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16.xml" ContentType="application/vnd.ms-office.chartstyle+xml"/>
  <Override PartName="/xl/charts/colors1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4.xml" ContentType="application/vnd.ms-excel.slicer+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ml.chartshapes+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Ex3.xml" ContentType="application/vnd.ms-office.chartex+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9.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A:\LPU\4th-SEM\INT-217 Data Management\"/>
    </mc:Choice>
  </mc:AlternateContent>
  <xr:revisionPtr revIDLastSave="0" documentId="13_ncr:1_{53044283-FE49-4F22-9CE0-071E15ABEF86}" xr6:coauthVersionLast="47" xr6:coauthVersionMax="47" xr10:uidLastSave="{00000000-0000-0000-0000-000000000000}"/>
  <bookViews>
    <workbookView xWindow="-108" yWindow="-108" windowWidth="23256" windowHeight="12456" activeTab="1" xr2:uid="{00000000-000D-0000-FFFF-FFFF00000000}"/>
  </bookViews>
  <sheets>
    <sheet name="DATA_SET" sheetId="1" r:id="rId1"/>
    <sheet name="OBJ-1" sheetId="3" r:id="rId2"/>
    <sheet name="OBJ-2" sheetId="5" r:id="rId3"/>
    <sheet name="OBJ-3" sheetId="7" r:id="rId4"/>
    <sheet name="OBJ-4" sheetId="6" r:id="rId5"/>
    <sheet name="OBJ-5" sheetId="8" r:id="rId6"/>
    <sheet name="DASHBOARD" sheetId="9" r:id="rId7"/>
    <sheet name="TABLE" sheetId="10" r:id="rId8"/>
  </sheets>
  <definedNames>
    <definedName name="_xlnm._FilterDatabase" localSheetId="0" hidden="1">DATA_SET!$O$1:$O$7456</definedName>
    <definedName name="_xlchart.v1.2" hidden="1">'OBJ-4'!$AF$12:$AF$15</definedName>
    <definedName name="_xlchart.v1.3" hidden="1">'OBJ-4'!$AG$12:$AG$15</definedName>
    <definedName name="_xlchart.v1.4" hidden="1">DASHBOARD!$CP$22:$CP$23</definedName>
    <definedName name="_xlchart.v1.5" hidden="1">DASHBOARD!$CQ$22:$CQ$23</definedName>
    <definedName name="_xlchart.v2.0" hidden="1">'OBJ-3'!$F$15:$F$20</definedName>
    <definedName name="_xlchart.v2.1" hidden="1">'OBJ-3'!$G$15:$G$20</definedName>
    <definedName name="Slicer_Genre">#N/A</definedName>
    <definedName name="Slicer_Genre1">#N/A</definedName>
    <definedName name="Slicer_Publication_Year">#N/A</definedName>
    <definedName name="Slicer_Publication_Year1">#N/A</definedName>
    <definedName name="Slicer_Shelf_Code">#N/A</definedName>
  </definedNames>
  <calcPr calcId="191029"/>
  <pivotCaches>
    <pivotCache cacheId="86" r:id="rId9"/>
    <pivotCache cacheId="87" r:id="rId10"/>
    <pivotCache cacheId="88"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33" i="9" l="1"/>
  <c r="CD33" i="9"/>
  <c r="CC34" i="9"/>
  <c r="CD34" i="9"/>
  <c r="CC30" i="9"/>
  <c r="CD30" i="9"/>
  <c r="CC31" i="9"/>
  <c r="CD31" i="9"/>
  <c r="CC32" i="9"/>
  <c r="CD32" i="9"/>
  <c r="CD29" i="9"/>
  <c r="CC29" i="9"/>
  <c r="CE83" i="9"/>
  <c r="CE85" i="9" s="1"/>
  <c r="CE86" i="9" s="1"/>
  <c r="BX7" i="5"/>
  <c r="BX5" i="5"/>
  <c r="BX6" i="5"/>
  <c r="BX4" i="5"/>
  <c r="DP10" i="9"/>
  <c r="DP11" i="9"/>
  <c r="DP12" i="9"/>
  <c r="DP13" i="9"/>
  <c r="DP14" i="9"/>
  <c r="DP9" i="9"/>
  <c r="DO10" i="9"/>
  <c r="DO11" i="9"/>
  <c r="DO12" i="9"/>
  <c r="DO13" i="9"/>
  <c r="DO14" i="9"/>
  <c r="DO9" i="9"/>
  <c r="CP23" i="9"/>
  <c r="CP22" i="9"/>
  <c r="DH22" i="9"/>
  <c r="DH24" i="9"/>
  <c r="DG24" i="9"/>
  <c r="DG23" i="9"/>
  <c r="DG22" i="9"/>
  <c r="DH23" i="9"/>
  <c r="DZ25" i="9"/>
  <c r="EB27" i="9"/>
  <c r="EA27" i="9"/>
  <c r="DZ27" i="9"/>
  <c r="EB26" i="9"/>
  <c r="EA26" i="9"/>
  <c r="DZ26" i="9"/>
  <c r="EB25" i="9"/>
  <c r="EA25" i="9"/>
  <c r="CD19" i="9"/>
  <c r="CD18" i="9"/>
  <c r="CD17" i="9"/>
  <c r="CD16" i="9"/>
  <c r="CD15" i="9"/>
  <c r="CD14" i="9"/>
  <c r="CE29" i="9" l="1"/>
  <c r="CE34" i="9"/>
  <c r="CE33" i="9"/>
  <c r="CE32" i="9"/>
  <c r="CE30" i="9"/>
  <c r="CE31" i="9"/>
  <c r="CG85" i="9"/>
  <c r="CG89" i="9" s="1"/>
  <c r="DM40" i="9" s="1"/>
  <c r="DM42" i="9" s="1"/>
  <c r="DO42" i="9" s="1"/>
  <c r="CI83" i="9"/>
  <c r="CI85" i="9" s="1"/>
  <c r="CH89" i="9" s="1"/>
  <c r="CE87" i="9"/>
  <c r="CE88" i="9"/>
  <c r="CE89" i="9"/>
  <c r="DG12" i="9"/>
  <c r="DF12" i="9"/>
  <c r="DE12" i="9"/>
  <c r="DD12" i="9"/>
  <c r="CQ16" i="9"/>
  <c r="BQ26" i="9"/>
  <c r="CP16" i="9" s="1"/>
  <c r="CB15" i="9"/>
  <c r="CB16" i="9"/>
  <c r="CB17" i="9"/>
  <c r="CB18" i="9"/>
  <c r="CB19" i="9"/>
  <c r="CB14" i="9"/>
  <c r="CC17" i="9"/>
  <c r="CC15" i="9"/>
  <c r="CC16" i="9"/>
  <c r="CC18" i="9"/>
  <c r="CC19" i="9"/>
  <c r="CC14" i="9"/>
  <c r="CE14" i="9" s="1"/>
  <c r="BW33" i="9"/>
  <c r="BX33" i="9" s="1"/>
  <c r="BW32" i="9"/>
  <c r="BX32" i="9" s="1"/>
  <c r="BW31" i="9"/>
  <c r="BX31" i="9" s="1"/>
  <c r="BW34" i="9"/>
  <c r="E19" i="8"/>
  <c r="BO15" i="8"/>
  <c r="BX14" i="5"/>
  <c r="BO7" i="8"/>
  <c r="BO13" i="8" s="1"/>
  <c r="C27" i="8" s="1"/>
  <c r="AG22" i="6"/>
  <c r="AG21" i="6"/>
  <c r="AG20" i="6"/>
  <c r="AG19" i="6"/>
  <c r="AF20" i="6"/>
  <c r="AF21" i="6"/>
  <c r="AF22" i="6"/>
  <c r="AF19" i="6"/>
  <c r="AF15" i="6"/>
  <c r="AF13" i="6"/>
  <c r="AF14" i="6"/>
  <c r="AF12" i="6"/>
  <c r="AG15" i="6"/>
  <c r="AG13" i="6"/>
  <c r="AG14" i="6"/>
  <c r="AG12" i="6"/>
  <c r="AG7" i="6"/>
  <c r="AG8" i="6"/>
  <c r="AH6" i="6" s="1"/>
  <c r="AG6" i="6"/>
  <c r="BX15" i="5"/>
  <c r="CA15" i="5" s="1"/>
  <c r="CK18" i="7" a="1"/>
  <c r="CK18" i="7" s="1"/>
  <c r="CK16" i="7" a="1"/>
  <c r="CK16" i="7" s="1"/>
  <c r="CK17" i="7" a="1"/>
  <c r="CK17" i="7" s="1"/>
  <c r="CK19" i="7" a="1"/>
  <c r="CK19" i="7" s="1"/>
  <c r="CK20" i="7" a="1"/>
  <c r="CK20" i="7" s="1"/>
  <c r="CK15" i="7" a="1"/>
  <c r="CK15" i="7" s="1"/>
  <c r="CH15" i="7" a="1"/>
  <c r="CH15" i="7" s="1"/>
  <c r="F15" i="7" a="1"/>
  <c r="F15" i="7" s="1"/>
  <c r="F16" i="7" a="1"/>
  <c r="F16" i="7" s="1"/>
  <c r="F17" i="7" a="1"/>
  <c r="F17" i="7" s="1"/>
  <c r="F18" i="7" a="1"/>
  <c r="F18" i="7" s="1"/>
  <c r="F19" i="7" a="1"/>
  <c r="F19" i="7" s="1"/>
  <c r="F20" i="7" a="1"/>
  <c r="F20" i="7" s="1"/>
  <c r="CH20" i="7" a="1"/>
  <c r="CH20" i="7" s="1"/>
  <c r="CH19" i="7" a="1"/>
  <c r="CH19" i="7" s="1"/>
  <c r="CH18" i="7" a="1"/>
  <c r="CH18" i="7" s="1"/>
  <c r="CH17" i="7" a="1"/>
  <c r="CH17" i="7" s="1"/>
  <c r="CH16" i="7" a="1"/>
  <c r="CH16" i="7" s="1"/>
  <c r="BX10" i="5"/>
  <c r="BX19" i="5"/>
  <c r="R7454"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3" i="1"/>
  <c r="BX9" i="5"/>
  <c r="BT28" i="5"/>
  <c r="BT27" i="5"/>
  <c r="BX13" i="5"/>
  <c r="BX12" i="5"/>
  <c r="BX11" i="5"/>
  <c r="BX8" i="5"/>
  <c r="CP10" i="9" l="1"/>
  <c r="CR12" i="9" s="1"/>
  <c r="CQ23" i="9" s="1"/>
  <c r="CH86" i="9"/>
  <c r="CG86" i="9"/>
  <c r="CG88" i="9"/>
  <c r="CH88" i="9"/>
  <c r="CH87" i="9"/>
  <c r="CG87" i="9"/>
  <c r="CE17" i="9"/>
  <c r="CE18" i="9"/>
  <c r="CE15" i="9"/>
  <c r="CE16" i="9"/>
  <c r="CE19" i="9"/>
  <c r="BO10" i="8"/>
  <c r="E10" i="8" s="1"/>
  <c r="BO11" i="8"/>
  <c r="E13" i="8" s="1"/>
  <c r="BO12" i="8"/>
  <c r="F27" i="8"/>
  <c r="BV15" i="3"/>
  <c r="BV14" i="3"/>
  <c r="BV13" i="3"/>
  <c r="BV12" i="3"/>
  <c r="BV11" i="3"/>
  <c r="BV10" i="3"/>
  <c r="BU15" i="3"/>
  <c r="BU13" i="3"/>
  <c r="BU14" i="3"/>
  <c r="BU11" i="3"/>
  <c r="BU12" i="3"/>
  <c r="BU10" i="3"/>
  <c r="CF12" i="3"/>
  <c r="CF13" i="3"/>
  <c r="CF14" i="3"/>
  <c r="CF15" i="3"/>
  <c r="CF16" i="3"/>
  <c r="CF17" i="3"/>
  <c r="CA8" i="3"/>
  <c r="CB8" i="3"/>
  <c r="CC8" i="3"/>
  <c r="CA9" i="3"/>
  <c r="CB9" i="3"/>
  <c r="CC9" i="3"/>
  <c r="CA10" i="3"/>
  <c r="CB10" i="3"/>
  <c r="CC10" i="3"/>
  <c r="CA11" i="3"/>
  <c r="CB11" i="3"/>
  <c r="CC11" i="3"/>
  <c r="CA12" i="3"/>
  <c r="CB12" i="3"/>
  <c r="CC12" i="3"/>
  <c r="CA13" i="3"/>
  <c r="CB13" i="3"/>
  <c r="CC13" i="3"/>
  <c r="CH8" i="7"/>
  <c r="CH9" i="7"/>
  <c r="CH10" i="7"/>
  <c r="CH11" i="7"/>
  <c r="CH12" i="7"/>
  <c r="CH7" i="7"/>
  <c r="CJ11" i="7"/>
  <c r="CJ12" i="7"/>
  <c r="CJ10" i="7"/>
  <c r="CJ9" i="7"/>
  <c r="CJ8" i="7"/>
  <c r="CJ7" i="7"/>
  <c r="CI8" i="7"/>
  <c r="CI9" i="7"/>
  <c r="CI10" i="7"/>
  <c r="CI11" i="7"/>
  <c r="CI12" i="7"/>
  <c r="CI7" i="7"/>
  <c r="BX13" i="3" l="1"/>
  <c r="BX11" i="3"/>
  <c r="CQ7" i="9"/>
  <c r="CR11" i="9" s="1"/>
  <c r="CQ21" i="9" s="1"/>
  <c r="CP11" i="9"/>
  <c r="CP21" i="9"/>
  <c r="CR10" i="9"/>
  <c r="CQ22" i="9" s="1"/>
  <c r="BX14" i="3"/>
  <c r="BX15" i="3"/>
  <c r="BX12" i="3"/>
  <c r="BX10" i="3"/>
  <c r="CG12" i="3"/>
  <c r="CG17" i="3"/>
  <c r="CG14" i="3"/>
  <c r="CG13" i="3"/>
  <c r="CG16" i="3"/>
  <c r="CG15" i="3"/>
  <c r="CR9"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<sst xmlns="http://schemas.openxmlformats.org/spreadsheetml/2006/main" count="82439" uniqueCount="22174">
  <si>
    <t>Available</t>
  </si>
  <si>
    <t>Issued</t>
  </si>
  <si>
    <t>English</t>
  </si>
  <si>
    <t>Oxford</t>
  </si>
  <si>
    <t>978-0-600-12877-9</t>
  </si>
  <si>
    <t>Economics</t>
  </si>
  <si>
    <t>Amanda Knight</t>
  </si>
  <si>
    <t>S. Chand Economics</t>
  </si>
  <si>
    <t>BK7452</t>
  </si>
  <si>
    <t>Scholastic</t>
  </si>
  <si>
    <t>978-0-07-932235-7</t>
  </si>
  <si>
    <t>Karina Short</t>
  </si>
  <si>
    <t>English Grammar &amp; Composition</t>
  </si>
  <si>
    <t>BK7451</t>
  </si>
  <si>
    <t>Hindi</t>
  </si>
  <si>
    <t>Pearson</t>
  </si>
  <si>
    <t>978-1-86961-303-7</t>
  </si>
  <si>
    <t>Patricia Larsen</t>
  </si>
  <si>
    <t>Manika Hindi Pathmala</t>
  </si>
  <si>
    <t>BK7450</t>
  </si>
  <si>
    <t>978-1-71259-420-9</t>
  </si>
  <si>
    <t>Gregory Allen</t>
  </si>
  <si>
    <t>Principles of Economics</t>
  </si>
  <si>
    <t>BK7449</t>
  </si>
  <si>
    <t>978-1-4378-4562-4</t>
  </si>
  <si>
    <t>Science</t>
  </si>
  <si>
    <t>Heather Cisneros</t>
  </si>
  <si>
    <t>Pearson Science Explorer</t>
  </si>
  <si>
    <t>BK7448</t>
  </si>
  <si>
    <t>Cambridge</t>
  </si>
  <si>
    <t>978-1-382-75895-6</t>
  </si>
  <si>
    <t>Physics</t>
  </si>
  <si>
    <t>Kathryn Wilkinson</t>
  </si>
  <si>
    <t>SL Arora Physics</t>
  </si>
  <si>
    <t>BK7447</t>
  </si>
  <si>
    <t>978-0-7758-1519-1</t>
  </si>
  <si>
    <t>Accountancy</t>
  </si>
  <si>
    <t>Amber Anderson</t>
  </si>
  <si>
    <t>TS Grewal Accountancy</t>
  </si>
  <si>
    <t>BK7446</t>
  </si>
  <si>
    <t>978-1-55093-394-9</t>
  </si>
  <si>
    <t>Business Studies</t>
  </si>
  <si>
    <t>Allen Delacruz</t>
  </si>
  <si>
    <t>S. Chand Business Studies</t>
  </si>
  <si>
    <t>BK7445</t>
  </si>
  <si>
    <t>978-1-83515-372-7</t>
  </si>
  <si>
    <t>Brian Weaver</t>
  </si>
  <si>
    <t>BK7444</t>
  </si>
  <si>
    <t>Macmillan</t>
  </si>
  <si>
    <t>978-1-5134-3724-8</t>
  </si>
  <si>
    <t>Computer Science</t>
  </si>
  <si>
    <t>Anthony Wagner</t>
  </si>
  <si>
    <t>Computer Science with Python</t>
  </si>
  <si>
    <t>BK7443</t>
  </si>
  <si>
    <t>978-0-09-605533-7</t>
  </si>
  <si>
    <t>Kim Taylor</t>
  </si>
  <si>
    <t>Let Us C - Yashwant Kanetkar</t>
  </si>
  <si>
    <t>BK7442</t>
  </si>
  <si>
    <t>978-0-226-78484-7</t>
  </si>
  <si>
    <t>Laura Martinez</t>
  </si>
  <si>
    <t>NCERT Business Studies</t>
  </si>
  <si>
    <t>BK7441</t>
  </si>
  <si>
    <t>978-0-442-89977-6</t>
  </si>
  <si>
    <t>Biology</t>
  </si>
  <si>
    <t>Gregory Alvarado</t>
  </si>
  <si>
    <t>S. Chand Biology</t>
  </si>
  <si>
    <t>BK7440</t>
  </si>
  <si>
    <t>978-1-4329-2460-7</t>
  </si>
  <si>
    <t>Jessica Moore</t>
  </si>
  <si>
    <t>BK7439</t>
  </si>
  <si>
    <t>978-0-689-18520-5</t>
  </si>
  <si>
    <t>Donna Black</t>
  </si>
  <si>
    <t>NCERT Accountancy</t>
  </si>
  <si>
    <t>BK7438</t>
  </si>
  <si>
    <t>978-0-86536-543-8</t>
  </si>
  <si>
    <t>Ricardo Nelson</t>
  </si>
  <si>
    <t>BK7437</t>
  </si>
  <si>
    <t>NCERT</t>
  </si>
  <si>
    <t>978-0-255-97123-2</t>
  </si>
  <si>
    <t>Jonathan Mckay</t>
  </si>
  <si>
    <t>BK7436</t>
  </si>
  <si>
    <t>978-1-367-49686-6</t>
  </si>
  <si>
    <t>Social Science</t>
  </si>
  <si>
    <t>Kelly Williams</t>
  </si>
  <si>
    <t>S. Chand Social Science</t>
  </si>
  <si>
    <t>BK7435</t>
  </si>
  <si>
    <t>978-0-277-49430-6</t>
  </si>
  <si>
    <t>Brandon Bray</t>
  </si>
  <si>
    <t>Wren &amp; Martin English Grammar</t>
  </si>
  <si>
    <t>BK7434</t>
  </si>
  <si>
    <t>978-1-74760-469-0</t>
  </si>
  <si>
    <t>Danielle Smith</t>
  </si>
  <si>
    <t>Lakhmir Singh Science</t>
  </si>
  <si>
    <t>BK7433</t>
  </si>
  <si>
    <t>978-0-13-589961-8</t>
  </si>
  <si>
    <t>Maths</t>
  </si>
  <si>
    <t>Jennifer Torres</t>
  </si>
  <si>
    <t>Play with Maths</t>
  </si>
  <si>
    <t>BK7432</t>
  </si>
  <si>
    <t>978-0-935208-21-4</t>
  </si>
  <si>
    <t>Cristina Evans</t>
  </si>
  <si>
    <t>BK7431</t>
  </si>
  <si>
    <t>978-1-74772-214-1</t>
  </si>
  <si>
    <t>Scott Johnson</t>
  </si>
  <si>
    <t>S. Chand Science</t>
  </si>
  <si>
    <t>BK7430</t>
  </si>
  <si>
    <t>978-1-7370018-1-2</t>
  </si>
  <si>
    <t>Teresa Owens</t>
  </si>
  <si>
    <t>Truemanâ€™s Biology</t>
  </si>
  <si>
    <t>BK7429</t>
  </si>
  <si>
    <t>978-0-03-445977-7</t>
  </si>
  <si>
    <t>Robert Estrada</t>
  </si>
  <si>
    <t>BK7428</t>
  </si>
  <si>
    <t>978-1-379-18312-9</t>
  </si>
  <si>
    <t>John Bean</t>
  </si>
  <si>
    <t>BK7427</t>
  </si>
  <si>
    <t>978-1-948774-77-2</t>
  </si>
  <si>
    <t>Jay Garcia</t>
  </si>
  <si>
    <t>BK7426</t>
  </si>
  <si>
    <t>978-1-4764-3020-1</t>
  </si>
  <si>
    <t>Jeffrey Rivera</t>
  </si>
  <si>
    <t>BK7425</t>
  </si>
  <si>
    <t>978-1-957545-69-1</t>
  </si>
  <si>
    <t>Chemistry</t>
  </si>
  <si>
    <t>Jacob Crawford</t>
  </si>
  <si>
    <t>Modern ABC Chemistry</t>
  </si>
  <si>
    <t>BK7424</t>
  </si>
  <si>
    <t>978-1-266-80421-2</t>
  </si>
  <si>
    <t>Colleen Blackwell</t>
  </si>
  <si>
    <t>BK7423</t>
  </si>
  <si>
    <t>978-0-551-25543-2</t>
  </si>
  <si>
    <t>Lydia Forbes</t>
  </si>
  <si>
    <t>BK7422</t>
  </si>
  <si>
    <t>978-0-460-65070-0</t>
  </si>
  <si>
    <t>Robin Cunningham</t>
  </si>
  <si>
    <t>BK7421</t>
  </si>
  <si>
    <t>978-0-88508-732-7</t>
  </si>
  <si>
    <t>David Bell</t>
  </si>
  <si>
    <t>Oxford English Reader</t>
  </si>
  <si>
    <t>BK7420</t>
  </si>
  <si>
    <t>978-0-7122-3066-7</t>
  </si>
  <si>
    <t>EVS</t>
  </si>
  <si>
    <t>Cathy Marquez</t>
  </si>
  <si>
    <t>Together with EVS</t>
  </si>
  <si>
    <t>BK7419</t>
  </si>
  <si>
    <t>978-0-9856183-4-6</t>
  </si>
  <si>
    <t>Marissa Peters</t>
  </si>
  <si>
    <t>NCERT Economics</t>
  </si>
  <si>
    <t>BK7418</t>
  </si>
  <si>
    <t>978-1-232-13509-8</t>
  </si>
  <si>
    <t>Dr. Brittany Brown MD</t>
  </si>
  <si>
    <t>NCERT Social Science</t>
  </si>
  <si>
    <t>BK7417</t>
  </si>
  <si>
    <t>978-1-303-54346-3</t>
  </si>
  <si>
    <t>Thomas Sanchez PhD</t>
  </si>
  <si>
    <t>Python Programming - Balagurusamy</t>
  </si>
  <si>
    <t>BK7416</t>
  </si>
  <si>
    <t>Nicholas Williams</t>
  </si>
  <si>
    <t>978-0-208-95115-1</t>
  </si>
  <si>
    <t>Michael Perez</t>
  </si>
  <si>
    <t>Fundamentals of Physics - Resnick Halliday</t>
  </si>
  <si>
    <t>BK7415</t>
  </si>
  <si>
    <t>978-1-72264-031-6</t>
  </si>
  <si>
    <t>Robert Cook</t>
  </si>
  <si>
    <t>BK7414</t>
  </si>
  <si>
    <t>George Davis</t>
  </si>
  <si>
    <t>978-1-5458-3091-8</t>
  </si>
  <si>
    <t>David Beltran</t>
  </si>
  <si>
    <t>BK7413</t>
  </si>
  <si>
    <t>978-0-929049-34-2</t>
  </si>
  <si>
    <t>Michael Alvarez</t>
  </si>
  <si>
    <t>S. Chand EVS</t>
  </si>
  <si>
    <t>BK7412</t>
  </si>
  <si>
    <t>978-0-19-438091-1</t>
  </si>
  <si>
    <t>Alicia Camacho</t>
  </si>
  <si>
    <t>BK7411</t>
  </si>
  <si>
    <t>978-0-451-08068-4</t>
  </si>
  <si>
    <t>Lorraine Martin</t>
  </si>
  <si>
    <t>BK7410</t>
  </si>
  <si>
    <t>Jessica Martinez</t>
  </si>
  <si>
    <t>978-0-292-54330-0</t>
  </si>
  <si>
    <t>Lori Floyd</t>
  </si>
  <si>
    <t>BK7409</t>
  </si>
  <si>
    <t>Mark Smith</t>
  </si>
  <si>
    <t>978-1-113-26873-0</t>
  </si>
  <si>
    <t>Tiffany Smith</t>
  </si>
  <si>
    <t>BK7408</t>
  </si>
  <si>
    <t>978-0-02-587574-6</t>
  </si>
  <si>
    <t>Carolyn Duffy</t>
  </si>
  <si>
    <t>BK7407</t>
  </si>
  <si>
    <t>978-1-01-845670-6</t>
  </si>
  <si>
    <t>Felicia Baker</t>
  </si>
  <si>
    <t>BK7406</t>
  </si>
  <si>
    <t>Laura Smith</t>
  </si>
  <si>
    <t>978-0-8058-0724-0</t>
  </si>
  <si>
    <t>Sandra Norton</t>
  </si>
  <si>
    <t>DK Goel Accountancy</t>
  </si>
  <si>
    <t>BK7405</t>
  </si>
  <si>
    <t>978-1-218-97441-3</t>
  </si>
  <si>
    <t>Nicholas Hodges</t>
  </si>
  <si>
    <t>BK7404</t>
  </si>
  <si>
    <t>978-0-03-383605-0</t>
  </si>
  <si>
    <t>Danny Gilbert</t>
  </si>
  <si>
    <t>BK7403</t>
  </si>
  <si>
    <t>978-0-86323-045-5</t>
  </si>
  <si>
    <t>Matthew Hart PhD</t>
  </si>
  <si>
    <t>BK7402</t>
  </si>
  <si>
    <t>978-1-962382-02-1</t>
  </si>
  <si>
    <t>Gregory Foster</t>
  </si>
  <si>
    <t>BK7401</t>
  </si>
  <si>
    <t>978-0-354-39975-3</t>
  </si>
  <si>
    <t>Kendra Washington</t>
  </si>
  <si>
    <t>BK7400</t>
  </si>
  <si>
    <t>978-0-9798908-4-0</t>
  </si>
  <si>
    <t>Amy Gonzalez</t>
  </si>
  <si>
    <t>BK7399</t>
  </si>
  <si>
    <t>978-1-178-98451-4</t>
  </si>
  <si>
    <t>Gerald Day</t>
  </si>
  <si>
    <t>NCERT Maths</t>
  </si>
  <si>
    <t>BK7398</t>
  </si>
  <si>
    <t>978-1-326-15249-9</t>
  </si>
  <si>
    <t>David Reed</t>
  </si>
  <si>
    <t>BK7397</t>
  </si>
  <si>
    <t>978-1-127-56840-6</t>
  </si>
  <si>
    <t>Sophia Hughes</t>
  </si>
  <si>
    <t>BK7396</t>
  </si>
  <si>
    <t>978-1-4973-9503-9</t>
  </si>
  <si>
    <t>Suzanne Ruiz</t>
  </si>
  <si>
    <t>BK7395</t>
  </si>
  <si>
    <t>978-0-14-374310-1</t>
  </si>
  <si>
    <t>Melanie Mejia</t>
  </si>
  <si>
    <t>BK7394</t>
  </si>
  <si>
    <t>978-0-7171-6082-2</t>
  </si>
  <si>
    <t>Johnathan Baker</t>
  </si>
  <si>
    <t>BK7393</t>
  </si>
  <si>
    <t>978-0-563-10561-9</t>
  </si>
  <si>
    <t>Paul Phillips</t>
  </si>
  <si>
    <t>BK7392</t>
  </si>
  <si>
    <t>978-1-07-027746-2</t>
  </si>
  <si>
    <t>Michael Price</t>
  </si>
  <si>
    <t>BK7391</t>
  </si>
  <si>
    <t>978-0-17-948535-8</t>
  </si>
  <si>
    <t>Kevin Jackson</t>
  </si>
  <si>
    <t>NCERT Biology</t>
  </si>
  <si>
    <t>BK7390</t>
  </si>
  <si>
    <t>978-1-180-44351-1</t>
  </si>
  <si>
    <t>Jennifer Wilson</t>
  </si>
  <si>
    <t>BK7389</t>
  </si>
  <si>
    <t>978-1-5150-1357-0</t>
  </si>
  <si>
    <t>Isabel Spencer</t>
  </si>
  <si>
    <t>BK7388</t>
  </si>
  <si>
    <t>978-1-364-97956-0</t>
  </si>
  <si>
    <t>Mark Collins</t>
  </si>
  <si>
    <t>BK7387</t>
  </si>
  <si>
    <t>978-0-16-952221-6</t>
  </si>
  <si>
    <t>Christina Price MD</t>
  </si>
  <si>
    <t>Nai Roshni Hindi Pathmala</t>
  </si>
  <si>
    <t>BK7386</t>
  </si>
  <si>
    <t>978-1-55795-892-1</t>
  </si>
  <si>
    <t>Carolyn Patton PhD</t>
  </si>
  <si>
    <t>BK7385</t>
  </si>
  <si>
    <t>978-0-550-14049-4</t>
  </si>
  <si>
    <t>Willie Smith</t>
  </si>
  <si>
    <t>BK7384</t>
  </si>
  <si>
    <t>978-1-66453-019-5</t>
  </si>
  <si>
    <t>Amanda Park</t>
  </si>
  <si>
    <t>NCERT Environmental Studies</t>
  </si>
  <si>
    <t>BK7383</t>
  </si>
  <si>
    <t>978-1-870661-85-0</t>
  </si>
  <si>
    <t>William Johnston</t>
  </si>
  <si>
    <t>BK7382</t>
  </si>
  <si>
    <t>978-1-64145-838-2</t>
  </si>
  <si>
    <t>Debra Rollins</t>
  </si>
  <si>
    <t>BK7381</t>
  </si>
  <si>
    <t>978-0-579-28684-5</t>
  </si>
  <si>
    <t>Gabrielle Brown</t>
  </si>
  <si>
    <t>BK7380</t>
  </si>
  <si>
    <t>978-0-85883-692-1</t>
  </si>
  <si>
    <t>Michelle Dyer</t>
  </si>
  <si>
    <t>BK7379</t>
  </si>
  <si>
    <t>978-1-376-24758-9</t>
  </si>
  <si>
    <t>Felicia Martinez</t>
  </si>
  <si>
    <t>BK7378</t>
  </si>
  <si>
    <t>978-0-85210-677-8</t>
  </si>
  <si>
    <t>Beth Lopez</t>
  </si>
  <si>
    <t>Concepts of Physics - HC Verma</t>
  </si>
  <si>
    <t>BK7377</t>
  </si>
  <si>
    <t>978-1-07-750061-7</t>
  </si>
  <si>
    <t>Michael Carter</t>
  </si>
  <si>
    <t>BK7376</t>
  </si>
  <si>
    <t>978-0-447-50994-6</t>
  </si>
  <si>
    <t>Christopher Christensen</t>
  </si>
  <si>
    <t>BK7375</t>
  </si>
  <si>
    <t>978-1-392-93669-6</t>
  </si>
  <si>
    <t>Alyssa Buck</t>
  </si>
  <si>
    <t>BK7374</t>
  </si>
  <si>
    <t>978-1-74475-654-5</t>
  </si>
  <si>
    <t>Steven Taylor</t>
  </si>
  <si>
    <t>BK7373</t>
  </si>
  <si>
    <t>978-0-235-06173-1</t>
  </si>
  <si>
    <t>Sarah Mcclure</t>
  </si>
  <si>
    <t>BK7372</t>
  </si>
  <si>
    <t>978-1-364-57094-1</t>
  </si>
  <si>
    <t>Isaiah Martin</t>
  </si>
  <si>
    <t>NCERT Chemistry</t>
  </si>
  <si>
    <t>BK7371</t>
  </si>
  <si>
    <t>978-1-322-14388-0</t>
  </si>
  <si>
    <t>Cory Hall</t>
  </si>
  <si>
    <t>BK7370</t>
  </si>
  <si>
    <t>978-1-9758-1219-5</t>
  </si>
  <si>
    <t>Russell Mays</t>
  </si>
  <si>
    <t>BK7369</t>
  </si>
  <si>
    <t>978-1-346-06255-6</t>
  </si>
  <si>
    <t>Glenn Anderson</t>
  </si>
  <si>
    <t>BK7368</t>
  </si>
  <si>
    <t>978-1-143-70099-6</t>
  </si>
  <si>
    <t>Jennifer Banks</t>
  </si>
  <si>
    <t>BK7367</t>
  </si>
  <si>
    <t>978-0-05-601890-7</t>
  </si>
  <si>
    <t>Monique Lopez</t>
  </si>
  <si>
    <t>BK7366</t>
  </si>
  <si>
    <t>978-0-8346-1495-6</t>
  </si>
  <si>
    <t>Jaime Wood</t>
  </si>
  <si>
    <t>BK7365</t>
  </si>
  <si>
    <t>978-0-574-47875-7</t>
  </si>
  <si>
    <t>Loretta Murray</t>
  </si>
  <si>
    <t>BK7364</t>
  </si>
  <si>
    <t>978-0-471-43558-7</t>
  </si>
  <si>
    <t>Tina Trujillo</t>
  </si>
  <si>
    <t>BK7363</t>
  </si>
  <si>
    <t>978-0-915163-94-6</t>
  </si>
  <si>
    <t>Bonnie Thomas</t>
  </si>
  <si>
    <t>BK7362</t>
  </si>
  <si>
    <t>978-0-595-00662-5</t>
  </si>
  <si>
    <t>Russell Herring</t>
  </si>
  <si>
    <t>BK7361</t>
  </si>
  <si>
    <t>978-0-19-330560-1</t>
  </si>
  <si>
    <t>Matthew Smith</t>
  </si>
  <si>
    <t>BK7360</t>
  </si>
  <si>
    <t>978-1-70571-230-6</t>
  </si>
  <si>
    <t>Ronald Martin</t>
  </si>
  <si>
    <t>BK7359</t>
  </si>
  <si>
    <t>978-1-5278-6940-0</t>
  </si>
  <si>
    <t>Stephanie Carter</t>
  </si>
  <si>
    <t>Together with Social Science</t>
  </si>
  <si>
    <t>BK7358</t>
  </si>
  <si>
    <t>978-0-227-74809-1</t>
  </si>
  <si>
    <t>Daniel Reynolds</t>
  </si>
  <si>
    <t>BK7357</t>
  </si>
  <si>
    <t>978-0-361-74732-5</t>
  </si>
  <si>
    <t>Douglas Spence</t>
  </si>
  <si>
    <t>BK7356</t>
  </si>
  <si>
    <t>978-0-7216-8219-8</t>
  </si>
  <si>
    <t>Ellen White</t>
  </si>
  <si>
    <t>BK7355</t>
  </si>
  <si>
    <t>978-0-279-89215-5</t>
  </si>
  <si>
    <t>Margaret Fox</t>
  </si>
  <si>
    <t>BK7354</t>
  </si>
  <si>
    <t>978-0-627-91917-6</t>
  </si>
  <si>
    <t>Jordan Molina</t>
  </si>
  <si>
    <t>BK7353</t>
  </si>
  <si>
    <t>978-0-8181-7417-9</t>
  </si>
  <si>
    <t>Martin Jackson</t>
  </si>
  <si>
    <t>BK7352</t>
  </si>
  <si>
    <t>978-0-18-091501-1</t>
  </si>
  <si>
    <t>Melanie Jordan</t>
  </si>
  <si>
    <t>BK7351</t>
  </si>
  <si>
    <t>978-1-69357-478-8</t>
  </si>
  <si>
    <t>Leslie Cook</t>
  </si>
  <si>
    <t>BK7350</t>
  </si>
  <si>
    <t>978-0-459-46327-4</t>
  </si>
  <si>
    <t>Tasha Fuller</t>
  </si>
  <si>
    <t>BK7349</t>
  </si>
  <si>
    <t>978-1-171-28451-2</t>
  </si>
  <si>
    <t>Todd Sanchez</t>
  </si>
  <si>
    <t>BK7348</t>
  </si>
  <si>
    <t>978-0-626-14440-1</t>
  </si>
  <si>
    <t>Brendan Ruiz</t>
  </si>
  <si>
    <t>BK7347</t>
  </si>
  <si>
    <t>978-1-347-71614-4</t>
  </si>
  <si>
    <t>Mark Barajas</t>
  </si>
  <si>
    <t>BK7346</t>
  </si>
  <si>
    <t>978-1-67582-080-3</t>
  </si>
  <si>
    <t>Zachary Murray</t>
  </si>
  <si>
    <t>BK7345</t>
  </si>
  <si>
    <t>978-1-901175-87-5</t>
  </si>
  <si>
    <t>John Moreno</t>
  </si>
  <si>
    <t>BK7344</t>
  </si>
  <si>
    <t>978-0-329-21809-6</t>
  </si>
  <si>
    <t>Brandon Nielsen</t>
  </si>
  <si>
    <t>BK7343</t>
  </si>
  <si>
    <t>978-0-218-40736-5</t>
  </si>
  <si>
    <t>Jason Osborne</t>
  </si>
  <si>
    <t>BK7342</t>
  </si>
  <si>
    <t>978-0-7059-0590-9</t>
  </si>
  <si>
    <t>Katie Kelly</t>
  </si>
  <si>
    <t>BK7341</t>
  </si>
  <si>
    <t>978-1-85554-165-8</t>
  </si>
  <si>
    <t>Olivia Herman</t>
  </si>
  <si>
    <t>BK7340</t>
  </si>
  <si>
    <t>978-1-148-75426-0</t>
  </si>
  <si>
    <t>Jacqueline Jackson</t>
  </si>
  <si>
    <t>BK7339</t>
  </si>
  <si>
    <t>978-1-66141-162-6</t>
  </si>
  <si>
    <t>Theresa Cohen</t>
  </si>
  <si>
    <t>BK7338</t>
  </si>
  <si>
    <t>978-0-9942056-4-3</t>
  </si>
  <si>
    <t>Benjamin Young</t>
  </si>
  <si>
    <t>BK7337</t>
  </si>
  <si>
    <t>978-1-05-036897-5</t>
  </si>
  <si>
    <t>Peter Navarro</t>
  </si>
  <si>
    <t>BK7336</t>
  </si>
  <si>
    <t>978-0-215-16700-2</t>
  </si>
  <si>
    <t>Danielle Williams</t>
  </si>
  <si>
    <t>BK7335</t>
  </si>
  <si>
    <t>978-1-956289-95-4</t>
  </si>
  <si>
    <t>Shawn Snyder</t>
  </si>
  <si>
    <t>BK7334</t>
  </si>
  <si>
    <t>978-1-924356-90-9</t>
  </si>
  <si>
    <t>Andrew Camacho</t>
  </si>
  <si>
    <t>BK7333</t>
  </si>
  <si>
    <t>978-0-458-05891-4</t>
  </si>
  <si>
    <t>Amanda Smith</t>
  </si>
  <si>
    <t>BK7332</t>
  </si>
  <si>
    <t>978-1-303-12138-8</t>
  </si>
  <si>
    <t>Nancy Martin</t>
  </si>
  <si>
    <t>RD Sharma Mathematics</t>
  </si>
  <si>
    <t>BK7331</t>
  </si>
  <si>
    <t>978-1-4842-6052-4</t>
  </si>
  <si>
    <t>Robin Little</t>
  </si>
  <si>
    <t>BK7330</t>
  </si>
  <si>
    <t>978-0-928756-58-6</t>
  </si>
  <si>
    <t>Danielle Johnson</t>
  </si>
  <si>
    <t>Pradeep's Chemistry</t>
  </si>
  <si>
    <t>BK7329</t>
  </si>
  <si>
    <t>978-0-500-07736-8</t>
  </si>
  <si>
    <t>Amy Dixon</t>
  </si>
  <si>
    <t>BK7328</t>
  </si>
  <si>
    <t>978-0-7070-3619-9</t>
  </si>
  <si>
    <t>Bruce Farmer</t>
  </si>
  <si>
    <t>BK7327</t>
  </si>
  <si>
    <t>978-1-932852-03-5</t>
  </si>
  <si>
    <t>Melissa Castaneda</t>
  </si>
  <si>
    <t>BK7326</t>
  </si>
  <si>
    <t>978-1-185-47653-8</t>
  </si>
  <si>
    <t>Jennifer Weaver</t>
  </si>
  <si>
    <t>BK7325</t>
  </si>
  <si>
    <t>978-0-06-496775-4</t>
  </si>
  <si>
    <t>Brittany Smith</t>
  </si>
  <si>
    <t>BK7324</t>
  </si>
  <si>
    <t>978-0-7916-6278-6</t>
  </si>
  <si>
    <t>Joseph Juarez</t>
  </si>
  <si>
    <t>BK7323</t>
  </si>
  <si>
    <t>978-1-4387-3370-8</t>
  </si>
  <si>
    <t>Charles Williams</t>
  </si>
  <si>
    <t>NCERT Hindi</t>
  </si>
  <si>
    <t>BK7322</t>
  </si>
  <si>
    <t>978-1-4452-9794-1</t>
  </si>
  <si>
    <t>Joanne James</t>
  </si>
  <si>
    <t>BK7321</t>
  </si>
  <si>
    <t>978-1-82242-002-3</t>
  </si>
  <si>
    <t>Amber Pena</t>
  </si>
  <si>
    <t>BK7320</t>
  </si>
  <si>
    <t>978-1-163-10308-1</t>
  </si>
  <si>
    <t>Steven Espinoza</t>
  </si>
  <si>
    <t>BK7319</t>
  </si>
  <si>
    <t>978-0-928926-95-8</t>
  </si>
  <si>
    <t>Juan Johnson</t>
  </si>
  <si>
    <t>BK7318</t>
  </si>
  <si>
    <t>978-1-58106-170-3</t>
  </si>
  <si>
    <t>Julia Lawson</t>
  </si>
  <si>
    <t>BK7317</t>
  </si>
  <si>
    <t>978-0-233-84523-4</t>
  </si>
  <si>
    <t>Tamara Dillon</t>
  </si>
  <si>
    <t>BK7316</t>
  </si>
  <si>
    <t>Daniel Rodriguez</t>
  </si>
  <si>
    <t>978-1-57808-673-3</t>
  </si>
  <si>
    <t>Michael Richardson</t>
  </si>
  <si>
    <t>RS Aggarwal Mathematics</t>
  </si>
  <si>
    <t>BK7315</t>
  </si>
  <si>
    <t>978-1-168-90567-3</t>
  </si>
  <si>
    <t>Tamara Gomez</t>
  </si>
  <si>
    <t>BK7314</t>
  </si>
  <si>
    <t>978-1-08-804584-8</t>
  </si>
  <si>
    <t>Shelby Rubio</t>
  </si>
  <si>
    <t>BK7313</t>
  </si>
  <si>
    <t>Michael Singh</t>
  </si>
  <si>
    <t>978-1-4168-6356-4</t>
  </si>
  <si>
    <t>Elizabeth Johnson</t>
  </si>
  <si>
    <t>BK7312</t>
  </si>
  <si>
    <t>Andrew Cohen</t>
  </si>
  <si>
    <t>978-1-05-346992-1</t>
  </si>
  <si>
    <t>Charlene Porter</t>
  </si>
  <si>
    <t>BK7311</t>
  </si>
  <si>
    <t>978-1-75450-146-3</t>
  </si>
  <si>
    <t>Steve Padilla</t>
  </si>
  <si>
    <t>BK7310</t>
  </si>
  <si>
    <t>978-1-09-311975-6</t>
  </si>
  <si>
    <t>Amy Thomas</t>
  </si>
  <si>
    <t>BK7309</t>
  </si>
  <si>
    <t>978-1-285-03754-7</t>
  </si>
  <si>
    <t>Amanda Mccormick</t>
  </si>
  <si>
    <t>BK7308</t>
  </si>
  <si>
    <t>978-0-647-69523-4</t>
  </si>
  <si>
    <t>Shannon Anderson</t>
  </si>
  <si>
    <t>BK7307</t>
  </si>
  <si>
    <t>978-0-461-96901-6</t>
  </si>
  <si>
    <t>Edward Howard</t>
  </si>
  <si>
    <t>BK7306</t>
  </si>
  <si>
    <t>978-0-7663-7631-1</t>
  </si>
  <si>
    <t>David Taylor</t>
  </si>
  <si>
    <t>BK7305</t>
  </si>
  <si>
    <t>978-1-85292-977-0</t>
  </si>
  <si>
    <t>Nathan Aguilar</t>
  </si>
  <si>
    <t>BK7304</t>
  </si>
  <si>
    <t>978-0-418-27107-0</t>
  </si>
  <si>
    <t>Emily Howell</t>
  </si>
  <si>
    <t>BK7303</t>
  </si>
  <si>
    <t>978-1-4464-1589-4</t>
  </si>
  <si>
    <t>Robert White DDS</t>
  </si>
  <si>
    <t>BK7302</t>
  </si>
  <si>
    <t>978-0-09-985542-2</t>
  </si>
  <si>
    <t>Kelly Adams</t>
  </si>
  <si>
    <t>BK7301</t>
  </si>
  <si>
    <t>978-0-425-24518-7</t>
  </si>
  <si>
    <t>Cynthia Reyes</t>
  </si>
  <si>
    <t>BK7300</t>
  </si>
  <si>
    <t>978-1-276-72987-1</t>
  </si>
  <si>
    <t>Raymond Robinson</t>
  </si>
  <si>
    <t>BK7299</t>
  </si>
  <si>
    <t>978-1-185-53438-2</t>
  </si>
  <si>
    <t>Thomas Alexander</t>
  </si>
  <si>
    <t>BK7298</t>
  </si>
  <si>
    <t>978-1-4229-0391-9</t>
  </si>
  <si>
    <t>Ryan Smith</t>
  </si>
  <si>
    <t>BK7297</t>
  </si>
  <si>
    <t>978-1-4818-0940-5</t>
  </si>
  <si>
    <t>Charles Rivera</t>
  </si>
  <si>
    <t>BK7296</t>
  </si>
  <si>
    <t>978-1-164-39454-9</t>
  </si>
  <si>
    <t>Susan King</t>
  </si>
  <si>
    <t>BK7295</t>
  </si>
  <si>
    <t>978-1-961954-60-1</t>
  </si>
  <si>
    <t>Christopher Stone</t>
  </si>
  <si>
    <t>BK7294</t>
  </si>
  <si>
    <t>978-0-13-518162-1</t>
  </si>
  <si>
    <t>Pamela Sullivan</t>
  </si>
  <si>
    <t>BK7293</t>
  </si>
  <si>
    <t>978-0-8366-4709-9</t>
  </si>
  <si>
    <t>Justin Garrett</t>
  </si>
  <si>
    <t>BK7292</t>
  </si>
  <si>
    <t>978-1-147-02157-8</t>
  </si>
  <si>
    <t>Christopher Parker</t>
  </si>
  <si>
    <t>BK7291</t>
  </si>
  <si>
    <t>978-1-105-47754-6</t>
  </si>
  <si>
    <t>Renee Hood</t>
  </si>
  <si>
    <t>BK7290</t>
  </si>
  <si>
    <t>978-1-83555-611-5</t>
  </si>
  <si>
    <t>Gerald Taylor</t>
  </si>
  <si>
    <t>BK7289</t>
  </si>
  <si>
    <t>978-1-4845-1251-7</t>
  </si>
  <si>
    <t>Frank Turner</t>
  </si>
  <si>
    <t>BK7288</t>
  </si>
  <si>
    <t>978-0-8423-4716-7</t>
  </si>
  <si>
    <t>Johnny Webb</t>
  </si>
  <si>
    <t>BK7287</t>
  </si>
  <si>
    <t>978-1-915791-52-8</t>
  </si>
  <si>
    <t>Yvonne Henderson</t>
  </si>
  <si>
    <t>BK7286</t>
  </si>
  <si>
    <t>978-0-03-276739-3</t>
  </si>
  <si>
    <t>Michael Webb</t>
  </si>
  <si>
    <t>BK7285</t>
  </si>
  <si>
    <t>978-0-7166-1976-5</t>
  </si>
  <si>
    <t>April Pruitt</t>
  </si>
  <si>
    <t>BK7284</t>
  </si>
  <si>
    <t>978-0-03-210461-7</t>
  </si>
  <si>
    <t>David Williams</t>
  </si>
  <si>
    <t>BK7283</t>
  </si>
  <si>
    <t>William Bell</t>
  </si>
  <si>
    <t>978-0-9806076-8-0</t>
  </si>
  <si>
    <t>Omar Hoover</t>
  </si>
  <si>
    <t>BK7282</t>
  </si>
  <si>
    <t>978-1-00-945637-1</t>
  </si>
  <si>
    <t>Audrey Brown</t>
  </si>
  <si>
    <t>BK7281</t>
  </si>
  <si>
    <t>978-1-08-731562-1</t>
  </si>
  <si>
    <t>Keith Palmer</t>
  </si>
  <si>
    <t>BK7280</t>
  </si>
  <si>
    <t>978-1-351-16995-0</t>
  </si>
  <si>
    <t>Claudia Sheppard</t>
  </si>
  <si>
    <t>BK7279</t>
  </si>
  <si>
    <t>978-0-19-033370-6</t>
  </si>
  <si>
    <t>Terry Franco</t>
  </si>
  <si>
    <t>BK7278</t>
  </si>
  <si>
    <t>978-0-456-41862-8</t>
  </si>
  <si>
    <t>Todd Bates</t>
  </si>
  <si>
    <t>BK7277</t>
  </si>
  <si>
    <t>978-0-240-46337-7</t>
  </si>
  <si>
    <t>Karen Lamb</t>
  </si>
  <si>
    <t>BK7276</t>
  </si>
  <si>
    <t>978-0-16-419166-0</t>
  </si>
  <si>
    <t>Garrett Wallace PhD</t>
  </si>
  <si>
    <t>BK7275</t>
  </si>
  <si>
    <t>978-1-5069-3697-0</t>
  </si>
  <si>
    <t>Brandon Thompson</t>
  </si>
  <si>
    <t>BK7274</t>
  </si>
  <si>
    <t>978-0-399-28302-4</t>
  </si>
  <si>
    <t>Suzanne Smith</t>
  </si>
  <si>
    <t>BK7273</t>
  </si>
  <si>
    <t>978-0-505-17365-2</t>
  </si>
  <si>
    <t>Jeffrey Wiggins</t>
  </si>
  <si>
    <t>BK7272</t>
  </si>
  <si>
    <t>978-0-383-54778-1</t>
  </si>
  <si>
    <t>Lisa Holland</t>
  </si>
  <si>
    <t>BK7271</t>
  </si>
  <si>
    <t>978-0-273-48681-7</t>
  </si>
  <si>
    <t>Jacqueline Burns DVM</t>
  </si>
  <si>
    <t>BK7270</t>
  </si>
  <si>
    <t>978-1-268-20473-7</t>
  </si>
  <si>
    <t>William Andrade</t>
  </si>
  <si>
    <t>BK7269</t>
  </si>
  <si>
    <t>978-1-142-32231-1</t>
  </si>
  <si>
    <t>Molly Henry</t>
  </si>
  <si>
    <t>BK7268</t>
  </si>
  <si>
    <t>978-1-09-906049-6</t>
  </si>
  <si>
    <t>Eric Smith</t>
  </si>
  <si>
    <t>BK7267</t>
  </si>
  <si>
    <t>978-0-8218-6758-7</t>
  </si>
  <si>
    <t>Caitlyn Porter</t>
  </si>
  <si>
    <t>BK7266</t>
  </si>
  <si>
    <t>978-1-56943-635-6</t>
  </si>
  <si>
    <t>Frank Pittman</t>
  </si>
  <si>
    <t>BK7265</t>
  </si>
  <si>
    <t>978-1-904474-20-3</t>
  </si>
  <si>
    <t>Katherine Smith</t>
  </si>
  <si>
    <t>BK7264</t>
  </si>
  <si>
    <t>978-1-85024-680-0</t>
  </si>
  <si>
    <t>Mr. Larry Rocha</t>
  </si>
  <si>
    <t>BK7263</t>
  </si>
  <si>
    <t>978-0-476-84894-8</t>
  </si>
  <si>
    <t>Kelly Reyes</t>
  </si>
  <si>
    <t>BK7262</t>
  </si>
  <si>
    <t>978-0-383-45413-3</t>
  </si>
  <si>
    <t>Megan Howell</t>
  </si>
  <si>
    <t>BK7261</t>
  </si>
  <si>
    <t>978-1-911395-22-5</t>
  </si>
  <si>
    <t>Christopher Green</t>
  </si>
  <si>
    <t>BK7260</t>
  </si>
  <si>
    <t>978-0-688-04739-9</t>
  </si>
  <si>
    <t>Chris Woods</t>
  </si>
  <si>
    <t>BK7259</t>
  </si>
  <si>
    <t>978-0-566-25867-1</t>
  </si>
  <si>
    <t>Angela Gardner</t>
  </si>
  <si>
    <t>BK7258</t>
  </si>
  <si>
    <t>978-1-62284-352-7</t>
  </si>
  <si>
    <t>Justin Shannon</t>
  </si>
  <si>
    <t>BK7257</t>
  </si>
  <si>
    <t>978-0-87684-308-6</t>
  </si>
  <si>
    <t>Andrea Warner</t>
  </si>
  <si>
    <t>BK7256</t>
  </si>
  <si>
    <t>978-1-84107-457-3</t>
  </si>
  <si>
    <t>Cole Rojas</t>
  </si>
  <si>
    <t>BK7255</t>
  </si>
  <si>
    <t>978-0-8389-5438-6</t>
  </si>
  <si>
    <t>Isabel Henry</t>
  </si>
  <si>
    <t>BK7254</t>
  </si>
  <si>
    <t>978-0-7417-2235-5</t>
  </si>
  <si>
    <t>Cameron White</t>
  </si>
  <si>
    <t>BK7253</t>
  </si>
  <si>
    <t>978-1-68853-924-2</t>
  </si>
  <si>
    <t>Elizabeth Thomas</t>
  </si>
  <si>
    <t>BK7252</t>
  </si>
  <si>
    <t>Ronald Rodriguez</t>
  </si>
  <si>
    <t>978-0-464-59485-7</t>
  </si>
  <si>
    <t>Linda Wheeler</t>
  </si>
  <si>
    <t>BK7251</t>
  </si>
  <si>
    <t>978-1-325-59628-7</t>
  </si>
  <si>
    <t>Patricia Benton</t>
  </si>
  <si>
    <t>BK7250</t>
  </si>
  <si>
    <t>978-0-236-80942-4</t>
  </si>
  <si>
    <t>Savannah Schneider</t>
  </si>
  <si>
    <t>BK7249</t>
  </si>
  <si>
    <t>978-0-386-07080-4</t>
  </si>
  <si>
    <t>Alexandria Young</t>
  </si>
  <si>
    <t>BK7248</t>
  </si>
  <si>
    <t>978-0-7136-5162-1</t>
  </si>
  <si>
    <t>Lynn Farrell</t>
  </si>
  <si>
    <t>BK7247</t>
  </si>
  <si>
    <t>978-0-8275-8273-6</t>
  </si>
  <si>
    <t>Thomas Marshall</t>
  </si>
  <si>
    <t>BK7246</t>
  </si>
  <si>
    <t>978-0-439-86672-9</t>
  </si>
  <si>
    <t>Adam Miller</t>
  </si>
  <si>
    <t>BK7245</t>
  </si>
  <si>
    <t>978-0-224-57821-9</t>
  </si>
  <si>
    <t>Carl Gardner</t>
  </si>
  <si>
    <t>BK7244</t>
  </si>
  <si>
    <t>978-0-341-85248-3</t>
  </si>
  <si>
    <t>Rachel Christensen</t>
  </si>
  <si>
    <t>BK7243</t>
  </si>
  <si>
    <t>978-0-89599-752-4</t>
  </si>
  <si>
    <t>Jaime Green</t>
  </si>
  <si>
    <t>BK7242</t>
  </si>
  <si>
    <t>978-1-07-356735-5</t>
  </si>
  <si>
    <t>Richard Bennett</t>
  </si>
  <si>
    <t>BK7241</t>
  </si>
  <si>
    <t>978-1-937290-85-6</t>
  </si>
  <si>
    <t>Blake Chandler</t>
  </si>
  <si>
    <t>BK7240</t>
  </si>
  <si>
    <t>Anthony Wright</t>
  </si>
  <si>
    <t>978-0-307-43820-1</t>
  </si>
  <si>
    <t>Alyssa Joyce</t>
  </si>
  <si>
    <t>BK7239</t>
  </si>
  <si>
    <t>978-1-371-64973-9</t>
  </si>
  <si>
    <t>Amy Banks</t>
  </si>
  <si>
    <t>BK7238</t>
  </si>
  <si>
    <t>978-1-7365225-3-0</t>
  </si>
  <si>
    <t>Joshua Martinez</t>
  </si>
  <si>
    <t>BK7237</t>
  </si>
  <si>
    <t>978-1-258-23830-8</t>
  </si>
  <si>
    <t>Philip Sullivan</t>
  </si>
  <si>
    <t>BK7236</t>
  </si>
  <si>
    <t>978-1-83425-379-4</t>
  </si>
  <si>
    <t>John Le</t>
  </si>
  <si>
    <t>BK7235</t>
  </si>
  <si>
    <t>978-1-900319-57-7</t>
  </si>
  <si>
    <t>Jenny Moreno</t>
  </si>
  <si>
    <t>BK7234</t>
  </si>
  <si>
    <t>978-1-4643-1096-6</t>
  </si>
  <si>
    <t>Mrs. Karina Lewis</t>
  </si>
  <si>
    <t>BK7233</t>
  </si>
  <si>
    <t>978-1-143-76544-5</t>
  </si>
  <si>
    <t>Theresa Thompson</t>
  </si>
  <si>
    <t>BK7232</t>
  </si>
  <si>
    <t>978-1-4180-1884-9</t>
  </si>
  <si>
    <t>Megan Ellis</t>
  </si>
  <si>
    <t>BK7231</t>
  </si>
  <si>
    <t>978-0-13-913233-9</t>
  </si>
  <si>
    <t>Kristin Perkins</t>
  </si>
  <si>
    <t>BK7230</t>
  </si>
  <si>
    <t>978-1-64050-891-0</t>
  </si>
  <si>
    <t>Dennis Thompson</t>
  </si>
  <si>
    <t>BK7229</t>
  </si>
  <si>
    <t>978-0-03-951331-3</t>
  </si>
  <si>
    <t>Mrs. Christie Burton</t>
  </si>
  <si>
    <t>BK7228</t>
  </si>
  <si>
    <t>978-0-485-38208-2</t>
  </si>
  <si>
    <t>Amanda Flynn</t>
  </si>
  <si>
    <t>BK7227</t>
  </si>
  <si>
    <t>978-1-56309-342-5</t>
  </si>
  <si>
    <t>Mr. Richard Wright PhD</t>
  </si>
  <si>
    <t>BK7226</t>
  </si>
  <si>
    <t>978-1-5322-5272-3</t>
  </si>
  <si>
    <t>Maria Singh</t>
  </si>
  <si>
    <t>BK7225</t>
  </si>
  <si>
    <t>978-0-19-076572-9</t>
  </si>
  <si>
    <t>Jennifer Stewart</t>
  </si>
  <si>
    <t>BK7224</t>
  </si>
  <si>
    <t>978-1-86068-177-6</t>
  </si>
  <si>
    <t>Alyssa Hahn</t>
  </si>
  <si>
    <t>BK7223</t>
  </si>
  <si>
    <t>978-0-697-71169-4</t>
  </si>
  <si>
    <t>Jared King</t>
  </si>
  <si>
    <t>BK7222</t>
  </si>
  <si>
    <t>978-0-00-808459-2</t>
  </si>
  <si>
    <t>Reginald Lowe</t>
  </si>
  <si>
    <t>BK7221</t>
  </si>
  <si>
    <t>978-0-01-364724-9</t>
  </si>
  <si>
    <t>Kelly West</t>
  </si>
  <si>
    <t>BK7220</t>
  </si>
  <si>
    <t>978-1-63124-939-6</t>
  </si>
  <si>
    <t>Julie Prince</t>
  </si>
  <si>
    <t>BK7219</t>
  </si>
  <si>
    <t>978-0-13-586287-2</t>
  </si>
  <si>
    <t>Mario Steele</t>
  </si>
  <si>
    <t>BK7218</t>
  </si>
  <si>
    <t>978-0-11-501448-2</t>
  </si>
  <si>
    <t>Jennifer Barnett</t>
  </si>
  <si>
    <t>BK7217</t>
  </si>
  <si>
    <t>Kelsey Jones</t>
  </si>
  <si>
    <t>978-0-510-60255-0</t>
  </si>
  <si>
    <t>James Turner</t>
  </si>
  <si>
    <t>BK7216</t>
  </si>
  <si>
    <t>Marc Smith</t>
  </si>
  <si>
    <t>978-1-61134-803-3</t>
  </si>
  <si>
    <t>Margaret Austin</t>
  </si>
  <si>
    <t>BK7215</t>
  </si>
  <si>
    <t>978-1-83513-851-9</t>
  </si>
  <si>
    <t>Brandon Perry</t>
  </si>
  <si>
    <t>BK7214</t>
  </si>
  <si>
    <t>978-0-441-07244-6</t>
  </si>
  <si>
    <t>Miss Pamela Berry</t>
  </si>
  <si>
    <t>BK7213</t>
  </si>
  <si>
    <t>978-0-928531-72-5</t>
  </si>
  <si>
    <t>Blake Newton</t>
  </si>
  <si>
    <t>BK7212</t>
  </si>
  <si>
    <t>978-0-571-52398-6</t>
  </si>
  <si>
    <t>Tim Castro</t>
  </si>
  <si>
    <t>BK7211</t>
  </si>
  <si>
    <t>978-0-292-72889-9</t>
  </si>
  <si>
    <t>Felicia Burnett</t>
  </si>
  <si>
    <t>BK7210</t>
  </si>
  <si>
    <t>978-1-58502-221-2</t>
  </si>
  <si>
    <t>Heather Lawrence</t>
  </si>
  <si>
    <t>BK7209</t>
  </si>
  <si>
    <t>978-0-14-289160-5</t>
  </si>
  <si>
    <t>Elizabeth Wilson</t>
  </si>
  <si>
    <t>BK7208</t>
  </si>
  <si>
    <t>978-0-940163-90-4</t>
  </si>
  <si>
    <t>Alicia Frazier</t>
  </si>
  <si>
    <t>BK7207</t>
  </si>
  <si>
    <t>978-0-244-66314-8</t>
  </si>
  <si>
    <t>Lisa Tran</t>
  </si>
  <si>
    <t>BK7206</t>
  </si>
  <si>
    <t>978-1-916557-34-5</t>
  </si>
  <si>
    <t>Sean Myers</t>
  </si>
  <si>
    <t>BK7205</t>
  </si>
  <si>
    <t>978-0-302-19996-1</t>
  </si>
  <si>
    <t>Kevin Wolf</t>
  </si>
  <si>
    <t>BK7204</t>
  </si>
  <si>
    <t>978-0-474-28337-6</t>
  </si>
  <si>
    <t>Samantha Christian</t>
  </si>
  <si>
    <t>BK7203</t>
  </si>
  <si>
    <t>978-1-86598-590-9</t>
  </si>
  <si>
    <t>William Williams</t>
  </si>
  <si>
    <t>BK7202</t>
  </si>
  <si>
    <t>978-1-894053-40-2</t>
  </si>
  <si>
    <t>Mark Anderson</t>
  </si>
  <si>
    <t>BK7201</t>
  </si>
  <si>
    <t>978-1-916254-10-7</t>
  </si>
  <si>
    <t>Anthony Shah</t>
  </si>
  <si>
    <t>BK7200</t>
  </si>
  <si>
    <t>Thomas Walker</t>
  </si>
  <si>
    <t>978-0-652-34098-3</t>
  </si>
  <si>
    <t>Justin Bush</t>
  </si>
  <si>
    <t>BK7199</t>
  </si>
  <si>
    <t>978-1-297-17379-0</t>
  </si>
  <si>
    <t>Dana Griffith</t>
  </si>
  <si>
    <t>BK7198</t>
  </si>
  <si>
    <t>978-1-231-67627-1</t>
  </si>
  <si>
    <t>Brooke Francis</t>
  </si>
  <si>
    <t>BK7197</t>
  </si>
  <si>
    <t>Robert Moreno</t>
  </si>
  <si>
    <t>978-0-432-59464-3</t>
  </si>
  <si>
    <t>Tina Flores</t>
  </si>
  <si>
    <t>BK7196</t>
  </si>
  <si>
    <t>978-0-695-89679-9</t>
  </si>
  <si>
    <t>Cynthia Wilson</t>
  </si>
  <si>
    <t>BK7195</t>
  </si>
  <si>
    <t>978-1-882947-95-9</t>
  </si>
  <si>
    <t>Marcus Warren</t>
  </si>
  <si>
    <t>BK7194</t>
  </si>
  <si>
    <t>978-0-466-68942-1</t>
  </si>
  <si>
    <t>Nathan Clements</t>
  </si>
  <si>
    <t>BK7193</t>
  </si>
  <si>
    <t>978-1-79895-616-8</t>
  </si>
  <si>
    <t>Anthony Mitchell</t>
  </si>
  <si>
    <t>BK7192</t>
  </si>
  <si>
    <t>Ashley Williams</t>
  </si>
  <si>
    <t>978-0-7594-8750-5</t>
  </si>
  <si>
    <t>Daniel Johnson</t>
  </si>
  <si>
    <t>BK7191</t>
  </si>
  <si>
    <t>978-1-129-31993-8</t>
  </si>
  <si>
    <t>Joseph Kennedy</t>
  </si>
  <si>
    <t>BK7190</t>
  </si>
  <si>
    <t>978-1-65762-526-6</t>
  </si>
  <si>
    <t>Robert Summers</t>
  </si>
  <si>
    <t>BK7189</t>
  </si>
  <si>
    <t>978-1-59528-475-4</t>
  </si>
  <si>
    <t>Joseph Smith</t>
  </si>
  <si>
    <t>BK7188</t>
  </si>
  <si>
    <t>978-1-115-51703-4</t>
  </si>
  <si>
    <t>Suzanne Shelton</t>
  </si>
  <si>
    <t>BK7187</t>
  </si>
  <si>
    <t>978-0-17-561743-2</t>
  </si>
  <si>
    <t>Garrett Swanson</t>
  </si>
  <si>
    <t>BK7186</t>
  </si>
  <si>
    <t>978-1-375-15263-1</t>
  </si>
  <si>
    <t>David Barker</t>
  </si>
  <si>
    <t>BK7185</t>
  </si>
  <si>
    <t>978-1-00-600217-5</t>
  </si>
  <si>
    <t>Samantha Hill</t>
  </si>
  <si>
    <t>BK7184</t>
  </si>
  <si>
    <t>978-0-7396-9093-2</t>
  </si>
  <si>
    <t>Melinda Taylor</t>
  </si>
  <si>
    <t>BK7183</t>
  </si>
  <si>
    <t>978-1-00-638287-1</t>
  </si>
  <si>
    <t>Tina Martinez</t>
  </si>
  <si>
    <t>BK7182</t>
  </si>
  <si>
    <t>978-1-963628-52-4</t>
  </si>
  <si>
    <t>Christina Fields</t>
  </si>
  <si>
    <t>BK7181</t>
  </si>
  <si>
    <t>978-0-517-72336-4</t>
  </si>
  <si>
    <t>Allison Pittman</t>
  </si>
  <si>
    <t>BK7180</t>
  </si>
  <si>
    <t>978-0-07-590648-3</t>
  </si>
  <si>
    <t>Kaylee Watkins</t>
  </si>
  <si>
    <t>BK7179</t>
  </si>
  <si>
    <t>978-0-394-54614-8</t>
  </si>
  <si>
    <t>Kathleen Daniels</t>
  </si>
  <si>
    <t>BK7178</t>
  </si>
  <si>
    <t>978-0-592-26964-1</t>
  </si>
  <si>
    <t>Amanda Torres</t>
  </si>
  <si>
    <t>BK7177</t>
  </si>
  <si>
    <t>978-0-353-39949-5</t>
  </si>
  <si>
    <t>Kathleen Brooks</t>
  </si>
  <si>
    <t>BK7176</t>
  </si>
  <si>
    <t>978-0-568-03080-0</t>
  </si>
  <si>
    <t>John Hernandez</t>
  </si>
  <si>
    <t>BK7175</t>
  </si>
  <si>
    <t>978-0-8237-2788-9</t>
  </si>
  <si>
    <t>Lisa Smith</t>
  </si>
  <si>
    <t>BK7174</t>
  </si>
  <si>
    <t>978-1-83231-052-9</t>
  </si>
  <si>
    <t>Trevor Cardenas</t>
  </si>
  <si>
    <t>BK7173</t>
  </si>
  <si>
    <t>978-1-77755-893-2</t>
  </si>
  <si>
    <t>Patricia Velez</t>
  </si>
  <si>
    <t>BK7172</t>
  </si>
  <si>
    <t>978-1-9781-9190-7</t>
  </si>
  <si>
    <t>Ivan Smith</t>
  </si>
  <si>
    <t>BK7171</t>
  </si>
  <si>
    <t>978-0-250-60438-8</t>
  </si>
  <si>
    <t>Kim Lopez</t>
  </si>
  <si>
    <t>BK7170</t>
  </si>
  <si>
    <t>978-0-324-19104-2</t>
  </si>
  <si>
    <t>Daniel Espinoza</t>
  </si>
  <si>
    <t>BK7169</t>
  </si>
  <si>
    <t>978-1-56133-213-7</t>
  </si>
  <si>
    <t>BK7168</t>
  </si>
  <si>
    <t>Dana Hamilton</t>
  </si>
  <si>
    <t>978-1-4513-4483-7</t>
  </si>
  <si>
    <t>Eric Gillespie</t>
  </si>
  <si>
    <t>BK7167</t>
  </si>
  <si>
    <t>Matthew Casey</t>
  </si>
  <si>
    <t>978-0-573-14481-3</t>
  </si>
  <si>
    <t>Eric Patterson</t>
  </si>
  <si>
    <t>BK7166</t>
  </si>
  <si>
    <t>978-0-15-108065-6</t>
  </si>
  <si>
    <t>Patricia Webb</t>
  </si>
  <si>
    <t>BK7165</t>
  </si>
  <si>
    <t>978-0-354-63178-5</t>
  </si>
  <si>
    <t>Joanne Stewart</t>
  </si>
  <si>
    <t>BK7164</t>
  </si>
  <si>
    <t>978-1-5195-8057-3</t>
  </si>
  <si>
    <t>Jonathan Aguilar</t>
  </si>
  <si>
    <t>BK7163</t>
  </si>
  <si>
    <t>978-0-618-09777-7</t>
  </si>
  <si>
    <t>Daniel Sheppard</t>
  </si>
  <si>
    <t>BK7162</t>
  </si>
  <si>
    <t>978-1-334-39153-8</t>
  </si>
  <si>
    <t>Stephanie Miller</t>
  </si>
  <si>
    <t>BK7161</t>
  </si>
  <si>
    <t>978-1-908902-49-8</t>
  </si>
  <si>
    <t>Joshua Mora</t>
  </si>
  <si>
    <t>BK7160</t>
  </si>
  <si>
    <t>978-0-420-20994-8</t>
  </si>
  <si>
    <t>Carlos Jordan</t>
  </si>
  <si>
    <t>BK7159</t>
  </si>
  <si>
    <t>978-1-159-91994-8</t>
  </si>
  <si>
    <t>Monique Juarez</t>
  </si>
  <si>
    <t>BK7158</t>
  </si>
  <si>
    <t>Susan Smith</t>
  </si>
  <si>
    <t>978-1-9790-3899-7</t>
  </si>
  <si>
    <t>Sarah Bryan</t>
  </si>
  <si>
    <t>BK7157</t>
  </si>
  <si>
    <t>978-1-392-64064-7</t>
  </si>
  <si>
    <t>Jonathan Bates</t>
  </si>
  <si>
    <t>BK7156</t>
  </si>
  <si>
    <t>978-0-87942-697-2</t>
  </si>
  <si>
    <t>Melissa Washington</t>
  </si>
  <si>
    <t>BK7155</t>
  </si>
  <si>
    <t>978-1-274-84899-4</t>
  </si>
  <si>
    <t>Cody Williams</t>
  </si>
  <si>
    <t>BK7154</t>
  </si>
  <si>
    <t>978-0-231-29599-4</t>
  </si>
  <si>
    <t>Tina Medina</t>
  </si>
  <si>
    <t>BK7153</t>
  </si>
  <si>
    <t>978-1-959088-18-9</t>
  </si>
  <si>
    <t>Erica Moon</t>
  </si>
  <si>
    <t>BK7152</t>
  </si>
  <si>
    <t>978-1-81770-804-4</t>
  </si>
  <si>
    <t>Robert Anderson</t>
  </si>
  <si>
    <t>BK7151</t>
  </si>
  <si>
    <t>978-1-906250-45-4</t>
  </si>
  <si>
    <t>Karen Woods</t>
  </si>
  <si>
    <t>BK7150</t>
  </si>
  <si>
    <t>978-0-89867-290-9</t>
  </si>
  <si>
    <t>Christopher Martinez</t>
  </si>
  <si>
    <t>BK7149</t>
  </si>
  <si>
    <t>978-1-4788-5938-3</t>
  </si>
  <si>
    <t>Eric Chung</t>
  </si>
  <si>
    <t>BK7148</t>
  </si>
  <si>
    <t>978-1-289-53564-3</t>
  </si>
  <si>
    <t>Elizabeth Meyers</t>
  </si>
  <si>
    <t>BK7147</t>
  </si>
  <si>
    <t>978-1-84107-909-7</t>
  </si>
  <si>
    <t>Dr. Michael Garrett</t>
  </si>
  <si>
    <t>BK7146</t>
  </si>
  <si>
    <t>978-0-86631-497-8</t>
  </si>
  <si>
    <t>Mark Williams</t>
  </si>
  <si>
    <t>BK7145</t>
  </si>
  <si>
    <t>978-0-572-14129-5</t>
  </si>
  <si>
    <t>Grant Li</t>
  </si>
  <si>
    <t>BK7144</t>
  </si>
  <si>
    <t>978-0-359-56924-3</t>
  </si>
  <si>
    <t>William Young</t>
  </si>
  <si>
    <t>BK7143</t>
  </si>
  <si>
    <t>978-0-658-42883-8</t>
  </si>
  <si>
    <t>Anna Moore</t>
  </si>
  <si>
    <t>BK7142</t>
  </si>
  <si>
    <t>978-1-06-554327-5</t>
  </si>
  <si>
    <t>Francis Neal</t>
  </si>
  <si>
    <t>BK7141</t>
  </si>
  <si>
    <t>978-0-8258-3826-2</t>
  </si>
  <si>
    <t>Anna Guerrero</t>
  </si>
  <si>
    <t>BK7140</t>
  </si>
  <si>
    <t>978-1-238-84095-8</t>
  </si>
  <si>
    <t>Rhonda Boyd</t>
  </si>
  <si>
    <t>BK7139</t>
  </si>
  <si>
    <t>978-0-17-494062-3</t>
  </si>
  <si>
    <t>Claudia Zimmerman</t>
  </si>
  <si>
    <t>BK7138</t>
  </si>
  <si>
    <t>978-1-08-200671-5</t>
  </si>
  <si>
    <t>Teresa Park</t>
  </si>
  <si>
    <t>BK7137</t>
  </si>
  <si>
    <t>978-0-671-70810-8</t>
  </si>
  <si>
    <t>Sarah Moreno DDS</t>
  </si>
  <si>
    <t>BK7136</t>
  </si>
  <si>
    <t>Matthew Thomas</t>
  </si>
  <si>
    <t>978-1-78969-396-6</t>
  </si>
  <si>
    <t>Ruben Young</t>
  </si>
  <si>
    <t>BK7135</t>
  </si>
  <si>
    <t>978-1-61084-169-6</t>
  </si>
  <si>
    <t>Stephanie Mcbride</t>
  </si>
  <si>
    <t>BK7134</t>
  </si>
  <si>
    <t>978-0-14-970586-8</t>
  </si>
  <si>
    <t>Renee Burns</t>
  </si>
  <si>
    <t>BK7133</t>
  </si>
  <si>
    <t>978-0-517-94141-6</t>
  </si>
  <si>
    <t>Collin Smith</t>
  </si>
  <si>
    <t>BK7132</t>
  </si>
  <si>
    <t>978-1-64475-151-0</t>
  </si>
  <si>
    <t>Dr. Larry Martin</t>
  </si>
  <si>
    <t>BK7131</t>
  </si>
  <si>
    <t>978-0-606-02833-2</t>
  </si>
  <si>
    <t>Robin Lopez</t>
  </si>
  <si>
    <t>BK7130</t>
  </si>
  <si>
    <t>978-1-947312-45-6</t>
  </si>
  <si>
    <t>Curtis Thomas</t>
  </si>
  <si>
    <t>BK7129</t>
  </si>
  <si>
    <t>978-1-105-54467-5</t>
  </si>
  <si>
    <t>Jordan Adams</t>
  </si>
  <si>
    <t>BK7128</t>
  </si>
  <si>
    <t>978-1-76620-242-6</t>
  </si>
  <si>
    <t>Justin Burns</t>
  </si>
  <si>
    <t>BK7127</t>
  </si>
  <si>
    <t>978-0-652-31396-3</t>
  </si>
  <si>
    <t>Cody Zimmerman</t>
  </si>
  <si>
    <t>BK7126</t>
  </si>
  <si>
    <t>978-1-4525-2512-9</t>
  </si>
  <si>
    <t>Bryce Lewis</t>
  </si>
  <si>
    <t>BK7125</t>
  </si>
  <si>
    <t>978-0-627-37555-2</t>
  </si>
  <si>
    <t>Troy Nguyen</t>
  </si>
  <si>
    <t>BK7124</t>
  </si>
  <si>
    <t>978-0-16-337081-3</t>
  </si>
  <si>
    <t>Evan Robertson</t>
  </si>
  <si>
    <t>BK7123</t>
  </si>
  <si>
    <t>James Cook</t>
  </si>
  <si>
    <t>978-1-5293-9543-3</t>
  </si>
  <si>
    <t>Jesus Costa</t>
  </si>
  <si>
    <t>BK7122</t>
  </si>
  <si>
    <t>978-1-83602-767-6</t>
  </si>
  <si>
    <t>Christopher Miller</t>
  </si>
  <si>
    <t>BK7121</t>
  </si>
  <si>
    <t>978-1-181-97525-7</t>
  </si>
  <si>
    <t>Joseph Austin</t>
  </si>
  <si>
    <t>BK7120</t>
  </si>
  <si>
    <t>978-0-485-78214-1</t>
  </si>
  <si>
    <t>Christine Jones</t>
  </si>
  <si>
    <t>BK7119</t>
  </si>
  <si>
    <t>978-0-352-63478-8</t>
  </si>
  <si>
    <t>Amy Simmons</t>
  </si>
  <si>
    <t>BK7118</t>
  </si>
  <si>
    <t>978-1-03-329460-4</t>
  </si>
  <si>
    <t>Jordan Miller</t>
  </si>
  <si>
    <t>BK7117</t>
  </si>
  <si>
    <t>978-1-228-30406-4</t>
  </si>
  <si>
    <t>Karen Jones</t>
  </si>
  <si>
    <t>BK7116</t>
  </si>
  <si>
    <t>978-1-06-517736-4</t>
  </si>
  <si>
    <t>Shawn Horn</t>
  </si>
  <si>
    <t>BK7115</t>
  </si>
  <si>
    <t>978-1-5237-4404-6</t>
  </si>
  <si>
    <t>Elizabeth Hampton</t>
  </si>
  <si>
    <t>BK7114</t>
  </si>
  <si>
    <t>978-0-9709141-0-1</t>
  </si>
  <si>
    <t>Rachel Munoz</t>
  </si>
  <si>
    <t>BK7113</t>
  </si>
  <si>
    <t>978-0-406-77049-3</t>
  </si>
  <si>
    <t>Edward Huynh</t>
  </si>
  <si>
    <t>BK7112</t>
  </si>
  <si>
    <t>978-0-432-29677-6</t>
  </si>
  <si>
    <t>Lance Fowler</t>
  </si>
  <si>
    <t>BK7111</t>
  </si>
  <si>
    <t>978-0-7400-2972-1</t>
  </si>
  <si>
    <t>Caitlin Martinez</t>
  </si>
  <si>
    <t>BK7110</t>
  </si>
  <si>
    <t>978-0-8047-1978-0</t>
  </si>
  <si>
    <t>Deanna Schneider</t>
  </si>
  <si>
    <t>BK7109</t>
  </si>
  <si>
    <t>978-1-81092-379-6</t>
  </si>
  <si>
    <t>Kimberly Chavez</t>
  </si>
  <si>
    <t>BK7108</t>
  </si>
  <si>
    <t>978-0-302-73085-0</t>
  </si>
  <si>
    <t>Cheyenne Martin</t>
  </si>
  <si>
    <t>BK7107</t>
  </si>
  <si>
    <t>978-1-9856-7509-4</t>
  </si>
  <si>
    <t>Elizabeth Smith</t>
  </si>
  <si>
    <t>BK7106</t>
  </si>
  <si>
    <t>978-0-266-45609-4</t>
  </si>
  <si>
    <t>Mary Cuevas</t>
  </si>
  <si>
    <t>BK7105</t>
  </si>
  <si>
    <t>978-0-259-60497-6</t>
  </si>
  <si>
    <t>Tammy Ochoa</t>
  </si>
  <si>
    <t>BK7104</t>
  </si>
  <si>
    <t>978-0-516-61177-8</t>
  </si>
  <si>
    <t>Jeffrey Malone</t>
  </si>
  <si>
    <t>BK7103</t>
  </si>
  <si>
    <t>978-1-78581-196-8</t>
  </si>
  <si>
    <t>Jeffery Anderson</t>
  </si>
  <si>
    <t>BK7102</t>
  </si>
  <si>
    <t>978-0-689-07346-5</t>
  </si>
  <si>
    <t>Linda Reilly</t>
  </si>
  <si>
    <t>BK7101</t>
  </si>
  <si>
    <t>978-0-229-52699-4</t>
  </si>
  <si>
    <t>Audrey Duncan</t>
  </si>
  <si>
    <t>BK7100</t>
  </si>
  <si>
    <t>978-1-5021-9409-1</t>
  </si>
  <si>
    <t>Derek Robles</t>
  </si>
  <si>
    <t>BK7099</t>
  </si>
  <si>
    <t>978-0-9502434-9-8</t>
  </si>
  <si>
    <t>Cody Jones</t>
  </si>
  <si>
    <t>BK7098</t>
  </si>
  <si>
    <t>978-0-305-15153-9</t>
  </si>
  <si>
    <t>Robert Cooper</t>
  </si>
  <si>
    <t>BK7097</t>
  </si>
  <si>
    <t>978-1-01-071161-2</t>
  </si>
  <si>
    <t>Grant Fritz</t>
  </si>
  <si>
    <t>BK7096</t>
  </si>
  <si>
    <t>978-1-901412-28-4</t>
  </si>
  <si>
    <t>Misty Osborne DVM</t>
  </si>
  <si>
    <t>BK7095</t>
  </si>
  <si>
    <t>978-1-06-598482-5</t>
  </si>
  <si>
    <t>William Smith</t>
  </si>
  <si>
    <t>BK7094</t>
  </si>
  <si>
    <t>978-1-5431-1211-5</t>
  </si>
  <si>
    <t>Christina Aguirre</t>
  </si>
  <si>
    <t>BK7093</t>
  </si>
  <si>
    <t>978-0-06-877618-5</t>
  </si>
  <si>
    <t>Martha Lucero</t>
  </si>
  <si>
    <t>BK7092</t>
  </si>
  <si>
    <t>978-0-00-442631-0</t>
  </si>
  <si>
    <t>Traci Brown</t>
  </si>
  <si>
    <t>BK7091</t>
  </si>
  <si>
    <t>978-0-8037-8122-1</t>
  </si>
  <si>
    <t>Miss Amy Brooks</t>
  </si>
  <si>
    <t>BK7090</t>
  </si>
  <si>
    <t>Joshua Johnson</t>
  </si>
  <si>
    <t>978-0-18-172227-4</t>
  </si>
  <si>
    <t>Jessica Thompson</t>
  </si>
  <si>
    <t>BK7089</t>
  </si>
  <si>
    <t>978-1-4192-2136-1</t>
  </si>
  <si>
    <t>Cynthia Mayer</t>
  </si>
  <si>
    <t>BK7088</t>
  </si>
  <si>
    <t>Jennifer Washington</t>
  </si>
  <si>
    <t>978-0-7816-2645-3</t>
  </si>
  <si>
    <t>Jennifer Sanders</t>
  </si>
  <si>
    <t>BK7087</t>
  </si>
  <si>
    <t>978-0-669-69854-1</t>
  </si>
  <si>
    <t>Michael Osborne</t>
  </si>
  <si>
    <t>BK7086</t>
  </si>
  <si>
    <t>978-0-11-904990-9</t>
  </si>
  <si>
    <t>Karen Garza</t>
  </si>
  <si>
    <t>BK7085</t>
  </si>
  <si>
    <t>978-0-08-410663-8</t>
  </si>
  <si>
    <t>Billy Erickson</t>
  </si>
  <si>
    <t>BK7084</t>
  </si>
  <si>
    <t>978-1-918596-04-5</t>
  </si>
  <si>
    <t>Thomas Riley</t>
  </si>
  <si>
    <t>BK7083</t>
  </si>
  <si>
    <t>978-0-7772-9249-5</t>
  </si>
  <si>
    <t>Angelica Reeves</t>
  </si>
  <si>
    <t>BK7082</t>
  </si>
  <si>
    <t>978-1-7361647-2-3</t>
  </si>
  <si>
    <t>Abigail Vega</t>
  </si>
  <si>
    <t>BK7081</t>
  </si>
  <si>
    <t>978-0-547-82267-9</t>
  </si>
  <si>
    <t>Jamie Brewer</t>
  </si>
  <si>
    <t>BK7080</t>
  </si>
  <si>
    <t>978-0-215-76309-9</t>
  </si>
  <si>
    <t>Donald Crawford</t>
  </si>
  <si>
    <t>BK7079</t>
  </si>
  <si>
    <t>978-1-222-44605-0</t>
  </si>
  <si>
    <t>Sara Chen</t>
  </si>
  <si>
    <t>BK7078</t>
  </si>
  <si>
    <t>David Davis</t>
  </si>
  <si>
    <t>978-1-4284-6219-9</t>
  </si>
  <si>
    <t>Brianna Nelson</t>
  </si>
  <si>
    <t>BK7077</t>
  </si>
  <si>
    <t>978-1-320-21981-5</t>
  </si>
  <si>
    <t>April Duncan</t>
  </si>
  <si>
    <t>BK7076</t>
  </si>
  <si>
    <t>978-0-08-682477-6</t>
  </si>
  <si>
    <t>Mark Moore</t>
  </si>
  <si>
    <t>BK7075</t>
  </si>
  <si>
    <t>978-0-12-808936-1</t>
  </si>
  <si>
    <t>Jennifer Wells</t>
  </si>
  <si>
    <t>BK7074</t>
  </si>
  <si>
    <t>978-0-10-895505-1</t>
  </si>
  <si>
    <t>Latasha Woods</t>
  </si>
  <si>
    <t>BK7073</t>
  </si>
  <si>
    <t>978-0-673-56830-4</t>
  </si>
  <si>
    <t>Michelle Richardson</t>
  </si>
  <si>
    <t>BK7072</t>
  </si>
  <si>
    <t>978-0-935683-94-3</t>
  </si>
  <si>
    <t>Victor Simon</t>
  </si>
  <si>
    <t>BK7071</t>
  </si>
  <si>
    <t>978-0-594-48483-7</t>
  </si>
  <si>
    <t>Lisa Lindsey</t>
  </si>
  <si>
    <t>BK7070</t>
  </si>
  <si>
    <t>Tiffany Guerrero</t>
  </si>
  <si>
    <t>978-0-11-666281-1</t>
  </si>
  <si>
    <t>Mr. Joseph Schmidt</t>
  </si>
  <si>
    <t>BK7069</t>
  </si>
  <si>
    <t>978-1-5337-5300-7</t>
  </si>
  <si>
    <t>Shannon Carroll</t>
  </si>
  <si>
    <t>BK7068</t>
  </si>
  <si>
    <t>978-0-412-61928-1</t>
  </si>
  <si>
    <t>Jennifer Holmes</t>
  </si>
  <si>
    <t>BK7067</t>
  </si>
  <si>
    <t>978-0-933060-99-9</t>
  </si>
  <si>
    <t>Karen Pratt</t>
  </si>
  <si>
    <t>BK7066</t>
  </si>
  <si>
    <t>978-1-908797-41-4</t>
  </si>
  <si>
    <t>Zachary Ritter</t>
  </si>
  <si>
    <t>BK7065</t>
  </si>
  <si>
    <t>978-1-165-69212-5</t>
  </si>
  <si>
    <t>Joseph Wagner</t>
  </si>
  <si>
    <t>BK7064</t>
  </si>
  <si>
    <t>978-1-224-21559-3</t>
  </si>
  <si>
    <t>Joshua Wilkinson MD</t>
  </si>
  <si>
    <t>BK7063</t>
  </si>
  <si>
    <t>978-1-5306-5238-9</t>
  </si>
  <si>
    <t>Ms. Victoria Hudson</t>
  </si>
  <si>
    <t>BK7062</t>
  </si>
  <si>
    <t>978-0-8423-0881-6</t>
  </si>
  <si>
    <t>Diane Peterson</t>
  </si>
  <si>
    <t>BK7061</t>
  </si>
  <si>
    <t>978-0-316-46684-4</t>
  </si>
  <si>
    <t>Steve Guerra</t>
  </si>
  <si>
    <t>BK7060</t>
  </si>
  <si>
    <t>978-0-15-421380-8</t>
  </si>
  <si>
    <t>Tanya Miller</t>
  </si>
  <si>
    <t>BK7059</t>
  </si>
  <si>
    <t>978-0-623-45106-9</t>
  </si>
  <si>
    <t>Samuel Robinson</t>
  </si>
  <si>
    <t>BK7058</t>
  </si>
  <si>
    <t>978-1-79400-257-9</t>
  </si>
  <si>
    <t>Aimee Brown</t>
  </si>
  <si>
    <t>BK7057</t>
  </si>
  <si>
    <t>978-0-665-69607-7</t>
  </si>
  <si>
    <t>Marie Ramos</t>
  </si>
  <si>
    <t>BK7056</t>
  </si>
  <si>
    <t>978-1-178-12851-2</t>
  </si>
  <si>
    <t>Lauren Wade</t>
  </si>
  <si>
    <t>BK7055</t>
  </si>
  <si>
    <t>978-0-7525-9088-2</t>
  </si>
  <si>
    <t>Monica Davies</t>
  </si>
  <si>
    <t>BK7054</t>
  </si>
  <si>
    <t>978-1-269-61995-0</t>
  </si>
  <si>
    <t>Marc Douglas</t>
  </si>
  <si>
    <t>BK7053</t>
  </si>
  <si>
    <t>978-0-490-92031-6</t>
  </si>
  <si>
    <t>Ricardo Gordon</t>
  </si>
  <si>
    <t>BK7052</t>
  </si>
  <si>
    <t>978-1-08-785508-0</t>
  </si>
  <si>
    <t>Julian Ward</t>
  </si>
  <si>
    <t>BK7051</t>
  </si>
  <si>
    <t>978-0-07-132694-0</t>
  </si>
  <si>
    <t>Debra Rodriguez</t>
  </si>
  <si>
    <t>BK7050</t>
  </si>
  <si>
    <t>978-0-314-69647-2</t>
  </si>
  <si>
    <t>Taylor Cunningham</t>
  </si>
  <si>
    <t>BK7049</t>
  </si>
  <si>
    <t>978-0-694-01546-7</t>
  </si>
  <si>
    <t>Michael Ramos</t>
  </si>
  <si>
    <t>BK7048</t>
  </si>
  <si>
    <t>978-1-69518-789-4</t>
  </si>
  <si>
    <t>Shannon Morse</t>
  </si>
  <si>
    <t>BK7047</t>
  </si>
  <si>
    <t>978-1-4136-1950-8</t>
  </si>
  <si>
    <t>Pamela Jensen</t>
  </si>
  <si>
    <t>BK7046</t>
  </si>
  <si>
    <t>978-1-176-11513-2</t>
  </si>
  <si>
    <t>Tracy Hamilton</t>
  </si>
  <si>
    <t>BK7045</t>
  </si>
  <si>
    <t>978-0-426-01093-7</t>
  </si>
  <si>
    <t>Mark Brewer</t>
  </si>
  <si>
    <t>BK7044</t>
  </si>
  <si>
    <t>978-0-7169-6447-6</t>
  </si>
  <si>
    <t>Richard Murphy</t>
  </si>
  <si>
    <t>BK7043</t>
  </si>
  <si>
    <t>978-0-914758-28-0</t>
  </si>
  <si>
    <t>Michelle Johnson</t>
  </si>
  <si>
    <t>BK7042</t>
  </si>
  <si>
    <t>978-0-02-604998-6</t>
  </si>
  <si>
    <t>Harry Rose</t>
  </si>
  <si>
    <t>BK7041</t>
  </si>
  <si>
    <t>978-1-150-69384-7</t>
  </si>
  <si>
    <t>Melissa Watkins</t>
  </si>
  <si>
    <t>BK7040</t>
  </si>
  <si>
    <t>978-1-85068-983-6</t>
  </si>
  <si>
    <t>Anthony Thomas</t>
  </si>
  <si>
    <t>BK7039</t>
  </si>
  <si>
    <t>978-1-07-186279-7</t>
  </si>
  <si>
    <t>Christine Johnston</t>
  </si>
  <si>
    <t>BK7038</t>
  </si>
  <si>
    <t>978-1-65986-823-4</t>
  </si>
  <si>
    <t>Nicole Clark</t>
  </si>
  <si>
    <t>BK7037</t>
  </si>
  <si>
    <t>978-1-81123-513-3</t>
  </si>
  <si>
    <t>Timothy Smith</t>
  </si>
  <si>
    <t>BK7036</t>
  </si>
  <si>
    <t>978-1-56675-048-6</t>
  </si>
  <si>
    <t>Ricardo Goodman</t>
  </si>
  <si>
    <t>BK7035</t>
  </si>
  <si>
    <t>978-1-02-232282-0</t>
  </si>
  <si>
    <t>Keith Lopez</t>
  </si>
  <si>
    <t>BK7034</t>
  </si>
  <si>
    <t>978-0-16-686954-3</t>
  </si>
  <si>
    <t>Zoe Bailey</t>
  </si>
  <si>
    <t>BK7033</t>
  </si>
  <si>
    <t>978-1-4545-2220-1</t>
  </si>
  <si>
    <t>Lauren Medina</t>
  </si>
  <si>
    <t>BK7032</t>
  </si>
  <si>
    <t>978-1-157-83411-3</t>
  </si>
  <si>
    <t>Cynthia Willis</t>
  </si>
  <si>
    <t>BK7031</t>
  </si>
  <si>
    <t>978-0-252-96575-3</t>
  </si>
  <si>
    <t>Justin Stafford</t>
  </si>
  <si>
    <t>BK7030</t>
  </si>
  <si>
    <t>978-0-04-652628-3</t>
  </si>
  <si>
    <t>Daniel Phelps</t>
  </si>
  <si>
    <t>BK7029</t>
  </si>
  <si>
    <t>978-0-215-99672-5</t>
  </si>
  <si>
    <t>Deanna Armstrong</t>
  </si>
  <si>
    <t>BK7028</t>
  </si>
  <si>
    <t>978-1-273-78328-9</t>
  </si>
  <si>
    <t>James Garrett</t>
  </si>
  <si>
    <t>BK7027</t>
  </si>
  <si>
    <t>978-0-87564-989-4</t>
  </si>
  <si>
    <t>Kenneth Mueller</t>
  </si>
  <si>
    <t>BK7026</t>
  </si>
  <si>
    <t>978-0-8178-2082-4</t>
  </si>
  <si>
    <t>Jeffrey Gaines</t>
  </si>
  <si>
    <t>BK7025</t>
  </si>
  <si>
    <t>978-1-04-783987-7</t>
  </si>
  <si>
    <t>Steven Garcia</t>
  </si>
  <si>
    <t>BK7024</t>
  </si>
  <si>
    <t>978-0-231-15250-1</t>
  </si>
  <si>
    <t>Christina Peck</t>
  </si>
  <si>
    <t>BK7023</t>
  </si>
  <si>
    <t>978-1-78871-663-5</t>
  </si>
  <si>
    <t>Jeffrey Edwards</t>
  </si>
  <si>
    <t>BK7022</t>
  </si>
  <si>
    <t>978-1-61366-133-8</t>
  </si>
  <si>
    <t>Rachel Patel</t>
  </si>
  <si>
    <t>BK7021</t>
  </si>
  <si>
    <t>978-0-87640-541-3</t>
  </si>
  <si>
    <t>Jennifer Nelson</t>
  </si>
  <si>
    <t>BK7020</t>
  </si>
  <si>
    <t>978-0-402-21330-7</t>
  </si>
  <si>
    <t>Gary Sanchez MD</t>
  </si>
  <si>
    <t>BK7019</t>
  </si>
  <si>
    <t>978-1-138-39154-3</t>
  </si>
  <si>
    <t>Donna Daugherty</t>
  </si>
  <si>
    <t>BK7018</t>
  </si>
  <si>
    <t>978-0-00-470044-1</t>
  </si>
  <si>
    <t>Philip Reynolds</t>
  </si>
  <si>
    <t>BK7017</t>
  </si>
  <si>
    <t>978-1-01-473885-1</t>
  </si>
  <si>
    <t>Gregory Mitchell</t>
  </si>
  <si>
    <t>BK7016</t>
  </si>
  <si>
    <t>978-1-03-946383-7</t>
  </si>
  <si>
    <t>Ryan Harris</t>
  </si>
  <si>
    <t>BK7015</t>
  </si>
  <si>
    <t>978-1-74575-938-5</t>
  </si>
  <si>
    <t>Curtis Johnson</t>
  </si>
  <si>
    <t>BK7014</t>
  </si>
  <si>
    <t>978-0-266-34093-5</t>
  </si>
  <si>
    <t>James Peters</t>
  </si>
  <si>
    <t>BK7013</t>
  </si>
  <si>
    <t>978-1-303-95250-0</t>
  </si>
  <si>
    <t>Erin Clark</t>
  </si>
  <si>
    <t>BK7012</t>
  </si>
  <si>
    <t>978-1-258-74986-6</t>
  </si>
  <si>
    <t>Tina Thomas</t>
  </si>
  <si>
    <t>BK7011</t>
  </si>
  <si>
    <t>978-1-253-32323-8</t>
  </si>
  <si>
    <t>Arthur Abbott</t>
  </si>
  <si>
    <t>BK7010</t>
  </si>
  <si>
    <t>978-0-385-35000-6</t>
  </si>
  <si>
    <t>Jessica Scott</t>
  </si>
  <si>
    <t>BK7009</t>
  </si>
  <si>
    <t>978-1-59179-366-3</t>
  </si>
  <si>
    <t>Brian Wood</t>
  </si>
  <si>
    <t>BK7008</t>
  </si>
  <si>
    <t>978-0-250-59555-6</t>
  </si>
  <si>
    <t>Sophia Smith</t>
  </si>
  <si>
    <t>BK7007</t>
  </si>
  <si>
    <t>978-1-66021-335-1</t>
  </si>
  <si>
    <t>Ellen Cameron</t>
  </si>
  <si>
    <t>BK7006</t>
  </si>
  <si>
    <t>978-1-169-25016-1</t>
  </si>
  <si>
    <t>Gerald Wilson</t>
  </si>
  <si>
    <t>BK7005</t>
  </si>
  <si>
    <t>978-0-300-32229-3</t>
  </si>
  <si>
    <t>Angela Salas</t>
  </si>
  <si>
    <t>BK7004</t>
  </si>
  <si>
    <t>978-1-84227-572-6</t>
  </si>
  <si>
    <t>David Brown</t>
  </si>
  <si>
    <t>BK7003</t>
  </si>
  <si>
    <t>978-0-7197-7354-9</t>
  </si>
  <si>
    <t>Tanya Galvan</t>
  </si>
  <si>
    <t>BK7002</t>
  </si>
  <si>
    <t>978-1-210-20994-0</t>
  </si>
  <si>
    <t>William Sellers</t>
  </si>
  <si>
    <t>BK7001</t>
  </si>
  <si>
    <t>978-1-71837-244-3</t>
  </si>
  <si>
    <t>Juan Lopez</t>
  </si>
  <si>
    <t>BK7000</t>
  </si>
  <si>
    <t>978-0-15-754802-0</t>
  </si>
  <si>
    <t>Matthew Lara</t>
  </si>
  <si>
    <t>BK6999</t>
  </si>
  <si>
    <t>978-0-7466-7213-6</t>
  </si>
  <si>
    <t>Monica Beard</t>
  </si>
  <si>
    <t>BK6998</t>
  </si>
  <si>
    <t>978-0-9676747-0-4</t>
  </si>
  <si>
    <t>Kerry Lawson</t>
  </si>
  <si>
    <t>BK6997</t>
  </si>
  <si>
    <t>978-1-887799-73-7</t>
  </si>
  <si>
    <t>Michelle Carey PhD</t>
  </si>
  <si>
    <t>BK6996</t>
  </si>
  <si>
    <t>978-0-16-196031-3</t>
  </si>
  <si>
    <t>Jose Lopez</t>
  </si>
  <si>
    <t>BK6995</t>
  </si>
  <si>
    <t>978-1-08-538861-0</t>
  </si>
  <si>
    <t>Richard Hall</t>
  </si>
  <si>
    <t>BK6994</t>
  </si>
  <si>
    <t>978-0-7589-1696-9</t>
  </si>
  <si>
    <t>Yolanda Williams</t>
  </si>
  <si>
    <t>BK6993</t>
  </si>
  <si>
    <t>978-1-119-08633-8</t>
  </si>
  <si>
    <t>Jacob Johnston</t>
  </si>
  <si>
    <t>BK6992</t>
  </si>
  <si>
    <t>978-1-943650-01-9</t>
  </si>
  <si>
    <t>Stacey Taylor</t>
  </si>
  <si>
    <t>BK6991</t>
  </si>
  <si>
    <t>978-1-55436-478-7</t>
  </si>
  <si>
    <t>Allen Martinez</t>
  </si>
  <si>
    <t>BK6990</t>
  </si>
  <si>
    <t>978-1-55587-581-7</t>
  </si>
  <si>
    <t>Jennifer Williams</t>
  </si>
  <si>
    <t>BK6989</t>
  </si>
  <si>
    <t>978-0-906845-67-7</t>
  </si>
  <si>
    <t>James Larson</t>
  </si>
  <si>
    <t>BK6988</t>
  </si>
  <si>
    <t>Lisa Davis</t>
  </si>
  <si>
    <t>978-0-7476-7219-7</t>
  </si>
  <si>
    <t>Russell Garcia</t>
  </si>
  <si>
    <t>BK6987</t>
  </si>
  <si>
    <t>978-1-197-01734-7</t>
  </si>
  <si>
    <t>Lindsey Greene</t>
  </si>
  <si>
    <t>BK6986</t>
  </si>
  <si>
    <t>978-1-77808-210-8</t>
  </si>
  <si>
    <t>Patricia Rogers</t>
  </si>
  <si>
    <t>BK6985</t>
  </si>
  <si>
    <t>978-1-71443-488-6</t>
  </si>
  <si>
    <t>Daniel Lawson</t>
  </si>
  <si>
    <t>BK6984</t>
  </si>
  <si>
    <t>978-0-01-712454-8</t>
  </si>
  <si>
    <t>Elizabeth Davis</t>
  </si>
  <si>
    <t>BK6983</t>
  </si>
  <si>
    <t>978-0-944851-39-5</t>
  </si>
  <si>
    <t>Frank Frazier</t>
  </si>
  <si>
    <t>BK6982</t>
  </si>
  <si>
    <t>978-1-79054-776-0</t>
  </si>
  <si>
    <t>Veronica Estrada</t>
  </si>
  <si>
    <t>BK6981</t>
  </si>
  <si>
    <t>978-0-582-35223-0</t>
  </si>
  <si>
    <t>Christina Edwards</t>
  </si>
  <si>
    <t>BK6980</t>
  </si>
  <si>
    <t>978-0-06-104126-6</t>
  </si>
  <si>
    <t>Thomas Stephenson</t>
  </si>
  <si>
    <t>BK6979</t>
  </si>
  <si>
    <t>978-0-226-22942-3</t>
  </si>
  <si>
    <t>Eric Wu</t>
  </si>
  <si>
    <t>BK6978</t>
  </si>
  <si>
    <t>Robert Fisher</t>
  </si>
  <si>
    <t>978-1-890606-52-7</t>
  </si>
  <si>
    <t>Amanda Haynes</t>
  </si>
  <si>
    <t>BK6977</t>
  </si>
  <si>
    <t>978-0-7742-9758-5</t>
  </si>
  <si>
    <t>Christina Willis</t>
  </si>
  <si>
    <t>BK6976</t>
  </si>
  <si>
    <t>978-1-293-02522-2</t>
  </si>
  <si>
    <t>Amy Crawford</t>
  </si>
  <si>
    <t>BK6975</t>
  </si>
  <si>
    <t>978-1-84680-270-6</t>
  </si>
  <si>
    <t>Anthony Barber</t>
  </si>
  <si>
    <t>BK6974</t>
  </si>
  <si>
    <t>978-1-211-55274-8</t>
  </si>
  <si>
    <t>Alejandra Hernandez</t>
  </si>
  <si>
    <t>BK6973</t>
  </si>
  <si>
    <t>978-0-549-51017-8</t>
  </si>
  <si>
    <t>Kimberly Taylor</t>
  </si>
  <si>
    <t>BK6972</t>
  </si>
  <si>
    <t>978-1-5464-8307-6</t>
  </si>
  <si>
    <t>Tyler Smith</t>
  </si>
  <si>
    <t>BK6971</t>
  </si>
  <si>
    <t>978-0-7500-0114-4</t>
  </si>
  <si>
    <t>Mark Wade</t>
  </si>
  <si>
    <t>BK6970</t>
  </si>
  <si>
    <t>978-1-897150-57-3</t>
  </si>
  <si>
    <t>Deborah Lin</t>
  </si>
  <si>
    <t>BK6969</t>
  </si>
  <si>
    <t>978-1-997776-36-9</t>
  </si>
  <si>
    <t>Jake Simmons</t>
  </si>
  <si>
    <t>BK6968</t>
  </si>
  <si>
    <t>978-0-567-14061-6</t>
  </si>
  <si>
    <t>Samuel Kerr</t>
  </si>
  <si>
    <t>BK6967</t>
  </si>
  <si>
    <t>978-1-4074-9767-9</t>
  </si>
  <si>
    <t>Stephanie King</t>
  </si>
  <si>
    <t>BK6966</t>
  </si>
  <si>
    <t>978-1-85689-561-3</t>
  </si>
  <si>
    <t>Brandon Lyons</t>
  </si>
  <si>
    <t>BK6965</t>
  </si>
  <si>
    <t>978-0-309-91712-4</t>
  </si>
  <si>
    <t>Dustin Martinez</t>
  </si>
  <si>
    <t>BK6964</t>
  </si>
  <si>
    <t>978-0-492-30917-1</t>
  </si>
  <si>
    <t>Lisa Miller</t>
  </si>
  <si>
    <t>BK6963</t>
  </si>
  <si>
    <t>978-0-8138-8617-6</t>
  </si>
  <si>
    <t>Danielle Brown</t>
  </si>
  <si>
    <t>BK6962</t>
  </si>
  <si>
    <t>978-0-08-220458-9</t>
  </si>
  <si>
    <t>Christopher Harrington</t>
  </si>
  <si>
    <t>BK6961</t>
  </si>
  <si>
    <t>978-1-56646-821-3</t>
  </si>
  <si>
    <t>Amanda Johnson</t>
  </si>
  <si>
    <t>BK6960</t>
  </si>
  <si>
    <t>978-1-339-39981-2</t>
  </si>
  <si>
    <t>Mike Turner</t>
  </si>
  <si>
    <t>BK6959</t>
  </si>
  <si>
    <t>978-1-9753-5093-2</t>
  </si>
  <si>
    <t>Amy Mckee</t>
  </si>
  <si>
    <t>BK6958</t>
  </si>
  <si>
    <t>978-1-71154-844-9</t>
  </si>
  <si>
    <t>Christina Barrett</t>
  </si>
  <si>
    <t>BK6957</t>
  </si>
  <si>
    <t>978-1-924384-00-1</t>
  </si>
  <si>
    <t>Casey Weaver</t>
  </si>
  <si>
    <t>BK6956</t>
  </si>
  <si>
    <t>978-0-15-325755-1</t>
  </si>
  <si>
    <t>Jennifer Taylor</t>
  </si>
  <si>
    <t>BK6955</t>
  </si>
  <si>
    <t>978-1-06-473281-6</t>
  </si>
  <si>
    <t>Dr. Sarah Goodwin</t>
  </si>
  <si>
    <t>BK6954</t>
  </si>
  <si>
    <t>978-0-9738563-7-8</t>
  </si>
  <si>
    <t>Katherine Stewart</t>
  </si>
  <si>
    <t>BK6953</t>
  </si>
  <si>
    <t>978-0-504-72974-4</t>
  </si>
  <si>
    <t>Brianna Bowman</t>
  </si>
  <si>
    <t>BK6952</t>
  </si>
  <si>
    <t>978-0-85884-873-3</t>
  </si>
  <si>
    <t>Katrina Graves PhD</t>
  </si>
  <si>
    <t>BK6951</t>
  </si>
  <si>
    <t>978-1-77514-308-6</t>
  </si>
  <si>
    <t>Teresa James</t>
  </si>
  <si>
    <t>BK6950</t>
  </si>
  <si>
    <t>978-1-4280-2566-0</t>
  </si>
  <si>
    <t>Steven Bowen</t>
  </si>
  <si>
    <t>BK6949</t>
  </si>
  <si>
    <t>978-1-55402-430-8</t>
  </si>
  <si>
    <t>Sheila Lawrence</t>
  </si>
  <si>
    <t>BK6948</t>
  </si>
  <si>
    <t>978-0-7244-8365-5</t>
  </si>
  <si>
    <t>Thomas Serrano</t>
  </si>
  <si>
    <t>BK6947</t>
  </si>
  <si>
    <t>978-1-946270-31-3</t>
  </si>
  <si>
    <t>Thomas Mack</t>
  </si>
  <si>
    <t>BK6946</t>
  </si>
  <si>
    <t>978-1-9744-4100-6</t>
  </si>
  <si>
    <t>Robert Livingston</t>
  </si>
  <si>
    <t>BK6945</t>
  </si>
  <si>
    <t>978-0-498-56328-7</t>
  </si>
  <si>
    <t>Justin Flores</t>
  </si>
  <si>
    <t>BK6944</t>
  </si>
  <si>
    <t>978-1-899870-74-5</t>
  </si>
  <si>
    <t>Rebecca Martin</t>
  </si>
  <si>
    <t>BK6943</t>
  </si>
  <si>
    <t>978-0-11-152693-4</t>
  </si>
  <si>
    <t>Robert Allen</t>
  </si>
  <si>
    <t>BK6942</t>
  </si>
  <si>
    <t>978-1-63516-906-5</t>
  </si>
  <si>
    <t>Carla Solomon</t>
  </si>
  <si>
    <t>BK6941</t>
  </si>
  <si>
    <t>978-1-61819-540-1</t>
  </si>
  <si>
    <t>Marcus Mcdaniel</t>
  </si>
  <si>
    <t>BK6940</t>
  </si>
  <si>
    <t>978-1-80873-941-5</t>
  </si>
  <si>
    <t>John Doyle</t>
  </si>
  <si>
    <t>BK6939</t>
  </si>
  <si>
    <t>978-0-622-14389-7</t>
  </si>
  <si>
    <t>Mandy Schultz</t>
  </si>
  <si>
    <t>BK6938</t>
  </si>
  <si>
    <t>978-0-913415-84-9</t>
  </si>
  <si>
    <t>Elizabeth Taylor</t>
  </si>
  <si>
    <t>BK6937</t>
  </si>
  <si>
    <t>978-0-305-63735-4</t>
  </si>
  <si>
    <t>John Thomas</t>
  </si>
  <si>
    <t>BK6936</t>
  </si>
  <si>
    <t>Jennifer Smith</t>
  </si>
  <si>
    <t>978-1-210-71467-3</t>
  </si>
  <si>
    <t>Karen Garcia</t>
  </si>
  <si>
    <t>BK6935</t>
  </si>
  <si>
    <t>978-0-277-09585-5</t>
  </si>
  <si>
    <t>Christina Howell</t>
  </si>
  <si>
    <t>BK6934</t>
  </si>
  <si>
    <t>978-1-4873-6042-9</t>
  </si>
  <si>
    <t>Jane Rodriguez</t>
  </si>
  <si>
    <t>BK6933</t>
  </si>
  <si>
    <t>978-1-371-31504-7</t>
  </si>
  <si>
    <t>Nicholas Sloan</t>
  </si>
  <si>
    <t>BK6932</t>
  </si>
  <si>
    <t>978-0-257-97985-4</t>
  </si>
  <si>
    <t>Roy Thomas</t>
  </si>
  <si>
    <t>BK6931</t>
  </si>
  <si>
    <t>978-1-127-69094-7</t>
  </si>
  <si>
    <t>Kenneth Smith</t>
  </si>
  <si>
    <t>BK6930</t>
  </si>
  <si>
    <t>978-1-72276-859-1</t>
  </si>
  <si>
    <t>Clarence Davis</t>
  </si>
  <si>
    <t>BK6929</t>
  </si>
  <si>
    <t>978-1-74542-780-2</t>
  </si>
  <si>
    <t>Tina Wilson</t>
  </si>
  <si>
    <t>BK6928</t>
  </si>
  <si>
    <t>978-0-08-745392-0</t>
  </si>
  <si>
    <t>Jenna Martinez</t>
  </si>
  <si>
    <t>BK6927</t>
  </si>
  <si>
    <t>978-0-7928-9165-9</t>
  </si>
  <si>
    <t>Michelle Silva</t>
  </si>
  <si>
    <t>BK6926</t>
  </si>
  <si>
    <t>978-0-7954-7158-2</t>
  </si>
  <si>
    <t>John Anderson</t>
  </si>
  <si>
    <t>BK6925</t>
  </si>
  <si>
    <t>978-0-8166-0682-5</t>
  </si>
  <si>
    <t>Katelyn York</t>
  </si>
  <si>
    <t>BK6924</t>
  </si>
  <si>
    <t>978-0-11-865152-3</t>
  </si>
  <si>
    <t>John Farmer</t>
  </si>
  <si>
    <t>BK6923</t>
  </si>
  <si>
    <t>Alan Taylor</t>
  </si>
  <si>
    <t>978-0-297-56989-3</t>
  </si>
  <si>
    <t>Mr. Alex Guerrero</t>
  </si>
  <si>
    <t>BK6922</t>
  </si>
  <si>
    <t>978-1-954493-13-1</t>
  </si>
  <si>
    <t>Rodney Valencia</t>
  </si>
  <si>
    <t>BK6921</t>
  </si>
  <si>
    <t>978-0-679-57890-1</t>
  </si>
  <si>
    <t>Carl Stephens</t>
  </si>
  <si>
    <t>BK6920</t>
  </si>
  <si>
    <t>978-0-576-38892-4</t>
  </si>
  <si>
    <t>Phillip Nichols</t>
  </si>
  <si>
    <t>BK6919</t>
  </si>
  <si>
    <t>978-1-177-48469-5</t>
  </si>
  <si>
    <t>Shane Hernandez</t>
  </si>
  <si>
    <t>BK6918</t>
  </si>
  <si>
    <t>978-0-286-44260-2</t>
  </si>
  <si>
    <t>Veronica Clarke</t>
  </si>
  <si>
    <t>BK6917</t>
  </si>
  <si>
    <t>978-1-61055-385-8</t>
  </si>
  <si>
    <t>Justin Holmes</t>
  </si>
  <si>
    <t>BK6916</t>
  </si>
  <si>
    <t>978-1-70158-207-1</t>
  </si>
  <si>
    <t>Amanda Hughes</t>
  </si>
  <si>
    <t>BK6915</t>
  </si>
  <si>
    <t>978-0-12-476141-4</t>
  </si>
  <si>
    <t>Virginia Dean MD</t>
  </si>
  <si>
    <t>BK6914</t>
  </si>
  <si>
    <t>978-0-616-50853-4</t>
  </si>
  <si>
    <t>Carrie Pearson</t>
  </si>
  <si>
    <t>BK6913</t>
  </si>
  <si>
    <t>978-0-10-375209-9</t>
  </si>
  <si>
    <t>Molly Simpson</t>
  </si>
  <si>
    <t>BK6912</t>
  </si>
  <si>
    <t>978-1-887780-24-7</t>
  </si>
  <si>
    <t>Steven Castro</t>
  </si>
  <si>
    <t>BK6911</t>
  </si>
  <si>
    <t>978-0-7616-4429-3</t>
  </si>
  <si>
    <t>Crystal Armstrong</t>
  </si>
  <si>
    <t>BK6910</t>
  </si>
  <si>
    <t>978-1-77777-512-4</t>
  </si>
  <si>
    <t>Brandon Anderson</t>
  </si>
  <si>
    <t>BK6909</t>
  </si>
  <si>
    <t>978-0-86703-608-4</t>
  </si>
  <si>
    <t>Jeffrey Mckinney</t>
  </si>
  <si>
    <t>BK6908</t>
  </si>
  <si>
    <t>978-0-391-83727-0</t>
  </si>
  <si>
    <t>Samuel Smith</t>
  </si>
  <si>
    <t>BK6907</t>
  </si>
  <si>
    <t>978-0-85054-646-0</t>
  </si>
  <si>
    <t>Jody Jones</t>
  </si>
  <si>
    <t>BK6906</t>
  </si>
  <si>
    <t>978-1-5015-5751-4</t>
  </si>
  <si>
    <t>Mr. Sean Martinez Jr.</t>
  </si>
  <si>
    <t>BK6905</t>
  </si>
  <si>
    <t>978-0-09-396403-8</t>
  </si>
  <si>
    <t>Charles Hawkins</t>
  </si>
  <si>
    <t>BK6904</t>
  </si>
  <si>
    <t>978-0-450-89780-1</t>
  </si>
  <si>
    <t>Kathleen Maddox</t>
  </si>
  <si>
    <t>BK6903</t>
  </si>
  <si>
    <t>978-0-469-48681-2</t>
  </si>
  <si>
    <t>Dr. Sara Flores DVM</t>
  </si>
  <si>
    <t>BK6902</t>
  </si>
  <si>
    <t>978-0-301-41990-9</t>
  </si>
  <si>
    <t>Ann Cardenas</t>
  </si>
  <si>
    <t>BK6901</t>
  </si>
  <si>
    <t>978-0-642-10586-8</t>
  </si>
  <si>
    <t>Jonathan Davis</t>
  </si>
  <si>
    <t>BK6900</t>
  </si>
  <si>
    <t>978-1-5156-4015-8</t>
  </si>
  <si>
    <t>Christopher Campbell</t>
  </si>
  <si>
    <t>BK6899</t>
  </si>
  <si>
    <t>978-1-368-36729-5</t>
  </si>
  <si>
    <t>Mariah Marsh</t>
  </si>
  <si>
    <t>BK6898</t>
  </si>
  <si>
    <t>978-0-9979269-0-3</t>
  </si>
  <si>
    <t>Yolanda Shaw</t>
  </si>
  <si>
    <t>BK6897</t>
  </si>
  <si>
    <t>978-1-343-72795-3</t>
  </si>
  <si>
    <t>Sara Hall</t>
  </si>
  <si>
    <t>BK6896</t>
  </si>
  <si>
    <t>978-1-82132-845-0</t>
  </si>
  <si>
    <t>Kimberly Murphy</t>
  </si>
  <si>
    <t>BK6895</t>
  </si>
  <si>
    <t>978-1-946955-25-8</t>
  </si>
  <si>
    <t>Todd Hale</t>
  </si>
  <si>
    <t>BK6894</t>
  </si>
  <si>
    <t>978-1-4647-0817-6</t>
  </si>
  <si>
    <t>John Robinson</t>
  </si>
  <si>
    <t>BK6893</t>
  </si>
  <si>
    <t>978-0-7279-8725-9</t>
  </si>
  <si>
    <t>Betty Smith</t>
  </si>
  <si>
    <t>BK6892</t>
  </si>
  <si>
    <t>978-0-545-10375-6</t>
  </si>
  <si>
    <t>Tiffany Garza</t>
  </si>
  <si>
    <t>BK6891</t>
  </si>
  <si>
    <t>978-0-09-687214-9</t>
  </si>
  <si>
    <t>Stephanie Jones</t>
  </si>
  <si>
    <t>BK6890</t>
  </si>
  <si>
    <t>978-0-13-491371-1</t>
  </si>
  <si>
    <t>Karina Garrett</t>
  </si>
  <si>
    <t>BK6889</t>
  </si>
  <si>
    <t>978-1-160-81994-7</t>
  </si>
  <si>
    <t>Marilyn Villegas</t>
  </si>
  <si>
    <t>BK6888</t>
  </si>
  <si>
    <t>978-0-2284-7959-8</t>
  </si>
  <si>
    <t>Christopher Shah</t>
  </si>
  <si>
    <t>BK6887</t>
  </si>
  <si>
    <t>978-1-4982-1992-1</t>
  </si>
  <si>
    <t>Justin Wilkins</t>
  </si>
  <si>
    <t>BK6886</t>
  </si>
  <si>
    <t>978-0-255-87678-0</t>
  </si>
  <si>
    <t>Annette Phillips</t>
  </si>
  <si>
    <t>BK6885</t>
  </si>
  <si>
    <t>978-1-941647-87-5</t>
  </si>
  <si>
    <t>Daniel Sutton</t>
  </si>
  <si>
    <t>BK6884</t>
  </si>
  <si>
    <t>978-0-698-56038-3</t>
  </si>
  <si>
    <t>Lauren Stewart</t>
  </si>
  <si>
    <t>BK6883</t>
  </si>
  <si>
    <t>978-0-390-61330-1</t>
  </si>
  <si>
    <t>John Smith</t>
  </si>
  <si>
    <t>BK6882</t>
  </si>
  <si>
    <t>978-0-19-289722-0</t>
  </si>
  <si>
    <t>Hailey Brown</t>
  </si>
  <si>
    <t>BK6881</t>
  </si>
  <si>
    <t>978-1-07-390450-1</t>
  </si>
  <si>
    <t>Kenneth Leach</t>
  </si>
  <si>
    <t>BK6880</t>
  </si>
  <si>
    <t>978-0-445-86674-4</t>
  </si>
  <si>
    <t>Mary Zamora</t>
  </si>
  <si>
    <t>BK6879</t>
  </si>
  <si>
    <t>978-0-12-358583-7</t>
  </si>
  <si>
    <t>Donald Bowers</t>
  </si>
  <si>
    <t>BK6878</t>
  </si>
  <si>
    <t>978-0-19-818091-3</t>
  </si>
  <si>
    <t>John Foley</t>
  </si>
  <si>
    <t>BK6877</t>
  </si>
  <si>
    <t>Brandon Gonzalez</t>
  </si>
  <si>
    <t>978-0-7495-6949-5</t>
  </si>
  <si>
    <t>Jose Taylor</t>
  </si>
  <si>
    <t>BK6876</t>
  </si>
  <si>
    <t>978-1-05-186672-2</t>
  </si>
  <si>
    <t>Aaron Smith</t>
  </si>
  <si>
    <t>BK6875</t>
  </si>
  <si>
    <t>978-1-357-62859-8</t>
  </si>
  <si>
    <t>Margaret Thompson</t>
  </si>
  <si>
    <t>BK6874</t>
  </si>
  <si>
    <t>978-1-86385-559-4</t>
  </si>
  <si>
    <t>Bradley Gentry</t>
  </si>
  <si>
    <t>BK6873</t>
  </si>
  <si>
    <t>978-1-369-08496-2</t>
  </si>
  <si>
    <t>Amanda Wood</t>
  </si>
  <si>
    <t>BK6872</t>
  </si>
  <si>
    <t>978-0-414-73357-2</t>
  </si>
  <si>
    <t>Mr. Jimmy Frazier</t>
  </si>
  <si>
    <t>BK6871</t>
  </si>
  <si>
    <t>978-1-4860-0691-5</t>
  </si>
  <si>
    <t>Joy Smith</t>
  </si>
  <si>
    <t>BK6870</t>
  </si>
  <si>
    <t>978-1-4005-9999-8</t>
  </si>
  <si>
    <t>Walter Perez</t>
  </si>
  <si>
    <t>BK6869</t>
  </si>
  <si>
    <t>978-0-02-128811-3</t>
  </si>
  <si>
    <t>Sean Jensen</t>
  </si>
  <si>
    <t>BK6868</t>
  </si>
  <si>
    <t>978-0-393-43734-8</t>
  </si>
  <si>
    <t>Mario Baker</t>
  </si>
  <si>
    <t>BK6867</t>
  </si>
  <si>
    <t>978-1-112-51433-3</t>
  </si>
  <si>
    <t>Virginia Watson</t>
  </si>
  <si>
    <t>BK6866</t>
  </si>
  <si>
    <t>978-0-7681-3927-3</t>
  </si>
  <si>
    <t>Rhonda Hill</t>
  </si>
  <si>
    <t>BK6865</t>
  </si>
  <si>
    <t>978-1-80010-313-9</t>
  </si>
  <si>
    <t>Rebekah Smith</t>
  </si>
  <si>
    <t>BK6864</t>
  </si>
  <si>
    <t>978-1-55037-173-4</t>
  </si>
  <si>
    <t>BK6863</t>
  </si>
  <si>
    <t>978-0-7025-9505-9</t>
  </si>
  <si>
    <t>Timothy Hall</t>
  </si>
  <si>
    <t>BK6862</t>
  </si>
  <si>
    <t>978-1-4021-4054-9</t>
  </si>
  <si>
    <t>Dr. Cesar Medina</t>
  </si>
  <si>
    <t>BK6861</t>
  </si>
  <si>
    <t>978-0-7204-4834-4</t>
  </si>
  <si>
    <t>Hayden Brown</t>
  </si>
  <si>
    <t>BK6860</t>
  </si>
  <si>
    <t>978-1-59417-358-5</t>
  </si>
  <si>
    <t>Dr. Natasha Rogers</t>
  </si>
  <si>
    <t>BK6859</t>
  </si>
  <si>
    <t>978-0-230-42155-4</t>
  </si>
  <si>
    <t>Kevin Guzman</t>
  </si>
  <si>
    <t>BK6858</t>
  </si>
  <si>
    <t>978-0-11-166275-5</t>
  </si>
  <si>
    <t>Mark Gaines</t>
  </si>
  <si>
    <t>BK6857</t>
  </si>
  <si>
    <t>978-1-141-67837-2</t>
  </si>
  <si>
    <t>Nancy Cook</t>
  </si>
  <si>
    <t>BK6856</t>
  </si>
  <si>
    <t>978-1-74298-791-0</t>
  </si>
  <si>
    <t>Michael Wagner</t>
  </si>
  <si>
    <t>BK6855</t>
  </si>
  <si>
    <t>978-0-234-22614-8</t>
  </si>
  <si>
    <t>David Bailey</t>
  </si>
  <si>
    <t>BK6854</t>
  </si>
  <si>
    <t>978-0-86983-919-5</t>
  </si>
  <si>
    <t>Gabrielle Bailey</t>
  </si>
  <si>
    <t>BK6853</t>
  </si>
  <si>
    <t>978-0-374-56841-2</t>
  </si>
  <si>
    <t>Aaron Ramos</t>
  </si>
  <si>
    <t>BK6852</t>
  </si>
  <si>
    <t>978-0-85478-447-9</t>
  </si>
  <si>
    <t>Heather Giles</t>
  </si>
  <si>
    <t>BK6851</t>
  </si>
  <si>
    <t>978-0-651-33762-5</t>
  </si>
  <si>
    <t>Joseph Myers</t>
  </si>
  <si>
    <t>BK6850</t>
  </si>
  <si>
    <t>978-0-8284-6366-9</t>
  </si>
  <si>
    <t>Robin Henry</t>
  </si>
  <si>
    <t>BK6849</t>
  </si>
  <si>
    <t>978-0-235-52253-9</t>
  </si>
  <si>
    <t>Ashley Pollard</t>
  </si>
  <si>
    <t>BK6848</t>
  </si>
  <si>
    <t>978-1-71414-543-0</t>
  </si>
  <si>
    <t>Christopher Davis</t>
  </si>
  <si>
    <t>BK6847</t>
  </si>
  <si>
    <t>978-0-664-00115-5</t>
  </si>
  <si>
    <t>Jeremy Craig</t>
  </si>
  <si>
    <t>BK6846</t>
  </si>
  <si>
    <t>978-1-77420-434-4</t>
  </si>
  <si>
    <t>Crystal Harris</t>
  </si>
  <si>
    <t>BK6845</t>
  </si>
  <si>
    <t>978-1-81456-485-8</t>
  </si>
  <si>
    <t>Patricia West</t>
  </si>
  <si>
    <t>BK6844</t>
  </si>
  <si>
    <t>978-1-67940-827-4</t>
  </si>
  <si>
    <t>Kristen Gardner</t>
  </si>
  <si>
    <t>BK6843</t>
  </si>
  <si>
    <t>978-0-543-21866-7</t>
  </si>
  <si>
    <t>Emily Cruz</t>
  </si>
  <si>
    <t>BK6842</t>
  </si>
  <si>
    <t>978-1-63263-772-7</t>
  </si>
  <si>
    <t>Jeremy White</t>
  </si>
  <si>
    <t>BK6841</t>
  </si>
  <si>
    <t>978-0-530-56728-0</t>
  </si>
  <si>
    <t>Xavier Keith</t>
  </si>
  <si>
    <t>BK6840</t>
  </si>
  <si>
    <t>978-1-5380-5593-9</t>
  </si>
  <si>
    <t>Sarah Maddox</t>
  </si>
  <si>
    <t>BK6839</t>
  </si>
  <si>
    <t>978-1-152-32815-0</t>
  </si>
  <si>
    <t>Michael Chung</t>
  </si>
  <si>
    <t>BK6838</t>
  </si>
  <si>
    <t>978-1-66002-719-4</t>
  </si>
  <si>
    <t>Sarah Mitchell</t>
  </si>
  <si>
    <t>BK6837</t>
  </si>
  <si>
    <t>978-0-690-33098-4</t>
  </si>
  <si>
    <t>Amanda Montgomery</t>
  </si>
  <si>
    <t>BK6836</t>
  </si>
  <si>
    <t>978-0-254-39840-5</t>
  </si>
  <si>
    <t>William Wheeler</t>
  </si>
  <si>
    <t>BK6835</t>
  </si>
  <si>
    <t>978-1-905675-50-0</t>
  </si>
  <si>
    <t>Tammy Flores</t>
  </si>
  <si>
    <t>BK6834</t>
  </si>
  <si>
    <t>978-0-03-579333-7</t>
  </si>
  <si>
    <t>Brad Hall</t>
  </si>
  <si>
    <t>BK6833</t>
  </si>
  <si>
    <t>978-0-9708812-0-5</t>
  </si>
  <si>
    <t>David Hansen</t>
  </si>
  <si>
    <t>BK6832</t>
  </si>
  <si>
    <t>978-1-5474-3480-0</t>
  </si>
  <si>
    <t>Donna Ortiz</t>
  </si>
  <si>
    <t>BK6831</t>
  </si>
  <si>
    <t>978-1-209-21931-8</t>
  </si>
  <si>
    <t>Tamara Brock</t>
  </si>
  <si>
    <t>BK6830</t>
  </si>
  <si>
    <t>978-0-12-663798-4</t>
  </si>
  <si>
    <t>Jenny Murray</t>
  </si>
  <si>
    <t>BK6829</t>
  </si>
  <si>
    <t>978-0-10-860990-9</t>
  </si>
  <si>
    <t>Christopher Williams</t>
  </si>
  <si>
    <t>BK6828</t>
  </si>
  <si>
    <t>978-1-03-575464-9</t>
  </si>
  <si>
    <t>Jessica Booth</t>
  </si>
  <si>
    <t>BK6827</t>
  </si>
  <si>
    <t>978-1-67195-219-5</t>
  </si>
  <si>
    <t>Nathan Keller</t>
  </si>
  <si>
    <t>BK6826</t>
  </si>
  <si>
    <t>978-0-269-41047-5</t>
  </si>
  <si>
    <t>Jared Patterson</t>
  </si>
  <si>
    <t>BK6825</t>
  </si>
  <si>
    <t>978-1-4959-5885-4</t>
  </si>
  <si>
    <t>Bobby Rodriguez</t>
  </si>
  <si>
    <t>BK6824</t>
  </si>
  <si>
    <t>978-0-9909202-9-8</t>
  </si>
  <si>
    <t>Caroline Davis</t>
  </si>
  <si>
    <t>BK6823</t>
  </si>
  <si>
    <t>978-1-158-33087-4</t>
  </si>
  <si>
    <t>Joel Parker</t>
  </si>
  <si>
    <t>BK6822</t>
  </si>
  <si>
    <t>978-0-8096-7799-3</t>
  </si>
  <si>
    <t>Kevin Hudson</t>
  </si>
  <si>
    <t>BK6821</t>
  </si>
  <si>
    <t>978-1-194-82162-6</t>
  </si>
  <si>
    <t>Jeffrey Boyd</t>
  </si>
  <si>
    <t>BK6820</t>
  </si>
  <si>
    <t>978-1-01-361221-3</t>
  </si>
  <si>
    <t>Samantha Mclaughlin</t>
  </si>
  <si>
    <t>BK6819</t>
  </si>
  <si>
    <t>978-1-65817-493-0</t>
  </si>
  <si>
    <t>Jeffrey Leblanc</t>
  </si>
  <si>
    <t>BK6818</t>
  </si>
  <si>
    <t>978-1-7371228-3-8</t>
  </si>
  <si>
    <t>James James</t>
  </si>
  <si>
    <t>BK6817</t>
  </si>
  <si>
    <t>Jerry Bennett</t>
  </si>
  <si>
    <t>978-0-18-767692-2</t>
  </si>
  <si>
    <t>Jessica Perry</t>
  </si>
  <si>
    <t>BK6816</t>
  </si>
  <si>
    <t>978-0-7625-4010-5</t>
  </si>
  <si>
    <t>Terrance Lloyd</t>
  </si>
  <si>
    <t>BK6815</t>
  </si>
  <si>
    <t>Christopher West</t>
  </si>
  <si>
    <t>978-1-63274-065-6</t>
  </si>
  <si>
    <t>Micheal Baker</t>
  </si>
  <si>
    <t>BK6814</t>
  </si>
  <si>
    <t>978-0-9916316-5-0</t>
  </si>
  <si>
    <t>Dr. Nicole Flores</t>
  </si>
  <si>
    <t>BK6813</t>
  </si>
  <si>
    <t>978-1-69373-082-5</t>
  </si>
  <si>
    <t>BK6812</t>
  </si>
  <si>
    <t>978-1-243-81109-7</t>
  </si>
  <si>
    <t>Brittany Salas</t>
  </si>
  <si>
    <t>BK6811</t>
  </si>
  <si>
    <t>978-0-261-66334-3</t>
  </si>
  <si>
    <t>Amanda Schultz</t>
  </si>
  <si>
    <t>BK6810</t>
  </si>
  <si>
    <t>978-1-180-69497-5</t>
  </si>
  <si>
    <t>Lawrence Moore</t>
  </si>
  <si>
    <t>BK6809</t>
  </si>
  <si>
    <t>978-1-271-89667-7</t>
  </si>
  <si>
    <t>Ian Price</t>
  </si>
  <si>
    <t>BK6808</t>
  </si>
  <si>
    <t>978-1-06-677593-4</t>
  </si>
  <si>
    <t>Gary Farmer</t>
  </si>
  <si>
    <t>BK6807</t>
  </si>
  <si>
    <t>978-0-372-39801-1</t>
  </si>
  <si>
    <t>Alicia Mccormick</t>
  </si>
  <si>
    <t>BK6806</t>
  </si>
  <si>
    <t>978-0-358-16461-6</t>
  </si>
  <si>
    <t>Scott Murphy</t>
  </si>
  <si>
    <t>BK6805</t>
  </si>
  <si>
    <t>978-0-617-86518-6</t>
  </si>
  <si>
    <t>Ashley Sanchez</t>
  </si>
  <si>
    <t>BK6804</t>
  </si>
  <si>
    <t>978-0-8256-2340-0</t>
  </si>
  <si>
    <t>Jose Hunt</t>
  </si>
  <si>
    <t>BK6803</t>
  </si>
  <si>
    <t>978-0-929893-54-9</t>
  </si>
  <si>
    <t>Jessica Morse</t>
  </si>
  <si>
    <t>BK6802</t>
  </si>
  <si>
    <t>978-1-67658-718-7</t>
  </si>
  <si>
    <t>Tracy Mitchell</t>
  </si>
  <si>
    <t>BK6801</t>
  </si>
  <si>
    <t>978-0-389-03453-7</t>
  </si>
  <si>
    <t>April Mcbride</t>
  </si>
  <si>
    <t>BK6800</t>
  </si>
  <si>
    <t>978-0-625-48607-6</t>
  </si>
  <si>
    <t>Jason Ortiz</t>
  </si>
  <si>
    <t>BK6799</t>
  </si>
  <si>
    <t>978-1-84901-500-4</t>
  </si>
  <si>
    <t>Bonnie Berry</t>
  </si>
  <si>
    <t>BK6798</t>
  </si>
  <si>
    <t>978-1-5483-5083-3</t>
  </si>
  <si>
    <t>Shelia Martinez MD</t>
  </si>
  <si>
    <t>BK6797</t>
  </si>
  <si>
    <t>978-0-347-00945-4</t>
  </si>
  <si>
    <t>Tracy Humphrey</t>
  </si>
  <si>
    <t>BK6796</t>
  </si>
  <si>
    <t>978-0-06-257988-1</t>
  </si>
  <si>
    <t>Joann Miller</t>
  </si>
  <si>
    <t>BK6795</t>
  </si>
  <si>
    <t>978-1-05-031096-7</t>
  </si>
  <si>
    <t>Angela Lynn</t>
  </si>
  <si>
    <t>BK6794</t>
  </si>
  <si>
    <t>978-0-654-85922-3</t>
  </si>
  <si>
    <t>Rebecca Oconnor</t>
  </si>
  <si>
    <t>BK6793</t>
  </si>
  <si>
    <t>978-1-78871-549-2</t>
  </si>
  <si>
    <t>Jessica Sloan</t>
  </si>
  <si>
    <t>BK6792</t>
  </si>
  <si>
    <t>978-0-7341-7829-9</t>
  </si>
  <si>
    <t>Gregory Brown</t>
  </si>
  <si>
    <t>BK6791</t>
  </si>
  <si>
    <t>978-0-927546-73-7</t>
  </si>
  <si>
    <t>Drew Williams</t>
  </si>
  <si>
    <t>BK6790</t>
  </si>
  <si>
    <t>978-0-203-87447-9</t>
  </si>
  <si>
    <t>BK6789</t>
  </si>
  <si>
    <t>978-1-906693-64-0</t>
  </si>
  <si>
    <t>Julia Smith</t>
  </si>
  <si>
    <t>BK6788</t>
  </si>
  <si>
    <t>978-1-933736-96-9</t>
  </si>
  <si>
    <t>Deborah Poole</t>
  </si>
  <si>
    <t>BK6787</t>
  </si>
  <si>
    <t>978-1-155-74636-4</t>
  </si>
  <si>
    <t>Veronica Edwards</t>
  </si>
  <si>
    <t>BK6786</t>
  </si>
  <si>
    <t>978-1-00-784923-6</t>
  </si>
  <si>
    <t>Debbie Griffin</t>
  </si>
  <si>
    <t>BK6785</t>
  </si>
  <si>
    <t>978-0-18-120833-4</t>
  </si>
  <si>
    <t>Mrs. Katherine Knight</t>
  </si>
  <si>
    <t>BK6784</t>
  </si>
  <si>
    <t>978-1-970032-81-9</t>
  </si>
  <si>
    <t>Christine Rodgers</t>
  </si>
  <si>
    <t>BK6783</t>
  </si>
  <si>
    <t>978-0-9940957-6-3</t>
  </si>
  <si>
    <t>Stacie Bailey</t>
  </si>
  <si>
    <t>BK6782</t>
  </si>
  <si>
    <t>978-1-4134-2527-7</t>
  </si>
  <si>
    <t>Samuel Cisneros</t>
  </si>
  <si>
    <t>BK6781</t>
  </si>
  <si>
    <t>978-0-689-45307-6</t>
  </si>
  <si>
    <t>Kimberly Page MD</t>
  </si>
  <si>
    <t>BK6780</t>
  </si>
  <si>
    <t>978-1-988317-47-2</t>
  </si>
  <si>
    <t>Todd Torres</t>
  </si>
  <si>
    <t>BK6779</t>
  </si>
  <si>
    <t>978-0-7502-2860-2</t>
  </si>
  <si>
    <t>Jennifer Jackson</t>
  </si>
  <si>
    <t>BK6778</t>
  </si>
  <si>
    <t>978-1-07-222599-7</t>
  </si>
  <si>
    <t>John Walker</t>
  </si>
  <si>
    <t>BK6777</t>
  </si>
  <si>
    <t>978-1-5207-9945-2</t>
  </si>
  <si>
    <t>Paul White</t>
  </si>
  <si>
    <t>BK6776</t>
  </si>
  <si>
    <t>978-0-7889-3529-9</t>
  </si>
  <si>
    <t>Mrs. Sharon Davis PhD</t>
  </si>
  <si>
    <t>BK6775</t>
  </si>
  <si>
    <t>978-1-919202-74-7</t>
  </si>
  <si>
    <t>Emma Barrera</t>
  </si>
  <si>
    <t>BK6774</t>
  </si>
  <si>
    <t>978-1-909106-88-8</t>
  </si>
  <si>
    <t>Shane Harrison</t>
  </si>
  <si>
    <t>BK6773</t>
  </si>
  <si>
    <t>978-0-7608-4415-1</t>
  </si>
  <si>
    <t>Gregory Cruz</t>
  </si>
  <si>
    <t>BK6772</t>
  </si>
  <si>
    <t>Julie Bowen</t>
  </si>
  <si>
    <t>978-1-62422-809-4</t>
  </si>
  <si>
    <t>Sarah Turner</t>
  </si>
  <si>
    <t>BK6771</t>
  </si>
  <si>
    <t>978-1-313-84845-9</t>
  </si>
  <si>
    <t>Paul Sandoval</t>
  </si>
  <si>
    <t>BK6770</t>
  </si>
  <si>
    <t>978-0-7563-0685-4</t>
  </si>
  <si>
    <t>Jerome Sanford</t>
  </si>
  <si>
    <t>BK6769</t>
  </si>
  <si>
    <t>978-1-913563-14-1</t>
  </si>
  <si>
    <t>Arthur Jones</t>
  </si>
  <si>
    <t>BK6768</t>
  </si>
  <si>
    <t>978-1-4816-3844-9</t>
  </si>
  <si>
    <t>Michael Garrett</t>
  </si>
  <si>
    <t>BK6767</t>
  </si>
  <si>
    <t>978-0-641-78891-8</t>
  </si>
  <si>
    <t>Karen Frank</t>
  </si>
  <si>
    <t>BK6766</t>
  </si>
  <si>
    <t>978-1-68334-696-8</t>
  </si>
  <si>
    <t>Molly Thomas</t>
  </si>
  <si>
    <t>BK6765</t>
  </si>
  <si>
    <t>Christina Hernandez</t>
  </si>
  <si>
    <t>978-0-88718-745-2</t>
  </si>
  <si>
    <t>Leslie Brewer</t>
  </si>
  <si>
    <t>BK6764</t>
  </si>
  <si>
    <t>978-0-16-935524-1</t>
  </si>
  <si>
    <t>Joan Ryan</t>
  </si>
  <si>
    <t>BK6763</t>
  </si>
  <si>
    <t>978-0-06-674399-8</t>
  </si>
  <si>
    <t>Nathan Frye</t>
  </si>
  <si>
    <t>BK6762</t>
  </si>
  <si>
    <t>978-0-343-02821-3</t>
  </si>
  <si>
    <t>Steven Porter</t>
  </si>
  <si>
    <t>BK6761</t>
  </si>
  <si>
    <t>978-0-411-38406-7</t>
  </si>
  <si>
    <t>Scott Wells</t>
  </si>
  <si>
    <t>BK6760</t>
  </si>
  <si>
    <t>978-1-00-726919-5</t>
  </si>
  <si>
    <t>Lisa Baker</t>
  </si>
  <si>
    <t>BK6759</t>
  </si>
  <si>
    <t>978-0-556-40260-2</t>
  </si>
  <si>
    <t>Donald Turner</t>
  </si>
  <si>
    <t>BK6758</t>
  </si>
  <si>
    <t>978-1-922166-34-0</t>
  </si>
  <si>
    <t>David Jones</t>
  </si>
  <si>
    <t>BK6757</t>
  </si>
  <si>
    <t>Karen Edwards</t>
  </si>
  <si>
    <t>978-0-17-980633-7</t>
  </si>
  <si>
    <t>Melissa Johnson</t>
  </si>
  <si>
    <t>BK6756</t>
  </si>
  <si>
    <t>978-1-161-74299-2</t>
  </si>
  <si>
    <t>Charles Gamble</t>
  </si>
  <si>
    <t>BK6755</t>
  </si>
  <si>
    <t>978-0-501-04844-2</t>
  </si>
  <si>
    <t>Summer Cameron</t>
  </si>
  <si>
    <t>BK6754</t>
  </si>
  <si>
    <t>978-0-430-63528-7</t>
  </si>
  <si>
    <t>Kenneth Scott</t>
  </si>
  <si>
    <t>BK6753</t>
  </si>
  <si>
    <t>978-1-362-07997-2</t>
  </si>
  <si>
    <t>Thomas Williams</t>
  </si>
  <si>
    <t>BK6752</t>
  </si>
  <si>
    <t>978-0-461-14100-9</t>
  </si>
  <si>
    <t>Michael Campbell</t>
  </si>
  <si>
    <t>BK6751</t>
  </si>
  <si>
    <t>978-0-336-60035-8</t>
  </si>
  <si>
    <t>Zachary Bennett</t>
  </si>
  <si>
    <t>BK6750</t>
  </si>
  <si>
    <t>978-0-935245-10-3</t>
  </si>
  <si>
    <t>Mrs. Sandra Jones</t>
  </si>
  <si>
    <t>BK6749</t>
  </si>
  <si>
    <t>978-0-915517-44-2</t>
  </si>
  <si>
    <t>Michelle Black</t>
  </si>
  <si>
    <t>BK6748</t>
  </si>
  <si>
    <t>978-0-11-614770-7</t>
  </si>
  <si>
    <t>Christopher Clark</t>
  </si>
  <si>
    <t>BK6747</t>
  </si>
  <si>
    <t>978-0-474-77367-9</t>
  </si>
  <si>
    <t>Andrew Spence</t>
  </si>
  <si>
    <t>BK6746</t>
  </si>
  <si>
    <t>978-1-86267-269-7</t>
  </si>
  <si>
    <t>Robert Frazier</t>
  </si>
  <si>
    <t>BK6745</t>
  </si>
  <si>
    <t>978-0-01-917884-6</t>
  </si>
  <si>
    <t>Ruben Peterson</t>
  </si>
  <si>
    <t>BK6744</t>
  </si>
  <si>
    <t>978-0-11-941994-8</t>
  </si>
  <si>
    <t>Connor Prince</t>
  </si>
  <si>
    <t>BK6743</t>
  </si>
  <si>
    <t>978-0-253-03604-9</t>
  </si>
  <si>
    <t>Lindsay Jackson</t>
  </si>
  <si>
    <t>BK6742</t>
  </si>
  <si>
    <t>978-0-534-11416-9</t>
  </si>
  <si>
    <t>Michael Pierce</t>
  </si>
  <si>
    <t>BK6741</t>
  </si>
  <si>
    <t>978-0-290-64089-6</t>
  </si>
  <si>
    <t>Sierra Camacho</t>
  </si>
  <si>
    <t>BK6740</t>
  </si>
  <si>
    <t>978-1-960379-33-7</t>
  </si>
  <si>
    <t>Amy Jarvis</t>
  </si>
  <si>
    <t>BK6739</t>
  </si>
  <si>
    <t>978-0-275-50886-9</t>
  </si>
  <si>
    <t>Stacey Church</t>
  </si>
  <si>
    <t>BK6738</t>
  </si>
  <si>
    <t>978-1-162-09085-6</t>
  </si>
  <si>
    <t>William Jensen</t>
  </si>
  <si>
    <t>BK6737</t>
  </si>
  <si>
    <t>978-0-03-061053-0</t>
  </si>
  <si>
    <t>Michael Dominguez</t>
  </si>
  <si>
    <t>BK6736</t>
  </si>
  <si>
    <t>978-1-360-47067-2</t>
  </si>
  <si>
    <t>Christian Weaver</t>
  </si>
  <si>
    <t>BK6735</t>
  </si>
  <si>
    <t>978-0-309-34018-2</t>
  </si>
  <si>
    <t>Ashley Howe</t>
  </si>
  <si>
    <t>BK6734</t>
  </si>
  <si>
    <t>978-1-5375-2865-6</t>
  </si>
  <si>
    <t>Andrew Barrett</t>
  </si>
  <si>
    <t>BK6733</t>
  </si>
  <si>
    <t>978-0-7635-1876-9</t>
  </si>
  <si>
    <t>Stacy Browning</t>
  </si>
  <si>
    <t>BK6732</t>
  </si>
  <si>
    <t>978-1-76569-604-2</t>
  </si>
  <si>
    <t>Benjamin Stewart</t>
  </si>
  <si>
    <t>BK6731</t>
  </si>
  <si>
    <t>978-1-267-06724-1</t>
  </si>
  <si>
    <t>Julie Burgess</t>
  </si>
  <si>
    <t>BK6730</t>
  </si>
  <si>
    <t>978-0-9791992-7-1</t>
  </si>
  <si>
    <t>Richard Phillips</t>
  </si>
  <si>
    <t>BK6729</t>
  </si>
  <si>
    <t>978-1-262-47292-7</t>
  </si>
  <si>
    <t>Nathan Phillips</t>
  </si>
  <si>
    <t>BK6728</t>
  </si>
  <si>
    <t>978-1-138-24195-4</t>
  </si>
  <si>
    <t>Mandy Wagner</t>
  </si>
  <si>
    <t>BK6727</t>
  </si>
  <si>
    <t>978-1-226-45732-8</t>
  </si>
  <si>
    <t>Steven Prince</t>
  </si>
  <si>
    <t>BK6726</t>
  </si>
  <si>
    <t>978-0-409-57335-0</t>
  </si>
  <si>
    <t>James Grant</t>
  </si>
  <si>
    <t>BK6725</t>
  </si>
  <si>
    <t>978-0-88742-743-5</t>
  </si>
  <si>
    <t>Samuel Clark</t>
  </si>
  <si>
    <t>BK6724</t>
  </si>
  <si>
    <t>978-1-242-50071-8</t>
  </si>
  <si>
    <t>Juan Rosales</t>
  </si>
  <si>
    <t>BK6723</t>
  </si>
  <si>
    <t>978-0-387-33150-8</t>
  </si>
  <si>
    <t>Seth Harris</t>
  </si>
  <si>
    <t>BK6722</t>
  </si>
  <si>
    <t>978-1-79253-315-0</t>
  </si>
  <si>
    <t>Debbie Kerr</t>
  </si>
  <si>
    <t>BK6721</t>
  </si>
  <si>
    <t>978-0-529-00980-7</t>
  </si>
  <si>
    <t>Christopher Mcgee</t>
  </si>
  <si>
    <t>BK6720</t>
  </si>
  <si>
    <t>978-0-465-50409-1</t>
  </si>
  <si>
    <t>Curtis Atkinson</t>
  </si>
  <si>
    <t>BK6719</t>
  </si>
  <si>
    <t>James Jackson</t>
  </si>
  <si>
    <t>978-1-5002-3480-5</t>
  </si>
  <si>
    <t>William Santana</t>
  </si>
  <si>
    <t>BK6718</t>
  </si>
  <si>
    <t>978-1-58103-150-8</t>
  </si>
  <si>
    <t>Kevin Peterson</t>
  </si>
  <si>
    <t>BK6717</t>
  </si>
  <si>
    <t>Anthony Clark</t>
  </si>
  <si>
    <t>978-0-240-69224-1</t>
  </si>
  <si>
    <t>Denise Powell</t>
  </si>
  <si>
    <t>BK6716</t>
  </si>
  <si>
    <t>978-0-349-37083-5</t>
  </si>
  <si>
    <t>Edward Sanchez</t>
  </si>
  <si>
    <t>BK6715</t>
  </si>
  <si>
    <t>978-1-316-63048-8</t>
  </si>
  <si>
    <t>Savannah Knapp</t>
  </si>
  <si>
    <t>BK6714</t>
  </si>
  <si>
    <t>978-1-5121-8203-3</t>
  </si>
  <si>
    <t>Kaylee Rogers</t>
  </si>
  <si>
    <t>BK6713</t>
  </si>
  <si>
    <t>978-1-163-03499-6</t>
  </si>
  <si>
    <t>Jamie Salinas</t>
  </si>
  <si>
    <t>BK6712</t>
  </si>
  <si>
    <t>978-0-7769-0080-3</t>
  </si>
  <si>
    <t>James Fox</t>
  </si>
  <si>
    <t>BK6711</t>
  </si>
  <si>
    <t>978-0-7591-8422-0</t>
  </si>
  <si>
    <t>Elizabeth Gonzalez</t>
  </si>
  <si>
    <t>BK6710</t>
  </si>
  <si>
    <t>978-0-01-291679-7</t>
  </si>
  <si>
    <t>Ms. Christina Austin</t>
  </si>
  <si>
    <t>BK6709</t>
  </si>
  <si>
    <t>978-0-361-72449-4</t>
  </si>
  <si>
    <t>Mary George</t>
  </si>
  <si>
    <t>BK6708</t>
  </si>
  <si>
    <t>978-1-4070-1223-0</t>
  </si>
  <si>
    <t>David Huffman</t>
  </si>
  <si>
    <t>BK6707</t>
  </si>
  <si>
    <t>978-1-76799-742-0</t>
  </si>
  <si>
    <t>Francis Gibson</t>
  </si>
  <si>
    <t>BK6706</t>
  </si>
  <si>
    <t>978-1-69022-854-7</t>
  </si>
  <si>
    <t>Alejandro Perez</t>
  </si>
  <si>
    <t>BK6705</t>
  </si>
  <si>
    <t>Michael Chavez</t>
  </si>
  <si>
    <t>978-0-11-254973-4</t>
  </si>
  <si>
    <t>Lisa Rivera</t>
  </si>
  <si>
    <t>BK6704</t>
  </si>
  <si>
    <t>978-1-303-45206-2</t>
  </si>
  <si>
    <t>Michelle Hall</t>
  </si>
  <si>
    <t>BK6703</t>
  </si>
  <si>
    <t>978-1-06-497826-9</t>
  </si>
  <si>
    <t>Lisa Kelly</t>
  </si>
  <si>
    <t>BK6702</t>
  </si>
  <si>
    <t>978-0-7014-7205-4</t>
  </si>
  <si>
    <t>Thomas Watts</t>
  </si>
  <si>
    <t>BK6701</t>
  </si>
  <si>
    <t>978-0-89358-259-3</t>
  </si>
  <si>
    <t>Nicole Rogers</t>
  </si>
  <si>
    <t>BK6700</t>
  </si>
  <si>
    <t>978-1-257-79794-3</t>
  </si>
  <si>
    <t>Jeffrey Johnson</t>
  </si>
  <si>
    <t>BK6699</t>
  </si>
  <si>
    <t>978-0-8124-6372-9</t>
  </si>
  <si>
    <t>BK6698</t>
  </si>
  <si>
    <t>978-1-953026-87-3</t>
  </si>
  <si>
    <t>Kristie Riley</t>
  </si>
  <si>
    <t>BK6697</t>
  </si>
  <si>
    <t>978-1-128-73119-9</t>
  </si>
  <si>
    <t>Terrence Alvarez</t>
  </si>
  <si>
    <t>BK6696</t>
  </si>
  <si>
    <t>978-0-89637-217-7</t>
  </si>
  <si>
    <t>Jennifer Price</t>
  </si>
  <si>
    <t>BK6695</t>
  </si>
  <si>
    <t>978-1-906485-09-2</t>
  </si>
  <si>
    <t>Jennifer Farmer</t>
  </si>
  <si>
    <t>BK6694</t>
  </si>
  <si>
    <t>978-1-200-63931-3</t>
  </si>
  <si>
    <t>Craig Stevens</t>
  </si>
  <si>
    <t>BK6693</t>
  </si>
  <si>
    <t>978-0-224-29168-2</t>
  </si>
  <si>
    <t>Scott Knight</t>
  </si>
  <si>
    <t>BK6692</t>
  </si>
  <si>
    <t>978-1-5121-2849-9</t>
  </si>
  <si>
    <t>Joshua Hart</t>
  </si>
  <si>
    <t>BK6691</t>
  </si>
  <si>
    <t>978-0-531-59526-8</t>
  </si>
  <si>
    <t>Michael Cook</t>
  </si>
  <si>
    <t>BK6690</t>
  </si>
  <si>
    <t>978-0-7632-8504-3</t>
  </si>
  <si>
    <t>Gina Wright</t>
  </si>
  <si>
    <t>BK6689</t>
  </si>
  <si>
    <t>978-0-436-82724-2</t>
  </si>
  <si>
    <t>Hector Glass</t>
  </si>
  <si>
    <t>BK6688</t>
  </si>
  <si>
    <t>978-0-8142-4022-9</t>
  </si>
  <si>
    <t>Erika Lewis</t>
  </si>
  <si>
    <t>BK6687</t>
  </si>
  <si>
    <t>978-1-910240-31-1</t>
  </si>
  <si>
    <t>Daniel Cochran</t>
  </si>
  <si>
    <t>BK6686</t>
  </si>
  <si>
    <t>978-0-289-66578-7</t>
  </si>
  <si>
    <t>Miss Kathleen Reynolds</t>
  </si>
  <si>
    <t>BK6685</t>
  </si>
  <si>
    <t>978-1-307-59228-3</t>
  </si>
  <si>
    <t>Sandra Fletcher</t>
  </si>
  <si>
    <t>BK6684</t>
  </si>
  <si>
    <t>978-0-7827-3019-7</t>
  </si>
  <si>
    <t>Nancy Garcia</t>
  </si>
  <si>
    <t>BK6683</t>
  </si>
  <si>
    <t>978-0-88850-269-8</t>
  </si>
  <si>
    <t>Ashley Trevino</t>
  </si>
  <si>
    <t>BK6682</t>
  </si>
  <si>
    <t>978-1-272-28121-2</t>
  </si>
  <si>
    <t>Noah West</t>
  </si>
  <si>
    <t>BK6681</t>
  </si>
  <si>
    <t>978-1-81060-782-5</t>
  </si>
  <si>
    <t>Suzanne Guerra</t>
  </si>
  <si>
    <t>BK6680</t>
  </si>
  <si>
    <t>978-0-09-754861-6</t>
  </si>
  <si>
    <t>Debra Clark</t>
  </si>
  <si>
    <t>BK6679</t>
  </si>
  <si>
    <t>978-1-154-57405-0</t>
  </si>
  <si>
    <t>Jenna Anderson</t>
  </si>
  <si>
    <t>BK6678</t>
  </si>
  <si>
    <t>978-0-86357-601-0</t>
  </si>
  <si>
    <t>Michael Klein</t>
  </si>
  <si>
    <t>BK6677</t>
  </si>
  <si>
    <t>978-0-7161-1466-6</t>
  </si>
  <si>
    <t>John Moore</t>
  </si>
  <si>
    <t>BK6676</t>
  </si>
  <si>
    <t>978-0-929483-10-8</t>
  </si>
  <si>
    <t>Adam Levine</t>
  </si>
  <si>
    <t>BK6675</t>
  </si>
  <si>
    <t>978-1-55710-829-6</t>
  </si>
  <si>
    <t>Jonathan Mathis</t>
  </si>
  <si>
    <t>BK6674</t>
  </si>
  <si>
    <t>978-1-05-681141-3</t>
  </si>
  <si>
    <t>Elizabeth Lowe</t>
  </si>
  <si>
    <t>BK6673</t>
  </si>
  <si>
    <t>978-1-371-60247-5</t>
  </si>
  <si>
    <t>Robert Miller</t>
  </si>
  <si>
    <t>BK6672</t>
  </si>
  <si>
    <t>978-0-17-447098-4</t>
  </si>
  <si>
    <t>Gary Wilson</t>
  </si>
  <si>
    <t>BK6671</t>
  </si>
  <si>
    <t>978-1-933395-05-0</t>
  </si>
  <si>
    <t>Kathryn Morris</t>
  </si>
  <si>
    <t>BK6670</t>
  </si>
  <si>
    <t>978-0-8477-8400-4</t>
  </si>
  <si>
    <t>Michael Anderson</t>
  </si>
  <si>
    <t>BK6669</t>
  </si>
  <si>
    <t>978-1-5273-2762-7</t>
  </si>
  <si>
    <t>Christopher Pittman</t>
  </si>
  <si>
    <t>BK6668</t>
  </si>
  <si>
    <t>978-1-4559-9876-0</t>
  </si>
  <si>
    <t>Jacqueline Ramos</t>
  </si>
  <si>
    <t>BK6667</t>
  </si>
  <si>
    <t>978-1-125-77899-9</t>
  </si>
  <si>
    <t>Rebecca Ramirez</t>
  </si>
  <si>
    <t>BK6666</t>
  </si>
  <si>
    <t>978-1-359-87890-8</t>
  </si>
  <si>
    <t>Michelle Cox</t>
  </si>
  <si>
    <t>BK6665</t>
  </si>
  <si>
    <t>978-1-58303-137-7</t>
  </si>
  <si>
    <t>Amy Ross</t>
  </si>
  <si>
    <t>BK6664</t>
  </si>
  <si>
    <t>978-1-4154-9044-0</t>
  </si>
  <si>
    <t>Robert Norton</t>
  </si>
  <si>
    <t>BK6663</t>
  </si>
  <si>
    <t>978-0-304-05770-2</t>
  </si>
  <si>
    <t>Daniel Berry</t>
  </si>
  <si>
    <t>BK6662</t>
  </si>
  <si>
    <t>978-0-9940699-5-5</t>
  </si>
  <si>
    <t>Michelle Goodwin</t>
  </si>
  <si>
    <t>BK6661</t>
  </si>
  <si>
    <t>978-0-638-38826-8</t>
  </si>
  <si>
    <t>Kimberly Winters</t>
  </si>
  <si>
    <t>BK6660</t>
  </si>
  <si>
    <t>978-1-372-94606-6</t>
  </si>
  <si>
    <t>Cheryl Lewis</t>
  </si>
  <si>
    <t>BK6659</t>
  </si>
  <si>
    <t>978-1-133-53203-3</t>
  </si>
  <si>
    <t>Jennifer Sanchez</t>
  </si>
  <si>
    <t>BK6658</t>
  </si>
  <si>
    <t>978-1-69906-404-7</t>
  </si>
  <si>
    <t>Stacey Ritter</t>
  </si>
  <si>
    <t>BK6657</t>
  </si>
  <si>
    <t>978-0-922855-43-8</t>
  </si>
  <si>
    <t>John Nichols</t>
  </si>
  <si>
    <t>BK6656</t>
  </si>
  <si>
    <t>978-0-10-062081-0</t>
  </si>
  <si>
    <t>Christopher Adams DDS</t>
  </si>
  <si>
    <t>BK6655</t>
  </si>
  <si>
    <t>978-1-67925-212-9</t>
  </si>
  <si>
    <t>Elizabeth Oliver</t>
  </si>
  <si>
    <t>BK6654</t>
  </si>
  <si>
    <t>978-1-70092-431-5</t>
  </si>
  <si>
    <t>Cheryl Stone</t>
  </si>
  <si>
    <t>BK6653</t>
  </si>
  <si>
    <t>978-1-279-32697-8</t>
  </si>
  <si>
    <t>Paula Wilson</t>
  </si>
  <si>
    <t>BK6652</t>
  </si>
  <si>
    <t>978-1-4957-9514-5</t>
  </si>
  <si>
    <t>Jill Cox</t>
  </si>
  <si>
    <t>BK6651</t>
  </si>
  <si>
    <t>978-1-148-34776-9</t>
  </si>
  <si>
    <t>Leslie Hansen MD</t>
  </si>
  <si>
    <t>BK6650</t>
  </si>
  <si>
    <t>978-1-358-67853-0</t>
  </si>
  <si>
    <t>Richard Hamilton</t>
  </si>
  <si>
    <t>BK6649</t>
  </si>
  <si>
    <t>978-0-7543-4200-7</t>
  </si>
  <si>
    <t>Crystal Smith</t>
  </si>
  <si>
    <t>BK6648</t>
  </si>
  <si>
    <t>978-0-589-38348-0</t>
  </si>
  <si>
    <t>Peter Lucero</t>
  </si>
  <si>
    <t>BK6647</t>
  </si>
  <si>
    <t>978-0-933556-31-7</t>
  </si>
  <si>
    <t>Jennifer Reyes</t>
  </si>
  <si>
    <t>BK6646</t>
  </si>
  <si>
    <t>978-1-217-17943-7</t>
  </si>
  <si>
    <t>Kimberly Johnson</t>
  </si>
  <si>
    <t>BK6645</t>
  </si>
  <si>
    <t>978-1-290-45275-5</t>
  </si>
  <si>
    <t>Molly Wilson</t>
  </si>
  <si>
    <t>BK6644</t>
  </si>
  <si>
    <t>978-0-7981-3132-2</t>
  </si>
  <si>
    <t>Jamie Gonzalez</t>
  </si>
  <si>
    <t>BK6643</t>
  </si>
  <si>
    <t>978-0-86644-882-6</t>
  </si>
  <si>
    <t>Rebekah Malone</t>
  </si>
  <si>
    <t>BK6642</t>
  </si>
  <si>
    <t>978-0-502-55347-1</t>
  </si>
  <si>
    <t>Mark Payne</t>
  </si>
  <si>
    <t>BK6641</t>
  </si>
  <si>
    <t>978-1-02-112133-2</t>
  </si>
  <si>
    <t>Jared Smith</t>
  </si>
  <si>
    <t>BK6640</t>
  </si>
  <si>
    <t>978-1-4127-8312-5</t>
  </si>
  <si>
    <t>Alex Parks</t>
  </si>
  <si>
    <t>BK6639</t>
  </si>
  <si>
    <t>978-1-67923-107-0</t>
  </si>
  <si>
    <t>Loretta Myers</t>
  </si>
  <si>
    <t>BK6638</t>
  </si>
  <si>
    <t>978-1-344-53697-4</t>
  </si>
  <si>
    <t>Mary Morgan</t>
  </si>
  <si>
    <t>BK6637</t>
  </si>
  <si>
    <t>978-1-346-87833-1</t>
  </si>
  <si>
    <t>Stephanie Ramirez</t>
  </si>
  <si>
    <t>BK6636</t>
  </si>
  <si>
    <t>978-0-86778-552-4</t>
  </si>
  <si>
    <t>Pamela Bartlett</t>
  </si>
  <si>
    <t>BK6635</t>
  </si>
  <si>
    <t>978-1-56724-801-2</t>
  </si>
  <si>
    <t>Samantha Buchanan</t>
  </si>
  <si>
    <t>BK6634</t>
  </si>
  <si>
    <t>978-1-345-23054-3</t>
  </si>
  <si>
    <t>Faith Ramos</t>
  </si>
  <si>
    <t>BK6633</t>
  </si>
  <si>
    <t>978-0-927522-38-0</t>
  </si>
  <si>
    <t>Bethany Peterson</t>
  </si>
  <si>
    <t>BK6632</t>
  </si>
  <si>
    <t>978-0-7732-8690-0</t>
  </si>
  <si>
    <t>Lori Summers</t>
  </si>
  <si>
    <t>BK6631</t>
  </si>
  <si>
    <t>978-0-7960-7646-5</t>
  </si>
  <si>
    <t>Brandy Johnson</t>
  </si>
  <si>
    <t>BK6630</t>
  </si>
  <si>
    <t>Lisa Johnson</t>
  </si>
  <si>
    <t>978-1-298-57985-0</t>
  </si>
  <si>
    <t>Bradley Cochran</t>
  </si>
  <si>
    <t>BK6629</t>
  </si>
  <si>
    <t>978-0-600-28889-3</t>
  </si>
  <si>
    <t>Christy Bowers</t>
  </si>
  <si>
    <t>BK6628</t>
  </si>
  <si>
    <t>978-0-7359-1939-6</t>
  </si>
  <si>
    <t>BK6627</t>
  </si>
  <si>
    <t>978-0-05-002083-8</t>
  </si>
  <si>
    <t>Jennifer Pittman</t>
  </si>
  <si>
    <t>BK6626</t>
  </si>
  <si>
    <t>978-1-4158-5583-6</t>
  </si>
  <si>
    <t>Carla Brown</t>
  </si>
  <si>
    <t>BK6625</t>
  </si>
  <si>
    <t>978-1-68516-470-6</t>
  </si>
  <si>
    <t>Derek Burke</t>
  </si>
  <si>
    <t>BK6624</t>
  </si>
  <si>
    <t>978-1-148-17845-5</t>
  </si>
  <si>
    <t>Lorraine Newman</t>
  </si>
  <si>
    <t>BK6623</t>
  </si>
  <si>
    <t>978-0-9704369-8-6</t>
  </si>
  <si>
    <t>Eugene Bass</t>
  </si>
  <si>
    <t>BK6622</t>
  </si>
  <si>
    <t>978-0-7522-0909-8</t>
  </si>
  <si>
    <t>Logan Hawkins</t>
  </si>
  <si>
    <t>BK6621</t>
  </si>
  <si>
    <t>978-0-485-70266-8</t>
  </si>
  <si>
    <t>Barry Moore</t>
  </si>
  <si>
    <t>BK6620</t>
  </si>
  <si>
    <t>978-1-215-75543-5</t>
  </si>
  <si>
    <t>Chelsea Shannon</t>
  </si>
  <si>
    <t>BK6619</t>
  </si>
  <si>
    <t>978-1-4033-5068-8</t>
  </si>
  <si>
    <t>Diane Burns</t>
  </si>
  <si>
    <t>BK6618</t>
  </si>
  <si>
    <t>978-0-432-03094-3</t>
  </si>
  <si>
    <t>Jennifer Andrews MD</t>
  </si>
  <si>
    <t>BK6617</t>
  </si>
  <si>
    <t>978-1-57950-781-7</t>
  </si>
  <si>
    <t>Abigail Singh</t>
  </si>
  <si>
    <t>BK6616</t>
  </si>
  <si>
    <t>978-1-178-19193-6</t>
  </si>
  <si>
    <t>Joseph Glover</t>
  </si>
  <si>
    <t>BK6615</t>
  </si>
  <si>
    <t>978-0-382-70983-8</t>
  </si>
  <si>
    <t>Thomas Daniels</t>
  </si>
  <si>
    <t>BK6614</t>
  </si>
  <si>
    <t>978-1-110-73944-8</t>
  </si>
  <si>
    <t>Brandon Wang</t>
  </si>
  <si>
    <t>BK6613</t>
  </si>
  <si>
    <t>978-1-210-01988-4</t>
  </si>
  <si>
    <t>Amanda Adams</t>
  </si>
  <si>
    <t>BK6612</t>
  </si>
  <si>
    <t>978-1-149-15953-8</t>
  </si>
  <si>
    <t>Madison Taylor</t>
  </si>
  <si>
    <t>BK6611</t>
  </si>
  <si>
    <t>978-1-82102-310-2</t>
  </si>
  <si>
    <t>Ashley Moss</t>
  </si>
  <si>
    <t>BK6610</t>
  </si>
  <si>
    <t>978-1-67599-782-6</t>
  </si>
  <si>
    <t>Margaret Williams</t>
  </si>
  <si>
    <t>BK6609</t>
  </si>
  <si>
    <t>978-0-231-39771-1</t>
  </si>
  <si>
    <t>Erik Howard</t>
  </si>
  <si>
    <t>BK6608</t>
  </si>
  <si>
    <t>978-0-407-73922-2</t>
  </si>
  <si>
    <t>Tyler Turner</t>
  </si>
  <si>
    <t>BK6607</t>
  </si>
  <si>
    <t>978-0-89841-108-9</t>
  </si>
  <si>
    <t>Amber Miller</t>
  </si>
  <si>
    <t>BK6606</t>
  </si>
  <si>
    <t>978-0-529-43445-6</t>
  </si>
  <si>
    <t>Kevin Neal</t>
  </si>
  <si>
    <t>BK6605</t>
  </si>
  <si>
    <t>978-1-176-54865-7</t>
  </si>
  <si>
    <t>Tony Miller</t>
  </si>
  <si>
    <t>BK6604</t>
  </si>
  <si>
    <t>978-0-9868201-5-1</t>
  </si>
  <si>
    <t>John May</t>
  </si>
  <si>
    <t>BK6603</t>
  </si>
  <si>
    <t>978-1-303-18689-9</t>
  </si>
  <si>
    <t>David Potter</t>
  </si>
  <si>
    <t>BK6602</t>
  </si>
  <si>
    <t>978-1-309-89340-1</t>
  </si>
  <si>
    <t>Wendy Brock</t>
  </si>
  <si>
    <t>BK6601</t>
  </si>
  <si>
    <t>978-0-685-49154-6</t>
  </si>
  <si>
    <t>Ross Edwards</t>
  </si>
  <si>
    <t>BK6600</t>
  </si>
  <si>
    <t>978-0-504-21068-6</t>
  </si>
  <si>
    <t>Carol Meyer</t>
  </si>
  <si>
    <t>BK6599</t>
  </si>
  <si>
    <t>Jessica Williams</t>
  </si>
  <si>
    <t>978-1-02-540164-5</t>
  </si>
  <si>
    <t>Benjamin Bowen</t>
  </si>
  <si>
    <t>BK6598</t>
  </si>
  <si>
    <t>978-1-79555-497-8</t>
  </si>
  <si>
    <t>Bethany Smith</t>
  </si>
  <si>
    <t>BK6597</t>
  </si>
  <si>
    <t>978-1-125-35097-3</t>
  </si>
  <si>
    <t>Angela Jones</t>
  </si>
  <si>
    <t>BK6596</t>
  </si>
  <si>
    <t>978-0-7480-3097-2</t>
  </si>
  <si>
    <t>Edward Hall</t>
  </si>
  <si>
    <t>BK6595</t>
  </si>
  <si>
    <t>978-1-03-804904-9</t>
  </si>
  <si>
    <t>Aaron Mcdonald</t>
  </si>
  <si>
    <t>BK6594</t>
  </si>
  <si>
    <t>978-1-7334004-4-2</t>
  </si>
  <si>
    <t>Daniel Turner</t>
  </si>
  <si>
    <t>BK6593</t>
  </si>
  <si>
    <t>978-0-7759-5774-7</t>
  </si>
  <si>
    <t>Ms. Amanda Parker</t>
  </si>
  <si>
    <t>BK6592</t>
  </si>
  <si>
    <t>978-0-8478-1471-8</t>
  </si>
  <si>
    <t>Ricky Sandoval</t>
  </si>
  <si>
    <t>BK6591</t>
  </si>
  <si>
    <t>978-1-78339-746-4</t>
  </si>
  <si>
    <t>Alexis Flowers</t>
  </si>
  <si>
    <t>BK6590</t>
  </si>
  <si>
    <t>978-0-929622-03-3</t>
  </si>
  <si>
    <t>James Figueroa</t>
  </si>
  <si>
    <t>BK6589</t>
  </si>
  <si>
    <t>978-0-410-44385-7</t>
  </si>
  <si>
    <t>Eric Moore</t>
  </si>
  <si>
    <t>BK6588</t>
  </si>
  <si>
    <t>978-0-9660263-5-1</t>
  </si>
  <si>
    <t>Colleen Hurst</t>
  </si>
  <si>
    <t>BK6587</t>
  </si>
  <si>
    <t>978-1-85173-813-7</t>
  </si>
  <si>
    <t>Michael Willis DVM</t>
  </si>
  <si>
    <t>BK6586</t>
  </si>
  <si>
    <t>978-1-4556-3815-4</t>
  </si>
  <si>
    <t>Donald Collins</t>
  </si>
  <si>
    <t>BK6585</t>
  </si>
  <si>
    <t>978-1-4424-0601-8</t>
  </si>
  <si>
    <t>Kent Hines</t>
  </si>
  <si>
    <t>BK6584</t>
  </si>
  <si>
    <t>978-0-7682-9396-8</t>
  </si>
  <si>
    <t>James Richards</t>
  </si>
  <si>
    <t>BK6583</t>
  </si>
  <si>
    <t>978-1-84176-313-2</t>
  </si>
  <si>
    <t>Gregory Pearson</t>
  </si>
  <si>
    <t>BK6582</t>
  </si>
  <si>
    <t>978-0-7591-9175-4</t>
  </si>
  <si>
    <t>Kirsten Bruce</t>
  </si>
  <si>
    <t>BK6581</t>
  </si>
  <si>
    <t>978-1-4317-1328-8</t>
  </si>
  <si>
    <t>Patrick Scott</t>
  </si>
  <si>
    <t>BK6580</t>
  </si>
  <si>
    <t>978-1-59991-748-1</t>
  </si>
  <si>
    <t>Robert Johnson</t>
  </si>
  <si>
    <t>BK6579</t>
  </si>
  <si>
    <t>978-1-381-33226-3</t>
  </si>
  <si>
    <t>Mr. Nicholas Johnson</t>
  </si>
  <si>
    <t>BK6578</t>
  </si>
  <si>
    <t>978-1-05-880753-7</t>
  </si>
  <si>
    <t>BK6577</t>
  </si>
  <si>
    <t>978-0-18-929139-0</t>
  </si>
  <si>
    <t>Adam Mckinney</t>
  </si>
  <si>
    <t>BK6576</t>
  </si>
  <si>
    <t>978-1-80848-647-0</t>
  </si>
  <si>
    <t>Cody Carter</t>
  </si>
  <si>
    <t>BK6575</t>
  </si>
  <si>
    <t>978-0-00-193988-2</t>
  </si>
  <si>
    <t>Bryan Campbell</t>
  </si>
  <si>
    <t>BK6574</t>
  </si>
  <si>
    <t>978-1-9794-7955-4</t>
  </si>
  <si>
    <t>David Schultz</t>
  </si>
  <si>
    <t>BK6573</t>
  </si>
  <si>
    <t>978-1-158-84366-4</t>
  </si>
  <si>
    <t>Jenny Cantrell</t>
  </si>
  <si>
    <t>BK6572</t>
  </si>
  <si>
    <t>978-0-360-44355-6</t>
  </si>
  <si>
    <t>Tabitha Gonzalez</t>
  </si>
  <si>
    <t>BK6571</t>
  </si>
  <si>
    <t>978-1-85482-873-6</t>
  </si>
  <si>
    <t>BK6570</t>
  </si>
  <si>
    <t>978-1-313-97340-3</t>
  </si>
  <si>
    <t>Miss Nicole Jones</t>
  </si>
  <si>
    <t>BK6569</t>
  </si>
  <si>
    <t>978-1-79008-766-2</t>
  </si>
  <si>
    <t>Angela Holloway</t>
  </si>
  <si>
    <t>BK6568</t>
  </si>
  <si>
    <t>Robert Wilson</t>
  </si>
  <si>
    <t>978-1-86891-913-0</t>
  </si>
  <si>
    <t>Brittany Page</t>
  </si>
  <si>
    <t>BK6567</t>
  </si>
  <si>
    <t>978-0-493-13904-3</t>
  </si>
  <si>
    <t>Debbie Andrews</t>
  </si>
  <si>
    <t>BK6566</t>
  </si>
  <si>
    <t>978-0-924220-55-5</t>
  </si>
  <si>
    <t>Michael Hanson</t>
  </si>
  <si>
    <t>BK6565</t>
  </si>
  <si>
    <t>978-0-414-26296-6</t>
  </si>
  <si>
    <t>Calvin Collins DDS</t>
  </si>
  <si>
    <t>BK6564</t>
  </si>
  <si>
    <t>978-0-374-71960-9</t>
  </si>
  <si>
    <t>Maria Lester</t>
  </si>
  <si>
    <t>BK6563</t>
  </si>
  <si>
    <t>978-0-569-01711-4</t>
  </si>
  <si>
    <t>Jodi Pratt</t>
  </si>
  <si>
    <t>BK6562</t>
  </si>
  <si>
    <t>978-0-540-08036-6</t>
  </si>
  <si>
    <t>Frances Cuevas</t>
  </si>
  <si>
    <t>BK6561</t>
  </si>
  <si>
    <t>978-1-108-84854-1</t>
  </si>
  <si>
    <t>Ryan White</t>
  </si>
  <si>
    <t>BK6560</t>
  </si>
  <si>
    <t>978-0-325-63990-1</t>
  </si>
  <si>
    <t>Rebecca Morris</t>
  </si>
  <si>
    <t>BK6559</t>
  </si>
  <si>
    <t>978-1-133-32752-3</t>
  </si>
  <si>
    <t>Ernest Douglas</t>
  </si>
  <si>
    <t>BK6558</t>
  </si>
  <si>
    <t>Daniel Martinez</t>
  </si>
  <si>
    <t>978-1-343-79181-7</t>
  </si>
  <si>
    <t>Jennifer Bryant</t>
  </si>
  <si>
    <t>BK6557</t>
  </si>
  <si>
    <t>978-0-9680269-6-0</t>
  </si>
  <si>
    <t>Heather Clark</t>
  </si>
  <si>
    <t>BK6556</t>
  </si>
  <si>
    <t>978-1-03-735455-7</t>
  </si>
  <si>
    <t>Joel Walter</t>
  </si>
  <si>
    <t>BK6555</t>
  </si>
  <si>
    <t>978-0-393-00300-0</t>
  </si>
  <si>
    <t>Brandon Jones</t>
  </si>
  <si>
    <t>BK6554</t>
  </si>
  <si>
    <t>978-1-872573-11-3</t>
  </si>
  <si>
    <t>Joseph Nunez</t>
  </si>
  <si>
    <t>BK6553</t>
  </si>
  <si>
    <t>978-1-64039-277-9</t>
  </si>
  <si>
    <t>David Gomez</t>
  </si>
  <si>
    <t>BK6552</t>
  </si>
  <si>
    <t>978-0-243-70874-1</t>
  </si>
  <si>
    <t>Sarah Donaldson</t>
  </si>
  <si>
    <t>BK6551</t>
  </si>
  <si>
    <t>978-1-272-33172-6</t>
  </si>
  <si>
    <t>BK6550</t>
  </si>
  <si>
    <t>978-0-657-21930-7</t>
  </si>
  <si>
    <t>David Rodriguez</t>
  </si>
  <si>
    <t>BK6549</t>
  </si>
  <si>
    <t>978-1-134-32909-0</t>
  </si>
  <si>
    <t>Michelle Robinson</t>
  </si>
  <si>
    <t>BK6548</t>
  </si>
  <si>
    <t>978-0-7666-1224-2</t>
  </si>
  <si>
    <t>Steven Smith</t>
  </si>
  <si>
    <t>BK6547</t>
  </si>
  <si>
    <t>978-0-291-74252-0</t>
  </si>
  <si>
    <t>Tracy Martinez</t>
  </si>
  <si>
    <t>BK6546</t>
  </si>
  <si>
    <t>978-1-65255-134-8</t>
  </si>
  <si>
    <t>Gregory Perez</t>
  </si>
  <si>
    <t>BK6545</t>
  </si>
  <si>
    <t>978-0-7729-8405-0</t>
  </si>
  <si>
    <t>Douglas Parker</t>
  </si>
  <si>
    <t>BK6544</t>
  </si>
  <si>
    <t>978-0-317-70972-8</t>
  </si>
  <si>
    <t>Steven Williams</t>
  </si>
  <si>
    <t>BK6543</t>
  </si>
  <si>
    <t>978-1-4627-9146-0</t>
  </si>
  <si>
    <t>Robin Rogers</t>
  </si>
  <si>
    <t>BK6542</t>
  </si>
  <si>
    <t>Tammy Johnson</t>
  </si>
  <si>
    <t>978-1-881705-95-6</t>
  </si>
  <si>
    <t>Mackenzie Nunez</t>
  </si>
  <si>
    <t>BK6541</t>
  </si>
  <si>
    <t>978-1-141-90696-3</t>
  </si>
  <si>
    <t>Victor Fox</t>
  </si>
  <si>
    <t>BK6540</t>
  </si>
  <si>
    <t>978-0-403-20236-2</t>
  </si>
  <si>
    <t>Jessica Webb</t>
  </si>
  <si>
    <t>BK6539</t>
  </si>
  <si>
    <t>978-0-433-05349-1</t>
  </si>
  <si>
    <t>Adam Schroeder</t>
  </si>
  <si>
    <t>BK6538</t>
  </si>
  <si>
    <t>978-0-201-51677-7</t>
  </si>
  <si>
    <t>Douglas Robinson</t>
  </si>
  <si>
    <t>BK6537</t>
  </si>
  <si>
    <t>978-0-07-903023-8</t>
  </si>
  <si>
    <t>Jose Mata</t>
  </si>
  <si>
    <t>BK6536</t>
  </si>
  <si>
    <t>978-0-917432-95-8</t>
  </si>
  <si>
    <t>Christopher Sandoval</t>
  </si>
  <si>
    <t>BK6535</t>
  </si>
  <si>
    <t>978-1-191-60376-8</t>
  </si>
  <si>
    <t>Shane Hampton</t>
  </si>
  <si>
    <t>BK6534</t>
  </si>
  <si>
    <t>978-1-55828-080-9</t>
  </si>
  <si>
    <t>Richard Brown</t>
  </si>
  <si>
    <t>BK6533</t>
  </si>
  <si>
    <t>978-1-07-278351-0</t>
  </si>
  <si>
    <t>Steven Morris</t>
  </si>
  <si>
    <t>BK6532</t>
  </si>
  <si>
    <t>978-1-145-81656-5</t>
  </si>
  <si>
    <t>Randall Hicks</t>
  </si>
  <si>
    <t>BK6531</t>
  </si>
  <si>
    <t>978-0-7368-1284-9</t>
  </si>
  <si>
    <t>Robert Solomon</t>
  </si>
  <si>
    <t>BK6530</t>
  </si>
  <si>
    <t>978-0-268-31575-7</t>
  </si>
  <si>
    <t>Helen Valdez</t>
  </si>
  <si>
    <t>BK6529</t>
  </si>
  <si>
    <t>978-1-62300-718-8</t>
  </si>
  <si>
    <t>Carmen Casey</t>
  </si>
  <si>
    <t>BK6528</t>
  </si>
  <si>
    <t>978-1-171-66329-4</t>
  </si>
  <si>
    <t>Frank Bailey</t>
  </si>
  <si>
    <t>BK6527</t>
  </si>
  <si>
    <t>978-1-69275-285-9</t>
  </si>
  <si>
    <t>Kimberly Oneill</t>
  </si>
  <si>
    <t>BK6526</t>
  </si>
  <si>
    <t>978-0-602-18398-1</t>
  </si>
  <si>
    <t>Richard Christensen</t>
  </si>
  <si>
    <t>BK6525</t>
  </si>
  <si>
    <t>978-1-09-412744-6</t>
  </si>
  <si>
    <t>Kayla Mcdonald</t>
  </si>
  <si>
    <t>BK6524</t>
  </si>
  <si>
    <t>978-1-4442-6678-8</t>
  </si>
  <si>
    <t>Arthur Proctor</t>
  </si>
  <si>
    <t>BK6523</t>
  </si>
  <si>
    <t>978-1-5256-2646-3</t>
  </si>
  <si>
    <t>Misty Gomez</t>
  </si>
  <si>
    <t>BK6522</t>
  </si>
  <si>
    <t>978-0-8217-3806-1</t>
  </si>
  <si>
    <t>Tiffany King MD</t>
  </si>
  <si>
    <t>BK6521</t>
  </si>
  <si>
    <t>978-1-945586-86-6</t>
  </si>
  <si>
    <t>Keith Grant</t>
  </si>
  <si>
    <t>BK6520</t>
  </si>
  <si>
    <t>978-0-296-55807-2</t>
  </si>
  <si>
    <t>Neil Keller</t>
  </si>
  <si>
    <t>BK6519</t>
  </si>
  <si>
    <t>978-0-01-768745-6</t>
  </si>
  <si>
    <t>Lisa Salazar</t>
  </si>
  <si>
    <t>BK6518</t>
  </si>
  <si>
    <t>978-1-310-41608-8</t>
  </si>
  <si>
    <t>Tanya Brown</t>
  </si>
  <si>
    <t>BK6517</t>
  </si>
  <si>
    <t>978-0-932081-17-9</t>
  </si>
  <si>
    <t>Michael White</t>
  </si>
  <si>
    <t>BK6516</t>
  </si>
  <si>
    <t>978-1-189-64641-8</t>
  </si>
  <si>
    <t>Justin Goodman</t>
  </si>
  <si>
    <t>BK6515</t>
  </si>
  <si>
    <t>978-1-385-87205-5</t>
  </si>
  <si>
    <t>Richard Whitaker</t>
  </si>
  <si>
    <t>BK6514</t>
  </si>
  <si>
    <t>978-0-579-67677-6</t>
  </si>
  <si>
    <t>Jody Walker</t>
  </si>
  <si>
    <t>BK6513</t>
  </si>
  <si>
    <t>978-1-4875-1338-2</t>
  </si>
  <si>
    <t>Stephanie Cochran</t>
  </si>
  <si>
    <t>BK6512</t>
  </si>
  <si>
    <t>978-1-4987-3728-9</t>
  </si>
  <si>
    <t>Bradley White</t>
  </si>
  <si>
    <t>BK6511</t>
  </si>
  <si>
    <t>978-0-356-12034-8</t>
  </si>
  <si>
    <t>Mark Short</t>
  </si>
  <si>
    <t>BK6510</t>
  </si>
  <si>
    <t>978-0-451-12474-6</t>
  </si>
  <si>
    <t>Elizabeth Rodriguez</t>
  </si>
  <si>
    <t>BK6509</t>
  </si>
  <si>
    <t>978-1-67515-431-1</t>
  </si>
  <si>
    <t>Michael Howard</t>
  </si>
  <si>
    <t>BK6508</t>
  </si>
  <si>
    <t>978-1-05-583140-5</t>
  </si>
  <si>
    <t>Shane Jones</t>
  </si>
  <si>
    <t>BK6507</t>
  </si>
  <si>
    <t>978-0-88184-866-3</t>
  </si>
  <si>
    <t>Taylor Sullivan</t>
  </si>
  <si>
    <t>BK6506</t>
  </si>
  <si>
    <t>978-1-895380-70-5</t>
  </si>
  <si>
    <t>Michael Hess</t>
  </si>
  <si>
    <t>BK6505</t>
  </si>
  <si>
    <t>978-0-206-81481-6</t>
  </si>
  <si>
    <t>Laura Lee</t>
  </si>
  <si>
    <t>BK6504</t>
  </si>
  <si>
    <t>978-0-615-21689-8</t>
  </si>
  <si>
    <t>Robin Griffin</t>
  </si>
  <si>
    <t>BK6503</t>
  </si>
  <si>
    <t>978-1-241-37853-0</t>
  </si>
  <si>
    <t>Evelyn Harris</t>
  </si>
  <si>
    <t>BK6502</t>
  </si>
  <si>
    <t>978-1-946753-47-2</t>
  </si>
  <si>
    <t>Jeremy Green</t>
  </si>
  <si>
    <t>BK6501</t>
  </si>
  <si>
    <t>978-1-69377-126-2</t>
  </si>
  <si>
    <t>Michael Sherman</t>
  </si>
  <si>
    <t>BK6500</t>
  </si>
  <si>
    <t>978-0-87195-696-5</t>
  </si>
  <si>
    <t>Suzanne Jennings</t>
  </si>
  <si>
    <t>BK6499</t>
  </si>
  <si>
    <t>978-0-480-56317-2</t>
  </si>
  <si>
    <t>Richard Hensley</t>
  </si>
  <si>
    <t>BK6498</t>
  </si>
  <si>
    <t>978-0-654-01987-0</t>
  </si>
  <si>
    <t>Sarah Murphy</t>
  </si>
  <si>
    <t>BK6497</t>
  </si>
  <si>
    <t>978-0-386-06149-9</t>
  </si>
  <si>
    <t>Kathryn Martinez DDS</t>
  </si>
  <si>
    <t>BK6496</t>
  </si>
  <si>
    <t>978-1-64520-530-2</t>
  </si>
  <si>
    <t>Joseph Holland</t>
  </si>
  <si>
    <t>BK6495</t>
  </si>
  <si>
    <t>978-0-408-33406-8</t>
  </si>
  <si>
    <t>Laura Lopez</t>
  </si>
  <si>
    <t>BK6494</t>
  </si>
  <si>
    <t>978-1-60259-926-0</t>
  </si>
  <si>
    <t>Janice Wright</t>
  </si>
  <si>
    <t>BK6493</t>
  </si>
  <si>
    <t>Nicole Roberts</t>
  </si>
  <si>
    <t>978-0-323-84769-8</t>
  </si>
  <si>
    <t>Brittany Horton</t>
  </si>
  <si>
    <t>BK6492</t>
  </si>
  <si>
    <t>978-1-60508-966-9</t>
  </si>
  <si>
    <t>Jorge Velasquez</t>
  </si>
  <si>
    <t>BK6491</t>
  </si>
  <si>
    <t>978-1-295-92356-4</t>
  </si>
  <si>
    <t>James Phillips</t>
  </si>
  <si>
    <t>BK6490</t>
  </si>
  <si>
    <t>978-1-4702-2825-5</t>
  </si>
  <si>
    <t>Jeffrey Jones</t>
  </si>
  <si>
    <t>BK6489</t>
  </si>
  <si>
    <t>978-1-70059-830-1</t>
  </si>
  <si>
    <t>Michelle Aguirre</t>
  </si>
  <si>
    <t>BK6488</t>
  </si>
  <si>
    <t>978-1-5216-9828-0</t>
  </si>
  <si>
    <t>Joe Ramirez</t>
  </si>
  <si>
    <t>BK6487</t>
  </si>
  <si>
    <t>978-0-18-127485-8</t>
  </si>
  <si>
    <t>Cheryl Pierce</t>
  </si>
  <si>
    <t>BK6486</t>
  </si>
  <si>
    <t>978-1-234-79606-8</t>
  </si>
  <si>
    <t>David Holmes</t>
  </si>
  <si>
    <t>BK6485</t>
  </si>
  <si>
    <t>978-1-205-18823-6</t>
  </si>
  <si>
    <t>Melinda Gilbert</t>
  </si>
  <si>
    <t>BK6484</t>
  </si>
  <si>
    <t>978-0-06-769884-6</t>
  </si>
  <si>
    <t>Sheila Hardy</t>
  </si>
  <si>
    <t>BK6483</t>
  </si>
  <si>
    <t>978-1-295-03551-9</t>
  </si>
  <si>
    <t>Stephen Calderon</t>
  </si>
  <si>
    <t>BK6482</t>
  </si>
  <si>
    <t>978-0-594-85986-4</t>
  </si>
  <si>
    <t>Brandon Romero</t>
  </si>
  <si>
    <t>BK6481</t>
  </si>
  <si>
    <t>978-0-245-17563-3</t>
  </si>
  <si>
    <t>Kimberly Berry</t>
  </si>
  <si>
    <t>BK6480</t>
  </si>
  <si>
    <t>978-1-965154-52-6</t>
  </si>
  <si>
    <t>Lauren Davila</t>
  </si>
  <si>
    <t>BK6479</t>
  </si>
  <si>
    <t>978-1-5385-1968-4</t>
  </si>
  <si>
    <t>Ana Thomas</t>
  </si>
  <si>
    <t>BK6478</t>
  </si>
  <si>
    <t>978-0-396-40364-7</t>
  </si>
  <si>
    <t>Brittany Delacruz</t>
  </si>
  <si>
    <t>BK6477</t>
  </si>
  <si>
    <t>978-1-70938-203-1</t>
  </si>
  <si>
    <t>Heather Shelton</t>
  </si>
  <si>
    <t>BK6476</t>
  </si>
  <si>
    <t>978-1-126-99319-3</t>
  </si>
  <si>
    <t>Theresa Velez</t>
  </si>
  <si>
    <t>BK6475</t>
  </si>
  <si>
    <t>Michael Brown</t>
  </si>
  <si>
    <t>978-1-05-461640-9</t>
  </si>
  <si>
    <t>Penny Knapp</t>
  </si>
  <si>
    <t>BK6474</t>
  </si>
  <si>
    <t>978-0-635-85313-4</t>
  </si>
  <si>
    <t>Mary Daugherty</t>
  </si>
  <si>
    <t>BK6473</t>
  </si>
  <si>
    <t>978-0-361-23203-6</t>
  </si>
  <si>
    <t>Patricia Foster</t>
  </si>
  <si>
    <t>BK6472</t>
  </si>
  <si>
    <t>978-1-5122-1772-8</t>
  </si>
  <si>
    <t>Brian Grimes</t>
  </si>
  <si>
    <t>BK6471</t>
  </si>
  <si>
    <t>978-1-4724-3266-7</t>
  </si>
  <si>
    <t>William Banks</t>
  </si>
  <si>
    <t>BK6470</t>
  </si>
  <si>
    <t>978-0-929873-48-0</t>
  </si>
  <si>
    <t>Jeffrey Burns MD</t>
  </si>
  <si>
    <t>BK6469</t>
  </si>
  <si>
    <t>Richard Gutierrez</t>
  </si>
  <si>
    <t>978-0-00-236309-9</t>
  </si>
  <si>
    <t>Pamela Chen</t>
  </si>
  <si>
    <t>BK6468</t>
  </si>
  <si>
    <t>978-1-4670-3922-2</t>
  </si>
  <si>
    <t>Anthony Powers</t>
  </si>
  <si>
    <t>BK6467</t>
  </si>
  <si>
    <t>978-1-56117-919-0</t>
  </si>
  <si>
    <t>Michael Rose</t>
  </si>
  <si>
    <t>BK6466</t>
  </si>
  <si>
    <t>978-1-66462-035-3</t>
  </si>
  <si>
    <t>Blake Cruz</t>
  </si>
  <si>
    <t>BK6465</t>
  </si>
  <si>
    <t>978-0-7485-8899-2</t>
  </si>
  <si>
    <t>Christopher Wall</t>
  </si>
  <si>
    <t>BK6464</t>
  </si>
  <si>
    <t>978-1-72503-284-2</t>
  </si>
  <si>
    <t>Maria Crane</t>
  </si>
  <si>
    <t>BK6463</t>
  </si>
  <si>
    <t>978-1-315-70687-0</t>
  </si>
  <si>
    <t>Richard Perez</t>
  </si>
  <si>
    <t>BK6462</t>
  </si>
  <si>
    <t>978-0-556-92766-2</t>
  </si>
  <si>
    <t>Dana Dorsey</t>
  </si>
  <si>
    <t>BK6461</t>
  </si>
  <si>
    <t>978-0-9805416-7-0</t>
  </si>
  <si>
    <t>John Richardson</t>
  </si>
  <si>
    <t>BK6460</t>
  </si>
  <si>
    <t>978-0-212-62886-5</t>
  </si>
  <si>
    <t>Sara Pugh</t>
  </si>
  <si>
    <t>BK6459</t>
  </si>
  <si>
    <t>978-1-5280-1434-2</t>
  </si>
  <si>
    <t>Tyler Brown</t>
  </si>
  <si>
    <t>BK6458</t>
  </si>
  <si>
    <t>978-1-09-703952-4</t>
  </si>
  <si>
    <t>Stephanie Allen MD</t>
  </si>
  <si>
    <t>BK6457</t>
  </si>
  <si>
    <t>978-0-8319-5146-7</t>
  </si>
  <si>
    <t>Bradley Crawford</t>
  </si>
  <si>
    <t>BK6456</t>
  </si>
  <si>
    <t>978-0-904368-00-0</t>
  </si>
  <si>
    <t>Michael Robinson</t>
  </si>
  <si>
    <t>BK6455</t>
  </si>
  <si>
    <t>978-0-7254-9680-7</t>
  </si>
  <si>
    <t>Nancy George</t>
  </si>
  <si>
    <t>BK6454</t>
  </si>
  <si>
    <t>978-0-461-13512-1</t>
  </si>
  <si>
    <t>Hailey Johnson</t>
  </si>
  <si>
    <t>BK6453</t>
  </si>
  <si>
    <t>978-1-86708-465-5</t>
  </si>
  <si>
    <t>Sandra Ramsey</t>
  </si>
  <si>
    <t>BK6452</t>
  </si>
  <si>
    <t>978-0-278-74245-1</t>
  </si>
  <si>
    <t>Roberto Monroe</t>
  </si>
  <si>
    <t>BK6451</t>
  </si>
  <si>
    <t>Stephen Miller</t>
  </si>
  <si>
    <t>978-0-7153-0591-1</t>
  </si>
  <si>
    <t>Scott Frank</t>
  </si>
  <si>
    <t>BK6450</t>
  </si>
  <si>
    <t>978-0-320-04577-6</t>
  </si>
  <si>
    <t>Shawn Sosa</t>
  </si>
  <si>
    <t>BK6449</t>
  </si>
  <si>
    <t>978-1-03-045676-0</t>
  </si>
  <si>
    <t>Richard Barnes</t>
  </si>
  <si>
    <t>BK6448</t>
  </si>
  <si>
    <t>978-1-04-026500-0</t>
  </si>
  <si>
    <t>Cassidy Fuller</t>
  </si>
  <si>
    <t>BK6447</t>
  </si>
  <si>
    <t>978-1-74628-213-4</t>
  </si>
  <si>
    <t>Amanda Warren</t>
  </si>
  <si>
    <t>BK6446</t>
  </si>
  <si>
    <t>978-1-66177-645-9</t>
  </si>
  <si>
    <t>Gabrielle Fitzgerald</t>
  </si>
  <si>
    <t>BK6445</t>
  </si>
  <si>
    <t>978-0-7353-5518-7</t>
  </si>
  <si>
    <t>Anita Colon</t>
  </si>
  <si>
    <t>BK6444</t>
  </si>
  <si>
    <t>978-1-111-34363-7</t>
  </si>
  <si>
    <t>Kelli Middleton</t>
  </si>
  <si>
    <t>BK6443</t>
  </si>
  <si>
    <t>978-1-184-47143-5</t>
  </si>
  <si>
    <t>Vernon Davis</t>
  </si>
  <si>
    <t>BK6442</t>
  </si>
  <si>
    <t>978-0-599-46860-3</t>
  </si>
  <si>
    <t>Alan Hopkins</t>
  </si>
  <si>
    <t>BK6441</t>
  </si>
  <si>
    <t>978-1-06-883516-2</t>
  </si>
  <si>
    <t>Christopher Thompson</t>
  </si>
  <si>
    <t>BK6440</t>
  </si>
  <si>
    <t>978-1-288-61958-0</t>
  </si>
  <si>
    <t>Ryan Young</t>
  </si>
  <si>
    <t>BK6439</t>
  </si>
  <si>
    <t>978-1-952693-36-6</t>
  </si>
  <si>
    <t>Alexander Mcintosh</t>
  </si>
  <si>
    <t>BK6438</t>
  </si>
  <si>
    <t>978-1-76563-241-5</t>
  </si>
  <si>
    <t>William Brown</t>
  </si>
  <si>
    <t>BK6437</t>
  </si>
  <si>
    <t>978-1-4945-7764-3</t>
  </si>
  <si>
    <t>William Joyce</t>
  </si>
  <si>
    <t>BK6436</t>
  </si>
  <si>
    <t>978-1-67071-791-7</t>
  </si>
  <si>
    <t>Evan Palmer</t>
  </si>
  <si>
    <t>BK6435</t>
  </si>
  <si>
    <t>978-0-688-06989-6</t>
  </si>
  <si>
    <t>Carol Lee</t>
  </si>
  <si>
    <t>BK6434</t>
  </si>
  <si>
    <t>978-0-307-14666-3</t>
  </si>
  <si>
    <t>Sherry Martinez</t>
  </si>
  <si>
    <t>BK6433</t>
  </si>
  <si>
    <t>978-1-80155-478-7</t>
  </si>
  <si>
    <t>Lauren Gilbert</t>
  </si>
  <si>
    <t>BK6432</t>
  </si>
  <si>
    <t>978-1-191-15913-5</t>
  </si>
  <si>
    <t>Rebecca Smith</t>
  </si>
  <si>
    <t>BK6431</t>
  </si>
  <si>
    <t>978-1-353-35900-7</t>
  </si>
  <si>
    <t>Bryan Lopez</t>
  </si>
  <si>
    <t>BK6430</t>
  </si>
  <si>
    <t>978-0-931061-30-1</t>
  </si>
  <si>
    <t>BK6429</t>
  </si>
  <si>
    <t>978-0-8491-7418-6</t>
  </si>
  <si>
    <t>Corey Goodman</t>
  </si>
  <si>
    <t>BK6428</t>
  </si>
  <si>
    <t>978-1-876027-01-8</t>
  </si>
  <si>
    <t>Victor Martin</t>
  </si>
  <si>
    <t>BK6427</t>
  </si>
  <si>
    <t>978-1-217-74550-2</t>
  </si>
  <si>
    <t>Christopher Moses</t>
  </si>
  <si>
    <t>BK6426</t>
  </si>
  <si>
    <t>978-0-227-65731-7</t>
  </si>
  <si>
    <t>Christopher Wiley</t>
  </si>
  <si>
    <t>BK6425</t>
  </si>
  <si>
    <t>978-1-4076-3892-8</t>
  </si>
  <si>
    <t>Caleb Elliott</t>
  </si>
  <si>
    <t>BK6424</t>
  </si>
  <si>
    <t>978-1-84420-568-4</t>
  </si>
  <si>
    <t>Amy Smith</t>
  </si>
  <si>
    <t>BK6423</t>
  </si>
  <si>
    <t>978-1-961451-76-6</t>
  </si>
  <si>
    <t>Dana Miller</t>
  </si>
  <si>
    <t>BK6422</t>
  </si>
  <si>
    <t>978-1-67884-897-2</t>
  </si>
  <si>
    <t>Eric Buchanan</t>
  </si>
  <si>
    <t>BK6421</t>
  </si>
  <si>
    <t>978-1-83877-055-6</t>
  </si>
  <si>
    <t>Cristina Ruiz</t>
  </si>
  <si>
    <t>BK6420</t>
  </si>
  <si>
    <t>978-0-214-79658-6</t>
  </si>
  <si>
    <t>BK6419</t>
  </si>
  <si>
    <t>978-0-02-488720-7</t>
  </si>
  <si>
    <t>Larry White</t>
  </si>
  <si>
    <t>BK6418</t>
  </si>
  <si>
    <t>978-0-85101-015-1</t>
  </si>
  <si>
    <t>Regina Harvey</t>
  </si>
  <si>
    <t>BK6417</t>
  </si>
  <si>
    <t>978-0-07-445106-9</t>
  </si>
  <si>
    <t>Gina Nguyen</t>
  </si>
  <si>
    <t>BK6416</t>
  </si>
  <si>
    <t>978-1-206-72549-2</t>
  </si>
  <si>
    <t>Linda Maxwell</t>
  </si>
  <si>
    <t>BK6415</t>
  </si>
  <si>
    <t>978-0-503-45994-9</t>
  </si>
  <si>
    <t>Andrew Wright</t>
  </si>
  <si>
    <t>BK6414</t>
  </si>
  <si>
    <t>978-0-357-65553-5</t>
  </si>
  <si>
    <t>Keith Day</t>
  </si>
  <si>
    <t>BK6413</t>
  </si>
  <si>
    <t>978-1-4082-9263-1</t>
  </si>
  <si>
    <t>Kelly Callahan</t>
  </si>
  <si>
    <t>BK6412</t>
  </si>
  <si>
    <t>978-1-352-10383-0</t>
  </si>
  <si>
    <t>Adam Lane</t>
  </si>
  <si>
    <t>BK6411</t>
  </si>
  <si>
    <t>978-1-4529-7969-4</t>
  </si>
  <si>
    <t>Daniel Murphy</t>
  </si>
  <si>
    <t>BK6410</t>
  </si>
  <si>
    <t>978-1-58038-340-0</t>
  </si>
  <si>
    <t>Melissa Mendoza</t>
  </si>
  <si>
    <t>BK6409</t>
  </si>
  <si>
    <t>978-0-935346-06-0</t>
  </si>
  <si>
    <t>Nichole Alvarez</t>
  </si>
  <si>
    <t>BK6408</t>
  </si>
  <si>
    <t>978-0-205-45548-5</t>
  </si>
  <si>
    <t>Robert Cain</t>
  </si>
  <si>
    <t>BK6407</t>
  </si>
  <si>
    <t>978-0-7127-3197-3</t>
  </si>
  <si>
    <t>Whitney Wong</t>
  </si>
  <si>
    <t>BK6406</t>
  </si>
  <si>
    <t>978-0-579-45327-8</t>
  </si>
  <si>
    <t>Angela Bailey</t>
  </si>
  <si>
    <t>BK6405</t>
  </si>
  <si>
    <t>978-0-518-48449-3</t>
  </si>
  <si>
    <t>Hannah Bailey</t>
  </si>
  <si>
    <t>BK6404</t>
  </si>
  <si>
    <t>978-1-4454-9634-4</t>
  </si>
  <si>
    <t>Carl Cooper</t>
  </si>
  <si>
    <t>BK6403</t>
  </si>
  <si>
    <t>978-1-198-87341-6</t>
  </si>
  <si>
    <t>Jocelyn Sanchez</t>
  </si>
  <si>
    <t>BK6402</t>
  </si>
  <si>
    <t>978-1-939863-05-8</t>
  </si>
  <si>
    <t>Stanley Gregory</t>
  </si>
  <si>
    <t>BK6401</t>
  </si>
  <si>
    <t>978-1-947775-79-4</t>
  </si>
  <si>
    <t>Deanna Lopez</t>
  </si>
  <si>
    <t>BK6400</t>
  </si>
  <si>
    <t>978-0-7174-3279-0</t>
  </si>
  <si>
    <t>Zachary Smith</t>
  </si>
  <si>
    <t>BK6399</t>
  </si>
  <si>
    <t>978-1-05-245492-8</t>
  </si>
  <si>
    <t>Mr. James West</t>
  </si>
  <si>
    <t>BK6398</t>
  </si>
  <si>
    <t>978-1-5247-0622-7</t>
  </si>
  <si>
    <t>Dennis Cowan MD</t>
  </si>
  <si>
    <t>BK6397</t>
  </si>
  <si>
    <t>978-0-212-74894-5</t>
  </si>
  <si>
    <t>Luis Watkins</t>
  </si>
  <si>
    <t>BK6396</t>
  </si>
  <si>
    <t>978-0-88954-900-5</t>
  </si>
  <si>
    <t>Cory Banks</t>
  </si>
  <si>
    <t>BK6395</t>
  </si>
  <si>
    <t>978-0-15-496522-6</t>
  </si>
  <si>
    <t>Anthony Myers</t>
  </si>
  <si>
    <t>BK6394</t>
  </si>
  <si>
    <t>John Wells</t>
  </si>
  <si>
    <t>978-1-06-659434-4</t>
  </si>
  <si>
    <t>Christopher Cooley</t>
  </si>
  <si>
    <t>BK6393</t>
  </si>
  <si>
    <t>978-1-4071-5495-4</t>
  </si>
  <si>
    <t>Joseph Mitchell</t>
  </si>
  <si>
    <t>BK6392</t>
  </si>
  <si>
    <t>978-0-18-622038-6</t>
  </si>
  <si>
    <t>Matthew Morris</t>
  </si>
  <si>
    <t>BK6391</t>
  </si>
  <si>
    <t>978-1-393-45104-4</t>
  </si>
  <si>
    <t>Victoria Garcia</t>
  </si>
  <si>
    <t>BK6390</t>
  </si>
  <si>
    <t>Kimberly Williams</t>
  </si>
  <si>
    <t>978-1-342-62479-6</t>
  </si>
  <si>
    <t>Sarah Smith</t>
  </si>
  <si>
    <t>BK6389</t>
  </si>
  <si>
    <t>978-0-6489633-2-5</t>
  </si>
  <si>
    <t>Gina Snyder</t>
  </si>
  <si>
    <t>BK6388</t>
  </si>
  <si>
    <t>978-1-347-57615-1</t>
  </si>
  <si>
    <t>Faith Schmidt</t>
  </si>
  <si>
    <t>BK6387</t>
  </si>
  <si>
    <t>978-0-661-06891-5</t>
  </si>
  <si>
    <t>BK6386</t>
  </si>
  <si>
    <t>978-1-57349-547-9</t>
  </si>
  <si>
    <t>Samantha Jackson</t>
  </si>
  <si>
    <t>BK6385</t>
  </si>
  <si>
    <t>978-1-64404-260-1</t>
  </si>
  <si>
    <t>Ashley Smith</t>
  </si>
  <si>
    <t>BK6384</t>
  </si>
  <si>
    <t>978-0-396-82364-3</t>
  </si>
  <si>
    <t>Gary Peterson</t>
  </si>
  <si>
    <t>BK6383</t>
  </si>
  <si>
    <t>978-0-00-918527-4</t>
  </si>
  <si>
    <t>Robin Fisher</t>
  </si>
  <si>
    <t>BK6382</t>
  </si>
  <si>
    <t>978-0-939868-36-0</t>
  </si>
  <si>
    <t>Laura Williams</t>
  </si>
  <si>
    <t>BK6381</t>
  </si>
  <si>
    <t>978-1-281-72670-4</t>
  </si>
  <si>
    <t>Jennifer Ford</t>
  </si>
  <si>
    <t>BK6380</t>
  </si>
  <si>
    <t>978-0-7975-8886-8</t>
  </si>
  <si>
    <t>Julie Klein</t>
  </si>
  <si>
    <t>BK6379</t>
  </si>
  <si>
    <t>978-0-225-98179-7</t>
  </si>
  <si>
    <t>Stacy Guzman</t>
  </si>
  <si>
    <t>BK6378</t>
  </si>
  <si>
    <t>978-1-4573-6504-1</t>
  </si>
  <si>
    <t>Scott Meadows</t>
  </si>
  <si>
    <t>BK6377</t>
  </si>
  <si>
    <t>978-1-261-68645-5</t>
  </si>
  <si>
    <t>Alexandra Richardson</t>
  </si>
  <si>
    <t>BK6376</t>
  </si>
  <si>
    <t>978-1-72267-789-3</t>
  </si>
  <si>
    <t>Troy Aguirre</t>
  </si>
  <si>
    <t>BK6375</t>
  </si>
  <si>
    <t>978-1-78632-137-4</t>
  </si>
  <si>
    <t>Katelyn Washington</t>
  </si>
  <si>
    <t>BK6374</t>
  </si>
  <si>
    <t>978-1-84165-635-9</t>
  </si>
  <si>
    <t>Shannon Morales</t>
  </si>
  <si>
    <t>BK6373</t>
  </si>
  <si>
    <t>978-0-17-441781-1</t>
  </si>
  <si>
    <t>Lauren Butler</t>
  </si>
  <si>
    <t>BK6372</t>
  </si>
  <si>
    <t>978-1-899172-05-4</t>
  </si>
  <si>
    <t>Vanessa Barton</t>
  </si>
  <si>
    <t>BK6371</t>
  </si>
  <si>
    <t>978-1-133-62010-5</t>
  </si>
  <si>
    <t>Melissa Martinez</t>
  </si>
  <si>
    <t>BK6370</t>
  </si>
  <si>
    <t>978-0-327-38100-6</t>
  </si>
  <si>
    <t>Mr. John Rios Jr.</t>
  </si>
  <si>
    <t>BK6369</t>
  </si>
  <si>
    <t>978-1-03-239641-5</t>
  </si>
  <si>
    <t>Michele Fox</t>
  </si>
  <si>
    <t>BK6368</t>
  </si>
  <si>
    <t>978-0-521-63715-2</t>
  </si>
  <si>
    <t>Danny Herrera</t>
  </si>
  <si>
    <t>BK6367</t>
  </si>
  <si>
    <t>978-0-455-44780-3</t>
  </si>
  <si>
    <t>Joshua Silva</t>
  </si>
  <si>
    <t>BK6366</t>
  </si>
  <si>
    <t>978-0-663-17769-1</t>
  </si>
  <si>
    <t>Joseph King</t>
  </si>
  <si>
    <t>BK6365</t>
  </si>
  <si>
    <t>978-0-568-33563-9</t>
  </si>
  <si>
    <t>Richard Hunter</t>
  </si>
  <si>
    <t>BK6364</t>
  </si>
  <si>
    <t>978-1-4588-4968-7</t>
  </si>
  <si>
    <t>Caitlyn Carter</t>
  </si>
  <si>
    <t>BK6363</t>
  </si>
  <si>
    <t>978-1-390-29401-9</t>
  </si>
  <si>
    <t>Craig Gomez</t>
  </si>
  <si>
    <t>BK6362</t>
  </si>
  <si>
    <t>978-0-450-43907-0</t>
  </si>
  <si>
    <t>Miguel Johnson</t>
  </si>
  <si>
    <t>BK6361</t>
  </si>
  <si>
    <t>978-1-05-997606-5</t>
  </si>
  <si>
    <t>William Pittman</t>
  </si>
  <si>
    <t>BK6360</t>
  </si>
  <si>
    <t>978-1-05-398480-6</t>
  </si>
  <si>
    <t>Alan Zamora</t>
  </si>
  <si>
    <t>BK6359</t>
  </si>
  <si>
    <t>978-0-926901-10-0</t>
  </si>
  <si>
    <t>Michael Burns</t>
  </si>
  <si>
    <t>BK6358</t>
  </si>
  <si>
    <t>978-1-169-00971-4</t>
  </si>
  <si>
    <t>William Campbell</t>
  </si>
  <si>
    <t>BK6357</t>
  </si>
  <si>
    <t>978-1-284-27607-7</t>
  </si>
  <si>
    <t>Miranda Bradley</t>
  </si>
  <si>
    <t>BK6356</t>
  </si>
  <si>
    <t>978-0-241-85964-3</t>
  </si>
  <si>
    <t>Anthony Hill</t>
  </si>
  <si>
    <t>BK6355</t>
  </si>
  <si>
    <t>978-0-7922-2504-1</t>
  </si>
  <si>
    <t>Russell Brown</t>
  </si>
  <si>
    <t>BK6354</t>
  </si>
  <si>
    <t>978-0-658-47509-2</t>
  </si>
  <si>
    <t>Carol Mcdonald</t>
  </si>
  <si>
    <t>BK6353</t>
  </si>
  <si>
    <t>978-0-8353-7739-3</t>
  </si>
  <si>
    <t>Sarah Murray</t>
  </si>
  <si>
    <t>BK6352</t>
  </si>
  <si>
    <t>978-0-338-16022-5</t>
  </si>
  <si>
    <t>Regina Mcdonald</t>
  </si>
  <si>
    <t>BK6351</t>
  </si>
  <si>
    <t>978-1-55645-251-2</t>
  </si>
  <si>
    <t>Justin Freeman</t>
  </si>
  <si>
    <t>BK6350</t>
  </si>
  <si>
    <t>978-0-405-88553-2</t>
  </si>
  <si>
    <t>Joseph Wright</t>
  </si>
  <si>
    <t>BK6349</t>
  </si>
  <si>
    <t>978-0-689-26645-4</t>
  </si>
  <si>
    <t>Clifford Branch</t>
  </si>
  <si>
    <t>BK6348</t>
  </si>
  <si>
    <t>978-1-4750-7094-1</t>
  </si>
  <si>
    <t>Lucas Lee</t>
  </si>
  <si>
    <t>BK6347</t>
  </si>
  <si>
    <t>978-1-79132-120-8</t>
  </si>
  <si>
    <t>Kristine Jenkins</t>
  </si>
  <si>
    <t>BK6346</t>
  </si>
  <si>
    <t>978-1-215-68647-0</t>
  </si>
  <si>
    <t>Kelly Washington</t>
  </si>
  <si>
    <t>BK6345</t>
  </si>
  <si>
    <t>978-1-07-686450-5</t>
  </si>
  <si>
    <t>Rebecca Benjamin</t>
  </si>
  <si>
    <t>BK6344</t>
  </si>
  <si>
    <t>978-1-270-19570-2</t>
  </si>
  <si>
    <t>Kevin Logan</t>
  </si>
  <si>
    <t>BK6343</t>
  </si>
  <si>
    <t>978-0-284-19591-3</t>
  </si>
  <si>
    <t>Connor Mccall</t>
  </si>
  <si>
    <t>BK6342</t>
  </si>
  <si>
    <t>978-1-163-34275-6</t>
  </si>
  <si>
    <t>Jean Herring</t>
  </si>
  <si>
    <t>BK6341</t>
  </si>
  <si>
    <t>978-0-87261-574-8</t>
  </si>
  <si>
    <t>Samantha Reyes</t>
  </si>
  <si>
    <t>BK6340</t>
  </si>
  <si>
    <t>978-1-188-29224-1</t>
  </si>
  <si>
    <t>Charles Morrow</t>
  </si>
  <si>
    <t>BK6339</t>
  </si>
  <si>
    <t>978-0-207-60760-8</t>
  </si>
  <si>
    <t>Wesley Roberts</t>
  </si>
  <si>
    <t>BK6338</t>
  </si>
  <si>
    <t>978-0-85673-686-5</t>
  </si>
  <si>
    <t>Steven White</t>
  </si>
  <si>
    <t>BK6337</t>
  </si>
  <si>
    <t>978-1-01-445526-0</t>
  </si>
  <si>
    <t>Curtis Deleon</t>
  </si>
  <si>
    <t>BK6336</t>
  </si>
  <si>
    <t>978-1-4475-6216-0</t>
  </si>
  <si>
    <t>Danielle Estrada</t>
  </si>
  <si>
    <t>BK6335</t>
  </si>
  <si>
    <t>978-0-527-86728-7</t>
  </si>
  <si>
    <t>Robin Santos</t>
  </si>
  <si>
    <t>BK6334</t>
  </si>
  <si>
    <t>978-0-597-64090-2</t>
  </si>
  <si>
    <t>Felicia Miller</t>
  </si>
  <si>
    <t>BK6333</t>
  </si>
  <si>
    <t>978-0-9530578-4-9</t>
  </si>
  <si>
    <t>Ronald Thomas</t>
  </si>
  <si>
    <t>BK6332</t>
  </si>
  <si>
    <t>978-1-884764-07-3</t>
  </si>
  <si>
    <t>Jason Knox</t>
  </si>
  <si>
    <t>BK6331</t>
  </si>
  <si>
    <t>978-0-213-25794-1</t>
  </si>
  <si>
    <t>Courtney Richardson</t>
  </si>
  <si>
    <t>BK6330</t>
  </si>
  <si>
    <t>978-1-05-329575-9</t>
  </si>
  <si>
    <t>Jose Sanford</t>
  </si>
  <si>
    <t>BK6329</t>
  </si>
  <si>
    <t>978-1-4753-2903-2</t>
  </si>
  <si>
    <t>BK6328</t>
  </si>
  <si>
    <t>978-0-299-40939-5</t>
  </si>
  <si>
    <t>Jennifer Osborne</t>
  </si>
  <si>
    <t>BK6327</t>
  </si>
  <si>
    <t>978-1-363-35393-4</t>
  </si>
  <si>
    <t>Matthew Oliver</t>
  </si>
  <si>
    <t>BK6326</t>
  </si>
  <si>
    <t>978-0-7275-2241-2</t>
  </si>
  <si>
    <t>Shane Mccormick</t>
  </si>
  <si>
    <t>BK6325</t>
  </si>
  <si>
    <t>978-1-255-28162-8</t>
  </si>
  <si>
    <t>Robert Crawford</t>
  </si>
  <si>
    <t>BK6324</t>
  </si>
  <si>
    <t>978-1-119-34841-2</t>
  </si>
  <si>
    <t>Rebecca Farmer</t>
  </si>
  <si>
    <t>BK6323</t>
  </si>
  <si>
    <t>978-1-7368756-5-0</t>
  </si>
  <si>
    <t>Diane Lopez</t>
  </si>
  <si>
    <t>BK6322</t>
  </si>
  <si>
    <t>978-0-226-67605-0</t>
  </si>
  <si>
    <t>Debra Henson</t>
  </si>
  <si>
    <t>BK6321</t>
  </si>
  <si>
    <t>978-1-125-17222-3</t>
  </si>
  <si>
    <t>David Daniel</t>
  </si>
  <si>
    <t>BK6320</t>
  </si>
  <si>
    <t>978-0-311-51024-5</t>
  </si>
  <si>
    <t>Norma Jordan</t>
  </si>
  <si>
    <t>BK6319</t>
  </si>
  <si>
    <t>978-1-381-88210-2</t>
  </si>
  <si>
    <t>James Freeman</t>
  </si>
  <si>
    <t>BK6318</t>
  </si>
  <si>
    <t>978-0-660-45190-9</t>
  </si>
  <si>
    <t>Kyle Reynolds</t>
  </si>
  <si>
    <t>BK6317</t>
  </si>
  <si>
    <t>978-1-85720-888-7</t>
  </si>
  <si>
    <t>Courtney Griffin</t>
  </si>
  <si>
    <t>BK6316</t>
  </si>
  <si>
    <t>978-0-343-87126-0</t>
  </si>
  <si>
    <t>Danielle Beltran</t>
  </si>
  <si>
    <t>BK6315</t>
  </si>
  <si>
    <t>978-1-69099-805-1</t>
  </si>
  <si>
    <t>Jessica Quinn MD</t>
  </si>
  <si>
    <t>BK6314</t>
  </si>
  <si>
    <t>978-0-00-154262-4</t>
  </si>
  <si>
    <t>Sarah Haas</t>
  </si>
  <si>
    <t>BK6313</t>
  </si>
  <si>
    <t>Jessica Baker</t>
  </si>
  <si>
    <t>978-0-09-183836-2</t>
  </si>
  <si>
    <t>Edward Saunders</t>
  </si>
  <si>
    <t>BK6312</t>
  </si>
  <si>
    <t>978-1-113-31136-8</t>
  </si>
  <si>
    <t>Laura Jordan</t>
  </si>
  <si>
    <t>BK6311</t>
  </si>
  <si>
    <t>978-1-885282-98-9</t>
  </si>
  <si>
    <t>Abigail Ward</t>
  </si>
  <si>
    <t>BK6310</t>
  </si>
  <si>
    <t>978-1-918416-48-0</t>
  </si>
  <si>
    <t>Steven Rose</t>
  </si>
  <si>
    <t>BK6309</t>
  </si>
  <si>
    <t>978-0-03-203502-7</t>
  </si>
  <si>
    <t>Yesenia Navarro</t>
  </si>
  <si>
    <t>BK6308</t>
  </si>
  <si>
    <t>978-1-897395-48-6</t>
  </si>
  <si>
    <t>Brenda Barton</t>
  </si>
  <si>
    <t>BK6307</t>
  </si>
  <si>
    <t>978-1-4963-2654-6</t>
  </si>
  <si>
    <t>Megan Reese</t>
  </si>
  <si>
    <t>BK6306</t>
  </si>
  <si>
    <t>978-0-589-27459-7</t>
  </si>
  <si>
    <t>Kristen Carter</t>
  </si>
  <si>
    <t>BK6305</t>
  </si>
  <si>
    <t>978-0-08-905740-9</t>
  </si>
  <si>
    <t>BK6304</t>
  </si>
  <si>
    <t>978-1-372-59474-8</t>
  </si>
  <si>
    <t>Andrea Herrera</t>
  </si>
  <si>
    <t>BK6303</t>
  </si>
  <si>
    <t>978-0-237-38621-4</t>
  </si>
  <si>
    <t>Julie Larson</t>
  </si>
  <si>
    <t>BK6302</t>
  </si>
  <si>
    <t>978-1-61351-373-6</t>
  </si>
  <si>
    <t>Cameron Walters</t>
  </si>
  <si>
    <t>BK6301</t>
  </si>
  <si>
    <t>Katherine Johnson</t>
  </si>
  <si>
    <t>978-0-314-74061-8</t>
  </si>
  <si>
    <t>Daniel Terrell DVM</t>
  </si>
  <si>
    <t>BK6300</t>
  </si>
  <si>
    <t>978-1-07-922626-3</t>
  </si>
  <si>
    <t>Michael Taylor PhD</t>
  </si>
  <si>
    <t>BK6299</t>
  </si>
  <si>
    <t>978-0-08-995195-0</t>
  </si>
  <si>
    <t>Rachel Baker</t>
  </si>
  <si>
    <t>BK6298</t>
  </si>
  <si>
    <t>978-0-200-57794-6</t>
  </si>
  <si>
    <t>Thomas Sanchez</t>
  </si>
  <si>
    <t>BK6297</t>
  </si>
  <si>
    <t>978-1-992727-93-9</t>
  </si>
  <si>
    <t>Mercedes Rosales</t>
  </si>
  <si>
    <t>BK6296</t>
  </si>
  <si>
    <t>978-1-79870-469-1</t>
  </si>
  <si>
    <t>Ricky Collins</t>
  </si>
  <si>
    <t>BK6295</t>
  </si>
  <si>
    <t>978-0-19-986608-3</t>
  </si>
  <si>
    <t>Angela Cooley</t>
  </si>
  <si>
    <t>BK6294</t>
  </si>
  <si>
    <t>978-0-490-40415-1</t>
  </si>
  <si>
    <t>Thomas Edwards</t>
  </si>
  <si>
    <t>BK6293</t>
  </si>
  <si>
    <t>978-0-411-39184-3</t>
  </si>
  <si>
    <t>Amber Murphy</t>
  </si>
  <si>
    <t>BK6292</t>
  </si>
  <si>
    <t>978-1-69857-658-9</t>
  </si>
  <si>
    <t>Patrick Callahan</t>
  </si>
  <si>
    <t>BK6291</t>
  </si>
  <si>
    <t>978-1-941817-29-2</t>
  </si>
  <si>
    <t>Susan Hawkins</t>
  </si>
  <si>
    <t>BK6290</t>
  </si>
  <si>
    <t>978-0-19-160008-1</t>
  </si>
  <si>
    <t>Timothy Cook</t>
  </si>
  <si>
    <t>BK6289</t>
  </si>
  <si>
    <t>978-1-72725-623-9</t>
  </si>
  <si>
    <t>Aaron Oconnor</t>
  </si>
  <si>
    <t>BK6288</t>
  </si>
  <si>
    <t>John Martin</t>
  </si>
  <si>
    <t>978-1-65706-604-5</t>
  </si>
  <si>
    <t>Angel Stewart</t>
  </si>
  <si>
    <t>BK6287</t>
  </si>
  <si>
    <t>978-1-213-10520-1</t>
  </si>
  <si>
    <t>Anne Henderson</t>
  </si>
  <si>
    <t>BK6286</t>
  </si>
  <si>
    <t>978-0-345-34885-2</t>
  </si>
  <si>
    <t>Scott Thomas</t>
  </si>
  <si>
    <t>BK6285</t>
  </si>
  <si>
    <t>978-0-431-68277-8</t>
  </si>
  <si>
    <t>Christopher Nelson</t>
  </si>
  <si>
    <t>BK6284</t>
  </si>
  <si>
    <t>978-1-71082-050-8</t>
  </si>
  <si>
    <t>Desiree Wells</t>
  </si>
  <si>
    <t>BK6283</t>
  </si>
  <si>
    <t>978-0-576-14507-7</t>
  </si>
  <si>
    <t>Johnny Watson</t>
  </si>
  <si>
    <t>BK6282</t>
  </si>
  <si>
    <t>978-0-7294-9978-1</t>
  </si>
  <si>
    <t>Madison Mcbride</t>
  </si>
  <si>
    <t>BK6281</t>
  </si>
  <si>
    <t>978-1-02-490194-8</t>
  </si>
  <si>
    <t>Todd Tucker</t>
  </si>
  <si>
    <t>BK6280</t>
  </si>
  <si>
    <t>978-0-7751-8256-9</t>
  </si>
  <si>
    <t>Deanna Reed</t>
  </si>
  <si>
    <t>BK6279</t>
  </si>
  <si>
    <t>978-1-387-67661-3</t>
  </si>
  <si>
    <t>Laura Phillips</t>
  </si>
  <si>
    <t>BK6278</t>
  </si>
  <si>
    <t>978-1-57916-562-8</t>
  </si>
  <si>
    <t>Tyler Dunn</t>
  </si>
  <si>
    <t>BK6277</t>
  </si>
  <si>
    <t>978-0-02-386853-5</t>
  </si>
  <si>
    <t>BK6276</t>
  </si>
  <si>
    <t>978-1-129-18585-4</t>
  </si>
  <si>
    <t>Stephanie Bowers</t>
  </si>
  <si>
    <t>BK6275</t>
  </si>
  <si>
    <t>978-1-5158-8014-1</t>
  </si>
  <si>
    <t>Patricia Herman</t>
  </si>
  <si>
    <t>BK6274</t>
  </si>
  <si>
    <t>978-0-344-99007-6</t>
  </si>
  <si>
    <t>Stephanie Bond</t>
  </si>
  <si>
    <t>BK6273</t>
  </si>
  <si>
    <t>978-1-75222-783-9</t>
  </si>
  <si>
    <t>Sarah Hicks</t>
  </si>
  <si>
    <t>BK6272</t>
  </si>
  <si>
    <t>978-1-961514-32-4</t>
  </si>
  <si>
    <t>Warren Curtis</t>
  </si>
  <si>
    <t>BK6271</t>
  </si>
  <si>
    <t>978-1-05-398671-8</t>
  </si>
  <si>
    <t>Tracy Anderson</t>
  </si>
  <si>
    <t>BK6270</t>
  </si>
  <si>
    <t>978-0-337-73611-7</t>
  </si>
  <si>
    <t>Sean Cruz</t>
  </si>
  <si>
    <t>BK6269</t>
  </si>
  <si>
    <t>978-0-272-90915-7</t>
  </si>
  <si>
    <t>Gary Bell</t>
  </si>
  <si>
    <t>BK6268</t>
  </si>
  <si>
    <t>978-0-00-394650-5</t>
  </si>
  <si>
    <t>Mr. Jonathan Johnson</t>
  </si>
  <si>
    <t>BK6267</t>
  </si>
  <si>
    <t>978-1-4420-6154-5</t>
  </si>
  <si>
    <t>Matthew Galvan</t>
  </si>
  <si>
    <t>BK6266</t>
  </si>
  <si>
    <t>Daniel Wilson</t>
  </si>
  <si>
    <t>978-1-71072-973-3</t>
  </si>
  <si>
    <t>Joseph Scott</t>
  </si>
  <si>
    <t>BK6265</t>
  </si>
  <si>
    <t>978-0-599-09556-4</t>
  </si>
  <si>
    <t>Julia Calhoun</t>
  </si>
  <si>
    <t>BK6264</t>
  </si>
  <si>
    <t>978-0-616-80454-4</t>
  </si>
  <si>
    <t>Nicole Davenport</t>
  </si>
  <si>
    <t>BK6263</t>
  </si>
  <si>
    <t>978-1-68638-445-5</t>
  </si>
  <si>
    <t>Andrea Smith</t>
  </si>
  <si>
    <t>BK6262</t>
  </si>
  <si>
    <t>978-0-534-73209-7</t>
  </si>
  <si>
    <t>Robert Evans</t>
  </si>
  <si>
    <t>BK6261</t>
  </si>
  <si>
    <t>978-0-629-16304-1</t>
  </si>
  <si>
    <t>Tracy Acevedo</t>
  </si>
  <si>
    <t>BK6260</t>
  </si>
  <si>
    <t>978-0-00-075916-0</t>
  </si>
  <si>
    <t>Brandon Osborne</t>
  </si>
  <si>
    <t>BK6259</t>
  </si>
  <si>
    <t>978-1-65387-449-1</t>
  </si>
  <si>
    <t>Kelly Tran</t>
  </si>
  <si>
    <t>BK6258</t>
  </si>
  <si>
    <t>978-0-401-69442-8</t>
  </si>
  <si>
    <t>Kimberly Henderson</t>
  </si>
  <si>
    <t>BK6257</t>
  </si>
  <si>
    <t>978-1-09-790193-7</t>
  </si>
  <si>
    <t>Melissa King</t>
  </si>
  <si>
    <t>BK6256</t>
  </si>
  <si>
    <t>978-0-12-163754-5</t>
  </si>
  <si>
    <t>Carla Romero MD</t>
  </si>
  <si>
    <t>BK6255</t>
  </si>
  <si>
    <t>978-0-283-36297-2</t>
  </si>
  <si>
    <t>Katherine Jones</t>
  </si>
  <si>
    <t>BK6254</t>
  </si>
  <si>
    <t>978-1-369-08926-4</t>
  </si>
  <si>
    <t>Cynthia Walker</t>
  </si>
  <si>
    <t>BK6253</t>
  </si>
  <si>
    <t>978-1-83849-158-1</t>
  </si>
  <si>
    <t>Scott Moreno</t>
  </si>
  <si>
    <t>BK6252</t>
  </si>
  <si>
    <t>978-0-463-62685-6</t>
  </si>
  <si>
    <t>Brian Porter</t>
  </si>
  <si>
    <t>BK6251</t>
  </si>
  <si>
    <t>978-0-551-00231-9</t>
  </si>
  <si>
    <t>Cesar Nelson</t>
  </si>
  <si>
    <t>BK6250</t>
  </si>
  <si>
    <t>978-1-7378712-7-9</t>
  </si>
  <si>
    <t>Angela Taylor</t>
  </si>
  <si>
    <t>BK6249</t>
  </si>
  <si>
    <t>978-0-18-046529-5</t>
  </si>
  <si>
    <t>Devin Zimmerman</t>
  </si>
  <si>
    <t>BK6248</t>
  </si>
  <si>
    <t>978-1-01-436263-6</t>
  </si>
  <si>
    <t>Mrs. Tina Duran PhD</t>
  </si>
  <si>
    <t>BK6247</t>
  </si>
  <si>
    <t>978-0-7240-5861-7</t>
  </si>
  <si>
    <t>George Pena</t>
  </si>
  <si>
    <t>BK6246</t>
  </si>
  <si>
    <t>978-0-86770-872-1</t>
  </si>
  <si>
    <t>Anthony Knight</t>
  </si>
  <si>
    <t>BK6245</t>
  </si>
  <si>
    <t>978-0-15-090120-4</t>
  </si>
  <si>
    <t>Lindsey Wilson</t>
  </si>
  <si>
    <t>BK6244</t>
  </si>
  <si>
    <t>978-0-9621238-5-6</t>
  </si>
  <si>
    <t>Megan Jensen</t>
  </si>
  <si>
    <t>BK6243</t>
  </si>
  <si>
    <t>978-0-549-54317-6</t>
  </si>
  <si>
    <t>Brandon Robles</t>
  </si>
  <si>
    <t>BK6242</t>
  </si>
  <si>
    <t>Lisa Stephens</t>
  </si>
  <si>
    <t>978-0-315-81163-8</t>
  </si>
  <si>
    <t>Jordan Austin</t>
  </si>
  <si>
    <t>BK6241</t>
  </si>
  <si>
    <t>978-1-108-30877-9</t>
  </si>
  <si>
    <t>BK6240</t>
  </si>
  <si>
    <t>978-0-266-88172-8</t>
  </si>
  <si>
    <t>Carlos Coleman MD</t>
  </si>
  <si>
    <t>BK6239</t>
  </si>
  <si>
    <t>978-0-17-669176-9</t>
  </si>
  <si>
    <t>Christopher Mills</t>
  </si>
  <si>
    <t>BK6238</t>
  </si>
  <si>
    <t>978-0-515-40569-9</t>
  </si>
  <si>
    <t>Mathew Rodriguez</t>
  </si>
  <si>
    <t>BK6237</t>
  </si>
  <si>
    <t>978-0-643-18728-3</t>
  </si>
  <si>
    <t>Sarah Santiago</t>
  </si>
  <si>
    <t>BK6236</t>
  </si>
  <si>
    <t>978-0-629-77653-1</t>
  </si>
  <si>
    <t>Thomas Townsend</t>
  </si>
  <si>
    <t>BK6235</t>
  </si>
  <si>
    <t>978-1-82407-843-7</t>
  </si>
  <si>
    <t>Julie Johnson</t>
  </si>
  <si>
    <t>BK6234</t>
  </si>
  <si>
    <t>978-0-9989292-8-6</t>
  </si>
  <si>
    <t>Kevin Cabrera</t>
  </si>
  <si>
    <t>BK6233</t>
  </si>
  <si>
    <t>978-0-493-16735-0</t>
  </si>
  <si>
    <t>Mark Wright</t>
  </si>
  <si>
    <t>BK6232</t>
  </si>
  <si>
    <t>978-1-274-06700-5</t>
  </si>
  <si>
    <t>Douglas Baker</t>
  </si>
  <si>
    <t>BK6231</t>
  </si>
  <si>
    <t>978-1-151-83523-9</t>
  </si>
  <si>
    <t>Ashley Barker</t>
  </si>
  <si>
    <t>BK6230</t>
  </si>
  <si>
    <t>978-0-665-68783-9</t>
  </si>
  <si>
    <t>William Anderson</t>
  </si>
  <si>
    <t>BK6229</t>
  </si>
  <si>
    <t>978-0-86209-074-6</t>
  </si>
  <si>
    <t>Laura Gamble</t>
  </si>
  <si>
    <t>BK6228</t>
  </si>
  <si>
    <t>978-1-338-00006-1</t>
  </si>
  <si>
    <t>Mr. Samuel Sullivan</t>
  </si>
  <si>
    <t>BK6227</t>
  </si>
  <si>
    <t>978-0-621-40432-6</t>
  </si>
  <si>
    <t>Kevin White</t>
  </si>
  <si>
    <t>BK6226</t>
  </si>
  <si>
    <t>978-1-138-56929-4</t>
  </si>
  <si>
    <t>Jessica Wright</t>
  </si>
  <si>
    <t>BK6225</t>
  </si>
  <si>
    <t>978-1-311-36895-9</t>
  </si>
  <si>
    <t>Julie Sanchez</t>
  </si>
  <si>
    <t>BK6224</t>
  </si>
  <si>
    <t>978-1-01-349334-8</t>
  </si>
  <si>
    <t>Kara Villarreal</t>
  </si>
  <si>
    <t>BK6223</t>
  </si>
  <si>
    <t>978-0-04-199877-1</t>
  </si>
  <si>
    <t>Elizabeth Shepard</t>
  </si>
  <si>
    <t>BK6222</t>
  </si>
  <si>
    <t>978-1-74113-227-4</t>
  </si>
  <si>
    <t>Cynthia Burns</t>
  </si>
  <si>
    <t>BK6221</t>
  </si>
  <si>
    <t>978-1-160-85534-1</t>
  </si>
  <si>
    <t>Kirsten Contreras</t>
  </si>
  <si>
    <t>BK6220</t>
  </si>
  <si>
    <t>978-0-948956-89-8</t>
  </si>
  <si>
    <t>John Hamilton</t>
  </si>
  <si>
    <t>BK6219</t>
  </si>
  <si>
    <t>978-1-55688-158-9</t>
  </si>
  <si>
    <t>Christina Villegas</t>
  </si>
  <si>
    <t>BK6218</t>
  </si>
  <si>
    <t>978-0-8042-9832-2</t>
  </si>
  <si>
    <t>Isaac Brown</t>
  </si>
  <si>
    <t>BK6217</t>
  </si>
  <si>
    <t>978-1-4932-7795-7</t>
  </si>
  <si>
    <t>Mark Jennings</t>
  </si>
  <si>
    <t>BK6216</t>
  </si>
  <si>
    <t>978-1-397-66870-7</t>
  </si>
  <si>
    <t>George Rodriguez</t>
  </si>
  <si>
    <t>BK6215</t>
  </si>
  <si>
    <t>978-1-82804-728-6</t>
  </si>
  <si>
    <t>Leroy Clark</t>
  </si>
  <si>
    <t>BK6214</t>
  </si>
  <si>
    <t>978-1-5325-6382-9</t>
  </si>
  <si>
    <t>Cindy Yates</t>
  </si>
  <si>
    <t>BK6213</t>
  </si>
  <si>
    <t>978-0-468-25061-2</t>
  </si>
  <si>
    <t>Rachel White</t>
  </si>
  <si>
    <t>BK6212</t>
  </si>
  <si>
    <t>978-1-399-64992-6</t>
  </si>
  <si>
    <t>Monique Martin</t>
  </si>
  <si>
    <t>BK6211</t>
  </si>
  <si>
    <t>978-1-63731-409-8</t>
  </si>
  <si>
    <t>Joshua Miller</t>
  </si>
  <si>
    <t>BK6210</t>
  </si>
  <si>
    <t>978-1-915027-86-3</t>
  </si>
  <si>
    <t>Debra Wise</t>
  </si>
  <si>
    <t>BK6209</t>
  </si>
  <si>
    <t>978-0-244-68681-9</t>
  </si>
  <si>
    <t>Jose Thomas</t>
  </si>
  <si>
    <t>BK6208</t>
  </si>
  <si>
    <t>978-0-272-64358-7</t>
  </si>
  <si>
    <t>Jennifer Arnold</t>
  </si>
  <si>
    <t>BK6207</t>
  </si>
  <si>
    <t>978-1-64610-525-0</t>
  </si>
  <si>
    <t>David Gutierrez</t>
  </si>
  <si>
    <t>BK6206</t>
  </si>
  <si>
    <t>978-0-551-12661-9</t>
  </si>
  <si>
    <t>Nicole Hendrix</t>
  </si>
  <si>
    <t>BK6205</t>
  </si>
  <si>
    <t>978-1-05-257292-9</t>
  </si>
  <si>
    <t>Candace Knight</t>
  </si>
  <si>
    <t>BK6204</t>
  </si>
  <si>
    <t>978-0-581-77215-2</t>
  </si>
  <si>
    <t>Richard Vazquez</t>
  </si>
  <si>
    <t>BK6203</t>
  </si>
  <si>
    <t>978-1-341-89720-7</t>
  </si>
  <si>
    <t>Andrea Winters</t>
  </si>
  <si>
    <t>BK6202</t>
  </si>
  <si>
    <t>978-0-547-19567-4</t>
  </si>
  <si>
    <t>Nichole Hughes</t>
  </si>
  <si>
    <t>BK6201</t>
  </si>
  <si>
    <t>978-0-330-20107-0</t>
  </si>
  <si>
    <t>Laura Jones</t>
  </si>
  <si>
    <t>BK6200</t>
  </si>
  <si>
    <t>978-0-427-64023-2</t>
  </si>
  <si>
    <t>Ronald Raymond</t>
  </si>
  <si>
    <t>BK6199</t>
  </si>
  <si>
    <t>978-0-85694-267-9</t>
  </si>
  <si>
    <t>Christopher Bowman</t>
  </si>
  <si>
    <t>BK6198</t>
  </si>
  <si>
    <t>978-1-63714-595-1</t>
  </si>
  <si>
    <t>Deborah Oliver MD</t>
  </si>
  <si>
    <t>BK6197</t>
  </si>
  <si>
    <t>978-0-355-61672-9</t>
  </si>
  <si>
    <t>Katherine Decker</t>
  </si>
  <si>
    <t>BK6196</t>
  </si>
  <si>
    <t>978-0-86842-867-3</t>
  </si>
  <si>
    <t>Stacy Miller</t>
  </si>
  <si>
    <t>BK6195</t>
  </si>
  <si>
    <t>978-1-108-58925-3</t>
  </si>
  <si>
    <t>Jeffrey Solomon</t>
  </si>
  <si>
    <t>BK6194</t>
  </si>
  <si>
    <t>978-1-7328533-9-3</t>
  </si>
  <si>
    <t>Ray Mann</t>
  </si>
  <si>
    <t>BK6193</t>
  </si>
  <si>
    <t>978-0-09-554833-5</t>
  </si>
  <si>
    <t>Benjamin Garner</t>
  </si>
  <si>
    <t>BK6192</t>
  </si>
  <si>
    <t>978-1-4252-8658-3</t>
  </si>
  <si>
    <t>Jeffrey Watkins</t>
  </si>
  <si>
    <t>BK6191</t>
  </si>
  <si>
    <t>978-1-68134-904-6</t>
  </si>
  <si>
    <t>Samuel Howard</t>
  </si>
  <si>
    <t>BK6190</t>
  </si>
  <si>
    <t>978-0-18-098522-9</t>
  </si>
  <si>
    <t>Traci Watkins</t>
  </si>
  <si>
    <t>BK6189</t>
  </si>
  <si>
    <t>978-0-367-13427-3</t>
  </si>
  <si>
    <t>James Miller</t>
  </si>
  <si>
    <t>BK6188</t>
  </si>
  <si>
    <t>978-0-7631-5801-9</t>
  </si>
  <si>
    <t>Suzanne Carter</t>
  </si>
  <si>
    <t>BK6187</t>
  </si>
  <si>
    <t>978-1-80789-410-8</t>
  </si>
  <si>
    <t>Jamie Wells MD</t>
  </si>
  <si>
    <t>BK6186</t>
  </si>
  <si>
    <t>978-0-649-64513-8</t>
  </si>
  <si>
    <t>Larry Orozco</t>
  </si>
  <si>
    <t>BK6185</t>
  </si>
  <si>
    <t>978-1-61007-198-7</t>
  </si>
  <si>
    <t>Sharon Dean</t>
  </si>
  <si>
    <t>BK6184</t>
  </si>
  <si>
    <t>978-1-935828-13-6</t>
  </si>
  <si>
    <t>Brett Barnes</t>
  </si>
  <si>
    <t>BK6183</t>
  </si>
  <si>
    <t>978-0-349-34918-3</t>
  </si>
  <si>
    <t>Daryl Ellison</t>
  </si>
  <si>
    <t>BK6182</t>
  </si>
  <si>
    <t>978-1-60462-656-8</t>
  </si>
  <si>
    <t>Sandra Lewis</t>
  </si>
  <si>
    <t>BK6181</t>
  </si>
  <si>
    <t>978-1-4810-4237-6</t>
  </si>
  <si>
    <t>Scott Landry</t>
  </si>
  <si>
    <t>BK6180</t>
  </si>
  <si>
    <t>978-0-16-790195-2</t>
  </si>
  <si>
    <t>Hannah Hudson</t>
  </si>
  <si>
    <t>BK6179</t>
  </si>
  <si>
    <t>978-1-193-89038-8</t>
  </si>
  <si>
    <t>Nicole Walker</t>
  </si>
  <si>
    <t>BK6178</t>
  </si>
  <si>
    <t>978-1-5289-2566-2</t>
  </si>
  <si>
    <t>Jared Palmer</t>
  </si>
  <si>
    <t>BK6177</t>
  </si>
  <si>
    <t>978-0-593-66047-8</t>
  </si>
  <si>
    <t>Brian Newman</t>
  </si>
  <si>
    <t>BK6176</t>
  </si>
  <si>
    <t>978-1-05-126511-2</t>
  </si>
  <si>
    <t>Amanda Williams</t>
  </si>
  <si>
    <t>BK6175</t>
  </si>
  <si>
    <t>978-0-338-18524-2</t>
  </si>
  <si>
    <t>Larry Watson</t>
  </si>
  <si>
    <t>BK6174</t>
  </si>
  <si>
    <t>978-1-143-00566-4</t>
  </si>
  <si>
    <t>Stacy Rivera</t>
  </si>
  <si>
    <t>BK6173</t>
  </si>
  <si>
    <t>978-1-275-62731-4</t>
  </si>
  <si>
    <t>Michael Chapman</t>
  </si>
  <si>
    <t>BK6172</t>
  </si>
  <si>
    <t>978-0-18-366111-3</t>
  </si>
  <si>
    <t>Michael Luna</t>
  </si>
  <si>
    <t>BK6171</t>
  </si>
  <si>
    <t>978-0-925237-93-4</t>
  </si>
  <si>
    <t>Michelle Christensen</t>
  </si>
  <si>
    <t>BK6170</t>
  </si>
  <si>
    <t>978-1-146-09791-8</t>
  </si>
  <si>
    <t>Juan Douglas</t>
  </si>
  <si>
    <t>BK6169</t>
  </si>
  <si>
    <t>978-1-83163-992-8</t>
  </si>
  <si>
    <t>Deborah Lane</t>
  </si>
  <si>
    <t>BK6168</t>
  </si>
  <si>
    <t>978-1-64294-541-6</t>
  </si>
  <si>
    <t>Amy Hudson</t>
  </si>
  <si>
    <t>BK6167</t>
  </si>
  <si>
    <t>978-0-547-15455-8</t>
  </si>
  <si>
    <t>Carl Mercado</t>
  </si>
  <si>
    <t>BK6166</t>
  </si>
  <si>
    <t>978-0-18-576644-1</t>
  </si>
  <si>
    <t>Steven Fuller</t>
  </si>
  <si>
    <t>BK6165</t>
  </si>
  <si>
    <t>978-0-473-45443-2</t>
  </si>
  <si>
    <t>Zachary Mayer</t>
  </si>
  <si>
    <t>BK6164</t>
  </si>
  <si>
    <t>978-0-09-832945-0</t>
  </si>
  <si>
    <t>Heather Hernandez DDS</t>
  </si>
  <si>
    <t>BK6163</t>
  </si>
  <si>
    <t>978-1-03-442126-9</t>
  </si>
  <si>
    <t>Jason Brown</t>
  </si>
  <si>
    <t>BK6162</t>
  </si>
  <si>
    <t>978-1-295-07162-3</t>
  </si>
  <si>
    <t>Shawn Ali</t>
  </si>
  <si>
    <t>BK6161</t>
  </si>
  <si>
    <t>978-0-468-07090-6</t>
  </si>
  <si>
    <t>Lisa Taylor</t>
  </si>
  <si>
    <t>BK6160</t>
  </si>
  <si>
    <t>978-1-07-276612-4</t>
  </si>
  <si>
    <t>Ashley Peterson</t>
  </si>
  <si>
    <t>BK6159</t>
  </si>
  <si>
    <t>978-1-236-49533-4</t>
  </si>
  <si>
    <t>Brittany Walker</t>
  </si>
  <si>
    <t>BK6158</t>
  </si>
  <si>
    <t>978-1-67893-720-1</t>
  </si>
  <si>
    <t>Dennis Rivera</t>
  </si>
  <si>
    <t>BK6157</t>
  </si>
  <si>
    <t>978-1-57666-438-4</t>
  </si>
  <si>
    <t>Harold Carpenter</t>
  </si>
  <si>
    <t>BK6156</t>
  </si>
  <si>
    <t>978-0-7245-1703-9</t>
  </si>
  <si>
    <t>Daniel Harvey</t>
  </si>
  <si>
    <t>BK6155</t>
  </si>
  <si>
    <t>978-0-212-42888-5</t>
  </si>
  <si>
    <t>Justin Le</t>
  </si>
  <si>
    <t>BK6154</t>
  </si>
  <si>
    <t>978-0-9864681-6-2</t>
  </si>
  <si>
    <t>Alyssa Rodriguez</t>
  </si>
  <si>
    <t>BK6153</t>
  </si>
  <si>
    <t>978-0-89548-108-5</t>
  </si>
  <si>
    <t>Stephen Ballard</t>
  </si>
  <si>
    <t>BK6152</t>
  </si>
  <si>
    <t>978-0-303-66981-4</t>
  </si>
  <si>
    <t>Casey Davis</t>
  </si>
  <si>
    <t>BK6151</t>
  </si>
  <si>
    <t>Nicole Williams</t>
  </si>
  <si>
    <t>978-0-272-55591-0</t>
  </si>
  <si>
    <t>Timothy Monroe</t>
  </si>
  <si>
    <t>BK6150</t>
  </si>
  <si>
    <t>978-0-524-89322-7</t>
  </si>
  <si>
    <t>Cole Jones MD</t>
  </si>
  <si>
    <t>BK6149</t>
  </si>
  <si>
    <t>978-1-231-40266-5</t>
  </si>
  <si>
    <t>Vincent Moore</t>
  </si>
  <si>
    <t>BK6148</t>
  </si>
  <si>
    <t>978-0-00-064336-0</t>
  </si>
  <si>
    <t>Krystal Taylor</t>
  </si>
  <si>
    <t>BK6147</t>
  </si>
  <si>
    <t>978-1-85994-136-2</t>
  </si>
  <si>
    <t>Brittany Burke</t>
  </si>
  <si>
    <t>BK6146</t>
  </si>
  <si>
    <t>978-0-8342-5091-8</t>
  </si>
  <si>
    <t>Tiffany Nelson</t>
  </si>
  <si>
    <t>BK6145</t>
  </si>
  <si>
    <t>978-1-4558-4254-4</t>
  </si>
  <si>
    <t>Terri Campbell</t>
  </si>
  <si>
    <t>BK6144</t>
  </si>
  <si>
    <t>978-1-233-12346-9</t>
  </si>
  <si>
    <t>Scott Jones</t>
  </si>
  <si>
    <t>BK6143</t>
  </si>
  <si>
    <t>978-1-79971-082-0</t>
  </si>
  <si>
    <t>John Powell</t>
  </si>
  <si>
    <t>BK6142</t>
  </si>
  <si>
    <t>978-0-8127-2709-8</t>
  </si>
  <si>
    <t>Leah Murray</t>
  </si>
  <si>
    <t>BK6141</t>
  </si>
  <si>
    <t>978-0-02-280632-3</t>
  </si>
  <si>
    <t>Heather Hawkins</t>
  </si>
  <si>
    <t>BK6140</t>
  </si>
  <si>
    <t>978-1-81054-770-1</t>
  </si>
  <si>
    <t>Stephanie Lawson</t>
  </si>
  <si>
    <t>BK6139</t>
  </si>
  <si>
    <t>978-0-912597-16-4</t>
  </si>
  <si>
    <t>Mary Estrada</t>
  </si>
  <si>
    <t>BK6138</t>
  </si>
  <si>
    <t>978-0-515-10209-3</t>
  </si>
  <si>
    <t>BK6137</t>
  </si>
  <si>
    <t>978-1-04-974211-3</t>
  </si>
  <si>
    <t>Jared Torres DDS</t>
  </si>
  <si>
    <t>BK6136</t>
  </si>
  <si>
    <t>978-0-230-83475-0</t>
  </si>
  <si>
    <t>Kathryn Rivas</t>
  </si>
  <si>
    <t>BK6135</t>
  </si>
  <si>
    <t>978-1-336-69535-1</t>
  </si>
  <si>
    <t>Adam Rivas</t>
  </si>
  <si>
    <t>BK6134</t>
  </si>
  <si>
    <t>978-1-5357-6592-3</t>
  </si>
  <si>
    <t>Nicole Rodgers</t>
  </si>
  <si>
    <t>BK6133</t>
  </si>
  <si>
    <t>978-1-00-962318-6</t>
  </si>
  <si>
    <t>Mrs. Rebecca Goodman MD</t>
  </si>
  <si>
    <t>BK6132</t>
  </si>
  <si>
    <t>978-0-08-285801-0</t>
  </si>
  <si>
    <t>Richard Horne</t>
  </si>
  <si>
    <t>BK6131</t>
  </si>
  <si>
    <t>978-0-291-13640-4</t>
  </si>
  <si>
    <t>Christina French</t>
  </si>
  <si>
    <t>BK6130</t>
  </si>
  <si>
    <t>978-0-89165-701-9</t>
  </si>
  <si>
    <t>Kevin Taylor</t>
  </si>
  <si>
    <t>BK6129</t>
  </si>
  <si>
    <t>978-0-627-72218-9</t>
  </si>
  <si>
    <t>James Wilson</t>
  </si>
  <si>
    <t>BK6128</t>
  </si>
  <si>
    <t>978-1-395-16939-8</t>
  </si>
  <si>
    <t>Jose Martinez</t>
  </si>
  <si>
    <t>BK6127</t>
  </si>
  <si>
    <t>978-0-7288-2998-5</t>
  </si>
  <si>
    <t>Jesus Mcgee</t>
  </si>
  <si>
    <t>BK6126</t>
  </si>
  <si>
    <t>978-1-238-42192-8</t>
  </si>
  <si>
    <t>Alexandria Ho</t>
  </si>
  <si>
    <t>BK6125</t>
  </si>
  <si>
    <t>978-1-05-840484-2</t>
  </si>
  <si>
    <t>Nancy Griffith</t>
  </si>
  <si>
    <t>BK6124</t>
  </si>
  <si>
    <t>978-0-939935-28-4</t>
  </si>
  <si>
    <t>Donna Walker MD</t>
  </si>
  <si>
    <t>BK6123</t>
  </si>
  <si>
    <t>978-0-9926923-8-4</t>
  </si>
  <si>
    <t>Jessica Stevens DVM</t>
  </si>
  <si>
    <t>BK6122</t>
  </si>
  <si>
    <t>978-1-207-85649-2</t>
  </si>
  <si>
    <t>Tina Dawson</t>
  </si>
  <si>
    <t>BK6121</t>
  </si>
  <si>
    <t>978-1-78236-034-6</t>
  </si>
  <si>
    <t>Cody Sanders</t>
  </si>
  <si>
    <t>BK6120</t>
  </si>
  <si>
    <t>978-1-69134-704-9</t>
  </si>
  <si>
    <t>Daniel Sanders</t>
  </si>
  <si>
    <t>BK6119</t>
  </si>
  <si>
    <t>978-0-694-13004-7</t>
  </si>
  <si>
    <t>Kent Cox</t>
  </si>
  <si>
    <t>BK6118</t>
  </si>
  <si>
    <t>978-1-69540-885-2</t>
  </si>
  <si>
    <t>Patricia Cooper</t>
  </si>
  <si>
    <t>BK6117</t>
  </si>
  <si>
    <t>978-0-7991-6186-1</t>
  </si>
  <si>
    <t>Michelle Powers</t>
  </si>
  <si>
    <t>BK6116</t>
  </si>
  <si>
    <t>Jessica Hayes</t>
  </si>
  <si>
    <t>978-0-9544884-1-3</t>
  </si>
  <si>
    <t>Alexander Erickson</t>
  </si>
  <si>
    <t>BK6115</t>
  </si>
  <si>
    <t>978-1-84176-694-2</t>
  </si>
  <si>
    <t>Courtney Strong</t>
  </si>
  <si>
    <t>BK6114</t>
  </si>
  <si>
    <t>978-0-921416-35-7</t>
  </si>
  <si>
    <t>Michelle Wells</t>
  </si>
  <si>
    <t>BK6113</t>
  </si>
  <si>
    <t>978-0-8149-0940-9</t>
  </si>
  <si>
    <t>Karen Bartlett</t>
  </si>
  <si>
    <t>BK6112</t>
  </si>
  <si>
    <t>978-1-997114-52-9</t>
  </si>
  <si>
    <t>Michelle Hicks DVM</t>
  </si>
  <si>
    <t>BK6111</t>
  </si>
  <si>
    <t>978-0-06-933001-0</t>
  </si>
  <si>
    <t>Melinda Scott</t>
  </si>
  <si>
    <t>BK6110</t>
  </si>
  <si>
    <t>978-1-4727-8595-4</t>
  </si>
  <si>
    <t>Matthew Taylor</t>
  </si>
  <si>
    <t>BK6109</t>
  </si>
  <si>
    <t>978-1-170-29591-5</t>
  </si>
  <si>
    <t>Jason Crawford</t>
  </si>
  <si>
    <t>BK6108</t>
  </si>
  <si>
    <t>978-0-7225-3105-1</t>
  </si>
  <si>
    <t>Jessica Love</t>
  </si>
  <si>
    <t>BK6107</t>
  </si>
  <si>
    <t>978-1-9827-4693-3</t>
  </si>
  <si>
    <t>Jonathan Friedman</t>
  </si>
  <si>
    <t>BK6106</t>
  </si>
  <si>
    <t>978-0-10-685992-4</t>
  </si>
  <si>
    <t>Thomas Spence</t>
  </si>
  <si>
    <t>BK6105</t>
  </si>
  <si>
    <t>978-1-4847-9355-8</t>
  </si>
  <si>
    <t>Sandra Osborne</t>
  </si>
  <si>
    <t>BK6104</t>
  </si>
  <si>
    <t>978-0-7545-7394-4</t>
  </si>
  <si>
    <t>Felicia Holland</t>
  </si>
  <si>
    <t>BK6103</t>
  </si>
  <si>
    <t>978-1-5368-3957-9</t>
  </si>
  <si>
    <t>Amanda Watts</t>
  </si>
  <si>
    <t>BK6102</t>
  </si>
  <si>
    <t>978-1-390-36725-6</t>
  </si>
  <si>
    <t>Michael Hicks Jr.</t>
  </si>
  <si>
    <t>BK6101</t>
  </si>
  <si>
    <t>978-0-297-14750-3</t>
  </si>
  <si>
    <t>Shelly Martinez</t>
  </si>
  <si>
    <t>BK6100</t>
  </si>
  <si>
    <t>978-1-5367-0616-1</t>
  </si>
  <si>
    <t>Corey Berry</t>
  </si>
  <si>
    <t>BK6099</t>
  </si>
  <si>
    <t>978-0-7368-1374-7</t>
  </si>
  <si>
    <t>Roberto Carroll</t>
  </si>
  <si>
    <t>BK6098</t>
  </si>
  <si>
    <t>Kenneth Brown</t>
  </si>
  <si>
    <t>978-0-8496-5044-4</t>
  </si>
  <si>
    <t>Jennifer James</t>
  </si>
  <si>
    <t>BK6097</t>
  </si>
  <si>
    <t>978-0-634-99889-8</t>
  </si>
  <si>
    <t>Kathryn Smith</t>
  </si>
  <si>
    <t>BK6096</t>
  </si>
  <si>
    <t>978-1-67347-438-1</t>
  </si>
  <si>
    <t>Donna Kirk</t>
  </si>
  <si>
    <t>BK6095</t>
  </si>
  <si>
    <t>978-0-12-220135-6</t>
  </si>
  <si>
    <t>Nicole Wilkerson</t>
  </si>
  <si>
    <t>BK6094</t>
  </si>
  <si>
    <t>978-0-291-97153-1</t>
  </si>
  <si>
    <t>Jessica Johnson</t>
  </si>
  <si>
    <t>BK6093</t>
  </si>
  <si>
    <t>978-0-00-124581-5</t>
  </si>
  <si>
    <t>Nancy Gillespie</t>
  </si>
  <si>
    <t>BK6092</t>
  </si>
  <si>
    <t>978-0-453-60213-6</t>
  </si>
  <si>
    <t>Stephanie Dudley</t>
  </si>
  <si>
    <t>BK6091</t>
  </si>
  <si>
    <t>978-0-412-23930-4</t>
  </si>
  <si>
    <t>Tracy Nelson</t>
  </si>
  <si>
    <t>BK6090</t>
  </si>
  <si>
    <t>978-1-4650-5811-9</t>
  </si>
  <si>
    <t>Toni Butler</t>
  </si>
  <si>
    <t>BK6089</t>
  </si>
  <si>
    <t>978-0-05-885637-8</t>
  </si>
  <si>
    <t>Patricia Jones</t>
  </si>
  <si>
    <t>BK6088</t>
  </si>
  <si>
    <t>978-1-61444-358-2</t>
  </si>
  <si>
    <t>James Thompson</t>
  </si>
  <si>
    <t>BK6087</t>
  </si>
  <si>
    <t>978-1-61703-512-8</t>
  </si>
  <si>
    <t>Stephanie Jimenez</t>
  </si>
  <si>
    <t>BK6086</t>
  </si>
  <si>
    <t>978-1-970904-67-3</t>
  </si>
  <si>
    <t>Mark Oneal</t>
  </si>
  <si>
    <t>BK6085</t>
  </si>
  <si>
    <t>978-0-446-83495-7</t>
  </si>
  <si>
    <t>Kimberly Medina</t>
  </si>
  <si>
    <t>BK6084</t>
  </si>
  <si>
    <t>978-0-7577-9022-5</t>
  </si>
  <si>
    <t>Paul Morris</t>
  </si>
  <si>
    <t>BK6083</t>
  </si>
  <si>
    <t>978-0-916988-09-8</t>
  </si>
  <si>
    <t>Nathan Mcbride</t>
  </si>
  <si>
    <t>BK6082</t>
  </si>
  <si>
    <t>978-1-141-82858-6</t>
  </si>
  <si>
    <t>Jared Mullen</t>
  </si>
  <si>
    <t>BK6081</t>
  </si>
  <si>
    <t>978-0-392-80808-8</t>
  </si>
  <si>
    <t>Penny Cortez</t>
  </si>
  <si>
    <t>BK6080</t>
  </si>
  <si>
    <t>978-1-339-25737-2</t>
  </si>
  <si>
    <t>Christine Hicks</t>
  </si>
  <si>
    <t>BK6079</t>
  </si>
  <si>
    <t>978-0-409-69213-6</t>
  </si>
  <si>
    <t>Alexis Gonzalez</t>
  </si>
  <si>
    <t>BK6078</t>
  </si>
  <si>
    <t>978-0-675-96976-5</t>
  </si>
  <si>
    <t>Kathryn Houston</t>
  </si>
  <si>
    <t>BK6077</t>
  </si>
  <si>
    <t>978-1-86946-865-1</t>
  </si>
  <si>
    <t>Brian Camacho</t>
  </si>
  <si>
    <t>BK6076</t>
  </si>
  <si>
    <t>978-0-17-954752-0</t>
  </si>
  <si>
    <t>Nathan Wilson DVM</t>
  </si>
  <si>
    <t>BK6075</t>
  </si>
  <si>
    <t>978-1-933740-20-1</t>
  </si>
  <si>
    <t>Jonathan Clark</t>
  </si>
  <si>
    <t>BK6074</t>
  </si>
  <si>
    <t>978-1-945535-82-6</t>
  </si>
  <si>
    <t>Richard Peck</t>
  </si>
  <si>
    <t>BK6073</t>
  </si>
  <si>
    <t>978-1-4209-6071-6</t>
  </si>
  <si>
    <t>Michelle Garcia</t>
  </si>
  <si>
    <t>BK6072</t>
  </si>
  <si>
    <t>978-1-922754-87-5</t>
  </si>
  <si>
    <t>Christopher Watson</t>
  </si>
  <si>
    <t>BK6071</t>
  </si>
  <si>
    <t>978-0-281-13003-0</t>
  </si>
  <si>
    <t>Dale Anderson</t>
  </si>
  <si>
    <t>BK6070</t>
  </si>
  <si>
    <t>978-1-4866-1608-4</t>
  </si>
  <si>
    <t>Michael Lamb</t>
  </si>
  <si>
    <t>BK6069</t>
  </si>
  <si>
    <t>978-1-143-12181-4</t>
  </si>
  <si>
    <t>Anna Haney</t>
  </si>
  <si>
    <t>BK6068</t>
  </si>
  <si>
    <t>978-0-7516-3209-5</t>
  </si>
  <si>
    <t>Robert Sullivan</t>
  </si>
  <si>
    <t>BK6067</t>
  </si>
  <si>
    <t>978-1-64505-189-3</t>
  </si>
  <si>
    <t>Brenda Smith</t>
  </si>
  <si>
    <t>BK6066</t>
  </si>
  <si>
    <t>978-1-5171-4969-7</t>
  </si>
  <si>
    <t>Michael Bell</t>
  </si>
  <si>
    <t>BK6065</t>
  </si>
  <si>
    <t>978-1-55124-489-1</t>
  </si>
  <si>
    <t>Laura Brown</t>
  </si>
  <si>
    <t>BK6064</t>
  </si>
  <si>
    <t>978-0-545-76066-9</t>
  </si>
  <si>
    <t>Margaret Watkins</t>
  </si>
  <si>
    <t>BK6063</t>
  </si>
  <si>
    <t>978-1-4310-2765-1</t>
  </si>
  <si>
    <t>Alex Williams</t>
  </si>
  <si>
    <t>BK6062</t>
  </si>
  <si>
    <t>978-1-75162-652-7</t>
  </si>
  <si>
    <t>Michelle Brown</t>
  </si>
  <si>
    <t>BK6061</t>
  </si>
  <si>
    <t>978-1-274-14103-3</t>
  </si>
  <si>
    <t>Brooke Lee</t>
  </si>
  <si>
    <t>BK6060</t>
  </si>
  <si>
    <t>978-0-574-55993-7</t>
  </si>
  <si>
    <t>Brandy Conner</t>
  </si>
  <si>
    <t>BK6059</t>
  </si>
  <si>
    <t>978-0-14-240172-9</t>
  </si>
  <si>
    <t>Marissa Miller</t>
  </si>
  <si>
    <t>BK6058</t>
  </si>
  <si>
    <t>978-0-7783-9221-7</t>
  </si>
  <si>
    <t>Chelsea Gibson</t>
  </si>
  <si>
    <t>BK6057</t>
  </si>
  <si>
    <t>978-0-362-19784-6</t>
  </si>
  <si>
    <t>Mackenzie Adams</t>
  </si>
  <si>
    <t>BK6056</t>
  </si>
  <si>
    <t>978-0-286-14825-2</t>
  </si>
  <si>
    <t>Barry Taylor</t>
  </si>
  <si>
    <t>BK6055</t>
  </si>
  <si>
    <t>978-1-68229-566-3</t>
  </si>
  <si>
    <t>Kristen Patel</t>
  </si>
  <si>
    <t>BK6054</t>
  </si>
  <si>
    <t>978-0-8341-1771-6</t>
  </si>
  <si>
    <t>William Burton</t>
  </si>
  <si>
    <t>BK6053</t>
  </si>
  <si>
    <t>978-1-4273-1067-5</t>
  </si>
  <si>
    <t>David Howe</t>
  </si>
  <si>
    <t>BK6052</t>
  </si>
  <si>
    <t>978-1-377-37254-9</t>
  </si>
  <si>
    <t>Frederick Jones</t>
  </si>
  <si>
    <t>BK6051</t>
  </si>
  <si>
    <t>978-0-427-53827-0</t>
  </si>
  <si>
    <t>Hannah Young</t>
  </si>
  <si>
    <t>BK6050</t>
  </si>
  <si>
    <t>978-1-63833-199-5</t>
  </si>
  <si>
    <t>Mary Webb</t>
  </si>
  <si>
    <t>BK6049</t>
  </si>
  <si>
    <t>978-0-481-62631-9</t>
  </si>
  <si>
    <t>Ashley Smith DVM</t>
  </si>
  <si>
    <t>BK6048</t>
  </si>
  <si>
    <t>978-0-9954714-4-3</t>
  </si>
  <si>
    <t>Dawn Stanley</t>
  </si>
  <si>
    <t>BK6047</t>
  </si>
  <si>
    <t>978-0-587-40592-4</t>
  </si>
  <si>
    <t>David Gonzalez</t>
  </si>
  <si>
    <t>BK6046</t>
  </si>
  <si>
    <t>978-1-04-507698-4</t>
  </si>
  <si>
    <t>Brandon Burnett</t>
  </si>
  <si>
    <t>BK6045</t>
  </si>
  <si>
    <t>978-1-142-12175-4</t>
  </si>
  <si>
    <t>Diane Moore</t>
  </si>
  <si>
    <t>BK6044</t>
  </si>
  <si>
    <t>978-0-01-630601-3</t>
  </si>
  <si>
    <t>Hector Villegas</t>
  </si>
  <si>
    <t>BK6043</t>
  </si>
  <si>
    <t>978-0-216-74085-3</t>
  </si>
  <si>
    <t>Nicholas Mcguire</t>
  </si>
  <si>
    <t>BK6042</t>
  </si>
  <si>
    <t>978-1-303-85472-9</t>
  </si>
  <si>
    <t>Philip Garcia</t>
  </si>
  <si>
    <t>BK6041</t>
  </si>
  <si>
    <t>978-0-7196-7337-5</t>
  </si>
  <si>
    <t>Michael Martin</t>
  </si>
  <si>
    <t>BK6040</t>
  </si>
  <si>
    <t>Bryan Martinez</t>
  </si>
  <si>
    <t>978-0-86039-574-4</t>
  </si>
  <si>
    <t>Amanda Middleton</t>
  </si>
  <si>
    <t>BK6039</t>
  </si>
  <si>
    <t>978-1-270-75708-5</t>
  </si>
  <si>
    <t>Lucas Davis</t>
  </si>
  <si>
    <t>BK6038</t>
  </si>
  <si>
    <t>978-0-580-76705-0</t>
  </si>
  <si>
    <t>Mary Smith</t>
  </si>
  <si>
    <t>BK6037</t>
  </si>
  <si>
    <t>978-0-568-94090-1</t>
  </si>
  <si>
    <t>Nicholas Johnson</t>
  </si>
  <si>
    <t>BK6036</t>
  </si>
  <si>
    <t>978-0-210-66117-8</t>
  </si>
  <si>
    <t>Laura Rhodes</t>
  </si>
  <si>
    <t>BK6035</t>
  </si>
  <si>
    <t>978-0-689-93484-1</t>
  </si>
  <si>
    <t>BK6034</t>
  </si>
  <si>
    <t>978-1-66254-584-9</t>
  </si>
  <si>
    <t>Laurie Sims</t>
  </si>
  <si>
    <t>BK6033</t>
  </si>
  <si>
    <t>978-0-07-365797-4</t>
  </si>
  <si>
    <t>Diamond Harrison</t>
  </si>
  <si>
    <t>BK6032</t>
  </si>
  <si>
    <t>978-1-989941-96-6</t>
  </si>
  <si>
    <t>Beth Berger</t>
  </si>
  <si>
    <t>BK6031</t>
  </si>
  <si>
    <t>978-0-12-531284-4</t>
  </si>
  <si>
    <t>Erin Flowers</t>
  </si>
  <si>
    <t>BK6030</t>
  </si>
  <si>
    <t>978-1-08-637092-8</t>
  </si>
  <si>
    <t>Kevin Rose</t>
  </si>
  <si>
    <t>BK6029</t>
  </si>
  <si>
    <t>978-0-7669-1174-1</t>
  </si>
  <si>
    <t>Holly Taylor</t>
  </si>
  <si>
    <t>BK6028</t>
  </si>
  <si>
    <t>978-0-8022-7211-9</t>
  </si>
  <si>
    <t>Tim Fisher</t>
  </si>
  <si>
    <t>BK6027</t>
  </si>
  <si>
    <t>978-0-393-00793-0</t>
  </si>
  <si>
    <t>Robert Davis</t>
  </si>
  <si>
    <t>BK6026</t>
  </si>
  <si>
    <t>978-1-58857-233-2</t>
  </si>
  <si>
    <t>Kathleen Padilla</t>
  </si>
  <si>
    <t>BK6025</t>
  </si>
  <si>
    <t>978-1-82849-365-6</t>
  </si>
  <si>
    <t>Cynthia Holland</t>
  </si>
  <si>
    <t>BK6024</t>
  </si>
  <si>
    <t>978-0-13-169094-3</t>
  </si>
  <si>
    <t>Tyler Russell</t>
  </si>
  <si>
    <t>BK6023</t>
  </si>
  <si>
    <t>978-1-167-13866-9</t>
  </si>
  <si>
    <t>Noah Jones</t>
  </si>
  <si>
    <t>BK6022</t>
  </si>
  <si>
    <t>John Miller</t>
  </si>
  <si>
    <t>978-1-78878-507-5</t>
  </si>
  <si>
    <t>James Sexton</t>
  </si>
  <si>
    <t>BK6021</t>
  </si>
  <si>
    <t>978-1-301-04355-2</t>
  </si>
  <si>
    <t>Cynthia Peck</t>
  </si>
  <si>
    <t>BK6020</t>
  </si>
  <si>
    <t>978-1-4846-3391-5</t>
  </si>
  <si>
    <t>Bonnie Jones</t>
  </si>
  <si>
    <t>BK6019</t>
  </si>
  <si>
    <t>978-1-55207-020-8</t>
  </si>
  <si>
    <t>Lynn Gilbert</t>
  </si>
  <si>
    <t>BK6018</t>
  </si>
  <si>
    <t>978-0-01-650471-6</t>
  </si>
  <si>
    <t>Mathew Mora</t>
  </si>
  <si>
    <t>BK6017</t>
  </si>
  <si>
    <t>978-0-07-343450-6</t>
  </si>
  <si>
    <t>Robert Newman</t>
  </si>
  <si>
    <t>BK6016</t>
  </si>
  <si>
    <t>978-0-7944-1809-0</t>
  </si>
  <si>
    <t>Craig Wu</t>
  </si>
  <si>
    <t>BK6015</t>
  </si>
  <si>
    <t>978-0-207-90496-7</t>
  </si>
  <si>
    <t>Samuel Gibson</t>
  </si>
  <si>
    <t>BK6014</t>
  </si>
  <si>
    <t>978-0-321-60953-3</t>
  </si>
  <si>
    <t>Mark Hill</t>
  </si>
  <si>
    <t>BK6013</t>
  </si>
  <si>
    <t>978-1-901087-08-6</t>
  </si>
  <si>
    <t>Erica Myers</t>
  </si>
  <si>
    <t>BK6012</t>
  </si>
  <si>
    <t>978-1-320-60818-3</t>
  </si>
  <si>
    <t>Jodi Harris</t>
  </si>
  <si>
    <t>BK6011</t>
  </si>
  <si>
    <t>978-0-641-92862-8</t>
  </si>
  <si>
    <t>Joe Russell</t>
  </si>
  <si>
    <t>BK6010</t>
  </si>
  <si>
    <t>978-1-79776-946-2</t>
  </si>
  <si>
    <t>Vicki Flores</t>
  </si>
  <si>
    <t>BK6009</t>
  </si>
  <si>
    <t>978-0-223-60796-5</t>
  </si>
  <si>
    <t>Shawn Buchanan</t>
  </si>
  <si>
    <t>BK6008</t>
  </si>
  <si>
    <t>978-1-901963-16-8</t>
  </si>
  <si>
    <t>Bridget Baker</t>
  </si>
  <si>
    <t>BK6007</t>
  </si>
  <si>
    <t>978-0-522-63245-3</t>
  </si>
  <si>
    <t>Raymond Conway</t>
  </si>
  <si>
    <t>BK6006</t>
  </si>
  <si>
    <t>978-1-5344-2686-3</t>
  </si>
  <si>
    <t>BK6005</t>
  </si>
  <si>
    <t>978-0-578-48586-7</t>
  </si>
  <si>
    <t>Crystal Galvan</t>
  </si>
  <si>
    <t>BK6004</t>
  </si>
  <si>
    <t>978-0-18-706700-3</t>
  </si>
  <si>
    <t>Amy Rubio</t>
  </si>
  <si>
    <t>BK6003</t>
  </si>
  <si>
    <t>978-0-16-477717-8</t>
  </si>
  <si>
    <t>Jessica Young</t>
  </si>
  <si>
    <t>BK6002</t>
  </si>
  <si>
    <t>978-0-7154-3619-6</t>
  </si>
  <si>
    <t>Kirk French</t>
  </si>
  <si>
    <t>BK6001</t>
  </si>
  <si>
    <t>978-0-597-79341-7</t>
  </si>
  <si>
    <t>Michael Buck</t>
  </si>
  <si>
    <t>BK6000</t>
  </si>
  <si>
    <t>978-0-452-91438-4</t>
  </si>
  <si>
    <t>Jordan Phillips</t>
  </si>
  <si>
    <t>BK5999</t>
  </si>
  <si>
    <t>978-1-112-18391-1</t>
  </si>
  <si>
    <t>Amanda Harris</t>
  </si>
  <si>
    <t>BK5998</t>
  </si>
  <si>
    <t>978-0-645-39278-4</t>
  </si>
  <si>
    <t>Tonya Russell</t>
  </si>
  <si>
    <t>BK5997</t>
  </si>
  <si>
    <t>978-0-580-89662-0</t>
  </si>
  <si>
    <t>Patricia Henderson</t>
  </si>
  <si>
    <t>BK5996</t>
  </si>
  <si>
    <t>978-0-7911-3477-1</t>
  </si>
  <si>
    <t>Brittany Peterson</t>
  </si>
  <si>
    <t>BK5995</t>
  </si>
  <si>
    <t>978-0-318-43019-5</t>
  </si>
  <si>
    <t>Brian Flores</t>
  </si>
  <si>
    <t>BK5994</t>
  </si>
  <si>
    <t>978-0-633-75046-6</t>
  </si>
  <si>
    <t>Theresa Rodriguez</t>
  </si>
  <si>
    <t>BK5993</t>
  </si>
  <si>
    <t>978-0-7109-4972-1</t>
  </si>
  <si>
    <t>Daniel Hamilton</t>
  </si>
  <si>
    <t>BK5992</t>
  </si>
  <si>
    <t>978-1-5486-3593-0</t>
  </si>
  <si>
    <t>Carrie Miles</t>
  </si>
  <si>
    <t>BK5991</t>
  </si>
  <si>
    <t>978-1-70190-978-6</t>
  </si>
  <si>
    <t>William Sanchez</t>
  </si>
  <si>
    <t>BK5990</t>
  </si>
  <si>
    <t>978-1-84450-968-3</t>
  </si>
  <si>
    <t>Tara Burton</t>
  </si>
  <si>
    <t>BK5989</t>
  </si>
  <si>
    <t>978-1-109-86388-8</t>
  </si>
  <si>
    <t>Ryan Luna</t>
  </si>
  <si>
    <t>BK5988</t>
  </si>
  <si>
    <t>Michael Garcia</t>
  </si>
  <si>
    <t>978-0-460-34173-8</t>
  </si>
  <si>
    <t>Andrea White</t>
  </si>
  <si>
    <t>BK5987</t>
  </si>
  <si>
    <t>978-0-8209-2244-7</t>
  </si>
  <si>
    <t>Kimberly Humphrey</t>
  </si>
  <si>
    <t>BK5986</t>
  </si>
  <si>
    <t>978-1-213-68002-9</t>
  </si>
  <si>
    <t>Mr. Grant Wolf MD</t>
  </si>
  <si>
    <t>BK5985</t>
  </si>
  <si>
    <t>978-1-77793-139-1</t>
  </si>
  <si>
    <t>Robert Martin</t>
  </si>
  <si>
    <t>BK5984</t>
  </si>
  <si>
    <t>978-1-76304-070-0</t>
  </si>
  <si>
    <t>Mary Scott</t>
  </si>
  <si>
    <t>BK5983</t>
  </si>
  <si>
    <t>Mark Adams</t>
  </si>
  <si>
    <t>978-1-63649-567-5</t>
  </si>
  <si>
    <t>Mary Vazquez</t>
  </si>
  <si>
    <t>BK5982</t>
  </si>
  <si>
    <t>978-1-68466-897-7</t>
  </si>
  <si>
    <t>Craig White</t>
  </si>
  <si>
    <t>BK5981</t>
  </si>
  <si>
    <t>978-0-00-500298-8</t>
  </si>
  <si>
    <t>Bridget Armstrong</t>
  </si>
  <si>
    <t>BK5980</t>
  </si>
  <si>
    <t>978-1-908405-36-4</t>
  </si>
  <si>
    <t>Cassie Murray</t>
  </si>
  <si>
    <t>BK5979</t>
  </si>
  <si>
    <t>978-1-190-58106-7</t>
  </si>
  <si>
    <t>Holly Cole</t>
  </si>
  <si>
    <t>BK5978</t>
  </si>
  <si>
    <t>978-1-4802-3276-1</t>
  </si>
  <si>
    <t>David Austin</t>
  </si>
  <si>
    <t>BK5977</t>
  </si>
  <si>
    <t>978-1-252-79832-7</t>
  </si>
  <si>
    <t>Sean Mcguire</t>
  </si>
  <si>
    <t>BK5976</t>
  </si>
  <si>
    <t>978-0-07-052297-8</t>
  </si>
  <si>
    <t>Jeffrey Grant</t>
  </si>
  <si>
    <t>BK5975</t>
  </si>
  <si>
    <t>978-1-4033-4862-3</t>
  </si>
  <si>
    <t>Benjamin Doyle</t>
  </si>
  <si>
    <t>BK5974</t>
  </si>
  <si>
    <t>978-1-60662-992-5</t>
  </si>
  <si>
    <t>Maria Wood</t>
  </si>
  <si>
    <t>BK5973</t>
  </si>
  <si>
    <t>978-0-8278-7961-4</t>
  </si>
  <si>
    <t>Dr. Samantha Kelley</t>
  </si>
  <si>
    <t>BK5972</t>
  </si>
  <si>
    <t>978-0-7659-1978-6</t>
  </si>
  <si>
    <t>Jennifer Jacobs</t>
  </si>
  <si>
    <t>BK5971</t>
  </si>
  <si>
    <t>978-1-61004-276-5</t>
  </si>
  <si>
    <t>Brent Huffman</t>
  </si>
  <si>
    <t>BK5970</t>
  </si>
  <si>
    <t>978-1-09-543093-4</t>
  </si>
  <si>
    <t>BK5969</t>
  </si>
  <si>
    <t>978-0-85204-596-1</t>
  </si>
  <si>
    <t>Wendy Grant</t>
  </si>
  <si>
    <t>BK5968</t>
  </si>
  <si>
    <t>978-1-69721-525-0</t>
  </si>
  <si>
    <t>Kelsey Cole</t>
  </si>
  <si>
    <t>BK5967</t>
  </si>
  <si>
    <t>978-1-5405-9541-6</t>
  </si>
  <si>
    <t>Madeline Martinez</t>
  </si>
  <si>
    <t>BK5966</t>
  </si>
  <si>
    <t>978-0-330-66208-6</t>
  </si>
  <si>
    <t>Brandy Lucero</t>
  </si>
  <si>
    <t>BK5965</t>
  </si>
  <si>
    <t>978-1-01-563832-7</t>
  </si>
  <si>
    <t>Anthony Gonzalez</t>
  </si>
  <si>
    <t>BK5964</t>
  </si>
  <si>
    <t>978-0-7001-8835-2</t>
  </si>
  <si>
    <t>Brandi Martin</t>
  </si>
  <si>
    <t>BK5963</t>
  </si>
  <si>
    <t>978-1-945162-26-8</t>
  </si>
  <si>
    <t>Gabrielle Perez</t>
  </si>
  <si>
    <t>BK5962</t>
  </si>
  <si>
    <t>978-1-107-27905-6</t>
  </si>
  <si>
    <t>Thomas Tucker</t>
  </si>
  <si>
    <t>BK5961</t>
  </si>
  <si>
    <t>978-0-06-370689-7</t>
  </si>
  <si>
    <t>Edward Rivera</t>
  </si>
  <si>
    <t>BK5960</t>
  </si>
  <si>
    <t>978-1-4749-6081-6</t>
  </si>
  <si>
    <t>Rachel Jones</t>
  </si>
  <si>
    <t>BK5959</t>
  </si>
  <si>
    <t>978-0-626-54173-6</t>
  </si>
  <si>
    <t>Erin Mercado</t>
  </si>
  <si>
    <t>BK5958</t>
  </si>
  <si>
    <t>978-1-5250-6133-2</t>
  </si>
  <si>
    <t>Wendy Hughes</t>
  </si>
  <si>
    <t>BK5957</t>
  </si>
  <si>
    <t>978-1-943289-63-9</t>
  </si>
  <si>
    <t>Donald Smith</t>
  </si>
  <si>
    <t>BK5956</t>
  </si>
  <si>
    <t>978-0-464-00530-8</t>
  </si>
  <si>
    <t>Bradley Baker</t>
  </si>
  <si>
    <t>BK5955</t>
  </si>
  <si>
    <t>978-0-08-304853-3</t>
  </si>
  <si>
    <t>Jacob Cook</t>
  </si>
  <si>
    <t>BK5954</t>
  </si>
  <si>
    <t>978-1-164-46892-9</t>
  </si>
  <si>
    <t>Amy Allison</t>
  </si>
  <si>
    <t>BK5953</t>
  </si>
  <si>
    <t>978-0-538-69325-7</t>
  </si>
  <si>
    <t>Emily Solis</t>
  </si>
  <si>
    <t>BK5952</t>
  </si>
  <si>
    <t>978-0-918762-82-5</t>
  </si>
  <si>
    <t>Kelly Hunt</t>
  </si>
  <si>
    <t>BK5951</t>
  </si>
  <si>
    <t>978-1-137-15082-0</t>
  </si>
  <si>
    <t>Donald Reyes</t>
  </si>
  <si>
    <t>BK5950</t>
  </si>
  <si>
    <t>978-1-81677-417-0</t>
  </si>
  <si>
    <t>Roberta Davila</t>
  </si>
  <si>
    <t>BK5949</t>
  </si>
  <si>
    <t>978-0-601-53309-1</t>
  </si>
  <si>
    <t>Heather Hicks</t>
  </si>
  <si>
    <t>BK5948</t>
  </si>
  <si>
    <t>978-1-398-65998-8</t>
  </si>
  <si>
    <t>Susan Walters</t>
  </si>
  <si>
    <t>BK5947</t>
  </si>
  <si>
    <t>978-0-946912-14-8</t>
  </si>
  <si>
    <t>Antonio Newman</t>
  </si>
  <si>
    <t>BK5946</t>
  </si>
  <si>
    <t>978-1-271-57905-1</t>
  </si>
  <si>
    <t>Kristina Hall</t>
  </si>
  <si>
    <t>BK5945</t>
  </si>
  <si>
    <t>978-0-06-840863-5</t>
  </si>
  <si>
    <t>Heather York</t>
  </si>
  <si>
    <t>BK5944</t>
  </si>
  <si>
    <t>978-0-7493-8565-1</t>
  </si>
  <si>
    <t>Anthony May</t>
  </si>
  <si>
    <t>BK5943</t>
  </si>
  <si>
    <t>978-0-10-891304-4</t>
  </si>
  <si>
    <t>Kristina Reyes</t>
  </si>
  <si>
    <t>BK5942</t>
  </si>
  <si>
    <t>978-0-308-28578-1</t>
  </si>
  <si>
    <t>Natalie Mclean</t>
  </si>
  <si>
    <t>BK5941</t>
  </si>
  <si>
    <t>978-0-11-265291-5</t>
  </si>
  <si>
    <t>Jeffrey Palmer</t>
  </si>
  <si>
    <t>BK5940</t>
  </si>
  <si>
    <t>978-1-4835-3215-8</t>
  </si>
  <si>
    <t>Rose Miller</t>
  </si>
  <si>
    <t>BK5939</t>
  </si>
  <si>
    <t>978-0-585-14613-3</t>
  </si>
  <si>
    <t>Deborah Franklin</t>
  </si>
  <si>
    <t>BK5938</t>
  </si>
  <si>
    <t>978-0-296-87335-9</t>
  </si>
  <si>
    <t>Matthew Cunningham</t>
  </si>
  <si>
    <t>BK5937</t>
  </si>
  <si>
    <t>978-0-7154-3017-0</t>
  </si>
  <si>
    <t>John Braun</t>
  </si>
  <si>
    <t>BK5936</t>
  </si>
  <si>
    <t>978-0-8484-5936-9</t>
  </si>
  <si>
    <t>Christian Kirby</t>
  </si>
  <si>
    <t>BK5935</t>
  </si>
  <si>
    <t>978-0-450-50760-1</t>
  </si>
  <si>
    <t>Carlos Flores</t>
  </si>
  <si>
    <t>BK5934</t>
  </si>
  <si>
    <t>978-0-332-29954-9</t>
  </si>
  <si>
    <t>Cassandra Thomas</t>
  </si>
  <si>
    <t>BK5933</t>
  </si>
  <si>
    <t>978-0-7528-9570-3</t>
  </si>
  <si>
    <t>Karen Whitney</t>
  </si>
  <si>
    <t>BK5932</t>
  </si>
  <si>
    <t>978-1-289-70456-8</t>
  </si>
  <si>
    <t>Lisa Thomas</t>
  </si>
  <si>
    <t>BK5931</t>
  </si>
  <si>
    <t>978-1-354-01289-5</t>
  </si>
  <si>
    <t>Alyssa Jones</t>
  </si>
  <si>
    <t>BK5930</t>
  </si>
  <si>
    <t>978-1-148-08475-6</t>
  </si>
  <si>
    <t>Michelle Wilson</t>
  </si>
  <si>
    <t>BK5929</t>
  </si>
  <si>
    <t>978-0-694-17433-1</t>
  </si>
  <si>
    <t>Debbie Thornton</t>
  </si>
  <si>
    <t>BK5928</t>
  </si>
  <si>
    <t>978-0-488-46585-0</t>
  </si>
  <si>
    <t>Jeffrey Huffman</t>
  </si>
  <si>
    <t>BK5927</t>
  </si>
  <si>
    <t>978-1-334-98654-3</t>
  </si>
  <si>
    <t>Katelyn Ward</t>
  </si>
  <si>
    <t>BK5926</t>
  </si>
  <si>
    <t>978-0-13-650351-4</t>
  </si>
  <si>
    <t>Christine Morris</t>
  </si>
  <si>
    <t>BK5925</t>
  </si>
  <si>
    <t>978-1-59186-781-4</t>
  </si>
  <si>
    <t>Shannon Davis</t>
  </si>
  <si>
    <t>BK5924</t>
  </si>
  <si>
    <t>Paul Williams</t>
  </si>
  <si>
    <t>978-1-305-18340-7</t>
  </si>
  <si>
    <t>Curtis Pierce MD</t>
  </si>
  <si>
    <t>BK5923</t>
  </si>
  <si>
    <t>978-0-8103-3967-5</t>
  </si>
  <si>
    <t>Jorge Huerta</t>
  </si>
  <si>
    <t>BK5922</t>
  </si>
  <si>
    <t>978-1-05-329148-5</t>
  </si>
  <si>
    <t>Kent Gonzalez</t>
  </si>
  <si>
    <t>BK5921</t>
  </si>
  <si>
    <t>978-0-594-11559-5</t>
  </si>
  <si>
    <t>Paige Acosta</t>
  </si>
  <si>
    <t>BK5920</t>
  </si>
  <si>
    <t>978-1-81304-095-7</t>
  </si>
  <si>
    <t>Ronald Coleman</t>
  </si>
  <si>
    <t>BK5919</t>
  </si>
  <si>
    <t>978-1-5194-8329-4</t>
  </si>
  <si>
    <t>Erika Dunn</t>
  </si>
  <si>
    <t>BK5918</t>
  </si>
  <si>
    <t>978-1-117-59737-9</t>
  </si>
  <si>
    <t>Christine Lewis</t>
  </si>
  <si>
    <t>BK5917</t>
  </si>
  <si>
    <t>978-1-5087-2976-1</t>
  </si>
  <si>
    <t>Meagan James</t>
  </si>
  <si>
    <t>BK5916</t>
  </si>
  <si>
    <t>978-1-4423-9975-4</t>
  </si>
  <si>
    <t>Lisa Stanley</t>
  </si>
  <si>
    <t>BK5915</t>
  </si>
  <si>
    <t>978-1-212-00670-7</t>
  </si>
  <si>
    <t>Kimberly Jefferson</t>
  </si>
  <si>
    <t>BK5914</t>
  </si>
  <si>
    <t>978-1-68117-430-3</t>
  </si>
  <si>
    <t>Robert Henry</t>
  </si>
  <si>
    <t>BK5913</t>
  </si>
  <si>
    <t>978-1-86321-708-8</t>
  </si>
  <si>
    <t>Dana Parks</t>
  </si>
  <si>
    <t>BK5912</t>
  </si>
  <si>
    <t>978-1-4653-1489-5</t>
  </si>
  <si>
    <t>Richard Contreras</t>
  </si>
  <si>
    <t>BK5911</t>
  </si>
  <si>
    <t>978-0-7089-9699-7</t>
  </si>
  <si>
    <t>Melissa Dawson</t>
  </si>
  <si>
    <t>BK5910</t>
  </si>
  <si>
    <t>Michael Taylor</t>
  </si>
  <si>
    <t>978-0-428-19110-8</t>
  </si>
  <si>
    <t>Connie Herring</t>
  </si>
  <si>
    <t>BK5909</t>
  </si>
  <si>
    <t>978-1-4541-3254-7</t>
  </si>
  <si>
    <t>Christopher Pearson</t>
  </si>
  <si>
    <t>BK5908</t>
  </si>
  <si>
    <t>978-1-4481-0771-1</t>
  </si>
  <si>
    <t>Brianna Flores</t>
  </si>
  <si>
    <t>BK5907</t>
  </si>
  <si>
    <t>978-1-296-35009-3</t>
  </si>
  <si>
    <t>Angela Morris</t>
  </si>
  <si>
    <t>BK5906</t>
  </si>
  <si>
    <t>978-1-71851-751-6</t>
  </si>
  <si>
    <t>Vickie Weber</t>
  </si>
  <si>
    <t>BK5905</t>
  </si>
  <si>
    <t>978-0-305-82689-5</t>
  </si>
  <si>
    <t>Matthew Fowler</t>
  </si>
  <si>
    <t>BK5904</t>
  </si>
  <si>
    <t>978-0-525-25119-4</t>
  </si>
  <si>
    <t>Susan Schwartz</t>
  </si>
  <si>
    <t>BK5903</t>
  </si>
  <si>
    <t>978-0-532-77948-3</t>
  </si>
  <si>
    <t>Shawn Lee</t>
  </si>
  <si>
    <t>BK5902</t>
  </si>
  <si>
    <t>978-1-989210-85-7</t>
  </si>
  <si>
    <t>Michael Frey</t>
  </si>
  <si>
    <t>BK5901</t>
  </si>
  <si>
    <t>978-0-10-395898-9</t>
  </si>
  <si>
    <t>Tammy Klein</t>
  </si>
  <si>
    <t>BK5900</t>
  </si>
  <si>
    <t>978-1-64433-554-3</t>
  </si>
  <si>
    <t>Larry Frank</t>
  </si>
  <si>
    <t>BK5899</t>
  </si>
  <si>
    <t>978-0-439-54560-0</t>
  </si>
  <si>
    <t>David Thomas Jr.</t>
  </si>
  <si>
    <t>BK5898</t>
  </si>
  <si>
    <t>978-0-7139-1126-8</t>
  </si>
  <si>
    <t>Miranda Holmes</t>
  </si>
  <si>
    <t>BK5897</t>
  </si>
  <si>
    <t>978-1-910931-20-2</t>
  </si>
  <si>
    <t>BK5896</t>
  </si>
  <si>
    <t>978-0-03-507242-5</t>
  </si>
  <si>
    <t>Jason Randolph</t>
  </si>
  <si>
    <t>BK5895</t>
  </si>
  <si>
    <t>978-0-227-79375-6</t>
  </si>
  <si>
    <t>Karen Gross</t>
  </si>
  <si>
    <t>BK5894</t>
  </si>
  <si>
    <t>978-0-221-05925-4</t>
  </si>
  <si>
    <t>BK5893</t>
  </si>
  <si>
    <t>978-0-8267-0963-9</t>
  </si>
  <si>
    <t>Carmen Harris</t>
  </si>
  <si>
    <t>BK5892</t>
  </si>
  <si>
    <t>978-1-253-27428-8</t>
  </si>
  <si>
    <t>Juan Munoz</t>
  </si>
  <si>
    <t>BK5891</t>
  </si>
  <si>
    <t>978-1-76929-850-1</t>
  </si>
  <si>
    <t>Aaron Steele</t>
  </si>
  <si>
    <t>BK5890</t>
  </si>
  <si>
    <t>978-0-279-26524-9</t>
  </si>
  <si>
    <t>Jacob Mitchell</t>
  </si>
  <si>
    <t>BK5889</t>
  </si>
  <si>
    <t>978-1-5206-4623-7</t>
  </si>
  <si>
    <t>BK5888</t>
  </si>
  <si>
    <t>978-1-962309-55-4</t>
  </si>
  <si>
    <t>BK5887</t>
  </si>
  <si>
    <t>978-1-111-87829-0</t>
  </si>
  <si>
    <t>Danny Lloyd</t>
  </si>
  <si>
    <t>BK5886</t>
  </si>
  <si>
    <t>978-1-916829-77-0</t>
  </si>
  <si>
    <t>Charles Caldwell III</t>
  </si>
  <si>
    <t>BK5885</t>
  </si>
  <si>
    <t>978-1-4048-3957-1</t>
  </si>
  <si>
    <t>Jessica Raymond</t>
  </si>
  <si>
    <t>BK5884</t>
  </si>
  <si>
    <t>978-1-221-89717-4</t>
  </si>
  <si>
    <t>Zachary Lee</t>
  </si>
  <si>
    <t>BK5883</t>
  </si>
  <si>
    <t>978-0-13-027224-9</t>
  </si>
  <si>
    <t>Alexander Holder</t>
  </si>
  <si>
    <t>BK5882</t>
  </si>
  <si>
    <t>978-1-117-84674-3</t>
  </si>
  <si>
    <t>Blake Hines</t>
  </si>
  <si>
    <t>BK5881</t>
  </si>
  <si>
    <t>978-0-919489-81-3</t>
  </si>
  <si>
    <t>Sara Robinson</t>
  </si>
  <si>
    <t>BK5880</t>
  </si>
  <si>
    <t>978-0-89054-467-9</t>
  </si>
  <si>
    <t>David Carter</t>
  </si>
  <si>
    <t>BK5879</t>
  </si>
  <si>
    <t>978-1-78716-756-8</t>
  </si>
  <si>
    <t>Stephen Lewis</t>
  </si>
  <si>
    <t>BK5878</t>
  </si>
  <si>
    <t>978-1-4210-7133-6</t>
  </si>
  <si>
    <t>April Brown</t>
  </si>
  <si>
    <t>BK5877</t>
  </si>
  <si>
    <t>978-0-9852680-2-2</t>
  </si>
  <si>
    <t>Christopher Dunn</t>
  </si>
  <si>
    <t>BK5876</t>
  </si>
  <si>
    <t>978-0-7439-3314-8</t>
  </si>
  <si>
    <t>Cody Taylor</t>
  </si>
  <si>
    <t>BK5875</t>
  </si>
  <si>
    <t>978-0-19-227126-6</t>
  </si>
  <si>
    <t>James Moore</t>
  </si>
  <si>
    <t>BK5874</t>
  </si>
  <si>
    <t>978-0-216-56289-9</t>
  </si>
  <si>
    <t>Michael Walters Jr.</t>
  </si>
  <si>
    <t>BK5873</t>
  </si>
  <si>
    <t>978-0-576-76962-4</t>
  </si>
  <si>
    <t>Christina Weaver</t>
  </si>
  <si>
    <t>BK5872</t>
  </si>
  <si>
    <t>978-1-64766-336-0</t>
  </si>
  <si>
    <t>Christina Morrison</t>
  </si>
  <si>
    <t>BK5871</t>
  </si>
  <si>
    <t>978-1-72402-369-8</t>
  </si>
  <si>
    <t>Anne Valenzuela</t>
  </si>
  <si>
    <t>BK5870</t>
  </si>
  <si>
    <t>978-1-62834-125-6</t>
  </si>
  <si>
    <t>Shelby Turner</t>
  </si>
  <si>
    <t>BK5869</t>
  </si>
  <si>
    <t>978-0-943674-83-4</t>
  </si>
  <si>
    <t>Phillip Heath</t>
  </si>
  <si>
    <t>BK5868</t>
  </si>
  <si>
    <t>978-0-255-33452-5</t>
  </si>
  <si>
    <t>Benjamin Hayes</t>
  </si>
  <si>
    <t>BK5867</t>
  </si>
  <si>
    <t>978-1-170-66900-6</t>
  </si>
  <si>
    <t>Scott Tran</t>
  </si>
  <si>
    <t>BK5866</t>
  </si>
  <si>
    <t>978-1-117-29482-7</t>
  </si>
  <si>
    <t>Rick Chambers</t>
  </si>
  <si>
    <t>BK5865</t>
  </si>
  <si>
    <t>978-1-334-24941-9</t>
  </si>
  <si>
    <t>Craig Jennings</t>
  </si>
  <si>
    <t>BK5864</t>
  </si>
  <si>
    <t>978-1-4496-3785-9</t>
  </si>
  <si>
    <t>Mason Jenkins</t>
  </si>
  <si>
    <t>BK5863</t>
  </si>
  <si>
    <t>978-0-344-15025-8</t>
  </si>
  <si>
    <t>Brent Browning</t>
  </si>
  <si>
    <t>BK5862</t>
  </si>
  <si>
    <t>978-0-944048-98-6</t>
  </si>
  <si>
    <t>Bryce Collins</t>
  </si>
  <si>
    <t>BK5861</t>
  </si>
  <si>
    <t>978-1-77510-227-4</t>
  </si>
  <si>
    <t>Carolyn Williams</t>
  </si>
  <si>
    <t>BK5860</t>
  </si>
  <si>
    <t>978-0-89864-352-7</t>
  </si>
  <si>
    <t>Christina Jones</t>
  </si>
  <si>
    <t>BK5859</t>
  </si>
  <si>
    <t>978-1-06-850841-7</t>
  </si>
  <si>
    <t>Justin Turner</t>
  </si>
  <si>
    <t>BK5858</t>
  </si>
  <si>
    <t>978-0-13-963186-3</t>
  </si>
  <si>
    <t>Katie Walker</t>
  </si>
  <si>
    <t>BK5857</t>
  </si>
  <si>
    <t>978-0-367-00732-4</t>
  </si>
  <si>
    <t>Nicole Hebert</t>
  </si>
  <si>
    <t>BK5856</t>
  </si>
  <si>
    <t>978-0-540-98137-3</t>
  </si>
  <si>
    <t>Raymond Tran</t>
  </si>
  <si>
    <t>BK5855</t>
  </si>
  <si>
    <t>978-1-930310-54-4</t>
  </si>
  <si>
    <t>Renee Porter</t>
  </si>
  <si>
    <t>BK5854</t>
  </si>
  <si>
    <t>978-0-19-157796-3</t>
  </si>
  <si>
    <t>Dr. Cassandra Thomas</t>
  </si>
  <si>
    <t>BK5853</t>
  </si>
  <si>
    <t>978-0-87959-707-8</t>
  </si>
  <si>
    <t>Thomas Rivera</t>
  </si>
  <si>
    <t>BK5852</t>
  </si>
  <si>
    <t>978-0-296-27984-7</t>
  </si>
  <si>
    <t>Phillip Rodriguez</t>
  </si>
  <si>
    <t>BK5851</t>
  </si>
  <si>
    <t>978-1-5075-7506-2</t>
  </si>
  <si>
    <t>William Walker</t>
  </si>
  <si>
    <t>BK5850</t>
  </si>
  <si>
    <t>978-1-58630-416-4</t>
  </si>
  <si>
    <t>Raymond Farmer</t>
  </si>
  <si>
    <t>BK5849</t>
  </si>
  <si>
    <t>978-1-77092-318-8</t>
  </si>
  <si>
    <t>William Alvarez</t>
  </si>
  <si>
    <t>BK5848</t>
  </si>
  <si>
    <t>978-1-82801-613-8</t>
  </si>
  <si>
    <t>William Morris</t>
  </si>
  <si>
    <t>BK5847</t>
  </si>
  <si>
    <t>978-0-695-58909-7</t>
  </si>
  <si>
    <t>Gregory Andrews</t>
  </si>
  <si>
    <t>BK5846</t>
  </si>
  <si>
    <t>978-0-06-078791-2</t>
  </si>
  <si>
    <t>Bradley Hoffman</t>
  </si>
  <si>
    <t>BK5845</t>
  </si>
  <si>
    <t>978-1-182-04916-2</t>
  </si>
  <si>
    <t>Terri Martin</t>
  </si>
  <si>
    <t>BK5844</t>
  </si>
  <si>
    <t>978-1-4895-7582-1</t>
  </si>
  <si>
    <t>Danielle Mills</t>
  </si>
  <si>
    <t>BK5843</t>
  </si>
  <si>
    <t>978-1-80105-258-0</t>
  </si>
  <si>
    <t>Kristine Thomas</t>
  </si>
  <si>
    <t>BK5842</t>
  </si>
  <si>
    <t>978-1-05-363064-2</t>
  </si>
  <si>
    <t>Lauren Fleming</t>
  </si>
  <si>
    <t>BK5841</t>
  </si>
  <si>
    <t>978-1-4210-7124-4</t>
  </si>
  <si>
    <t>Aaron Perez</t>
  </si>
  <si>
    <t>BK5840</t>
  </si>
  <si>
    <t>978-1-5220-6762-7</t>
  </si>
  <si>
    <t>BK5839</t>
  </si>
  <si>
    <t>978-1-69489-805-0</t>
  </si>
  <si>
    <t>Deanna Murray</t>
  </si>
  <si>
    <t>BK5838</t>
  </si>
  <si>
    <t>978-1-397-93867-1</t>
  </si>
  <si>
    <t>Joseph Chambers</t>
  </si>
  <si>
    <t>BK5837</t>
  </si>
  <si>
    <t>978-1-04-034726-3</t>
  </si>
  <si>
    <t>Vanessa Montgomery</t>
  </si>
  <si>
    <t>BK5836</t>
  </si>
  <si>
    <t>978-1-69062-639-8</t>
  </si>
  <si>
    <t>Joshua Carpenter</t>
  </si>
  <si>
    <t>BK5835</t>
  </si>
  <si>
    <t>978-1-74520-466-3</t>
  </si>
  <si>
    <t>Helen Brown</t>
  </si>
  <si>
    <t>BK5834</t>
  </si>
  <si>
    <t>978-0-12-707285-2</t>
  </si>
  <si>
    <t>Donna Wang</t>
  </si>
  <si>
    <t>BK5833</t>
  </si>
  <si>
    <t>978-0-408-29564-2</t>
  </si>
  <si>
    <t>BK5832</t>
  </si>
  <si>
    <t>978-1-64141-185-1</t>
  </si>
  <si>
    <t>Mallory Smith</t>
  </si>
  <si>
    <t>BK5831</t>
  </si>
  <si>
    <t>978-1-4080-9188-3</t>
  </si>
  <si>
    <t>Ryan Ramirez</t>
  </si>
  <si>
    <t>BK5830</t>
  </si>
  <si>
    <t>978-0-04-640352-2</t>
  </si>
  <si>
    <t>Christopher Shelton</t>
  </si>
  <si>
    <t>BK5829</t>
  </si>
  <si>
    <t>978-0-266-23509-5</t>
  </si>
  <si>
    <t>Gabrielle Mcneil</t>
  </si>
  <si>
    <t>BK5828</t>
  </si>
  <si>
    <t>978-0-04-178263-9</t>
  </si>
  <si>
    <t>Kevin Nunez</t>
  </si>
  <si>
    <t>BK5827</t>
  </si>
  <si>
    <t>978-1-80877-974-9</t>
  </si>
  <si>
    <t>Alexis Cooper</t>
  </si>
  <si>
    <t>BK5826</t>
  </si>
  <si>
    <t>978-0-637-86147-2</t>
  </si>
  <si>
    <t>Brandon Good</t>
  </si>
  <si>
    <t>BK5825</t>
  </si>
  <si>
    <t>978-0-301-19377-9</t>
  </si>
  <si>
    <t>Christopher Hughes</t>
  </si>
  <si>
    <t>BK5824</t>
  </si>
  <si>
    <t>978-1-208-62971-2</t>
  </si>
  <si>
    <t>Lindsey Harris</t>
  </si>
  <si>
    <t>BK5823</t>
  </si>
  <si>
    <t>978-0-635-25521-1</t>
  </si>
  <si>
    <t>Tamara Anderson</t>
  </si>
  <si>
    <t>BK5822</t>
  </si>
  <si>
    <t>978-0-00-849717-0</t>
  </si>
  <si>
    <t>Pamela Hawkins</t>
  </si>
  <si>
    <t>BK5821</t>
  </si>
  <si>
    <t>978-0-611-64864-8</t>
  </si>
  <si>
    <t>Steven Crane</t>
  </si>
  <si>
    <t>BK5820</t>
  </si>
  <si>
    <t>978-1-373-56186-2</t>
  </si>
  <si>
    <t>Melanie Bowen</t>
  </si>
  <si>
    <t>BK5819</t>
  </si>
  <si>
    <t>978-1-163-18223-9</t>
  </si>
  <si>
    <t>Patricia Kennedy</t>
  </si>
  <si>
    <t>BK5818</t>
  </si>
  <si>
    <t>978-0-663-79295-5</t>
  </si>
  <si>
    <t>Allen Mathews Jr.</t>
  </si>
  <si>
    <t>BK5817</t>
  </si>
  <si>
    <t>978-1-76881-012-4</t>
  </si>
  <si>
    <t>Karen Clark</t>
  </si>
  <si>
    <t>BK5816</t>
  </si>
  <si>
    <t>978-1-129-57561-7</t>
  </si>
  <si>
    <t>Sandra Rodriguez</t>
  </si>
  <si>
    <t>BK5815</t>
  </si>
  <si>
    <t>978-1-00-627384-1</t>
  </si>
  <si>
    <t>Jennifer Gates</t>
  </si>
  <si>
    <t>BK5814</t>
  </si>
  <si>
    <t>978-1-74753-787-5</t>
  </si>
  <si>
    <t>Wanda Smith</t>
  </si>
  <si>
    <t>BK5813</t>
  </si>
  <si>
    <t>978-0-04-398868-8</t>
  </si>
  <si>
    <t>Samantha Schmidt</t>
  </si>
  <si>
    <t>BK5812</t>
  </si>
  <si>
    <t>978-1-67463-809-6</t>
  </si>
  <si>
    <t>Elizabeth Rich</t>
  </si>
  <si>
    <t>BK5811</t>
  </si>
  <si>
    <t>978-0-496-01255-8</t>
  </si>
  <si>
    <t>Gary Walker</t>
  </si>
  <si>
    <t>BK5810</t>
  </si>
  <si>
    <t>978-0-926483-30-9</t>
  </si>
  <si>
    <t>Frank Fernandez III</t>
  </si>
  <si>
    <t>BK5809</t>
  </si>
  <si>
    <t>978-1-4780-1522-2</t>
  </si>
  <si>
    <t>Cole Bailey</t>
  </si>
  <si>
    <t>BK5808</t>
  </si>
  <si>
    <t>978-0-571-25867-3</t>
  </si>
  <si>
    <t>Kevin Moreno</t>
  </si>
  <si>
    <t>BK5807</t>
  </si>
  <si>
    <t>978-0-637-76431-5</t>
  </si>
  <si>
    <t>Stephen Carter</t>
  </si>
  <si>
    <t>BK5806</t>
  </si>
  <si>
    <t>978-0-514-32868-5</t>
  </si>
  <si>
    <t>Jessica Lozano</t>
  </si>
  <si>
    <t>BK5805</t>
  </si>
  <si>
    <t>978-1-307-92768-9</t>
  </si>
  <si>
    <t>Cody Young</t>
  </si>
  <si>
    <t>BK5804</t>
  </si>
  <si>
    <t>978-0-354-87390-1</t>
  </si>
  <si>
    <t>Sara Dickerson</t>
  </si>
  <si>
    <t>BK5803</t>
  </si>
  <si>
    <t>978-1-00-365682-1</t>
  </si>
  <si>
    <t>Emily Barber</t>
  </si>
  <si>
    <t>BK5802</t>
  </si>
  <si>
    <t>978-0-411-56868-9</t>
  </si>
  <si>
    <t>Dr. Ashley Johnson MD</t>
  </si>
  <si>
    <t>BK5801</t>
  </si>
  <si>
    <t>978-0-9618953-1-0</t>
  </si>
  <si>
    <t>Amanda Hubbard</t>
  </si>
  <si>
    <t>BK5800</t>
  </si>
  <si>
    <t>978-0-8215-1997-4</t>
  </si>
  <si>
    <t>Deanna Avery</t>
  </si>
  <si>
    <t>BK5799</t>
  </si>
  <si>
    <t>978-0-7613-1403-5</t>
  </si>
  <si>
    <t>Dennis Newman</t>
  </si>
  <si>
    <t>BK5798</t>
  </si>
  <si>
    <t>978-0-407-22224-3</t>
  </si>
  <si>
    <t>Timothy Leon</t>
  </si>
  <si>
    <t>BK5797</t>
  </si>
  <si>
    <t>978-1-4424-6634-0</t>
  </si>
  <si>
    <t>Jonathan Greer</t>
  </si>
  <si>
    <t>BK5796</t>
  </si>
  <si>
    <t>978-0-12-323635-7</t>
  </si>
  <si>
    <t>Laura Barton</t>
  </si>
  <si>
    <t>BK5795</t>
  </si>
  <si>
    <t>978-1-288-36110-6</t>
  </si>
  <si>
    <t>Frank Marquez</t>
  </si>
  <si>
    <t>BK5794</t>
  </si>
  <si>
    <t>978-1-4598-0103-5</t>
  </si>
  <si>
    <t>Anna Carr</t>
  </si>
  <si>
    <t>BK5793</t>
  </si>
  <si>
    <t>978-0-88148-549-3</t>
  </si>
  <si>
    <t>Cassandra Munoz</t>
  </si>
  <si>
    <t>BK5792</t>
  </si>
  <si>
    <t>978-0-7963-5082-4</t>
  </si>
  <si>
    <t>Kelly Moon</t>
  </si>
  <si>
    <t>BK5791</t>
  </si>
  <si>
    <t>978-1-147-59018-0</t>
  </si>
  <si>
    <t>James Allen</t>
  </si>
  <si>
    <t>BK5790</t>
  </si>
  <si>
    <t>978-0-02-433316-2</t>
  </si>
  <si>
    <t>Brittany Velasquez</t>
  </si>
  <si>
    <t>BK5789</t>
  </si>
  <si>
    <t>978-0-610-97228-7</t>
  </si>
  <si>
    <t>Ashley House</t>
  </si>
  <si>
    <t>BK5788</t>
  </si>
  <si>
    <t>978-0-09-841395-1</t>
  </si>
  <si>
    <t>Randy Friedman</t>
  </si>
  <si>
    <t>BK5787</t>
  </si>
  <si>
    <t>978-1-9784-3327-4</t>
  </si>
  <si>
    <t>Jared Orozco</t>
  </si>
  <si>
    <t>BK5786</t>
  </si>
  <si>
    <t>978-1-389-72819-8</t>
  </si>
  <si>
    <t>Gregory Patterson</t>
  </si>
  <si>
    <t>BK5785</t>
  </si>
  <si>
    <t>978-1-381-89965-0</t>
  </si>
  <si>
    <t>Andrew Harmon</t>
  </si>
  <si>
    <t>BK5784</t>
  </si>
  <si>
    <t>978-1-80290-250-1</t>
  </si>
  <si>
    <t>Ashley Morris</t>
  </si>
  <si>
    <t>BK5783</t>
  </si>
  <si>
    <t>978-0-7805-9657-3</t>
  </si>
  <si>
    <t>Daniel Navarro</t>
  </si>
  <si>
    <t>BK5782</t>
  </si>
  <si>
    <t>Michael Holt</t>
  </si>
  <si>
    <t>978-1-897591-68-0</t>
  </si>
  <si>
    <t>Sarah Harris</t>
  </si>
  <si>
    <t>BK5781</t>
  </si>
  <si>
    <t>978-0-323-24485-5</t>
  </si>
  <si>
    <t>Michael Shelton</t>
  </si>
  <si>
    <t>BK5780</t>
  </si>
  <si>
    <t>978-1-887297-26-4</t>
  </si>
  <si>
    <t>Derrick Cox</t>
  </si>
  <si>
    <t>BK5779</t>
  </si>
  <si>
    <t>978-0-649-49167-4</t>
  </si>
  <si>
    <t>Sheila Moore</t>
  </si>
  <si>
    <t>BK5778</t>
  </si>
  <si>
    <t>978-1-5004-5594-1</t>
  </si>
  <si>
    <t>Brittany Curtis</t>
  </si>
  <si>
    <t>BK5777</t>
  </si>
  <si>
    <t>978-0-548-32761-6</t>
  </si>
  <si>
    <t>Katie Washington</t>
  </si>
  <si>
    <t>BK5776</t>
  </si>
  <si>
    <t>978-0-9775663-8-9</t>
  </si>
  <si>
    <t>Erica Scott</t>
  </si>
  <si>
    <t>BK5775</t>
  </si>
  <si>
    <t>978-1-4222-5945-0</t>
  </si>
  <si>
    <t>Michael West</t>
  </si>
  <si>
    <t>BK5774</t>
  </si>
  <si>
    <t>978-0-88273-343-2</t>
  </si>
  <si>
    <t>Ryan Singh</t>
  </si>
  <si>
    <t>BK5773</t>
  </si>
  <si>
    <t>978-1-248-88756-1</t>
  </si>
  <si>
    <t>Troy Taylor</t>
  </si>
  <si>
    <t>BK5772</t>
  </si>
  <si>
    <t>978-0-686-78741-9</t>
  </si>
  <si>
    <t>George Reyes</t>
  </si>
  <si>
    <t>BK5771</t>
  </si>
  <si>
    <t>978-0-329-46446-2</t>
  </si>
  <si>
    <t>Jacob Gonzalez</t>
  </si>
  <si>
    <t>BK5770</t>
  </si>
  <si>
    <t>978-0-626-07007-6</t>
  </si>
  <si>
    <t>Amy Robinson</t>
  </si>
  <si>
    <t>BK5769</t>
  </si>
  <si>
    <t>978-1-300-76554-7</t>
  </si>
  <si>
    <t>Matthew Harris</t>
  </si>
  <si>
    <t>BK5768</t>
  </si>
  <si>
    <t>978-0-411-71579-3</t>
  </si>
  <si>
    <t>Vincent Solis</t>
  </si>
  <si>
    <t>BK5767</t>
  </si>
  <si>
    <t>978-0-906899-73-1</t>
  </si>
  <si>
    <t>Jillian Russell</t>
  </si>
  <si>
    <t>BK5766</t>
  </si>
  <si>
    <t>978-0-07-239327-9</t>
  </si>
  <si>
    <t>Rebekah Hall</t>
  </si>
  <si>
    <t>BK5765</t>
  </si>
  <si>
    <t>978-0-10-752576-7</t>
  </si>
  <si>
    <t>Richard White</t>
  </si>
  <si>
    <t>BK5764</t>
  </si>
  <si>
    <t>978-0-9506907-5-9</t>
  </si>
  <si>
    <t>Michael Bryant</t>
  </si>
  <si>
    <t>BK5763</t>
  </si>
  <si>
    <t>978-0-7589-1882-6</t>
  </si>
  <si>
    <t>Scott Brown</t>
  </si>
  <si>
    <t>BK5762</t>
  </si>
  <si>
    <t>978-1-180-54229-0</t>
  </si>
  <si>
    <t>Rebecca Richmond</t>
  </si>
  <si>
    <t>BK5761</t>
  </si>
  <si>
    <t>978-1-962607-53-7</t>
  </si>
  <si>
    <t>Ashley Lewis</t>
  </si>
  <si>
    <t>BK5760</t>
  </si>
  <si>
    <t>978-1-255-19000-5</t>
  </si>
  <si>
    <t>Ana Ford</t>
  </si>
  <si>
    <t>BK5759</t>
  </si>
  <si>
    <t>978-0-696-93366-0</t>
  </si>
  <si>
    <t>Michelle Smith</t>
  </si>
  <si>
    <t>BK5758</t>
  </si>
  <si>
    <t>978-0-18-225860-4</t>
  </si>
  <si>
    <t>Whitney Bishop</t>
  </si>
  <si>
    <t>BK5757</t>
  </si>
  <si>
    <t>978-1-83537-088-9</t>
  </si>
  <si>
    <t>Melinda Miller</t>
  </si>
  <si>
    <t>BK5756</t>
  </si>
  <si>
    <t>978-1-5437-8820-4</t>
  </si>
  <si>
    <t>Amanda Ross</t>
  </si>
  <si>
    <t>BK5755</t>
  </si>
  <si>
    <t>978-1-64334-340-2</t>
  </si>
  <si>
    <t>Carolyn Curry</t>
  </si>
  <si>
    <t>BK5754</t>
  </si>
  <si>
    <t>978-1-180-25317-2</t>
  </si>
  <si>
    <t>Cheryl Henderson</t>
  </si>
  <si>
    <t>BK5753</t>
  </si>
  <si>
    <t>978-1-4130-7055-2</t>
  </si>
  <si>
    <t>Carlos Roman</t>
  </si>
  <si>
    <t>BK5752</t>
  </si>
  <si>
    <t>978-0-590-49786-2</t>
  </si>
  <si>
    <t>Isaac Smith</t>
  </si>
  <si>
    <t>BK5751</t>
  </si>
  <si>
    <t>978-1-74387-979-5</t>
  </si>
  <si>
    <t>Walter Guzman</t>
  </si>
  <si>
    <t>BK5750</t>
  </si>
  <si>
    <t>978-0-7073-4857-5</t>
  </si>
  <si>
    <t>Dana King</t>
  </si>
  <si>
    <t>BK5749</t>
  </si>
  <si>
    <t>978-0-17-365449-1</t>
  </si>
  <si>
    <t>Abigail Todd MD</t>
  </si>
  <si>
    <t>BK5748</t>
  </si>
  <si>
    <t>978-1-04-541210-2</t>
  </si>
  <si>
    <t>Andres Hays</t>
  </si>
  <si>
    <t>BK5747</t>
  </si>
  <si>
    <t>978-1-907004-12-4</t>
  </si>
  <si>
    <t>Latoya Bennett</t>
  </si>
  <si>
    <t>BK5746</t>
  </si>
  <si>
    <t>978-0-19-355886-1</t>
  </si>
  <si>
    <t>Karla Morales</t>
  </si>
  <si>
    <t>BK5745</t>
  </si>
  <si>
    <t>978-0-515-98706-5</t>
  </si>
  <si>
    <t>Jason Brooks</t>
  </si>
  <si>
    <t>BK5744</t>
  </si>
  <si>
    <t>978-0-480-96675-1</t>
  </si>
  <si>
    <t>Michael Mueller</t>
  </si>
  <si>
    <t>BK5743</t>
  </si>
  <si>
    <t>978-1-09-496568-0</t>
  </si>
  <si>
    <t>John Davis</t>
  </si>
  <si>
    <t>BK5742</t>
  </si>
  <si>
    <t>978-0-298-37555-4</t>
  </si>
  <si>
    <t>Travis Carlson</t>
  </si>
  <si>
    <t>BK5741</t>
  </si>
  <si>
    <t>978-0-583-46897-8</t>
  </si>
  <si>
    <t>Juan Davis</t>
  </si>
  <si>
    <t>BK5740</t>
  </si>
  <si>
    <t>978-0-305-80360-5</t>
  </si>
  <si>
    <t>Kevin Bowen</t>
  </si>
  <si>
    <t>BK5739</t>
  </si>
  <si>
    <t>978-1-153-79400-8</t>
  </si>
  <si>
    <t>Steven Parker</t>
  </si>
  <si>
    <t>BK5738</t>
  </si>
  <si>
    <t>978-0-938656-91-3</t>
  </si>
  <si>
    <t>Carl Jones</t>
  </si>
  <si>
    <t>BK5737</t>
  </si>
  <si>
    <t>978-1-4157-7386-4</t>
  </si>
  <si>
    <t>Kim Giles</t>
  </si>
  <si>
    <t>BK5736</t>
  </si>
  <si>
    <t>978-0-15-524658-4</t>
  </si>
  <si>
    <t>Mike Whitehead</t>
  </si>
  <si>
    <t>BK5735</t>
  </si>
  <si>
    <t>978-1-170-77341-3</t>
  </si>
  <si>
    <t>Ryan Mills</t>
  </si>
  <si>
    <t>BK5734</t>
  </si>
  <si>
    <t>978-1-166-92730-1</t>
  </si>
  <si>
    <t>Jamie Jones</t>
  </si>
  <si>
    <t>BK5733</t>
  </si>
  <si>
    <t>978-1-157-44504-3</t>
  </si>
  <si>
    <t>Jorge Barnes</t>
  </si>
  <si>
    <t>BK5732</t>
  </si>
  <si>
    <t>978-1-350-86311-8</t>
  </si>
  <si>
    <t>Logan Parker</t>
  </si>
  <si>
    <t>BK5731</t>
  </si>
  <si>
    <t>978-0-7787-0277-1</t>
  </si>
  <si>
    <t>Denise Diaz</t>
  </si>
  <si>
    <t>BK5730</t>
  </si>
  <si>
    <t>978-0-475-54192-5</t>
  </si>
  <si>
    <t>Sean Schmidt</t>
  </si>
  <si>
    <t>BK5729</t>
  </si>
  <si>
    <t>978-0-586-63069-3</t>
  </si>
  <si>
    <t>Michael Stewart</t>
  </si>
  <si>
    <t>BK5728</t>
  </si>
  <si>
    <t>978-0-259-68600-2</t>
  </si>
  <si>
    <t>John Gregory</t>
  </si>
  <si>
    <t>BK5727</t>
  </si>
  <si>
    <t>978-1-71578-101-9</t>
  </si>
  <si>
    <t>Rachel Kennedy</t>
  </si>
  <si>
    <t>BK5726</t>
  </si>
  <si>
    <t>978-0-05-062684-9</t>
  </si>
  <si>
    <t>Karen Koch</t>
  </si>
  <si>
    <t>BK5725</t>
  </si>
  <si>
    <t>978-1-168-86527-4</t>
  </si>
  <si>
    <t>Frank Gibson</t>
  </si>
  <si>
    <t>BK5724</t>
  </si>
  <si>
    <t>978-1-179-13213-6</t>
  </si>
  <si>
    <t>Anthony Bell</t>
  </si>
  <si>
    <t>BK5723</t>
  </si>
  <si>
    <t>978-0-7806-4093-1</t>
  </si>
  <si>
    <t>Eugene Barnett</t>
  </si>
  <si>
    <t>BK5722</t>
  </si>
  <si>
    <t>978-0-13-881888-3</t>
  </si>
  <si>
    <t>Mario Hoffman</t>
  </si>
  <si>
    <t>BK5721</t>
  </si>
  <si>
    <t>978-1-62224-937-4</t>
  </si>
  <si>
    <t>Melanie Rogers</t>
  </si>
  <si>
    <t>BK5720</t>
  </si>
  <si>
    <t>978-1-02-013942-0</t>
  </si>
  <si>
    <t>Andrew Thomas</t>
  </si>
  <si>
    <t>BK5719</t>
  </si>
  <si>
    <t>978-1-5197-3123-4</t>
  </si>
  <si>
    <t>Pamela Adams</t>
  </si>
  <si>
    <t>BK5718</t>
  </si>
  <si>
    <t>978-0-356-55835-6</t>
  </si>
  <si>
    <t>Melody Meyer</t>
  </si>
  <si>
    <t>BK5717</t>
  </si>
  <si>
    <t>978-0-19-653695-8</t>
  </si>
  <si>
    <t>Bruce Deleon</t>
  </si>
  <si>
    <t>BK5716</t>
  </si>
  <si>
    <t>978-0-85937-953-3</t>
  </si>
  <si>
    <t>John Brown</t>
  </si>
  <si>
    <t>BK5715</t>
  </si>
  <si>
    <t>978-1-4604-2800-9</t>
  </si>
  <si>
    <t>Trevor Bautista</t>
  </si>
  <si>
    <t>BK5714</t>
  </si>
  <si>
    <t>978-1-03-055774-0</t>
  </si>
  <si>
    <t>Janet Miles</t>
  </si>
  <si>
    <t>BK5713</t>
  </si>
  <si>
    <t>978-1-297-19737-6</t>
  </si>
  <si>
    <t>Daniel Lester</t>
  </si>
  <si>
    <t>BK5712</t>
  </si>
  <si>
    <t>978-1-86082-098-4</t>
  </si>
  <si>
    <t>Stephen Harris Jr.</t>
  </si>
  <si>
    <t>BK5711</t>
  </si>
  <si>
    <t>978-0-7732-3761-2</t>
  </si>
  <si>
    <t>Matthew Stewart</t>
  </si>
  <si>
    <t>BK5710</t>
  </si>
  <si>
    <t>978-0-8391-4256-0</t>
  </si>
  <si>
    <t>Sarah Graham</t>
  </si>
  <si>
    <t>BK5709</t>
  </si>
  <si>
    <t>978-0-396-12505-1</t>
  </si>
  <si>
    <t>Dr. Tony Turner</t>
  </si>
  <si>
    <t>BK5708</t>
  </si>
  <si>
    <t>978-1-946753-94-6</t>
  </si>
  <si>
    <t>Kimberly Thompson</t>
  </si>
  <si>
    <t>BK5707</t>
  </si>
  <si>
    <t>978-0-488-43656-0</t>
  </si>
  <si>
    <t>Katrina Davis</t>
  </si>
  <si>
    <t>BK5706</t>
  </si>
  <si>
    <t>978-0-627-16543-6</t>
  </si>
  <si>
    <t>Tammy Marquez</t>
  </si>
  <si>
    <t>BK5705</t>
  </si>
  <si>
    <t>978-1-55694-009-5</t>
  </si>
  <si>
    <t>Katherine Nicholson</t>
  </si>
  <si>
    <t>BK5704</t>
  </si>
  <si>
    <t>978-0-582-84916-7</t>
  </si>
  <si>
    <t>Mandy Fleming</t>
  </si>
  <si>
    <t>BK5703</t>
  </si>
  <si>
    <t>978-0-376-74939-0</t>
  </si>
  <si>
    <t>Catherine Mitchell</t>
  </si>
  <si>
    <t>BK5702</t>
  </si>
  <si>
    <t>Mark Jones</t>
  </si>
  <si>
    <t>978-1-362-63603-8</t>
  </si>
  <si>
    <t>Steven Rojas</t>
  </si>
  <si>
    <t>BK5701</t>
  </si>
  <si>
    <t>Christian Lewis</t>
  </si>
  <si>
    <t>978-1-178-63069-5</t>
  </si>
  <si>
    <t>Shawn Stewart</t>
  </si>
  <si>
    <t>BK5700</t>
  </si>
  <si>
    <t>978-1-4342-8181-4</t>
  </si>
  <si>
    <t>Nicholas Stephenson</t>
  </si>
  <si>
    <t>BK5699</t>
  </si>
  <si>
    <t>978-0-89617-352-1</t>
  </si>
  <si>
    <t>BK5698</t>
  </si>
  <si>
    <t>978-0-7176-0174-5</t>
  </si>
  <si>
    <t>Vincent Wright</t>
  </si>
  <si>
    <t>BK5697</t>
  </si>
  <si>
    <t>978-0-02-388761-1</t>
  </si>
  <si>
    <t>Richard Jackson</t>
  </si>
  <si>
    <t>BK5696</t>
  </si>
  <si>
    <t>978-0-18-016752-6</t>
  </si>
  <si>
    <t>Dalton Clay</t>
  </si>
  <si>
    <t>BK5695</t>
  </si>
  <si>
    <t>978-1-366-21673-1</t>
  </si>
  <si>
    <t>David Dennis</t>
  </si>
  <si>
    <t>BK5694</t>
  </si>
  <si>
    <t>978-1-06-098491-2</t>
  </si>
  <si>
    <t>Pamela Pearson</t>
  </si>
  <si>
    <t>BK5693</t>
  </si>
  <si>
    <t>978-1-01-110613-4</t>
  </si>
  <si>
    <t>Grant Cox</t>
  </si>
  <si>
    <t>BK5692</t>
  </si>
  <si>
    <t>978-0-14-957084-8</t>
  </si>
  <si>
    <t>Maria Mcdonald</t>
  </si>
  <si>
    <t>BK5691</t>
  </si>
  <si>
    <t>978-0-11-383045-9</t>
  </si>
  <si>
    <t>BK5690</t>
  </si>
  <si>
    <t>978-1-56763-675-8</t>
  </si>
  <si>
    <t>Jacqueline Taylor</t>
  </si>
  <si>
    <t>BK5689</t>
  </si>
  <si>
    <t>978-1-86233-973-6</t>
  </si>
  <si>
    <t>Jim Hudson</t>
  </si>
  <si>
    <t>BK5688</t>
  </si>
  <si>
    <t>978-1-334-35326-0</t>
  </si>
  <si>
    <t>Jamie Holland</t>
  </si>
  <si>
    <t>BK5687</t>
  </si>
  <si>
    <t>978-0-613-49762-6</t>
  </si>
  <si>
    <t>Sylvia Thompson</t>
  </si>
  <si>
    <t>BK5686</t>
  </si>
  <si>
    <t>978-1-80819-256-2</t>
  </si>
  <si>
    <t>BK5685</t>
  </si>
  <si>
    <t>978-0-223-88056-6</t>
  </si>
  <si>
    <t>Alexis Wilson</t>
  </si>
  <si>
    <t>BK5684</t>
  </si>
  <si>
    <t>978-0-7464-6391-8</t>
  </si>
  <si>
    <t>Albert Crosby</t>
  </si>
  <si>
    <t>BK5683</t>
  </si>
  <si>
    <t>978-0-574-11168-5</t>
  </si>
  <si>
    <t>Mary Hanson</t>
  </si>
  <si>
    <t>BK5682</t>
  </si>
  <si>
    <t>978-1-72535-974-1</t>
  </si>
  <si>
    <t>Ryan Conway</t>
  </si>
  <si>
    <t>BK5681</t>
  </si>
  <si>
    <t>Emily Burton</t>
  </si>
  <si>
    <t>978-0-434-17990-9</t>
  </si>
  <si>
    <t>James Brown</t>
  </si>
  <si>
    <t>BK5680</t>
  </si>
  <si>
    <t>978-0-429-58045-1</t>
  </si>
  <si>
    <t>Valerie Smith</t>
  </si>
  <si>
    <t>BK5679</t>
  </si>
  <si>
    <t>978-0-633-81521-9</t>
  </si>
  <si>
    <t>Sara Burton</t>
  </si>
  <si>
    <t>BK5678</t>
  </si>
  <si>
    <t>978-0-402-30557-6</t>
  </si>
  <si>
    <t>Samuel Jones</t>
  </si>
  <si>
    <t>BK5677</t>
  </si>
  <si>
    <t>978-0-633-46237-6</t>
  </si>
  <si>
    <t>Anna Turner</t>
  </si>
  <si>
    <t>BK5676</t>
  </si>
  <si>
    <t>978-1-279-99531-0</t>
  </si>
  <si>
    <t>Brandon Wilson</t>
  </si>
  <si>
    <t>BK5675</t>
  </si>
  <si>
    <t>978-1-75084-841-8</t>
  </si>
  <si>
    <t>Mark Baker</t>
  </si>
  <si>
    <t>BK5674</t>
  </si>
  <si>
    <t>978-0-236-24412-6</t>
  </si>
  <si>
    <t>Karen Snyder</t>
  </si>
  <si>
    <t>BK5673</t>
  </si>
  <si>
    <t>978-0-13-996219-6</t>
  </si>
  <si>
    <t>Tiffany Mercado</t>
  </si>
  <si>
    <t>BK5672</t>
  </si>
  <si>
    <t>978-1-918512-40-3</t>
  </si>
  <si>
    <t>Nicole Wells</t>
  </si>
  <si>
    <t>BK5671</t>
  </si>
  <si>
    <t>978-1-365-48358-5</t>
  </si>
  <si>
    <t>Tracy Grant</t>
  </si>
  <si>
    <t>BK5670</t>
  </si>
  <si>
    <t>Robert Rodriguez</t>
  </si>
  <si>
    <t>978-0-02-120593-6</t>
  </si>
  <si>
    <t>Kimberly Jacobs</t>
  </si>
  <si>
    <t>BK5669</t>
  </si>
  <si>
    <t>978-1-08-428806-5</t>
  </si>
  <si>
    <t>William Hall</t>
  </si>
  <si>
    <t>BK5668</t>
  </si>
  <si>
    <t>978-0-06-915928-4</t>
  </si>
  <si>
    <t>Barbara Griffin</t>
  </si>
  <si>
    <t>BK5667</t>
  </si>
  <si>
    <t>978-0-921631-82-8</t>
  </si>
  <si>
    <t>Michael Willis</t>
  </si>
  <si>
    <t>BK5666</t>
  </si>
  <si>
    <t>978-1-5091-4275-0</t>
  </si>
  <si>
    <t>Joan Valentine</t>
  </si>
  <si>
    <t>BK5665</t>
  </si>
  <si>
    <t>978-0-00-408338-4</t>
  </si>
  <si>
    <t>BK5664</t>
  </si>
  <si>
    <t>978-0-464-52796-1</t>
  </si>
  <si>
    <t>Lori Leonard</t>
  </si>
  <si>
    <t>BK5663</t>
  </si>
  <si>
    <t>978-1-62295-327-1</t>
  </si>
  <si>
    <t>Brandon Montes</t>
  </si>
  <si>
    <t>BK5662</t>
  </si>
  <si>
    <t>978-0-578-32661-0</t>
  </si>
  <si>
    <t>Samuel Carter</t>
  </si>
  <si>
    <t>BK5661</t>
  </si>
  <si>
    <t>978-1-159-88738-4</t>
  </si>
  <si>
    <t>Jamie Farrell</t>
  </si>
  <si>
    <t>BK5660</t>
  </si>
  <si>
    <t>978-1-345-41885-9</t>
  </si>
  <si>
    <t>Thomas Smith</t>
  </si>
  <si>
    <t>BK5659</t>
  </si>
  <si>
    <t>978-1-75004-573-2</t>
  </si>
  <si>
    <t>Lacey Bennett</t>
  </si>
  <si>
    <t>BK5658</t>
  </si>
  <si>
    <t>978-0-911935-79-0</t>
  </si>
  <si>
    <t>James Patel</t>
  </si>
  <si>
    <t>BK5657</t>
  </si>
  <si>
    <t>978-0-11-037803-9</t>
  </si>
  <si>
    <t>Susan Anderson</t>
  </si>
  <si>
    <t>BK5656</t>
  </si>
  <si>
    <t>978-1-109-31839-5</t>
  </si>
  <si>
    <t>Gregory Beasley</t>
  </si>
  <si>
    <t>BK5655</t>
  </si>
  <si>
    <t>978-1-945739-34-7</t>
  </si>
  <si>
    <t>Sean Montgomery</t>
  </si>
  <si>
    <t>BK5654</t>
  </si>
  <si>
    <t>978-1-57273-652-8</t>
  </si>
  <si>
    <t>Robert Hernandez</t>
  </si>
  <si>
    <t>BK5653</t>
  </si>
  <si>
    <t>978-0-297-44795-5</t>
  </si>
  <si>
    <t>Peter Robinson</t>
  </si>
  <si>
    <t>BK5652</t>
  </si>
  <si>
    <t>978-0-7573-0468-2</t>
  </si>
  <si>
    <t>Mark Knight</t>
  </si>
  <si>
    <t>BK5651</t>
  </si>
  <si>
    <t>978-0-8234-8008-1</t>
  </si>
  <si>
    <t>BK5650</t>
  </si>
  <si>
    <t>978-0-563-44141-0</t>
  </si>
  <si>
    <t>David Dawson</t>
  </si>
  <si>
    <t>BK5649</t>
  </si>
  <si>
    <t>978-1-175-65629-2</t>
  </si>
  <si>
    <t>Richard Johnson</t>
  </si>
  <si>
    <t>BK5648</t>
  </si>
  <si>
    <t>978-0-7729-9975-7</t>
  </si>
  <si>
    <t>Valerie Faulkner</t>
  </si>
  <si>
    <t>BK5647</t>
  </si>
  <si>
    <t>978-0-521-45189-5</t>
  </si>
  <si>
    <t>Robin Chapman</t>
  </si>
  <si>
    <t>BK5646</t>
  </si>
  <si>
    <t>978-0-916763-40-4</t>
  </si>
  <si>
    <t>BK5645</t>
  </si>
  <si>
    <t>978-0-357-11761-3</t>
  </si>
  <si>
    <t>Heidi Wilson</t>
  </si>
  <si>
    <t>BK5644</t>
  </si>
  <si>
    <t>978-1-4633-3159-7</t>
  </si>
  <si>
    <t>Abigail Gutierrez</t>
  </si>
  <si>
    <t>BK5643</t>
  </si>
  <si>
    <t>978-0-604-64202-8</t>
  </si>
  <si>
    <t>Adam Arroyo</t>
  </si>
  <si>
    <t>BK5642</t>
  </si>
  <si>
    <t>978-1-915820-62-4</t>
  </si>
  <si>
    <t>John Young</t>
  </si>
  <si>
    <t>BK5641</t>
  </si>
  <si>
    <t>978-0-263-74030-1</t>
  </si>
  <si>
    <t>Marissa Raymond</t>
  </si>
  <si>
    <t>BK5640</t>
  </si>
  <si>
    <t>978-0-86073-386-7</t>
  </si>
  <si>
    <t>Timothy Thompson</t>
  </si>
  <si>
    <t>BK5639</t>
  </si>
  <si>
    <t>978-0-09-480974-1</t>
  </si>
  <si>
    <t>Chelsea Glass</t>
  </si>
  <si>
    <t>BK5638</t>
  </si>
  <si>
    <t>978-0-300-64174-5</t>
  </si>
  <si>
    <t>Joyce Mason</t>
  </si>
  <si>
    <t>BK5637</t>
  </si>
  <si>
    <t>978-1-117-33910-8</t>
  </si>
  <si>
    <t>Melvin Nunez</t>
  </si>
  <si>
    <t>BK5636</t>
  </si>
  <si>
    <t>978-0-9746328-9-6</t>
  </si>
  <si>
    <t>Melanie Hodges</t>
  </si>
  <si>
    <t>BK5635</t>
  </si>
  <si>
    <t>978-1-76533-545-3</t>
  </si>
  <si>
    <t>Lawrence Smith</t>
  </si>
  <si>
    <t>BK5634</t>
  </si>
  <si>
    <t>978-1-4182-4972-4</t>
  </si>
  <si>
    <t>Wesley Gardner</t>
  </si>
  <si>
    <t>BK5633</t>
  </si>
  <si>
    <t>978-0-483-47122-1</t>
  </si>
  <si>
    <t>BK5632</t>
  </si>
  <si>
    <t>978-1-05-671419-6</t>
  </si>
  <si>
    <t>Ashley Burton</t>
  </si>
  <si>
    <t>BK5631</t>
  </si>
  <si>
    <t>978-1-77466-167-3</t>
  </si>
  <si>
    <t>Courtney Wallace</t>
  </si>
  <si>
    <t>BK5630</t>
  </si>
  <si>
    <t>978-0-477-25643-8</t>
  </si>
  <si>
    <t>Michelle Patel</t>
  </si>
  <si>
    <t>BK5629</t>
  </si>
  <si>
    <t>978-1-58889-776-3</t>
  </si>
  <si>
    <t>Alexander Hernandez</t>
  </si>
  <si>
    <t>BK5628</t>
  </si>
  <si>
    <t>978-0-9811505-9-8</t>
  </si>
  <si>
    <t>Jamie Foster</t>
  </si>
  <si>
    <t>BK5627</t>
  </si>
  <si>
    <t>978-1-67940-552-5</t>
  </si>
  <si>
    <t>Taylor Roberts</t>
  </si>
  <si>
    <t>BK5626</t>
  </si>
  <si>
    <t>978-0-309-75520-7</t>
  </si>
  <si>
    <t>James Jones</t>
  </si>
  <si>
    <t>BK5625</t>
  </si>
  <si>
    <t>978-0-88604-718-4</t>
  </si>
  <si>
    <t>Jennifer Jones</t>
  </si>
  <si>
    <t>BK5624</t>
  </si>
  <si>
    <t>978-0-673-47236-6</t>
  </si>
  <si>
    <t>Brianna Ruiz</t>
  </si>
  <si>
    <t>BK5623</t>
  </si>
  <si>
    <t>978-0-02-206438-9</t>
  </si>
  <si>
    <t>Jason Wilson</t>
  </si>
  <si>
    <t>BK5622</t>
  </si>
  <si>
    <t>978-1-76885-855-3</t>
  </si>
  <si>
    <t>Amanda Dodson</t>
  </si>
  <si>
    <t>BK5621</t>
  </si>
  <si>
    <t>978-1-326-92303-7</t>
  </si>
  <si>
    <t>Robyn West</t>
  </si>
  <si>
    <t>BK5620</t>
  </si>
  <si>
    <t>Steven Kaufman</t>
  </si>
  <si>
    <t>978-1-169-72062-6</t>
  </si>
  <si>
    <t>Emily Mcgee</t>
  </si>
  <si>
    <t>BK5619</t>
  </si>
  <si>
    <t>978-1-4777-8749-6</t>
  </si>
  <si>
    <t>Timothy Trujillo</t>
  </si>
  <si>
    <t>BK5618</t>
  </si>
  <si>
    <t>978-1-945936-15-9</t>
  </si>
  <si>
    <t>Cindy Keller</t>
  </si>
  <si>
    <t>BK5617</t>
  </si>
  <si>
    <t>978-1-4489-5593-0</t>
  </si>
  <si>
    <t>Pamela Huynh</t>
  </si>
  <si>
    <t>BK5616</t>
  </si>
  <si>
    <t>978-0-223-78888-6</t>
  </si>
  <si>
    <t>Dr. Trevor Anderson</t>
  </si>
  <si>
    <t>BK5615</t>
  </si>
  <si>
    <t>Michael Reed</t>
  </si>
  <si>
    <t>978-0-15-020234-9</t>
  </si>
  <si>
    <t>Linda Graham</t>
  </si>
  <si>
    <t>BK5614</t>
  </si>
  <si>
    <t>978-1-4524-9601-6</t>
  </si>
  <si>
    <t>Taylor Thomas</t>
  </si>
  <si>
    <t>BK5613</t>
  </si>
  <si>
    <t>978-1-4169-1239-2</t>
  </si>
  <si>
    <t>Chelsea Brown</t>
  </si>
  <si>
    <t>BK5612</t>
  </si>
  <si>
    <t>978-1-06-454509-6</t>
  </si>
  <si>
    <t>Wesley Rodriguez</t>
  </si>
  <si>
    <t>BK5611</t>
  </si>
  <si>
    <t>978-1-08-971600-6</t>
  </si>
  <si>
    <t>Gregory Moore</t>
  </si>
  <si>
    <t>BK5610</t>
  </si>
  <si>
    <t>978-0-08-521950-4</t>
  </si>
  <si>
    <t>Connor Hogan</t>
  </si>
  <si>
    <t>BK5609</t>
  </si>
  <si>
    <t>978-1-64286-579-0</t>
  </si>
  <si>
    <t>Nicole Morton</t>
  </si>
  <si>
    <t>BK5608</t>
  </si>
  <si>
    <t>978-1-964424-24-8</t>
  </si>
  <si>
    <t>Julie Gray</t>
  </si>
  <si>
    <t>BK5607</t>
  </si>
  <si>
    <t>978-1-232-20022-2</t>
  </si>
  <si>
    <t>Mark Dunn</t>
  </si>
  <si>
    <t>BK5606</t>
  </si>
  <si>
    <t>978-0-8327-9244-1</t>
  </si>
  <si>
    <t>Joseph Robinson</t>
  </si>
  <si>
    <t>BK5605</t>
  </si>
  <si>
    <t>978-0-604-25462-7</t>
  </si>
  <si>
    <t>Joseph Meyer</t>
  </si>
  <si>
    <t>BK5604</t>
  </si>
  <si>
    <t>978-0-9831387-4-7</t>
  </si>
  <si>
    <t>Joseph Maddox</t>
  </si>
  <si>
    <t>BK5603</t>
  </si>
  <si>
    <t>978-1-74251-437-6</t>
  </si>
  <si>
    <t>Whitney Schmidt</t>
  </si>
  <si>
    <t>BK5602</t>
  </si>
  <si>
    <t>978-1-78116-980-3</t>
  </si>
  <si>
    <t>Shawna Reed</t>
  </si>
  <si>
    <t>BK5601</t>
  </si>
  <si>
    <t>978-1-124-44096-5</t>
  </si>
  <si>
    <t>Daniel Parker</t>
  </si>
  <si>
    <t>BK5600</t>
  </si>
  <si>
    <t>978-0-339-08095-9</t>
  </si>
  <si>
    <t>Kathryn Nelson</t>
  </si>
  <si>
    <t>BK5599</t>
  </si>
  <si>
    <t>978-1-86700-053-2</t>
  </si>
  <si>
    <t>Jennifer Mccormick</t>
  </si>
  <si>
    <t>BK5598</t>
  </si>
  <si>
    <t>978-1-76340-569-1</t>
  </si>
  <si>
    <t>Gregory Thompson</t>
  </si>
  <si>
    <t>BK5597</t>
  </si>
  <si>
    <t>978-1-165-98489-3</t>
  </si>
  <si>
    <t>BK5596</t>
  </si>
  <si>
    <t>978-1-83536-999-9</t>
  </si>
  <si>
    <t>Tonya Anthony</t>
  </si>
  <si>
    <t>BK5595</t>
  </si>
  <si>
    <t>978-1-06-570594-9</t>
  </si>
  <si>
    <t>Amy Mccullough MD</t>
  </si>
  <si>
    <t>BK5594</t>
  </si>
  <si>
    <t>978-0-422-34682-5</t>
  </si>
  <si>
    <t>Dawn Meyer</t>
  </si>
  <si>
    <t>BK5593</t>
  </si>
  <si>
    <t>978-0-525-73365-2</t>
  </si>
  <si>
    <t>Latoya Greer</t>
  </si>
  <si>
    <t>BK5592</t>
  </si>
  <si>
    <t>978-0-8408-2909-2</t>
  </si>
  <si>
    <t>David Smith</t>
  </si>
  <si>
    <t>BK5591</t>
  </si>
  <si>
    <t>978-1-167-15874-2</t>
  </si>
  <si>
    <t>Terry Haley</t>
  </si>
  <si>
    <t>BK5590</t>
  </si>
  <si>
    <t>978-0-525-55939-9</t>
  </si>
  <si>
    <t>William Swanson</t>
  </si>
  <si>
    <t>BK5589</t>
  </si>
  <si>
    <t>Matthew Perez</t>
  </si>
  <si>
    <t>978-0-567-92693-7</t>
  </si>
  <si>
    <t>Shannon Pena</t>
  </si>
  <si>
    <t>BK5588</t>
  </si>
  <si>
    <t>978-0-551-78520-5</t>
  </si>
  <si>
    <t>Adriana Richards</t>
  </si>
  <si>
    <t>BK5587</t>
  </si>
  <si>
    <t>978-0-444-65192-1</t>
  </si>
  <si>
    <t>Deanna Webster</t>
  </si>
  <si>
    <t>BK5586</t>
  </si>
  <si>
    <t>978-0-643-04414-2</t>
  </si>
  <si>
    <t>Nicole Spencer</t>
  </si>
  <si>
    <t>BK5585</t>
  </si>
  <si>
    <t>978-1-311-70138-1</t>
  </si>
  <si>
    <t>Philip Winters</t>
  </si>
  <si>
    <t>BK5584</t>
  </si>
  <si>
    <t>978-1-373-50530-9</t>
  </si>
  <si>
    <t>Theresa Pierce</t>
  </si>
  <si>
    <t>BK5583</t>
  </si>
  <si>
    <t>978-1-83054-355-4</t>
  </si>
  <si>
    <t>Anthony Price</t>
  </si>
  <si>
    <t>BK5582</t>
  </si>
  <si>
    <t>978-0-504-08620-5</t>
  </si>
  <si>
    <t>Bradley Erickson</t>
  </si>
  <si>
    <t>BK5581</t>
  </si>
  <si>
    <t>978-0-386-81259-6</t>
  </si>
  <si>
    <t>Brianna Harrison</t>
  </si>
  <si>
    <t>BK5580</t>
  </si>
  <si>
    <t>978-0-07-421868-6</t>
  </si>
  <si>
    <t>Jennifer Benjamin</t>
  </si>
  <si>
    <t>BK5579</t>
  </si>
  <si>
    <t>978-0-03-991236-9</t>
  </si>
  <si>
    <t>Natalie Galloway</t>
  </si>
  <si>
    <t>BK5578</t>
  </si>
  <si>
    <t>978-0-9587321-9-2</t>
  </si>
  <si>
    <t>Sabrina Smith</t>
  </si>
  <si>
    <t>BK5577</t>
  </si>
  <si>
    <t>978-1-972266-49-6</t>
  </si>
  <si>
    <t>Terri Golden</t>
  </si>
  <si>
    <t>BK5576</t>
  </si>
  <si>
    <t>978-1-142-90216-2</t>
  </si>
  <si>
    <t>Thomas Hill</t>
  </si>
  <si>
    <t>BK5575</t>
  </si>
  <si>
    <t>978-0-207-01794-0</t>
  </si>
  <si>
    <t>Melody Cooper</t>
  </si>
  <si>
    <t>BK5574</t>
  </si>
  <si>
    <t>978-1-154-42587-1</t>
  </si>
  <si>
    <t>Jacqueline Hernandez</t>
  </si>
  <si>
    <t>BK5573</t>
  </si>
  <si>
    <t>978-1-05-591914-1</t>
  </si>
  <si>
    <t>Jacqueline Torres</t>
  </si>
  <si>
    <t>BK5572</t>
  </si>
  <si>
    <t>978-1-901633-37-5</t>
  </si>
  <si>
    <t>Alexander Pacheco</t>
  </si>
  <si>
    <t>BK5571</t>
  </si>
  <si>
    <t>978-1-4858-9834-4</t>
  </si>
  <si>
    <t>BK5570</t>
  </si>
  <si>
    <t>978-1-06-978600-5</t>
  </si>
  <si>
    <t>Taylor Gay</t>
  </si>
  <si>
    <t>BK5569</t>
  </si>
  <si>
    <t>978-1-63871-193-3</t>
  </si>
  <si>
    <t>Michael Bailey</t>
  </si>
  <si>
    <t>BK5568</t>
  </si>
  <si>
    <t>978-0-09-582046-2</t>
  </si>
  <si>
    <t>Jeremy Barker</t>
  </si>
  <si>
    <t>BK5567</t>
  </si>
  <si>
    <t>978-0-386-51006-5</t>
  </si>
  <si>
    <t>Teresa Peters</t>
  </si>
  <si>
    <t>BK5566</t>
  </si>
  <si>
    <t>978-1-114-15890-0</t>
  </si>
  <si>
    <t>David Powell</t>
  </si>
  <si>
    <t>BK5565</t>
  </si>
  <si>
    <t>978-0-489-71316-5</t>
  </si>
  <si>
    <t>Diana Carter</t>
  </si>
  <si>
    <t>BK5564</t>
  </si>
  <si>
    <t>978-1-4664-5938-0</t>
  </si>
  <si>
    <t>Nicole Hunt</t>
  </si>
  <si>
    <t>BK5563</t>
  </si>
  <si>
    <t>978-0-05-639193-2</t>
  </si>
  <si>
    <t>Steven Jones</t>
  </si>
  <si>
    <t>BK5562</t>
  </si>
  <si>
    <t>978-0-629-90012-7</t>
  </si>
  <si>
    <t>Mariah Anderson</t>
  </si>
  <si>
    <t>BK5561</t>
  </si>
  <si>
    <t>978-1-08-268512-5</t>
  </si>
  <si>
    <t>Linda Sullivan</t>
  </si>
  <si>
    <t>BK5560</t>
  </si>
  <si>
    <t>978-0-562-21172-4</t>
  </si>
  <si>
    <t>Megan Norris</t>
  </si>
  <si>
    <t>BK5559</t>
  </si>
  <si>
    <t>978-0-536-15080-6</t>
  </si>
  <si>
    <t>Wendy Weeks</t>
  </si>
  <si>
    <t>BK5558</t>
  </si>
  <si>
    <t>978-0-18-918695-5</t>
  </si>
  <si>
    <t>Kathleen Watkins</t>
  </si>
  <si>
    <t>BK5557</t>
  </si>
  <si>
    <t>978-1-184-31584-5</t>
  </si>
  <si>
    <t>Tyler Rangel</t>
  </si>
  <si>
    <t>BK5556</t>
  </si>
  <si>
    <t>Mark Scott</t>
  </si>
  <si>
    <t>978-0-7758-5753-5</t>
  </si>
  <si>
    <t>Sharon Meza</t>
  </si>
  <si>
    <t>BK5555</t>
  </si>
  <si>
    <t>978-1-940815-00-8</t>
  </si>
  <si>
    <t>Bradley Allen</t>
  </si>
  <si>
    <t>BK5554</t>
  </si>
  <si>
    <t>978-0-562-39687-2</t>
  </si>
  <si>
    <t>Thomas Moore</t>
  </si>
  <si>
    <t>BK5553</t>
  </si>
  <si>
    <t>Nicholas Diaz</t>
  </si>
  <si>
    <t>978-1-72972-682-2</t>
  </si>
  <si>
    <t>Edward Harris</t>
  </si>
  <si>
    <t>BK5552</t>
  </si>
  <si>
    <t>978-0-09-134022-3</t>
  </si>
  <si>
    <t>Renee Weber</t>
  </si>
  <si>
    <t>BK5551</t>
  </si>
  <si>
    <t>978-1-4234-3268-5</t>
  </si>
  <si>
    <t>Darius Mcmillan DDS</t>
  </si>
  <si>
    <t>BK5550</t>
  </si>
  <si>
    <t>978-1-247-12436-0</t>
  </si>
  <si>
    <t>Caitlin Trevino</t>
  </si>
  <si>
    <t>BK5549</t>
  </si>
  <si>
    <t>978-1-9870-7903-6</t>
  </si>
  <si>
    <t>Dustin Cooper</t>
  </si>
  <si>
    <t>BK5548</t>
  </si>
  <si>
    <t>978-1-960878-47-2</t>
  </si>
  <si>
    <t>Alexandria Mccormick</t>
  </si>
  <si>
    <t>BK5547</t>
  </si>
  <si>
    <t>978-1-4196-1402-6</t>
  </si>
  <si>
    <t>Nicole Madden</t>
  </si>
  <si>
    <t>BK5546</t>
  </si>
  <si>
    <t>978-0-268-37498-3</t>
  </si>
  <si>
    <t>Adam Bowen</t>
  </si>
  <si>
    <t>BK5545</t>
  </si>
  <si>
    <t>978-0-459-46644-2</t>
  </si>
  <si>
    <t>Daniel Jackson</t>
  </si>
  <si>
    <t>BK5544</t>
  </si>
  <si>
    <t>978-0-943099-64-4</t>
  </si>
  <si>
    <t>Andrew Alvarez</t>
  </si>
  <si>
    <t>BK5543</t>
  </si>
  <si>
    <t>978-1-5254-4393-0</t>
  </si>
  <si>
    <t>Nicholas Vega</t>
  </si>
  <si>
    <t>BK5542</t>
  </si>
  <si>
    <t>978-0-398-50925-5</t>
  </si>
  <si>
    <t>Theresa Smith</t>
  </si>
  <si>
    <t>BK5541</t>
  </si>
  <si>
    <t>978-1-4039-2669-2</t>
  </si>
  <si>
    <t>Travis Johnson</t>
  </si>
  <si>
    <t>BK5540</t>
  </si>
  <si>
    <t>978-0-16-800750-9</t>
  </si>
  <si>
    <t>Angela Pham</t>
  </si>
  <si>
    <t>BK5539</t>
  </si>
  <si>
    <t>978-0-219-75353-9</t>
  </si>
  <si>
    <t>Becky Cunningham</t>
  </si>
  <si>
    <t>BK5538</t>
  </si>
  <si>
    <t>978-0-11-543451-8</t>
  </si>
  <si>
    <t>Maria Boyd</t>
  </si>
  <si>
    <t>BK5537</t>
  </si>
  <si>
    <t>978-1-58165-822-4</t>
  </si>
  <si>
    <t>Stephanie Adams</t>
  </si>
  <si>
    <t>BK5536</t>
  </si>
  <si>
    <t>978-0-548-29849-7</t>
  </si>
  <si>
    <t>Raymond Smith</t>
  </si>
  <si>
    <t>BK5535</t>
  </si>
  <si>
    <t>978-1-62355-225-1</t>
  </si>
  <si>
    <t>Kelly Haley</t>
  </si>
  <si>
    <t>BK5534</t>
  </si>
  <si>
    <t>978-0-275-48301-2</t>
  </si>
  <si>
    <t>Andrew Johnson</t>
  </si>
  <si>
    <t>BK5533</t>
  </si>
  <si>
    <t>978-0-19-434432-6</t>
  </si>
  <si>
    <t>Oscar Paul</t>
  </si>
  <si>
    <t>BK5532</t>
  </si>
  <si>
    <t>978-0-9844154-7-2</t>
  </si>
  <si>
    <t>James Perkins</t>
  </si>
  <si>
    <t>BK5531</t>
  </si>
  <si>
    <t>978-0-489-36080-2</t>
  </si>
  <si>
    <t>Robert Wyatt</t>
  </si>
  <si>
    <t>BK5530</t>
  </si>
  <si>
    <t>978-1-59945-066-7</t>
  </si>
  <si>
    <t>Colleen Marshall</t>
  </si>
  <si>
    <t>BK5529</t>
  </si>
  <si>
    <t>978-1-56318-318-8</t>
  </si>
  <si>
    <t>Barbara Johnson</t>
  </si>
  <si>
    <t>BK5528</t>
  </si>
  <si>
    <t>978-1-01-970422-6</t>
  </si>
  <si>
    <t>Madeline Benson</t>
  </si>
  <si>
    <t>BK5527</t>
  </si>
  <si>
    <t>978-0-659-62126-9</t>
  </si>
  <si>
    <t>Ashley Harmon</t>
  </si>
  <si>
    <t>BK5526</t>
  </si>
  <si>
    <t>978-0-06-847790-7</t>
  </si>
  <si>
    <t>Heidi Johnson</t>
  </si>
  <si>
    <t>BK5525</t>
  </si>
  <si>
    <t>978-1-191-23539-6</t>
  </si>
  <si>
    <t>Alyssa Wheeler</t>
  </si>
  <si>
    <t>BK5524</t>
  </si>
  <si>
    <t>978-0-913633-46-5</t>
  </si>
  <si>
    <t>Todd Ferrell</t>
  </si>
  <si>
    <t>BK5523</t>
  </si>
  <si>
    <t>978-0-9514567-5-0</t>
  </si>
  <si>
    <t>Terri Gill</t>
  </si>
  <si>
    <t>BK5522</t>
  </si>
  <si>
    <t>978-1-990293-10-8</t>
  </si>
  <si>
    <t>Michael Goodwin</t>
  </si>
  <si>
    <t>BK5521</t>
  </si>
  <si>
    <t>978-1-274-06260-4</t>
  </si>
  <si>
    <t>Scott King</t>
  </si>
  <si>
    <t>BK5520</t>
  </si>
  <si>
    <t>978-0-330-25476-2</t>
  </si>
  <si>
    <t>Anthony Thompson</t>
  </si>
  <si>
    <t>BK5519</t>
  </si>
  <si>
    <t>978-0-423-39352-1</t>
  </si>
  <si>
    <t>Dr. Pamela Johnson MD</t>
  </si>
  <si>
    <t>BK5518</t>
  </si>
  <si>
    <t>978-0-7248-1972-0</t>
  </si>
  <si>
    <t>Amanda Santos</t>
  </si>
  <si>
    <t>BK5517</t>
  </si>
  <si>
    <t>978-0-8373-0441-0</t>
  </si>
  <si>
    <t>Paul Wang</t>
  </si>
  <si>
    <t>BK5516</t>
  </si>
  <si>
    <t>978-0-7652-2932-8</t>
  </si>
  <si>
    <t>Tiffany Hanson</t>
  </si>
  <si>
    <t>BK5515</t>
  </si>
  <si>
    <t>978-0-19-620592-2</t>
  </si>
  <si>
    <t>Scott Martinez</t>
  </si>
  <si>
    <t>BK5514</t>
  </si>
  <si>
    <t>978-1-60403-427-1</t>
  </si>
  <si>
    <t>Sherry Wright</t>
  </si>
  <si>
    <t>BK5513</t>
  </si>
  <si>
    <t>978-1-340-38036-6</t>
  </si>
  <si>
    <t>Preston Martinez</t>
  </si>
  <si>
    <t>BK5512</t>
  </si>
  <si>
    <t>978-1-67040-754-2</t>
  </si>
  <si>
    <t>Marc Stephens</t>
  </si>
  <si>
    <t>BK5511</t>
  </si>
  <si>
    <t>978-1-61505-371-1</t>
  </si>
  <si>
    <t>Lisa Williams</t>
  </si>
  <si>
    <t>BK5510</t>
  </si>
  <si>
    <t>978-1-240-55898-8</t>
  </si>
  <si>
    <t>Rhonda Sanchez</t>
  </si>
  <si>
    <t>BK5509</t>
  </si>
  <si>
    <t>978-0-12-981009-4</t>
  </si>
  <si>
    <t>BK5508</t>
  </si>
  <si>
    <t>978-0-8045-4049-0</t>
  </si>
  <si>
    <t>Alexis Moore</t>
  </si>
  <si>
    <t>BK5507</t>
  </si>
  <si>
    <t>978-0-682-07707-1</t>
  </si>
  <si>
    <t>Cynthia Olson</t>
  </si>
  <si>
    <t>BK5506</t>
  </si>
  <si>
    <t>978-0-642-34509-7</t>
  </si>
  <si>
    <t>Jennifer Haney</t>
  </si>
  <si>
    <t>BK5505</t>
  </si>
  <si>
    <t>978-1-80528-824-4</t>
  </si>
  <si>
    <t>Alejandro Bishop</t>
  </si>
  <si>
    <t>BK5504</t>
  </si>
  <si>
    <t>978-1-00-758005-4</t>
  </si>
  <si>
    <t>Heather Hines</t>
  </si>
  <si>
    <t>BK5503</t>
  </si>
  <si>
    <t>978-1-882421-85-5</t>
  </si>
  <si>
    <t>Kathy Bryant</t>
  </si>
  <si>
    <t>BK5502</t>
  </si>
  <si>
    <t>978-0-07-600226-9</t>
  </si>
  <si>
    <t>Ruth Hill</t>
  </si>
  <si>
    <t>BK5501</t>
  </si>
  <si>
    <t>978-1-01-551385-3</t>
  </si>
  <si>
    <t>Sara Dodson</t>
  </si>
  <si>
    <t>BK5500</t>
  </si>
  <si>
    <t>978-0-252-80156-3</t>
  </si>
  <si>
    <t>Timothy Adams</t>
  </si>
  <si>
    <t>BK5499</t>
  </si>
  <si>
    <t>978-0-349-77716-0</t>
  </si>
  <si>
    <t>Matthew Mooney</t>
  </si>
  <si>
    <t>BK5498</t>
  </si>
  <si>
    <t>978-1-9790-7414-8</t>
  </si>
  <si>
    <t>Brian Gibbs MD</t>
  </si>
  <si>
    <t>BK5497</t>
  </si>
  <si>
    <t>978-1-386-14091-7</t>
  </si>
  <si>
    <t>Joshua Bridges</t>
  </si>
  <si>
    <t>BK5496</t>
  </si>
  <si>
    <t>978-1-55727-379-6</t>
  </si>
  <si>
    <t>Colleen Ross</t>
  </si>
  <si>
    <t>BK5495</t>
  </si>
  <si>
    <t>978-1-960158-60-4</t>
  </si>
  <si>
    <t>Lori Ramirez</t>
  </si>
  <si>
    <t>BK5494</t>
  </si>
  <si>
    <t>978-1-9801-8833-9</t>
  </si>
  <si>
    <t>Erica Rhodes</t>
  </si>
  <si>
    <t>BK5493</t>
  </si>
  <si>
    <t>978-1-60906-824-0</t>
  </si>
  <si>
    <t>Mr. Larry Smith</t>
  </si>
  <si>
    <t>BK5492</t>
  </si>
  <si>
    <t>978-0-87941-160-2</t>
  </si>
  <si>
    <t>Kurt Mckenzie</t>
  </si>
  <si>
    <t>BK5491</t>
  </si>
  <si>
    <t>978-1-377-80392-0</t>
  </si>
  <si>
    <t>John Gallagher</t>
  </si>
  <si>
    <t>BK5490</t>
  </si>
  <si>
    <t>978-0-7974-2162-2</t>
  </si>
  <si>
    <t>Christopher Franklin</t>
  </si>
  <si>
    <t>BK5489</t>
  </si>
  <si>
    <t>978-1-196-93023-4</t>
  </si>
  <si>
    <t>Isabella Weber</t>
  </si>
  <si>
    <t>BK5488</t>
  </si>
  <si>
    <t>978-0-7832-2634-7</t>
  </si>
  <si>
    <t>Jorge Allen</t>
  </si>
  <si>
    <t>BK5487</t>
  </si>
  <si>
    <t>978-0-09-839821-0</t>
  </si>
  <si>
    <t>Crystal Robbins</t>
  </si>
  <si>
    <t>BK5486</t>
  </si>
  <si>
    <t>978-0-344-70024-8</t>
  </si>
  <si>
    <t>Rachel Collins</t>
  </si>
  <si>
    <t>BK5485</t>
  </si>
  <si>
    <t>Joshua Rogers</t>
  </si>
  <si>
    <t>978-1-5270-2467-0</t>
  </si>
  <si>
    <t>Sergio Horne</t>
  </si>
  <si>
    <t>BK5484</t>
  </si>
  <si>
    <t>978-1-09-781916-4</t>
  </si>
  <si>
    <t>Ms. Becky Lucas</t>
  </si>
  <si>
    <t>BK5483</t>
  </si>
  <si>
    <t>978-0-685-63422-6</t>
  </si>
  <si>
    <t>Brittany Luna</t>
  </si>
  <si>
    <t>BK5482</t>
  </si>
  <si>
    <t>978-0-16-118810-6</t>
  </si>
  <si>
    <t>Jill Leach</t>
  </si>
  <si>
    <t>BK5481</t>
  </si>
  <si>
    <t>978-1-5370-9486-1</t>
  </si>
  <si>
    <t>William Myers</t>
  </si>
  <si>
    <t>BK5480</t>
  </si>
  <si>
    <t>978-1-4938-0376-7</t>
  </si>
  <si>
    <t>Eric Oconnor</t>
  </si>
  <si>
    <t>BK5479</t>
  </si>
  <si>
    <t>978-1-66103-225-8</t>
  </si>
  <si>
    <t>Sean Bridges</t>
  </si>
  <si>
    <t>BK5478</t>
  </si>
  <si>
    <t>978-1-163-78681-9</t>
  </si>
  <si>
    <t>Troy Torres</t>
  </si>
  <si>
    <t>BK5477</t>
  </si>
  <si>
    <t>978-1-870475-31-0</t>
  </si>
  <si>
    <t>Summer Smith</t>
  </si>
  <si>
    <t>BK5476</t>
  </si>
  <si>
    <t>978-1-56645-302-8</t>
  </si>
  <si>
    <t>Anthony Adkins</t>
  </si>
  <si>
    <t>BK5475</t>
  </si>
  <si>
    <t>978-0-207-81177-7</t>
  </si>
  <si>
    <t>Janet Lane</t>
  </si>
  <si>
    <t>BK5474</t>
  </si>
  <si>
    <t>978-0-7879-4637-1</t>
  </si>
  <si>
    <t>Wesley Matthews</t>
  </si>
  <si>
    <t>BK5473</t>
  </si>
  <si>
    <t>978-1-891749-49-0</t>
  </si>
  <si>
    <t>Trevor Williams</t>
  </si>
  <si>
    <t>BK5472</t>
  </si>
  <si>
    <t>978-0-04-727438-1</t>
  </si>
  <si>
    <t>Michelle Pierce</t>
  </si>
  <si>
    <t>BK5471</t>
  </si>
  <si>
    <t>978-1-329-96429-7</t>
  </si>
  <si>
    <t>James Alvarez</t>
  </si>
  <si>
    <t>BK5470</t>
  </si>
  <si>
    <t>978-0-7319-0263-7</t>
  </si>
  <si>
    <t>John Byrd</t>
  </si>
  <si>
    <t>BK5469</t>
  </si>
  <si>
    <t>978-0-88481-064-3</t>
  </si>
  <si>
    <t>Richard Silva</t>
  </si>
  <si>
    <t>BK5468</t>
  </si>
  <si>
    <t>978-0-09-214662-6</t>
  </si>
  <si>
    <t>Hector Graham</t>
  </si>
  <si>
    <t>BK5467</t>
  </si>
  <si>
    <t>978-0-541-78819-3</t>
  </si>
  <si>
    <t>Kevin Anderson</t>
  </si>
  <si>
    <t>BK5466</t>
  </si>
  <si>
    <t>Emily Harrison</t>
  </si>
  <si>
    <t>978-0-352-23172-7</t>
  </si>
  <si>
    <t>Joseph Peterson</t>
  </si>
  <si>
    <t>BK5465</t>
  </si>
  <si>
    <t>978-0-639-55602-4</t>
  </si>
  <si>
    <t>Judith Rowe</t>
  </si>
  <si>
    <t>BK5464</t>
  </si>
  <si>
    <t>978-0-624-47613-9</t>
  </si>
  <si>
    <t>Mark Pineda</t>
  </si>
  <si>
    <t>BK5463</t>
  </si>
  <si>
    <t>978-1-182-74715-0</t>
  </si>
  <si>
    <t>Michele Curry</t>
  </si>
  <si>
    <t>BK5462</t>
  </si>
  <si>
    <t>978-0-16-404354-9</t>
  </si>
  <si>
    <t>Vanessa Bush</t>
  </si>
  <si>
    <t>BK5461</t>
  </si>
  <si>
    <t>978-1-55897-132-5</t>
  </si>
  <si>
    <t>Kevin Sims</t>
  </si>
  <si>
    <t>BK5460</t>
  </si>
  <si>
    <t>978-1-04-935795-9</t>
  </si>
  <si>
    <t>Carlos Black</t>
  </si>
  <si>
    <t>BK5459</t>
  </si>
  <si>
    <t>978-1-905042-81-4</t>
  </si>
  <si>
    <t>Rhonda Graham</t>
  </si>
  <si>
    <t>BK5458</t>
  </si>
  <si>
    <t>978-1-81557-060-5</t>
  </si>
  <si>
    <t>Sara Johnson</t>
  </si>
  <si>
    <t>BK5457</t>
  </si>
  <si>
    <t>978-0-05-254372-4</t>
  </si>
  <si>
    <t>Christopher Herrera</t>
  </si>
  <si>
    <t>BK5456</t>
  </si>
  <si>
    <t>978-1-323-70318-2</t>
  </si>
  <si>
    <t>Joanne Bartlett</t>
  </si>
  <si>
    <t>BK5455</t>
  </si>
  <si>
    <t>978-1-209-55696-3</t>
  </si>
  <si>
    <t>Jonathan Hall</t>
  </si>
  <si>
    <t>BK5454</t>
  </si>
  <si>
    <t>978-0-16-377240-2</t>
  </si>
  <si>
    <t>Nicole Perez</t>
  </si>
  <si>
    <t>BK5453</t>
  </si>
  <si>
    <t>978-0-617-90064-1</t>
  </si>
  <si>
    <t>Brandon Fitzgerald</t>
  </si>
  <si>
    <t>BK5452</t>
  </si>
  <si>
    <t>978-1-5156-9535-6</t>
  </si>
  <si>
    <t>Daniel Adams</t>
  </si>
  <si>
    <t>BK5451</t>
  </si>
  <si>
    <t>978-1-105-30787-4</t>
  </si>
  <si>
    <t>Christopher Benitez</t>
  </si>
  <si>
    <t>BK5450</t>
  </si>
  <si>
    <t>978-0-490-58734-2</t>
  </si>
  <si>
    <t>Alexandra Horn</t>
  </si>
  <si>
    <t>BK5449</t>
  </si>
  <si>
    <t>978-0-07-756970-9</t>
  </si>
  <si>
    <t>Christine Chavez</t>
  </si>
  <si>
    <t>BK5448</t>
  </si>
  <si>
    <t>978-1-59718-238-6</t>
  </si>
  <si>
    <t>BK5447</t>
  </si>
  <si>
    <t>978-0-7778-2968-4</t>
  </si>
  <si>
    <t>Andrew Beard</t>
  </si>
  <si>
    <t>BK5446</t>
  </si>
  <si>
    <t>978-1-9850-5418-9</t>
  </si>
  <si>
    <t>Kevin Stevenson</t>
  </si>
  <si>
    <t>BK5445</t>
  </si>
  <si>
    <t>978-0-257-16157-0</t>
  </si>
  <si>
    <t>Alejandra Knight</t>
  </si>
  <si>
    <t>BK5444</t>
  </si>
  <si>
    <t>978-1-398-92547-2</t>
  </si>
  <si>
    <t>Jessica Ball</t>
  </si>
  <si>
    <t>BK5443</t>
  </si>
  <si>
    <t>978-0-485-92442-8</t>
  </si>
  <si>
    <t>Brenda Hudson</t>
  </si>
  <si>
    <t>BK5442</t>
  </si>
  <si>
    <t>978-1-262-67298-3</t>
  </si>
  <si>
    <t>Rebecca Cohen</t>
  </si>
  <si>
    <t>BK5441</t>
  </si>
  <si>
    <t>978-1-05-531402-1</t>
  </si>
  <si>
    <t>Kylie Rodriguez</t>
  </si>
  <si>
    <t>BK5440</t>
  </si>
  <si>
    <t>978-1-4563-0092-0</t>
  </si>
  <si>
    <t>Lori Garcia</t>
  </si>
  <si>
    <t>BK5439</t>
  </si>
  <si>
    <t>978-1-70662-890-3</t>
  </si>
  <si>
    <t>David Dominguez</t>
  </si>
  <si>
    <t>BK5438</t>
  </si>
  <si>
    <t>978-0-86344-260-5</t>
  </si>
  <si>
    <t>Christopher Mendoza</t>
  </si>
  <si>
    <t>BK5437</t>
  </si>
  <si>
    <t>978-1-283-39520-5</t>
  </si>
  <si>
    <t>Paige Caldwell</t>
  </si>
  <si>
    <t>BK5436</t>
  </si>
  <si>
    <t>978-1-69032-234-4</t>
  </si>
  <si>
    <t>Jeffrey Moore</t>
  </si>
  <si>
    <t>BK5435</t>
  </si>
  <si>
    <t>978-0-370-89080-7</t>
  </si>
  <si>
    <t>Gregory Carter</t>
  </si>
  <si>
    <t>BK5434</t>
  </si>
  <si>
    <t>978-0-200-10317-6</t>
  </si>
  <si>
    <t>Jerry Coffey</t>
  </si>
  <si>
    <t>BK5433</t>
  </si>
  <si>
    <t>978-0-444-83767-7</t>
  </si>
  <si>
    <t>Victoria Clayton</t>
  </si>
  <si>
    <t>BK5432</t>
  </si>
  <si>
    <t>978-0-9674792-0-0</t>
  </si>
  <si>
    <t>Timothy Blair</t>
  </si>
  <si>
    <t>BK5431</t>
  </si>
  <si>
    <t>978-1-4792-1591-1</t>
  </si>
  <si>
    <t>Devon Johnson</t>
  </si>
  <si>
    <t>BK5430</t>
  </si>
  <si>
    <t>978-0-404-49898-6</t>
  </si>
  <si>
    <t>Jose Bailey</t>
  </si>
  <si>
    <t>BK5429</t>
  </si>
  <si>
    <t>978-0-355-24926-2</t>
  </si>
  <si>
    <t>Lori Randall</t>
  </si>
  <si>
    <t>BK5428</t>
  </si>
  <si>
    <t>978-1-158-57688-3</t>
  </si>
  <si>
    <t>Bonnie Brown</t>
  </si>
  <si>
    <t>BK5427</t>
  </si>
  <si>
    <t>978-1-289-59298-1</t>
  </si>
  <si>
    <t>Jessica Garcia</t>
  </si>
  <si>
    <t>BK5426</t>
  </si>
  <si>
    <t>978-1-07-677456-9</t>
  </si>
  <si>
    <t>Jeffrey Gonzalez</t>
  </si>
  <si>
    <t>BK5425</t>
  </si>
  <si>
    <t>978-0-470-82712-3</t>
  </si>
  <si>
    <t>Judith Durham</t>
  </si>
  <si>
    <t>BK5424</t>
  </si>
  <si>
    <t>978-1-343-14847-5</t>
  </si>
  <si>
    <t>Brenda Drake</t>
  </si>
  <si>
    <t>BK5423</t>
  </si>
  <si>
    <t>978-1-62757-390-0</t>
  </si>
  <si>
    <t>Stacey Walsh</t>
  </si>
  <si>
    <t>BK5422</t>
  </si>
  <si>
    <t>978-1-86089-098-7</t>
  </si>
  <si>
    <t>Amanda Thomas</t>
  </si>
  <si>
    <t>BK5421</t>
  </si>
  <si>
    <t>978-0-932235-18-3</t>
  </si>
  <si>
    <t>Heather Lewis</t>
  </si>
  <si>
    <t>BK5420</t>
  </si>
  <si>
    <t>978-0-923969-50-9</t>
  </si>
  <si>
    <t>Omar Price</t>
  </si>
  <si>
    <t>BK5419</t>
  </si>
  <si>
    <t>978-0-14-010362-5</t>
  </si>
  <si>
    <t>Norman Shaw</t>
  </si>
  <si>
    <t>BK5418</t>
  </si>
  <si>
    <t>978-1-05-011181-6</t>
  </si>
  <si>
    <t>Robert Shaffer</t>
  </si>
  <si>
    <t>BK5417</t>
  </si>
  <si>
    <t>978-0-87284-833-7</t>
  </si>
  <si>
    <t>Yesenia Stephens</t>
  </si>
  <si>
    <t>BK5416</t>
  </si>
  <si>
    <t>978-1-262-45473-2</t>
  </si>
  <si>
    <t>Nancy Evans</t>
  </si>
  <si>
    <t>BK5415</t>
  </si>
  <si>
    <t>978-1-142-55920-5</t>
  </si>
  <si>
    <t>Nathan Garcia</t>
  </si>
  <si>
    <t>BK5414</t>
  </si>
  <si>
    <t>978-1-203-87699-9</t>
  </si>
  <si>
    <t>Mary Griffith</t>
  </si>
  <si>
    <t>BK5413</t>
  </si>
  <si>
    <t>978-1-08-867208-2</t>
  </si>
  <si>
    <t>Mr. Joshua Murphy PhD</t>
  </si>
  <si>
    <t>BK5412</t>
  </si>
  <si>
    <t>978-0-9979658-7-2</t>
  </si>
  <si>
    <t>Aaron Schmidt</t>
  </si>
  <si>
    <t>BK5411</t>
  </si>
  <si>
    <t>978-1-4615-5332-8</t>
  </si>
  <si>
    <t>Robert Owens</t>
  </si>
  <si>
    <t>BK5410</t>
  </si>
  <si>
    <t>978-0-03-055059-1</t>
  </si>
  <si>
    <t>Patricia Johnson</t>
  </si>
  <si>
    <t>BK5409</t>
  </si>
  <si>
    <t>978-0-397-05807-5</t>
  </si>
  <si>
    <t>Kenneth Long</t>
  </si>
  <si>
    <t>BK5408</t>
  </si>
  <si>
    <t>978-1-4062-4271-3</t>
  </si>
  <si>
    <t>Raymond Crosby</t>
  </si>
  <si>
    <t>BK5407</t>
  </si>
  <si>
    <t>978-0-17-027374-9</t>
  </si>
  <si>
    <t>Samantha Bell</t>
  </si>
  <si>
    <t>BK5406</t>
  </si>
  <si>
    <t>978-1-242-59055-9</t>
  </si>
  <si>
    <t>Sherry Diaz</t>
  </si>
  <si>
    <t>BK5405</t>
  </si>
  <si>
    <t>978-1-00-454244-4</t>
  </si>
  <si>
    <t>Allen Anderson</t>
  </si>
  <si>
    <t>BK5404</t>
  </si>
  <si>
    <t>978-0-05-104645-5</t>
  </si>
  <si>
    <t>Jenna Miller</t>
  </si>
  <si>
    <t>BK5403</t>
  </si>
  <si>
    <t>978-0-596-21337-4</t>
  </si>
  <si>
    <t>Kenneth Mcintosh</t>
  </si>
  <si>
    <t>BK5402</t>
  </si>
  <si>
    <t>978-0-87626-288-7</t>
  </si>
  <si>
    <t>Christina Russell</t>
  </si>
  <si>
    <t>BK5401</t>
  </si>
  <si>
    <t>978-0-388-88094-4</t>
  </si>
  <si>
    <t>BK5400</t>
  </si>
  <si>
    <t>978-0-04-417861-3</t>
  </si>
  <si>
    <t>Jason Snyder</t>
  </si>
  <si>
    <t>BK5399</t>
  </si>
  <si>
    <t>978-0-02-084268-2</t>
  </si>
  <si>
    <t>Michael Chambers</t>
  </si>
  <si>
    <t>BK5398</t>
  </si>
  <si>
    <t>978-1-85433-118-2</t>
  </si>
  <si>
    <t>Daniel Marsh</t>
  </si>
  <si>
    <t>BK5397</t>
  </si>
  <si>
    <t>978-1-04-852847-3</t>
  </si>
  <si>
    <t>Kelly Foster</t>
  </si>
  <si>
    <t>BK5396</t>
  </si>
  <si>
    <t>978-0-387-52036-0</t>
  </si>
  <si>
    <t>Joshua Kane</t>
  </si>
  <si>
    <t>BK5395</t>
  </si>
  <si>
    <t>978-1-71168-561-8</t>
  </si>
  <si>
    <t>John Randolph</t>
  </si>
  <si>
    <t>BK5394</t>
  </si>
  <si>
    <t>978-1-5499-1309-9</t>
  </si>
  <si>
    <t>Michael Short</t>
  </si>
  <si>
    <t>BK5393</t>
  </si>
  <si>
    <t>978-0-9682382-9-5</t>
  </si>
  <si>
    <t>Richard Townsend</t>
  </si>
  <si>
    <t>BK5392</t>
  </si>
  <si>
    <t>978-1-931834-14-8</t>
  </si>
  <si>
    <t>Michael Jacobs</t>
  </si>
  <si>
    <t>BK5391</t>
  </si>
  <si>
    <t>978-1-4917-2174-2</t>
  </si>
  <si>
    <t>Lauren Roberts</t>
  </si>
  <si>
    <t>BK5390</t>
  </si>
  <si>
    <t>978-1-337-92419-1</t>
  </si>
  <si>
    <t>Patrick Hampton</t>
  </si>
  <si>
    <t>BK5389</t>
  </si>
  <si>
    <t>978-1-06-158915-4</t>
  </si>
  <si>
    <t>Rebecca Hall</t>
  </si>
  <si>
    <t>BK5388</t>
  </si>
  <si>
    <t>978-0-86822-343-8</t>
  </si>
  <si>
    <t>Stacey Hamilton</t>
  </si>
  <si>
    <t>BK5387</t>
  </si>
  <si>
    <t>978-1-09-194492-3</t>
  </si>
  <si>
    <t>David King</t>
  </si>
  <si>
    <t>BK5386</t>
  </si>
  <si>
    <t>978-0-02-431100-9</t>
  </si>
  <si>
    <t>Jessica White</t>
  </si>
  <si>
    <t>BK5385</t>
  </si>
  <si>
    <t>978-0-933127-67-8</t>
  </si>
  <si>
    <t>Erin Bradley</t>
  </si>
  <si>
    <t>BK5384</t>
  </si>
  <si>
    <t>978-1-245-82169-8</t>
  </si>
  <si>
    <t>Bethany Hudson</t>
  </si>
  <si>
    <t>BK5383</t>
  </si>
  <si>
    <t>978-0-8012-0007-6</t>
  </si>
  <si>
    <t>Jennifer Parsons</t>
  </si>
  <si>
    <t>BK5382</t>
  </si>
  <si>
    <t>978-0-644-20189-6</t>
  </si>
  <si>
    <t>Kathleen Carlson</t>
  </si>
  <si>
    <t>BK5381</t>
  </si>
  <si>
    <t>978-0-7671-9089-3</t>
  </si>
  <si>
    <t>Dominique Jackson</t>
  </si>
  <si>
    <t>BK5380</t>
  </si>
  <si>
    <t>978-0-289-64793-6</t>
  </si>
  <si>
    <t>Justin Hill</t>
  </si>
  <si>
    <t>BK5379</t>
  </si>
  <si>
    <t>978-0-351-84393-8</t>
  </si>
  <si>
    <t>Brandon Harris</t>
  </si>
  <si>
    <t>BK5378</t>
  </si>
  <si>
    <t>978-0-7888-0194-5</t>
  </si>
  <si>
    <t>Patricia Rodriguez</t>
  </si>
  <si>
    <t>BK5377</t>
  </si>
  <si>
    <t>978-0-683-36418-7</t>
  </si>
  <si>
    <t>David Watts</t>
  </si>
  <si>
    <t>BK5376</t>
  </si>
  <si>
    <t>978-0-336-68428-0</t>
  </si>
  <si>
    <t>Donna Collins</t>
  </si>
  <si>
    <t>BK5375</t>
  </si>
  <si>
    <t>978-1-80427-436-1</t>
  </si>
  <si>
    <t>Charles Ray</t>
  </si>
  <si>
    <t>BK5374</t>
  </si>
  <si>
    <t>978-1-58618-166-6</t>
  </si>
  <si>
    <t>Casey Owens</t>
  </si>
  <si>
    <t>BK5373</t>
  </si>
  <si>
    <t>978-1-4806-0388-2</t>
  </si>
  <si>
    <t>Anthony Tucker</t>
  </si>
  <si>
    <t>BK5372</t>
  </si>
  <si>
    <t>978-1-148-40189-8</t>
  </si>
  <si>
    <t>Jordan Palmer</t>
  </si>
  <si>
    <t>BK5371</t>
  </si>
  <si>
    <t>978-0-584-61166-3</t>
  </si>
  <si>
    <t>BK5370</t>
  </si>
  <si>
    <t>978-1-185-68842-9</t>
  </si>
  <si>
    <t>Brenda Hardin</t>
  </si>
  <si>
    <t>BK5369</t>
  </si>
  <si>
    <t>978-1-4091-6106-6</t>
  </si>
  <si>
    <t>Valerie Garcia</t>
  </si>
  <si>
    <t>BK5368</t>
  </si>
  <si>
    <t>978-0-929837-32-1</t>
  </si>
  <si>
    <t>Katie Powell</t>
  </si>
  <si>
    <t>BK5367</t>
  </si>
  <si>
    <t>978-0-628-91762-1</t>
  </si>
  <si>
    <t>Tamara Tran</t>
  </si>
  <si>
    <t>BK5366</t>
  </si>
  <si>
    <t>978-1-7387977-0-7</t>
  </si>
  <si>
    <t>Shawn Perez</t>
  </si>
  <si>
    <t>BK5365</t>
  </si>
  <si>
    <t>978-1-77568-677-4</t>
  </si>
  <si>
    <t>David Wise</t>
  </si>
  <si>
    <t>BK5364</t>
  </si>
  <si>
    <t>978-1-7366153-6-2</t>
  </si>
  <si>
    <t>Tammy Ortega</t>
  </si>
  <si>
    <t>BK5363</t>
  </si>
  <si>
    <t>978-0-07-666482-5</t>
  </si>
  <si>
    <t>Marcia Morgan</t>
  </si>
  <si>
    <t>BK5362</t>
  </si>
  <si>
    <t>978-1-235-79396-7</t>
  </si>
  <si>
    <t>Eric Freeman</t>
  </si>
  <si>
    <t>BK5361</t>
  </si>
  <si>
    <t>978-0-530-12721-7</t>
  </si>
  <si>
    <t>Joseph Neal</t>
  </si>
  <si>
    <t>BK5360</t>
  </si>
  <si>
    <t>978-1-4983-6745-5</t>
  </si>
  <si>
    <t>Daniel Vincent</t>
  </si>
  <si>
    <t>BK5359</t>
  </si>
  <si>
    <t>978-0-532-95544-3</t>
  </si>
  <si>
    <t>Ronnie Moon</t>
  </si>
  <si>
    <t>BK5358</t>
  </si>
  <si>
    <t>978-1-275-08199-4</t>
  </si>
  <si>
    <t>Earl Wade</t>
  </si>
  <si>
    <t>BK5357</t>
  </si>
  <si>
    <t>978-1-00-273985-3</t>
  </si>
  <si>
    <t>Kathleen Cuevas</t>
  </si>
  <si>
    <t>BK5356</t>
  </si>
  <si>
    <t>978-0-411-93145-2</t>
  </si>
  <si>
    <t>Hailey Hamilton</t>
  </si>
  <si>
    <t>BK5355</t>
  </si>
  <si>
    <t>978-0-381-61588-8</t>
  </si>
  <si>
    <t>Amanda Bryant</t>
  </si>
  <si>
    <t>BK5354</t>
  </si>
  <si>
    <t>978-1-934771-39-6</t>
  </si>
  <si>
    <t>Deborah Wilson</t>
  </si>
  <si>
    <t>BK5353</t>
  </si>
  <si>
    <t>978-0-10-754870-4</t>
  </si>
  <si>
    <t>Diana Pacheco</t>
  </si>
  <si>
    <t>BK5352</t>
  </si>
  <si>
    <t>978-1-77398-047-8</t>
  </si>
  <si>
    <t>Scott Reese</t>
  </si>
  <si>
    <t>BK5351</t>
  </si>
  <si>
    <t>978-0-7144-2137-7</t>
  </si>
  <si>
    <t>Shannon Benitez</t>
  </si>
  <si>
    <t>BK5350</t>
  </si>
  <si>
    <t>978-0-424-09700-8</t>
  </si>
  <si>
    <t>Heather Torres</t>
  </si>
  <si>
    <t>BK5349</t>
  </si>
  <si>
    <t>978-1-78375-568-4</t>
  </si>
  <si>
    <t>Roy Garcia</t>
  </si>
  <si>
    <t>BK5348</t>
  </si>
  <si>
    <t>978-0-629-18109-0</t>
  </si>
  <si>
    <t>Bonnie Turner</t>
  </si>
  <si>
    <t>BK5347</t>
  </si>
  <si>
    <t>978-1-4132-0447-6</t>
  </si>
  <si>
    <t>Jason White</t>
  </si>
  <si>
    <t>BK5346</t>
  </si>
  <si>
    <t>978-0-9655822-4-7</t>
  </si>
  <si>
    <t>Mary Ortega</t>
  </si>
  <si>
    <t>BK5345</t>
  </si>
  <si>
    <t>978-1-5202-7761-5</t>
  </si>
  <si>
    <t>Frank Ewing</t>
  </si>
  <si>
    <t>BK5344</t>
  </si>
  <si>
    <t>978-1-4909-0974-5</t>
  </si>
  <si>
    <t>Tina Garner</t>
  </si>
  <si>
    <t>BK5343</t>
  </si>
  <si>
    <t>978-1-59218-894-9</t>
  </si>
  <si>
    <t>James Avila</t>
  </si>
  <si>
    <t>BK5342</t>
  </si>
  <si>
    <t>978-0-688-26197-9</t>
  </si>
  <si>
    <t>Chad Vance</t>
  </si>
  <si>
    <t>BK5341</t>
  </si>
  <si>
    <t>978-1-58931-479-5</t>
  </si>
  <si>
    <t>Michael Collier</t>
  </si>
  <si>
    <t>BK5340</t>
  </si>
  <si>
    <t>978-1-08-103825-0</t>
  </si>
  <si>
    <t>Anthony Reyes</t>
  </si>
  <si>
    <t>BK5339</t>
  </si>
  <si>
    <t>978-1-153-71010-7</t>
  </si>
  <si>
    <t>Seth Evans</t>
  </si>
  <si>
    <t>BK5338</t>
  </si>
  <si>
    <t>978-1-56334-848-8</t>
  </si>
  <si>
    <t>Sonya Meyer</t>
  </si>
  <si>
    <t>BK5337</t>
  </si>
  <si>
    <t>978-0-268-82850-9</t>
  </si>
  <si>
    <t>Robert Martinez</t>
  </si>
  <si>
    <t>BK5336</t>
  </si>
  <si>
    <t>978-1-130-00164-8</t>
  </si>
  <si>
    <t>Anthony Conley</t>
  </si>
  <si>
    <t>BK5335</t>
  </si>
  <si>
    <t>978-0-07-615595-8</t>
  </si>
  <si>
    <t>Patrick Randall</t>
  </si>
  <si>
    <t>BK5334</t>
  </si>
  <si>
    <t>978-1-319-90635-1</t>
  </si>
  <si>
    <t>Sarah Reilly</t>
  </si>
  <si>
    <t>BK5333</t>
  </si>
  <si>
    <t>978-1-81326-037-9</t>
  </si>
  <si>
    <t>Rhonda Wheeler</t>
  </si>
  <si>
    <t>BK5332</t>
  </si>
  <si>
    <t>978-0-85690-307-6</t>
  </si>
  <si>
    <t>Sandra Villarreal</t>
  </si>
  <si>
    <t>BK5331</t>
  </si>
  <si>
    <t>978-0-528-20221-6</t>
  </si>
  <si>
    <t>Monica Berg</t>
  </si>
  <si>
    <t>BK5330</t>
  </si>
  <si>
    <t>978-0-516-11318-0</t>
  </si>
  <si>
    <t>Renee Henderson</t>
  </si>
  <si>
    <t>BK5329</t>
  </si>
  <si>
    <t>978-0-8197-3645-1</t>
  </si>
  <si>
    <t>Taylor Johnson</t>
  </si>
  <si>
    <t>BK5328</t>
  </si>
  <si>
    <t>978-1-9835-1259-9</t>
  </si>
  <si>
    <t>Jennifer Salinas</t>
  </si>
  <si>
    <t>BK5327</t>
  </si>
  <si>
    <t>978-0-664-19875-6</t>
  </si>
  <si>
    <t>Frederick Jordan</t>
  </si>
  <si>
    <t>BK5326</t>
  </si>
  <si>
    <t>978-0-08-165613-6</t>
  </si>
  <si>
    <t>Johnny Weaver</t>
  </si>
  <si>
    <t>BK5325</t>
  </si>
  <si>
    <t>978-0-223-06537-6</t>
  </si>
  <si>
    <t>William Tucker</t>
  </si>
  <si>
    <t>BK5324</t>
  </si>
  <si>
    <t>978-0-10-337928-9</t>
  </si>
  <si>
    <t>Robert Hammond</t>
  </si>
  <si>
    <t>BK5323</t>
  </si>
  <si>
    <t>978-1-143-99212-4</t>
  </si>
  <si>
    <t>Michael Ray</t>
  </si>
  <si>
    <t>BK5322</t>
  </si>
  <si>
    <t>978-0-8318-5754-7</t>
  </si>
  <si>
    <t>Stephen Davis</t>
  </si>
  <si>
    <t>BK5321</t>
  </si>
  <si>
    <t>978-0-9577733-4-9</t>
  </si>
  <si>
    <t>Heather Jones</t>
  </si>
  <si>
    <t>BK5320</t>
  </si>
  <si>
    <t>978-1-72172-551-9</t>
  </si>
  <si>
    <t>Shirley Robinson</t>
  </si>
  <si>
    <t>BK5319</t>
  </si>
  <si>
    <t>978-1-4288-4121-5</t>
  </si>
  <si>
    <t>Antonio Thomas</t>
  </si>
  <si>
    <t>BK5318</t>
  </si>
  <si>
    <t>978-1-74445-809-8</t>
  </si>
  <si>
    <t>Renee Carroll</t>
  </si>
  <si>
    <t>BK5317</t>
  </si>
  <si>
    <t>978-1-4902-8444-6</t>
  </si>
  <si>
    <t>Amy Clark</t>
  </si>
  <si>
    <t>BK5316</t>
  </si>
  <si>
    <t>978-1-295-92334-2</t>
  </si>
  <si>
    <t>Matthew Brown</t>
  </si>
  <si>
    <t>BK5315</t>
  </si>
  <si>
    <t>978-0-557-48718-9</t>
  </si>
  <si>
    <t>Elizabeth Moreno</t>
  </si>
  <si>
    <t>BK5314</t>
  </si>
  <si>
    <t>978-1-5036-9821-5</t>
  </si>
  <si>
    <t>Andrea Morrow</t>
  </si>
  <si>
    <t>BK5313</t>
  </si>
  <si>
    <t>978-0-628-19872-3</t>
  </si>
  <si>
    <t>Dwayne Diaz DDS</t>
  </si>
  <si>
    <t>BK5312</t>
  </si>
  <si>
    <t>978-0-924733-61-1</t>
  </si>
  <si>
    <t>Brian Lewis</t>
  </si>
  <si>
    <t>BK5311</t>
  </si>
  <si>
    <t>978-1-221-56775-6</t>
  </si>
  <si>
    <t>James Suarez</t>
  </si>
  <si>
    <t>BK5310</t>
  </si>
  <si>
    <t>978-0-553-65165-2</t>
  </si>
  <si>
    <t>Tiffany Miller</t>
  </si>
  <si>
    <t>BK5309</t>
  </si>
  <si>
    <t>978-1-05-295706-1</t>
  </si>
  <si>
    <t>Rachael Williams</t>
  </si>
  <si>
    <t>BK5308</t>
  </si>
  <si>
    <t>978-0-19-258522-6</t>
  </si>
  <si>
    <t>William Roberson DDS</t>
  </si>
  <si>
    <t>BK5307</t>
  </si>
  <si>
    <t>Dawn Smith</t>
  </si>
  <si>
    <t>978-0-221-43083-1</t>
  </si>
  <si>
    <t>Andrea Parks</t>
  </si>
  <si>
    <t>BK5306</t>
  </si>
  <si>
    <t>978-0-6484729-4-0</t>
  </si>
  <si>
    <t>John Vincent</t>
  </si>
  <si>
    <t>BK5305</t>
  </si>
  <si>
    <t>978-0-407-40905-7</t>
  </si>
  <si>
    <t>Shannon Woods</t>
  </si>
  <si>
    <t>BK5304</t>
  </si>
  <si>
    <t>978-0-365-61083-0</t>
  </si>
  <si>
    <t>Pamela Weiss</t>
  </si>
  <si>
    <t>BK5303</t>
  </si>
  <si>
    <t>978-1-259-69056-3</t>
  </si>
  <si>
    <t>David Green</t>
  </si>
  <si>
    <t>BK5302</t>
  </si>
  <si>
    <t>978-1-341-43705-2</t>
  </si>
  <si>
    <t>Samuel Harrell</t>
  </si>
  <si>
    <t>BK5301</t>
  </si>
  <si>
    <t>978-0-05-340826-8</t>
  </si>
  <si>
    <t>Meghan Maxwell</t>
  </si>
  <si>
    <t>BK5300</t>
  </si>
  <si>
    <t>978-1-300-46241-5</t>
  </si>
  <si>
    <t>Kenneth Lara</t>
  </si>
  <si>
    <t>BK5299</t>
  </si>
  <si>
    <t>978-0-589-97964-5</t>
  </si>
  <si>
    <t>Stephanie Johnson</t>
  </si>
  <si>
    <t>BK5298</t>
  </si>
  <si>
    <t>978-1-154-47164-9</t>
  </si>
  <si>
    <t>Kathleen Martinez</t>
  </si>
  <si>
    <t>BK5297</t>
  </si>
  <si>
    <t>978-1-140-46103-6</t>
  </si>
  <si>
    <t>Mark Curry</t>
  </si>
  <si>
    <t>BK5296</t>
  </si>
  <si>
    <t>978-0-357-97053-9</t>
  </si>
  <si>
    <t>Clinton Jones</t>
  </si>
  <si>
    <t>BK5295</t>
  </si>
  <si>
    <t>978-1-190-89717-5</t>
  </si>
  <si>
    <t>Nathaniel Harvey</t>
  </si>
  <si>
    <t>BK5294</t>
  </si>
  <si>
    <t>978-1-66226-404-7</t>
  </si>
  <si>
    <t>Chelsea Le</t>
  </si>
  <si>
    <t>BK5293</t>
  </si>
  <si>
    <t>978-1-4462-8013-3</t>
  </si>
  <si>
    <t>Derek Dean</t>
  </si>
  <si>
    <t>BK5292</t>
  </si>
  <si>
    <t>978-1-55582-279-8</t>
  </si>
  <si>
    <t>Richard Russo</t>
  </si>
  <si>
    <t>BK5291</t>
  </si>
  <si>
    <t>978-1-370-10631-8</t>
  </si>
  <si>
    <t>Jerry Grant</t>
  </si>
  <si>
    <t>BK5290</t>
  </si>
  <si>
    <t>Alec Smith</t>
  </si>
  <si>
    <t>978-1-76979-752-3</t>
  </si>
  <si>
    <t>Tiffany Barber</t>
  </si>
  <si>
    <t>BK5289</t>
  </si>
  <si>
    <t>978-1-4257-2188-6</t>
  </si>
  <si>
    <t>John Lane</t>
  </si>
  <si>
    <t>BK5288</t>
  </si>
  <si>
    <t>978-1-56935-152-9</t>
  </si>
  <si>
    <t>Dillon Ibarra</t>
  </si>
  <si>
    <t>BK5287</t>
  </si>
  <si>
    <t>Renee Edwards</t>
  </si>
  <si>
    <t>978-0-7660-2110-5</t>
  </si>
  <si>
    <t>Edward Stein</t>
  </si>
  <si>
    <t>BK5286</t>
  </si>
  <si>
    <t>978-1-05-615762-7</t>
  </si>
  <si>
    <t>BK5285</t>
  </si>
  <si>
    <t>978-1-61284-361-2</t>
  </si>
  <si>
    <t>Taylor Moss</t>
  </si>
  <si>
    <t>BK5284</t>
  </si>
  <si>
    <t>978-1-131-11288-6</t>
  </si>
  <si>
    <t>Sherry Johnson</t>
  </si>
  <si>
    <t>BK5283</t>
  </si>
  <si>
    <t>978-1-68315-859-2</t>
  </si>
  <si>
    <t>Melanie Harris</t>
  </si>
  <si>
    <t>BK5282</t>
  </si>
  <si>
    <t>978-0-652-45721-6</t>
  </si>
  <si>
    <t>Erik Brock</t>
  </si>
  <si>
    <t>BK5281</t>
  </si>
  <si>
    <t>978-0-211-54353-4</t>
  </si>
  <si>
    <t>James Reyes</t>
  </si>
  <si>
    <t>BK5280</t>
  </si>
  <si>
    <t>978-1-5225-5931-3</t>
  </si>
  <si>
    <t>Anthony Gallagher</t>
  </si>
  <si>
    <t>BK5279</t>
  </si>
  <si>
    <t>978-0-17-026950-6</t>
  </si>
  <si>
    <t>Mia Greene</t>
  </si>
  <si>
    <t>BK5278</t>
  </si>
  <si>
    <t>978-1-81415-481-3</t>
  </si>
  <si>
    <t>Kevin Rollins Jr.</t>
  </si>
  <si>
    <t>BK5277</t>
  </si>
  <si>
    <t>978-1-4249-7244-9</t>
  </si>
  <si>
    <t>Wendy Reed</t>
  </si>
  <si>
    <t>BK5276</t>
  </si>
  <si>
    <t>978-0-905395-34-0</t>
  </si>
  <si>
    <t>Kelsey Porter</t>
  </si>
  <si>
    <t>BK5275</t>
  </si>
  <si>
    <t>978-0-285-71015-3</t>
  </si>
  <si>
    <t>Dominique Miranda</t>
  </si>
  <si>
    <t>BK5274</t>
  </si>
  <si>
    <t>978-0-341-23357-2</t>
  </si>
  <si>
    <t>Donna Carter</t>
  </si>
  <si>
    <t>BK5273</t>
  </si>
  <si>
    <t>978-1-950875-02-3</t>
  </si>
  <si>
    <t>Kevin Park</t>
  </si>
  <si>
    <t>BK5272</t>
  </si>
  <si>
    <t>978-1-77849-602-8</t>
  </si>
  <si>
    <t>Shannon Miller</t>
  </si>
  <si>
    <t>BK5271</t>
  </si>
  <si>
    <t>978-1-374-76614-3</t>
  </si>
  <si>
    <t>Thomas Park PhD</t>
  </si>
  <si>
    <t>BK5270</t>
  </si>
  <si>
    <t>978-0-12-907883-8</t>
  </si>
  <si>
    <t>Joe Hayes</t>
  </si>
  <si>
    <t>BK5269</t>
  </si>
  <si>
    <t>978-1-80989-161-7</t>
  </si>
  <si>
    <t>Donna Perez</t>
  </si>
  <si>
    <t>BK5268</t>
  </si>
  <si>
    <t>978-0-7864-3597-5</t>
  </si>
  <si>
    <t>Brendan Fuller</t>
  </si>
  <si>
    <t>BK5267</t>
  </si>
  <si>
    <t>978-1-60628-961-7</t>
  </si>
  <si>
    <t>Russell Alvarado</t>
  </si>
  <si>
    <t>BK5266</t>
  </si>
  <si>
    <t>978-0-614-35907-7</t>
  </si>
  <si>
    <t>Kyle Dominguez</t>
  </si>
  <si>
    <t>BK5265</t>
  </si>
  <si>
    <t>978-1-361-36628-8</t>
  </si>
  <si>
    <t>Karen Valdez</t>
  </si>
  <si>
    <t>BK5264</t>
  </si>
  <si>
    <t>978-1-7381421-7-0</t>
  </si>
  <si>
    <t>Jason Arroyo</t>
  </si>
  <si>
    <t>BK5263</t>
  </si>
  <si>
    <t>978-1-66801-640-4</t>
  </si>
  <si>
    <t>BK5262</t>
  </si>
  <si>
    <t>978-0-334-22298-9</t>
  </si>
  <si>
    <t>John Fox</t>
  </si>
  <si>
    <t>BK5261</t>
  </si>
  <si>
    <t>978-0-18-341263-0</t>
  </si>
  <si>
    <t>Kristin Joseph</t>
  </si>
  <si>
    <t>BK5260</t>
  </si>
  <si>
    <t>978-1-9852-0550-5</t>
  </si>
  <si>
    <t>April Reyes</t>
  </si>
  <si>
    <t>BK5259</t>
  </si>
  <si>
    <t>978-1-927830-55-0</t>
  </si>
  <si>
    <t>BK5258</t>
  </si>
  <si>
    <t>Gregory Jackson</t>
  </si>
  <si>
    <t>978-0-493-39872-3</t>
  </si>
  <si>
    <t>Kevin Hunter</t>
  </si>
  <si>
    <t>BK5257</t>
  </si>
  <si>
    <t>978-0-201-24817-3</t>
  </si>
  <si>
    <t>Mark Bowen DVM</t>
  </si>
  <si>
    <t>BK5256</t>
  </si>
  <si>
    <t>978-1-382-92308-8</t>
  </si>
  <si>
    <t>Alicia Montoya</t>
  </si>
  <si>
    <t>BK5255</t>
  </si>
  <si>
    <t>978-1-08-651873-3</t>
  </si>
  <si>
    <t>Brian Chavez</t>
  </si>
  <si>
    <t>BK5254</t>
  </si>
  <si>
    <t>978-1-340-10716-1</t>
  </si>
  <si>
    <t>Taylor Carter</t>
  </si>
  <si>
    <t>BK5253</t>
  </si>
  <si>
    <t>978-0-604-88597-5</t>
  </si>
  <si>
    <t>Bailey Tate</t>
  </si>
  <si>
    <t>BK5252</t>
  </si>
  <si>
    <t>978-1-5413-9827-6</t>
  </si>
  <si>
    <t>Brian Simmons</t>
  </si>
  <si>
    <t>BK5251</t>
  </si>
  <si>
    <t>978-0-9814021-2-3</t>
  </si>
  <si>
    <t>Lynn Keller</t>
  </si>
  <si>
    <t>BK5250</t>
  </si>
  <si>
    <t>978-0-06-535910-7</t>
  </si>
  <si>
    <t>Benjamin Stone</t>
  </si>
  <si>
    <t>BK5249</t>
  </si>
  <si>
    <t>978-1-76281-344-2</t>
  </si>
  <si>
    <t>Christopher Garza</t>
  </si>
  <si>
    <t>BK5248</t>
  </si>
  <si>
    <t>Michael Jones</t>
  </si>
  <si>
    <t>978-0-634-11985-9</t>
  </si>
  <si>
    <t>Tammy Wilson</t>
  </si>
  <si>
    <t>BK5247</t>
  </si>
  <si>
    <t>978-1-68641-411-4</t>
  </si>
  <si>
    <t>Samantha Cortez</t>
  </si>
  <si>
    <t>BK5246</t>
  </si>
  <si>
    <t>978-0-336-18437-7</t>
  </si>
  <si>
    <t>Michael Owens</t>
  </si>
  <si>
    <t>BK5245</t>
  </si>
  <si>
    <t>978-0-87067-334-4</t>
  </si>
  <si>
    <t>Lisa Booth</t>
  </si>
  <si>
    <t>BK5244</t>
  </si>
  <si>
    <t>978-1-04-522374-6</t>
  </si>
  <si>
    <t>Arthur Freeman</t>
  </si>
  <si>
    <t>BK5243</t>
  </si>
  <si>
    <t>978-0-287-33617-7</t>
  </si>
  <si>
    <t>Virginia Klein</t>
  </si>
  <si>
    <t>BK5242</t>
  </si>
  <si>
    <t>978-0-354-88529-4</t>
  </si>
  <si>
    <t>Tyler Maldonado</t>
  </si>
  <si>
    <t>BK5241</t>
  </si>
  <si>
    <t>978-0-676-04857-5</t>
  </si>
  <si>
    <t>Joseph Wong</t>
  </si>
  <si>
    <t>BK5240</t>
  </si>
  <si>
    <t>978-0-669-64989-5</t>
  </si>
  <si>
    <t>Michael Olson</t>
  </si>
  <si>
    <t>BK5239</t>
  </si>
  <si>
    <t>978-1-199-57838-9</t>
  </si>
  <si>
    <t>Stephanie Nicholson</t>
  </si>
  <si>
    <t>BK5238</t>
  </si>
  <si>
    <t>978-1-56739-037-7</t>
  </si>
  <si>
    <t>Melissa French</t>
  </si>
  <si>
    <t>BK5237</t>
  </si>
  <si>
    <t>978-1-921390-80-7</t>
  </si>
  <si>
    <t>Sandy Patel</t>
  </si>
  <si>
    <t>BK5236</t>
  </si>
  <si>
    <t>978-1-74623-492-8</t>
  </si>
  <si>
    <t>Kristi Green</t>
  </si>
  <si>
    <t>BK5235</t>
  </si>
  <si>
    <t>978-1-355-86215-4</t>
  </si>
  <si>
    <t>Lisa Gordon</t>
  </si>
  <si>
    <t>BK5234</t>
  </si>
  <si>
    <t>978-0-506-76536-8</t>
  </si>
  <si>
    <t>Robert Elliott</t>
  </si>
  <si>
    <t>BK5233</t>
  </si>
  <si>
    <t>978-1-59301-106-2</t>
  </si>
  <si>
    <t>Steven Mack</t>
  </si>
  <si>
    <t>BK5232</t>
  </si>
  <si>
    <t>978-0-02-161734-0</t>
  </si>
  <si>
    <t>Mary Jenkins</t>
  </si>
  <si>
    <t>BK5231</t>
  </si>
  <si>
    <t>978-0-07-985226-7</t>
  </si>
  <si>
    <t>Adam Bryant</t>
  </si>
  <si>
    <t>BK5230</t>
  </si>
  <si>
    <t>978-0-407-88225-6</t>
  </si>
  <si>
    <t>Jeffrey Williams</t>
  </si>
  <si>
    <t>BK5229</t>
  </si>
  <si>
    <t>978-1-55382-101-4</t>
  </si>
  <si>
    <t>Samantha Sparks</t>
  </si>
  <si>
    <t>BK5228</t>
  </si>
  <si>
    <t>978-1-5149-3400-5</t>
  </si>
  <si>
    <t>Daniel Gonzales</t>
  </si>
  <si>
    <t>BK5227</t>
  </si>
  <si>
    <t>978-0-7299-2981-3</t>
  </si>
  <si>
    <t>Anne Richmond</t>
  </si>
  <si>
    <t>BK5226</t>
  </si>
  <si>
    <t>978-0-469-23649-3</t>
  </si>
  <si>
    <t>Sandy Hernandez</t>
  </si>
  <si>
    <t>BK5225</t>
  </si>
  <si>
    <t>978-0-89266-784-0</t>
  </si>
  <si>
    <t>Barbara Ferguson</t>
  </si>
  <si>
    <t>BK5224</t>
  </si>
  <si>
    <t>978-1-230-83107-7</t>
  </si>
  <si>
    <t>Ryan Sanchez</t>
  </si>
  <si>
    <t>BK5223</t>
  </si>
  <si>
    <t>978-1-198-47409-5</t>
  </si>
  <si>
    <t>Eric Graham</t>
  </si>
  <si>
    <t>BK5222</t>
  </si>
  <si>
    <t>978-0-7758-3268-6</t>
  </si>
  <si>
    <t>Mary West</t>
  </si>
  <si>
    <t>BK5221</t>
  </si>
  <si>
    <t>978-1-71752-049-4</t>
  </si>
  <si>
    <t>Bryan Hopkins</t>
  </si>
  <si>
    <t>BK5220</t>
  </si>
  <si>
    <t>978-0-9737053-8-6</t>
  </si>
  <si>
    <t>Jason Church MD</t>
  </si>
  <si>
    <t>BK5219</t>
  </si>
  <si>
    <t>978-0-8272-1655-6</t>
  </si>
  <si>
    <t>Richard Mcdonald</t>
  </si>
  <si>
    <t>BK5218</t>
  </si>
  <si>
    <t>978-1-157-29424-5</t>
  </si>
  <si>
    <t>Stephanie Smith</t>
  </si>
  <si>
    <t>BK5217</t>
  </si>
  <si>
    <t>978-0-9898128-1-8</t>
  </si>
  <si>
    <t>Cheryl Mitchell</t>
  </si>
  <si>
    <t>BK5216</t>
  </si>
  <si>
    <t>978-0-15-827219-1</t>
  </si>
  <si>
    <t>Sydney Hunt</t>
  </si>
  <si>
    <t>BK5215</t>
  </si>
  <si>
    <t>978-1-85628-757-9</t>
  </si>
  <si>
    <t>Sean Shelton</t>
  </si>
  <si>
    <t>BK5214</t>
  </si>
  <si>
    <t>978-1-07-450176-1</t>
  </si>
  <si>
    <t>Tamara Mueller</t>
  </si>
  <si>
    <t>BK5213</t>
  </si>
  <si>
    <t>978-0-903490-98-6</t>
  </si>
  <si>
    <t>Sabrina Ortiz</t>
  </si>
  <si>
    <t>BK5212</t>
  </si>
  <si>
    <t>Robert Dean</t>
  </si>
  <si>
    <t>978-0-627-79302-8</t>
  </si>
  <si>
    <t>Jared Glover</t>
  </si>
  <si>
    <t>BK5211</t>
  </si>
  <si>
    <t>978-0-17-189346-5</t>
  </si>
  <si>
    <t>Lacey Bell</t>
  </si>
  <si>
    <t>BK5210</t>
  </si>
  <si>
    <t>James Gonzalez</t>
  </si>
  <si>
    <t>978-0-634-80783-1</t>
  </si>
  <si>
    <t>Joyce Clark</t>
  </si>
  <si>
    <t>BK5209</t>
  </si>
  <si>
    <t>978-0-07-371254-3</t>
  </si>
  <si>
    <t>Mario Wilson</t>
  </si>
  <si>
    <t>BK5208</t>
  </si>
  <si>
    <t>978-0-435-81116-7</t>
  </si>
  <si>
    <t>Debra Harper</t>
  </si>
  <si>
    <t>BK5207</t>
  </si>
  <si>
    <t>978-0-7284-9143-4</t>
  </si>
  <si>
    <t>Collin Davidson</t>
  </si>
  <si>
    <t>BK5206</t>
  </si>
  <si>
    <t>978-1-55007-459-8</t>
  </si>
  <si>
    <t>Cody Campbell</t>
  </si>
  <si>
    <t>BK5205</t>
  </si>
  <si>
    <t>978-0-8054-1049-5</t>
  </si>
  <si>
    <t>Margaret Sherman</t>
  </si>
  <si>
    <t>BK5204</t>
  </si>
  <si>
    <t>978-1-963911-73-2</t>
  </si>
  <si>
    <t>John Dixon</t>
  </si>
  <si>
    <t>BK5203</t>
  </si>
  <si>
    <t>978-1-176-46820-7</t>
  </si>
  <si>
    <t>Katelyn Rodriguez DDS</t>
  </si>
  <si>
    <t>BK5202</t>
  </si>
  <si>
    <t>978-0-9505105-6-9</t>
  </si>
  <si>
    <t>Brett Madden</t>
  </si>
  <si>
    <t>BK5201</t>
  </si>
  <si>
    <t>978-1-5183-4740-5</t>
  </si>
  <si>
    <t>Martin Patterson</t>
  </si>
  <si>
    <t>BK5200</t>
  </si>
  <si>
    <t>978-1-364-39425-7</t>
  </si>
  <si>
    <t>James White</t>
  </si>
  <si>
    <t>BK5199</t>
  </si>
  <si>
    <t>978-1-76632-355-8</t>
  </si>
  <si>
    <t>Benjamin Flores</t>
  </si>
  <si>
    <t>BK5198</t>
  </si>
  <si>
    <t>978-1-4362-0879-6</t>
  </si>
  <si>
    <t>Craig Byrd</t>
  </si>
  <si>
    <t>BK5197</t>
  </si>
  <si>
    <t>978-0-01-863210-3</t>
  </si>
  <si>
    <t>Samantha Johnson</t>
  </si>
  <si>
    <t>BK5196</t>
  </si>
  <si>
    <t>978-1-931992-75-6</t>
  </si>
  <si>
    <t>Monica Flores</t>
  </si>
  <si>
    <t>BK5195</t>
  </si>
  <si>
    <t>978-1-185-31697-1</t>
  </si>
  <si>
    <t>BK5194</t>
  </si>
  <si>
    <t>978-0-8284-1215-5</t>
  </si>
  <si>
    <t>Carrie Collins</t>
  </si>
  <si>
    <t>BK5193</t>
  </si>
  <si>
    <t>978-1-962394-50-5</t>
  </si>
  <si>
    <t>Charles Patterson</t>
  </si>
  <si>
    <t>BK5192</t>
  </si>
  <si>
    <t>978-0-322-68503-1</t>
  </si>
  <si>
    <t>George Coleman</t>
  </si>
  <si>
    <t>BK5191</t>
  </si>
  <si>
    <t>978-1-965969-99-1</t>
  </si>
  <si>
    <t>Michael Herrera</t>
  </si>
  <si>
    <t>BK5190</t>
  </si>
  <si>
    <t>978-0-12-320200-0</t>
  </si>
  <si>
    <t>Joe Garcia</t>
  </si>
  <si>
    <t>BK5189</t>
  </si>
  <si>
    <t>978-0-640-84321-2</t>
  </si>
  <si>
    <t>Sherry Salas</t>
  </si>
  <si>
    <t>BK5188</t>
  </si>
  <si>
    <t>978-0-413-51828-6</t>
  </si>
  <si>
    <t>Scott Walker</t>
  </si>
  <si>
    <t>BK5187</t>
  </si>
  <si>
    <t>978-1-74917-381-1</t>
  </si>
  <si>
    <t>Daniel Phillips</t>
  </si>
  <si>
    <t>BK5186</t>
  </si>
  <si>
    <t>978-0-563-44669-9</t>
  </si>
  <si>
    <t>Olivia Robinson</t>
  </si>
  <si>
    <t>BK5185</t>
  </si>
  <si>
    <t>978-0-637-78792-5</t>
  </si>
  <si>
    <t>Collin Gray</t>
  </si>
  <si>
    <t>BK5184</t>
  </si>
  <si>
    <t>John Turner</t>
  </si>
  <si>
    <t>978-1-336-21099-8</t>
  </si>
  <si>
    <t>Cindy Fields</t>
  </si>
  <si>
    <t>BK5183</t>
  </si>
  <si>
    <t>978-1-73035-826-5</t>
  </si>
  <si>
    <t>Heather Christian</t>
  </si>
  <si>
    <t>BK5182</t>
  </si>
  <si>
    <t>Angela Stewart</t>
  </si>
  <si>
    <t>978-0-342-35823-6</t>
  </si>
  <si>
    <t>Maria Peck</t>
  </si>
  <si>
    <t>BK5181</t>
  </si>
  <si>
    <t>978-1-219-97871-7</t>
  </si>
  <si>
    <t>Bryce Bailey</t>
  </si>
  <si>
    <t>BK5180</t>
  </si>
  <si>
    <t>978-0-472-66397-2</t>
  </si>
  <si>
    <t>Charles Meyer</t>
  </si>
  <si>
    <t>BK5179</t>
  </si>
  <si>
    <t>978-0-650-13843-8</t>
  </si>
  <si>
    <t>Denise Fuller</t>
  </si>
  <si>
    <t>BK5178</t>
  </si>
  <si>
    <t>978-1-4031-1409-9</t>
  </si>
  <si>
    <t>James Barr</t>
  </si>
  <si>
    <t>BK5177</t>
  </si>
  <si>
    <t>978-1-4242-2292-6</t>
  </si>
  <si>
    <t>Catherine Fox</t>
  </si>
  <si>
    <t>BK5176</t>
  </si>
  <si>
    <t>978-1-5149-0822-8</t>
  </si>
  <si>
    <t>BK5175</t>
  </si>
  <si>
    <t>978-1-341-65320-9</t>
  </si>
  <si>
    <t>Sandra Mcdonald</t>
  </si>
  <si>
    <t>BK5174</t>
  </si>
  <si>
    <t>978-0-365-58010-2</t>
  </si>
  <si>
    <t>Rebecca Terrell</t>
  </si>
  <si>
    <t>BK5173</t>
  </si>
  <si>
    <t>978-0-02-449099-5</t>
  </si>
  <si>
    <t>John Watson</t>
  </si>
  <si>
    <t>BK5172</t>
  </si>
  <si>
    <t>978-0-7429-8569-8</t>
  </si>
  <si>
    <t>Michael Williams</t>
  </si>
  <si>
    <t>BK5171</t>
  </si>
  <si>
    <t>978-1-01-114945-2</t>
  </si>
  <si>
    <t>James Mendoza</t>
  </si>
  <si>
    <t>BK5170</t>
  </si>
  <si>
    <t>978-1-5187-7430-0</t>
  </si>
  <si>
    <t>Christy Williams</t>
  </si>
  <si>
    <t>BK5169</t>
  </si>
  <si>
    <t>978-1-66104-587-6</t>
  </si>
  <si>
    <t>BK5168</t>
  </si>
  <si>
    <t>978-1-00-887303-2</t>
  </si>
  <si>
    <t>Amy Martinez</t>
  </si>
  <si>
    <t>BK5167</t>
  </si>
  <si>
    <t>978-1-09-432219-3</t>
  </si>
  <si>
    <t>Mindy Pratt</t>
  </si>
  <si>
    <t>BK5166</t>
  </si>
  <si>
    <t>978-1-58639-129-4</t>
  </si>
  <si>
    <t>Justin Irwin</t>
  </si>
  <si>
    <t>BK5165</t>
  </si>
  <si>
    <t>978-0-633-54483-6</t>
  </si>
  <si>
    <t>Jonathan Hernandez</t>
  </si>
  <si>
    <t>BK5164</t>
  </si>
  <si>
    <t>978-1-363-16718-0</t>
  </si>
  <si>
    <t>Jeremy Henson</t>
  </si>
  <si>
    <t>BK5163</t>
  </si>
  <si>
    <t>978-1-03-420208-0</t>
  </si>
  <si>
    <t>Robert Perkins</t>
  </si>
  <si>
    <t>BK5162</t>
  </si>
  <si>
    <t>978-1-146-75908-3</t>
  </si>
  <si>
    <t>Julie Estrada</t>
  </si>
  <si>
    <t>BK5161</t>
  </si>
  <si>
    <t>978-1-78804-969-6</t>
  </si>
  <si>
    <t>Stephanie Hendrix DDS</t>
  </si>
  <si>
    <t>BK5160</t>
  </si>
  <si>
    <t>978-0-696-94573-1</t>
  </si>
  <si>
    <t>Scott Burch</t>
  </si>
  <si>
    <t>BK5159</t>
  </si>
  <si>
    <t>978-1-70638-531-8</t>
  </si>
  <si>
    <t>Melissa Padilla</t>
  </si>
  <si>
    <t>BK5158</t>
  </si>
  <si>
    <t>978-0-671-30294-8</t>
  </si>
  <si>
    <t>Glenn Kaufman</t>
  </si>
  <si>
    <t>BK5157</t>
  </si>
  <si>
    <t>978-1-116-75370-7</t>
  </si>
  <si>
    <t>Teresa Haley</t>
  </si>
  <si>
    <t>BK5156</t>
  </si>
  <si>
    <t>978-0-8174-4867-7</t>
  </si>
  <si>
    <t>Gina Kelly</t>
  </si>
  <si>
    <t>BK5155</t>
  </si>
  <si>
    <t>978-0-551-37287-0</t>
  </si>
  <si>
    <t>Amber Hodges</t>
  </si>
  <si>
    <t>BK5154</t>
  </si>
  <si>
    <t>978-0-423-25558-4</t>
  </si>
  <si>
    <t>Taylor Massey</t>
  </si>
  <si>
    <t>BK5153</t>
  </si>
  <si>
    <t>978-0-441-63931-1</t>
  </si>
  <si>
    <t>Rachel Scott</t>
  </si>
  <si>
    <t>BK5152</t>
  </si>
  <si>
    <t>978-0-515-69085-9</t>
  </si>
  <si>
    <t>Jodi Flores</t>
  </si>
  <si>
    <t>BK5151</t>
  </si>
  <si>
    <t>978-0-566-71319-4</t>
  </si>
  <si>
    <t>Philip Bruce</t>
  </si>
  <si>
    <t>BK5150</t>
  </si>
  <si>
    <t>978-0-9854460-0-0</t>
  </si>
  <si>
    <t>Michael Thompson</t>
  </si>
  <si>
    <t>BK5149</t>
  </si>
  <si>
    <t>978-1-78549-396-6</t>
  </si>
  <si>
    <t>Carrie Black</t>
  </si>
  <si>
    <t>BK5148</t>
  </si>
  <si>
    <t>978-0-696-05125-8</t>
  </si>
  <si>
    <t>Dean Gay</t>
  </si>
  <si>
    <t>BK5147</t>
  </si>
  <si>
    <t>978-1-358-39754-7</t>
  </si>
  <si>
    <t>Judy Brown</t>
  </si>
  <si>
    <t>BK5146</t>
  </si>
  <si>
    <t>978-1-71942-111-9</t>
  </si>
  <si>
    <t>Rose Barrett</t>
  </si>
  <si>
    <t>BK5145</t>
  </si>
  <si>
    <t>978-1-5394-5041-2</t>
  </si>
  <si>
    <t>Steve Lee</t>
  </si>
  <si>
    <t>BK5144</t>
  </si>
  <si>
    <t>Victoria Brown</t>
  </si>
  <si>
    <t>978-0-370-30816-6</t>
  </si>
  <si>
    <t>BK5143</t>
  </si>
  <si>
    <t>978-1-376-70062-6</t>
  </si>
  <si>
    <t>BK5142</t>
  </si>
  <si>
    <t>978-0-936295-41-1</t>
  </si>
  <si>
    <t>Christina Maxwell</t>
  </si>
  <si>
    <t>BK5141</t>
  </si>
  <si>
    <t>978-0-629-78789-6</t>
  </si>
  <si>
    <t>Natasha Murphy</t>
  </si>
  <si>
    <t>BK5140</t>
  </si>
  <si>
    <t>978-1-392-35637-1</t>
  </si>
  <si>
    <t>Peggy Chambers</t>
  </si>
  <si>
    <t>BK5139</t>
  </si>
  <si>
    <t>978-0-01-919139-5</t>
  </si>
  <si>
    <t>Jimmy York</t>
  </si>
  <si>
    <t>BK5138</t>
  </si>
  <si>
    <t>978-1-72456-286-9</t>
  </si>
  <si>
    <t>George Ferrell</t>
  </si>
  <si>
    <t>BK5137</t>
  </si>
  <si>
    <t>978-1-194-43141-2</t>
  </si>
  <si>
    <t>John Evans</t>
  </si>
  <si>
    <t>BK5136</t>
  </si>
  <si>
    <t>978-0-910346-12-2</t>
  </si>
  <si>
    <t>Cynthia Smith</t>
  </si>
  <si>
    <t>BK5135</t>
  </si>
  <si>
    <t>978-1-897189-68-9</t>
  </si>
  <si>
    <t>Michael Butler</t>
  </si>
  <si>
    <t>BK5134</t>
  </si>
  <si>
    <t>978-0-7229-8999-9</t>
  </si>
  <si>
    <t>Kyle Burton</t>
  </si>
  <si>
    <t>BK5133</t>
  </si>
  <si>
    <t>978-0-06-284722-5</t>
  </si>
  <si>
    <t>Tanya Austin</t>
  </si>
  <si>
    <t>BK5132</t>
  </si>
  <si>
    <t>978-0-9890690-9-0</t>
  </si>
  <si>
    <t>Tonya Lindsey</t>
  </si>
  <si>
    <t>BK5131</t>
  </si>
  <si>
    <t>978-1-75780-237-6</t>
  </si>
  <si>
    <t>Cindy Shaw</t>
  </si>
  <si>
    <t>BK5130</t>
  </si>
  <si>
    <t>978-0-592-51528-1</t>
  </si>
  <si>
    <t>Eric Hanson</t>
  </si>
  <si>
    <t>BK5129</t>
  </si>
  <si>
    <t>978-1-05-353395-0</t>
  </si>
  <si>
    <t>Amy Sullivan</t>
  </si>
  <si>
    <t>BK5128</t>
  </si>
  <si>
    <t>978-1-81800-690-3</t>
  </si>
  <si>
    <t>Stephanie Bailey</t>
  </si>
  <si>
    <t>BK5127</t>
  </si>
  <si>
    <t>978-1-09-889714-7</t>
  </si>
  <si>
    <t>Xavier Le</t>
  </si>
  <si>
    <t>BK5126</t>
  </si>
  <si>
    <t>978-1-63079-444-6</t>
  </si>
  <si>
    <t>David Ramirez</t>
  </si>
  <si>
    <t>BK5125</t>
  </si>
  <si>
    <t>978-1-71454-174-4</t>
  </si>
  <si>
    <t>Diana Hubbard DDS</t>
  </si>
  <si>
    <t>BK5124</t>
  </si>
  <si>
    <t>978-0-264-07373-6</t>
  </si>
  <si>
    <t>Chelsea Wilson</t>
  </si>
  <si>
    <t>BK5123</t>
  </si>
  <si>
    <t>978-1-55454-812-5</t>
  </si>
  <si>
    <t>Darren Brown</t>
  </si>
  <si>
    <t>BK5122</t>
  </si>
  <si>
    <t>978-1-212-59555-3</t>
  </si>
  <si>
    <t>Ray Vaughn</t>
  </si>
  <si>
    <t>BK5121</t>
  </si>
  <si>
    <t>978-0-14-100845-5</t>
  </si>
  <si>
    <t>Leah Young</t>
  </si>
  <si>
    <t>BK5120</t>
  </si>
  <si>
    <t>978-0-287-66190-3</t>
  </si>
  <si>
    <t>Regina Miller</t>
  </si>
  <si>
    <t>BK5119</t>
  </si>
  <si>
    <t>978-1-4006-6714-7</t>
  </si>
  <si>
    <t>Matthew Guerra</t>
  </si>
  <si>
    <t>BK5118</t>
  </si>
  <si>
    <t>978-0-01-746130-8</t>
  </si>
  <si>
    <t>Todd Martin</t>
  </si>
  <si>
    <t>BK5117</t>
  </si>
  <si>
    <t>978-0-583-08115-3</t>
  </si>
  <si>
    <t>Kristine Anderson</t>
  </si>
  <si>
    <t>BK5116</t>
  </si>
  <si>
    <t>978-1-67045-812-4</t>
  </si>
  <si>
    <t>Monica Adams</t>
  </si>
  <si>
    <t>BK5115</t>
  </si>
  <si>
    <t>978-1-5100-7302-9</t>
  </si>
  <si>
    <t>Brian Schmidt</t>
  </si>
  <si>
    <t>BK5114</t>
  </si>
  <si>
    <t>978-0-9909016-1-7</t>
  </si>
  <si>
    <t>Timothy Curry</t>
  </si>
  <si>
    <t>BK5113</t>
  </si>
  <si>
    <t>978-0-360-18926-3</t>
  </si>
  <si>
    <t>Jacob Kelly</t>
  </si>
  <si>
    <t>BK5112</t>
  </si>
  <si>
    <t>978-1-04-313258-3</t>
  </si>
  <si>
    <t>Amy Adams</t>
  </si>
  <si>
    <t>BK5111</t>
  </si>
  <si>
    <t>978-0-287-64901-7</t>
  </si>
  <si>
    <t>Jodi Green</t>
  </si>
  <si>
    <t>BK5110</t>
  </si>
  <si>
    <t>978-1-4021-8173-3</t>
  </si>
  <si>
    <t>Matthew Parrish</t>
  </si>
  <si>
    <t>BK5109</t>
  </si>
  <si>
    <t>978-0-07-753703-6</t>
  </si>
  <si>
    <t>Elizabeth Thornton</t>
  </si>
  <si>
    <t>BK5108</t>
  </si>
  <si>
    <t>978-0-9602043-6-6</t>
  </si>
  <si>
    <t>Benjamin Moon</t>
  </si>
  <si>
    <t>BK5107</t>
  </si>
  <si>
    <t>978-1-4919-4450-9</t>
  </si>
  <si>
    <t>Alexander Walton</t>
  </si>
  <si>
    <t>BK5106</t>
  </si>
  <si>
    <t>978-1-992580-28-2</t>
  </si>
  <si>
    <t>Jeremy Fisher</t>
  </si>
  <si>
    <t>BK5105</t>
  </si>
  <si>
    <t>978-0-03-989187-9</t>
  </si>
  <si>
    <t>Jaime Evans</t>
  </si>
  <si>
    <t>BK5104</t>
  </si>
  <si>
    <t>978-0-89289-199-3</t>
  </si>
  <si>
    <t>Courtney Morris</t>
  </si>
  <si>
    <t>BK5103</t>
  </si>
  <si>
    <t>978-0-9790113-0-6</t>
  </si>
  <si>
    <t>Samantha Vaughn</t>
  </si>
  <si>
    <t>BK5102</t>
  </si>
  <si>
    <t>978-1-5114-6694-3</t>
  </si>
  <si>
    <t>BK5101</t>
  </si>
  <si>
    <t>978-0-504-43523-2</t>
  </si>
  <si>
    <t>Mary Cole</t>
  </si>
  <si>
    <t>BK5100</t>
  </si>
  <si>
    <t>978-0-628-61896-2</t>
  </si>
  <si>
    <t>BK5099</t>
  </si>
  <si>
    <t>978-1-71826-081-8</t>
  </si>
  <si>
    <t>BK5098</t>
  </si>
  <si>
    <t>978-1-09-130118-4</t>
  </si>
  <si>
    <t>Caitlyn English</t>
  </si>
  <si>
    <t>BK5097</t>
  </si>
  <si>
    <t>978-0-7959-7592-9</t>
  </si>
  <si>
    <t>Peter Jones</t>
  </si>
  <si>
    <t>BK5096</t>
  </si>
  <si>
    <t>978-1-4958-9125-0</t>
  </si>
  <si>
    <t>Scott Fuller</t>
  </si>
  <si>
    <t>BK5095</t>
  </si>
  <si>
    <t>978-1-9834-1021-5</t>
  </si>
  <si>
    <t>Jennifer Hernandez</t>
  </si>
  <si>
    <t>BK5094</t>
  </si>
  <si>
    <t>978-1-68379-309-0</t>
  </si>
  <si>
    <t>April Watson</t>
  </si>
  <si>
    <t>BK5093</t>
  </si>
  <si>
    <t>978-1-76218-247-0</t>
  </si>
  <si>
    <t>BK5092</t>
  </si>
  <si>
    <t>978-0-624-33627-3</t>
  </si>
  <si>
    <t>Donna Green</t>
  </si>
  <si>
    <t>BK5091</t>
  </si>
  <si>
    <t>978-0-9729271-1-6</t>
  </si>
  <si>
    <t>Mrs. Beth Johnson</t>
  </si>
  <si>
    <t>BK5090</t>
  </si>
  <si>
    <t>978-1-264-63627-3</t>
  </si>
  <si>
    <t>James Miles</t>
  </si>
  <si>
    <t>BK5089</t>
  </si>
  <si>
    <t>978-0-585-09983-5</t>
  </si>
  <si>
    <t>Robert Spencer</t>
  </si>
  <si>
    <t>BK5088</t>
  </si>
  <si>
    <t>978-0-464-97009-5</t>
  </si>
  <si>
    <t>Kathryn Richardson</t>
  </si>
  <si>
    <t>BK5087</t>
  </si>
  <si>
    <t>978-1-55507-407-4</t>
  </si>
  <si>
    <t>Timothy Vargas</t>
  </si>
  <si>
    <t>BK5086</t>
  </si>
  <si>
    <t>978-1-4934-1834-3</t>
  </si>
  <si>
    <t>Joseph Horton</t>
  </si>
  <si>
    <t>BK5085</t>
  </si>
  <si>
    <t>978-0-560-38522-9</t>
  </si>
  <si>
    <t>Edward Heath</t>
  </si>
  <si>
    <t>BK5084</t>
  </si>
  <si>
    <t>978-1-187-40382-2</t>
  </si>
  <si>
    <t>Jamie Murphy</t>
  </si>
  <si>
    <t>BK5083</t>
  </si>
  <si>
    <t>978-0-315-20950-3</t>
  </si>
  <si>
    <t>Sean Phillips</t>
  </si>
  <si>
    <t>BK5082</t>
  </si>
  <si>
    <t>978-0-252-33820-5</t>
  </si>
  <si>
    <t>Stanley Castaneda</t>
  </si>
  <si>
    <t>BK5081</t>
  </si>
  <si>
    <t>978-0-438-25729-0</t>
  </si>
  <si>
    <t>Jeffrey Avila</t>
  </si>
  <si>
    <t>BK5080</t>
  </si>
  <si>
    <t>978-1-77444-604-1</t>
  </si>
  <si>
    <t>Mr. Robert Rosario</t>
  </si>
  <si>
    <t>BK5079</t>
  </si>
  <si>
    <t>978-0-19-482463-7</t>
  </si>
  <si>
    <t>Mrs. Cindy Mccormick</t>
  </si>
  <si>
    <t>BK5078</t>
  </si>
  <si>
    <t>978-0-258-93806-5</t>
  </si>
  <si>
    <t>Kristin Brown</t>
  </si>
  <si>
    <t>BK5077</t>
  </si>
  <si>
    <t>978-0-919878-20-4</t>
  </si>
  <si>
    <t>Carly Stanley</t>
  </si>
  <si>
    <t>BK5076</t>
  </si>
  <si>
    <t>978-0-09-594369-7</t>
  </si>
  <si>
    <t>Robert Silva</t>
  </si>
  <si>
    <t>BK5075</t>
  </si>
  <si>
    <t>978-1-151-27764-0</t>
  </si>
  <si>
    <t>Susan Reynolds</t>
  </si>
  <si>
    <t>BK5074</t>
  </si>
  <si>
    <t>978-1-71433-946-4</t>
  </si>
  <si>
    <t>Samuel Daniel</t>
  </si>
  <si>
    <t>BK5073</t>
  </si>
  <si>
    <t>978-1-03-529437-4</t>
  </si>
  <si>
    <t>Melissa Clements</t>
  </si>
  <si>
    <t>BK5072</t>
  </si>
  <si>
    <t>978-0-14-790376-1</t>
  </si>
  <si>
    <t>Victoria Wilson</t>
  </si>
  <si>
    <t>BK5071</t>
  </si>
  <si>
    <t>978-0-624-17507-0</t>
  </si>
  <si>
    <t>Jamie Duarte</t>
  </si>
  <si>
    <t>BK5070</t>
  </si>
  <si>
    <t>978-0-217-32362-8</t>
  </si>
  <si>
    <t>Nicholas Ruiz</t>
  </si>
  <si>
    <t>BK5069</t>
  </si>
  <si>
    <t>978-0-05-704194-2</t>
  </si>
  <si>
    <t>Deborah Haley</t>
  </si>
  <si>
    <t>BK5068</t>
  </si>
  <si>
    <t>978-0-86564-232-4</t>
  </si>
  <si>
    <t>Jerry Holland</t>
  </si>
  <si>
    <t>BK5067</t>
  </si>
  <si>
    <t>978-0-7442-9204-6</t>
  </si>
  <si>
    <t>Preston Carter</t>
  </si>
  <si>
    <t>BK5066</t>
  </si>
  <si>
    <t>Jessica Smith</t>
  </si>
  <si>
    <t>978-1-75556-439-9</t>
  </si>
  <si>
    <t>Matthew Watson</t>
  </si>
  <si>
    <t>BK5065</t>
  </si>
  <si>
    <t>978-1-4782-8740-7</t>
  </si>
  <si>
    <t>Carrie Schmidt</t>
  </si>
  <si>
    <t>BK5064</t>
  </si>
  <si>
    <t>978-0-345-50751-8</t>
  </si>
  <si>
    <t>Marissa Walters</t>
  </si>
  <si>
    <t>BK5063</t>
  </si>
  <si>
    <t>978-1-80621-427-3</t>
  </si>
  <si>
    <t>Katherine Ball</t>
  </si>
  <si>
    <t>BK5062</t>
  </si>
  <si>
    <t>978-0-677-62727-4</t>
  </si>
  <si>
    <t>Veronica Ramos</t>
  </si>
  <si>
    <t>BK5061</t>
  </si>
  <si>
    <t>978-0-05-212847-1</t>
  </si>
  <si>
    <t>Courtney Erickson</t>
  </si>
  <si>
    <t>BK5060</t>
  </si>
  <si>
    <t>978-0-201-50143-8</t>
  </si>
  <si>
    <t>Raymond Salas</t>
  </si>
  <si>
    <t>BK5059</t>
  </si>
  <si>
    <t>James Burke</t>
  </si>
  <si>
    <t>978-1-78320-856-2</t>
  </si>
  <si>
    <t>Nancy Stark</t>
  </si>
  <si>
    <t>BK5058</t>
  </si>
  <si>
    <t>978-0-12-254855-0</t>
  </si>
  <si>
    <t>Abigail Griffin</t>
  </si>
  <si>
    <t>BK5057</t>
  </si>
  <si>
    <t>978-0-411-49255-7</t>
  </si>
  <si>
    <t>Jonathan Pierce</t>
  </si>
  <si>
    <t>BK5056</t>
  </si>
  <si>
    <t>978-1-246-51414-8</t>
  </si>
  <si>
    <t>Melissa Mitchell</t>
  </si>
  <si>
    <t>BK5055</t>
  </si>
  <si>
    <t>978-1-4774-1392-0</t>
  </si>
  <si>
    <t>Haley Short</t>
  </si>
  <si>
    <t>BK5054</t>
  </si>
  <si>
    <t>978-1-85885-148-8</t>
  </si>
  <si>
    <t>Craig Wall</t>
  </si>
  <si>
    <t>BK5053</t>
  </si>
  <si>
    <t>978-1-62985-732-9</t>
  </si>
  <si>
    <t>Benjamin Glover</t>
  </si>
  <si>
    <t>BK5052</t>
  </si>
  <si>
    <t>978-1-67658-596-1</t>
  </si>
  <si>
    <t>Beth Holden</t>
  </si>
  <si>
    <t>BK5051</t>
  </si>
  <si>
    <t>978-1-917960-08-3</t>
  </si>
  <si>
    <t>Thomas James</t>
  </si>
  <si>
    <t>BK5050</t>
  </si>
  <si>
    <t>978-1-105-52614-5</t>
  </si>
  <si>
    <t>Vincent Alvarez DDS</t>
  </si>
  <si>
    <t>BK5049</t>
  </si>
  <si>
    <t>978-1-218-67467-2</t>
  </si>
  <si>
    <t>Mr. Robert Scott</t>
  </si>
  <si>
    <t>BK5048</t>
  </si>
  <si>
    <t>978-0-252-73838-8</t>
  </si>
  <si>
    <t>Christopher Ali</t>
  </si>
  <si>
    <t>BK5047</t>
  </si>
  <si>
    <t>Karen Thompson</t>
  </si>
  <si>
    <t>978-1-81337-206-5</t>
  </si>
  <si>
    <t>John Green</t>
  </si>
  <si>
    <t>BK5046</t>
  </si>
  <si>
    <t>978-1-75862-486-1</t>
  </si>
  <si>
    <t>Ernest Cooper</t>
  </si>
  <si>
    <t>BK5045</t>
  </si>
  <si>
    <t>978-0-9679137-8-0</t>
  </si>
  <si>
    <t>Cameron Carney</t>
  </si>
  <si>
    <t>BK5044</t>
  </si>
  <si>
    <t>978-0-669-02054-0</t>
  </si>
  <si>
    <t>Jonathan Richmond</t>
  </si>
  <si>
    <t>BK5043</t>
  </si>
  <si>
    <t>978-0-9708070-9-0</t>
  </si>
  <si>
    <t>April Cunningham</t>
  </si>
  <si>
    <t>BK5042</t>
  </si>
  <si>
    <t>978-1-5029-4792-5</t>
  </si>
  <si>
    <t>Mercedes Garcia</t>
  </si>
  <si>
    <t>BK5041</t>
  </si>
  <si>
    <t>978-1-00-761584-8</t>
  </si>
  <si>
    <t>Dawn Jacobs</t>
  </si>
  <si>
    <t>BK5040</t>
  </si>
  <si>
    <t>978-0-7727-8921-1</t>
  </si>
  <si>
    <t>John Knox</t>
  </si>
  <si>
    <t>BK5039</t>
  </si>
  <si>
    <t>978-1-58320-002-5</t>
  </si>
  <si>
    <t>Cole Moran Jr.</t>
  </si>
  <si>
    <t>BK5038</t>
  </si>
  <si>
    <t>978-0-205-95440-7</t>
  </si>
  <si>
    <t>Troy Morris</t>
  </si>
  <si>
    <t>BK5037</t>
  </si>
  <si>
    <t>978-1-58888-083-3</t>
  </si>
  <si>
    <t>Logan Burns</t>
  </si>
  <si>
    <t>BK5036</t>
  </si>
  <si>
    <t>978-1-4221-6737-3</t>
  </si>
  <si>
    <t>Michelle Lee</t>
  </si>
  <si>
    <t>BK5035</t>
  </si>
  <si>
    <t>978-1-198-17223-6</t>
  </si>
  <si>
    <t>Brandy Morales</t>
  </si>
  <si>
    <t>BK5034</t>
  </si>
  <si>
    <t>978-1-106-75911-5</t>
  </si>
  <si>
    <t>Lisa Wilson</t>
  </si>
  <si>
    <t>BK5033</t>
  </si>
  <si>
    <t>978-1-4040-9793-3</t>
  </si>
  <si>
    <t>Gregory Romero</t>
  </si>
  <si>
    <t>BK5032</t>
  </si>
  <si>
    <t>978-0-396-60421-1</t>
  </si>
  <si>
    <t>Christopher Figueroa</t>
  </si>
  <si>
    <t>BK5031</t>
  </si>
  <si>
    <t>978-1-110-57507-7</t>
  </si>
  <si>
    <t>Regina Lewis</t>
  </si>
  <si>
    <t>BK5030</t>
  </si>
  <si>
    <t>978-1-348-27439-1</t>
  </si>
  <si>
    <t>Allison Martinez</t>
  </si>
  <si>
    <t>BK5029</t>
  </si>
  <si>
    <t>978-0-554-80678-5</t>
  </si>
  <si>
    <t>Robert Kirk</t>
  </si>
  <si>
    <t>BK5028</t>
  </si>
  <si>
    <t>978-1-225-99064-2</t>
  </si>
  <si>
    <t>Michael Ramirez</t>
  </si>
  <si>
    <t>BK5027</t>
  </si>
  <si>
    <t>978-0-509-93372-6</t>
  </si>
  <si>
    <t>Max Hall</t>
  </si>
  <si>
    <t>BK5026</t>
  </si>
  <si>
    <t>978-1-65578-386-9</t>
  </si>
  <si>
    <t>Heather Cole</t>
  </si>
  <si>
    <t>BK5025</t>
  </si>
  <si>
    <t>978-0-932803-19-1</t>
  </si>
  <si>
    <t>Michele Lee</t>
  </si>
  <si>
    <t>BK5024</t>
  </si>
  <si>
    <t>978-0-543-27760-2</t>
  </si>
  <si>
    <t>Kelsey Nicholson</t>
  </si>
  <si>
    <t>BK5023</t>
  </si>
  <si>
    <t>978-0-377-58024-4</t>
  </si>
  <si>
    <t>Dennis Mcdonald</t>
  </si>
  <si>
    <t>BK5022</t>
  </si>
  <si>
    <t>978-1-289-23201-6</t>
  </si>
  <si>
    <t>Kimberly Cooper</t>
  </si>
  <si>
    <t>BK5021</t>
  </si>
  <si>
    <t>978-1-5420-8209-9</t>
  </si>
  <si>
    <t>Matthew Jones</t>
  </si>
  <si>
    <t>BK5020</t>
  </si>
  <si>
    <t>978-0-579-97663-0</t>
  </si>
  <si>
    <t>Eric Hogan</t>
  </si>
  <si>
    <t>BK5019</t>
  </si>
  <si>
    <t>978-0-11-696761-9</t>
  </si>
  <si>
    <t>Anna Wong</t>
  </si>
  <si>
    <t>BK5018</t>
  </si>
  <si>
    <t>978-1-05-740496-6</t>
  </si>
  <si>
    <t>Robert Banks</t>
  </si>
  <si>
    <t>BK5017</t>
  </si>
  <si>
    <t>978-1-02-075816-4</t>
  </si>
  <si>
    <t>BK5016</t>
  </si>
  <si>
    <t>978-0-665-60053-1</t>
  </si>
  <si>
    <t>Bradley Hamilton</t>
  </si>
  <si>
    <t>BK5015</t>
  </si>
  <si>
    <t>978-0-7952-1608-4</t>
  </si>
  <si>
    <t>Stephanie Thomas DVM</t>
  </si>
  <si>
    <t>BK5014</t>
  </si>
  <si>
    <t>978-0-08-002489-9</t>
  </si>
  <si>
    <t>Diana Brooks</t>
  </si>
  <si>
    <t>BK5013</t>
  </si>
  <si>
    <t>978-0-499-03337-6</t>
  </si>
  <si>
    <t>BK5012</t>
  </si>
  <si>
    <t>978-0-11-597322-2</t>
  </si>
  <si>
    <t>Leon Anderson</t>
  </si>
  <si>
    <t>BK5011</t>
  </si>
  <si>
    <t>978-1-85913-010-0</t>
  </si>
  <si>
    <t>Adam Ramirez</t>
  </si>
  <si>
    <t>BK5010</t>
  </si>
  <si>
    <t>978-1-360-56583-5</t>
  </si>
  <si>
    <t>Christopher Robertson</t>
  </si>
  <si>
    <t>BK5009</t>
  </si>
  <si>
    <t>978-1-74838-822-3</t>
  </si>
  <si>
    <t>James Payne</t>
  </si>
  <si>
    <t>BK5008</t>
  </si>
  <si>
    <t>978-1-84091-020-9</t>
  </si>
  <si>
    <t>Monique Miller</t>
  </si>
  <si>
    <t>BK5007</t>
  </si>
  <si>
    <t>978-1-57776-225-6</t>
  </si>
  <si>
    <t>BK5006</t>
  </si>
  <si>
    <t>978-0-7792-8862-5</t>
  </si>
  <si>
    <t>Christopher Adkins</t>
  </si>
  <si>
    <t>BK5005</t>
  </si>
  <si>
    <t>978-1-205-25260-9</t>
  </si>
  <si>
    <t>BK5004</t>
  </si>
  <si>
    <t>978-1-918132-59-5</t>
  </si>
  <si>
    <t>Dorothy Bailey</t>
  </si>
  <si>
    <t>BK5003</t>
  </si>
  <si>
    <t>978-0-522-75623-4</t>
  </si>
  <si>
    <t>Christopher Gonzalez</t>
  </si>
  <si>
    <t>BK5002</t>
  </si>
  <si>
    <t>978-0-349-92709-1</t>
  </si>
  <si>
    <t>Jacqueline Bennett</t>
  </si>
  <si>
    <t>BK5001</t>
  </si>
  <si>
    <t>978-1-206-05544-5</t>
  </si>
  <si>
    <t>Clinton Gould</t>
  </si>
  <si>
    <t>BK5000</t>
  </si>
  <si>
    <t>978-1-4997-5655-5</t>
  </si>
  <si>
    <t>Caroline Robinson</t>
  </si>
  <si>
    <t>BK4999</t>
  </si>
  <si>
    <t>978-1-07-266511-3</t>
  </si>
  <si>
    <t>Carrie Walls</t>
  </si>
  <si>
    <t>BK4998</t>
  </si>
  <si>
    <t>978-0-8035-9856-0</t>
  </si>
  <si>
    <t>Jeffrey Olson</t>
  </si>
  <si>
    <t>BK4997</t>
  </si>
  <si>
    <t>978-1-327-14272-7</t>
  </si>
  <si>
    <t>William Hamilton</t>
  </si>
  <si>
    <t>BK4996</t>
  </si>
  <si>
    <t>978-1-61354-208-8</t>
  </si>
  <si>
    <t>BK4995</t>
  </si>
  <si>
    <t>978-0-338-57468-8</t>
  </si>
  <si>
    <t>Philip Larson</t>
  </si>
  <si>
    <t>BK4994</t>
  </si>
  <si>
    <t>978-1-69674-131-6</t>
  </si>
  <si>
    <t>Jessica Ruiz</t>
  </si>
  <si>
    <t>BK4993</t>
  </si>
  <si>
    <t>978-0-05-787041-2</t>
  </si>
  <si>
    <t>Timothy Greene</t>
  </si>
  <si>
    <t>BK4992</t>
  </si>
  <si>
    <t>978-1-270-56276-4</t>
  </si>
  <si>
    <t>Jose Burns</t>
  </si>
  <si>
    <t>BK4991</t>
  </si>
  <si>
    <t>978-0-208-05739-6</t>
  </si>
  <si>
    <t>Mariah May</t>
  </si>
  <si>
    <t>BK4990</t>
  </si>
  <si>
    <t>978-0-7746-6874-3</t>
  </si>
  <si>
    <t>Yolanda Stewart</t>
  </si>
  <si>
    <t>BK4989</t>
  </si>
  <si>
    <t>978-1-374-00030-8</t>
  </si>
  <si>
    <t>Lisa Kim</t>
  </si>
  <si>
    <t>BK4988</t>
  </si>
  <si>
    <t>978-0-7678-0192-8</t>
  </si>
  <si>
    <t>Robert Chavez</t>
  </si>
  <si>
    <t>BK4987</t>
  </si>
  <si>
    <t>978-1-60734-527-5</t>
  </si>
  <si>
    <t>Kimberly Aguilar</t>
  </si>
  <si>
    <t>BK4986</t>
  </si>
  <si>
    <t>978-1-5351-6984-4</t>
  </si>
  <si>
    <t>Adam West</t>
  </si>
  <si>
    <t>BK4985</t>
  </si>
  <si>
    <t>978-1-303-06157-8</t>
  </si>
  <si>
    <t>Luis Dorsey</t>
  </si>
  <si>
    <t>BK4984</t>
  </si>
  <si>
    <t>978-0-265-69571-5</t>
  </si>
  <si>
    <t>Sean Trevino</t>
  </si>
  <si>
    <t>BK4983</t>
  </si>
  <si>
    <t>978-1-9841-2465-4</t>
  </si>
  <si>
    <t>Jared Rodriguez</t>
  </si>
  <si>
    <t>BK4982</t>
  </si>
  <si>
    <t>978-1-348-25894-0</t>
  </si>
  <si>
    <t>Chad Martin</t>
  </si>
  <si>
    <t>BK4981</t>
  </si>
  <si>
    <t>978-1-57586-153-1</t>
  </si>
  <si>
    <t>Katrina Thompson</t>
  </si>
  <si>
    <t>BK4980</t>
  </si>
  <si>
    <t>978-1-74138-503-8</t>
  </si>
  <si>
    <t>Martha Miller</t>
  </si>
  <si>
    <t>BK4979</t>
  </si>
  <si>
    <t>978-0-87477-153-4</t>
  </si>
  <si>
    <t>Chad Esparza</t>
  </si>
  <si>
    <t>BK4978</t>
  </si>
  <si>
    <t>978-0-507-39934-0</t>
  </si>
  <si>
    <t>Lisa Anderson</t>
  </si>
  <si>
    <t>BK4977</t>
  </si>
  <si>
    <t>978-0-01-739630-3</t>
  </si>
  <si>
    <t>BK4976</t>
  </si>
  <si>
    <t>978-0-88709-412-5</t>
  </si>
  <si>
    <t>Kimberly Thomas</t>
  </si>
  <si>
    <t>BK4975</t>
  </si>
  <si>
    <t>978-1-254-92323-9</t>
  </si>
  <si>
    <t>John Russell</t>
  </si>
  <si>
    <t>BK4974</t>
  </si>
  <si>
    <t>978-1-74400-093-8</t>
  </si>
  <si>
    <t>Jeffrey Anderson</t>
  </si>
  <si>
    <t>BK4973</t>
  </si>
  <si>
    <t>978-0-318-07356-9</t>
  </si>
  <si>
    <t>William Nunez</t>
  </si>
  <si>
    <t>BK4972</t>
  </si>
  <si>
    <t>Mary Williams</t>
  </si>
  <si>
    <t>978-0-246-14877-3</t>
  </si>
  <si>
    <t>Claudia Lucero</t>
  </si>
  <si>
    <t>BK4971</t>
  </si>
  <si>
    <t>978-1-956771-14-5</t>
  </si>
  <si>
    <t>Tamara Daniel</t>
  </si>
  <si>
    <t>BK4970</t>
  </si>
  <si>
    <t>978-1-920302-84-9</t>
  </si>
  <si>
    <t>Erica Chavez</t>
  </si>
  <si>
    <t>BK4969</t>
  </si>
  <si>
    <t>978-1-7323703-4-0</t>
  </si>
  <si>
    <t>BK4968</t>
  </si>
  <si>
    <t>Thomas Carter</t>
  </si>
  <si>
    <t>978-0-9760422-4-2</t>
  </si>
  <si>
    <t>Shane Allen</t>
  </si>
  <si>
    <t>BK4967</t>
  </si>
  <si>
    <t>978-1-387-44301-7</t>
  </si>
  <si>
    <t>Doris Carter</t>
  </si>
  <si>
    <t>BK4966</t>
  </si>
  <si>
    <t>978-0-17-441731-6</t>
  </si>
  <si>
    <t>Mark Weiss</t>
  </si>
  <si>
    <t>BK4965</t>
  </si>
  <si>
    <t>Christopher Brown</t>
  </si>
  <si>
    <t>978-1-61509-806-4</t>
  </si>
  <si>
    <t>Randy Berg</t>
  </si>
  <si>
    <t>BK4964</t>
  </si>
  <si>
    <t>978-1-239-83002-6</t>
  </si>
  <si>
    <t>Seth Jones</t>
  </si>
  <si>
    <t>BK4963</t>
  </si>
  <si>
    <t>978-0-626-50589-9</t>
  </si>
  <si>
    <t>Corey Bradley</t>
  </si>
  <si>
    <t>BK4962</t>
  </si>
  <si>
    <t>978-0-289-50889-3</t>
  </si>
  <si>
    <t>Nathan Smith</t>
  </si>
  <si>
    <t>BK4961</t>
  </si>
  <si>
    <t>978-0-374-82151-7</t>
  </si>
  <si>
    <t>Justin Wang</t>
  </si>
  <si>
    <t>BK4960</t>
  </si>
  <si>
    <t>978-0-217-35393-9</t>
  </si>
  <si>
    <t>Mario Bradley</t>
  </si>
  <si>
    <t>BK4959</t>
  </si>
  <si>
    <t>978-1-885463-03-6</t>
  </si>
  <si>
    <t>James Williams</t>
  </si>
  <si>
    <t>BK4958</t>
  </si>
  <si>
    <t>978-1-181-06730-3</t>
  </si>
  <si>
    <t>Alison Griffin</t>
  </si>
  <si>
    <t>BK4957</t>
  </si>
  <si>
    <t>978-0-643-58866-0</t>
  </si>
  <si>
    <t>BK4956</t>
  </si>
  <si>
    <t>978-0-462-08376-6</t>
  </si>
  <si>
    <t>Calvin Johnson</t>
  </si>
  <si>
    <t>BK4955</t>
  </si>
  <si>
    <t>978-1-08-312439-5</t>
  </si>
  <si>
    <t>BK4954</t>
  </si>
  <si>
    <t>978-0-13-924178-9</t>
  </si>
  <si>
    <t>Emily Garza</t>
  </si>
  <si>
    <t>BK4953</t>
  </si>
  <si>
    <t>978-1-900054-98-0</t>
  </si>
  <si>
    <t>BK4952</t>
  </si>
  <si>
    <t>978-1-254-76417-7</t>
  </si>
  <si>
    <t>Shannon Bowen</t>
  </si>
  <si>
    <t>BK4951</t>
  </si>
  <si>
    <t>978-0-585-20904-3</t>
  </si>
  <si>
    <t>Brandon Newton</t>
  </si>
  <si>
    <t>BK4950</t>
  </si>
  <si>
    <t>978-1-4400-1006-4</t>
  </si>
  <si>
    <t>Jonathan Kim</t>
  </si>
  <si>
    <t>BK4949</t>
  </si>
  <si>
    <t>978-0-87027-880-8</t>
  </si>
  <si>
    <t>Jacob Whitaker</t>
  </si>
  <si>
    <t>BK4948</t>
  </si>
  <si>
    <t>978-1-233-83553-9</t>
  </si>
  <si>
    <t>Annette Combs MD</t>
  </si>
  <si>
    <t>BK4947</t>
  </si>
  <si>
    <t>978-1-06-066663-4</t>
  </si>
  <si>
    <t>Lance Best</t>
  </si>
  <si>
    <t>BK4946</t>
  </si>
  <si>
    <t>978-1-85231-497-2</t>
  </si>
  <si>
    <t>Linda Miller</t>
  </si>
  <si>
    <t>BK4945</t>
  </si>
  <si>
    <t>978-1-211-50971-1</t>
  </si>
  <si>
    <t>Juan Diaz</t>
  </si>
  <si>
    <t>BK4944</t>
  </si>
  <si>
    <t>978-0-487-79350-3</t>
  </si>
  <si>
    <t>Daniel Shields</t>
  </si>
  <si>
    <t>BK4943</t>
  </si>
  <si>
    <t>978-0-7589-7706-9</t>
  </si>
  <si>
    <t>Holly Parker</t>
  </si>
  <si>
    <t>BK4942</t>
  </si>
  <si>
    <t>978-0-941969-98-7</t>
  </si>
  <si>
    <t>Daryl Wright</t>
  </si>
  <si>
    <t>BK4941</t>
  </si>
  <si>
    <t>978-0-561-45589-1</t>
  </si>
  <si>
    <t>Joseph James</t>
  </si>
  <si>
    <t>BK4940</t>
  </si>
  <si>
    <t>978-0-7090-6354-4</t>
  </si>
  <si>
    <t>Christopher Lee</t>
  </si>
  <si>
    <t>BK4939</t>
  </si>
  <si>
    <t>978-1-231-63812-5</t>
  </si>
  <si>
    <t>Scott Miller</t>
  </si>
  <si>
    <t>BK4938</t>
  </si>
  <si>
    <t>978-0-432-99696-6</t>
  </si>
  <si>
    <t>Brad Payne</t>
  </si>
  <si>
    <t>BK4937</t>
  </si>
  <si>
    <t>978-1-998653-05-8</t>
  </si>
  <si>
    <t>Kristen Rivera</t>
  </si>
  <si>
    <t>BK4936</t>
  </si>
  <si>
    <t>978-0-9890773-2-3</t>
  </si>
  <si>
    <t>Tyler Davis</t>
  </si>
  <si>
    <t>BK4935</t>
  </si>
  <si>
    <t>978-1-229-64767-2</t>
  </si>
  <si>
    <t>Ellen Curry</t>
  </si>
  <si>
    <t>BK4934</t>
  </si>
  <si>
    <t>978-1-174-91556-7</t>
  </si>
  <si>
    <t>Joseph Rodriguez</t>
  </si>
  <si>
    <t>BK4933</t>
  </si>
  <si>
    <t>978-0-610-71300-2</t>
  </si>
  <si>
    <t>Jeffrey Perez</t>
  </si>
  <si>
    <t>BK4932</t>
  </si>
  <si>
    <t>978-0-603-78559-7</t>
  </si>
  <si>
    <t>Derek Barrett</t>
  </si>
  <si>
    <t>BK4931</t>
  </si>
  <si>
    <t>978-1-5013-2199-3</t>
  </si>
  <si>
    <t>Christopher Roberts</t>
  </si>
  <si>
    <t>BK4930</t>
  </si>
  <si>
    <t>978-1-00-899432-4</t>
  </si>
  <si>
    <t>Stephanie Barnes</t>
  </si>
  <si>
    <t>BK4929</t>
  </si>
  <si>
    <t>978-0-00-257571-3</t>
  </si>
  <si>
    <t>Ryan Hamilton</t>
  </si>
  <si>
    <t>BK4928</t>
  </si>
  <si>
    <t>978-1-70918-882-4</t>
  </si>
  <si>
    <t>Timothy Fisher</t>
  </si>
  <si>
    <t>BK4927</t>
  </si>
  <si>
    <t>978-0-234-68527-3</t>
  </si>
  <si>
    <t>Taylor Wilson</t>
  </si>
  <si>
    <t>BK4926</t>
  </si>
  <si>
    <t>978-1-08-847769-4</t>
  </si>
  <si>
    <t>Eric Campbell</t>
  </si>
  <si>
    <t>BK4925</t>
  </si>
  <si>
    <t>978-0-17-322335-2</t>
  </si>
  <si>
    <t>Heidi Anderson</t>
  </si>
  <si>
    <t>BK4924</t>
  </si>
  <si>
    <t>978-1-5170-1062-1</t>
  </si>
  <si>
    <t>BK4923</t>
  </si>
  <si>
    <t>Christopher Bennett</t>
  </si>
  <si>
    <t>978-1-881715-13-9</t>
  </si>
  <si>
    <t>Kevin Hogan</t>
  </si>
  <si>
    <t>BK4922</t>
  </si>
  <si>
    <t>978-1-367-87807-5</t>
  </si>
  <si>
    <t>Nathaniel Sullivan</t>
  </si>
  <si>
    <t>BK4921</t>
  </si>
  <si>
    <t>978-1-344-39177-1</t>
  </si>
  <si>
    <t>Tara Barr</t>
  </si>
  <si>
    <t>BK4920</t>
  </si>
  <si>
    <t>978-0-363-19323-6</t>
  </si>
  <si>
    <t>Richard Cruz</t>
  </si>
  <si>
    <t>BK4919</t>
  </si>
  <si>
    <t>978-1-68326-716-4</t>
  </si>
  <si>
    <t>Heather Larson</t>
  </si>
  <si>
    <t>BK4918</t>
  </si>
  <si>
    <t>978-0-7731-3393-8</t>
  </si>
  <si>
    <t>Evan Murphy</t>
  </si>
  <si>
    <t>BK4917</t>
  </si>
  <si>
    <t>978-0-18-683195-7</t>
  </si>
  <si>
    <t>Veronica Moore</t>
  </si>
  <si>
    <t>BK4916</t>
  </si>
  <si>
    <t>978-1-85044-683-5</t>
  </si>
  <si>
    <t>Michael Bolton</t>
  </si>
  <si>
    <t>BK4915</t>
  </si>
  <si>
    <t>978-0-10-932455-9</t>
  </si>
  <si>
    <t>Katherine Perez</t>
  </si>
  <si>
    <t>BK4914</t>
  </si>
  <si>
    <t>978-0-7337-4220-0</t>
  </si>
  <si>
    <t>Molly Chavez</t>
  </si>
  <si>
    <t>BK4913</t>
  </si>
  <si>
    <t>978-0-8381-6772-4</t>
  </si>
  <si>
    <t>Mark Perez</t>
  </si>
  <si>
    <t>BK4912</t>
  </si>
  <si>
    <t>978-1-251-74474-5</t>
  </si>
  <si>
    <t>Christopher Fernandez</t>
  </si>
  <si>
    <t>BK4911</t>
  </si>
  <si>
    <t>978-1-72351-716-7</t>
  </si>
  <si>
    <t>Katrina Decker</t>
  </si>
  <si>
    <t>BK4910</t>
  </si>
  <si>
    <t>978-0-492-54933-1</t>
  </si>
  <si>
    <t>Victor Wagner</t>
  </si>
  <si>
    <t>BK4909</t>
  </si>
  <si>
    <t>978-0-335-86536-9</t>
  </si>
  <si>
    <t>Dawn Moore</t>
  </si>
  <si>
    <t>BK4908</t>
  </si>
  <si>
    <t>Adam Williams</t>
  </si>
  <si>
    <t>978-0-89852-616-5</t>
  </si>
  <si>
    <t>Kimberly Flynn</t>
  </si>
  <si>
    <t>BK4907</t>
  </si>
  <si>
    <t>978-1-80030-033-0</t>
  </si>
  <si>
    <t>James Lewis</t>
  </si>
  <si>
    <t>BK4906</t>
  </si>
  <si>
    <t>978-1-174-17859-7</t>
  </si>
  <si>
    <t>Steven Gonzalez</t>
  </si>
  <si>
    <t>BK4905</t>
  </si>
  <si>
    <t>978-0-949918-52-9</t>
  </si>
  <si>
    <t>Wendy Holt</t>
  </si>
  <si>
    <t>BK4904</t>
  </si>
  <si>
    <t>978-0-509-89995-4</t>
  </si>
  <si>
    <t>BK4903</t>
  </si>
  <si>
    <t>978-1-285-59716-4</t>
  </si>
  <si>
    <t>James Jacobson</t>
  </si>
  <si>
    <t>BK4902</t>
  </si>
  <si>
    <t>978-0-683-20025-6</t>
  </si>
  <si>
    <t>Fernando Bernard</t>
  </si>
  <si>
    <t>BK4901</t>
  </si>
  <si>
    <t>978-0-672-99924-6</t>
  </si>
  <si>
    <t>Angel Bennett</t>
  </si>
  <si>
    <t>BK4900</t>
  </si>
  <si>
    <t>978-0-9607268-7-5</t>
  </si>
  <si>
    <t>Brian Farley</t>
  </si>
  <si>
    <t>BK4899</t>
  </si>
  <si>
    <t>978-1-9744-0442-1</t>
  </si>
  <si>
    <t>Ashley Brown</t>
  </si>
  <si>
    <t>BK4898</t>
  </si>
  <si>
    <t>978-1-4676-2844-0</t>
  </si>
  <si>
    <t>Steven Moore</t>
  </si>
  <si>
    <t>BK4897</t>
  </si>
  <si>
    <t>978-1-00-829554-4</t>
  </si>
  <si>
    <t>Tiffany Brown</t>
  </si>
  <si>
    <t>BK4896</t>
  </si>
  <si>
    <t>Angela Bell</t>
  </si>
  <si>
    <t>978-0-7498-8005-7</t>
  </si>
  <si>
    <t>Brian Cooper</t>
  </si>
  <si>
    <t>BK4895</t>
  </si>
  <si>
    <t>978-1-355-03923-5</t>
  </si>
  <si>
    <t>BK4894</t>
  </si>
  <si>
    <t>978-0-06-544871-9</t>
  </si>
  <si>
    <t>Mrs. Mary Ramsey</t>
  </si>
  <si>
    <t>BK4893</t>
  </si>
  <si>
    <t>978-1-01-539943-3</t>
  </si>
  <si>
    <t>Raymond Mitchell</t>
  </si>
  <si>
    <t>BK4892</t>
  </si>
  <si>
    <t>978-0-9993287-0-5</t>
  </si>
  <si>
    <t>Timothy Elliott</t>
  </si>
  <si>
    <t>BK4891</t>
  </si>
  <si>
    <t>978-1-55967-981-7</t>
  </si>
  <si>
    <t>Stacy Hammond</t>
  </si>
  <si>
    <t>BK4890</t>
  </si>
  <si>
    <t>978-0-88927-738-0</t>
  </si>
  <si>
    <t>BK4889</t>
  </si>
  <si>
    <t>978-0-447-79999-6</t>
  </si>
  <si>
    <t>Garrett Harrison</t>
  </si>
  <si>
    <t>BK4888</t>
  </si>
  <si>
    <t>978-0-580-84169-9</t>
  </si>
  <si>
    <t>George Wells</t>
  </si>
  <si>
    <t>BK4887</t>
  </si>
  <si>
    <t>978-0-607-43478-1</t>
  </si>
  <si>
    <t>Wayne Brady</t>
  </si>
  <si>
    <t>BK4886</t>
  </si>
  <si>
    <t>978-0-7154-2924-2</t>
  </si>
  <si>
    <t>Corey Graham</t>
  </si>
  <si>
    <t>BK4885</t>
  </si>
  <si>
    <t>978-1-03-668323-8</t>
  </si>
  <si>
    <t>Lisa Lee</t>
  </si>
  <si>
    <t>BK4884</t>
  </si>
  <si>
    <t>978-1-60390-556-5</t>
  </si>
  <si>
    <t>Joseph Stanley</t>
  </si>
  <si>
    <t>BK4883</t>
  </si>
  <si>
    <t>978-0-440-10637-1</t>
  </si>
  <si>
    <t>Dylan Odom</t>
  </si>
  <si>
    <t>BK4882</t>
  </si>
  <si>
    <t>978-0-692-36727-8</t>
  </si>
  <si>
    <t>Scott Foster</t>
  </si>
  <si>
    <t>BK4881</t>
  </si>
  <si>
    <t>978-1-4257-9301-2</t>
  </si>
  <si>
    <t>Rebecca Wiley</t>
  </si>
  <si>
    <t>BK4880</t>
  </si>
  <si>
    <t>978-1-56391-741-7</t>
  </si>
  <si>
    <t>Alan Leonard</t>
  </si>
  <si>
    <t>BK4879</t>
  </si>
  <si>
    <t>978-1-139-25889-0</t>
  </si>
  <si>
    <t>Cole Lambert</t>
  </si>
  <si>
    <t>BK4878</t>
  </si>
  <si>
    <t>978-0-603-14683-1</t>
  </si>
  <si>
    <t>Marissa Ramirez</t>
  </si>
  <si>
    <t>BK4877</t>
  </si>
  <si>
    <t>978-1-02-045812-5</t>
  </si>
  <si>
    <t>Ernest Cox</t>
  </si>
  <si>
    <t>BK4876</t>
  </si>
  <si>
    <t>978-0-01-115692-7</t>
  </si>
  <si>
    <t>Nicole Hart</t>
  </si>
  <si>
    <t>BK4875</t>
  </si>
  <si>
    <t>David Allen</t>
  </si>
  <si>
    <t>978-0-8292-8536-9</t>
  </si>
  <si>
    <t>BK4874</t>
  </si>
  <si>
    <t>978-0-265-71444-7</t>
  </si>
  <si>
    <t>Dr. Jessica Acosta</t>
  </si>
  <si>
    <t>BK4873</t>
  </si>
  <si>
    <t>978-1-84370-217-7</t>
  </si>
  <si>
    <t>Wayne Buck</t>
  </si>
  <si>
    <t>BK4872</t>
  </si>
  <si>
    <t>978-0-8368-0546-8</t>
  </si>
  <si>
    <t>Crystal Wagner</t>
  </si>
  <si>
    <t>BK4871</t>
  </si>
  <si>
    <t>978-1-892483-42-3</t>
  </si>
  <si>
    <t>Alan Moses</t>
  </si>
  <si>
    <t>BK4870</t>
  </si>
  <si>
    <t>978-0-9861387-3-7</t>
  </si>
  <si>
    <t>Stacey Mullen</t>
  </si>
  <si>
    <t>BK4869</t>
  </si>
  <si>
    <t>978-1-83401-364-0</t>
  </si>
  <si>
    <t>Albert Hall</t>
  </si>
  <si>
    <t>BK4868</t>
  </si>
  <si>
    <t>978-0-319-59908-2</t>
  </si>
  <si>
    <t>Thomas Harris</t>
  </si>
  <si>
    <t>BK4867</t>
  </si>
  <si>
    <t>978-1-5390-6874-7</t>
  </si>
  <si>
    <t>Jonathan Williams</t>
  </si>
  <si>
    <t>BK4866</t>
  </si>
  <si>
    <t>978-1-78841-648-1</t>
  </si>
  <si>
    <t>Carolyn Ross</t>
  </si>
  <si>
    <t>BK4865</t>
  </si>
  <si>
    <t>978-0-470-44797-0</t>
  </si>
  <si>
    <t>Beth Weber</t>
  </si>
  <si>
    <t>BK4864</t>
  </si>
  <si>
    <t>978-1-4317-2189-4</t>
  </si>
  <si>
    <t>Jonathan Pittman</t>
  </si>
  <si>
    <t>BK4863</t>
  </si>
  <si>
    <t>978-1-210-44692-5</t>
  </si>
  <si>
    <t>Kristen Jones</t>
  </si>
  <si>
    <t>BK4862</t>
  </si>
  <si>
    <t>978-0-419-45480-9</t>
  </si>
  <si>
    <t>Sally Clark</t>
  </si>
  <si>
    <t>BK4861</t>
  </si>
  <si>
    <t>978-1-7385442-1-9</t>
  </si>
  <si>
    <t>Theodore Le</t>
  </si>
  <si>
    <t>BK4860</t>
  </si>
  <si>
    <t>978-1-03-616793-6</t>
  </si>
  <si>
    <t>Michael Glass</t>
  </si>
  <si>
    <t>BK4859</t>
  </si>
  <si>
    <t>978-0-8094-3521-0</t>
  </si>
  <si>
    <t>Natasha Taylor</t>
  </si>
  <si>
    <t>BK4858</t>
  </si>
  <si>
    <t>978-0-691-21671-3</t>
  </si>
  <si>
    <t>Michael Woods</t>
  </si>
  <si>
    <t>BK4857</t>
  </si>
  <si>
    <t>978-1-5308-6841-4</t>
  </si>
  <si>
    <t>Kristen Hunter</t>
  </si>
  <si>
    <t>BK4856</t>
  </si>
  <si>
    <t>978-0-7052-6403-7</t>
  </si>
  <si>
    <t>Victoria Harris</t>
  </si>
  <si>
    <t>BK4855</t>
  </si>
  <si>
    <t>978-1-386-13635-4</t>
  </si>
  <si>
    <t>Bobby Banks</t>
  </si>
  <si>
    <t>BK4854</t>
  </si>
  <si>
    <t>978-1-61405-636-2</t>
  </si>
  <si>
    <t>Jennifer Acosta</t>
  </si>
  <si>
    <t>BK4853</t>
  </si>
  <si>
    <t>978-0-423-73649-6</t>
  </si>
  <si>
    <t>Ariana Moore</t>
  </si>
  <si>
    <t>BK4852</t>
  </si>
  <si>
    <t>978-0-04-362916-1</t>
  </si>
  <si>
    <t>Anthony Davis</t>
  </si>
  <si>
    <t>BK4851</t>
  </si>
  <si>
    <t>978-1-270-20236-3</t>
  </si>
  <si>
    <t>Anna Henderson MD</t>
  </si>
  <si>
    <t>BK4850</t>
  </si>
  <si>
    <t>978-1-4197-7564-2</t>
  </si>
  <si>
    <t>Jason Howard</t>
  </si>
  <si>
    <t>BK4849</t>
  </si>
  <si>
    <t>978-0-85771-273-8</t>
  </si>
  <si>
    <t>James Hamilton</t>
  </si>
  <si>
    <t>BK4848</t>
  </si>
  <si>
    <t>978-1-06-069817-8</t>
  </si>
  <si>
    <t>Maria Henderson</t>
  </si>
  <si>
    <t>BK4847</t>
  </si>
  <si>
    <t>978-0-913953-51-8</t>
  </si>
  <si>
    <t>Stephen Wood</t>
  </si>
  <si>
    <t>BK4846</t>
  </si>
  <si>
    <t>978-0-506-07189-6</t>
  </si>
  <si>
    <t>Tammy Cisneros</t>
  </si>
  <si>
    <t>BK4845</t>
  </si>
  <si>
    <t>978-1-08-930360-2</t>
  </si>
  <si>
    <t>Monica Chapman</t>
  </si>
  <si>
    <t>BK4844</t>
  </si>
  <si>
    <t>978-0-09-713895-4</t>
  </si>
  <si>
    <t>Raymond Randolph</t>
  </si>
  <si>
    <t>BK4843</t>
  </si>
  <si>
    <t>978-1-184-44997-7</t>
  </si>
  <si>
    <t>Alexandra Berry</t>
  </si>
  <si>
    <t>BK4842</t>
  </si>
  <si>
    <t>978-0-367-16503-1</t>
  </si>
  <si>
    <t>Brian Watts</t>
  </si>
  <si>
    <t>BK4841</t>
  </si>
  <si>
    <t>978-0-9586739-3-8</t>
  </si>
  <si>
    <t>Ronald Sanchez</t>
  </si>
  <si>
    <t>BK4840</t>
  </si>
  <si>
    <t>978-0-378-62132-8</t>
  </si>
  <si>
    <t>Cheryl Stanley</t>
  </si>
  <si>
    <t>BK4839</t>
  </si>
  <si>
    <t>978-1-221-37665-5</t>
  </si>
  <si>
    <t>Vanessa Harrison</t>
  </si>
  <si>
    <t>BK4838</t>
  </si>
  <si>
    <t>978-0-8345-7821-0</t>
  </si>
  <si>
    <t>Larry Bennett</t>
  </si>
  <si>
    <t>BK4837</t>
  </si>
  <si>
    <t>978-0-573-72051-2</t>
  </si>
  <si>
    <t>Ryan Tran</t>
  </si>
  <si>
    <t>BK4836</t>
  </si>
  <si>
    <t>978-1-77370-295-7</t>
  </si>
  <si>
    <t>Nicholas Dunn</t>
  </si>
  <si>
    <t>BK4835</t>
  </si>
  <si>
    <t>978-1-5370-2280-2</t>
  </si>
  <si>
    <t>Marissa Smith</t>
  </si>
  <si>
    <t>BK4834</t>
  </si>
  <si>
    <t>978-1-301-73213-5</t>
  </si>
  <si>
    <t>Nicholas Taylor</t>
  </si>
  <si>
    <t>BK4833</t>
  </si>
  <si>
    <t>978-1-9830-6519-4</t>
  </si>
  <si>
    <t>Richard Adams</t>
  </si>
  <si>
    <t>BK4832</t>
  </si>
  <si>
    <t>978-1-4496-3695-1</t>
  </si>
  <si>
    <t>Sarah Johnson</t>
  </si>
  <si>
    <t>BK4831</t>
  </si>
  <si>
    <t>978-0-497-24389-0</t>
  </si>
  <si>
    <t>BK4830</t>
  </si>
  <si>
    <t>978-1-4914-0033-3</t>
  </si>
  <si>
    <t>Steve Miller</t>
  </si>
  <si>
    <t>BK4829</t>
  </si>
  <si>
    <t>978-0-284-61909-9</t>
  </si>
  <si>
    <t>Jaime Peters</t>
  </si>
  <si>
    <t>BK4828</t>
  </si>
  <si>
    <t>978-0-622-31456-3</t>
  </si>
  <si>
    <t>Juan Potter</t>
  </si>
  <si>
    <t>BK4827</t>
  </si>
  <si>
    <t>978-1-269-27794-5</t>
  </si>
  <si>
    <t>Dominique Freeman</t>
  </si>
  <si>
    <t>BK4826</t>
  </si>
  <si>
    <t>978-1-08-230220-6</t>
  </si>
  <si>
    <t>David Gross</t>
  </si>
  <si>
    <t>BK4825</t>
  </si>
  <si>
    <t>978-0-202-58954-1</t>
  </si>
  <si>
    <t>Jeffrey Washington</t>
  </si>
  <si>
    <t>BK4824</t>
  </si>
  <si>
    <t>978-0-9551984-6-5</t>
  </si>
  <si>
    <t>BK4823</t>
  </si>
  <si>
    <t>978-1-904495-74-1</t>
  </si>
  <si>
    <t>Kathryn Wright</t>
  </si>
  <si>
    <t>BK4822</t>
  </si>
  <si>
    <t>978-0-85822-244-1</t>
  </si>
  <si>
    <t>Allen Morris</t>
  </si>
  <si>
    <t>BK4821</t>
  </si>
  <si>
    <t>978-1-4714-1521-0</t>
  </si>
  <si>
    <t>Ivan Rivers</t>
  </si>
  <si>
    <t>BK4820</t>
  </si>
  <si>
    <t>978-0-317-57231-5</t>
  </si>
  <si>
    <t>Kelly Gonzalez</t>
  </si>
  <si>
    <t>BK4819</t>
  </si>
  <si>
    <t>978-1-998146-14-7</t>
  </si>
  <si>
    <t>Laura Mcdonald</t>
  </si>
  <si>
    <t>BK4818</t>
  </si>
  <si>
    <t>978-1-66453-594-7</t>
  </si>
  <si>
    <t>Diane Rogers</t>
  </si>
  <si>
    <t>BK4817</t>
  </si>
  <si>
    <t>978-0-7385-8616-8</t>
  </si>
  <si>
    <t>Christopher Sweeney</t>
  </si>
  <si>
    <t>BK4816</t>
  </si>
  <si>
    <t>978-0-278-14089-9</t>
  </si>
  <si>
    <t>Martin Barker</t>
  </si>
  <si>
    <t>BK4815</t>
  </si>
  <si>
    <t>978-0-7353-4151-7</t>
  </si>
  <si>
    <t>Chad Perry</t>
  </si>
  <si>
    <t>BK4814</t>
  </si>
  <si>
    <t>978-0-9887178-8-6</t>
  </si>
  <si>
    <t>Joshua Murphy</t>
  </si>
  <si>
    <t>BK4813</t>
  </si>
  <si>
    <t>978-1-08-115124-9</t>
  </si>
  <si>
    <t>Willie Lara</t>
  </si>
  <si>
    <t>BK4812</t>
  </si>
  <si>
    <t>978-1-72406-698-5</t>
  </si>
  <si>
    <t>Anthony Brown</t>
  </si>
  <si>
    <t>BK4811</t>
  </si>
  <si>
    <t>978-0-19-010836-6</t>
  </si>
  <si>
    <t>Steve Hall</t>
  </si>
  <si>
    <t>BK4810</t>
  </si>
  <si>
    <t>978-0-392-58122-6</t>
  </si>
  <si>
    <t>David Young</t>
  </si>
  <si>
    <t>BK4809</t>
  </si>
  <si>
    <t>978-0-08-302411-7</t>
  </si>
  <si>
    <t>Megan Parker</t>
  </si>
  <si>
    <t>BK4808</t>
  </si>
  <si>
    <t>978-1-4830-5430-8</t>
  </si>
  <si>
    <t>Eric Harris</t>
  </si>
  <si>
    <t>BK4807</t>
  </si>
  <si>
    <t>978-1-69478-600-5</t>
  </si>
  <si>
    <t>Melanie Miller</t>
  </si>
  <si>
    <t>BK4806</t>
  </si>
  <si>
    <t>978-1-67561-922-3</t>
  </si>
  <si>
    <t>Eddie Baker Jr.</t>
  </si>
  <si>
    <t>BK4805</t>
  </si>
  <si>
    <t>978-1-289-76926-0</t>
  </si>
  <si>
    <t>Lori Elliott</t>
  </si>
  <si>
    <t>BK4804</t>
  </si>
  <si>
    <t>978-0-461-79558-5</t>
  </si>
  <si>
    <t>Curtis White</t>
  </si>
  <si>
    <t>BK4803</t>
  </si>
  <si>
    <t>978-1-237-11259-9</t>
  </si>
  <si>
    <t>Amanda Luna</t>
  </si>
  <si>
    <t>BK4802</t>
  </si>
  <si>
    <t>978-0-916498-52-8</t>
  </si>
  <si>
    <t>Kyle Richards</t>
  </si>
  <si>
    <t>BK4801</t>
  </si>
  <si>
    <t>978-0-19-966197-8</t>
  </si>
  <si>
    <t>Rebecca Green</t>
  </si>
  <si>
    <t>BK4800</t>
  </si>
  <si>
    <t>978-1-906768-00-3</t>
  </si>
  <si>
    <t>Erin Preston</t>
  </si>
  <si>
    <t>BK4799</t>
  </si>
  <si>
    <t>978-0-05-180705-6</t>
  </si>
  <si>
    <t>Dorothy Mcdonald</t>
  </si>
  <si>
    <t>BK4798</t>
  </si>
  <si>
    <t>978-1-08-476272-5</t>
  </si>
  <si>
    <t>Maxwell Davis</t>
  </si>
  <si>
    <t>BK4797</t>
  </si>
  <si>
    <t>978-1-4775-3986-6</t>
  </si>
  <si>
    <t>Anna Fernandez</t>
  </si>
  <si>
    <t>BK4796</t>
  </si>
  <si>
    <t>978-0-259-97131-3</t>
  </si>
  <si>
    <t>Veronica Larson</t>
  </si>
  <si>
    <t>BK4795</t>
  </si>
  <si>
    <t>978-0-89429-348-1</t>
  </si>
  <si>
    <t>Angela Newton</t>
  </si>
  <si>
    <t>BK4794</t>
  </si>
  <si>
    <t>978-1-69899-290-7</t>
  </si>
  <si>
    <t>Albert Garza</t>
  </si>
  <si>
    <t>BK4793</t>
  </si>
  <si>
    <t>Larry Wilson</t>
  </si>
  <si>
    <t>978-1-995445-82-3</t>
  </si>
  <si>
    <t>Samantha Brown</t>
  </si>
  <si>
    <t>BK4792</t>
  </si>
  <si>
    <t>978-1-66094-316-6</t>
  </si>
  <si>
    <t>Lindsey Rivera</t>
  </si>
  <si>
    <t>BK4791</t>
  </si>
  <si>
    <t>978-1-192-13464-3</t>
  </si>
  <si>
    <t>Thomas Gonzalez</t>
  </si>
  <si>
    <t>BK4790</t>
  </si>
  <si>
    <t>978-0-399-02670-6</t>
  </si>
  <si>
    <t>Taylor Green</t>
  </si>
  <si>
    <t>BK4789</t>
  </si>
  <si>
    <t>978-1-77321-519-8</t>
  </si>
  <si>
    <t>Dean Briggs</t>
  </si>
  <si>
    <t>BK4788</t>
  </si>
  <si>
    <t>978-1-61761-139-1</t>
  </si>
  <si>
    <t>Carrie Smith</t>
  </si>
  <si>
    <t>BK4787</t>
  </si>
  <si>
    <t>978-0-537-05278-9</t>
  </si>
  <si>
    <t>Todd Potter</t>
  </si>
  <si>
    <t>BK4786</t>
  </si>
  <si>
    <t>978-1-04-112834-2</t>
  </si>
  <si>
    <t>Jacob King</t>
  </si>
  <si>
    <t>BK4785</t>
  </si>
  <si>
    <t>978-0-476-66420-3</t>
  </si>
  <si>
    <t>Taylor Burton</t>
  </si>
  <si>
    <t>BK4784</t>
  </si>
  <si>
    <t>978-1-391-64205-5</t>
  </si>
  <si>
    <t>BK4783</t>
  </si>
  <si>
    <t>978-0-465-87347-0</t>
  </si>
  <si>
    <t>Ruth Wood</t>
  </si>
  <si>
    <t>BK4782</t>
  </si>
  <si>
    <t>978-0-462-86873-8</t>
  </si>
  <si>
    <t>Stefanie Peterson</t>
  </si>
  <si>
    <t>BK4781</t>
  </si>
  <si>
    <t>978-0-691-05508-4</t>
  </si>
  <si>
    <t>Matthew Gonzales</t>
  </si>
  <si>
    <t>BK4780</t>
  </si>
  <si>
    <t>978-1-72721-053-8</t>
  </si>
  <si>
    <t>Emily Olson</t>
  </si>
  <si>
    <t>BK4779</t>
  </si>
  <si>
    <t>978-0-8254-1098-7</t>
  </si>
  <si>
    <t>James Cruz</t>
  </si>
  <si>
    <t>BK4778</t>
  </si>
  <si>
    <t>978-0-02-926643-4</t>
  </si>
  <si>
    <t>Alexander Conway</t>
  </si>
  <si>
    <t>BK4777</t>
  </si>
  <si>
    <t>978-0-339-70038-3</t>
  </si>
  <si>
    <t>Gabriela Rivas</t>
  </si>
  <si>
    <t>BK4776</t>
  </si>
  <si>
    <t>978-1-56231-210-7</t>
  </si>
  <si>
    <t>Paul Sanchez</t>
  </si>
  <si>
    <t>BK4775</t>
  </si>
  <si>
    <t>978-1-02-662675-7</t>
  </si>
  <si>
    <t>Katie Shelton</t>
  </si>
  <si>
    <t>BK4774</t>
  </si>
  <si>
    <t>978-1-240-99972-9</t>
  </si>
  <si>
    <t>BK4773</t>
  </si>
  <si>
    <t>978-0-9834321-5-9</t>
  </si>
  <si>
    <t>Tammy Garcia</t>
  </si>
  <si>
    <t>BK4772</t>
  </si>
  <si>
    <t>978-1-61105-984-7</t>
  </si>
  <si>
    <t>Emily Hart</t>
  </si>
  <si>
    <t>BK4771</t>
  </si>
  <si>
    <t>978-0-7644-1457-2</t>
  </si>
  <si>
    <t>BK4770</t>
  </si>
  <si>
    <t>978-1-4577-4727-4</t>
  </si>
  <si>
    <t>Darrell Kelly</t>
  </si>
  <si>
    <t>BK4769</t>
  </si>
  <si>
    <t>978-1-01-656076-4</t>
  </si>
  <si>
    <t>Sarah Davis</t>
  </si>
  <si>
    <t>BK4768</t>
  </si>
  <si>
    <t>978-1-69584-452-0</t>
  </si>
  <si>
    <t>Amy Brown</t>
  </si>
  <si>
    <t>BK4767</t>
  </si>
  <si>
    <t>978-1-5144-9427-1</t>
  </si>
  <si>
    <t>Abigail Salinas</t>
  </si>
  <si>
    <t>BK4766</t>
  </si>
  <si>
    <t>978-1-72016-914-7</t>
  </si>
  <si>
    <t>Bryan Maxwell</t>
  </si>
  <si>
    <t>BK4765</t>
  </si>
  <si>
    <t>978-1-9801-2300-2</t>
  </si>
  <si>
    <t>Joshua Cox</t>
  </si>
  <si>
    <t>BK4764</t>
  </si>
  <si>
    <t>Steven Bell</t>
  </si>
  <si>
    <t>978-0-405-25398-0</t>
  </si>
  <si>
    <t>Lisa Davidson</t>
  </si>
  <si>
    <t>BK4763</t>
  </si>
  <si>
    <t>978-0-12-945968-2</t>
  </si>
  <si>
    <t>BK4762</t>
  </si>
  <si>
    <t>978-1-173-67601-8</t>
  </si>
  <si>
    <t>Mrs. Jenna Ramos</t>
  </si>
  <si>
    <t>BK4761</t>
  </si>
  <si>
    <t>978-1-211-38562-9</t>
  </si>
  <si>
    <t>Jeremy Zimmerman</t>
  </si>
  <si>
    <t>BK4760</t>
  </si>
  <si>
    <t>978-0-616-06744-4</t>
  </si>
  <si>
    <t>Tiffany Walters</t>
  </si>
  <si>
    <t>BK4759</t>
  </si>
  <si>
    <t>978-1-4378-5134-2</t>
  </si>
  <si>
    <t>Alyssa Mendoza</t>
  </si>
  <si>
    <t>BK4758</t>
  </si>
  <si>
    <t>978-0-371-84230-0</t>
  </si>
  <si>
    <t>Jennifer Padilla</t>
  </si>
  <si>
    <t>BK4757</t>
  </si>
  <si>
    <t>Robert Mcneil</t>
  </si>
  <si>
    <t>978-1-4900-7145-9</t>
  </si>
  <si>
    <t>Jennifer Pratt</t>
  </si>
  <si>
    <t>BK4756</t>
  </si>
  <si>
    <t>978-1-287-61003-8</t>
  </si>
  <si>
    <t>Mrs. Michelle Stewart</t>
  </si>
  <si>
    <t>BK4755</t>
  </si>
  <si>
    <t>978-0-219-97193-3</t>
  </si>
  <si>
    <t>Larry James</t>
  </si>
  <si>
    <t>BK4754</t>
  </si>
  <si>
    <t>978-0-235-37680-4</t>
  </si>
  <si>
    <t>Joseph Baldwin</t>
  </si>
  <si>
    <t>BK4753</t>
  </si>
  <si>
    <t>978-0-582-05406-6</t>
  </si>
  <si>
    <t>Nicole Bailey</t>
  </si>
  <si>
    <t>BK4752</t>
  </si>
  <si>
    <t>978-0-03-225108-3</t>
  </si>
  <si>
    <t>Dawn Carter</t>
  </si>
  <si>
    <t>BK4751</t>
  </si>
  <si>
    <t>978-0-489-37400-7</t>
  </si>
  <si>
    <t>Samuel Robertson</t>
  </si>
  <si>
    <t>BK4750</t>
  </si>
  <si>
    <t>978-0-326-66365-3</t>
  </si>
  <si>
    <t>Billy Ramirez</t>
  </si>
  <si>
    <t>BK4749</t>
  </si>
  <si>
    <t>978-1-4366-8153-7</t>
  </si>
  <si>
    <t>Amy Harrison</t>
  </si>
  <si>
    <t>BK4748</t>
  </si>
  <si>
    <t>978-0-358-88759-1</t>
  </si>
  <si>
    <t>Jeffrey Murillo</t>
  </si>
  <si>
    <t>BK4747</t>
  </si>
  <si>
    <t>978-0-89275-990-3</t>
  </si>
  <si>
    <t>Veronica Patterson</t>
  </si>
  <si>
    <t>BK4746</t>
  </si>
  <si>
    <t>978-1-84548-828-4</t>
  </si>
  <si>
    <t>Jessica Ibarra</t>
  </si>
  <si>
    <t>BK4745</t>
  </si>
  <si>
    <t>978-1-4636-5240-1</t>
  </si>
  <si>
    <t>Brandi Guzman</t>
  </si>
  <si>
    <t>BK4744</t>
  </si>
  <si>
    <t>978-1-335-78621-0</t>
  </si>
  <si>
    <t>Leslie Flowers</t>
  </si>
  <si>
    <t>BK4743</t>
  </si>
  <si>
    <t>978-0-581-33130-4</t>
  </si>
  <si>
    <t>Douglas Gray</t>
  </si>
  <si>
    <t>BK4742</t>
  </si>
  <si>
    <t>978-1-65543-495-2</t>
  </si>
  <si>
    <t>Abigail Ortiz</t>
  </si>
  <si>
    <t>BK4741</t>
  </si>
  <si>
    <t>978-1-169-30939-5</t>
  </si>
  <si>
    <t>Victoria Brooks</t>
  </si>
  <si>
    <t>BK4740</t>
  </si>
  <si>
    <t>978-1-320-63114-3</t>
  </si>
  <si>
    <t>Nicole Patterson</t>
  </si>
  <si>
    <t>BK4739</t>
  </si>
  <si>
    <t>978-0-9586952-6-8</t>
  </si>
  <si>
    <t>Denise Cortez</t>
  </si>
  <si>
    <t>BK4738</t>
  </si>
  <si>
    <t>978-1-79515-374-4</t>
  </si>
  <si>
    <t>Christopher Matthews</t>
  </si>
  <si>
    <t>BK4737</t>
  </si>
  <si>
    <t>978-0-463-96312-8</t>
  </si>
  <si>
    <t>Denise Warren</t>
  </si>
  <si>
    <t>BK4736</t>
  </si>
  <si>
    <t>978-0-89709-092-6</t>
  </si>
  <si>
    <t>Emily Wilkins</t>
  </si>
  <si>
    <t>BK4735</t>
  </si>
  <si>
    <t>978-0-8120-6479-7</t>
  </si>
  <si>
    <t>Karen Flores</t>
  </si>
  <si>
    <t>BK4734</t>
  </si>
  <si>
    <t>978-1-4594-5110-0</t>
  </si>
  <si>
    <t>Stephanie Terry</t>
  </si>
  <si>
    <t>BK4733</t>
  </si>
  <si>
    <t>978-1-5386-8860-1</t>
  </si>
  <si>
    <t>Amber Lutz</t>
  </si>
  <si>
    <t>BK4732</t>
  </si>
  <si>
    <t>978-0-17-928818-8</t>
  </si>
  <si>
    <t>Patrick Clark</t>
  </si>
  <si>
    <t>BK4731</t>
  </si>
  <si>
    <t>978-0-451-60605-1</t>
  </si>
  <si>
    <t>Nicole Reyes</t>
  </si>
  <si>
    <t>BK4730</t>
  </si>
  <si>
    <t>978-0-03-504851-2</t>
  </si>
  <si>
    <t>Patrick Schmidt</t>
  </si>
  <si>
    <t>BK4729</t>
  </si>
  <si>
    <t>978-0-12-567231-3</t>
  </si>
  <si>
    <t>Scott Allison</t>
  </si>
  <si>
    <t>BK4728</t>
  </si>
  <si>
    <t>978-0-684-18771-6</t>
  </si>
  <si>
    <t>Madison Thompson</t>
  </si>
  <si>
    <t>BK4727</t>
  </si>
  <si>
    <t>978-0-459-17495-8</t>
  </si>
  <si>
    <t>Emily Roberts</t>
  </si>
  <si>
    <t>BK4726</t>
  </si>
  <si>
    <t>978-0-7258-6515-3</t>
  </si>
  <si>
    <t>Sandra Baker</t>
  </si>
  <si>
    <t>BK4725</t>
  </si>
  <si>
    <t>978-1-85497-079-4</t>
  </si>
  <si>
    <t>Latasha Vasquez</t>
  </si>
  <si>
    <t>BK4724</t>
  </si>
  <si>
    <t>978-0-8207-9339-9</t>
  </si>
  <si>
    <t>Jacqueline Spencer</t>
  </si>
  <si>
    <t>BK4723</t>
  </si>
  <si>
    <t>978-1-392-95762-2</t>
  </si>
  <si>
    <t>Angela Baldwin</t>
  </si>
  <si>
    <t>BK4722</t>
  </si>
  <si>
    <t>978-0-904297-08-9</t>
  </si>
  <si>
    <t>Christine Garcia</t>
  </si>
  <si>
    <t>BK4721</t>
  </si>
  <si>
    <t>978-0-9786658-5-2</t>
  </si>
  <si>
    <t>Michael Johnson</t>
  </si>
  <si>
    <t>BK4720</t>
  </si>
  <si>
    <t>David Munoz</t>
  </si>
  <si>
    <t>978-1-60575-037-8</t>
  </si>
  <si>
    <t>John Murphy</t>
  </si>
  <si>
    <t>BK4719</t>
  </si>
  <si>
    <t>978-0-219-93622-2</t>
  </si>
  <si>
    <t>Kelsey Warren</t>
  </si>
  <si>
    <t>BK4718</t>
  </si>
  <si>
    <t>978-1-74457-598-6</t>
  </si>
  <si>
    <t>BK4717</t>
  </si>
  <si>
    <t>978-0-572-44233-0</t>
  </si>
  <si>
    <t>Steven Johnson</t>
  </si>
  <si>
    <t>BK4716</t>
  </si>
  <si>
    <t>978-0-7794-7093-8</t>
  </si>
  <si>
    <t>Adam Torres</t>
  </si>
  <si>
    <t>BK4715</t>
  </si>
  <si>
    <t>978-1-58496-711-8</t>
  </si>
  <si>
    <t>Shelby Gonzalez</t>
  </si>
  <si>
    <t>BK4714</t>
  </si>
  <si>
    <t>978-0-08-641124-2</t>
  </si>
  <si>
    <t>Nicole Ellis MD</t>
  </si>
  <si>
    <t>BK4713</t>
  </si>
  <si>
    <t>978-0-377-45430-9</t>
  </si>
  <si>
    <t>Danielle Hughes</t>
  </si>
  <si>
    <t>BK4712</t>
  </si>
  <si>
    <t>978-0-7138-0978-7</t>
  </si>
  <si>
    <t>Todd Young</t>
  </si>
  <si>
    <t>BK4711</t>
  </si>
  <si>
    <t>978-1-69343-068-8</t>
  </si>
  <si>
    <t>Sabrina Russell</t>
  </si>
  <si>
    <t>BK4710</t>
  </si>
  <si>
    <t>978-0-10-795852-7</t>
  </si>
  <si>
    <t>Patricia Johnston</t>
  </si>
  <si>
    <t>BK4709</t>
  </si>
  <si>
    <t>978-0-13-058441-0</t>
  </si>
  <si>
    <t>Andrea Clark</t>
  </si>
  <si>
    <t>BK4708</t>
  </si>
  <si>
    <t>978-1-375-35583-4</t>
  </si>
  <si>
    <t>Joseph Golden</t>
  </si>
  <si>
    <t>BK4707</t>
  </si>
  <si>
    <t>978-0-644-26194-4</t>
  </si>
  <si>
    <t>James Macdonald</t>
  </si>
  <si>
    <t>BK4706</t>
  </si>
  <si>
    <t>978-1-916767-83-6</t>
  </si>
  <si>
    <t>Angela Escobar</t>
  </si>
  <si>
    <t>BK4705</t>
  </si>
  <si>
    <t>978-0-680-13018-1</t>
  </si>
  <si>
    <t>Teresa Herring</t>
  </si>
  <si>
    <t>BK4704</t>
  </si>
  <si>
    <t>978-1-262-88945-9</t>
  </si>
  <si>
    <t>Rebecca Burton</t>
  </si>
  <si>
    <t>BK4703</t>
  </si>
  <si>
    <t>978-1-175-38797-4</t>
  </si>
  <si>
    <t>Joyce Brown</t>
  </si>
  <si>
    <t>BK4702</t>
  </si>
  <si>
    <t>978-0-8339-3689-9</t>
  </si>
  <si>
    <t>Jason Benjamin</t>
  </si>
  <si>
    <t>BK4701</t>
  </si>
  <si>
    <t>978-1-893595-56-9</t>
  </si>
  <si>
    <t>Troy Mack</t>
  </si>
  <si>
    <t>BK4700</t>
  </si>
  <si>
    <t>978-1-119-27711-8</t>
  </si>
  <si>
    <t>Joseph Williams</t>
  </si>
  <si>
    <t>BK4699</t>
  </si>
  <si>
    <t>978-0-01-769445-4</t>
  </si>
  <si>
    <t>Kimberly Cook</t>
  </si>
  <si>
    <t>BK4698</t>
  </si>
  <si>
    <t>978-0-907750-74-1</t>
  </si>
  <si>
    <t>Tina Franco</t>
  </si>
  <si>
    <t>BK4697</t>
  </si>
  <si>
    <t>978-1-81786-791-8</t>
  </si>
  <si>
    <t>Scott Rodriguez</t>
  </si>
  <si>
    <t>BK4696</t>
  </si>
  <si>
    <t>978-1-85285-283-2</t>
  </si>
  <si>
    <t>BK4695</t>
  </si>
  <si>
    <t>978-1-180-89394-1</t>
  </si>
  <si>
    <t>Patrick Griffin</t>
  </si>
  <si>
    <t>BK4694</t>
  </si>
  <si>
    <t>978-0-301-52756-7</t>
  </si>
  <si>
    <t>Linda Nichols</t>
  </si>
  <si>
    <t>BK4693</t>
  </si>
  <si>
    <t>978-0-481-06343-5</t>
  </si>
  <si>
    <t>Zachary Parker</t>
  </si>
  <si>
    <t>BK4692</t>
  </si>
  <si>
    <t>978-0-635-83753-0</t>
  </si>
  <si>
    <t>Michelle Mason</t>
  </si>
  <si>
    <t>BK4691</t>
  </si>
  <si>
    <t>978-1-4412-9502-6</t>
  </si>
  <si>
    <t>Rachel Christian</t>
  </si>
  <si>
    <t>BK4690</t>
  </si>
  <si>
    <t>978-0-537-27944-5</t>
  </si>
  <si>
    <t>Scott Young</t>
  </si>
  <si>
    <t>BK4689</t>
  </si>
  <si>
    <t>978-0-9824929-5-6</t>
  </si>
  <si>
    <t>Johnathan Navarro</t>
  </si>
  <si>
    <t>BK4688</t>
  </si>
  <si>
    <t>978-1-251-02214-0</t>
  </si>
  <si>
    <t>Emma Mitchell</t>
  </si>
  <si>
    <t>BK4687</t>
  </si>
  <si>
    <t>978-0-9915530-1-3</t>
  </si>
  <si>
    <t>Gary Key</t>
  </si>
  <si>
    <t>BK4686</t>
  </si>
  <si>
    <t>978-0-598-00380-5</t>
  </si>
  <si>
    <t>Darryl Barber</t>
  </si>
  <si>
    <t>BK4685</t>
  </si>
  <si>
    <t>978-0-229-42815-1</t>
  </si>
  <si>
    <t>Franklin Gay</t>
  </si>
  <si>
    <t>BK4684</t>
  </si>
  <si>
    <t>978-0-7108-6031-6</t>
  </si>
  <si>
    <t>Gerald Knight</t>
  </si>
  <si>
    <t>BK4683</t>
  </si>
  <si>
    <t>978-0-377-14893-2</t>
  </si>
  <si>
    <t>Lisa Hughes</t>
  </si>
  <si>
    <t>BK4682</t>
  </si>
  <si>
    <t>978-0-939726-94-3</t>
  </si>
  <si>
    <t>Mrs. Bethany Myers</t>
  </si>
  <si>
    <t>BK4681</t>
  </si>
  <si>
    <t>978-1-4349-3990-6</t>
  </si>
  <si>
    <t>Juan Graves</t>
  </si>
  <si>
    <t>BK4680</t>
  </si>
  <si>
    <t>978-1-212-37133-1</t>
  </si>
  <si>
    <t>Rachel Anderson</t>
  </si>
  <si>
    <t>BK4679</t>
  </si>
  <si>
    <t>978-0-14-071600-9</t>
  </si>
  <si>
    <t>Wesley Green MD</t>
  </si>
  <si>
    <t>BK4678</t>
  </si>
  <si>
    <t>978-0-9621466-9-5</t>
  </si>
  <si>
    <t>BK4677</t>
  </si>
  <si>
    <t>978-1-5254-7113-1</t>
  </si>
  <si>
    <t>BK4676</t>
  </si>
  <si>
    <t>978-1-85507-007-3</t>
  </si>
  <si>
    <t>Mark Griffin</t>
  </si>
  <si>
    <t>BK4675</t>
  </si>
  <si>
    <t>978-1-360-24970-4</t>
  </si>
  <si>
    <t>Melissa Riley</t>
  </si>
  <si>
    <t>BK4674</t>
  </si>
  <si>
    <t>978-1-01-454627-2</t>
  </si>
  <si>
    <t>Corey Davila</t>
  </si>
  <si>
    <t>BK4673</t>
  </si>
  <si>
    <t>978-0-00-069586-4</t>
  </si>
  <si>
    <t>Mrs. Suzanne Ruiz</t>
  </si>
  <si>
    <t>BK4672</t>
  </si>
  <si>
    <t>978-0-671-80705-4</t>
  </si>
  <si>
    <t>Michael Mccullough</t>
  </si>
  <si>
    <t>BK4671</t>
  </si>
  <si>
    <t>978-0-7645-0240-8</t>
  </si>
  <si>
    <t>Debra Brown</t>
  </si>
  <si>
    <t>BK4670</t>
  </si>
  <si>
    <t>978-1-58108-524-2</t>
  </si>
  <si>
    <t>Elizabeth Velasquez</t>
  </si>
  <si>
    <t>BK4669</t>
  </si>
  <si>
    <t>978-0-436-18775-9</t>
  </si>
  <si>
    <t>Kathryn Stone</t>
  </si>
  <si>
    <t>BK4668</t>
  </si>
  <si>
    <t>978-0-7880-4834-0</t>
  </si>
  <si>
    <t>Maurice Ayers</t>
  </si>
  <si>
    <t>BK4667</t>
  </si>
  <si>
    <t>978-0-938685-59-3</t>
  </si>
  <si>
    <t>Sarah Williamson</t>
  </si>
  <si>
    <t>BK4666</t>
  </si>
  <si>
    <t>978-0-86518-607-1</t>
  </si>
  <si>
    <t>BK4665</t>
  </si>
  <si>
    <t>978-0-7095-2505-9</t>
  </si>
  <si>
    <t>Brandon Valenzuela</t>
  </si>
  <si>
    <t>BK4664</t>
  </si>
  <si>
    <t>978-0-387-15142-7</t>
  </si>
  <si>
    <t>Kimberly Richardson</t>
  </si>
  <si>
    <t>BK4663</t>
  </si>
  <si>
    <t>978-1-115-46781-0</t>
  </si>
  <si>
    <t>Ashley Knox</t>
  </si>
  <si>
    <t>BK4662</t>
  </si>
  <si>
    <t>978-1-66347-393-6</t>
  </si>
  <si>
    <t>Brooke Nguyen</t>
  </si>
  <si>
    <t>BK4661</t>
  </si>
  <si>
    <t>978-0-226-77840-2</t>
  </si>
  <si>
    <t>Daniel Lambert</t>
  </si>
  <si>
    <t>BK4660</t>
  </si>
  <si>
    <t>978-1-55683-380-9</t>
  </si>
  <si>
    <t>Christina Simmons</t>
  </si>
  <si>
    <t>BK4659</t>
  </si>
  <si>
    <t>978-0-326-88040-1</t>
  </si>
  <si>
    <t>Hannah Smith</t>
  </si>
  <si>
    <t>BK4658</t>
  </si>
  <si>
    <t>978-0-7446-3830-1</t>
  </si>
  <si>
    <t>Christopher Higgins</t>
  </si>
  <si>
    <t>BK4657</t>
  </si>
  <si>
    <t>978-1-996190-97-5</t>
  </si>
  <si>
    <t>Kathryn Reyes</t>
  </si>
  <si>
    <t>BK4656</t>
  </si>
  <si>
    <t>978-0-348-59517-8</t>
  </si>
  <si>
    <t>Aaron Wise</t>
  </si>
  <si>
    <t>BK4655</t>
  </si>
  <si>
    <t>978-0-87309-956-1</t>
  </si>
  <si>
    <t>BK4654</t>
  </si>
  <si>
    <t>978-1-03-060349-2</t>
  </si>
  <si>
    <t>Danielle Fletcher</t>
  </si>
  <si>
    <t>BK4653</t>
  </si>
  <si>
    <t>978-1-69238-969-7</t>
  </si>
  <si>
    <t>Scott Bush</t>
  </si>
  <si>
    <t>BK4652</t>
  </si>
  <si>
    <t>978-1-381-29701-2</t>
  </si>
  <si>
    <t>George Bowman</t>
  </si>
  <si>
    <t>BK4651</t>
  </si>
  <si>
    <t>978-0-02-589343-6</t>
  </si>
  <si>
    <t>Ashley Vincent</t>
  </si>
  <si>
    <t>BK4650</t>
  </si>
  <si>
    <t>978-0-03-473390-7</t>
  </si>
  <si>
    <t>Steven Myers</t>
  </si>
  <si>
    <t>BK4649</t>
  </si>
  <si>
    <t>978-1-240-42347-7</t>
  </si>
  <si>
    <t>Alexander Shaffer</t>
  </si>
  <si>
    <t>BK4648</t>
  </si>
  <si>
    <t>978-1-172-40169-7</t>
  </si>
  <si>
    <t>Richard Manning</t>
  </si>
  <si>
    <t>BK4647</t>
  </si>
  <si>
    <t>978-1-225-29110-7</t>
  </si>
  <si>
    <t>Ivan Edwards</t>
  </si>
  <si>
    <t>BK4646</t>
  </si>
  <si>
    <t>978-1-957848-34-1</t>
  </si>
  <si>
    <t>Mary Barrera</t>
  </si>
  <si>
    <t>BK4645</t>
  </si>
  <si>
    <t>978-1-85306-390-9</t>
  </si>
  <si>
    <t>Jenna Lynn</t>
  </si>
  <si>
    <t>BK4644</t>
  </si>
  <si>
    <t>978-0-469-88823-4</t>
  </si>
  <si>
    <t>Kevin Stanton</t>
  </si>
  <si>
    <t>BK4643</t>
  </si>
  <si>
    <t>978-1-60224-134-3</t>
  </si>
  <si>
    <t>Brandy Martinez</t>
  </si>
  <si>
    <t>BK4642</t>
  </si>
  <si>
    <t>978-0-9596088-8-5</t>
  </si>
  <si>
    <t>Angela Rodgers</t>
  </si>
  <si>
    <t>BK4641</t>
  </si>
  <si>
    <t>978-1-07-358262-4</t>
  </si>
  <si>
    <t>Ryan Clark</t>
  </si>
  <si>
    <t>BK4640</t>
  </si>
  <si>
    <t>978-0-531-97759-0</t>
  </si>
  <si>
    <t>Andre Martin</t>
  </si>
  <si>
    <t>BK4639</t>
  </si>
  <si>
    <t>978-1-4099-1365-8</t>
  </si>
  <si>
    <t>Michael Gibson</t>
  </si>
  <si>
    <t>BK4638</t>
  </si>
  <si>
    <t>978-0-07-239098-8</t>
  </si>
  <si>
    <t>BK4637</t>
  </si>
  <si>
    <t>978-0-687-64298-4</t>
  </si>
  <si>
    <t>Kiara Miller</t>
  </si>
  <si>
    <t>BK4636</t>
  </si>
  <si>
    <t>978-1-135-01617-3</t>
  </si>
  <si>
    <t>Elizabeth Stanley</t>
  </si>
  <si>
    <t>BK4635</t>
  </si>
  <si>
    <t>978-0-7098-1636-2</t>
  </si>
  <si>
    <t>Trevor Holmes</t>
  </si>
  <si>
    <t>BK4634</t>
  </si>
  <si>
    <t>978-1-297-59776-3</t>
  </si>
  <si>
    <t>Krista Gomez</t>
  </si>
  <si>
    <t>BK4633</t>
  </si>
  <si>
    <t>978-1-154-25378-8</t>
  </si>
  <si>
    <t>Travis Bond</t>
  </si>
  <si>
    <t>BK4632</t>
  </si>
  <si>
    <t>978-0-7383-8763-5</t>
  </si>
  <si>
    <t>Sandra Fuentes</t>
  </si>
  <si>
    <t>BK4631</t>
  </si>
  <si>
    <t>978-1-4267-4074-9</t>
  </si>
  <si>
    <t>Annette Romero</t>
  </si>
  <si>
    <t>BK4630</t>
  </si>
  <si>
    <t>978-0-01-723590-9</t>
  </si>
  <si>
    <t>Tiffany Oconnell</t>
  </si>
  <si>
    <t>BK4629</t>
  </si>
  <si>
    <t>978-1-128-92458-4</t>
  </si>
  <si>
    <t>Lisa Wright</t>
  </si>
  <si>
    <t>BK4628</t>
  </si>
  <si>
    <t>978-1-62366-008-6</t>
  </si>
  <si>
    <t>Nathan Jenkins</t>
  </si>
  <si>
    <t>BK4627</t>
  </si>
  <si>
    <t>978-1-81812-991-6</t>
  </si>
  <si>
    <t>Gregory Hoffman</t>
  </si>
  <si>
    <t>BK4626</t>
  </si>
  <si>
    <t>978-0-16-019649-2</t>
  </si>
  <si>
    <t>John Nelson</t>
  </si>
  <si>
    <t>BK4625</t>
  </si>
  <si>
    <t>978-0-210-22223-2</t>
  </si>
  <si>
    <t>Ronald Jones</t>
  </si>
  <si>
    <t>BK4624</t>
  </si>
  <si>
    <t>978-0-318-59068-4</t>
  </si>
  <si>
    <t>Benjamin Ford</t>
  </si>
  <si>
    <t>BK4623</t>
  </si>
  <si>
    <t>978-0-300-98535-1</t>
  </si>
  <si>
    <t>Felicia Lopez</t>
  </si>
  <si>
    <t>BK4622</t>
  </si>
  <si>
    <t>978-1-292-62178-4</t>
  </si>
  <si>
    <t>Ashley Hawkins</t>
  </si>
  <si>
    <t>BK4621</t>
  </si>
  <si>
    <t>978-0-428-46092-1</t>
  </si>
  <si>
    <t>Brian Rodriguez</t>
  </si>
  <si>
    <t>BK4620</t>
  </si>
  <si>
    <t>978-0-9742097-4-6</t>
  </si>
  <si>
    <t>Dana Harris</t>
  </si>
  <si>
    <t>BK4619</t>
  </si>
  <si>
    <t>978-1-86752-962-0</t>
  </si>
  <si>
    <t>Christopher Thomas</t>
  </si>
  <si>
    <t>BK4618</t>
  </si>
  <si>
    <t>978-0-8206-2360-3</t>
  </si>
  <si>
    <t>Derek Ramos</t>
  </si>
  <si>
    <t>BK4617</t>
  </si>
  <si>
    <t>978-0-88939-762-0</t>
  </si>
  <si>
    <t>Morgan Smith</t>
  </si>
  <si>
    <t>BK4616</t>
  </si>
  <si>
    <t>978-1-4083-0605-5</t>
  </si>
  <si>
    <t>Jose Brown</t>
  </si>
  <si>
    <t>BK4615</t>
  </si>
  <si>
    <t>978-1-279-53962-0</t>
  </si>
  <si>
    <t>Tina Fitzgerald</t>
  </si>
  <si>
    <t>BK4614</t>
  </si>
  <si>
    <t>978-0-337-12974-2</t>
  </si>
  <si>
    <t>John Meyer</t>
  </si>
  <si>
    <t>BK4613</t>
  </si>
  <si>
    <t>Timothy Brown</t>
  </si>
  <si>
    <t>978-0-229-31595-6</t>
  </si>
  <si>
    <t>Juan Gomez</t>
  </si>
  <si>
    <t>BK4612</t>
  </si>
  <si>
    <t>978-0-244-71778-0</t>
  </si>
  <si>
    <t>Jennifer Medina</t>
  </si>
  <si>
    <t>BK4611</t>
  </si>
  <si>
    <t>978-0-362-89079-2</t>
  </si>
  <si>
    <t>Leah Frazier</t>
  </si>
  <si>
    <t>BK4610</t>
  </si>
  <si>
    <t>978-1-67991-430-0</t>
  </si>
  <si>
    <t>Pamela Montgomery</t>
  </si>
  <si>
    <t>BK4609</t>
  </si>
  <si>
    <t>978-1-05-866400-0</t>
  </si>
  <si>
    <t>Karen Brown</t>
  </si>
  <si>
    <t>BK4608</t>
  </si>
  <si>
    <t>978-0-446-23044-5</t>
  </si>
  <si>
    <t>David Martinez Jr.</t>
  </si>
  <si>
    <t>BK4607</t>
  </si>
  <si>
    <t>978-0-369-06512-4</t>
  </si>
  <si>
    <t>Becky Green</t>
  </si>
  <si>
    <t>BK4606</t>
  </si>
  <si>
    <t>978-1-4433-7831-4</t>
  </si>
  <si>
    <t>Louis Warren</t>
  </si>
  <si>
    <t>BK4605</t>
  </si>
  <si>
    <t>978-0-9781264-3-8</t>
  </si>
  <si>
    <t>Jennifer Garcia</t>
  </si>
  <si>
    <t>BK4604</t>
  </si>
  <si>
    <t>978-1-67217-291-2</t>
  </si>
  <si>
    <t>Timothy Small</t>
  </si>
  <si>
    <t>BK4603</t>
  </si>
  <si>
    <t>978-0-332-76592-1</t>
  </si>
  <si>
    <t>Amy Walker</t>
  </si>
  <si>
    <t>BK4602</t>
  </si>
  <si>
    <t>978-0-499-32064-3</t>
  </si>
  <si>
    <t>Brandon Newman</t>
  </si>
  <si>
    <t>BK4601</t>
  </si>
  <si>
    <t>978-0-03-967088-7</t>
  </si>
  <si>
    <t>Angela Cunningham</t>
  </si>
  <si>
    <t>BK4600</t>
  </si>
  <si>
    <t>978-1-103-67087-1</t>
  </si>
  <si>
    <t>Lisa Alexander</t>
  </si>
  <si>
    <t>BK4599</t>
  </si>
  <si>
    <t>978-0-302-42607-4</t>
  </si>
  <si>
    <t>Jessica Lewis</t>
  </si>
  <si>
    <t>BK4598</t>
  </si>
  <si>
    <t>978-1-256-36709-3</t>
  </si>
  <si>
    <t>Jacob Robinson</t>
  </si>
  <si>
    <t>BK4597</t>
  </si>
  <si>
    <t>978-0-670-81137-3</t>
  </si>
  <si>
    <t>Pamela Alvarez</t>
  </si>
  <si>
    <t>BK4596</t>
  </si>
  <si>
    <t>978-0-7876-6558-6</t>
  </si>
  <si>
    <t>Jerry Chapman</t>
  </si>
  <si>
    <t>BK4595</t>
  </si>
  <si>
    <t>978-0-12-403729-8</t>
  </si>
  <si>
    <t>Rebecca Mendez</t>
  </si>
  <si>
    <t>BK4594</t>
  </si>
  <si>
    <t>978-0-7793-7958-3</t>
  </si>
  <si>
    <t>Leah Benjamin</t>
  </si>
  <si>
    <t>BK4593</t>
  </si>
  <si>
    <t>978-0-588-01151-3</t>
  </si>
  <si>
    <t>Justin Fuentes</t>
  </si>
  <si>
    <t>BK4592</t>
  </si>
  <si>
    <t>978-1-246-00688-9</t>
  </si>
  <si>
    <t>Norma Robertson</t>
  </si>
  <si>
    <t>BK4591</t>
  </si>
  <si>
    <t>978-1-82783-330-9</t>
  </si>
  <si>
    <t>Jasmine Wilson</t>
  </si>
  <si>
    <t>BK4590</t>
  </si>
  <si>
    <t>978-0-05-928209-1</t>
  </si>
  <si>
    <t>Isabel Conway</t>
  </si>
  <si>
    <t>BK4589</t>
  </si>
  <si>
    <t>978-0-87651-590-7</t>
  </si>
  <si>
    <t>BK4588</t>
  </si>
  <si>
    <t>978-0-267-24005-0</t>
  </si>
  <si>
    <t>Robyn Mathews</t>
  </si>
  <si>
    <t>BK4587</t>
  </si>
  <si>
    <t>978-0-255-87629-2</t>
  </si>
  <si>
    <t>Ryan Galvan</t>
  </si>
  <si>
    <t>BK4586</t>
  </si>
  <si>
    <t>978-1-4142-1950-9</t>
  </si>
  <si>
    <t>Jim Woods</t>
  </si>
  <si>
    <t>BK4585</t>
  </si>
  <si>
    <t>978-0-7914-0624-3</t>
  </si>
  <si>
    <t>Justin Jackson</t>
  </si>
  <si>
    <t>BK4584</t>
  </si>
  <si>
    <t>978-1-60339-905-0</t>
  </si>
  <si>
    <t>Alfred Day</t>
  </si>
  <si>
    <t>BK4583</t>
  </si>
  <si>
    <t>978-0-04-688103-0</t>
  </si>
  <si>
    <t>Amy Lawson</t>
  </si>
  <si>
    <t>BK4582</t>
  </si>
  <si>
    <t>978-1-162-58092-0</t>
  </si>
  <si>
    <t>Richard Hernandez</t>
  </si>
  <si>
    <t>BK4581</t>
  </si>
  <si>
    <t>978-0-8463-2200-9</t>
  </si>
  <si>
    <t>Edward Lee</t>
  </si>
  <si>
    <t>BK4580</t>
  </si>
  <si>
    <t>978-0-564-80829-8</t>
  </si>
  <si>
    <t>Kristin Ford</t>
  </si>
  <si>
    <t>BK4579</t>
  </si>
  <si>
    <t>978-1-60394-842-5</t>
  </si>
  <si>
    <t>Margaret Adams</t>
  </si>
  <si>
    <t>BK4578</t>
  </si>
  <si>
    <t>978-1-4809-2559-5</t>
  </si>
  <si>
    <t>Christina Rhodes</t>
  </si>
  <si>
    <t>BK4577</t>
  </si>
  <si>
    <t>978-1-77132-548-6</t>
  </si>
  <si>
    <t>Christopher Davila</t>
  </si>
  <si>
    <t>BK4576</t>
  </si>
  <si>
    <t>978-0-932084-95-8</t>
  </si>
  <si>
    <t>Daniel Williams</t>
  </si>
  <si>
    <t>BK4575</t>
  </si>
  <si>
    <t>978-1-149-41784-3</t>
  </si>
  <si>
    <t>Dana Berger</t>
  </si>
  <si>
    <t>BK4574</t>
  </si>
  <si>
    <t>978-1-66064-973-0</t>
  </si>
  <si>
    <t>Maria Orozco</t>
  </si>
  <si>
    <t>BK4573</t>
  </si>
  <si>
    <t>978-1-268-38424-8</t>
  </si>
  <si>
    <t>Melinda Jones</t>
  </si>
  <si>
    <t>BK4572</t>
  </si>
  <si>
    <t>978-0-550-56657-7</t>
  </si>
  <si>
    <t>David Richardson</t>
  </si>
  <si>
    <t>BK4571</t>
  </si>
  <si>
    <t>978-0-9928852-0-5</t>
  </si>
  <si>
    <t>Tammy Wang</t>
  </si>
  <si>
    <t>BK4570</t>
  </si>
  <si>
    <t>978-1-4965-1497-4</t>
  </si>
  <si>
    <t>Tyler Walton</t>
  </si>
  <si>
    <t>BK4569</t>
  </si>
  <si>
    <t>978-1-959441-57-1</t>
  </si>
  <si>
    <t>Brian Carr</t>
  </si>
  <si>
    <t>BK4568</t>
  </si>
  <si>
    <t>978-0-627-08469-0</t>
  </si>
  <si>
    <t>Michelle Clark</t>
  </si>
  <si>
    <t>BK4567</t>
  </si>
  <si>
    <t>978-1-202-00768-4</t>
  </si>
  <si>
    <t>Walter Cervantes</t>
  </si>
  <si>
    <t>BK4566</t>
  </si>
  <si>
    <t>978-1-224-19184-2</t>
  </si>
  <si>
    <t>Mr. Shawn Martin</t>
  </si>
  <si>
    <t>BK4565</t>
  </si>
  <si>
    <t>978-1-4111-3380-8</t>
  </si>
  <si>
    <t>Pamela Elliott</t>
  </si>
  <si>
    <t>BK4564</t>
  </si>
  <si>
    <t>978-0-8237-0977-9</t>
  </si>
  <si>
    <t>Darryl Ingram</t>
  </si>
  <si>
    <t>BK4563</t>
  </si>
  <si>
    <t>978-0-529-45379-2</t>
  </si>
  <si>
    <t>Teresa Knight</t>
  </si>
  <si>
    <t>BK4562</t>
  </si>
  <si>
    <t>978-0-295-51379-9</t>
  </si>
  <si>
    <t>Wendy Lewis</t>
  </si>
  <si>
    <t>BK4561</t>
  </si>
  <si>
    <t>978-0-10-968294-9</t>
  </si>
  <si>
    <t>Jeffrey Murphy MD</t>
  </si>
  <si>
    <t>BK4560</t>
  </si>
  <si>
    <t>978-0-613-36617-5</t>
  </si>
  <si>
    <t>BK4559</t>
  </si>
  <si>
    <t>978-1-5421-3715-7</t>
  </si>
  <si>
    <t>Courtney Ashley</t>
  </si>
  <si>
    <t>BK4558</t>
  </si>
  <si>
    <t>978-1-902952-79-6</t>
  </si>
  <si>
    <t>Lynn Castro</t>
  </si>
  <si>
    <t>BK4557</t>
  </si>
  <si>
    <t>978-1-4574-0580-8</t>
  </si>
  <si>
    <t>Lawrence Hill</t>
  </si>
  <si>
    <t>BK4556</t>
  </si>
  <si>
    <t>978-0-434-80592-1</t>
  </si>
  <si>
    <t>Michele Williams</t>
  </si>
  <si>
    <t>BK4555</t>
  </si>
  <si>
    <t>978-0-508-05770-6</t>
  </si>
  <si>
    <t>Tammy Ortiz</t>
  </si>
  <si>
    <t>BK4554</t>
  </si>
  <si>
    <t>978-0-669-56293-4</t>
  </si>
  <si>
    <t>Jeffrey Roberts</t>
  </si>
  <si>
    <t>BK4553</t>
  </si>
  <si>
    <t>978-0-7389-0523-5</t>
  </si>
  <si>
    <t>Andrea Curtis</t>
  </si>
  <si>
    <t>BK4552</t>
  </si>
  <si>
    <t>978-0-89883-362-1</t>
  </si>
  <si>
    <t>Morgan Avila</t>
  </si>
  <si>
    <t>BK4551</t>
  </si>
  <si>
    <t>978-0-7275-3428-6</t>
  </si>
  <si>
    <t>Karen Abbott</t>
  </si>
  <si>
    <t>BK4550</t>
  </si>
  <si>
    <t>978-0-275-44525-6</t>
  </si>
  <si>
    <t>Shirley Valdez</t>
  </si>
  <si>
    <t>BK4549</t>
  </si>
  <si>
    <t>978-0-503-95940-1</t>
  </si>
  <si>
    <t>Sandra Watkins</t>
  </si>
  <si>
    <t>BK4548</t>
  </si>
  <si>
    <t>978-1-01-430364-6</t>
  </si>
  <si>
    <t>Jessica Evans</t>
  </si>
  <si>
    <t>BK4547</t>
  </si>
  <si>
    <t>978-1-893867-55-0</t>
  </si>
  <si>
    <t>BK4546</t>
  </si>
  <si>
    <t>978-1-933169-43-9</t>
  </si>
  <si>
    <t>Christopher Payne</t>
  </si>
  <si>
    <t>BK4545</t>
  </si>
  <si>
    <t>978-0-7211-0860-5</t>
  </si>
  <si>
    <t>Connie Garrett</t>
  </si>
  <si>
    <t>BK4544</t>
  </si>
  <si>
    <t>978-0-387-95077-8</t>
  </si>
  <si>
    <t>Emily Chaney</t>
  </si>
  <si>
    <t>BK4543</t>
  </si>
  <si>
    <t>978-0-09-124026-4</t>
  </si>
  <si>
    <t>Dean Hester</t>
  </si>
  <si>
    <t>BK4542</t>
  </si>
  <si>
    <t>978-1-63767-995-1</t>
  </si>
  <si>
    <t>Dean Rodriguez</t>
  </si>
  <si>
    <t>BK4541</t>
  </si>
  <si>
    <t>978-1-261-93850-9</t>
  </si>
  <si>
    <t>Ryan Crawford</t>
  </si>
  <si>
    <t>BK4540</t>
  </si>
  <si>
    <t>978-0-7137-0289-7</t>
  </si>
  <si>
    <t>Lori Mccarthy</t>
  </si>
  <si>
    <t>BK4539</t>
  </si>
  <si>
    <t>978-0-319-66492-6</t>
  </si>
  <si>
    <t>Ryan Robinson</t>
  </si>
  <si>
    <t>BK4538</t>
  </si>
  <si>
    <t>978-1-75004-679-1</t>
  </si>
  <si>
    <t>Elizabeth Gregory</t>
  </si>
  <si>
    <t>BK4537</t>
  </si>
  <si>
    <t>978-0-936734-32-3</t>
  </si>
  <si>
    <t>BK4536</t>
  </si>
  <si>
    <t>978-1-63938-138-8</t>
  </si>
  <si>
    <t>Carlos Mccoy</t>
  </si>
  <si>
    <t>BK4535</t>
  </si>
  <si>
    <t>978-1-4916-7316-4</t>
  </si>
  <si>
    <t>Daniel Mitchell</t>
  </si>
  <si>
    <t>BK4534</t>
  </si>
  <si>
    <t>978-0-403-23992-4</t>
  </si>
  <si>
    <t>Lawrence Jackson</t>
  </si>
  <si>
    <t>BK4533</t>
  </si>
  <si>
    <t>978-1-308-78934-7</t>
  </si>
  <si>
    <t>Daniel Harper</t>
  </si>
  <si>
    <t>BK4532</t>
  </si>
  <si>
    <t>978-1-890072-08-7</t>
  </si>
  <si>
    <t>Steven Walker</t>
  </si>
  <si>
    <t>BK4531</t>
  </si>
  <si>
    <t>978-1-181-36966-7</t>
  </si>
  <si>
    <t>John Robbins</t>
  </si>
  <si>
    <t>BK4530</t>
  </si>
  <si>
    <t>978-1-123-53272-2</t>
  </si>
  <si>
    <t>Dustin Brown</t>
  </si>
  <si>
    <t>BK4529</t>
  </si>
  <si>
    <t>978-1-182-43601-6</t>
  </si>
  <si>
    <t>Autumn Jones</t>
  </si>
  <si>
    <t>BK4528</t>
  </si>
  <si>
    <t>978-0-9718906-0-2</t>
  </si>
  <si>
    <t>Kelly Rogers</t>
  </si>
  <si>
    <t>BK4527</t>
  </si>
  <si>
    <t>978-1-61418-767-7</t>
  </si>
  <si>
    <t>Logan Howard</t>
  </si>
  <si>
    <t>BK4526</t>
  </si>
  <si>
    <t>978-0-00-232539-4</t>
  </si>
  <si>
    <t>Lisa Williamson</t>
  </si>
  <si>
    <t>BK4525</t>
  </si>
  <si>
    <t>978-1-02-571358-8</t>
  </si>
  <si>
    <t>John Mcdonald</t>
  </si>
  <si>
    <t>BK4524</t>
  </si>
  <si>
    <t>978-0-689-95056-8</t>
  </si>
  <si>
    <t>William Carter</t>
  </si>
  <si>
    <t>BK4523</t>
  </si>
  <si>
    <t>978-1-229-33174-8</t>
  </si>
  <si>
    <t>Steven Cowan</t>
  </si>
  <si>
    <t>BK4522</t>
  </si>
  <si>
    <t>978-1-4578-3663-3</t>
  </si>
  <si>
    <t>Paul Chavez</t>
  </si>
  <si>
    <t>BK4521</t>
  </si>
  <si>
    <t>978-1-909380-12-7</t>
  </si>
  <si>
    <t>Lisa Hart</t>
  </si>
  <si>
    <t>BK4520</t>
  </si>
  <si>
    <t>Matthew Johnson</t>
  </si>
  <si>
    <t>978-1-05-448574-6</t>
  </si>
  <si>
    <t>Rebecca Coffey</t>
  </si>
  <si>
    <t>BK4519</t>
  </si>
  <si>
    <t>978-1-84183-415-3</t>
  </si>
  <si>
    <t>Sean Weaver</t>
  </si>
  <si>
    <t>BK4518</t>
  </si>
  <si>
    <t>978-1-160-62530-2</t>
  </si>
  <si>
    <t>Matthew Miller</t>
  </si>
  <si>
    <t>BK4517</t>
  </si>
  <si>
    <t>978-1-872766-83-6</t>
  </si>
  <si>
    <t>Kara Harris</t>
  </si>
  <si>
    <t>BK4516</t>
  </si>
  <si>
    <t>978-1-63750-526-7</t>
  </si>
  <si>
    <t>Howard Summers</t>
  </si>
  <si>
    <t>BK4515</t>
  </si>
  <si>
    <t>978-1-900337-59-5</t>
  </si>
  <si>
    <t>Alison Brown</t>
  </si>
  <si>
    <t>BK4514</t>
  </si>
  <si>
    <t>978-0-8459-0647-7</t>
  </si>
  <si>
    <t>Thomas Johnson</t>
  </si>
  <si>
    <t>BK4513</t>
  </si>
  <si>
    <t>978-0-601-83620-8</t>
  </si>
  <si>
    <t>Justin Wallace</t>
  </si>
  <si>
    <t>BK4512</t>
  </si>
  <si>
    <t>978-1-971570-85-3</t>
  </si>
  <si>
    <t>Ronald Ramirez</t>
  </si>
  <si>
    <t>BK4511</t>
  </si>
  <si>
    <t>978-1-364-96989-9</t>
  </si>
  <si>
    <t>Jorge Luna</t>
  </si>
  <si>
    <t>BK4510</t>
  </si>
  <si>
    <t>978-1-919980-47-8</t>
  </si>
  <si>
    <t>BK4509</t>
  </si>
  <si>
    <t>978-1-78269-512-7</t>
  </si>
  <si>
    <t>Sean Garcia</t>
  </si>
  <si>
    <t>BK4508</t>
  </si>
  <si>
    <t>978-0-477-04251-2</t>
  </si>
  <si>
    <t>Debbie Guerrero</t>
  </si>
  <si>
    <t>BK4507</t>
  </si>
  <si>
    <t>978-0-695-36914-9</t>
  </si>
  <si>
    <t>Stacy Gould</t>
  </si>
  <si>
    <t>BK4506</t>
  </si>
  <si>
    <t>978-0-568-08975-4</t>
  </si>
  <si>
    <t>Dr. Ruth Lee PhD</t>
  </si>
  <si>
    <t>BK4505</t>
  </si>
  <si>
    <t>978-0-330-13435-4</t>
  </si>
  <si>
    <t>Jonathan Blankenship</t>
  </si>
  <si>
    <t>BK4504</t>
  </si>
  <si>
    <t>978-0-360-92024-8</t>
  </si>
  <si>
    <t>Curtis Oconnor</t>
  </si>
  <si>
    <t>BK4503</t>
  </si>
  <si>
    <t>Michael Smith</t>
  </si>
  <si>
    <t>978-1-135-81556-1</t>
  </si>
  <si>
    <t>Jackson Ali</t>
  </si>
  <si>
    <t>BK4502</t>
  </si>
  <si>
    <t>978-1-5328-8738-3</t>
  </si>
  <si>
    <t>Marc Livingston</t>
  </si>
  <si>
    <t>BK4501</t>
  </si>
  <si>
    <t>978-0-9791290-7-0</t>
  </si>
  <si>
    <t>Victoria Williams</t>
  </si>
  <si>
    <t>BK4500</t>
  </si>
  <si>
    <t>978-1-918845-06-8</t>
  </si>
  <si>
    <t>Taylor Adams</t>
  </si>
  <si>
    <t>BK4499</t>
  </si>
  <si>
    <t>978-1-82458-837-0</t>
  </si>
  <si>
    <t>Samuel Wilkinson</t>
  </si>
  <si>
    <t>BK4498</t>
  </si>
  <si>
    <t>978-1-59247-706-7</t>
  </si>
  <si>
    <t>Sheri Butler</t>
  </si>
  <si>
    <t>BK4497</t>
  </si>
  <si>
    <t>978-1-189-37490-8</t>
  </si>
  <si>
    <t>Mary White DVM</t>
  </si>
  <si>
    <t>BK4496</t>
  </si>
  <si>
    <t>978-0-521-18531-8</t>
  </si>
  <si>
    <t>Amber Peterson</t>
  </si>
  <si>
    <t>BK4495</t>
  </si>
  <si>
    <t>978-1-74455-395-3</t>
  </si>
  <si>
    <t>Thomas Meyers</t>
  </si>
  <si>
    <t>BK4494</t>
  </si>
  <si>
    <t>978-1-4515-6831-8</t>
  </si>
  <si>
    <t>Kaitlyn Franklin</t>
  </si>
  <si>
    <t>BK4493</t>
  </si>
  <si>
    <t>978-1-80383-783-3</t>
  </si>
  <si>
    <t>Brian Hill</t>
  </si>
  <si>
    <t>BK4492</t>
  </si>
  <si>
    <t>978-1-59117-541-4</t>
  </si>
  <si>
    <t>Thomas Marquez</t>
  </si>
  <si>
    <t>BK4491</t>
  </si>
  <si>
    <t>978-1-69908-504-2</t>
  </si>
  <si>
    <t>Jose Perkins</t>
  </si>
  <si>
    <t>BK4490</t>
  </si>
  <si>
    <t>978-0-318-43669-2</t>
  </si>
  <si>
    <t>Charles Carpenter</t>
  </si>
  <si>
    <t>BK4489</t>
  </si>
  <si>
    <t>978-1-374-86084-1</t>
  </si>
  <si>
    <t>Daniel Garcia</t>
  </si>
  <si>
    <t>BK4488</t>
  </si>
  <si>
    <t>978-0-00-274893-3</t>
  </si>
  <si>
    <t>Cameron Maldonado</t>
  </si>
  <si>
    <t>BK4487</t>
  </si>
  <si>
    <t>978-0-298-04379-8</t>
  </si>
  <si>
    <t>Richard Taylor</t>
  </si>
  <si>
    <t>BK4486</t>
  </si>
  <si>
    <t>978-1-78139-706-0</t>
  </si>
  <si>
    <t>Vanessa Allen</t>
  </si>
  <si>
    <t>BK4485</t>
  </si>
  <si>
    <t>978-1-210-64415-4</t>
  </si>
  <si>
    <t>Thomas Gordon</t>
  </si>
  <si>
    <t>BK4484</t>
  </si>
  <si>
    <t>978-0-416-93399-4</t>
  </si>
  <si>
    <t>Jennifer Young</t>
  </si>
  <si>
    <t>BK4483</t>
  </si>
  <si>
    <t>978-1-68510-726-0</t>
  </si>
  <si>
    <t>Holly Weaver</t>
  </si>
  <si>
    <t>BK4482</t>
  </si>
  <si>
    <t>978-0-7127-2180-6</t>
  </si>
  <si>
    <t>Anita Daniel</t>
  </si>
  <si>
    <t>BK4481</t>
  </si>
  <si>
    <t>978-0-493-14968-4</t>
  </si>
  <si>
    <t>Cindy Daniels</t>
  </si>
  <si>
    <t>BK4480</t>
  </si>
  <si>
    <t>978-0-17-087276-8</t>
  </si>
  <si>
    <t>Lee Walker</t>
  </si>
  <si>
    <t>BK4479</t>
  </si>
  <si>
    <t>978-0-949699-81-7</t>
  </si>
  <si>
    <t>Kevin Lewis</t>
  </si>
  <si>
    <t>BK4478</t>
  </si>
  <si>
    <t>978-1-954538-84-9</t>
  </si>
  <si>
    <t>Michael Golden</t>
  </si>
  <si>
    <t>BK4477</t>
  </si>
  <si>
    <t>978-1-243-24974-6</t>
  </si>
  <si>
    <t>Kyle Mercer</t>
  </si>
  <si>
    <t>BK4476</t>
  </si>
  <si>
    <t>978-1-212-04340-5</t>
  </si>
  <si>
    <t>Mary Martin</t>
  </si>
  <si>
    <t>BK4475</t>
  </si>
  <si>
    <t>978-0-7571-1087-0</t>
  </si>
  <si>
    <t>Matthew Williams</t>
  </si>
  <si>
    <t>BK4474</t>
  </si>
  <si>
    <t>978-1-4779-2026-8</t>
  </si>
  <si>
    <t>Dominique Barnes</t>
  </si>
  <si>
    <t>BK4473</t>
  </si>
  <si>
    <t>978-0-08-130551-5</t>
  </si>
  <si>
    <t>Anna Green</t>
  </si>
  <si>
    <t>BK4472</t>
  </si>
  <si>
    <t>978-0-86027-160-4</t>
  </si>
  <si>
    <t>Olivia Miller</t>
  </si>
  <si>
    <t>BK4471</t>
  </si>
  <si>
    <t>978-1-76895-504-7</t>
  </si>
  <si>
    <t>Anthony Hunter</t>
  </si>
  <si>
    <t>BK4470</t>
  </si>
  <si>
    <t>978-0-696-46816-2</t>
  </si>
  <si>
    <t>Jessica Roberts</t>
  </si>
  <si>
    <t>BK4469</t>
  </si>
  <si>
    <t>978-1-66495-348-2</t>
  </si>
  <si>
    <t>Caleb Perez</t>
  </si>
  <si>
    <t>BK4468</t>
  </si>
  <si>
    <t>978-1-4981-0124-0</t>
  </si>
  <si>
    <t>Patricia Gay</t>
  </si>
  <si>
    <t>BK4467</t>
  </si>
  <si>
    <t>978-1-59429-561-4</t>
  </si>
  <si>
    <t>Jennifer Miller</t>
  </si>
  <si>
    <t>BK4466</t>
  </si>
  <si>
    <t>978-0-249-25473-0</t>
  </si>
  <si>
    <t>Joseph Sullivan</t>
  </si>
  <si>
    <t>BK4465</t>
  </si>
  <si>
    <t>978-1-04-161943-7</t>
  </si>
  <si>
    <t>Jason Dean</t>
  </si>
  <si>
    <t>BK4464</t>
  </si>
  <si>
    <t>978-1-00-390502-8</t>
  </si>
  <si>
    <t>Andrea Carson</t>
  </si>
  <si>
    <t>BK4463</t>
  </si>
  <si>
    <t>978-1-4908-4792-4</t>
  </si>
  <si>
    <t>Raymond Anderson</t>
  </si>
  <si>
    <t>BK4462</t>
  </si>
  <si>
    <t>978-0-444-14570-3</t>
  </si>
  <si>
    <t>Emily Jackson</t>
  </si>
  <si>
    <t>BK4461</t>
  </si>
  <si>
    <t>978-1-937959-18-0</t>
  </si>
  <si>
    <t>Samantha Olson</t>
  </si>
  <si>
    <t>BK4460</t>
  </si>
  <si>
    <t>978-1-82378-643-2</t>
  </si>
  <si>
    <t>Joseph Harrington</t>
  </si>
  <si>
    <t>BK4459</t>
  </si>
  <si>
    <t>978-0-285-98241-3</t>
  </si>
  <si>
    <t>Kayla George</t>
  </si>
  <si>
    <t>BK4458</t>
  </si>
  <si>
    <t>978-1-103-30981-8</t>
  </si>
  <si>
    <t>Rodney Ashley MD</t>
  </si>
  <si>
    <t>BK4457</t>
  </si>
  <si>
    <t>978-1-356-39463-0</t>
  </si>
  <si>
    <t>Jordan Downs</t>
  </si>
  <si>
    <t>BK4456</t>
  </si>
  <si>
    <t>978-0-86474-040-3</t>
  </si>
  <si>
    <t>Edward Wilcox</t>
  </si>
  <si>
    <t>BK4455</t>
  </si>
  <si>
    <t>978-0-11-341523-6</t>
  </si>
  <si>
    <t>Lisa Henderson</t>
  </si>
  <si>
    <t>BK4454</t>
  </si>
  <si>
    <t>978-1-5368-1236-7</t>
  </si>
  <si>
    <t>Alex Kim</t>
  </si>
  <si>
    <t>BK4453</t>
  </si>
  <si>
    <t>978-0-85608-660-1</t>
  </si>
  <si>
    <t>BK4452</t>
  </si>
  <si>
    <t>978-1-995727-22-6</t>
  </si>
  <si>
    <t>Christine Rodriguez</t>
  </si>
  <si>
    <t>BK4451</t>
  </si>
  <si>
    <t>978-1-988936-66-6</t>
  </si>
  <si>
    <t>BK4450</t>
  </si>
  <si>
    <t>978-0-559-39275-7</t>
  </si>
  <si>
    <t>Mathew Benson</t>
  </si>
  <si>
    <t>BK4449</t>
  </si>
  <si>
    <t>978-1-321-05905-2</t>
  </si>
  <si>
    <t>Benjamin Li</t>
  </si>
  <si>
    <t>BK4448</t>
  </si>
  <si>
    <t>978-0-272-29872-5</t>
  </si>
  <si>
    <t>Denise Perez</t>
  </si>
  <si>
    <t>BK4447</t>
  </si>
  <si>
    <t>978-1-74430-574-3</t>
  </si>
  <si>
    <t>Cody Lee</t>
  </si>
  <si>
    <t>BK4446</t>
  </si>
  <si>
    <t>978-1-161-84056-8</t>
  </si>
  <si>
    <t>Anna Daniels</t>
  </si>
  <si>
    <t>BK4445</t>
  </si>
  <si>
    <t>978-1-85803-596-3</t>
  </si>
  <si>
    <t>Autumn Robinson</t>
  </si>
  <si>
    <t>BK4444</t>
  </si>
  <si>
    <t>978-1-937800-67-3</t>
  </si>
  <si>
    <t>Sara Ibarra</t>
  </si>
  <si>
    <t>BK4443</t>
  </si>
  <si>
    <t>978-0-344-58715-3</t>
  </si>
  <si>
    <t>Daniel Buckley</t>
  </si>
  <si>
    <t>BK4442</t>
  </si>
  <si>
    <t>978-1-899544-82-0</t>
  </si>
  <si>
    <t>Carol Rosario</t>
  </si>
  <si>
    <t>BK4441</t>
  </si>
  <si>
    <t>978-0-544-72889-9</t>
  </si>
  <si>
    <t>Michele Villegas</t>
  </si>
  <si>
    <t>BK4440</t>
  </si>
  <si>
    <t>978-1-212-29803-4</t>
  </si>
  <si>
    <t>Edwin Ward</t>
  </si>
  <si>
    <t>BK4439</t>
  </si>
  <si>
    <t>978-0-8275-3835-1</t>
  </si>
  <si>
    <t>Devin Jimenez</t>
  </si>
  <si>
    <t>BK4438</t>
  </si>
  <si>
    <t>978-0-936030-13-5</t>
  </si>
  <si>
    <t>Tommy Giles</t>
  </si>
  <si>
    <t>BK4437</t>
  </si>
  <si>
    <t>978-1-05-774415-4</t>
  </si>
  <si>
    <t>Nancy Brown</t>
  </si>
  <si>
    <t>BK4436</t>
  </si>
  <si>
    <t>978-1-264-73463-4</t>
  </si>
  <si>
    <t>Michael Tran</t>
  </si>
  <si>
    <t>BK4435</t>
  </si>
  <si>
    <t>978-0-14-331136-2</t>
  </si>
  <si>
    <t>Victoria Ellis</t>
  </si>
  <si>
    <t>BK4434</t>
  </si>
  <si>
    <t>978-1-938735-00-4</t>
  </si>
  <si>
    <t>Brittany Crawford</t>
  </si>
  <si>
    <t>BK4433</t>
  </si>
  <si>
    <t>978-0-435-18485-8</t>
  </si>
  <si>
    <t>Jennifer Gonzalez</t>
  </si>
  <si>
    <t>BK4432</t>
  </si>
  <si>
    <t>978-1-58358-626-6</t>
  </si>
  <si>
    <t>Linda Ray</t>
  </si>
  <si>
    <t>BK4431</t>
  </si>
  <si>
    <t>978-0-613-24313-1</t>
  </si>
  <si>
    <t>Lisa Cervantes</t>
  </si>
  <si>
    <t>BK4430</t>
  </si>
  <si>
    <t>Benjamin Clark</t>
  </si>
  <si>
    <t>978-0-308-92381-2</t>
  </si>
  <si>
    <t>Christopher Gaines</t>
  </si>
  <si>
    <t>BK4429</t>
  </si>
  <si>
    <t>978-0-494-37273-9</t>
  </si>
  <si>
    <t>Corey Williams</t>
  </si>
  <si>
    <t>BK4428</t>
  </si>
  <si>
    <t>978-1-05-978848-4</t>
  </si>
  <si>
    <t>Linda Hill</t>
  </si>
  <si>
    <t>BK4427</t>
  </si>
  <si>
    <t>978-0-07-149256-0</t>
  </si>
  <si>
    <t>Paul Fernandez</t>
  </si>
  <si>
    <t>BK4426</t>
  </si>
  <si>
    <t>978-0-561-25046-5</t>
  </si>
  <si>
    <t>Stephanie Chambers</t>
  </si>
  <si>
    <t>BK4425</t>
  </si>
  <si>
    <t>978-1-71796-663-6</t>
  </si>
  <si>
    <t>Diana Edwards</t>
  </si>
  <si>
    <t>BK4424</t>
  </si>
  <si>
    <t>978-1-58790-113-3</t>
  </si>
  <si>
    <t>Pamela Mason</t>
  </si>
  <si>
    <t>BK4423</t>
  </si>
  <si>
    <t>978-1-72926-322-8</t>
  </si>
  <si>
    <t>Michelle Rogers</t>
  </si>
  <si>
    <t>BK4422</t>
  </si>
  <si>
    <t>978-1-229-54901-3</t>
  </si>
  <si>
    <t>Lisa Boone</t>
  </si>
  <si>
    <t>BK4421</t>
  </si>
  <si>
    <t>978-1-5125-4335-3</t>
  </si>
  <si>
    <t>Jeffrey Nichols</t>
  </si>
  <si>
    <t>BK4420</t>
  </si>
  <si>
    <t>978-0-601-12801-3</t>
  </si>
  <si>
    <t>Diana Marquez</t>
  </si>
  <si>
    <t>BK4419</t>
  </si>
  <si>
    <t>978-0-488-49766-0</t>
  </si>
  <si>
    <t>Nicole Smith</t>
  </si>
  <si>
    <t>BK4418</t>
  </si>
  <si>
    <t>978-1-271-71947-1</t>
  </si>
  <si>
    <t>Doris Davis</t>
  </si>
  <si>
    <t>BK4417</t>
  </si>
  <si>
    <t>978-1-380-57583-8</t>
  </si>
  <si>
    <t>Shane Mack</t>
  </si>
  <si>
    <t>BK4416</t>
  </si>
  <si>
    <t>978-1-208-75270-0</t>
  </si>
  <si>
    <t>Steven Davis</t>
  </si>
  <si>
    <t>BK4415</t>
  </si>
  <si>
    <t>978-1-107-10983-4</t>
  </si>
  <si>
    <t>Jacob Sosa</t>
  </si>
  <si>
    <t>BK4414</t>
  </si>
  <si>
    <t>978-1-885910-87-5</t>
  </si>
  <si>
    <t>Chad Torres</t>
  </si>
  <si>
    <t>BK4413</t>
  </si>
  <si>
    <t>978-1-328-31521-2</t>
  </si>
  <si>
    <t>Bridget Carson</t>
  </si>
  <si>
    <t>BK4412</t>
  </si>
  <si>
    <t>978-1-5440-2088-4</t>
  </si>
  <si>
    <t>Victor Smith</t>
  </si>
  <si>
    <t>BK4411</t>
  </si>
  <si>
    <t>978-1-4966-1704-0</t>
  </si>
  <si>
    <t>BK4410</t>
  </si>
  <si>
    <t>978-1-4111-9107-5</t>
  </si>
  <si>
    <t>Troy Lynch</t>
  </si>
  <si>
    <t>BK4409</t>
  </si>
  <si>
    <t>978-0-03-846633-7</t>
  </si>
  <si>
    <t>Brittany Anderson</t>
  </si>
  <si>
    <t>BK4408</t>
  </si>
  <si>
    <t>978-0-623-45217-2</t>
  </si>
  <si>
    <t>Melanie Hall</t>
  </si>
  <si>
    <t>BK4407</t>
  </si>
  <si>
    <t>978-0-00-313106-2</t>
  </si>
  <si>
    <t>Emily Griffin</t>
  </si>
  <si>
    <t>BK4406</t>
  </si>
  <si>
    <t>978-1-909373-46-4</t>
  </si>
  <si>
    <t>Richard Tyler</t>
  </si>
  <si>
    <t>BK4405</t>
  </si>
  <si>
    <t>978-1-240-23103-4</t>
  </si>
  <si>
    <t>Kathryn Graham</t>
  </si>
  <si>
    <t>BK4404</t>
  </si>
  <si>
    <t>978-0-08-379597-0</t>
  </si>
  <si>
    <t>Tammy Harrison</t>
  </si>
  <si>
    <t>BK4403</t>
  </si>
  <si>
    <t>978-0-219-70370-1</t>
  </si>
  <si>
    <t>Joel Strong</t>
  </si>
  <si>
    <t>BK4402</t>
  </si>
  <si>
    <t>978-1-4001-3461-8</t>
  </si>
  <si>
    <t>Clinton Martinez</t>
  </si>
  <si>
    <t>BK4401</t>
  </si>
  <si>
    <t>978-0-689-11174-7</t>
  </si>
  <si>
    <t>Michael Johnston</t>
  </si>
  <si>
    <t>BK4400</t>
  </si>
  <si>
    <t>978-0-320-36882-0</t>
  </si>
  <si>
    <t>Mitchell Shelton</t>
  </si>
  <si>
    <t>BK4399</t>
  </si>
  <si>
    <t>978-1-5267-8411-7</t>
  </si>
  <si>
    <t>Cassandra Shannon</t>
  </si>
  <si>
    <t>BK4398</t>
  </si>
  <si>
    <t>978-0-622-90580-8</t>
  </si>
  <si>
    <t>Christy Lynn</t>
  </si>
  <si>
    <t>BK4397</t>
  </si>
  <si>
    <t>978-0-269-80850-0</t>
  </si>
  <si>
    <t>BK4396</t>
  </si>
  <si>
    <t>978-0-937529-92-8</t>
  </si>
  <si>
    <t>Mark Johnson</t>
  </si>
  <si>
    <t>BK4395</t>
  </si>
  <si>
    <t>978-0-464-81051-3</t>
  </si>
  <si>
    <t>BK4394</t>
  </si>
  <si>
    <t>978-0-936428-83-3</t>
  </si>
  <si>
    <t>Laura Oliver</t>
  </si>
  <si>
    <t>BK4393</t>
  </si>
  <si>
    <t>978-1-874425-83-0</t>
  </si>
  <si>
    <t>Melissa Lyons</t>
  </si>
  <si>
    <t>BK4392</t>
  </si>
  <si>
    <t>978-0-281-73420-7</t>
  </si>
  <si>
    <t>Nancy Carey</t>
  </si>
  <si>
    <t>BK4391</t>
  </si>
  <si>
    <t>978-0-06-030617-5</t>
  </si>
  <si>
    <t>Harry Stewart</t>
  </si>
  <si>
    <t>BK4390</t>
  </si>
  <si>
    <t>978-0-9538965-7-8</t>
  </si>
  <si>
    <t>Valerie Mitchell</t>
  </si>
  <si>
    <t>BK4389</t>
  </si>
  <si>
    <t>978-1-109-53593-8</t>
  </si>
  <si>
    <t>BK4388</t>
  </si>
  <si>
    <t>978-1-59021-615-6</t>
  </si>
  <si>
    <t>Melissa Harrell</t>
  </si>
  <si>
    <t>BK4387</t>
  </si>
  <si>
    <t>978-1-160-29645-8</t>
  </si>
  <si>
    <t>Shane Carlson</t>
  </si>
  <si>
    <t>BK4386</t>
  </si>
  <si>
    <t>978-0-646-47374-1</t>
  </si>
  <si>
    <t>Madison Neal</t>
  </si>
  <si>
    <t>BK4385</t>
  </si>
  <si>
    <t>978-1-972043-16-5</t>
  </si>
  <si>
    <t>Jessica Henderson</t>
  </si>
  <si>
    <t>BK4384</t>
  </si>
  <si>
    <t>978-1-315-92619-3</t>
  </si>
  <si>
    <t>Jonathan Torres</t>
  </si>
  <si>
    <t>BK4383</t>
  </si>
  <si>
    <t>978-1-877674-89-1</t>
  </si>
  <si>
    <t>Jason Owen</t>
  </si>
  <si>
    <t>BK4382</t>
  </si>
  <si>
    <t>978-0-9611978-1-0</t>
  </si>
  <si>
    <t>Mary Adkins</t>
  </si>
  <si>
    <t>BK4381</t>
  </si>
  <si>
    <t>978-0-343-53196-6</t>
  </si>
  <si>
    <t>Patricia Hamilton</t>
  </si>
  <si>
    <t>BK4380</t>
  </si>
  <si>
    <t>978-0-9527529-7-4</t>
  </si>
  <si>
    <t>Rebecca Reed</t>
  </si>
  <si>
    <t>BK4379</t>
  </si>
  <si>
    <t>978-0-650-89015-2</t>
  </si>
  <si>
    <t>Paul Wright</t>
  </si>
  <si>
    <t>BK4378</t>
  </si>
  <si>
    <t>978-1-02-151058-7</t>
  </si>
  <si>
    <t>Jennifer Gomez</t>
  </si>
  <si>
    <t>BK4377</t>
  </si>
  <si>
    <t>978-1-142-42334-6</t>
  </si>
  <si>
    <t>John Cooper</t>
  </si>
  <si>
    <t>BK4376</t>
  </si>
  <si>
    <t>978-1-233-53596-5</t>
  </si>
  <si>
    <t>Lorraine Weber</t>
  </si>
  <si>
    <t>BK4375</t>
  </si>
  <si>
    <t>978-0-09-089924-1</t>
  </si>
  <si>
    <t>Samuel Hale</t>
  </si>
  <si>
    <t>BK4374</t>
  </si>
  <si>
    <t>978-0-694-90842-4</t>
  </si>
  <si>
    <t>BK4373</t>
  </si>
  <si>
    <t>978-0-9557927-6-2</t>
  </si>
  <si>
    <t>Julia Todd</t>
  </si>
  <si>
    <t>BK4372</t>
  </si>
  <si>
    <t>978-0-549-53200-2</t>
  </si>
  <si>
    <t>April Mclean</t>
  </si>
  <si>
    <t>BK4371</t>
  </si>
  <si>
    <t>978-0-8043-7885-7</t>
  </si>
  <si>
    <t>Stacey Murphy</t>
  </si>
  <si>
    <t>BK4370</t>
  </si>
  <si>
    <t>978-0-948331-79-4</t>
  </si>
  <si>
    <t>Donna Torres</t>
  </si>
  <si>
    <t>BK4369</t>
  </si>
  <si>
    <t>978-0-268-42723-8</t>
  </si>
  <si>
    <t>Scott Fields</t>
  </si>
  <si>
    <t>BK4368</t>
  </si>
  <si>
    <t>978-0-537-82211-5</t>
  </si>
  <si>
    <t>Tanya Harper</t>
  </si>
  <si>
    <t>BK4367</t>
  </si>
  <si>
    <t>978-1-57972-651-5</t>
  </si>
  <si>
    <t>Katie Merritt</t>
  </si>
  <si>
    <t>BK4366</t>
  </si>
  <si>
    <t>978-0-326-85470-9</t>
  </si>
  <si>
    <t>Joanne Dominguez</t>
  </si>
  <si>
    <t>BK4365</t>
  </si>
  <si>
    <t>978-0-13-168935-0</t>
  </si>
  <si>
    <t>Scott Clarke</t>
  </si>
  <si>
    <t>BK4364</t>
  </si>
  <si>
    <t>978-0-353-56825-9</t>
  </si>
  <si>
    <t>Ethan Ortega</t>
  </si>
  <si>
    <t>BK4363</t>
  </si>
  <si>
    <t>978-1-03-295407-3</t>
  </si>
  <si>
    <t>Margaret Hernandez</t>
  </si>
  <si>
    <t>BK4362</t>
  </si>
  <si>
    <t>978-0-322-72101-2</t>
  </si>
  <si>
    <t>Andrew Vaughn</t>
  </si>
  <si>
    <t>BK4361</t>
  </si>
  <si>
    <t>978-1-66379-565-6</t>
  </si>
  <si>
    <t>Joseph Campbell</t>
  </si>
  <si>
    <t>BK4360</t>
  </si>
  <si>
    <t>978-1-385-09026-8</t>
  </si>
  <si>
    <t>Brandy Nguyen</t>
  </si>
  <si>
    <t>BK4359</t>
  </si>
  <si>
    <t>978-1-205-17409-3</t>
  </si>
  <si>
    <t>Mr. Jay Steele</t>
  </si>
  <si>
    <t>BK4358</t>
  </si>
  <si>
    <t>978-0-15-736580-1</t>
  </si>
  <si>
    <t>Peter Bradley</t>
  </si>
  <si>
    <t>BK4357</t>
  </si>
  <si>
    <t>978-0-03-439119-0</t>
  </si>
  <si>
    <t>Kristen Owens</t>
  </si>
  <si>
    <t>BK4356</t>
  </si>
  <si>
    <t>978-0-85091-042-1</t>
  </si>
  <si>
    <t>Alicia Alexander</t>
  </si>
  <si>
    <t>BK4355</t>
  </si>
  <si>
    <t>978-1-06-666413-9</t>
  </si>
  <si>
    <t>Joe Robinson</t>
  </si>
  <si>
    <t>BK4354</t>
  </si>
  <si>
    <t>978-1-01-097299-0</t>
  </si>
  <si>
    <t>Mrs. Emily Ferguson DDS</t>
  </si>
  <si>
    <t>BK4353</t>
  </si>
  <si>
    <t>978-1-354-41209-1</t>
  </si>
  <si>
    <t>David Moore</t>
  </si>
  <si>
    <t>BK4352</t>
  </si>
  <si>
    <t>Christopher Long</t>
  </si>
  <si>
    <t>978-1-5338-8384-1</t>
  </si>
  <si>
    <t>Kim Russell</t>
  </si>
  <si>
    <t>BK4351</t>
  </si>
  <si>
    <t>978-0-672-70582-3</t>
  </si>
  <si>
    <t>Jonathan Smith</t>
  </si>
  <si>
    <t>BK4350</t>
  </si>
  <si>
    <t>978-1-4381-3415-4</t>
  </si>
  <si>
    <t>Suzanne Lopez</t>
  </si>
  <si>
    <t>BK4349</t>
  </si>
  <si>
    <t>978-1-00-668038-0</t>
  </si>
  <si>
    <t>Kim Mitchell</t>
  </si>
  <si>
    <t>BK4348</t>
  </si>
  <si>
    <t>978-1-310-41545-6</t>
  </si>
  <si>
    <t>Zachary Waters</t>
  </si>
  <si>
    <t>BK4347</t>
  </si>
  <si>
    <t>978-0-903403-58-0</t>
  </si>
  <si>
    <t>Bridget White</t>
  </si>
  <si>
    <t>BK4346</t>
  </si>
  <si>
    <t>978-1-4702-4887-1</t>
  </si>
  <si>
    <t>Cindy Brown</t>
  </si>
  <si>
    <t>BK4345</t>
  </si>
  <si>
    <t>978-1-78580-748-0</t>
  </si>
  <si>
    <t>Scott Rivera</t>
  </si>
  <si>
    <t>BK4344</t>
  </si>
  <si>
    <t>978-0-17-838771-4</t>
  </si>
  <si>
    <t>Matthew Collins</t>
  </si>
  <si>
    <t>BK4343</t>
  </si>
  <si>
    <t>978-0-85513-937-7</t>
  </si>
  <si>
    <t>Benjamin Kelly</t>
  </si>
  <si>
    <t>BK4342</t>
  </si>
  <si>
    <t>978-1-57691-759-6</t>
  </si>
  <si>
    <t>Chelsea Perry</t>
  </si>
  <si>
    <t>BK4341</t>
  </si>
  <si>
    <t>978-1-232-97406-2</t>
  </si>
  <si>
    <t>Stephanie Holmes</t>
  </si>
  <si>
    <t>BK4340</t>
  </si>
  <si>
    <t>978-0-244-64329-4</t>
  </si>
  <si>
    <t>William Wells</t>
  </si>
  <si>
    <t>BK4339</t>
  </si>
  <si>
    <t>978-0-9554439-8-5</t>
  </si>
  <si>
    <t>Brooke Franklin</t>
  </si>
  <si>
    <t>BK4338</t>
  </si>
  <si>
    <t>978-0-680-74926-0</t>
  </si>
  <si>
    <t>Kellie Hoffman</t>
  </si>
  <si>
    <t>BK4337</t>
  </si>
  <si>
    <t>978-1-4036-1223-6</t>
  </si>
  <si>
    <t>Samuel Clarke</t>
  </si>
  <si>
    <t>BK4336</t>
  </si>
  <si>
    <t>978-1-4427-6869-7</t>
  </si>
  <si>
    <t>Jeremy Parks</t>
  </si>
  <si>
    <t>BK4335</t>
  </si>
  <si>
    <t>978-1-113-05288-9</t>
  </si>
  <si>
    <t>Susan Scott</t>
  </si>
  <si>
    <t>BK4334</t>
  </si>
  <si>
    <t>978-1-4299-9227-5</t>
  </si>
  <si>
    <t>Kathleen Wilson</t>
  </si>
  <si>
    <t>BK4333</t>
  </si>
  <si>
    <t>978-1-07-904603-8</t>
  </si>
  <si>
    <t>Alexis Williams</t>
  </si>
  <si>
    <t>BK4332</t>
  </si>
  <si>
    <t>978-0-693-94236-8</t>
  </si>
  <si>
    <t>Kristen Watkins</t>
  </si>
  <si>
    <t>BK4331</t>
  </si>
  <si>
    <t>978-0-08-280448-2</t>
  </si>
  <si>
    <t>Megan Melendez</t>
  </si>
  <si>
    <t>BK4330</t>
  </si>
  <si>
    <t>978-0-696-82453-1</t>
  </si>
  <si>
    <t>Carrie Mathews</t>
  </si>
  <si>
    <t>BK4329</t>
  </si>
  <si>
    <t>978-1-81859-251-2</t>
  </si>
  <si>
    <t>Aaron Donaldson</t>
  </si>
  <si>
    <t>BK4328</t>
  </si>
  <si>
    <t>978-0-08-234272-4</t>
  </si>
  <si>
    <t>Anthony Benson</t>
  </si>
  <si>
    <t>BK4327</t>
  </si>
  <si>
    <t>978-1-62254-825-5</t>
  </si>
  <si>
    <t>Mario Johnson</t>
  </si>
  <si>
    <t>BK4326</t>
  </si>
  <si>
    <t>978-1-06-329413-1</t>
  </si>
  <si>
    <t>Mary Aguirre</t>
  </si>
  <si>
    <t>BK4325</t>
  </si>
  <si>
    <t>978-1-64157-175-3</t>
  </si>
  <si>
    <t>Leslie Weaver</t>
  </si>
  <si>
    <t>BK4324</t>
  </si>
  <si>
    <t>978-1-56973-068-3</t>
  </si>
  <si>
    <t>Patricia Jackson</t>
  </si>
  <si>
    <t>BK4323</t>
  </si>
  <si>
    <t>978-1-79672-117-1</t>
  </si>
  <si>
    <t>Mary Davis</t>
  </si>
  <si>
    <t>BK4322</t>
  </si>
  <si>
    <t>978-0-86344-985-7</t>
  </si>
  <si>
    <t>Diane Harvey</t>
  </si>
  <si>
    <t>BK4321</t>
  </si>
  <si>
    <t>978-1-952093-58-6</t>
  </si>
  <si>
    <t>Stephanie Cooley</t>
  </si>
  <si>
    <t>BK4320</t>
  </si>
  <si>
    <t>978-0-691-23719-0</t>
  </si>
  <si>
    <t>Brian Bell</t>
  </si>
  <si>
    <t>BK4319</t>
  </si>
  <si>
    <t>978-1-74372-786-7</t>
  </si>
  <si>
    <t>Veronica Weiss</t>
  </si>
  <si>
    <t>BK4318</t>
  </si>
  <si>
    <t>978-1-959983-17-0</t>
  </si>
  <si>
    <t>Michael Wolfe</t>
  </si>
  <si>
    <t>BK4317</t>
  </si>
  <si>
    <t>978-0-554-43931-0</t>
  </si>
  <si>
    <t>Tiffany Riley</t>
  </si>
  <si>
    <t>BK4316</t>
  </si>
  <si>
    <t>978-0-12-350118-9</t>
  </si>
  <si>
    <t>Alicia Griffin</t>
  </si>
  <si>
    <t>BK4315</t>
  </si>
  <si>
    <t>978-1-121-57526-4</t>
  </si>
  <si>
    <t>Julie Mckenzie</t>
  </si>
  <si>
    <t>BK4314</t>
  </si>
  <si>
    <t>978-1-109-19222-3</t>
  </si>
  <si>
    <t>Stephen Morris</t>
  </si>
  <si>
    <t>BK4313</t>
  </si>
  <si>
    <t>978-0-88520-632-2</t>
  </si>
  <si>
    <t>BK4312</t>
  </si>
  <si>
    <t>978-0-7522-0070-5</t>
  </si>
  <si>
    <t>Aaron Sandoval</t>
  </si>
  <si>
    <t>BK4311</t>
  </si>
  <si>
    <t>978-1-938873-96-6</t>
  </si>
  <si>
    <t>William Martin</t>
  </si>
  <si>
    <t>BK4310</t>
  </si>
  <si>
    <t>978-0-682-00342-1</t>
  </si>
  <si>
    <t>Alexandria Hernandez</t>
  </si>
  <si>
    <t>BK4309</t>
  </si>
  <si>
    <t>978-0-7405-4067-7</t>
  </si>
  <si>
    <t>James Smith</t>
  </si>
  <si>
    <t>BK4308</t>
  </si>
  <si>
    <t>978-0-657-04055-0</t>
  </si>
  <si>
    <t>Mary Anderson</t>
  </si>
  <si>
    <t>BK4307</t>
  </si>
  <si>
    <t>978-0-19-241319-2</t>
  </si>
  <si>
    <t>Michele Miller</t>
  </si>
  <si>
    <t>BK4306</t>
  </si>
  <si>
    <t>978-1-897892-25-1</t>
  </si>
  <si>
    <t>Antonio Oneal</t>
  </si>
  <si>
    <t>BK4305</t>
  </si>
  <si>
    <t>978-0-368-32273-0</t>
  </si>
  <si>
    <t>Kenneth Howard</t>
  </si>
  <si>
    <t>BK4304</t>
  </si>
  <si>
    <t>978-1-200-32262-8</t>
  </si>
  <si>
    <t>Carol Kemp</t>
  </si>
  <si>
    <t>BK4303</t>
  </si>
  <si>
    <t>978-1-76001-811-5</t>
  </si>
  <si>
    <t>Cynthia Vasquez MD</t>
  </si>
  <si>
    <t>BK4302</t>
  </si>
  <si>
    <t>978-1-341-77163-7</t>
  </si>
  <si>
    <t>Carol Espinoza</t>
  </si>
  <si>
    <t>BK4301</t>
  </si>
  <si>
    <t>978-1-4717-1835-9</t>
  </si>
  <si>
    <t>Joseph Gonzalez</t>
  </si>
  <si>
    <t>BK4300</t>
  </si>
  <si>
    <t>978-1-67865-805-2</t>
  </si>
  <si>
    <t>Patrick Maxwell</t>
  </si>
  <si>
    <t>BK4299</t>
  </si>
  <si>
    <t>978-0-86534-357-3</t>
  </si>
  <si>
    <t>Alexis Mora</t>
  </si>
  <si>
    <t>BK4298</t>
  </si>
  <si>
    <t>978-0-7526-6949-6</t>
  </si>
  <si>
    <t>Mary Silva</t>
  </si>
  <si>
    <t>BK4297</t>
  </si>
  <si>
    <t>978-0-577-23161-8</t>
  </si>
  <si>
    <t>BK4296</t>
  </si>
  <si>
    <t>978-1-5490-1780-3</t>
  </si>
  <si>
    <t>Amanda Herman</t>
  </si>
  <si>
    <t>BK4295</t>
  </si>
  <si>
    <t>Matthew Baker</t>
  </si>
  <si>
    <t>978-1-4569-6614-0</t>
  </si>
  <si>
    <t>Jose Benjamin</t>
  </si>
  <si>
    <t>BK4294</t>
  </si>
  <si>
    <t>978-0-12-240468-9</t>
  </si>
  <si>
    <t>Samantha Sullivan</t>
  </si>
  <si>
    <t>BK4293</t>
  </si>
  <si>
    <t>978-1-185-58676-3</t>
  </si>
  <si>
    <t>Edward Cruz Jr.</t>
  </si>
  <si>
    <t>BK4292</t>
  </si>
  <si>
    <t>978-1-76283-398-3</t>
  </si>
  <si>
    <t>Robert Gutierrez</t>
  </si>
  <si>
    <t>BK4291</t>
  </si>
  <si>
    <t>978-1-74837-526-1</t>
  </si>
  <si>
    <t>James Kelly</t>
  </si>
  <si>
    <t>BK4290</t>
  </si>
  <si>
    <t>978-0-8415-6577-7</t>
  </si>
  <si>
    <t>Monica Petty</t>
  </si>
  <si>
    <t>BK4289</t>
  </si>
  <si>
    <t>Elizabeth Harris</t>
  </si>
  <si>
    <t>978-1-199-67473-9</t>
  </si>
  <si>
    <t>Debra Chandler</t>
  </si>
  <si>
    <t>BK4288</t>
  </si>
  <si>
    <t>978-0-340-25782-1</t>
  </si>
  <si>
    <t>Sheila Steele</t>
  </si>
  <si>
    <t>BK4287</t>
  </si>
  <si>
    <t>978-1-124-75154-2</t>
  </si>
  <si>
    <t>BK4286</t>
  </si>
  <si>
    <t>978-0-246-05504-0</t>
  </si>
  <si>
    <t>Ms. Kayla Johns DDS</t>
  </si>
  <si>
    <t>BK4285</t>
  </si>
  <si>
    <t>978-1-173-43576-9</t>
  </si>
  <si>
    <t>Mathew Ramirez</t>
  </si>
  <si>
    <t>BK4284</t>
  </si>
  <si>
    <t>978-1-169-36971-9</t>
  </si>
  <si>
    <t>Jesus Lopez</t>
  </si>
  <si>
    <t>BK4283</t>
  </si>
  <si>
    <t>978-0-19-099725-0</t>
  </si>
  <si>
    <t>Sherry Bright</t>
  </si>
  <si>
    <t>BK4282</t>
  </si>
  <si>
    <t>978-0-514-06685-3</t>
  </si>
  <si>
    <t>BK4281</t>
  </si>
  <si>
    <t>978-1-80848-356-1</t>
  </si>
  <si>
    <t>Christopher Mcdaniel</t>
  </si>
  <si>
    <t>BK4280</t>
  </si>
  <si>
    <t>978-0-219-88531-5</t>
  </si>
  <si>
    <t>Shannon Kim</t>
  </si>
  <si>
    <t>BK4279</t>
  </si>
  <si>
    <t>978-1-375-00751-1</t>
  </si>
  <si>
    <t>Heather Mckinney</t>
  </si>
  <si>
    <t>BK4278</t>
  </si>
  <si>
    <t>978-1-157-10520-6</t>
  </si>
  <si>
    <t>Kevin Cruz</t>
  </si>
  <si>
    <t>BK4277</t>
  </si>
  <si>
    <t>978-1-363-48375-4</t>
  </si>
  <si>
    <t>Jasmine Martin</t>
  </si>
  <si>
    <t>BK4276</t>
  </si>
  <si>
    <t>978-1-64525-346-4</t>
  </si>
  <si>
    <t>Bridget Burnett</t>
  </si>
  <si>
    <t>BK4275</t>
  </si>
  <si>
    <t>978-0-241-62920-8</t>
  </si>
  <si>
    <t>Adam Vazquez</t>
  </si>
  <si>
    <t>BK4274</t>
  </si>
  <si>
    <t>978-0-88926-968-2</t>
  </si>
  <si>
    <t>Nicholas Peterson</t>
  </si>
  <si>
    <t>BK4273</t>
  </si>
  <si>
    <t>978-0-279-29006-7</t>
  </si>
  <si>
    <t>Felicia Morris</t>
  </si>
  <si>
    <t>BK4272</t>
  </si>
  <si>
    <t>978-0-321-61052-2</t>
  </si>
  <si>
    <t>Laura Wiggins</t>
  </si>
  <si>
    <t>BK4271</t>
  </si>
  <si>
    <t>978-0-8328-5093-6</t>
  </si>
  <si>
    <t>Mrs. Christina Lopez</t>
  </si>
  <si>
    <t>BK4270</t>
  </si>
  <si>
    <t>978-0-331-91539-6</t>
  </si>
  <si>
    <t>Allison Lambert</t>
  </si>
  <si>
    <t>BK4269</t>
  </si>
  <si>
    <t>978-1-56734-466-0</t>
  </si>
  <si>
    <t>Robert Cruz</t>
  </si>
  <si>
    <t>BK4268</t>
  </si>
  <si>
    <t>978-0-86103-455-0</t>
  </si>
  <si>
    <t>Holly Moran</t>
  </si>
  <si>
    <t>BK4267</t>
  </si>
  <si>
    <t>978-0-430-68007-2</t>
  </si>
  <si>
    <t>Richard Smith</t>
  </si>
  <si>
    <t>BK4266</t>
  </si>
  <si>
    <t>978-1-80052-125-4</t>
  </si>
  <si>
    <t>BK4265</t>
  </si>
  <si>
    <t>978-0-630-82934-9</t>
  </si>
  <si>
    <t>BK4264</t>
  </si>
  <si>
    <t>978-0-453-99545-0</t>
  </si>
  <si>
    <t>Anthony Mills</t>
  </si>
  <si>
    <t>BK4263</t>
  </si>
  <si>
    <t>978-1-86789-218-2</t>
  </si>
  <si>
    <t>Terri Stephenson</t>
  </si>
  <si>
    <t>BK4262</t>
  </si>
  <si>
    <t>978-0-7679-5627-7</t>
  </si>
  <si>
    <t>Brandon Bailey</t>
  </si>
  <si>
    <t>BK4261</t>
  </si>
  <si>
    <t>978-0-87901-952-5</t>
  </si>
  <si>
    <t>BK4260</t>
  </si>
  <si>
    <t>978-0-7422-8384-8</t>
  </si>
  <si>
    <t>Emily Ruiz</t>
  </si>
  <si>
    <t>BK4259</t>
  </si>
  <si>
    <t>978-1-84179-418-1</t>
  </si>
  <si>
    <t>Steven Dillon</t>
  </si>
  <si>
    <t>BK4258</t>
  </si>
  <si>
    <t>978-0-694-14259-0</t>
  </si>
  <si>
    <t>Traci Andrews</t>
  </si>
  <si>
    <t>BK4257</t>
  </si>
  <si>
    <t>978-0-451-60557-3</t>
  </si>
  <si>
    <t>Megan Smith</t>
  </si>
  <si>
    <t>BK4256</t>
  </si>
  <si>
    <t>978-0-272-66660-9</t>
  </si>
  <si>
    <t>Justin Robinson</t>
  </si>
  <si>
    <t>BK4255</t>
  </si>
  <si>
    <t>978-1-85903-172-8</t>
  </si>
  <si>
    <t>Roberto Higgins</t>
  </si>
  <si>
    <t>BK4254</t>
  </si>
  <si>
    <t>978-1-371-14268-1</t>
  </si>
  <si>
    <t>Kaitlin Perez</t>
  </si>
  <si>
    <t>BK4253</t>
  </si>
  <si>
    <t>978-0-9539338-7-7</t>
  </si>
  <si>
    <t>Jennifer Paul</t>
  </si>
  <si>
    <t>BK4252</t>
  </si>
  <si>
    <t>978-1-03-286620-8</t>
  </si>
  <si>
    <t>Mariah Perez</t>
  </si>
  <si>
    <t>BK4251</t>
  </si>
  <si>
    <t>978-0-474-84129-3</t>
  </si>
  <si>
    <t>Kevin Miller</t>
  </si>
  <si>
    <t>BK4250</t>
  </si>
  <si>
    <t>978-0-437-08241-1</t>
  </si>
  <si>
    <t>Lee Orozco</t>
  </si>
  <si>
    <t>BK4249</t>
  </si>
  <si>
    <t>978-1-253-58507-0</t>
  </si>
  <si>
    <t>Jared Taylor</t>
  </si>
  <si>
    <t>BK4248</t>
  </si>
  <si>
    <t>978-1-59045-066-6</t>
  </si>
  <si>
    <t>Alexander Thompson</t>
  </si>
  <si>
    <t>BK4247</t>
  </si>
  <si>
    <t>978-0-649-42960-8</t>
  </si>
  <si>
    <t>Brittany Hall</t>
  </si>
  <si>
    <t>BK4246</t>
  </si>
  <si>
    <t>978-1-08-666544-4</t>
  </si>
  <si>
    <t>Amanda Murphy</t>
  </si>
  <si>
    <t>BK4245</t>
  </si>
  <si>
    <t>978-0-466-34393-4</t>
  </si>
  <si>
    <t>Anna Spencer</t>
  </si>
  <si>
    <t>BK4244</t>
  </si>
  <si>
    <t>978-0-08-506558-3</t>
  </si>
  <si>
    <t>Jamie Ross MD</t>
  </si>
  <si>
    <t>BK4243</t>
  </si>
  <si>
    <t>978-1-5449-8489-6</t>
  </si>
  <si>
    <t>Holly Moreno</t>
  </si>
  <si>
    <t>BK4242</t>
  </si>
  <si>
    <t>978-0-10-618495-8</t>
  </si>
  <si>
    <t>Deborah Vargas</t>
  </si>
  <si>
    <t>BK4241</t>
  </si>
  <si>
    <t>978-1-74599-220-1</t>
  </si>
  <si>
    <t>Hayley Jenkins</t>
  </si>
  <si>
    <t>BK4240</t>
  </si>
  <si>
    <t>978-0-458-53179-0</t>
  </si>
  <si>
    <t>David Willis</t>
  </si>
  <si>
    <t>BK4239</t>
  </si>
  <si>
    <t>978-0-574-23846-7</t>
  </si>
  <si>
    <t>Robert Andrews</t>
  </si>
  <si>
    <t>BK4238</t>
  </si>
  <si>
    <t>978-1-69872-908-4</t>
  </si>
  <si>
    <t>Eric Murphy</t>
  </si>
  <si>
    <t>BK4237</t>
  </si>
  <si>
    <t>978-0-7351-1856-0</t>
  </si>
  <si>
    <t>Barbara Moreno</t>
  </si>
  <si>
    <t>BK4236</t>
  </si>
  <si>
    <t>978-0-622-19115-7</t>
  </si>
  <si>
    <t>Kelly Johnston</t>
  </si>
  <si>
    <t>BK4235</t>
  </si>
  <si>
    <t>978-1-142-26905-0</t>
  </si>
  <si>
    <t>Sandra Silva</t>
  </si>
  <si>
    <t>BK4234</t>
  </si>
  <si>
    <t>Luis Flores</t>
  </si>
  <si>
    <t>978-1-4067-9868-5</t>
  </si>
  <si>
    <t>Dr. Jeffrey Wagner</t>
  </si>
  <si>
    <t>BK4233</t>
  </si>
  <si>
    <t>978-0-7164-6547-8</t>
  </si>
  <si>
    <t>Natalie Hess</t>
  </si>
  <si>
    <t>BK4232</t>
  </si>
  <si>
    <t>978-1-4348-3615-1</t>
  </si>
  <si>
    <t>Michael Adams</t>
  </si>
  <si>
    <t>BK4231</t>
  </si>
  <si>
    <t>978-1-958375-28-0</t>
  </si>
  <si>
    <t>Diane Pacheco</t>
  </si>
  <si>
    <t>BK4230</t>
  </si>
  <si>
    <t>978-1-181-07772-2</t>
  </si>
  <si>
    <t>Suzanne Alexander</t>
  </si>
  <si>
    <t>BK4229</t>
  </si>
  <si>
    <t>978-1-942358-10-7</t>
  </si>
  <si>
    <t>Nathan Rogers</t>
  </si>
  <si>
    <t>BK4228</t>
  </si>
  <si>
    <t>978-1-04-612556-8</t>
  </si>
  <si>
    <t>Kevin Romero</t>
  </si>
  <si>
    <t>BK4227</t>
  </si>
  <si>
    <t>978-1-389-49220-4</t>
  </si>
  <si>
    <t>Maria Moore</t>
  </si>
  <si>
    <t>BK4226</t>
  </si>
  <si>
    <t>978-0-13-797674-4</t>
  </si>
  <si>
    <t>Joshua Robinson</t>
  </si>
  <si>
    <t>BK4225</t>
  </si>
  <si>
    <t>978-0-601-49616-7</t>
  </si>
  <si>
    <t>Matthew Simon</t>
  </si>
  <si>
    <t>BK4224</t>
  </si>
  <si>
    <t>978-1-9851-6943-2</t>
  </si>
  <si>
    <t>Stephanie Lewis</t>
  </si>
  <si>
    <t>BK4223</t>
  </si>
  <si>
    <t>978-0-8429-1928-9</t>
  </si>
  <si>
    <t>Evan Norton</t>
  </si>
  <si>
    <t>BK4222</t>
  </si>
  <si>
    <t>978-1-336-15678-4</t>
  </si>
  <si>
    <t>Noah Bailey</t>
  </si>
  <si>
    <t>BK4221</t>
  </si>
  <si>
    <t>978-1-84441-989-0</t>
  </si>
  <si>
    <t>Jessica Waters</t>
  </si>
  <si>
    <t>BK4220</t>
  </si>
  <si>
    <t>978-1-62362-031-8</t>
  </si>
  <si>
    <t>Paul Simmons</t>
  </si>
  <si>
    <t>BK4219</t>
  </si>
  <si>
    <t>978-1-108-04592-6</t>
  </si>
  <si>
    <t>Tiffany Friedman</t>
  </si>
  <si>
    <t>BK4218</t>
  </si>
  <si>
    <t>978-0-908236-27-5</t>
  </si>
  <si>
    <t>Joseph Ross</t>
  </si>
  <si>
    <t>BK4217</t>
  </si>
  <si>
    <t>978-1-118-05160-3</t>
  </si>
  <si>
    <t>Savannah Webb</t>
  </si>
  <si>
    <t>BK4216</t>
  </si>
  <si>
    <t>978-0-06-195090-2</t>
  </si>
  <si>
    <t>Sheila Barber</t>
  </si>
  <si>
    <t>BK4215</t>
  </si>
  <si>
    <t>978-0-249-10824-8</t>
  </si>
  <si>
    <t>Darius Stein</t>
  </si>
  <si>
    <t>BK4214</t>
  </si>
  <si>
    <t>978-0-86781-716-4</t>
  </si>
  <si>
    <t>Antonio Bailey</t>
  </si>
  <si>
    <t>BK4213</t>
  </si>
  <si>
    <t>978-1-994737-13-4</t>
  </si>
  <si>
    <t>Sarah Miller</t>
  </si>
  <si>
    <t>BK4212</t>
  </si>
  <si>
    <t>978-0-562-15501-1</t>
  </si>
  <si>
    <t>John Davenport</t>
  </si>
  <si>
    <t>BK4211</t>
  </si>
  <si>
    <t>978-0-402-93429-5</t>
  </si>
  <si>
    <t>Amanda Rowland</t>
  </si>
  <si>
    <t>BK4210</t>
  </si>
  <si>
    <t>978-0-04-611240-0</t>
  </si>
  <si>
    <t>Scott Ortega</t>
  </si>
  <si>
    <t>BK4209</t>
  </si>
  <si>
    <t>978-1-58481-629-4</t>
  </si>
  <si>
    <t>Kelly Brown</t>
  </si>
  <si>
    <t>BK4208</t>
  </si>
  <si>
    <t>978-1-05-799910-3</t>
  </si>
  <si>
    <t>Stephanie Gibson</t>
  </si>
  <si>
    <t>BK4207</t>
  </si>
  <si>
    <t>978-0-08-106599-0</t>
  </si>
  <si>
    <t>Rebecca Sanchez</t>
  </si>
  <si>
    <t>BK4206</t>
  </si>
  <si>
    <t>978-0-587-22960-5</t>
  </si>
  <si>
    <t>Nicholas Phelps</t>
  </si>
  <si>
    <t>BK4205</t>
  </si>
  <si>
    <t>978-0-298-94132-2</t>
  </si>
  <si>
    <t>Jeffrey Mendoza</t>
  </si>
  <si>
    <t>BK4204</t>
  </si>
  <si>
    <t>978-0-486-08952-2</t>
  </si>
  <si>
    <t>Jordan Hunt</t>
  </si>
  <si>
    <t>BK4203</t>
  </si>
  <si>
    <t>978-1-343-78556-4</t>
  </si>
  <si>
    <t>Amber Walters</t>
  </si>
  <si>
    <t>BK4202</t>
  </si>
  <si>
    <t>978-1-5351-5764-3</t>
  </si>
  <si>
    <t>Rachael Randolph</t>
  </si>
  <si>
    <t>BK4201</t>
  </si>
  <si>
    <t>978-0-15-707353-9</t>
  </si>
  <si>
    <t>Brandon Williams</t>
  </si>
  <si>
    <t>BK4200</t>
  </si>
  <si>
    <t>978-1-68042-156-9</t>
  </si>
  <si>
    <t>John Roberts</t>
  </si>
  <si>
    <t>BK4199</t>
  </si>
  <si>
    <t>978-0-587-90756-5</t>
  </si>
  <si>
    <t>Sandy Austin</t>
  </si>
  <si>
    <t>BK4198</t>
  </si>
  <si>
    <t>978-0-391-31876-2</t>
  </si>
  <si>
    <t>Patricia Keller</t>
  </si>
  <si>
    <t>BK4197</t>
  </si>
  <si>
    <t>978-0-915711-18-5</t>
  </si>
  <si>
    <t>Nicole Rivers</t>
  </si>
  <si>
    <t>BK4196</t>
  </si>
  <si>
    <t>978-0-88380-474-2</t>
  </si>
  <si>
    <t>Joshua Weiss</t>
  </si>
  <si>
    <t>BK4195</t>
  </si>
  <si>
    <t>978-1-962593-73-1</t>
  </si>
  <si>
    <t>Lauren Arnold</t>
  </si>
  <si>
    <t>BK4194</t>
  </si>
  <si>
    <t>978-0-402-03766-8</t>
  </si>
  <si>
    <t>Kaitlyn Stevens</t>
  </si>
  <si>
    <t>BK4193</t>
  </si>
  <si>
    <t>978-1-00-531304-3</t>
  </si>
  <si>
    <t>Deborah Baker</t>
  </si>
  <si>
    <t>BK4192</t>
  </si>
  <si>
    <t>978-1-5485-6743-9</t>
  </si>
  <si>
    <t>Peter Cole</t>
  </si>
  <si>
    <t>BK4191</t>
  </si>
  <si>
    <t>978-0-19-542854-4</t>
  </si>
  <si>
    <t>BK4190</t>
  </si>
  <si>
    <t>978-1-4101-0322-2</t>
  </si>
  <si>
    <t>BK4189</t>
  </si>
  <si>
    <t>978-1-85605-817-9</t>
  </si>
  <si>
    <t>Crystal Morse</t>
  </si>
  <si>
    <t>BK4188</t>
  </si>
  <si>
    <t>978-0-290-68677-1</t>
  </si>
  <si>
    <t>Jordan Bailey</t>
  </si>
  <si>
    <t>BK4187</t>
  </si>
  <si>
    <t>978-0-653-03756-1</t>
  </si>
  <si>
    <t>Gregory Mathis</t>
  </si>
  <si>
    <t>BK4186</t>
  </si>
  <si>
    <t>978-1-362-97533-5</t>
  </si>
  <si>
    <t>James Campbell</t>
  </si>
  <si>
    <t>BK4185</t>
  </si>
  <si>
    <t>978-1-08-950227-2</t>
  </si>
  <si>
    <t>James Dean</t>
  </si>
  <si>
    <t>BK4184</t>
  </si>
  <si>
    <t>978-0-658-53014-2</t>
  </si>
  <si>
    <t>Brian Kennedy</t>
  </si>
  <si>
    <t>BK4183</t>
  </si>
  <si>
    <t>978-1-62391-681-7</t>
  </si>
  <si>
    <t>Kenneth Kirby</t>
  </si>
  <si>
    <t>BK4182</t>
  </si>
  <si>
    <t>978-0-10-850178-4</t>
  </si>
  <si>
    <t>Bailey Adams</t>
  </si>
  <si>
    <t>BK4181</t>
  </si>
  <si>
    <t>978-0-437-18174-9</t>
  </si>
  <si>
    <t>Tammy Perez</t>
  </si>
  <si>
    <t>BK4180</t>
  </si>
  <si>
    <t>978-0-563-69790-9</t>
  </si>
  <si>
    <t>Gabriela Harris</t>
  </si>
  <si>
    <t>BK4179</t>
  </si>
  <si>
    <t>978-1-5031-7493-1</t>
  </si>
  <si>
    <t>Sandra Collins</t>
  </si>
  <si>
    <t>BK4178</t>
  </si>
  <si>
    <t>978-1-76582-731-6</t>
  </si>
  <si>
    <t>Leslie King</t>
  </si>
  <si>
    <t>BK4177</t>
  </si>
  <si>
    <t>978-1-136-78350-0</t>
  </si>
  <si>
    <t>Marilyn Duncan</t>
  </si>
  <si>
    <t>BK4176</t>
  </si>
  <si>
    <t>978-0-476-44922-0</t>
  </si>
  <si>
    <t>Melissa Warren</t>
  </si>
  <si>
    <t>BK4175</t>
  </si>
  <si>
    <t>978-0-7780-9412-8</t>
  </si>
  <si>
    <t>Gary Rivera</t>
  </si>
  <si>
    <t>BK4174</t>
  </si>
  <si>
    <t>978-1-58411-718-6</t>
  </si>
  <si>
    <t>Ashley Matthews</t>
  </si>
  <si>
    <t>BK4173</t>
  </si>
  <si>
    <t>978-1-04-433276-0</t>
  </si>
  <si>
    <t>Brandon Strong</t>
  </si>
  <si>
    <t>BK4172</t>
  </si>
  <si>
    <t>978-0-508-85564-7</t>
  </si>
  <si>
    <t>Hannah Park</t>
  </si>
  <si>
    <t>BK4171</t>
  </si>
  <si>
    <t>978-0-646-71094-5</t>
  </si>
  <si>
    <t>Robert Reed</t>
  </si>
  <si>
    <t>BK4170</t>
  </si>
  <si>
    <t>978-0-09-991499-0</t>
  </si>
  <si>
    <t>Caroline Terry</t>
  </si>
  <si>
    <t>BK4169</t>
  </si>
  <si>
    <t>978-1-07-793031-5</t>
  </si>
  <si>
    <t>Laura Hendricks</t>
  </si>
  <si>
    <t>BK4168</t>
  </si>
  <si>
    <t>Eric Mccormick</t>
  </si>
  <si>
    <t>978-0-203-00905-5</t>
  </si>
  <si>
    <t>Kristina Swanson MD</t>
  </si>
  <si>
    <t>BK4167</t>
  </si>
  <si>
    <t>978-0-7625-5949-7</t>
  </si>
  <si>
    <t>Kevin Graves</t>
  </si>
  <si>
    <t>BK4166</t>
  </si>
  <si>
    <t>978-1-356-63021-9</t>
  </si>
  <si>
    <t>Alexander Bennett</t>
  </si>
  <si>
    <t>BK4165</t>
  </si>
  <si>
    <t>978-0-09-298515-7</t>
  </si>
  <si>
    <t>Joel Snyder</t>
  </si>
  <si>
    <t>BK4164</t>
  </si>
  <si>
    <t>978-0-12-224681-4</t>
  </si>
  <si>
    <t>Renee Williams</t>
  </si>
  <si>
    <t>BK4163</t>
  </si>
  <si>
    <t>978-1-07-933423-4</t>
  </si>
  <si>
    <t>Janet Diaz</t>
  </si>
  <si>
    <t>BK4162</t>
  </si>
  <si>
    <t>978-1-236-49428-3</t>
  </si>
  <si>
    <t>Derek Jackson</t>
  </si>
  <si>
    <t>BK4161</t>
  </si>
  <si>
    <t>978-1-63047-366-2</t>
  </si>
  <si>
    <t>BK4160</t>
  </si>
  <si>
    <t>978-1-243-90486-7</t>
  </si>
  <si>
    <t>Mrs. Taylor Mckenzie PhD</t>
  </si>
  <si>
    <t>BK4159</t>
  </si>
  <si>
    <t>978-0-7681-0529-2</t>
  </si>
  <si>
    <t>Sandra Knight</t>
  </si>
  <si>
    <t>BK4158</t>
  </si>
  <si>
    <t>978-0-11-472833-5</t>
  </si>
  <si>
    <t>Carrie Romero</t>
  </si>
  <si>
    <t>BK4157</t>
  </si>
  <si>
    <t>978-0-9625396-0-2</t>
  </si>
  <si>
    <t>Christine Fischer</t>
  </si>
  <si>
    <t>BK4156</t>
  </si>
  <si>
    <t>978-0-272-28218-2</t>
  </si>
  <si>
    <t>Katherine Williamson</t>
  </si>
  <si>
    <t>BK4155</t>
  </si>
  <si>
    <t>978-0-9647008-8-8</t>
  </si>
  <si>
    <t>BK4154</t>
  </si>
  <si>
    <t>978-0-394-84455-8</t>
  </si>
  <si>
    <t>John Black</t>
  </si>
  <si>
    <t>BK4153</t>
  </si>
  <si>
    <t>978-0-15-205836-4</t>
  </si>
  <si>
    <t>Lindsey Chavez</t>
  </si>
  <si>
    <t>BK4152</t>
  </si>
  <si>
    <t>978-0-329-34108-4</t>
  </si>
  <si>
    <t>Grant Gonzales</t>
  </si>
  <si>
    <t>BK4151</t>
  </si>
  <si>
    <t>978-1-115-97823-1</t>
  </si>
  <si>
    <t>Christina Long</t>
  </si>
  <si>
    <t>BK4150</t>
  </si>
  <si>
    <t>978-0-8393-2787-5</t>
  </si>
  <si>
    <t>Ricky Lucas</t>
  </si>
  <si>
    <t>BK4149</t>
  </si>
  <si>
    <t>978-1-355-55949-8</t>
  </si>
  <si>
    <t>BK4148</t>
  </si>
  <si>
    <t>978-0-09-647733-7</t>
  </si>
  <si>
    <t>Michelle Friedman</t>
  </si>
  <si>
    <t>BK4147</t>
  </si>
  <si>
    <t>978-0-85078-333-9</t>
  </si>
  <si>
    <t>Robert Jenkins</t>
  </si>
  <si>
    <t>BK4146</t>
  </si>
  <si>
    <t>978-1-63970-512-2</t>
  </si>
  <si>
    <t>Sergio Smith</t>
  </si>
  <si>
    <t>BK4145</t>
  </si>
  <si>
    <t>978-1-905837-25-0</t>
  </si>
  <si>
    <t>Nicholas Ray</t>
  </si>
  <si>
    <t>BK4144</t>
  </si>
  <si>
    <t>978-0-646-31309-2</t>
  </si>
  <si>
    <t>Michael Moore</t>
  </si>
  <si>
    <t>BK4143</t>
  </si>
  <si>
    <t>978-0-262-71321-4</t>
  </si>
  <si>
    <t>Allison Chapman</t>
  </si>
  <si>
    <t>BK4142</t>
  </si>
  <si>
    <t>978-1-70581-079-8</t>
  </si>
  <si>
    <t>Taylor Bell</t>
  </si>
  <si>
    <t>BK4141</t>
  </si>
  <si>
    <t>978-0-08-171708-0</t>
  </si>
  <si>
    <t>William Wilson</t>
  </si>
  <si>
    <t>BK4140</t>
  </si>
  <si>
    <t>978-0-216-11979-6</t>
  </si>
  <si>
    <t>Nathan Moran</t>
  </si>
  <si>
    <t>BK4139</t>
  </si>
  <si>
    <t>978-0-403-41328-7</t>
  </si>
  <si>
    <t>James Willis</t>
  </si>
  <si>
    <t>BK4138</t>
  </si>
  <si>
    <t>978-1-5484-2650-7</t>
  </si>
  <si>
    <t>Kevin Garcia</t>
  </si>
  <si>
    <t>BK4137</t>
  </si>
  <si>
    <t>978-0-7704-7757-8</t>
  </si>
  <si>
    <t>Nicole Lester</t>
  </si>
  <si>
    <t>BK4136</t>
  </si>
  <si>
    <t>978-1-08-572315-2</t>
  </si>
  <si>
    <t>Brandon Hill</t>
  </si>
  <si>
    <t>BK4135</t>
  </si>
  <si>
    <t>978-1-72756-826-4</t>
  </si>
  <si>
    <t>BK4134</t>
  </si>
  <si>
    <t>978-1-995614-39-7</t>
  </si>
  <si>
    <t>Kathleen Casey</t>
  </si>
  <si>
    <t>BK4133</t>
  </si>
  <si>
    <t>978-1-59328-848-8</t>
  </si>
  <si>
    <t>Angela Torres</t>
  </si>
  <si>
    <t>BK4132</t>
  </si>
  <si>
    <t>978-1-80492-119-7</t>
  </si>
  <si>
    <t>Jeffrey Barnett</t>
  </si>
  <si>
    <t>BK4131</t>
  </si>
  <si>
    <t>978-0-473-71110-8</t>
  </si>
  <si>
    <t>Mark Daniels</t>
  </si>
  <si>
    <t>BK4130</t>
  </si>
  <si>
    <t>978-0-9544120-9-8</t>
  </si>
  <si>
    <t>David Woods</t>
  </si>
  <si>
    <t>BK4129</t>
  </si>
  <si>
    <t>978-0-12-580060-0</t>
  </si>
  <si>
    <t>Daniel Jones</t>
  </si>
  <si>
    <t>BK4128</t>
  </si>
  <si>
    <t>978-1-61856-340-8</t>
  </si>
  <si>
    <t>Kevin Salazar</t>
  </si>
  <si>
    <t>BK4127</t>
  </si>
  <si>
    <t>978-0-13-197813-3</t>
  </si>
  <si>
    <t>Richard Sloan</t>
  </si>
  <si>
    <t>BK4126</t>
  </si>
  <si>
    <t>978-0-7749-2696-6</t>
  </si>
  <si>
    <t>Connor Woods</t>
  </si>
  <si>
    <t>BK4125</t>
  </si>
  <si>
    <t>978-1-62275-510-3</t>
  </si>
  <si>
    <t>Michael Rowe</t>
  </si>
  <si>
    <t>BK4124</t>
  </si>
  <si>
    <t>978-0-606-72182-0</t>
  </si>
  <si>
    <t>Amber Carpenter</t>
  </si>
  <si>
    <t>BK4123</t>
  </si>
  <si>
    <t>978-0-441-08257-5</t>
  </si>
  <si>
    <t>BK4122</t>
  </si>
  <si>
    <t>978-1-4205-2470-3</t>
  </si>
  <si>
    <t>Christopher Baker</t>
  </si>
  <si>
    <t>BK4121</t>
  </si>
  <si>
    <t>978-0-7862-7614-1</t>
  </si>
  <si>
    <t>BK4120</t>
  </si>
  <si>
    <t>978-1-4243-0561-2</t>
  </si>
  <si>
    <t>Pamela Hughes</t>
  </si>
  <si>
    <t>BK4119</t>
  </si>
  <si>
    <t>978-0-10-407204-2</t>
  </si>
  <si>
    <t>Michele Rodriguez</t>
  </si>
  <si>
    <t>BK4118</t>
  </si>
  <si>
    <t>978-0-418-82398-9</t>
  </si>
  <si>
    <t>Christie Leonard</t>
  </si>
  <si>
    <t>BK4117</t>
  </si>
  <si>
    <t>978-0-7236-4823-9</t>
  </si>
  <si>
    <t>David Larson</t>
  </si>
  <si>
    <t>BK4116</t>
  </si>
  <si>
    <t>978-1-202-94535-1</t>
  </si>
  <si>
    <t>Karen Black</t>
  </si>
  <si>
    <t>BK4115</t>
  </si>
  <si>
    <t>978-1-08-528751-7</t>
  </si>
  <si>
    <t>Christopher Odonnell</t>
  </si>
  <si>
    <t>BK4114</t>
  </si>
  <si>
    <t>978-1-62195-786-7</t>
  </si>
  <si>
    <t>Colleen Lee</t>
  </si>
  <si>
    <t>BK4113</t>
  </si>
  <si>
    <t>978-0-438-64403-8</t>
  </si>
  <si>
    <t>Kevin Duncan</t>
  </si>
  <si>
    <t>BK4112</t>
  </si>
  <si>
    <t>978-1-922808-73-8</t>
  </si>
  <si>
    <t>Felicia Eaton</t>
  </si>
  <si>
    <t>BK4111</t>
  </si>
  <si>
    <t>978-1-4916-2302-2</t>
  </si>
  <si>
    <t>Lauren Elliott</t>
  </si>
  <si>
    <t>BK4110</t>
  </si>
  <si>
    <t>978-1-83791-117-2</t>
  </si>
  <si>
    <t>Chase Meyer</t>
  </si>
  <si>
    <t>BK4109</t>
  </si>
  <si>
    <t>978-0-412-86782-8</t>
  </si>
  <si>
    <t>Dominic Bruce</t>
  </si>
  <si>
    <t>BK4108</t>
  </si>
  <si>
    <t>978-1-278-54420-5</t>
  </si>
  <si>
    <t>Robert Thomas</t>
  </si>
  <si>
    <t>BK4107</t>
  </si>
  <si>
    <t>978-0-941813-87-7</t>
  </si>
  <si>
    <t>Matthew Gray</t>
  </si>
  <si>
    <t>BK4106</t>
  </si>
  <si>
    <t>978-1-206-83656-3</t>
  </si>
  <si>
    <t>Pamela Kennedy</t>
  </si>
  <si>
    <t>BK4105</t>
  </si>
  <si>
    <t>978-1-988992-21-1</t>
  </si>
  <si>
    <t>Evan Hawkins</t>
  </si>
  <si>
    <t>BK4104</t>
  </si>
  <si>
    <t>978-0-8325-8895-2</t>
  </si>
  <si>
    <t>Joshua Burns</t>
  </si>
  <si>
    <t>BK4103</t>
  </si>
  <si>
    <t>978-0-363-80836-9</t>
  </si>
  <si>
    <t>Corey Roberts</t>
  </si>
  <si>
    <t>BK4102</t>
  </si>
  <si>
    <t>William Morgan</t>
  </si>
  <si>
    <t>978-1-03-250562-6</t>
  </si>
  <si>
    <t>John Washington</t>
  </si>
  <si>
    <t>BK4101</t>
  </si>
  <si>
    <t>978-0-85910-745-7</t>
  </si>
  <si>
    <t>Ian Cole</t>
  </si>
  <si>
    <t>BK4100</t>
  </si>
  <si>
    <t>978-0-9541859-5-4</t>
  </si>
  <si>
    <t>Paul Ho</t>
  </si>
  <si>
    <t>BK4099</t>
  </si>
  <si>
    <t>978-1-228-21791-3</t>
  </si>
  <si>
    <t>David Perkins</t>
  </si>
  <si>
    <t>BK4098</t>
  </si>
  <si>
    <t>978-1-102-36145-9</t>
  </si>
  <si>
    <t>Ashley Decker</t>
  </si>
  <si>
    <t>BK4097</t>
  </si>
  <si>
    <t>978-0-07-571783-6</t>
  </si>
  <si>
    <t>Lauren Gilmore</t>
  </si>
  <si>
    <t>BK4096</t>
  </si>
  <si>
    <t>978-1-67367-622-8</t>
  </si>
  <si>
    <t>Lorraine Rodriguez</t>
  </si>
  <si>
    <t>BK4095</t>
  </si>
  <si>
    <t>978-0-407-11748-8</t>
  </si>
  <si>
    <t>Oscar West</t>
  </si>
  <si>
    <t>BK4094</t>
  </si>
  <si>
    <t>978-1-68484-306-0</t>
  </si>
  <si>
    <t>Adam Jones</t>
  </si>
  <si>
    <t>BK4093</t>
  </si>
  <si>
    <t>978-0-681-16158-0</t>
  </si>
  <si>
    <t>Kevin Davis</t>
  </si>
  <si>
    <t>BK4092</t>
  </si>
  <si>
    <t>978-1-67404-587-0</t>
  </si>
  <si>
    <t>Linda Fernandez</t>
  </si>
  <si>
    <t>BK4091</t>
  </si>
  <si>
    <t>978-0-618-71314-1</t>
  </si>
  <si>
    <t>Brian Henderson</t>
  </si>
  <si>
    <t>BK4090</t>
  </si>
  <si>
    <t>978-1-4288-1472-1</t>
  </si>
  <si>
    <t>Meagan Richard</t>
  </si>
  <si>
    <t>BK4089</t>
  </si>
  <si>
    <t>978-1-64818-873-2</t>
  </si>
  <si>
    <t>Thomas Castaneda</t>
  </si>
  <si>
    <t>BK4088</t>
  </si>
  <si>
    <t>978-0-548-43055-2</t>
  </si>
  <si>
    <t>Troy Wells</t>
  </si>
  <si>
    <t>BK4087</t>
  </si>
  <si>
    <t>978-1-343-22738-5</t>
  </si>
  <si>
    <t>Kari Mitchell</t>
  </si>
  <si>
    <t>BK4086</t>
  </si>
  <si>
    <t>978-1-912232-01-7</t>
  </si>
  <si>
    <t>Jennifer Kennedy</t>
  </si>
  <si>
    <t>BK4085</t>
  </si>
  <si>
    <t>978-0-09-281188-3</t>
  </si>
  <si>
    <t>Christopher Marks</t>
  </si>
  <si>
    <t>BK4084</t>
  </si>
  <si>
    <t>978-0-7309-0131-0</t>
  </si>
  <si>
    <t>Ethan Williams</t>
  </si>
  <si>
    <t>BK4083</t>
  </si>
  <si>
    <t>978-1-67551-374-3</t>
  </si>
  <si>
    <t>Travis Miller</t>
  </si>
  <si>
    <t>BK4082</t>
  </si>
  <si>
    <t>978-1-960750-14-3</t>
  </si>
  <si>
    <t>Teresa George</t>
  </si>
  <si>
    <t>BK4081</t>
  </si>
  <si>
    <t>978-1-68147-939-2</t>
  </si>
  <si>
    <t>Laura Mcgrath</t>
  </si>
  <si>
    <t>BK4080</t>
  </si>
  <si>
    <t>978-0-9686690-4-4</t>
  </si>
  <si>
    <t>Sandra Rivera</t>
  </si>
  <si>
    <t>BK4079</t>
  </si>
  <si>
    <t>978-0-293-94482-3</t>
  </si>
  <si>
    <t>Brian Edwards</t>
  </si>
  <si>
    <t>BK4078</t>
  </si>
  <si>
    <t>978-0-259-13313-1</t>
  </si>
  <si>
    <t>Matthew Barnes</t>
  </si>
  <si>
    <t>BK4077</t>
  </si>
  <si>
    <t>978-1-68959-496-7</t>
  </si>
  <si>
    <t>BK4076</t>
  </si>
  <si>
    <t>978-1-66474-705-0</t>
  </si>
  <si>
    <t>Carmen Gregory</t>
  </si>
  <si>
    <t>BK4075</t>
  </si>
  <si>
    <t>978-0-7813-1218-9</t>
  </si>
  <si>
    <t>Heidi Smith</t>
  </si>
  <si>
    <t>BK4074</t>
  </si>
  <si>
    <t>978-0-8138-6826-4</t>
  </si>
  <si>
    <t>BK4073</t>
  </si>
  <si>
    <t>978-1-396-48842-9</t>
  </si>
  <si>
    <t>Juan Matthews</t>
  </si>
  <si>
    <t>BK4072</t>
  </si>
  <si>
    <t>978-1-897037-39-3</t>
  </si>
  <si>
    <t>Leslie Garcia</t>
  </si>
  <si>
    <t>BK4071</t>
  </si>
  <si>
    <t>978-1-4914-5885-3</t>
  </si>
  <si>
    <t>BK4070</t>
  </si>
  <si>
    <t>978-0-625-53559-0</t>
  </si>
  <si>
    <t>Elizabeth Harrington</t>
  </si>
  <si>
    <t>BK4069</t>
  </si>
  <si>
    <t>978-1-399-91667-7</t>
  </si>
  <si>
    <t>Crystal Evans</t>
  </si>
  <si>
    <t>BK4068</t>
  </si>
  <si>
    <t>978-1-07-529541-6</t>
  </si>
  <si>
    <t>Mikayla Miller</t>
  </si>
  <si>
    <t>BK4067</t>
  </si>
  <si>
    <t>978-1-80180-073-0</t>
  </si>
  <si>
    <t>Heather Booth</t>
  </si>
  <si>
    <t>BK4066</t>
  </si>
  <si>
    <t>978-0-940030-61-9</t>
  </si>
  <si>
    <t>Hannah Santos</t>
  </si>
  <si>
    <t>BK4065</t>
  </si>
  <si>
    <t>978-1-272-55330-2</t>
  </si>
  <si>
    <t>Haley Smith</t>
  </si>
  <si>
    <t>BK4064</t>
  </si>
  <si>
    <t>978-0-274-98529-6</t>
  </si>
  <si>
    <t>Stacey Garrett</t>
  </si>
  <si>
    <t>BK4063</t>
  </si>
  <si>
    <t>978-1-990598-47-0</t>
  </si>
  <si>
    <t>David Myers</t>
  </si>
  <si>
    <t>BK4062</t>
  </si>
  <si>
    <t>978-0-7184-8111-7</t>
  </si>
  <si>
    <t>George Rogers</t>
  </si>
  <si>
    <t>BK4061</t>
  </si>
  <si>
    <t>978-0-464-18740-0</t>
  </si>
  <si>
    <t>Deanna Richardson</t>
  </si>
  <si>
    <t>BK4060</t>
  </si>
  <si>
    <t>978-0-923010-38-6</t>
  </si>
  <si>
    <t>Jesus Carter</t>
  </si>
  <si>
    <t>BK4059</t>
  </si>
  <si>
    <t>978-1-66140-366-9</t>
  </si>
  <si>
    <t>Karl Washington</t>
  </si>
  <si>
    <t>BK4058</t>
  </si>
  <si>
    <t>978-0-438-42833-1</t>
  </si>
  <si>
    <t>Christina Scott</t>
  </si>
  <si>
    <t>BK4057</t>
  </si>
  <si>
    <t>978-1-64184-384-3</t>
  </si>
  <si>
    <t>Rebecca Monroe</t>
  </si>
  <si>
    <t>BK4056</t>
  </si>
  <si>
    <t>978-0-494-84978-1</t>
  </si>
  <si>
    <t>Gabrielle Santos</t>
  </si>
  <si>
    <t>BK4055</t>
  </si>
  <si>
    <t>978-0-368-03252-3</t>
  </si>
  <si>
    <t>Victoria Ward</t>
  </si>
  <si>
    <t>BK4054</t>
  </si>
  <si>
    <t>978-1-972211-45-8</t>
  </si>
  <si>
    <t>Susan Newman</t>
  </si>
  <si>
    <t>BK4053</t>
  </si>
  <si>
    <t>978-1-905709-39-7</t>
  </si>
  <si>
    <t>Tracey Conley</t>
  </si>
  <si>
    <t>BK4052</t>
  </si>
  <si>
    <t>978-0-315-68150-7</t>
  </si>
  <si>
    <t>Heather Pearson</t>
  </si>
  <si>
    <t>BK4051</t>
  </si>
  <si>
    <t>978-1-63835-887-9</t>
  </si>
  <si>
    <t>BK4050</t>
  </si>
  <si>
    <t>978-1-4123-4743-3</t>
  </si>
  <si>
    <t>William Watkins</t>
  </si>
  <si>
    <t>BK4049</t>
  </si>
  <si>
    <t>978-0-9591977-2-3</t>
  </si>
  <si>
    <t>Katherine Allison</t>
  </si>
  <si>
    <t>BK4048</t>
  </si>
  <si>
    <t>978-1-05-222133-9</t>
  </si>
  <si>
    <t>Roberto Miller</t>
  </si>
  <si>
    <t>BK4047</t>
  </si>
  <si>
    <t>978-1-62469-024-2</t>
  </si>
  <si>
    <t>Justin Ochoa</t>
  </si>
  <si>
    <t>BK4046</t>
  </si>
  <si>
    <t>978-1-870914-24-6</t>
  </si>
  <si>
    <t>Matthew Berry</t>
  </si>
  <si>
    <t>BK4045</t>
  </si>
  <si>
    <t>978-1-5204-2578-8</t>
  </si>
  <si>
    <t>Shannon Murray</t>
  </si>
  <si>
    <t>BK4044</t>
  </si>
  <si>
    <t>978-0-299-49867-2</t>
  </si>
  <si>
    <t>BK4043</t>
  </si>
  <si>
    <t>978-1-66008-330-5</t>
  </si>
  <si>
    <t>Roy Black</t>
  </si>
  <si>
    <t>BK4042</t>
  </si>
  <si>
    <t>978-0-8119-8824-7</t>
  </si>
  <si>
    <t>Kelsey Herman</t>
  </si>
  <si>
    <t>BK4041</t>
  </si>
  <si>
    <t>978-1-180-29000-9</t>
  </si>
  <si>
    <t>Jonathan Bernard</t>
  </si>
  <si>
    <t>BK4040</t>
  </si>
  <si>
    <t>978-1-331-51951-5</t>
  </si>
  <si>
    <t>Ashley Mccarty</t>
  </si>
  <si>
    <t>BK4039</t>
  </si>
  <si>
    <t>978-1-9787-5601-4</t>
  </si>
  <si>
    <t>Scott Parsons</t>
  </si>
  <si>
    <t>BK4038</t>
  </si>
  <si>
    <t>978-1-79473-617-7</t>
  </si>
  <si>
    <t>Jesse Nguyen</t>
  </si>
  <si>
    <t>BK4037</t>
  </si>
  <si>
    <t>978-1-104-76316-9</t>
  </si>
  <si>
    <t>Maxwell Golden</t>
  </si>
  <si>
    <t>BK4036</t>
  </si>
  <si>
    <t>978-0-522-27360-1</t>
  </si>
  <si>
    <t>Christy Gonzales</t>
  </si>
  <si>
    <t>BK4035</t>
  </si>
  <si>
    <t>978-1-79682-451-3</t>
  </si>
  <si>
    <t>Kevin Powers</t>
  </si>
  <si>
    <t>BK4034</t>
  </si>
  <si>
    <t>978-1-71722-161-2</t>
  </si>
  <si>
    <t>Garrett Jackson</t>
  </si>
  <si>
    <t>BK4033</t>
  </si>
  <si>
    <t>978-0-7986-8217-6</t>
  </si>
  <si>
    <t>Jordan Rowe</t>
  </si>
  <si>
    <t>BK4032</t>
  </si>
  <si>
    <t>978-0-397-21146-3</t>
  </si>
  <si>
    <t>Kristy Mejia</t>
  </si>
  <si>
    <t>BK4031</t>
  </si>
  <si>
    <t>978-1-4204-8726-8</t>
  </si>
  <si>
    <t>Amy Robertson</t>
  </si>
  <si>
    <t>BK4030</t>
  </si>
  <si>
    <t>978-0-03-551228-0</t>
  </si>
  <si>
    <t>Linda Barber</t>
  </si>
  <si>
    <t>BK4029</t>
  </si>
  <si>
    <t>978-0-578-63906-2</t>
  </si>
  <si>
    <t>Robert Mills</t>
  </si>
  <si>
    <t>BK4028</t>
  </si>
  <si>
    <t>978-1-05-529216-9</t>
  </si>
  <si>
    <t>Timothy Johnson</t>
  </si>
  <si>
    <t>BK4027</t>
  </si>
  <si>
    <t>978-0-643-83287-9</t>
  </si>
  <si>
    <t>Jimmy Nelson</t>
  </si>
  <si>
    <t>BK4026</t>
  </si>
  <si>
    <t>978-0-472-12074-1</t>
  </si>
  <si>
    <t>Calvin Stone</t>
  </si>
  <si>
    <t>BK4025</t>
  </si>
  <si>
    <t>978-1-4202-8554-3</t>
  </si>
  <si>
    <t>Christopher Moss</t>
  </si>
  <si>
    <t>BK4024</t>
  </si>
  <si>
    <t>978-1-67379-844-9</t>
  </si>
  <si>
    <t>Paula Warren</t>
  </si>
  <si>
    <t>BK4023</t>
  </si>
  <si>
    <t>978-1-83235-821-7</t>
  </si>
  <si>
    <t>Justin Berry</t>
  </si>
  <si>
    <t>BK4022</t>
  </si>
  <si>
    <t>978-1-943907-99-1</t>
  </si>
  <si>
    <t>Mikayla Braun</t>
  </si>
  <si>
    <t>BK4021</t>
  </si>
  <si>
    <t>978-0-695-33097-2</t>
  </si>
  <si>
    <t>Raymond Maynard</t>
  </si>
  <si>
    <t>BK4020</t>
  </si>
  <si>
    <t>978-0-9750383-7-6</t>
  </si>
  <si>
    <t>BK4019</t>
  </si>
  <si>
    <t>978-0-391-52145-2</t>
  </si>
  <si>
    <t>Stephanie House</t>
  </si>
  <si>
    <t>BK4018</t>
  </si>
  <si>
    <t>978-1-199-14020-3</t>
  </si>
  <si>
    <t>Jessica Anthony</t>
  </si>
  <si>
    <t>BK4017</t>
  </si>
  <si>
    <t>978-1-905789-41-2</t>
  </si>
  <si>
    <t>Desiree Wood</t>
  </si>
  <si>
    <t>BK4016</t>
  </si>
  <si>
    <t>978-0-399-60530-7</t>
  </si>
  <si>
    <t>Michele Martinez</t>
  </si>
  <si>
    <t>BK4015</t>
  </si>
  <si>
    <t>978-1-102-52948-4</t>
  </si>
  <si>
    <t>Richard Martinez</t>
  </si>
  <si>
    <t>BK4014</t>
  </si>
  <si>
    <t>978-1-62587-296-8</t>
  </si>
  <si>
    <t>Dr. Mario Stephens</t>
  </si>
  <si>
    <t>BK4013</t>
  </si>
  <si>
    <t>978-0-8091-2896-9</t>
  </si>
  <si>
    <t>Ryan Vargas</t>
  </si>
  <si>
    <t>BK4012</t>
  </si>
  <si>
    <t>978-0-314-26319-3</t>
  </si>
  <si>
    <t>Brandy Waters</t>
  </si>
  <si>
    <t>BK4011</t>
  </si>
  <si>
    <t>978-0-06-090159-2</t>
  </si>
  <si>
    <t>BK4010</t>
  </si>
  <si>
    <t>978-1-86942-874-7</t>
  </si>
  <si>
    <t>Sean Spencer</t>
  </si>
  <si>
    <t>BK4009</t>
  </si>
  <si>
    <t>978-1-212-43743-3</t>
  </si>
  <si>
    <t>Andrew Byrd</t>
  </si>
  <si>
    <t>BK4008</t>
  </si>
  <si>
    <t>978-0-911781-16-8</t>
  </si>
  <si>
    <t>Beverly Weaver</t>
  </si>
  <si>
    <t>BK4007</t>
  </si>
  <si>
    <t>978-1-64491-789-3</t>
  </si>
  <si>
    <t>Riley Hardin</t>
  </si>
  <si>
    <t>BK4006</t>
  </si>
  <si>
    <t>978-1-85512-124-9</t>
  </si>
  <si>
    <t>Douglas Robertson</t>
  </si>
  <si>
    <t>BK4005</t>
  </si>
  <si>
    <t>978-0-7646-6305-5</t>
  </si>
  <si>
    <t>Rhonda Cantu</t>
  </si>
  <si>
    <t>BK4004</t>
  </si>
  <si>
    <t>978-1-872111-74-2</t>
  </si>
  <si>
    <t>Stephanie Ford</t>
  </si>
  <si>
    <t>BK4003</t>
  </si>
  <si>
    <t>978-0-08-372013-2</t>
  </si>
  <si>
    <t>Kimberly Yang</t>
  </si>
  <si>
    <t>BK4002</t>
  </si>
  <si>
    <t>978-0-394-54382-6</t>
  </si>
  <si>
    <t>Ashley Stokes</t>
  </si>
  <si>
    <t>BK4001</t>
  </si>
  <si>
    <t>978-0-905792-80-4</t>
  </si>
  <si>
    <t>Kendra Fuller</t>
  </si>
  <si>
    <t>BK4000</t>
  </si>
  <si>
    <t>978-0-85959-599-5</t>
  </si>
  <si>
    <t>Brian Beltran</t>
  </si>
  <si>
    <t>BK3999</t>
  </si>
  <si>
    <t>978-0-441-33432-2</t>
  </si>
  <si>
    <t>Samuel Davis</t>
  </si>
  <si>
    <t>BK3998</t>
  </si>
  <si>
    <t>978-1-395-93901-4</t>
  </si>
  <si>
    <t>Tyler David</t>
  </si>
  <si>
    <t>BK3997</t>
  </si>
  <si>
    <t>978-0-8091-5676-4</t>
  </si>
  <si>
    <t>Travis Bowman</t>
  </si>
  <si>
    <t>BK3996</t>
  </si>
  <si>
    <t>978-1-83190-780-5</t>
  </si>
  <si>
    <t>Steven Robinson</t>
  </si>
  <si>
    <t>BK3995</t>
  </si>
  <si>
    <t>978-0-908974-55-9</t>
  </si>
  <si>
    <t>John Reynolds</t>
  </si>
  <si>
    <t>BK3994</t>
  </si>
  <si>
    <t>978-0-341-79980-1</t>
  </si>
  <si>
    <t>Ronald Clark</t>
  </si>
  <si>
    <t>BK3993</t>
  </si>
  <si>
    <t>978-1-114-38614-3</t>
  </si>
  <si>
    <t>Judy Vaughn</t>
  </si>
  <si>
    <t>BK3992</t>
  </si>
  <si>
    <t>978-0-625-51509-7</t>
  </si>
  <si>
    <t>Matthew Jimenez</t>
  </si>
  <si>
    <t>BK3991</t>
  </si>
  <si>
    <t>978-1-102-96908-2</t>
  </si>
  <si>
    <t>Anthony Anderson</t>
  </si>
  <si>
    <t>BK3990</t>
  </si>
  <si>
    <t>978-0-485-68424-7</t>
  </si>
  <si>
    <t>Samuel Horton</t>
  </si>
  <si>
    <t>BK3989</t>
  </si>
  <si>
    <t>978-1-60456-235-4</t>
  </si>
  <si>
    <t>Scott Williams</t>
  </si>
  <si>
    <t>BK3988</t>
  </si>
  <si>
    <t>978-0-88448-328-1</t>
  </si>
  <si>
    <t>Wayne Martinez</t>
  </si>
  <si>
    <t>BK3987</t>
  </si>
  <si>
    <t>978-0-16-450587-0</t>
  </si>
  <si>
    <t>Jimmy Gibbs</t>
  </si>
  <si>
    <t>BK3986</t>
  </si>
  <si>
    <t>978-0-01-357914-4</t>
  </si>
  <si>
    <t>Dwayne Williams</t>
  </si>
  <si>
    <t>BK3985</t>
  </si>
  <si>
    <t>978-0-505-30350-9</t>
  </si>
  <si>
    <t>Donald Green</t>
  </si>
  <si>
    <t>BK3984</t>
  </si>
  <si>
    <t>978-0-00-108133-8</t>
  </si>
  <si>
    <t>Brett Kelly</t>
  </si>
  <si>
    <t>BK3983</t>
  </si>
  <si>
    <t>978-0-8172-9479-3</t>
  </si>
  <si>
    <t>Joe Larson</t>
  </si>
  <si>
    <t>BK3982</t>
  </si>
  <si>
    <t>978-0-07-991307-4</t>
  </si>
  <si>
    <t>Dr. Richard Roberts MD</t>
  </si>
  <si>
    <t>BK3981</t>
  </si>
  <si>
    <t>978-1-880026-85-4</t>
  </si>
  <si>
    <t>Patricia Levy</t>
  </si>
  <si>
    <t>BK3980</t>
  </si>
  <si>
    <t>978-1-04-207445-7</t>
  </si>
  <si>
    <t>Scott Carlson</t>
  </si>
  <si>
    <t>BK3979</t>
  </si>
  <si>
    <t>978-1-903212-33-2</t>
  </si>
  <si>
    <t>Karen Ortiz</t>
  </si>
  <si>
    <t>BK3978</t>
  </si>
  <si>
    <t>978-0-86580-684-9</t>
  </si>
  <si>
    <t>BK3977</t>
  </si>
  <si>
    <t>978-0-9804072-6-6</t>
  </si>
  <si>
    <t>Jason Hall</t>
  </si>
  <si>
    <t>BK3976</t>
  </si>
  <si>
    <t>978-1-382-47723-9</t>
  </si>
  <si>
    <t>Wendy Vaughan</t>
  </si>
  <si>
    <t>BK3975</t>
  </si>
  <si>
    <t>978-1-55231-953-6</t>
  </si>
  <si>
    <t>Travis Perez</t>
  </si>
  <si>
    <t>BK3974</t>
  </si>
  <si>
    <t>978-1-121-35720-4</t>
  </si>
  <si>
    <t>BK3973</t>
  </si>
  <si>
    <t>978-0-08-728288-9</t>
  </si>
  <si>
    <t>Thomas Novak</t>
  </si>
  <si>
    <t>BK3972</t>
  </si>
  <si>
    <t>978-0-370-86460-0</t>
  </si>
  <si>
    <t>James Mccarty</t>
  </si>
  <si>
    <t>BK3971</t>
  </si>
  <si>
    <t>978-0-06-288209-7</t>
  </si>
  <si>
    <t>Lee Williams</t>
  </si>
  <si>
    <t>BK3970</t>
  </si>
  <si>
    <t>978-1-4241-8835-2</t>
  </si>
  <si>
    <t>Becky Jimenez</t>
  </si>
  <si>
    <t>BK3969</t>
  </si>
  <si>
    <t>978-1-81406-875-2</t>
  </si>
  <si>
    <t>Leslie Smith</t>
  </si>
  <si>
    <t>BK3968</t>
  </si>
  <si>
    <t>978-0-331-82945-7</t>
  </si>
  <si>
    <t>Caitlin Christensen</t>
  </si>
  <si>
    <t>BK3967</t>
  </si>
  <si>
    <t>978-1-394-50581-4</t>
  </si>
  <si>
    <t>David Thompson</t>
  </si>
  <si>
    <t>BK3966</t>
  </si>
  <si>
    <t>978-1-972834-25-1</t>
  </si>
  <si>
    <t>Cassie Jacobson</t>
  </si>
  <si>
    <t>BK3965</t>
  </si>
  <si>
    <t>978-0-229-52326-9</t>
  </si>
  <si>
    <t>Gabriella Reese</t>
  </si>
  <si>
    <t>BK3964</t>
  </si>
  <si>
    <t>978-1-75278-237-6</t>
  </si>
  <si>
    <t>Julie Hale</t>
  </si>
  <si>
    <t>BK3963</t>
  </si>
  <si>
    <t>978-0-7791-4295-8</t>
  </si>
  <si>
    <t>Karina Brown</t>
  </si>
  <si>
    <t>BK3962</t>
  </si>
  <si>
    <t>978-1-4215-7188-1</t>
  </si>
  <si>
    <t>Andrew Ewing</t>
  </si>
  <si>
    <t>BK3961</t>
  </si>
  <si>
    <t>978-1-947442-32-0</t>
  </si>
  <si>
    <t>Cody Mcneil</t>
  </si>
  <si>
    <t>BK3960</t>
  </si>
  <si>
    <t>978-0-04-146541-9</t>
  </si>
  <si>
    <t>Katie Mooney</t>
  </si>
  <si>
    <t>BK3959</t>
  </si>
  <si>
    <t>978-0-428-50818-0</t>
  </si>
  <si>
    <t>Michael Mclaughlin</t>
  </si>
  <si>
    <t>BK3958</t>
  </si>
  <si>
    <t>978-1-310-78319-7</t>
  </si>
  <si>
    <t>BK3957</t>
  </si>
  <si>
    <t>978-1-233-47495-0</t>
  </si>
  <si>
    <t>Kelly Reed</t>
  </si>
  <si>
    <t>BK3956</t>
  </si>
  <si>
    <t>978-1-65146-101-3</t>
  </si>
  <si>
    <t>Michael Booker</t>
  </si>
  <si>
    <t>BK3955</t>
  </si>
  <si>
    <t>978-0-534-88651-6</t>
  </si>
  <si>
    <t>Sarah Carrillo</t>
  </si>
  <si>
    <t>BK3954</t>
  </si>
  <si>
    <t>978-0-548-37717-8</t>
  </si>
  <si>
    <t>Lisa Phillips DDS</t>
  </si>
  <si>
    <t>BK3953</t>
  </si>
  <si>
    <t>978-0-02-810408-9</t>
  </si>
  <si>
    <t>Charles Miller</t>
  </si>
  <si>
    <t>BK3952</t>
  </si>
  <si>
    <t>978-1-5345-7573-8</t>
  </si>
  <si>
    <t>Cody Johnston</t>
  </si>
  <si>
    <t>BK3951</t>
  </si>
  <si>
    <t>978-0-355-73709-7</t>
  </si>
  <si>
    <t>Perry Fletcher</t>
  </si>
  <si>
    <t>BK3950</t>
  </si>
  <si>
    <t>978-1-202-52924-7</t>
  </si>
  <si>
    <t>Joanne Wright</t>
  </si>
  <si>
    <t>BK3949</t>
  </si>
  <si>
    <t>978-1-64344-945-6</t>
  </si>
  <si>
    <t>Paula Houston</t>
  </si>
  <si>
    <t>BK3948</t>
  </si>
  <si>
    <t>978-1-362-09727-3</t>
  </si>
  <si>
    <t>Bryan Burton</t>
  </si>
  <si>
    <t>BK3947</t>
  </si>
  <si>
    <t>978-1-70856-135-2</t>
  </si>
  <si>
    <t>Scott Castillo</t>
  </si>
  <si>
    <t>BK3946</t>
  </si>
  <si>
    <t>978-0-07-575387-2</t>
  </si>
  <si>
    <t>Nicole Macias</t>
  </si>
  <si>
    <t>BK3945</t>
  </si>
  <si>
    <t>978-0-04-013983-0</t>
  </si>
  <si>
    <t>Michael Sosa</t>
  </si>
  <si>
    <t>BK3944</t>
  </si>
  <si>
    <t>978-1-09-681959-2</t>
  </si>
  <si>
    <t>Carolyn Mendoza</t>
  </si>
  <si>
    <t>BK3943</t>
  </si>
  <si>
    <t>978-0-9707777-0-6</t>
  </si>
  <si>
    <t>Sara Fields</t>
  </si>
  <si>
    <t>BK3942</t>
  </si>
  <si>
    <t>978-0-635-36745-7</t>
  </si>
  <si>
    <t>Jordan Spencer</t>
  </si>
  <si>
    <t>BK3941</t>
  </si>
  <si>
    <t>Thomas Maldonado</t>
  </si>
  <si>
    <t>978-1-102-00803-3</t>
  </si>
  <si>
    <t>Kathleen Powell</t>
  </si>
  <si>
    <t>BK3940</t>
  </si>
  <si>
    <t>978-1-266-41378-0</t>
  </si>
  <si>
    <t>Michael Lewis</t>
  </si>
  <si>
    <t>BK3939</t>
  </si>
  <si>
    <t>978-1-79978-219-3</t>
  </si>
  <si>
    <t>Angela Green</t>
  </si>
  <si>
    <t>BK3938</t>
  </si>
  <si>
    <t>978-1-995082-39-4</t>
  </si>
  <si>
    <t>Tracy Miller</t>
  </si>
  <si>
    <t>BK3937</t>
  </si>
  <si>
    <t>978-1-377-32714-3</t>
  </si>
  <si>
    <t>BK3936</t>
  </si>
  <si>
    <t>978-0-8369-4510-2</t>
  </si>
  <si>
    <t>Joshua Buckley</t>
  </si>
  <si>
    <t>BK3935</t>
  </si>
  <si>
    <t>978-0-16-458239-0</t>
  </si>
  <si>
    <t>David Wood</t>
  </si>
  <si>
    <t>BK3934</t>
  </si>
  <si>
    <t>978-0-652-30017-8</t>
  </si>
  <si>
    <t>Derrick Perez</t>
  </si>
  <si>
    <t>BK3933</t>
  </si>
  <si>
    <t>978-0-7482-0603-2</t>
  </si>
  <si>
    <t>Hannah Rojas</t>
  </si>
  <si>
    <t>BK3932</t>
  </si>
  <si>
    <t>978-0-255-87827-2</t>
  </si>
  <si>
    <t>Mary Matthews</t>
  </si>
  <si>
    <t>BK3931</t>
  </si>
  <si>
    <t>978-0-7206-4136-3</t>
  </si>
  <si>
    <t>Ryan Martin</t>
  </si>
  <si>
    <t>BK3930</t>
  </si>
  <si>
    <t>978-0-2288-6489-9</t>
  </si>
  <si>
    <t>Danielle James</t>
  </si>
  <si>
    <t>BK3929</t>
  </si>
  <si>
    <t>978-0-686-41643-2</t>
  </si>
  <si>
    <t>Cynthia Mccall</t>
  </si>
  <si>
    <t>BK3928</t>
  </si>
  <si>
    <t>978-0-9939918-2-0</t>
  </si>
  <si>
    <t>Maureen Herring</t>
  </si>
  <si>
    <t>BK3927</t>
  </si>
  <si>
    <t>978-0-255-98361-7</t>
  </si>
  <si>
    <t>Tara Miller</t>
  </si>
  <si>
    <t>BK3926</t>
  </si>
  <si>
    <t>978-0-385-60525-0</t>
  </si>
  <si>
    <t>Sheryl Galloway</t>
  </si>
  <si>
    <t>BK3925</t>
  </si>
  <si>
    <t>978-1-145-23743-8</t>
  </si>
  <si>
    <t>Stephanie Graves</t>
  </si>
  <si>
    <t>BK3924</t>
  </si>
  <si>
    <t>978-1-4890-9526-8</t>
  </si>
  <si>
    <t>Thomas Campbell</t>
  </si>
  <si>
    <t>BK3923</t>
  </si>
  <si>
    <t>978-0-409-27485-1</t>
  </si>
  <si>
    <t>Adrian Jacobson</t>
  </si>
  <si>
    <t>BK3922</t>
  </si>
  <si>
    <t>978-0-7832-0506-9</t>
  </si>
  <si>
    <t>Leslie Thompson</t>
  </si>
  <si>
    <t>BK3921</t>
  </si>
  <si>
    <t>978-0-339-72839-4</t>
  </si>
  <si>
    <t>BK3920</t>
  </si>
  <si>
    <t>978-0-575-03534-8</t>
  </si>
  <si>
    <t>Susan Pham</t>
  </si>
  <si>
    <t>BK3919</t>
  </si>
  <si>
    <t>978-0-9918203-5-1</t>
  </si>
  <si>
    <t>Regina Woodard</t>
  </si>
  <si>
    <t>BK3918</t>
  </si>
  <si>
    <t>978-1-00-122370-4</t>
  </si>
  <si>
    <t>Robert Fritz</t>
  </si>
  <si>
    <t>BK3917</t>
  </si>
  <si>
    <t>978-0-05-501858-8</t>
  </si>
  <si>
    <t>BK3916</t>
  </si>
  <si>
    <t>978-1-138-86234-0</t>
  </si>
  <si>
    <t>Kathleen Jackson</t>
  </si>
  <si>
    <t>BK3915</t>
  </si>
  <si>
    <t>978-1-72617-591-3</t>
  </si>
  <si>
    <t>Natalie Collins</t>
  </si>
  <si>
    <t>BK3914</t>
  </si>
  <si>
    <t>978-1-875271-43-6</t>
  </si>
  <si>
    <t>Kristy Vargas</t>
  </si>
  <si>
    <t>BK3913</t>
  </si>
  <si>
    <t>978-0-00-689882-5</t>
  </si>
  <si>
    <t>BK3912</t>
  </si>
  <si>
    <t>978-0-11-747646-2</t>
  </si>
  <si>
    <t>Diane Mccall</t>
  </si>
  <si>
    <t>BK3911</t>
  </si>
  <si>
    <t>978-1-82388-305-6</t>
  </si>
  <si>
    <t>John Johnson</t>
  </si>
  <si>
    <t>BK3910</t>
  </si>
  <si>
    <t>978-1-309-42875-7</t>
  </si>
  <si>
    <t>Cynthia Mckay</t>
  </si>
  <si>
    <t>BK3909</t>
  </si>
  <si>
    <t>978-1-995784-12-0</t>
  </si>
  <si>
    <t>Christopher Schwartz</t>
  </si>
  <si>
    <t>BK3908</t>
  </si>
  <si>
    <t>978-0-342-51715-2</t>
  </si>
  <si>
    <t>Christina Rodriguez</t>
  </si>
  <si>
    <t>BK3907</t>
  </si>
  <si>
    <t>978-0-631-10343-1</t>
  </si>
  <si>
    <t>Tamara Taylor</t>
  </si>
  <si>
    <t>BK3906</t>
  </si>
  <si>
    <t>978-0-644-40907-0</t>
  </si>
  <si>
    <t>Robert Beard Jr.</t>
  </si>
  <si>
    <t>BK3905</t>
  </si>
  <si>
    <t>978-0-483-30223-5</t>
  </si>
  <si>
    <t>Robert Arnold</t>
  </si>
  <si>
    <t>BK3904</t>
  </si>
  <si>
    <t>978-0-08-368498-4</t>
  </si>
  <si>
    <t>Sarah Lara</t>
  </si>
  <si>
    <t>BK3903</t>
  </si>
  <si>
    <t>978-0-13-188201-0</t>
  </si>
  <si>
    <t>Alan Allen</t>
  </si>
  <si>
    <t>BK3902</t>
  </si>
  <si>
    <t>978-0-528-70540-3</t>
  </si>
  <si>
    <t>Brian Allen</t>
  </si>
  <si>
    <t>BK3901</t>
  </si>
  <si>
    <t>978-0-01-844920-6</t>
  </si>
  <si>
    <t>Jamie Ross</t>
  </si>
  <si>
    <t>BK3900</t>
  </si>
  <si>
    <t>978-1-196-47163-8</t>
  </si>
  <si>
    <t>Bonnie Webster</t>
  </si>
  <si>
    <t>BK3899</t>
  </si>
  <si>
    <t>978-0-938567-61-5</t>
  </si>
  <si>
    <t>Jesse Coleman</t>
  </si>
  <si>
    <t>BK3898</t>
  </si>
  <si>
    <t>978-1-72857-069-3</t>
  </si>
  <si>
    <t>Lisa Lynn</t>
  </si>
  <si>
    <t>BK3897</t>
  </si>
  <si>
    <t>978-0-7116-0788-0</t>
  </si>
  <si>
    <t>BK3896</t>
  </si>
  <si>
    <t>978-1-7398925-9-3</t>
  </si>
  <si>
    <t>Ashley Bailey</t>
  </si>
  <si>
    <t>BK3895</t>
  </si>
  <si>
    <t>978-1-997560-37-1</t>
  </si>
  <si>
    <t>Amanda Walker</t>
  </si>
  <si>
    <t>BK3894</t>
  </si>
  <si>
    <t>978-1-01-120127-3</t>
  </si>
  <si>
    <t>Kelly Mayo PhD</t>
  </si>
  <si>
    <t>BK3893</t>
  </si>
  <si>
    <t>978-0-239-12328-2</t>
  </si>
  <si>
    <t>Morgan Higgins</t>
  </si>
  <si>
    <t>BK3892</t>
  </si>
  <si>
    <t>978-0-7274-4562-9</t>
  </si>
  <si>
    <t>Sheila Figueroa</t>
  </si>
  <si>
    <t>BK3891</t>
  </si>
  <si>
    <t>978-1-213-96422-8</t>
  </si>
  <si>
    <t>Frank Davis</t>
  </si>
  <si>
    <t>BK3890</t>
  </si>
  <si>
    <t>978-0-288-11414-9</t>
  </si>
  <si>
    <t>Travis Sanchez</t>
  </si>
  <si>
    <t>BK3889</t>
  </si>
  <si>
    <t>978-1-01-934629-7</t>
  </si>
  <si>
    <t>Shelly Smith</t>
  </si>
  <si>
    <t>BK3888</t>
  </si>
  <si>
    <t>978-1-306-36938-1</t>
  </si>
  <si>
    <t>Kristin Rose</t>
  </si>
  <si>
    <t>BK3887</t>
  </si>
  <si>
    <t>978-0-911649-68-0</t>
  </si>
  <si>
    <t>BK3886</t>
  </si>
  <si>
    <t>978-0-526-66097-1</t>
  </si>
  <si>
    <t>Angela Page</t>
  </si>
  <si>
    <t>BK3885</t>
  </si>
  <si>
    <t>978-1-338-73598-7</t>
  </si>
  <si>
    <t>Samantha Shaffer</t>
  </si>
  <si>
    <t>BK3884</t>
  </si>
  <si>
    <t>978-1-82669-823-7</t>
  </si>
  <si>
    <t>Leah Mcguire</t>
  </si>
  <si>
    <t>BK3883</t>
  </si>
  <si>
    <t>978-0-7723-2041-4</t>
  </si>
  <si>
    <t>Alexandra Lin</t>
  </si>
  <si>
    <t>BK3882</t>
  </si>
  <si>
    <t>978-0-03-811744-4</t>
  </si>
  <si>
    <t>Cheryl Sellers</t>
  </si>
  <si>
    <t>BK3881</t>
  </si>
  <si>
    <t>978-1-9856-2751-2</t>
  </si>
  <si>
    <t>Michelle Robbins</t>
  </si>
  <si>
    <t>BK3880</t>
  </si>
  <si>
    <t>978-0-8014-3370-2</t>
  </si>
  <si>
    <t>Gail Daniels</t>
  </si>
  <si>
    <t>BK3879</t>
  </si>
  <si>
    <t>978-1-82156-876-4</t>
  </si>
  <si>
    <t>Ashley Diaz</t>
  </si>
  <si>
    <t>BK3878</t>
  </si>
  <si>
    <t>978-0-16-083851-4</t>
  </si>
  <si>
    <t>Richard Leon</t>
  </si>
  <si>
    <t>BK3877</t>
  </si>
  <si>
    <t>978-1-01-962442-5</t>
  </si>
  <si>
    <t>Ana Butler</t>
  </si>
  <si>
    <t>BK3876</t>
  </si>
  <si>
    <t>978-1-920827-43-4</t>
  </si>
  <si>
    <t>Denise Lewis</t>
  </si>
  <si>
    <t>BK3875</t>
  </si>
  <si>
    <t>978-1-258-95743-8</t>
  </si>
  <si>
    <t>Chad Morgan</t>
  </si>
  <si>
    <t>BK3874</t>
  </si>
  <si>
    <t>978-0-301-87386-2</t>
  </si>
  <si>
    <t>Joshua Rodriguez</t>
  </si>
  <si>
    <t>BK3873</t>
  </si>
  <si>
    <t>978-1-61130-776-4</t>
  </si>
  <si>
    <t>BK3872</t>
  </si>
  <si>
    <t>978-0-293-95912-4</t>
  </si>
  <si>
    <t>David Rosario</t>
  </si>
  <si>
    <t>BK3871</t>
  </si>
  <si>
    <t>978-1-78205-779-6</t>
  </si>
  <si>
    <t>Sherry Lewis</t>
  </si>
  <si>
    <t>BK3870</t>
  </si>
  <si>
    <t>978-1-01-752588-5</t>
  </si>
  <si>
    <t>Donald Larson DVM</t>
  </si>
  <si>
    <t>BK3869</t>
  </si>
  <si>
    <t>978-0-7108-2198-0</t>
  </si>
  <si>
    <t>Kyle Esparza</t>
  </si>
  <si>
    <t>BK3868</t>
  </si>
  <si>
    <t>978-1-264-30330-4</t>
  </si>
  <si>
    <t>Kim Watson</t>
  </si>
  <si>
    <t>BK3867</t>
  </si>
  <si>
    <t>978-0-337-66970-5</t>
  </si>
  <si>
    <t>Judith Mills</t>
  </si>
  <si>
    <t>BK3866</t>
  </si>
  <si>
    <t>978-0-8036-1193-1</t>
  </si>
  <si>
    <t>Christian Best</t>
  </si>
  <si>
    <t>BK3865</t>
  </si>
  <si>
    <t>978-1-65376-817-2</t>
  </si>
  <si>
    <t>Amy Brooks</t>
  </si>
  <si>
    <t>BK3864</t>
  </si>
  <si>
    <t>978-1-266-81568-3</t>
  </si>
  <si>
    <t>Amy Turner</t>
  </si>
  <si>
    <t>BK3863</t>
  </si>
  <si>
    <t>978-0-7459-7315-9</t>
  </si>
  <si>
    <t>BK3862</t>
  </si>
  <si>
    <t>978-0-7990-3486-8</t>
  </si>
  <si>
    <t>Edward Pennington</t>
  </si>
  <si>
    <t>BK3861</t>
  </si>
  <si>
    <t>978-1-4616-1958-1</t>
  </si>
  <si>
    <t>Angela Serrano</t>
  </si>
  <si>
    <t>BK3860</t>
  </si>
  <si>
    <t>978-0-464-90808-1</t>
  </si>
  <si>
    <t>Tyler Tate</t>
  </si>
  <si>
    <t>BK3859</t>
  </si>
  <si>
    <t>978-0-578-59587-0</t>
  </si>
  <si>
    <t>Mark Miller</t>
  </si>
  <si>
    <t>BK3858</t>
  </si>
  <si>
    <t>978-0-88740-944-8</t>
  </si>
  <si>
    <t>Richard French Jr.</t>
  </si>
  <si>
    <t>BK3857</t>
  </si>
  <si>
    <t>978-0-7355-9437-1</t>
  </si>
  <si>
    <t>Darlene Bruce</t>
  </si>
  <si>
    <t>BK3856</t>
  </si>
  <si>
    <t>978-1-64421-467-1</t>
  </si>
  <si>
    <t>BK3855</t>
  </si>
  <si>
    <t>978-1-07-794027-7</t>
  </si>
  <si>
    <t>BK3854</t>
  </si>
  <si>
    <t>978-1-4042-1558-0</t>
  </si>
  <si>
    <t>BK3853</t>
  </si>
  <si>
    <t>978-1-81773-292-6</t>
  </si>
  <si>
    <t>Javier Conrad</t>
  </si>
  <si>
    <t>BK3852</t>
  </si>
  <si>
    <t>978-1-06-695655-5</t>
  </si>
  <si>
    <t>BK3851</t>
  </si>
  <si>
    <t>978-1-4148-5751-0</t>
  </si>
  <si>
    <t>Charles Elliott</t>
  </si>
  <si>
    <t>BK3850</t>
  </si>
  <si>
    <t>978-1-68024-045-0</t>
  </si>
  <si>
    <t>Karen Wilson</t>
  </si>
  <si>
    <t>BK3849</t>
  </si>
  <si>
    <t>978-0-12-141744-4</t>
  </si>
  <si>
    <t>BK3848</t>
  </si>
  <si>
    <t>978-1-299-51456-0</t>
  </si>
  <si>
    <t>Margaret Matthews</t>
  </si>
  <si>
    <t>BK3847</t>
  </si>
  <si>
    <t>978-0-06-458820-1</t>
  </si>
  <si>
    <t>Benjamin Beck</t>
  </si>
  <si>
    <t>BK3846</t>
  </si>
  <si>
    <t>978-1-147-37474-2</t>
  </si>
  <si>
    <t>Keith Bennett</t>
  </si>
  <si>
    <t>BK3845</t>
  </si>
  <si>
    <t>978-1-81181-333-1</t>
  </si>
  <si>
    <t>Kevin Richard</t>
  </si>
  <si>
    <t>BK3844</t>
  </si>
  <si>
    <t>978-1-71561-473-7</t>
  </si>
  <si>
    <t>Michele Perez</t>
  </si>
  <si>
    <t>BK3843</t>
  </si>
  <si>
    <t>978-0-904316-32-2</t>
  </si>
  <si>
    <t>Justin Roberts</t>
  </si>
  <si>
    <t>BK3842</t>
  </si>
  <si>
    <t>978-0-8353-7796-6</t>
  </si>
  <si>
    <t>Amy Thornton</t>
  </si>
  <si>
    <t>BK3841</t>
  </si>
  <si>
    <t>978-0-443-71658-4</t>
  </si>
  <si>
    <t>April Patterson</t>
  </si>
  <si>
    <t>BK3840</t>
  </si>
  <si>
    <t>978-0-9721119-6-6</t>
  </si>
  <si>
    <t>Samuel Hood</t>
  </si>
  <si>
    <t>BK3839</t>
  </si>
  <si>
    <t>978-1-81637-025-9</t>
  </si>
  <si>
    <t>Heidi Sellers</t>
  </si>
  <si>
    <t>BK3838</t>
  </si>
  <si>
    <t>978-1-67464-400-4</t>
  </si>
  <si>
    <t>Maria Payne</t>
  </si>
  <si>
    <t>BK3837</t>
  </si>
  <si>
    <t>978-0-03-235560-6</t>
  </si>
  <si>
    <t>Heather Thompson</t>
  </si>
  <si>
    <t>BK3836</t>
  </si>
  <si>
    <t>978-0-260-19992-8</t>
  </si>
  <si>
    <t>Christina Vazquez</t>
  </si>
  <si>
    <t>BK3835</t>
  </si>
  <si>
    <t>978-1-9745-9365-1</t>
  </si>
  <si>
    <t>Bethany Horn</t>
  </si>
  <si>
    <t>BK3834</t>
  </si>
  <si>
    <t>978-1-320-40903-2</t>
  </si>
  <si>
    <t>Cynthia Jackson</t>
  </si>
  <si>
    <t>BK3833</t>
  </si>
  <si>
    <t>978-1-4483-8568-3</t>
  </si>
  <si>
    <t>Matthew Wilson</t>
  </si>
  <si>
    <t>BK3832</t>
  </si>
  <si>
    <t>978-0-456-40346-4</t>
  </si>
  <si>
    <t>Walter Wilkinson</t>
  </si>
  <si>
    <t>BK3831</t>
  </si>
  <si>
    <t>978-0-7602-0631-7</t>
  </si>
  <si>
    <t>BK3830</t>
  </si>
  <si>
    <t>978-1-77389-157-6</t>
  </si>
  <si>
    <t>Kendra Rodriguez</t>
  </si>
  <si>
    <t>BK3829</t>
  </si>
  <si>
    <t>978-1-159-61294-8</t>
  </si>
  <si>
    <t>Kristen Sullivan</t>
  </si>
  <si>
    <t>BK3828</t>
  </si>
  <si>
    <t>John Sullivan</t>
  </si>
  <si>
    <t>978-1-995353-54-8</t>
  </si>
  <si>
    <t>Keith Weber</t>
  </si>
  <si>
    <t>BK3827</t>
  </si>
  <si>
    <t>978-1-85840-469-1</t>
  </si>
  <si>
    <t>Laurie Morrison</t>
  </si>
  <si>
    <t>BK3826</t>
  </si>
  <si>
    <t>978-1-270-85373-2</t>
  </si>
  <si>
    <t>Jessica Barnett</t>
  </si>
  <si>
    <t>BK3825</t>
  </si>
  <si>
    <t>978-1-81971-808-9</t>
  </si>
  <si>
    <t>Collin Mitchell</t>
  </si>
  <si>
    <t>BK3824</t>
  </si>
  <si>
    <t>978-1-76539-185-5</t>
  </si>
  <si>
    <t>Daisy Golden</t>
  </si>
  <si>
    <t>BK3823</t>
  </si>
  <si>
    <t>978-0-7600-9683-3</t>
  </si>
  <si>
    <t>Randy Duran</t>
  </si>
  <si>
    <t>BK3822</t>
  </si>
  <si>
    <t>978-1-911088-36-3</t>
  </si>
  <si>
    <t>Beth Bauer</t>
  </si>
  <si>
    <t>BK3821</t>
  </si>
  <si>
    <t>978-1-399-56153-2</t>
  </si>
  <si>
    <t>Barbara Austin</t>
  </si>
  <si>
    <t>BK3820</t>
  </si>
  <si>
    <t>978-0-9999030-9-4</t>
  </si>
  <si>
    <t>Stephanie Reyes</t>
  </si>
  <si>
    <t>BK3819</t>
  </si>
  <si>
    <t>978-1-02-297151-6</t>
  </si>
  <si>
    <t>Arthur Mayer</t>
  </si>
  <si>
    <t>BK3818</t>
  </si>
  <si>
    <t>978-1-234-16268-9</t>
  </si>
  <si>
    <t>Joshua Fitzgerald</t>
  </si>
  <si>
    <t>BK3817</t>
  </si>
  <si>
    <t>978-1-4717-6276-5</t>
  </si>
  <si>
    <t>Kara English</t>
  </si>
  <si>
    <t>BK3816</t>
  </si>
  <si>
    <t>978-1-217-34891-8</t>
  </si>
  <si>
    <t>Patricia James</t>
  </si>
  <si>
    <t>BK3815</t>
  </si>
  <si>
    <t>978-0-8224-3263-0</t>
  </si>
  <si>
    <t>Brian Fleming</t>
  </si>
  <si>
    <t>BK3814</t>
  </si>
  <si>
    <t>978-0-937698-39-6</t>
  </si>
  <si>
    <t>Michael Mahoney</t>
  </si>
  <si>
    <t>BK3813</t>
  </si>
  <si>
    <t>978-0-08-979845-6</t>
  </si>
  <si>
    <t>Ruth West</t>
  </si>
  <si>
    <t>BK3812</t>
  </si>
  <si>
    <t>978-1-62941-801-8</t>
  </si>
  <si>
    <t>Patricia Hendricks</t>
  </si>
  <si>
    <t>BK3811</t>
  </si>
  <si>
    <t>978-1-4386-2500-3</t>
  </si>
  <si>
    <t>Kimberly Merritt</t>
  </si>
  <si>
    <t>BK3810</t>
  </si>
  <si>
    <t>978-1-398-57583-7</t>
  </si>
  <si>
    <t>Natasha Harvey</t>
  </si>
  <si>
    <t>BK3809</t>
  </si>
  <si>
    <t>978-0-7852-5032-6</t>
  </si>
  <si>
    <t>Melissa Shaw</t>
  </si>
  <si>
    <t>BK3808</t>
  </si>
  <si>
    <t>978-1-4201-6789-4</t>
  </si>
  <si>
    <t>Charles Fuller</t>
  </si>
  <si>
    <t>BK3807</t>
  </si>
  <si>
    <t>978-1-64283-525-0</t>
  </si>
  <si>
    <t>BK3806</t>
  </si>
  <si>
    <t>Robert Garcia</t>
  </si>
  <si>
    <t>978-1-128-98546-2</t>
  </si>
  <si>
    <t>Laura Hart</t>
  </si>
  <si>
    <t>BK3805</t>
  </si>
  <si>
    <t>978-1-00-336052-0</t>
  </si>
  <si>
    <t>Stephanie Frazier</t>
  </si>
  <si>
    <t>BK3804</t>
  </si>
  <si>
    <t>978-0-05-760761-2</t>
  </si>
  <si>
    <t>Joshua Cain</t>
  </si>
  <si>
    <t>BK3803</t>
  </si>
  <si>
    <t>978-0-923664-60-2</t>
  </si>
  <si>
    <t>Jamie Jacobs</t>
  </si>
  <si>
    <t>BK3802</t>
  </si>
  <si>
    <t>978-1-928514-70-1</t>
  </si>
  <si>
    <t>Heather King</t>
  </si>
  <si>
    <t>BK3801</t>
  </si>
  <si>
    <t>978-1-299-15202-1</t>
  </si>
  <si>
    <t>James Davenport</t>
  </si>
  <si>
    <t>BK3800</t>
  </si>
  <si>
    <t>978-1-357-97990-4</t>
  </si>
  <si>
    <t>Brandon Wiley</t>
  </si>
  <si>
    <t>BK3799</t>
  </si>
  <si>
    <t>978-0-85480-017-9</t>
  </si>
  <si>
    <t>Jennifer Hull</t>
  </si>
  <si>
    <t>BK3798</t>
  </si>
  <si>
    <t>978-1-241-21869-0</t>
  </si>
  <si>
    <t>Melissa Reyes</t>
  </si>
  <si>
    <t>BK3797</t>
  </si>
  <si>
    <t>978-1-189-75587-5</t>
  </si>
  <si>
    <t>Susan Nash</t>
  </si>
  <si>
    <t>BK3796</t>
  </si>
  <si>
    <t>978-1-4661-8752-8</t>
  </si>
  <si>
    <t>Kathy Melton</t>
  </si>
  <si>
    <t>BK3795</t>
  </si>
  <si>
    <t>978-0-85342-825-1</t>
  </si>
  <si>
    <t>Sheila Byrd</t>
  </si>
  <si>
    <t>BK3794</t>
  </si>
  <si>
    <t>978-1-74356-272-7</t>
  </si>
  <si>
    <t>BK3793</t>
  </si>
  <si>
    <t>978-1-131-88176-8</t>
  </si>
  <si>
    <t>Nicole Scott</t>
  </si>
  <si>
    <t>BK3792</t>
  </si>
  <si>
    <t>978-0-457-20973-7</t>
  </si>
  <si>
    <t>Sherri Chavez</t>
  </si>
  <si>
    <t>BK3791</t>
  </si>
  <si>
    <t>978-0-7130-0753-4</t>
  </si>
  <si>
    <t>Brianna Stone</t>
  </si>
  <si>
    <t>BK3790</t>
  </si>
  <si>
    <t>978-0-271-85680-3</t>
  </si>
  <si>
    <t>Linda Campbell</t>
  </si>
  <si>
    <t>BK3789</t>
  </si>
  <si>
    <t>978-0-270-84239-5</t>
  </si>
  <si>
    <t>Tyler Lawson</t>
  </si>
  <si>
    <t>BK3788</t>
  </si>
  <si>
    <t>978-0-531-54433-4</t>
  </si>
  <si>
    <t>BK3787</t>
  </si>
  <si>
    <t>978-1-898830-93-1</t>
  </si>
  <si>
    <t>Lauren Frye</t>
  </si>
  <si>
    <t>BK3786</t>
  </si>
  <si>
    <t>978-1-5464-5234-8</t>
  </si>
  <si>
    <t>Wendy Young</t>
  </si>
  <si>
    <t>BK3785</t>
  </si>
  <si>
    <t>978-1-80512-397-2</t>
  </si>
  <si>
    <t>Margaret Rivers</t>
  </si>
  <si>
    <t>BK3784</t>
  </si>
  <si>
    <t>978-1-188-65808-5</t>
  </si>
  <si>
    <t>Andrew Jefferson</t>
  </si>
  <si>
    <t>BK3783</t>
  </si>
  <si>
    <t>978-1-72277-982-5</t>
  </si>
  <si>
    <t>Joseph Nichols</t>
  </si>
  <si>
    <t>BK3782</t>
  </si>
  <si>
    <t>978-0-643-68171-2</t>
  </si>
  <si>
    <t>Walter Ellis</t>
  </si>
  <si>
    <t>BK3781</t>
  </si>
  <si>
    <t>978-0-7776-7465-9</t>
  </si>
  <si>
    <t>John Weaver</t>
  </si>
  <si>
    <t>BK3780</t>
  </si>
  <si>
    <t>978-0-212-66159-6</t>
  </si>
  <si>
    <t>Bradley Wells</t>
  </si>
  <si>
    <t>BK3779</t>
  </si>
  <si>
    <t>978-0-510-85994-7</t>
  </si>
  <si>
    <t>Victoria Howard</t>
  </si>
  <si>
    <t>BK3778</t>
  </si>
  <si>
    <t>978-0-03-899604-9</t>
  </si>
  <si>
    <t>Ashley Wall</t>
  </si>
  <si>
    <t>BK3777</t>
  </si>
  <si>
    <t>978-0-293-63184-6</t>
  </si>
  <si>
    <t>Timothy Bell</t>
  </si>
  <si>
    <t>BK3776</t>
  </si>
  <si>
    <t>978-0-663-29774-0</t>
  </si>
  <si>
    <t>Jackie Thomas</t>
  </si>
  <si>
    <t>BK3775</t>
  </si>
  <si>
    <t>978-0-358-91325-2</t>
  </si>
  <si>
    <t>Theresa Yang</t>
  </si>
  <si>
    <t>BK3774</t>
  </si>
  <si>
    <t>978-1-04-764082-4</t>
  </si>
  <si>
    <t>Desiree Mills</t>
  </si>
  <si>
    <t>BK3773</t>
  </si>
  <si>
    <t>978-0-253-17220-4</t>
  </si>
  <si>
    <t>BK3772</t>
  </si>
  <si>
    <t>978-1-4047-4284-0</t>
  </si>
  <si>
    <t>Stephanie Mccoy</t>
  </si>
  <si>
    <t>BK3771</t>
  </si>
  <si>
    <t>978-0-12-222466-9</t>
  </si>
  <si>
    <t>Jonathan Rodriguez</t>
  </si>
  <si>
    <t>BK3770</t>
  </si>
  <si>
    <t>978-0-415-54095-7</t>
  </si>
  <si>
    <t>Elizabeth Tran</t>
  </si>
  <si>
    <t>BK3769</t>
  </si>
  <si>
    <t>978-0-947758-20-2</t>
  </si>
  <si>
    <t>Randy Martinez</t>
  </si>
  <si>
    <t>BK3768</t>
  </si>
  <si>
    <t>978-1-320-60216-7</t>
  </si>
  <si>
    <t>Amanda Simmons</t>
  </si>
  <si>
    <t>BK3767</t>
  </si>
  <si>
    <t>978-1-371-01570-1</t>
  </si>
  <si>
    <t>Andrea Cohen</t>
  </si>
  <si>
    <t>BK3766</t>
  </si>
  <si>
    <t>978-1-170-52421-3</t>
  </si>
  <si>
    <t>Eugene Garrett</t>
  </si>
  <si>
    <t>BK3765</t>
  </si>
  <si>
    <t>978-1-4963-8281-8</t>
  </si>
  <si>
    <t>Devin Finley</t>
  </si>
  <si>
    <t>BK3764</t>
  </si>
  <si>
    <t>978-1-313-99717-1</t>
  </si>
  <si>
    <t>Susan Davidson</t>
  </si>
  <si>
    <t>BK3763</t>
  </si>
  <si>
    <t>978-1-69631-490-9</t>
  </si>
  <si>
    <t>Catherine Alvarado</t>
  </si>
  <si>
    <t>BK3762</t>
  </si>
  <si>
    <t>978-0-215-56110-7</t>
  </si>
  <si>
    <t>Jessica Strickland</t>
  </si>
  <si>
    <t>BK3761</t>
  </si>
  <si>
    <t>978-1-139-00363-6</t>
  </si>
  <si>
    <t>Emily Hernandez</t>
  </si>
  <si>
    <t>BK3760</t>
  </si>
  <si>
    <t>978-0-07-285711-5</t>
  </si>
  <si>
    <t>Cheryl Cummings</t>
  </si>
  <si>
    <t>BK3759</t>
  </si>
  <si>
    <t>978-0-07-544700-9</t>
  </si>
  <si>
    <t>Brenda Stevens</t>
  </si>
  <si>
    <t>BK3758</t>
  </si>
  <si>
    <t>978-1-880522-35-6</t>
  </si>
  <si>
    <t>Jorge Vang</t>
  </si>
  <si>
    <t>BK3757</t>
  </si>
  <si>
    <t>978-0-294-86617-9</t>
  </si>
  <si>
    <t>Rachael Quinn</t>
  </si>
  <si>
    <t>BK3756</t>
  </si>
  <si>
    <t>978-0-7919-9029-2</t>
  </si>
  <si>
    <t>Stephanie Steele</t>
  </si>
  <si>
    <t>BK3755</t>
  </si>
  <si>
    <t>978-1-84696-637-8</t>
  </si>
  <si>
    <t>James Mason</t>
  </si>
  <si>
    <t>BK3754</t>
  </si>
  <si>
    <t>978-1-85177-487-6</t>
  </si>
  <si>
    <t>Robert Jones</t>
  </si>
  <si>
    <t>BK3753</t>
  </si>
  <si>
    <t>978-1-244-79620-1</t>
  </si>
  <si>
    <t>Trevor Cruz</t>
  </si>
  <si>
    <t>BK3752</t>
  </si>
  <si>
    <t>978-1-224-25681-7</t>
  </si>
  <si>
    <t>Melanie Bush</t>
  </si>
  <si>
    <t>BK3751</t>
  </si>
  <si>
    <t>978-0-474-73590-5</t>
  </si>
  <si>
    <t>Diane Anderson</t>
  </si>
  <si>
    <t>BK3750</t>
  </si>
  <si>
    <t>978-1-280-85485-9</t>
  </si>
  <si>
    <t>Cody Oconnor</t>
  </si>
  <si>
    <t>BK3749</t>
  </si>
  <si>
    <t>978-0-324-91481-8</t>
  </si>
  <si>
    <t>Tammy Miller</t>
  </si>
  <si>
    <t>BK3748</t>
  </si>
  <si>
    <t>978-0-453-32640-7</t>
  </si>
  <si>
    <t>Martin Robbins</t>
  </si>
  <si>
    <t>BK3747</t>
  </si>
  <si>
    <t>978-1-55140-573-5</t>
  </si>
  <si>
    <t>Jeremy Parker</t>
  </si>
  <si>
    <t>BK3746</t>
  </si>
  <si>
    <t>978-1-57862-271-9</t>
  </si>
  <si>
    <t>Amy Roberts</t>
  </si>
  <si>
    <t>BK3745</t>
  </si>
  <si>
    <t>978-1-57968-008-4</t>
  </si>
  <si>
    <t>Patrick Taylor</t>
  </si>
  <si>
    <t>BK3744</t>
  </si>
  <si>
    <t>978-0-03-840730-9</t>
  </si>
  <si>
    <t>Erica Davis</t>
  </si>
  <si>
    <t>BK3743</t>
  </si>
  <si>
    <t>978-1-09-432677-1</t>
  </si>
  <si>
    <t>Courtney Vega</t>
  </si>
  <si>
    <t>BK3742</t>
  </si>
  <si>
    <t>978-1-395-40699-8</t>
  </si>
  <si>
    <t>Eric Allen</t>
  </si>
  <si>
    <t>BK3741</t>
  </si>
  <si>
    <t>978-1-931496-75-9</t>
  </si>
  <si>
    <t>Richard Mosley</t>
  </si>
  <si>
    <t>BK3740</t>
  </si>
  <si>
    <t>978-1-70213-160-5</t>
  </si>
  <si>
    <t>Christine Barber</t>
  </si>
  <si>
    <t>BK3739</t>
  </si>
  <si>
    <t>978-0-00-828580-7</t>
  </si>
  <si>
    <t>BK3738</t>
  </si>
  <si>
    <t>978-1-80019-000-9</t>
  </si>
  <si>
    <t>Travis Vargas</t>
  </si>
  <si>
    <t>BK3737</t>
  </si>
  <si>
    <t>978-0-435-77983-2</t>
  </si>
  <si>
    <t>Michael Yoder</t>
  </si>
  <si>
    <t>BK3736</t>
  </si>
  <si>
    <t>978-0-85280-029-4</t>
  </si>
  <si>
    <t>Christina Rios</t>
  </si>
  <si>
    <t>BK3735</t>
  </si>
  <si>
    <t>978-0-620-59785-2</t>
  </si>
  <si>
    <t>Lisa Frederick</t>
  </si>
  <si>
    <t>BK3734</t>
  </si>
  <si>
    <t>978-0-01-854738-4</t>
  </si>
  <si>
    <t>Bradley Stout</t>
  </si>
  <si>
    <t>BK3733</t>
  </si>
  <si>
    <t>978-0-01-190341-5</t>
  </si>
  <si>
    <t>Nicholas Mason</t>
  </si>
  <si>
    <t>BK3732</t>
  </si>
  <si>
    <t>978-1-4815-7258-3</t>
  </si>
  <si>
    <t>John Walton</t>
  </si>
  <si>
    <t>BK3731</t>
  </si>
  <si>
    <t>978-0-479-47858-6</t>
  </si>
  <si>
    <t>Jennifer Stafford</t>
  </si>
  <si>
    <t>BK3730</t>
  </si>
  <si>
    <t>978-1-9827-9397-5</t>
  </si>
  <si>
    <t>Christian Jensen</t>
  </si>
  <si>
    <t>BK3729</t>
  </si>
  <si>
    <t>978-0-17-851025-9</t>
  </si>
  <si>
    <t>Nichole Lewis</t>
  </si>
  <si>
    <t>BK3728</t>
  </si>
  <si>
    <t>978-1-59858-722-7</t>
  </si>
  <si>
    <t>Lance Ayala</t>
  </si>
  <si>
    <t>BK3727</t>
  </si>
  <si>
    <t>978-0-297-54597-2</t>
  </si>
  <si>
    <t>Christopher Jones</t>
  </si>
  <si>
    <t>BK3726</t>
  </si>
  <si>
    <t>978-0-7268-8545-7</t>
  </si>
  <si>
    <t>Raymond Goodman</t>
  </si>
  <si>
    <t>BK3725</t>
  </si>
  <si>
    <t>978-0-482-34733-6</t>
  </si>
  <si>
    <t>Jeffrey Baldwin</t>
  </si>
  <si>
    <t>BK3724</t>
  </si>
  <si>
    <t>978-1-134-12645-3</t>
  </si>
  <si>
    <t>Connie Zuniga</t>
  </si>
  <si>
    <t>BK3723</t>
  </si>
  <si>
    <t>978-1-9874-9713-7</t>
  </si>
  <si>
    <t>Patrick Tucker</t>
  </si>
  <si>
    <t>BK3722</t>
  </si>
  <si>
    <t>978-0-9788419-9-7</t>
  </si>
  <si>
    <t>Sara Gonzalez</t>
  </si>
  <si>
    <t>BK3721</t>
  </si>
  <si>
    <t>978-0-591-16529-6</t>
  </si>
  <si>
    <t>Danielle Moreno</t>
  </si>
  <si>
    <t>BK3720</t>
  </si>
  <si>
    <t>978-0-529-26204-2</t>
  </si>
  <si>
    <t>Cassandra Aguilar MD</t>
  </si>
  <si>
    <t>BK3719</t>
  </si>
  <si>
    <t>978-1-00-907052-2</t>
  </si>
  <si>
    <t>Peter Mcguire</t>
  </si>
  <si>
    <t>BK3718</t>
  </si>
  <si>
    <t>Sean Smith</t>
  </si>
  <si>
    <t>978-0-634-69774-6</t>
  </si>
  <si>
    <t>Yvette Walsh</t>
  </si>
  <si>
    <t>BK3717</t>
  </si>
  <si>
    <t>978-0-693-03878-8</t>
  </si>
  <si>
    <t>Jason Rowe</t>
  </si>
  <si>
    <t>BK3716</t>
  </si>
  <si>
    <t>978-0-7145-1616-5</t>
  </si>
  <si>
    <t>Vincent Young</t>
  </si>
  <si>
    <t>BK3715</t>
  </si>
  <si>
    <t>978-1-05-591358-3</t>
  </si>
  <si>
    <t>Justin Williams</t>
  </si>
  <si>
    <t>BK3714</t>
  </si>
  <si>
    <t>978-0-577-65486-8</t>
  </si>
  <si>
    <t>Melody Gordon</t>
  </si>
  <si>
    <t>BK3713</t>
  </si>
  <si>
    <t>978-1-4497-7066-2</t>
  </si>
  <si>
    <t>James Holland</t>
  </si>
  <si>
    <t>BK3712</t>
  </si>
  <si>
    <t>978-1-947617-09-4</t>
  </si>
  <si>
    <t>Teresa Byrd</t>
  </si>
  <si>
    <t>BK3711</t>
  </si>
  <si>
    <t>978-0-315-19867-8</t>
  </si>
  <si>
    <t>Lindsey Morris</t>
  </si>
  <si>
    <t>BK3710</t>
  </si>
  <si>
    <t>978-1-71878-162-7</t>
  </si>
  <si>
    <t>Angela Allen</t>
  </si>
  <si>
    <t>BK3709</t>
  </si>
  <si>
    <t>978-1-02-566917-5</t>
  </si>
  <si>
    <t>Mary Hayes</t>
  </si>
  <si>
    <t>BK3708</t>
  </si>
  <si>
    <t>978-0-8042-4639-2</t>
  </si>
  <si>
    <t>Stephen Knapp</t>
  </si>
  <si>
    <t>BK3707</t>
  </si>
  <si>
    <t>978-1-105-35724-4</t>
  </si>
  <si>
    <t>Francisco Chase</t>
  </si>
  <si>
    <t>BK3706</t>
  </si>
  <si>
    <t>978-0-299-18403-2</t>
  </si>
  <si>
    <t>Edwin King</t>
  </si>
  <si>
    <t>BK3705</t>
  </si>
  <si>
    <t>978-0-8311-9240-2</t>
  </si>
  <si>
    <t>Kristi Klein</t>
  </si>
  <si>
    <t>BK3704</t>
  </si>
  <si>
    <t>978-1-84247-806-6</t>
  </si>
  <si>
    <t>Tanner Garcia</t>
  </si>
  <si>
    <t>BK3703</t>
  </si>
  <si>
    <t>978-1-58038-663-0</t>
  </si>
  <si>
    <t>Briana King</t>
  </si>
  <si>
    <t>BK3702</t>
  </si>
  <si>
    <t>978-1-959568-66-7</t>
  </si>
  <si>
    <t>Gloria Martinez</t>
  </si>
  <si>
    <t>BK3701</t>
  </si>
  <si>
    <t>978-1-4541-6933-8</t>
  </si>
  <si>
    <t>Maria Herrera</t>
  </si>
  <si>
    <t>BK3700</t>
  </si>
  <si>
    <t>978-0-06-597867-4</t>
  </si>
  <si>
    <t>Daniel Fowler</t>
  </si>
  <si>
    <t>BK3699</t>
  </si>
  <si>
    <t>978-1-82275-737-2</t>
  </si>
  <si>
    <t>Jennifer Bennett</t>
  </si>
  <si>
    <t>BK3698</t>
  </si>
  <si>
    <t>978-1-343-21227-5</t>
  </si>
  <si>
    <t>Robert Moore</t>
  </si>
  <si>
    <t>BK3697</t>
  </si>
  <si>
    <t>978-0-89045-325-4</t>
  </si>
  <si>
    <t>Sheila Williams</t>
  </si>
  <si>
    <t>BK3696</t>
  </si>
  <si>
    <t>978-0-570-68432-9</t>
  </si>
  <si>
    <t>Julie Spencer</t>
  </si>
  <si>
    <t>BK3695</t>
  </si>
  <si>
    <t>978-1-82049-731-7</t>
  </si>
  <si>
    <t>James Taylor</t>
  </si>
  <si>
    <t>BK3694</t>
  </si>
  <si>
    <t>978-0-07-115016-3</t>
  </si>
  <si>
    <t>Manuel Smith DDS</t>
  </si>
  <si>
    <t>BK3693</t>
  </si>
  <si>
    <t>978-1-65432-582-4</t>
  </si>
  <si>
    <t>BK3692</t>
  </si>
  <si>
    <t>978-1-162-04714-0</t>
  </si>
  <si>
    <t>Isabella Williams</t>
  </si>
  <si>
    <t>BK3691</t>
  </si>
  <si>
    <t>978-1-01-071009-7</t>
  </si>
  <si>
    <t>Kevin Daugherty</t>
  </si>
  <si>
    <t>BK3690</t>
  </si>
  <si>
    <t>978-1-62992-694-0</t>
  </si>
  <si>
    <t>Patricia Walker</t>
  </si>
  <si>
    <t>BK3689</t>
  </si>
  <si>
    <t>978-1-76840-843-7</t>
  </si>
  <si>
    <t>Marie Kelley</t>
  </si>
  <si>
    <t>BK3688</t>
  </si>
  <si>
    <t>978-1-04-382192-0</t>
  </si>
  <si>
    <t>Wesley Graham</t>
  </si>
  <si>
    <t>BK3687</t>
  </si>
  <si>
    <t>978-0-7681-6865-5</t>
  </si>
  <si>
    <t>Dr. Danielle Anderson</t>
  </si>
  <si>
    <t>BK3686</t>
  </si>
  <si>
    <t>978-1-60681-708-7</t>
  </si>
  <si>
    <t>John Sutton</t>
  </si>
  <si>
    <t>BK3685</t>
  </si>
  <si>
    <t>Brian Perry</t>
  </si>
  <si>
    <t>978-1-61325-673-2</t>
  </si>
  <si>
    <t>Katherine Mcdowell</t>
  </si>
  <si>
    <t>BK3684</t>
  </si>
  <si>
    <t>978-1-918133-49-3</t>
  </si>
  <si>
    <t>Linda Doyle</t>
  </si>
  <si>
    <t>BK3683</t>
  </si>
  <si>
    <t>978-0-16-620986-8</t>
  </si>
  <si>
    <t>Kimberly Brennan</t>
  </si>
  <si>
    <t>BK3682</t>
  </si>
  <si>
    <t>978-1-4117-2796-0</t>
  </si>
  <si>
    <t>Rebecca Hendrix</t>
  </si>
  <si>
    <t>BK3681</t>
  </si>
  <si>
    <t>978-0-563-86309-0</t>
  </si>
  <si>
    <t>Jacob Gaines</t>
  </si>
  <si>
    <t>BK3680</t>
  </si>
  <si>
    <t>978-0-442-80908-9</t>
  </si>
  <si>
    <t>James Finley</t>
  </si>
  <si>
    <t>BK3679</t>
  </si>
  <si>
    <t>978-1-917887-76-2</t>
  </si>
  <si>
    <t>Chad Gibson</t>
  </si>
  <si>
    <t>BK3678</t>
  </si>
  <si>
    <t>978-0-396-99405-3</t>
  </si>
  <si>
    <t>Joseph Landry</t>
  </si>
  <si>
    <t>BK3677</t>
  </si>
  <si>
    <t>978-1-61925-211-0</t>
  </si>
  <si>
    <t>Preston Jackson</t>
  </si>
  <si>
    <t>BK3676</t>
  </si>
  <si>
    <t>978-1-01-275631-4</t>
  </si>
  <si>
    <t>Kurt Richards</t>
  </si>
  <si>
    <t>BK3675</t>
  </si>
  <si>
    <t>978-0-7164-7462-3</t>
  </si>
  <si>
    <t>Lisa Moore</t>
  </si>
  <si>
    <t>BK3674</t>
  </si>
  <si>
    <t>978-1-82255-818-4</t>
  </si>
  <si>
    <t>Robert Blake</t>
  </si>
  <si>
    <t>BK3673</t>
  </si>
  <si>
    <t>978-0-8027-4935-2</t>
  </si>
  <si>
    <t>Barry Fuller</t>
  </si>
  <si>
    <t>BK3672</t>
  </si>
  <si>
    <t>978-0-00-240884-4</t>
  </si>
  <si>
    <t>BK3671</t>
  </si>
  <si>
    <t>978-1-4274-1159-4</t>
  </si>
  <si>
    <t>Judy Haley</t>
  </si>
  <si>
    <t>BK3670</t>
  </si>
  <si>
    <t>978-0-482-68982-5</t>
  </si>
  <si>
    <t>John Lewis</t>
  </si>
  <si>
    <t>BK3669</t>
  </si>
  <si>
    <t>978-1-9843-1686-8</t>
  </si>
  <si>
    <t>Johnny Atkins</t>
  </si>
  <si>
    <t>BK3668</t>
  </si>
  <si>
    <t>978-1-368-61060-5</t>
  </si>
  <si>
    <t>Adam Terry</t>
  </si>
  <si>
    <t>BK3667</t>
  </si>
  <si>
    <t>978-1-64635-558-7</t>
  </si>
  <si>
    <t>Louis Ortiz</t>
  </si>
  <si>
    <t>BK3666</t>
  </si>
  <si>
    <t>978-1-184-28449-3</t>
  </si>
  <si>
    <t>Rose Rodriguez</t>
  </si>
  <si>
    <t>BK3665</t>
  </si>
  <si>
    <t>978-0-9531830-0-5</t>
  </si>
  <si>
    <t>Caroline Oliver</t>
  </si>
  <si>
    <t>BK3664</t>
  </si>
  <si>
    <t>978-1-61077-760-5</t>
  </si>
  <si>
    <t>Kevin Powell</t>
  </si>
  <si>
    <t>BK3663</t>
  </si>
  <si>
    <t>978-0-353-59737-2</t>
  </si>
  <si>
    <t>Brenda Kirby</t>
  </si>
  <si>
    <t>BK3662</t>
  </si>
  <si>
    <t>978-1-183-49687-3</t>
  </si>
  <si>
    <t>Jeffrey Walker PhD</t>
  </si>
  <si>
    <t>BK3661</t>
  </si>
  <si>
    <t>978-1-00-484153-0</t>
  </si>
  <si>
    <t>BK3660</t>
  </si>
  <si>
    <t>978-1-102-03643-2</t>
  </si>
  <si>
    <t>Tammy Williams DVM</t>
  </si>
  <si>
    <t>BK3659</t>
  </si>
  <si>
    <t>978-1-83739-140-0</t>
  </si>
  <si>
    <t>BK3658</t>
  </si>
  <si>
    <t>978-0-300-29923-6</t>
  </si>
  <si>
    <t>Kevin Brown</t>
  </si>
  <si>
    <t>BK3657</t>
  </si>
  <si>
    <t>978-0-8249-8621-6</t>
  </si>
  <si>
    <t>Katherine West</t>
  </si>
  <si>
    <t>BK3656</t>
  </si>
  <si>
    <t>978-1-181-04626-1</t>
  </si>
  <si>
    <t>Troy Ward</t>
  </si>
  <si>
    <t>BK3655</t>
  </si>
  <si>
    <t>978-1-55039-800-7</t>
  </si>
  <si>
    <t>Eric Crane</t>
  </si>
  <si>
    <t>BK3654</t>
  </si>
  <si>
    <t>978-0-514-07672-2</t>
  </si>
  <si>
    <t>Kathleen Farmer</t>
  </si>
  <si>
    <t>BK3653</t>
  </si>
  <si>
    <t>978-1-236-52937-4</t>
  </si>
  <si>
    <t>Matthew Huber</t>
  </si>
  <si>
    <t>BK3652</t>
  </si>
  <si>
    <t>978-1-4687-7136-7</t>
  </si>
  <si>
    <t>Shelia Martinez</t>
  </si>
  <si>
    <t>BK3651</t>
  </si>
  <si>
    <t>978-1-63996-118-4</t>
  </si>
  <si>
    <t>Samantha Long</t>
  </si>
  <si>
    <t>BK3650</t>
  </si>
  <si>
    <t>978-0-9575749-3-9</t>
  </si>
  <si>
    <t>Mrs. Kara Collins</t>
  </si>
  <si>
    <t>BK3649</t>
  </si>
  <si>
    <t>978-0-492-47510-4</t>
  </si>
  <si>
    <t>Samuel Sullivan</t>
  </si>
  <si>
    <t>BK3648</t>
  </si>
  <si>
    <t>978-0-679-02130-8</t>
  </si>
  <si>
    <t>Nicholas Henderson</t>
  </si>
  <si>
    <t>BK3647</t>
  </si>
  <si>
    <t>978-0-8334-3863-8</t>
  </si>
  <si>
    <t>Misty Walls</t>
  </si>
  <si>
    <t>BK3646</t>
  </si>
  <si>
    <t>978-1-64016-448-2</t>
  </si>
  <si>
    <t>Melinda Hunt</t>
  </si>
  <si>
    <t>BK3645</t>
  </si>
  <si>
    <t>978-0-219-22991-1</t>
  </si>
  <si>
    <t>Keith Clark</t>
  </si>
  <si>
    <t>BK3644</t>
  </si>
  <si>
    <t>978-0-8371-3334-8</t>
  </si>
  <si>
    <t>Cynthia Harris</t>
  </si>
  <si>
    <t>BK3643</t>
  </si>
  <si>
    <t>978-0-87916-536-9</t>
  </si>
  <si>
    <t>Kenneth Mason</t>
  </si>
  <si>
    <t>BK3642</t>
  </si>
  <si>
    <t>Michael Stokes</t>
  </si>
  <si>
    <t>978-1-81610-675-9</t>
  </si>
  <si>
    <t>Jamie Barrett</t>
  </si>
  <si>
    <t>BK3641</t>
  </si>
  <si>
    <t>978-0-08-851022-6</t>
  </si>
  <si>
    <t>Cheryl Cordova</t>
  </si>
  <si>
    <t>BK3640</t>
  </si>
  <si>
    <t>978-0-9762647-7-4</t>
  </si>
  <si>
    <t>Sabrina Brooks</t>
  </si>
  <si>
    <t>BK3639</t>
  </si>
  <si>
    <t>978-0-469-46740-8</t>
  </si>
  <si>
    <t>BK3638</t>
  </si>
  <si>
    <t>978-1-57453-228-9</t>
  </si>
  <si>
    <t>Angela Lee</t>
  </si>
  <si>
    <t>BK3637</t>
  </si>
  <si>
    <t>978-1-202-73995-0</t>
  </si>
  <si>
    <t>Vincent Andersen</t>
  </si>
  <si>
    <t>BK3636</t>
  </si>
  <si>
    <t>978-0-7624-9129-2</t>
  </si>
  <si>
    <t>Amber Blair</t>
  </si>
  <si>
    <t>BK3635</t>
  </si>
  <si>
    <t>978-1-7387512-8-0</t>
  </si>
  <si>
    <t>Thomas Bailey</t>
  </si>
  <si>
    <t>BK3634</t>
  </si>
  <si>
    <t>978-1-907048-70-8</t>
  </si>
  <si>
    <t>Rodney Thomas</t>
  </si>
  <si>
    <t>BK3633</t>
  </si>
  <si>
    <t>978-0-06-098273-7</t>
  </si>
  <si>
    <t>Jeff Fisher</t>
  </si>
  <si>
    <t>BK3632</t>
  </si>
  <si>
    <t>978-1-960557-42-1</t>
  </si>
  <si>
    <t>Christopher Smith</t>
  </si>
  <si>
    <t>BK3631</t>
  </si>
  <si>
    <t>978-1-62164-357-9</t>
  </si>
  <si>
    <t>Brendan Haley</t>
  </si>
  <si>
    <t>BK3630</t>
  </si>
  <si>
    <t>978-1-63512-070-7</t>
  </si>
  <si>
    <t>Erin Richardson</t>
  </si>
  <si>
    <t>BK3629</t>
  </si>
  <si>
    <t>978-1-943977-40-6</t>
  </si>
  <si>
    <t>Jessica Gamble</t>
  </si>
  <si>
    <t>BK3628</t>
  </si>
  <si>
    <t>978-0-370-53408-4</t>
  </si>
  <si>
    <t>Jennifer Mcdowell</t>
  </si>
  <si>
    <t>BK3627</t>
  </si>
  <si>
    <t>978-0-17-732924-1</t>
  </si>
  <si>
    <t>Gavin Estrada</t>
  </si>
  <si>
    <t>BK3626</t>
  </si>
  <si>
    <t>978-1-67660-158-6</t>
  </si>
  <si>
    <t>William Shelton</t>
  </si>
  <si>
    <t>BK3625</t>
  </si>
  <si>
    <t>978-0-438-44023-4</t>
  </si>
  <si>
    <t>Wendy Reynolds</t>
  </si>
  <si>
    <t>BK3624</t>
  </si>
  <si>
    <t>978-0-902113-25-1</t>
  </si>
  <si>
    <t>Keith Mcdonald</t>
  </si>
  <si>
    <t>BK3623</t>
  </si>
  <si>
    <t>978-1-4835-9277-0</t>
  </si>
  <si>
    <t>Denise Anderson</t>
  </si>
  <si>
    <t>BK3622</t>
  </si>
  <si>
    <t>978-1-86379-387-2</t>
  </si>
  <si>
    <t>Samuel Gomez</t>
  </si>
  <si>
    <t>BK3621</t>
  </si>
  <si>
    <t>978-0-326-17527-9</t>
  </si>
  <si>
    <t>Cassandra Escobar</t>
  </si>
  <si>
    <t>BK3620</t>
  </si>
  <si>
    <t>978-1-906747-96-1</t>
  </si>
  <si>
    <t>Zachary Carney</t>
  </si>
  <si>
    <t>BK3619</t>
  </si>
  <si>
    <t>978-1-924959-64-3</t>
  </si>
  <si>
    <t>Linda Bennett</t>
  </si>
  <si>
    <t>BK3618</t>
  </si>
  <si>
    <t>978-0-8487-0278-6</t>
  </si>
  <si>
    <t>Stacey Gardner</t>
  </si>
  <si>
    <t>BK3617</t>
  </si>
  <si>
    <t>978-0-7470-0841-5</t>
  </si>
  <si>
    <t>Sergio White</t>
  </si>
  <si>
    <t>BK3616</t>
  </si>
  <si>
    <t>978-0-686-49073-9</t>
  </si>
  <si>
    <t>Felicia Brown</t>
  </si>
  <si>
    <t>BK3615</t>
  </si>
  <si>
    <t>978-1-63277-144-5</t>
  </si>
  <si>
    <t>Kelli Vargas</t>
  </si>
  <si>
    <t>BK3614</t>
  </si>
  <si>
    <t>978-1-5465-8841-2</t>
  </si>
  <si>
    <t>Connie Luna</t>
  </si>
  <si>
    <t>BK3613</t>
  </si>
  <si>
    <t>978-0-7354-8393-4</t>
  </si>
  <si>
    <t>Keith Carter</t>
  </si>
  <si>
    <t>BK3612</t>
  </si>
  <si>
    <t>978-1-58842-597-3</t>
  </si>
  <si>
    <t>Andrea Stone</t>
  </si>
  <si>
    <t>BK3611</t>
  </si>
  <si>
    <t>978-0-89932-498-2</t>
  </si>
  <si>
    <t>Rhonda Webster</t>
  </si>
  <si>
    <t>BK3610</t>
  </si>
  <si>
    <t>978-0-05-318647-0</t>
  </si>
  <si>
    <t>Marvin Glass</t>
  </si>
  <si>
    <t>BK3609</t>
  </si>
  <si>
    <t>978-1-09-699957-7</t>
  </si>
  <si>
    <t>Mary Stevens</t>
  </si>
  <si>
    <t>BK3608</t>
  </si>
  <si>
    <t>978-1-63491-194-8</t>
  </si>
  <si>
    <t>James Tyler</t>
  </si>
  <si>
    <t>BK3607</t>
  </si>
  <si>
    <t>978-1-327-63089-7</t>
  </si>
  <si>
    <t>BK3606</t>
  </si>
  <si>
    <t>978-1-213-85697-4</t>
  </si>
  <si>
    <t>Tracy Pham</t>
  </si>
  <si>
    <t>BK3605</t>
  </si>
  <si>
    <t>978-1-02-703034-8</t>
  </si>
  <si>
    <t>BK3604</t>
  </si>
  <si>
    <t>978-1-83131-574-7</t>
  </si>
  <si>
    <t>Paul Harrison</t>
  </si>
  <si>
    <t>BK3603</t>
  </si>
  <si>
    <t>978-1-117-89869-8</t>
  </si>
  <si>
    <t>Victoria Nolan</t>
  </si>
  <si>
    <t>BK3602</t>
  </si>
  <si>
    <t>978-1-83669-204-1</t>
  </si>
  <si>
    <t>Rachel Cochran</t>
  </si>
  <si>
    <t>BK3601</t>
  </si>
  <si>
    <t>Michael Spencer</t>
  </si>
  <si>
    <t>978-1-882422-88-3</t>
  </si>
  <si>
    <t>Courtney Fisher</t>
  </si>
  <si>
    <t>BK3600</t>
  </si>
  <si>
    <t>978-1-915445-55-1</t>
  </si>
  <si>
    <t>Cheryl Potter</t>
  </si>
  <si>
    <t>BK3599</t>
  </si>
  <si>
    <t>978-0-408-09277-7</t>
  </si>
  <si>
    <t>Phyllis Fox</t>
  </si>
  <si>
    <t>BK3598</t>
  </si>
  <si>
    <t>978-1-81258-712-5</t>
  </si>
  <si>
    <t>Jaclyn Byrd</t>
  </si>
  <si>
    <t>BK3597</t>
  </si>
  <si>
    <t>978-1-135-67283-6</t>
  </si>
  <si>
    <t>Victoria Smith</t>
  </si>
  <si>
    <t>BK3596</t>
  </si>
  <si>
    <t>978-0-630-40519-2</t>
  </si>
  <si>
    <t>Mr. Jeffrey Ramirez</t>
  </si>
  <si>
    <t>BK3595</t>
  </si>
  <si>
    <t>978-0-9768383-6-4</t>
  </si>
  <si>
    <t>Heidi Martin</t>
  </si>
  <si>
    <t>BK3594</t>
  </si>
  <si>
    <t>978-1-57348-329-2</t>
  </si>
  <si>
    <t>Ariana Mcfarland</t>
  </si>
  <si>
    <t>BK3593</t>
  </si>
  <si>
    <t>978-1-08-685120-5</t>
  </si>
  <si>
    <t>Laura Avery</t>
  </si>
  <si>
    <t>BK3592</t>
  </si>
  <si>
    <t>Steven Rice</t>
  </si>
  <si>
    <t>978-0-18-990909-7</t>
  </si>
  <si>
    <t>Mandy Smith</t>
  </si>
  <si>
    <t>BK3591</t>
  </si>
  <si>
    <t>978-0-351-17242-7</t>
  </si>
  <si>
    <t>Ashley Bell</t>
  </si>
  <si>
    <t>BK3590</t>
  </si>
  <si>
    <t>978-1-930611-17-7</t>
  </si>
  <si>
    <t>Ronald Daugherty</t>
  </si>
  <si>
    <t>BK3589</t>
  </si>
  <si>
    <t>978-1-216-29168-0</t>
  </si>
  <si>
    <t>Dustin Gomez</t>
  </si>
  <si>
    <t>BK3588</t>
  </si>
  <si>
    <t>978-0-8204-2381-4</t>
  </si>
  <si>
    <t>Sara Morris</t>
  </si>
  <si>
    <t>BK3587</t>
  </si>
  <si>
    <t>978-0-266-40919-9</t>
  </si>
  <si>
    <t>Joel Edwards</t>
  </si>
  <si>
    <t>BK3586</t>
  </si>
  <si>
    <t>978-1-4055-8154-7</t>
  </si>
  <si>
    <t>James Christensen</t>
  </si>
  <si>
    <t>BK3585</t>
  </si>
  <si>
    <t>978-0-87252-929-8</t>
  </si>
  <si>
    <t>Natalie Mitchell</t>
  </si>
  <si>
    <t>BK3584</t>
  </si>
  <si>
    <t>978-1-200-96157-5</t>
  </si>
  <si>
    <t>Melissa Nguyen</t>
  </si>
  <si>
    <t>BK3583</t>
  </si>
  <si>
    <t>978-1-148-31815-8</t>
  </si>
  <si>
    <t>James Jimenez</t>
  </si>
  <si>
    <t>BK3582</t>
  </si>
  <si>
    <t>978-1-71163-064-9</t>
  </si>
  <si>
    <t>BK3581</t>
  </si>
  <si>
    <t>978-0-19-283133-0</t>
  </si>
  <si>
    <t>Joseph Wood</t>
  </si>
  <si>
    <t>BK3580</t>
  </si>
  <si>
    <t>978-1-371-48609-9</t>
  </si>
  <si>
    <t>Priscilla Cooper</t>
  </si>
  <si>
    <t>BK3579</t>
  </si>
  <si>
    <t>978-1-4399-0017-8</t>
  </si>
  <si>
    <t>Nancy Gordon</t>
  </si>
  <si>
    <t>BK3578</t>
  </si>
  <si>
    <t>978-0-12-017497-3</t>
  </si>
  <si>
    <t>Rebecca Hawkins</t>
  </si>
  <si>
    <t>BK3577</t>
  </si>
  <si>
    <t>978-1-08-611224-5</t>
  </si>
  <si>
    <t>BK3576</t>
  </si>
  <si>
    <t>978-1-211-73021-4</t>
  </si>
  <si>
    <t>Amy White</t>
  </si>
  <si>
    <t>BK3575</t>
  </si>
  <si>
    <t>978-1-919380-55-1</t>
  </si>
  <si>
    <t>Bonnie Thompson</t>
  </si>
  <si>
    <t>BK3574</t>
  </si>
  <si>
    <t>978-0-609-43125-2</t>
  </si>
  <si>
    <t>Victoria Watkins</t>
  </si>
  <si>
    <t>BK3573</t>
  </si>
  <si>
    <t>978-0-926567-17-7</t>
  </si>
  <si>
    <t>Gabriel Burke</t>
  </si>
  <si>
    <t>BK3572</t>
  </si>
  <si>
    <t>978-0-212-03551-9</t>
  </si>
  <si>
    <t>Chad Ware</t>
  </si>
  <si>
    <t>BK3571</t>
  </si>
  <si>
    <t>Spencer Hernandez</t>
  </si>
  <si>
    <t>978-0-8240-4334-6</t>
  </si>
  <si>
    <t>Robert Wallace</t>
  </si>
  <si>
    <t>BK3570</t>
  </si>
  <si>
    <t>978-0-275-48125-4</t>
  </si>
  <si>
    <t>Mr. Brian Good DDS</t>
  </si>
  <si>
    <t>BK3569</t>
  </si>
  <si>
    <t>978-1-872765-61-7</t>
  </si>
  <si>
    <t>Robert Case</t>
  </si>
  <si>
    <t>BK3568</t>
  </si>
  <si>
    <t>978-0-04-706734-1</t>
  </si>
  <si>
    <t>Sandy Phillips</t>
  </si>
  <si>
    <t>BK3567</t>
  </si>
  <si>
    <t>978-0-366-00843-8</t>
  </si>
  <si>
    <t>Catherine Wallace</t>
  </si>
  <si>
    <t>BK3566</t>
  </si>
  <si>
    <t>978-1-74292-233-1</t>
  </si>
  <si>
    <t>Craig Evans</t>
  </si>
  <si>
    <t>BK3565</t>
  </si>
  <si>
    <t>978-1-171-02450-7</t>
  </si>
  <si>
    <t>Amy Flores</t>
  </si>
  <si>
    <t>BK3564</t>
  </si>
  <si>
    <t>978-1-4500-2854-7</t>
  </si>
  <si>
    <t>Ryan House</t>
  </si>
  <si>
    <t>BK3563</t>
  </si>
  <si>
    <t>978-1-121-22612-8</t>
  </si>
  <si>
    <t>Dr. Jeffery Bowman</t>
  </si>
  <si>
    <t>BK3562</t>
  </si>
  <si>
    <t>978-1-80768-395-5</t>
  </si>
  <si>
    <t>Brian Pham</t>
  </si>
  <si>
    <t>BK3561</t>
  </si>
  <si>
    <t>978-1-75606-941-1</t>
  </si>
  <si>
    <t>Raymond Cruz</t>
  </si>
  <si>
    <t>BK3560</t>
  </si>
  <si>
    <t>978-1-106-79346-1</t>
  </si>
  <si>
    <t>Heather Sawyer</t>
  </si>
  <si>
    <t>BK3559</t>
  </si>
  <si>
    <t>978-0-14-555214-5</t>
  </si>
  <si>
    <t>Larry West</t>
  </si>
  <si>
    <t>BK3558</t>
  </si>
  <si>
    <t>978-1-114-96413-6</t>
  </si>
  <si>
    <t>Justin Church</t>
  </si>
  <si>
    <t>BK3557</t>
  </si>
  <si>
    <t>978-1-277-37125-3</t>
  </si>
  <si>
    <t>Brady Perkins</t>
  </si>
  <si>
    <t>BK3556</t>
  </si>
  <si>
    <t>978-1-69775-599-2</t>
  </si>
  <si>
    <t>Sarah Garcia</t>
  </si>
  <si>
    <t>BK3555</t>
  </si>
  <si>
    <t>978-1-4759-4898-1</t>
  </si>
  <si>
    <t>Michael Pratt</t>
  </si>
  <si>
    <t>BK3554</t>
  </si>
  <si>
    <t>978-0-7958-4056-2</t>
  </si>
  <si>
    <t>Zoe Baird</t>
  </si>
  <si>
    <t>BK3553</t>
  </si>
  <si>
    <t>978-1-160-98447-8</t>
  </si>
  <si>
    <t>Kristopher Johnson</t>
  </si>
  <si>
    <t>BK3552</t>
  </si>
  <si>
    <t>978-0-05-318294-6</t>
  </si>
  <si>
    <t>Karina Oneill</t>
  </si>
  <si>
    <t>BK3551</t>
  </si>
  <si>
    <t>978-1-4770-8803-6</t>
  </si>
  <si>
    <t>Nancy Lozano</t>
  </si>
  <si>
    <t>BK3550</t>
  </si>
  <si>
    <t>978-1-934031-27-8</t>
  </si>
  <si>
    <t>Cassandra Turner</t>
  </si>
  <si>
    <t>BK3549</t>
  </si>
  <si>
    <t>978-0-229-70459-0</t>
  </si>
  <si>
    <t>Daniel Arellano</t>
  </si>
  <si>
    <t>BK3548</t>
  </si>
  <si>
    <t>978-1-72992-728-1</t>
  </si>
  <si>
    <t>Chad Hicks</t>
  </si>
  <si>
    <t>BK3547</t>
  </si>
  <si>
    <t>978-0-425-74804-6</t>
  </si>
  <si>
    <t>Benjamin Thomas</t>
  </si>
  <si>
    <t>BK3546</t>
  </si>
  <si>
    <t>978-1-932010-89-3</t>
  </si>
  <si>
    <t>Shannon Watson</t>
  </si>
  <si>
    <t>BK3545</t>
  </si>
  <si>
    <t>978-1-178-10262-8</t>
  </si>
  <si>
    <t>Tammy Pearson</t>
  </si>
  <si>
    <t>BK3544</t>
  </si>
  <si>
    <t>978-0-220-74133-4</t>
  </si>
  <si>
    <t>Lisa Herring</t>
  </si>
  <si>
    <t>BK3543</t>
  </si>
  <si>
    <t>978-0-911601-68-8</t>
  </si>
  <si>
    <t>Deborah Johnson</t>
  </si>
  <si>
    <t>BK3542</t>
  </si>
  <si>
    <t>978-1-378-95963-3</t>
  </si>
  <si>
    <t>Patricia Esparza</t>
  </si>
  <si>
    <t>BK3541</t>
  </si>
  <si>
    <t>978-0-682-13522-1</t>
  </si>
  <si>
    <t>Anthony Christensen</t>
  </si>
  <si>
    <t>BK3540</t>
  </si>
  <si>
    <t>978-1-933796-30-7</t>
  </si>
  <si>
    <t>Bryan Figueroa</t>
  </si>
  <si>
    <t>BK3539</t>
  </si>
  <si>
    <t>978-1-4163-4052-2</t>
  </si>
  <si>
    <t>Kristen Henson</t>
  </si>
  <si>
    <t>BK3538</t>
  </si>
  <si>
    <t>978-0-656-13884-5</t>
  </si>
  <si>
    <t>Kevin Sanchez</t>
  </si>
  <si>
    <t>BK3537</t>
  </si>
  <si>
    <t>978-0-562-71696-0</t>
  </si>
  <si>
    <t>BK3536</t>
  </si>
  <si>
    <t>978-0-304-59993-6</t>
  </si>
  <si>
    <t>Angela Hunt</t>
  </si>
  <si>
    <t>BK3535</t>
  </si>
  <si>
    <t>978-0-16-067309-2</t>
  </si>
  <si>
    <t>Jessica Aguilar</t>
  </si>
  <si>
    <t>BK3534</t>
  </si>
  <si>
    <t>978-1-68707-048-7</t>
  </si>
  <si>
    <t>Luis Phillips</t>
  </si>
  <si>
    <t>BK3533</t>
  </si>
  <si>
    <t>978-1-4673-8354-7</t>
  </si>
  <si>
    <t>BK3532</t>
  </si>
  <si>
    <t>978-0-414-76705-8</t>
  </si>
  <si>
    <t>Melissa Leonard</t>
  </si>
  <si>
    <t>BK3531</t>
  </si>
  <si>
    <t>978-1-4035-2929-9</t>
  </si>
  <si>
    <t>Katherine Thomas</t>
  </si>
  <si>
    <t>BK3530</t>
  </si>
  <si>
    <t>978-0-698-42316-9</t>
  </si>
  <si>
    <t>Brandon Rocha</t>
  </si>
  <si>
    <t>BK3529</t>
  </si>
  <si>
    <t>978-1-282-54847-3</t>
  </si>
  <si>
    <t>Thomas Holt</t>
  </si>
  <si>
    <t>BK3528</t>
  </si>
  <si>
    <t>978-0-8076-2372-5</t>
  </si>
  <si>
    <t>Lisa Patton</t>
  </si>
  <si>
    <t>BK3527</t>
  </si>
  <si>
    <t>978-1-162-12622-7</t>
  </si>
  <si>
    <t>Andrew Martin</t>
  </si>
  <si>
    <t>BK3526</t>
  </si>
  <si>
    <t>978-0-271-82306-5</t>
  </si>
  <si>
    <t>Wendy Gonzalez</t>
  </si>
  <si>
    <t>BK3525</t>
  </si>
  <si>
    <t>978-0-8292-3316-2</t>
  </si>
  <si>
    <t>Thomas Price</t>
  </si>
  <si>
    <t>BK3524</t>
  </si>
  <si>
    <t>978-0-258-60508-0</t>
  </si>
  <si>
    <t>Carlos Garcia</t>
  </si>
  <si>
    <t>BK3523</t>
  </si>
  <si>
    <t>978-0-404-13566-9</t>
  </si>
  <si>
    <t>Katherine Miller</t>
  </si>
  <si>
    <t>BK3522</t>
  </si>
  <si>
    <t>978-0-342-49921-2</t>
  </si>
  <si>
    <t>Nathan Franklin</t>
  </si>
  <si>
    <t>BK3521</t>
  </si>
  <si>
    <t>978-0-14-694742-1</t>
  </si>
  <si>
    <t>Riley Walsh</t>
  </si>
  <si>
    <t>BK3520</t>
  </si>
  <si>
    <t>978-1-159-26493-2</t>
  </si>
  <si>
    <t>Dr. Kathy Peters DDS</t>
  </si>
  <si>
    <t>BK3519</t>
  </si>
  <si>
    <t>978-0-9614858-3-2</t>
  </si>
  <si>
    <t>Matthew Robinson</t>
  </si>
  <si>
    <t>BK3518</t>
  </si>
  <si>
    <t>978-0-653-67113-0</t>
  </si>
  <si>
    <t>Daniel Colon</t>
  </si>
  <si>
    <t>BK3517</t>
  </si>
  <si>
    <t>978-1-180-12428-1</t>
  </si>
  <si>
    <t>BK3516</t>
  </si>
  <si>
    <t>978-1-5064-7512-7</t>
  </si>
  <si>
    <t>Brian Moore</t>
  </si>
  <si>
    <t>BK3515</t>
  </si>
  <si>
    <t>978-1-959089-52-0</t>
  </si>
  <si>
    <t>Andrew Perez</t>
  </si>
  <si>
    <t>BK3514</t>
  </si>
  <si>
    <t>978-0-597-54093-6</t>
  </si>
  <si>
    <t>William Trujillo</t>
  </si>
  <si>
    <t>BK3513</t>
  </si>
  <si>
    <t>978-0-331-60081-0</t>
  </si>
  <si>
    <t>Valerie Barrera</t>
  </si>
  <si>
    <t>BK3512</t>
  </si>
  <si>
    <t>978-1-4024-5656-5</t>
  </si>
  <si>
    <t>Jordan Brown</t>
  </si>
  <si>
    <t>BK3511</t>
  </si>
  <si>
    <t>978-1-378-11754-5</t>
  </si>
  <si>
    <t>Heather Mccoy</t>
  </si>
  <si>
    <t>BK3510</t>
  </si>
  <si>
    <t>978-1-69637-644-0</t>
  </si>
  <si>
    <t>BK3509</t>
  </si>
  <si>
    <t>978-1-284-23974-4</t>
  </si>
  <si>
    <t>David Watson</t>
  </si>
  <si>
    <t>BK3508</t>
  </si>
  <si>
    <t>978-0-630-93091-5</t>
  </si>
  <si>
    <t>Robert Howard</t>
  </si>
  <si>
    <t>BK3507</t>
  </si>
  <si>
    <t>978-1-59734-273-5</t>
  </si>
  <si>
    <t>Joyce Johnson</t>
  </si>
  <si>
    <t>BK3506</t>
  </si>
  <si>
    <t>978-0-341-33167-4</t>
  </si>
  <si>
    <t>Brian Sanchez</t>
  </si>
  <si>
    <t>BK3505</t>
  </si>
  <si>
    <t>978-1-86803-326-3</t>
  </si>
  <si>
    <t>Kevin Henry</t>
  </si>
  <si>
    <t>BK3504</t>
  </si>
  <si>
    <t>978-0-7037-4223-0</t>
  </si>
  <si>
    <t>Sabrina Watkins</t>
  </si>
  <si>
    <t>BK3503</t>
  </si>
  <si>
    <t>978-0-512-50431-9</t>
  </si>
  <si>
    <t>James Davis</t>
  </si>
  <si>
    <t>BK3502</t>
  </si>
  <si>
    <t>978-0-89742-799-9</t>
  </si>
  <si>
    <t>BK3501</t>
  </si>
  <si>
    <t>978-0-15-218091-1</t>
  </si>
  <si>
    <t>Charles Bean</t>
  </si>
  <si>
    <t>BK3500</t>
  </si>
  <si>
    <t>978-0-357-74574-8</t>
  </si>
  <si>
    <t>Jacob Terrell</t>
  </si>
  <si>
    <t>BK3499</t>
  </si>
  <si>
    <t>978-0-582-87096-3</t>
  </si>
  <si>
    <t>Kathy Davis</t>
  </si>
  <si>
    <t>BK3498</t>
  </si>
  <si>
    <t>978-1-913289-46-1</t>
  </si>
  <si>
    <t>Karen Johnson</t>
  </si>
  <si>
    <t>BK3497</t>
  </si>
  <si>
    <t>978-1-4149-5458-5</t>
  </si>
  <si>
    <t>Grace Woodward</t>
  </si>
  <si>
    <t>BK3496</t>
  </si>
  <si>
    <t>978-1-4042-5716-0</t>
  </si>
  <si>
    <t>Ashley Coleman</t>
  </si>
  <si>
    <t>BK3495</t>
  </si>
  <si>
    <t>978-1-288-96395-9</t>
  </si>
  <si>
    <t>Theresa Serrano</t>
  </si>
  <si>
    <t>BK3494</t>
  </si>
  <si>
    <t>978-1-7365235-3-7</t>
  </si>
  <si>
    <t>Tamara Mills</t>
  </si>
  <si>
    <t>BK3493</t>
  </si>
  <si>
    <t>978-1-06-605414-5</t>
  </si>
  <si>
    <t>Holly Joseph</t>
  </si>
  <si>
    <t>BK3492</t>
  </si>
  <si>
    <t>978-0-574-71510-4</t>
  </si>
  <si>
    <t>Anthony Lopez</t>
  </si>
  <si>
    <t>BK3491</t>
  </si>
  <si>
    <t>978-0-300-07369-0</t>
  </si>
  <si>
    <t>Matthew Cardenas</t>
  </si>
  <si>
    <t>BK3490</t>
  </si>
  <si>
    <t>978-0-9929167-8-7</t>
  </si>
  <si>
    <t>Jacob Jimenez</t>
  </si>
  <si>
    <t>BK3489</t>
  </si>
  <si>
    <t>978-0-599-56140-3</t>
  </si>
  <si>
    <t>Megan Webster</t>
  </si>
  <si>
    <t>BK3488</t>
  </si>
  <si>
    <t>978-0-09-117226-8</t>
  </si>
  <si>
    <t>Gloria Robinson</t>
  </si>
  <si>
    <t>BK3487</t>
  </si>
  <si>
    <t>978-1-893821-78-1</t>
  </si>
  <si>
    <t>BK3486</t>
  </si>
  <si>
    <t>978-0-679-50730-7</t>
  </si>
  <si>
    <t>Sara Montgomery</t>
  </si>
  <si>
    <t>BK3485</t>
  </si>
  <si>
    <t>978-0-85445-495-2</t>
  </si>
  <si>
    <t>Patrick Patel</t>
  </si>
  <si>
    <t>BK3484</t>
  </si>
  <si>
    <t>978-0-7436-0359-1</t>
  </si>
  <si>
    <t>Norma May</t>
  </si>
  <si>
    <t>BK3483</t>
  </si>
  <si>
    <t>978-1-83833-212-9</t>
  </si>
  <si>
    <t>James Munoz</t>
  </si>
  <si>
    <t>BK3482</t>
  </si>
  <si>
    <t>978-1-72604-365-6</t>
  </si>
  <si>
    <t>Kristen Hernandez</t>
  </si>
  <si>
    <t>BK3481</t>
  </si>
  <si>
    <t>978-1-902265-98-8</t>
  </si>
  <si>
    <t>Joseph Schneider</t>
  </si>
  <si>
    <t>BK3480</t>
  </si>
  <si>
    <t>978-1-948788-29-8</t>
  </si>
  <si>
    <t>Robert Wright</t>
  </si>
  <si>
    <t>BK3479</t>
  </si>
  <si>
    <t>978-1-363-72924-1</t>
  </si>
  <si>
    <t>Paul Rivera</t>
  </si>
  <si>
    <t>BK3478</t>
  </si>
  <si>
    <t>978-1-65849-616-2</t>
  </si>
  <si>
    <t>Jake Bailey</t>
  </si>
  <si>
    <t>BK3477</t>
  </si>
  <si>
    <t>978-1-296-79093-6</t>
  </si>
  <si>
    <t>Virginia Williams</t>
  </si>
  <si>
    <t>BK3476</t>
  </si>
  <si>
    <t>978-1-67585-789-2</t>
  </si>
  <si>
    <t>Lisa Torres</t>
  </si>
  <si>
    <t>BK3475</t>
  </si>
  <si>
    <t>978-1-67842-882-2</t>
  </si>
  <si>
    <t>Martin Brown</t>
  </si>
  <si>
    <t>BK3474</t>
  </si>
  <si>
    <t>978-1-58812-417-3</t>
  </si>
  <si>
    <t>Ashley Osborne</t>
  </si>
  <si>
    <t>BK3473</t>
  </si>
  <si>
    <t>978-0-638-41513-1</t>
  </si>
  <si>
    <t>Scott Weaver</t>
  </si>
  <si>
    <t>BK3472</t>
  </si>
  <si>
    <t>978-1-113-07730-1</t>
  </si>
  <si>
    <t>Kristi Saunders</t>
  </si>
  <si>
    <t>BK3471</t>
  </si>
  <si>
    <t>978-0-276-88160-2</t>
  </si>
  <si>
    <t>Michael Fowler</t>
  </si>
  <si>
    <t>BK3470</t>
  </si>
  <si>
    <t>978-0-494-57388-4</t>
  </si>
  <si>
    <t>Kimberly Stephenson</t>
  </si>
  <si>
    <t>BK3469</t>
  </si>
  <si>
    <t>978-1-83433-922-1</t>
  </si>
  <si>
    <t>Joshua Clark</t>
  </si>
  <si>
    <t>BK3468</t>
  </si>
  <si>
    <t>978-1-4558-5716-6</t>
  </si>
  <si>
    <t>Alexis Welch</t>
  </si>
  <si>
    <t>BK3467</t>
  </si>
  <si>
    <t>978-1-143-18237-2</t>
  </si>
  <si>
    <t>Christopher Olsen</t>
  </si>
  <si>
    <t>BK3466</t>
  </si>
  <si>
    <t>978-1-7349669-4-7</t>
  </si>
  <si>
    <t>BK3465</t>
  </si>
  <si>
    <t>978-0-388-15413-7</t>
  </si>
  <si>
    <t>Mark Porter</t>
  </si>
  <si>
    <t>BK3464</t>
  </si>
  <si>
    <t>978-1-7325305-6-0</t>
  </si>
  <si>
    <t>Louis Campbell</t>
  </si>
  <si>
    <t>BK3463</t>
  </si>
  <si>
    <t>978-0-308-15631-9</t>
  </si>
  <si>
    <t>Mike Cordova</t>
  </si>
  <si>
    <t>BK3462</t>
  </si>
  <si>
    <t>978-1-77852-087-7</t>
  </si>
  <si>
    <t>Connie Burke</t>
  </si>
  <si>
    <t>BK3461</t>
  </si>
  <si>
    <t>978-0-10-940122-9</t>
  </si>
  <si>
    <t>Patrick Singh</t>
  </si>
  <si>
    <t>BK3460</t>
  </si>
  <si>
    <t>978-1-77206-822-1</t>
  </si>
  <si>
    <t>Raymond Nunez</t>
  </si>
  <si>
    <t>BK3459</t>
  </si>
  <si>
    <t>978-1-70644-606-4</t>
  </si>
  <si>
    <t>Joseph Pratt</t>
  </si>
  <si>
    <t>BK3458</t>
  </si>
  <si>
    <t>978-0-7466-5278-7</t>
  </si>
  <si>
    <t>Christina Alvarado</t>
  </si>
  <si>
    <t>BK3457</t>
  </si>
  <si>
    <t>978-1-948722-60-5</t>
  </si>
  <si>
    <t>Jordan Haynes</t>
  </si>
  <si>
    <t>BK3456</t>
  </si>
  <si>
    <t>978-1-77135-405-9</t>
  </si>
  <si>
    <t>Mario Shepard</t>
  </si>
  <si>
    <t>BK3455</t>
  </si>
  <si>
    <t>978-1-298-83275-7</t>
  </si>
  <si>
    <t>Christopher Wright</t>
  </si>
  <si>
    <t>BK3454</t>
  </si>
  <si>
    <t>978-1-944043-72-8</t>
  </si>
  <si>
    <t>BK3453</t>
  </si>
  <si>
    <t>978-1-394-51562-2</t>
  </si>
  <si>
    <t>Joan Brown</t>
  </si>
  <si>
    <t>BK3452</t>
  </si>
  <si>
    <t>978-0-88553-782-2</t>
  </si>
  <si>
    <t>BK3451</t>
  </si>
  <si>
    <t>978-1-935591-41-2</t>
  </si>
  <si>
    <t>Richard Young</t>
  </si>
  <si>
    <t>BK3450</t>
  </si>
  <si>
    <t>978-1-104-14556-9</t>
  </si>
  <si>
    <t>Thomas Barber</t>
  </si>
  <si>
    <t>BK3449</t>
  </si>
  <si>
    <t>978-0-8100-5492-9</t>
  </si>
  <si>
    <t>Justin Valentine</t>
  </si>
  <si>
    <t>BK3448</t>
  </si>
  <si>
    <t>978-0-488-70556-7</t>
  </si>
  <si>
    <t>Jonathan Robertson</t>
  </si>
  <si>
    <t>BK3447</t>
  </si>
  <si>
    <t>978-1-5014-0872-4</t>
  </si>
  <si>
    <t>Daniel Manning</t>
  </si>
  <si>
    <t>BK3446</t>
  </si>
  <si>
    <t>978-1-4754-1965-8</t>
  </si>
  <si>
    <t>Jonathan Espinoza</t>
  </si>
  <si>
    <t>BK3445</t>
  </si>
  <si>
    <t>978-1-945896-96-5</t>
  </si>
  <si>
    <t>Erica King</t>
  </si>
  <si>
    <t>BK3444</t>
  </si>
  <si>
    <t>Holly Rodriguez</t>
  </si>
  <si>
    <t>978-0-8087-2765-1</t>
  </si>
  <si>
    <t>Emily Thompson</t>
  </si>
  <si>
    <t>BK3443</t>
  </si>
  <si>
    <t>978-1-948245-01-2</t>
  </si>
  <si>
    <t>Zachary Miller</t>
  </si>
  <si>
    <t>BK3442</t>
  </si>
  <si>
    <t>978-1-279-10191-9</t>
  </si>
  <si>
    <t>Eric Orr</t>
  </si>
  <si>
    <t>BK3441</t>
  </si>
  <si>
    <t>978-0-304-03881-7</t>
  </si>
  <si>
    <t>Francisco Kramer</t>
  </si>
  <si>
    <t>BK3440</t>
  </si>
  <si>
    <t>978-1-86577-525-8</t>
  </si>
  <si>
    <t>Sara Fitzgerald</t>
  </si>
  <si>
    <t>BK3439</t>
  </si>
  <si>
    <t>978-1-884713-19-4</t>
  </si>
  <si>
    <t>Cameron Smith</t>
  </si>
  <si>
    <t>BK3438</t>
  </si>
  <si>
    <t>978-1-5366-1119-9</t>
  </si>
  <si>
    <t>Michelle Adams</t>
  </si>
  <si>
    <t>BK3437</t>
  </si>
  <si>
    <t>978-0-85138-924-0</t>
  </si>
  <si>
    <t>Cynthia Frye</t>
  </si>
  <si>
    <t>BK3436</t>
  </si>
  <si>
    <t>978-1-07-230368-8</t>
  </si>
  <si>
    <t>Sarah Brown</t>
  </si>
  <si>
    <t>BK3435</t>
  </si>
  <si>
    <t>978-1-903837-61-0</t>
  </si>
  <si>
    <t>Donald Valdez</t>
  </si>
  <si>
    <t>BK3434</t>
  </si>
  <si>
    <t>978-0-7962-6733-7</t>
  </si>
  <si>
    <t>Jessica Forbes</t>
  </si>
  <si>
    <t>BK3433</t>
  </si>
  <si>
    <t>978-1-5477-8004-4</t>
  </si>
  <si>
    <t>Kevin Juarez</t>
  </si>
  <si>
    <t>BK3432</t>
  </si>
  <si>
    <t>978-1-07-132851-4</t>
  </si>
  <si>
    <t>Leslie Mack</t>
  </si>
  <si>
    <t>BK3431</t>
  </si>
  <si>
    <t>978-0-588-64218-2</t>
  </si>
  <si>
    <t>Sheila Taylor</t>
  </si>
  <si>
    <t>BK3430</t>
  </si>
  <si>
    <t>978-1-04-988222-2</t>
  </si>
  <si>
    <t>James Page</t>
  </si>
  <si>
    <t>BK3429</t>
  </si>
  <si>
    <t>978-1-56566-117-2</t>
  </si>
  <si>
    <t>John Bailey</t>
  </si>
  <si>
    <t>BK3428</t>
  </si>
  <si>
    <t>978-0-498-93857-3</t>
  </si>
  <si>
    <t>BK3427</t>
  </si>
  <si>
    <t>978-1-172-53503-3</t>
  </si>
  <si>
    <t>Henry Fitzpatrick</t>
  </si>
  <si>
    <t>BK3426</t>
  </si>
  <si>
    <t>978-0-88940-753-4</t>
  </si>
  <si>
    <t>Sharon Arnold</t>
  </si>
  <si>
    <t>BK3425</t>
  </si>
  <si>
    <t>978-0-08-824413-8</t>
  </si>
  <si>
    <t>Carolyn Savage</t>
  </si>
  <si>
    <t>BK3424</t>
  </si>
  <si>
    <t>978-0-371-67829-9</t>
  </si>
  <si>
    <t>Carlos Rogers</t>
  </si>
  <si>
    <t>BK3423</t>
  </si>
  <si>
    <t>978-0-618-20243-0</t>
  </si>
  <si>
    <t>Jasmine Peterson</t>
  </si>
  <si>
    <t>BK3422</t>
  </si>
  <si>
    <t>978-0-9655979-0-6</t>
  </si>
  <si>
    <t>Jon Terry</t>
  </si>
  <si>
    <t>BK3421</t>
  </si>
  <si>
    <t>978-0-7782-7826-9</t>
  </si>
  <si>
    <t>Stephanie Baker</t>
  </si>
  <si>
    <t>BK3420</t>
  </si>
  <si>
    <t>978-1-307-39273-9</t>
  </si>
  <si>
    <t>Mrs. Samantha Smith</t>
  </si>
  <si>
    <t>BK3419</t>
  </si>
  <si>
    <t>978-1-241-47366-2</t>
  </si>
  <si>
    <t>Ashley Jones</t>
  </si>
  <si>
    <t>BK3418</t>
  </si>
  <si>
    <t>978-1-994337-42-6</t>
  </si>
  <si>
    <t>Dr. Joseph Carr</t>
  </si>
  <si>
    <t>BK3417</t>
  </si>
  <si>
    <t>978-1-4501-0606-1</t>
  </si>
  <si>
    <t>Joanne Davidson</t>
  </si>
  <si>
    <t>BK3416</t>
  </si>
  <si>
    <t>978-0-689-79334-9</t>
  </si>
  <si>
    <t>Elaine Luna</t>
  </si>
  <si>
    <t>BK3415</t>
  </si>
  <si>
    <t>978-1-08-283237-6</t>
  </si>
  <si>
    <t>Elizabeth King</t>
  </si>
  <si>
    <t>BK3414</t>
  </si>
  <si>
    <t>Martin Palmer</t>
  </si>
  <si>
    <t>978-0-630-98303-4</t>
  </si>
  <si>
    <t>BK3413</t>
  </si>
  <si>
    <t>978-1-206-80830-0</t>
  </si>
  <si>
    <t>Chelsea Barker</t>
  </si>
  <si>
    <t>BK3412</t>
  </si>
  <si>
    <t>978-0-461-79384-0</t>
  </si>
  <si>
    <t>BK3411</t>
  </si>
  <si>
    <t>978-1-56718-151-7</t>
  </si>
  <si>
    <t>Chad Sawyer</t>
  </si>
  <si>
    <t>BK3410</t>
  </si>
  <si>
    <t>978-0-9925516-9-8</t>
  </si>
  <si>
    <t>Karen Hale</t>
  </si>
  <si>
    <t>BK3409</t>
  </si>
  <si>
    <t>978-1-08-357842-6</t>
  </si>
  <si>
    <t>Pamela Parrish</t>
  </si>
  <si>
    <t>BK3408</t>
  </si>
  <si>
    <t>978-0-88829-420-3</t>
  </si>
  <si>
    <t>Samantha Bailey</t>
  </si>
  <si>
    <t>BK3407</t>
  </si>
  <si>
    <t>William Zavala</t>
  </si>
  <si>
    <t>978-1-951904-03-6</t>
  </si>
  <si>
    <t>Ricky Johns</t>
  </si>
  <si>
    <t>BK3406</t>
  </si>
  <si>
    <t>978-0-645-39413-9</t>
  </si>
  <si>
    <t>Elizabeth Logan</t>
  </si>
  <si>
    <t>BK3405</t>
  </si>
  <si>
    <t>978-1-117-22924-9</t>
  </si>
  <si>
    <t>Philip Lee</t>
  </si>
  <si>
    <t>BK3404</t>
  </si>
  <si>
    <t>978-0-269-75383-1</t>
  </si>
  <si>
    <t>Levi Randall</t>
  </si>
  <si>
    <t>BK3403</t>
  </si>
  <si>
    <t>978-0-395-71005-0</t>
  </si>
  <si>
    <t>John Ingram</t>
  </si>
  <si>
    <t>BK3402</t>
  </si>
  <si>
    <t>978-1-4411-4955-8</t>
  </si>
  <si>
    <t>Terry Mejia</t>
  </si>
  <si>
    <t>BK3401</t>
  </si>
  <si>
    <t>978-1-86674-196-2</t>
  </si>
  <si>
    <t>Phillip Hudson</t>
  </si>
  <si>
    <t>BK3400</t>
  </si>
  <si>
    <t>978-0-440-38475-5</t>
  </si>
  <si>
    <t>Allen Warner</t>
  </si>
  <si>
    <t>BK3399</t>
  </si>
  <si>
    <t>978-1-60114-966-4</t>
  </si>
  <si>
    <t>Brenda Jones</t>
  </si>
  <si>
    <t>BK3398</t>
  </si>
  <si>
    <t>978-1-211-33429-0</t>
  </si>
  <si>
    <t>Tami Baldwin</t>
  </si>
  <si>
    <t>BK3397</t>
  </si>
  <si>
    <t>978-1-85217-073-8</t>
  </si>
  <si>
    <t>BK3396</t>
  </si>
  <si>
    <t>Amanda Garcia</t>
  </si>
  <si>
    <t>978-1-81422-713-5</t>
  </si>
  <si>
    <t>Robert Ferguson</t>
  </si>
  <si>
    <t>BK3395</t>
  </si>
  <si>
    <t>978-1-916473-28-7</t>
  </si>
  <si>
    <t>Robert Cardenas</t>
  </si>
  <si>
    <t>BK3394</t>
  </si>
  <si>
    <t>978-0-7043-6183-6</t>
  </si>
  <si>
    <t>Steven Price</t>
  </si>
  <si>
    <t>BK3393</t>
  </si>
  <si>
    <t>978-1-57038-244-4</t>
  </si>
  <si>
    <t>Jonathan Pineda</t>
  </si>
  <si>
    <t>BK3392</t>
  </si>
  <si>
    <t>978-1-4365-4317-0</t>
  </si>
  <si>
    <t>Dalton Beck</t>
  </si>
  <si>
    <t>BK3391</t>
  </si>
  <si>
    <t>978-0-19-244812-5</t>
  </si>
  <si>
    <t>Jason Hanna</t>
  </si>
  <si>
    <t>BK3390</t>
  </si>
  <si>
    <t>978-0-543-46653-2</t>
  </si>
  <si>
    <t>BK3389</t>
  </si>
  <si>
    <t>978-0-19-027383-5</t>
  </si>
  <si>
    <t>Ms. Elizabeth Patel</t>
  </si>
  <si>
    <t>BK3388</t>
  </si>
  <si>
    <t>978-0-641-81705-2</t>
  </si>
  <si>
    <t>Tiffany Espinoza</t>
  </si>
  <si>
    <t>BK3387</t>
  </si>
  <si>
    <t>978-1-82440-420-5</t>
  </si>
  <si>
    <t>Benjamin Jones</t>
  </si>
  <si>
    <t>BK3386</t>
  </si>
  <si>
    <t>978-0-9535753-8-1</t>
  </si>
  <si>
    <t>BK3385</t>
  </si>
  <si>
    <t>978-1-241-43339-0</t>
  </si>
  <si>
    <t>Miguel Chang</t>
  </si>
  <si>
    <t>BK3384</t>
  </si>
  <si>
    <t>978-1-4968-8576-0</t>
  </si>
  <si>
    <t>Alexander Hunt</t>
  </si>
  <si>
    <t>BK3383</t>
  </si>
  <si>
    <t>978-0-293-12062-3</t>
  </si>
  <si>
    <t>William Mcgee</t>
  </si>
  <si>
    <t>BK3382</t>
  </si>
  <si>
    <t>978-0-7237-7729-8</t>
  </si>
  <si>
    <t>Michael Meyer</t>
  </si>
  <si>
    <t>BK3381</t>
  </si>
  <si>
    <t>978-0-86729-322-7</t>
  </si>
  <si>
    <t>Michael Eaton</t>
  </si>
  <si>
    <t>BK3380</t>
  </si>
  <si>
    <t>978-0-575-84339-4</t>
  </si>
  <si>
    <t>Teresa Ford</t>
  </si>
  <si>
    <t>BK3379</t>
  </si>
  <si>
    <t>978-0-582-14563-4</t>
  </si>
  <si>
    <t>BK3378</t>
  </si>
  <si>
    <t>978-1-934837-78-8</t>
  </si>
  <si>
    <t>Hannah Mcgrath</t>
  </si>
  <si>
    <t>BK3377</t>
  </si>
  <si>
    <t>978-0-519-32905-2</t>
  </si>
  <si>
    <t>Michael Welch</t>
  </si>
  <si>
    <t>BK3376</t>
  </si>
  <si>
    <t>978-0-16-687651-0</t>
  </si>
  <si>
    <t>Stacy Sheppard</t>
  </si>
  <si>
    <t>BK3375</t>
  </si>
  <si>
    <t>978-1-899811-01-4</t>
  </si>
  <si>
    <t>Valerie Quinn</t>
  </si>
  <si>
    <t>BK3374</t>
  </si>
  <si>
    <t>978-1-216-56045-8</t>
  </si>
  <si>
    <t>BK3373</t>
  </si>
  <si>
    <t>978-0-8376-4279-6</t>
  </si>
  <si>
    <t>Janet Sims</t>
  </si>
  <si>
    <t>BK3372</t>
  </si>
  <si>
    <t>978-0-13-933311-8</t>
  </si>
  <si>
    <t>Melissa Grant</t>
  </si>
  <si>
    <t>BK3371</t>
  </si>
  <si>
    <t>978-0-09-279000-3</t>
  </si>
  <si>
    <t>Kathleen Thornton</t>
  </si>
  <si>
    <t>BK3370</t>
  </si>
  <si>
    <t>978-1-60924-288-6</t>
  </si>
  <si>
    <t>Beth Salazar</t>
  </si>
  <si>
    <t>BK3369</t>
  </si>
  <si>
    <t>978-0-639-81868-9</t>
  </si>
  <si>
    <t>Haley Brown</t>
  </si>
  <si>
    <t>BK3368</t>
  </si>
  <si>
    <t>978-0-914170-18-1</t>
  </si>
  <si>
    <t>BK3367</t>
  </si>
  <si>
    <t>978-1-166-81498-4</t>
  </si>
  <si>
    <t>Mary Yates</t>
  </si>
  <si>
    <t>BK3366</t>
  </si>
  <si>
    <t>978-1-08-704992-2</t>
  </si>
  <si>
    <t>April Landry</t>
  </si>
  <si>
    <t>BK3365</t>
  </si>
  <si>
    <t>978-1-83520-887-8</t>
  </si>
  <si>
    <t>Victoria Williamson</t>
  </si>
  <si>
    <t>BK3364</t>
  </si>
  <si>
    <t>978-0-419-25041-8</t>
  </si>
  <si>
    <t>Laura Baker</t>
  </si>
  <si>
    <t>BK3363</t>
  </si>
  <si>
    <t>978-1-297-33149-7</t>
  </si>
  <si>
    <t>Stephen Potter</t>
  </si>
  <si>
    <t>BK3362</t>
  </si>
  <si>
    <t>978-1-887857-45-1</t>
  </si>
  <si>
    <t>Oscar Jimenez</t>
  </si>
  <si>
    <t>BK3361</t>
  </si>
  <si>
    <t>978-1-01-164454-4</t>
  </si>
  <si>
    <t>BK3360</t>
  </si>
  <si>
    <t>978-1-78920-364-6</t>
  </si>
  <si>
    <t>Nathan Mills</t>
  </si>
  <si>
    <t>BK3359</t>
  </si>
  <si>
    <t>978-0-85252-349-0</t>
  </si>
  <si>
    <t>Christopher Simmons</t>
  </si>
  <si>
    <t>BK3358</t>
  </si>
  <si>
    <t>978-0-618-56347-0</t>
  </si>
  <si>
    <t>Kristin Rogers</t>
  </si>
  <si>
    <t>BK3357</t>
  </si>
  <si>
    <t>978-1-00-735499-0</t>
  </si>
  <si>
    <t>Donna Jackson</t>
  </si>
  <si>
    <t>BK3356</t>
  </si>
  <si>
    <t>978-1-5310-0412-5</t>
  </si>
  <si>
    <t>Robin Gomez</t>
  </si>
  <si>
    <t>BK3355</t>
  </si>
  <si>
    <t>978-1-988779-48-5</t>
  </si>
  <si>
    <t>Jessica Flores</t>
  </si>
  <si>
    <t>BK3354</t>
  </si>
  <si>
    <t>978-1-01-300781-1</t>
  </si>
  <si>
    <t>Daniel Bennett</t>
  </si>
  <si>
    <t>BK3353</t>
  </si>
  <si>
    <t>978-1-85615-412-3</t>
  </si>
  <si>
    <t>James Wells</t>
  </si>
  <si>
    <t>BK3352</t>
  </si>
  <si>
    <t>978-0-564-73786-4</t>
  </si>
  <si>
    <t>Sean Johnson</t>
  </si>
  <si>
    <t>BK3351</t>
  </si>
  <si>
    <t>978-0-255-04818-7</t>
  </si>
  <si>
    <t>Michelle Chambers</t>
  </si>
  <si>
    <t>BK3350</t>
  </si>
  <si>
    <t>978-0-640-17576-4</t>
  </si>
  <si>
    <t>Rhonda Hamilton</t>
  </si>
  <si>
    <t>BK3349</t>
  </si>
  <si>
    <t>978-1-152-64504-2</t>
  </si>
  <si>
    <t>Robert Smith</t>
  </si>
  <si>
    <t>BK3348</t>
  </si>
  <si>
    <t>978-0-534-67627-8</t>
  </si>
  <si>
    <t>Donald Boyer</t>
  </si>
  <si>
    <t>BK3347</t>
  </si>
  <si>
    <t>978-0-929909-02-8</t>
  </si>
  <si>
    <t>Crystal Ortiz</t>
  </si>
  <si>
    <t>BK3346</t>
  </si>
  <si>
    <t>978-0-475-20879-8</t>
  </si>
  <si>
    <t>Jason Franklin</t>
  </si>
  <si>
    <t>BK3345</t>
  </si>
  <si>
    <t>978-1-58477-815-8</t>
  </si>
  <si>
    <t>Carla Flowers</t>
  </si>
  <si>
    <t>BK3344</t>
  </si>
  <si>
    <t>978-0-538-05837-7</t>
  </si>
  <si>
    <t>Matthew Davis</t>
  </si>
  <si>
    <t>BK3343</t>
  </si>
  <si>
    <t>978-0-15-215124-9</t>
  </si>
  <si>
    <t>Daniel Tyler</t>
  </si>
  <si>
    <t>BK3342</t>
  </si>
  <si>
    <t>978-0-440-13213-4</t>
  </si>
  <si>
    <t>Lynn Martin</t>
  </si>
  <si>
    <t>BK3341</t>
  </si>
  <si>
    <t>978-1-143-44464-7</t>
  </si>
  <si>
    <t>William Rodriguez</t>
  </si>
  <si>
    <t>BK3340</t>
  </si>
  <si>
    <t>978-0-242-23363-3</t>
  </si>
  <si>
    <t>Vanessa Boyd</t>
  </si>
  <si>
    <t>BK3339</t>
  </si>
  <si>
    <t>978-0-532-11597-7</t>
  </si>
  <si>
    <t>Ms. Carolyn Rodriguez</t>
  </si>
  <si>
    <t>BK3338</t>
  </si>
  <si>
    <t>978-0-234-51185-5</t>
  </si>
  <si>
    <t>BK3337</t>
  </si>
  <si>
    <t>978-0-7661-1626-9</t>
  </si>
  <si>
    <t>Vanessa Martinez</t>
  </si>
  <si>
    <t>BK3336</t>
  </si>
  <si>
    <t>978-1-5223-5046-0</t>
  </si>
  <si>
    <t>Tracy Burton</t>
  </si>
  <si>
    <t>BK3335</t>
  </si>
  <si>
    <t>978-0-89986-671-0</t>
  </si>
  <si>
    <t>BK3334</t>
  </si>
  <si>
    <t>978-1-194-02504-8</t>
  </si>
  <si>
    <t>Robert Quinn</t>
  </si>
  <si>
    <t>BK3333</t>
  </si>
  <si>
    <t>978-0-470-88295-5</t>
  </si>
  <si>
    <t>Scott Sanchez</t>
  </si>
  <si>
    <t>BK3332</t>
  </si>
  <si>
    <t>978-0-553-23298-1</t>
  </si>
  <si>
    <t>Regina Gonzalez</t>
  </si>
  <si>
    <t>BK3331</t>
  </si>
  <si>
    <t>978-1-72322-101-9</t>
  </si>
  <si>
    <t>Kristin Lee</t>
  </si>
  <si>
    <t>BK3330</t>
  </si>
  <si>
    <t>978-1-142-15568-1</t>
  </si>
  <si>
    <t>Darren Hernandez</t>
  </si>
  <si>
    <t>BK3329</t>
  </si>
  <si>
    <t>978-1-989105-25-2</t>
  </si>
  <si>
    <t>Julie Miller</t>
  </si>
  <si>
    <t>BK3328</t>
  </si>
  <si>
    <t>978-0-654-97697-5</t>
  </si>
  <si>
    <t>Mrs. Cindy Adams</t>
  </si>
  <si>
    <t>BK3327</t>
  </si>
  <si>
    <t>978-0-583-27137-0</t>
  </si>
  <si>
    <t>Brittany Wright</t>
  </si>
  <si>
    <t>BK3326</t>
  </si>
  <si>
    <t>978-1-76745-840-2</t>
  </si>
  <si>
    <t>Katie Carroll</t>
  </si>
  <si>
    <t>BK3325</t>
  </si>
  <si>
    <t>978-1-03-114960-9</t>
  </si>
  <si>
    <t>Christopher Weiss MD</t>
  </si>
  <si>
    <t>BK3324</t>
  </si>
  <si>
    <t>978-1-07-658408-3</t>
  </si>
  <si>
    <t>James Lawrence</t>
  </si>
  <si>
    <t>BK3323</t>
  </si>
  <si>
    <t>978-0-7116-5919-3</t>
  </si>
  <si>
    <t>Emma Larsen</t>
  </si>
  <si>
    <t>BK3322</t>
  </si>
  <si>
    <t>978-0-492-01176-0</t>
  </si>
  <si>
    <t>Raymond Rice</t>
  </si>
  <si>
    <t>BK3321</t>
  </si>
  <si>
    <t>978-0-229-64391-2</t>
  </si>
  <si>
    <t>Wendy Schroeder</t>
  </si>
  <si>
    <t>BK3320</t>
  </si>
  <si>
    <t>978-0-9906940-0-7</t>
  </si>
  <si>
    <t>Darlene Palmer DDS</t>
  </si>
  <si>
    <t>BK3319</t>
  </si>
  <si>
    <t>978-0-903284-56-1</t>
  </si>
  <si>
    <t>Courtney Parker</t>
  </si>
  <si>
    <t>BK3318</t>
  </si>
  <si>
    <t>978-0-15-793511-0</t>
  </si>
  <si>
    <t>Jennifer Larson</t>
  </si>
  <si>
    <t>BK3317</t>
  </si>
  <si>
    <t>978-0-939269-34-1</t>
  </si>
  <si>
    <t>Rebecca Cortez</t>
  </si>
  <si>
    <t>BK3316</t>
  </si>
  <si>
    <t>978-1-5010-4864-7</t>
  </si>
  <si>
    <t>Emily Greer</t>
  </si>
  <si>
    <t>BK3315</t>
  </si>
  <si>
    <t>978-0-507-92064-3</t>
  </si>
  <si>
    <t>Kimberly Fisher</t>
  </si>
  <si>
    <t>BK3314</t>
  </si>
  <si>
    <t>978-1-86811-809-0</t>
  </si>
  <si>
    <t>BK3313</t>
  </si>
  <si>
    <t>978-0-395-66326-4</t>
  </si>
  <si>
    <t>Debbie Young</t>
  </si>
  <si>
    <t>BK3312</t>
  </si>
  <si>
    <t>978-0-8486-7396-3</t>
  </si>
  <si>
    <t>Amanda Evans</t>
  </si>
  <si>
    <t>BK3311</t>
  </si>
  <si>
    <t>978-1-72492-425-4</t>
  </si>
  <si>
    <t>Kyle Sanders</t>
  </si>
  <si>
    <t>BK3310</t>
  </si>
  <si>
    <t>978-1-106-40577-7</t>
  </si>
  <si>
    <t>Jonathan Bell</t>
  </si>
  <si>
    <t>BK3309</t>
  </si>
  <si>
    <t>978-0-353-32863-1</t>
  </si>
  <si>
    <t>Thomas Zimmerman</t>
  </si>
  <si>
    <t>BK3308</t>
  </si>
  <si>
    <t>978-1-4864-2993-6</t>
  </si>
  <si>
    <t>Laura Kelly</t>
  </si>
  <si>
    <t>BK3307</t>
  </si>
  <si>
    <t>978-1-74203-575-8</t>
  </si>
  <si>
    <t>Walter King</t>
  </si>
  <si>
    <t>BK3306</t>
  </si>
  <si>
    <t>978-0-916134-44-0</t>
  </si>
  <si>
    <t>Nathan Parker</t>
  </si>
  <si>
    <t>BK3305</t>
  </si>
  <si>
    <t>978-1-4715-5703-3</t>
  </si>
  <si>
    <t>Ryan Williams</t>
  </si>
  <si>
    <t>BK3304</t>
  </si>
  <si>
    <t>978-0-457-72154-3</t>
  </si>
  <si>
    <t>Jillian Terry</t>
  </si>
  <si>
    <t>BK3303</t>
  </si>
  <si>
    <t>978-0-540-99291-1</t>
  </si>
  <si>
    <t>William Hernandez</t>
  </si>
  <si>
    <t>BK3302</t>
  </si>
  <si>
    <t>978-1-134-84460-9</t>
  </si>
  <si>
    <t>Regina Lee</t>
  </si>
  <si>
    <t>BK3301</t>
  </si>
  <si>
    <t>978-0-372-82590-6</t>
  </si>
  <si>
    <t>Joshua Stevenson</t>
  </si>
  <si>
    <t>BK3300</t>
  </si>
  <si>
    <t>978-0-16-916784-4</t>
  </si>
  <si>
    <t>Vanessa Jones</t>
  </si>
  <si>
    <t>BK3299</t>
  </si>
  <si>
    <t>978-0-525-14901-9</t>
  </si>
  <si>
    <t>Mark Peterson</t>
  </si>
  <si>
    <t>BK3298</t>
  </si>
  <si>
    <t>978-0-8332-4370-6</t>
  </si>
  <si>
    <t>Robert English</t>
  </si>
  <si>
    <t>BK3297</t>
  </si>
  <si>
    <t>978-0-399-98911-7</t>
  </si>
  <si>
    <t>Jacob Cunningham</t>
  </si>
  <si>
    <t>BK3296</t>
  </si>
  <si>
    <t>978-0-486-54439-7</t>
  </si>
  <si>
    <t>BK3295</t>
  </si>
  <si>
    <t>978-1-292-83561-7</t>
  </si>
  <si>
    <t>Linda Simpson</t>
  </si>
  <si>
    <t>BK3294</t>
  </si>
  <si>
    <t>978-1-948255-79-0</t>
  </si>
  <si>
    <t>Nicole Ramos</t>
  </si>
  <si>
    <t>BK3293</t>
  </si>
  <si>
    <t>978-1-4785-2001-6</t>
  </si>
  <si>
    <t>Rodney Riley</t>
  </si>
  <si>
    <t>BK3292</t>
  </si>
  <si>
    <t>978-0-621-82568-8</t>
  </si>
  <si>
    <t>Donald Berg</t>
  </si>
  <si>
    <t>BK3291</t>
  </si>
  <si>
    <t>978-0-04-333448-5</t>
  </si>
  <si>
    <t>James Baker</t>
  </si>
  <si>
    <t>BK3290</t>
  </si>
  <si>
    <t>978-0-08-910739-5</t>
  </si>
  <si>
    <t>Cory Drake</t>
  </si>
  <si>
    <t>BK3289</t>
  </si>
  <si>
    <t>978-0-499-19094-9</t>
  </si>
  <si>
    <t>Rhonda Finley</t>
  </si>
  <si>
    <t>BK3288</t>
  </si>
  <si>
    <t>978-0-437-28970-4</t>
  </si>
  <si>
    <t>Jesse Arnold</t>
  </si>
  <si>
    <t>BK3287</t>
  </si>
  <si>
    <t>978-0-626-76860-7</t>
  </si>
  <si>
    <t>Donna Camacho</t>
  </si>
  <si>
    <t>BK3286</t>
  </si>
  <si>
    <t>978-1-08-747670-4</t>
  </si>
  <si>
    <t>Darren Johnson</t>
  </si>
  <si>
    <t>BK3285</t>
  </si>
  <si>
    <t>978-0-04-221583-9</t>
  </si>
  <si>
    <t>Desiree Santos</t>
  </si>
  <si>
    <t>BK3284</t>
  </si>
  <si>
    <t>978-1-114-18079-6</t>
  </si>
  <si>
    <t>Brandy Smith</t>
  </si>
  <si>
    <t>BK3283</t>
  </si>
  <si>
    <t>978-0-285-93516-7</t>
  </si>
  <si>
    <t>Daniel Reed</t>
  </si>
  <si>
    <t>BK3282</t>
  </si>
  <si>
    <t>978-1-84679-202-1</t>
  </si>
  <si>
    <t>Daniel Bartlett</t>
  </si>
  <si>
    <t>BK3281</t>
  </si>
  <si>
    <t>978-1-69900-330-5</t>
  </si>
  <si>
    <t>BK3280</t>
  </si>
  <si>
    <t>978-0-12-897697-5</t>
  </si>
  <si>
    <t>Matthew Sutton</t>
  </si>
  <si>
    <t>BK3279</t>
  </si>
  <si>
    <t>978-1-07-928578-9</t>
  </si>
  <si>
    <t>Jenna Scott</t>
  </si>
  <si>
    <t>BK3278</t>
  </si>
  <si>
    <t>978-1-915557-13-1</t>
  </si>
  <si>
    <t>Jasmine Rodriguez</t>
  </si>
  <si>
    <t>BK3277</t>
  </si>
  <si>
    <t>978-0-414-01903-4</t>
  </si>
  <si>
    <t>Mr. Christopher Rivera MD</t>
  </si>
  <si>
    <t>BK3276</t>
  </si>
  <si>
    <t>978-1-7326873-8-7</t>
  </si>
  <si>
    <t>Karen Williams</t>
  </si>
  <si>
    <t>BK3275</t>
  </si>
  <si>
    <t>978-1-4818-2055-4</t>
  </si>
  <si>
    <t>Shelby Conway</t>
  </si>
  <si>
    <t>BK3274</t>
  </si>
  <si>
    <t>978-0-8134-0245-1</t>
  </si>
  <si>
    <t>Holly Vaughn</t>
  </si>
  <si>
    <t>BK3273</t>
  </si>
  <si>
    <t>978-1-328-42235-4</t>
  </si>
  <si>
    <t>Michael Clark</t>
  </si>
  <si>
    <t>BK3272</t>
  </si>
  <si>
    <t>978-1-281-67308-4</t>
  </si>
  <si>
    <t>Derek Pittman</t>
  </si>
  <si>
    <t>BK3271</t>
  </si>
  <si>
    <t>978-0-434-44682-7</t>
  </si>
  <si>
    <t>Mr. David Sanford Jr.</t>
  </si>
  <si>
    <t>BK3270</t>
  </si>
  <si>
    <t>978-1-344-26154-8</t>
  </si>
  <si>
    <t>Alexis Porter</t>
  </si>
  <si>
    <t>BK3269</t>
  </si>
  <si>
    <t>978-0-918868-64-0</t>
  </si>
  <si>
    <t>David Edwards</t>
  </si>
  <si>
    <t>BK3268</t>
  </si>
  <si>
    <t>978-0-231-73403-5</t>
  </si>
  <si>
    <t>Terrance Peters</t>
  </si>
  <si>
    <t>BK3267</t>
  </si>
  <si>
    <t>978-0-07-442216-8</t>
  </si>
  <si>
    <t>Christina Cobb</t>
  </si>
  <si>
    <t>BK3266</t>
  </si>
  <si>
    <t>978-1-00-305239-5</t>
  </si>
  <si>
    <t>Lauren Evans</t>
  </si>
  <si>
    <t>BK3265</t>
  </si>
  <si>
    <t>978-0-11-727645-1</t>
  </si>
  <si>
    <t>Andrew Heath</t>
  </si>
  <si>
    <t>BK3264</t>
  </si>
  <si>
    <t>978-1-67514-422-0</t>
  </si>
  <si>
    <t>William Riggs</t>
  </si>
  <si>
    <t>BK3263</t>
  </si>
  <si>
    <t>978-0-426-46200-2</t>
  </si>
  <si>
    <t>Peter Krueger</t>
  </si>
  <si>
    <t>BK3262</t>
  </si>
  <si>
    <t>978-0-633-05759-6</t>
  </si>
  <si>
    <t>Christopher Duncan</t>
  </si>
  <si>
    <t>BK3261</t>
  </si>
  <si>
    <t>978-1-218-12225-8</t>
  </si>
  <si>
    <t>Angel Evans</t>
  </si>
  <si>
    <t>BK3260</t>
  </si>
  <si>
    <t>978-1-69264-342-3</t>
  </si>
  <si>
    <t>Stephanie Price</t>
  </si>
  <si>
    <t>BK3259</t>
  </si>
  <si>
    <t>978-1-80741-808-3</t>
  </si>
  <si>
    <t>Lauren Allen</t>
  </si>
  <si>
    <t>BK3258</t>
  </si>
  <si>
    <t>978-1-04-675707-3</t>
  </si>
  <si>
    <t>Erica Hensley</t>
  </si>
  <si>
    <t>BK3257</t>
  </si>
  <si>
    <t>978-0-543-75358-8</t>
  </si>
  <si>
    <t>Brianna Frank</t>
  </si>
  <si>
    <t>BK3256</t>
  </si>
  <si>
    <t>978-1-4016-2413-2</t>
  </si>
  <si>
    <t>Brandon Huynh</t>
  </si>
  <si>
    <t>BK3255</t>
  </si>
  <si>
    <t>978-0-9898189-3-3</t>
  </si>
  <si>
    <t>Joshua Castillo</t>
  </si>
  <si>
    <t>BK3254</t>
  </si>
  <si>
    <t>978-1-09-119194-5</t>
  </si>
  <si>
    <t>Richard James</t>
  </si>
  <si>
    <t>BK3253</t>
  </si>
  <si>
    <t>978-1-903205-13-6</t>
  </si>
  <si>
    <t>Sharon Torres</t>
  </si>
  <si>
    <t>BK3252</t>
  </si>
  <si>
    <t>978-1-82001-416-3</t>
  </si>
  <si>
    <t>Jasmine Beasley</t>
  </si>
  <si>
    <t>BK3251</t>
  </si>
  <si>
    <t>978-1-4492-9359-8</t>
  </si>
  <si>
    <t>Pamela Baker</t>
  </si>
  <si>
    <t>BK3250</t>
  </si>
  <si>
    <t>978-1-55393-529-2</t>
  </si>
  <si>
    <t>Danny Heath</t>
  </si>
  <si>
    <t>BK3249</t>
  </si>
  <si>
    <t>978-1-957640-97-6</t>
  </si>
  <si>
    <t>Robert Rangel</t>
  </si>
  <si>
    <t>BK3248</t>
  </si>
  <si>
    <t>978-1-63787-305-2</t>
  </si>
  <si>
    <t>Erica Key</t>
  </si>
  <si>
    <t>BK3247</t>
  </si>
  <si>
    <t>978-0-333-83741-2</t>
  </si>
  <si>
    <t>Derrick Ortiz</t>
  </si>
  <si>
    <t>BK3246</t>
  </si>
  <si>
    <t>978-0-501-84036-7</t>
  </si>
  <si>
    <t>Cindy Jackson</t>
  </si>
  <si>
    <t>BK3245</t>
  </si>
  <si>
    <t>978-1-269-09214-2</t>
  </si>
  <si>
    <t>Deanna Briggs MD</t>
  </si>
  <si>
    <t>BK3244</t>
  </si>
  <si>
    <t>978-0-316-89590-3</t>
  </si>
  <si>
    <t>Nicole Foster</t>
  </si>
  <si>
    <t>BK3243</t>
  </si>
  <si>
    <t>978-0-252-83994-8</t>
  </si>
  <si>
    <t>Mark Mckinney</t>
  </si>
  <si>
    <t>BK3242</t>
  </si>
  <si>
    <t>978-0-254-98715-9</t>
  </si>
  <si>
    <t>Lynn Davis</t>
  </si>
  <si>
    <t>BK3241</t>
  </si>
  <si>
    <t>978-0-09-980879-4</t>
  </si>
  <si>
    <t>Priscilla Jones</t>
  </si>
  <si>
    <t>BK3240</t>
  </si>
  <si>
    <t>978-1-4256-8291-0</t>
  </si>
  <si>
    <t>Linda Barnes</t>
  </si>
  <si>
    <t>BK3239</t>
  </si>
  <si>
    <t>978-1-253-63540-9</t>
  </si>
  <si>
    <t>BK3238</t>
  </si>
  <si>
    <t>978-1-5118-6537-1</t>
  </si>
  <si>
    <t>David Vaughan</t>
  </si>
  <si>
    <t>BK3237</t>
  </si>
  <si>
    <t>978-1-55803-342-9</t>
  </si>
  <si>
    <t>Cody Wells</t>
  </si>
  <si>
    <t>BK3236</t>
  </si>
  <si>
    <t>978-1-171-32574-1</t>
  </si>
  <si>
    <t>BK3235</t>
  </si>
  <si>
    <t>978-1-194-89941-0</t>
  </si>
  <si>
    <t>Miss Elizabeth Mccann</t>
  </si>
  <si>
    <t>BK3234</t>
  </si>
  <si>
    <t>978-1-275-96944-5</t>
  </si>
  <si>
    <t>Pamela Goodwin</t>
  </si>
  <si>
    <t>BK3233</t>
  </si>
  <si>
    <t>978-0-7964-8080-4</t>
  </si>
  <si>
    <t>Omar Lam</t>
  </si>
  <si>
    <t>BK3232</t>
  </si>
  <si>
    <t>978-0-07-402618-2</t>
  </si>
  <si>
    <t>Nicole Nelson</t>
  </si>
  <si>
    <t>BK3231</t>
  </si>
  <si>
    <t>978-1-02-992691-5</t>
  </si>
  <si>
    <t>Natalie Hardy</t>
  </si>
  <si>
    <t>BK3230</t>
  </si>
  <si>
    <t>978-0-238-80371-0</t>
  </si>
  <si>
    <t>David Chavez</t>
  </si>
  <si>
    <t>BK3229</t>
  </si>
  <si>
    <t>978-0-86790-490-1</t>
  </si>
  <si>
    <t>Stacy Garza</t>
  </si>
  <si>
    <t>BK3228</t>
  </si>
  <si>
    <t>978-0-7868-7696-9</t>
  </si>
  <si>
    <t>Brittany Bonilla</t>
  </si>
  <si>
    <t>BK3227</t>
  </si>
  <si>
    <t>978-1-76547-229-5</t>
  </si>
  <si>
    <t>Grace Griffin</t>
  </si>
  <si>
    <t>BK3226</t>
  </si>
  <si>
    <t>978-1-150-09149-0</t>
  </si>
  <si>
    <t>Ronnie Allen</t>
  </si>
  <si>
    <t>BK3225</t>
  </si>
  <si>
    <t>978-0-7415-3358-6</t>
  </si>
  <si>
    <t>Kristin Wagner</t>
  </si>
  <si>
    <t>BK3224</t>
  </si>
  <si>
    <t>978-0-17-618810-8</t>
  </si>
  <si>
    <t>Emily Braun</t>
  </si>
  <si>
    <t>BK3223</t>
  </si>
  <si>
    <t>978-1-926525-06-8</t>
  </si>
  <si>
    <t>Jillian Nelson</t>
  </si>
  <si>
    <t>BK3222</t>
  </si>
  <si>
    <t>978-1-876114-38-1</t>
  </si>
  <si>
    <t>Victoria Potts</t>
  </si>
  <si>
    <t>BK3221</t>
  </si>
  <si>
    <t>978-0-519-16594-0</t>
  </si>
  <si>
    <t>Debra Garcia</t>
  </si>
  <si>
    <t>BK3220</t>
  </si>
  <si>
    <t>978-1-56461-576-3</t>
  </si>
  <si>
    <t>Michael Mccormick</t>
  </si>
  <si>
    <t>BK3219</t>
  </si>
  <si>
    <t>978-1-4560-9503-1</t>
  </si>
  <si>
    <t>Mark Rodriguez</t>
  </si>
  <si>
    <t>BK3218</t>
  </si>
  <si>
    <t>978-0-634-15676-2</t>
  </si>
  <si>
    <t>Johnny Hooper</t>
  </si>
  <si>
    <t>BK3217</t>
  </si>
  <si>
    <t>978-0-7412-0166-9</t>
  </si>
  <si>
    <t>Miss Stephanie Daugherty</t>
  </si>
  <si>
    <t>BK3216</t>
  </si>
  <si>
    <t>978-1-5462-2745-8</t>
  </si>
  <si>
    <t>Elizabeth Anthony</t>
  </si>
  <si>
    <t>BK3215</t>
  </si>
  <si>
    <t>978-0-204-46432-7</t>
  </si>
  <si>
    <t>Mrs. Jessica Smith</t>
  </si>
  <si>
    <t>BK3214</t>
  </si>
  <si>
    <t>978-0-630-40277-1</t>
  </si>
  <si>
    <t>Joseph Tucker</t>
  </si>
  <si>
    <t>BK3213</t>
  </si>
  <si>
    <t>978-0-10-184986-9</t>
  </si>
  <si>
    <t>Andrea Hernandez</t>
  </si>
  <si>
    <t>BK3212</t>
  </si>
  <si>
    <t>978-0-08-861131-2</t>
  </si>
  <si>
    <t>Ryan Torres</t>
  </si>
  <si>
    <t>BK3211</t>
  </si>
  <si>
    <t>978-0-7683-2536-2</t>
  </si>
  <si>
    <t>Mary Garrett</t>
  </si>
  <si>
    <t>BK3210</t>
  </si>
  <si>
    <t>978-0-643-46134-5</t>
  </si>
  <si>
    <t>BK3209</t>
  </si>
  <si>
    <t>978-0-9667421-1-4</t>
  </si>
  <si>
    <t>Amanda Lopez</t>
  </si>
  <si>
    <t>BK3208</t>
  </si>
  <si>
    <t>978-1-397-73468-6</t>
  </si>
  <si>
    <t>Dylan Yoder</t>
  </si>
  <si>
    <t>BK3207</t>
  </si>
  <si>
    <t>978-0-18-012755-1</t>
  </si>
  <si>
    <t>Aaron Johnston</t>
  </si>
  <si>
    <t>BK3206</t>
  </si>
  <si>
    <t>978-0-00-236856-8</t>
  </si>
  <si>
    <t>Erin Flores</t>
  </si>
  <si>
    <t>BK3205</t>
  </si>
  <si>
    <t>978-0-7922-5862-9</t>
  </si>
  <si>
    <t>Mark Roach</t>
  </si>
  <si>
    <t>BK3204</t>
  </si>
  <si>
    <t>978-0-312-37941-4</t>
  </si>
  <si>
    <t>Brooke Munoz</t>
  </si>
  <si>
    <t>BK3203</t>
  </si>
  <si>
    <t>978-1-61057-345-0</t>
  </si>
  <si>
    <t>Wendy Forbes</t>
  </si>
  <si>
    <t>BK3202</t>
  </si>
  <si>
    <t>978-0-7198-1059-6</t>
  </si>
  <si>
    <t>Dana Mooney</t>
  </si>
  <si>
    <t>BK3201</t>
  </si>
  <si>
    <t>978-1-291-21209-9</t>
  </si>
  <si>
    <t>Sharon Nguyen</t>
  </si>
  <si>
    <t>BK3200</t>
  </si>
  <si>
    <t>978-1-193-90212-8</t>
  </si>
  <si>
    <t>Rebecca Nolan</t>
  </si>
  <si>
    <t>BK3199</t>
  </si>
  <si>
    <t>978-1-85495-731-3</t>
  </si>
  <si>
    <t>James Hicks</t>
  </si>
  <si>
    <t>BK3198</t>
  </si>
  <si>
    <t>978-1-4771-2903-6</t>
  </si>
  <si>
    <t>Michael Boyle</t>
  </si>
  <si>
    <t>BK3197</t>
  </si>
  <si>
    <t>978-1-392-01863-7</t>
  </si>
  <si>
    <t>Shannon Ross</t>
  </si>
  <si>
    <t>BK3196</t>
  </si>
  <si>
    <t>978-1-4572-8987-3</t>
  </si>
  <si>
    <t>Scott Stewart</t>
  </si>
  <si>
    <t>BK3195</t>
  </si>
  <si>
    <t>Eric Foster</t>
  </si>
  <si>
    <t>978-1-04-681715-9</t>
  </si>
  <si>
    <t>BK3194</t>
  </si>
  <si>
    <t>978-1-67611-042-2</t>
  </si>
  <si>
    <t>Brian Stokes</t>
  </si>
  <si>
    <t>BK3193</t>
  </si>
  <si>
    <t>978-0-85616-116-2</t>
  </si>
  <si>
    <t>Christine Pitts</t>
  </si>
  <si>
    <t>BK3192</t>
  </si>
  <si>
    <t>978-1-4879-9159-3</t>
  </si>
  <si>
    <t>Eddie Quinn</t>
  </si>
  <si>
    <t>BK3191</t>
  </si>
  <si>
    <t>978-0-245-83785-2</t>
  </si>
  <si>
    <t>Jennifer Mills</t>
  </si>
  <si>
    <t>BK3190</t>
  </si>
  <si>
    <t>978-0-7682-2932-5</t>
  </si>
  <si>
    <t>Michelle Mitchell</t>
  </si>
  <si>
    <t>BK3189</t>
  </si>
  <si>
    <t>978-0-277-80397-9</t>
  </si>
  <si>
    <t>Daniel Sherman</t>
  </si>
  <si>
    <t>BK3188</t>
  </si>
  <si>
    <t>978-0-279-43856-8</t>
  </si>
  <si>
    <t>Elizabeth Jones</t>
  </si>
  <si>
    <t>BK3187</t>
  </si>
  <si>
    <t>978-1-9816-2420-1</t>
  </si>
  <si>
    <t>Mr. Dakota Ruiz</t>
  </si>
  <si>
    <t>BK3186</t>
  </si>
  <si>
    <t>978-0-7272-7337-6</t>
  </si>
  <si>
    <t>Kerri Hunt</t>
  </si>
  <si>
    <t>BK3185</t>
  </si>
  <si>
    <t>978-1-00-523705-9</t>
  </si>
  <si>
    <t>Madison Clark</t>
  </si>
  <si>
    <t>BK3184</t>
  </si>
  <si>
    <t>978-0-326-80039-3</t>
  </si>
  <si>
    <t>Richard Gonzalez</t>
  </si>
  <si>
    <t>BK3183</t>
  </si>
  <si>
    <t>978-1-271-05507-4</t>
  </si>
  <si>
    <t>Mrs. Kristin Gutierrez DDS</t>
  </si>
  <si>
    <t>BK3182</t>
  </si>
  <si>
    <t>978-0-87909-325-9</t>
  </si>
  <si>
    <t>Dana Keller</t>
  </si>
  <si>
    <t>BK3181</t>
  </si>
  <si>
    <t>978-1-05-404963-4</t>
  </si>
  <si>
    <t>Theresa Murillo</t>
  </si>
  <si>
    <t>BK3180</t>
  </si>
  <si>
    <t>978-1-4722-4616-5</t>
  </si>
  <si>
    <t>Timothy Ray</t>
  </si>
  <si>
    <t>BK3179</t>
  </si>
  <si>
    <t>978-1-303-31920-4</t>
  </si>
  <si>
    <t>BK3178</t>
  </si>
  <si>
    <t>978-0-15-878270-6</t>
  </si>
  <si>
    <t>John Thornton</t>
  </si>
  <si>
    <t>BK3177</t>
  </si>
  <si>
    <t>978-1-84444-207-2</t>
  </si>
  <si>
    <t>Belinda Gill DDS</t>
  </si>
  <si>
    <t>BK3176</t>
  </si>
  <si>
    <t>978-1-4855-4239-1</t>
  </si>
  <si>
    <t>Patricia Smith</t>
  </si>
  <si>
    <t>BK3175</t>
  </si>
  <si>
    <t>978-1-4298-6476-3</t>
  </si>
  <si>
    <t>Dave Diaz</t>
  </si>
  <si>
    <t>BK3174</t>
  </si>
  <si>
    <t>978-0-8423-9104-7</t>
  </si>
  <si>
    <t>Crystal Sims</t>
  </si>
  <si>
    <t>BK3173</t>
  </si>
  <si>
    <t>978-1-77308-567-8</t>
  </si>
  <si>
    <t>Michelle Wilkins</t>
  </si>
  <si>
    <t>BK3172</t>
  </si>
  <si>
    <t>978-0-915962-13-6</t>
  </si>
  <si>
    <t>Melissa Wright</t>
  </si>
  <si>
    <t>BK3171</t>
  </si>
  <si>
    <t>978-0-258-07365-0</t>
  </si>
  <si>
    <t>Garrett Davis</t>
  </si>
  <si>
    <t>BK3170</t>
  </si>
  <si>
    <t>978-0-378-11706-7</t>
  </si>
  <si>
    <t>Mark Montoya</t>
  </si>
  <si>
    <t>BK3169</t>
  </si>
  <si>
    <t>978-0-01-062437-3</t>
  </si>
  <si>
    <t>BK3168</t>
  </si>
  <si>
    <t>978-1-147-06172-7</t>
  </si>
  <si>
    <t>Sherry Booth</t>
  </si>
  <si>
    <t>BK3167</t>
  </si>
  <si>
    <t>978-1-60512-613-5</t>
  </si>
  <si>
    <t>Charles Norton</t>
  </si>
  <si>
    <t>BK3166</t>
  </si>
  <si>
    <t>978-1-79004-908-0</t>
  </si>
  <si>
    <t>Judy Clarke</t>
  </si>
  <si>
    <t>BK3165</t>
  </si>
  <si>
    <t>978-0-932526-35-9</t>
  </si>
  <si>
    <t>Samantha Woods</t>
  </si>
  <si>
    <t>BK3164</t>
  </si>
  <si>
    <t>978-1-875143-23-8</t>
  </si>
  <si>
    <t>BK3163</t>
  </si>
  <si>
    <t>978-1-57387-009-2</t>
  </si>
  <si>
    <t>BK3162</t>
  </si>
  <si>
    <t>978-1-963769-53-1</t>
  </si>
  <si>
    <t>Christopher Wilson</t>
  </si>
  <si>
    <t>BK3161</t>
  </si>
  <si>
    <t>978-0-86294-983-9</t>
  </si>
  <si>
    <t>Travis Williams</t>
  </si>
  <si>
    <t>BK3160</t>
  </si>
  <si>
    <t>978-1-09-330867-9</t>
  </si>
  <si>
    <t>BK3159</t>
  </si>
  <si>
    <t>978-1-5089-8605-8</t>
  </si>
  <si>
    <t>Justin Anderson</t>
  </si>
  <si>
    <t>BK3158</t>
  </si>
  <si>
    <t>978-1-274-97594-2</t>
  </si>
  <si>
    <t>BK3157</t>
  </si>
  <si>
    <t>978-1-7395504-4-8</t>
  </si>
  <si>
    <t>David Wilson</t>
  </si>
  <si>
    <t>BK3156</t>
  </si>
  <si>
    <t>978-0-916019-20-4</t>
  </si>
  <si>
    <t>Lisa Hunter</t>
  </si>
  <si>
    <t>BK3155</t>
  </si>
  <si>
    <t>978-1-56656-546-2</t>
  </si>
  <si>
    <t>Lacey Powell</t>
  </si>
  <si>
    <t>BK3154</t>
  </si>
  <si>
    <t>978-0-653-52559-4</t>
  </si>
  <si>
    <t>BK3153</t>
  </si>
  <si>
    <t>978-0-580-23915-1</t>
  </si>
  <si>
    <t>BK3152</t>
  </si>
  <si>
    <t>978-1-84392-500-2</t>
  </si>
  <si>
    <t>Oscar Franco</t>
  </si>
  <si>
    <t>BK3151</t>
  </si>
  <si>
    <t>978-0-223-30294-5</t>
  </si>
  <si>
    <t>Dennis Guerrero</t>
  </si>
  <si>
    <t>BK3150</t>
  </si>
  <si>
    <t>978-1-223-08452-7</t>
  </si>
  <si>
    <t>Curtis Adams</t>
  </si>
  <si>
    <t>BK3149</t>
  </si>
  <si>
    <t>978-0-621-59901-5</t>
  </si>
  <si>
    <t>James Scott</t>
  </si>
  <si>
    <t>BK3148</t>
  </si>
  <si>
    <t>978-1-5472-9563-0</t>
  </si>
  <si>
    <t>Leah Rollins</t>
  </si>
  <si>
    <t>BK3147</t>
  </si>
  <si>
    <t>978-0-02-108475-3</t>
  </si>
  <si>
    <t>Brent Ray</t>
  </si>
  <si>
    <t>BK3146</t>
  </si>
  <si>
    <t>Lauren Jackson</t>
  </si>
  <si>
    <t>978-1-09-840519-9</t>
  </si>
  <si>
    <t>BK3145</t>
  </si>
  <si>
    <t>978-0-13-317345-1</t>
  </si>
  <si>
    <t>Luis Golden</t>
  </si>
  <si>
    <t>BK3144</t>
  </si>
  <si>
    <t>978-0-674-97329-9</t>
  </si>
  <si>
    <t>Brian Johnson</t>
  </si>
  <si>
    <t>BK3143</t>
  </si>
  <si>
    <t>978-1-65086-165-4</t>
  </si>
  <si>
    <t>BK3142</t>
  </si>
  <si>
    <t>978-0-7003-6073-4</t>
  </si>
  <si>
    <t>Tracy Beasley</t>
  </si>
  <si>
    <t>BK3141</t>
  </si>
  <si>
    <t>978-1-57407-659-2</t>
  </si>
  <si>
    <t>Alexander Ward</t>
  </si>
  <si>
    <t>BK3140</t>
  </si>
  <si>
    <t>978-1-83632-342-6</t>
  </si>
  <si>
    <t>Joseph Brown</t>
  </si>
  <si>
    <t>BK3139</t>
  </si>
  <si>
    <t>978-0-11-435151-9</t>
  </si>
  <si>
    <t>Latoya Mcneil</t>
  </si>
  <si>
    <t>BK3138</t>
  </si>
  <si>
    <t>978-1-878122-29-2</t>
  </si>
  <si>
    <t>Todd Pearson</t>
  </si>
  <si>
    <t>BK3137</t>
  </si>
  <si>
    <t>978-0-89728-458-5</t>
  </si>
  <si>
    <t>Sharon Chambers</t>
  </si>
  <si>
    <t>BK3136</t>
  </si>
  <si>
    <t>978-0-17-765343-8</t>
  </si>
  <si>
    <t>Ryan Ingram</t>
  </si>
  <si>
    <t>BK3135</t>
  </si>
  <si>
    <t>978-0-14-539576-6</t>
  </si>
  <si>
    <t>Kenneth Martin</t>
  </si>
  <si>
    <t>BK3134</t>
  </si>
  <si>
    <t>978-1-64899-481-4</t>
  </si>
  <si>
    <t>Matthew Newman</t>
  </si>
  <si>
    <t>BK3133</t>
  </si>
  <si>
    <t>978-1-67952-660-2</t>
  </si>
  <si>
    <t>Jason Kennedy</t>
  </si>
  <si>
    <t>BK3132</t>
  </si>
  <si>
    <t>978-0-284-44739-5</t>
  </si>
  <si>
    <t>Jay Sullivan</t>
  </si>
  <si>
    <t>BK3131</t>
  </si>
  <si>
    <t>978-1-59746-675-2</t>
  </si>
  <si>
    <t>Susan Allen</t>
  </si>
  <si>
    <t>BK3130</t>
  </si>
  <si>
    <t>978-1-169-92111-5</t>
  </si>
  <si>
    <t>Scott Key</t>
  </si>
  <si>
    <t>BK3129</t>
  </si>
  <si>
    <t>978-1-154-15474-0</t>
  </si>
  <si>
    <t>Sonia Hale</t>
  </si>
  <si>
    <t>BK3128</t>
  </si>
  <si>
    <t>978-1-298-85302-8</t>
  </si>
  <si>
    <t>Raymond Burgess</t>
  </si>
  <si>
    <t>BK3127</t>
  </si>
  <si>
    <t>978-0-09-617325-3</t>
  </si>
  <si>
    <t>Leah Smith MD</t>
  </si>
  <si>
    <t>BK3126</t>
  </si>
  <si>
    <t>978-1-206-61704-9</t>
  </si>
  <si>
    <t>John Alexander</t>
  </si>
  <si>
    <t>BK3125</t>
  </si>
  <si>
    <t>978-1-7342426-2-1</t>
  </si>
  <si>
    <t>Brian Phillips</t>
  </si>
  <si>
    <t>BK3124</t>
  </si>
  <si>
    <t>978-1-4867-4285-1</t>
  </si>
  <si>
    <t>Sherry Morris</t>
  </si>
  <si>
    <t>BK3123</t>
  </si>
  <si>
    <t>978-1-241-58738-3</t>
  </si>
  <si>
    <t>Amy Perez</t>
  </si>
  <si>
    <t>BK3122</t>
  </si>
  <si>
    <t>978-0-928254-45-7</t>
  </si>
  <si>
    <t>Sheryl Suarez</t>
  </si>
  <si>
    <t>BK3121</t>
  </si>
  <si>
    <t>978-1-189-07310-8</t>
  </si>
  <si>
    <t>Jessica Potter</t>
  </si>
  <si>
    <t>BK3120</t>
  </si>
  <si>
    <t>978-0-400-24867-7</t>
  </si>
  <si>
    <t>Nancy White</t>
  </si>
  <si>
    <t>BK3119</t>
  </si>
  <si>
    <t>978-1-86700-682-4</t>
  </si>
  <si>
    <t>Brooke Scott</t>
  </si>
  <si>
    <t>BK3118</t>
  </si>
  <si>
    <t>978-1-303-71116-9</t>
  </si>
  <si>
    <t>Natasha Pitts</t>
  </si>
  <si>
    <t>BK3117</t>
  </si>
  <si>
    <t>978-1-65671-629-3</t>
  </si>
  <si>
    <t>John Gray</t>
  </si>
  <si>
    <t>BK3116</t>
  </si>
  <si>
    <t>978-1-246-93260-7</t>
  </si>
  <si>
    <t>George Rodriguez MD</t>
  </si>
  <si>
    <t>BK3115</t>
  </si>
  <si>
    <t>978-1-5263-1744-5</t>
  </si>
  <si>
    <t>Julie Fox</t>
  </si>
  <si>
    <t>BK3114</t>
  </si>
  <si>
    <t>978-1-4727-5007-5</t>
  </si>
  <si>
    <t>Mary Cochran</t>
  </si>
  <si>
    <t>BK3113</t>
  </si>
  <si>
    <t>978-1-57543-456-8</t>
  </si>
  <si>
    <t>Jasmine Arnold</t>
  </si>
  <si>
    <t>BK3112</t>
  </si>
  <si>
    <t>978-1-5218-2467-2</t>
  </si>
  <si>
    <t>Bailey Alexander</t>
  </si>
  <si>
    <t>BK3111</t>
  </si>
  <si>
    <t>978-1-75294-686-0</t>
  </si>
  <si>
    <t>Terry Smith</t>
  </si>
  <si>
    <t>BK3110</t>
  </si>
  <si>
    <t>978-1-989339-18-3</t>
  </si>
  <si>
    <t>Carlos Gomez</t>
  </si>
  <si>
    <t>BK3109</t>
  </si>
  <si>
    <t>978-0-8455-7166-8</t>
  </si>
  <si>
    <t>Charles Martinez</t>
  </si>
  <si>
    <t>BK3108</t>
  </si>
  <si>
    <t>978-1-4859-0023-8</t>
  </si>
  <si>
    <t>Jason West</t>
  </si>
  <si>
    <t>BK3107</t>
  </si>
  <si>
    <t>978-0-14-634072-7</t>
  </si>
  <si>
    <t>Martin Lin</t>
  </si>
  <si>
    <t>BK3106</t>
  </si>
  <si>
    <t>978-1-75950-650-0</t>
  </si>
  <si>
    <t>Charles Wolf</t>
  </si>
  <si>
    <t>BK3105</t>
  </si>
  <si>
    <t>978-0-577-04261-0</t>
  </si>
  <si>
    <t>Victoria Simmons</t>
  </si>
  <si>
    <t>BK3104</t>
  </si>
  <si>
    <t>978-0-16-555508-9</t>
  </si>
  <si>
    <t>Sandra Mcdowell</t>
  </si>
  <si>
    <t>BK3103</t>
  </si>
  <si>
    <t>978-1-274-50257-5</t>
  </si>
  <si>
    <t>Elizabeth Brown</t>
  </si>
  <si>
    <t>BK3102</t>
  </si>
  <si>
    <t>978-1-357-11780-1</t>
  </si>
  <si>
    <t>Kyle Santiago</t>
  </si>
  <si>
    <t>BK3101</t>
  </si>
  <si>
    <t>978-1-62508-154-4</t>
  </si>
  <si>
    <t>Justin Mccoy</t>
  </si>
  <si>
    <t>BK3100</t>
  </si>
  <si>
    <t>978-0-11-095502-5</t>
  </si>
  <si>
    <t>Mark Hudson</t>
  </si>
  <si>
    <t>BK3099</t>
  </si>
  <si>
    <t>978-1-4412-2893-2</t>
  </si>
  <si>
    <t>BK3098</t>
  </si>
  <si>
    <t>978-0-386-63248-4</t>
  </si>
  <si>
    <t>Richard Nielsen</t>
  </si>
  <si>
    <t>BK3097</t>
  </si>
  <si>
    <t>978-1-4224-5443-5</t>
  </si>
  <si>
    <t>Samantha Gay</t>
  </si>
  <si>
    <t>BK3096</t>
  </si>
  <si>
    <t>978-1-372-04593-6</t>
  </si>
  <si>
    <t>Jeffrey Lopez</t>
  </si>
  <si>
    <t>BK3095</t>
  </si>
  <si>
    <t>978-0-226-68707-0</t>
  </si>
  <si>
    <t>Glen Hamilton</t>
  </si>
  <si>
    <t>BK3094</t>
  </si>
  <si>
    <t>978-0-937821-08-4</t>
  </si>
  <si>
    <t>Rodney Frye</t>
  </si>
  <si>
    <t>BK3093</t>
  </si>
  <si>
    <t>978-0-8045-5880-8</t>
  </si>
  <si>
    <t>Rachel Yates</t>
  </si>
  <si>
    <t>BK3092</t>
  </si>
  <si>
    <t>978-1-284-42664-9</t>
  </si>
  <si>
    <t>Luis Valdez</t>
  </si>
  <si>
    <t>BK3091</t>
  </si>
  <si>
    <t>978-0-683-77252-4</t>
  </si>
  <si>
    <t>Connor Vasquez</t>
  </si>
  <si>
    <t>BK3090</t>
  </si>
  <si>
    <t>978-0-7460-6172-5</t>
  </si>
  <si>
    <t>Ariel Schultz</t>
  </si>
  <si>
    <t>BK3089</t>
  </si>
  <si>
    <t>978-0-9579351-6-7</t>
  </si>
  <si>
    <t>Michael Castaneda</t>
  </si>
  <si>
    <t>BK3088</t>
  </si>
  <si>
    <t>978-1-65237-956-0</t>
  </si>
  <si>
    <t>Karina Garcia</t>
  </si>
  <si>
    <t>BK3087</t>
  </si>
  <si>
    <t>978-1-85425-435-1</t>
  </si>
  <si>
    <t>Mrs. Amber Rogers</t>
  </si>
  <si>
    <t>BK3086</t>
  </si>
  <si>
    <t>978-0-605-28516-3</t>
  </si>
  <si>
    <t>Mrs. Sandra Price</t>
  </si>
  <si>
    <t>BK3085</t>
  </si>
  <si>
    <t>978-0-213-24606-8</t>
  </si>
  <si>
    <t>Jennifer Davis</t>
  </si>
  <si>
    <t>BK3084</t>
  </si>
  <si>
    <t>978-1-75257-661-6</t>
  </si>
  <si>
    <t>Antonio Montoya</t>
  </si>
  <si>
    <t>BK3083</t>
  </si>
  <si>
    <t>978-1-56871-256-7</t>
  </si>
  <si>
    <t>Julia Cisneros</t>
  </si>
  <si>
    <t>BK3082</t>
  </si>
  <si>
    <t>978-1-892745-33-0</t>
  </si>
  <si>
    <t>Dylan Cummings</t>
  </si>
  <si>
    <t>BK3081</t>
  </si>
  <si>
    <t>978-1-57525-609-2</t>
  </si>
  <si>
    <t>Denise Sexton</t>
  </si>
  <si>
    <t>BK3080</t>
  </si>
  <si>
    <t>978-0-7297-5449-1</t>
  </si>
  <si>
    <t>Bobby Johnson</t>
  </si>
  <si>
    <t>BK3079</t>
  </si>
  <si>
    <t>978-0-326-21157-1</t>
  </si>
  <si>
    <t>Brandon Smith</t>
  </si>
  <si>
    <t>BK3078</t>
  </si>
  <si>
    <t>978-1-280-07693-0</t>
  </si>
  <si>
    <t>Rhonda Montoya</t>
  </si>
  <si>
    <t>BK3077</t>
  </si>
  <si>
    <t>978-0-03-602570-3</t>
  </si>
  <si>
    <t>Amanda Walter</t>
  </si>
  <si>
    <t>BK3076</t>
  </si>
  <si>
    <t>978-0-933651-03-6</t>
  </si>
  <si>
    <t>Daniel Foster</t>
  </si>
  <si>
    <t>BK3075</t>
  </si>
  <si>
    <t>978-1-59215-063-2</t>
  </si>
  <si>
    <t>Ariana Kim</t>
  </si>
  <si>
    <t>BK3074</t>
  </si>
  <si>
    <t>978-0-240-49819-5</t>
  </si>
  <si>
    <t>Amber Campbell</t>
  </si>
  <si>
    <t>BK3073</t>
  </si>
  <si>
    <t>978-0-562-63226-0</t>
  </si>
  <si>
    <t>Christian Washington</t>
  </si>
  <si>
    <t>BK3072</t>
  </si>
  <si>
    <t>978-1-08-388423-7</t>
  </si>
  <si>
    <t>BK3071</t>
  </si>
  <si>
    <t>978-1-175-02104-5</t>
  </si>
  <si>
    <t>Annette Francis</t>
  </si>
  <si>
    <t>BK3070</t>
  </si>
  <si>
    <t>978-0-658-14281-9</t>
  </si>
  <si>
    <t>Mrs. Aimee Reese PhD</t>
  </si>
  <si>
    <t>BK3069</t>
  </si>
  <si>
    <t>978-0-395-35461-2</t>
  </si>
  <si>
    <t>Christina Gonzales</t>
  </si>
  <si>
    <t>BK3068</t>
  </si>
  <si>
    <t>978-0-906871-65-2</t>
  </si>
  <si>
    <t>Joy Mack</t>
  </si>
  <si>
    <t>BK3067</t>
  </si>
  <si>
    <t>978-0-7534-0460-7</t>
  </si>
  <si>
    <t>Mrs. Kathleen Green</t>
  </si>
  <si>
    <t>BK3066</t>
  </si>
  <si>
    <t>978-0-378-51988-5</t>
  </si>
  <si>
    <t>Angela Dyer</t>
  </si>
  <si>
    <t>BK3065</t>
  </si>
  <si>
    <t>978-0-254-35644-3</t>
  </si>
  <si>
    <t>Darius Jackson</t>
  </si>
  <si>
    <t>BK3064</t>
  </si>
  <si>
    <t>978-1-03-721302-1</t>
  </si>
  <si>
    <t>Veronica Ward</t>
  </si>
  <si>
    <t>BK3063</t>
  </si>
  <si>
    <t>978-0-500-77826-5</t>
  </si>
  <si>
    <t>Joshua Herring</t>
  </si>
  <si>
    <t>BK3062</t>
  </si>
  <si>
    <t>978-1-58191-942-4</t>
  </si>
  <si>
    <t>Alexa Garza MD</t>
  </si>
  <si>
    <t>BK3061</t>
  </si>
  <si>
    <t>978-0-531-63931-3</t>
  </si>
  <si>
    <t>Robyn Pena</t>
  </si>
  <si>
    <t>BK3060</t>
  </si>
  <si>
    <t>978-0-7719-5073-5</t>
  </si>
  <si>
    <t>Timothy Montoya</t>
  </si>
  <si>
    <t>BK3059</t>
  </si>
  <si>
    <t>978-0-684-99048-4</t>
  </si>
  <si>
    <t>BK3058</t>
  </si>
  <si>
    <t>978-0-205-74755-9</t>
  </si>
  <si>
    <t>Dillon Tucker</t>
  </si>
  <si>
    <t>BK3057</t>
  </si>
  <si>
    <t>978-1-72081-076-6</t>
  </si>
  <si>
    <t>Judith Hines</t>
  </si>
  <si>
    <t>BK3056</t>
  </si>
  <si>
    <t>978-1-62464-195-4</t>
  </si>
  <si>
    <t>Stacy Anderson</t>
  </si>
  <si>
    <t>BK3055</t>
  </si>
  <si>
    <t>978-0-467-62137-6</t>
  </si>
  <si>
    <t>Suzanne Long</t>
  </si>
  <si>
    <t>BK3054</t>
  </si>
  <si>
    <t>978-0-9951464-5-7</t>
  </si>
  <si>
    <t>Gabriel Johnston</t>
  </si>
  <si>
    <t>BK3053</t>
  </si>
  <si>
    <t>978-0-358-62413-4</t>
  </si>
  <si>
    <t>Robert Turner</t>
  </si>
  <si>
    <t>BK3052</t>
  </si>
  <si>
    <t>978-1-360-73171-1</t>
  </si>
  <si>
    <t>Christopher Mccoy</t>
  </si>
  <si>
    <t>BK3051</t>
  </si>
  <si>
    <t>978-1-01-273580-7</t>
  </si>
  <si>
    <t>Thomas Ross</t>
  </si>
  <si>
    <t>BK3050</t>
  </si>
  <si>
    <t>978-0-7767-8005-4</t>
  </si>
  <si>
    <t>Daniel Moore</t>
  </si>
  <si>
    <t>BK3049</t>
  </si>
  <si>
    <t>978-0-941399-78-4</t>
  </si>
  <si>
    <t>Stanley Gillespie</t>
  </si>
  <si>
    <t>BK3048</t>
  </si>
  <si>
    <t>978-1-989527-42-9</t>
  </si>
  <si>
    <t>Jason Young</t>
  </si>
  <si>
    <t>BK3047</t>
  </si>
  <si>
    <t>978-1-141-66146-6</t>
  </si>
  <si>
    <t>Kelly Powell</t>
  </si>
  <si>
    <t>BK3046</t>
  </si>
  <si>
    <t>978-0-598-70806-9</t>
  </si>
  <si>
    <t>William Gibson</t>
  </si>
  <si>
    <t>BK3045</t>
  </si>
  <si>
    <t>978-1-329-15814-6</t>
  </si>
  <si>
    <t>Rachel Meadows</t>
  </si>
  <si>
    <t>BK3044</t>
  </si>
  <si>
    <t>978-1-226-44838-8</t>
  </si>
  <si>
    <t>Jason Moore</t>
  </si>
  <si>
    <t>BK3043</t>
  </si>
  <si>
    <t>978-0-261-17558-7</t>
  </si>
  <si>
    <t>Shawn Scott</t>
  </si>
  <si>
    <t>BK3042</t>
  </si>
  <si>
    <t>978-0-8115-7959-9</t>
  </si>
  <si>
    <t>Bruce Glover</t>
  </si>
  <si>
    <t>BK3041</t>
  </si>
  <si>
    <t>978-0-341-08756-4</t>
  </si>
  <si>
    <t>Kenneth Roberson</t>
  </si>
  <si>
    <t>BK3040</t>
  </si>
  <si>
    <t>978-1-4747-3601-5</t>
  </si>
  <si>
    <t>Tina Miller</t>
  </si>
  <si>
    <t>BK3039</t>
  </si>
  <si>
    <t>978-0-574-04757-1</t>
  </si>
  <si>
    <t>Paula Hurst</t>
  </si>
  <si>
    <t>BK3038</t>
  </si>
  <si>
    <t>978-0-8403-7237-6</t>
  </si>
  <si>
    <t>Nancy Pratt</t>
  </si>
  <si>
    <t>BK3037</t>
  </si>
  <si>
    <t>978-1-69402-125-0</t>
  </si>
  <si>
    <t>Lisa Howard</t>
  </si>
  <si>
    <t>BK3036</t>
  </si>
  <si>
    <t>978-1-65306-434-2</t>
  </si>
  <si>
    <t>Katherine Larsen</t>
  </si>
  <si>
    <t>BK3035</t>
  </si>
  <si>
    <t>978-0-352-03755-8</t>
  </si>
  <si>
    <t>Travis Ramirez</t>
  </si>
  <si>
    <t>BK3034</t>
  </si>
  <si>
    <t>978-1-74785-846-8</t>
  </si>
  <si>
    <t>Stephanie Nelson</t>
  </si>
  <si>
    <t>BK3033</t>
  </si>
  <si>
    <t>978-0-509-85633-9</t>
  </si>
  <si>
    <t>Christy Whitaker</t>
  </si>
  <si>
    <t>BK3032</t>
  </si>
  <si>
    <t>978-0-462-14164-0</t>
  </si>
  <si>
    <t>Sandra Doyle</t>
  </si>
  <si>
    <t>BK3031</t>
  </si>
  <si>
    <t>978-0-331-70795-3</t>
  </si>
  <si>
    <t>Mark Ellison</t>
  </si>
  <si>
    <t>BK3030</t>
  </si>
  <si>
    <t>978-0-520-82140-8</t>
  </si>
  <si>
    <t>Thomas Jones</t>
  </si>
  <si>
    <t>BK3029</t>
  </si>
  <si>
    <t>978-0-460-38681-4</t>
  </si>
  <si>
    <t>Brittany James</t>
  </si>
  <si>
    <t>BK3028</t>
  </si>
  <si>
    <t>978-0-929813-65-3</t>
  </si>
  <si>
    <t>Shelia Casey</t>
  </si>
  <si>
    <t>BK3027</t>
  </si>
  <si>
    <t>978-0-13-337501-5</t>
  </si>
  <si>
    <t>Judy Whitehead</t>
  </si>
  <si>
    <t>BK3026</t>
  </si>
  <si>
    <t>978-1-300-69854-8</t>
  </si>
  <si>
    <t>Jacob Mills</t>
  </si>
  <si>
    <t>BK3025</t>
  </si>
  <si>
    <t>978-1-281-78097-3</t>
  </si>
  <si>
    <t>Aimee Martinez</t>
  </si>
  <si>
    <t>BK3024</t>
  </si>
  <si>
    <t>978-0-01-236366-9</t>
  </si>
  <si>
    <t>George Martinez</t>
  </si>
  <si>
    <t>BK3023</t>
  </si>
  <si>
    <t>978-1-08-590730-9</t>
  </si>
  <si>
    <t>Melanie Davis</t>
  </si>
  <si>
    <t>BK3022</t>
  </si>
  <si>
    <t>978-1-927398-85-2</t>
  </si>
  <si>
    <t>Sarah Reeves</t>
  </si>
  <si>
    <t>BK3021</t>
  </si>
  <si>
    <t>978-1-239-05407-1</t>
  </si>
  <si>
    <t>Justin Meza</t>
  </si>
  <si>
    <t>BK3020</t>
  </si>
  <si>
    <t>978-0-684-13177-1</t>
  </si>
  <si>
    <t>Andrew Jones</t>
  </si>
  <si>
    <t>BK3019</t>
  </si>
  <si>
    <t>978-0-438-13262-7</t>
  </si>
  <si>
    <t>Juan Freeman</t>
  </si>
  <si>
    <t>BK3018</t>
  </si>
  <si>
    <t>978-0-547-34450-8</t>
  </si>
  <si>
    <t>Sonia Bowen</t>
  </si>
  <si>
    <t>BK3017</t>
  </si>
  <si>
    <t>978-0-88697-024-6</t>
  </si>
  <si>
    <t>Amanda Long</t>
  </si>
  <si>
    <t>BK3016</t>
  </si>
  <si>
    <t>978-1-57769-243-0</t>
  </si>
  <si>
    <t>Jane Wall</t>
  </si>
  <si>
    <t>BK3015</t>
  </si>
  <si>
    <t>978-1-60535-806-2</t>
  </si>
  <si>
    <t>Ricky Johnson</t>
  </si>
  <si>
    <t>BK3014</t>
  </si>
  <si>
    <t>978-1-306-86947-8</t>
  </si>
  <si>
    <t>Nicole Gray</t>
  </si>
  <si>
    <t>BK3013</t>
  </si>
  <si>
    <t>978-1-69847-080-1</t>
  </si>
  <si>
    <t>Dale Diaz</t>
  </si>
  <si>
    <t>BK3012</t>
  </si>
  <si>
    <t>978-0-448-26489-9</t>
  </si>
  <si>
    <t>Michael Knight</t>
  </si>
  <si>
    <t>BK3011</t>
  </si>
  <si>
    <t>978-0-653-81950-1</t>
  </si>
  <si>
    <t>James Hill</t>
  </si>
  <si>
    <t>BK3010</t>
  </si>
  <si>
    <t>978-1-09-524853-9</t>
  </si>
  <si>
    <t>Jennifer Thompson</t>
  </si>
  <si>
    <t>BK3009</t>
  </si>
  <si>
    <t>978-1-955429-87-0</t>
  </si>
  <si>
    <t>Holly Sanders</t>
  </si>
  <si>
    <t>BK3008</t>
  </si>
  <si>
    <t>978-0-09-129704-6</t>
  </si>
  <si>
    <t>Tina Barton</t>
  </si>
  <si>
    <t>BK3007</t>
  </si>
  <si>
    <t>978-1-00-462504-8</t>
  </si>
  <si>
    <t>Tommy Schmidt</t>
  </si>
  <si>
    <t>BK3006</t>
  </si>
  <si>
    <t>978-1-9997529-2-7</t>
  </si>
  <si>
    <t>Joseph Graham</t>
  </si>
  <si>
    <t>BK3005</t>
  </si>
  <si>
    <t>978-1-07-612516-3</t>
  </si>
  <si>
    <t>Cindy Harrison</t>
  </si>
  <si>
    <t>BK3004</t>
  </si>
  <si>
    <t>978-0-18-286352-5</t>
  </si>
  <si>
    <t>George Peters</t>
  </si>
  <si>
    <t>BK3003</t>
  </si>
  <si>
    <t>978-1-4356-8094-4</t>
  </si>
  <si>
    <t>Amanda Martin</t>
  </si>
  <si>
    <t>BK3002</t>
  </si>
  <si>
    <t>978-0-9820227-9-5</t>
  </si>
  <si>
    <t>Shawn Tucker</t>
  </si>
  <si>
    <t>BK3001</t>
  </si>
  <si>
    <t>978-0-667-44169-9</t>
  </si>
  <si>
    <t>Danny Fox</t>
  </si>
  <si>
    <t>BK3000</t>
  </si>
  <si>
    <t>978-0-8101-5861-0</t>
  </si>
  <si>
    <t>Thomas Green</t>
  </si>
  <si>
    <t>BK2999</t>
  </si>
  <si>
    <t>978-1-304-76406-5</t>
  </si>
  <si>
    <t>Victor Griffin</t>
  </si>
  <si>
    <t>BK2998</t>
  </si>
  <si>
    <t>978-0-458-82528-8</t>
  </si>
  <si>
    <t>Donna Miller</t>
  </si>
  <si>
    <t>BK2997</t>
  </si>
  <si>
    <t>978-1-60398-621-2</t>
  </si>
  <si>
    <t>Michael Bowers</t>
  </si>
  <si>
    <t>BK2996</t>
  </si>
  <si>
    <t>978-1-333-65734-5</t>
  </si>
  <si>
    <t>Kayla Martinez</t>
  </si>
  <si>
    <t>BK2995</t>
  </si>
  <si>
    <t>978-1-80152-900-6</t>
  </si>
  <si>
    <t>BK2994</t>
  </si>
  <si>
    <t>978-0-88564-162-8</t>
  </si>
  <si>
    <t>Christopher Henry</t>
  </si>
  <si>
    <t>BK2993</t>
  </si>
  <si>
    <t>978-0-88154-076-5</t>
  </si>
  <si>
    <t>BK2992</t>
  </si>
  <si>
    <t>978-1-4071-6887-6</t>
  </si>
  <si>
    <t>Monica Griffith</t>
  </si>
  <si>
    <t>BK2991</t>
  </si>
  <si>
    <t>978-1-79375-978-8</t>
  </si>
  <si>
    <t>Alexa Espinoza</t>
  </si>
  <si>
    <t>BK2990</t>
  </si>
  <si>
    <t>978-0-8261-7330-0</t>
  </si>
  <si>
    <t>Randy Shields</t>
  </si>
  <si>
    <t>BK2989</t>
  </si>
  <si>
    <t>978-1-82021-767-0</t>
  </si>
  <si>
    <t>BK2988</t>
  </si>
  <si>
    <t>978-1-4551-0113-9</t>
  </si>
  <si>
    <t>Sean Perez</t>
  </si>
  <si>
    <t>BK2987</t>
  </si>
  <si>
    <t>978-1-07-485461-4</t>
  </si>
  <si>
    <t>Andrew Jackson</t>
  </si>
  <si>
    <t>BK2986</t>
  </si>
  <si>
    <t>978-0-925810-95-3</t>
  </si>
  <si>
    <t>Joseph Manning</t>
  </si>
  <si>
    <t>BK2985</t>
  </si>
  <si>
    <t>978-0-297-92892-8</t>
  </si>
  <si>
    <t>Timothy Berger</t>
  </si>
  <si>
    <t>BK2984</t>
  </si>
  <si>
    <t>978-1-4356-7762-3</t>
  </si>
  <si>
    <t>Matthew Brooks</t>
  </si>
  <si>
    <t>BK2983</t>
  </si>
  <si>
    <t>978-0-06-960276-6</t>
  </si>
  <si>
    <t>Andrew Hanna</t>
  </si>
  <si>
    <t>BK2982</t>
  </si>
  <si>
    <t>978-1-935921-42-4</t>
  </si>
  <si>
    <t>Kristin Conner</t>
  </si>
  <si>
    <t>BK2981</t>
  </si>
  <si>
    <t>978-0-7615-9341-6</t>
  </si>
  <si>
    <t>Margaret Garrett</t>
  </si>
  <si>
    <t>BK2980</t>
  </si>
  <si>
    <t>978-0-89889-521-6</t>
  </si>
  <si>
    <t>Paul Lucas</t>
  </si>
  <si>
    <t>BK2979</t>
  </si>
  <si>
    <t>978-0-468-64066-6</t>
  </si>
  <si>
    <t>Kathleen Patel</t>
  </si>
  <si>
    <t>BK2978</t>
  </si>
  <si>
    <t>978-0-698-36528-5</t>
  </si>
  <si>
    <t>Theresa Kramer</t>
  </si>
  <si>
    <t>BK2977</t>
  </si>
  <si>
    <t>978-1-350-94881-5</t>
  </si>
  <si>
    <t>Crystal Hunter</t>
  </si>
  <si>
    <t>BK2976</t>
  </si>
  <si>
    <t>978-0-439-95766-3</t>
  </si>
  <si>
    <t>Nicole Harris</t>
  </si>
  <si>
    <t>BK2975</t>
  </si>
  <si>
    <t>978-1-56792-201-1</t>
  </si>
  <si>
    <t>Selena Marsh</t>
  </si>
  <si>
    <t>BK2974</t>
  </si>
  <si>
    <t>978-1-58732-497-0</t>
  </si>
  <si>
    <t>Lisa Wilcox</t>
  </si>
  <si>
    <t>BK2973</t>
  </si>
  <si>
    <t>978-1-362-11139-9</t>
  </si>
  <si>
    <t>Calvin Andrews</t>
  </si>
  <si>
    <t>BK2972</t>
  </si>
  <si>
    <t>978-1-63921-819-6</t>
  </si>
  <si>
    <t>Russell Singh</t>
  </si>
  <si>
    <t>BK2971</t>
  </si>
  <si>
    <t>978-0-584-45924-1</t>
  </si>
  <si>
    <t>Alan Jennings</t>
  </si>
  <si>
    <t>BK2970</t>
  </si>
  <si>
    <t>978-1-4474-3457-3</t>
  </si>
  <si>
    <t>BK2969</t>
  </si>
  <si>
    <t>978-0-692-13743-7</t>
  </si>
  <si>
    <t>Erin Cobb</t>
  </si>
  <si>
    <t>BK2968</t>
  </si>
  <si>
    <t>978-0-7229-4708-1</t>
  </si>
  <si>
    <t>David Nguyen</t>
  </si>
  <si>
    <t>BK2967</t>
  </si>
  <si>
    <t>978-0-7040-5162-1</t>
  </si>
  <si>
    <t>Angela Mccormick</t>
  </si>
  <si>
    <t>BK2966</t>
  </si>
  <si>
    <t>978-1-62026-109-5</t>
  </si>
  <si>
    <t>Patrick Guzman</t>
  </si>
  <si>
    <t>BK2965</t>
  </si>
  <si>
    <t>978-0-524-64314-3</t>
  </si>
  <si>
    <t>Gabrielle Lopez</t>
  </si>
  <si>
    <t>BK2964</t>
  </si>
  <si>
    <t>978-0-8076-0934-7</t>
  </si>
  <si>
    <t>Nicole Valdez</t>
  </si>
  <si>
    <t>BK2963</t>
  </si>
  <si>
    <t>978-0-634-92189-6</t>
  </si>
  <si>
    <t>Kelly Vargas</t>
  </si>
  <si>
    <t>BK2962</t>
  </si>
  <si>
    <t>Cynthia Lee</t>
  </si>
  <si>
    <t>978-1-4488-0740-6</t>
  </si>
  <si>
    <t>Charles Mcdaniel</t>
  </si>
  <si>
    <t>BK2961</t>
  </si>
  <si>
    <t>978-1-58817-379-9</t>
  </si>
  <si>
    <t>Nicholas Roberts</t>
  </si>
  <si>
    <t>BK2960</t>
  </si>
  <si>
    <t>978-1-4692-5610-8</t>
  </si>
  <si>
    <t>Brian Woodard</t>
  </si>
  <si>
    <t>BK2959</t>
  </si>
  <si>
    <t>978-0-396-40697-6</t>
  </si>
  <si>
    <t>Ryan Acosta</t>
  </si>
  <si>
    <t>BK2958</t>
  </si>
  <si>
    <t>978-0-7126-8492-7</t>
  </si>
  <si>
    <t>David Fox</t>
  </si>
  <si>
    <t>BK2957</t>
  </si>
  <si>
    <t>978-1-4555-4885-9</t>
  </si>
  <si>
    <t>BK2956</t>
  </si>
  <si>
    <t>978-0-283-40347-7</t>
  </si>
  <si>
    <t>Samantha Spencer</t>
  </si>
  <si>
    <t>BK2955</t>
  </si>
  <si>
    <t>978-1-83232-920-0</t>
  </si>
  <si>
    <t>Jacqueline Wilson</t>
  </si>
  <si>
    <t>BK2954</t>
  </si>
  <si>
    <t>978-0-18-275701-5</t>
  </si>
  <si>
    <t>BK2953</t>
  </si>
  <si>
    <t>978-1-167-81343-6</t>
  </si>
  <si>
    <t>Gregory Friedman</t>
  </si>
  <si>
    <t>BK2952</t>
  </si>
  <si>
    <t>978-1-883895-30-3</t>
  </si>
  <si>
    <t>Jack Stone</t>
  </si>
  <si>
    <t>BK2951</t>
  </si>
  <si>
    <t>978-0-205-82861-6</t>
  </si>
  <si>
    <t>Ellen Shannon</t>
  </si>
  <si>
    <t>BK2950</t>
  </si>
  <si>
    <t>978-0-435-06700-7</t>
  </si>
  <si>
    <t>Adrian Brown</t>
  </si>
  <si>
    <t>BK2949</t>
  </si>
  <si>
    <t>978-1-988220-80-2</t>
  </si>
  <si>
    <t>Mrs. Tonya Joseph</t>
  </si>
  <si>
    <t>BK2948</t>
  </si>
  <si>
    <t>978-1-305-05259-8</t>
  </si>
  <si>
    <t>BK2947</t>
  </si>
  <si>
    <t>978-1-360-41110-1</t>
  </si>
  <si>
    <t>Corey Jenkins</t>
  </si>
  <si>
    <t>BK2946</t>
  </si>
  <si>
    <t>978-1-940559-16-2</t>
  </si>
  <si>
    <t>Allison Francis</t>
  </si>
  <si>
    <t>BK2945</t>
  </si>
  <si>
    <t>978-0-18-891646-1</t>
  </si>
  <si>
    <t>Theresa Price</t>
  </si>
  <si>
    <t>BK2944</t>
  </si>
  <si>
    <t>978-1-271-65866-4</t>
  </si>
  <si>
    <t>Stephanie Garner</t>
  </si>
  <si>
    <t>BK2943</t>
  </si>
  <si>
    <t>978-0-620-35933-7</t>
  </si>
  <si>
    <t>Tammy Chan</t>
  </si>
  <si>
    <t>BK2942</t>
  </si>
  <si>
    <t>978-1-04-855267-6</t>
  </si>
  <si>
    <t>Keith Pineda</t>
  </si>
  <si>
    <t>BK2941</t>
  </si>
  <si>
    <t>978-0-8382-8286-1</t>
  </si>
  <si>
    <t>Kevin Hamilton</t>
  </si>
  <si>
    <t>BK2940</t>
  </si>
  <si>
    <t>978-1-08-372635-3</t>
  </si>
  <si>
    <t>Mark Martin</t>
  </si>
  <si>
    <t>BK2939</t>
  </si>
  <si>
    <t>978-0-8221-2459-7</t>
  </si>
  <si>
    <t>Barbara Huff</t>
  </si>
  <si>
    <t>BK2938</t>
  </si>
  <si>
    <t>978-1-878992-53-6</t>
  </si>
  <si>
    <t>Dave Mcbride</t>
  </si>
  <si>
    <t>BK2937</t>
  </si>
  <si>
    <t>978-1-72304-165-5</t>
  </si>
  <si>
    <t>Christine Howell</t>
  </si>
  <si>
    <t>BK2936</t>
  </si>
  <si>
    <t>978-0-527-51493-8</t>
  </si>
  <si>
    <t>Mary Mills</t>
  </si>
  <si>
    <t>BK2935</t>
  </si>
  <si>
    <t>978-0-05-321391-6</t>
  </si>
  <si>
    <t>Emily Manning</t>
  </si>
  <si>
    <t>BK2934</t>
  </si>
  <si>
    <t>978-0-684-84333-9</t>
  </si>
  <si>
    <t>Meghan James</t>
  </si>
  <si>
    <t>BK2933</t>
  </si>
  <si>
    <t>978-0-588-73631-7</t>
  </si>
  <si>
    <t>Keith Hernandez</t>
  </si>
  <si>
    <t>BK2932</t>
  </si>
  <si>
    <t>978-1-929902-67-5</t>
  </si>
  <si>
    <t>Mrs. Ruth Schneider</t>
  </si>
  <si>
    <t>BK2931</t>
  </si>
  <si>
    <t>978-1-911140-13-9</t>
  </si>
  <si>
    <t>BK2930</t>
  </si>
  <si>
    <t>978-0-7752-9538-2</t>
  </si>
  <si>
    <t>Brian Martinez PhD</t>
  </si>
  <si>
    <t>BK2929</t>
  </si>
  <si>
    <t>978-1-899641-08-6</t>
  </si>
  <si>
    <t>Jason Lawrence</t>
  </si>
  <si>
    <t>BK2928</t>
  </si>
  <si>
    <t>978-0-08-102088-3</t>
  </si>
  <si>
    <t>Dr. Julia Greer</t>
  </si>
  <si>
    <t>BK2927</t>
  </si>
  <si>
    <t>978-1-874012-66-5</t>
  </si>
  <si>
    <t>BK2926</t>
  </si>
  <si>
    <t>978-0-488-01025-8</t>
  </si>
  <si>
    <t>Tammy Anthony</t>
  </si>
  <si>
    <t>BK2925</t>
  </si>
  <si>
    <t>978-1-77567-734-5</t>
  </si>
  <si>
    <t>Elizabeth Walker</t>
  </si>
  <si>
    <t>BK2924</t>
  </si>
  <si>
    <t>978-1-921350-89-4</t>
  </si>
  <si>
    <t>Karen Reynolds</t>
  </si>
  <si>
    <t>BK2923</t>
  </si>
  <si>
    <t>978-0-7827-2399-1</t>
  </si>
  <si>
    <t>Philip Aguirre</t>
  </si>
  <si>
    <t>BK2922</t>
  </si>
  <si>
    <t>978-0-229-46260-5</t>
  </si>
  <si>
    <t>Victoria Graham DVM</t>
  </si>
  <si>
    <t>BK2921</t>
  </si>
  <si>
    <t>978-0-225-95352-7</t>
  </si>
  <si>
    <t>Chad Potter</t>
  </si>
  <si>
    <t>BK2920</t>
  </si>
  <si>
    <t>978-1-4665-7313-0</t>
  </si>
  <si>
    <t>Jason Garza</t>
  </si>
  <si>
    <t>BK2919</t>
  </si>
  <si>
    <t>978-1-76261-718-7</t>
  </si>
  <si>
    <t>Wesley Powell</t>
  </si>
  <si>
    <t>BK2918</t>
  </si>
  <si>
    <t>978-0-8159-7939-5</t>
  </si>
  <si>
    <t>Teresa York</t>
  </si>
  <si>
    <t>BK2917</t>
  </si>
  <si>
    <t>978-1-350-56970-6</t>
  </si>
  <si>
    <t>Margaret Garcia</t>
  </si>
  <si>
    <t>BK2916</t>
  </si>
  <si>
    <t>978-0-668-55766-5</t>
  </si>
  <si>
    <t>Molly Palmer</t>
  </si>
  <si>
    <t>BK2915</t>
  </si>
  <si>
    <t>978-0-918649-83-6</t>
  </si>
  <si>
    <t>Jeffrey Smith</t>
  </si>
  <si>
    <t>BK2914</t>
  </si>
  <si>
    <t>978-1-80277-567-9</t>
  </si>
  <si>
    <t>Andrew Moore</t>
  </si>
  <si>
    <t>BK2913</t>
  </si>
  <si>
    <t>978-1-4404-9156-6</t>
  </si>
  <si>
    <t>Katie Anderson</t>
  </si>
  <si>
    <t>BK2912</t>
  </si>
  <si>
    <t>978-1-5271-3244-3</t>
  </si>
  <si>
    <t>Ann Nichols</t>
  </si>
  <si>
    <t>BK2911</t>
  </si>
  <si>
    <t>978-0-291-90725-7</t>
  </si>
  <si>
    <t>Mr. Christopher Pugh</t>
  </si>
  <si>
    <t>BK2910</t>
  </si>
  <si>
    <t>978-1-266-25497-0</t>
  </si>
  <si>
    <t>Rachel Silva</t>
  </si>
  <si>
    <t>BK2909</t>
  </si>
  <si>
    <t>978-1-303-57640-9</t>
  </si>
  <si>
    <t>Alison Walter</t>
  </si>
  <si>
    <t>BK2908</t>
  </si>
  <si>
    <t>978-1-295-54668-8</t>
  </si>
  <si>
    <t>Curtis Love</t>
  </si>
  <si>
    <t>BK2907</t>
  </si>
  <si>
    <t>978-0-11-754238-9</t>
  </si>
  <si>
    <t>Edward Hanson DDS</t>
  </si>
  <si>
    <t>BK2906</t>
  </si>
  <si>
    <t>978-1-294-70552-9</t>
  </si>
  <si>
    <t>Lauren Duran</t>
  </si>
  <si>
    <t>BK2905</t>
  </si>
  <si>
    <t>978-0-530-50290-8</t>
  </si>
  <si>
    <t>Peter Harrison</t>
  </si>
  <si>
    <t>BK2904</t>
  </si>
  <si>
    <t>978-0-543-24126-9</t>
  </si>
  <si>
    <t>Jennifer Trevino</t>
  </si>
  <si>
    <t>BK2903</t>
  </si>
  <si>
    <t>978-1-57960-653-4</t>
  </si>
  <si>
    <t>John Elliott</t>
  </si>
  <si>
    <t>BK2902</t>
  </si>
  <si>
    <t>978-1-57081-781-6</t>
  </si>
  <si>
    <t>Jill Bailey</t>
  </si>
  <si>
    <t>BK2901</t>
  </si>
  <si>
    <t>978-1-102-28491-8</t>
  </si>
  <si>
    <t>Jerry Morgan</t>
  </si>
  <si>
    <t>BK2900</t>
  </si>
  <si>
    <t>978-0-7355-0068-6</t>
  </si>
  <si>
    <t>George Soto PhD</t>
  </si>
  <si>
    <t>BK2899</t>
  </si>
  <si>
    <t>978-0-7009-2707-4</t>
  </si>
  <si>
    <t>Tina Simmons</t>
  </si>
  <si>
    <t>BK2898</t>
  </si>
  <si>
    <t>978-1-223-22627-9</t>
  </si>
  <si>
    <t>Susan Bridges</t>
  </si>
  <si>
    <t>BK2897</t>
  </si>
  <si>
    <t>978-1-74759-846-3</t>
  </si>
  <si>
    <t>Katrina Werner</t>
  </si>
  <si>
    <t>BK2896</t>
  </si>
  <si>
    <t>978-0-509-34691-5</t>
  </si>
  <si>
    <t>Maria Jones</t>
  </si>
  <si>
    <t>BK2895</t>
  </si>
  <si>
    <t>978-1-5385-0383-6</t>
  </si>
  <si>
    <t>Yvonne Gutierrez</t>
  </si>
  <si>
    <t>BK2894</t>
  </si>
  <si>
    <t>978-0-637-24545-6</t>
  </si>
  <si>
    <t>Dr. John Thornton</t>
  </si>
  <si>
    <t>BK2893</t>
  </si>
  <si>
    <t>978-0-502-19357-8</t>
  </si>
  <si>
    <t>Marc Newman</t>
  </si>
  <si>
    <t>BK2892</t>
  </si>
  <si>
    <t>978-0-466-41701-7</t>
  </si>
  <si>
    <t>Carol Jones</t>
  </si>
  <si>
    <t>BK2891</t>
  </si>
  <si>
    <t>978-0-673-14996-1</t>
  </si>
  <si>
    <t>Amanda Dickerson</t>
  </si>
  <si>
    <t>BK2890</t>
  </si>
  <si>
    <t>978-1-376-19021-2</t>
  </si>
  <si>
    <t>Cynthia Barnes</t>
  </si>
  <si>
    <t>BK2889</t>
  </si>
  <si>
    <t>978-0-307-87741-3</t>
  </si>
  <si>
    <t>BK2888</t>
  </si>
  <si>
    <t>978-0-366-41603-5</t>
  </si>
  <si>
    <t>Daniel Frank</t>
  </si>
  <si>
    <t>BK2887</t>
  </si>
  <si>
    <t>978-0-7576-4359-0</t>
  </si>
  <si>
    <t>Christina Adams</t>
  </si>
  <si>
    <t>BK2886</t>
  </si>
  <si>
    <t>978-0-580-44556-9</t>
  </si>
  <si>
    <t>Jamie Watson</t>
  </si>
  <si>
    <t>BK2885</t>
  </si>
  <si>
    <t>978-0-558-00772-0</t>
  </si>
  <si>
    <t>Ashley Kim</t>
  </si>
  <si>
    <t>BK2884</t>
  </si>
  <si>
    <t>978-1-85670-230-0</t>
  </si>
  <si>
    <t>Andrew Suarez</t>
  </si>
  <si>
    <t>BK2883</t>
  </si>
  <si>
    <t>978-0-346-20083-8</t>
  </si>
  <si>
    <t>William Robinson</t>
  </si>
  <si>
    <t>BK2882</t>
  </si>
  <si>
    <t>978-1-75363-177-2</t>
  </si>
  <si>
    <t>Susan Jones</t>
  </si>
  <si>
    <t>BK2881</t>
  </si>
  <si>
    <t>978-1-61423-471-5</t>
  </si>
  <si>
    <t>BK2880</t>
  </si>
  <si>
    <t>978-0-7600-0985-7</t>
  </si>
  <si>
    <t>Benjamin Davidson</t>
  </si>
  <si>
    <t>BK2879</t>
  </si>
  <si>
    <t>978-1-57918-856-6</t>
  </si>
  <si>
    <t>Daniel Khan</t>
  </si>
  <si>
    <t>BK2878</t>
  </si>
  <si>
    <t>978-0-275-32836-8</t>
  </si>
  <si>
    <t>Raymond Norris</t>
  </si>
  <si>
    <t>BK2877</t>
  </si>
  <si>
    <t>978-0-7093-8140-2</t>
  </si>
  <si>
    <t>Eric Diaz</t>
  </si>
  <si>
    <t>BK2876</t>
  </si>
  <si>
    <t>978-1-898151-93-7</t>
  </si>
  <si>
    <t>Angela Andersen</t>
  </si>
  <si>
    <t>BK2875</t>
  </si>
  <si>
    <t>978-1-951447-30-4</t>
  </si>
  <si>
    <t>Terry Garcia</t>
  </si>
  <si>
    <t>BK2874</t>
  </si>
  <si>
    <t>978-0-7780-2511-5</t>
  </si>
  <si>
    <t>Glen Evans</t>
  </si>
  <si>
    <t>BK2873</t>
  </si>
  <si>
    <t>978-0-306-11179-2</t>
  </si>
  <si>
    <t>Christina Thompson MD</t>
  </si>
  <si>
    <t>BK2872</t>
  </si>
  <si>
    <t>978-1-81495-987-6</t>
  </si>
  <si>
    <t>Chad Cox</t>
  </si>
  <si>
    <t>BK2871</t>
  </si>
  <si>
    <t>978-0-270-60811-3</t>
  </si>
  <si>
    <t>Ronald Reynolds</t>
  </si>
  <si>
    <t>BK2870</t>
  </si>
  <si>
    <t>978-0-307-81154-7</t>
  </si>
  <si>
    <t>Marcia Lopez</t>
  </si>
  <si>
    <t>BK2869</t>
  </si>
  <si>
    <t>978-0-497-22699-2</t>
  </si>
  <si>
    <t>Kristin Taylor</t>
  </si>
  <si>
    <t>BK2868</t>
  </si>
  <si>
    <t>978-1-69829-192-5</t>
  </si>
  <si>
    <t>Mr. Alex Johnson</t>
  </si>
  <si>
    <t>BK2867</t>
  </si>
  <si>
    <t>978-1-968675-07-3</t>
  </si>
  <si>
    <t>Melissa Smith</t>
  </si>
  <si>
    <t>BK2866</t>
  </si>
  <si>
    <t>978-0-639-61381-9</t>
  </si>
  <si>
    <t>Anthony Alexander DDS</t>
  </si>
  <si>
    <t>BK2865</t>
  </si>
  <si>
    <t>Jeffery Smith</t>
  </si>
  <si>
    <t>978-0-243-26179-6</t>
  </si>
  <si>
    <t>Brandon Holmes</t>
  </si>
  <si>
    <t>BK2864</t>
  </si>
  <si>
    <t>978-0-85017-589-9</t>
  </si>
  <si>
    <t>Brandon Campbell</t>
  </si>
  <si>
    <t>BK2863</t>
  </si>
  <si>
    <t>978-1-72095-019-6</t>
  </si>
  <si>
    <t>Jennifer Sawyer</t>
  </si>
  <si>
    <t>BK2862</t>
  </si>
  <si>
    <t>Kimberly Smith</t>
  </si>
  <si>
    <t>978-1-225-89638-8</t>
  </si>
  <si>
    <t>Paul Turner</t>
  </si>
  <si>
    <t>BK2861</t>
  </si>
  <si>
    <t>978-1-206-61542-7</t>
  </si>
  <si>
    <t>Matthew Reyes</t>
  </si>
  <si>
    <t>BK2860</t>
  </si>
  <si>
    <t>978-1-997285-14-4</t>
  </si>
  <si>
    <t>Kimberly Gonzalez</t>
  </si>
  <si>
    <t>BK2859</t>
  </si>
  <si>
    <t>978-1-65512-595-9</t>
  </si>
  <si>
    <t>Alexandra Taylor</t>
  </si>
  <si>
    <t>BK2858</t>
  </si>
  <si>
    <t>978-0-6485306-3-3</t>
  </si>
  <si>
    <t>Dr. Sharon Barajas MD</t>
  </si>
  <si>
    <t>BK2857</t>
  </si>
  <si>
    <t>978-0-7527-0472-2</t>
  </si>
  <si>
    <t>Brooke Hayes</t>
  </si>
  <si>
    <t>BK2856</t>
  </si>
  <si>
    <t>978-0-7286-7605-3</t>
  </si>
  <si>
    <t>BK2855</t>
  </si>
  <si>
    <t>978-1-5273-6950-4</t>
  </si>
  <si>
    <t>Michael Frederick</t>
  </si>
  <si>
    <t>BK2854</t>
  </si>
  <si>
    <t>978-1-71199-096-5</t>
  </si>
  <si>
    <t>Tracy Lewis</t>
  </si>
  <si>
    <t>BK2853</t>
  </si>
  <si>
    <t>978-0-475-73251-4</t>
  </si>
  <si>
    <t>Alicia Ortiz</t>
  </si>
  <si>
    <t>BK2852</t>
  </si>
  <si>
    <t>978-1-5195-2791-2</t>
  </si>
  <si>
    <t>April Malone</t>
  </si>
  <si>
    <t>BK2851</t>
  </si>
  <si>
    <t>978-0-04-088746-5</t>
  </si>
  <si>
    <t>Brenda Clark</t>
  </si>
  <si>
    <t>BK2850</t>
  </si>
  <si>
    <t>978-0-15-507768-3</t>
  </si>
  <si>
    <t>Kayla Henderson</t>
  </si>
  <si>
    <t>BK2849</t>
  </si>
  <si>
    <t>978-1-291-72938-2</t>
  </si>
  <si>
    <t>Cristian Pennington</t>
  </si>
  <si>
    <t>BK2848</t>
  </si>
  <si>
    <t>978-1-4054-2787-6</t>
  </si>
  <si>
    <t>Mr. Phillip Thomas</t>
  </si>
  <si>
    <t>BK2847</t>
  </si>
  <si>
    <t>978-0-334-53871-4</t>
  </si>
  <si>
    <t>Bonnie Ball</t>
  </si>
  <si>
    <t>BK2846</t>
  </si>
  <si>
    <t>978-0-672-98716-8</t>
  </si>
  <si>
    <t>Maria Phillips</t>
  </si>
  <si>
    <t>BK2845</t>
  </si>
  <si>
    <t>978-0-8147-3828-3</t>
  </si>
  <si>
    <t>Cody Thomas</t>
  </si>
  <si>
    <t>BK2844</t>
  </si>
  <si>
    <t>978-0-626-50049-8</t>
  </si>
  <si>
    <t>Mark Pearson</t>
  </si>
  <si>
    <t>BK2843</t>
  </si>
  <si>
    <t>978-0-02-722139-8</t>
  </si>
  <si>
    <t>Tiffany Johnson</t>
  </si>
  <si>
    <t>BK2842</t>
  </si>
  <si>
    <t>978-0-633-98459-5</t>
  </si>
  <si>
    <t>Tricia Pollard</t>
  </si>
  <si>
    <t>BK2841</t>
  </si>
  <si>
    <t>978-0-6486055-0-8</t>
  </si>
  <si>
    <t>BK2840</t>
  </si>
  <si>
    <t>978-0-9576362-3-1</t>
  </si>
  <si>
    <t>BK2839</t>
  </si>
  <si>
    <t>978-0-933033-97-9</t>
  </si>
  <si>
    <t>Mrs. Stacy Estrada</t>
  </si>
  <si>
    <t>BK2838</t>
  </si>
  <si>
    <t>978-0-935795-31-8</t>
  </si>
  <si>
    <t>Matthew Garcia</t>
  </si>
  <si>
    <t>BK2837</t>
  </si>
  <si>
    <t>978-0-10-499030-8</t>
  </si>
  <si>
    <t>Diamond Williams</t>
  </si>
  <si>
    <t>BK2836</t>
  </si>
  <si>
    <t>978-1-203-56460-5</t>
  </si>
  <si>
    <t>Casey Rivera</t>
  </si>
  <si>
    <t>BK2835</t>
  </si>
  <si>
    <t>978-1-85249-125-3</t>
  </si>
  <si>
    <t>Dominic Martin</t>
  </si>
  <si>
    <t>BK2834</t>
  </si>
  <si>
    <t>978-0-7559-7505-1</t>
  </si>
  <si>
    <t>Nathan Brooks</t>
  </si>
  <si>
    <t>BK2833</t>
  </si>
  <si>
    <t>978-0-329-42791-7</t>
  </si>
  <si>
    <t>Amy Rogers</t>
  </si>
  <si>
    <t>BK2832</t>
  </si>
  <si>
    <t>978-1-257-35579-2</t>
  </si>
  <si>
    <t>Zachary Greene</t>
  </si>
  <si>
    <t>BK2831</t>
  </si>
  <si>
    <t>978-1-5299-4001-5</t>
  </si>
  <si>
    <t>Timothy Washington</t>
  </si>
  <si>
    <t>BK2830</t>
  </si>
  <si>
    <t>978-0-376-19177-9</t>
  </si>
  <si>
    <t>Daniel Shah Jr.</t>
  </si>
  <si>
    <t>BK2829</t>
  </si>
  <si>
    <t>978-1-74341-002-8</t>
  </si>
  <si>
    <t>Jerry Simon</t>
  </si>
  <si>
    <t>BK2828</t>
  </si>
  <si>
    <t>978-1-5320-0608-1</t>
  </si>
  <si>
    <t>Carolyn Clark</t>
  </si>
  <si>
    <t>BK2827</t>
  </si>
  <si>
    <t>978-0-12-998794-9</t>
  </si>
  <si>
    <t>Joshua Smith</t>
  </si>
  <si>
    <t>BK2826</t>
  </si>
  <si>
    <t>978-0-03-337188-9</t>
  </si>
  <si>
    <t>Alexander Knight</t>
  </si>
  <si>
    <t>BK2825</t>
  </si>
  <si>
    <t>978-0-02-444829-3</t>
  </si>
  <si>
    <t>Chelsea Roberts</t>
  </si>
  <si>
    <t>BK2824</t>
  </si>
  <si>
    <t>978-1-4240-5449-7</t>
  </si>
  <si>
    <t>John Fletcher</t>
  </si>
  <si>
    <t>BK2823</t>
  </si>
  <si>
    <t>978-1-324-74162-6</t>
  </si>
  <si>
    <t>Linda Mccullough</t>
  </si>
  <si>
    <t>BK2822</t>
  </si>
  <si>
    <t>978-0-382-15513-0</t>
  </si>
  <si>
    <t>Timothy Henderson</t>
  </si>
  <si>
    <t>BK2821</t>
  </si>
  <si>
    <t>978-0-9875261-9-9</t>
  </si>
  <si>
    <t>Willie Marshall</t>
  </si>
  <si>
    <t>BK2820</t>
  </si>
  <si>
    <t>978-0-19-911341-5</t>
  </si>
  <si>
    <t>Justin Houston</t>
  </si>
  <si>
    <t>BK2819</t>
  </si>
  <si>
    <t>978-0-948793-26-4</t>
  </si>
  <si>
    <t>Debra Miller</t>
  </si>
  <si>
    <t>BK2818</t>
  </si>
  <si>
    <t>978-0-01-993359-9</t>
  </si>
  <si>
    <t>Matthew Orr</t>
  </si>
  <si>
    <t>BK2817</t>
  </si>
  <si>
    <t>978-0-286-65587-3</t>
  </si>
  <si>
    <t>Brandy Phillips</t>
  </si>
  <si>
    <t>BK2816</t>
  </si>
  <si>
    <t>978-0-265-88280-1</t>
  </si>
  <si>
    <t>BK2815</t>
  </si>
  <si>
    <t>978-0-9503807-4-2</t>
  </si>
  <si>
    <t>Raymond Johnson</t>
  </si>
  <si>
    <t>BK2814</t>
  </si>
  <si>
    <t>978-0-375-77474-4</t>
  </si>
  <si>
    <t>Jenny Robinson</t>
  </si>
  <si>
    <t>BK2813</t>
  </si>
  <si>
    <t>978-0-18-803246-8</t>
  </si>
  <si>
    <t>Angela Fisher</t>
  </si>
  <si>
    <t>BK2812</t>
  </si>
  <si>
    <t>978-0-01-777433-0</t>
  </si>
  <si>
    <t>Christopher Vazquez</t>
  </si>
  <si>
    <t>BK2811</t>
  </si>
  <si>
    <t>978-1-157-45870-8</t>
  </si>
  <si>
    <t>Maria Taylor</t>
  </si>
  <si>
    <t>BK2810</t>
  </si>
  <si>
    <t>978-1-62647-142-9</t>
  </si>
  <si>
    <t>Anna Owen</t>
  </si>
  <si>
    <t>BK2809</t>
  </si>
  <si>
    <t>978-0-13-394061-9</t>
  </si>
  <si>
    <t>Eric Boyd</t>
  </si>
  <si>
    <t>BK2808</t>
  </si>
  <si>
    <t>978-0-9761286-4-9</t>
  </si>
  <si>
    <t>James Jenkins</t>
  </si>
  <si>
    <t>BK2807</t>
  </si>
  <si>
    <t>978-0-947021-58-0</t>
  </si>
  <si>
    <t>Joshua Jackson</t>
  </si>
  <si>
    <t>BK2806</t>
  </si>
  <si>
    <t>978-1-386-81629-4</t>
  </si>
  <si>
    <t>Jerry Mueller</t>
  </si>
  <si>
    <t>BK2805</t>
  </si>
  <si>
    <t>978-0-421-58575-1</t>
  </si>
  <si>
    <t>Jennifer Martinez</t>
  </si>
  <si>
    <t>BK2804</t>
  </si>
  <si>
    <t>978-1-927494-48-6</t>
  </si>
  <si>
    <t>Andrew Williams</t>
  </si>
  <si>
    <t>BK2803</t>
  </si>
  <si>
    <t>978-0-240-57173-7</t>
  </si>
  <si>
    <t>Carol Castro</t>
  </si>
  <si>
    <t>BK2802</t>
  </si>
  <si>
    <t>978-1-7325422-8-0</t>
  </si>
  <si>
    <t>Nicole Carter</t>
  </si>
  <si>
    <t>BK2801</t>
  </si>
  <si>
    <t>978-1-01-758167-6</t>
  </si>
  <si>
    <t>Aaron Mann</t>
  </si>
  <si>
    <t>BK2800</t>
  </si>
  <si>
    <t>978-0-85279-421-0</t>
  </si>
  <si>
    <t>Alison Ross</t>
  </si>
  <si>
    <t>BK2799</t>
  </si>
  <si>
    <t>978-1-83007-286-3</t>
  </si>
  <si>
    <t>BK2798</t>
  </si>
  <si>
    <t>978-0-01-376381-9</t>
  </si>
  <si>
    <t>Kristy Potts DVM</t>
  </si>
  <si>
    <t>BK2797</t>
  </si>
  <si>
    <t>978-0-09-295362-0</t>
  </si>
  <si>
    <t>Kyle White</t>
  </si>
  <si>
    <t>BK2796</t>
  </si>
  <si>
    <t>978-0-364-22940-8</t>
  </si>
  <si>
    <t>BK2795</t>
  </si>
  <si>
    <t>978-0-9812065-5-4</t>
  </si>
  <si>
    <t>Cynthia Hawkins</t>
  </si>
  <si>
    <t>BK2794</t>
  </si>
  <si>
    <t>978-1-377-06815-2</t>
  </si>
  <si>
    <t>Christian Bush</t>
  </si>
  <si>
    <t>BK2793</t>
  </si>
  <si>
    <t>978-0-910895-21-7</t>
  </si>
  <si>
    <t>Sarah Garner</t>
  </si>
  <si>
    <t>BK2792</t>
  </si>
  <si>
    <t>978-1-149-05219-8</t>
  </si>
  <si>
    <t>Robert Harris</t>
  </si>
  <si>
    <t>BK2791</t>
  </si>
  <si>
    <t>978-0-282-47021-0</t>
  </si>
  <si>
    <t>Megan Chen</t>
  </si>
  <si>
    <t>BK2790</t>
  </si>
  <si>
    <t>978-1-66149-956-3</t>
  </si>
  <si>
    <t>Chad Caldwell</t>
  </si>
  <si>
    <t>BK2789</t>
  </si>
  <si>
    <t>978-0-9742250-2-9</t>
  </si>
  <si>
    <t>BK2788</t>
  </si>
  <si>
    <t>978-0-341-78817-1</t>
  </si>
  <si>
    <t>Lisa Chambers</t>
  </si>
  <si>
    <t>BK2787</t>
  </si>
  <si>
    <t>978-1-245-24519-7</t>
  </si>
  <si>
    <t>Casey Jimenez</t>
  </si>
  <si>
    <t>BK2786</t>
  </si>
  <si>
    <t>978-1-4403-4837-2</t>
  </si>
  <si>
    <t>Lucas Sosa</t>
  </si>
  <si>
    <t>BK2785</t>
  </si>
  <si>
    <t>978-1-303-92959-5</t>
  </si>
  <si>
    <t>Scott Kim DDS</t>
  </si>
  <si>
    <t>BK2784</t>
  </si>
  <si>
    <t>978-1-60296-777-9</t>
  </si>
  <si>
    <t>Victoria Rodriguez</t>
  </si>
  <si>
    <t>BK2783</t>
  </si>
  <si>
    <t>978-0-9758290-3-5</t>
  </si>
  <si>
    <t>Dawn Gilbert</t>
  </si>
  <si>
    <t>BK2782</t>
  </si>
  <si>
    <t>978-1-309-30254-5</t>
  </si>
  <si>
    <t>Kayla Alvarez</t>
  </si>
  <si>
    <t>BK2781</t>
  </si>
  <si>
    <t>978-0-470-58887-1</t>
  </si>
  <si>
    <t>Jennifer Stout</t>
  </si>
  <si>
    <t>BK2780</t>
  </si>
  <si>
    <t>978-1-105-30617-4</t>
  </si>
  <si>
    <t>Mary Phillips</t>
  </si>
  <si>
    <t>BK2779</t>
  </si>
  <si>
    <t>978-0-13-590556-2</t>
  </si>
  <si>
    <t>Tammie Johnson</t>
  </si>
  <si>
    <t>BK2778</t>
  </si>
  <si>
    <t>978-1-914727-07-8</t>
  </si>
  <si>
    <t>Aaron Barnett</t>
  </si>
  <si>
    <t>BK2777</t>
  </si>
  <si>
    <t>978-0-499-94448-1</t>
  </si>
  <si>
    <t>Judy Mitchell</t>
  </si>
  <si>
    <t>BK2776</t>
  </si>
  <si>
    <t>978-0-00-534835-2</t>
  </si>
  <si>
    <t>Patricia Herring</t>
  </si>
  <si>
    <t>BK2775</t>
  </si>
  <si>
    <t>978-0-06-979127-9</t>
  </si>
  <si>
    <t>Ashley Mendez</t>
  </si>
  <si>
    <t>BK2774</t>
  </si>
  <si>
    <t>978-0-534-57715-5</t>
  </si>
  <si>
    <t>Steven Ayala</t>
  </si>
  <si>
    <t>BK2773</t>
  </si>
  <si>
    <t>978-1-876311-69-8</t>
  </si>
  <si>
    <t>Jason Tran</t>
  </si>
  <si>
    <t>BK2772</t>
  </si>
  <si>
    <t>978-1-56628-024-2</t>
  </si>
  <si>
    <t>David Sims</t>
  </si>
  <si>
    <t>BK2771</t>
  </si>
  <si>
    <t>978-1-4863-9523-1</t>
  </si>
  <si>
    <t>Alexandra Lambert</t>
  </si>
  <si>
    <t>BK2770</t>
  </si>
  <si>
    <t>978-0-11-230534-7</t>
  </si>
  <si>
    <t>Kristen Thomas</t>
  </si>
  <si>
    <t>BK2769</t>
  </si>
  <si>
    <t>978-0-8060-1591-0</t>
  </si>
  <si>
    <t>Marc Harper</t>
  </si>
  <si>
    <t>BK2768</t>
  </si>
  <si>
    <t>978-1-4895-8504-2</t>
  </si>
  <si>
    <t>Mary Mendoza</t>
  </si>
  <si>
    <t>BK2767</t>
  </si>
  <si>
    <t>978-1-5476-0981-9</t>
  </si>
  <si>
    <t>Cristina Rodgers</t>
  </si>
  <si>
    <t>BK2766</t>
  </si>
  <si>
    <t>978-0-580-13496-8</t>
  </si>
  <si>
    <t>Nicholas Jones</t>
  </si>
  <si>
    <t>BK2765</t>
  </si>
  <si>
    <t>978-1-315-78352-9</t>
  </si>
  <si>
    <t>Jonathan Hansen</t>
  </si>
  <si>
    <t>BK2764</t>
  </si>
  <si>
    <t>978-1-75113-440-4</t>
  </si>
  <si>
    <t>Fernando Zamora</t>
  </si>
  <si>
    <t>BK2763</t>
  </si>
  <si>
    <t>978-0-9922069-9-4</t>
  </si>
  <si>
    <t>Alexandra Lowery</t>
  </si>
  <si>
    <t>BK2762</t>
  </si>
  <si>
    <t>978-0-06-898016-2</t>
  </si>
  <si>
    <t>James Townsend</t>
  </si>
  <si>
    <t>BK2761</t>
  </si>
  <si>
    <t>978-0-7251-0988-2</t>
  </si>
  <si>
    <t>Barbara Brady</t>
  </si>
  <si>
    <t>BK2760</t>
  </si>
  <si>
    <t>978-1-84660-877-3</t>
  </si>
  <si>
    <t>Karen Chen</t>
  </si>
  <si>
    <t>BK2759</t>
  </si>
  <si>
    <t>978-0-947057-33-6</t>
  </si>
  <si>
    <t>Kenneth Holmes</t>
  </si>
  <si>
    <t>BK2758</t>
  </si>
  <si>
    <t>978-0-7495-0347-5</t>
  </si>
  <si>
    <t>Jennifer Montoya</t>
  </si>
  <si>
    <t>BK2757</t>
  </si>
  <si>
    <t>978-0-485-38986-9</t>
  </si>
  <si>
    <t>Joseph Alexander</t>
  </si>
  <si>
    <t>BK2756</t>
  </si>
  <si>
    <t>978-0-14-498529-6</t>
  </si>
  <si>
    <t>Karen Hicks</t>
  </si>
  <si>
    <t>BK2755</t>
  </si>
  <si>
    <t>978-0-390-87413-9</t>
  </si>
  <si>
    <t>Taylor Blankenship</t>
  </si>
  <si>
    <t>BK2754</t>
  </si>
  <si>
    <t>978-1-71631-651-7</t>
  </si>
  <si>
    <t>Daniel Ford</t>
  </si>
  <si>
    <t>BK2753</t>
  </si>
  <si>
    <t>978-0-8473-5528-0</t>
  </si>
  <si>
    <t>Amanda Rojas</t>
  </si>
  <si>
    <t>BK2752</t>
  </si>
  <si>
    <t>978-0-19-385105-4</t>
  </si>
  <si>
    <t>Hannah Villarreal</t>
  </si>
  <si>
    <t>BK2751</t>
  </si>
  <si>
    <t>978-0-9598286-9-6</t>
  </si>
  <si>
    <t>Tony Reyes</t>
  </si>
  <si>
    <t>BK2750</t>
  </si>
  <si>
    <t>978-0-941693-96-7</t>
  </si>
  <si>
    <t>David Dixon</t>
  </si>
  <si>
    <t>BK2749</t>
  </si>
  <si>
    <t>978-0-560-83751-3</t>
  </si>
  <si>
    <t>Holly Duncan</t>
  </si>
  <si>
    <t>BK2748</t>
  </si>
  <si>
    <t>978-1-08-749561-3</t>
  </si>
  <si>
    <t>Joseph Mathews</t>
  </si>
  <si>
    <t>BK2747</t>
  </si>
  <si>
    <t>978-1-4305-5233-8</t>
  </si>
  <si>
    <t>Michael Lee</t>
  </si>
  <si>
    <t>BK2746</t>
  </si>
  <si>
    <t>978-0-510-31000-4</t>
  </si>
  <si>
    <t>Lynn Duffy</t>
  </si>
  <si>
    <t>BK2745</t>
  </si>
  <si>
    <t>978-1-80386-979-7</t>
  </si>
  <si>
    <t>William Henderson</t>
  </si>
  <si>
    <t>BK2744</t>
  </si>
  <si>
    <t>978-0-924450-30-3</t>
  </si>
  <si>
    <t>Sophia Wood</t>
  </si>
  <si>
    <t>BK2743</t>
  </si>
  <si>
    <t>978-0-03-738780-0</t>
  </si>
  <si>
    <t>Debra Fisher</t>
  </si>
  <si>
    <t>BK2742</t>
  </si>
  <si>
    <t>978-0-510-36237-9</t>
  </si>
  <si>
    <t>Susan Hood</t>
  </si>
  <si>
    <t>BK2741</t>
  </si>
  <si>
    <t>978-1-75001-416-5</t>
  </si>
  <si>
    <t>BK2740</t>
  </si>
  <si>
    <t>978-0-87589-576-5</t>
  </si>
  <si>
    <t>Cassandra Davis</t>
  </si>
  <si>
    <t>BK2739</t>
  </si>
  <si>
    <t>978-1-76078-456-0</t>
  </si>
  <si>
    <t>Joan Sheppard</t>
  </si>
  <si>
    <t>BK2738</t>
  </si>
  <si>
    <t>978-0-929022-68-0</t>
  </si>
  <si>
    <t>Terry Rivera</t>
  </si>
  <si>
    <t>BK2737</t>
  </si>
  <si>
    <t>978-0-287-27719-7</t>
  </si>
  <si>
    <t>BK2736</t>
  </si>
  <si>
    <t>978-1-5269-3571-7</t>
  </si>
  <si>
    <t>Monica Quinn</t>
  </si>
  <si>
    <t>BK2735</t>
  </si>
  <si>
    <t>978-0-7341-3586-5</t>
  </si>
  <si>
    <t>Katelyn Simon</t>
  </si>
  <si>
    <t>BK2734</t>
  </si>
  <si>
    <t>978-1-65707-546-7</t>
  </si>
  <si>
    <t>BK2733</t>
  </si>
  <si>
    <t>978-0-914237-50-1</t>
  </si>
  <si>
    <t>Kimberly Garcia</t>
  </si>
  <si>
    <t>BK2732</t>
  </si>
  <si>
    <t>978-1-64271-670-2</t>
  </si>
  <si>
    <t>John Brooks</t>
  </si>
  <si>
    <t>BK2731</t>
  </si>
  <si>
    <t>978-1-200-55222-3</t>
  </si>
  <si>
    <t>Andrea Potts</t>
  </si>
  <si>
    <t>BK2730</t>
  </si>
  <si>
    <t>978-0-8199-7728-1</t>
  </si>
  <si>
    <t>BK2729</t>
  </si>
  <si>
    <t>978-0-656-10282-2</t>
  </si>
  <si>
    <t>Julia Rosales</t>
  </si>
  <si>
    <t>BK2728</t>
  </si>
  <si>
    <t>978-0-9542124-6-9</t>
  </si>
  <si>
    <t>Crystal Stevenson</t>
  </si>
  <si>
    <t>BK2727</t>
  </si>
  <si>
    <t>978-1-942655-26-8</t>
  </si>
  <si>
    <t>Mrs. Nicole Taylor</t>
  </si>
  <si>
    <t>BK2726</t>
  </si>
  <si>
    <t>978-1-05-630438-0</t>
  </si>
  <si>
    <t>Lisa May</t>
  </si>
  <si>
    <t>BK2725</t>
  </si>
  <si>
    <t>978-1-271-33456-8</t>
  </si>
  <si>
    <t>Steven Long</t>
  </si>
  <si>
    <t>BK2724</t>
  </si>
  <si>
    <t>978-0-18-270067-7</t>
  </si>
  <si>
    <t>Jason Pruitt</t>
  </si>
  <si>
    <t>BK2723</t>
  </si>
  <si>
    <t>978-1-205-98366-4</t>
  </si>
  <si>
    <t>Matthew Williamson</t>
  </si>
  <si>
    <t>BK2722</t>
  </si>
  <si>
    <t>978-0-7120-6795-9</t>
  </si>
  <si>
    <t>Annette Rivers</t>
  </si>
  <si>
    <t>BK2721</t>
  </si>
  <si>
    <t>978-0-927679-69-5</t>
  </si>
  <si>
    <t>Diane Doyle</t>
  </si>
  <si>
    <t>BK2720</t>
  </si>
  <si>
    <t>978-0-507-58764-8</t>
  </si>
  <si>
    <t>Taylor Jackson DDS</t>
  </si>
  <si>
    <t>BK2719</t>
  </si>
  <si>
    <t>978-0-542-37130-1</t>
  </si>
  <si>
    <t>Jose Freeman</t>
  </si>
  <si>
    <t>BK2718</t>
  </si>
  <si>
    <t>978-0-266-52485-4</t>
  </si>
  <si>
    <t>Judith Wood</t>
  </si>
  <si>
    <t>BK2717</t>
  </si>
  <si>
    <t>978-1-230-42670-9</t>
  </si>
  <si>
    <t>Jack Kennedy</t>
  </si>
  <si>
    <t>BK2716</t>
  </si>
  <si>
    <t>978-1-70395-105-9</t>
  </si>
  <si>
    <t>Sharon Murphy</t>
  </si>
  <si>
    <t>BK2715</t>
  </si>
  <si>
    <t>978-1-77660-138-7</t>
  </si>
  <si>
    <t>Kristen Gonzalez</t>
  </si>
  <si>
    <t>BK2714</t>
  </si>
  <si>
    <t>978-0-652-19118-9</t>
  </si>
  <si>
    <t>Paul Davis</t>
  </si>
  <si>
    <t>BK2713</t>
  </si>
  <si>
    <t>978-0-8102-3529-8</t>
  </si>
  <si>
    <t>Henry Moran</t>
  </si>
  <si>
    <t>BK2712</t>
  </si>
  <si>
    <t>978-0-8068-2857-2</t>
  </si>
  <si>
    <t>Abigail Schroeder</t>
  </si>
  <si>
    <t>BK2711</t>
  </si>
  <si>
    <t>978-1-00-180023-3</t>
  </si>
  <si>
    <t>Hailey Evans</t>
  </si>
  <si>
    <t>BK2710</t>
  </si>
  <si>
    <t>978-0-05-806481-0</t>
  </si>
  <si>
    <t>Donald Harris</t>
  </si>
  <si>
    <t>BK2709</t>
  </si>
  <si>
    <t>978-1-126-99254-7</t>
  </si>
  <si>
    <t>Debra Knight</t>
  </si>
  <si>
    <t>BK2708</t>
  </si>
  <si>
    <t>978-1-04-998906-8</t>
  </si>
  <si>
    <t>Jamie Martin</t>
  </si>
  <si>
    <t>BK2707</t>
  </si>
  <si>
    <t>978-0-218-18060-2</t>
  </si>
  <si>
    <t>Whitney Guerrero</t>
  </si>
  <si>
    <t>BK2706</t>
  </si>
  <si>
    <t>978-0-03-931481-1</t>
  </si>
  <si>
    <t>Lonnie Obrien</t>
  </si>
  <si>
    <t>BK2705</t>
  </si>
  <si>
    <t>978-0-00-140175-4</t>
  </si>
  <si>
    <t>Erin Bryan</t>
  </si>
  <si>
    <t>BK2704</t>
  </si>
  <si>
    <t>978-1-313-92156-5</t>
  </si>
  <si>
    <t>BK2703</t>
  </si>
  <si>
    <t>978-0-254-80994-9</t>
  </si>
  <si>
    <t>Mr. Grant Shah</t>
  </si>
  <si>
    <t>BK2702</t>
  </si>
  <si>
    <t>978-1-68142-902-1</t>
  </si>
  <si>
    <t>BK2701</t>
  </si>
  <si>
    <t>978-1-63786-840-9</t>
  </si>
  <si>
    <t>BK2700</t>
  </si>
  <si>
    <t>978-1-9855-6273-8</t>
  </si>
  <si>
    <t>James Douglas</t>
  </si>
  <si>
    <t>BK2699</t>
  </si>
  <si>
    <t>978-1-64507-084-9</t>
  </si>
  <si>
    <t>Jill Knight</t>
  </si>
  <si>
    <t>BK2698</t>
  </si>
  <si>
    <t>978-0-02-108398-5</t>
  </si>
  <si>
    <t>Ryan Phillips</t>
  </si>
  <si>
    <t>BK2697</t>
  </si>
  <si>
    <t>978-1-238-44804-8</t>
  </si>
  <si>
    <t>BK2696</t>
  </si>
  <si>
    <t>978-1-4126-3538-7</t>
  </si>
  <si>
    <t>Phillip Brock</t>
  </si>
  <si>
    <t>BK2695</t>
  </si>
  <si>
    <t>978-0-436-73013-9</t>
  </si>
  <si>
    <t>Kimberly Griffin</t>
  </si>
  <si>
    <t>BK2694</t>
  </si>
  <si>
    <t>978-0-585-25403-6</t>
  </si>
  <si>
    <t>Amy Valdez</t>
  </si>
  <si>
    <t>BK2693</t>
  </si>
  <si>
    <t>978-1-299-94308-7</t>
  </si>
  <si>
    <t>Brenda Davis</t>
  </si>
  <si>
    <t>BK2692</t>
  </si>
  <si>
    <t>978-0-9710499-0-1</t>
  </si>
  <si>
    <t>Wendy Clark</t>
  </si>
  <si>
    <t>BK2691</t>
  </si>
  <si>
    <t>978-0-8023-5163-0</t>
  </si>
  <si>
    <t>John Rivera</t>
  </si>
  <si>
    <t>BK2690</t>
  </si>
  <si>
    <t>978-1-5206-4772-2</t>
  </si>
  <si>
    <t>Mary Sullivan</t>
  </si>
  <si>
    <t>BK2689</t>
  </si>
  <si>
    <t>978-0-13-712931-7</t>
  </si>
  <si>
    <t>Shirley Weber</t>
  </si>
  <si>
    <t>BK2688</t>
  </si>
  <si>
    <t>978-1-71647-228-2</t>
  </si>
  <si>
    <t>Denise Garcia</t>
  </si>
  <si>
    <t>BK2687</t>
  </si>
  <si>
    <t>978-0-00-986316-5</t>
  </si>
  <si>
    <t>Sandra Ortiz</t>
  </si>
  <si>
    <t>BK2686</t>
  </si>
  <si>
    <t>978-0-9742972-5-5</t>
  </si>
  <si>
    <t>Caleb Hubbard</t>
  </si>
  <si>
    <t>BK2685</t>
  </si>
  <si>
    <t>978-0-438-82633-5</t>
  </si>
  <si>
    <t>Cody Price</t>
  </si>
  <si>
    <t>BK2684</t>
  </si>
  <si>
    <t>978-1-331-60018-3</t>
  </si>
  <si>
    <t>Scott Stephens</t>
  </si>
  <si>
    <t>BK2683</t>
  </si>
  <si>
    <t>978-0-85728-041-1</t>
  </si>
  <si>
    <t>Maria Larson</t>
  </si>
  <si>
    <t>BK2682</t>
  </si>
  <si>
    <t>978-1-56921-907-2</t>
  </si>
  <si>
    <t>Nicole Schmidt</t>
  </si>
  <si>
    <t>BK2681</t>
  </si>
  <si>
    <t>978-0-698-99102-6</t>
  </si>
  <si>
    <t>Amy Lee</t>
  </si>
  <si>
    <t>BK2680</t>
  </si>
  <si>
    <t>978-0-469-70147-2</t>
  </si>
  <si>
    <t>BK2679</t>
  </si>
  <si>
    <t>978-0-19-449083-2</t>
  </si>
  <si>
    <t>Wanda Kelly</t>
  </si>
  <si>
    <t>BK2678</t>
  </si>
  <si>
    <t>978-0-17-763504-5</t>
  </si>
  <si>
    <t>BK2677</t>
  </si>
  <si>
    <t>978-0-8027-4272-8</t>
  </si>
  <si>
    <t>Steven Martinez</t>
  </si>
  <si>
    <t>BK2676</t>
  </si>
  <si>
    <t>978-0-535-15887-2</t>
  </si>
  <si>
    <t>Stacy Kramer</t>
  </si>
  <si>
    <t>BK2675</t>
  </si>
  <si>
    <t>978-1-83324-535-6</t>
  </si>
  <si>
    <t>BK2674</t>
  </si>
  <si>
    <t>978-1-4839-0733-8</t>
  </si>
  <si>
    <t>Rachel Martin</t>
  </si>
  <si>
    <t>BK2673</t>
  </si>
  <si>
    <t>978-0-243-74757-3</t>
  </si>
  <si>
    <t>Matthew Steele</t>
  </si>
  <si>
    <t>BK2672</t>
  </si>
  <si>
    <t>978-0-328-61906-1</t>
  </si>
  <si>
    <t>BK2671</t>
  </si>
  <si>
    <t>978-1-56537-663-2</t>
  </si>
  <si>
    <t>Brandi Miranda</t>
  </si>
  <si>
    <t>BK2670</t>
  </si>
  <si>
    <t>978-0-462-92750-3</t>
  </si>
  <si>
    <t>BK2669</t>
  </si>
  <si>
    <t>978-0-618-96772-8</t>
  </si>
  <si>
    <t>Blake Phillips</t>
  </si>
  <si>
    <t>BK2668</t>
  </si>
  <si>
    <t>978-1-925699-27-2</t>
  </si>
  <si>
    <t>Cathy Wilson</t>
  </si>
  <si>
    <t>BK2667</t>
  </si>
  <si>
    <t>978-0-614-10733-3</t>
  </si>
  <si>
    <t>Shawn Wilson</t>
  </si>
  <si>
    <t>BK2666</t>
  </si>
  <si>
    <t>978-1-391-33817-0</t>
  </si>
  <si>
    <t>BK2665</t>
  </si>
  <si>
    <t>978-0-906004-27-2</t>
  </si>
  <si>
    <t>Robert Lynn</t>
  </si>
  <si>
    <t>BK2664</t>
  </si>
  <si>
    <t>978-1-252-72870-6</t>
  </si>
  <si>
    <t>Jason Terrell</t>
  </si>
  <si>
    <t>BK2663</t>
  </si>
  <si>
    <t>978-0-591-38782-7</t>
  </si>
  <si>
    <t>Leslie Lee</t>
  </si>
  <si>
    <t>BK2662</t>
  </si>
  <si>
    <t>978-0-09-663415-0</t>
  </si>
  <si>
    <t>BK2661</t>
  </si>
  <si>
    <t>978-0-371-28702-6</t>
  </si>
  <si>
    <t>Tiffany Lee</t>
  </si>
  <si>
    <t>BK2660</t>
  </si>
  <si>
    <t>978-1-5310-5680-3</t>
  </si>
  <si>
    <t>Jennifer Morales</t>
  </si>
  <si>
    <t>BK2659</t>
  </si>
  <si>
    <t>978-0-678-00140-0</t>
  </si>
  <si>
    <t>Danielle Ware</t>
  </si>
  <si>
    <t>BK2658</t>
  </si>
  <si>
    <t>978-1-64829-857-8</t>
  </si>
  <si>
    <t>Jonathan Ferguson</t>
  </si>
  <si>
    <t>BK2657</t>
  </si>
  <si>
    <t>978-1-07-682476-9</t>
  </si>
  <si>
    <t>Jacqueline Garcia</t>
  </si>
  <si>
    <t>BK2656</t>
  </si>
  <si>
    <t>978-0-474-67335-1</t>
  </si>
  <si>
    <t>Jennifer Cummings</t>
  </si>
  <si>
    <t>BK2655</t>
  </si>
  <si>
    <t>978-1-951307-15-8</t>
  </si>
  <si>
    <t>Ronald Moreno</t>
  </si>
  <si>
    <t>BK2654</t>
  </si>
  <si>
    <t>978-1-365-86306-6</t>
  </si>
  <si>
    <t>Curtis Cisneros</t>
  </si>
  <si>
    <t>BK2653</t>
  </si>
  <si>
    <t>978-0-08-060407-7</t>
  </si>
  <si>
    <t>Ethan Rose</t>
  </si>
  <si>
    <t>BK2652</t>
  </si>
  <si>
    <t>978-1-871435-34-4</t>
  </si>
  <si>
    <t>Melinda Sullivan</t>
  </si>
  <si>
    <t>BK2651</t>
  </si>
  <si>
    <t>978-0-7893-9833-8</t>
  </si>
  <si>
    <t>James Wheeler</t>
  </si>
  <si>
    <t>BK2650</t>
  </si>
  <si>
    <t>978-0-7014-0754-4</t>
  </si>
  <si>
    <t>BK2649</t>
  </si>
  <si>
    <t>978-1-5115-9533-9</t>
  </si>
  <si>
    <t>Dr. Cindy Wells</t>
  </si>
  <si>
    <t>BK2648</t>
  </si>
  <si>
    <t>978-1-5123-2567-6</t>
  </si>
  <si>
    <t>Justin Miller</t>
  </si>
  <si>
    <t>BK2647</t>
  </si>
  <si>
    <t>978-0-8023-1809-1</t>
  </si>
  <si>
    <t>Morgan Knight</t>
  </si>
  <si>
    <t>BK2646</t>
  </si>
  <si>
    <t>978-1-71811-092-2</t>
  </si>
  <si>
    <t>Mr. Nicholas Harris</t>
  </si>
  <si>
    <t>BK2645</t>
  </si>
  <si>
    <t>978-0-688-99753-3</t>
  </si>
  <si>
    <t>Eric Rivera</t>
  </si>
  <si>
    <t>BK2644</t>
  </si>
  <si>
    <t>978-1-85391-437-9</t>
  </si>
  <si>
    <t>Timothy Pittman</t>
  </si>
  <si>
    <t>BK2643</t>
  </si>
  <si>
    <t>978-1-180-86410-1</t>
  </si>
  <si>
    <t>Cathy Kane</t>
  </si>
  <si>
    <t>BK2642</t>
  </si>
  <si>
    <t>978-0-348-45230-3</t>
  </si>
  <si>
    <t>Amanda Morris</t>
  </si>
  <si>
    <t>BK2641</t>
  </si>
  <si>
    <t>978-0-584-32603-1</t>
  </si>
  <si>
    <t>Matthew Howard</t>
  </si>
  <si>
    <t>BK2640</t>
  </si>
  <si>
    <t>978-1-369-90826-8</t>
  </si>
  <si>
    <t>Lauren Cortez</t>
  </si>
  <si>
    <t>BK2639</t>
  </si>
  <si>
    <t>978-1-74477-941-4</t>
  </si>
  <si>
    <t>Catherine Ingram</t>
  </si>
  <si>
    <t>BK2638</t>
  </si>
  <si>
    <t>978-0-610-28431-1</t>
  </si>
  <si>
    <t>Jeffrey Bailey</t>
  </si>
  <si>
    <t>BK2637</t>
  </si>
  <si>
    <t>978-1-80909-066-9</t>
  </si>
  <si>
    <t>Laura Murphy</t>
  </si>
  <si>
    <t>BK2636</t>
  </si>
  <si>
    <t>978-0-240-87739-6</t>
  </si>
  <si>
    <t>Joseph Santos MD</t>
  </si>
  <si>
    <t>BK2635</t>
  </si>
  <si>
    <t>978-0-259-55436-3</t>
  </si>
  <si>
    <t>BK2634</t>
  </si>
  <si>
    <t>978-0-9568969-9-5</t>
  </si>
  <si>
    <t>Casey Fuller</t>
  </si>
  <si>
    <t>BK2633</t>
  </si>
  <si>
    <t>978-0-00-169890-1</t>
  </si>
  <si>
    <t>Cheyenne Small</t>
  </si>
  <si>
    <t>BK2632</t>
  </si>
  <si>
    <t>978-1-180-07539-2</t>
  </si>
  <si>
    <t>Michele Alvarez</t>
  </si>
  <si>
    <t>BK2631</t>
  </si>
  <si>
    <t>978-0-7663-9596-1</t>
  </si>
  <si>
    <t>Susan Butler</t>
  </si>
  <si>
    <t>BK2630</t>
  </si>
  <si>
    <t>978-0-471-87163-7</t>
  </si>
  <si>
    <t>Molly Roberts</t>
  </si>
  <si>
    <t>BK2629</t>
  </si>
  <si>
    <t>978-1-4656-5886-9</t>
  </si>
  <si>
    <t>Richard Jennings</t>
  </si>
  <si>
    <t>BK2628</t>
  </si>
  <si>
    <t>978-1-187-04285-4</t>
  </si>
  <si>
    <t>Faith Anderson</t>
  </si>
  <si>
    <t>BK2627</t>
  </si>
  <si>
    <t>978-1-55268-098-8</t>
  </si>
  <si>
    <t>Donald Carey</t>
  </si>
  <si>
    <t>BK2626</t>
  </si>
  <si>
    <t>978-1-81942-533-8</t>
  </si>
  <si>
    <t>David Reyes</t>
  </si>
  <si>
    <t>BK2625</t>
  </si>
  <si>
    <t>978-1-70852-787-7</t>
  </si>
  <si>
    <t>BK2624</t>
  </si>
  <si>
    <t>978-1-5037-6208-4</t>
  </si>
  <si>
    <t>Lindsay Myers</t>
  </si>
  <si>
    <t>BK2623</t>
  </si>
  <si>
    <t>978-0-349-38116-9</t>
  </si>
  <si>
    <t>BK2622</t>
  </si>
  <si>
    <t>Barbara Farrell</t>
  </si>
  <si>
    <t>978-1-4120-8373-7</t>
  </si>
  <si>
    <t>Scott Vazquez</t>
  </si>
  <si>
    <t>BK2621</t>
  </si>
  <si>
    <t>978-1-04-223096-9</t>
  </si>
  <si>
    <t>Maria Scott</t>
  </si>
  <si>
    <t>BK2620</t>
  </si>
  <si>
    <t>978-0-01-096485-1</t>
  </si>
  <si>
    <t>Deborah Allen</t>
  </si>
  <si>
    <t>BK2619</t>
  </si>
  <si>
    <t>978-1-394-94119-3</t>
  </si>
  <si>
    <t>Kristin Graham</t>
  </si>
  <si>
    <t>BK2618</t>
  </si>
  <si>
    <t>978-1-81634-639-1</t>
  </si>
  <si>
    <t>BK2617</t>
  </si>
  <si>
    <t>978-1-66660-753-6</t>
  </si>
  <si>
    <t>Robert Brown MD</t>
  </si>
  <si>
    <t>BK2616</t>
  </si>
  <si>
    <t>Jessica Perez</t>
  </si>
  <si>
    <t>978-1-4268-5231-2</t>
  </si>
  <si>
    <t>Mr. Tim Webb</t>
  </si>
  <si>
    <t>BK2615</t>
  </si>
  <si>
    <t>978-0-410-18983-0</t>
  </si>
  <si>
    <t>Nicole Sanders</t>
  </si>
  <si>
    <t>BK2614</t>
  </si>
  <si>
    <t>978-0-643-14114-8</t>
  </si>
  <si>
    <t>Sharon Fox</t>
  </si>
  <si>
    <t>BK2613</t>
  </si>
  <si>
    <t>978-0-10-935342-9</t>
  </si>
  <si>
    <t>Jeanne Gill</t>
  </si>
  <si>
    <t>BK2612</t>
  </si>
  <si>
    <t>978-0-10-345332-3</t>
  </si>
  <si>
    <t>Steven Hall</t>
  </si>
  <si>
    <t>BK2611</t>
  </si>
  <si>
    <t>978-1-141-73605-8</t>
  </si>
  <si>
    <t>Robert Bass</t>
  </si>
  <si>
    <t>BK2610</t>
  </si>
  <si>
    <t>978-1-370-27462-8</t>
  </si>
  <si>
    <t>Casey Gates</t>
  </si>
  <si>
    <t>BK2609</t>
  </si>
  <si>
    <t>978-1-77556-236-8</t>
  </si>
  <si>
    <t>Bruce Allen</t>
  </si>
  <si>
    <t>BK2608</t>
  </si>
  <si>
    <t>978-1-363-46702-0</t>
  </si>
  <si>
    <t>BK2607</t>
  </si>
  <si>
    <t>978-1-125-85951-3</t>
  </si>
  <si>
    <t>Zachary Combs</t>
  </si>
  <si>
    <t>BK2606</t>
  </si>
  <si>
    <t>978-1-148-67022-5</t>
  </si>
  <si>
    <t>Tyler Hutchinson</t>
  </si>
  <si>
    <t>BK2605</t>
  </si>
  <si>
    <t>978-1-4496-4701-8</t>
  </si>
  <si>
    <t>Angela Fernandez</t>
  </si>
  <si>
    <t>BK2604</t>
  </si>
  <si>
    <t>978-1-4866-0408-1</t>
  </si>
  <si>
    <t>Courtney Taylor</t>
  </si>
  <si>
    <t>BK2603</t>
  </si>
  <si>
    <t>978-0-04-015466-6</t>
  </si>
  <si>
    <t>Kaitlyn Clarke</t>
  </si>
  <si>
    <t>BK2602</t>
  </si>
  <si>
    <t>978-0-7965-3710-2</t>
  </si>
  <si>
    <t>Todd Steele</t>
  </si>
  <si>
    <t>BK2601</t>
  </si>
  <si>
    <t>978-0-683-81854-3</t>
  </si>
  <si>
    <t>Katelyn Walton</t>
  </si>
  <si>
    <t>BK2600</t>
  </si>
  <si>
    <t>978-1-297-24026-3</t>
  </si>
  <si>
    <t>Tiffany Lewis</t>
  </si>
  <si>
    <t>BK2599</t>
  </si>
  <si>
    <t>978-1-86282-442-3</t>
  </si>
  <si>
    <t>Derek Perez</t>
  </si>
  <si>
    <t>BK2598</t>
  </si>
  <si>
    <t>978-1-329-48495-5</t>
  </si>
  <si>
    <t>Samuel Thompson</t>
  </si>
  <si>
    <t>BK2597</t>
  </si>
  <si>
    <t>978-0-16-222450-6</t>
  </si>
  <si>
    <t>Leslie Peters</t>
  </si>
  <si>
    <t>BK2596</t>
  </si>
  <si>
    <t>978-0-357-92462-4</t>
  </si>
  <si>
    <t>Justin Howard</t>
  </si>
  <si>
    <t>BK2595</t>
  </si>
  <si>
    <t>978-1-57908-827-9</t>
  </si>
  <si>
    <t>Sarah Ramirez</t>
  </si>
  <si>
    <t>BK2594</t>
  </si>
  <si>
    <t>978-1-68591-726-5</t>
  </si>
  <si>
    <t>William Thomas</t>
  </si>
  <si>
    <t>BK2593</t>
  </si>
  <si>
    <t>978-1-237-90399-9</t>
  </si>
  <si>
    <t>Chad Huerta</t>
  </si>
  <si>
    <t>BK2592</t>
  </si>
  <si>
    <t>978-0-535-62378-3</t>
  </si>
  <si>
    <t>Jody Donovan</t>
  </si>
  <si>
    <t>BK2591</t>
  </si>
  <si>
    <t>978-1-78055-374-0</t>
  </si>
  <si>
    <t>Marc Lopez</t>
  </si>
  <si>
    <t>BK2590</t>
  </si>
  <si>
    <t>978-0-415-26481-5</t>
  </si>
  <si>
    <t>Melinda Michael</t>
  </si>
  <si>
    <t>BK2589</t>
  </si>
  <si>
    <t>978-1-191-43867-4</t>
  </si>
  <si>
    <t>Matthew Barnett</t>
  </si>
  <si>
    <t>BK2588</t>
  </si>
  <si>
    <t>978-0-19-349640-8</t>
  </si>
  <si>
    <t>Carlos Walsh</t>
  </si>
  <si>
    <t>BK2587</t>
  </si>
  <si>
    <t>978-0-518-63036-4</t>
  </si>
  <si>
    <t>David Benitez</t>
  </si>
  <si>
    <t>BK2586</t>
  </si>
  <si>
    <t>978-1-159-52044-1</t>
  </si>
  <si>
    <t>Diana Gonzalez</t>
  </si>
  <si>
    <t>BK2585</t>
  </si>
  <si>
    <t>978-1-5307-8438-7</t>
  </si>
  <si>
    <t>Daniel Warren</t>
  </si>
  <si>
    <t>BK2584</t>
  </si>
  <si>
    <t>978-1-63812-927-1</t>
  </si>
  <si>
    <t>William Harrison</t>
  </si>
  <si>
    <t>BK2583</t>
  </si>
  <si>
    <t>978-1-60651-313-2</t>
  </si>
  <si>
    <t>BK2582</t>
  </si>
  <si>
    <t>978-1-9853-3849-4</t>
  </si>
  <si>
    <t>Brittany West</t>
  </si>
  <si>
    <t>BK2581</t>
  </si>
  <si>
    <t>978-1-344-47742-0</t>
  </si>
  <si>
    <t>Michael Roberson</t>
  </si>
  <si>
    <t>BK2580</t>
  </si>
  <si>
    <t>978-0-461-89948-1</t>
  </si>
  <si>
    <t>Ashley Cooper</t>
  </si>
  <si>
    <t>BK2579</t>
  </si>
  <si>
    <t>978-0-559-41827-3</t>
  </si>
  <si>
    <t>Rick Davila</t>
  </si>
  <si>
    <t>BK2578</t>
  </si>
  <si>
    <t>978-0-680-20187-4</t>
  </si>
  <si>
    <t>Holly Evans</t>
  </si>
  <si>
    <t>BK2577</t>
  </si>
  <si>
    <t>978-0-7525-1817-6</t>
  </si>
  <si>
    <t>Jessica Lambert</t>
  </si>
  <si>
    <t>BK2576</t>
  </si>
  <si>
    <t>978-0-17-032262-1</t>
  </si>
  <si>
    <t>George James</t>
  </si>
  <si>
    <t>BK2575</t>
  </si>
  <si>
    <t>978-0-00-480321-0</t>
  </si>
  <si>
    <t>Sheri Perez</t>
  </si>
  <si>
    <t>BK2574</t>
  </si>
  <si>
    <t>978-1-386-21266-9</t>
  </si>
  <si>
    <t>Morgan Norris</t>
  </si>
  <si>
    <t>BK2573</t>
  </si>
  <si>
    <t>978-1-870670-62-3</t>
  </si>
  <si>
    <t>Brian Myers</t>
  </si>
  <si>
    <t>BK2572</t>
  </si>
  <si>
    <t>978-0-7903-7617-2</t>
  </si>
  <si>
    <t>Robert Perez</t>
  </si>
  <si>
    <t>BK2571</t>
  </si>
  <si>
    <t>978-1-137-44770-8</t>
  </si>
  <si>
    <t>BK2570</t>
  </si>
  <si>
    <t>978-0-304-69552-2</t>
  </si>
  <si>
    <t>Lisa Chen</t>
  </si>
  <si>
    <t>BK2569</t>
  </si>
  <si>
    <t>978-0-563-03427-8</t>
  </si>
  <si>
    <t>Matthew Phillips</t>
  </si>
  <si>
    <t>BK2568</t>
  </si>
  <si>
    <t>978-0-928681-14-7</t>
  </si>
  <si>
    <t>Alexandra Dean</t>
  </si>
  <si>
    <t>BK2567</t>
  </si>
  <si>
    <t>978-1-194-95011-1</t>
  </si>
  <si>
    <t>Derek Love</t>
  </si>
  <si>
    <t>BK2566</t>
  </si>
  <si>
    <t>978-0-11-485045-6</t>
  </si>
  <si>
    <t>Jennifer Russell</t>
  </si>
  <si>
    <t>BK2565</t>
  </si>
  <si>
    <t>978-1-913766-91-7</t>
  </si>
  <si>
    <t>Jose Davenport</t>
  </si>
  <si>
    <t>BK2564</t>
  </si>
  <si>
    <t>978-0-445-74202-4</t>
  </si>
  <si>
    <t>Julie Mendoza</t>
  </si>
  <si>
    <t>BK2563</t>
  </si>
  <si>
    <t>978-0-8454-1951-9</t>
  </si>
  <si>
    <t>Laura Walton</t>
  </si>
  <si>
    <t>BK2562</t>
  </si>
  <si>
    <t>978-0-09-110459-7</t>
  </si>
  <si>
    <t>Nathan Johnson</t>
  </si>
  <si>
    <t>BK2561</t>
  </si>
  <si>
    <t>978-1-07-277894-3</t>
  </si>
  <si>
    <t>Emily Nolan</t>
  </si>
  <si>
    <t>BK2560</t>
  </si>
  <si>
    <t>978-0-15-848306-1</t>
  </si>
  <si>
    <t>BK2559</t>
  </si>
  <si>
    <t>978-0-615-01555-2</t>
  </si>
  <si>
    <t>Justin Bass</t>
  </si>
  <si>
    <t>BK2558</t>
  </si>
  <si>
    <t>978-0-305-58902-8</t>
  </si>
  <si>
    <t>Amanda Hart</t>
  </si>
  <si>
    <t>BK2557</t>
  </si>
  <si>
    <t>978-0-7990-0628-5</t>
  </si>
  <si>
    <t>Frank Austin</t>
  </si>
  <si>
    <t>BK2556</t>
  </si>
  <si>
    <t>978-1-01-109503-2</t>
  </si>
  <si>
    <t>Tina Garcia</t>
  </si>
  <si>
    <t>BK2555</t>
  </si>
  <si>
    <t>978-1-03-461435-7</t>
  </si>
  <si>
    <t>Stephen Martinez</t>
  </si>
  <si>
    <t>BK2554</t>
  </si>
  <si>
    <t>978-1-955262-01-9</t>
  </si>
  <si>
    <t>Samuel Griffin</t>
  </si>
  <si>
    <t>BK2553</t>
  </si>
  <si>
    <t>978-1-888832-47-1</t>
  </si>
  <si>
    <t>William Cox</t>
  </si>
  <si>
    <t>BK2552</t>
  </si>
  <si>
    <t>978-0-629-60972-3</t>
  </si>
  <si>
    <t>Stephen Collins</t>
  </si>
  <si>
    <t>BK2551</t>
  </si>
  <si>
    <t>978-0-455-17176-0</t>
  </si>
  <si>
    <t>Amber Wheeler</t>
  </si>
  <si>
    <t>BK2550</t>
  </si>
  <si>
    <t>978-1-68011-109-5</t>
  </si>
  <si>
    <t>Sarah Morgan</t>
  </si>
  <si>
    <t>BK2549</t>
  </si>
  <si>
    <t>978-1-57599-001-9</t>
  </si>
  <si>
    <t>Jacob Boyd</t>
  </si>
  <si>
    <t>BK2548</t>
  </si>
  <si>
    <t>978-1-891188-10-7</t>
  </si>
  <si>
    <t>Sarah Guerrero</t>
  </si>
  <si>
    <t>BK2547</t>
  </si>
  <si>
    <t>978-1-384-05423-0</t>
  </si>
  <si>
    <t>Craig Adkins</t>
  </si>
  <si>
    <t>BK2546</t>
  </si>
  <si>
    <t>978-0-513-38601-3</t>
  </si>
  <si>
    <t>Andrew Robertson</t>
  </si>
  <si>
    <t>BK2545</t>
  </si>
  <si>
    <t>978-1-222-34623-7</t>
  </si>
  <si>
    <t>BK2544</t>
  </si>
  <si>
    <t>978-0-88122-397-2</t>
  </si>
  <si>
    <t>Matthew Burch MD</t>
  </si>
  <si>
    <t>BK2543</t>
  </si>
  <si>
    <t>978-1-376-68366-0</t>
  </si>
  <si>
    <t>George Smith</t>
  </si>
  <si>
    <t>BK2542</t>
  </si>
  <si>
    <t>978-1-56344-986-4</t>
  </si>
  <si>
    <t>Bailey Juarez MD</t>
  </si>
  <si>
    <t>BK2541</t>
  </si>
  <si>
    <t>978-0-86229-630-8</t>
  </si>
  <si>
    <t>Patrick Wright</t>
  </si>
  <si>
    <t>BK2540</t>
  </si>
  <si>
    <t>978-0-902889-64-4</t>
  </si>
  <si>
    <t>Brian Winters</t>
  </si>
  <si>
    <t>BK2539</t>
  </si>
  <si>
    <t>978-1-66677-059-9</t>
  </si>
  <si>
    <t>Robert Thompson</t>
  </si>
  <si>
    <t>BK2538</t>
  </si>
  <si>
    <t>978-1-4711-6990-8</t>
  </si>
  <si>
    <t>Valerie Allen</t>
  </si>
  <si>
    <t>BK2537</t>
  </si>
  <si>
    <t>978-1-9846-2602-8</t>
  </si>
  <si>
    <t>Kelly Baxter</t>
  </si>
  <si>
    <t>BK2536</t>
  </si>
  <si>
    <t>978-0-9508852-0-9</t>
  </si>
  <si>
    <t>Amanda Jacobson</t>
  </si>
  <si>
    <t>BK2535</t>
  </si>
  <si>
    <t>978-0-561-16965-1</t>
  </si>
  <si>
    <t>Carol Grimes</t>
  </si>
  <si>
    <t>BK2534</t>
  </si>
  <si>
    <t>978-0-19-375654-0</t>
  </si>
  <si>
    <t>Michael Levy</t>
  </si>
  <si>
    <t>BK2533</t>
  </si>
  <si>
    <t>978-1-61447-845-4</t>
  </si>
  <si>
    <t>Jamie Chapman</t>
  </si>
  <si>
    <t>BK2532</t>
  </si>
  <si>
    <t>978-1-81331-757-8</t>
  </si>
  <si>
    <t>Catherine Richmond</t>
  </si>
  <si>
    <t>BK2531</t>
  </si>
  <si>
    <t>978-1-00-358011-9</t>
  </si>
  <si>
    <t>Erin Holmes</t>
  </si>
  <si>
    <t>BK2530</t>
  </si>
  <si>
    <t>978-1-5275-4253-2</t>
  </si>
  <si>
    <t>Joshua Adkins</t>
  </si>
  <si>
    <t>BK2529</t>
  </si>
  <si>
    <t>978-1-919475-19-6</t>
  </si>
  <si>
    <t>David Ortega</t>
  </si>
  <si>
    <t>BK2528</t>
  </si>
  <si>
    <t>978-1-4270-3832-6</t>
  </si>
  <si>
    <t>Bonnie Hill</t>
  </si>
  <si>
    <t>BK2527</t>
  </si>
  <si>
    <t>978-0-942307-78-8</t>
  </si>
  <si>
    <t>Megan Davis</t>
  </si>
  <si>
    <t>BK2526</t>
  </si>
  <si>
    <t>978-0-8435-4706-1</t>
  </si>
  <si>
    <t>Gloria King</t>
  </si>
  <si>
    <t>BK2525</t>
  </si>
  <si>
    <t>978-1-02-936070-2</t>
  </si>
  <si>
    <t>Lori Collins</t>
  </si>
  <si>
    <t>BK2524</t>
  </si>
  <si>
    <t>978-0-690-98323-4</t>
  </si>
  <si>
    <t>Gregory Hall</t>
  </si>
  <si>
    <t>BK2523</t>
  </si>
  <si>
    <t>978-1-06-515840-0</t>
  </si>
  <si>
    <t>Aaron Anthony</t>
  </si>
  <si>
    <t>BK2522</t>
  </si>
  <si>
    <t>978-1-64756-814-6</t>
  </si>
  <si>
    <t>Barbara Mclaughlin</t>
  </si>
  <si>
    <t>BK2521</t>
  </si>
  <si>
    <t>978-1-992212-18-3</t>
  </si>
  <si>
    <t>Cathy Davidson MD</t>
  </si>
  <si>
    <t>BK2520</t>
  </si>
  <si>
    <t>978-1-147-89708-1</t>
  </si>
  <si>
    <t>Veronica Jones</t>
  </si>
  <si>
    <t>BK2519</t>
  </si>
  <si>
    <t>978-1-239-44521-3</t>
  </si>
  <si>
    <t>Kimberly Price</t>
  </si>
  <si>
    <t>BK2518</t>
  </si>
  <si>
    <t>978-1-66563-058-0</t>
  </si>
  <si>
    <t>BK2517</t>
  </si>
  <si>
    <t>978-1-277-91426-9</t>
  </si>
  <si>
    <t>Mark Pope</t>
  </si>
  <si>
    <t>BK2516</t>
  </si>
  <si>
    <t>978-1-64120-811-6</t>
  </si>
  <si>
    <t>Thomas Garcia</t>
  </si>
  <si>
    <t>BK2515</t>
  </si>
  <si>
    <t>978-1-923172-83-8</t>
  </si>
  <si>
    <t>BK2514</t>
  </si>
  <si>
    <t>978-0-282-10102-2</t>
  </si>
  <si>
    <t>BK2513</t>
  </si>
  <si>
    <t>978-1-86951-842-4</t>
  </si>
  <si>
    <t>Jason Rhodes</t>
  </si>
  <si>
    <t>BK2512</t>
  </si>
  <si>
    <t>978-0-615-01667-2</t>
  </si>
  <si>
    <t>Barbara Sanders</t>
  </si>
  <si>
    <t>BK2511</t>
  </si>
  <si>
    <t>978-1-4149-2493-9</t>
  </si>
  <si>
    <t>Alexis Martin</t>
  </si>
  <si>
    <t>BK2510</t>
  </si>
  <si>
    <t>978-1-5251-6168-1</t>
  </si>
  <si>
    <t>Priscilla Bell DDS</t>
  </si>
  <si>
    <t>BK2509</t>
  </si>
  <si>
    <t>978-1-65559-045-0</t>
  </si>
  <si>
    <t>David Moyer</t>
  </si>
  <si>
    <t>BK2508</t>
  </si>
  <si>
    <t>978-0-04-292302-4</t>
  </si>
  <si>
    <t>Sherry Luna</t>
  </si>
  <si>
    <t>BK2507</t>
  </si>
  <si>
    <t>978-1-58513-677-3</t>
  </si>
  <si>
    <t>Renee Lucas</t>
  </si>
  <si>
    <t>BK2506</t>
  </si>
  <si>
    <t>978-1-5351-6943-1</t>
  </si>
  <si>
    <t>Denise Moore</t>
  </si>
  <si>
    <t>BK2505</t>
  </si>
  <si>
    <t>978-0-331-75682-1</t>
  </si>
  <si>
    <t>BK2504</t>
  </si>
  <si>
    <t>978-0-540-19566-4</t>
  </si>
  <si>
    <t>Sheila Wagner</t>
  </si>
  <si>
    <t>BK2503</t>
  </si>
  <si>
    <t>978-1-950166-44-2</t>
  </si>
  <si>
    <t>Paige Roberson</t>
  </si>
  <si>
    <t>BK2502</t>
  </si>
  <si>
    <t>978-1-185-79029-0</t>
  </si>
  <si>
    <t>Taylor Peters</t>
  </si>
  <si>
    <t>BK2501</t>
  </si>
  <si>
    <t>978-1-104-24439-2</t>
  </si>
  <si>
    <t>Charles Stone</t>
  </si>
  <si>
    <t>BK2500</t>
  </si>
  <si>
    <t>978-1-186-09123-5</t>
  </si>
  <si>
    <t>Jodi Griffith MD</t>
  </si>
  <si>
    <t>BK2499</t>
  </si>
  <si>
    <t>978-0-85323-012-0</t>
  </si>
  <si>
    <t>Jeffrey Thomas</t>
  </si>
  <si>
    <t>BK2498</t>
  </si>
  <si>
    <t>978-1-119-41316-5</t>
  </si>
  <si>
    <t>Casey Garcia</t>
  </si>
  <si>
    <t>BK2497</t>
  </si>
  <si>
    <t>978-1-4073-6762-0</t>
  </si>
  <si>
    <t>Joseph Gaines</t>
  </si>
  <si>
    <t>BK2496</t>
  </si>
  <si>
    <t>978-1-06-409831-8</t>
  </si>
  <si>
    <t>Andrea Mason</t>
  </si>
  <si>
    <t>BK2495</t>
  </si>
  <si>
    <t>Joseph Martin</t>
  </si>
  <si>
    <t>978-1-71243-643-1</t>
  </si>
  <si>
    <t>Cameron Moyer</t>
  </si>
  <si>
    <t>BK2494</t>
  </si>
  <si>
    <t>978-0-568-85933-3</t>
  </si>
  <si>
    <t>Steven Benton</t>
  </si>
  <si>
    <t>BK2493</t>
  </si>
  <si>
    <t>978-0-435-51090-9</t>
  </si>
  <si>
    <t>BK2492</t>
  </si>
  <si>
    <t>978-0-310-53678-9</t>
  </si>
  <si>
    <t>Daniel Roberts</t>
  </si>
  <si>
    <t>BK2491</t>
  </si>
  <si>
    <t>978-0-09-083653-6</t>
  </si>
  <si>
    <t>Lindsay Johnson</t>
  </si>
  <si>
    <t>BK2490</t>
  </si>
  <si>
    <t>978-1-184-36188-0</t>
  </si>
  <si>
    <t>Eddie Salazar</t>
  </si>
  <si>
    <t>BK2489</t>
  </si>
  <si>
    <t>978-1-149-77711-4</t>
  </si>
  <si>
    <t>Kevin Cunningham</t>
  </si>
  <si>
    <t>BK2488</t>
  </si>
  <si>
    <t>978-1-133-79783-8</t>
  </si>
  <si>
    <t>BK2487</t>
  </si>
  <si>
    <t>978-1-322-04125-4</t>
  </si>
  <si>
    <t>Marvin Hernandez</t>
  </si>
  <si>
    <t>BK2486</t>
  </si>
  <si>
    <t>978-1-79145-763-1</t>
  </si>
  <si>
    <t>Valerie Mills</t>
  </si>
  <si>
    <t>BK2485</t>
  </si>
  <si>
    <t>978-0-08-734775-5</t>
  </si>
  <si>
    <t>BK2484</t>
  </si>
  <si>
    <t>978-1-01-327600-2</t>
  </si>
  <si>
    <t>Stephanie Brooks</t>
  </si>
  <si>
    <t>BK2483</t>
  </si>
  <si>
    <t>978-0-291-08063-9</t>
  </si>
  <si>
    <t>Denise Klein</t>
  </si>
  <si>
    <t>BK2482</t>
  </si>
  <si>
    <t>978-1-927015-53-7</t>
  </si>
  <si>
    <t>Jeremy Parrish</t>
  </si>
  <si>
    <t>BK2481</t>
  </si>
  <si>
    <t>978-1-75018-577-3</t>
  </si>
  <si>
    <t>Laura Johnson</t>
  </si>
  <si>
    <t>BK2480</t>
  </si>
  <si>
    <t>978-0-439-67486-7</t>
  </si>
  <si>
    <t>BK2479</t>
  </si>
  <si>
    <t>978-0-17-146558-7</t>
  </si>
  <si>
    <t>BK2478</t>
  </si>
  <si>
    <t>978-1-387-93607-6</t>
  </si>
  <si>
    <t>Paul Boyd</t>
  </si>
  <si>
    <t>BK2477</t>
  </si>
  <si>
    <t>978-0-8471-6521-6</t>
  </si>
  <si>
    <t>Justin Harvey</t>
  </si>
  <si>
    <t>BK2476</t>
  </si>
  <si>
    <t>978-1-4891-4901-5</t>
  </si>
  <si>
    <t>Jermaine Sanders</t>
  </si>
  <si>
    <t>BK2475</t>
  </si>
  <si>
    <t>978-1-247-63520-0</t>
  </si>
  <si>
    <t>Michelle Potter</t>
  </si>
  <si>
    <t>BK2474</t>
  </si>
  <si>
    <t>978-0-8077-1908-4</t>
  </si>
  <si>
    <t>Julie Gibson</t>
  </si>
  <si>
    <t>BK2473</t>
  </si>
  <si>
    <t>978-1-64459-154-3</t>
  </si>
  <si>
    <t>Joanna Jones</t>
  </si>
  <si>
    <t>BK2472</t>
  </si>
  <si>
    <t>978-1-76861-036-6</t>
  </si>
  <si>
    <t>Alexandra Abbott</t>
  </si>
  <si>
    <t>BK2471</t>
  </si>
  <si>
    <t>978-1-55172-713-4</t>
  </si>
  <si>
    <t>Caitlin Anderson</t>
  </si>
  <si>
    <t>BK2470</t>
  </si>
  <si>
    <t>978-1-4203-2807-3</t>
  </si>
  <si>
    <t>Danny Shepherd</t>
  </si>
  <si>
    <t>BK2469</t>
  </si>
  <si>
    <t>978-0-9700040-5-5</t>
  </si>
  <si>
    <t>John Benton</t>
  </si>
  <si>
    <t>BK2468</t>
  </si>
  <si>
    <t>978-1-77091-046-1</t>
  </si>
  <si>
    <t>Juan Higgins</t>
  </si>
  <si>
    <t>BK2467</t>
  </si>
  <si>
    <t>978-1-78404-283-7</t>
  </si>
  <si>
    <t>Brian Garcia</t>
  </si>
  <si>
    <t>BK2466</t>
  </si>
  <si>
    <t>978-1-120-40436-7</t>
  </si>
  <si>
    <t>Chad Hanna</t>
  </si>
  <si>
    <t>BK2465</t>
  </si>
  <si>
    <t>978-0-15-640996-4</t>
  </si>
  <si>
    <t>Crystal Nunez</t>
  </si>
  <si>
    <t>BK2464</t>
  </si>
  <si>
    <t>978-0-425-87515-5</t>
  </si>
  <si>
    <t>Patrick Washington</t>
  </si>
  <si>
    <t>BK2463</t>
  </si>
  <si>
    <t>978-0-8320-7196-6</t>
  </si>
  <si>
    <t>BK2462</t>
  </si>
  <si>
    <t>978-0-346-42321-3</t>
  </si>
  <si>
    <t>Sarah Martinez</t>
  </si>
  <si>
    <t>BK2461</t>
  </si>
  <si>
    <t>978-0-921126-31-7</t>
  </si>
  <si>
    <t>Mrs. Denise Mitchell</t>
  </si>
  <si>
    <t>BK2460</t>
  </si>
  <si>
    <t>978-1-5389-0096-3</t>
  </si>
  <si>
    <t>Anna Garcia</t>
  </si>
  <si>
    <t>BK2459</t>
  </si>
  <si>
    <t>978-0-536-11997-1</t>
  </si>
  <si>
    <t>James Murray</t>
  </si>
  <si>
    <t>BK2458</t>
  </si>
  <si>
    <t>978-0-691-25088-5</t>
  </si>
  <si>
    <t>Bridget Romero</t>
  </si>
  <si>
    <t>BK2457</t>
  </si>
  <si>
    <t>978-0-918528-43-8</t>
  </si>
  <si>
    <t>Ryan Pearson</t>
  </si>
  <si>
    <t>BK2456</t>
  </si>
  <si>
    <t>978-0-8326-1970-0</t>
  </si>
  <si>
    <t>Denise Kemp</t>
  </si>
  <si>
    <t>BK2455</t>
  </si>
  <si>
    <t>978-0-587-27650-0</t>
  </si>
  <si>
    <t>Michael Navarro</t>
  </si>
  <si>
    <t>BK2454</t>
  </si>
  <si>
    <t>978-1-151-74215-5</t>
  </si>
  <si>
    <t>William Guzman</t>
  </si>
  <si>
    <t>BK2453</t>
  </si>
  <si>
    <t>978-1-4361-7990-4</t>
  </si>
  <si>
    <t>Stephanie Gonzales</t>
  </si>
  <si>
    <t>BK2452</t>
  </si>
  <si>
    <t>978-1-59475-674-0</t>
  </si>
  <si>
    <t>Andrew Smith</t>
  </si>
  <si>
    <t>BK2451</t>
  </si>
  <si>
    <t>978-1-06-610624-0</t>
  </si>
  <si>
    <t>BK2450</t>
  </si>
  <si>
    <t>978-0-13-472158-3</t>
  </si>
  <si>
    <t>Cheryl Chavez</t>
  </si>
  <si>
    <t>BK2449</t>
  </si>
  <si>
    <t>978-0-433-43976-9</t>
  </si>
  <si>
    <t>Jennifer Brennan</t>
  </si>
  <si>
    <t>BK2448</t>
  </si>
  <si>
    <t>978-1-963294-47-7</t>
  </si>
  <si>
    <t>Lisa White</t>
  </si>
  <si>
    <t>BK2447</t>
  </si>
  <si>
    <t>978-0-240-37367-6</t>
  </si>
  <si>
    <t>Mr. Joseph Terrell</t>
  </si>
  <si>
    <t>BK2446</t>
  </si>
  <si>
    <t>978-0-563-93450-9</t>
  </si>
  <si>
    <t>Yvette Keller</t>
  </si>
  <si>
    <t>BK2445</t>
  </si>
  <si>
    <t>978-0-8133-6609-8</t>
  </si>
  <si>
    <t>Kristy Smith</t>
  </si>
  <si>
    <t>BK2444</t>
  </si>
  <si>
    <t>978-1-116-76503-8</t>
  </si>
  <si>
    <t>Sarah Payne</t>
  </si>
  <si>
    <t>BK2443</t>
  </si>
  <si>
    <t>978-0-7232-9340-8</t>
  </si>
  <si>
    <t>Paul Bowers</t>
  </si>
  <si>
    <t>BK2442</t>
  </si>
  <si>
    <t>978-1-4621-6985-6</t>
  </si>
  <si>
    <t>Terrence Campbell</t>
  </si>
  <si>
    <t>BK2441</t>
  </si>
  <si>
    <t>978-1-76001-692-0</t>
  </si>
  <si>
    <t>Shelley Hamilton</t>
  </si>
  <si>
    <t>BK2440</t>
  </si>
  <si>
    <t>978-0-357-00834-8</t>
  </si>
  <si>
    <t>Jamie Olson</t>
  </si>
  <si>
    <t>BK2439</t>
  </si>
  <si>
    <t>978-1-913884-94-9</t>
  </si>
  <si>
    <t>Debra Johnson</t>
  </si>
  <si>
    <t>BK2438</t>
  </si>
  <si>
    <t>978-1-04-781006-7</t>
  </si>
  <si>
    <t>Joshua Brown</t>
  </si>
  <si>
    <t>BK2437</t>
  </si>
  <si>
    <t>978-0-296-14591-3</t>
  </si>
  <si>
    <t>Mr. Ian Price</t>
  </si>
  <si>
    <t>BK2436</t>
  </si>
  <si>
    <t>978-0-515-20138-3</t>
  </si>
  <si>
    <t>Kyle Smith</t>
  </si>
  <si>
    <t>BK2435</t>
  </si>
  <si>
    <t>978-0-8197-5005-1</t>
  </si>
  <si>
    <t>Joshua Parsons</t>
  </si>
  <si>
    <t>BK2434</t>
  </si>
  <si>
    <t>978-0-7924-5248-5</t>
  </si>
  <si>
    <t>Erik Cox</t>
  </si>
  <si>
    <t>BK2433</t>
  </si>
  <si>
    <t>978-0-284-50156-1</t>
  </si>
  <si>
    <t>Carla Holloway</t>
  </si>
  <si>
    <t>BK2432</t>
  </si>
  <si>
    <t>978-0-89968-630-1</t>
  </si>
  <si>
    <t>Philip Hall</t>
  </si>
  <si>
    <t>BK2431</t>
  </si>
  <si>
    <t>978-0-9836789-0-8</t>
  </si>
  <si>
    <t>Aimee Osborne</t>
  </si>
  <si>
    <t>BK2430</t>
  </si>
  <si>
    <t>978-0-318-09460-1</t>
  </si>
  <si>
    <t>Julie Torres</t>
  </si>
  <si>
    <t>BK2429</t>
  </si>
  <si>
    <t>978-1-354-43353-9</t>
  </si>
  <si>
    <t>Cory Shaw</t>
  </si>
  <si>
    <t>BK2428</t>
  </si>
  <si>
    <t>978-1-232-46841-7</t>
  </si>
  <si>
    <t>Adam Baker</t>
  </si>
  <si>
    <t>BK2427</t>
  </si>
  <si>
    <t>978-0-13-760809-6</t>
  </si>
  <si>
    <t>Laura Grant</t>
  </si>
  <si>
    <t>BK2426</t>
  </si>
  <si>
    <t>978-0-532-71619-8</t>
  </si>
  <si>
    <t>Russell Chen</t>
  </si>
  <si>
    <t>BK2425</t>
  </si>
  <si>
    <t>978-0-377-62446-7</t>
  </si>
  <si>
    <t>Anthony Kelly</t>
  </si>
  <si>
    <t>BK2424</t>
  </si>
  <si>
    <t>978-1-76286-289-1</t>
  </si>
  <si>
    <t>BK2423</t>
  </si>
  <si>
    <t>978-1-5129-3450-2</t>
  </si>
  <si>
    <t>David Beard</t>
  </si>
  <si>
    <t>BK2422</t>
  </si>
  <si>
    <t>978-0-08-065273-3</t>
  </si>
  <si>
    <t>Kelly Ward</t>
  </si>
  <si>
    <t>BK2421</t>
  </si>
  <si>
    <t>978-1-138-89210-1</t>
  </si>
  <si>
    <t>Andrew Butler</t>
  </si>
  <si>
    <t>BK2420</t>
  </si>
  <si>
    <t>978-1-222-52134-4</t>
  </si>
  <si>
    <t>Kathleen Meza</t>
  </si>
  <si>
    <t>BK2419</t>
  </si>
  <si>
    <t>978-0-662-97919-7</t>
  </si>
  <si>
    <t>Pam Hines</t>
  </si>
  <si>
    <t>BK2418</t>
  </si>
  <si>
    <t>978-1-924154-69-7</t>
  </si>
  <si>
    <t>BK2417</t>
  </si>
  <si>
    <t>978-1-201-77098-5</t>
  </si>
  <si>
    <t>Abigail Bishop</t>
  </si>
  <si>
    <t>BK2416</t>
  </si>
  <si>
    <t>978-0-263-17315-4</t>
  </si>
  <si>
    <t>Stacy Davis</t>
  </si>
  <si>
    <t>BK2415</t>
  </si>
  <si>
    <t>978-0-446-86615-6</t>
  </si>
  <si>
    <t>James Ballard</t>
  </si>
  <si>
    <t>BK2414</t>
  </si>
  <si>
    <t>978-0-699-58217-9</t>
  </si>
  <si>
    <t>Blake Wilkins</t>
  </si>
  <si>
    <t>BK2413</t>
  </si>
  <si>
    <t>978-1-160-98208-5</t>
  </si>
  <si>
    <t>Ashley Lynch</t>
  </si>
  <si>
    <t>BK2412</t>
  </si>
  <si>
    <t>978-0-273-00040-2</t>
  </si>
  <si>
    <t>Patricia Schwartz</t>
  </si>
  <si>
    <t>BK2411</t>
  </si>
  <si>
    <t>978-1-09-356178-4</t>
  </si>
  <si>
    <t>Aaron Roberts</t>
  </si>
  <si>
    <t>BK2410</t>
  </si>
  <si>
    <t>978-1-4574-8032-4</t>
  </si>
  <si>
    <t>Chelsea Valdez</t>
  </si>
  <si>
    <t>BK2409</t>
  </si>
  <si>
    <t>978-0-8370-1091-5</t>
  </si>
  <si>
    <t>Joel Garcia</t>
  </si>
  <si>
    <t>BK2408</t>
  </si>
  <si>
    <t>978-0-335-02046-1</t>
  </si>
  <si>
    <t>Ashley Arnold</t>
  </si>
  <si>
    <t>BK2407</t>
  </si>
  <si>
    <t>978-0-7949-7495-4</t>
  </si>
  <si>
    <t>BK2406</t>
  </si>
  <si>
    <t>978-0-243-79601-4</t>
  </si>
  <si>
    <t>Jessica Wolf</t>
  </si>
  <si>
    <t>BK2405</t>
  </si>
  <si>
    <t>978-1-102-45337-6</t>
  </si>
  <si>
    <t>Larry Rollins</t>
  </si>
  <si>
    <t>BK2404</t>
  </si>
  <si>
    <t>978-0-17-702555-6</t>
  </si>
  <si>
    <t>Nicole Kaiser</t>
  </si>
  <si>
    <t>BK2403</t>
  </si>
  <si>
    <t>978-1-75738-705-7</t>
  </si>
  <si>
    <t>Jennifer Hayes</t>
  </si>
  <si>
    <t>BK2402</t>
  </si>
  <si>
    <t>978-0-427-48180-4</t>
  </si>
  <si>
    <t>BK2401</t>
  </si>
  <si>
    <t>978-1-962262-66-8</t>
  </si>
  <si>
    <t>Sara Hammond</t>
  </si>
  <si>
    <t>BK2400</t>
  </si>
  <si>
    <t>978-1-83887-578-7</t>
  </si>
  <si>
    <t>Stephen Austin</t>
  </si>
  <si>
    <t>BK2399</t>
  </si>
  <si>
    <t>978-1-330-13945-5</t>
  </si>
  <si>
    <t>Elijah Bruce</t>
  </si>
  <si>
    <t>BK2398</t>
  </si>
  <si>
    <t>978-1-229-79765-0</t>
  </si>
  <si>
    <t>Victoria Jackson</t>
  </si>
  <si>
    <t>BK2397</t>
  </si>
  <si>
    <t>978-1-61255-699-4</t>
  </si>
  <si>
    <t>Diane Lang</t>
  </si>
  <si>
    <t>BK2396</t>
  </si>
  <si>
    <t>978-1-76726-772-1</t>
  </si>
  <si>
    <t>Ellen Brown</t>
  </si>
  <si>
    <t>BK2395</t>
  </si>
  <si>
    <t>978-1-60095-381-1</t>
  </si>
  <si>
    <t>Laura Anderson</t>
  </si>
  <si>
    <t>BK2394</t>
  </si>
  <si>
    <t>978-1-285-99547-2</t>
  </si>
  <si>
    <t>Amber White</t>
  </si>
  <si>
    <t>BK2393</t>
  </si>
  <si>
    <t>978-0-7402-6693-5</t>
  </si>
  <si>
    <t>Sara Foley</t>
  </si>
  <si>
    <t>BK2392</t>
  </si>
  <si>
    <t>978-1-385-14217-2</t>
  </si>
  <si>
    <t>Ashley Salinas</t>
  </si>
  <si>
    <t>BK2391</t>
  </si>
  <si>
    <t>978-0-7779-1709-1</t>
  </si>
  <si>
    <t>Daniel Robinson</t>
  </si>
  <si>
    <t>BK2390</t>
  </si>
  <si>
    <t>978-1-03-150098-1</t>
  </si>
  <si>
    <t>Nathan Malone DDS</t>
  </si>
  <si>
    <t>BK2389</t>
  </si>
  <si>
    <t>978-1-336-74400-4</t>
  </si>
  <si>
    <t>Mrs. Sheri Douglas MD</t>
  </si>
  <si>
    <t>BK2388</t>
  </si>
  <si>
    <t>978-1-344-44170-4</t>
  </si>
  <si>
    <t>BK2387</t>
  </si>
  <si>
    <t>978-0-947820-37-4</t>
  </si>
  <si>
    <t>Melinda Russell</t>
  </si>
  <si>
    <t>BK2386</t>
  </si>
  <si>
    <t>978-0-13-865845-8</t>
  </si>
  <si>
    <t>Deborah Harrell</t>
  </si>
  <si>
    <t>BK2385</t>
  </si>
  <si>
    <t>978-0-7468-7848-4</t>
  </si>
  <si>
    <t>Christina Marshall</t>
  </si>
  <si>
    <t>BK2384</t>
  </si>
  <si>
    <t>978-1-69976-489-3</t>
  </si>
  <si>
    <t>BK2383</t>
  </si>
  <si>
    <t>978-0-316-81504-8</t>
  </si>
  <si>
    <t>Mary Cortez</t>
  </si>
  <si>
    <t>BK2382</t>
  </si>
  <si>
    <t>978-0-11-604513-3</t>
  </si>
  <si>
    <t>Shaun Allison</t>
  </si>
  <si>
    <t>BK2381</t>
  </si>
  <si>
    <t>978-1-948522-84-7</t>
  </si>
  <si>
    <t>Timothy Morris</t>
  </si>
  <si>
    <t>BK2380</t>
  </si>
  <si>
    <t>978-1-59657-167-9</t>
  </si>
  <si>
    <t>Jennifer Cherry</t>
  </si>
  <si>
    <t>BK2379</t>
  </si>
  <si>
    <t>978-0-229-46795-2</t>
  </si>
  <si>
    <t>Sara Hancock</t>
  </si>
  <si>
    <t>BK2378</t>
  </si>
  <si>
    <t>978-0-932577-40-5</t>
  </si>
  <si>
    <t>Christopher Griffin</t>
  </si>
  <si>
    <t>BK2377</t>
  </si>
  <si>
    <t>978-1-4572-9029-9</t>
  </si>
  <si>
    <t>Devin Bass</t>
  </si>
  <si>
    <t>BK2376</t>
  </si>
  <si>
    <t>978-0-508-42202-3</t>
  </si>
  <si>
    <t>Miss Gina Mcguire</t>
  </si>
  <si>
    <t>BK2375</t>
  </si>
  <si>
    <t>978-0-627-26824-3</t>
  </si>
  <si>
    <t>BK2374</t>
  </si>
  <si>
    <t>978-0-88047-213-5</t>
  </si>
  <si>
    <t>Mark Melendez</t>
  </si>
  <si>
    <t>BK2373</t>
  </si>
  <si>
    <t>978-0-19-505430-9</t>
  </si>
  <si>
    <t>Sabrina Oneill</t>
  </si>
  <si>
    <t>BK2372</t>
  </si>
  <si>
    <t>978-0-520-56225-7</t>
  </si>
  <si>
    <t>Amanda Montes</t>
  </si>
  <si>
    <t>BK2371</t>
  </si>
  <si>
    <t>978-1-60355-406-0</t>
  </si>
  <si>
    <t>Jerry Padilla</t>
  </si>
  <si>
    <t>BK2370</t>
  </si>
  <si>
    <t>978-1-74500-165-1</t>
  </si>
  <si>
    <t>Rachael Lucas</t>
  </si>
  <si>
    <t>BK2369</t>
  </si>
  <si>
    <t>978-0-509-62524-9</t>
  </si>
  <si>
    <t>Dawn Harris</t>
  </si>
  <si>
    <t>BK2368</t>
  </si>
  <si>
    <t>978-1-236-89945-3</t>
  </si>
  <si>
    <t>Sheila Humphrey</t>
  </si>
  <si>
    <t>BK2367</t>
  </si>
  <si>
    <t>978-1-305-64385-7</t>
  </si>
  <si>
    <t>Kristen Phillips</t>
  </si>
  <si>
    <t>BK2366</t>
  </si>
  <si>
    <t>978-1-4074-2250-3</t>
  </si>
  <si>
    <t>Roger Thornton</t>
  </si>
  <si>
    <t>BK2365</t>
  </si>
  <si>
    <t>978-1-314-72810-1</t>
  </si>
  <si>
    <t>Darius Lynch</t>
  </si>
  <si>
    <t>BK2364</t>
  </si>
  <si>
    <t>978-1-09-991234-4</t>
  </si>
  <si>
    <t>Bonnie Miller</t>
  </si>
  <si>
    <t>BK2363</t>
  </si>
  <si>
    <t>978-1-944967-67-3</t>
  </si>
  <si>
    <t>Dominic Clark</t>
  </si>
  <si>
    <t>BK2362</t>
  </si>
  <si>
    <t>978-1-214-54369-9</t>
  </si>
  <si>
    <t>Tamara Davis</t>
  </si>
  <si>
    <t>BK2361</t>
  </si>
  <si>
    <t>978-0-85633-057-5</t>
  </si>
  <si>
    <t>Robin Thompson</t>
  </si>
  <si>
    <t>BK2360</t>
  </si>
  <si>
    <t>978-0-684-27572-7</t>
  </si>
  <si>
    <t>Phillip Floyd</t>
  </si>
  <si>
    <t>BK2359</t>
  </si>
  <si>
    <t>978-0-10-126581-2</t>
  </si>
  <si>
    <t>Rebecca Jacobson</t>
  </si>
  <si>
    <t>BK2358</t>
  </si>
  <si>
    <t>978-1-936748-08-2</t>
  </si>
  <si>
    <t>Joshua Garza</t>
  </si>
  <si>
    <t>BK2357</t>
  </si>
  <si>
    <t>978-0-223-00645-4</t>
  </si>
  <si>
    <t>BK2356</t>
  </si>
  <si>
    <t>978-1-81244-832-7</t>
  </si>
  <si>
    <t>Angela Marquez</t>
  </si>
  <si>
    <t>BK2355</t>
  </si>
  <si>
    <t>978-0-639-78315-4</t>
  </si>
  <si>
    <t>BK2354</t>
  </si>
  <si>
    <t>978-0-03-807917-9</t>
  </si>
  <si>
    <t>Lisa Mcguire</t>
  </si>
  <si>
    <t>BK2353</t>
  </si>
  <si>
    <t>978-1-113-27913-2</t>
  </si>
  <si>
    <t>John Guzman</t>
  </si>
  <si>
    <t>BK2352</t>
  </si>
  <si>
    <t>978-1-946992-21-5</t>
  </si>
  <si>
    <t>BK2351</t>
  </si>
  <si>
    <t>978-1-74576-469-3</t>
  </si>
  <si>
    <t>Andre Anderson</t>
  </si>
  <si>
    <t>BK2350</t>
  </si>
  <si>
    <t>978-1-59116-668-9</t>
  </si>
  <si>
    <t>Christopher Duffy</t>
  </si>
  <si>
    <t>BK2349</t>
  </si>
  <si>
    <t>978-0-389-31039-6</t>
  </si>
  <si>
    <t>Derek Greene</t>
  </si>
  <si>
    <t>BK2348</t>
  </si>
  <si>
    <t>978-0-688-85791-2</t>
  </si>
  <si>
    <t>Casey Johnson</t>
  </si>
  <si>
    <t>BK2347</t>
  </si>
  <si>
    <t>978-1-277-03822-4</t>
  </si>
  <si>
    <t>Crystal Short</t>
  </si>
  <si>
    <t>BK2346</t>
  </si>
  <si>
    <t>978-1-119-86271-0</t>
  </si>
  <si>
    <t>Eric David</t>
  </si>
  <si>
    <t>BK2345</t>
  </si>
  <si>
    <t>978-0-395-30990-2</t>
  </si>
  <si>
    <t>Mary Sanchez</t>
  </si>
  <si>
    <t>BK2344</t>
  </si>
  <si>
    <t>978-0-569-74511-6</t>
  </si>
  <si>
    <t>Jonathan Thompson</t>
  </si>
  <si>
    <t>BK2343</t>
  </si>
  <si>
    <t>978-0-502-94576-4</t>
  </si>
  <si>
    <t>Jennifer Wood DDS</t>
  </si>
  <si>
    <t>BK2342</t>
  </si>
  <si>
    <t>978-0-697-17850-3</t>
  </si>
  <si>
    <t>Christina Sanders MD</t>
  </si>
  <si>
    <t>BK2341</t>
  </si>
  <si>
    <t>978-0-7772-8366-0</t>
  </si>
  <si>
    <t>Dennis Burke</t>
  </si>
  <si>
    <t>BK2340</t>
  </si>
  <si>
    <t>978-1-5366-8459-9</t>
  </si>
  <si>
    <t>Lori Cook</t>
  </si>
  <si>
    <t>BK2339</t>
  </si>
  <si>
    <t>978-1-72279-602-0</t>
  </si>
  <si>
    <t>Chad Kaiser</t>
  </si>
  <si>
    <t>BK2338</t>
  </si>
  <si>
    <t>978-0-7704-6201-7</t>
  </si>
  <si>
    <t>Brianna Mitchell</t>
  </si>
  <si>
    <t>BK2337</t>
  </si>
  <si>
    <t>978-0-274-72464-2</t>
  </si>
  <si>
    <t>Andrew Townsend</t>
  </si>
  <si>
    <t>BK2336</t>
  </si>
  <si>
    <t>978-1-64544-558-6</t>
  </si>
  <si>
    <t>Jennifer Barber</t>
  </si>
  <si>
    <t>BK2335</t>
  </si>
  <si>
    <t>978-0-456-99591-4</t>
  </si>
  <si>
    <t>Stacey Cowan</t>
  </si>
  <si>
    <t>BK2334</t>
  </si>
  <si>
    <t>978-0-05-551468-4</t>
  </si>
  <si>
    <t>Russell Davis</t>
  </si>
  <si>
    <t>BK2333</t>
  </si>
  <si>
    <t>978-1-81210-674-6</t>
  </si>
  <si>
    <t>Jeffrey Bowman IV</t>
  </si>
  <si>
    <t>BK2332</t>
  </si>
  <si>
    <t>978-1-251-02034-4</t>
  </si>
  <si>
    <t>Keith Benson</t>
  </si>
  <si>
    <t>BK2331</t>
  </si>
  <si>
    <t>978-1-134-58013-2</t>
  </si>
  <si>
    <t>Caroline Hill</t>
  </si>
  <si>
    <t>BK2330</t>
  </si>
  <si>
    <t>978-0-18-170239-9</t>
  </si>
  <si>
    <t>BK2329</t>
  </si>
  <si>
    <t>978-0-8013-8261-1</t>
  </si>
  <si>
    <t>Samantha Baldwin</t>
  </si>
  <si>
    <t>BK2328</t>
  </si>
  <si>
    <t>978-1-202-84624-5</t>
  </si>
  <si>
    <t>Brandon Alexander</t>
  </si>
  <si>
    <t>BK2327</t>
  </si>
  <si>
    <t>978-0-9518464-3-8</t>
  </si>
  <si>
    <t>Jacob Aguilar</t>
  </si>
  <si>
    <t>BK2326</t>
  </si>
  <si>
    <t>978-0-88567-385-8</t>
  </si>
  <si>
    <t>Mckenzie Johnson</t>
  </si>
  <si>
    <t>BK2325</t>
  </si>
  <si>
    <t>978-1-116-55794-7</t>
  </si>
  <si>
    <t>Juan Gonzales</t>
  </si>
  <si>
    <t>BK2324</t>
  </si>
  <si>
    <t>978-1-380-46161-2</t>
  </si>
  <si>
    <t>Kayla Ferguson</t>
  </si>
  <si>
    <t>BK2323</t>
  </si>
  <si>
    <t>978-0-949907-64-6</t>
  </si>
  <si>
    <t>William Douglas</t>
  </si>
  <si>
    <t>BK2322</t>
  </si>
  <si>
    <t>978-0-478-27386-1</t>
  </si>
  <si>
    <t>Leslie Newman</t>
  </si>
  <si>
    <t>BK2321</t>
  </si>
  <si>
    <t>978-1-914834-01-1</t>
  </si>
  <si>
    <t>Jacob Haynes</t>
  </si>
  <si>
    <t>BK2320</t>
  </si>
  <si>
    <t>978-0-317-83209-9</t>
  </si>
  <si>
    <t>Olivia Campbell</t>
  </si>
  <si>
    <t>BK2319</t>
  </si>
  <si>
    <t>978-1-72599-497-3</t>
  </si>
  <si>
    <t>Patrick Fernandez</t>
  </si>
  <si>
    <t>BK2318</t>
  </si>
  <si>
    <t>Katie Lopez</t>
  </si>
  <si>
    <t>978-1-930311-21-3</t>
  </si>
  <si>
    <t>Jennifer Roberts</t>
  </si>
  <si>
    <t>BK2317</t>
  </si>
  <si>
    <t>978-0-234-49045-7</t>
  </si>
  <si>
    <t>Isabel Hughes</t>
  </si>
  <si>
    <t>BK2316</t>
  </si>
  <si>
    <t>978-1-4927-9521-6</t>
  </si>
  <si>
    <t>Gina Freeman</t>
  </si>
  <si>
    <t>BK2315</t>
  </si>
  <si>
    <t>978-0-435-03280-7</t>
  </si>
  <si>
    <t>Jasmine Villarreal</t>
  </si>
  <si>
    <t>BK2314</t>
  </si>
  <si>
    <t>978-1-4206-9756-8</t>
  </si>
  <si>
    <t>Grace Wolf</t>
  </si>
  <si>
    <t>BK2313</t>
  </si>
  <si>
    <t>978-1-78236-615-7</t>
  </si>
  <si>
    <t>Cheryl Clayton</t>
  </si>
  <si>
    <t>BK2312</t>
  </si>
  <si>
    <t>978-0-338-26405-3</t>
  </si>
  <si>
    <t>Alyssa Berger</t>
  </si>
  <si>
    <t>BK2311</t>
  </si>
  <si>
    <t>978-1-61164-096-0</t>
  </si>
  <si>
    <t>Danielle Dougherty</t>
  </si>
  <si>
    <t>BK2310</t>
  </si>
  <si>
    <t>978-0-86508-767-5</t>
  </si>
  <si>
    <t>Michelle Carlson</t>
  </si>
  <si>
    <t>BK2309</t>
  </si>
  <si>
    <t>978-0-588-17294-8</t>
  </si>
  <si>
    <t>Christine Pierce</t>
  </si>
  <si>
    <t>BK2308</t>
  </si>
  <si>
    <t>978-1-09-692084-7</t>
  </si>
  <si>
    <t>Carlos Osborne</t>
  </si>
  <si>
    <t>BK2307</t>
  </si>
  <si>
    <t>978-0-18-919230-7</t>
  </si>
  <si>
    <t>Connie Richards</t>
  </si>
  <si>
    <t>BK2306</t>
  </si>
  <si>
    <t>978-0-263-38925-8</t>
  </si>
  <si>
    <t>Becky Rivera</t>
  </si>
  <si>
    <t>BK2305</t>
  </si>
  <si>
    <t>978-1-967319-88-6</t>
  </si>
  <si>
    <t>Teresa Nolan</t>
  </si>
  <si>
    <t>BK2304</t>
  </si>
  <si>
    <t>978-1-80515-754-0</t>
  </si>
  <si>
    <t>Daisy Jones</t>
  </si>
  <si>
    <t>BK2303</t>
  </si>
  <si>
    <t>978-0-637-57398-6</t>
  </si>
  <si>
    <t>Richard Scott</t>
  </si>
  <si>
    <t>BK2302</t>
  </si>
  <si>
    <t>978-1-74104-786-8</t>
  </si>
  <si>
    <t>Howard Keith</t>
  </si>
  <si>
    <t>BK2301</t>
  </si>
  <si>
    <t>978-0-02-836004-1</t>
  </si>
  <si>
    <t>Craig Jenkins</t>
  </si>
  <si>
    <t>BK2300</t>
  </si>
  <si>
    <t>978-0-9500409-8-1</t>
  </si>
  <si>
    <t>Andrew Vega</t>
  </si>
  <si>
    <t>BK2299</t>
  </si>
  <si>
    <t>978-0-472-51705-3</t>
  </si>
  <si>
    <t>Kevin Pineda</t>
  </si>
  <si>
    <t>BK2298</t>
  </si>
  <si>
    <t>978-0-7213-6467-4</t>
  </si>
  <si>
    <t>Allison Hernandez</t>
  </si>
  <si>
    <t>BK2297</t>
  </si>
  <si>
    <t>978-0-17-070537-0</t>
  </si>
  <si>
    <t>Joshua Adams</t>
  </si>
  <si>
    <t>BK2296</t>
  </si>
  <si>
    <t>978-1-09-986206-9</t>
  </si>
  <si>
    <t>Nancy Simmons</t>
  </si>
  <si>
    <t>BK2295</t>
  </si>
  <si>
    <t>978-0-443-73228-7</t>
  </si>
  <si>
    <t>Cheryl Howard</t>
  </si>
  <si>
    <t>BK2294</t>
  </si>
  <si>
    <t>978-0-00-410775-2</t>
  </si>
  <si>
    <t>Lisa Obrien</t>
  </si>
  <si>
    <t>BK2293</t>
  </si>
  <si>
    <t>978-0-89571-317-9</t>
  </si>
  <si>
    <t>Andrea Jones</t>
  </si>
  <si>
    <t>BK2292</t>
  </si>
  <si>
    <t>978-1-877044-77-9</t>
  </si>
  <si>
    <t>Patricia Vasquez</t>
  </si>
  <si>
    <t>BK2291</t>
  </si>
  <si>
    <t>978-1-08-559560-5</t>
  </si>
  <si>
    <t>Zachary Brown</t>
  </si>
  <si>
    <t>BK2290</t>
  </si>
  <si>
    <t>978-1-80437-961-5</t>
  </si>
  <si>
    <t>Tyler Woods</t>
  </si>
  <si>
    <t>BK2289</t>
  </si>
  <si>
    <t>978-0-561-40003-7</t>
  </si>
  <si>
    <t>Justin Craig</t>
  </si>
  <si>
    <t>BK2288</t>
  </si>
  <si>
    <t>978-1-05-104306-2</t>
  </si>
  <si>
    <t>Heather Ryan</t>
  </si>
  <si>
    <t>BK2287</t>
  </si>
  <si>
    <t>978-0-7283-8748-5</t>
  </si>
  <si>
    <t>Patricia Bailey</t>
  </si>
  <si>
    <t>BK2286</t>
  </si>
  <si>
    <t>978-0-18-485289-3</t>
  </si>
  <si>
    <t>BK2285</t>
  </si>
  <si>
    <t>978-0-584-09870-9</t>
  </si>
  <si>
    <t>Thomas Wise</t>
  </si>
  <si>
    <t>BK2284</t>
  </si>
  <si>
    <t>978-1-5486-8724-3</t>
  </si>
  <si>
    <t>Rachel Hurst</t>
  </si>
  <si>
    <t>BK2283</t>
  </si>
  <si>
    <t>978-0-89007-918-8</t>
  </si>
  <si>
    <t>Jason Wagner</t>
  </si>
  <si>
    <t>BK2282</t>
  </si>
  <si>
    <t>978-0-354-22947-0</t>
  </si>
  <si>
    <t>Savannah Carter</t>
  </si>
  <si>
    <t>BK2281</t>
  </si>
  <si>
    <t>978-0-08-435896-9</t>
  </si>
  <si>
    <t>BK2280</t>
  </si>
  <si>
    <t>978-0-439-17225-7</t>
  </si>
  <si>
    <t>Christopher Freeman</t>
  </si>
  <si>
    <t>BK2279</t>
  </si>
  <si>
    <t>978-1-09-687417-1</t>
  </si>
  <si>
    <t>Kelly Briggs</t>
  </si>
  <si>
    <t>BK2278</t>
  </si>
  <si>
    <t>978-1-76313-476-8</t>
  </si>
  <si>
    <t>Richard Henry</t>
  </si>
  <si>
    <t>BK2277</t>
  </si>
  <si>
    <t>978-1-4648-6438-4</t>
  </si>
  <si>
    <t>Terry Miller</t>
  </si>
  <si>
    <t>BK2276</t>
  </si>
  <si>
    <t>978-1-83129-800-2</t>
  </si>
  <si>
    <t>Jaclyn Wilcox</t>
  </si>
  <si>
    <t>BK2275</t>
  </si>
  <si>
    <t>978-1-5325-6679-0</t>
  </si>
  <si>
    <t>Chad Ballard</t>
  </si>
  <si>
    <t>BK2274</t>
  </si>
  <si>
    <t>978-0-7760-4586-3</t>
  </si>
  <si>
    <t>Paul Mendoza</t>
  </si>
  <si>
    <t>BK2273</t>
  </si>
  <si>
    <t>978-0-364-19235-1</t>
  </si>
  <si>
    <t>BK2272</t>
  </si>
  <si>
    <t>978-1-237-34346-7</t>
  </si>
  <si>
    <t>Chelsea Hebert</t>
  </si>
  <si>
    <t>BK2271</t>
  </si>
  <si>
    <t>978-1-5046-1818-2</t>
  </si>
  <si>
    <t>Joshua Valentine</t>
  </si>
  <si>
    <t>BK2270</t>
  </si>
  <si>
    <t>978-0-317-46611-9</t>
  </si>
  <si>
    <t>Michelle Kent</t>
  </si>
  <si>
    <t>BK2269</t>
  </si>
  <si>
    <t>978-0-614-58731-9</t>
  </si>
  <si>
    <t>Ashley Velasquez MD</t>
  </si>
  <si>
    <t>BK2268</t>
  </si>
  <si>
    <t>978-1-5243-1341-8</t>
  </si>
  <si>
    <t>Marcus Campbell</t>
  </si>
  <si>
    <t>BK2267</t>
  </si>
  <si>
    <t>978-0-11-738939-7</t>
  </si>
  <si>
    <t>Eric Anderson</t>
  </si>
  <si>
    <t>BK2266</t>
  </si>
  <si>
    <t>978-1-912683-29-1</t>
  </si>
  <si>
    <t>George Hernandez</t>
  </si>
  <si>
    <t>BK2265</t>
  </si>
  <si>
    <t>978-1-05-744790-1</t>
  </si>
  <si>
    <t>Sandra Thompson</t>
  </si>
  <si>
    <t>BK2264</t>
  </si>
  <si>
    <t>978-0-8349-6219-4</t>
  </si>
  <si>
    <t>Sarah Tapia</t>
  </si>
  <si>
    <t>BK2263</t>
  </si>
  <si>
    <t>978-0-283-83344-1</t>
  </si>
  <si>
    <t>Chelsea Greene</t>
  </si>
  <si>
    <t>BK2262</t>
  </si>
  <si>
    <t>978-1-64131-217-2</t>
  </si>
  <si>
    <t>Jared Johnson</t>
  </si>
  <si>
    <t>BK2261</t>
  </si>
  <si>
    <t>978-1-881866-82-4</t>
  </si>
  <si>
    <t>Christopher Collins</t>
  </si>
  <si>
    <t>BK2260</t>
  </si>
  <si>
    <t>978-1-994930-04-7</t>
  </si>
  <si>
    <t>Andrew Pace</t>
  </si>
  <si>
    <t>BK2259</t>
  </si>
  <si>
    <t>978-0-474-80308-6</t>
  </si>
  <si>
    <t>Debra Navarro</t>
  </si>
  <si>
    <t>BK2258</t>
  </si>
  <si>
    <t>978-1-76288-119-9</t>
  </si>
  <si>
    <t>Thomas Bishop</t>
  </si>
  <si>
    <t>BK2257</t>
  </si>
  <si>
    <t>978-0-481-75898-0</t>
  </si>
  <si>
    <t>Stephen Rodriguez</t>
  </si>
  <si>
    <t>BK2256</t>
  </si>
  <si>
    <t>978-1-4740-9721-5</t>
  </si>
  <si>
    <t>Scott Ferguson</t>
  </si>
  <si>
    <t>BK2255</t>
  </si>
  <si>
    <t>978-0-02-782700-2</t>
  </si>
  <si>
    <t>Melanie Reyes DDS</t>
  </si>
  <si>
    <t>BK2254</t>
  </si>
  <si>
    <t>978-1-55723-980-8</t>
  </si>
  <si>
    <t>James Potter</t>
  </si>
  <si>
    <t>BK2253</t>
  </si>
  <si>
    <t>978-0-926147-16-4</t>
  </si>
  <si>
    <t>Cassandra Welch</t>
  </si>
  <si>
    <t>BK2252</t>
  </si>
  <si>
    <t>978-1-83181-266-6</t>
  </si>
  <si>
    <t>William Ford</t>
  </si>
  <si>
    <t>BK2251</t>
  </si>
  <si>
    <t>978-1-870323-88-8</t>
  </si>
  <si>
    <t>Joe Lewis</t>
  </si>
  <si>
    <t>BK2250</t>
  </si>
  <si>
    <t>978-1-920858-67-4</t>
  </si>
  <si>
    <t>Erica Wright</t>
  </si>
  <si>
    <t>BK2249</t>
  </si>
  <si>
    <t>978-1-03-265571-0</t>
  </si>
  <si>
    <t>Katherine Tran</t>
  </si>
  <si>
    <t>BK2248</t>
  </si>
  <si>
    <t>978-0-284-68146-1</t>
  </si>
  <si>
    <t>Lindsey Williams</t>
  </si>
  <si>
    <t>BK2247</t>
  </si>
  <si>
    <t>978-0-568-84520-6</t>
  </si>
  <si>
    <t>BK2246</t>
  </si>
  <si>
    <t>978-1-307-54176-2</t>
  </si>
  <si>
    <t>Jill Berger</t>
  </si>
  <si>
    <t>BK2245</t>
  </si>
  <si>
    <t>978-1-382-86831-0</t>
  </si>
  <si>
    <t>Patricia Daniels</t>
  </si>
  <si>
    <t>BK2244</t>
  </si>
  <si>
    <t>978-0-210-25155-3</t>
  </si>
  <si>
    <t>Katie Reid</t>
  </si>
  <si>
    <t>BK2243</t>
  </si>
  <si>
    <t>978-1-304-33403-9</t>
  </si>
  <si>
    <t>William Barnett</t>
  </si>
  <si>
    <t>BK2242</t>
  </si>
  <si>
    <t>978-1-4816-7152-1</t>
  </si>
  <si>
    <t>April Harris</t>
  </si>
  <si>
    <t>BK2241</t>
  </si>
  <si>
    <t>978-1-83122-436-0</t>
  </si>
  <si>
    <t>Robert Carlson</t>
  </si>
  <si>
    <t>BK2240</t>
  </si>
  <si>
    <t>978-1-04-139071-8</t>
  </si>
  <si>
    <t>Benjamin Shea</t>
  </si>
  <si>
    <t>BK2239</t>
  </si>
  <si>
    <t>978-1-09-648484-4</t>
  </si>
  <si>
    <t>Elizabeth Obrien</t>
  </si>
  <si>
    <t>BK2238</t>
  </si>
  <si>
    <t>978-1-921255-35-9</t>
  </si>
  <si>
    <t>BK2237</t>
  </si>
  <si>
    <t>978-0-7534-8453-1</t>
  </si>
  <si>
    <t>BK2236</t>
  </si>
  <si>
    <t>978-0-273-85721-1</t>
  </si>
  <si>
    <t>Stacy Torres</t>
  </si>
  <si>
    <t>BK2235</t>
  </si>
  <si>
    <t>978-1-84623-963-2</t>
  </si>
  <si>
    <t>Annette Hays</t>
  </si>
  <si>
    <t>BK2234</t>
  </si>
  <si>
    <t>978-1-02-353873-2</t>
  </si>
  <si>
    <t>Maureen Frederick</t>
  </si>
  <si>
    <t>BK2233</t>
  </si>
  <si>
    <t>978-1-294-39404-4</t>
  </si>
  <si>
    <t>Adam Oliver</t>
  </si>
  <si>
    <t>BK2232</t>
  </si>
  <si>
    <t>978-0-07-523224-7</t>
  </si>
  <si>
    <t>Angela Archer</t>
  </si>
  <si>
    <t>BK2231</t>
  </si>
  <si>
    <t>978-0-698-60244-1</t>
  </si>
  <si>
    <t>Jonathan Ayers</t>
  </si>
  <si>
    <t>BK2230</t>
  </si>
  <si>
    <t>978-0-462-50865-8</t>
  </si>
  <si>
    <t>Michael Howe</t>
  </si>
  <si>
    <t>BK2229</t>
  </si>
  <si>
    <t>978-0-220-09511-6</t>
  </si>
  <si>
    <t>BK2228</t>
  </si>
  <si>
    <t>978-1-9742-8835-9</t>
  </si>
  <si>
    <t>Barbara Hernandez</t>
  </si>
  <si>
    <t>BK2227</t>
  </si>
  <si>
    <t>978-1-72577-378-3</t>
  </si>
  <si>
    <t>Jonathan Collins</t>
  </si>
  <si>
    <t>BK2226</t>
  </si>
  <si>
    <t>978-1-75118-499-7</t>
  </si>
  <si>
    <t>Ann Velez</t>
  </si>
  <si>
    <t>BK2225</t>
  </si>
  <si>
    <t>978-1-333-77184-3</t>
  </si>
  <si>
    <t>Frank Acosta</t>
  </si>
  <si>
    <t>BK2224</t>
  </si>
  <si>
    <t>978-1-59092-191-3</t>
  </si>
  <si>
    <t>Danny Cameron</t>
  </si>
  <si>
    <t>BK2223</t>
  </si>
  <si>
    <t>978-1-74648-872-7</t>
  </si>
  <si>
    <t>Amanda Cruz</t>
  </si>
  <si>
    <t>BK2222</t>
  </si>
  <si>
    <t>978-1-57055-572-5</t>
  </si>
  <si>
    <t>Pamela Hernandez</t>
  </si>
  <si>
    <t>BK2221</t>
  </si>
  <si>
    <t>978-0-7695-3541-8</t>
  </si>
  <si>
    <t>Kristy Cook</t>
  </si>
  <si>
    <t>BK2220</t>
  </si>
  <si>
    <t>978-1-03-874616-0</t>
  </si>
  <si>
    <t>Jimmy Scott</t>
  </si>
  <si>
    <t>BK2219</t>
  </si>
  <si>
    <t>978-1-4862-7493-2</t>
  </si>
  <si>
    <t>Mrs. Cheryl Dillon</t>
  </si>
  <si>
    <t>BK2218</t>
  </si>
  <si>
    <t>978-0-9621184-1-8</t>
  </si>
  <si>
    <t>Ashley Collins</t>
  </si>
  <si>
    <t>BK2217</t>
  </si>
  <si>
    <t>978-0-89389-109-1</t>
  </si>
  <si>
    <t>Ronald Hopkins</t>
  </si>
  <si>
    <t>BK2216</t>
  </si>
  <si>
    <t>978-1-82599-822-2</t>
  </si>
  <si>
    <t>Robin Wiggins</t>
  </si>
  <si>
    <t>BK2215</t>
  </si>
  <si>
    <t>978-0-507-54140-4</t>
  </si>
  <si>
    <t>Thomas Craig</t>
  </si>
  <si>
    <t>BK2214</t>
  </si>
  <si>
    <t>978-0-246-04060-2</t>
  </si>
  <si>
    <t>Gregory Sloan</t>
  </si>
  <si>
    <t>BK2213</t>
  </si>
  <si>
    <t>978-0-438-16367-6</t>
  </si>
  <si>
    <t>Jamie Pratt</t>
  </si>
  <si>
    <t>BK2212</t>
  </si>
  <si>
    <t>978-1-295-55986-2</t>
  </si>
  <si>
    <t>Samantha Elliott</t>
  </si>
  <si>
    <t>BK2211</t>
  </si>
  <si>
    <t>978-1-62949-761-7</t>
  </si>
  <si>
    <t>Kimberly Dixon</t>
  </si>
  <si>
    <t>BK2210</t>
  </si>
  <si>
    <t>978-1-4476-0519-5</t>
  </si>
  <si>
    <t>Steven Miller</t>
  </si>
  <si>
    <t>BK2209</t>
  </si>
  <si>
    <t>978-0-9568684-5-9</t>
  </si>
  <si>
    <t>Kevin Mcconnell</t>
  </si>
  <si>
    <t>BK2208</t>
  </si>
  <si>
    <t>978-1-5215-1479-5</t>
  </si>
  <si>
    <t>BK2207</t>
  </si>
  <si>
    <t>978-0-7373-7830-6</t>
  </si>
  <si>
    <t>Brianna Wright</t>
  </si>
  <si>
    <t>BK2206</t>
  </si>
  <si>
    <t>978-0-7846-2812-6</t>
  </si>
  <si>
    <t>Patricia Hale</t>
  </si>
  <si>
    <t>BK2205</t>
  </si>
  <si>
    <t>978-1-289-48544-3</t>
  </si>
  <si>
    <t>Peter Fuller</t>
  </si>
  <si>
    <t>BK2204</t>
  </si>
  <si>
    <t>978-1-78274-805-2</t>
  </si>
  <si>
    <t>BK2203</t>
  </si>
  <si>
    <t>978-0-6480549-2-4</t>
  </si>
  <si>
    <t>Jordan Dixon</t>
  </si>
  <si>
    <t>BK2202</t>
  </si>
  <si>
    <t>978-0-571-61750-0</t>
  </si>
  <si>
    <t>Carla Cooke</t>
  </si>
  <si>
    <t>BK2201</t>
  </si>
  <si>
    <t>978-1-9829-6861-8</t>
  </si>
  <si>
    <t>Michael Curtis</t>
  </si>
  <si>
    <t>BK2200</t>
  </si>
  <si>
    <t>978-1-945177-26-2</t>
  </si>
  <si>
    <t>Ronald Williams</t>
  </si>
  <si>
    <t>BK2199</t>
  </si>
  <si>
    <t>978-0-459-64370-6</t>
  </si>
  <si>
    <t>Mr. Alexander Curry</t>
  </si>
  <si>
    <t>BK2198</t>
  </si>
  <si>
    <t>978-1-71514-163-9</t>
  </si>
  <si>
    <t>Beth Barajas</t>
  </si>
  <si>
    <t>BK2197</t>
  </si>
  <si>
    <t>978-1-86522-366-7</t>
  </si>
  <si>
    <t>Eric Scott</t>
  </si>
  <si>
    <t>BK2196</t>
  </si>
  <si>
    <t>978-0-246-24459-8</t>
  </si>
  <si>
    <t>BK2195</t>
  </si>
  <si>
    <t>978-1-964888-52-1</t>
  </si>
  <si>
    <t>Philip Grant</t>
  </si>
  <si>
    <t>BK2194</t>
  </si>
  <si>
    <t>978-1-181-75630-6</t>
  </si>
  <si>
    <t>Meagan Johnson</t>
  </si>
  <si>
    <t>BK2193</t>
  </si>
  <si>
    <t>978-0-940096-82-0</t>
  </si>
  <si>
    <t>Tanya Morgan</t>
  </si>
  <si>
    <t>BK2192</t>
  </si>
  <si>
    <t>978-0-382-39203-0</t>
  </si>
  <si>
    <t>Michael Aguilar</t>
  </si>
  <si>
    <t>BK2191</t>
  </si>
  <si>
    <t>978-1-228-13970-3</t>
  </si>
  <si>
    <t>Ashley Rogers</t>
  </si>
  <si>
    <t>BK2190</t>
  </si>
  <si>
    <t>978-1-4747-6841-2</t>
  </si>
  <si>
    <t>Sharon Rios</t>
  </si>
  <si>
    <t>BK2189</t>
  </si>
  <si>
    <t>978-0-392-40103-6</t>
  </si>
  <si>
    <t>Michael Daniels MD</t>
  </si>
  <si>
    <t>BK2188</t>
  </si>
  <si>
    <t>978-1-64313-396-6</t>
  </si>
  <si>
    <t>BK2187</t>
  </si>
  <si>
    <t>978-0-11-177682-7</t>
  </si>
  <si>
    <t>Katherine Cook</t>
  </si>
  <si>
    <t>BK2186</t>
  </si>
  <si>
    <t>978-0-7782-3826-3</t>
  </si>
  <si>
    <t>Mary Ross</t>
  </si>
  <si>
    <t>BK2185</t>
  </si>
  <si>
    <t>978-0-00-190748-5</t>
  </si>
  <si>
    <t>BK2184</t>
  </si>
  <si>
    <t>978-1-74070-485-4</t>
  </si>
  <si>
    <t>Nicole Davis</t>
  </si>
  <si>
    <t>BK2183</t>
  </si>
  <si>
    <t>978-1-242-81476-1</t>
  </si>
  <si>
    <t>Kevin Smith</t>
  </si>
  <si>
    <t>BK2182</t>
  </si>
  <si>
    <t>978-0-602-95896-1</t>
  </si>
  <si>
    <t>Tyler Sanchez</t>
  </si>
  <si>
    <t>BK2181</t>
  </si>
  <si>
    <t>978-0-300-30472-5</t>
  </si>
  <si>
    <t>Kathryn Robertson</t>
  </si>
  <si>
    <t>BK2180</t>
  </si>
  <si>
    <t>978-1-289-95693-6</t>
  </si>
  <si>
    <t>Nicole Frey</t>
  </si>
  <si>
    <t>BK2179</t>
  </si>
  <si>
    <t>978-1-892224-00-2</t>
  </si>
  <si>
    <t>Willie Nelson</t>
  </si>
  <si>
    <t>BK2178</t>
  </si>
  <si>
    <t>978-0-88907-539-9</t>
  </si>
  <si>
    <t>Sharon Estrada</t>
  </si>
  <si>
    <t>BK2177</t>
  </si>
  <si>
    <t>978-1-101-16723-6</t>
  </si>
  <si>
    <t>BK2176</t>
  </si>
  <si>
    <t>978-1-84172-367-9</t>
  </si>
  <si>
    <t>Joshua Larson</t>
  </si>
  <si>
    <t>BK2175</t>
  </si>
  <si>
    <t>978-1-59122-385-6</t>
  </si>
  <si>
    <t>Calvin Friedman</t>
  </si>
  <si>
    <t>BK2174</t>
  </si>
  <si>
    <t>978-0-281-06083-2</t>
  </si>
  <si>
    <t>David Maldonado</t>
  </si>
  <si>
    <t>BK2173</t>
  </si>
  <si>
    <t>978-1-81203-782-8</t>
  </si>
  <si>
    <t>Rachael Spencer</t>
  </si>
  <si>
    <t>BK2172</t>
  </si>
  <si>
    <t>978-1-01-097614-1</t>
  </si>
  <si>
    <t>Jason Lucas</t>
  </si>
  <si>
    <t>BK2171</t>
  </si>
  <si>
    <t>978-1-68034-192-8</t>
  </si>
  <si>
    <t>Mary Perez</t>
  </si>
  <si>
    <t>BK2170</t>
  </si>
  <si>
    <t>978-0-454-99896-2</t>
  </si>
  <si>
    <t>Thomas Gentry</t>
  </si>
  <si>
    <t>BK2169</t>
  </si>
  <si>
    <t>978-1-5127-1190-5</t>
  </si>
  <si>
    <t>Rachel Perez</t>
  </si>
  <si>
    <t>BK2168</t>
  </si>
  <si>
    <t>978-1-05-878547-7</t>
  </si>
  <si>
    <t>Ann Valdez</t>
  </si>
  <si>
    <t>BK2167</t>
  </si>
  <si>
    <t>978-0-365-05637-9</t>
  </si>
  <si>
    <t>Terry Jackson</t>
  </si>
  <si>
    <t>BK2166</t>
  </si>
  <si>
    <t>978-0-18-539512-2</t>
  </si>
  <si>
    <t>Dr. Bryce Hester</t>
  </si>
  <si>
    <t>BK2165</t>
  </si>
  <si>
    <t>978-1-224-05506-9</t>
  </si>
  <si>
    <t>Bradley Morgan</t>
  </si>
  <si>
    <t>BK2164</t>
  </si>
  <si>
    <t>978-0-463-04962-4</t>
  </si>
  <si>
    <t>Joseph Saunders</t>
  </si>
  <si>
    <t>BK2163</t>
  </si>
  <si>
    <t>978-0-346-31330-9</t>
  </si>
  <si>
    <t>Eric Dunn</t>
  </si>
  <si>
    <t>BK2162</t>
  </si>
  <si>
    <t>978-0-7403-5952-1</t>
  </si>
  <si>
    <t>Marcus Wilson</t>
  </si>
  <si>
    <t>BK2161</t>
  </si>
  <si>
    <t>978-1-4132-1248-8</t>
  </si>
  <si>
    <t>Lori Griffin</t>
  </si>
  <si>
    <t>BK2160</t>
  </si>
  <si>
    <t>978-0-03-313646-4</t>
  </si>
  <si>
    <t>BK2159</t>
  </si>
  <si>
    <t>978-0-288-67289-2</t>
  </si>
  <si>
    <t>Jason Fernandez</t>
  </si>
  <si>
    <t>BK2158</t>
  </si>
  <si>
    <t>978-0-85356-689-2</t>
  </si>
  <si>
    <t>Lisa Bowman</t>
  </si>
  <si>
    <t>BK2157</t>
  </si>
  <si>
    <t>978-0-592-95639-8</t>
  </si>
  <si>
    <t>Riley Gray</t>
  </si>
  <si>
    <t>BK2156</t>
  </si>
  <si>
    <t>978-1-85095-139-1</t>
  </si>
  <si>
    <t>Savannah Patterson DVM</t>
  </si>
  <si>
    <t>BK2155</t>
  </si>
  <si>
    <t>978-1-71395-670-9</t>
  </si>
  <si>
    <t>Nathan Gibson</t>
  </si>
  <si>
    <t>BK2154</t>
  </si>
  <si>
    <t>978-0-567-57206-6</t>
  </si>
  <si>
    <t>Kelsey Ortega</t>
  </si>
  <si>
    <t>BK2153</t>
  </si>
  <si>
    <t>978-1-221-43212-2</t>
  </si>
  <si>
    <t>Dustin Vincent</t>
  </si>
  <si>
    <t>BK2152</t>
  </si>
  <si>
    <t>978-1-4429-0084-4</t>
  </si>
  <si>
    <t>Mark Owens</t>
  </si>
  <si>
    <t>BK2151</t>
  </si>
  <si>
    <t>978-0-7981-1295-6</t>
  </si>
  <si>
    <t>Bianca Crawford</t>
  </si>
  <si>
    <t>BK2150</t>
  </si>
  <si>
    <t>978-0-7659-0925-1</t>
  </si>
  <si>
    <t>Angela Rivera</t>
  </si>
  <si>
    <t>BK2149</t>
  </si>
  <si>
    <t>978-1-4216-9663-8</t>
  </si>
  <si>
    <t>Amy Beltran</t>
  </si>
  <si>
    <t>BK2148</t>
  </si>
  <si>
    <t>978-0-249-24265-2</t>
  </si>
  <si>
    <t>Mike Brown</t>
  </si>
  <si>
    <t>BK2147</t>
  </si>
  <si>
    <t>978-0-9679708-5-1</t>
  </si>
  <si>
    <t>Jaime Cox</t>
  </si>
  <si>
    <t>BK2146</t>
  </si>
  <si>
    <t>978-1-286-80439-1</t>
  </si>
  <si>
    <t>Amber Savage</t>
  </si>
  <si>
    <t>BK2145</t>
  </si>
  <si>
    <t>978-0-17-703396-4</t>
  </si>
  <si>
    <t>Pamela Wright</t>
  </si>
  <si>
    <t>BK2144</t>
  </si>
  <si>
    <t>978-0-694-11747-5</t>
  </si>
  <si>
    <t>BK2143</t>
  </si>
  <si>
    <t>978-1-391-81002-7</t>
  </si>
  <si>
    <t>Angel Jones</t>
  </si>
  <si>
    <t>BK2142</t>
  </si>
  <si>
    <t>978-1-01-452164-4</t>
  </si>
  <si>
    <t>Ryan Adams</t>
  </si>
  <si>
    <t>BK2141</t>
  </si>
  <si>
    <t>978-1-76268-737-1</t>
  </si>
  <si>
    <t>Martha Smith DVM</t>
  </si>
  <si>
    <t>BK2140</t>
  </si>
  <si>
    <t>978-0-212-72671-4</t>
  </si>
  <si>
    <t>Seth Bean</t>
  </si>
  <si>
    <t>BK2139</t>
  </si>
  <si>
    <t>978-0-9761545-8-7</t>
  </si>
  <si>
    <t>Theresa Stuart</t>
  </si>
  <si>
    <t>BK2138</t>
  </si>
  <si>
    <t>978-1-190-55258-6</t>
  </si>
  <si>
    <t>Sarah Hernandez</t>
  </si>
  <si>
    <t>BK2137</t>
  </si>
  <si>
    <t>978-0-293-68090-5</t>
  </si>
  <si>
    <t>Melissa Austin</t>
  </si>
  <si>
    <t>BK2136</t>
  </si>
  <si>
    <t>978-0-592-21718-5</t>
  </si>
  <si>
    <t>Monica James</t>
  </si>
  <si>
    <t>BK2135</t>
  </si>
  <si>
    <t>978-0-610-37901-7</t>
  </si>
  <si>
    <t>Danny Coleman</t>
  </si>
  <si>
    <t>BK2134</t>
  </si>
  <si>
    <t>978-0-567-33340-7</t>
  </si>
  <si>
    <t>Miss Holly Page</t>
  </si>
  <si>
    <t>BK2133</t>
  </si>
  <si>
    <t>978-1-60497-769-1</t>
  </si>
  <si>
    <t>Angela Collins</t>
  </si>
  <si>
    <t>BK2132</t>
  </si>
  <si>
    <t>978-1-316-93379-4</t>
  </si>
  <si>
    <t>Charles Gonzalez</t>
  </si>
  <si>
    <t>BK2131</t>
  </si>
  <si>
    <t>978-0-7874-7924-4</t>
  </si>
  <si>
    <t>Hunter Williams</t>
  </si>
  <si>
    <t>BK2130</t>
  </si>
  <si>
    <t>978-1-346-10499-7</t>
  </si>
  <si>
    <t>Christopher Serrano</t>
  </si>
  <si>
    <t>BK2129</t>
  </si>
  <si>
    <t>978-0-02-198598-2</t>
  </si>
  <si>
    <t>BK2128</t>
  </si>
  <si>
    <t>978-0-7780-8176-0</t>
  </si>
  <si>
    <t>Erik Carroll</t>
  </si>
  <si>
    <t>BK2127</t>
  </si>
  <si>
    <t>978-1-79827-315-9</t>
  </si>
  <si>
    <t>Keith Cortez</t>
  </si>
  <si>
    <t>BK2126</t>
  </si>
  <si>
    <t>978-1-340-41899-1</t>
  </si>
  <si>
    <t>Henry Frye</t>
  </si>
  <si>
    <t>BK2125</t>
  </si>
  <si>
    <t>978-1-68457-501-5</t>
  </si>
  <si>
    <t>Brittany Cox</t>
  </si>
  <si>
    <t>BK2124</t>
  </si>
  <si>
    <t>978-1-7342384-3-3</t>
  </si>
  <si>
    <t>Mary Osborn</t>
  </si>
  <si>
    <t>BK2123</t>
  </si>
  <si>
    <t>978-1-67416-662-9</t>
  </si>
  <si>
    <t>Michael Lyons</t>
  </si>
  <si>
    <t>BK2122</t>
  </si>
  <si>
    <t>978-1-57979-271-8</t>
  </si>
  <si>
    <t>Walter Short</t>
  </si>
  <si>
    <t>BK2121</t>
  </si>
  <si>
    <t>978-0-04-564239-7</t>
  </si>
  <si>
    <t>Anita Duarte</t>
  </si>
  <si>
    <t>BK2120</t>
  </si>
  <si>
    <t>978-0-656-59659-1</t>
  </si>
  <si>
    <t>Heather Leonard</t>
  </si>
  <si>
    <t>BK2119</t>
  </si>
  <si>
    <t>978-1-294-16344-2</t>
  </si>
  <si>
    <t>Madison Reyes</t>
  </si>
  <si>
    <t>BK2118</t>
  </si>
  <si>
    <t>978-0-507-18926-2</t>
  </si>
  <si>
    <t>Sean Paul</t>
  </si>
  <si>
    <t>BK2117</t>
  </si>
  <si>
    <t>978-1-913374-98-3</t>
  </si>
  <si>
    <t>Christopher Johnson</t>
  </si>
  <si>
    <t>BK2116</t>
  </si>
  <si>
    <t>978-1-71850-212-3</t>
  </si>
  <si>
    <t>Shawn Jenkins</t>
  </si>
  <si>
    <t>BK2115</t>
  </si>
  <si>
    <t>978-0-14-009493-0</t>
  </si>
  <si>
    <t>Laura Mcintyre</t>
  </si>
  <si>
    <t>BK2114</t>
  </si>
  <si>
    <t>978-0-86280-967-6</t>
  </si>
  <si>
    <t>Amber Ross</t>
  </si>
  <si>
    <t>BK2113</t>
  </si>
  <si>
    <t>978-0-529-80624-6</t>
  </si>
  <si>
    <t>Amy Gibbs</t>
  </si>
  <si>
    <t>BK2112</t>
  </si>
  <si>
    <t>978-1-181-01154-2</t>
  </si>
  <si>
    <t>William Hughes Jr.</t>
  </si>
  <si>
    <t>BK2111</t>
  </si>
  <si>
    <t>978-1-4803-7349-5</t>
  </si>
  <si>
    <t>Tracy Cabrera</t>
  </si>
  <si>
    <t>BK2110</t>
  </si>
  <si>
    <t>978-1-4978-9030-5</t>
  </si>
  <si>
    <t>Joel Taylor</t>
  </si>
  <si>
    <t>BK2109</t>
  </si>
  <si>
    <t>978-1-55236-254-9</t>
  </si>
  <si>
    <t>Andre Jackson</t>
  </si>
  <si>
    <t>BK2108</t>
  </si>
  <si>
    <t>978-0-8297-7837-3</t>
  </si>
  <si>
    <t>Jennifer Foster</t>
  </si>
  <si>
    <t>BK2107</t>
  </si>
  <si>
    <t>978-1-65203-542-8</t>
  </si>
  <si>
    <t>David Olson</t>
  </si>
  <si>
    <t>BK2106</t>
  </si>
  <si>
    <t>978-1-61093-691-0</t>
  </si>
  <si>
    <t>Christopher Tyler</t>
  </si>
  <si>
    <t>BK2105</t>
  </si>
  <si>
    <t>978-1-168-60964-9</t>
  </si>
  <si>
    <t>Jonathan Hurst</t>
  </si>
  <si>
    <t>BK2104</t>
  </si>
  <si>
    <t>978-1-267-30207-6</t>
  </si>
  <si>
    <t>BK2103</t>
  </si>
  <si>
    <t>978-0-672-43750-2</t>
  </si>
  <si>
    <t>Alex Perkins</t>
  </si>
  <si>
    <t>BK2102</t>
  </si>
  <si>
    <t>978-0-12-933946-5</t>
  </si>
  <si>
    <t>Steve Cole</t>
  </si>
  <si>
    <t>BK2101</t>
  </si>
  <si>
    <t>978-0-08-905686-0</t>
  </si>
  <si>
    <t>Amber Scott</t>
  </si>
  <si>
    <t>BK2100</t>
  </si>
  <si>
    <t>978-0-87274-103-4</t>
  </si>
  <si>
    <t>Danny Walker</t>
  </si>
  <si>
    <t>BK2099</t>
  </si>
  <si>
    <t>978-1-264-58859-6</t>
  </si>
  <si>
    <t>Nicole Price</t>
  </si>
  <si>
    <t>BK2098</t>
  </si>
  <si>
    <t>978-0-05-439148-4</t>
  </si>
  <si>
    <t>BK2097</t>
  </si>
  <si>
    <t>978-1-884328-87-9</t>
  </si>
  <si>
    <t>Aaron Miller</t>
  </si>
  <si>
    <t>BK2096</t>
  </si>
  <si>
    <t>978-0-05-235657-7</t>
  </si>
  <si>
    <t>Joshua Orr</t>
  </si>
  <si>
    <t>BK2095</t>
  </si>
  <si>
    <t>978-1-01-420639-8</t>
  </si>
  <si>
    <t>Anna Brown</t>
  </si>
  <si>
    <t>BK2094</t>
  </si>
  <si>
    <t>978-1-923080-33-1</t>
  </si>
  <si>
    <t>BK2093</t>
  </si>
  <si>
    <t>978-0-7685-0775-1</t>
  </si>
  <si>
    <t>James Alexander</t>
  </si>
  <si>
    <t>BK2092</t>
  </si>
  <si>
    <t>978-0-208-56825-0</t>
  </si>
  <si>
    <t>Kimberly Hall</t>
  </si>
  <si>
    <t>BK2091</t>
  </si>
  <si>
    <t>978-0-9741296-7-9</t>
  </si>
  <si>
    <t>Janet Phillips</t>
  </si>
  <si>
    <t>BK2090</t>
  </si>
  <si>
    <t>978-1-963762-14-3</t>
  </si>
  <si>
    <t>Jessica Day</t>
  </si>
  <si>
    <t>BK2089</t>
  </si>
  <si>
    <t>978-0-569-22195-5</t>
  </si>
  <si>
    <t>Raymond Frederick</t>
  </si>
  <si>
    <t>BK2088</t>
  </si>
  <si>
    <t>978-1-57824-899-5</t>
  </si>
  <si>
    <t>Michael Macdonald</t>
  </si>
  <si>
    <t>BK2087</t>
  </si>
  <si>
    <t>978-1-308-92089-4</t>
  </si>
  <si>
    <t>Alan Higgins</t>
  </si>
  <si>
    <t>BK2086</t>
  </si>
  <si>
    <t>978-0-17-823719-4</t>
  </si>
  <si>
    <t>Margaret Barajas</t>
  </si>
  <si>
    <t>BK2085</t>
  </si>
  <si>
    <t>978-0-431-32698-6</t>
  </si>
  <si>
    <t>Allison Stevenson</t>
  </si>
  <si>
    <t>BK2084</t>
  </si>
  <si>
    <t>978-1-259-94906-7</t>
  </si>
  <si>
    <t>Heather Weaver</t>
  </si>
  <si>
    <t>BK2083</t>
  </si>
  <si>
    <t>978-0-942976-60-1</t>
  </si>
  <si>
    <t>Amy Arroyo</t>
  </si>
  <si>
    <t>BK2082</t>
  </si>
  <si>
    <t>978-1-4284-7089-7</t>
  </si>
  <si>
    <t>Wayne Schwartz</t>
  </si>
  <si>
    <t>BK2081</t>
  </si>
  <si>
    <t>978-0-16-397189-8</t>
  </si>
  <si>
    <t>Aaron Gross</t>
  </si>
  <si>
    <t>BK2080</t>
  </si>
  <si>
    <t>978-0-88927-925-4</t>
  </si>
  <si>
    <t>Christine Cole</t>
  </si>
  <si>
    <t>BK2079</t>
  </si>
  <si>
    <t>978-0-9730706-0-6</t>
  </si>
  <si>
    <t>Misty Johnson</t>
  </si>
  <si>
    <t>BK2078</t>
  </si>
  <si>
    <t>978-1-55771-369-8</t>
  </si>
  <si>
    <t>Heidi Mendoza</t>
  </si>
  <si>
    <t>BK2077</t>
  </si>
  <si>
    <t>978-1-271-96729-2</t>
  </si>
  <si>
    <t>John Carroll</t>
  </si>
  <si>
    <t>BK2076</t>
  </si>
  <si>
    <t>978-1-396-86640-1</t>
  </si>
  <si>
    <t>Emily James</t>
  </si>
  <si>
    <t>BK2075</t>
  </si>
  <si>
    <t>978-1-909419-54-4</t>
  </si>
  <si>
    <t>Brianna Martin</t>
  </si>
  <si>
    <t>BK2074</t>
  </si>
  <si>
    <t>978-0-7955-5074-4</t>
  </si>
  <si>
    <t>Sarah Williams</t>
  </si>
  <si>
    <t>BK2073</t>
  </si>
  <si>
    <t>978-1-69697-927-6</t>
  </si>
  <si>
    <t>Dennis Miller</t>
  </si>
  <si>
    <t>BK2072</t>
  </si>
  <si>
    <t>978-0-01-661542-9</t>
  </si>
  <si>
    <t>BK2071</t>
  </si>
  <si>
    <t>978-0-586-94904-7</t>
  </si>
  <si>
    <t>Samuel Murphy</t>
  </si>
  <si>
    <t>BK2070</t>
  </si>
  <si>
    <t>978-1-355-22333-7</t>
  </si>
  <si>
    <t>Jonathan Mcdonald IV</t>
  </si>
  <si>
    <t>BK2069</t>
  </si>
  <si>
    <t>978-0-668-75420-0</t>
  </si>
  <si>
    <t>David Contreras</t>
  </si>
  <si>
    <t>BK2068</t>
  </si>
  <si>
    <t>978-1-79939-604-8</t>
  </si>
  <si>
    <t>Jeffrey Hester</t>
  </si>
  <si>
    <t>BK2067</t>
  </si>
  <si>
    <t>978-0-923850-61-6</t>
  </si>
  <si>
    <t>Michael Baldwin</t>
  </si>
  <si>
    <t>BK2066</t>
  </si>
  <si>
    <t>978-1-06-849482-6</t>
  </si>
  <si>
    <t>Steven Campbell</t>
  </si>
  <si>
    <t>BK2065</t>
  </si>
  <si>
    <t>978-1-167-14987-0</t>
  </si>
  <si>
    <t>Danielle Davis</t>
  </si>
  <si>
    <t>BK2064</t>
  </si>
  <si>
    <t>978-0-12-634021-1</t>
  </si>
  <si>
    <t>James Meadows</t>
  </si>
  <si>
    <t>BK2063</t>
  </si>
  <si>
    <t>978-1-5184-2227-0</t>
  </si>
  <si>
    <t>BK2062</t>
  </si>
  <si>
    <t>978-0-912980-60-7</t>
  </si>
  <si>
    <t>Joel Williams</t>
  </si>
  <si>
    <t>BK2061</t>
  </si>
  <si>
    <t>978-1-9744-6225-4</t>
  </si>
  <si>
    <t>Kenneth Byrd</t>
  </si>
  <si>
    <t>BK2060</t>
  </si>
  <si>
    <t>978-1-9823-0965-7</t>
  </si>
  <si>
    <t>Manuel Holland</t>
  </si>
  <si>
    <t>BK2059</t>
  </si>
  <si>
    <t>978-1-116-71316-9</t>
  </si>
  <si>
    <t>James Hunt</t>
  </si>
  <si>
    <t>BK2058</t>
  </si>
  <si>
    <t>978-1-79321-106-4</t>
  </si>
  <si>
    <t>Edward Wilson</t>
  </si>
  <si>
    <t>BK2057</t>
  </si>
  <si>
    <t>978-1-965263-93-8</t>
  </si>
  <si>
    <t>Thomas Duncan</t>
  </si>
  <si>
    <t>BK2056</t>
  </si>
  <si>
    <t>978-1-130-09036-9</t>
  </si>
  <si>
    <t>Christina Craig</t>
  </si>
  <si>
    <t>BK2055</t>
  </si>
  <si>
    <t>978-0-457-27898-6</t>
  </si>
  <si>
    <t>Emma Lee</t>
  </si>
  <si>
    <t>BK2054</t>
  </si>
  <si>
    <t>978-0-909253-74-5</t>
  </si>
  <si>
    <t>Nicole Morrison DDS</t>
  </si>
  <si>
    <t>BK2053</t>
  </si>
  <si>
    <t>978-0-365-82379-7</t>
  </si>
  <si>
    <t>Corey Robertson</t>
  </si>
  <si>
    <t>BK2052</t>
  </si>
  <si>
    <t>978-0-602-24310-4</t>
  </si>
  <si>
    <t>Jamie Herring</t>
  </si>
  <si>
    <t>BK2051</t>
  </si>
  <si>
    <t>978-0-539-28981-7</t>
  </si>
  <si>
    <t>Peter Choi</t>
  </si>
  <si>
    <t>BK2050</t>
  </si>
  <si>
    <t>978-0-499-01315-6</t>
  </si>
  <si>
    <t>Tamara Wilson</t>
  </si>
  <si>
    <t>BK2049</t>
  </si>
  <si>
    <t>978-0-13-508837-1</t>
  </si>
  <si>
    <t>Rebecca Campbell</t>
  </si>
  <si>
    <t>BK2048</t>
  </si>
  <si>
    <t>978-0-625-45416-7</t>
  </si>
  <si>
    <t>Kelly Simmons</t>
  </si>
  <si>
    <t>BK2047</t>
  </si>
  <si>
    <t>978-1-239-26894-2</t>
  </si>
  <si>
    <t>Mr. Mark Reed</t>
  </si>
  <si>
    <t>BK2046</t>
  </si>
  <si>
    <t>978-0-930376-01-7</t>
  </si>
  <si>
    <t>Karen Rice</t>
  </si>
  <si>
    <t>BK2045</t>
  </si>
  <si>
    <t>978-1-02-112438-8</t>
  </si>
  <si>
    <t>Pamela Perkins</t>
  </si>
  <si>
    <t>BK2044</t>
  </si>
  <si>
    <t>978-1-928208-66-2</t>
  </si>
  <si>
    <t>Thomas Alvarez</t>
  </si>
  <si>
    <t>BK2043</t>
  </si>
  <si>
    <t>978-1-5247-3482-4</t>
  </si>
  <si>
    <t>Ann Boone</t>
  </si>
  <si>
    <t>BK2042</t>
  </si>
  <si>
    <t>978-1-60544-057-6</t>
  </si>
  <si>
    <t>Michael Obrien</t>
  </si>
  <si>
    <t>BK2041</t>
  </si>
  <si>
    <t>978-1-339-21706-2</t>
  </si>
  <si>
    <t>Judy Ross</t>
  </si>
  <si>
    <t>BK2040</t>
  </si>
  <si>
    <t>978-1-82198-575-2</t>
  </si>
  <si>
    <t>Wesley Stark</t>
  </si>
  <si>
    <t>BK2039</t>
  </si>
  <si>
    <t>978-1-85166-520-4</t>
  </si>
  <si>
    <t>BK2038</t>
  </si>
  <si>
    <t>978-0-603-64785-7</t>
  </si>
  <si>
    <t>Jesus Torres</t>
  </si>
  <si>
    <t>BK2037</t>
  </si>
  <si>
    <t>978-1-279-56832-3</t>
  </si>
  <si>
    <t>Lisa Sullivan</t>
  </si>
  <si>
    <t>BK2036</t>
  </si>
  <si>
    <t>978-0-249-75817-7</t>
  </si>
  <si>
    <t>BK2035</t>
  </si>
  <si>
    <t>978-0-340-76360-5</t>
  </si>
  <si>
    <t>William Ryan</t>
  </si>
  <si>
    <t>BK2034</t>
  </si>
  <si>
    <t>978-0-8306-4221-2</t>
  </si>
  <si>
    <t>Rebecca Goodwin</t>
  </si>
  <si>
    <t>BK2033</t>
  </si>
  <si>
    <t>978-1-03-775079-3</t>
  </si>
  <si>
    <t>Melissa Green</t>
  </si>
  <si>
    <t>BK2032</t>
  </si>
  <si>
    <t>978-0-7099-0908-8</t>
  </si>
  <si>
    <t>Wyatt Lee</t>
  </si>
  <si>
    <t>BK2031</t>
  </si>
  <si>
    <t>978-1-140-98733-8</t>
  </si>
  <si>
    <t>Ryan Garcia</t>
  </si>
  <si>
    <t>BK2030</t>
  </si>
  <si>
    <t>978-0-01-677655-7</t>
  </si>
  <si>
    <t>Megan Mason</t>
  </si>
  <si>
    <t>BK2029</t>
  </si>
  <si>
    <t>978-1-120-19095-6</t>
  </si>
  <si>
    <t>Jacob Baldwin</t>
  </si>
  <si>
    <t>BK2028</t>
  </si>
  <si>
    <t>978-1-67273-677-0</t>
  </si>
  <si>
    <t>BK2027</t>
  </si>
  <si>
    <t>978-1-04-983306-4</t>
  </si>
  <si>
    <t>Samantha Short</t>
  </si>
  <si>
    <t>BK2026</t>
  </si>
  <si>
    <t>978-1-329-11476-0</t>
  </si>
  <si>
    <t>Rose Williams</t>
  </si>
  <si>
    <t>BK2025</t>
  </si>
  <si>
    <t>978-0-17-957810-4</t>
  </si>
  <si>
    <t>Julie Baxter</t>
  </si>
  <si>
    <t>BK2024</t>
  </si>
  <si>
    <t>978-1-390-46528-0</t>
  </si>
  <si>
    <t>Kristi Martin</t>
  </si>
  <si>
    <t>BK2023</t>
  </si>
  <si>
    <t>978-1-135-78532-1</t>
  </si>
  <si>
    <t>Cassandra White</t>
  </si>
  <si>
    <t>BK2022</t>
  </si>
  <si>
    <t>978-1-149-48731-0</t>
  </si>
  <si>
    <t>Suzanne Fuller</t>
  </si>
  <si>
    <t>BK2021</t>
  </si>
  <si>
    <t>978-0-7777-2720-1</t>
  </si>
  <si>
    <t>Robin Barnes</t>
  </si>
  <si>
    <t>BK2020</t>
  </si>
  <si>
    <t>978-0-12-710329-7</t>
  </si>
  <si>
    <t>BK2019</t>
  </si>
  <si>
    <t>978-1-84275-223-4</t>
  </si>
  <si>
    <t>Gina Roberts</t>
  </si>
  <si>
    <t>BK2018</t>
  </si>
  <si>
    <t>978-0-9907347-3-4</t>
  </si>
  <si>
    <t>Katie Stevens</t>
  </si>
  <si>
    <t>BK2017</t>
  </si>
  <si>
    <t>978-0-7859-3145-4</t>
  </si>
  <si>
    <t>BK2016</t>
  </si>
  <si>
    <t>978-0-17-107653-0</t>
  </si>
  <si>
    <t>Paul Nicholson</t>
  </si>
  <si>
    <t>BK2015</t>
  </si>
  <si>
    <t>978-1-283-05317-4</t>
  </si>
  <si>
    <t>David Butler</t>
  </si>
  <si>
    <t>BK2014</t>
  </si>
  <si>
    <t>978-1-64885-952-6</t>
  </si>
  <si>
    <t>Jessica Robertson</t>
  </si>
  <si>
    <t>BK2013</t>
  </si>
  <si>
    <t>978-0-394-05093-5</t>
  </si>
  <si>
    <t>BK2012</t>
  </si>
  <si>
    <t>978-0-03-749400-3</t>
  </si>
  <si>
    <t>Dale Robinson</t>
  </si>
  <si>
    <t>BK2011</t>
  </si>
  <si>
    <t>978-1-55612-923-0</t>
  </si>
  <si>
    <t>Ashley Fernandez</t>
  </si>
  <si>
    <t>BK2010</t>
  </si>
  <si>
    <t>978-1-65937-280-9</t>
  </si>
  <si>
    <t>Nathan Conrad</t>
  </si>
  <si>
    <t>BK2009</t>
  </si>
  <si>
    <t>978-0-604-09053-9</t>
  </si>
  <si>
    <t>BK2008</t>
  </si>
  <si>
    <t>978-0-07-306466-6</t>
  </si>
  <si>
    <t>Kenneth Blevins</t>
  </si>
  <si>
    <t>BK2007</t>
  </si>
  <si>
    <t>978-0-324-20400-1</t>
  </si>
  <si>
    <t>BK2006</t>
  </si>
  <si>
    <t>978-0-17-557956-3</t>
  </si>
  <si>
    <t>Jill Bond</t>
  </si>
  <si>
    <t>BK2005</t>
  </si>
  <si>
    <t>978-1-4680-2839-3</t>
  </si>
  <si>
    <t>BK2004</t>
  </si>
  <si>
    <t>978-0-581-18823-6</t>
  </si>
  <si>
    <t>Dorothy Davis</t>
  </si>
  <si>
    <t>BK2003</t>
  </si>
  <si>
    <t>978-0-08-680868-4</t>
  </si>
  <si>
    <t>Alan Sawyer</t>
  </si>
  <si>
    <t>BK2002</t>
  </si>
  <si>
    <t>978-0-905857-63-3</t>
  </si>
  <si>
    <t>Joshua Joseph DDS</t>
  </si>
  <si>
    <t>BK2001</t>
  </si>
  <si>
    <t>978-0-627-18066-8</t>
  </si>
  <si>
    <t>Holly Miller</t>
  </si>
  <si>
    <t>BK2000</t>
  </si>
  <si>
    <t>978-0-496-51340-6</t>
  </si>
  <si>
    <t>John Paul</t>
  </si>
  <si>
    <t>BK1999</t>
  </si>
  <si>
    <t>978-0-452-18046-8</t>
  </si>
  <si>
    <t>Richard Duncan</t>
  </si>
  <si>
    <t>BK1998</t>
  </si>
  <si>
    <t>978-1-70165-958-2</t>
  </si>
  <si>
    <t>Christina Gordon</t>
  </si>
  <si>
    <t>BK1997</t>
  </si>
  <si>
    <t>978-1-58173-175-0</t>
  </si>
  <si>
    <t>Melissa Jenkins</t>
  </si>
  <si>
    <t>BK1996</t>
  </si>
  <si>
    <t>978-1-5322-9010-7</t>
  </si>
  <si>
    <t>Samuel Jackson</t>
  </si>
  <si>
    <t>BK1995</t>
  </si>
  <si>
    <t>978-0-645-90918-0</t>
  </si>
  <si>
    <t>Lindsay Olsen</t>
  </si>
  <si>
    <t>BK1994</t>
  </si>
  <si>
    <t>978-0-8367-4635-8</t>
  </si>
  <si>
    <t>Mark Luna</t>
  </si>
  <si>
    <t>BK1993</t>
  </si>
  <si>
    <t>978-0-02-446870-3</t>
  </si>
  <si>
    <t>Donna Williams</t>
  </si>
  <si>
    <t>BK1992</t>
  </si>
  <si>
    <t>978-0-7802-7534-8</t>
  </si>
  <si>
    <t>Penny Miller</t>
  </si>
  <si>
    <t>BK1991</t>
  </si>
  <si>
    <t>978-0-8458-1482-6</t>
  </si>
  <si>
    <t>BK1990</t>
  </si>
  <si>
    <t>978-1-75878-577-7</t>
  </si>
  <si>
    <t>Linda Khan</t>
  </si>
  <si>
    <t>BK1989</t>
  </si>
  <si>
    <t>978-1-229-08765-2</t>
  </si>
  <si>
    <t>Morgan Cunningham</t>
  </si>
  <si>
    <t>BK1988</t>
  </si>
  <si>
    <t>978-1-72695-266-8</t>
  </si>
  <si>
    <t>Maria Wilson</t>
  </si>
  <si>
    <t>BK1987</t>
  </si>
  <si>
    <t>978-1-4636-0823-1</t>
  </si>
  <si>
    <t>BK1986</t>
  </si>
  <si>
    <t>978-0-07-713450-1</t>
  </si>
  <si>
    <t>Donna Mccoy</t>
  </si>
  <si>
    <t>BK1985</t>
  </si>
  <si>
    <t>978-1-4630-5586-8</t>
  </si>
  <si>
    <t>Stephanie Hinton</t>
  </si>
  <si>
    <t>BK1984</t>
  </si>
  <si>
    <t>978-0-521-61933-2</t>
  </si>
  <si>
    <t>Victor Crawford</t>
  </si>
  <si>
    <t>BK1983</t>
  </si>
  <si>
    <t>978-1-77755-578-8</t>
  </si>
  <si>
    <t>Justin Thompson</t>
  </si>
  <si>
    <t>BK1982</t>
  </si>
  <si>
    <t>978-1-86844-954-5</t>
  </si>
  <si>
    <t>BK1981</t>
  </si>
  <si>
    <t>978-0-7021-6118-6</t>
  </si>
  <si>
    <t>BK1980</t>
  </si>
  <si>
    <t>978-0-355-07849-7</t>
  </si>
  <si>
    <t>Shawn Hernandez</t>
  </si>
  <si>
    <t>BK1979</t>
  </si>
  <si>
    <t>978-0-669-09309-4</t>
  </si>
  <si>
    <t>Morgan Harris</t>
  </si>
  <si>
    <t>BK1978</t>
  </si>
  <si>
    <t>978-1-344-17498-5</t>
  </si>
  <si>
    <t>Connie Anderson</t>
  </si>
  <si>
    <t>BK1977</t>
  </si>
  <si>
    <t>978-1-83703-778-0</t>
  </si>
  <si>
    <t>Colton Hampton</t>
  </si>
  <si>
    <t>BK1976</t>
  </si>
  <si>
    <t>978-1-346-92233-1</t>
  </si>
  <si>
    <t>Jeffrey Miller</t>
  </si>
  <si>
    <t>BK1975</t>
  </si>
  <si>
    <t>978-0-06-095767-4</t>
  </si>
  <si>
    <t>Amy Horton</t>
  </si>
  <si>
    <t>BK1974</t>
  </si>
  <si>
    <t>978-0-88304-405-6</t>
  </si>
  <si>
    <t>Craig Weber</t>
  </si>
  <si>
    <t>BK1973</t>
  </si>
  <si>
    <t>978-1-211-52632-9</t>
  </si>
  <si>
    <t>Ashley Fletcher</t>
  </si>
  <si>
    <t>BK1972</t>
  </si>
  <si>
    <t>978-1-235-53023-4</t>
  </si>
  <si>
    <t>Vickie Mcdonald</t>
  </si>
  <si>
    <t>BK1971</t>
  </si>
  <si>
    <t>978-0-396-20555-5</t>
  </si>
  <si>
    <t>Austin Jones</t>
  </si>
  <si>
    <t>BK1970</t>
  </si>
  <si>
    <t>978-1-235-72750-4</t>
  </si>
  <si>
    <t>Mr. John Shelton</t>
  </si>
  <si>
    <t>BK1969</t>
  </si>
  <si>
    <t>978-1-85636-186-6</t>
  </si>
  <si>
    <t>Eric Willis</t>
  </si>
  <si>
    <t>BK1968</t>
  </si>
  <si>
    <t>978-0-215-57980-5</t>
  </si>
  <si>
    <t>Katie Taylor</t>
  </si>
  <si>
    <t>BK1967</t>
  </si>
  <si>
    <t>978-0-288-12316-5</t>
  </si>
  <si>
    <t>Savannah Berry</t>
  </si>
  <si>
    <t>BK1966</t>
  </si>
  <si>
    <t>978-0-283-32878-7</t>
  </si>
  <si>
    <t>Joseph Davis</t>
  </si>
  <si>
    <t>BK1965</t>
  </si>
  <si>
    <t>978-1-64346-227-1</t>
  </si>
  <si>
    <t>Mary Edwards</t>
  </si>
  <si>
    <t>BK1964</t>
  </si>
  <si>
    <t>978-0-920940-02-0</t>
  </si>
  <si>
    <t>Nicholas Goodwin</t>
  </si>
  <si>
    <t>BK1963</t>
  </si>
  <si>
    <t>978-0-7284-8680-5</t>
  </si>
  <si>
    <t>Charles Sexton</t>
  </si>
  <si>
    <t>BK1962</t>
  </si>
  <si>
    <t>978-0-478-89387-8</t>
  </si>
  <si>
    <t>Stefanie Wallace</t>
  </si>
  <si>
    <t>BK1961</t>
  </si>
  <si>
    <t>978-1-84854-131-3</t>
  </si>
  <si>
    <t>Christine Taylor</t>
  </si>
  <si>
    <t>BK1960</t>
  </si>
  <si>
    <t>978-1-283-15887-9</t>
  </si>
  <si>
    <t>Edward Adams</t>
  </si>
  <si>
    <t>BK1959</t>
  </si>
  <si>
    <t>978-1-64862-771-2</t>
  </si>
  <si>
    <t>Adrian Jones</t>
  </si>
  <si>
    <t>BK1958</t>
  </si>
  <si>
    <t>978-0-13-556704-3</t>
  </si>
  <si>
    <t>Madeline Hansen</t>
  </si>
  <si>
    <t>BK1957</t>
  </si>
  <si>
    <t>978-0-393-54676-7</t>
  </si>
  <si>
    <t>Brooke Clayton</t>
  </si>
  <si>
    <t>BK1956</t>
  </si>
  <si>
    <t>978-1-68197-777-5</t>
  </si>
  <si>
    <t>Edwin Long</t>
  </si>
  <si>
    <t>BK1955</t>
  </si>
  <si>
    <t>978-0-7206-3440-2</t>
  </si>
  <si>
    <t>BK1954</t>
  </si>
  <si>
    <t>Rebecca Jones</t>
  </si>
  <si>
    <t>978-0-01-120602-8</t>
  </si>
  <si>
    <t>Sabrina Davies</t>
  </si>
  <si>
    <t>BK1953</t>
  </si>
  <si>
    <t>978-1-4578-1974-2</t>
  </si>
  <si>
    <t>Maria Steele</t>
  </si>
  <si>
    <t>BK1952</t>
  </si>
  <si>
    <t>978-0-605-00424-5</t>
  </si>
  <si>
    <t>Kyle Rivera</t>
  </si>
  <si>
    <t>BK1951</t>
  </si>
  <si>
    <t>978-0-297-90085-6</t>
  </si>
  <si>
    <t>Henry Johnson</t>
  </si>
  <si>
    <t>BK1950</t>
  </si>
  <si>
    <t>978-1-167-72947-8</t>
  </si>
  <si>
    <t>Linda Mcclure</t>
  </si>
  <si>
    <t>BK1949</t>
  </si>
  <si>
    <t>978-1-78759-004-5</t>
  </si>
  <si>
    <t>Sylvia Mosley</t>
  </si>
  <si>
    <t>BK1948</t>
  </si>
  <si>
    <t>978-1-82988-623-5</t>
  </si>
  <si>
    <t>Christy Miller</t>
  </si>
  <si>
    <t>BK1947</t>
  </si>
  <si>
    <t>978-0-8028-5717-0</t>
  </si>
  <si>
    <t>Brandon Davis</t>
  </si>
  <si>
    <t>BK1946</t>
  </si>
  <si>
    <t>978-1-05-911654-6</t>
  </si>
  <si>
    <t>Joseph Acosta</t>
  </si>
  <si>
    <t>BK1945</t>
  </si>
  <si>
    <t>978-1-08-986870-5</t>
  </si>
  <si>
    <t>Beth Sharp</t>
  </si>
  <si>
    <t>BK1944</t>
  </si>
  <si>
    <t>978-1-55441-446-8</t>
  </si>
  <si>
    <t>Stephanie Sharp</t>
  </si>
  <si>
    <t>BK1943</t>
  </si>
  <si>
    <t>978-0-285-89495-2</t>
  </si>
  <si>
    <t>Eric Brown</t>
  </si>
  <si>
    <t>BK1942</t>
  </si>
  <si>
    <t>978-0-7514-9632-1</t>
  </si>
  <si>
    <t>Carrie Reynolds</t>
  </si>
  <si>
    <t>BK1941</t>
  </si>
  <si>
    <t>978-1-4306-2116-4</t>
  </si>
  <si>
    <t>Ryan Steele</t>
  </si>
  <si>
    <t>BK1940</t>
  </si>
  <si>
    <t>978-1-188-26668-6</t>
  </si>
  <si>
    <t>BK1939</t>
  </si>
  <si>
    <t>978-0-03-930527-7</t>
  </si>
  <si>
    <t>Lisa Solis</t>
  </si>
  <si>
    <t>BK1938</t>
  </si>
  <si>
    <t>978-0-585-01651-1</t>
  </si>
  <si>
    <t>Christopher Duran</t>
  </si>
  <si>
    <t>BK1937</t>
  </si>
  <si>
    <t>978-0-8058-1564-1</t>
  </si>
  <si>
    <t>Tiffany Patrick</t>
  </si>
  <si>
    <t>BK1936</t>
  </si>
  <si>
    <t>978-1-201-49679-3</t>
  </si>
  <si>
    <t>BK1935</t>
  </si>
  <si>
    <t>978-1-397-28304-7</t>
  </si>
  <si>
    <t>Brenda Vazquez</t>
  </si>
  <si>
    <t>BK1934</t>
  </si>
  <si>
    <t>978-0-8168-5085-3</t>
  </si>
  <si>
    <t>Curtis Ramsey</t>
  </si>
  <si>
    <t>BK1933</t>
  </si>
  <si>
    <t>978-1-362-64411-8</t>
  </si>
  <si>
    <t>BK1932</t>
  </si>
  <si>
    <t>978-1-4539-9552-5</t>
  </si>
  <si>
    <t>Mrs. Kelly Schmidt MD</t>
  </si>
  <si>
    <t>BK1931</t>
  </si>
  <si>
    <t>978-1-366-74328-2</t>
  </si>
  <si>
    <t>Kevin Medina</t>
  </si>
  <si>
    <t>BK1930</t>
  </si>
  <si>
    <t>978-1-69861-174-7</t>
  </si>
  <si>
    <t>Danielle Livingston</t>
  </si>
  <si>
    <t>BK1929</t>
  </si>
  <si>
    <t>978-0-15-352366-3</t>
  </si>
  <si>
    <t>Marcus Gordon</t>
  </si>
  <si>
    <t>BK1928</t>
  </si>
  <si>
    <t>978-0-08-183772-6</t>
  </si>
  <si>
    <t>Sarah Herrera</t>
  </si>
  <si>
    <t>BK1927</t>
  </si>
  <si>
    <t>978-1-79331-004-0</t>
  </si>
  <si>
    <t>Charles Zimmerman</t>
  </si>
  <si>
    <t>BK1926</t>
  </si>
  <si>
    <t>978-0-677-35969-4</t>
  </si>
  <si>
    <t>Julian Lang</t>
  </si>
  <si>
    <t>BK1925</t>
  </si>
  <si>
    <t>978-1-69004-556-4</t>
  </si>
  <si>
    <t>Paula Jones</t>
  </si>
  <si>
    <t>BK1924</t>
  </si>
  <si>
    <t>978-0-247-01093-2</t>
  </si>
  <si>
    <t>Edward Johnston</t>
  </si>
  <si>
    <t>BK1923</t>
  </si>
  <si>
    <t>978-1-195-54867-6</t>
  </si>
  <si>
    <t>Jeffrey Morris</t>
  </si>
  <si>
    <t>BK1922</t>
  </si>
  <si>
    <t>978-1-220-12218-5</t>
  </si>
  <si>
    <t>Rebecca Owens</t>
  </si>
  <si>
    <t>BK1921</t>
  </si>
  <si>
    <t>978-1-4889-6389-6</t>
  </si>
  <si>
    <t>David Mcdonald</t>
  </si>
  <si>
    <t>BK1920</t>
  </si>
  <si>
    <t>978-0-346-07634-1</t>
  </si>
  <si>
    <t>Justin Watts</t>
  </si>
  <si>
    <t>BK1919</t>
  </si>
  <si>
    <t>978-0-9500625-5-6</t>
  </si>
  <si>
    <t>Ms. Jasmine Vaughn MD</t>
  </si>
  <si>
    <t>BK1918</t>
  </si>
  <si>
    <t>978-1-970942-34-7</t>
  </si>
  <si>
    <t>Stephanie Armstrong</t>
  </si>
  <si>
    <t>BK1917</t>
  </si>
  <si>
    <t>978-1-4702-5726-2</t>
  </si>
  <si>
    <t>BK1916</t>
  </si>
  <si>
    <t>978-1-4218-9983-1</t>
  </si>
  <si>
    <t>John Serrano</t>
  </si>
  <si>
    <t>BK1915</t>
  </si>
  <si>
    <t>978-0-210-34740-9</t>
  </si>
  <si>
    <t>Brett Nguyen</t>
  </si>
  <si>
    <t>BK1914</t>
  </si>
  <si>
    <t>978-0-318-04963-2</t>
  </si>
  <si>
    <t>Colleen Davis</t>
  </si>
  <si>
    <t>BK1913</t>
  </si>
  <si>
    <t>978-1-152-58432-7</t>
  </si>
  <si>
    <t>Jason Johnson</t>
  </si>
  <si>
    <t>BK1912</t>
  </si>
  <si>
    <t>978-0-364-09883-7</t>
  </si>
  <si>
    <t>Rebecca Washington</t>
  </si>
  <si>
    <t>BK1911</t>
  </si>
  <si>
    <t>978-1-4806-2733-8</t>
  </si>
  <si>
    <t>BK1910</t>
  </si>
  <si>
    <t>978-0-313-30277-0</t>
  </si>
  <si>
    <t>Kelly Fisher</t>
  </si>
  <si>
    <t>BK1909</t>
  </si>
  <si>
    <t>978-1-84633-995-0</t>
  </si>
  <si>
    <t>Erica Garcia</t>
  </si>
  <si>
    <t>BK1908</t>
  </si>
  <si>
    <t>978-0-313-80677-3</t>
  </si>
  <si>
    <t>Terri Johnson</t>
  </si>
  <si>
    <t>BK1907</t>
  </si>
  <si>
    <t>978-0-272-67677-6</t>
  </si>
  <si>
    <t>Shane Lee</t>
  </si>
  <si>
    <t>BK1906</t>
  </si>
  <si>
    <t>978-0-06-213441-7</t>
  </si>
  <si>
    <t>Samantha Pennington</t>
  </si>
  <si>
    <t>BK1905</t>
  </si>
  <si>
    <t>978-1-68797-031-2</t>
  </si>
  <si>
    <t>Hailey Martinez</t>
  </si>
  <si>
    <t>BK1904</t>
  </si>
  <si>
    <t>978-1-998548-19-4</t>
  </si>
  <si>
    <t>Tina Weber</t>
  </si>
  <si>
    <t>BK1903</t>
  </si>
  <si>
    <t>978-1-386-75603-3</t>
  </si>
  <si>
    <t>Tracey Reynolds</t>
  </si>
  <si>
    <t>BK1902</t>
  </si>
  <si>
    <t>978-0-08-210877-1</t>
  </si>
  <si>
    <t>Dale Johnson</t>
  </si>
  <si>
    <t>BK1901</t>
  </si>
  <si>
    <t>978-1-74507-085-5</t>
  </si>
  <si>
    <t>Nathaniel Price</t>
  </si>
  <si>
    <t>BK1900</t>
  </si>
  <si>
    <t>978-1-396-30301-2</t>
  </si>
  <si>
    <t>Valerie Steele</t>
  </si>
  <si>
    <t>BK1899</t>
  </si>
  <si>
    <t>978-0-587-62114-0</t>
  </si>
  <si>
    <t>Theresa Byrd</t>
  </si>
  <si>
    <t>BK1898</t>
  </si>
  <si>
    <t>978-1-4699-1578-4</t>
  </si>
  <si>
    <t>BK1897</t>
  </si>
  <si>
    <t>978-1-7327396-1-1</t>
  </si>
  <si>
    <t>Robert Tran</t>
  </si>
  <si>
    <t>BK1896</t>
  </si>
  <si>
    <t>978-1-57970-147-5</t>
  </si>
  <si>
    <t>Angela Walker</t>
  </si>
  <si>
    <t>BK1895</t>
  </si>
  <si>
    <t>978-0-677-75870-1</t>
  </si>
  <si>
    <t>Seth Clark</t>
  </si>
  <si>
    <t>BK1894</t>
  </si>
  <si>
    <t>978-1-01-191138-7</t>
  </si>
  <si>
    <t>Anna Beck</t>
  </si>
  <si>
    <t>BK1893</t>
  </si>
  <si>
    <t>978-1-208-10652-7</t>
  </si>
  <si>
    <t>Michael Gutierrez</t>
  </si>
  <si>
    <t>BK1892</t>
  </si>
  <si>
    <t>978-1-235-38573-5</t>
  </si>
  <si>
    <t>Kyle Norman</t>
  </si>
  <si>
    <t>BK1891</t>
  </si>
  <si>
    <t>978-0-9636132-5-7</t>
  </si>
  <si>
    <t>Angela Mitchell</t>
  </si>
  <si>
    <t>BK1890</t>
  </si>
  <si>
    <t>978-1-111-56735-4</t>
  </si>
  <si>
    <t>Jennifer Elliott</t>
  </si>
  <si>
    <t>BK1889</t>
  </si>
  <si>
    <t>978-0-402-98267-8</t>
  </si>
  <si>
    <t>BK1888</t>
  </si>
  <si>
    <t>978-0-505-23237-3</t>
  </si>
  <si>
    <t>Mrs. Lauren Haynes</t>
  </si>
  <si>
    <t>BK1887</t>
  </si>
  <si>
    <t>978-1-76780-433-9</t>
  </si>
  <si>
    <t>Scott Gould</t>
  </si>
  <si>
    <t>BK1886</t>
  </si>
  <si>
    <t>978-0-354-07313-4</t>
  </si>
  <si>
    <t>BK1885</t>
  </si>
  <si>
    <t>978-0-256-22899-1</t>
  </si>
  <si>
    <t>Kari Buchanan</t>
  </si>
  <si>
    <t>BK1884</t>
  </si>
  <si>
    <t>978-0-446-86783-2</t>
  </si>
  <si>
    <t>Gary Underwood</t>
  </si>
  <si>
    <t>BK1883</t>
  </si>
  <si>
    <t>978-0-939135-90-5</t>
  </si>
  <si>
    <t>Jennifer Ferguson</t>
  </si>
  <si>
    <t>BK1882</t>
  </si>
  <si>
    <t>978-1-01-941146-9</t>
  </si>
  <si>
    <t>Ashley Martinez</t>
  </si>
  <si>
    <t>BK1881</t>
  </si>
  <si>
    <t>978-1-171-68111-3</t>
  </si>
  <si>
    <t>Morgan Yates</t>
  </si>
  <si>
    <t>BK1880</t>
  </si>
  <si>
    <t>978-1-61673-076-5</t>
  </si>
  <si>
    <t>BK1879</t>
  </si>
  <si>
    <t>978-0-05-311715-3</t>
  </si>
  <si>
    <t>Catherine Shelton</t>
  </si>
  <si>
    <t>BK1878</t>
  </si>
  <si>
    <t>978-0-914137-61-0</t>
  </si>
  <si>
    <t>Susan Lewis</t>
  </si>
  <si>
    <t>BK1877</t>
  </si>
  <si>
    <t>978-0-7065-7308-4</t>
  </si>
  <si>
    <t>BK1876</t>
  </si>
  <si>
    <t>978-1-318-62971-8</t>
  </si>
  <si>
    <t>Jeffery Daniels</t>
  </si>
  <si>
    <t>BK1875</t>
  </si>
  <si>
    <t>978-1-138-49962-1</t>
  </si>
  <si>
    <t>Cynthia Hart</t>
  </si>
  <si>
    <t>BK1874</t>
  </si>
  <si>
    <t>978-1-4314-4400-7</t>
  </si>
  <si>
    <t>Kerry Gross</t>
  </si>
  <si>
    <t>BK1873</t>
  </si>
  <si>
    <t>978-0-249-09634-7</t>
  </si>
  <si>
    <t>Courtney Miller</t>
  </si>
  <si>
    <t>BK1872</t>
  </si>
  <si>
    <t>978-0-15-223444-7</t>
  </si>
  <si>
    <t>BK1871</t>
  </si>
  <si>
    <t>978-0-636-97106-6</t>
  </si>
  <si>
    <t>Jake Heath</t>
  </si>
  <si>
    <t>BK1870</t>
  </si>
  <si>
    <t>978-1-4793-9656-6</t>
  </si>
  <si>
    <t>Sara Jackson</t>
  </si>
  <si>
    <t>BK1869</t>
  </si>
  <si>
    <t>978-1-78785-864-0</t>
  </si>
  <si>
    <t>Michael Krueger</t>
  </si>
  <si>
    <t>BK1868</t>
  </si>
  <si>
    <t>978-0-389-67122-0</t>
  </si>
  <si>
    <t>Kelly Green</t>
  </si>
  <si>
    <t>BK1867</t>
  </si>
  <si>
    <t>978-1-81087-161-5</t>
  </si>
  <si>
    <t>Rebecca Ryan</t>
  </si>
  <si>
    <t>BK1866</t>
  </si>
  <si>
    <t>978-0-276-40151-0</t>
  </si>
  <si>
    <t>Tiffany Hill</t>
  </si>
  <si>
    <t>BK1865</t>
  </si>
  <si>
    <t>978-1-80160-998-2</t>
  </si>
  <si>
    <t>Chad Reyes</t>
  </si>
  <si>
    <t>BK1864</t>
  </si>
  <si>
    <t>978-1-01-627706-8</t>
  </si>
  <si>
    <t>Brian Miller</t>
  </si>
  <si>
    <t>BK1863</t>
  </si>
  <si>
    <t>978-1-09-995252-4</t>
  </si>
  <si>
    <t>Lindsey Nguyen</t>
  </si>
  <si>
    <t>BK1862</t>
  </si>
  <si>
    <t>978-0-252-51483-8</t>
  </si>
  <si>
    <t>Sandra Miller</t>
  </si>
  <si>
    <t>BK1861</t>
  </si>
  <si>
    <t>978-0-7385-0385-1</t>
  </si>
  <si>
    <t>BK1860</t>
  </si>
  <si>
    <t>978-0-284-65239-3</t>
  </si>
  <si>
    <t>Christina Obrien</t>
  </si>
  <si>
    <t>BK1859</t>
  </si>
  <si>
    <t>978-1-237-56970-6</t>
  </si>
  <si>
    <t>Aaron Sanchez Jr.</t>
  </si>
  <si>
    <t>BK1858</t>
  </si>
  <si>
    <t>978-0-665-27927-0</t>
  </si>
  <si>
    <t>Sarah Benitez</t>
  </si>
  <si>
    <t>BK1857</t>
  </si>
  <si>
    <t>978-0-7818-9558-3</t>
  </si>
  <si>
    <t>Adam Kennedy</t>
  </si>
  <si>
    <t>BK1856</t>
  </si>
  <si>
    <t>978-1-56653-096-5</t>
  </si>
  <si>
    <t>Bryan Jones MD</t>
  </si>
  <si>
    <t>BK1855</t>
  </si>
  <si>
    <t>978-1-336-79394-1</t>
  </si>
  <si>
    <t>Valerie Fernandez</t>
  </si>
  <si>
    <t>BK1854</t>
  </si>
  <si>
    <t>978-1-4829-4846-2</t>
  </si>
  <si>
    <t>Judy Soto</t>
  </si>
  <si>
    <t>BK1853</t>
  </si>
  <si>
    <t>978-1-86489-579-7</t>
  </si>
  <si>
    <t>Joseph Moore</t>
  </si>
  <si>
    <t>BK1852</t>
  </si>
  <si>
    <t>978-0-9699236-5-7</t>
  </si>
  <si>
    <t>Cathy Nunez</t>
  </si>
  <si>
    <t>BK1851</t>
  </si>
  <si>
    <t>978-1-4640-7350-2</t>
  </si>
  <si>
    <t>Judith Bradley</t>
  </si>
  <si>
    <t>BK1850</t>
  </si>
  <si>
    <t>978-1-57882-992-7</t>
  </si>
  <si>
    <t>John Garza</t>
  </si>
  <si>
    <t>BK1849</t>
  </si>
  <si>
    <t>978-0-439-66087-7</t>
  </si>
  <si>
    <t>Cory Sanders</t>
  </si>
  <si>
    <t>BK1848</t>
  </si>
  <si>
    <t>978-0-674-82566-6</t>
  </si>
  <si>
    <t>Chelsea Jones</t>
  </si>
  <si>
    <t>BK1847</t>
  </si>
  <si>
    <t>978-1-260-52278-5</t>
  </si>
  <si>
    <t>Ryan Benitez</t>
  </si>
  <si>
    <t>BK1846</t>
  </si>
  <si>
    <t>978-0-87210-189-0</t>
  </si>
  <si>
    <t>Lauren Fischer</t>
  </si>
  <si>
    <t>BK1845</t>
  </si>
  <si>
    <t>978-1-105-02851-9</t>
  </si>
  <si>
    <t>Joshua Maldonado</t>
  </si>
  <si>
    <t>BK1844</t>
  </si>
  <si>
    <t>978-1-4560-2758-2</t>
  </si>
  <si>
    <t>Victoria Washington</t>
  </si>
  <si>
    <t>BK1843</t>
  </si>
  <si>
    <t>978-1-352-17600-1</t>
  </si>
  <si>
    <t>Terry Benitez</t>
  </si>
  <si>
    <t>BK1842</t>
  </si>
  <si>
    <t>978-1-82735-002-8</t>
  </si>
  <si>
    <t>Edward Tucker</t>
  </si>
  <si>
    <t>BK1841</t>
  </si>
  <si>
    <t>978-0-240-98091-1</t>
  </si>
  <si>
    <t>James Roberts DVM</t>
  </si>
  <si>
    <t>BK1840</t>
  </si>
  <si>
    <t>978-1-67294-084-9</t>
  </si>
  <si>
    <t>Brittney Ramos</t>
  </si>
  <si>
    <t>BK1839</t>
  </si>
  <si>
    <t>978-1-5353-8038-6</t>
  </si>
  <si>
    <t>Diana Burnett</t>
  </si>
  <si>
    <t>BK1838</t>
  </si>
  <si>
    <t>978-0-462-22271-4</t>
  </si>
  <si>
    <t>Andrea Butler</t>
  </si>
  <si>
    <t>BK1837</t>
  </si>
  <si>
    <t>978-1-07-035337-1</t>
  </si>
  <si>
    <t>Caroline Scott</t>
  </si>
  <si>
    <t>BK1836</t>
  </si>
  <si>
    <t>978-0-349-05846-7</t>
  </si>
  <si>
    <t>Olivia Khan</t>
  </si>
  <si>
    <t>BK1835</t>
  </si>
  <si>
    <t>978-0-09-531484-8</t>
  </si>
  <si>
    <t>Russell Bailey</t>
  </si>
  <si>
    <t>BK1834</t>
  </si>
  <si>
    <t>978-0-636-34660-4</t>
  </si>
  <si>
    <t>Whitney Martin</t>
  </si>
  <si>
    <t>BK1833</t>
  </si>
  <si>
    <t>978-0-295-92061-0</t>
  </si>
  <si>
    <t>Kelly Schaefer DVM</t>
  </si>
  <si>
    <t>BK1832</t>
  </si>
  <si>
    <t>978-0-448-11942-7</t>
  </si>
  <si>
    <t>Danny Gonzalez MD</t>
  </si>
  <si>
    <t>BK1831</t>
  </si>
  <si>
    <t>978-0-699-61039-1</t>
  </si>
  <si>
    <t>Kimberly Oliver</t>
  </si>
  <si>
    <t>BK1830</t>
  </si>
  <si>
    <t>978-1-83269-335-6</t>
  </si>
  <si>
    <t>Nichole Daniels</t>
  </si>
  <si>
    <t>BK1829</t>
  </si>
  <si>
    <t>978-0-477-29939-8</t>
  </si>
  <si>
    <t>BK1828</t>
  </si>
  <si>
    <t>978-0-8050-3884-2</t>
  </si>
  <si>
    <t>Becky Osborn</t>
  </si>
  <si>
    <t>BK1827</t>
  </si>
  <si>
    <t>978-1-4924-1257-1</t>
  </si>
  <si>
    <t>Sandra Padilla</t>
  </si>
  <si>
    <t>BK1826</t>
  </si>
  <si>
    <t>978-0-505-28260-6</t>
  </si>
  <si>
    <t>Debra Matthews</t>
  </si>
  <si>
    <t>BK1825</t>
  </si>
  <si>
    <t>978-0-12-682288-5</t>
  </si>
  <si>
    <t>Elizabeth Kelley</t>
  </si>
  <si>
    <t>BK1824</t>
  </si>
  <si>
    <t>978-1-281-83308-2</t>
  </si>
  <si>
    <t>Michael Fernandez</t>
  </si>
  <si>
    <t>BK1823</t>
  </si>
  <si>
    <t>978-1-4101-4592-5</t>
  </si>
  <si>
    <t>James Larson MD</t>
  </si>
  <si>
    <t>BK1822</t>
  </si>
  <si>
    <t>978-0-910686-58-7</t>
  </si>
  <si>
    <t>Jillian Johnson</t>
  </si>
  <si>
    <t>BK1821</t>
  </si>
  <si>
    <t>978-1-5495-1824-9</t>
  </si>
  <si>
    <t>Tyler Benitez</t>
  </si>
  <si>
    <t>BK1820</t>
  </si>
  <si>
    <t>978-1-76146-533-8</t>
  </si>
  <si>
    <t>Mariah Johnson</t>
  </si>
  <si>
    <t>BK1819</t>
  </si>
  <si>
    <t>978-0-8158-8339-5</t>
  </si>
  <si>
    <t>Amanda Cox</t>
  </si>
  <si>
    <t>BK1818</t>
  </si>
  <si>
    <t>978-0-936359-99-1</t>
  </si>
  <si>
    <t>Steven Sutton</t>
  </si>
  <si>
    <t>BK1817</t>
  </si>
  <si>
    <t>978-0-19-224686-8</t>
  </si>
  <si>
    <t>Gina Johnson</t>
  </si>
  <si>
    <t>BK1816</t>
  </si>
  <si>
    <t>978-1-63419-040-4</t>
  </si>
  <si>
    <t>Alan Watkins</t>
  </si>
  <si>
    <t>BK1815</t>
  </si>
  <si>
    <t>978-1-05-696289-4</t>
  </si>
  <si>
    <t>Andres Shaffer MD</t>
  </si>
  <si>
    <t>BK1814</t>
  </si>
  <si>
    <t>978-0-209-76656-3</t>
  </si>
  <si>
    <t>Debra Parker</t>
  </si>
  <si>
    <t>BK1813</t>
  </si>
  <si>
    <t>978-1-338-71700-6</t>
  </si>
  <si>
    <t>Debra Hall</t>
  </si>
  <si>
    <t>BK1812</t>
  </si>
  <si>
    <t>978-1-4044-2552-1</t>
  </si>
  <si>
    <t>Michael Mathis</t>
  </si>
  <si>
    <t>BK1811</t>
  </si>
  <si>
    <t>978-1-169-41201-9</t>
  </si>
  <si>
    <t>Lorraine Smith</t>
  </si>
  <si>
    <t>BK1810</t>
  </si>
  <si>
    <t>978-0-559-36961-2</t>
  </si>
  <si>
    <t>Lisa Norman</t>
  </si>
  <si>
    <t>BK1809</t>
  </si>
  <si>
    <t>978-1-904134-59-6</t>
  </si>
  <si>
    <t>Brian Martinez</t>
  </si>
  <si>
    <t>BK1808</t>
  </si>
  <si>
    <t>978-0-9554400-2-1</t>
  </si>
  <si>
    <t>Kristen Harris</t>
  </si>
  <si>
    <t>BK1807</t>
  </si>
  <si>
    <t>978-1-925422-77-1</t>
  </si>
  <si>
    <t>Jeffrey Jacobs</t>
  </si>
  <si>
    <t>BK1806</t>
  </si>
  <si>
    <t>978-1-60436-278-7</t>
  </si>
  <si>
    <t>William Hughes</t>
  </si>
  <si>
    <t>BK1805</t>
  </si>
  <si>
    <t>978-0-85330-860-7</t>
  </si>
  <si>
    <t>BK1804</t>
  </si>
  <si>
    <t>978-0-07-436609-7</t>
  </si>
  <si>
    <t>Abigail Jensen</t>
  </si>
  <si>
    <t>BK1803</t>
  </si>
  <si>
    <t>978-1-05-745169-4</t>
  </si>
  <si>
    <t>Susan Rivas</t>
  </si>
  <si>
    <t>BK1802</t>
  </si>
  <si>
    <t>978-0-05-839653-9</t>
  </si>
  <si>
    <t>Paul Carlson IV</t>
  </si>
  <si>
    <t>BK1801</t>
  </si>
  <si>
    <t>978-1-09-681130-5</t>
  </si>
  <si>
    <t>Hector Fritz</t>
  </si>
  <si>
    <t>BK1800</t>
  </si>
  <si>
    <t>978-0-946681-80-8</t>
  </si>
  <si>
    <t>Isaac Klein</t>
  </si>
  <si>
    <t>BK1799</t>
  </si>
  <si>
    <t>978-1-185-48368-0</t>
  </si>
  <si>
    <t>Nathan Martinez</t>
  </si>
  <si>
    <t>BK1798</t>
  </si>
  <si>
    <t>978-1-66113-891-2</t>
  </si>
  <si>
    <t>BK1797</t>
  </si>
  <si>
    <t>978-1-02-178276-2</t>
  </si>
  <si>
    <t>David Molina</t>
  </si>
  <si>
    <t>BK1796</t>
  </si>
  <si>
    <t>978-0-16-811530-3</t>
  </si>
  <si>
    <t>Michael Harrison</t>
  </si>
  <si>
    <t>BK1795</t>
  </si>
  <si>
    <t>978-1-56598-843-9</t>
  </si>
  <si>
    <t>Gregory Salinas</t>
  </si>
  <si>
    <t>BK1794</t>
  </si>
  <si>
    <t>978-0-8312-3778-3</t>
  </si>
  <si>
    <t>Joshua Mcdonald</t>
  </si>
  <si>
    <t>BK1793</t>
  </si>
  <si>
    <t>978-0-918999-63-4</t>
  </si>
  <si>
    <t>BK1792</t>
  </si>
  <si>
    <t>978-0-311-79863-6</t>
  </si>
  <si>
    <t>Tom Robinson</t>
  </si>
  <si>
    <t>BK1791</t>
  </si>
  <si>
    <t>978-0-85117-653-6</t>
  </si>
  <si>
    <t>Joshua Mercado</t>
  </si>
  <si>
    <t>BK1790</t>
  </si>
  <si>
    <t>978-0-89904-097-4</t>
  </si>
  <si>
    <t>Dustin Hendrix</t>
  </si>
  <si>
    <t>BK1789</t>
  </si>
  <si>
    <t>978-0-290-85331-9</t>
  </si>
  <si>
    <t>Allison Braun</t>
  </si>
  <si>
    <t>BK1788</t>
  </si>
  <si>
    <t>978-1-377-82777-3</t>
  </si>
  <si>
    <t>Mary Chaney</t>
  </si>
  <si>
    <t>BK1787</t>
  </si>
  <si>
    <t>978-0-677-16913-2</t>
  </si>
  <si>
    <t>Mr. Jeremy White</t>
  </si>
  <si>
    <t>BK1786</t>
  </si>
  <si>
    <t>978-1-06-405841-1</t>
  </si>
  <si>
    <t>Jacob Turner</t>
  </si>
  <si>
    <t>BK1785</t>
  </si>
  <si>
    <t>978-0-686-03005-8</t>
  </si>
  <si>
    <t>Gavin Dunlap</t>
  </si>
  <si>
    <t>BK1784</t>
  </si>
  <si>
    <t>978-1-937074-50-0</t>
  </si>
  <si>
    <t>Adrian Black</t>
  </si>
  <si>
    <t>BK1783</t>
  </si>
  <si>
    <t>978-1-67902-636-2</t>
  </si>
  <si>
    <t>BK1782</t>
  </si>
  <si>
    <t>978-0-346-17037-7</t>
  </si>
  <si>
    <t>Joseph Mata</t>
  </si>
  <si>
    <t>BK1781</t>
  </si>
  <si>
    <t>978-1-116-71919-2</t>
  </si>
  <si>
    <t>Patrick Mitchell</t>
  </si>
  <si>
    <t>BK1780</t>
  </si>
  <si>
    <t>978-1-195-91377-1</t>
  </si>
  <si>
    <t>Patricia Meyer</t>
  </si>
  <si>
    <t>BK1779</t>
  </si>
  <si>
    <t>978-0-10-485230-9</t>
  </si>
  <si>
    <t>Kelly Harper</t>
  </si>
  <si>
    <t>BK1778</t>
  </si>
  <si>
    <t>978-0-8049-8036-4</t>
  </si>
  <si>
    <t>Mary Brown</t>
  </si>
  <si>
    <t>BK1777</t>
  </si>
  <si>
    <t>978-0-8379-0859-5</t>
  </si>
  <si>
    <t>Tamara Harris</t>
  </si>
  <si>
    <t>BK1776</t>
  </si>
  <si>
    <t>978-1-63266-337-5</t>
  </si>
  <si>
    <t>Angel Scott</t>
  </si>
  <si>
    <t>BK1775</t>
  </si>
  <si>
    <t>978-0-372-86243-7</t>
  </si>
  <si>
    <t>Benjamin Sherman</t>
  </si>
  <si>
    <t>BK1774</t>
  </si>
  <si>
    <t>978-1-75985-984-2</t>
  </si>
  <si>
    <t>Elizabeth Coleman</t>
  </si>
  <si>
    <t>BK1773</t>
  </si>
  <si>
    <t>978-0-949910-21-9</t>
  </si>
  <si>
    <t>Erica Richardson</t>
  </si>
  <si>
    <t>BK1772</t>
  </si>
  <si>
    <t>978-0-281-29357-5</t>
  </si>
  <si>
    <t>Rhonda Cochran</t>
  </si>
  <si>
    <t>BK1771</t>
  </si>
  <si>
    <t>978-1-74384-139-6</t>
  </si>
  <si>
    <t>Aaron Wood</t>
  </si>
  <si>
    <t>BK1770</t>
  </si>
  <si>
    <t>978-1-249-82292-9</t>
  </si>
  <si>
    <t>Kenneth Lindsey</t>
  </si>
  <si>
    <t>BK1769</t>
  </si>
  <si>
    <t>978-1-05-189447-3</t>
  </si>
  <si>
    <t>Judy Holden</t>
  </si>
  <si>
    <t>BK1768</t>
  </si>
  <si>
    <t>978-0-692-06449-8</t>
  </si>
  <si>
    <t>Rebecca Winters</t>
  </si>
  <si>
    <t>BK1767</t>
  </si>
  <si>
    <t>978-0-563-10031-7</t>
  </si>
  <si>
    <t>Michael Juarez</t>
  </si>
  <si>
    <t>BK1766</t>
  </si>
  <si>
    <t>978-1-07-390696-3</t>
  </si>
  <si>
    <t>Tina Patrick</t>
  </si>
  <si>
    <t>BK1765</t>
  </si>
  <si>
    <t>978-0-8255-9255-3</t>
  </si>
  <si>
    <t>Jonathan Ford</t>
  </si>
  <si>
    <t>BK1764</t>
  </si>
  <si>
    <t>978-0-394-19383-0</t>
  </si>
  <si>
    <t>Mr. Bobby Mcdaniel</t>
  </si>
  <si>
    <t>BK1763</t>
  </si>
  <si>
    <t>978-0-18-211031-5</t>
  </si>
  <si>
    <t>Destiny Miller</t>
  </si>
  <si>
    <t>BK1762</t>
  </si>
  <si>
    <t>978-1-58487-856-8</t>
  </si>
  <si>
    <t>Deborah Roberts</t>
  </si>
  <si>
    <t>BK1761</t>
  </si>
  <si>
    <t>978-1-172-55246-7</t>
  </si>
  <si>
    <t>Charlene Barajas</t>
  </si>
  <si>
    <t>BK1760</t>
  </si>
  <si>
    <t>978-1-372-42719-0</t>
  </si>
  <si>
    <t>Pamela Porter</t>
  </si>
  <si>
    <t>BK1759</t>
  </si>
  <si>
    <t>978-0-8040-8800-8</t>
  </si>
  <si>
    <t>Brandi Gates</t>
  </si>
  <si>
    <t>BK1758</t>
  </si>
  <si>
    <t>978-0-9817405-6-0</t>
  </si>
  <si>
    <t>John Diaz</t>
  </si>
  <si>
    <t>BK1757</t>
  </si>
  <si>
    <t>978-1-4010-3424-5</t>
  </si>
  <si>
    <t>John Esparza</t>
  </si>
  <si>
    <t>BK1756</t>
  </si>
  <si>
    <t>978-1-297-35038-2</t>
  </si>
  <si>
    <t>Nicole Fields</t>
  </si>
  <si>
    <t>BK1755</t>
  </si>
  <si>
    <t>978-0-442-55891-8</t>
  </si>
  <si>
    <t>BK1754</t>
  </si>
  <si>
    <t>978-0-424-96661-8</t>
  </si>
  <si>
    <t>Rhonda Jones</t>
  </si>
  <si>
    <t>BK1753</t>
  </si>
  <si>
    <t>978-1-81713-054-8</t>
  </si>
  <si>
    <t>Scott Maxwell</t>
  </si>
  <si>
    <t>BK1752</t>
  </si>
  <si>
    <t>978-1-56672-971-0</t>
  </si>
  <si>
    <t>Natalie Kline</t>
  </si>
  <si>
    <t>BK1751</t>
  </si>
  <si>
    <t>978-1-274-34992-7</t>
  </si>
  <si>
    <t>BK1750</t>
  </si>
  <si>
    <t>978-0-566-18656-1</t>
  </si>
  <si>
    <t>Jennifer Fox</t>
  </si>
  <si>
    <t>BK1749</t>
  </si>
  <si>
    <t>978-0-9918021-3-5</t>
  </si>
  <si>
    <t>Hannah Brooks</t>
  </si>
  <si>
    <t>BK1748</t>
  </si>
  <si>
    <t>978-1-78988-508-8</t>
  </si>
  <si>
    <t>Rachel Williams</t>
  </si>
  <si>
    <t>BK1747</t>
  </si>
  <si>
    <t>978-1-06-915064-6</t>
  </si>
  <si>
    <t>Jessica Ramirez</t>
  </si>
  <si>
    <t>BK1746</t>
  </si>
  <si>
    <t>978-0-917949-87-6</t>
  </si>
  <si>
    <t>Courtney Rodriguez</t>
  </si>
  <si>
    <t>BK1745</t>
  </si>
  <si>
    <t>978-0-9819716-1-2</t>
  </si>
  <si>
    <t>Shannon Walker</t>
  </si>
  <si>
    <t>BK1744</t>
  </si>
  <si>
    <t>978-0-87099-000-7</t>
  </si>
  <si>
    <t>Samantha Thompson</t>
  </si>
  <si>
    <t>BK1743</t>
  </si>
  <si>
    <t>978-0-87303-129-5</t>
  </si>
  <si>
    <t>Cameron Mata</t>
  </si>
  <si>
    <t>BK1742</t>
  </si>
  <si>
    <t>978-1-70162-929-5</t>
  </si>
  <si>
    <t>BK1741</t>
  </si>
  <si>
    <t>978-1-398-07828-4</t>
  </si>
  <si>
    <t>Randy Padilla</t>
  </si>
  <si>
    <t>BK1740</t>
  </si>
  <si>
    <t>978-1-06-609871-2</t>
  </si>
  <si>
    <t>Andrea Guzman</t>
  </si>
  <si>
    <t>BK1739</t>
  </si>
  <si>
    <t>978-0-86099-001-7</t>
  </si>
  <si>
    <t>Michael Ellison</t>
  </si>
  <si>
    <t>BK1738</t>
  </si>
  <si>
    <t>978-0-03-936553-0</t>
  </si>
  <si>
    <t>Lynn Edwards</t>
  </si>
  <si>
    <t>BK1737</t>
  </si>
  <si>
    <t>978-0-222-84980-9</t>
  </si>
  <si>
    <t>William Washington</t>
  </si>
  <si>
    <t>BK1736</t>
  </si>
  <si>
    <t>978-0-222-38278-8</t>
  </si>
  <si>
    <t>Christopher Vang</t>
  </si>
  <si>
    <t>BK1735</t>
  </si>
  <si>
    <t>978-0-89424-591-6</t>
  </si>
  <si>
    <t>Shannon Smith</t>
  </si>
  <si>
    <t>BK1734</t>
  </si>
  <si>
    <t>978-1-9776-3734-5</t>
  </si>
  <si>
    <t>Emily Bentley</t>
  </si>
  <si>
    <t>BK1733</t>
  </si>
  <si>
    <t>978-0-14-805575-9</t>
  </si>
  <si>
    <t>Lori Miller</t>
  </si>
  <si>
    <t>BK1732</t>
  </si>
  <si>
    <t>978-0-00-283397-4</t>
  </si>
  <si>
    <t>Audrey Mason</t>
  </si>
  <si>
    <t>BK1731</t>
  </si>
  <si>
    <t>978-0-547-02255-0</t>
  </si>
  <si>
    <t>Benjamin Norris</t>
  </si>
  <si>
    <t>BK1730</t>
  </si>
  <si>
    <t>978-1-81539-850-6</t>
  </si>
  <si>
    <t>Randy Hernandez</t>
  </si>
  <si>
    <t>BK1729</t>
  </si>
  <si>
    <t>978-0-508-04626-7</t>
  </si>
  <si>
    <t>Richard Hogan</t>
  </si>
  <si>
    <t>BK1728</t>
  </si>
  <si>
    <t>978-1-03-881586-6</t>
  </si>
  <si>
    <t>David Lam</t>
  </si>
  <si>
    <t>BK1727</t>
  </si>
  <si>
    <t>978-0-8299-6044-0</t>
  </si>
  <si>
    <t>Jorge Robles</t>
  </si>
  <si>
    <t>BK1726</t>
  </si>
  <si>
    <t>978-0-7474-4298-1</t>
  </si>
  <si>
    <t>James Snyder</t>
  </si>
  <si>
    <t>BK1725</t>
  </si>
  <si>
    <t>978-1-83553-352-9</t>
  </si>
  <si>
    <t>Danielle Robinson</t>
  </si>
  <si>
    <t>BK1724</t>
  </si>
  <si>
    <t>978-0-18-416968-7</t>
  </si>
  <si>
    <t>Robert Patrick</t>
  </si>
  <si>
    <t>BK1723</t>
  </si>
  <si>
    <t>978-1-282-19443-4</t>
  </si>
  <si>
    <t>George Wheeler</t>
  </si>
  <si>
    <t>BK1722</t>
  </si>
  <si>
    <t>978-1-7349144-0-5</t>
  </si>
  <si>
    <t>Tabitha Dixon</t>
  </si>
  <si>
    <t>BK1721</t>
  </si>
  <si>
    <t>978-0-12-779111-1</t>
  </si>
  <si>
    <t>Amy Davis</t>
  </si>
  <si>
    <t>BK1720</t>
  </si>
  <si>
    <t>978-0-542-80900-2</t>
  </si>
  <si>
    <t>Carl Gray</t>
  </si>
  <si>
    <t>BK1719</t>
  </si>
  <si>
    <t>978-1-206-87336-0</t>
  </si>
  <si>
    <t>Angela Foster</t>
  </si>
  <si>
    <t>BK1718</t>
  </si>
  <si>
    <t>978-0-623-07840-2</t>
  </si>
  <si>
    <t>Jeffrey Hernandez</t>
  </si>
  <si>
    <t>BK1717</t>
  </si>
  <si>
    <t>978-0-88228-349-4</t>
  </si>
  <si>
    <t>Christopher Erickson</t>
  </si>
  <si>
    <t>BK1716</t>
  </si>
  <si>
    <t>Laurie Williams</t>
  </si>
  <si>
    <t>978-1-74398-853-4</t>
  </si>
  <si>
    <t>BK1715</t>
  </si>
  <si>
    <t>978-0-215-76578-9</t>
  </si>
  <si>
    <t>Andrea Pratt</t>
  </si>
  <si>
    <t>BK1714</t>
  </si>
  <si>
    <t>978-0-7733-8225-1</t>
  </si>
  <si>
    <t>Samantha Allen</t>
  </si>
  <si>
    <t>BK1713</t>
  </si>
  <si>
    <t>978-0-00-931670-8</t>
  </si>
  <si>
    <t>Erica Patton DVM</t>
  </si>
  <si>
    <t>BK1712</t>
  </si>
  <si>
    <t>978-1-9875-8532-2</t>
  </si>
  <si>
    <t>Thomas Kim</t>
  </si>
  <si>
    <t>BK1711</t>
  </si>
  <si>
    <t>978-0-7258-0438-1</t>
  </si>
  <si>
    <t>Ronald Douglas</t>
  </si>
  <si>
    <t>BK1710</t>
  </si>
  <si>
    <t>978-1-4682-9119-3</t>
  </si>
  <si>
    <t>Vanessa Trevino</t>
  </si>
  <si>
    <t>BK1709</t>
  </si>
  <si>
    <t>978-0-435-59640-8</t>
  </si>
  <si>
    <t>Kerry Anderson</t>
  </si>
  <si>
    <t>BK1708</t>
  </si>
  <si>
    <t>978-0-593-85445-7</t>
  </si>
  <si>
    <t>Julie Montes</t>
  </si>
  <si>
    <t>BK1707</t>
  </si>
  <si>
    <t>978-1-75442-447-2</t>
  </si>
  <si>
    <t>Joseph Mills</t>
  </si>
  <si>
    <t>BK1706</t>
  </si>
  <si>
    <t>978-0-364-83722-1</t>
  </si>
  <si>
    <t>Thomas West</t>
  </si>
  <si>
    <t>BK1705</t>
  </si>
  <si>
    <t>978-0-10-627263-1</t>
  </si>
  <si>
    <t>Rebecca Hamilton</t>
  </si>
  <si>
    <t>BK1704</t>
  </si>
  <si>
    <t>978-0-89943-203-8</t>
  </si>
  <si>
    <t>Douglas Estrada</t>
  </si>
  <si>
    <t>BK1703</t>
  </si>
  <si>
    <t>978-0-16-894150-6</t>
  </si>
  <si>
    <t>Elaine Robertson</t>
  </si>
  <si>
    <t>BK1702</t>
  </si>
  <si>
    <t>978-0-8290-3507-0</t>
  </si>
  <si>
    <t>Brian Floyd</t>
  </si>
  <si>
    <t>BK1701</t>
  </si>
  <si>
    <t>978-0-664-81722-0</t>
  </si>
  <si>
    <t>Jacqueline Ryan</t>
  </si>
  <si>
    <t>BK1700</t>
  </si>
  <si>
    <t>Michelle Lewis</t>
  </si>
  <si>
    <t>978-0-8003-5104-5</t>
  </si>
  <si>
    <t>Dawn Brown</t>
  </si>
  <si>
    <t>BK1699</t>
  </si>
  <si>
    <t>978-1-270-93426-4</t>
  </si>
  <si>
    <t>Nicholas Shaw</t>
  </si>
  <si>
    <t>BK1698</t>
  </si>
  <si>
    <t>978-0-245-97275-1</t>
  </si>
  <si>
    <t>BK1697</t>
  </si>
  <si>
    <t>978-0-558-85970-1</t>
  </si>
  <si>
    <t>Jacqueline Mccarty</t>
  </si>
  <si>
    <t>BK1696</t>
  </si>
  <si>
    <t>978-0-425-43119-1</t>
  </si>
  <si>
    <t>Katherine Turner</t>
  </si>
  <si>
    <t>BK1695</t>
  </si>
  <si>
    <t>978-0-7785-9294-5</t>
  </si>
  <si>
    <t>Victoria Ruiz</t>
  </si>
  <si>
    <t>BK1694</t>
  </si>
  <si>
    <t>978-1-159-10516-7</t>
  </si>
  <si>
    <t>Ian Owen</t>
  </si>
  <si>
    <t>BK1693</t>
  </si>
  <si>
    <t>978-1-00-463434-7</t>
  </si>
  <si>
    <t>Russell Bowen</t>
  </si>
  <si>
    <t>BK1692</t>
  </si>
  <si>
    <t>978-1-4606-3453-0</t>
  </si>
  <si>
    <t>Victor Moore</t>
  </si>
  <si>
    <t>BK1691</t>
  </si>
  <si>
    <t>978-0-243-46682-5</t>
  </si>
  <si>
    <t>Ryan Porter</t>
  </si>
  <si>
    <t>BK1690</t>
  </si>
  <si>
    <t>978-0-636-28178-3</t>
  </si>
  <si>
    <t>Austin Anderson</t>
  </si>
  <si>
    <t>BK1689</t>
  </si>
  <si>
    <t>978-1-06-265232-1</t>
  </si>
  <si>
    <t>Diana Boone</t>
  </si>
  <si>
    <t>BK1688</t>
  </si>
  <si>
    <t>978-1-272-60409-7</t>
  </si>
  <si>
    <t>Vincent Gray</t>
  </si>
  <si>
    <t>BK1687</t>
  </si>
  <si>
    <t>978-0-86056-895-7</t>
  </si>
  <si>
    <t>Paul Lyons</t>
  </si>
  <si>
    <t>BK1686</t>
  </si>
  <si>
    <t>978-1-4961-7183-2</t>
  </si>
  <si>
    <t>Tara Hartman</t>
  </si>
  <si>
    <t>BK1685</t>
  </si>
  <si>
    <t>978-1-392-90699-6</t>
  </si>
  <si>
    <t>Devin Adkins</t>
  </si>
  <si>
    <t>BK1684</t>
  </si>
  <si>
    <t>978-0-86830-862-3</t>
  </si>
  <si>
    <t>Patricia Hernandez</t>
  </si>
  <si>
    <t>BK1683</t>
  </si>
  <si>
    <t>978-0-478-99744-6</t>
  </si>
  <si>
    <t>Taylor Mcconnell</t>
  </si>
  <si>
    <t>BK1682</t>
  </si>
  <si>
    <t>978-0-932281-54-8</t>
  </si>
  <si>
    <t>BK1681</t>
  </si>
  <si>
    <t>978-0-473-92969-5</t>
  </si>
  <si>
    <t>Alicia Bond</t>
  </si>
  <si>
    <t>BK1680</t>
  </si>
  <si>
    <t>978-1-58118-398-6</t>
  </si>
  <si>
    <t>Laura Lang</t>
  </si>
  <si>
    <t>BK1679</t>
  </si>
  <si>
    <t>978-0-559-14492-9</t>
  </si>
  <si>
    <t>Tracy James</t>
  </si>
  <si>
    <t>BK1678</t>
  </si>
  <si>
    <t>978-0-433-71573-3</t>
  </si>
  <si>
    <t>Robert Myers</t>
  </si>
  <si>
    <t>BK1677</t>
  </si>
  <si>
    <t>978-1-67108-233-5</t>
  </si>
  <si>
    <t>Douglas Mitchell</t>
  </si>
  <si>
    <t>BK1676</t>
  </si>
  <si>
    <t>978-1-937471-11-8</t>
  </si>
  <si>
    <t>Mariah Robertson</t>
  </si>
  <si>
    <t>BK1675</t>
  </si>
  <si>
    <t>978-0-266-70936-7</t>
  </si>
  <si>
    <t>Robert Taylor</t>
  </si>
  <si>
    <t>BK1674</t>
  </si>
  <si>
    <t>978-0-06-844031-4</t>
  </si>
  <si>
    <t>Timothy Cole</t>
  </si>
  <si>
    <t>BK1673</t>
  </si>
  <si>
    <t>978-1-290-12489-8</t>
  </si>
  <si>
    <t>Christopher Lyons</t>
  </si>
  <si>
    <t>BK1672</t>
  </si>
  <si>
    <t>978-1-263-88803-1</t>
  </si>
  <si>
    <t>BK1671</t>
  </si>
  <si>
    <t>978-0-7556-3137-7</t>
  </si>
  <si>
    <t>Jennifer Ortega</t>
  </si>
  <si>
    <t>BK1670</t>
  </si>
  <si>
    <t>978-1-892035-55-4</t>
  </si>
  <si>
    <t>Timothy Richmond</t>
  </si>
  <si>
    <t>BK1669</t>
  </si>
  <si>
    <t>978-1-360-14595-2</t>
  </si>
  <si>
    <t>Trevor Galvan</t>
  </si>
  <si>
    <t>BK1668</t>
  </si>
  <si>
    <t>978-1-4060-6224-3</t>
  </si>
  <si>
    <t>Kenneth James</t>
  </si>
  <si>
    <t>BK1667</t>
  </si>
  <si>
    <t>978-1-07-268405-3</t>
  </si>
  <si>
    <t>Timothy Pham</t>
  </si>
  <si>
    <t>BK1666</t>
  </si>
  <si>
    <t>978-1-297-52197-3</t>
  </si>
  <si>
    <t>Alison Nicholson</t>
  </si>
  <si>
    <t>BK1665</t>
  </si>
  <si>
    <t>978-0-392-33878-3</t>
  </si>
  <si>
    <t>Dawn Collins</t>
  </si>
  <si>
    <t>BK1664</t>
  </si>
  <si>
    <t>978-0-04-559910-3</t>
  </si>
  <si>
    <t>Peter Daniels</t>
  </si>
  <si>
    <t>BK1663</t>
  </si>
  <si>
    <t>978-0-01-880630-6</t>
  </si>
  <si>
    <t>Monica Bush</t>
  </si>
  <si>
    <t>BK1662</t>
  </si>
  <si>
    <t>978-1-4329-7241-7</t>
  </si>
  <si>
    <t>Deborah Hodge</t>
  </si>
  <si>
    <t>BK1661</t>
  </si>
  <si>
    <t>978-1-158-78977-1</t>
  </si>
  <si>
    <t>Brenda Harper</t>
  </si>
  <si>
    <t>BK1660</t>
  </si>
  <si>
    <t>978-1-4280-4977-2</t>
  </si>
  <si>
    <t>BK1659</t>
  </si>
  <si>
    <t>978-1-59226-007-2</t>
  </si>
  <si>
    <t>Alexander Smith</t>
  </si>
  <si>
    <t>BK1658</t>
  </si>
  <si>
    <t>978-0-9599065-9-2</t>
  </si>
  <si>
    <t>Wendy Garrett</t>
  </si>
  <si>
    <t>BK1657</t>
  </si>
  <si>
    <t>978-0-02-235616-3</t>
  </si>
  <si>
    <t>Michelle Powell</t>
  </si>
  <si>
    <t>BK1656</t>
  </si>
  <si>
    <t>978-0-10-667910-2</t>
  </si>
  <si>
    <t>James Rodriguez</t>
  </si>
  <si>
    <t>BK1655</t>
  </si>
  <si>
    <t>978-0-88781-732-8</t>
  </si>
  <si>
    <t>Donald Rios</t>
  </si>
  <si>
    <t>BK1654</t>
  </si>
  <si>
    <t>978-0-7490-8053-2</t>
  </si>
  <si>
    <t>Colleen Werner</t>
  </si>
  <si>
    <t>BK1653</t>
  </si>
  <si>
    <t>978-1-299-82431-7</t>
  </si>
  <si>
    <t>Alyssa Spencer</t>
  </si>
  <si>
    <t>BK1652</t>
  </si>
  <si>
    <t>978-0-539-28170-5</t>
  </si>
  <si>
    <t>Lauren Pitts</t>
  </si>
  <si>
    <t>BK1651</t>
  </si>
  <si>
    <t>978-1-289-09347-1</t>
  </si>
  <si>
    <t>Mark Howe</t>
  </si>
  <si>
    <t>BK1650</t>
  </si>
  <si>
    <t>978-1-05-408480-2</t>
  </si>
  <si>
    <t>Gloria Morrison</t>
  </si>
  <si>
    <t>BK1649</t>
  </si>
  <si>
    <t>978-1-350-25896-9</t>
  </si>
  <si>
    <t>Jamie Clark</t>
  </si>
  <si>
    <t>BK1648</t>
  </si>
  <si>
    <t>978-1-356-21033-6</t>
  </si>
  <si>
    <t>Travis Anderson</t>
  </si>
  <si>
    <t>BK1647</t>
  </si>
  <si>
    <t>978-1-00-078494-7</t>
  </si>
  <si>
    <t>Walter Lewis</t>
  </si>
  <si>
    <t>BK1646</t>
  </si>
  <si>
    <t>978-1-231-46246-1</t>
  </si>
  <si>
    <t>Jacob Hopkins</t>
  </si>
  <si>
    <t>BK1645</t>
  </si>
  <si>
    <t>978-1-297-16118-6</t>
  </si>
  <si>
    <t>Jacob Williams</t>
  </si>
  <si>
    <t>BK1644</t>
  </si>
  <si>
    <t>978-0-314-95248-6</t>
  </si>
  <si>
    <t>BK1643</t>
  </si>
  <si>
    <t>978-1-70844-497-6</t>
  </si>
  <si>
    <t>William Montes</t>
  </si>
  <si>
    <t>BK1642</t>
  </si>
  <si>
    <t>978-0-85875-527-7</t>
  </si>
  <si>
    <t>Matthew Newton</t>
  </si>
  <si>
    <t>BK1641</t>
  </si>
  <si>
    <t>978-1-906917-44-9</t>
  </si>
  <si>
    <t>Jamie Gutierrez</t>
  </si>
  <si>
    <t>BK1640</t>
  </si>
  <si>
    <t>978-1-07-427487-0</t>
  </si>
  <si>
    <t>Michelle Hoffman</t>
  </si>
  <si>
    <t>BK1639</t>
  </si>
  <si>
    <t>978-0-9946254-4-1</t>
  </si>
  <si>
    <t>Isabella Lambert</t>
  </si>
  <si>
    <t>BK1638</t>
  </si>
  <si>
    <t>978-0-625-01248-0</t>
  </si>
  <si>
    <t>Ann Davis</t>
  </si>
  <si>
    <t>BK1637</t>
  </si>
  <si>
    <t>978-0-695-10739-0</t>
  </si>
  <si>
    <t>David Payne</t>
  </si>
  <si>
    <t>BK1636</t>
  </si>
  <si>
    <t>978-1-280-44559-0</t>
  </si>
  <si>
    <t>Christopher Jackson</t>
  </si>
  <si>
    <t>BK1635</t>
  </si>
  <si>
    <t>978-1-268-95314-7</t>
  </si>
  <si>
    <t>Janet Schmidt</t>
  </si>
  <si>
    <t>BK1634</t>
  </si>
  <si>
    <t>978-1-77481-992-0</t>
  </si>
  <si>
    <t>BK1633</t>
  </si>
  <si>
    <t>978-0-9717150-2-8</t>
  </si>
  <si>
    <t>Elizabeth Cortez</t>
  </si>
  <si>
    <t>BK1632</t>
  </si>
  <si>
    <t>978-0-476-40262-1</t>
  </si>
  <si>
    <t>Amy Mejia</t>
  </si>
  <si>
    <t>BK1631</t>
  </si>
  <si>
    <t>978-0-634-25449-9</t>
  </si>
  <si>
    <t>Kevin Sanders</t>
  </si>
  <si>
    <t>BK1630</t>
  </si>
  <si>
    <t>978-0-352-47776-7</t>
  </si>
  <si>
    <t>Pamela Boyer</t>
  </si>
  <si>
    <t>BK1629</t>
  </si>
  <si>
    <t>978-0-519-42719-2</t>
  </si>
  <si>
    <t>Tyler Palmer</t>
  </si>
  <si>
    <t>BK1628</t>
  </si>
  <si>
    <t>978-0-327-08689-5</t>
  </si>
  <si>
    <t>Raymond Dyer MD</t>
  </si>
  <si>
    <t>BK1627</t>
  </si>
  <si>
    <t>978-0-19-833397-5</t>
  </si>
  <si>
    <t>Maria Jackson</t>
  </si>
  <si>
    <t>BK1626</t>
  </si>
  <si>
    <t>978-1-60918-072-0</t>
  </si>
  <si>
    <t>Kathy Kline</t>
  </si>
  <si>
    <t>BK1625</t>
  </si>
  <si>
    <t>978-0-87936-662-9</t>
  </si>
  <si>
    <t>Mary Harris</t>
  </si>
  <si>
    <t>BK1624</t>
  </si>
  <si>
    <t>978-1-5464-1868-9</t>
  </si>
  <si>
    <t>Dawn Owen</t>
  </si>
  <si>
    <t>BK1623</t>
  </si>
  <si>
    <t>978-1-249-53461-7</t>
  </si>
  <si>
    <t>William Reyes</t>
  </si>
  <si>
    <t>BK1622</t>
  </si>
  <si>
    <t>978-1-55859-574-3</t>
  </si>
  <si>
    <t>Nicholas Parker</t>
  </si>
  <si>
    <t>BK1621</t>
  </si>
  <si>
    <t>978-1-69100-559-8</t>
  </si>
  <si>
    <t>William Russell</t>
  </si>
  <si>
    <t>BK1620</t>
  </si>
  <si>
    <t>Nancy Smith</t>
  </si>
  <si>
    <t>978-1-289-99985-8</t>
  </si>
  <si>
    <t>Gerald Simpson</t>
  </si>
  <si>
    <t>BK1619</t>
  </si>
  <si>
    <t>978-1-55621-453-0</t>
  </si>
  <si>
    <t>Blake Cox</t>
  </si>
  <si>
    <t>BK1618</t>
  </si>
  <si>
    <t>978-1-184-97551-3</t>
  </si>
  <si>
    <t>Nicole Alvarado</t>
  </si>
  <si>
    <t>BK1617</t>
  </si>
  <si>
    <t>978-1-04-338140-0</t>
  </si>
  <si>
    <t>Joseph Zimmerman</t>
  </si>
  <si>
    <t>BK1616</t>
  </si>
  <si>
    <t>978-1-4078-5330-7</t>
  </si>
  <si>
    <t>Haley Crawford</t>
  </si>
  <si>
    <t>BK1615</t>
  </si>
  <si>
    <t>978-0-9674376-3-7</t>
  </si>
  <si>
    <t>Mr. John Thomas MD</t>
  </si>
  <si>
    <t>BK1614</t>
  </si>
  <si>
    <t>978-1-251-47159-7</t>
  </si>
  <si>
    <t>Caroline Harrell</t>
  </si>
  <si>
    <t>BK1613</t>
  </si>
  <si>
    <t>978-0-04-070494-6</t>
  </si>
  <si>
    <t>BK1612</t>
  </si>
  <si>
    <t>978-1-68795-075-8</t>
  </si>
  <si>
    <t>Chloe James</t>
  </si>
  <si>
    <t>BK1611</t>
  </si>
  <si>
    <t>978-1-379-88676-1</t>
  </si>
  <si>
    <t>Christine Briggs</t>
  </si>
  <si>
    <t>BK1610</t>
  </si>
  <si>
    <t>978-0-420-80325-2</t>
  </si>
  <si>
    <t>Geoffrey Erickson</t>
  </si>
  <si>
    <t>BK1609</t>
  </si>
  <si>
    <t>978-1-81550-130-2</t>
  </si>
  <si>
    <t>Amber Rios</t>
  </si>
  <si>
    <t>BK1608</t>
  </si>
  <si>
    <t>978-0-647-71264-1</t>
  </si>
  <si>
    <t>Aaron Reeves</t>
  </si>
  <si>
    <t>BK1607</t>
  </si>
  <si>
    <t>978-1-56358-504-3</t>
  </si>
  <si>
    <t>Dawn Frederick</t>
  </si>
  <si>
    <t>BK1606</t>
  </si>
  <si>
    <t>978-0-7743-6243-6</t>
  </si>
  <si>
    <t>Edward Austin</t>
  </si>
  <si>
    <t>BK1605</t>
  </si>
  <si>
    <t>978-1-4657-6149-1</t>
  </si>
  <si>
    <t>BK1604</t>
  </si>
  <si>
    <t>978-0-12-941676-0</t>
  </si>
  <si>
    <t>Dorothy Smith</t>
  </si>
  <si>
    <t>BK1603</t>
  </si>
  <si>
    <t>978-0-11-517019-5</t>
  </si>
  <si>
    <t>Brent Kramer</t>
  </si>
  <si>
    <t>BK1602</t>
  </si>
  <si>
    <t>978-0-341-59083-5</t>
  </si>
  <si>
    <t>Manuel Moyer</t>
  </si>
  <si>
    <t>BK1601</t>
  </si>
  <si>
    <t>978-0-904999-68-6</t>
  </si>
  <si>
    <t>Brian Wright</t>
  </si>
  <si>
    <t>BK1600</t>
  </si>
  <si>
    <t>978-0-471-91676-5</t>
  </si>
  <si>
    <t>Cheyenne Wilson</t>
  </si>
  <si>
    <t>BK1599</t>
  </si>
  <si>
    <t>978-1-104-76213-1</t>
  </si>
  <si>
    <t>Kaylee Hall</t>
  </si>
  <si>
    <t>BK1598</t>
  </si>
  <si>
    <t>978-1-81174-335-5</t>
  </si>
  <si>
    <t>Dr. Cynthia Hughes MD</t>
  </si>
  <si>
    <t>BK1597</t>
  </si>
  <si>
    <t>978-0-8435-9394-5</t>
  </si>
  <si>
    <t>Linda Moore</t>
  </si>
  <si>
    <t>BK1596</t>
  </si>
  <si>
    <t>978-0-269-33152-7</t>
  </si>
  <si>
    <t>Robert Bautista</t>
  </si>
  <si>
    <t>BK1595</t>
  </si>
  <si>
    <t>978-0-224-09741-3</t>
  </si>
  <si>
    <t>Debra Chen</t>
  </si>
  <si>
    <t>BK1594</t>
  </si>
  <si>
    <t>978-0-12-096208-2</t>
  </si>
  <si>
    <t>Jeremy Mullins</t>
  </si>
  <si>
    <t>BK1593</t>
  </si>
  <si>
    <t>978-0-521-73014-3</t>
  </si>
  <si>
    <t>Christopher Rhodes</t>
  </si>
  <si>
    <t>BK1592</t>
  </si>
  <si>
    <t>978-0-87422-363-7</t>
  </si>
  <si>
    <t>Dawn Powers</t>
  </si>
  <si>
    <t>BK1591</t>
  </si>
  <si>
    <t>978-1-4337-0142-9</t>
  </si>
  <si>
    <t>Alicia Callahan</t>
  </si>
  <si>
    <t>BK1590</t>
  </si>
  <si>
    <t>978-1-83888-947-0</t>
  </si>
  <si>
    <t>Ashley Jennings</t>
  </si>
  <si>
    <t>BK1589</t>
  </si>
  <si>
    <t>978-0-217-27618-4</t>
  </si>
  <si>
    <t>Cynthia Carter</t>
  </si>
  <si>
    <t>BK1588</t>
  </si>
  <si>
    <t>978-1-9854-8331-6</t>
  </si>
  <si>
    <t>Michelle Hernandez</t>
  </si>
  <si>
    <t>BK1587</t>
  </si>
  <si>
    <t>978-0-85728-075-6</t>
  </si>
  <si>
    <t>Ryan Lane</t>
  </si>
  <si>
    <t>BK1586</t>
  </si>
  <si>
    <t>978-0-449-60166-2</t>
  </si>
  <si>
    <t>Alexander Sullivan</t>
  </si>
  <si>
    <t>BK1585</t>
  </si>
  <si>
    <t>978-1-4545-6125-5</t>
  </si>
  <si>
    <t>Daniel Patterson</t>
  </si>
  <si>
    <t>BK1584</t>
  </si>
  <si>
    <t>978-1-62407-379-3</t>
  </si>
  <si>
    <t>Sydney Rodriguez</t>
  </si>
  <si>
    <t>BK1583</t>
  </si>
  <si>
    <t>978-0-939898-06-0</t>
  </si>
  <si>
    <t>John Ford</t>
  </si>
  <si>
    <t>BK1582</t>
  </si>
  <si>
    <t>978-1-62395-460-4</t>
  </si>
  <si>
    <t>Randy Rich</t>
  </si>
  <si>
    <t>BK1581</t>
  </si>
  <si>
    <t>978-0-8222-5124-8</t>
  </si>
  <si>
    <t>Tiffany Sutton</t>
  </si>
  <si>
    <t>BK1580</t>
  </si>
  <si>
    <t>978-0-474-86784-2</t>
  </si>
  <si>
    <t>Bradley Moore</t>
  </si>
  <si>
    <t>BK1579</t>
  </si>
  <si>
    <t>978-1-65979-252-2</t>
  </si>
  <si>
    <t>Michael Richards</t>
  </si>
  <si>
    <t>BK1578</t>
  </si>
  <si>
    <t>978-1-957738-36-9</t>
  </si>
  <si>
    <t>Thomas Meadows</t>
  </si>
  <si>
    <t>BK1577</t>
  </si>
  <si>
    <t>978-1-882311-16-3</t>
  </si>
  <si>
    <t>Thomas Jacobs</t>
  </si>
  <si>
    <t>BK1576</t>
  </si>
  <si>
    <t>978-1-4680-9877-8</t>
  </si>
  <si>
    <t>Brad Meyers</t>
  </si>
  <si>
    <t>BK1575</t>
  </si>
  <si>
    <t>978-1-83810-806-9</t>
  </si>
  <si>
    <t>Stacy Williams</t>
  </si>
  <si>
    <t>BK1574</t>
  </si>
  <si>
    <t>978-1-343-53469-8</t>
  </si>
  <si>
    <t>Joseph Becker</t>
  </si>
  <si>
    <t>BK1573</t>
  </si>
  <si>
    <t>978-1-208-18730-4</t>
  </si>
  <si>
    <t>BK1572</t>
  </si>
  <si>
    <t>978-1-205-61509-1</t>
  </si>
  <si>
    <t>BK1571</t>
  </si>
  <si>
    <t>978-0-635-18266-1</t>
  </si>
  <si>
    <t>Tiffany Green</t>
  </si>
  <si>
    <t>BK1570</t>
  </si>
  <si>
    <t>978-0-01-451772-5</t>
  </si>
  <si>
    <t>Rebecca George</t>
  </si>
  <si>
    <t>BK1569</t>
  </si>
  <si>
    <t>978-0-491-82826-0</t>
  </si>
  <si>
    <t>Douglas Coleman</t>
  </si>
  <si>
    <t>BK1568</t>
  </si>
  <si>
    <t>978-0-258-50492-5</t>
  </si>
  <si>
    <t>Jeffrey Price</t>
  </si>
  <si>
    <t>BK1567</t>
  </si>
  <si>
    <t>978-1-5344-1949-0</t>
  </si>
  <si>
    <t>Veronica Campbell</t>
  </si>
  <si>
    <t>BK1566</t>
  </si>
  <si>
    <t>978-1-71185-908-8</t>
  </si>
  <si>
    <t>Anita Bradley</t>
  </si>
  <si>
    <t>BK1565</t>
  </si>
  <si>
    <t>978-0-14-326739-3</t>
  </si>
  <si>
    <t>Debbie Leon</t>
  </si>
  <si>
    <t>BK1564</t>
  </si>
  <si>
    <t>978-1-992948-48-8</t>
  </si>
  <si>
    <t>Andrew Murray</t>
  </si>
  <si>
    <t>BK1563</t>
  </si>
  <si>
    <t>978-0-655-34044-7</t>
  </si>
  <si>
    <t>Jennifer Watts</t>
  </si>
  <si>
    <t>BK1562</t>
  </si>
  <si>
    <t>978-1-65538-333-5</t>
  </si>
  <si>
    <t>Jonathan Mccarthy</t>
  </si>
  <si>
    <t>BK1561</t>
  </si>
  <si>
    <t>978-0-7814-4025-7</t>
  </si>
  <si>
    <t>BK1560</t>
  </si>
  <si>
    <t>978-0-329-49704-0</t>
  </si>
  <si>
    <t>Laurie Weaver</t>
  </si>
  <si>
    <t>BK1559</t>
  </si>
  <si>
    <t>978-0-362-47233-2</t>
  </si>
  <si>
    <t>Sophia Knight</t>
  </si>
  <si>
    <t>BK1558</t>
  </si>
  <si>
    <t>978-1-360-28754-6</t>
  </si>
  <si>
    <t>David Johnston</t>
  </si>
  <si>
    <t>BK1557</t>
  </si>
  <si>
    <t>978-0-7587-4792-1</t>
  </si>
  <si>
    <t>Donna Small</t>
  </si>
  <si>
    <t>BK1556</t>
  </si>
  <si>
    <t>978-1-4739-7656-6</t>
  </si>
  <si>
    <t>Melody Lee</t>
  </si>
  <si>
    <t>BK1555</t>
  </si>
  <si>
    <t>978-1-72572-295-8</t>
  </si>
  <si>
    <t>Angela Carr</t>
  </si>
  <si>
    <t>BK1554</t>
  </si>
  <si>
    <t>978-0-19-992906-1</t>
  </si>
  <si>
    <t>Robert Blevins</t>
  </si>
  <si>
    <t>BK1553</t>
  </si>
  <si>
    <t>978-1-77627-396-6</t>
  </si>
  <si>
    <t>Ethan Davis</t>
  </si>
  <si>
    <t>BK1552</t>
  </si>
  <si>
    <t>978-1-5363-3719-8</t>
  </si>
  <si>
    <t>Anthony Allen II</t>
  </si>
  <si>
    <t>BK1551</t>
  </si>
  <si>
    <t>978-1-189-55816-2</t>
  </si>
  <si>
    <t>Raymond Edwards</t>
  </si>
  <si>
    <t>BK1550</t>
  </si>
  <si>
    <t>978-1-7367065-6-5</t>
  </si>
  <si>
    <t>Gregory Larsen</t>
  </si>
  <si>
    <t>BK1549</t>
  </si>
  <si>
    <t>978-1-55091-387-3</t>
  </si>
  <si>
    <t>Rebecca Gray</t>
  </si>
  <si>
    <t>BK1548</t>
  </si>
  <si>
    <t>978-0-462-73061-5</t>
  </si>
  <si>
    <t>Sandra Moore</t>
  </si>
  <si>
    <t>BK1547</t>
  </si>
  <si>
    <t>978-0-17-337936-3</t>
  </si>
  <si>
    <t>Michael Sanchez</t>
  </si>
  <si>
    <t>BK1546</t>
  </si>
  <si>
    <t>Joshua Delgado</t>
  </si>
  <si>
    <t>978-0-10-878467-5</t>
  </si>
  <si>
    <t>Beth Allen</t>
  </si>
  <si>
    <t>BK1545</t>
  </si>
  <si>
    <t>978-1-307-04000-5</t>
  </si>
  <si>
    <t>Julie Thompson</t>
  </si>
  <si>
    <t>BK1544</t>
  </si>
  <si>
    <t>978-1-69145-901-8</t>
  </si>
  <si>
    <t>Matthew Torres</t>
  </si>
  <si>
    <t>BK1543</t>
  </si>
  <si>
    <t>978-1-77675-139-6</t>
  </si>
  <si>
    <t>Karen Lozano</t>
  </si>
  <si>
    <t>BK1542</t>
  </si>
  <si>
    <t>978-0-947545-38-3</t>
  </si>
  <si>
    <t>Kayla Malone</t>
  </si>
  <si>
    <t>BK1541</t>
  </si>
  <si>
    <t>978-0-7175-6464-4</t>
  </si>
  <si>
    <t>Roger Obrien</t>
  </si>
  <si>
    <t>BK1540</t>
  </si>
  <si>
    <t>978-1-68901-959-0</t>
  </si>
  <si>
    <t>Cindy Hall</t>
  </si>
  <si>
    <t>BK1539</t>
  </si>
  <si>
    <t>978-0-08-993679-7</t>
  </si>
  <si>
    <t>Holly Reynolds</t>
  </si>
  <si>
    <t>BK1538</t>
  </si>
  <si>
    <t>978-0-7671-1985-6</t>
  </si>
  <si>
    <t>Caitlin Frazier</t>
  </si>
  <si>
    <t>BK1537</t>
  </si>
  <si>
    <t>978-1-4860-9424-0</t>
  </si>
  <si>
    <t>BK1536</t>
  </si>
  <si>
    <t>978-0-04-512892-1</t>
  </si>
  <si>
    <t>Matthew Robertson</t>
  </si>
  <si>
    <t>BK1535</t>
  </si>
  <si>
    <t>978-0-05-493173-4</t>
  </si>
  <si>
    <t>Steven Strickland</t>
  </si>
  <si>
    <t>BK1534</t>
  </si>
  <si>
    <t>978-1-08-288259-3</t>
  </si>
  <si>
    <t>Kevin Cook</t>
  </si>
  <si>
    <t>BK1533</t>
  </si>
  <si>
    <t>978-0-8131-2251-9</t>
  </si>
  <si>
    <t>Todd Stewart</t>
  </si>
  <si>
    <t>BK1532</t>
  </si>
  <si>
    <t>978-0-472-82296-6</t>
  </si>
  <si>
    <t>Kristen Williams</t>
  </si>
  <si>
    <t>BK1531</t>
  </si>
  <si>
    <t>978-0-8230-4232-6</t>
  </si>
  <si>
    <t>BK1530</t>
  </si>
  <si>
    <t>978-0-282-37778-6</t>
  </si>
  <si>
    <t>Robert Hunt</t>
  </si>
  <si>
    <t>BK1529</t>
  </si>
  <si>
    <t>978-0-02-708787-1</t>
  </si>
  <si>
    <t>Victoria Carson</t>
  </si>
  <si>
    <t>BK1528</t>
  </si>
  <si>
    <t>978-0-364-66557-2</t>
  </si>
  <si>
    <t>Ryan Johnson</t>
  </si>
  <si>
    <t>BK1527</t>
  </si>
  <si>
    <t>978-0-202-68792-6</t>
  </si>
  <si>
    <t>Joshua Evans</t>
  </si>
  <si>
    <t>BK1526</t>
  </si>
  <si>
    <t>978-0-491-21755-2</t>
  </si>
  <si>
    <t>Timothy Kim</t>
  </si>
  <si>
    <t>BK1525</t>
  </si>
  <si>
    <t>978-1-55400-879-7</t>
  </si>
  <si>
    <t>Kayla Anderson</t>
  </si>
  <si>
    <t>BK1524</t>
  </si>
  <si>
    <t>978-0-85272-677-8</t>
  </si>
  <si>
    <t>James Chen</t>
  </si>
  <si>
    <t>BK1523</t>
  </si>
  <si>
    <t>978-0-566-93788-0</t>
  </si>
  <si>
    <t>BK1522</t>
  </si>
  <si>
    <t>978-0-469-38297-8</t>
  </si>
  <si>
    <t>Sonia Owen</t>
  </si>
  <si>
    <t>BK1521</t>
  </si>
  <si>
    <t>978-0-492-86793-0</t>
  </si>
  <si>
    <t>Daniel Green</t>
  </si>
  <si>
    <t>BK1520</t>
  </si>
  <si>
    <t>978-0-410-02357-8</t>
  </si>
  <si>
    <t>Grace Walton</t>
  </si>
  <si>
    <t>BK1519</t>
  </si>
  <si>
    <t>978-0-07-658825-1</t>
  </si>
  <si>
    <t>Kenneth Cooper</t>
  </si>
  <si>
    <t>BK1518</t>
  </si>
  <si>
    <t>978-0-382-37357-2</t>
  </si>
  <si>
    <t>Joseph Johnson</t>
  </si>
  <si>
    <t>BK1517</t>
  </si>
  <si>
    <t>978-0-05-492245-9</t>
  </si>
  <si>
    <t>Mary Rollins</t>
  </si>
  <si>
    <t>BK1516</t>
  </si>
  <si>
    <t>978-1-230-98458-2</t>
  </si>
  <si>
    <t>Tammy Lam</t>
  </si>
  <si>
    <t>BK1515</t>
  </si>
  <si>
    <t>978-0-386-18154-8</t>
  </si>
  <si>
    <t>Kelli Smith</t>
  </si>
  <si>
    <t>BK1514</t>
  </si>
  <si>
    <t>978-0-05-034592-4</t>
  </si>
  <si>
    <t>Bradley Jimenez</t>
  </si>
  <si>
    <t>BK1513</t>
  </si>
  <si>
    <t>978-0-12-807987-4</t>
  </si>
  <si>
    <t>Ricky Adams</t>
  </si>
  <si>
    <t>BK1512</t>
  </si>
  <si>
    <t>978-1-4411-9080-2</t>
  </si>
  <si>
    <t>Matthew Russell</t>
  </si>
  <si>
    <t>BK1511</t>
  </si>
  <si>
    <t>978-1-64071-822-7</t>
  </si>
  <si>
    <t>BK1510</t>
  </si>
  <si>
    <t>978-1-158-25121-6</t>
  </si>
  <si>
    <t>Ernest Moore</t>
  </si>
  <si>
    <t>BK1509</t>
  </si>
  <si>
    <t>978-0-7115-7815-9</t>
  </si>
  <si>
    <t>Alan Jones</t>
  </si>
  <si>
    <t>BK1508</t>
  </si>
  <si>
    <t>978-1-5218-5722-9</t>
  </si>
  <si>
    <t>Anna Wolf</t>
  </si>
  <si>
    <t>BK1507</t>
  </si>
  <si>
    <t>978-0-538-13541-2</t>
  </si>
  <si>
    <t>Herbert Cruz</t>
  </si>
  <si>
    <t>BK1506</t>
  </si>
  <si>
    <t>978-0-232-50865-9</t>
  </si>
  <si>
    <t>Rebecca Nguyen</t>
  </si>
  <si>
    <t>BK1505</t>
  </si>
  <si>
    <t>978-0-7824-8987-3</t>
  </si>
  <si>
    <t>Rachel Yu</t>
  </si>
  <si>
    <t>BK1504</t>
  </si>
  <si>
    <t>978-0-916241-31-5</t>
  </si>
  <si>
    <t>Tracy Dunn</t>
  </si>
  <si>
    <t>BK1503</t>
  </si>
  <si>
    <t>978-0-404-42762-7</t>
  </si>
  <si>
    <t>Nicholas Young</t>
  </si>
  <si>
    <t>BK1502</t>
  </si>
  <si>
    <t>978-1-56395-169-5</t>
  </si>
  <si>
    <t>Jessica Rojas</t>
  </si>
  <si>
    <t>BK1501</t>
  </si>
  <si>
    <t>978-1-225-91426-6</t>
  </si>
  <si>
    <t>Jessica Thomas</t>
  </si>
  <si>
    <t>BK1500</t>
  </si>
  <si>
    <t>978-1-08-288093-3</t>
  </si>
  <si>
    <t>BK1499</t>
  </si>
  <si>
    <t>978-1-09-949339-3</t>
  </si>
  <si>
    <t>Cole Scott</t>
  </si>
  <si>
    <t>BK1498</t>
  </si>
  <si>
    <t>978-0-8151-1898-5</t>
  </si>
  <si>
    <t>BK1497</t>
  </si>
  <si>
    <t>978-1-76545-201-3</t>
  </si>
  <si>
    <t>Brandon Garcia</t>
  </si>
  <si>
    <t>BK1496</t>
  </si>
  <si>
    <t>978-1-57333-661-1</t>
  </si>
  <si>
    <t>Matthew Ramirez</t>
  </si>
  <si>
    <t>BK1495</t>
  </si>
  <si>
    <t>978-1-196-18435-4</t>
  </si>
  <si>
    <t>Dwayne Lee</t>
  </si>
  <si>
    <t>BK1494</t>
  </si>
  <si>
    <t>978-1-953405-38-8</t>
  </si>
  <si>
    <t>Brenda Andrews</t>
  </si>
  <si>
    <t>BK1493</t>
  </si>
  <si>
    <t>978-0-502-69823-3</t>
  </si>
  <si>
    <t>Ann Ingram</t>
  </si>
  <si>
    <t>BK1492</t>
  </si>
  <si>
    <t>978-0-9994137-5-3</t>
  </si>
  <si>
    <t>Leslie Wilson</t>
  </si>
  <si>
    <t>BK1491</t>
  </si>
  <si>
    <t>978-1-267-25286-9</t>
  </si>
  <si>
    <t>Erin Sparks</t>
  </si>
  <si>
    <t>BK1490</t>
  </si>
  <si>
    <t>978-1-86665-140-7</t>
  </si>
  <si>
    <t>Kaitlyn Jones</t>
  </si>
  <si>
    <t>BK1489</t>
  </si>
  <si>
    <t>978-1-5428-9417-3</t>
  </si>
  <si>
    <t>Brandon Barnett</t>
  </si>
  <si>
    <t>BK1488</t>
  </si>
  <si>
    <t>978-1-77326-601-5</t>
  </si>
  <si>
    <t>Miss Angela Mendez MD</t>
  </si>
  <si>
    <t>BK1487</t>
  </si>
  <si>
    <t>978-1-287-25611-3</t>
  </si>
  <si>
    <t>Donna Mason</t>
  </si>
  <si>
    <t>BK1486</t>
  </si>
  <si>
    <t>978-1-956833-51-5</t>
  </si>
  <si>
    <t>Brooke Cox</t>
  </si>
  <si>
    <t>BK1485</t>
  </si>
  <si>
    <t>978-0-367-85781-3</t>
  </si>
  <si>
    <t>Stephanie Suarez</t>
  </si>
  <si>
    <t>BK1484</t>
  </si>
  <si>
    <t>978-1-4481-7698-4</t>
  </si>
  <si>
    <t>Bradley Glover</t>
  </si>
  <si>
    <t>BK1483</t>
  </si>
  <si>
    <t>978-1-971146-09-6</t>
  </si>
  <si>
    <t>Erin Johnson</t>
  </si>
  <si>
    <t>BK1482</t>
  </si>
  <si>
    <t>978-0-8485-0184-6</t>
  </si>
  <si>
    <t>Katherine Greene</t>
  </si>
  <si>
    <t>BK1481</t>
  </si>
  <si>
    <t>978-0-12-706145-0</t>
  </si>
  <si>
    <t>Leah Lopez</t>
  </si>
  <si>
    <t>BK1480</t>
  </si>
  <si>
    <t>978-0-87150-678-8</t>
  </si>
  <si>
    <t>BK1479</t>
  </si>
  <si>
    <t>978-0-10-974179-0</t>
  </si>
  <si>
    <t>BK1478</t>
  </si>
  <si>
    <t>978-1-907937-34-7</t>
  </si>
  <si>
    <t>Angelica Villanueva</t>
  </si>
  <si>
    <t>BK1477</t>
  </si>
  <si>
    <t>978-0-07-022289-2</t>
  </si>
  <si>
    <t>Kevin Gibbs</t>
  </si>
  <si>
    <t>BK1476</t>
  </si>
  <si>
    <t>978-0-00-649747-9</t>
  </si>
  <si>
    <t>David Adams</t>
  </si>
  <si>
    <t>BK1475</t>
  </si>
  <si>
    <t>978-0-00-080616-1</t>
  </si>
  <si>
    <t>Benjamin Frye</t>
  </si>
  <si>
    <t>BK1474</t>
  </si>
  <si>
    <t>978-0-906131-23-7</t>
  </si>
  <si>
    <t>Travis Taylor</t>
  </si>
  <si>
    <t>BK1473</t>
  </si>
  <si>
    <t>978-0-18-054571-3</t>
  </si>
  <si>
    <t>Carrie Cole</t>
  </si>
  <si>
    <t>BK1472</t>
  </si>
  <si>
    <t>978-1-75789-434-0</t>
  </si>
  <si>
    <t>Kimberly Morton</t>
  </si>
  <si>
    <t>BK1471</t>
  </si>
  <si>
    <t>978-0-246-70744-4</t>
  </si>
  <si>
    <t>Dennis Jones</t>
  </si>
  <si>
    <t>BK1470</t>
  </si>
  <si>
    <t>978-1-168-15016-5</t>
  </si>
  <si>
    <t>BK1469</t>
  </si>
  <si>
    <t>978-1-56593-715-4</t>
  </si>
  <si>
    <t>Tanya Crawford</t>
  </si>
  <si>
    <t>BK1468</t>
  </si>
  <si>
    <t>978-1-79628-275-7</t>
  </si>
  <si>
    <t>Michelle Campbell</t>
  </si>
  <si>
    <t>BK1467</t>
  </si>
  <si>
    <t>978-0-320-42716-9</t>
  </si>
  <si>
    <t>Chad Higgins</t>
  </si>
  <si>
    <t>BK1466</t>
  </si>
  <si>
    <t>978-0-484-46223-5</t>
  </si>
  <si>
    <t>BK1465</t>
  </si>
  <si>
    <t>978-1-60728-943-2</t>
  </si>
  <si>
    <t>Amanda Pearson</t>
  </si>
  <si>
    <t>BK1464</t>
  </si>
  <si>
    <t>978-0-14-022770-3</t>
  </si>
  <si>
    <t>Mark Randall</t>
  </si>
  <si>
    <t>BK1463</t>
  </si>
  <si>
    <t>978-1-4040-7763-8</t>
  </si>
  <si>
    <t>Kelly Huerta</t>
  </si>
  <si>
    <t>BK1462</t>
  </si>
  <si>
    <t>978-0-7020-4052-8</t>
  </si>
  <si>
    <t>Catherine Walsh</t>
  </si>
  <si>
    <t>BK1461</t>
  </si>
  <si>
    <t>978-0-8208-8587-2</t>
  </si>
  <si>
    <t>BK1460</t>
  </si>
  <si>
    <t>978-0-456-06966-0</t>
  </si>
  <si>
    <t>Kelly Robinson</t>
  </si>
  <si>
    <t>BK1459</t>
  </si>
  <si>
    <t>978-0-490-74675-6</t>
  </si>
  <si>
    <t>Brent Chambers</t>
  </si>
  <si>
    <t>BK1458</t>
  </si>
  <si>
    <t>978-1-5311-2839-5</t>
  </si>
  <si>
    <t>Melissa Suarez</t>
  </si>
  <si>
    <t>BK1457</t>
  </si>
  <si>
    <t>978-1-877725-14-2</t>
  </si>
  <si>
    <t>Tammy Alvarado MD</t>
  </si>
  <si>
    <t>BK1456</t>
  </si>
  <si>
    <t>978-0-10-729808-1</t>
  </si>
  <si>
    <t>Benjamin Webb</t>
  </si>
  <si>
    <t>BK1455</t>
  </si>
  <si>
    <t>978-1-177-10170-7</t>
  </si>
  <si>
    <t>Joshua Campbell</t>
  </si>
  <si>
    <t>BK1454</t>
  </si>
  <si>
    <t>978-1-348-52853-1</t>
  </si>
  <si>
    <t>John Logan</t>
  </si>
  <si>
    <t>BK1453</t>
  </si>
  <si>
    <t>978-1-09-820927-8</t>
  </si>
  <si>
    <t>Darlene Morgan</t>
  </si>
  <si>
    <t>BK1452</t>
  </si>
  <si>
    <t>978-0-07-465519-1</t>
  </si>
  <si>
    <t>Nicole Moss</t>
  </si>
  <si>
    <t>BK1451</t>
  </si>
  <si>
    <t>978-1-4138-9607-7</t>
  </si>
  <si>
    <t>David Garcia</t>
  </si>
  <si>
    <t>BK1450</t>
  </si>
  <si>
    <t>978-1-64079-755-0</t>
  </si>
  <si>
    <t>Tammy Walker</t>
  </si>
  <si>
    <t>BK1449</t>
  </si>
  <si>
    <t>978-0-205-92289-5</t>
  </si>
  <si>
    <t>Christopher Morgan</t>
  </si>
  <si>
    <t>BK1448</t>
  </si>
  <si>
    <t>978-0-08-929793-5</t>
  </si>
  <si>
    <t>BK1447</t>
  </si>
  <si>
    <t>978-1-146-25534-9</t>
  </si>
  <si>
    <t>Dustin Baker</t>
  </si>
  <si>
    <t>BK1446</t>
  </si>
  <si>
    <t>978-1-253-15285-2</t>
  </si>
  <si>
    <t>BK1445</t>
  </si>
  <si>
    <t>978-0-02-768999-0</t>
  </si>
  <si>
    <t>Krystal Jackson</t>
  </si>
  <si>
    <t>BK1444</t>
  </si>
  <si>
    <t>978-1-5363-0203-5</t>
  </si>
  <si>
    <t>Thomas Wright</t>
  </si>
  <si>
    <t>BK1443</t>
  </si>
  <si>
    <t>978-1-80464-844-5</t>
  </si>
  <si>
    <t>Laura Dominguez</t>
  </si>
  <si>
    <t>BK1442</t>
  </si>
  <si>
    <t>978-0-01-173951-9</t>
  </si>
  <si>
    <t>BK1441</t>
  </si>
  <si>
    <t>978-1-69560-836-8</t>
  </si>
  <si>
    <t>James Houston</t>
  </si>
  <si>
    <t>BK1440</t>
  </si>
  <si>
    <t>978-1-06-151325-8</t>
  </si>
  <si>
    <t>Jason Gibbs</t>
  </si>
  <si>
    <t>BK1439</t>
  </si>
  <si>
    <t>978-0-452-46917-4</t>
  </si>
  <si>
    <t>Laura Montgomery</t>
  </si>
  <si>
    <t>BK1438</t>
  </si>
  <si>
    <t>978-1-186-25398-5</t>
  </si>
  <si>
    <t>Ray Smith</t>
  </si>
  <si>
    <t>BK1437</t>
  </si>
  <si>
    <t>978-1-00-915736-0</t>
  </si>
  <si>
    <t>Gerald Cordova</t>
  </si>
  <si>
    <t>BK1436</t>
  </si>
  <si>
    <t>978-0-904147-27-8</t>
  </si>
  <si>
    <t>Ryan Daniel</t>
  </si>
  <si>
    <t>BK1435</t>
  </si>
  <si>
    <t>978-0-88239-217-2</t>
  </si>
  <si>
    <t>Evan Baker</t>
  </si>
  <si>
    <t>BK1434</t>
  </si>
  <si>
    <t>978-1-83217-814-3</t>
  </si>
  <si>
    <t>Kristie Walters</t>
  </si>
  <si>
    <t>BK1433</t>
  </si>
  <si>
    <t>978-0-15-537710-3</t>
  </si>
  <si>
    <t>Darrell Diaz</t>
  </si>
  <si>
    <t>BK1432</t>
  </si>
  <si>
    <t>978-0-7321-6575-8</t>
  </si>
  <si>
    <t>Linda Floyd</t>
  </si>
  <si>
    <t>BK1431</t>
  </si>
  <si>
    <t>978-1-4711-2585-0</t>
  </si>
  <si>
    <t>Larry Mcgee</t>
  </si>
  <si>
    <t>BK1430</t>
  </si>
  <si>
    <t>978-1-209-52163-3</t>
  </si>
  <si>
    <t>Kimberly Finley</t>
  </si>
  <si>
    <t>BK1429</t>
  </si>
  <si>
    <t>978-0-281-74840-2</t>
  </si>
  <si>
    <t>BK1428</t>
  </si>
  <si>
    <t>978-0-652-55641-4</t>
  </si>
  <si>
    <t>Lori Willis</t>
  </si>
  <si>
    <t>BK1427</t>
  </si>
  <si>
    <t>978-0-432-30919-3</t>
  </si>
  <si>
    <t>Lori Johnson</t>
  </si>
  <si>
    <t>BK1426</t>
  </si>
  <si>
    <t>978-1-925504-44-6</t>
  </si>
  <si>
    <t>Michaela Levine</t>
  </si>
  <si>
    <t>BK1425</t>
  </si>
  <si>
    <t>978-0-19-289181-5</t>
  </si>
  <si>
    <t>Julie Aguirre</t>
  </si>
  <si>
    <t>BK1424</t>
  </si>
  <si>
    <t>978-0-201-72748-7</t>
  </si>
  <si>
    <t>Elizabeth Case</t>
  </si>
  <si>
    <t>BK1423</t>
  </si>
  <si>
    <t>978-1-911927-13-6</t>
  </si>
  <si>
    <t>Greg Williams</t>
  </si>
  <si>
    <t>BK1422</t>
  </si>
  <si>
    <t>978-0-19-924907-7</t>
  </si>
  <si>
    <t>Janet Reed</t>
  </si>
  <si>
    <t>BK1421</t>
  </si>
  <si>
    <t>978-0-9504802-8-2</t>
  </si>
  <si>
    <t>BK1420</t>
  </si>
  <si>
    <t>978-1-69446-953-3</t>
  </si>
  <si>
    <t>Sean Brooks</t>
  </si>
  <si>
    <t>BK1419</t>
  </si>
  <si>
    <t>978-0-03-406015-7</t>
  </si>
  <si>
    <t>Sophia Goodwin</t>
  </si>
  <si>
    <t>BK1418</t>
  </si>
  <si>
    <t>978-0-16-607191-5</t>
  </si>
  <si>
    <t>Patrick Martinez</t>
  </si>
  <si>
    <t>BK1417</t>
  </si>
  <si>
    <t>978-1-05-095276-1</t>
  </si>
  <si>
    <t>Mrs. Amber Gaines</t>
  </si>
  <si>
    <t>BK1416</t>
  </si>
  <si>
    <t>978-0-18-401198-6</t>
  </si>
  <si>
    <t>Kelly Hammond</t>
  </si>
  <si>
    <t>BK1415</t>
  </si>
  <si>
    <t>978-1-9744-5885-1</t>
  </si>
  <si>
    <t>Sarah Mccoy</t>
  </si>
  <si>
    <t>BK1414</t>
  </si>
  <si>
    <t>978-1-4208-9364-9</t>
  </si>
  <si>
    <t>Deborah Logan</t>
  </si>
  <si>
    <t>BK1413</t>
  </si>
  <si>
    <t>978-1-00-372015-7</t>
  </si>
  <si>
    <t>Anthony Martin</t>
  </si>
  <si>
    <t>BK1412</t>
  </si>
  <si>
    <t>978-0-430-65427-1</t>
  </si>
  <si>
    <t>BK1411</t>
  </si>
  <si>
    <t>978-0-8004-4986-5</t>
  </si>
  <si>
    <t>Christine Ray</t>
  </si>
  <si>
    <t>BK1410</t>
  </si>
  <si>
    <t>978-0-88187-336-8</t>
  </si>
  <si>
    <t>Mary Lane</t>
  </si>
  <si>
    <t>BK1409</t>
  </si>
  <si>
    <t>978-0-924844-46-1</t>
  </si>
  <si>
    <t>Melissa Cowan</t>
  </si>
  <si>
    <t>BK1408</t>
  </si>
  <si>
    <t>978-0-7678-5194-7</t>
  </si>
  <si>
    <t>Anthony Smith</t>
  </si>
  <si>
    <t>BK1407</t>
  </si>
  <si>
    <t>978-0-440-47490-6</t>
  </si>
  <si>
    <t>Antonio Willis</t>
  </si>
  <si>
    <t>BK1406</t>
  </si>
  <si>
    <t>978-0-05-479723-1</t>
  </si>
  <si>
    <t>Donna Davis</t>
  </si>
  <si>
    <t>BK1405</t>
  </si>
  <si>
    <t>978-1-196-25125-4</t>
  </si>
  <si>
    <t>Ms. Kayla Olson MD</t>
  </si>
  <si>
    <t>BK1404</t>
  </si>
  <si>
    <t>978-1-03-267325-7</t>
  </si>
  <si>
    <t>Logan Jarvis</t>
  </si>
  <si>
    <t>BK1403</t>
  </si>
  <si>
    <t>978-1-07-933945-1</t>
  </si>
  <si>
    <t>Darrell Martin</t>
  </si>
  <si>
    <t>BK1402</t>
  </si>
  <si>
    <t>978-1-952220-61-6</t>
  </si>
  <si>
    <t>Devon Murphy</t>
  </si>
  <si>
    <t>BK1401</t>
  </si>
  <si>
    <t>978-0-8301-3506-6</t>
  </si>
  <si>
    <t>BK1400</t>
  </si>
  <si>
    <t>978-0-7336-5812-9</t>
  </si>
  <si>
    <t>Megan Morris</t>
  </si>
  <si>
    <t>BK1399</t>
  </si>
  <si>
    <t>978-1-57763-154-5</t>
  </si>
  <si>
    <t>Maureen Curtis</t>
  </si>
  <si>
    <t>BK1398</t>
  </si>
  <si>
    <t>978-1-04-930954-5</t>
  </si>
  <si>
    <t>Lori Fernandez</t>
  </si>
  <si>
    <t>BK1397</t>
  </si>
  <si>
    <t>978-0-243-71810-8</t>
  </si>
  <si>
    <t>Emily Lawson</t>
  </si>
  <si>
    <t>BK1396</t>
  </si>
  <si>
    <t>978-1-09-329931-1</t>
  </si>
  <si>
    <t>Ariel Pena</t>
  </si>
  <si>
    <t>BK1395</t>
  </si>
  <si>
    <t>978-1-187-09305-4</t>
  </si>
  <si>
    <t>Tristan Perez</t>
  </si>
  <si>
    <t>BK1394</t>
  </si>
  <si>
    <t>978-1-80093-745-1</t>
  </si>
  <si>
    <t>Allison Moore</t>
  </si>
  <si>
    <t>BK1393</t>
  </si>
  <si>
    <t>978-0-502-93015-9</t>
  </si>
  <si>
    <t>Donald Williams</t>
  </si>
  <si>
    <t>BK1392</t>
  </si>
  <si>
    <t>978-0-7996-9075-0</t>
  </si>
  <si>
    <t>Kent Grant</t>
  </si>
  <si>
    <t>BK1391</t>
  </si>
  <si>
    <t>978-1-84477-229-2</t>
  </si>
  <si>
    <t>Cassidy Flores</t>
  </si>
  <si>
    <t>BK1390</t>
  </si>
  <si>
    <t>978-0-222-14503-1</t>
  </si>
  <si>
    <t>Mary Perry</t>
  </si>
  <si>
    <t>BK1389</t>
  </si>
  <si>
    <t>978-0-673-23179-6</t>
  </si>
  <si>
    <t>Barbara Phillips</t>
  </si>
  <si>
    <t>BK1388</t>
  </si>
  <si>
    <t>978-0-528-26164-0</t>
  </si>
  <si>
    <t>Elaine Tyler</t>
  </si>
  <si>
    <t>BK1387</t>
  </si>
  <si>
    <t>978-1-76550-300-5</t>
  </si>
  <si>
    <t>David Clark</t>
  </si>
  <si>
    <t>BK1386</t>
  </si>
  <si>
    <t>978-1-68071-803-4</t>
  </si>
  <si>
    <t>Adam Camacho</t>
  </si>
  <si>
    <t>BK1385</t>
  </si>
  <si>
    <t>978-1-967604-97-5</t>
  </si>
  <si>
    <t>Alexa Andrews</t>
  </si>
  <si>
    <t>BK1384</t>
  </si>
  <si>
    <t>978-0-640-63342-4</t>
  </si>
  <si>
    <t>Julie Vaughn</t>
  </si>
  <si>
    <t>BK1383</t>
  </si>
  <si>
    <t>978-1-122-13024-0</t>
  </si>
  <si>
    <t>Anthony Patterson</t>
  </si>
  <si>
    <t>BK1382</t>
  </si>
  <si>
    <t>978-1-60471-143-1</t>
  </si>
  <si>
    <t>Victoria Kelley</t>
  </si>
  <si>
    <t>BK1381</t>
  </si>
  <si>
    <t>978-0-409-39836-6</t>
  </si>
  <si>
    <t>Raymond Williams</t>
  </si>
  <si>
    <t>BK1380</t>
  </si>
  <si>
    <t>978-1-72999-624-9</t>
  </si>
  <si>
    <t>BK1379</t>
  </si>
  <si>
    <t>978-1-55152-947-9</t>
  </si>
  <si>
    <t>BK1378</t>
  </si>
  <si>
    <t>978-1-958771-33-4</t>
  </si>
  <si>
    <t>Robyn Herrera</t>
  </si>
  <si>
    <t>BK1377</t>
  </si>
  <si>
    <t>978-1-7378339-3-2</t>
  </si>
  <si>
    <t>Jeffrey Roach</t>
  </si>
  <si>
    <t>BK1376</t>
  </si>
  <si>
    <t>978-1-887231-04-6</t>
  </si>
  <si>
    <t>Brooke Garrett</t>
  </si>
  <si>
    <t>BK1375</t>
  </si>
  <si>
    <t>978-1-901358-67-4</t>
  </si>
  <si>
    <t>Eugene Walsh</t>
  </si>
  <si>
    <t>BK1374</t>
  </si>
  <si>
    <t>978-0-421-78195-5</t>
  </si>
  <si>
    <t>Andrew Norton</t>
  </si>
  <si>
    <t>BK1373</t>
  </si>
  <si>
    <t>978-1-4658-1450-0</t>
  </si>
  <si>
    <t>Jenna Mays</t>
  </si>
  <si>
    <t>BK1372</t>
  </si>
  <si>
    <t>978-0-584-77780-2</t>
  </si>
  <si>
    <t>Mark Ware</t>
  </si>
  <si>
    <t>BK1371</t>
  </si>
  <si>
    <t>978-1-4220-8640-7</t>
  </si>
  <si>
    <t>BK1370</t>
  </si>
  <si>
    <t>978-0-656-36834-1</t>
  </si>
  <si>
    <t>Adam Guerra</t>
  </si>
  <si>
    <t>BK1369</t>
  </si>
  <si>
    <t>978-1-5034-1410-5</t>
  </si>
  <si>
    <t>Kathleen Acosta</t>
  </si>
  <si>
    <t>BK1368</t>
  </si>
  <si>
    <t>978-0-295-31424-2</t>
  </si>
  <si>
    <t>Maria Colon</t>
  </si>
  <si>
    <t>BK1367</t>
  </si>
  <si>
    <t>978-1-55204-868-9</t>
  </si>
  <si>
    <t>BK1366</t>
  </si>
  <si>
    <t>978-1-9777-7463-7</t>
  </si>
  <si>
    <t>Brenda Solomon</t>
  </si>
  <si>
    <t>BK1365</t>
  </si>
  <si>
    <t>978-0-644-61709-3</t>
  </si>
  <si>
    <t>Zachary Jones</t>
  </si>
  <si>
    <t>BK1364</t>
  </si>
  <si>
    <t>978-0-429-92502-3</t>
  </si>
  <si>
    <t>Daniel Guzman</t>
  </si>
  <si>
    <t>BK1363</t>
  </si>
  <si>
    <t>978-1-931936-08-8</t>
  </si>
  <si>
    <t>Amanda Graham</t>
  </si>
  <si>
    <t>BK1362</t>
  </si>
  <si>
    <t>978-0-12-750500-8</t>
  </si>
  <si>
    <t>Jonathan Miller</t>
  </si>
  <si>
    <t>BK1361</t>
  </si>
  <si>
    <t>978-1-169-96007-7</t>
  </si>
  <si>
    <t>Amanda Calderon</t>
  </si>
  <si>
    <t>BK1360</t>
  </si>
  <si>
    <t>978-1-282-79165-7</t>
  </si>
  <si>
    <t>Jared Miller</t>
  </si>
  <si>
    <t>BK1359</t>
  </si>
  <si>
    <t>978-0-89135-594-6</t>
  </si>
  <si>
    <t>Michael Riley</t>
  </si>
  <si>
    <t>BK1358</t>
  </si>
  <si>
    <t>978-1-225-23691-7</t>
  </si>
  <si>
    <t>John Carter</t>
  </si>
  <si>
    <t>BK1357</t>
  </si>
  <si>
    <t>978-0-9856201-0-3</t>
  </si>
  <si>
    <t>Christopher Lawrence</t>
  </si>
  <si>
    <t>BK1356</t>
  </si>
  <si>
    <t>978-1-71259-726-2</t>
  </si>
  <si>
    <t>Charles Stevens</t>
  </si>
  <si>
    <t>BK1355</t>
  </si>
  <si>
    <t>978-1-369-85337-7</t>
  </si>
  <si>
    <t>Jordan Cain</t>
  </si>
  <si>
    <t>BK1354</t>
  </si>
  <si>
    <t>978-1-03-426292-3</t>
  </si>
  <si>
    <t>Susan Farmer</t>
  </si>
  <si>
    <t>BK1353</t>
  </si>
  <si>
    <t>978-1-936010-35-6</t>
  </si>
  <si>
    <t>Robin Molina</t>
  </si>
  <si>
    <t>BK1352</t>
  </si>
  <si>
    <t>978-0-85022-883-0</t>
  </si>
  <si>
    <t>Paul Lawson</t>
  </si>
  <si>
    <t>BK1351</t>
  </si>
  <si>
    <t>978-0-08-406058-9</t>
  </si>
  <si>
    <t>Louis James</t>
  </si>
  <si>
    <t>BK1350</t>
  </si>
  <si>
    <t>978-1-912181-45-2</t>
  </si>
  <si>
    <t>Dylan Pierce</t>
  </si>
  <si>
    <t>BK1349</t>
  </si>
  <si>
    <t>978-0-601-57692-0</t>
  </si>
  <si>
    <t>Angela Ayala MD</t>
  </si>
  <si>
    <t>BK1348</t>
  </si>
  <si>
    <t>978-1-927303-96-2</t>
  </si>
  <si>
    <t>John Stephens</t>
  </si>
  <si>
    <t>BK1347</t>
  </si>
  <si>
    <t>978-0-12-297616-2</t>
  </si>
  <si>
    <t>Maria Holmes</t>
  </si>
  <si>
    <t>BK1346</t>
  </si>
  <si>
    <t>978-1-5176-8437-2</t>
  </si>
  <si>
    <t>BK1345</t>
  </si>
  <si>
    <t>978-0-465-36951-5</t>
  </si>
  <si>
    <t>Kimberly Moore</t>
  </si>
  <si>
    <t>BK1344</t>
  </si>
  <si>
    <t>978-1-258-62868-0</t>
  </si>
  <si>
    <t>BK1343</t>
  </si>
  <si>
    <t>978-0-349-80101-8</t>
  </si>
  <si>
    <t>Randy Archer</t>
  </si>
  <si>
    <t>BK1342</t>
  </si>
  <si>
    <t>978-0-13-607787-9</t>
  </si>
  <si>
    <t>Mr. Richard Cabrera Jr.</t>
  </si>
  <si>
    <t>BK1341</t>
  </si>
  <si>
    <t>978-1-5354-9084-9</t>
  </si>
  <si>
    <t>David Alvarez</t>
  </si>
  <si>
    <t>BK1340</t>
  </si>
  <si>
    <t>978-0-376-60581-8</t>
  </si>
  <si>
    <t>James Lee</t>
  </si>
  <si>
    <t>BK1339</t>
  </si>
  <si>
    <t>978-1-07-423237-5</t>
  </si>
  <si>
    <t>Kyle Mccall</t>
  </si>
  <si>
    <t>BK1338</t>
  </si>
  <si>
    <t>978-0-7481-2861-7</t>
  </si>
  <si>
    <t>Allen West</t>
  </si>
  <si>
    <t>BK1337</t>
  </si>
  <si>
    <t>978-0-8476-4583-1</t>
  </si>
  <si>
    <t>Timothy Beck</t>
  </si>
  <si>
    <t>BK1336</t>
  </si>
  <si>
    <t>978-1-5275-0285-7</t>
  </si>
  <si>
    <t>Briana Ashley MD</t>
  </si>
  <si>
    <t>BK1335</t>
  </si>
  <si>
    <t>978-0-02-742237-5</t>
  </si>
  <si>
    <t>Douglas Hernandez</t>
  </si>
  <si>
    <t>BK1334</t>
  </si>
  <si>
    <t>978-0-11-729608-4</t>
  </si>
  <si>
    <t>Geoffrey Brown</t>
  </si>
  <si>
    <t>BK1333</t>
  </si>
  <si>
    <t>978-0-334-34626-5</t>
  </si>
  <si>
    <t>Donald Davis</t>
  </si>
  <si>
    <t>BK1332</t>
  </si>
  <si>
    <t>978-1-181-56050-7</t>
  </si>
  <si>
    <t>Steven Wade</t>
  </si>
  <si>
    <t>BK1331</t>
  </si>
  <si>
    <t>978-0-8010-8000-5</t>
  </si>
  <si>
    <t>Ricky Martin</t>
  </si>
  <si>
    <t>BK1330</t>
  </si>
  <si>
    <t>978-1-01-769437-6</t>
  </si>
  <si>
    <t>Dr. Melissa Melendez</t>
  </si>
  <si>
    <t>BK1329</t>
  </si>
  <si>
    <t>978-0-8040-4635-0</t>
  </si>
  <si>
    <t>Sean Keller</t>
  </si>
  <si>
    <t>BK1328</t>
  </si>
  <si>
    <t>978-1-4966-0947-2</t>
  </si>
  <si>
    <t>Mark Flores</t>
  </si>
  <si>
    <t>BK1327</t>
  </si>
  <si>
    <t>978-0-558-64789-6</t>
  </si>
  <si>
    <t>Megan Wang</t>
  </si>
  <si>
    <t>BK1326</t>
  </si>
  <si>
    <t>978-0-699-81375-4</t>
  </si>
  <si>
    <t>Dana Brown</t>
  </si>
  <si>
    <t>BK1325</t>
  </si>
  <si>
    <t>978-0-599-29890-3</t>
  </si>
  <si>
    <t>Anthony Phillips</t>
  </si>
  <si>
    <t>BK1324</t>
  </si>
  <si>
    <t>978-1-186-77414-5</t>
  </si>
  <si>
    <t>Cynthia Henry</t>
  </si>
  <si>
    <t>BK1323</t>
  </si>
  <si>
    <t>978-0-405-75525-5</t>
  </si>
  <si>
    <t>Mrs. Jeanette Walker</t>
  </si>
  <si>
    <t>BK1322</t>
  </si>
  <si>
    <t>978-1-05-692204-1</t>
  </si>
  <si>
    <t>Jacob Giles</t>
  </si>
  <si>
    <t>BK1321</t>
  </si>
  <si>
    <t>978-0-528-54555-9</t>
  </si>
  <si>
    <t>Mariah Hernandez</t>
  </si>
  <si>
    <t>BK1320</t>
  </si>
  <si>
    <t>978-1-398-46670-8</t>
  </si>
  <si>
    <t>Samuel Patel</t>
  </si>
  <si>
    <t>BK1319</t>
  </si>
  <si>
    <t>978-0-06-040695-0</t>
  </si>
  <si>
    <t>Angela Shea</t>
  </si>
  <si>
    <t>BK1318</t>
  </si>
  <si>
    <t>978-1-368-40668-0</t>
  </si>
  <si>
    <t>Michelle Armstrong</t>
  </si>
  <si>
    <t>BK1317</t>
  </si>
  <si>
    <t>978-1-57278-349-2</t>
  </si>
  <si>
    <t>Elizabeth Williams</t>
  </si>
  <si>
    <t>BK1316</t>
  </si>
  <si>
    <t>978-0-7574-5300-7</t>
  </si>
  <si>
    <t>Brian Hughes</t>
  </si>
  <si>
    <t>BK1315</t>
  </si>
  <si>
    <t>978-0-452-42927-7</t>
  </si>
  <si>
    <t>James Hernandez</t>
  </si>
  <si>
    <t>BK1314</t>
  </si>
  <si>
    <t>978-1-00-146503-6</t>
  </si>
  <si>
    <t>Brandon Ellis</t>
  </si>
  <si>
    <t>BK1313</t>
  </si>
  <si>
    <t>978-1-390-68521-3</t>
  </si>
  <si>
    <t>William Coleman</t>
  </si>
  <si>
    <t>BK1312</t>
  </si>
  <si>
    <t>978-1-276-07001-0</t>
  </si>
  <si>
    <t>Scott Garrison</t>
  </si>
  <si>
    <t>BK1311</t>
  </si>
  <si>
    <t>978-0-9978856-6-8</t>
  </si>
  <si>
    <t>Victor Jackson</t>
  </si>
  <si>
    <t>BK1310</t>
  </si>
  <si>
    <t>978-1-4220-5060-6</t>
  </si>
  <si>
    <t>Lisa Burgess</t>
  </si>
  <si>
    <t>BK1309</t>
  </si>
  <si>
    <t>978-0-220-15077-8</t>
  </si>
  <si>
    <t>BK1308</t>
  </si>
  <si>
    <t>978-0-01-657663-8</t>
  </si>
  <si>
    <t>Erin Cortez</t>
  </si>
  <si>
    <t>BK1307</t>
  </si>
  <si>
    <t>978-1-224-52380-3</t>
  </si>
  <si>
    <t>Jack Barajas</t>
  </si>
  <si>
    <t>BK1306</t>
  </si>
  <si>
    <t>978-1-03-634787-1</t>
  </si>
  <si>
    <t>Kendra Brown</t>
  </si>
  <si>
    <t>BK1305</t>
  </si>
  <si>
    <t>978-0-8467-3588-5</t>
  </si>
  <si>
    <t>BK1304</t>
  </si>
  <si>
    <t>978-0-312-99140-1</t>
  </si>
  <si>
    <t>Isaac Berry</t>
  </si>
  <si>
    <t>BK1303</t>
  </si>
  <si>
    <t>978-1-75874-902-1</t>
  </si>
  <si>
    <t>Jessica Taylor</t>
  </si>
  <si>
    <t>BK1302</t>
  </si>
  <si>
    <t>978-0-01-364639-6</t>
  </si>
  <si>
    <t>Zoe Griffith</t>
  </si>
  <si>
    <t>BK1301</t>
  </si>
  <si>
    <t>978-0-08-510952-2</t>
  </si>
  <si>
    <t>Tonya Gordon</t>
  </si>
  <si>
    <t>BK1300</t>
  </si>
  <si>
    <t>978-1-989380-72-7</t>
  </si>
  <si>
    <t>Kelly Boyd</t>
  </si>
  <si>
    <t>BK1299</t>
  </si>
  <si>
    <t>978-1-914845-67-3</t>
  </si>
  <si>
    <t>Nicole Perry</t>
  </si>
  <si>
    <t>BK1298</t>
  </si>
  <si>
    <t>978-0-87816-884-2</t>
  </si>
  <si>
    <t>Christian Adkins</t>
  </si>
  <si>
    <t>BK1297</t>
  </si>
  <si>
    <t>978-0-521-18704-6</t>
  </si>
  <si>
    <t>Michael Frank</t>
  </si>
  <si>
    <t>BK1296</t>
  </si>
  <si>
    <t>978-0-933106-74-1</t>
  </si>
  <si>
    <t>Sarah Oneill</t>
  </si>
  <si>
    <t>BK1295</t>
  </si>
  <si>
    <t>978-0-545-62644-6</t>
  </si>
  <si>
    <t>Kristie Jones</t>
  </si>
  <si>
    <t>BK1294</t>
  </si>
  <si>
    <t>978-1-299-50423-3</t>
  </si>
  <si>
    <t>Emily Lynch</t>
  </si>
  <si>
    <t>BK1293</t>
  </si>
  <si>
    <t>978-1-207-64114-2</t>
  </si>
  <si>
    <t>Marilyn Black</t>
  </si>
  <si>
    <t>BK1292</t>
  </si>
  <si>
    <t>978-1-75753-646-2</t>
  </si>
  <si>
    <t>Wesley Smith</t>
  </si>
  <si>
    <t>BK1291</t>
  </si>
  <si>
    <t>978-1-4021-9144-2</t>
  </si>
  <si>
    <t>BK1290</t>
  </si>
  <si>
    <t>978-0-06-985300-7</t>
  </si>
  <si>
    <t>Nicole Mack</t>
  </si>
  <si>
    <t>BK1289</t>
  </si>
  <si>
    <t>978-0-13-620097-0</t>
  </si>
  <si>
    <t>Mathew Case</t>
  </si>
  <si>
    <t>BK1288</t>
  </si>
  <si>
    <t>978-1-01-962200-1</t>
  </si>
  <si>
    <t>Melvin Valdez</t>
  </si>
  <si>
    <t>BK1287</t>
  </si>
  <si>
    <t>978-1-5225-5675-6</t>
  </si>
  <si>
    <t>Sarah Pratt</t>
  </si>
  <si>
    <t>BK1286</t>
  </si>
  <si>
    <t>978-0-389-00298-7</t>
  </si>
  <si>
    <t>Samuel Brady</t>
  </si>
  <si>
    <t>BK1285</t>
  </si>
  <si>
    <t>978-1-376-69665-3</t>
  </si>
  <si>
    <t>Sean Klein</t>
  </si>
  <si>
    <t>BK1284</t>
  </si>
  <si>
    <t>978-0-17-801573-0</t>
  </si>
  <si>
    <t>Jessica King</t>
  </si>
  <si>
    <t>BK1283</t>
  </si>
  <si>
    <t>978-1-03-999051-7</t>
  </si>
  <si>
    <t>BK1282</t>
  </si>
  <si>
    <t>978-0-256-12308-1</t>
  </si>
  <si>
    <t>Justin Perkins</t>
  </si>
  <si>
    <t>BK1281</t>
  </si>
  <si>
    <t>978-1-5404-3597-2</t>
  </si>
  <si>
    <t>Tina Green</t>
  </si>
  <si>
    <t>BK1280</t>
  </si>
  <si>
    <t>978-0-309-09206-7</t>
  </si>
  <si>
    <t>Derek Serrano</t>
  </si>
  <si>
    <t>BK1279</t>
  </si>
  <si>
    <t>978-0-233-02471-4</t>
  </si>
  <si>
    <t>Jerry Bradley</t>
  </si>
  <si>
    <t>BK1278</t>
  </si>
  <si>
    <t>978-1-913647-27-8</t>
  </si>
  <si>
    <t>Mark Norton</t>
  </si>
  <si>
    <t>BK1277</t>
  </si>
  <si>
    <t>978-0-517-05000-2</t>
  </si>
  <si>
    <t>Teresa Warner</t>
  </si>
  <si>
    <t>BK1276</t>
  </si>
  <si>
    <t>978-1-09-819132-0</t>
  </si>
  <si>
    <t>Anthony Cox</t>
  </si>
  <si>
    <t>BK1275</t>
  </si>
  <si>
    <t>978-0-00-941384-1</t>
  </si>
  <si>
    <t>Blake Rose</t>
  </si>
  <si>
    <t>BK1274</t>
  </si>
  <si>
    <t>978-1-239-28642-7</t>
  </si>
  <si>
    <t>Tammy Huff</t>
  </si>
  <si>
    <t>BK1273</t>
  </si>
  <si>
    <t>978-1-290-52603-6</t>
  </si>
  <si>
    <t>Pamela Bradley</t>
  </si>
  <si>
    <t>BK1272</t>
  </si>
  <si>
    <t>978-0-265-08506-6</t>
  </si>
  <si>
    <t>John Wheeler</t>
  </si>
  <si>
    <t>BK1271</t>
  </si>
  <si>
    <t>978-0-384-83380-7</t>
  </si>
  <si>
    <t>Alex Hines</t>
  </si>
  <si>
    <t>BK1270</t>
  </si>
  <si>
    <t>978-1-70506-268-5</t>
  </si>
  <si>
    <t>Brittany Meyers</t>
  </si>
  <si>
    <t>BK1269</t>
  </si>
  <si>
    <t>978-1-74782-731-0</t>
  </si>
  <si>
    <t>Tonya Riddle</t>
  </si>
  <si>
    <t>BK1268</t>
  </si>
  <si>
    <t>978-0-518-97913-5</t>
  </si>
  <si>
    <t>Laura Rivers</t>
  </si>
  <si>
    <t>BK1267</t>
  </si>
  <si>
    <t>978-0-611-36074-8</t>
  </si>
  <si>
    <t>Richard Diaz</t>
  </si>
  <si>
    <t>BK1266</t>
  </si>
  <si>
    <t>978-1-9998531-6-7</t>
  </si>
  <si>
    <t>Jason Ramirez</t>
  </si>
  <si>
    <t>BK1265</t>
  </si>
  <si>
    <t>978-0-08-255544-5</t>
  </si>
  <si>
    <t>Crystal Baker</t>
  </si>
  <si>
    <t>BK1264</t>
  </si>
  <si>
    <t>978-0-500-72170-4</t>
  </si>
  <si>
    <t>Michael Ortega</t>
  </si>
  <si>
    <t>BK1263</t>
  </si>
  <si>
    <t>978-1-159-42446-6</t>
  </si>
  <si>
    <t>Andrew Lee</t>
  </si>
  <si>
    <t>BK1262</t>
  </si>
  <si>
    <t>978-0-408-19431-0</t>
  </si>
  <si>
    <t>Stephen Smith</t>
  </si>
  <si>
    <t>BK1261</t>
  </si>
  <si>
    <t>978-0-16-417362-8</t>
  </si>
  <si>
    <t>Timothy Cohen</t>
  </si>
  <si>
    <t>BK1260</t>
  </si>
  <si>
    <t>978-1-5054-7472-5</t>
  </si>
  <si>
    <t>Steven Park</t>
  </si>
  <si>
    <t>BK1259</t>
  </si>
  <si>
    <t>978-1-943525-41-6</t>
  </si>
  <si>
    <t>Joshua Mccoy</t>
  </si>
  <si>
    <t>BK1258</t>
  </si>
  <si>
    <t>978-1-75664-268-3</t>
  </si>
  <si>
    <t>Caroline Taylor</t>
  </si>
  <si>
    <t>BK1257</t>
  </si>
  <si>
    <t>978-0-8321-8713-1</t>
  </si>
  <si>
    <t>Jack Ward</t>
  </si>
  <si>
    <t>BK1256</t>
  </si>
  <si>
    <t>978-0-356-38624-9</t>
  </si>
  <si>
    <t>Kathleen Walsh</t>
  </si>
  <si>
    <t>BK1255</t>
  </si>
  <si>
    <t>978-1-138-21560-3</t>
  </si>
  <si>
    <t>Tony Gonzalez</t>
  </si>
  <si>
    <t>BK1254</t>
  </si>
  <si>
    <t>978-0-7384-8668-0</t>
  </si>
  <si>
    <t>Ashley Garcia</t>
  </si>
  <si>
    <t>BK1253</t>
  </si>
  <si>
    <t>978-1-59954-209-6</t>
  </si>
  <si>
    <t>Annette Butler</t>
  </si>
  <si>
    <t>BK1252</t>
  </si>
  <si>
    <t>978-1-200-04269-4</t>
  </si>
  <si>
    <t>Richard Stewart</t>
  </si>
  <si>
    <t>BK1251</t>
  </si>
  <si>
    <t>978-0-463-46917-0</t>
  </si>
  <si>
    <t>Diana Lang</t>
  </si>
  <si>
    <t>BK1250</t>
  </si>
  <si>
    <t>978-1-72765-498-1</t>
  </si>
  <si>
    <t>Cody Horn</t>
  </si>
  <si>
    <t>BK1249</t>
  </si>
  <si>
    <t>978-1-67618-515-4</t>
  </si>
  <si>
    <t>Kristen Medina</t>
  </si>
  <si>
    <t>BK1248</t>
  </si>
  <si>
    <t>978-1-235-77430-0</t>
  </si>
  <si>
    <t>Roberto Price</t>
  </si>
  <si>
    <t>BK1247</t>
  </si>
  <si>
    <t>978-0-488-19486-6</t>
  </si>
  <si>
    <t>Amber Martinez</t>
  </si>
  <si>
    <t>BK1246</t>
  </si>
  <si>
    <t>978-1-237-49009-3</t>
  </si>
  <si>
    <t>Gina Ball</t>
  </si>
  <si>
    <t>BK1245</t>
  </si>
  <si>
    <t>978-0-7562-0817-2</t>
  </si>
  <si>
    <t>Jose Jefferson</t>
  </si>
  <si>
    <t>BK1244</t>
  </si>
  <si>
    <t>978-1-301-41608-0</t>
  </si>
  <si>
    <t>Vickie Harris</t>
  </si>
  <si>
    <t>BK1243</t>
  </si>
  <si>
    <t>978-0-242-95156-8</t>
  </si>
  <si>
    <t>Jacob Mccullough</t>
  </si>
  <si>
    <t>BK1242</t>
  </si>
  <si>
    <t>978-1-141-61292-5</t>
  </si>
  <si>
    <t>Joshua Sellers MD</t>
  </si>
  <si>
    <t>BK1241</t>
  </si>
  <si>
    <t>978-1-81042-306-7</t>
  </si>
  <si>
    <t>BK1240</t>
  </si>
  <si>
    <t>978-0-17-723898-7</t>
  </si>
  <si>
    <t>David Washington</t>
  </si>
  <si>
    <t>BK1239</t>
  </si>
  <si>
    <t>978-0-89280-518-1</t>
  </si>
  <si>
    <t>Larry Frederick</t>
  </si>
  <si>
    <t>BK1238</t>
  </si>
  <si>
    <t>978-1-68493-666-3</t>
  </si>
  <si>
    <t>James Gonzales</t>
  </si>
  <si>
    <t>BK1237</t>
  </si>
  <si>
    <t>978-0-679-45093-1</t>
  </si>
  <si>
    <t>Jeffrey Mclaughlin</t>
  </si>
  <si>
    <t>BK1236</t>
  </si>
  <si>
    <t>978-0-631-50485-6</t>
  </si>
  <si>
    <t>Eric Long</t>
  </si>
  <si>
    <t>BK1235</t>
  </si>
  <si>
    <t>978-1-82519-966-7</t>
  </si>
  <si>
    <t>Brian Castillo</t>
  </si>
  <si>
    <t>BK1234</t>
  </si>
  <si>
    <t>978-0-89429-759-5</t>
  </si>
  <si>
    <t>BK1233</t>
  </si>
  <si>
    <t>Emily Miller</t>
  </si>
  <si>
    <t>978-0-331-65737-1</t>
  </si>
  <si>
    <t>Bernard Greene</t>
  </si>
  <si>
    <t>BK1232</t>
  </si>
  <si>
    <t>978-1-80168-886-4</t>
  </si>
  <si>
    <t>Faith Ferguson</t>
  </si>
  <si>
    <t>BK1231</t>
  </si>
  <si>
    <t>978-1-09-479442-6</t>
  </si>
  <si>
    <t>Brandi Parsons</t>
  </si>
  <si>
    <t>BK1230</t>
  </si>
  <si>
    <t>978-1-898575-15-3</t>
  </si>
  <si>
    <t>Allison Davis</t>
  </si>
  <si>
    <t>BK1229</t>
  </si>
  <si>
    <t>978-1-896942-77-3</t>
  </si>
  <si>
    <t>Joseph Edwards</t>
  </si>
  <si>
    <t>BK1228</t>
  </si>
  <si>
    <t>978-1-4821-3944-0</t>
  </si>
  <si>
    <t>Darryl Flores</t>
  </si>
  <si>
    <t>BK1227</t>
  </si>
  <si>
    <t>978-0-588-61478-3</t>
  </si>
  <si>
    <t>Michele Fisher</t>
  </si>
  <si>
    <t>BK1226</t>
  </si>
  <si>
    <t>978-0-568-53648-7</t>
  </si>
  <si>
    <t>Jennifer Zimmerman</t>
  </si>
  <si>
    <t>BK1225</t>
  </si>
  <si>
    <t>978-0-297-15885-1</t>
  </si>
  <si>
    <t>Joshua Martin</t>
  </si>
  <si>
    <t>BK1224</t>
  </si>
  <si>
    <t>978-1-00-124612-3</t>
  </si>
  <si>
    <t>Danielle Diaz</t>
  </si>
  <si>
    <t>BK1223</t>
  </si>
  <si>
    <t>978-0-11-908008-7</t>
  </si>
  <si>
    <t>Tammy Graves</t>
  </si>
  <si>
    <t>BK1222</t>
  </si>
  <si>
    <t>978-1-382-80870-5</t>
  </si>
  <si>
    <t>BK1221</t>
  </si>
  <si>
    <t>978-0-89651-995-4</t>
  </si>
  <si>
    <t>Nathan Sanchez</t>
  </si>
  <si>
    <t>BK1220</t>
  </si>
  <si>
    <t>978-1-127-46932-1</t>
  </si>
  <si>
    <t>Courtney Butler</t>
  </si>
  <si>
    <t>BK1219</t>
  </si>
  <si>
    <t>978-1-930846-63-0</t>
  </si>
  <si>
    <t>Samantha Small</t>
  </si>
  <si>
    <t>BK1218</t>
  </si>
  <si>
    <t>978-0-8051-0317-5</t>
  </si>
  <si>
    <t>Dr. Dennis Mcgee</t>
  </si>
  <si>
    <t>BK1217</t>
  </si>
  <si>
    <t>978-1-394-32120-9</t>
  </si>
  <si>
    <t>BK1216</t>
  </si>
  <si>
    <t>978-0-640-35805-1</t>
  </si>
  <si>
    <t>Shannon Graves</t>
  </si>
  <si>
    <t>BK1215</t>
  </si>
  <si>
    <t>978-1-64483-676-7</t>
  </si>
  <si>
    <t>Katherine Adams</t>
  </si>
  <si>
    <t>BK1214</t>
  </si>
  <si>
    <t>978-1-9739-2332-9</t>
  </si>
  <si>
    <t>Paul Martin</t>
  </si>
  <si>
    <t>BK1213</t>
  </si>
  <si>
    <t>978-1-128-95572-4</t>
  </si>
  <si>
    <t>Mr. Kenneth Jacobs</t>
  </si>
  <si>
    <t>BK1212</t>
  </si>
  <si>
    <t>978-1-273-10491-6</t>
  </si>
  <si>
    <t>BK1211</t>
  </si>
  <si>
    <t>978-1-4161-9868-0</t>
  </si>
  <si>
    <t>Mrs. Jodi Burton</t>
  </si>
  <si>
    <t>BK1210</t>
  </si>
  <si>
    <t>978-0-9944471-7-3</t>
  </si>
  <si>
    <t>Whitney Edwards MD</t>
  </si>
  <si>
    <t>BK1209</t>
  </si>
  <si>
    <t>978-1-08-263910-4</t>
  </si>
  <si>
    <t>Jennifer Valencia</t>
  </si>
  <si>
    <t>BK1208</t>
  </si>
  <si>
    <t>978-1-59328-439-8</t>
  </si>
  <si>
    <t>Brady Young</t>
  </si>
  <si>
    <t>BK1207</t>
  </si>
  <si>
    <t>978-0-7476-7421-4</t>
  </si>
  <si>
    <t>Tiffany Fowler</t>
  </si>
  <si>
    <t>BK1206</t>
  </si>
  <si>
    <t>978-0-364-83554-8</t>
  </si>
  <si>
    <t>Taylor Roy</t>
  </si>
  <si>
    <t>BK1205</t>
  </si>
  <si>
    <t>978-0-18-949436-4</t>
  </si>
  <si>
    <t>Meredith Crawford</t>
  </si>
  <si>
    <t>BK1204</t>
  </si>
  <si>
    <t>978-0-8461-4313-0</t>
  </si>
  <si>
    <t>BK1203</t>
  </si>
  <si>
    <t>978-0-486-77305-6</t>
  </si>
  <si>
    <t>Alexander Salazar</t>
  </si>
  <si>
    <t>BK1202</t>
  </si>
  <si>
    <t>978-1-5362-2695-9</t>
  </si>
  <si>
    <t>Sarah Crawford</t>
  </si>
  <si>
    <t>BK1201</t>
  </si>
  <si>
    <t>978-1-377-78232-4</t>
  </si>
  <si>
    <t>Barbara Perez</t>
  </si>
  <si>
    <t>BK1200</t>
  </si>
  <si>
    <t>978-1-168-93328-7</t>
  </si>
  <si>
    <t>BK1199</t>
  </si>
  <si>
    <t>978-1-379-40544-3</t>
  </si>
  <si>
    <t>Destiny Weber</t>
  </si>
  <si>
    <t>BK1198</t>
  </si>
  <si>
    <t>978-0-89008-366-6</t>
  </si>
  <si>
    <t>Madeline Nguyen</t>
  </si>
  <si>
    <t>BK1197</t>
  </si>
  <si>
    <t>978-1-326-41783-3</t>
  </si>
  <si>
    <t>Melissa Baker</t>
  </si>
  <si>
    <t>BK1196</t>
  </si>
  <si>
    <t>978-1-77803-780-1</t>
  </si>
  <si>
    <t>Jim Campbell</t>
  </si>
  <si>
    <t>BK1195</t>
  </si>
  <si>
    <t>978-1-4094-3208-1</t>
  </si>
  <si>
    <t>Nicole Mcgee</t>
  </si>
  <si>
    <t>BK1194</t>
  </si>
  <si>
    <t>978-0-544-78648-6</t>
  </si>
  <si>
    <t>John Pittman</t>
  </si>
  <si>
    <t>BK1193</t>
  </si>
  <si>
    <t>978-1-144-07943-5</t>
  </si>
  <si>
    <t>Mark Woods IV</t>
  </si>
  <si>
    <t>BK1192</t>
  </si>
  <si>
    <t>978-1-81061-253-9</t>
  </si>
  <si>
    <t>Heather Wade</t>
  </si>
  <si>
    <t>BK1191</t>
  </si>
  <si>
    <t>978-1-9731-8205-4</t>
  </si>
  <si>
    <t>Amy Rose</t>
  </si>
  <si>
    <t>BK1190</t>
  </si>
  <si>
    <t>978-0-529-75502-5</t>
  </si>
  <si>
    <t>Jacob Garcia</t>
  </si>
  <si>
    <t>BK1189</t>
  </si>
  <si>
    <t>978-0-524-54418-1</t>
  </si>
  <si>
    <t>BK1188</t>
  </si>
  <si>
    <t>978-1-9843-2739-0</t>
  </si>
  <si>
    <t>Joshua Clay</t>
  </si>
  <si>
    <t>BK1187</t>
  </si>
  <si>
    <t>978-1-361-22265-2</t>
  </si>
  <si>
    <t>Heidi Gonzalez</t>
  </si>
  <si>
    <t>BK1186</t>
  </si>
  <si>
    <t>978-0-633-60449-3</t>
  </si>
  <si>
    <t>Douglas Griffith</t>
  </si>
  <si>
    <t>BK1185</t>
  </si>
  <si>
    <t>978-1-106-00985-2</t>
  </si>
  <si>
    <t>Debra Green</t>
  </si>
  <si>
    <t>BK1184</t>
  </si>
  <si>
    <t>978-0-618-86344-0</t>
  </si>
  <si>
    <t>Katrina Walters</t>
  </si>
  <si>
    <t>BK1183</t>
  </si>
  <si>
    <t>978-0-307-31402-4</t>
  </si>
  <si>
    <t>Debbie Williams</t>
  </si>
  <si>
    <t>BK1182</t>
  </si>
  <si>
    <t>978-1-923305-37-3</t>
  </si>
  <si>
    <t>Anne Phelps</t>
  </si>
  <si>
    <t>BK1181</t>
  </si>
  <si>
    <t>978-1-80665-077-4</t>
  </si>
  <si>
    <t>Katherine Woods</t>
  </si>
  <si>
    <t>BK1180</t>
  </si>
  <si>
    <t>978-0-7622-1967-4</t>
  </si>
  <si>
    <t>Lisa Riley</t>
  </si>
  <si>
    <t>BK1179</t>
  </si>
  <si>
    <t>978-0-219-75181-8</t>
  </si>
  <si>
    <t>John Mills</t>
  </si>
  <si>
    <t>BK1178</t>
  </si>
  <si>
    <t>978-1-221-65890-4</t>
  </si>
  <si>
    <t>Richard Green</t>
  </si>
  <si>
    <t>BK1177</t>
  </si>
  <si>
    <t>978-1-241-31878-9</t>
  </si>
  <si>
    <t>Micheal Jackson</t>
  </si>
  <si>
    <t>BK1176</t>
  </si>
  <si>
    <t>978-0-02-006887-7</t>
  </si>
  <si>
    <t>Scott Dalton</t>
  </si>
  <si>
    <t>BK1175</t>
  </si>
  <si>
    <t>978-0-561-99282-2</t>
  </si>
  <si>
    <t>Matthew Pierce</t>
  </si>
  <si>
    <t>BK1174</t>
  </si>
  <si>
    <t>978-0-668-13159-9</t>
  </si>
  <si>
    <t>Brian Lawson</t>
  </si>
  <si>
    <t>BK1173</t>
  </si>
  <si>
    <t>978-0-9863388-4-7</t>
  </si>
  <si>
    <t>Jennifer Alvarez</t>
  </si>
  <si>
    <t>BK1172</t>
  </si>
  <si>
    <t>978-0-518-50937-0</t>
  </si>
  <si>
    <t>Nicholas Macdonald</t>
  </si>
  <si>
    <t>BK1171</t>
  </si>
  <si>
    <t>978-1-07-573057-3</t>
  </si>
  <si>
    <t>Cody Ford</t>
  </si>
  <si>
    <t>BK1170</t>
  </si>
  <si>
    <t>978-1-86323-519-8</t>
  </si>
  <si>
    <t>Sherry Thompson</t>
  </si>
  <si>
    <t>BK1169</t>
  </si>
  <si>
    <t>978-0-533-91315-2</t>
  </si>
  <si>
    <t>Jose Davis</t>
  </si>
  <si>
    <t>BK1168</t>
  </si>
  <si>
    <t>978-0-85229-305-8</t>
  </si>
  <si>
    <t>David Pratt</t>
  </si>
  <si>
    <t>BK1167</t>
  </si>
  <si>
    <t>978-1-74331-034-2</t>
  </si>
  <si>
    <t>Nicole Torres</t>
  </si>
  <si>
    <t>BK1166</t>
  </si>
  <si>
    <t>978-1-70208-389-8</t>
  </si>
  <si>
    <t>Vickie Giles</t>
  </si>
  <si>
    <t>BK1165</t>
  </si>
  <si>
    <t>978-0-87371-788-5</t>
  </si>
  <si>
    <t>Faith Russell</t>
  </si>
  <si>
    <t>BK1164</t>
  </si>
  <si>
    <t>978-1-07-441103-9</t>
  </si>
  <si>
    <t>Julie Velez</t>
  </si>
  <si>
    <t>BK1163</t>
  </si>
  <si>
    <t>978-1-903082-96-6</t>
  </si>
  <si>
    <t>Chad Costa</t>
  </si>
  <si>
    <t>BK1162</t>
  </si>
  <si>
    <t>Angela Hill</t>
  </si>
  <si>
    <t>978-1-05-680718-8</t>
  </si>
  <si>
    <t>BK1161</t>
  </si>
  <si>
    <t>978-0-87560-477-0</t>
  </si>
  <si>
    <t>BK1160</t>
  </si>
  <si>
    <t>978-0-08-905988-5</t>
  </si>
  <si>
    <t>Kimberly Baker</t>
  </si>
  <si>
    <t>BK1159</t>
  </si>
  <si>
    <t>Andrew Elliott</t>
  </si>
  <si>
    <t>978-1-303-13269-8</t>
  </si>
  <si>
    <t>Greg Castro</t>
  </si>
  <si>
    <t>BK1158</t>
  </si>
  <si>
    <t>978-1-304-45954-1</t>
  </si>
  <si>
    <t>Tricia English</t>
  </si>
  <si>
    <t>BK1157</t>
  </si>
  <si>
    <t>978-0-385-49432-8</t>
  </si>
  <si>
    <t>Tiffany Forbes</t>
  </si>
  <si>
    <t>BK1156</t>
  </si>
  <si>
    <t>978-1-4391-1700-2</t>
  </si>
  <si>
    <t>BK1155</t>
  </si>
  <si>
    <t>978-0-200-40043-5</t>
  </si>
  <si>
    <t>Jaclyn Brooks</t>
  </si>
  <si>
    <t>BK1154</t>
  </si>
  <si>
    <t>978-0-221-79917-4</t>
  </si>
  <si>
    <t>Jack Jones MD</t>
  </si>
  <si>
    <t>BK1153</t>
  </si>
  <si>
    <t>978-1-59092-663-5</t>
  </si>
  <si>
    <t>Tara Mcknight</t>
  </si>
  <si>
    <t>BK1152</t>
  </si>
  <si>
    <t>978-1-900361-89-7</t>
  </si>
  <si>
    <t>Christine Callahan</t>
  </si>
  <si>
    <t>BK1151</t>
  </si>
  <si>
    <t>978-1-84272-736-2</t>
  </si>
  <si>
    <t>Taylor Newton</t>
  </si>
  <si>
    <t>BK1150</t>
  </si>
  <si>
    <t>978-1-55862-481-8</t>
  </si>
  <si>
    <t>Sarah Jordan</t>
  </si>
  <si>
    <t>BK1149</t>
  </si>
  <si>
    <t>978-1-243-32789-5</t>
  </si>
  <si>
    <t>Nicholas Perez</t>
  </si>
  <si>
    <t>BK1148</t>
  </si>
  <si>
    <t>978-0-360-42193-6</t>
  </si>
  <si>
    <t>Jacob Mcguire</t>
  </si>
  <si>
    <t>BK1147</t>
  </si>
  <si>
    <t>978-0-917641-75-6</t>
  </si>
  <si>
    <t>Jennifer Oconnor</t>
  </si>
  <si>
    <t>BK1146</t>
  </si>
  <si>
    <t>978-0-05-025039-6</t>
  </si>
  <si>
    <t>Gregory Barnes</t>
  </si>
  <si>
    <t>BK1145</t>
  </si>
  <si>
    <t>978-1-05-897399-7</t>
  </si>
  <si>
    <t>Mallory Jenkins</t>
  </si>
  <si>
    <t>BK1144</t>
  </si>
  <si>
    <t>978-0-475-39681-5</t>
  </si>
  <si>
    <t>Dennis Mann</t>
  </si>
  <si>
    <t>BK1143</t>
  </si>
  <si>
    <t>978-1-4520-1218-6</t>
  </si>
  <si>
    <t>Earl Hamilton</t>
  </si>
  <si>
    <t>BK1142</t>
  </si>
  <si>
    <t>978-0-590-64911-7</t>
  </si>
  <si>
    <t>Pam Alexander</t>
  </si>
  <si>
    <t>BK1141</t>
  </si>
  <si>
    <t>978-1-4323-4250-0</t>
  </si>
  <si>
    <t>BK1140</t>
  </si>
  <si>
    <t>978-1-82485-267-9</t>
  </si>
  <si>
    <t>Michael Kelley</t>
  </si>
  <si>
    <t>BK1139</t>
  </si>
  <si>
    <t>978-0-437-82850-7</t>
  </si>
  <si>
    <t>Raymond Cooper</t>
  </si>
  <si>
    <t>BK1138</t>
  </si>
  <si>
    <t>978-0-553-96630-5</t>
  </si>
  <si>
    <t>Janet Johnson</t>
  </si>
  <si>
    <t>BK1137</t>
  </si>
  <si>
    <t>978-0-438-05621-3</t>
  </si>
  <si>
    <t>Caleb Johnson</t>
  </si>
  <si>
    <t>BK1136</t>
  </si>
  <si>
    <t>978-1-339-87792-1</t>
  </si>
  <si>
    <t>Shane Garcia</t>
  </si>
  <si>
    <t>BK1135</t>
  </si>
  <si>
    <t>978-0-288-07776-5</t>
  </si>
  <si>
    <t>Willie Moore</t>
  </si>
  <si>
    <t>BK1134</t>
  </si>
  <si>
    <t>978-0-604-04045-9</t>
  </si>
  <si>
    <t>Brooke Carlson</t>
  </si>
  <si>
    <t>BK1133</t>
  </si>
  <si>
    <t>978-1-264-39257-5</t>
  </si>
  <si>
    <t>Robin Clark</t>
  </si>
  <si>
    <t>BK1132</t>
  </si>
  <si>
    <t>978-1-71487-964-9</t>
  </si>
  <si>
    <t>Louis Yu</t>
  </si>
  <si>
    <t>BK1131</t>
  </si>
  <si>
    <t>978-0-490-00727-7</t>
  </si>
  <si>
    <t>Wayne Ball</t>
  </si>
  <si>
    <t>BK1130</t>
  </si>
  <si>
    <t>978-0-86761-522-7</t>
  </si>
  <si>
    <t>Kyle Wang</t>
  </si>
  <si>
    <t>BK1129</t>
  </si>
  <si>
    <t>978-0-644-74303-7</t>
  </si>
  <si>
    <t>Charles Logan</t>
  </si>
  <si>
    <t>BK1128</t>
  </si>
  <si>
    <t>978-0-623-17601-6</t>
  </si>
  <si>
    <t>Kellie Garcia</t>
  </si>
  <si>
    <t>BK1127</t>
  </si>
  <si>
    <t>978-1-66702-525-4</t>
  </si>
  <si>
    <t>Denise Clark</t>
  </si>
  <si>
    <t>BK1126</t>
  </si>
  <si>
    <t>978-0-948087-05-9</t>
  </si>
  <si>
    <t>Deborah Berry</t>
  </si>
  <si>
    <t>BK1125</t>
  </si>
  <si>
    <t>978-0-17-870621-8</t>
  </si>
  <si>
    <t>Philip Mcconnell</t>
  </si>
  <si>
    <t>BK1124</t>
  </si>
  <si>
    <t>978-1-86969-332-9</t>
  </si>
  <si>
    <t>Lisa Gonzalez</t>
  </si>
  <si>
    <t>BK1123</t>
  </si>
  <si>
    <t>978-0-216-08720-0</t>
  </si>
  <si>
    <t>BK1122</t>
  </si>
  <si>
    <t>978-1-4640-4647-6</t>
  </si>
  <si>
    <t>Taylor Horton</t>
  </si>
  <si>
    <t>BK1121</t>
  </si>
  <si>
    <t>978-1-65847-943-1</t>
  </si>
  <si>
    <t>Michelle Alvarez</t>
  </si>
  <si>
    <t>BK1120</t>
  </si>
  <si>
    <t>978-0-443-76746-3</t>
  </si>
  <si>
    <t>Margaret Edwards</t>
  </si>
  <si>
    <t>BK1119</t>
  </si>
  <si>
    <t>978-1-9775-7020-8</t>
  </si>
  <si>
    <t>Vincent Ramos</t>
  </si>
  <si>
    <t>BK1118</t>
  </si>
  <si>
    <t>978-0-8453-9525-7</t>
  </si>
  <si>
    <t>Henry Jones</t>
  </si>
  <si>
    <t>BK1117</t>
  </si>
  <si>
    <t>978-0-466-71598-4</t>
  </si>
  <si>
    <t>Michael Contreras MD</t>
  </si>
  <si>
    <t>BK1116</t>
  </si>
  <si>
    <t>978-0-9908169-0-4</t>
  </si>
  <si>
    <t>Mr. Bradley Hernandez</t>
  </si>
  <si>
    <t>BK1115</t>
  </si>
  <si>
    <t>978-1-58840-885-3</t>
  </si>
  <si>
    <t>Gary Hansen</t>
  </si>
  <si>
    <t>BK1114</t>
  </si>
  <si>
    <t>978-0-89586-829-9</t>
  </si>
  <si>
    <t>Susan Brown</t>
  </si>
  <si>
    <t>BK1113</t>
  </si>
  <si>
    <t>978-0-668-14133-8</t>
  </si>
  <si>
    <t>Terri Sanchez</t>
  </si>
  <si>
    <t>BK1112</t>
  </si>
  <si>
    <t>978-1-06-694791-1</t>
  </si>
  <si>
    <t>Joan Sparks</t>
  </si>
  <si>
    <t>BK1111</t>
  </si>
  <si>
    <t>978-1-930532-56-4</t>
  </si>
  <si>
    <t>James Ortiz</t>
  </si>
  <si>
    <t>BK1110</t>
  </si>
  <si>
    <t>978-1-4351-7202-9</t>
  </si>
  <si>
    <t>Thomas Knox</t>
  </si>
  <si>
    <t>BK1109</t>
  </si>
  <si>
    <t>978-1-203-89607-2</t>
  </si>
  <si>
    <t>Cynthia Scott</t>
  </si>
  <si>
    <t>BK1108</t>
  </si>
  <si>
    <t>978-0-8095-4263-5</t>
  </si>
  <si>
    <t>Sarah Swanson</t>
  </si>
  <si>
    <t>BK1107</t>
  </si>
  <si>
    <t>978-1-354-55434-0</t>
  </si>
  <si>
    <t>Chad Mitchell</t>
  </si>
  <si>
    <t>BK1106</t>
  </si>
  <si>
    <t>978-1-913698-95-9</t>
  </si>
  <si>
    <t>BK1105</t>
  </si>
  <si>
    <t>978-1-4725-7031-4</t>
  </si>
  <si>
    <t>BK1104</t>
  </si>
  <si>
    <t>978-0-17-116557-9</t>
  </si>
  <si>
    <t>Sandra Lee</t>
  </si>
  <si>
    <t>BK1103</t>
  </si>
  <si>
    <t>978-0-557-95916-7</t>
  </si>
  <si>
    <t>Raven Williams</t>
  </si>
  <si>
    <t>BK1102</t>
  </si>
  <si>
    <t>978-1-61685-502-4</t>
  </si>
  <si>
    <t>BK1101</t>
  </si>
  <si>
    <t>978-0-241-23057-2</t>
  </si>
  <si>
    <t>Mary Grant</t>
  </si>
  <si>
    <t>BK1100</t>
  </si>
  <si>
    <t>978-1-259-57756-7</t>
  </si>
  <si>
    <t>Jamie Atkinson</t>
  </si>
  <si>
    <t>BK1099</t>
  </si>
  <si>
    <t>978-1-65870-931-6</t>
  </si>
  <si>
    <t>James Schneider</t>
  </si>
  <si>
    <t>BK1098</t>
  </si>
  <si>
    <t>978-0-377-26221-8</t>
  </si>
  <si>
    <t>Carla Barry</t>
  </si>
  <si>
    <t>BK1097</t>
  </si>
  <si>
    <t>978-1-55743-160-8</t>
  </si>
  <si>
    <t>Matthew Hernandez</t>
  </si>
  <si>
    <t>BK1096</t>
  </si>
  <si>
    <t>978-0-7577-7175-0</t>
  </si>
  <si>
    <t>Jamie Tran</t>
  </si>
  <si>
    <t>BK1095</t>
  </si>
  <si>
    <t>978-1-201-18871-1</t>
  </si>
  <si>
    <t>Tristan Dixon</t>
  </si>
  <si>
    <t>BK1094</t>
  </si>
  <si>
    <t>978-1-60123-590-9</t>
  </si>
  <si>
    <t>Michael Rowland</t>
  </si>
  <si>
    <t>BK1093</t>
  </si>
  <si>
    <t>978-0-15-115574-3</t>
  </si>
  <si>
    <t>Charles Wilson</t>
  </si>
  <si>
    <t>BK1092</t>
  </si>
  <si>
    <t>978-0-216-17700-0</t>
  </si>
  <si>
    <t>Jennifer Robinson</t>
  </si>
  <si>
    <t>BK1091</t>
  </si>
  <si>
    <t>978-1-08-767794-1</t>
  </si>
  <si>
    <t>Thomas Todd</t>
  </si>
  <si>
    <t>BK1090</t>
  </si>
  <si>
    <t>978-0-526-67530-2</t>
  </si>
  <si>
    <t>Roy Hill</t>
  </si>
  <si>
    <t>BK1089</t>
  </si>
  <si>
    <t>978-1-71832-644-6</t>
  </si>
  <si>
    <t>Anna Scott</t>
  </si>
  <si>
    <t>BK1088</t>
  </si>
  <si>
    <t>978-0-683-11793-6</t>
  </si>
  <si>
    <t>Carlos Hayes</t>
  </si>
  <si>
    <t>BK1087</t>
  </si>
  <si>
    <t>978-1-887152-79-2</t>
  </si>
  <si>
    <t>Katherine Grant</t>
  </si>
  <si>
    <t>BK1086</t>
  </si>
  <si>
    <t>978-0-16-070539-7</t>
  </si>
  <si>
    <t>Breanna Espinoza</t>
  </si>
  <si>
    <t>BK1085</t>
  </si>
  <si>
    <t>978-0-19-360198-7</t>
  </si>
  <si>
    <t>Christopher Fitzgerald</t>
  </si>
  <si>
    <t>BK1084</t>
  </si>
  <si>
    <t>978-0-639-95930-6</t>
  </si>
  <si>
    <t>Richard Wright</t>
  </si>
  <si>
    <t>BK1083</t>
  </si>
  <si>
    <t>978-0-289-75126-8</t>
  </si>
  <si>
    <t>Joel Dillon</t>
  </si>
  <si>
    <t>BK1082</t>
  </si>
  <si>
    <t>978-0-359-96956-2</t>
  </si>
  <si>
    <t>Christopher Robinson</t>
  </si>
  <si>
    <t>BK1081</t>
  </si>
  <si>
    <t>978-1-76397-982-6</t>
  </si>
  <si>
    <t>Craig Moore</t>
  </si>
  <si>
    <t>BK1080</t>
  </si>
  <si>
    <t>978-0-202-20377-5</t>
  </si>
  <si>
    <t>Joshua Garcia</t>
  </si>
  <si>
    <t>BK1079</t>
  </si>
  <si>
    <t>978-0-03-870222-0</t>
  </si>
  <si>
    <t>Gavin May</t>
  </si>
  <si>
    <t>BK1078</t>
  </si>
  <si>
    <t>978-0-02-503984-1</t>
  </si>
  <si>
    <t>Joseph Buck</t>
  </si>
  <si>
    <t>BK1077</t>
  </si>
  <si>
    <t>978-0-601-73992-9</t>
  </si>
  <si>
    <t>Sonya Cox</t>
  </si>
  <si>
    <t>BK1076</t>
  </si>
  <si>
    <t>978-1-918498-62-2</t>
  </si>
  <si>
    <t>Michelle Lester</t>
  </si>
  <si>
    <t>BK1075</t>
  </si>
  <si>
    <t>978-1-910530-36-8</t>
  </si>
  <si>
    <t>Melissa Valentine</t>
  </si>
  <si>
    <t>BK1074</t>
  </si>
  <si>
    <t>978-1-81411-742-9</t>
  </si>
  <si>
    <t>BK1073</t>
  </si>
  <si>
    <t>978-1-200-49374-8</t>
  </si>
  <si>
    <t>Richard Herman</t>
  </si>
  <si>
    <t>BK1072</t>
  </si>
  <si>
    <t>978-0-10-770489-6</t>
  </si>
  <si>
    <t>Eric Robertson</t>
  </si>
  <si>
    <t>BK1071</t>
  </si>
  <si>
    <t>978-0-01-591406-6</t>
  </si>
  <si>
    <t>Jessica Allen</t>
  </si>
  <si>
    <t>BK1070</t>
  </si>
  <si>
    <t>978-1-927257-82-1</t>
  </si>
  <si>
    <t>Sharon Garcia</t>
  </si>
  <si>
    <t>BK1069</t>
  </si>
  <si>
    <t>978-0-200-68480-4</t>
  </si>
  <si>
    <t>Bobby Martinez</t>
  </si>
  <si>
    <t>BK1068</t>
  </si>
  <si>
    <t>978-1-260-05760-7</t>
  </si>
  <si>
    <t>BK1067</t>
  </si>
  <si>
    <t>978-0-382-36374-0</t>
  </si>
  <si>
    <t>Amanda Olson</t>
  </si>
  <si>
    <t>BK1066</t>
  </si>
  <si>
    <t>978-1-5025-2928-2</t>
  </si>
  <si>
    <t>BK1065</t>
  </si>
  <si>
    <t>978-0-9618548-5-0</t>
  </si>
  <si>
    <t>Jody Navarro</t>
  </si>
  <si>
    <t>BK1064</t>
  </si>
  <si>
    <t>978-1-109-23723-8</t>
  </si>
  <si>
    <t>Rebecca Mcclain</t>
  </si>
  <si>
    <t>BK1063</t>
  </si>
  <si>
    <t>978-1-100-47354-3</t>
  </si>
  <si>
    <t>Thomas Schmitt</t>
  </si>
  <si>
    <t>BK1062</t>
  </si>
  <si>
    <t>978-0-587-48361-8</t>
  </si>
  <si>
    <t>Brad Barrett</t>
  </si>
  <si>
    <t>BK1061</t>
  </si>
  <si>
    <t>978-0-244-02786-5</t>
  </si>
  <si>
    <t>Carolyn Collins</t>
  </si>
  <si>
    <t>BK1060</t>
  </si>
  <si>
    <t>978-1-4106-3861-8</t>
  </si>
  <si>
    <t>Adrian Johnson</t>
  </si>
  <si>
    <t>BK1059</t>
  </si>
  <si>
    <t>978-0-16-844415-1</t>
  </si>
  <si>
    <t>Jason Callahan</t>
  </si>
  <si>
    <t>BK1058</t>
  </si>
  <si>
    <t>978-1-60774-336-1</t>
  </si>
  <si>
    <t>Jose Osborne</t>
  </si>
  <si>
    <t>BK1057</t>
  </si>
  <si>
    <t>978-0-946495-49-8</t>
  </si>
  <si>
    <t>Crystal Hunt</t>
  </si>
  <si>
    <t>BK1056</t>
  </si>
  <si>
    <t>978-0-16-434329-8</t>
  </si>
  <si>
    <t>Thomas Phillips</t>
  </si>
  <si>
    <t>BK1055</t>
  </si>
  <si>
    <t>978-1-175-31499-4</t>
  </si>
  <si>
    <t>BK1054</t>
  </si>
  <si>
    <t>978-1-295-60470-8</t>
  </si>
  <si>
    <t>Jennifer Wilcox</t>
  </si>
  <si>
    <t>BK1053</t>
  </si>
  <si>
    <t>978-0-11-288091-2</t>
  </si>
  <si>
    <t>Alyssa Taylor</t>
  </si>
  <si>
    <t>BK1052</t>
  </si>
  <si>
    <t>978-1-304-37638-1</t>
  </si>
  <si>
    <t>Jacob Chung</t>
  </si>
  <si>
    <t>BK1051</t>
  </si>
  <si>
    <t>978-0-903462-49-5</t>
  </si>
  <si>
    <t>Robert Cole</t>
  </si>
  <si>
    <t>BK1050</t>
  </si>
  <si>
    <t>978-0-642-22857-4</t>
  </si>
  <si>
    <t>Bradley Roman</t>
  </si>
  <si>
    <t>BK1049</t>
  </si>
  <si>
    <t>978-1-64593-242-0</t>
  </si>
  <si>
    <t>Maxwell Davenport</t>
  </si>
  <si>
    <t>BK1048</t>
  </si>
  <si>
    <t>978-0-05-933546-9</t>
  </si>
  <si>
    <t>BK1047</t>
  </si>
  <si>
    <t>978-1-5296-0014-8</t>
  </si>
  <si>
    <t>Judith Anderson</t>
  </si>
  <si>
    <t>BK1046</t>
  </si>
  <si>
    <t>978-1-61115-962-2</t>
  </si>
  <si>
    <t>Wanda Hancock</t>
  </si>
  <si>
    <t>BK1045</t>
  </si>
  <si>
    <t>978-1-332-30850-7</t>
  </si>
  <si>
    <t>Virginia Paul</t>
  </si>
  <si>
    <t>BK1044</t>
  </si>
  <si>
    <t>978-1-271-14516-4</t>
  </si>
  <si>
    <t>John Dillon</t>
  </si>
  <si>
    <t>BK1043</t>
  </si>
  <si>
    <t>978-0-675-16560-0</t>
  </si>
  <si>
    <t>James Adams</t>
  </si>
  <si>
    <t>BK1042</t>
  </si>
  <si>
    <t>978-0-05-825988-9</t>
  </si>
  <si>
    <t>Alexander Brooks</t>
  </si>
  <si>
    <t>BK1041</t>
  </si>
  <si>
    <t>978-1-09-618907-7</t>
  </si>
  <si>
    <t>Heather Macias</t>
  </si>
  <si>
    <t>BK1040</t>
  </si>
  <si>
    <t>978-0-360-56579-1</t>
  </si>
  <si>
    <t>Brian Ibarra</t>
  </si>
  <si>
    <t>BK1039</t>
  </si>
  <si>
    <t>978-1-953283-16-0</t>
  </si>
  <si>
    <t>Jacqueline Crawford</t>
  </si>
  <si>
    <t>BK1038</t>
  </si>
  <si>
    <t>978-0-08-409274-0</t>
  </si>
  <si>
    <t>Shelley Graves</t>
  </si>
  <si>
    <t>BK1037</t>
  </si>
  <si>
    <t>978-1-262-10704-1</t>
  </si>
  <si>
    <t>John Mitchell</t>
  </si>
  <si>
    <t>BK1036</t>
  </si>
  <si>
    <t>978-1-943777-25-9</t>
  </si>
  <si>
    <t>Gary Wells</t>
  </si>
  <si>
    <t>BK1035</t>
  </si>
  <si>
    <t>978-1-381-03235-4</t>
  </si>
  <si>
    <t>BK1034</t>
  </si>
  <si>
    <t>978-0-14-935928-3</t>
  </si>
  <si>
    <t>Michelle Floyd</t>
  </si>
  <si>
    <t>BK1033</t>
  </si>
  <si>
    <t>978-1-205-46644-0</t>
  </si>
  <si>
    <t>Jennifer Whitaker</t>
  </si>
  <si>
    <t>BK1032</t>
  </si>
  <si>
    <t>978-1-82148-897-0</t>
  </si>
  <si>
    <t>Christian Castillo</t>
  </si>
  <si>
    <t>BK1031</t>
  </si>
  <si>
    <t>978-0-86594-301-8</t>
  </si>
  <si>
    <t>Courtney Watts</t>
  </si>
  <si>
    <t>BK1030</t>
  </si>
  <si>
    <t>978-1-58460-467-9</t>
  </si>
  <si>
    <t>Sheryl Copeland</t>
  </si>
  <si>
    <t>BK1029</t>
  </si>
  <si>
    <t>978-1-4014-5541-5</t>
  </si>
  <si>
    <t>Richard Henderson</t>
  </si>
  <si>
    <t>BK1028</t>
  </si>
  <si>
    <t>978-0-264-60266-0</t>
  </si>
  <si>
    <t>Carmen Allen</t>
  </si>
  <si>
    <t>BK1027</t>
  </si>
  <si>
    <t>978-0-678-41720-1</t>
  </si>
  <si>
    <t>Victor Lozano</t>
  </si>
  <si>
    <t>BK1026</t>
  </si>
  <si>
    <t>978-1-122-89339-8</t>
  </si>
  <si>
    <t>Ralph Sosa</t>
  </si>
  <si>
    <t>BK1025</t>
  </si>
  <si>
    <t>978-1-78989-168-3</t>
  </si>
  <si>
    <t>Linda Berg</t>
  </si>
  <si>
    <t>BK1024</t>
  </si>
  <si>
    <t>978-1-266-07075-4</t>
  </si>
  <si>
    <t>Sean Nguyen</t>
  </si>
  <si>
    <t>BK1023</t>
  </si>
  <si>
    <t>978-1-346-67769-9</t>
  </si>
  <si>
    <t>Cindy Watson</t>
  </si>
  <si>
    <t>BK1022</t>
  </si>
  <si>
    <t>978-1-63933-291-5</t>
  </si>
  <si>
    <t>Monique Booth</t>
  </si>
  <si>
    <t>BK1021</t>
  </si>
  <si>
    <t>978-0-86144-972-9</t>
  </si>
  <si>
    <t>Marissa Yates</t>
  </si>
  <si>
    <t>BK1020</t>
  </si>
  <si>
    <t>978-0-9660336-7-0</t>
  </si>
  <si>
    <t>BK1019</t>
  </si>
  <si>
    <t>978-0-8041-4251-9</t>
  </si>
  <si>
    <t>William Espinoza</t>
  </si>
  <si>
    <t>BK1018</t>
  </si>
  <si>
    <t>978-1-77662-611-3</t>
  </si>
  <si>
    <t>Mary Castillo</t>
  </si>
  <si>
    <t>BK1017</t>
  </si>
  <si>
    <t>978-1-145-18013-0</t>
  </si>
  <si>
    <t>Mary Ramos</t>
  </si>
  <si>
    <t>BK1016</t>
  </si>
  <si>
    <t>978-0-272-40667-0</t>
  </si>
  <si>
    <t>Albert Price</t>
  </si>
  <si>
    <t>BK1015</t>
  </si>
  <si>
    <t>978-1-364-75452-5</t>
  </si>
  <si>
    <t>Kenneth Gonzalez</t>
  </si>
  <si>
    <t>BK1014</t>
  </si>
  <si>
    <t>978-0-647-53336-9</t>
  </si>
  <si>
    <t>Kerry Robinson</t>
  </si>
  <si>
    <t>BK1013</t>
  </si>
  <si>
    <t>978-1-205-35868-4</t>
  </si>
  <si>
    <t>Debra Brandt</t>
  </si>
  <si>
    <t>BK1012</t>
  </si>
  <si>
    <t>978-0-7418-9690-2</t>
  </si>
  <si>
    <t>Julie Levy</t>
  </si>
  <si>
    <t>BK1011</t>
  </si>
  <si>
    <t>978-0-937579-08-4</t>
  </si>
  <si>
    <t>BK1010</t>
  </si>
  <si>
    <t>978-0-88969-467-5</t>
  </si>
  <si>
    <t>Charles Scott</t>
  </si>
  <si>
    <t>BK1009</t>
  </si>
  <si>
    <t>978-0-7727-5338-0</t>
  </si>
  <si>
    <t>Patricia Lewis</t>
  </si>
  <si>
    <t>BK1008</t>
  </si>
  <si>
    <t>978-0-598-11251-4</t>
  </si>
  <si>
    <t>Ashley Owens</t>
  </si>
  <si>
    <t>BK1007</t>
  </si>
  <si>
    <t>978-1-58085-596-9</t>
  </si>
  <si>
    <t>Abigail Hernandez</t>
  </si>
  <si>
    <t>BK1006</t>
  </si>
  <si>
    <t>978-0-265-84516-5</t>
  </si>
  <si>
    <t>Anna Wallace PhD</t>
  </si>
  <si>
    <t>BK1005</t>
  </si>
  <si>
    <t>978-1-7332430-0-1</t>
  </si>
  <si>
    <t>Carl Smith PhD</t>
  </si>
  <si>
    <t>BK1004</t>
  </si>
  <si>
    <t>978-1-880868-49-2</t>
  </si>
  <si>
    <t>Julie Meyer</t>
  </si>
  <si>
    <t>BK1003</t>
  </si>
  <si>
    <t>978-1-379-62933-7</t>
  </si>
  <si>
    <t>Mark Clarke</t>
  </si>
  <si>
    <t>BK1002</t>
  </si>
  <si>
    <t>978-0-594-71574-0</t>
  </si>
  <si>
    <t>Robert Harmon</t>
  </si>
  <si>
    <t>BK1001</t>
  </si>
  <si>
    <t>978-0-254-40513-4</t>
  </si>
  <si>
    <t>Dakota Mills</t>
  </si>
  <si>
    <t>BK1000</t>
  </si>
  <si>
    <t>978-1-9838-3780-7</t>
  </si>
  <si>
    <t>Ryan Mccormick</t>
  </si>
  <si>
    <t>978-0-8094-4298-0</t>
  </si>
  <si>
    <t>Anthony Nunez</t>
  </si>
  <si>
    <t>978-1-4440-1764-9</t>
  </si>
  <si>
    <t>Danny Arias</t>
  </si>
  <si>
    <t>978-1-4280-4517-0</t>
  </si>
  <si>
    <t>Jeffrey Vargas</t>
  </si>
  <si>
    <t>978-1-272-25609-8</t>
  </si>
  <si>
    <t>Randall Morris</t>
  </si>
  <si>
    <t>978-0-639-65000-5</t>
  </si>
  <si>
    <t>Samuel Martinez</t>
  </si>
  <si>
    <t>978-0-584-79413-7</t>
  </si>
  <si>
    <t>Anthony Bernard</t>
  </si>
  <si>
    <t>978-1-345-34554-4</t>
  </si>
  <si>
    <t>Christopher Li</t>
  </si>
  <si>
    <t>978-0-233-64219-2</t>
  </si>
  <si>
    <t>978-0-314-55283-9</t>
  </si>
  <si>
    <t>Karen Zavala</t>
  </si>
  <si>
    <t>978-0-434-21818-9</t>
  </si>
  <si>
    <t>Michelle Torres</t>
  </si>
  <si>
    <t>978-1-66878-283-5</t>
  </si>
  <si>
    <t>Garrett Melendez</t>
  </si>
  <si>
    <t>978-0-592-83231-9</t>
  </si>
  <si>
    <t>Julie Giles</t>
  </si>
  <si>
    <t>978-1-85276-177-6</t>
  </si>
  <si>
    <t>Chris Robinson</t>
  </si>
  <si>
    <t>978-0-514-42135-5</t>
  </si>
  <si>
    <t>Jeffrey Henson</t>
  </si>
  <si>
    <t>978-1-72452-964-0</t>
  </si>
  <si>
    <t>Deborah Dunn</t>
  </si>
  <si>
    <t>978-0-455-37627-1</t>
  </si>
  <si>
    <t>Eddie Santos</t>
  </si>
  <si>
    <t>978-0-358-64484-2</t>
  </si>
  <si>
    <t>Paula Cisneros</t>
  </si>
  <si>
    <t>978-1-85468-910-8</t>
  </si>
  <si>
    <t>Robert Phillips</t>
  </si>
  <si>
    <t>978-1-226-35121-3</t>
  </si>
  <si>
    <t>Richard Daniels</t>
  </si>
  <si>
    <t>978-1-05-708276-8</t>
  </si>
  <si>
    <t>Joseph Peck</t>
  </si>
  <si>
    <t>978-0-06-779681-8</t>
  </si>
  <si>
    <t>Nancy Holland</t>
  </si>
  <si>
    <t>978-1-81512-193-7</t>
  </si>
  <si>
    <t>Christine Jackson DVM</t>
  </si>
  <si>
    <t>978-0-926908-81-9</t>
  </si>
  <si>
    <t>Emily Munoz</t>
  </si>
  <si>
    <t>978-1-380-60604-4</t>
  </si>
  <si>
    <t>Heather Abbott</t>
  </si>
  <si>
    <t>978-1-133-68655-2</t>
  </si>
  <si>
    <t>978-1-5221-4915-6</t>
  </si>
  <si>
    <t>Thomas Delgado</t>
  </si>
  <si>
    <t>978-0-572-25732-3</t>
  </si>
  <si>
    <t>Jeanette Rose</t>
  </si>
  <si>
    <t>978-0-9508432-6-1</t>
  </si>
  <si>
    <t>Vanessa Lewis</t>
  </si>
  <si>
    <t>978-0-7065-6199-9</t>
  </si>
  <si>
    <t>Cindy Russell</t>
  </si>
  <si>
    <t>978-0-654-13272-2</t>
  </si>
  <si>
    <t>Mary Mclaughlin</t>
  </si>
  <si>
    <t>978-0-286-36370-9</t>
  </si>
  <si>
    <t>Laura Gonzalez</t>
  </si>
  <si>
    <t>978-0-220-35151-9</t>
  </si>
  <si>
    <t>Terry Peters</t>
  </si>
  <si>
    <t>978-1-968848-25-5</t>
  </si>
  <si>
    <t>Victor Wells</t>
  </si>
  <si>
    <t>978-1-231-38781-8</t>
  </si>
  <si>
    <t>Linda Lloyd</t>
  </si>
  <si>
    <t>978-0-498-11387-1</t>
  </si>
  <si>
    <t>Pamela Silva</t>
  </si>
  <si>
    <t>978-1-86362-202-8</t>
  </si>
  <si>
    <t>Rose Moore</t>
  </si>
  <si>
    <t>978-1-252-84806-0</t>
  </si>
  <si>
    <t>Alicia Shea</t>
  </si>
  <si>
    <t>978-1-316-46341-3</t>
  </si>
  <si>
    <t>Rachel Washington MD</t>
  </si>
  <si>
    <t>978-1-4872-0840-0</t>
  </si>
  <si>
    <t>Bruce Crawford</t>
  </si>
  <si>
    <t>978-0-466-96967-7</t>
  </si>
  <si>
    <t>James Elliott</t>
  </si>
  <si>
    <t>978-1-155-24370-2</t>
  </si>
  <si>
    <t>James Casey</t>
  </si>
  <si>
    <t>978-1-68895-236-2</t>
  </si>
  <si>
    <t>Matthew Ramos</t>
  </si>
  <si>
    <t>978-0-681-01450-3</t>
  </si>
  <si>
    <t>Rhonda Cline</t>
  </si>
  <si>
    <t>978-0-245-05741-0</t>
  </si>
  <si>
    <t>Ashley Wiggins DDS</t>
  </si>
  <si>
    <t>978-1-60743-637-9</t>
  </si>
  <si>
    <t>Tracey Davis</t>
  </si>
  <si>
    <t>978-0-09-380566-9</t>
  </si>
  <si>
    <t>Dean Townsend</t>
  </si>
  <si>
    <t>978-0-09-941751-4</t>
  </si>
  <si>
    <t>Scott Gilbert</t>
  </si>
  <si>
    <t>978-1-5186-9325-0</t>
  </si>
  <si>
    <t>William Gutierrez</t>
  </si>
  <si>
    <t>978-1-02-401969-8</t>
  </si>
  <si>
    <t>Karen Jackson</t>
  </si>
  <si>
    <t>978-1-81475-276-7</t>
  </si>
  <si>
    <t>Caroline Smith</t>
  </si>
  <si>
    <t>978-0-00-656008-1</t>
  </si>
  <si>
    <t>978-0-01-154351-2</t>
  </si>
  <si>
    <t>Richard Hester</t>
  </si>
  <si>
    <t>978-0-257-29661-6</t>
  </si>
  <si>
    <t>978-1-4682-7269-7</t>
  </si>
  <si>
    <t>Joseph Mann</t>
  </si>
  <si>
    <t>978-1-4752-1977-7</t>
  </si>
  <si>
    <t>Robert Bryan</t>
  </si>
  <si>
    <t>978-0-89979-905-6</t>
  </si>
  <si>
    <t>Daniel French</t>
  </si>
  <si>
    <t>978-1-221-70595-0</t>
  </si>
  <si>
    <t>978-1-5401-0980-4</t>
  </si>
  <si>
    <t>Jorge Mann</t>
  </si>
  <si>
    <t>978-0-427-74970-6</t>
  </si>
  <si>
    <t>Teresa Bass</t>
  </si>
  <si>
    <t>978-1-61468-345-2</t>
  </si>
  <si>
    <t>Eric Rodriguez</t>
  </si>
  <si>
    <t>978-1-4582-1180-4</t>
  </si>
  <si>
    <t>Eric Berg</t>
  </si>
  <si>
    <t>978-1-60121-596-3</t>
  </si>
  <si>
    <t>978-0-08-657424-4</t>
  </si>
  <si>
    <t>Tanner Roberts</t>
  </si>
  <si>
    <t>978-1-362-37654-5</t>
  </si>
  <si>
    <t>978-1-69262-717-1</t>
  </si>
  <si>
    <t>Barbara Edwards</t>
  </si>
  <si>
    <t>978-0-299-64798-8</t>
  </si>
  <si>
    <t>Briana Brown</t>
  </si>
  <si>
    <t>978-1-4196-5472-5</t>
  </si>
  <si>
    <t>Denise White</t>
  </si>
  <si>
    <t>978-0-330-41764-8</t>
  </si>
  <si>
    <t>Taylor Franklin</t>
  </si>
  <si>
    <t>978-0-238-90964-1</t>
  </si>
  <si>
    <t>Jordan Pearson</t>
  </si>
  <si>
    <t>978-0-8192-3387-5</t>
  </si>
  <si>
    <t>Shannon Young</t>
  </si>
  <si>
    <t>978-0-7819-2937-0</t>
  </si>
  <si>
    <t>Diane Rice</t>
  </si>
  <si>
    <t>978-1-9807-1938-0</t>
  </si>
  <si>
    <t>Brian Joyce</t>
  </si>
  <si>
    <t>978-1-77891-115-6</t>
  </si>
  <si>
    <t>Jerry Carroll</t>
  </si>
  <si>
    <t>978-1-897354-37-7</t>
  </si>
  <si>
    <t>Taylor Soto</t>
  </si>
  <si>
    <t>978-0-629-49026-0</t>
  </si>
  <si>
    <t>Brandon Sweeney</t>
  </si>
  <si>
    <t>978-1-71835-580-4</t>
  </si>
  <si>
    <t>Deborah Bailey</t>
  </si>
  <si>
    <t>978-1-924795-72-2</t>
  </si>
  <si>
    <t>Donna Smith</t>
  </si>
  <si>
    <t>978-1-78625-977-6</t>
  </si>
  <si>
    <t>Pamela Mack</t>
  </si>
  <si>
    <t>978-0-631-70434-8</t>
  </si>
  <si>
    <t>Dr. Angela Collins MD</t>
  </si>
  <si>
    <t>978-0-07-965990-3</t>
  </si>
  <si>
    <t>William Santiago</t>
  </si>
  <si>
    <t>978-0-694-73599-0</t>
  </si>
  <si>
    <t>Ariel Massey</t>
  </si>
  <si>
    <t>978-0-7477-1162-9</t>
  </si>
  <si>
    <t>Jacob Carey</t>
  </si>
  <si>
    <t>978-1-108-93932-4</t>
  </si>
  <si>
    <t>Gerald Owens</t>
  </si>
  <si>
    <t>978-0-393-77382-8</t>
  </si>
  <si>
    <t>Joshua Walker</t>
  </si>
  <si>
    <t>978-0-09-078718-0</t>
  </si>
  <si>
    <t>Jesse Johnson</t>
  </si>
  <si>
    <t>978-0-06-074719-0</t>
  </si>
  <si>
    <t>Denise Rangel</t>
  </si>
  <si>
    <t>978-0-594-77992-6</t>
  </si>
  <si>
    <t>Matthew Fields</t>
  </si>
  <si>
    <t>978-0-9543415-2-7</t>
  </si>
  <si>
    <t>Jeremy Mcdowell</t>
  </si>
  <si>
    <t>978-1-288-75353-6</t>
  </si>
  <si>
    <t>Tyler Rivera</t>
  </si>
  <si>
    <t>David Nelson</t>
  </si>
  <si>
    <t>978-1-904879-46-6</t>
  </si>
  <si>
    <t>Nancy Mccann</t>
  </si>
  <si>
    <t>978-0-06-921932-2</t>
  </si>
  <si>
    <t>Veronica Coleman</t>
  </si>
  <si>
    <t>978-1-05-324995-0</t>
  </si>
  <si>
    <t>Veronica Martin</t>
  </si>
  <si>
    <t>978-0-388-92107-4</t>
  </si>
  <si>
    <t>Dustin Padilla</t>
  </si>
  <si>
    <t>978-0-397-49570-2</t>
  </si>
  <si>
    <t>Craig Rodriguez</t>
  </si>
  <si>
    <t>978-1-62554-072-0</t>
  </si>
  <si>
    <t>Veronica Richardson</t>
  </si>
  <si>
    <t>978-0-354-58837-9</t>
  </si>
  <si>
    <t>Zachary Porter</t>
  </si>
  <si>
    <t>978-1-4305-5198-0</t>
  </si>
  <si>
    <t>James Pope</t>
  </si>
  <si>
    <t>978-0-7808-8479-3</t>
  </si>
  <si>
    <t>Gina Cain</t>
  </si>
  <si>
    <t>978-1-274-99192-8</t>
  </si>
  <si>
    <t>Clinton Heath</t>
  </si>
  <si>
    <t>978-1-5252-4723-1</t>
  </si>
  <si>
    <t>Jeremy Fernandez</t>
  </si>
  <si>
    <t>978-1-332-03643-1</t>
  </si>
  <si>
    <t>Elizabeth Peters</t>
  </si>
  <si>
    <t>978-1-9861-7981-2</t>
  </si>
  <si>
    <t>Daniel Stevens</t>
  </si>
  <si>
    <t>978-0-01-623439-2</t>
  </si>
  <si>
    <t>Vanessa Ball</t>
  </si>
  <si>
    <t>978-1-06-377690-3</t>
  </si>
  <si>
    <t>Hannah Knapp</t>
  </si>
  <si>
    <t>978-0-325-54951-4</t>
  </si>
  <si>
    <t>Michelle Miller</t>
  </si>
  <si>
    <t>978-0-587-97231-0</t>
  </si>
  <si>
    <t>Joel Gonzalez</t>
  </si>
  <si>
    <t>978-1-4515-9153-8</t>
  </si>
  <si>
    <t>Kevin Kim</t>
  </si>
  <si>
    <t>978-1-329-55833-5</t>
  </si>
  <si>
    <t>Eric Bell</t>
  </si>
  <si>
    <t>978-1-390-57987-1</t>
  </si>
  <si>
    <t>Robert Wheeler</t>
  </si>
  <si>
    <t>978-1-4855-2107-5</t>
  </si>
  <si>
    <t>James Hubbard</t>
  </si>
  <si>
    <t>978-1-62600-292-0</t>
  </si>
  <si>
    <t>Peggy Harris</t>
  </si>
  <si>
    <t>978-1-61794-020-0</t>
  </si>
  <si>
    <t>Chad Miller</t>
  </si>
  <si>
    <t>978-1-06-975342-7</t>
  </si>
  <si>
    <t>Leonard King</t>
  </si>
  <si>
    <t>978-0-7303-9782-3</t>
  </si>
  <si>
    <t>Margaret Strickland</t>
  </si>
  <si>
    <t>978-1-929334-81-0</t>
  </si>
  <si>
    <t>Donna Aguilar</t>
  </si>
  <si>
    <t>978-0-263-81540-5</t>
  </si>
  <si>
    <t>Lucas Anderson</t>
  </si>
  <si>
    <t>978-1-124-83566-2</t>
  </si>
  <si>
    <t>Peter Taylor</t>
  </si>
  <si>
    <t>978-0-11-010001-2</t>
  </si>
  <si>
    <t>Sandra Hunt</t>
  </si>
  <si>
    <t>978-0-7938-4168-4</t>
  </si>
  <si>
    <t>Ricky Perkins</t>
  </si>
  <si>
    <t>978-0-556-94899-5</t>
  </si>
  <si>
    <t>978-0-463-76370-4</t>
  </si>
  <si>
    <t>Thomas Reyes</t>
  </si>
  <si>
    <t>978-0-355-21202-0</t>
  </si>
  <si>
    <t>Amy Butler</t>
  </si>
  <si>
    <t>978-1-65621-665-6</t>
  </si>
  <si>
    <t>Brian Mitchell</t>
  </si>
  <si>
    <t>978-0-915811-73-1</t>
  </si>
  <si>
    <t>David Henry</t>
  </si>
  <si>
    <t>978-0-653-79864-6</t>
  </si>
  <si>
    <t>Kathleen Franco</t>
  </si>
  <si>
    <t>978-0-17-828273-6</t>
  </si>
  <si>
    <t>David Reynolds</t>
  </si>
  <si>
    <t>978-1-5146-5753-9</t>
  </si>
  <si>
    <t>Hannah Wall</t>
  </si>
  <si>
    <t>978-1-80226-303-9</t>
  </si>
  <si>
    <t>Rick Hoover</t>
  </si>
  <si>
    <t>978-1-4568-0054-3</t>
  </si>
  <si>
    <t>Melissa Hernandez</t>
  </si>
  <si>
    <t>978-1-336-29852-1</t>
  </si>
  <si>
    <t>Adam Aguilar</t>
  </si>
  <si>
    <t>978-1-284-46971-4</t>
  </si>
  <si>
    <t>Gabriella Martinez</t>
  </si>
  <si>
    <t>978-1-354-38082-6</t>
  </si>
  <si>
    <t>978-1-185-30290-5</t>
  </si>
  <si>
    <t>Alexandra Roberts</t>
  </si>
  <si>
    <t>978-1-144-12278-0</t>
  </si>
  <si>
    <t>Melissa Benton</t>
  </si>
  <si>
    <t>978-0-503-53811-8</t>
  </si>
  <si>
    <t>Emily Duke</t>
  </si>
  <si>
    <t>978-1-140-33205-3</t>
  </si>
  <si>
    <t>Dawn Butler</t>
  </si>
  <si>
    <t>978-0-369-98648-1</t>
  </si>
  <si>
    <t>Melanie Cooper</t>
  </si>
  <si>
    <t>978-1-83161-904-3</t>
  </si>
  <si>
    <t>Hunter Hernandez</t>
  </si>
  <si>
    <t>978-0-567-02770-2</t>
  </si>
  <si>
    <t>Jeffrey Ali</t>
  </si>
  <si>
    <t>978-0-559-04197-6</t>
  </si>
  <si>
    <t>Tiffany Burns</t>
  </si>
  <si>
    <t>978-0-496-74712-2</t>
  </si>
  <si>
    <t>Joseph Adams</t>
  </si>
  <si>
    <t>978-1-64573-134-4</t>
  </si>
  <si>
    <t>Catherine Montgomery</t>
  </si>
  <si>
    <t>978-0-15-489791-6</t>
  </si>
  <si>
    <t>Kevin Day</t>
  </si>
  <si>
    <t>978-1-01-388590-7</t>
  </si>
  <si>
    <t>Matthew Evans</t>
  </si>
  <si>
    <t>978-1-59287-143-8</t>
  </si>
  <si>
    <t>Norman Gillespie Jr.</t>
  </si>
  <si>
    <t>978-1-61568-128-0</t>
  </si>
  <si>
    <t>Shannon Everett</t>
  </si>
  <si>
    <t>978-0-565-90041-0</t>
  </si>
  <si>
    <t>Alison Carson</t>
  </si>
  <si>
    <t>978-0-7161-7577-3</t>
  </si>
  <si>
    <t>Tracy Galloway</t>
  </si>
  <si>
    <t>978-1-01-674534-5</t>
  </si>
  <si>
    <t>Kathryn Fowler</t>
  </si>
  <si>
    <t>978-1-182-80594-2</t>
  </si>
  <si>
    <t>Alicia Robinson</t>
  </si>
  <si>
    <t>978-0-929034-85-0</t>
  </si>
  <si>
    <t>Julie Cain</t>
  </si>
  <si>
    <t>978-1-236-57368-1</t>
  </si>
  <si>
    <t>Justin Lopez</t>
  </si>
  <si>
    <t>978-1-03-992101-6</t>
  </si>
  <si>
    <t>Cynthia Taylor</t>
  </si>
  <si>
    <t>978-1-282-51812-4</t>
  </si>
  <si>
    <t>Michael Larson</t>
  </si>
  <si>
    <t>978-0-509-10761-5</t>
  </si>
  <si>
    <t>Leah Jordan</t>
  </si>
  <si>
    <t>978-0-87007-394-6</t>
  </si>
  <si>
    <t>Shawn Phillips</t>
  </si>
  <si>
    <t>978-1-110-69283-5</t>
  </si>
  <si>
    <t>Sean Howard</t>
  </si>
  <si>
    <t>978-1-82798-140-6</t>
  </si>
  <si>
    <t>Thomas Chavez</t>
  </si>
  <si>
    <t>978-1-82242-608-7</t>
  </si>
  <si>
    <t>Kevin Hernandez</t>
  </si>
  <si>
    <t>978-0-261-47656-1</t>
  </si>
  <si>
    <t>Virginia Rogers</t>
  </si>
  <si>
    <t>978-1-4958-4775-2</t>
  </si>
  <si>
    <t>978-0-293-57418-1</t>
  </si>
  <si>
    <t>978-1-4613-9617-8</t>
  </si>
  <si>
    <t>Christopher Fisher</t>
  </si>
  <si>
    <t>978-1-908143-54-9</t>
  </si>
  <si>
    <t>Victoria Decker</t>
  </si>
  <si>
    <t>978-0-9690225-0-3</t>
  </si>
  <si>
    <t>978-0-623-23037-4</t>
  </si>
  <si>
    <t>Ryan Ochoa MD</t>
  </si>
  <si>
    <t>978-1-4207-3775-2</t>
  </si>
  <si>
    <t>Dr. Jeremy Baldwin MD</t>
  </si>
  <si>
    <t>978-0-578-10371-6</t>
  </si>
  <si>
    <t>Ronald Watson</t>
  </si>
  <si>
    <t>978-1-80673-324-8</t>
  </si>
  <si>
    <t>978-0-488-64097-4</t>
  </si>
  <si>
    <t>Madeline Bryant</t>
  </si>
  <si>
    <t>978-1-135-37783-0</t>
  </si>
  <si>
    <t>Amy Morris</t>
  </si>
  <si>
    <t>978-0-207-28256-0</t>
  </si>
  <si>
    <t>Crystal Ford</t>
  </si>
  <si>
    <t>978-1-09-738151-7</t>
  </si>
  <si>
    <t>Martha Levy</t>
  </si>
  <si>
    <t>978-1-311-63309-5</t>
  </si>
  <si>
    <t>Robert Cohen</t>
  </si>
  <si>
    <t>978-0-10-733084-2</t>
  </si>
  <si>
    <t>Christopher Ingram</t>
  </si>
  <si>
    <t>978-0-471-22875-2</t>
  </si>
  <si>
    <t>Emily Stewart</t>
  </si>
  <si>
    <t>978-0-465-60411-1</t>
  </si>
  <si>
    <t>Yesenia Davis</t>
  </si>
  <si>
    <t>978-1-957832-58-6</t>
  </si>
  <si>
    <t>Jamie Graham</t>
  </si>
  <si>
    <t>978-1-4722-7374-1</t>
  </si>
  <si>
    <t>Matthew Mack</t>
  </si>
  <si>
    <t>978-1-72158-823-7</t>
  </si>
  <si>
    <t>Jerry Hahn</t>
  </si>
  <si>
    <t>978-0-01-522225-3</t>
  </si>
  <si>
    <t>978-0-250-65939-5</t>
  </si>
  <si>
    <t>Deborah Moore</t>
  </si>
  <si>
    <t>978-1-60904-331-5</t>
  </si>
  <si>
    <t>Carly Shepard</t>
  </si>
  <si>
    <t>978-1-4937-9131-6</t>
  </si>
  <si>
    <t>Crystal Weaver</t>
  </si>
  <si>
    <t>978-1-63416-820-5</t>
  </si>
  <si>
    <t>Roberto Schmidt</t>
  </si>
  <si>
    <t>978-0-393-96912-2</t>
  </si>
  <si>
    <t>Benjamin Walker</t>
  </si>
  <si>
    <t>978-0-258-84951-4</t>
  </si>
  <si>
    <t>Richard Yang</t>
  </si>
  <si>
    <t>978-0-337-21718-0</t>
  </si>
  <si>
    <t>Kelly Burgess</t>
  </si>
  <si>
    <t>978-1-06-551610-1</t>
  </si>
  <si>
    <t>Russell Edwards</t>
  </si>
  <si>
    <t>978-1-5192-4343-0</t>
  </si>
  <si>
    <t>Adriana Mcdonald</t>
  </si>
  <si>
    <t>978-0-86809-878-4</t>
  </si>
  <si>
    <t>Kristen Donaldson</t>
  </si>
  <si>
    <t>978-0-590-20376-0</t>
  </si>
  <si>
    <t>Jeffrey Stafford</t>
  </si>
  <si>
    <t>978-0-698-54384-3</t>
  </si>
  <si>
    <t>Lisa Armstrong</t>
  </si>
  <si>
    <t>978-0-07-010617-8</t>
  </si>
  <si>
    <t>978-0-13-274509-3</t>
  </si>
  <si>
    <t>Thomas Ryan</t>
  </si>
  <si>
    <t>978-1-56476-413-3</t>
  </si>
  <si>
    <t>Elizabeth Weiss</t>
  </si>
  <si>
    <t>978-1-231-73421-6</t>
  </si>
  <si>
    <t>978-1-4262-2462-1</t>
  </si>
  <si>
    <t>Karen Robinson</t>
  </si>
  <si>
    <t>978-0-605-19170-9</t>
  </si>
  <si>
    <t>William Vasquez</t>
  </si>
  <si>
    <t>978-1-230-44476-5</t>
  </si>
  <si>
    <t>Miguel Clay</t>
  </si>
  <si>
    <t>978-0-531-51152-7</t>
  </si>
  <si>
    <t>Summer Wright</t>
  </si>
  <si>
    <t>978-0-15-756626-0</t>
  </si>
  <si>
    <t>Jill Hancock</t>
  </si>
  <si>
    <t>978-0-400-66033-2</t>
  </si>
  <si>
    <t>Jennifer Campbell</t>
  </si>
  <si>
    <t>978-1-4136-5341-0</t>
  </si>
  <si>
    <t>Jessica Pierce</t>
  </si>
  <si>
    <t>978-0-249-21168-9</t>
  </si>
  <si>
    <t>Andrew Rodriguez</t>
  </si>
  <si>
    <t>978-1-71741-363-5</t>
  </si>
  <si>
    <t>Mary Kelley</t>
  </si>
  <si>
    <t>978-0-442-20952-0</t>
  </si>
  <si>
    <t>Tony Smith</t>
  </si>
  <si>
    <t>978-0-591-93538-7</t>
  </si>
  <si>
    <t>James Mcdonald</t>
  </si>
  <si>
    <t>978-0-937996-36-2</t>
  </si>
  <si>
    <t>Lorraine Fuentes</t>
  </si>
  <si>
    <t>978-0-305-47784-4</t>
  </si>
  <si>
    <t>Timothy Bauer</t>
  </si>
  <si>
    <t>978-0-230-57887-6</t>
  </si>
  <si>
    <t>Jeanne Wilson</t>
  </si>
  <si>
    <t>978-0-624-91662-8</t>
  </si>
  <si>
    <t>Donald Lewis</t>
  </si>
  <si>
    <t>978-1-4273-5216-3</t>
  </si>
  <si>
    <t>Ashley Chan</t>
  </si>
  <si>
    <t>978-0-692-96971-7</t>
  </si>
  <si>
    <t>Yolanda Hendricks</t>
  </si>
  <si>
    <t>978-1-4407-3819-7</t>
  </si>
  <si>
    <t>James Hanson</t>
  </si>
  <si>
    <t>978-1-57902-037-8</t>
  </si>
  <si>
    <t>Amy Myers</t>
  </si>
  <si>
    <t>978-0-902994-37-9</t>
  </si>
  <si>
    <t>Carol Davidson</t>
  </si>
  <si>
    <t>978-1-5134-8527-0</t>
  </si>
  <si>
    <t>Joseph Holmes</t>
  </si>
  <si>
    <t>978-0-403-45038-1</t>
  </si>
  <si>
    <t>Aaron Chan</t>
  </si>
  <si>
    <t>978-1-218-11316-4</t>
  </si>
  <si>
    <t>978-1-171-10427-8</t>
  </si>
  <si>
    <t>Laura Torres</t>
  </si>
  <si>
    <t>978-0-18-966577-1</t>
  </si>
  <si>
    <t>Tanner Floyd</t>
  </si>
  <si>
    <t>978-0-12-062997-8</t>
  </si>
  <si>
    <t>Blake Richardson</t>
  </si>
  <si>
    <t>978-0-224-02292-7</t>
  </si>
  <si>
    <t>Jordan Perez</t>
  </si>
  <si>
    <t>978-0-695-34416-0</t>
  </si>
  <si>
    <t>Mark Warner</t>
  </si>
  <si>
    <t>978-1-127-12465-7</t>
  </si>
  <si>
    <t>Sharon Scott</t>
  </si>
  <si>
    <t>978-0-274-36530-2</t>
  </si>
  <si>
    <t>Jordan Aguirre</t>
  </si>
  <si>
    <t>978-1-963884-43-2</t>
  </si>
  <si>
    <t>Luis Cameron</t>
  </si>
  <si>
    <t>978-1-7377983-2-3</t>
  </si>
  <si>
    <t>Randy Blanchard</t>
  </si>
  <si>
    <t>978-1-154-41649-7</t>
  </si>
  <si>
    <t>Kimberly Malone</t>
  </si>
  <si>
    <t>978-0-636-70588-3</t>
  </si>
  <si>
    <t>Robert Allison</t>
  </si>
  <si>
    <t>978-1-71053-038-4</t>
  </si>
  <si>
    <t>Anna Smith</t>
  </si>
  <si>
    <t>978-1-07-131487-6</t>
  </si>
  <si>
    <t>Denise Fowler</t>
  </si>
  <si>
    <t>978-0-338-69623-6</t>
  </si>
  <si>
    <t>Gina Marsh</t>
  </si>
  <si>
    <t>978-1-59415-064-7</t>
  </si>
  <si>
    <t>Ashley Goodman</t>
  </si>
  <si>
    <t>978-0-292-60017-1</t>
  </si>
  <si>
    <t>978-1-78181-130-6</t>
  </si>
  <si>
    <t>Mary Johnson</t>
  </si>
  <si>
    <t>978-0-587-02632-7</t>
  </si>
  <si>
    <t>Stanley Harrison</t>
  </si>
  <si>
    <t>978-1-328-21496-6</t>
  </si>
  <si>
    <t>978-0-7971-4642-6</t>
  </si>
  <si>
    <t>Jessica Pacheco</t>
  </si>
  <si>
    <t>978-0-7592-9562-9</t>
  </si>
  <si>
    <t>978-0-920510-58-2</t>
  </si>
  <si>
    <t>Christopher Case</t>
  </si>
  <si>
    <t>978-0-655-67474-0</t>
  </si>
  <si>
    <t>David Mcclain</t>
  </si>
  <si>
    <t>978-1-171-53516-4</t>
  </si>
  <si>
    <t>Becky Lewis</t>
  </si>
  <si>
    <t>978-1-261-76571-6</t>
  </si>
  <si>
    <t>Robert Poole</t>
  </si>
  <si>
    <t>978-0-413-69807-0</t>
  </si>
  <si>
    <t>Justin Nelson</t>
  </si>
  <si>
    <t>978-1-150-30857-4</t>
  </si>
  <si>
    <t>Jessica Hanson</t>
  </si>
  <si>
    <t>978-1-370-79212-2</t>
  </si>
  <si>
    <t>Madison Ferguson</t>
  </si>
  <si>
    <t>978-0-212-15980-2</t>
  </si>
  <si>
    <t>978-0-87436-245-9</t>
  </si>
  <si>
    <t>Andrew Phillips</t>
  </si>
  <si>
    <t>978-1-78012-098-0</t>
  </si>
  <si>
    <t>Jessica Martin</t>
  </si>
  <si>
    <t>978-1-5215-1562-4</t>
  </si>
  <si>
    <t>Brandon Miller</t>
  </si>
  <si>
    <t>978-0-216-42004-5</t>
  </si>
  <si>
    <t>Jacob Larson</t>
  </si>
  <si>
    <t>978-0-08-209093-9</t>
  </si>
  <si>
    <t>Angela Hobbs</t>
  </si>
  <si>
    <t>978-0-235-32477-5</t>
  </si>
  <si>
    <t>Mrs. Jill Norris</t>
  </si>
  <si>
    <t>978-0-209-57284-3</t>
  </si>
  <si>
    <t>Christopher Davenport</t>
  </si>
  <si>
    <t>978-1-4757-2031-0</t>
  </si>
  <si>
    <t>Carol Edwards</t>
  </si>
  <si>
    <t>978-0-301-35302-9</t>
  </si>
  <si>
    <t>978-1-164-62814-9</t>
  </si>
  <si>
    <t>978-0-383-99564-3</t>
  </si>
  <si>
    <t>Mr. Michael Nguyen</t>
  </si>
  <si>
    <t>978-1-880500-25-5</t>
  </si>
  <si>
    <t>Ethan Bennett</t>
  </si>
  <si>
    <t>978-1-943357-50-5</t>
  </si>
  <si>
    <t>Natasha Cunningham MD</t>
  </si>
  <si>
    <t>978-0-89544-475-2</t>
  </si>
  <si>
    <t>Linda Parker</t>
  </si>
  <si>
    <t>978-0-7227-0555-1</t>
  </si>
  <si>
    <t>Cheyenne Best</t>
  </si>
  <si>
    <t>978-0-611-68669-5</t>
  </si>
  <si>
    <t>Jesus Boyle</t>
  </si>
  <si>
    <t>978-1-892923-61-5</t>
  </si>
  <si>
    <t>Jeanne Jones</t>
  </si>
  <si>
    <t>978-1-58819-883-9</t>
  </si>
  <si>
    <t>Keith Peterson</t>
  </si>
  <si>
    <t>978-1-4270-8141-4</t>
  </si>
  <si>
    <t>Stephanie Howard</t>
  </si>
  <si>
    <t>978-1-62166-383-6</t>
  </si>
  <si>
    <t>Sylvia Smith</t>
  </si>
  <si>
    <t>978-0-900986-97-0</t>
  </si>
  <si>
    <t>978-0-538-90876-4</t>
  </si>
  <si>
    <t>978-0-293-18077-1</t>
  </si>
  <si>
    <t>978-1-161-25354-2</t>
  </si>
  <si>
    <t>Devin Woods</t>
  </si>
  <si>
    <t>978-1-08-052628-4</t>
  </si>
  <si>
    <t>978-0-543-49949-3</t>
  </si>
  <si>
    <t>Michelle Jennings</t>
  </si>
  <si>
    <t>978-0-06-073979-9</t>
  </si>
  <si>
    <t>Lee Johnson</t>
  </si>
  <si>
    <t>978-1-69125-709-6</t>
  </si>
  <si>
    <t>Sarah Horton</t>
  </si>
  <si>
    <t>978-0-684-73640-2</t>
  </si>
  <si>
    <t>Samantha Mcconnell</t>
  </si>
  <si>
    <t>978-1-5175-1010-7</t>
  </si>
  <si>
    <t>John Singleton</t>
  </si>
  <si>
    <t>978-0-640-08977-1</t>
  </si>
  <si>
    <t>Lisa Martin</t>
  </si>
  <si>
    <t>978-0-88137-140-6</t>
  </si>
  <si>
    <t>Kelly Smith</t>
  </si>
  <si>
    <t>978-0-9510571-8-6</t>
  </si>
  <si>
    <t>Kenneth Bean DDS</t>
  </si>
  <si>
    <t>978-1-78731-460-3</t>
  </si>
  <si>
    <t>Brent Singh</t>
  </si>
  <si>
    <t>978-0-7936-6520-4</t>
  </si>
  <si>
    <t>Christopher Luna</t>
  </si>
  <si>
    <t>978-0-304-47450-9</t>
  </si>
  <si>
    <t>978-0-09-316851-1</t>
  </si>
  <si>
    <t>Monica Newton</t>
  </si>
  <si>
    <t>978-1-275-81650-3</t>
  </si>
  <si>
    <t>Tammy Wheeler</t>
  </si>
  <si>
    <t>978-0-216-42667-2</t>
  </si>
  <si>
    <t>Margaret Young</t>
  </si>
  <si>
    <t>978-0-311-37279-9</t>
  </si>
  <si>
    <t>978-0-11-418843-6</t>
  </si>
  <si>
    <t>Jessica Woods</t>
  </si>
  <si>
    <t>978-1-75476-978-8</t>
  </si>
  <si>
    <t>Corey Kidd</t>
  </si>
  <si>
    <t>978-0-9621121-8-8</t>
  </si>
  <si>
    <t>Colton Ward MD</t>
  </si>
  <si>
    <t>978-1-943814-47-3</t>
  </si>
  <si>
    <t>Meghan Stephens</t>
  </si>
  <si>
    <t>978-0-666-40250-9</t>
  </si>
  <si>
    <t>978-1-398-84375-2</t>
  </si>
  <si>
    <t>Bradley Warner</t>
  </si>
  <si>
    <t>978-1-276-65779-2</t>
  </si>
  <si>
    <t>Keith Myers</t>
  </si>
  <si>
    <t>978-0-7282-0682-3</t>
  </si>
  <si>
    <t>Jennifer Rodriguez</t>
  </si>
  <si>
    <t>978-0-05-023443-3</t>
  </si>
  <si>
    <t>Meghan Brown</t>
  </si>
  <si>
    <t>978-0-581-18160-2</t>
  </si>
  <si>
    <t>David Thomas</t>
  </si>
  <si>
    <t>978-0-8407-7845-1</t>
  </si>
  <si>
    <t>Suzanne Richards</t>
  </si>
  <si>
    <t>978-0-8490-8705-9</t>
  </si>
  <si>
    <t>Christopher Higgins Jr.</t>
  </si>
  <si>
    <t>978-0-633-57474-1</t>
  </si>
  <si>
    <t>Mariah Melton</t>
  </si>
  <si>
    <t>978-1-4691-7491-4</t>
  </si>
  <si>
    <t>Kristin Macias</t>
  </si>
  <si>
    <t>978-1-08-821256-1</t>
  </si>
  <si>
    <t>Christopher Gutierrez</t>
  </si>
  <si>
    <t>978-0-417-14197-8</t>
  </si>
  <si>
    <t>John Mendez</t>
  </si>
  <si>
    <t>978-1-61078-977-6</t>
  </si>
  <si>
    <t>Kelly Davis</t>
  </si>
  <si>
    <t>978-0-7287-3241-4</t>
  </si>
  <si>
    <t>Melissa Larsen</t>
  </si>
  <si>
    <t>978-1-379-15900-1</t>
  </si>
  <si>
    <t>John Reyes</t>
  </si>
  <si>
    <t>978-1-177-59522-3</t>
  </si>
  <si>
    <t>Ruth Rasmussen</t>
  </si>
  <si>
    <t>978-1-988218-82-3</t>
  </si>
  <si>
    <t>Dr. Mark Rogers</t>
  </si>
  <si>
    <t>978-1-63665-968-8</t>
  </si>
  <si>
    <t>Melissa James</t>
  </si>
  <si>
    <t>978-0-7774-8865-2</t>
  </si>
  <si>
    <t>Grace Neal</t>
  </si>
  <si>
    <t>978-1-58062-381-0</t>
  </si>
  <si>
    <t>Dylan Barber</t>
  </si>
  <si>
    <t>978-0-02-576942-7</t>
  </si>
  <si>
    <t>Sandra Carlson</t>
  </si>
  <si>
    <t>978-0-413-58776-3</t>
  </si>
  <si>
    <t>April Williams</t>
  </si>
  <si>
    <t>978-0-8184-5073-0</t>
  </si>
  <si>
    <t>Tiffany Rodriguez</t>
  </si>
  <si>
    <t>978-0-06-955672-4</t>
  </si>
  <si>
    <t>Christina King</t>
  </si>
  <si>
    <t>978-1-70040-680-4</t>
  </si>
  <si>
    <t>Tiffany Gardner</t>
  </si>
  <si>
    <t>978-1-4149-2095-5</t>
  </si>
  <si>
    <t>Joseph Nguyen</t>
  </si>
  <si>
    <t>978-1-940340-98-2</t>
  </si>
  <si>
    <t>Andrea Hill</t>
  </si>
  <si>
    <t>978-1-63877-557-7</t>
  </si>
  <si>
    <t>Ricardo Mcdaniel</t>
  </si>
  <si>
    <t>978-0-573-34383-4</t>
  </si>
  <si>
    <t>Donna Graham</t>
  </si>
  <si>
    <t>978-1-83721-578-2</t>
  </si>
  <si>
    <t>Brenda Little</t>
  </si>
  <si>
    <t>978-1-9767-6399-1</t>
  </si>
  <si>
    <t>978-0-931968-09-9</t>
  </si>
  <si>
    <t>Timothy Gordon</t>
  </si>
  <si>
    <t>978-1-4086-5712-6</t>
  </si>
  <si>
    <t>Deborah Castaneda</t>
  </si>
  <si>
    <t>978-1-80728-765-8</t>
  </si>
  <si>
    <t>Jamie Pearson</t>
  </si>
  <si>
    <t>978-1-937514-52-5</t>
  </si>
  <si>
    <t>Jamie Anderson MD</t>
  </si>
  <si>
    <t>978-0-293-80576-6</t>
  </si>
  <si>
    <t>Melanie Thompson</t>
  </si>
  <si>
    <t>978-0-542-24839-9</t>
  </si>
  <si>
    <t>Zachary Scott</t>
  </si>
  <si>
    <t>978-1-81348-123-1</t>
  </si>
  <si>
    <t>Chad Landry</t>
  </si>
  <si>
    <t>978-1-66311-013-8</t>
  </si>
  <si>
    <t>Michael Hill</t>
  </si>
  <si>
    <t>978-0-374-53185-0</t>
  </si>
  <si>
    <t>Lucas Herrera</t>
  </si>
  <si>
    <t>978-1-4228-5238-5</t>
  </si>
  <si>
    <t>Laura Sandoval</t>
  </si>
  <si>
    <t>978-0-16-681061-3</t>
  </si>
  <si>
    <t>Alyssa Richmond</t>
  </si>
  <si>
    <t>978-1-280-86993-8</t>
  </si>
  <si>
    <t>Francisco Miller</t>
  </si>
  <si>
    <t>978-0-627-76314-4</t>
  </si>
  <si>
    <t>Patrick Myers</t>
  </si>
  <si>
    <t>978-1-367-69091-2</t>
  </si>
  <si>
    <t>Antonio Fox</t>
  </si>
  <si>
    <t>978-0-16-451597-8</t>
  </si>
  <si>
    <t>Derrick Wilson</t>
  </si>
  <si>
    <t>978-1-253-85803-7</t>
  </si>
  <si>
    <t>Barry Salinas</t>
  </si>
  <si>
    <t>978-0-939239-68-9</t>
  </si>
  <si>
    <t>Jennifer Flores</t>
  </si>
  <si>
    <t>978-1-946073-47-1</t>
  </si>
  <si>
    <t>Brian Christian</t>
  </si>
  <si>
    <t>978-1-4071-5209-7</t>
  </si>
  <si>
    <t>Kenneth Lopez</t>
  </si>
  <si>
    <t>978-1-56135-331-6</t>
  </si>
  <si>
    <t>Amber Kelly</t>
  </si>
  <si>
    <t>978-1-223-86270-5</t>
  </si>
  <si>
    <t>John Cardenas</t>
  </si>
  <si>
    <t>978-0-910990-29-5</t>
  </si>
  <si>
    <t>978-1-191-01601-8</t>
  </si>
  <si>
    <t>Andrew Nguyen</t>
  </si>
  <si>
    <t>978-0-319-08780-0</t>
  </si>
  <si>
    <t>Kelli Howard</t>
  </si>
  <si>
    <t>978-1-57669-811-2</t>
  </si>
  <si>
    <t>978-0-426-61982-6</t>
  </si>
  <si>
    <t>Thomas Carroll</t>
  </si>
  <si>
    <t>978-0-558-18511-4</t>
  </si>
  <si>
    <t>Roger Taylor MD</t>
  </si>
  <si>
    <t>978-0-402-08025-1</t>
  </si>
  <si>
    <t>Justin Riley</t>
  </si>
  <si>
    <t>978-0-430-21310-2</t>
  </si>
  <si>
    <t>Ruben Baker</t>
  </si>
  <si>
    <t>978-0-19-101314-0</t>
  </si>
  <si>
    <t>Christine Smith</t>
  </si>
  <si>
    <t>978-0-9860943-4-7</t>
  </si>
  <si>
    <t>Jacob Bennett</t>
  </si>
  <si>
    <t>978-0-9965482-6-7</t>
  </si>
  <si>
    <t>Jacqueline Mcgee</t>
  </si>
  <si>
    <t>978-0-346-74329-8</t>
  </si>
  <si>
    <t>978-1-5418-9662-8</t>
  </si>
  <si>
    <t>Anthony Livingston</t>
  </si>
  <si>
    <t>978-1-922063-07-6</t>
  </si>
  <si>
    <t>Carol Scott</t>
  </si>
  <si>
    <t>978-0-421-64213-3</t>
  </si>
  <si>
    <t>Jacqueline Fields</t>
  </si>
  <si>
    <t>978-0-552-47962-2</t>
  </si>
  <si>
    <t>Tony Dickerson</t>
  </si>
  <si>
    <t>978-0-315-21460-6</t>
  </si>
  <si>
    <t>Jordan Jordan</t>
  </si>
  <si>
    <t>978-0-8032-5513-5</t>
  </si>
  <si>
    <t>Michael Roberts</t>
  </si>
  <si>
    <t>978-1-9766-5314-8</t>
  </si>
  <si>
    <t>978-0-472-90226-2</t>
  </si>
  <si>
    <t>Monica Good</t>
  </si>
  <si>
    <t>978-1-272-07246-9</t>
  </si>
  <si>
    <t>Anna Long</t>
  </si>
  <si>
    <t>978-1-381-55222-7</t>
  </si>
  <si>
    <t>Karen Mclaughlin</t>
  </si>
  <si>
    <t>978-0-08-149284-0</t>
  </si>
  <si>
    <t>978-0-13-255562-3</t>
  </si>
  <si>
    <t>Stephanie Downs</t>
  </si>
  <si>
    <t>978-1-68470-409-5</t>
  </si>
  <si>
    <t>Amber Graham</t>
  </si>
  <si>
    <t>978-1-4561-2783-1</t>
  </si>
  <si>
    <t>Raven Lucas</t>
  </si>
  <si>
    <t>978-0-12-918961-9</t>
  </si>
  <si>
    <t>Lisa Hampton</t>
  </si>
  <si>
    <t>978-1-192-26468-5</t>
  </si>
  <si>
    <t>Alyssa Hurst</t>
  </si>
  <si>
    <t>978-1-66012-465-7</t>
  </si>
  <si>
    <t>Tara Larson</t>
  </si>
  <si>
    <t>978-1-394-87008-0</t>
  </si>
  <si>
    <t>Jaime Hall</t>
  </si>
  <si>
    <t>978-0-410-04890-8</t>
  </si>
  <si>
    <t>Jorge Griffin</t>
  </si>
  <si>
    <t>978-0-02-734567-4</t>
  </si>
  <si>
    <t>Gregory Morales</t>
  </si>
  <si>
    <t>978-0-9657486-6-7</t>
  </si>
  <si>
    <t>Jennifer West</t>
  </si>
  <si>
    <t>978-0-937750-46-9</t>
  </si>
  <si>
    <t>Erica Hudson</t>
  </si>
  <si>
    <t>978-0-636-78221-1</t>
  </si>
  <si>
    <t>Tommy Cox</t>
  </si>
  <si>
    <t>978-1-62521-071-5</t>
  </si>
  <si>
    <t>Rick Wheeler</t>
  </si>
  <si>
    <t>978-1-271-05594-4</t>
  </si>
  <si>
    <t>Julia Walker</t>
  </si>
  <si>
    <t>978-0-12-146612-1</t>
  </si>
  <si>
    <t>Elizabeth Humphrey</t>
  </si>
  <si>
    <t>978-0-17-721516-2</t>
  </si>
  <si>
    <t>Joshua Luna</t>
  </si>
  <si>
    <t>978-1-72219-706-3</t>
  </si>
  <si>
    <t>Terry Norman</t>
  </si>
  <si>
    <t>978-0-214-21112-6</t>
  </si>
  <si>
    <t>Tricia Burch</t>
  </si>
  <si>
    <t>978-1-68921-935-8</t>
  </si>
  <si>
    <t>Kyle Williams</t>
  </si>
  <si>
    <t>978-1-83610-259-5</t>
  </si>
  <si>
    <t>Erin Vasquez</t>
  </si>
  <si>
    <t>978-0-624-38377-2</t>
  </si>
  <si>
    <t>Jennifer Wright</t>
  </si>
  <si>
    <t>978-1-913686-06-2</t>
  </si>
  <si>
    <t>Peter Lopez DVM</t>
  </si>
  <si>
    <t>978-0-574-86129-0</t>
  </si>
  <si>
    <t>Chad Anderson</t>
  </si>
  <si>
    <t>978-1-83333-994-9</t>
  </si>
  <si>
    <t>Albert Jones</t>
  </si>
  <si>
    <t>978-0-85517-491-0</t>
  </si>
  <si>
    <t>Rachel Warner</t>
  </si>
  <si>
    <t>978-1-75421-271-0</t>
  </si>
  <si>
    <t>978-0-374-85973-2</t>
  </si>
  <si>
    <t>Matthew Chapman</t>
  </si>
  <si>
    <t>978-1-4487-5179-2</t>
  </si>
  <si>
    <t>Cynthia Diaz</t>
  </si>
  <si>
    <t>978-0-288-27089-0</t>
  </si>
  <si>
    <t>Robert Copeland</t>
  </si>
  <si>
    <t>978-1-06-762508-5</t>
  </si>
  <si>
    <t>Scott Fitzgerald</t>
  </si>
  <si>
    <t>978-0-362-54528-9</t>
  </si>
  <si>
    <t>978-0-278-68821-6</t>
  </si>
  <si>
    <t>978-1-73129-022-9</t>
  </si>
  <si>
    <t>978-1-09-262970-6</t>
  </si>
  <si>
    <t>Carol Becker</t>
  </si>
  <si>
    <t>978-0-402-61406-7</t>
  </si>
  <si>
    <t>Ann Jones</t>
  </si>
  <si>
    <t>978-0-519-36246-2</t>
  </si>
  <si>
    <t>Aaron Shields</t>
  </si>
  <si>
    <t>978-1-127-28893-9</t>
  </si>
  <si>
    <t>Kimberly Elliott</t>
  </si>
  <si>
    <t>978-1-04-178594-1</t>
  </si>
  <si>
    <t>Mark Mathis Jr.</t>
  </si>
  <si>
    <t>978-0-254-07565-8</t>
  </si>
  <si>
    <t>Denise Padilla</t>
  </si>
  <si>
    <t>978-1-164-25146-0</t>
  </si>
  <si>
    <t>Brett Bryan</t>
  </si>
  <si>
    <t>978-1-375-04915-3</t>
  </si>
  <si>
    <t>Sharon Cross</t>
  </si>
  <si>
    <t>978-1-890995-87-4</t>
  </si>
  <si>
    <t>Lori Hickman</t>
  </si>
  <si>
    <t>978-1-265-69670-2</t>
  </si>
  <si>
    <t>Kenneth Holden</t>
  </si>
  <si>
    <t>978-0-242-09608-5</t>
  </si>
  <si>
    <t>Jacob Webster</t>
  </si>
  <si>
    <t>978-1-57215-205-2</t>
  </si>
  <si>
    <t>Kim Howard</t>
  </si>
  <si>
    <t>978-0-360-96639-0</t>
  </si>
  <si>
    <t>Amanda Leblanc</t>
  </si>
  <si>
    <t>978-0-918926-65-4</t>
  </si>
  <si>
    <t>978-1-67691-287-3</t>
  </si>
  <si>
    <t>Robert Friedman</t>
  </si>
  <si>
    <t>978-1-909828-76-6</t>
  </si>
  <si>
    <t>Megan Moore</t>
  </si>
  <si>
    <t>978-1-70028-066-4</t>
  </si>
  <si>
    <t>Spencer Lloyd</t>
  </si>
  <si>
    <t>978-1-301-58876-3</t>
  </si>
  <si>
    <t>Travis Brown</t>
  </si>
  <si>
    <t>978-1-307-90000-2</t>
  </si>
  <si>
    <t>Heidi Gates</t>
  </si>
  <si>
    <t>978-0-385-87621-6</t>
  </si>
  <si>
    <t>Dawn Allen</t>
  </si>
  <si>
    <t>978-1-5106-7953-5</t>
  </si>
  <si>
    <t>978-1-4717-1669-0</t>
  </si>
  <si>
    <t>Thomas Schroeder</t>
  </si>
  <si>
    <t>978-0-630-15118-1</t>
  </si>
  <si>
    <t>Jeffrey Carter</t>
  </si>
  <si>
    <t>978-1-932774-48-1</t>
  </si>
  <si>
    <t>Grant Johnson</t>
  </si>
  <si>
    <t>978-0-11-413875-2</t>
  </si>
  <si>
    <t>978-0-270-59804-9</t>
  </si>
  <si>
    <t>Jesse Brown</t>
  </si>
  <si>
    <t>978-1-71060-377-4</t>
  </si>
  <si>
    <t>Tabitha Jones</t>
  </si>
  <si>
    <t>978-0-254-45369-2</t>
  </si>
  <si>
    <t>Cody Allen</t>
  </si>
  <si>
    <t>978-1-163-96366-1</t>
  </si>
  <si>
    <t>Shane Bentley</t>
  </si>
  <si>
    <t>978-1-949068-08-5</t>
  </si>
  <si>
    <t>Latasha Butler</t>
  </si>
  <si>
    <t>978-1-71917-325-4</t>
  </si>
  <si>
    <t>James Kim</t>
  </si>
  <si>
    <t>978-1-62614-599-3</t>
  </si>
  <si>
    <t>Eric Browning</t>
  </si>
  <si>
    <t>978-1-5392-6440-8</t>
  </si>
  <si>
    <t>Kimberly Ware</t>
  </si>
  <si>
    <t>978-1-301-93461-4</t>
  </si>
  <si>
    <t>Erin Franklin</t>
  </si>
  <si>
    <t>978-0-443-48154-3</t>
  </si>
  <si>
    <t>Vincent Sparks</t>
  </si>
  <si>
    <t>978-1-285-68802-2</t>
  </si>
  <si>
    <t>Joshua Davis</t>
  </si>
  <si>
    <t>978-0-02-512082-2</t>
  </si>
  <si>
    <t>Allen Terry</t>
  </si>
  <si>
    <t>978-1-61375-220-3</t>
  </si>
  <si>
    <t>Luis Smith</t>
  </si>
  <si>
    <t>978-1-189-30348-9</t>
  </si>
  <si>
    <t>Adam Chavez</t>
  </si>
  <si>
    <t>978-0-08-353421-0</t>
  </si>
  <si>
    <t>Shawn Jones</t>
  </si>
  <si>
    <t>978-0-07-947431-5</t>
  </si>
  <si>
    <t>Thomas Wilson</t>
  </si>
  <si>
    <t>978-1-314-48607-0</t>
  </si>
  <si>
    <t>Jonathan Martin</t>
  </si>
  <si>
    <t>978-0-339-04352-7</t>
  </si>
  <si>
    <t>Brian Vaughn</t>
  </si>
  <si>
    <t>978-0-262-35196-6</t>
  </si>
  <si>
    <t>Kevin Wright Jr.</t>
  </si>
  <si>
    <t>978-0-664-49572-5</t>
  </si>
  <si>
    <t>Megan Rogers</t>
  </si>
  <si>
    <t>978-0-7845-8965-6</t>
  </si>
  <si>
    <t>Joseph Garcia</t>
  </si>
  <si>
    <t>978-0-9632831-6-0</t>
  </si>
  <si>
    <t>John Livingston</t>
  </si>
  <si>
    <t>978-1-7325936-3-3</t>
  </si>
  <si>
    <t>Megan Gomez</t>
  </si>
  <si>
    <t>978-0-00-358649-7</t>
  </si>
  <si>
    <t>978-0-376-95818-1</t>
  </si>
  <si>
    <t>Erik Ray</t>
  </si>
  <si>
    <t>978-0-655-81063-6</t>
  </si>
  <si>
    <t>Ronald Wilson</t>
  </si>
  <si>
    <t>978-1-265-92686-1</t>
  </si>
  <si>
    <t>Heather Smith</t>
  </si>
  <si>
    <t>978-0-574-59116-6</t>
  </si>
  <si>
    <t>Anthony Lewis</t>
  </si>
  <si>
    <t>978-0-646-13297-6</t>
  </si>
  <si>
    <t>Charles Hunter</t>
  </si>
  <si>
    <t>978-1-4975-6487-9</t>
  </si>
  <si>
    <t>Sara Stanley</t>
  </si>
  <si>
    <t>978-0-06-596101-0</t>
  </si>
  <si>
    <t>Bryan Shea</t>
  </si>
  <si>
    <t>978-0-657-16560-4</t>
  </si>
  <si>
    <t>Christopher Evans</t>
  </si>
  <si>
    <t>978-0-678-58421-7</t>
  </si>
  <si>
    <t>Richard Kelly</t>
  </si>
  <si>
    <t>978-1-61014-891-7</t>
  </si>
  <si>
    <t>Christopher Delgado</t>
  </si>
  <si>
    <t>978-0-8392-3020-5</t>
  </si>
  <si>
    <t>978-0-17-680668-2</t>
  </si>
  <si>
    <t>978-1-147-38897-8</t>
  </si>
  <si>
    <t>Katie Bradley</t>
  </si>
  <si>
    <t>978-0-456-33698-4</t>
  </si>
  <si>
    <t>978-0-02-371785-7</t>
  </si>
  <si>
    <t>978-0-7483-8391-7</t>
  </si>
  <si>
    <t>978-1-9824-4638-3</t>
  </si>
  <si>
    <t>Mary Blevins</t>
  </si>
  <si>
    <t>978-0-01-400715-8</t>
  </si>
  <si>
    <t>Joseph Petty</t>
  </si>
  <si>
    <t>978-1-953112-69-9</t>
  </si>
  <si>
    <t>Joshua Campos</t>
  </si>
  <si>
    <t>978-0-6483939-6-2</t>
  </si>
  <si>
    <t>Rachel Bond</t>
  </si>
  <si>
    <t>978-0-623-84244-7</t>
  </si>
  <si>
    <t>978-1-987975-37-6</t>
  </si>
  <si>
    <t>John George</t>
  </si>
  <si>
    <t>978-0-19-109176-6</t>
  </si>
  <si>
    <t>Glenda Martinez</t>
  </si>
  <si>
    <t>978-1-201-57707-2</t>
  </si>
  <si>
    <t>Tanya Harding</t>
  </si>
  <si>
    <t>978-0-580-89882-2</t>
  </si>
  <si>
    <t>Brett Michael</t>
  </si>
  <si>
    <t>978-1-76666-004-2</t>
  </si>
  <si>
    <t>Eric Perkins</t>
  </si>
  <si>
    <t>978-0-643-94477-0</t>
  </si>
  <si>
    <t>Kenneth Reyes</t>
  </si>
  <si>
    <t>978-1-61192-530-2</t>
  </si>
  <si>
    <t>Shawna Ross</t>
  </si>
  <si>
    <t>978-0-372-92797-6</t>
  </si>
  <si>
    <t>Barry Finley</t>
  </si>
  <si>
    <t>978-1-921479-34-2</t>
  </si>
  <si>
    <t>978-0-89521-776-9</t>
  </si>
  <si>
    <t>William Wagner</t>
  </si>
  <si>
    <t>978-0-305-16989-3</t>
  </si>
  <si>
    <t>Kaitlyn Cisneros</t>
  </si>
  <si>
    <t>978-1-124-92067-2</t>
  </si>
  <si>
    <t>Jeremy Johnson</t>
  </si>
  <si>
    <t>978-0-15-155120-0</t>
  </si>
  <si>
    <t>Michelle Nguyen</t>
  </si>
  <si>
    <t>978-0-928132-20-5</t>
  </si>
  <si>
    <t>Kenneth Garner</t>
  </si>
  <si>
    <t>978-1-85420-424-0</t>
  </si>
  <si>
    <t>Daniel Berg</t>
  </si>
  <si>
    <t>978-0-87492-436-7</t>
  </si>
  <si>
    <t>Terry Hayes</t>
  </si>
  <si>
    <t>978-1-927913-56-7</t>
  </si>
  <si>
    <t>978-1-04-198892-2</t>
  </si>
  <si>
    <t>Shirley Gallegos</t>
  </si>
  <si>
    <t>978-1-60224-255-5</t>
  </si>
  <si>
    <t>Michael Parks</t>
  </si>
  <si>
    <t>978-1-220-95440-3</t>
  </si>
  <si>
    <t>Brenda Hughes</t>
  </si>
  <si>
    <t>978-1-4372-9899-4</t>
  </si>
  <si>
    <t>Mr. Larry Pittman</t>
  </si>
  <si>
    <t>978-1-83594-657-2</t>
  </si>
  <si>
    <t>978-1-952264-00-9</t>
  </si>
  <si>
    <t>978-0-641-86373-8</t>
  </si>
  <si>
    <t>978-1-4555-9900-4</t>
  </si>
  <si>
    <t>Lisa Hess</t>
  </si>
  <si>
    <t>978-1-71317-196-6</t>
  </si>
  <si>
    <t>Michael Peterson</t>
  </si>
  <si>
    <t>978-0-8153-8934-7</t>
  </si>
  <si>
    <t>Donald Morton</t>
  </si>
  <si>
    <t>978-1-84678-976-2</t>
  </si>
  <si>
    <t>978-0-04-784704-2</t>
  </si>
  <si>
    <t>Melissa Owens</t>
  </si>
  <si>
    <t>978-0-8058-6311-6</t>
  </si>
  <si>
    <t>Hunter Johnson</t>
  </si>
  <si>
    <t>978-0-626-26303-4</t>
  </si>
  <si>
    <t>Robert Duncan</t>
  </si>
  <si>
    <t>978-0-7889-9028-1</t>
  </si>
  <si>
    <t>Joseph Ortiz</t>
  </si>
  <si>
    <t>978-1-06-089969-8</t>
  </si>
  <si>
    <t>Christine Durham</t>
  </si>
  <si>
    <t>978-1-151-10747-3</t>
  </si>
  <si>
    <t>Terri Harrison</t>
  </si>
  <si>
    <t>978-1-5043-9956-2</t>
  </si>
  <si>
    <t>Melissa Harris</t>
  </si>
  <si>
    <t>978-1-73069-596-4</t>
  </si>
  <si>
    <t>Nicholas Cochran</t>
  </si>
  <si>
    <t>978-0-7644-1784-9</t>
  </si>
  <si>
    <t>Veronica Green</t>
  </si>
  <si>
    <t>978-1-5199-5835-8</t>
  </si>
  <si>
    <t>978-1-5014-4913-0</t>
  </si>
  <si>
    <t>John Leon</t>
  </si>
  <si>
    <t>978-0-09-531606-4</t>
  </si>
  <si>
    <t>978-0-303-07267-6</t>
  </si>
  <si>
    <t>Patricia Phillips</t>
  </si>
  <si>
    <t>978-1-163-05213-6</t>
  </si>
  <si>
    <t>Jennifer Wyatt</t>
  </si>
  <si>
    <t>978-0-03-002502-0</t>
  </si>
  <si>
    <t>978-1-68580-359-9</t>
  </si>
  <si>
    <t>Tammy Crosby</t>
  </si>
  <si>
    <t>978-1-161-69181-8</t>
  </si>
  <si>
    <t>Amy Chavez</t>
  </si>
  <si>
    <t>978-0-2287-2451-3</t>
  </si>
  <si>
    <t>Ana Novak</t>
  </si>
  <si>
    <t>978-1-74070-678-0</t>
  </si>
  <si>
    <t>Dale Mccoy</t>
  </si>
  <si>
    <t>978-1-153-18700-8</t>
  </si>
  <si>
    <t>Ashley Ware</t>
  </si>
  <si>
    <t>978-1-177-09046-9</t>
  </si>
  <si>
    <t>Brittany Williams</t>
  </si>
  <si>
    <t>978-0-600-01450-8</t>
  </si>
  <si>
    <t>Peter Johnson</t>
  </si>
  <si>
    <t>978-1-77483-803-7</t>
  </si>
  <si>
    <t>978-1-80772-737-6</t>
  </si>
  <si>
    <t>Mr. Brandon Gill DDS</t>
  </si>
  <si>
    <t>978-0-13-887602-9</t>
  </si>
  <si>
    <t>Michelle King</t>
  </si>
  <si>
    <t>978-0-436-41838-9</t>
  </si>
  <si>
    <t>Mr. Nicholas Lowery MD</t>
  </si>
  <si>
    <t>978-0-480-55046-2</t>
  </si>
  <si>
    <t>Anthony Owens</t>
  </si>
  <si>
    <t>978-0-16-708331-3</t>
  </si>
  <si>
    <t>Deborah Robinson</t>
  </si>
  <si>
    <t>978-1-304-83858-2</t>
  </si>
  <si>
    <t>Angela Todd</t>
  </si>
  <si>
    <t>978-0-466-63444-5</t>
  </si>
  <si>
    <t>978-1-85650-438-6</t>
  </si>
  <si>
    <t>Matthew Gilmore</t>
  </si>
  <si>
    <t>978-1-07-796364-1</t>
  </si>
  <si>
    <t>Rebecca Gibson</t>
  </si>
  <si>
    <t>978-1-128-02613-4</t>
  </si>
  <si>
    <t>978-0-242-48936-8</t>
  </si>
  <si>
    <t>Darlene Carson</t>
  </si>
  <si>
    <t>978-0-7929-4439-3</t>
  </si>
  <si>
    <t>Amanda Steele</t>
  </si>
  <si>
    <t>978-0-585-31885-1</t>
  </si>
  <si>
    <t>Sharon Best</t>
  </si>
  <si>
    <t>978-1-364-41065-0</t>
  </si>
  <si>
    <t>Robert Villegas</t>
  </si>
  <si>
    <t>978-1-60534-127-9</t>
  </si>
  <si>
    <t>Joseph Brennan</t>
  </si>
  <si>
    <t>978-0-375-48519-0</t>
  </si>
  <si>
    <t>April Thomas</t>
  </si>
  <si>
    <t>978-0-280-65708-8</t>
  </si>
  <si>
    <t>Hannah Taylor</t>
  </si>
  <si>
    <t>978-1-207-97598-8</t>
  </si>
  <si>
    <t>Tyler Wheeler</t>
  </si>
  <si>
    <t>978-1-9871-4723-0</t>
  </si>
  <si>
    <t>William Moreno</t>
  </si>
  <si>
    <t>978-1-942599-26-5</t>
  </si>
  <si>
    <t>Linda Barker</t>
  </si>
  <si>
    <t>978-1-63434-893-5</t>
  </si>
  <si>
    <t>Robert Castaneda</t>
  </si>
  <si>
    <t>978-1-68745-412-6</t>
  </si>
  <si>
    <t>Gabriela Davis</t>
  </si>
  <si>
    <t>978-0-289-98941-8</t>
  </si>
  <si>
    <t>Christy Salinas</t>
  </si>
  <si>
    <t>978-1-86704-204-4</t>
  </si>
  <si>
    <t>Todd Diaz MD</t>
  </si>
  <si>
    <t>978-0-381-32968-6</t>
  </si>
  <si>
    <t>Lisa Strickland</t>
  </si>
  <si>
    <t>978-0-539-26964-2</t>
  </si>
  <si>
    <t>Kathryn Bennett</t>
  </si>
  <si>
    <t>978-1-61111-191-0</t>
  </si>
  <si>
    <t>Brandon Salinas</t>
  </si>
  <si>
    <t>978-1-76382-062-3</t>
  </si>
  <si>
    <t>Mark Haynes</t>
  </si>
  <si>
    <t>978-1-08-353976-2</t>
  </si>
  <si>
    <t>Natasha Washington</t>
  </si>
  <si>
    <t>978-1-222-18112-8</t>
  </si>
  <si>
    <t>Timothy Benson</t>
  </si>
  <si>
    <t>978-1-4688-5648-4</t>
  </si>
  <si>
    <t>Phillip White</t>
  </si>
  <si>
    <t>978-1-328-66030-5</t>
  </si>
  <si>
    <t>Patricia Ward</t>
  </si>
  <si>
    <t>978-1-133-77912-4</t>
  </si>
  <si>
    <t>Laura Green</t>
  </si>
  <si>
    <t>978-0-02-557883-8</t>
  </si>
  <si>
    <t>Sarah Morales</t>
  </si>
  <si>
    <t>978-0-563-06920-1</t>
  </si>
  <si>
    <t>Dylan Hunter</t>
  </si>
  <si>
    <t>978-1-67773-954-7</t>
  </si>
  <si>
    <t>Kristin Duncan</t>
  </si>
  <si>
    <t>978-0-89507-128-6</t>
  </si>
  <si>
    <t>Sean Warner</t>
  </si>
  <si>
    <t>978-0-05-923600-1</t>
  </si>
  <si>
    <t>Christopher Gentry</t>
  </si>
  <si>
    <t>978-0-9869756-7-7</t>
  </si>
  <si>
    <t>Patrick Parsons</t>
  </si>
  <si>
    <t>978-0-7358-7383-4</t>
  </si>
  <si>
    <t>Stephanie Herman</t>
  </si>
  <si>
    <t>978-1-896525-13-6</t>
  </si>
  <si>
    <t>Jay Black</t>
  </si>
  <si>
    <t>978-0-12-324172-6</t>
  </si>
  <si>
    <t>Steven Marshall</t>
  </si>
  <si>
    <t>978-1-226-19781-1</t>
  </si>
  <si>
    <t>978-0-919997-87-5</t>
  </si>
  <si>
    <t>Christina Mcconnell</t>
  </si>
  <si>
    <t>978-0-08-854410-8</t>
  </si>
  <si>
    <t>Susan Raymond</t>
  </si>
  <si>
    <t>978-1-55228-799-6</t>
  </si>
  <si>
    <t>978-0-453-61878-6</t>
  </si>
  <si>
    <t>Karla Perkins</t>
  </si>
  <si>
    <t>978-0-220-48981-6</t>
  </si>
  <si>
    <t>978-0-9801327-5-5</t>
  </si>
  <si>
    <t>Gregory Gonzalez</t>
  </si>
  <si>
    <t>978-0-577-08638-6</t>
  </si>
  <si>
    <t>Abigail Wiggins PhD</t>
  </si>
  <si>
    <t>978-1-267-12480-7</t>
  </si>
  <si>
    <t>Christina Roberts</t>
  </si>
  <si>
    <t>978-1-4445-0583-2</t>
  </si>
  <si>
    <t>978-0-623-79892-8</t>
  </si>
  <si>
    <t>978-1-398-88516-5</t>
  </si>
  <si>
    <t>Amanda Clark</t>
  </si>
  <si>
    <t>978-0-9677607-4-2</t>
  </si>
  <si>
    <t>Jenna Thomas</t>
  </si>
  <si>
    <t>978-0-272-69159-5</t>
  </si>
  <si>
    <t>Kelsey Ruiz</t>
  </si>
  <si>
    <t>978-0-8101-2583-4</t>
  </si>
  <si>
    <t>Tracy Larson</t>
  </si>
  <si>
    <t>978-1-4075-7005-1</t>
  </si>
  <si>
    <t>Erika Hardy</t>
  </si>
  <si>
    <t>978-0-05-259988-2</t>
  </si>
  <si>
    <t>Ryan Russell</t>
  </si>
  <si>
    <t>978-0-550-39604-4</t>
  </si>
  <si>
    <t>978-0-87444-517-6</t>
  </si>
  <si>
    <t>Danielle Mccall</t>
  </si>
  <si>
    <t>978-0-7477-0791-2</t>
  </si>
  <si>
    <t>978-0-348-44474-2</t>
  </si>
  <si>
    <t>Audrey Dillon</t>
  </si>
  <si>
    <t>978-0-469-41131-9</t>
  </si>
  <si>
    <t>Curtis Wall</t>
  </si>
  <si>
    <t>978-0-638-48021-4</t>
  </si>
  <si>
    <t>Parker Johnson</t>
  </si>
  <si>
    <t>978-1-310-81838-7</t>
  </si>
  <si>
    <t>David Stein</t>
  </si>
  <si>
    <t>978-0-267-95383-7</t>
  </si>
  <si>
    <t>978-1-125-26855-1</t>
  </si>
  <si>
    <t>Jillian Brown</t>
  </si>
  <si>
    <t>978-1-57925-538-1</t>
  </si>
  <si>
    <t>Alicia White</t>
  </si>
  <si>
    <t>978-0-363-24812-7</t>
  </si>
  <si>
    <t>Dr. Cindy Smith DDS</t>
  </si>
  <si>
    <t>978-0-07-118233-1</t>
  </si>
  <si>
    <t>Amber Perez</t>
  </si>
  <si>
    <t>978-1-995177-43-4</t>
  </si>
  <si>
    <t>Jose Gordon</t>
  </si>
  <si>
    <t>978-0-282-83328-2</t>
  </si>
  <si>
    <t>Jennifer Espinoza</t>
  </si>
  <si>
    <t>978-0-9851557-4-2</t>
  </si>
  <si>
    <t>Todd Hernandez</t>
  </si>
  <si>
    <t>978-1-878376-17-6</t>
  </si>
  <si>
    <t>Luke Hudson</t>
  </si>
  <si>
    <t>978-1-06-620188-4</t>
  </si>
  <si>
    <t>Walter Miles</t>
  </si>
  <si>
    <t>978-1-62818-450-1</t>
  </si>
  <si>
    <t>Alex Harris</t>
  </si>
  <si>
    <t>978-0-331-90652-3</t>
  </si>
  <si>
    <t>Kevin Schwartz</t>
  </si>
  <si>
    <t>978-0-14-317178-2</t>
  </si>
  <si>
    <t>Mitchell Ross</t>
  </si>
  <si>
    <t>978-0-08-381492-3</t>
  </si>
  <si>
    <t>Sharon Butler</t>
  </si>
  <si>
    <t>978-1-4149-8883-2</t>
  </si>
  <si>
    <t>Dawn Duke DVM</t>
  </si>
  <si>
    <t>978-1-79948-266-6</t>
  </si>
  <si>
    <t>978-0-504-81426-6</t>
  </si>
  <si>
    <t>978-0-03-697114-7</t>
  </si>
  <si>
    <t>Roy Buckley</t>
  </si>
  <si>
    <t>978-0-246-46488-0</t>
  </si>
  <si>
    <t>Brenda Decker</t>
  </si>
  <si>
    <t>978-0-8043-4208-7</t>
  </si>
  <si>
    <t>Kristina Franco</t>
  </si>
  <si>
    <t>978-1-343-47217-4</t>
  </si>
  <si>
    <t>978-0-380-26620-3</t>
  </si>
  <si>
    <t>Ashley Brady</t>
  </si>
  <si>
    <t>978-0-89175-417-6</t>
  </si>
  <si>
    <t>Paul Andrews</t>
  </si>
  <si>
    <t>978-0-7672-4332-2</t>
  </si>
  <si>
    <t>Deanna Burnett</t>
  </si>
  <si>
    <t>978-0-548-21424-4</t>
  </si>
  <si>
    <t>Gerald Brown</t>
  </si>
  <si>
    <t>978-0-03-491471-9</t>
  </si>
  <si>
    <t>Cynthia Wood</t>
  </si>
  <si>
    <t>978-1-84871-739-8</t>
  </si>
  <si>
    <t>Jennifer Romero</t>
  </si>
  <si>
    <t>978-1-9999401-2-6</t>
  </si>
  <si>
    <t>Tammy Lucas</t>
  </si>
  <si>
    <t>978-1-4383-5486-6</t>
  </si>
  <si>
    <t>Destiny Smith</t>
  </si>
  <si>
    <t>978-0-409-91588-4</t>
  </si>
  <si>
    <t>Ryan Navarro</t>
  </si>
  <si>
    <t>978-1-59465-515-9</t>
  </si>
  <si>
    <t>Brittany Walsh</t>
  </si>
  <si>
    <t>978-1-01-936079-8</t>
  </si>
  <si>
    <t>978-0-255-81230-6</t>
  </si>
  <si>
    <t>Lisa James</t>
  </si>
  <si>
    <t>978-1-84473-621-8</t>
  </si>
  <si>
    <t>Christopher Preston</t>
  </si>
  <si>
    <t>978-0-89590-246-7</t>
  </si>
  <si>
    <t>Matthew Webb</t>
  </si>
  <si>
    <t>978-1-184-62986-7</t>
  </si>
  <si>
    <t>978-1-5095-9469-6</t>
  </si>
  <si>
    <t>Joseph Gray</t>
  </si>
  <si>
    <t>978-1-59391-045-7</t>
  </si>
  <si>
    <t>Elizabeth Carroll</t>
  </si>
  <si>
    <t>978-1-989366-96-7</t>
  </si>
  <si>
    <t>Joel White</t>
  </si>
  <si>
    <t>978-1-126-14655-1</t>
  </si>
  <si>
    <t>Matthew Wheeler</t>
  </si>
  <si>
    <t>978-1-4713-0650-1</t>
  </si>
  <si>
    <t>Jessica James</t>
  </si>
  <si>
    <t>978-0-248-63056-6</t>
  </si>
  <si>
    <t>Annette Mathis</t>
  </si>
  <si>
    <t>978-0-335-03942-5</t>
  </si>
  <si>
    <t>Kristy Carr MD</t>
  </si>
  <si>
    <t>978-1-78458-682-9</t>
  </si>
  <si>
    <t>Kayla Austin</t>
  </si>
  <si>
    <t>978-1-4303-1934-4</t>
  </si>
  <si>
    <t>Jason Walsh</t>
  </si>
  <si>
    <t>978-0-615-87705-1</t>
  </si>
  <si>
    <t>Michele Foster</t>
  </si>
  <si>
    <t>978-0-486-22226-4</t>
  </si>
  <si>
    <t>Shawn Miles</t>
  </si>
  <si>
    <t>978-1-348-53120-3</t>
  </si>
  <si>
    <t>Michael Hughes</t>
  </si>
  <si>
    <t>978-1-945124-27-3</t>
  </si>
  <si>
    <t>Kathleen Bright</t>
  </si>
  <si>
    <t>978-1-68029-420-0</t>
  </si>
  <si>
    <t>Chelsea Ward</t>
  </si>
  <si>
    <t>978-1-65622-958-8</t>
  </si>
  <si>
    <t>Michael Sanders</t>
  </si>
  <si>
    <t>978-1-72095-956-4</t>
  </si>
  <si>
    <t>Matthew Rodriguez</t>
  </si>
  <si>
    <t>978-1-84428-223-4</t>
  </si>
  <si>
    <t>Roberta King</t>
  </si>
  <si>
    <t>978-0-7584-3026-7</t>
  </si>
  <si>
    <t>978-0-01-876224-4</t>
  </si>
  <si>
    <t>Lorraine Hernandez</t>
  </si>
  <si>
    <t>978-0-361-72249-0</t>
  </si>
  <si>
    <t>Angela Thomas</t>
  </si>
  <si>
    <t>978-1-215-35714-1</t>
  </si>
  <si>
    <t>Sarah Schmidt</t>
  </si>
  <si>
    <t>978-1-388-50545-5</t>
  </si>
  <si>
    <t>Kaylee Salazar</t>
  </si>
  <si>
    <t>978-0-915130-21-4</t>
  </si>
  <si>
    <t>Stephen Gonzalez</t>
  </si>
  <si>
    <t>978-0-14-969116-1</t>
  </si>
  <si>
    <t>John Mckinney DDS</t>
  </si>
  <si>
    <t>978-0-428-71339-3</t>
  </si>
  <si>
    <t>978-0-905038-51-3</t>
  </si>
  <si>
    <t>978-1-988288-15-4</t>
  </si>
  <si>
    <t>978-1-297-22808-7</t>
  </si>
  <si>
    <t>Christopher Chambers</t>
  </si>
  <si>
    <t>978-1-86333-793-9</t>
  </si>
  <si>
    <t>Claudia Graves</t>
  </si>
  <si>
    <t>978-1-70462-369-6</t>
  </si>
  <si>
    <t>Terri Hardin DDS</t>
  </si>
  <si>
    <t>978-0-18-800249-2</t>
  </si>
  <si>
    <t>978-0-524-83379-7</t>
  </si>
  <si>
    <t>Regina Fernandez</t>
  </si>
  <si>
    <t>978-0-06-066802-0</t>
  </si>
  <si>
    <t>Natasha Villa</t>
  </si>
  <si>
    <t>978-0-340-83057-4</t>
  </si>
  <si>
    <t>Billy Gray</t>
  </si>
  <si>
    <t>978-1-66932-077-7</t>
  </si>
  <si>
    <t>Joshua Walsh</t>
  </si>
  <si>
    <t>978-1-994309-53-9</t>
  </si>
  <si>
    <t>Robert Chapman</t>
  </si>
  <si>
    <t>978-1-4515-1983-9</t>
  </si>
  <si>
    <t>Gerald Patterson</t>
  </si>
  <si>
    <t>978-0-587-97041-5</t>
  </si>
  <si>
    <t>Adrian Harrison</t>
  </si>
  <si>
    <t>978-1-913282-06-6</t>
  </si>
  <si>
    <t>Patricia Jensen</t>
  </si>
  <si>
    <t>978-1-272-61904-6</t>
  </si>
  <si>
    <t>978-1-187-64739-4</t>
  </si>
  <si>
    <t>Diamond Payne</t>
  </si>
  <si>
    <t>978-0-204-94870-4</t>
  </si>
  <si>
    <t>Megan Hammond MD</t>
  </si>
  <si>
    <t>978-0-601-54134-8</t>
  </si>
  <si>
    <t>Dr. Whitney Figueroa</t>
  </si>
  <si>
    <t>978-0-7351-2392-2</t>
  </si>
  <si>
    <t>Angela Mcdonald</t>
  </si>
  <si>
    <t>978-1-09-848082-0</t>
  </si>
  <si>
    <t>978-0-18-970332-9</t>
  </si>
  <si>
    <t>Tonya Baldwin</t>
  </si>
  <si>
    <t>978-1-59946-287-5</t>
  </si>
  <si>
    <t>Dylan Caldwell</t>
  </si>
  <si>
    <t>978-1-81698-817-1</t>
  </si>
  <si>
    <t>Christopher Lee Jr.</t>
  </si>
  <si>
    <t>978-1-372-07043-3</t>
  </si>
  <si>
    <t>978-0-546-50734-8</t>
  </si>
  <si>
    <t>Lauren Gonzalez</t>
  </si>
  <si>
    <t>978-0-642-71763-4</t>
  </si>
  <si>
    <t>Miguel Spears</t>
  </si>
  <si>
    <t>978-0-487-02857-5</t>
  </si>
  <si>
    <t>Jorge Schmitt</t>
  </si>
  <si>
    <t>978-0-8446-9571-6</t>
  </si>
  <si>
    <t>Elizabeth Vincent</t>
  </si>
  <si>
    <t>978-0-9505936-9-2</t>
  </si>
  <si>
    <t>Mary Shelton</t>
  </si>
  <si>
    <t>978-0-88858-634-6</t>
  </si>
  <si>
    <t>978-0-286-91246-4</t>
  </si>
  <si>
    <t>Kerry Warren</t>
  </si>
  <si>
    <t>978-1-214-34112-7</t>
  </si>
  <si>
    <t>978-0-668-79240-0</t>
  </si>
  <si>
    <t>Nathaniel Newton</t>
  </si>
  <si>
    <t>978-0-541-33756-8</t>
  </si>
  <si>
    <t>Laura Patel DDS</t>
  </si>
  <si>
    <t>978-0-599-58013-8</t>
  </si>
  <si>
    <t>Kurt Hancock</t>
  </si>
  <si>
    <t>978-1-282-46329-5</t>
  </si>
  <si>
    <t>Shane Edwards</t>
  </si>
  <si>
    <t>978-0-452-21962-5</t>
  </si>
  <si>
    <t>978-0-628-52205-4</t>
  </si>
  <si>
    <t>Anthony Barker</t>
  </si>
  <si>
    <t>978-1-70874-731-2</t>
  </si>
  <si>
    <t>Mark Brown</t>
  </si>
  <si>
    <t>978-1-84357-646-4</t>
  </si>
  <si>
    <t>Lisa Nixon</t>
  </si>
  <si>
    <t>978-0-361-32038-2</t>
  </si>
  <si>
    <t>Olivia Vargas</t>
  </si>
  <si>
    <t>978-0-9719656-5-2</t>
  </si>
  <si>
    <t>Richard Owen</t>
  </si>
  <si>
    <t>978-0-360-11818-8</t>
  </si>
  <si>
    <t>Ryan Carlson</t>
  </si>
  <si>
    <t>978-0-13-388537-8</t>
  </si>
  <si>
    <t>978-0-9856390-1-3</t>
  </si>
  <si>
    <t>Johnny Thomas</t>
  </si>
  <si>
    <t>978-1-71993-633-0</t>
  </si>
  <si>
    <t>Rebecca Schroeder</t>
  </si>
  <si>
    <t>978-0-06-960169-1</t>
  </si>
  <si>
    <t>Ashley Church</t>
  </si>
  <si>
    <t>978-0-469-26546-2</t>
  </si>
  <si>
    <t>Anne Munoz</t>
  </si>
  <si>
    <t>978-0-9825254-0-1</t>
  </si>
  <si>
    <t>Samantha Kirby</t>
  </si>
  <si>
    <t>978-1-9842-6601-9</t>
  </si>
  <si>
    <t>James Kramer</t>
  </si>
  <si>
    <t>978-0-599-76837-6</t>
  </si>
  <si>
    <t>Pamela Miller PhD</t>
  </si>
  <si>
    <t>978-1-163-82398-9</t>
  </si>
  <si>
    <t>Randy Hoover</t>
  </si>
  <si>
    <t>978-0-8468-1289-0</t>
  </si>
  <si>
    <t>John Walters</t>
  </si>
  <si>
    <t>978-0-7218-6431-0</t>
  </si>
  <si>
    <t>Julie Ruiz</t>
  </si>
  <si>
    <t>978-0-89229-672-9</t>
  </si>
  <si>
    <t>Leslie Brown</t>
  </si>
  <si>
    <t>978-1-5281-3013-4</t>
  </si>
  <si>
    <t>Linda Taylor</t>
  </si>
  <si>
    <t>978-1-67245-801-6</t>
  </si>
  <si>
    <t>978-0-265-34400-2</t>
  </si>
  <si>
    <t>Rickey Miller</t>
  </si>
  <si>
    <t>978-1-377-60403-9</t>
  </si>
  <si>
    <t>Larry Munoz</t>
  </si>
  <si>
    <t>978-1-201-72303-5</t>
  </si>
  <si>
    <t>Blake Bailey</t>
  </si>
  <si>
    <t>978-0-907969-83-9</t>
  </si>
  <si>
    <t>Brian May</t>
  </si>
  <si>
    <t>978-1-69667-993-0</t>
  </si>
  <si>
    <t>Alan Murphy</t>
  </si>
  <si>
    <t>978-1-60089-148-9</t>
  </si>
  <si>
    <t>Autumn Campbell</t>
  </si>
  <si>
    <t>978-0-7361-3522-1</t>
  </si>
  <si>
    <t>Andrea Brown</t>
  </si>
  <si>
    <t>978-1-255-63000-6</t>
  </si>
  <si>
    <t>978-0-663-71200-7</t>
  </si>
  <si>
    <t>Nancy Lawrence</t>
  </si>
  <si>
    <t>978-0-04-421385-7</t>
  </si>
  <si>
    <t>978-0-300-93383-3</t>
  </si>
  <si>
    <t>978-1-85025-022-7</t>
  </si>
  <si>
    <t>Joshua Freeman</t>
  </si>
  <si>
    <t>978-0-7723-9208-4</t>
  </si>
  <si>
    <t>Janet Hughes</t>
  </si>
  <si>
    <t>978-0-661-21879-2</t>
  </si>
  <si>
    <t>Michael Morrison</t>
  </si>
  <si>
    <t>978-1-06-343939-6</t>
  </si>
  <si>
    <t>John Mays</t>
  </si>
  <si>
    <t>978-0-04-716831-4</t>
  </si>
  <si>
    <t>978-1-315-06397-3</t>
  </si>
  <si>
    <t>Amy Burns</t>
  </si>
  <si>
    <t>978-1-994598-09-4</t>
  </si>
  <si>
    <t>Sandra Carey</t>
  </si>
  <si>
    <t>978-0-562-99782-6</t>
  </si>
  <si>
    <t>Anthony Simpson MD</t>
  </si>
  <si>
    <t>978-0-8162-6812-2</t>
  </si>
  <si>
    <t>Sara Bailey</t>
  </si>
  <si>
    <t>978-0-931583-69-8</t>
  </si>
  <si>
    <t>Stacy Woods</t>
  </si>
  <si>
    <t>978-1-69137-820-3</t>
  </si>
  <si>
    <t>Lauren Allison</t>
  </si>
  <si>
    <t>978-1-61398-648-6</t>
  </si>
  <si>
    <t>Daniel Townsend</t>
  </si>
  <si>
    <t>978-0-8413-7698-4</t>
  </si>
  <si>
    <t>Carrie Green</t>
  </si>
  <si>
    <t>978-0-533-25723-2</t>
  </si>
  <si>
    <t>Brett Williams</t>
  </si>
  <si>
    <t>978-1-03-782466-1</t>
  </si>
  <si>
    <t>Kelly Fields</t>
  </si>
  <si>
    <t>978-1-920043-82-7</t>
  </si>
  <si>
    <t>Tracey Tran</t>
  </si>
  <si>
    <t>978-1-249-25074-6</t>
  </si>
  <si>
    <t>Kenneth Hernandez</t>
  </si>
  <si>
    <t>978-1-74206-431-4</t>
  </si>
  <si>
    <t>Mr. James Johnson</t>
  </si>
  <si>
    <t>978-1-74895-417-6</t>
  </si>
  <si>
    <t>Ashley Nelson</t>
  </si>
  <si>
    <t>978-0-8349-3606-5</t>
  </si>
  <si>
    <t>978-0-16-446416-0</t>
  </si>
  <si>
    <t>Brianna Houston</t>
  </si>
  <si>
    <t>978-0-566-32048-4</t>
  </si>
  <si>
    <t>Anna Lee</t>
  </si>
  <si>
    <t>978-0-579-46633-9</t>
  </si>
  <si>
    <t>978-1-79772-512-3</t>
  </si>
  <si>
    <t>Jamie Mosley</t>
  </si>
  <si>
    <t>978-1-121-71744-2</t>
  </si>
  <si>
    <t>Nicole Kennedy</t>
  </si>
  <si>
    <t>978-0-17-412227-2</t>
  </si>
  <si>
    <t>Donald Simpson</t>
  </si>
  <si>
    <t>978-0-549-57063-9</t>
  </si>
  <si>
    <t>Danielle Murillo</t>
  </si>
  <si>
    <t>978-0-928801-24-8</t>
  </si>
  <si>
    <t>Tyler Lee</t>
  </si>
  <si>
    <t>978-1-4482-1477-8</t>
  </si>
  <si>
    <t>Duane Walker</t>
  </si>
  <si>
    <t>978-0-11-446300-7</t>
  </si>
  <si>
    <t>Annette Brown</t>
  </si>
  <si>
    <t>978-0-393-38445-1</t>
  </si>
  <si>
    <t>Brian Freeman</t>
  </si>
  <si>
    <t>978-0-17-884520-7</t>
  </si>
  <si>
    <t>Stephen Clayton</t>
  </si>
  <si>
    <t>978-0-230-69682-2</t>
  </si>
  <si>
    <t>Daniel Copeland</t>
  </si>
  <si>
    <t>978-1-01-785693-4</t>
  </si>
  <si>
    <t>Darrell Lee</t>
  </si>
  <si>
    <t>978-0-552-21822-1</t>
  </si>
  <si>
    <t>Amber Chandler</t>
  </si>
  <si>
    <t>978-0-355-98668-6</t>
  </si>
  <si>
    <t>Rachel Lopez</t>
  </si>
  <si>
    <t>978-1-885210-22-7</t>
  </si>
  <si>
    <t>Mr. Alexander Lyons</t>
  </si>
  <si>
    <t>978-1-389-48853-5</t>
  </si>
  <si>
    <t>Christopher Deleon</t>
  </si>
  <si>
    <t>978-1-212-61368-4</t>
  </si>
  <si>
    <t>Evelyn Flores</t>
  </si>
  <si>
    <t>978-1-79792-626-1</t>
  </si>
  <si>
    <t>Hailey Williams</t>
  </si>
  <si>
    <t>978-1-371-90191-2</t>
  </si>
  <si>
    <t>Heather Martinez</t>
  </si>
  <si>
    <t>978-1-153-66821-7</t>
  </si>
  <si>
    <t>Joshua Harris</t>
  </si>
  <si>
    <t>978-0-292-62490-0</t>
  </si>
  <si>
    <t>Jeremy Gibson</t>
  </si>
  <si>
    <t>978-1-897553-63-3</t>
  </si>
  <si>
    <t>John Lee</t>
  </si>
  <si>
    <t>978-0-436-82610-8</t>
  </si>
  <si>
    <t>Deborah Martin</t>
  </si>
  <si>
    <t>978-1-144-88524-1</t>
  </si>
  <si>
    <t>Angela Stevens</t>
  </si>
  <si>
    <t>978-0-9590883-8-0</t>
  </si>
  <si>
    <t>Jennifer Ruiz</t>
  </si>
  <si>
    <t>978-1-875640-58-4</t>
  </si>
  <si>
    <t>Robert Hawkins</t>
  </si>
  <si>
    <t>978-0-9514408-0-3</t>
  </si>
  <si>
    <t>Kevin Garza</t>
  </si>
  <si>
    <t>978-1-5193-4247-8</t>
  </si>
  <si>
    <t>Mrs. Amber Holland</t>
  </si>
  <si>
    <t>978-0-479-92135-8</t>
  </si>
  <si>
    <t>978-0-281-23485-1</t>
  </si>
  <si>
    <t>Philip Carter</t>
  </si>
  <si>
    <t>978-0-10-398910-5</t>
  </si>
  <si>
    <t>Carrie Sloan</t>
  </si>
  <si>
    <t>978-1-335-20033-4</t>
  </si>
  <si>
    <t>Tina Blair</t>
  </si>
  <si>
    <t>978-1-06-557138-4</t>
  </si>
  <si>
    <t>Julia Weaver</t>
  </si>
  <si>
    <t>978-1-310-11314-7</t>
  </si>
  <si>
    <t>Blake Maddox</t>
  </si>
  <si>
    <t>978-1-936797-14-1</t>
  </si>
  <si>
    <t>Daniel Quinn</t>
  </si>
  <si>
    <t>978-0-515-62526-4</t>
  </si>
  <si>
    <t>Steven Nelson</t>
  </si>
  <si>
    <t>978-0-923316-10-5</t>
  </si>
  <si>
    <t>Jeffrey Harris</t>
  </si>
  <si>
    <t>978-0-88053-972-2</t>
  </si>
  <si>
    <t>Aaron Knight</t>
  </si>
  <si>
    <t>978-0-330-38992-1</t>
  </si>
  <si>
    <t>Ruth Rowe</t>
  </si>
  <si>
    <t>978-1-56485-920-4</t>
  </si>
  <si>
    <t>Dawn Vance</t>
  </si>
  <si>
    <t>978-0-06-344755-4</t>
  </si>
  <si>
    <t>Sherry Humphrey MD</t>
  </si>
  <si>
    <t>978-0-922760-49-7</t>
  </si>
  <si>
    <t>978-1-382-16732-1</t>
  </si>
  <si>
    <t>Mrs. Angela Atkins</t>
  </si>
  <si>
    <t>978-1-06-814019-8</t>
  </si>
  <si>
    <t>James Peterson</t>
  </si>
  <si>
    <t>978-1-69498-510-1</t>
  </si>
  <si>
    <t>Joseph Bradley</t>
  </si>
  <si>
    <t>978-0-10-753946-7</t>
  </si>
  <si>
    <t>Anthony Williams</t>
  </si>
  <si>
    <t>978-1-5423-9601-1</t>
  </si>
  <si>
    <t>Andrew Olsen</t>
  </si>
  <si>
    <t>978-0-669-60992-9</t>
  </si>
  <si>
    <t>Catherine Turner</t>
  </si>
  <si>
    <t>978-0-660-99963-0</t>
  </si>
  <si>
    <t>Rick Hernandez</t>
  </si>
  <si>
    <t>978-1-67582-762-8</t>
  </si>
  <si>
    <t>Cameron Sanchez</t>
  </si>
  <si>
    <t>978-1-146-20265-7</t>
  </si>
  <si>
    <t>Jordan Rodriguez</t>
  </si>
  <si>
    <t>978-1-267-73878-3</t>
  </si>
  <si>
    <t>Luke Lawrence</t>
  </si>
  <si>
    <t>978-1-940567-37-2</t>
  </si>
  <si>
    <t>Martha Conway</t>
  </si>
  <si>
    <t>978-1-67970-375-1</t>
  </si>
  <si>
    <t>Tammy Reyes</t>
  </si>
  <si>
    <t>978-0-344-29389-4</t>
  </si>
  <si>
    <t>Edward Bradley</t>
  </si>
  <si>
    <t>978-1-337-92088-9</t>
  </si>
  <si>
    <t>Megan Torres</t>
  </si>
  <si>
    <t>978-0-394-24957-5</t>
  </si>
  <si>
    <t>Curtis Stewart</t>
  </si>
  <si>
    <t>978-0-7753-1165-5</t>
  </si>
  <si>
    <t>Debra Durham</t>
  </si>
  <si>
    <t>978-1-62601-846-4</t>
  </si>
  <si>
    <t>Justin Dawson</t>
  </si>
  <si>
    <t>978-1-67659-667-7</t>
  </si>
  <si>
    <t>Alexander Wilson</t>
  </si>
  <si>
    <t>978-1-86344-950-2</t>
  </si>
  <si>
    <t>Nicole Wiggins</t>
  </si>
  <si>
    <t>978-1-9748-7884-0</t>
  </si>
  <si>
    <t>Taylor Davis</t>
  </si>
  <si>
    <t>978-0-9960249-4-5</t>
  </si>
  <si>
    <t>Samantha Brooks</t>
  </si>
  <si>
    <t>978-0-10-369005-6</t>
  </si>
  <si>
    <t>Michaela Valdez</t>
  </si>
  <si>
    <t>978-1-935368-95-3</t>
  </si>
  <si>
    <t>John Horton</t>
  </si>
  <si>
    <t>978-0-946921-38-6</t>
  </si>
  <si>
    <t>978-0-9980899-2-8</t>
  </si>
  <si>
    <t>Mark Stone</t>
  </si>
  <si>
    <t>978-1-382-28334-2</t>
  </si>
  <si>
    <t>Terry Lopez</t>
  </si>
  <si>
    <t>978-0-419-84390-0</t>
  </si>
  <si>
    <t>Matthew Gill</t>
  </si>
  <si>
    <t>978-0-321-35038-1</t>
  </si>
  <si>
    <t>Kenneth Summers</t>
  </si>
  <si>
    <t>978-0-87312-880-3</t>
  </si>
  <si>
    <t>Valerie Elliott</t>
  </si>
  <si>
    <t>978-0-383-01149-7</t>
  </si>
  <si>
    <t>Pedro Torres</t>
  </si>
  <si>
    <t>978-0-07-397799-7</t>
  </si>
  <si>
    <t>John Lucas</t>
  </si>
  <si>
    <t>978-0-282-65891-5</t>
  </si>
  <si>
    <t>Roger Bowman</t>
  </si>
  <si>
    <t>978-1-4399-0629-3</t>
  </si>
  <si>
    <t>Nancy Choi</t>
  </si>
  <si>
    <t>978-0-08-082408-6</t>
  </si>
  <si>
    <t>William Daniel</t>
  </si>
  <si>
    <t>978-1-342-58731-2</t>
  </si>
  <si>
    <t>978-1-211-26594-5</t>
  </si>
  <si>
    <t>Lisa Branch</t>
  </si>
  <si>
    <t>978-0-359-50290-5</t>
  </si>
  <si>
    <t>Monica Ramsey</t>
  </si>
  <si>
    <t>978-0-280-67936-3</t>
  </si>
  <si>
    <t>Hannah Snyder</t>
  </si>
  <si>
    <t>978-0-8198-9500-4</t>
  </si>
  <si>
    <t>Jacqueline King</t>
  </si>
  <si>
    <t>978-0-9547477-1-8</t>
  </si>
  <si>
    <t>Michelle Mcmahon</t>
  </si>
  <si>
    <t>978-0-658-68668-9</t>
  </si>
  <si>
    <t>Lisa Morris</t>
  </si>
  <si>
    <t>978-0-616-29135-1</t>
  </si>
  <si>
    <t>Gina Gonzalez</t>
  </si>
  <si>
    <t>978-0-624-89839-9</t>
  </si>
  <si>
    <t>Nancy Cox</t>
  </si>
  <si>
    <t>978-0-9723631-2-9</t>
  </si>
  <si>
    <t>Carla Shepherd</t>
  </si>
  <si>
    <t>978-0-07-832208-2</t>
  </si>
  <si>
    <t>Jeffery Williams</t>
  </si>
  <si>
    <t>978-1-168-18963-9</t>
  </si>
  <si>
    <t>Pamela Mueller</t>
  </si>
  <si>
    <t>978-1-106-30347-9</t>
  </si>
  <si>
    <t>978-0-03-419558-3</t>
  </si>
  <si>
    <t>Daisy Black</t>
  </si>
  <si>
    <t>978-1-68770-371-2</t>
  </si>
  <si>
    <t>Jeremy Stein</t>
  </si>
  <si>
    <t>978-0-654-31075-5</t>
  </si>
  <si>
    <t>Stephen Obrien</t>
  </si>
  <si>
    <t>978-0-17-848654-7</t>
  </si>
  <si>
    <t>Daniel Petty</t>
  </si>
  <si>
    <t>978-1-110-71632-6</t>
  </si>
  <si>
    <t>Michael Thomas</t>
  </si>
  <si>
    <t>978-1-63818-332-7</t>
  </si>
  <si>
    <t>Matthew Schmidt</t>
  </si>
  <si>
    <t>978-1-352-56640-6</t>
  </si>
  <si>
    <t>Heather Cruz</t>
  </si>
  <si>
    <t>978-1-71637-208-7</t>
  </si>
  <si>
    <t>Elizabeth Finley</t>
  </si>
  <si>
    <t>978-1-74452-033-7</t>
  </si>
  <si>
    <t>Jason Quinn</t>
  </si>
  <si>
    <t>978-0-515-26761-7</t>
  </si>
  <si>
    <t>Heather Myers</t>
  </si>
  <si>
    <t>978-1-923408-81-4</t>
  </si>
  <si>
    <t>Summer Rodriguez</t>
  </si>
  <si>
    <t>978-1-06-460069-6</t>
  </si>
  <si>
    <t>978-1-4622-8617-1</t>
  </si>
  <si>
    <t>Michael Rogers</t>
  </si>
  <si>
    <t>978-0-00-670116-3</t>
  </si>
  <si>
    <t>Jacob Flores</t>
  </si>
  <si>
    <t>978-0-7193-0887-1</t>
  </si>
  <si>
    <t>Christian Blevins</t>
  </si>
  <si>
    <t>978-1-283-01956-9</t>
  </si>
  <si>
    <t>Robert Sandoval</t>
  </si>
  <si>
    <t>978-1-81988-670-2</t>
  </si>
  <si>
    <t>Nancy Johnson</t>
  </si>
  <si>
    <t>978-0-462-23994-1</t>
  </si>
  <si>
    <t>Jeffrey Buchanan</t>
  </si>
  <si>
    <t>978-0-420-73130-2</t>
  </si>
  <si>
    <t>978-1-398-37464-5</t>
  </si>
  <si>
    <t>978-0-01-196786-8</t>
  </si>
  <si>
    <t>Clifford Martin</t>
  </si>
  <si>
    <t>978-1-967134-73-1</t>
  </si>
  <si>
    <t>Mary Cunningham</t>
  </si>
  <si>
    <t>978-0-7348-7398-9</t>
  </si>
  <si>
    <t>Katie Chaney</t>
  </si>
  <si>
    <t>978-0-8338-3590-1</t>
  </si>
  <si>
    <t>Brian Collins</t>
  </si>
  <si>
    <t>978-0-7425-0491-2</t>
  </si>
  <si>
    <t>Belinda Davis</t>
  </si>
  <si>
    <t>978-1-85186-833-9</t>
  </si>
  <si>
    <t>Luis Spencer</t>
  </si>
  <si>
    <t>978-0-695-66310-0</t>
  </si>
  <si>
    <t>Franklin Murphy</t>
  </si>
  <si>
    <t>978-1-263-05822-9</t>
  </si>
  <si>
    <t>David Hoffman</t>
  </si>
  <si>
    <t>978-0-9805062-8-0</t>
  </si>
  <si>
    <t>Edward Oconnor</t>
  </si>
  <si>
    <t>978-0-932210-93-7</t>
  </si>
  <si>
    <t>Ryan Camacho</t>
  </si>
  <si>
    <t>978-0-214-81529-4</t>
  </si>
  <si>
    <t>Thomas Snow</t>
  </si>
  <si>
    <t>978-0-316-71234-7</t>
  </si>
  <si>
    <t>Joshua Stewart</t>
  </si>
  <si>
    <t>978-0-256-94858-5</t>
  </si>
  <si>
    <t>978-0-324-65844-6</t>
  </si>
  <si>
    <t>Chris Burton</t>
  </si>
  <si>
    <t>978-0-17-951378-5</t>
  </si>
  <si>
    <t>978-0-416-78576-0</t>
  </si>
  <si>
    <t>978-0-230-31398-9</t>
  </si>
  <si>
    <t>Nicole Fitzgerald</t>
  </si>
  <si>
    <t>978-0-409-64900-0</t>
  </si>
  <si>
    <t>Melissa Garcia</t>
  </si>
  <si>
    <t>978-1-900520-07-2</t>
  </si>
  <si>
    <t>Mary Bell</t>
  </si>
  <si>
    <t>978-0-09-561501-3</t>
  </si>
  <si>
    <t>Frederick Smith</t>
  </si>
  <si>
    <t>978-1-05-834835-1</t>
  </si>
  <si>
    <t>Sherry Bailey</t>
  </si>
  <si>
    <t>978-1-103-07975-9</t>
  </si>
  <si>
    <t>Derek Roberts</t>
  </si>
  <si>
    <t>978-0-7980-9096-4</t>
  </si>
  <si>
    <t>Sue Flores</t>
  </si>
  <si>
    <t>978-0-405-39758-5</t>
  </si>
  <si>
    <t>Erin Lee</t>
  </si>
  <si>
    <t>978-0-352-02233-2</t>
  </si>
  <si>
    <t>Madison Savage</t>
  </si>
  <si>
    <t>978-1-63527-043-3</t>
  </si>
  <si>
    <t>Mark Robbins</t>
  </si>
  <si>
    <t>978-0-908161-09-6</t>
  </si>
  <si>
    <t>Keith King</t>
  </si>
  <si>
    <t>978-1-267-50882-9</t>
  </si>
  <si>
    <t>Johnny Shepherd</t>
  </si>
  <si>
    <t>978-1-06-117601-9</t>
  </si>
  <si>
    <t>Sean Robertson</t>
  </si>
  <si>
    <t>978-0-911162-59-2</t>
  </si>
  <si>
    <t>Danielle Miller</t>
  </si>
  <si>
    <t>978-0-246-18520-4</t>
  </si>
  <si>
    <t>Latoya Smith</t>
  </si>
  <si>
    <t>978-0-695-15833-0</t>
  </si>
  <si>
    <t>Larry Golden</t>
  </si>
  <si>
    <t>978-1-4924-6190-6</t>
  </si>
  <si>
    <t>Andrea Pierce</t>
  </si>
  <si>
    <t>978-1-227-86017-2</t>
  </si>
  <si>
    <t>Peggy Leon</t>
  </si>
  <si>
    <t>978-1-199-51719-7</t>
  </si>
  <si>
    <t>Abigail Hamilton</t>
  </si>
  <si>
    <t>978-1-326-69462-3</t>
  </si>
  <si>
    <t>Kelsey Harper</t>
  </si>
  <si>
    <t>978-0-576-97639-8</t>
  </si>
  <si>
    <t>Albert Giles</t>
  </si>
  <si>
    <t>978-1-80909-835-1</t>
  </si>
  <si>
    <t>Jennifer Ray</t>
  </si>
  <si>
    <t>978-1-63269-812-4</t>
  </si>
  <si>
    <t>Tyler Hill</t>
  </si>
  <si>
    <t>978-0-454-21456-7</t>
  </si>
  <si>
    <t>978-1-86013-188-2</t>
  </si>
  <si>
    <t>Roberto Cordova</t>
  </si>
  <si>
    <t>978-1-9768-6534-3</t>
  </si>
  <si>
    <t>Matthew Wright</t>
  </si>
  <si>
    <t>978-1-83466-301-2</t>
  </si>
  <si>
    <t>Chad Baker</t>
  </si>
  <si>
    <t>978-0-03-106166-9</t>
  </si>
  <si>
    <t>Crystal Walker</t>
  </si>
  <si>
    <t>978-1-01-323974-8</t>
  </si>
  <si>
    <t>Nicole Mcmillan</t>
  </si>
  <si>
    <t>978-1-916652-98-9</t>
  </si>
  <si>
    <t>Adam Lambert</t>
  </si>
  <si>
    <t>978-0-626-11230-1</t>
  </si>
  <si>
    <t>Crystal Rodriguez</t>
  </si>
  <si>
    <t>978-1-258-03514-3</t>
  </si>
  <si>
    <t>Zachary Estrada</t>
  </si>
  <si>
    <t>978-0-89384-433-2</t>
  </si>
  <si>
    <t>Barbara Hess</t>
  </si>
  <si>
    <t>978-1-03-690195-0</t>
  </si>
  <si>
    <t>978-1-4457-4189-5</t>
  </si>
  <si>
    <t>Dan Gutierrez MD</t>
  </si>
  <si>
    <t>978-0-904394-71-9</t>
  </si>
  <si>
    <t>Edward Lopez</t>
  </si>
  <si>
    <t>978-1-893240-89-6</t>
  </si>
  <si>
    <t>Connie Johnson</t>
  </si>
  <si>
    <t>978-0-17-645397-8</t>
  </si>
  <si>
    <t>Carmen Welch</t>
  </si>
  <si>
    <t>978-1-57085-312-8</t>
  </si>
  <si>
    <t>Wendy Kirby</t>
  </si>
  <si>
    <t>978-1-306-09887-8</t>
  </si>
  <si>
    <t>978-1-241-32118-5</t>
  </si>
  <si>
    <t>Alan Henderson</t>
  </si>
  <si>
    <t>978-1-316-89778-2</t>
  </si>
  <si>
    <t>Amber Garcia</t>
  </si>
  <si>
    <t>978-0-664-32264-9</t>
  </si>
  <si>
    <t>978-1-5278-2061-6</t>
  </si>
  <si>
    <t>Samuel Thomas</t>
  </si>
  <si>
    <t>978-1-4006-1541-4</t>
  </si>
  <si>
    <t>978-1-254-92605-6</t>
  </si>
  <si>
    <t>Kimberly Watts</t>
  </si>
  <si>
    <t>978-1-288-65116-0</t>
  </si>
  <si>
    <t>Laura Gordon</t>
  </si>
  <si>
    <t>978-0-16-854664-0</t>
  </si>
  <si>
    <t>Maria Clements</t>
  </si>
  <si>
    <t>978-0-17-237022-4</t>
  </si>
  <si>
    <t>Lisa Pope</t>
  </si>
  <si>
    <t>978-1-72139-037-3</t>
  </si>
  <si>
    <t>Adriana Parker</t>
  </si>
  <si>
    <t>978-0-301-43497-1</t>
  </si>
  <si>
    <t>Sarah Spence</t>
  </si>
  <si>
    <t>978-0-390-78665-4</t>
  </si>
  <si>
    <t>Maria Hanson</t>
  </si>
  <si>
    <t>978-0-9783754-6-1</t>
  </si>
  <si>
    <t>Elizabeth Webb</t>
  </si>
  <si>
    <t>978-1-65469-691-7</t>
  </si>
  <si>
    <t>978-1-63199-024-3</t>
  </si>
  <si>
    <t>978-1-238-44496-5</t>
  </si>
  <si>
    <t>Alicia Lee</t>
  </si>
  <si>
    <t>978-0-398-74744-2</t>
  </si>
  <si>
    <t>Angela Powell</t>
  </si>
  <si>
    <t>978-1-75043-488-8</t>
  </si>
  <si>
    <t>Clifford Miller</t>
  </si>
  <si>
    <t>978-1-152-56223-3</t>
  </si>
  <si>
    <t>Sergio Lawson</t>
  </si>
  <si>
    <t>978-1-5324-5439-4</t>
  </si>
  <si>
    <t>Nancy Snow</t>
  </si>
  <si>
    <t>978-1-146-68927-4</t>
  </si>
  <si>
    <t>Mark Gonzalez</t>
  </si>
  <si>
    <t>978-0-649-06606-3</t>
  </si>
  <si>
    <t>Michael Lopez</t>
  </si>
  <si>
    <t>978-1-9740-2337-0</t>
  </si>
  <si>
    <t>Lindsey Robles</t>
  </si>
  <si>
    <t>978-1-74870-725-3</t>
  </si>
  <si>
    <t>Darlene Love</t>
  </si>
  <si>
    <t>978-0-431-86442-6</t>
  </si>
  <si>
    <t>Ann Scott</t>
  </si>
  <si>
    <t>978-0-295-72775-2</t>
  </si>
  <si>
    <t>Katherine Mitchell</t>
  </si>
  <si>
    <t>978-1-4719-2106-3</t>
  </si>
  <si>
    <t>Glen Frank</t>
  </si>
  <si>
    <t>978-1-174-86895-5</t>
  </si>
  <si>
    <t>Raymond Donaldson</t>
  </si>
  <si>
    <t>978-1-65207-822-7</t>
  </si>
  <si>
    <t>Marc Wolfe</t>
  </si>
  <si>
    <t>978-0-8029-4804-5</t>
  </si>
  <si>
    <t>Richard Harris</t>
  </si>
  <si>
    <t>978-0-09-789982-4</t>
  </si>
  <si>
    <t>Derek Cooley</t>
  </si>
  <si>
    <t>978-0-307-36293-3</t>
  </si>
  <si>
    <t>Tracy Stewart</t>
  </si>
  <si>
    <t>978-1-221-44095-0</t>
  </si>
  <si>
    <t>Jonathon Fernandez</t>
  </si>
  <si>
    <t>978-0-8193-1550-2</t>
  </si>
  <si>
    <t>Meghan Petersen</t>
  </si>
  <si>
    <t>978-1-57470-124-1</t>
  </si>
  <si>
    <t>Robert Foster</t>
  </si>
  <si>
    <t>978-1-04-148549-0</t>
  </si>
  <si>
    <t>Dominic Baker</t>
  </si>
  <si>
    <t>978-0-18-991447-3</t>
  </si>
  <si>
    <t>Sara Lara</t>
  </si>
  <si>
    <t>978-0-19-686489-1</t>
  </si>
  <si>
    <t>Angel Oconnor</t>
  </si>
  <si>
    <t>978-0-325-15333-9</t>
  </si>
  <si>
    <t>David Horne</t>
  </si>
  <si>
    <t>978-0-309-28444-8</t>
  </si>
  <si>
    <t>Angela House</t>
  </si>
  <si>
    <t>978-0-9677043-0-2</t>
  </si>
  <si>
    <t>John Barrett</t>
  </si>
  <si>
    <t>978-1-887628-12-9</t>
  </si>
  <si>
    <t>Ashley Fry</t>
  </si>
  <si>
    <t>978-1-01-203220-3</t>
  </si>
  <si>
    <t>978-0-9744453-6-6</t>
  </si>
  <si>
    <t>Mark Lopez</t>
  </si>
  <si>
    <t>978-1-56395-489-4</t>
  </si>
  <si>
    <t>Tim Hanson</t>
  </si>
  <si>
    <t>978-0-503-87041-6</t>
  </si>
  <si>
    <t>Alexander Cook</t>
  </si>
  <si>
    <t>978-1-313-65313-8</t>
  </si>
  <si>
    <t>Maria Johnston</t>
  </si>
  <si>
    <t>978-1-9773-9526-9</t>
  </si>
  <si>
    <t>Sheila Shields</t>
  </si>
  <si>
    <t>978-0-9823468-8-4</t>
  </si>
  <si>
    <t>Kristina Page</t>
  </si>
  <si>
    <t>978-0-7714-8915-0</t>
  </si>
  <si>
    <t>Kevin Barker</t>
  </si>
  <si>
    <t>978-0-657-80975-1</t>
  </si>
  <si>
    <t>Kyle Garrett</t>
  </si>
  <si>
    <t>978-1-78718-075-8</t>
  </si>
  <si>
    <t>Zachary Patel</t>
  </si>
  <si>
    <t>978-0-06-071474-1</t>
  </si>
  <si>
    <t>Marcus Lopez</t>
  </si>
  <si>
    <t>978-1-66493-595-2</t>
  </si>
  <si>
    <t>Robert Porter</t>
  </si>
  <si>
    <t>978-0-275-48509-2</t>
  </si>
  <si>
    <t>Benjamin Velez</t>
  </si>
  <si>
    <t>978-1-182-83074-6</t>
  </si>
  <si>
    <t>April Hill</t>
  </si>
  <si>
    <t>978-0-537-85195-5</t>
  </si>
  <si>
    <t>978-0-7977-9781-9</t>
  </si>
  <si>
    <t>978-0-18-837216-8</t>
  </si>
  <si>
    <t>Pamela Leonard</t>
  </si>
  <si>
    <t>978-0-7186-5776-5</t>
  </si>
  <si>
    <t>Chelsea Nelson</t>
  </si>
  <si>
    <t>978-1-69553-976-1</t>
  </si>
  <si>
    <t>Carl Lucas DDS</t>
  </si>
  <si>
    <t>978-1-08-701715-0</t>
  </si>
  <si>
    <t>Mary Moore</t>
  </si>
  <si>
    <t>978-1-57877-816-4</t>
  </si>
  <si>
    <t>Joshua Boyer</t>
  </si>
  <si>
    <t>978-0-919199-09-5</t>
  </si>
  <si>
    <t>Jason Reid</t>
  </si>
  <si>
    <t>978-1-4742-8919-1</t>
  </si>
  <si>
    <t>Beth Morse</t>
  </si>
  <si>
    <t>978-0-500-08719-0</t>
  </si>
  <si>
    <t>Rebecca Wilson</t>
  </si>
  <si>
    <t>978-0-317-21155-9</t>
  </si>
  <si>
    <t>Wanda Patterson</t>
  </si>
  <si>
    <t>978-0-383-62121-4</t>
  </si>
  <si>
    <t>978-0-88668-201-9</t>
  </si>
  <si>
    <t>Amanda Mayer</t>
  </si>
  <si>
    <t>978-1-58693-970-0</t>
  </si>
  <si>
    <t>Jason Weaver</t>
  </si>
  <si>
    <t>978-1-360-54483-0</t>
  </si>
  <si>
    <t>Lauren Smith</t>
  </si>
  <si>
    <t>978-0-602-29994-1</t>
  </si>
  <si>
    <t>Keith Arnold</t>
  </si>
  <si>
    <t>978-1-04-745260-1</t>
  </si>
  <si>
    <t>Carolyn English</t>
  </si>
  <si>
    <t>978-0-488-48835-4</t>
  </si>
  <si>
    <t>Brandi Johnson</t>
  </si>
  <si>
    <t>978-1-924728-06-5</t>
  </si>
  <si>
    <t>Brittany Cooper</t>
  </si>
  <si>
    <t>978-0-337-45112-6</t>
  </si>
  <si>
    <t>Julie Price</t>
  </si>
  <si>
    <t>978-0-618-65377-5</t>
  </si>
  <si>
    <t>Joann Oneal</t>
  </si>
  <si>
    <t>978-0-365-52363-5</t>
  </si>
  <si>
    <t>Edward West II</t>
  </si>
  <si>
    <t>978-0-482-35012-1</t>
  </si>
  <si>
    <t>Kimberly Nunez</t>
  </si>
  <si>
    <t>978-0-87127-487-8</t>
  </si>
  <si>
    <t>Michael Dyer</t>
  </si>
  <si>
    <t>978-0-86311-103-7</t>
  </si>
  <si>
    <t>Brandon Johnson</t>
  </si>
  <si>
    <t>978-0-89919-815-6</t>
  </si>
  <si>
    <t>Donald Wilson</t>
  </si>
  <si>
    <t>978-0-09-204326-0</t>
  </si>
  <si>
    <t>Sonya Ewing</t>
  </si>
  <si>
    <t>978-0-250-34438-3</t>
  </si>
  <si>
    <t>Sherry Guerrero</t>
  </si>
  <si>
    <t>978-1-00-305026-1</t>
  </si>
  <si>
    <t>978-0-235-08798-4</t>
  </si>
  <si>
    <t>Cheryl Hudson</t>
  </si>
  <si>
    <t>978-0-9881973-4-3</t>
  </si>
  <si>
    <t>Terri Escobar</t>
  </si>
  <si>
    <t>978-0-09-441985-8</t>
  </si>
  <si>
    <t>Charlotte Payne</t>
  </si>
  <si>
    <t>978-0-604-72900-2</t>
  </si>
  <si>
    <t>978-0-359-45210-1</t>
  </si>
  <si>
    <t>978-1-09-663728-8</t>
  </si>
  <si>
    <t>Curtis Coleman</t>
  </si>
  <si>
    <t>978-0-87574-204-5</t>
  </si>
  <si>
    <t>Mary Rodriguez</t>
  </si>
  <si>
    <t>978-0-7116-2302-6</t>
  </si>
  <si>
    <t>Christine Reed</t>
  </si>
  <si>
    <t>978-1-4284-2336-7</t>
  </si>
  <si>
    <t>Jerry Andrews</t>
  </si>
  <si>
    <t>Return Date</t>
  </si>
  <si>
    <t>Issue Date</t>
  </si>
  <si>
    <t>Availability Status</t>
  </si>
  <si>
    <t>Pages</t>
  </si>
  <si>
    <t>Language</t>
  </si>
  <si>
    <t>Edition</t>
  </si>
  <si>
    <t>Publication Year</t>
  </si>
  <si>
    <t>Publisher</t>
  </si>
  <si>
    <t>ISBN</t>
  </si>
  <si>
    <t>Genre</t>
  </si>
  <si>
    <t>Author</t>
  </si>
  <si>
    <t>Title</t>
  </si>
  <si>
    <t>Book ID</t>
  </si>
  <si>
    <t>Shelf Code</t>
  </si>
  <si>
    <t>D3</t>
  </si>
  <si>
    <t>C3</t>
  </si>
  <si>
    <t>A3</t>
  </si>
  <si>
    <t>B2</t>
  </si>
  <si>
    <t>C4</t>
  </si>
  <si>
    <t>B4</t>
  </si>
  <si>
    <t>E1</t>
  </si>
  <si>
    <t>C2</t>
  </si>
  <si>
    <t>C1</t>
  </si>
  <si>
    <t>A1</t>
  </si>
  <si>
    <t>A4</t>
  </si>
  <si>
    <t>D2</t>
  </si>
  <si>
    <t>E4</t>
  </si>
  <si>
    <t>B3</t>
  </si>
  <si>
    <t>D4</t>
  </si>
  <si>
    <t>E2</t>
  </si>
  <si>
    <t>A2</t>
  </si>
  <si>
    <t>E3</t>
  </si>
  <si>
    <t>B1</t>
  </si>
  <si>
    <t>D1</t>
  </si>
  <si>
    <t>Cost</t>
  </si>
  <si>
    <t>Category</t>
  </si>
  <si>
    <t>Education</t>
  </si>
  <si>
    <t>General</t>
  </si>
  <si>
    <t>Grand Total</t>
  </si>
  <si>
    <t>PUBLISHER</t>
  </si>
  <si>
    <t>COUNT</t>
  </si>
  <si>
    <t>Book Condition</t>
  </si>
  <si>
    <t>NEW</t>
  </si>
  <si>
    <t>AVG</t>
  </si>
  <si>
    <t xml:space="preserve">AVG </t>
  </si>
  <si>
    <t>WORN</t>
  </si>
  <si>
    <t>BK1</t>
  </si>
  <si>
    <t>BK2</t>
  </si>
  <si>
    <t>BK3</t>
  </si>
  <si>
    <t>BK4</t>
  </si>
  <si>
    <t>BK5</t>
  </si>
  <si>
    <t>BK6</t>
  </si>
  <si>
    <t>BK7</t>
  </si>
  <si>
    <t>BK8</t>
  </si>
  <si>
    <t>BK9</t>
  </si>
  <si>
    <t>BK10</t>
  </si>
  <si>
    <t>BK11</t>
  </si>
  <si>
    <t>BK12</t>
  </si>
  <si>
    <t>BK13</t>
  </si>
  <si>
    <t>BK14</t>
  </si>
  <si>
    <t>BK15</t>
  </si>
  <si>
    <t>BK16</t>
  </si>
  <si>
    <t>BK17</t>
  </si>
  <si>
    <t>BK18</t>
  </si>
  <si>
    <t>BK19</t>
  </si>
  <si>
    <t>BK20</t>
  </si>
  <si>
    <t>BK21</t>
  </si>
  <si>
    <t>BK22</t>
  </si>
  <si>
    <t>BK23</t>
  </si>
  <si>
    <t>BK24</t>
  </si>
  <si>
    <t>BK25</t>
  </si>
  <si>
    <t>BK26</t>
  </si>
  <si>
    <t>BK27</t>
  </si>
  <si>
    <t>BK28</t>
  </si>
  <si>
    <t>BK29</t>
  </si>
  <si>
    <t>BK30</t>
  </si>
  <si>
    <t>BK31</t>
  </si>
  <si>
    <t>BK32</t>
  </si>
  <si>
    <t>BK33</t>
  </si>
  <si>
    <t>BK34</t>
  </si>
  <si>
    <t>BK35</t>
  </si>
  <si>
    <t>BK36</t>
  </si>
  <si>
    <t>BK37</t>
  </si>
  <si>
    <t>BK38</t>
  </si>
  <si>
    <t>BK39</t>
  </si>
  <si>
    <t>BK40</t>
  </si>
  <si>
    <t>BK41</t>
  </si>
  <si>
    <t>BK42</t>
  </si>
  <si>
    <t>BK43</t>
  </si>
  <si>
    <t>BK44</t>
  </si>
  <si>
    <t>BK45</t>
  </si>
  <si>
    <t>BK46</t>
  </si>
  <si>
    <t>BK47</t>
  </si>
  <si>
    <t>BK48</t>
  </si>
  <si>
    <t>BK49</t>
  </si>
  <si>
    <t>BK50</t>
  </si>
  <si>
    <t>BK51</t>
  </si>
  <si>
    <t>BK52</t>
  </si>
  <si>
    <t>BK53</t>
  </si>
  <si>
    <t>BK54</t>
  </si>
  <si>
    <t>BK55</t>
  </si>
  <si>
    <t>BK56</t>
  </si>
  <si>
    <t>BK57</t>
  </si>
  <si>
    <t>BK58</t>
  </si>
  <si>
    <t>BK59</t>
  </si>
  <si>
    <t>BK60</t>
  </si>
  <si>
    <t>BK61</t>
  </si>
  <si>
    <t>BK62</t>
  </si>
  <si>
    <t>BK63</t>
  </si>
  <si>
    <t>BK64</t>
  </si>
  <si>
    <t>BK65</t>
  </si>
  <si>
    <t>BK66</t>
  </si>
  <si>
    <t>BK67</t>
  </si>
  <si>
    <t>BK68</t>
  </si>
  <si>
    <t>BK69</t>
  </si>
  <si>
    <t>BK70</t>
  </si>
  <si>
    <t>BK71</t>
  </si>
  <si>
    <t>BK72</t>
  </si>
  <si>
    <t>BK73</t>
  </si>
  <si>
    <t>BK74</t>
  </si>
  <si>
    <t>BK75</t>
  </si>
  <si>
    <t>BK76</t>
  </si>
  <si>
    <t>BK77</t>
  </si>
  <si>
    <t>BK78</t>
  </si>
  <si>
    <t>BK79</t>
  </si>
  <si>
    <t>BK80</t>
  </si>
  <si>
    <t>BK81</t>
  </si>
  <si>
    <t>BK82</t>
  </si>
  <si>
    <t>BK83</t>
  </si>
  <si>
    <t>BK84</t>
  </si>
  <si>
    <t>BK85</t>
  </si>
  <si>
    <t>BK86</t>
  </si>
  <si>
    <t>BK87</t>
  </si>
  <si>
    <t>BK88</t>
  </si>
  <si>
    <t>BK89</t>
  </si>
  <si>
    <t>BK90</t>
  </si>
  <si>
    <t>BK91</t>
  </si>
  <si>
    <t>BK92</t>
  </si>
  <si>
    <t>BK93</t>
  </si>
  <si>
    <t>BK94</t>
  </si>
  <si>
    <t>BK95</t>
  </si>
  <si>
    <t>BK96</t>
  </si>
  <si>
    <t>BK97</t>
  </si>
  <si>
    <t>BK98</t>
  </si>
  <si>
    <t>BK99</t>
  </si>
  <si>
    <t>BK100</t>
  </si>
  <si>
    <t>BK101</t>
  </si>
  <si>
    <t>BK102</t>
  </si>
  <si>
    <t>BK103</t>
  </si>
  <si>
    <t>BK104</t>
  </si>
  <si>
    <t>BK105</t>
  </si>
  <si>
    <t>BK106</t>
  </si>
  <si>
    <t>BK107</t>
  </si>
  <si>
    <t>BK108</t>
  </si>
  <si>
    <t>BK109</t>
  </si>
  <si>
    <t>BK110</t>
  </si>
  <si>
    <t>BK111</t>
  </si>
  <si>
    <t>BK112</t>
  </si>
  <si>
    <t>BK113</t>
  </si>
  <si>
    <t>BK114</t>
  </si>
  <si>
    <t>BK115</t>
  </si>
  <si>
    <t>BK116</t>
  </si>
  <si>
    <t>BK117</t>
  </si>
  <si>
    <t>BK118</t>
  </si>
  <si>
    <t>BK119</t>
  </si>
  <si>
    <t>BK120</t>
  </si>
  <si>
    <t>BK121</t>
  </si>
  <si>
    <t>BK122</t>
  </si>
  <si>
    <t>BK123</t>
  </si>
  <si>
    <t>BK124</t>
  </si>
  <si>
    <t>BK125</t>
  </si>
  <si>
    <t>BK126</t>
  </si>
  <si>
    <t>BK127</t>
  </si>
  <si>
    <t>BK128</t>
  </si>
  <si>
    <t>BK129</t>
  </si>
  <si>
    <t>BK130</t>
  </si>
  <si>
    <t>BK131</t>
  </si>
  <si>
    <t>BK132</t>
  </si>
  <si>
    <t>BK133</t>
  </si>
  <si>
    <t>BK134</t>
  </si>
  <si>
    <t>BK135</t>
  </si>
  <si>
    <t>BK136</t>
  </si>
  <si>
    <t>BK137</t>
  </si>
  <si>
    <t>BK138</t>
  </si>
  <si>
    <t>BK139</t>
  </si>
  <si>
    <t>BK140</t>
  </si>
  <si>
    <t>BK141</t>
  </si>
  <si>
    <t>BK142</t>
  </si>
  <si>
    <t>BK143</t>
  </si>
  <si>
    <t>BK144</t>
  </si>
  <si>
    <t>BK145</t>
  </si>
  <si>
    <t>BK146</t>
  </si>
  <si>
    <t>BK147</t>
  </si>
  <si>
    <t>BK148</t>
  </si>
  <si>
    <t>BK149</t>
  </si>
  <si>
    <t>BK150</t>
  </si>
  <si>
    <t>BK151</t>
  </si>
  <si>
    <t>BK152</t>
  </si>
  <si>
    <t>BK153</t>
  </si>
  <si>
    <t>BK154</t>
  </si>
  <si>
    <t>BK155</t>
  </si>
  <si>
    <t>BK156</t>
  </si>
  <si>
    <t>BK157</t>
  </si>
  <si>
    <t>BK158</t>
  </si>
  <si>
    <t>BK159</t>
  </si>
  <si>
    <t>BK160</t>
  </si>
  <si>
    <t>BK161</t>
  </si>
  <si>
    <t>BK162</t>
  </si>
  <si>
    <t>BK163</t>
  </si>
  <si>
    <t>BK164</t>
  </si>
  <si>
    <t>BK165</t>
  </si>
  <si>
    <t>BK166</t>
  </si>
  <si>
    <t>BK167</t>
  </si>
  <si>
    <t>BK168</t>
  </si>
  <si>
    <t>BK169</t>
  </si>
  <si>
    <t>BK170</t>
  </si>
  <si>
    <t>BK171</t>
  </si>
  <si>
    <t>BK172</t>
  </si>
  <si>
    <t>BK173</t>
  </si>
  <si>
    <t>BK174</t>
  </si>
  <si>
    <t>BK175</t>
  </si>
  <si>
    <t>BK176</t>
  </si>
  <si>
    <t>BK177</t>
  </si>
  <si>
    <t>BK178</t>
  </si>
  <si>
    <t>BK179</t>
  </si>
  <si>
    <t>BK180</t>
  </si>
  <si>
    <t>BK181</t>
  </si>
  <si>
    <t>BK182</t>
  </si>
  <si>
    <t>BK183</t>
  </si>
  <si>
    <t>BK184</t>
  </si>
  <si>
    <t>BK185</t>
  </si>
  <si>
    <t>BK186</t>
  </si>
  <si>
    <t>BK187</t>
  </si>
  <si>
    <t>BK188</t>
  </si>
  <si>
    <t>BK189</t>
  </si>
  <si>
    <t>BK190</t>
  </si>
  <si>
    <t>BK191</t>
  </si>
  <si>
    <t>BK192</t>
  </si>
  <si>
    <t>BK193</t>
  </si>
  <si>
    <t>BK194</t>
  </si>
  <si>
    <t>BK195</t>
  </si>
  <si>
    <t>BK196</t>
  </si>
  <si>
    <t>BK197</t>
  </si>
  <si>
    <t>BK198</t>
  </si>
  <si>
    <t>BK199</t>
  </si>
  <si>
    <t>BK200</t>
  </si>
  <si>
    <t>BK201</t>
  </si>
  <si>
    <t>BK202</t>
  </si>
  <si>
    <t>BK203</t>
  </si>
  <si>
    <t>BK204</t>
  </si>
  <si>
    <t>BK205</t>
  </si>
  <si>
    <t>BK206</t>
  </si>
  <si>
    <t>BK207</t>
  </si>
  <si>
    <t>BK208</t>
  </si>
  <si>
    <t>BK209</t>
  </si>
  <si>
    <t>BK210</t>
  </si>
  <si>
    <t>BK211</t>
  </si>
  <si>
    <t>BK212</t>
  </si>
  <si>
    <t>BK213</t>
  </si>
  <si>
    <t>BK214</t>
  </si>
  <si>
    <t>BK215</t>
  </si>
  <si>
    <t>BK216</t>
  </si>
  <si>
    <t>BK217</t>
  </si>
  <si>
    <t>BK218</t>
  </si>
  <si>
    <t>BK219</t>
  </si>
  <si>
    <t>BK220</t>
  </si>
  <si>
    <t>BK221</t>
  </si>
  <si>
    <t>BK222</t>
  </si>
  <si>
    <t>BK223</t>
  </si>
  <si>
    <t>BK224</t>
  </si>
  <si>
    <t>BK225</t>
  </si>
  <si>
    <t>BK226</t>
  </si>
  <si>
    <t>BK227</t>
  </si>
  <si>
    <t>BK228</t>
  </si>
  <si>
    <t>BK229</t>
  </si>
  <si>
    <t>BK230</t>
  </si>
  <si>
    <t>BK231</t>
  </si>
  <si>
    <t>BK232</t>
  </si>
  <si>
    <t>BK233</t>
  </si>
  <si>
    <t>BK234</t>
  </si>
  <si>
    <t>BK235</t>
  </si>
  <si>
    <t>BK236</t>
  </si>
  <si>
    <t>BK237</t>
  </si>
  <si>
    <t>BK238</t>
  </si>
  <si>
    <t>BK239</t>
  </si>
  <si>
    <t>BK240</t>
  </si>
  <si>
    <t>BK241</t>
  </si>
  <si>
    <t>BK242</t>
  </si>
  <si>
    <t>BK243</t>
  </si>
  <si>
    <t>BK244</t>
  </si>
  <si>
    <t>BK245</t>
  </si>
  <si>
    <t>BK246</t>
  </si>
  <si>
    <t>BK247</t>
  </si>
  <si>
    <t>BK248</t>
  </si>
  <si>
    <t>BK249</t>
  </si>
  <si>
    <t>BK250</t>
  </si>
  <si>
    <t>BK251</t>
  </si>
  <si>
    <t>BK252</t>
  </si>
  <si>
    <t>BK253</t>
  </si>
  <si>
    <t>BK254</t>
  </si>
  <si>
    <t>BK255</t>
  </si>
  <si>
    <t>BK256</t>
  </si>
  <si>
    <t>BK257</t>
  </si>
  <si>
    <t>BK258</t>
  </si>
  <si>
    <t>BK259</t>
  </si>
  <si>
    <t>BK260</t>
  </si>
  <si>
    <t>BK261</t>
  </si>
  <si>
    <t>BK262</t>
  </si>
  <si>
    <t>BK263</t>
  </si>
  <si>
    <t>BK264</t>
  </si>
  <si>
    <t>BK265</t>
  </si>
  <si>
    <t>BK266</t>
  </si>
  <si>
    <t>BK267</t>
  </si>
  <si>
    <t>BK268</t>
  </si>
  <si>
    <t>BK269</t>
  </si>
  <si>
    <t>BK270</t>
  </si>
  <si>
    <t>BK271</t>
  </si>
  <si>
    <t>BK272</t>
  </si>
  <si>
    <t>BK273</t>
  </si>
  <si>
    <t>BK274</t>
  </si>
  <si>
    <t>BK275</t>
  </si>
  <si>
    <t>BK276</t>
  </si>
  <si>
    <t>BK277</t>
  </si>
  <si>
    <t>BK278</t>
  </si>
  <si>
    <t>BK279</t>
  </si>
  <si>
    <t>BK280</t>
  </si>
  <si>
    <t>BK281</t>
  </si>
  <si>
    <t>BK282</t>
  </si>
  <si>
    <t>BK283</t>
  </si>
  <si>
    <t>BK284</t>
  </si>
  <si>
    <t>BK285</t>
  </si>
  <si>
    <t>BK286</t>
  </si>
  <si>
    <t>BK287</t>
  </si>
  <si>
    <t>BK288</t>
  </si>
  <si>
    <t>BK289</t>
  </si>
  <si>
    <t>BK290</t>
  </si>
  <si>
    <t>BK291</t>
  </si>
  <si>
    <t>BK292</t>
  </si>
  <si>
    <t>BK293</t>
  </si>
  <si>
    <t>BK294</t>
  </si>
  <si>
    <t>BK295</t>
  </si>
  <si>
    <t>BK296</t>
  </si>
  <si>
    <t>BK297</t>
  </si>
  <si>
    <t>BK298</t>
  </si>
  <si>
    <t>BK299</t>
  </si>
  <si>
    <t>BK300</t>
  </si>
  <si>
    <t>BK301</t>
  </si>
  <si>
    <t>BK302</t>
  </si>
  <si>
    <t>BK303</t>
  </si>
  <si>
    <t>BK304</t>
  </si>
  <si>
    <t>BK305</t>
  </si>
  <si>
    <t>BK306</t>
  </si>
  <si>
    <t>BK307</t>
  </si>
  <si>
    <t>BK308</t>
  </si>
  <si>
    <t>BK309</t>
  </si>
  <si>
    <t>BK310</t>
  </si>
  <si>
    <t>BK311</t>
  </si>
  <si>
    <t>BK312</t>
  </si>
  <si>
    <t>BK313</t>
  </si>
  <si>
    <t>BK314</t>
  </si>
  <si>
    <t>BK315</t>
  </si>
  <si>
    <t>BK316</t>
  </si>
  <si>
    <t>BK317</t>
  </si>
  <si>
    <t>BK318</t>
  </si>
  <si>
    <t>BK319</t>
  </si>
  <si>
    <t>BK320</t>
  </si>
  <si>
    <t>BK321</t>
  </si>
  <si>
    <t>BK322</t>
  </si>
  <si>
    <t>BK323</t>
  </si>
  <si>
    <t>BK324</t>
  </si>
  <si>
    <t>BK325</t>
  </si>
  <si>
    <t>BK326</t>
  </si>
  <si>
    <t>BK327</t>
  </si>
  <si>
    <t>BK328</t>
  </si>
  <si>
    <t>BK329</t>
  </si>
  <si>
    <t>BK330</t>
  </si>
  <si>
    <t>BK331</t>
  </si>
  <si>
    <t>BK332</t>
  </si>
  <si>
    <t>BK333</t>
  </si>
  <si>
    <t>BK334</t>
  </si>
  <si>
    <t>BK335</t>
  </si>
  <si>
    <t>BK336</t>
  </si>
  <si>
    <t>BK337</t>
  </si>
  <si>
    <t>BK338</t>
  </si>
  <si>
    <t>BK339</t>
  </si>
  <si>
    <t>BK340</t>
  </si>
  <si>
    <t>BK341</t>
  </si>
  <si>
    <t>BK342</t>
  </si>
  <si>
    <t>BK343</t>
  </si>
  <si>
    <t>BK344</t>
  </si>
  <si>
    <t>BK345</t>
  </si>
  <si>
    <t>BK346</t>
  </si>
  <si>
    <t>BK347</t>
  </si>
  <si>
    <t>BK348</t>
  </si>
  <si>
    <t>BK349</t>
  </si>
  <si>
    <t>BK350</t>
  </si>
  <si>
    <t>BK351</t>
  </si>
  <si>
    <t>BK352</t>
  </si>
  <si>
    <t>BK353</t>
  </si>
  <si>
    <t>BK354</t>
  </si>
  <si>
    <t>BK355</t>
  </si>
  <si>
    <t>BK356</t>
  </si>
  <si>
    <t>BK357</t>
  </si>
  <si>
    <t>BK358</t>
  </si>
  <si>
    <t>BK359</t>
  </si>
  <si>
    <t>BK360</t>
  </si>
  <si>
    <t>BK361</t>
  </si>
  <si>
    <t>BK362</t>
  </si>
  <si>
    <t>BK363</t>
  </si>
  <si>
    <t>BK364</t>
  </si>
  <si>
    <t>BK365</t>
  </si>
  <si>
    <t>BK366</t>
  </si>
  <si>
    <t>BK367</t>
  </si>
  <si>
    <t>BK368</t>
  </si>
  <si>
    <t>BK369</t>
  </si>
  <si>
    <t>BK370</t>
  </si>
  <si>
    <t>BK371</t>
  </si>
  <si>
    <t>BK372</t>
  </si>
  <si>
    <t>BK373</t>
  </si>
  <si>
    <t>BK374</t>
  </si>
  <si>
    <t>BK375</t>
  </si>
  <si>
    <t>BK376</t>
  </si>
  <si>
    <t>BK377</t>
  </si>
  <si>
    <t>BK378</t>
  </si>
  <si>
    <t>BK379</t>
  </si>
  <si>
    <t>BK380</t>
  </si>
  <si>
    <t>BK381</t>
  </si>
  <si>
    <t>BK382</t>
  </si>
  <si>
    <t>BK383</t>
  </si>
  <si>
    <t>BK384</t>
  </si>
  <si>
    <t>BK385</t>
  </si>
  <si>
    <t>BK386</t>
  </si>
  <si>
    <t>BK387</t>
  </si>
  <si>
    <t>BK388</t>
  </si>
  <si>
    <t>BK389</t>
  </si>
  <si>
    <t>BK390</t>
  </si>
  <si>
    <t>BK391</t>
  </si>
  <si>
    <t>BK392</t>
  </si>
  <si>
    <t>BK393</t>
  </si>
  <si>
    <t>BK394</t>
  </si>
  <si>
    <t>BK395</t>
  </si>
  <si>
    <t>BK396</t>
  </si>
  <si>
    <t>BK397</t>
  </si>
  <si>
    <t>BK398</t>
  </si>
  <si>
    <t>BK399</t>
  </si>
  <si>
    <t>BK400</t>
  </si>
  <si>
    <t>BK401</t>
  </si>
  <si>
    <t>BK402</t>
  </si>
  <si>
    <t>BK403</t>
  </si>
  <si>
    <t>BK404</t>
  </si>
  <si>
    <t>BK405</t>
  </si>
  <si>
    <t>BK406</t>
  </si>
  <si>
    <t>BK407</t>
  </si>
  <si>
    <t>BK408</t>
  </si>
  <si>
    <t>BK409</t>
  </si>
  <si>
    <t>BK410</t>
  </si>
  <si>
    <t>BK411</t>
  </si>
  <si>
    <t>BK412</t>
  </si>
  <si>
    <t>BK413</t>
  </si>
  <si>
    <t>BK414</t>
  </si>
  <si>
    <t>BK415</t>
  </si>
  <si>
    <t>BK416</t>
  </si>
  <si>
    <t>BK417</t>
  </si>
  <si>
    <t>BK418</t>
  </si>
  <si>
    <t>BK419</t>
  </si>
  <si>
    <t>BK420</t>
  </si>
  <si>
    <t>BK421</t>
  </si>
  <si>
    <t>BK422</t>
  </si>
  <si>
    <t>BK423</t>
  </si>
  <si>
    <t>BK424</t>
  </si>
  <si>
    <t>BK425</t>
  </si>
  <si>
    <t>BK426</t>
  </si>
  <si>
    <t>BK427</t>
  </si>
  <si>
    <t>BK428</t>
  </si>
  <si>
    <t>BK429</t>
  </si>
  <si>
    <t>BK430</t>
  </si>
  <si>
    <t>BK431</t>
  </si>
  <si>
    <t>BK432</t>
  </si>
  <si>
    <t>BK433</t>
  </si>
  <si>
    <t>BK434</t>
  </si>
  <si>
    <t>BK435</t>
  </si>
  <si>
    <t>BK436</t>
  </si>
  <si>
    <t>BK437</t>
  </si>
  <si>
    <t>BK438</t>
  </si>
  <si>
    <t>BK439</t>
  </si>
  <si>
    <t>BK440</t>
  </si>
  <si>
    <t>BK441</t>
  </si>
  <si>
    <t>BK442</t>
  </si>
  <si>
    <t>BK443</t>
  </si>
  <si>
    <t>BK444</t>
  </si>
  <si>
    <t>BK445</t>
  </si>
  <si>
    <t>BK446</t>
  </si>
  <si>
    <t>BK447</t>
  </si>
  <si>
    <t>BK448</t>
  </si>
  <si>
    <t>BK449</t>
  </si>
  <si>
    <t>BK450</t>
  </si>
  <si>
    <t>BK451</t>
  </si>
  <si>
    <t>BK452</t>
  </si>
  <si>
    <t>BK453</t>
  </si>
  <si>
    <t>BK454</t>
  </si>
  <si>
    <t>BK455</t>
  </si>
  <si>
    <t>BK456</t>
  </si>
  <si>
    <t>BK457</t>
  </si>
  <si>
    <t>BK458</t>
  </si>
  <si>
    <t>BK459</t>
  </si>
  <si>
    <t>BK460</t>
  </si>
  <si>
    <t>BK461</t>
  </si>
  <si>
    <t>BK462</t>
  </si>
  <si>
    <t>BK463</t>
  </si>
  <si>
    <t>BK464</t>
  </si>
  <si>
    <t>BK465</t>
  </si>
  <si>
    <t>BK466</t>
  </si>
  <si>
    <t>BK467</t>
  </si>
  <si>
    <t>BK468</t>
  </si>
  <si>
    <t>BK469</t>
  </si>
  <si>
    <t>BK470</t>
  </si>
  <si>
    <t>BK471</t>
  </si>
  <si>
    <t>BK472</t>
  </si>
  <si>
    <t>BK473</t>
  </si>
  <si>
    <t>BK474</t>
  </si>
  <si>
    <t>BK475</t>
  </si>
  <si>
    <t>BK476</t>
  </si>
  <si>
    <t>BK477</t>
  </si>
  <si>
    <t>BK478</t>
  </si>
  <si>
    <t>BK479</t>
  </si>
  <si>
    <t>BK480</t>
  </si>
  <si>
    <t>BK481</t>
  </si>
  <si>
    <t>BK482</t>
  </si>
  <si>
    <t>BK483</t>
  </si>
  <si>
    <t>BK484</t>
  </si>
  <si>
    <t>BK485</t>
  </si>
  <si>
    <t>BK486</t>
  </si>
  <si>
    <t>BK487</t>
  </si>
  <si>
    <t>BK488</t>
  </si>
  <si>
    <t>BK489</t>
  </si>
  <si>
    <t>BK490</t>
  </si>
  <si>
    <t>BK491</t>
  </si>
  <si>
    <t>BK492</t>
  </si>
  <si>
    <t>BK493</t>
  </si>
  <si>
    <t>BK494</t>
  </si>
  <si>
    <t>BK495</t>
  </si>
  <si>
    <t>BK496</t>
  </si>
  <si>
    <t>BK497</t>
  </si>
  <si>
    <t>BK498</t>
  </si>
  <si>
    <t>BK499</t>
  </si>
  <si>
    <t>BK500</t>
  </si>
  <si>
    <t>BK501</t>
  </si>
  <si>
    <t>BK502</t>
  </si>
  <si>
    <t>BK503</t>
  </si>
  <si>
    <t>BK504</t>
  </si>
  <si>
    <t>BK505</t>
  </si>
  <si>
    <t>BK506</t>
  </si>
  <si>
    <t>BK507</t>
  </si>
  <si>
    <t>BK508</t>
  </si>
  <si>
    <t>BK509</t>
  </si>
  <si>
    <t>BK510</t>
  </si>
  <si>
    <t>BK511</t>
  </si>
  <si>
    <t>BK512</t>
  </si>
  <si>
    <t>BK513</t>
  </si>
  <si>
    <t>BK514</t>
  </si>
  <si>
    <t>BK515</t>
  </si>
  <si>
    <t>BK516</t>
  </si>
  <si>
    <t>BK517</t>
  </si>
  <si>
    <t>BK518</t>
  </si>
  <si>
    <t>BK519</t>
  </si>
  <si>
    <t>BK520</t>
  </si>
  <si>
    <t>BK521</t>
  </si>
  <si>
    <t>BK522</t>
  </si>
  <si>
    <t>BK523</t>
  </si>
  <si>
    <t>BK524</t>
  </si>
  <si>
    <t>BK525</t>
  </si>
  <si>
    <t>BK526</t>
  </si>
  <si>
    <t>BK527</t>
  </si>
  <si>
    <t>BK528</t>
  </si>
  <si>
    <t>BK529</t>
  </si>
  <si>
    <t>BK530</t>
  </si>
  <si>
    <t>BK531</t>
  </si>
  <si>
    <t>BK532</t>
  </si>
  <si>
    <t>BK533</t>
  </si>
  <si>
    <t>BK534</t>
  </si>
  <si>
    <t>BK535</t>
  </si>
  <si>
    <t>BK536</t>
  </si>
  <si>
    <t>BK537</t>
  </si>
  <si>
    <t>BK538</t>
  </si>
  <si>
    <t>BK539</t>
  </si>
  <si>
    <t>BK540</t>
  </si>
  <si>
    <t>BK541</t>
  </si>
  <si>
    <t>BK542</t>
  </si>
  <si>
    <t>BK543</t>
  </si>
  <si>
    <t>BK544</t>
  </si>
  <si>
    <t>BK545</t>
  </si>
  <si>
    <t>BK546</t>
  </si>
  <si>
    <t>BK547</t>
  </si>
  <si>
    <t>BK548</t>
  </si>
  <si>
    <t>BK549</t>
  </si>
  <si>
    <t>BK550</t>
  </si>
  <si>
    <t>BK551</t>
  </si>
  <si>
    <t>BK552</t>
  </si>
  <si>
    <t>BK553</t>
  </si>
  <si>
    <t>BK554</t>
  </si>
  <si>
    <t>BK555</t>
  </si>
  <si>
    <t>BK556</t>
  </si>
  <si>
    <t>BK557</t>
  </si>
  <si>
    <t>BK558</t>
  </si>
  <si>
    <t>BK559</t>
  </si>
  <si>
    <t>BK560</t>
  </si>
  <si>
    <t>BK561</t>
  </si>
  <si>
    <t>BK562</t>
  </si>
  <si>
    <t>BK563</t>
  </si>
  <si>
    <t>BK564</t>
  </si>
  <si>
    <t>BK565</t>
  </si>
  <si>
    <t>BK566</t>
  </si>
  <si>
    <t>BK567</t>
  </si>
  <si>
    <t>BK568</t>
  </si>
  <si>
    <t>BK569</t>
  </si>
  <si>
    <t>BK570</t>
  </si>
  <si>
    <t>BK571</t>
  </si>
  <si>
    <t>BK572</t>
  </si>
  <si>
    <t>BK573</t>
  </si>
  <si>
    <t>BK574</t>
  </si>
  <si>
    <t>BK575</t>
  </si>
  <si>
    <t>BK576</t>
  </si>
  <si>
    <t>BK577</t>
  </si>
  <si>
    <t>BK578</t>
  </si>
  <si>
    <t>BK579</t>
  </si>
  <si>
    <t>BK580</t>
  </si>
  <si>
    <t>BK581</t>
  </si>
  <si>
    <t>BK582</t>
  </si>
  <si>
    <t>BK583</t>
  </si>
  <si>
    <t>BK584</t>
  </si>
  <si>
    <t>BK585</t>
  </si>
  <si>
    <t>BK586</t>
  </si>
  <si>
    <t>BK587</t>
  </si>
  <si>
    <t>BK588</t>
  </si>
  <si>
    <t>BK589</t>
  </si>
  <si>
    <t>BK590</t>
  </si>
  <si>
    <t>BK591</t>
  </si>
  <si>
    <t>BK592</t>
  </si>
  <si>
    <t>BK593</t>
  </si>
  <si>
    <t>BK594</t>
  </si>
  <si>
    <t>BK595</t>
  </si>
  <si>
    <t>BK596</t>
  </si>
  <si>
    <t>BK597</t>
  </si>
  <si>
    <t>BK598</t>
  </si>
  <si>
    <t>BK599</t>
  </si>
  <si>
    <t>BK600</t>
  </si>
  <si>
    <t>BK601</t>
  </si>
  <si>
    <t>BK602</t>
  </si>
  <si>
    <t>BK603</t>
  </si>
  <si>
    <t>BK604</t>
  </si>
  <si>
    <t>BK605</t>
  </si>
  <si>
    <t>BK606</t>
  </si>
  <si>
    <t>BK607</t>
  </si>
  <si>
    <t>BK608</t>
  </si>
  <si>
    <t>BK609</t>
  </si>
  <si>
    <t>BK610</t>
  </si>
  <si>
    <t>BK611</t>
  </si>
  <si>
    <t>BK612</t>
  </si>
  <si>
    <t>BK613</t>
  </si>
  <si>
    <t>BK614</t>
  </si>
  <si>
    <t>BK615</t>
  </si>
  <si>
    <t>BK616</t>
  </si>
  <si>
    <t>BK617</t>
  </si>
  <si>
    <t>BK618</t>
  </si>
  <si>
    <t>BK619</t>
  </si>
  <si>
    <t>BK620</t>
  </si>
  <si>
    <t>BK621</t>
  </si>
  <si>
    <t>BK622</t>
  </si>
  <si>
    <t>BK623</t>
  </si>
  <si>
    <t>BK624</t>
  </si>
  <si>
    <t>BK625</t>
  </si>
  <si>
    <t>BK626</t>
  </si>
  <si>
    <t>BK627</t>
  </si>
  <si>
    <t>BK628</t>
  </si>
  <si>
    <t>BK629</t>
  </si>
  <si>
    <t>BK630</t>
  </si>
  <si>
    <t>BK631</t>
  </si>
  <si>
    <t>BK632</t>
  </si>
  <si>
    <t>BK633</t>
  </si>
  <si>
    <t>BK634</t>
  </si>
  <si>
    <t>BK635</t>
  </si>
  <si>
    <t>BK636</t>
  </si>
  <si>
    <t>BK637</t>
  </si>
  <si>
    <t>BK638</t>
  </si>
  <si>
    <t>BK639</t>
  </si>
  <si>
    <t>BK640</t>
  </si>
  <si>
    <t>BK641</t>
  </si>
  <si>
    <t>BK642</t>
  </si>
  <si>
    <t>BK643</t>
  </si>
  <si>
    <t>BK644</t>
  </si>
  <si>
    <t>BK645</t>
  </si>
  <si>
    <t>BK646</t>
  </si>
  <si>
    <t>BK647</t>
  </si>
  <si>
    <t>BK648</t>
  </si>
  <si>
    <t>BK649</t>
  </si>
  <si>
    <t>BK650</t>
  </si>
  <si>
    <t>BK651</t>
  </si>
  <si>
    <t>BK652</t>
  </si>
  <si>
    <t>BK653</t>
  </si>
  <si>
    <t>BK654</t>
  </si>
  <si>
    <t>BK655</t>
  </si>
  <si>
    <t>BK656</t>
  </si>
  <si>
    <t>BK657</t>
  </si>
  <si>
    <t>BK658</t>
  </si>
  <si>
    <t>BK659</t>
  </si>
  <si>
    <t>BK660</t>
  </si>
  <si>
    <t>BK661</t>
  </si>
  <si>
    <t>BK662</t>
  </si>
  <si>
    <t>BK663</t>
  </si>
  <si>
    <t>BK664</t>
  </si>
  <si>
    <t>BK665</t>
  </si>
  <si>
    <t>BK666</t>
  </si>
  <si>
    <t>BK667</t>
  </si>
  <si>
    <t>BK668</t>
  </si>
  <si>
    <t>BK669</t>
  </si>
  <si>
    <t>BK670</t>
  </si>
  <si>
    <t>BK671</t>
  </si>
  <si>
    <t>BK672</t>
  </si>
  <si>
    <t>BK673</t>
  </si>
  <si>
    <t>BK674</t>
  </si>
  <si>
    <t>BK675</t>
  </si>
  <si>
    <t>BK676</t>
  </si>
  <si>
    <t>BK677</t>
  </si>
  <si>
    <t>BK678</t>
  </si>
  <si>
    <t>BK679</t>
  </si>
  <si>
    <t>BK680</t>
  </si>
  <si>
    <t>BK681</t>
  </si>
  <si>
    <t>BK682</t>
  </si>
  <si>
    <t>BK683</t>
  </si>
  <si>
    <t>BK684</t>
  </si>
  <si>
    <t>BK685</t>
  </si>
  <si>
    <t>BK686</t>
  </si>
  <si>
    <t>BK687</t>
  </si>
  <si>
    <t>BK688</t>
  </si>
  <si>
    <t>BK689</t>
  </si>
  <si>
    <t>BK690</t>
  </si>
  <si>
    <t>BK691</t>
  </si>
  <si>
    <t>BK692</t>
  </si>
  <si>
    <t>BK693</t>
  </si>
  <si>
    <t>BK694</t>
  </si>
  <si>
    <t>BK695</t>
  </si>
  <si>
    <t>BK696</t>
  </si>
  <si>
    <t>BK697</t>
  </si>
  <si>
    <t>BK698</t>
  </si>
  <si>
    <t>BK699</t>
  </si>
  <si>
    <t>BK700</t>
  </si>
  <si>
    <t>BK701</t>
  </si>
  <si>
    <t>BK702</t>
  </si>
  <si>
    <t>BK703</t>
  </si>
  <si>
    <t>BK704</t>
  </si>
  <si>
    <t>BK705</t>
  </si>
  <si>
    <t>BK706</t>
  </si>
  <si>
    <t>BK707</t>
  </si>
  <si>
    <t>BK708</t>
  </si>
  <si>
    <t>BK709</t>
  </si>
  <si>
    <t>BK710</t>
  </si>
  <si>
    <t>BK711</t>
  </si>
  <si>
    <t>BK712</t>
  </si>
  <si>
    <t>BK713</t>
  </si>
  <si>
    <t>BK714</t>
  </si>
  <si>
    <t>BK715</t>
  </si>
  <si>
    <t>BK716</t>
  </si>
  <si>
    <t>BK717</t>
  </si>
  <si>
    <t>BK718</t>
  </si>
  <si>
    <t>BK719</t>
  </si>
  <si>
    <t>BK720</t>
  </si>
  <si>
    <t>BK721</t>
  </si>
  <si>
    <t>BK722</t>
  </si>
  <si>
    <t>BK723</t>
  </si>
  <si>
    <t>BK724</t>
  </si>
  <si>
    <t>BK725</t>
  </si>
  <si>
    <t>BK726</t>
  </si>
  <si>
    <t>BK727</t>
  </si>
  <si>
    <t>BK728</t>
  </si>
  <si>
    <t>BK729</t>
  </si>
  <si>
    <t>BK730</t>
  </si>
  <si>
    <t>BK731</t>
  </si>
  <si>
    <t>BK732</t>
  </si>
  <si>
    <t>BK733</t>
  </si>
  <si>
    <t>BK734</t>
  </si>
  <si>
    <t>BK735</t>
  </si>
  <si>
    <t>BK736</t>
  </si>
  <si>
    <t>BK737</t>
  </si>
  <si>
    <t>BK738</t>
  </si>
  <si>
    <t>BK739</t>
  </si>
  <si>
    <t>BK740</t>
  </si>
  <si>
    <t>BK741</t>
  </si>
  <si>
    <t>BK742</t>
  </si>
  <si>
    <t>BK743</t>
  </si>
  <si>
    <t>BK744</t>
  </si>
  <si>
    <t>BK745</t>
  </si>
  <si>
    <t>BK746</t>
  </si>
  <si>
    <t>BK747</t>
  </si>
  <si>
    <t>BK748</t>
  </si>
  <si>
    <t>BK749</t>
  </si>
  <si>
    <t>BK750</t>
  </si>
  <si>
    <t>BK751</t>
  </si>
  <si>
    <t>BK752</t>
  </si>
  <si>
    <t>BK753</t>
  </si>
  <si>
    <t>BK754</t>
  </si>
  <si>
    <t>BK755</t>
  </si>
  <si>
    <t>BK756</t>
  </si>
  <si>
    <t>BK757</t>
  </si>
  <si>
    <t>BK758</t>
  </si>
  <si>
    <t>BK759</t>
  </si>
  <si>
    <t>BK760</t>
  </si>
  <si>
    <t>BK761</t>
  </si>
  <si>
    <t>BK762</t>
  </si>
  <si>
    <t>BK763</t>
  </si>
  <si>
    <t>BK764</t>
  </si>
  <si>
    <t>BK765</t>
  </si>
  <si>
    <t>BK766</t>
  </si>
  <si>
    <t>BK767</t>
  </si>
  <si>
    <t>BK768</t>
  </si>
  <si>
    <t>BK769</t>
  </si>
  <si>
    <t>BK770</t>
  </si>
  <si>
    <t>BK771</t>
  </si>
  <si>
    <t>BK772</t>
  </si>
  <si>
    <t>BK773</t>
  </si>
  <si>
    <t>BK774</t>
  </si>
  <si>
    <t>BK775</t>
  </si>
  <si>
    <t>BK776</t>
  </si>
  <si>
    <t>BK777</t>
  </si>
  <si>
    <t>BK778</t>
  </si>
  <si>
    <t>BK779</t>
  </si>
  <si>
    <t>BK780</t>
  </si>
  <si>
    <t>BK781</t>
  </si>
  <si>
    <t>BK782</t>
  </si>
  <si>
    <t>BK783</t>
  </si>
  <si>
    <t>BK784</t>
  </si>
  <si>
    <t>BK785</t>
  </si>
  <si>
    <t>BK786</t>
  </si>
  <si>
    <t>BK787</t>
  </si>
  <si>
    <t>BK788</t>
  </si>
  <si>
    <t>BK789</t>
  </si>
  <si>
    <t>BK790</t>
  </si>
  <si>
    <t>BK791</t>
  </si>
  <si>
    <t>BK792</t>
  </si>
  <si>
    <t>BK793</t>
  </si>
  <si>
    <t>BK794</t>
  </si>
  <si>
    <t>BK795</t>
  </si>
  <si>
    <t>BK796</t>
  </si>
  <si>
    <t>BK797</t>
  </si>
  <si>
    <t>BK798</t>
  </si>
  <si>
    <t>BK799</t>
  </si>
  <si>
    <t>BK800</t>
  </si>
  <si>
    <t>BK801</t>
  </si>
  <si>
    <t>BK802</t>
  </si>
  <si>
    <t>BK803</t>
  </si>
  <si>
    <t>BK804</t>
  </si>
  <si>
    <t>BK805</t>
  </si>
  <si>
    <t>BK806</t>
  </si>
  <si>
    <t>BK807</t>
  </si>
  <si>
    <t>BK808</t>
  </si>
  <si>
    <t>BK809</t>
  </si>
  <si>
    <t>BK810</t>
  </si>
  <si>
    <t>BK811</t>
  </si>
  <si>
    <t>BK812</t>
  </si>
  <si>
    <t>BK813</t>
  </si>
  <si>
    <t>BK814</t>
  </si>
  <si>
    <t>BK815</t>
  </si>
  <si>
    <t>BK816</t>
  </si>
  <si>
    <t>BK817</t>
  </si>
  <si>
    <t>BK818</t>
  </si>
  <si>
    <t>BK819</t>
  </si>
  <si>
    <t>BK820</t>
  </si>
  <si>
    <t>BK821</t>
  </si>
  <si>
    <t>BK822</t>
  </si>
  <si>
    <t>BK823</t>
  </si>
  <si>
    <t>BK824</t>
  </si>
  <si>
    <t>BK825</t>
  </si>
  <si>
    <t>BK826</t>
  </si>
  <si>
    <t>BK827</t>
  </si>
  <si>
    <t>BK828</t>
  </si>
  <si>
    <t>BK829</t>
  </si>
  <si>
    <t>BK830</t>
  </si>
  <si>
    <t>BK831</t>
  </si>
  <si>
    <t>BK832</t>
  </si>
  <si>
    <t>BK833</t>
  </si>
  <si>
    <t>BK834</t>
  </si>
  <si>
    <t>BK835</t>
  </si>
  <si>
    <t>BK836</t>
  </si>
  <si>
    <t>BK837</t>
  </si>
  <si>
    <t>BK838</t>
  </si>
  <si>
    <t>BK839</t>
  </si>
  <si>
    <t>BK840</t>
  </si>
  <si>
    <t>BK841</t>
  </si>
  <si>
    <t>BK842</t>
  </si>
  <si>
    <t>BK843</t>
  </si>
  <si>
    <t>BK844</t>
  </si>
  <si>
    <t>BK845</t>
  </si>
  <si>
    <t>BK846</t>
  </si>
  <si>
    <t>BK847</t>
  </si>
  <si>
    <t>BK848</t>
  </si>
  <si>
    <t>BK849</t>
  </si>
  <si>
    <t>BK850</t>
  </si>
  <si>
    <t>BK851</t>
  </si>
  <si>
    <t>BK852</t>
  </si>
  <si>
    <t>BK853</t>
  </si>
  <si>
    <t>BK854</t>
  </si>
  <si>
    <t>BK855</t>
  </si>
  <si>
    <t>BK856</t>
  </si>
  <si>
    <t>BK857</t>
  </si>
  <si>
    <t>BK858</t>
  </si>
  <si>
    <t>BK859</t>
  </si>
  <si>
    <t>BK860</t>
  </si>
  <si>
    <t>BK861</t>
  </si>
  <si>
    <t>BK862</t>
  </si>
  <si>
    <t>BK863</t>
  </si>
  <si>
    <t>BK864</t>
  </si>
  <si>
    <t>BK865</t>
  </si>
  <si>
    <t>BK866</t>
  </si>
  <si>
    <t>BK867</t>
  </si>
  <si>
    <t>BK868</t>
  </si>
  <si>
    <t>BK869</t>
  </si>
  <si>
    <t>BK870</t>
  </si>
  <si>
    <t>BK871</t>
  </si>
  <si>
    <t>BK872</t>
  </si>
  <si>
    <t>BK873</t>
  </si>
  <si>
    <t>BK874</t>
  </si>
  <si>
    <t>BK875</t>
  </si>
  <si>
    <t>BK876</t>
  </si>
  <si>
    <t>BK877</t>
  </si>
  <si>
    <t>BK878</t>
  </si>
  <si>
    <t>BK879</t>
  </si>
  <si>
    <t>BK880</t>
  </si>
  <si>
    <t>BK881</t>
  </si>
  <si>
    <t>BK882</t>
  </si>
  <si>
    <t>BK883</t>
  </si>
  <si>
    <t>BK884</t>
  </si>
  <si>
    <t>BK885</t>
  </si>
  <si>
    <t>BK886</t>
  </si>
  <si>
    <t>BK887</t>
  </si>
  <si>
    <t>BK888</t>
  </si>
  <si>
    <t>BK889</t>
  </si>
  <si>
    <t>BK890</t>
  </si>
  <si>
    <t>BK891</t>
  </si>
  <si>
    <t>BK892</t>
  </si>
  <si>
    <t>BK893</t>
  </si>
  <si>
    <t>BK894</t>
  </si>
  <si>
    <t>BK895</t>
  </si>
  <si>
    <t>BK896</t>
  </si>
  <si>
    <t>BK897</t>
  </si>
  <si>
    <t>BK898</t>
  </si>
  <si>
    <t>BK899</t>
  </si>
  <si>
    <t>BK900</t>
  </si>
  <si>
    <t>BK901</t>
  </si>
  <si>
    <t>BK902</t>
  </si>
  <si>
    <t>BK903</t>
  </si>
  <si>
    <t>BK904</t>
  </si>
  <si>
    <t>BK905</t>
  </si>
  <si>
    <t>BK906</t>
  </si>
  <si>
    <t>BK907</t>
  </si>
  <si>
    <t>BK908</t>
  </si>
  <si>
    <t>BK909</t>
  </si>
  <si>
    <t>BK910</t>
  </si>
  <si>
    <t>BK911</t>
  </si>
  <si>
    <t>BK912</t>
  </si>
  <si>
    <t>BK913</t>
  </si>
  <si>
    <t>BK914</t>
  </si>
  <si>
    <t>BK915</t>
  </si>
  <si>
    <t>BK916</t>
  </si>
  <si>
    <t>BK917</t>
  </si>
  <si>
    <t>BK918</t>
  </si>
  <si>
    <t>BK919</t>
  </si>
  <si>
    <t>BK920</t>
  </si>
  <si>
    <t>BK921</t>
  </si>
  <si>
    <t>BK922</t>
  </si>
  <si>
    <t>BK923</t>
  </si>
  <si>
    <t>BK924</t>
  </si>
  <si>
    <t>BK925</t>
  </si>
  <si>
    <t>BK926</t>
  </si>
  <si>
    <t>BK927</t>
  </si>
  <si>
    <t>BK928</t>
  </si>
  <si>
    <t>BK929</t>
  </si>
  <si>
    <t>BK930</t>
  </si>
  <si>
    <t>BK931</t>
  </si>
  <si>
    <t>BK932</t>
  </si>
  <si>
    <t>BK933</t>
  </si>
  <si>
    <t>BK934</t>
  </si>
  <si>
    <t>BK935</t>
  </si>
  <si>
    <t>BK936</t>
  </si>
  <si>
    <t>BK937</t>
  </si>
  <si>
    <t>BK938</t>
  </si>
  <si>
    <t>BK939</t>
  </si>
  <si>
    <t>BK940</t>
  </si>
  <si>
    <t>BK941</t>
  </si>
  <si>
    <t>BK942</t>
  </si>
  <si>
    <t>BK943</t>
  </si>
  <si>
    <t>BK944</t>
  </si>
  <si>
    <t>BK945</t>
  </si>
  <si>
    <t>BK946</t>
  </si>
  <si>
    <t>BK947</t>
  </si>
  <si>
    <t>BK948</t>
  </si>
  <si>
    <t>BK949</t>
  </si>
  <si>
    <t>BK950</t>
  </si>
  <si>
    <t>BK951</t>
  </si>
  <si>
    <t>BK952</t>
  </si>
  <si>
    <t>BK953</t>
  </si>
  <si>
    <t>BK954</t>
  </si>
  <si>
    <t>BK955</t>
  </si>
  <si>
    <t>BK956</t>
  </si>
  <si>
    <t>BK957</t>
  </si>
  <si>
    <t>BK958</t>
  </si>
  <si>
    <t>BK959</t>
  </si>
  <si>
    <t>BK960</t>
  </si>
  <si>
    <t>BK961</t>
  </si>
  <si>
    <t>BK962</t>
  </si>
  <si>
    <t>BK963</t>
  </si>
  <si>
    <t>BK964</t>
  </si>
  <si>
    <t>BK965</t>
  </si>
  <si>
    <t>BK966</t>
  </si>
  <si>
    <t>BK967</t>
  </si>
  <si>
    <t>BK968</t>
  </si>
  <si>
    <t>BK969</t>
  </si>
  <si>
    <t>BK970</t>
  </si>
  <si>
    <t>BK971</t>
  </si>
  <si>
    <t>BK972</t>
  </si>
  <si>
    <t>BK973</t>
  </si>
  <si>
    <t>BK974</t>
  </si>
  <si>
    <t>BK975</t>
  </si>
  <si>
    <t>BK976</t>
  </si>
  <si>
    <t>BK977</t>
  </si>
  <si>
    <t>BK978</t>
  </si>
  <si>
    <t>BK979</t>
  </si>
  <si>
    <t>BK980</t>
  </si>
  <si>
    <t>BK981</t>
  </si>
  <si>
    <t>BK982</t>
  </si>
  <si>
    <t>BK983</t>
  </si>
  <si>
    <t>BK984</t>
  </si>
  <si>
    <t>BK985</t>
  </si>
  <si>
    <t>BK986</t>
  </si>
  <si>
    <t>BK987</t>
  </si>
  <si>
    <t>BK988</t>
  </si>
  <si>
    <t>BK989</t>
  </si>
  <si>
    <t>BK990</t>
  </si>
  <si>
    <t>BK991</t>
  </si>
  <si>
    <t>BK992</t>
  </si>
  <si>
    <t>BK993</t>
  </si>
  <si>
    <t>BK994</t>
  </si>
  <si>
    <t>BK995</t>
  </si>
  <si>
    <t>BK996</t>
  </si>
  <si>
    <t>BK997</t>
  </si>
  <si>
    <t>BK998</t>
  </si>
  <si>
    <t>BK999</t>
  </si>
  <si>
    <t>EX-BK1 - BK7352</t>
  </si>
  <si>
    <t>4th</t>
  </si>
  <si>
    <t>3rd</t>
  </si>
  <si>
    <t>1st</t>
  </si>
  <si>
    <t>2nd</t>
  </si>
  <si>
    <t>No. Of Rewiew</t>
  </si>
  <si>
    <t>Barcode</t>
  </si>
  <si>
    <t>Scan A Barcode For More Details…</t>
  </si>
  <si>
    <t>REVIE</t>
  </si>
  <si>
    <t>TOTAL</t>
  </si>
  <si>
    <t xml:space="preserve">                          SUM</t>
  </si>
  <si>
    <t xml:space="preserve"> COUNT</t>
  </si>
  <si>
    <t xml:space="preserve">   COUNT</t>
  </si>
  <si>
    <t>NOT MENTION</t>
  </si>
  <si>
    <t xml:space="preserve">   BOOK CONDITION :      </t>
  </si>
  <si>
    <t>tiwariatul1016@gmail.com</t>
  </si>
  <si>
    <t>Hno. 88 Mayur Vihar New Delhi 110058</t>
  </si>
  <si>
    <t>( Ctrl + p ) Print the Recipt…</t>
  </si>
  <si>
    <t>Row Labels</t>
  </si>
  <si>
    <t>Count of Title</t>
  </si>
  <si>
    <t>Count of Availability Status</t>
  </si>
  <si>
    <t>Sum of No. Of Rewiew</t>
  </si>
  <si>
    <t>Count of Genre</t>
  </si>
  <si>
    <t>A1 Total</t>
  </si>
  <si>
    <t>A2 Total</t>
  </si>
  <si>
    <t>A3 Total</t>
  </si>
  <si>
    <t>A4 Total</t>
  </si>
  <si>
    <t>B1 Total</t>
  </si>
  <si>
    <t>B2 Total</t>
  </si>
  <si>
    <t>B3 Total</t>
  </si>
  <si>
    <t>B4 Total</t>
  </si>
  <si>
    <t>C1 Total</t>
  </si>
  <si>
    <t>C2 Total</t>
  </si>
  <si>
    <t>C3 Total</t>
  </si>
  <si>
    <t>C4 Total</t>
  </si>
  <si>
    <t>D1 Total</t>
  </si>
  <si>
    <t>D2 Total</t>
  </si>
  <si>
    <t>D3 Total</t>
  </si>
  <si>
    <t>D4 Total</t>
  </si>
  <si>
    <t>E1 Total</t>
  </si>
  <si>
    <t>E2 Total</t>
  </si>
  <si>
    <t>E3 Total</t>
  </si>
  <si>
    <t>E4 Total</t>
  </si>
  <si>
    <t>AVL</t>
  </si>
  <si>
    <t>ISSUE</t>
  </si>
  <si>
    <t>Count of Book Condition</t>
  </si>
  <si>
    <t>Sum of Cost</t>
  </si>
  <si>
    <t>Count of Edition</t>
  </si>
  <si>
    <t>Column Labels</t>
  </si>
  <si>
    <t>Count of Book ID</t>
  </si>
  <si>
    <t>BK</t>
  </si>
  <si>
    <t>GENRES</t>
  </si>
  <si>
    <t>PUB.YRS</t>
  </si>
  <si>
    <t>S.CODE</t>
  </si>
  <si>
    <t>STATUS</t>
  </si>
  <si>
    <t>PGS</t>
  </si>
  <si>
    <t>EDN</t>
  </si>
  <si>
    <t>THIS IS R5</t>
  </si>
  <si>
    <t xml:space="preserve">                                                                                                                                        BOOK DATSETS</t>
  </si>
  <si>
    <t>HARSH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</si>
</sst>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quot;K&quot;"/>
  </numFmts>
  <fonts count="27">
    <font>
      <sz val="11"/>
      <color theme="1"/>
      <name val="Trebuchet MS"/>
      <family val="2"/>
      <scheme val="minor"/>
    </font>
    <font>
      <b/>
      <sz val="18"/>
      <color theme="1"/>
      <name val="Trebuchet MS"/>
      <family val="2"/>
      <scheme val="minor"/>
    </font>
    <font>
      <b/>
      <sz val="12"/>
      <color theme="1"/>
      <name val="Trebuchet MS"/>
      <family val="2"/>
      <scheme val="minor"/>
    </font>
    <font>
      <b/>
      <sz val="11"/>
      <color theme="1"/>
      <name val="Trebuchet MS"/>
      <family val="2"/>
      <scheme val="minor"/>
    </font>
    <font>
      <sz val="11"/>
      <color theme="4"/>
      <name val="Trebuchet MS"/>
      <family val="2"/>
      <scheme val="minor"/>
    </font>
    <font>
      <sz val="20"/>
      <color theme="1"/>
      <name val="Trebuchet MS"/>
      <family val="2"/>
      <scheme val="minor"/>
    </font>
    <font>
      <sz val="15"/>
      <color theme="1"/>
      <name val="Trebuchet MS"/>
      <family val="2"/>
      <scheme val="minor"/>
    </font>
    <font>
      <b/>
      <sz val="15"/>
      <color theme="1"/>
      <name val="Trebuchet MS"/>
      <family val="2"/>
      <scheme val="minor"/>
    </font>
    <font>
      <sz val="20"/>
      <color rgb="FFFF0000"/>
      <name val="Trebuchet MS"/>
      <family val="2"/>
      <scheme val="minor"/>
    </font>
    <font>
      <sz val="25"/>
      <color theme="1"/>
      <name val="Trebuchet MS"/>
      <family val="2"/>
      <scheme val="minor"/>
    </font>
    <font>
      <sz val="8"/>
      <name val="Trebuchet MS"/>
      <family val="2"/>
      <scheme val="minor"/>
    </font>
    <font>
      <b/>
      <sz val="25"/>
      <color theme="1"/>
      <name val="Bahnschrift"/>
      <family val="2"/>
    </font>
    <font>
      <sz val="14"/>
      <color theme="1"/>
      <name val="Libre barcode 39"/>
    </font>
    <font>
      <sz val="11"/>
      <color theme="1"/>
      <name val="Helvetica"/>
    </font>
    <font>
      <sz val="11"/>
      <color rgb="FFF00649"/>
      <name val="Trebuchet MS"/>
      <family val="2"/>
      <scheme val="minor"/>
    </font>
    <font>
      <sz val="11"/>
      <color theme="1"/>
      <name val="Trebuchet MS"/>
      <family val="2"/>
      <scheme val="minor"/>
    </font>
    <font>
      <b/>
      <sz val="15"/>
      <color theme="0"/>
      <name val="Trebuchet MS"/>
      <family val="2"/>
      <scheme val="minor"/>
    </font>
    <font>
      <sz val="15"/>
      <color theme="1"/>
      <name val="Bahnschrift"/>
      <family val="2"/>
    </font>
    <font>
      <sz val="12"/>
      <color theme="1"/>
      <name val="Bahnschrift"/>
      <family val="2"/>
    </font>
    <font>
      <u/>
      <sz val="11"/>
      <color theme="10"/>
      <name val="Trebuchet MS"/>
      <family val="2"/>
      <scheme val="minor"/>
    </font>
    <font>
      <u/>
      <sz val="11"/>
      <color theme="1"/>
      <name val="Trebuchet MS"/>
      <family val="2"/>
      <scheme val="minor"/>
    </font>
    <font>
      <sz val="8"/>
      <color rgb="FF000000"/>
      <name val="Segoe UI"/>
      <family val="2"/>
    </font>
    <font>
      <sz val="25"/>
      <color theme="1"/>
      <name val="Calibri"/>
      <family val="2"/>
    </font>
    <font>
      <sz val="15"/>
      <color theme="1"/>
      <name val="Calibri"/>
      <family val="2"/>
    </font>
    <font>
      <b/>
      <sz val="11"/>
      <color theme="1"/>
      <name val="Calibri"/>
      <family val="2"/>
    </font>
    <font>
      <b/>
      <sz val="11"/>
      <color theme="0"/>
      <name val="Calibri"/>
      <family val="2"/>
    </font>
    <font>
      <sz val="11"/>
      <color theme="0"/>
      <name val="Trebuchet MS"/>
      <family val="2"/>
      <scheme val="minor"/>
    </font>
  </fonts>
  <fills count="19">
    <fill>
      <patternFill patternType="none"/>
    </fill>
    <fill>
      <patternFill patternType="gray125"/>
    </fill>
    <fill>
      <patternFill patternType="solid">
        <fgColor theme="0"/>
        <bgColor indexed="64"/>
      </patternFill>
    </fill>
    <fill>
      <patternFill patternType="solid">
        <fgColor theme="5" tint="9.9978637043366805E-2"/>
        <bgColor indexed="64"/>
      </patternFill>
    </fill>
    <fill>
      <patternFill patternType="solid">
        <fgColor theme="4"/>
        <bgColor indexed="64"/>
      </patternFill>
    </fill>
    <fill>
      <patternFill patternType="solid">
        <fgColor theme="0" tint="-0.249977111117893"/>
        <bgColor indexed="64"/>
      </patternFill>
    </fill>
    <fill>
      <patternFill patternType="solid">
        <fgColor rgb="FFFC2E20"/>
        <bgColor indexed="64"/>
      </patternFill>
    </fill>
    <fill>
      <patternFill patternType="solid">
        <fgColor rgb="FFFDB750"/>
        <bgColor indexed="64"/>
      </patternFill>
    </fill>
    <fill>
      <patternFill patternType="solid">
        <fgColor rgb="FF00735C"/>
        <bgColor indexed="64"/>
      </patternFill>
    </fill>
    <fill>
      <patternFill patternType="solid">
        <fgColor rgb="FF00E091"/>
        <bgColor indexed="64"/>
      </patternFill>
    </fill>
    <fill>
      <patternFill patternType="solid">
        <fgColor rgb="FF75E6DA"/>
        <bgColor indexed="64"/>
      </patternFill>
    </fill>
    <fill>
      <patternFill patternType="solid">
        <fgColor rgb="FFF00649"/>
        <bgColor indexed="64"/>
      </patternFill>
    </fill>
    <fill>
      <patternFill patternType="solid">
        <fgColor rgb="FFEFF1F5"/>
        <bgColor indexed="64"/>
      </patternFill>
    </fill>
    <fill>
      <patternFill patternType="solid">
        <fgColor theme="0" tint="-4.9989318521683403E-2"/>
        <bgColor indexed="64"/>
      </patternFill>
    </fill>
    <fill>
      <patternFill patternType="solid">
        <fgColor rgb="FF340744"/>
        <bgColor indexed="64"/>
      </patternFill>
    </fill>
    <fill>
      <patternFill patternType="solid">
        <fgColor rgb="FF7C12A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0" tint="-0.499984740745262"/>
        <bgColor indexed="64"/>
      </patternFill>
    </fill>
  </fills>
  <borders count="11">
    <border>
      <left/>
      <right/>
      <top/>
      <bottom/>
      <diagonal/>
    </border>
    <border>
      <left style="medium">
        <color theme="1" tint="0.499984740745262"/>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110">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3" borderId="0" xfId="0" applyFill="1"/>
    <xf numFmtId="0" fontId="4" fillId="4" borderId="0" xfId="0" applyFont="1" applyFill="1"/>
    <xf numFmtId="0" fontId="2" fillId="0" borderId="0" xfId="0" applyFont="1" applyAlignment="1">
      <alignment horizontal="center"/>
    </xf>
    <xf numFmtId="0" fontId="3" fillId="0" borderId="0" xfId="0" applyFont="1" applyAlignment="1">
      <alignment horizontal="center"/>
    </xf>
    <xf numFmtId="0" fontId="12" fillId="0" borderId="0" xfId="0" applyFont="1" applyAlignment="1">
      <alignment horizontal="center"/>
    </xf>
    <xf numFmtId="14" fontId="0" fillId="0" borderId="0" xfId="0" applyNumberFormat="1" applyAlignment="1">
      <alignment horizontal="center"/>
    </xf>
    <xf numFmtId="0" fontId="5" fillId="8" borderId="0" xfId="0" applyFont="1" applyFill="1" applyAlignment="1">
      <alignment vertical="center"/>
    </xf>
    <xf numFmtId="0" fontId="0" fillId="8" borderId="0" xfId="0" applyFill="1" applyAlignment="1">
      <alignment vertical="center"/>
    </xf>
    <xf numFmtId="0" fontId="0" fillId="8" borderId="0" xfId="0" applyFill="1" applyAlignment="1">
      <alignment horizontal="center" vertical="center"/>
    </xf>
    <xf numFmtId="0" fontId="0" fillId="8" borderId="0" xfId="0" applyFill="1"/>
    <xf numFmtId="0" fontId="0" fillId="8" borderId="0" xfId="0" applyFill="1" applyAlignment="1">
      <alignment horizontal="center"/>
    </xf>
    <xf numFmtId="0" fontId="6" fillId="0" borderId="0" xfId="0" applyFont="1"/>
    <xf numFmtId="0" fontId="6" fillId="0" borderId="0" xfId="0" applyFont="1" applyAlignment="1">
      <alignment horizontal="left" indent="1"/>
    </xf>
    <xf numFmtId="0" fontId="6" fillId="10" borderId="0" xfId="0" applyFont="1" applyFill="1" applyAlignment="1">
      <alignment horizontal="left"/>
    </xf>
    <xf numFmtId="0" fontId="14" fillId="11" borderId="0" xfId="0" applyFont="1" applyFill="1"/>
    <xf numFmtId="0" fontId="14" fillId="5" borderId="0" xfId="0" applyFont="1" applyFill="1"/>
    <xf numFmtId="0" fontId="0" fillId="12" borderId="0" xfId="0" applyFill="1"/>
    <xf numFmtId="0" fontId="0" fillId="0" borderId="0" xfId="0" pivotButton="1"/>
    <xf numFmtId="0" fontId="0" fillId="12" borderId="0" xfId="0" applyFill="1" applyAlignment="1">
      <alignment horizontal="center"/>
    </xf>
    <xf numFmtId="0" fontId="0" fillId="12" borderId="0" xfId="0" applyFill="1" applyAlignment="1">
      <alignment horizontal="left" indent="1"/>
    </xf>
    <xf numFmtId="2" fontId="0" fillId="12" borderId="0" xfId="0" applyNumberFormat="1" applyFill="1"/>
    <xf numFmtId="0" fontId="0" fillId="12" borderId="0" xfId="0" applyFill="1" applyAlignment="1">
      <alignment horizontal="left"/>
    </xf>
    <xf numFmtId="0" fontId="8" fillId="12" borderId="0" xfId="0" applyFont="1" applyFill="1"/>
    <xf numFmtId="0" fontId="7" fillId="12" borderId="0" xfId="0" applyFont="1" applyFill="1" applyAlignment="1">
      <alignment horizontal="left"/>
    </xf>
    <xf numFmtId="0" fontId="0" fillId="12" borderId="0" xfId="0" applyFill="1" applyAlignment="1">
      <alignment vertical="center"/>
    </xf>
    <xf numFmtId="0" fontId="11" fillId="12" borderId="0" xfId="0" applyFont="1" applyFill="1" applyAlignment="1">
      <alignment vertical="center"/>
    </xf>
    <xf numFmtId="0" fontId="2" fillId="12" borderId="0" xfId="0" applyFont="1" applyFill="1"/>
    <xf numFmtId="0" fontId="11" fillId="12" borderId="0" xfId="0" applyFont="1" applyFill="1"/>
    <xf numFmtId="0" fontId="5" fillId="12" borderId="0" xfId="0" applyFont="1" applyFill="1"/>
    <xf numFmtId="0" fontId="6" fillId="12" borderId="1" xfId="0" applyFont="1" applyFill="1" applyBorder="1" applyAlignment="1">
      <alignment horizontal="left" indent="1"/>
    </xf>
    <xf numFmtId="0" fontId="4" fillId="12" borderId="0" xfId="0" applyFont="1" applyFill="1"/>
    <xf numFmtId="0" fontId="0" fillId="12" borderId="2" xfId="0" applyFill="1" applyBorder="1"/>
    <xf numFmtId="0" fontId="0" fillId="12" borderId="3" xfId="0" applyFill="1" applyBorder="1"/>
    <xf numFmtId="0" fontId="0" fillId="12" borderId="4" xfId="0" applyFill="1" applyBorder="1"/>
    <xf numFmtId="0" fontId="0" fillId="12" borderId="5" xfId="0" applyFill="1" applyBorder="1"/>
    <xf numFmtId="0" fontId="0" fillId="12" borderId="6" xfId="0" applyFill="1" applyBorder="1"/>
    <xf numFmtId="0" fontId="2" fillId="12" borderId="0" xfId="0" applyFont="1" applyFill="1" applyAlignment="1">
      <alignment vertical="center"/>
    </xf>
    <xf numFmtId="0" fontId="13" fillId="12" borderId="0" xfId="0" applyFont="1" applyFill="1"/>
    <xf numFmtId="0" fontId="0" fillId="12" borderId="7" xfId="0" applyFill="1" applyBorder="1"/>
    <xf numFmtId="0" fontId="0" fillId="12" borderId="8" xfId="0" applyFill="1" applyBorder="1"/>
    <xf numFmtId="0" fontId="0" fillId="12" borderId="9" xfId="0" applyFill="1" applyBorder="1"/>
    <xf numFmtId="14" fontId="0" fillId="12" borderId="0" xfId="0" applyNumberFormat="1" applyFill="1"/>
    <xf numFmtId="0" fontId="17" fillId="12" borderId="0" xfId="0" applyFont="1" applyFill="1"/>
    <xf numFmtId="0" fontId="16" fillId="12" borderId="0" xfId="0" applyFont="1" applyFill="1"/>
    <xf numFmtId="0" fontId="0" fillId="4" borderId="0" xfId="0" applyFill="1"/>
    <xf numFmtId="0" fontId="0" fillId="13" borderId="0" xfId="0" applyFill="1"/>
    <xf numFmtId="0" fontId="0" fillId="0" borderId="0" xfId="0" applyAlignment="1">
      <alignment horizontal="left" indent="2"/>
    </xf>
    <xf numFmtId="9" fontId="0" fillId="12" borderId="0" xfId="0" applyNumberFormat="1" applyFill="1"/>
    <xf numFmtId="164" fontId="0" fillId="12" borderId="0" xfId="0" applyNumberFormat="1" applyFill="1"/>
    <xf numFmtId="165" fontId="0" fillId="0" borderId="0" xfId="0" applyNumberFormat="1"/>
    <xf numFmtId="0" fontId="0" fillId="12" borderId="10" xfId="0" applyFill="1" applyBorder="1"/>
    <xf numFmtId="0" fontId="22" fillId="13" borderId="0" xfId="0" applyFont="1" applyFill="1"/>
    <xf numFmtId="0" fontId="0" fillId="14" borderId="0" xfId="0" applyFill="1"/>
    <xf numFmtId="0" fontId="24" fillId="0" borderId="0" xfId="0" applyFont="1" applyAlignment="1">
      <alignment horizontal="center"/>
    </xf>
    <xf numFmtId="0" fontId="25" fillId="14" borderId="0" xfId="0" applyFont="1" applyFill="1" applyAlignment="1">
      <alignment horizontal="center"/>
    </xf>
    <xf numFmtId="0" fontId="24" fillId="14" borderId="0" xfId="0" applyFont="1" applyFill="1" applyAlignment="1">
      <alignment horizontal="center"/>
    </xf>
    <xf numFmtId="0" fontId="26" fillId="13" borderId="0" xfId="0" applyFont="1" applyFill="1"/>
    <xf numFmtId="0" fontId="0" fillId="15" borderId="0" xfId="0" applyFill="1"/>
    <xf numFmtId="0" fontId="0" fillId="6" borderId="0" xfId="0" applyFill="1"/>
    <xf numFmtId="0" fontId="0" fillId="7" borderId="0" xfId="0" applyFill="1"/>
    <xf numFmtId="0" fontId="6" fillId="17" borderId="0" xfId="0" applyFont="1" applyFill="1"/>
    <xf numFmtId="0" fontId="6" fillId="17" borderId="0" xfId="0" applyFont="1" applyFill="1" applyAlignment="1">
      <alignment horizontal="left"/>
    </xf>
    <xf numFmtId="0" fontId="0" fillId="17" borderId="0" xfId="0" applyFill="1"/>
    <xf numFmtId="0" fontId="1" fillId="16" borderId="0" xfId="0" applyFont="1" applyFill="1" applyAlignment="1">
      <alignment horizontal="left"/>
    </xf>
    <xf numFmtId="0" fontId="0" fillId="12" borderId="0" xfId="0" applyFill="1" applyAlignment="1">
      <alignment horizontal="center"/>
    </xf>
    <xf numFmtId="0" fontId="9" fillId="12" borderId="0" xfId="0" applyFont="1" applyFill="1" applyAlignment="1">
      <alignment horizontal="left"/>
    </xf>
    <xf numFmtId="0" fontId="0" fillId="12" borderId="0" xfId="0" applyFill="1" applyAlignment="1">
      <alignment horizontal="left"/>
    </xf>
    <xf numFmtId="0" fontId="0" fillId="9" borderId="0" xfId="0" applyFill="1" applyAlignment="1">
      <alignment horizontal="center"/>
    </xf>
    <xf numFmtId="0" fontId="0" fillId="10" borderId="0" xfId="0" applyFill="1" applyAlignment="1">
      <alignment horizontal="center"/>
    </xf>
    <xf numFmtId="0" fontId="18" fillId="12" borderId="0" xfId="0" applyFont="1" applyFill="1" applyAlignment="1">
      <alignment horizontal="center"/>
    </xf>
    <xf numFmtId="14" fontId="18" fillId="12" borderId="0" xfId="0" applyNumberFormat="1" applyFont="1" applyFill="1" applyAlignment="1">
      <alignment horizontal="center"/>
    </xf>
    <xf numFmtId="0" fontId="17" fillId="12" borderId="5" xfId="0" applyFont="1" applyFill="1" applyBorder="1" applyAlignment="1">
      <alignment horizontal="center"/>
    </xf>
    <xf numFmtId="0" fontId="17" fillId="12" borderId="0" xfId="0" applyFont="1" applyFill="1" applyAlignment="1">
      <alignment horizontal="center"/>
    </xf>
    <xf numFmtId="0" fontId="0" fillId="18" borderId="0" xfId="0" applyFill="1" applyAlignment="1">
      <alignment horizontal="center"/>
    </xf>
    <xf numFmtId="0" fontId="18" fillId="12" borderId="0" xfId="0" applyFont="1" applyFill="1" applyAlignment="1">
      <alignment horizontal="center" vertical="center"/>
    </xf>
    <xf numFmtId="0" fontId="6" fillId="12" borderId="0" xfId="0" applyFont="1" applyFill="1" applyAlignment="1">
      <alignment horizontal="center" vertical="center"/>
    </xf>
    <xf numFmtId="49" fontId="20" fillId="12" borderId="0" xfId="1" applyNumberFormat="1" applyFont="1" applyFill="1" applyBorder="1" applyAlignment="1">
      <alignment horizontal="center"/>
    </xf>
    <xf numFmtId="49" fontId="15" fillId="12" borderId="0" xfId="0" applyNumberFormat="1" applyFont="1" applyFill="1" applyAlignment="1">
      <alignment horizontal="center"/>
    </xf>
    <xf numFmtId="0" fontId="0" fillId="15" borderId="0" xfId="0" applyFill="1" applyAlignment="1">
      <alignment horizontal="center"/>
    </xf>
    <xf numFmtId="0" fontId="0" fillId="13" borderId="0" xfId="0" applyFill="1" applyAlignment="1">
      <alignment horizontal="center"/>
    </xf>
    <xf numFmtId="0" fontId="23" fillId="2" borderId="0" xfId="0" applyFont="1" applyFill="1" applyAlignment="1" applyProtection="1">
      <alignment horizontal="center"/>
      <protection hidden="1"/>
    </xf>
    <xf numFmtId="0" fontId="0" fillId="0" borderId="0" xfId="0" applyNumberFormat="1"/>
    <xf numFmtId="0" fontId="5" fillId="0" borderId="0" xfId="0" applyFont="1" applyFill="1"/>
    <xf numFmtId="0" fontId="5" fillId="0" borderId="0" xfId="0" applyFont="1" applyFill="1" applyAlignment="1">
      <alignment horizontal="center"/>
    </xf>
    <xf numFmtId="0" fontId="5" fillId="0" borderId="0" xfId="0" applyFont="1" applyFill="1" applyAlignment="1">
      <alignment horizontal="left"/>
    </xf>
    <xf numFmtId="0" fontId="5" fillId="0" borderId="0" xfId="0" applyNumberFormat="1" applyFont="1" applyFill="1"/>
    <xf numFmtId="0" fontId="5" fillId="0" borderId="0" xfId="0" applyFont="1" applyFill="1" applyAlignment="1">
      <alignment horizontal="left" indent="1"/>
    </xf>
    <xf numFmtId="0" fontId="5" fillId="8" borderId="0" xfId="0" applyFont="1" applyFill="1" applyBorder="1"/>
    <xf numFmtId="0" fontId="5" fillId="9" borderId="0" xfId="0" applyFont="1" applyFill="1" applyBorder="1" applyAlignment="1">
      <alignment horizontal="left"/>
    </xf>
    <xf numFmtId="0" fontId="5" fillId="9" borderId="0" xfId="0" applyNumberFormat="1" applyFont="1" applyFill="1" applyBorder="1"/>
    <xf numFmtId="0" fontId="5" fillId="2" borderId="0" xfId="0" applyFont="1" applyFill="1" applyBorder="1" applyAlignment="1">
      <alignment horizontal="left" indent="1"/>
    </xf>
    <xf numFmtId="0" fontId="5" fillId="2" borderId="0" xfId="0" applyNumberFormat="1" applyFont="1" applyFill="1" applyBorder="1"/>
    <xf numFmtId="0" fontId="5" fillId="8" borderId="0" xfId="0" applyFont="1" applyFill="1" applyBorder="1" applyAlignment="1">
      <alignment horizontal="left"/>
    </xf>
    <xf numFmtId="0" fontId="5" fillId="8" borderId="0" xfId="0" applyNumberFormat="1" applyFont="1" applyFill="1" applyBorder="1"/>
    <xf numFmtId="0" fontId="5" fillId="8" borderId="0" xfId="0" applyFont="1" applyFill="1" applyBorder="1" applyAlignment="1">
      <alignment horizontal="center"/>
    </xf>
    <xf numFmtId="0" fontId="6" fillId="0" borderId="0" xfId="0" applyNumberFormat="1" applyFont="1"/>
    <xf numFmtId="0" fontId="6" fillId="10" borderId="0" xfId="0" applyNumberFormat="1" applyFont="1" applyFill="1"/>
    <xf numFmtId="0" fontId="6" fillId="10" borderId="0" xfId="0" applyNumberFormat="1" applyFont="1" applyFill="1" applyBorder="1"/>
    <xf numFmtId="0" fontId="6" fillId="10" borderId="0" xfId="0" applyFont="1" applyFill="1" applyBorder="1" applyAlignment="1">
      <alignment horizontal="left"/>
    </xf>
    <xf numFmtId="0" fontId="6" fillId="17" borderId="0" xfId="0" applyNumberFormat="1" applyFont="1" applyFill="1"/>
    <xf numFmtId="0" fontId="6" fillId="0" borderId="0" xfId="0" applyFont="1" applyBorder="1"/>
    <xf numFmtId="0" fontId="6" fillId="0" borderId="0" xfId="0" applyFont="1" applyBorder="1" applyAlignment="1">
      <alignment horizontal="left" indent="1"/>
    </xf>
    <xf numFmtId="0" fontId="6" fillId="0" borderId="0" xfId="0" applyNumberFormat="1" applyFont="1" applyBorder="1"/>
    <xf numFmtId="0" fontId="6" fillId="17" borderId="0" xfId="0" applyFont="1" applyFill="1" applyBorder="1"/>
    <xf numFmtId="0" fontId="6" fillId="17" borderId="0" xfId="0" applyNumberFormat="1" applyFont="1" applyFill="1" applyBorder="1"/>
    <xf numFmtId="0" fontId="6" fillId="17" borderId="0" xfId="0" applyFont="1" applyFill="1" applyBorder="1" applyAlignment="1">
      <alignment horizontal="left"/>
    </xf>
  </cellXfs>
  <cellStyles count="2">
    <cellStyle name="Hyperlink" xfId="1" builtinId="8"/>
    <cellStyle name="Normal" xfId="0" builtinId="0"/>
  </cellStyles>
  <dxfs count="1409">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bgColor rgb="FF0070C0"/>
        </patternFill>
      </fill>
    </dxf>
    <dxf>
      <fill>
        <patternFill>
          <bgColor rgb="FF0070C0"/>
        </patternFill>
      </fill>
    </dxf>
    <dxf>
      <fill>
        <patternFill>
          <bgColor rgb="FF0070C0"/>
        </patternFill>
      </fill>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75E6DA"/>
        </patternFill>
      </fill>
    </dxf>
    <dxf>
      <fill>
        <patternFill patternType="solid">
          <bgColor rgb="FF189AB4"/>
        </patternFill>
      </fill>
    </dxf>
    <dxf>
      <fill>
        <patternFill patternType="solid">
          <bgColor rgb="FF189AB4"/>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b/>
      </font>
    </dxf>
    <dxf>
      <font>
        <sz val="15"/>
      </font>
    </dxf>
    <dxf>
      <font>
        <sz val="15"/>
      </font>
    </dxf>
    <dxf>
      <font>
        <sz val="15"/>
      </font>
    </dxf>
    <dxf>
      <font>
        <sz val="15"/>
      </font>
    </dxf>
    <dxf>
      <font>
        <sz val="15"/>
      </font>
    </dxf>
    <dxf>
      <font>
        <sz val="15"/>
      </font>
    </dxf>
    <dxf>
      <font>
        <sz val="15"/>
      </font>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border>
        <left/>
        <right/>
        <top/>
        <bottom/>
      </border>
    </dxf>
    <dxf>
      <border>
        <left/>
        <right/>
        <top/>
        <bottom/>
      </border>
    </dxf>
    <dxf>
      <fill>
        <patternFill>
          <bgColor rgb="FF0070C0"/>
        </patternFill>
      </fill>
    </dxf>
    <dxf>
      <fill>
        <patternFill>
          <bgColor rgb="FF0070C0"/>
        </patternFill>
      </fill>
    </dxf>
    <dxf>
      <fill>
        <patternFill>
          <bgColor rgb="FF0070C0"/>
        </patternFill>
      </fill>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font>
        <sz val="20"/>
      </font>
    </dxf>
    <dxf>
      <font>
        <sz val="20"/>
      </font>
    </dxf>
    <dxf>
      <font>
        <sz val="20"/>
      </font>
    </dxf>
    <dxf>
      <font>
        <sz val="20"/>
      </font>
    </dxf>
    <dxf>
      <font>
        <sz val="20"/>
      </font>
    </dxf>
    <dxf>
      <font>
        <sz val="20"/>
      </font>
    </dxf>
    <dxf>
      <fill>
        <patternFill patternType="solid">
          <bgColor rgb="FF00735C"/>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bgColor theme="0"/>
        </patternFill>
      </fill>
    </dxf>
    <dxf>
      <fill>
        <patternFill>
          <bgColor theme="0"/>
        </patternFill>
      </fill>
    </dxf>
    <dxf>
      <fill>
        <patternFill>
          <bgColor rgb="FF00E091"/>
        </patternFill>
      </fill>
    </dxf>
    <dxf>
      <fill>
        <patternFill>
          <bgColor rgb="FF00E09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border>
    </dxf>
    <dxf>
      <border>
        <right/>
      </border>
    </dxf>
    <dxf>
      <border>
        <right/>
      </border>
    </dxf>
    <dxf>
      <border>
        <right/>
      </border>
    </dxf>
    <dxf>
      <border>
        <right/>
      </border>
    </dxf>
    <dxf>
      <border>
        <right/>
      </border>
    </dxf>
    <dxf>
      <alignment horizontal="center"/>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solid">
          <bgColor rgb="FFFF3399"/>
        </patternFill>
      </fill>
    </dxf>
    <dxf>
      <fill>
        <patternFill patternType="solid">
          <bgColor rgb="FFFF3399"/>
        </patternFill>
      </fill>
    </dxf>
    <dxf>
      <fill>
        <patternFill patternType="solid">
          <bgColor rgb="FFFF9999"/>
        </patternFill>
      </fill>
    </dxf>
    <dxf>
      <fill>
        <patternFill patternType="solid">
          <bgColor rgb="FFFF9999"/>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5"/>
        </patternFill>
      </fill>
    </dxf>
    <dxf>
      <fill>
        <patternFill>
          <bgColor theme="5"/>
        </patternFill>
      </fill>
    </dxf>
    <dxf>
      <fill>
        <patternFill>
          <bgColor theme="5"/>
        </patternFill>
      </fill>
    </dxf>
    <dxf>
      <fill>
        <patternFill>
          <bgColor theme="5"/>
        </patternFill>
      </fill>
    </dxf>
    <dxf>
      <font>
        <sz val="20"/>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ill>
        <patternFill patternType="solid">
          <bgColor rgb="FF340744"/>
        </patternFill>
      </fill>
    </dxf>
    <dxf>
      <font>
        <color theme="0"/>
      </font>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rgb="FF340744"/>
        </patternFill>
      </fill>
    </dxf>
    <dxf>
      <font>
        <color theme="0"/>
      </font>
    </dxf>
    <dxf>
      <fill>
        <patternFill patternType="solid">
          <bgColor rgb="FF340744"/>
        </patternFill>
      </fill>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rgb="FF340744"/>
        </patternFill>
      </fill>
    </dxf>
    <dxf>
      <font>
        <color theme="0"/>
      </font>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rgb="FF340744"/>
        </patternFill>
      </fill>
    </dxf>
    <dxf>
      <font>
        <color theme="0"/>
      </font>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rgb="FF340744"/>
        </patternFill>
      </fill>
    </dxf>
    <dxf>
      <font>
        <color theme="0"/>
      </font>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ill>
        <patternFill>
          <bgColor rgb="FF340744"/>
        </patternFill>
      </fill>
    </dxf>
    <dxf>
      <fill>
        <patternFill>
          <bgColor rgb="FF340744"/>
        </patternFill>
      </fill>
    </dxf>
    <dxf>
      <fill>
        <patternFill>
          <bgColor rgb="FF340744"/>
        </patternFill>
      </fill>
    </dxf>
    <dxf>
      <fill>
        <patternFill>
          <bgColor rgb="FF340744"/>
        </patternFill>
      </fill>
    </dxf>
    <dxf>
      <font>
        <color theme="0"/>
      </font>
    </dxf>
    <dxf>
      <fill>
        <patternFill patternType="solid">
          <bgColor rgb="FF340744"/>
        </patternFill>
      </fill>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font>
        <color theme="0"/>
      </font>
    </dxf>
    <dxf>
      <fill>
        <patternFill patternType="solid">
          <bgColor rgb="FF340744"/>
        </patternFill>
      </fill>
    </dxf>
    <dxf>
      <font>
        <color theme="0"/>
      </font>
    </dxf>
    <dxf>
      <font>
        <color theme="0"/>
      </font>
    </dxf>
    <dxf>
      <font>
        <color theme="0"/>
      </font>
    </dxf>
    <dxf>
      <font>
        <color theme="0"/>
      </font>
    </dxf>
    <dxf>
      <fill>
        <patternFill patternType="solid">
          <bgColor rgb="FF340744"/>
        </patternFill>
      </fill>
    </dxf>
    <dxf>
      <fill>
        <patternFill patternType="solid">
          <bgColor rgb="FF340744"/>
        </patternFill>
      </fill>
    </dxf>
    <dxf>
      <fill>
        <patternFill patternType="solid">
          <bgColor rgb="FF340744"/>
        </patternFill>
      </fill>
    </dxf>
    <dxf>
      <fill>
        <patternFill patternType="solid">
          <bgColor rgb="FF340744"/>
        </patternFill>
      </fill>
    </dxf>
    <dxf>
      <font>
        <b/>
      </font>
    </dxf>
    <dxf>
      <font>
        <b/>
      </font>
    </dxf>
    <dxf>
      <font>
        <b/>
      </font>
    </dxf>
    <dxf>
      <font>
        <b/>
      </font>
    </dxf>
    <dxf>
      <font>
        <b/>
      </font>
    </dxf>
    <dxf>
      <font>
        <b/>
      </font>
    </dxf>
    <dxf>
      <font>
        <b/>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alignment horizontal="center"/>
    </dxf>
    <dxf>
      <fill>
        <patternFill>
          <bgColor rgb="FF0070C0"/>
        </patternFill>
      </fill>
    </dxf>
    <dxf>
      <fill>
        <patternFill>
          <bgColor rgb="FF0070C0"/>
        </patternFill>
      </fill>
    </dxf>
    <dxf>
      <fill>
        <patternFill>
          <bgColor rgb="FF0070C0"/>
        </patternFill>
      </fill>
    </dxf>
    <dxf>
      <fill>
        <patternFill patternType="solid">
          <bgColor rgb="FF75E6DA"/>
        </patternFill>
      </fill>
    </dxf>
    <dxf>
      <fill>
        <patternFill patternType="solid">
          <bgColor rgb="FF75E6DA"/>
        </patternFill>
      </fill>
    </dxf>
    <dxf>
      <fill>
        <patternFill patternType="solid">
          <bgColor rgb="FF189AB4"/>
        </patternFill>
      </fill>
    </dxf>
    <dxf>
      <fill>
        <patternFill patternType="solid">
          <bgColor rgb="FF189AB4"/>
        </patternFill>
      </fill>
    </dxf>
    <dxf>
      <fill>
        <patternFill patternType="solid">
          <bgColor rgb="FF189AB4"/>
        </patternFill>
      </fill>
    </dxf>
    <dxf>
      <font>
        <sz val="15"/>
      </font>
    </dxf>
    <dxf>
      <font>
        <sz val="15"/>
      </font>
    </dxf>
    <dxf>
      <font>
        <sz val="15"/>
      </font>
    </dxf>
    <dxf>
      <font>
        <sz val="15"/>
      </font>
    </dxf>
    <dxf>
      <font>
        <sz val="15"/>
      </font>
    </dxf>
    <dxf>
      <font>
        <sz val="15"/>
      </font>
    </dxf>
    <dxf>
      <font>
        <sz val="15"/>
      </font>
    </dxf>
    <dxf>
      <fill>
        <patternFill>
          <bgColor rgb="FF0070C0"/>
        </patternFill>
      </fill>
    </dxf>
    <dxf>
      <fill>
        <patternFill>
          <bgColor rgb="FF0070C0"/>
        </patternFill>
      </fill>
    </dxf>
    <dxf>
      <fill>
        <patternFill>
          <bgColor rgb="FF0070C0"/>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fill>
        <patternFill patternType="solid">
          <bgColor rgb="FF189AB4"/>
        </patternFill>
      </fill>
    </dxf>
    <dxf>
      <fill>
        <patternFill patternType="solid">
          <bgColor rgb="FF189AB4"/>
        </patternFill>
      </fill>
    </dxf>
    <dxf>
      <fill>
        <patternFill patternType="solid">
          <bgColor rgb="FF75E6DA"/>
        </patternFill>
      </fill>
    </dxf>
    <dxf>
      <fill>
        <patternFill patternType="solid">
          <bgColor rgb="FF189AB4"/>
        </patternFill>
      </fill>
    </dxf>
    <dxf>
      <font>
        <sz val="15"/>
      </font>
    </dxf>
    <dxf>
      <font>
        <sz val="15"/>
      </font>
    </dxf>
    <dxf>
      <font>
        <sz val="15"/>
      </font>
    </dxf>
    <dxf>
      <font>
        <sz val="15"/>
      </font>
    </dxf>
    <dxf>
      <font>
        <sz val="15"/>
      </font>
    </dxf>
    <dxf>
      <font>
        <sz val="15"/>
      </font>
    </dxf>
    <dxf>
      <font>
        <sz val="15"/>
      </font>
    </dxf>
    <dxf>
      <fill>
        <patternFill>
          <bgColor rgb="FF0070C0"/>
        </patternFill>
      </fill>
    </dxf>
    <dxf>
      <fill>
        <patternFill>
          <bgColor rgb="FF0070C0"/>
        </patternFill>
      </fill>
    </dxf>
    <dxf>
      <fill>
        <patternFill>
          <bgColor rgb="FF0070C0"/>
        </patternFill>
      </fill>
    </dxf>
    <dxf>
      <border>
        <left/>
        <right/>
        <top/>
        <bottom/>
      </border>
    </dxf>
    <dxf>
      <border>
        <left/>
        <right/>
        <top/>
        <bottom/>
      </border>
    </dxf>
    <dxf>
      <fill>
        <patternFill patternType="solid">
          <bgColor rgb="FF189AB4"/>
        </patternFill>
      </fill>
    </dxf>
    <dxf>
      <fill>
        <patternFill patternType="solid">
          <bgColor rgb="FF75E6DA"/>
        </patternFill>
      </fill>
    </dxf>
    <dxf>
      <fill>
        <patternFill patternType="solid">
          <bgColor rgb="FF75E6DA"/>
        </patternFill>
      </fill>
    </dxf>
    <dxf>
      <fill>
        <patternFill patternType="solid">
          <bgColor rgb="FF189AB4"/>
        </patternFill>
      </fill>
    </dxf>
    <dxf>
      <fill>
        <patternFill patternType="solid">
          <bgColor rgb="FF189AB4"/>
        </patternFill>
      </fill>
    </dxf>
    <dxf>
      <font>
        <sz val="15"/>
      </font>
    </dxf>
    <dxf>
      <font>
        <sz val="15"/>
      </font>
    </dxf>
    <dxf>
      <font>
        <sz val="15"/>
      </font>
    </dxf>
    <dxf>
      <font>
        <sz val="15"/>
      </font>
    </dxf>
    <dxf>
      <font>
        <sz val="15"/>
      </font>
    </dxf>
    <dxf>
      <font>
        <sz val="15"/>
      </font>
    </dxf>
    <dxf>
      <font>
        <sz val="15"/>
      </font>
    </dxf>
    <dxf>
      <font>
        <b/>
      </font>
    </dxf>
    <dxf>
      <fill>
        <patternFill>
          <bgColor rgb="FFEFF1F5"/>
        </patternFill>
      </fill>
    </dxf>
    <dxf>
      <fill>
        <patternFill>
          <bgColor rgb="FFEFF1F5"/>
        </patternFill>
      </fill>
    </dxf>
    <dxf>
      <fill>
        <patternFill>
          <bgColor rgb="FFEFF1F5"/>
        </patternFill>
      </fill>
    </dxf>
    <dxf>
      <font>
        <sz val="15"/>
      </font>
    </dxf>
    <dxf>
      <font>
        <b/>
      </font>
    </dxf>
    <dxf>
      <alignment horizontal="center"/>
    </dxf>
    <dxf>
      <border>
        <right/>
      </border>
    </dxf>
    <dxf>
      <border>
        <right/>
      </border>
    </dxf>
    <dxf>
      <border>
        <right/>
      </border>
    </dxf>
    <dxf>
      <border>
        <right/>
      </border>
    </dxf>
    <dxf>
      <border>
        <right/>
      </border>
    </dxf>
    <dxf>
      <border>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rgb="FF00E091"/>
        </patternFill>
      </fill>
    </dxf>
    <dxf>
      <fill>
        <patternFill>
          <bgColor rgb="FF00E091"/>
        </patternFill>
      </fill>
    </dxf>
    <dxf>
      <fill>
        <patternFill>
          <bgColor theme="0"/>
        </patternFill>
      </fill>
    </dxf>
    <dxf>
      <fill>
        <patternFill>
          <bgColor theme="0"/>
        </patternFill>
      </fill>
    </dxf>
    <dxf>
      <fill>
        <patternFill>
          <bgColor rgb="FF00735C"/>
        </patternFill>
      </fill>
    </dxf>
    <dxf>
      <fill>
        <patternFill>
          <bgColor rgb="FF00735C"/>
        </patternFill>
      </fill>
    </dxf>
    <dxf>
      <fill>
        <patternFill>
          <bgColor rgb="FF00735C"/>
        </patternFill>
      </fill>
    </dxf>
    <dxf>
      <fill>
        <patternFill>
          <bgColor rgb="FF00735C"/>
        </patternFill>
      </fill>
    </dxf>
    <dxf>
      <fill>
        <patternFill patternType="solid">
          <bgColor rgb="FF00735C"/>
        </patternFill>
      </fill>
    </dxf>
    <dxf>
      <font>
        <sz val="20"/>
      </font>
    </dxf>
    <dxf>
      <font>
        <sz val="20"/>
      </font>
    </dxf>
    <dxf>
      <font>
        <sz val="20"/>
      </font>
    </dxf>
    <dxf>
      <font>
        <sz val="20"/>
      </font>
    </dxf>
    <dxf>
      <font>
        <sz val="20"/>
      </font>
    </dxf>
    <dxf>
      <font>
        <sz val="20"/>
      </font>
    </dxf>
    <dxf>
      <fill>
        <patternFill>
          <bgColor theme="0"/>
        </patternFill>
      </fill>
    </dxf>
    <dxf>
      <fill>
        <patternFill patternType="none">
          <bgColor auto="1"/>
        </patternFill>
      </fill>
    </dxf>
    <dxf>
      <fill>
        <patternFill>
          <bgColor rgb="FF007965"/>
        </patternFill>
      </fill>
    </dxf>
    <dxf>
      <fill>
        <patternFill>
          <bgColor theme="5" tint="9.9948118533890809E-2"/>
        </patternFill>
      </fill>
    </dxf>
    <dxf>
      <fill>
        <patternFill>
          <bgColor rgb="FF0066CC"/>
        </patternFill>
      </fill>
    </dxf>
    <dxf>
      <fill>
        <patternFill>
          <bgColor rgb="FF00B0F0"/>
        </patternFill>
      </fill>
    </dxf>
    <dxf>
      <fill>
        <patternFill>
          <bgColor rgb="FF0070C0"/>
        </patternFill>
      </fill>
    </dxf>
    <dxf>
      <fill>
        <patternFill>
          <bgColor rgb="FF0070C0"/>
        </patternFill>
      </fill>
    </dxf>
    <dxf>
      <fill>
        <patternFill>
          <bgColor theme="5"/>
        </patternFill>
      </fill>
    </dxf>
    <dxf>
      <fill>
        <patternFill>
          <bgColor theme="5"/>
        </patternFill>
      </fill>
    </dxf>
    <dxf>
      <fill>
        <patternFill>
          <bgColor theme="4"/>
        </patternFill>
      </fill>
    </dxf>
    <dxf>
      <fill>
        <patternFill>
          <bgColor theme="5"/>
        </patternFill>
      </fill>
    </dxf>
    <dxf>
      <fill>
        <patternFill>
          <bgColor theme="5"/>
        </patternFill>
      </fill>
    </dxf>
    <dxf>
      <fill>
        <patternFill>
          <bgColor rgb="FF0066FF"/>
        </patternFill>
      </fill>
    </dxf>
    <dxf>
      <fill>
        <patternFill>
          <bgColor theme="5"/>
        </patternFill>
      </fill>
    </dxf>
    <dxf>
      <fill>
        <patternFill>
          <bgColor theme="5"/>
        </patternFill>
      </fill>
    </dxf>
    <dxf>
      <fill>
        <patternFill>
          <bgColor theme="0"/>
        </patternFill>
      </fill>
    </dxf>
  </dxfs>
  <tableStyles count="8" defaultTableStyle="TableStyleMedium2" defaultPivotStyle="PivotStyleLight16">
    <tableStyle name="PivotTable Style 1" table="0" count="9" xr9:uid="{36D339FC-284E-46EF-A94E-AACCCB3C4B00}">
      <tableStyleElement type="wholeTable" dxfId="1408"/>
      <tableStyleElement type="headerRow" dxfId="1407"/>
      <tableStyleElement type="totalRow" dxfId="1406"/>
      <tableStyleElement type="firstRowStripe" dxfId="1405"/>
      <tableStyleElement type="firstColumnStripe" dxfId="1404"/>
      <tableStyleElement type="secondColumnStripe" dxfId="1403"/>
      <tableStyleElement type="firstRowSubheading" dxfId="1402"/>
      <tableStyleElement type="pageFieldLabels" dxfId="1401"/>
      <tableStyleElement type="pageFieldValues" dxfId="1400"/>
    </tableStyle>
    <tableStyle name="PivotTable Style 2" table="0" count="3" xr9:uid="{4D0B7F0C-8C04-44DA-B422-36DCFF798BA5}">
      <tableStyleElement type="headerRow" dxfId="1399"/>
      <tableStyleElement type="totalRow" dxfId="1398"/>
      <tableStyleElement type="firstHeaderCell" dxfId="1397"/>
    </tableStyle>
    <tableStyle name="PivotTable Style 3" table="0" count="1" xr9:uid="{235448D0-7B95-4C4A-8487-57DAF24D9973}">
      <tableStyleElement type="firstColumnStripe" dxfId="1396"/>
    </tableStyle>
    <tableStyle name="Slicer Style 1" pivot="0" table="0" count="8" xr9:uid="{4AD177BF-BE32-473F-9D29-C8E31C7A8334}">
      <tableStyleElement type="wholeTable" dxfId="1395"/>
    </tableStyle>
    <tableStyle name="Slicer Style 2" pivot="0" table="0" count="8" xr9:uid="{32E1B54D-D523-4D1C-97E4-B4DCA45A1DA3}">
      <tableStyleElement type="wholeTable" dxfId="1394"/>
    </tableStyle>
    <tableStyle name="Slicer Style 3" pivot="0" table="0" count="3" xr9:uid="{EDFA2629-781C-4CA3-A0E4-68B06B4935DF}">
      <tableStyleElement type="wholeTable" dxfId="1393"/>
    </tableStyle>
    <tableStyle name="Slicer Style 4" pivot="0" table="0" count="3" xr9:uid="{313E4069-23EC-4654-BAE3-7539E306D2D8}"/>
    <tableStyle name="Slicer Style 5" pivot="0" table="0" count="1" xr9:uid="{F439AEFF-CA5C-4003-8D51-8AA2023B4CB1}">
      <tableStyleElement type="wholeTable" dxfId="1392"/>
    </tableStyle>
  </tableStyles>
  <colors>
    <mruColors>
      <color rgb="FF7C12A2"/>
      <color rgb="FFFF0066"/>
      <color rgb="FF340744"/>
      <color rgb="FF271137"/>
      <color rgb="FFBD92DE"/>
      <color rgb="FFA51E45"/>
      <color rgb="FF3D550C"/>
      <color rgb="FF81B622"/>
      <color rgb="FFB830E8"/>
      <color rgb="FF6B0F8B"/>
    </mruColors>
  </colors>
  <extLst>
    <ext xmlns:x14="http://schemas.microsoft.com/office/spreadsheetml/2009/9/main" uri="{46F421CA-312F-682f-3DD2-61675219B42D}">
      <x14:dxfs count="19">
        <dxf>
          <fill>
            <patternFill>
              <bgColor rgb="FF271137"/>
            </patternFill>
          </fill>
        </dxf>
        <dxf>
          <fill>
            <patternFill>
              <bgColor theme="0"/>
            </patternFill>
          </fill>
        </dxf>
        <dxf>
          <fill>
            <patternFill>
              <bgColor rgb="FF7030A0"/>
            </patternFill>
          </fill>
        </dxf>
        <dxf>
          <fill>
            <gradientFill>
              <stop position="0">
                <color rgb="FF078E8B"/>
              </stop>
              <stop position="1">
                <color theme="6" tint="0.59999389629810485"/>
              </stop>
            </gradientFill>
          </fill>
        </dxf>
        <dxf>
          <fill>
            <gradientFill degree="90">
              <stop position="0">
                <color rgb="FF078E8B"/>
              </stop>
              <stop position="1">
                <color theme="6" tint="0.40000610370189521"/>
              </stop>
            </gradientFill>
          </fill>
        </dxf>
        <dxf>
          <fill>
            <patternFill>
              <bgColor theme="0"/>
            </patternFill>
          </fill>
        </dxf>
        <dxf>
          <fill>
            <patternFill>
              <bgColor theme="0"/>
            </patternFill>
          </fill>
        </dxf>
        <dxf>
          <fill>
            <patternFill>
              <bgColor theme="0"/>
            </patternFill>
          </fill>
        </dxf>
        <dxf>
          <fill>
            <patternFill>
              <bgColor theme="0"/>
            </patternFill>
          </fill>
        </dxf>
        <dxf>
          <fill>
            <patternFill>
              <bgColor rgb="FF21C58D"/>
            </patternFill>
          </fill>
        </dxf>
        <dxf>
          <fill>
            <patternFill>
              <bgColor theme="0"/>
            </patternFill>
          </fill>
        </dxf>
        <dxf>
          <fill>
            <patternFill>
              <bgColor rgb="FF21C58D"/>
            </patternFill>
          </fill>
        </dxf>
        <dxf>
          <fill>
            <patternFill>
              <bgColor theme="0"/>
            </patternFill>
          </fill>
        </dxf>
        <dxf>
          <fill>
            <patternFill>
              <bgColor theme="0"/>
            </patternFill>
          </fill>
        </dxf>
        <dxf>
          <fill>
            <patternFill>
              <bgColor theme="0"/>
            </patternFill>
          </fill>
        </dxf>
        <dxf>
          <fill>
            <patternFill>
              <bgColor rgb="FFC00000"/>
            </patternFill>
          </fill>
        </dxf>
        <dxf>
          <fill>
            <patternFill>
              <bgColor theme="0"/>
            </patternFill>
          </fill>
        </dxf>
        <dxf>
          <fill>
            <patternFill>
              <bgColor theme="0"/>
            </patternFill>
          </fill>
        </dxf>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SelectedItemWithNoData" dxfId="12"/>
          </x14:slicerStyleElements>
        </x14:slicerStyle>
        <x14:slicerStyle name="Slicer Style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SelectedItemWithNoData" dxfId="5"/>
          </x14:slicerStyleElements>
        </x14:slicerStyle>
        <x14:slicerStyle name="Slicer Style 3">
          <x14:slicerStyleElements>
            <x14:slicerStyleElement type="unselectedItemWithData" dxfId="4"/>
            <x14:slicerStyleElement type="unselectedItemWithNoData" dxfId="3"/>
          </x14:slicerStyleElements>
        </x14:slicerStyle>
        <x14:slicerStyle name="Slicer Style 4">
          <x14:slicerStyleElements>
            <x14:slicerStyleElement type="unselectedItemWithData" dxfId="2"/>
            <x14:slicerStyleElement type="unselectedItemWithNoData" dxfId="1"/>
            <x14:slicerStyleElement type="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3" Type="http://schemas.openxmlformats.org/officeDocument/2006/relationships/image" Target="../media/image27.png"/><Relationship Id="rId2" Type="http://schemas.microsoft.com/office/2011/relationships/chartColorStyle" Target="colors35.xml"/><Relationship Id="rId1" Type="http://schemas.microsoft.com/office/2011/relationships/chartStyle" Target="style35.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115997562230503"/>
          <c:y val="0.27701250078125678"/>
          <c:w val="0.47456866409022436"/>
          <c:h val="0.77535208776223663"/>
        </c:manualLayout>
      </c:layout>
      <c:doughnutChart>
        <c:varyColors val="1"/>
        <c:dLbls>
          <c:showLegendKey val="0"/>
          <c:showVal val="0"/>
          <c:showCatName val="0"/>
          <c:showSerName val="0"/>
          <c:showPercent val="0"/>
          <c:showBubbleSize val="0"/>
          <c:showLeaderLines val="0"/>
        </c:dLbls>
        <c:firstSliceAng val="270"/>
        <c:holeSize val="8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2521529270900946"/>
          <c:y val="7.1478881166561065E-2"/>
          <c:w val="0.47456866409022436"/>
          <c:h val="0.77535208776223663"/>
        </c:manualLayout>
      </c:layout>
      <c:doughnutChart>
        <c:varyColors val="1"/>
        <c:dLbls>
          <c:showLegendKey val="0"/>
          <c:showVal val="0"/>
          <c:showCatName val="0"/>
          <c:showSerName val="0"/>
          <c:showPercent val="0"/>
          <c:showBubbleSize val="0"/>
          <c:showLeaderLines val="0"/>
        </c:dLbls>
        <c:firstSliceAng val="270"/>
        <c:holeSize val="8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892137679124"/>
          <c:y val="0.24936562805558399"/>
          <c:w val="0.53888888888888886"/>
          <c:h val="0.89814814814814814"/>
        </c:manualLayout>
      </c:layout>
      <c:doughnutChart>
        <c:varyColors val="1"/>
        <c:dLbls>
          <c:showLegendKey val="0"/>
          <c:showVal val="0"/>
          <c:showCatName val="0"/>
          <c:showSerName val="0"/>
          <c:showPercent val="0"/>
          <c:showBubbleSize val="0"/>
          <c:showLeaderLines val="0"/>
        </c:dLbls>
        <c:firstSliceAng val="270"/>
        <c:holeSize val="8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95397906849311"/>
          <c:y val="0.16667160871508793"/>
          <c:w val="0.4414966167057166"/>
          <c:h val="0.6710090341485514"/>
        </c:manualLayout>
      </c:layout>
      <c:doughnutChart>
        <c:varyColors val="1"/>
        <c:dLbls>
          <c:showLegendKey val="0"/>
          <c:showVal val="0"/>
          <c:showCatName val="0"/>
          <c:showSerName val="0"/>
          <c:showPercent val="0"/>
          <c:showBubbleSize val="0"/>
          <c:showLeaderLines val="0"/>
        </c:dLbls>
        <c:firstSliceAng val="27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33375977703087"/>
          <c:y val="0.10775763576814683"/>
          <c:w val="0.80053286424526604"/>
          <c:h val="0.62800580663372063"/>
        </c:manualLayout>
      </c:layout>
      <c:doughnutChart>
        <c:varyColors val="1"/>
        <c:dLbls>
          <c:showLegendKey val="0"/>
          <c:showVal val="0"/>
          <c:showCatName val="0"/>
          <c:showSerName val="0"/>
          <c:showPercent val="0"/>
          <c:showBubbleSize val="0"/>
          <c:showLeaderLines val="0"/>
        </c:dLbls>
        <c:firstSliceAng val="27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Bahnschrift" panose="020B0502040204020203" pitchFamily="34" charset="0"/>
                <a:ea typeface="+mn-ea"/>
                <a:cs typeface="+mn-cs"/>
              </a:defRPr>
            </a:pPr>
            <a:r>
              <a:rPr lang="en-IN" sz="1400" b="1">
                <a:solidFill>
                  <a:schemeClr val="tx1"/>
                </a:solidFill>
                <a:latin typeface="Bahnschrift" panose="020B0502040204020203" pitchFamily="34" charset="0"/>
              </a:rPr>
              <a:t>estimation</a:t>
            </a:r>
            <a:r>
              <a:rPr lang="en-IN" sz="1400" b="1" baseline="0">
                <a:solidFill>
                  <a:schemeClr val="tx1"/>
                </a:solidFill>
                <a:latin typeface="Bahnschrift" panose="020B0502040204020203" pitchFamily="34" charset="0"/>
              </a:rPr>
              <a:t> as per Average</a:t>
            </a:r>
            <a:endParaRPr lang="en-IN" sz="1400" b="1">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Bahnschrift" panose="020B0502040204020203" pitchFamily="34" charset="0"/>
              <a:ea typeface="+mn-ea"/>
              <a:cs typeface="+mn-cs"/>
            </a:defRPr>
          </a:pPr>
          <a:endParaRPr lang="en-IN"/>
        </a:p>
      </c:txPr>
    </c:title>
    <c:autoTitleDeleted val="0"/>
    <c:plotArea>
      <c:layout>
        <c:manualLayout>
          <c:layoutTarget val="inner"/>
          <c:xMode val="edge"/>
          <c:yMode val="edge"/>
          <c:x val="1.0134745834938666E-2"/>
          <c:y val="0.12140998211264138"/>
          <c:w val="0.98986525416506133"/>
          <c:h val="0.71605429544148202"/>
        </c:manualLayout>
      </c:layout>
      <c:lineChart>
        <c:grouping val="standard"/>
        <c:varyColors val="0"/>
        <c:ser>
          <c:idx val="0"/>
          <c:order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'OBJ-1'!$CE$12:$CE$17</c:f>
              <c:strCache>
                <c:ptCount val="6"/>
                <c:pt idx="0">
                  <c:v>Cambridge</c:v>
                </c:pt>
                <c:pt idx="1">
                  <c:v>Macmillan</c:v>
                </c:pt>
                <c:pt idx="2">
                  <c:v>NCERT</c:v>
                </c:pt>
                <c:pt idx="3">
                  <c:v>Oxford</c:v>
                </c:pt>
                <c:pt idx="4">
                  <c:v>Pearson</c:v>
                </c:pt>
                <c:pt idx="5">
                  <c:v>Scholastic</c:v>
                </c:pt>
              </c:strCache>
            </c:strRef>
          </c:cat>
          <c:val>
            <c:numRef>
              <c:f>'OBJ-1'!$CF$12:$CF$17</c:f>
              <c:numCache>
                <c:formatCode>General</c:formatCode>
                <c:ptCount val="6"/>
                <c:pt idx="0">
                  <c:v>80</c:v>
                </c:pt>
                <c:pt idx="1">
                  <c:v>98</c:v>
                </c:pt>
                <c:pt idx="2">
                  <c:v>102</c:v>
                </c:pt>
                <c:pt idx="3">
                  <c:v>96</c:v>
                </c:pt>
                <c:pt idx="4">
                  <c:v>80</c:v>
                </c:pt>
                <c:pt idx="5">
                  <c:v>77</c:v>
                </c:pt>
              </c:numCache>
            </c:numRef>
          </c:val>
          <c:smooth val="0"/>
          <c:extLst>
            <c:ext xmlns:c16="http://schemas.microsoft.com/office/drawing/2014/chart" uri="{C3380CC4-5D6E-409C-BE32-E72D297353CC}">
              <c16:uniqueId val="{00000000-9A8E-463E-A6BD-BFBBCF153A13}"/>
            </c:ext>
          </c:extLst>
        </c:ser>
        <c:ser>
          <c:idx val="1"/>
          <c:order val="1"/>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9A8E-463E-A6BD-BFBBCF153A13}"/>
                </c:ext>
              </c:extLst>
            </c:dLbl>
            <c:dLbl>
              <c:idx val="5"/>
              <c:delete val="1"/>
              <c:extLst>
                <c:ext xmlns:c15="http://schemas.microsoft.com/office/drawing/2012/chart" uri="{CE6537A1-D6FC-4f65-9D91-7224C49458BB}"/>
                <c:ext xmlns:c16="http://schemas.microsoft.com/office/drawing/2014/chart" uri="{C3380CC4-5D6E-409C-BE32-E72D297353CC}">
                  <c16:uniqueId val="{00000003-9A8E-463E-A6BD-BFBBCF153A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'OBJ-1'!$CE$12:$CE$17</c:f>
              <c:strCache>
                <c:ptCount val="6"/>
                <c:pt idx="0">
                  <c:v>Cambridge</c:v>
                </c:pt>
                <c:pt idx="1">
                  <c:v>Macmillan</c:v>
                </c:pt>
                <c:pt idx="2">
                  <c:v>NCERT</c:v>
                </c:pt>
                <c:pt idx="3">
                  <c:v>Oxford</c:v>
                </c:pt>
                <c:pt idx="4">
                  <c:v>Pearson</c:v>
                </c:pt>
                <c:pt idx="5">
                  <c:v>Scholastic</c:v>
                </c:pt>
              </c:strCache>
            </c:strRef>
          </c:cat>
          <c:val>
            <c:numRef>
              <c:f>'OBJ-1'!$CG$12:$CG$17</c:f>
              <c:numCache>
                <c:formatCode>General</c:formatCode>
                <c:ptCount val="6"/>
                <c:pt idx="0">
                  <c:v>89</c:v>
                </c:pt>
                <c:pt idx="1">
                  <c:v>89</c:v>
                </c:pt>
                <c:pt idx="2">
                  <c:v>89</c:v>
                </c:pt>
                <c:pt idx="3">
                  <c:v>89</c:v>
                </c:pt>
                <c:pt idx="4">
                  <c:v>89</c:v>
                </c:pt>
                <c:pt idx="5">
                  <c:v>89</c:v>
                </c:pt>
              </c:numCache>
            </c:numRef>
          </c:val>
          <c:smooth val="0"/>
          <c:extLst>
            <c:ext xmlns:c16="http://schemas.microsoft.com/office/drawing/2014/chart" uri="{C3380CC4-5D6E-409C-BE32-E72D297353CC}">
              <c16:uniqueId val="{00000001-9A8E-463E-A6BD-BFBBCF153A13}"/>
            </c:ext>
          </c:extLst>
        </c:ser>
        <c:dLbls>
          <c:dLblPos val="ctr"/>
          <c:showLegendKey val="0"/>
          <c:showVal val="1"/>
          <c:showCatName val="0"/>
          <c:showSerName val="0"/>
          <c:showPercent val="0"/>
          <c:showBubbleSize val="0"/>
        </c:dLbls>
        <c:marker val="1"/>
        <c:smooth val="0"/>
        <c:axId val="1955823312"/>
        <c:axId val="1955804592"/>
      </c:lineChart>
      <c:catAx>
        <c:axId val="195582331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955804592"/>
        <c:crosses val="autoZero"/>
        <c:auto val="1"/>
        <c:lblAlgn val="ctr"/>
        <c:lblOffset val="100"/>
        <c:noMultiLvlLbl val="0"/>
      </c:catAx>
      <c:valAx>
        <c:axId val="1955804592"/>
        <c:scaling>
          <c:orientation val="minMax"/>
        </c:scaling>
        <c:delete val="1"/>
        <c:axPos val="l"/>
        <c:numFmt formatCode="General" sourceLinked="1"/>
        <c:majorTickMark val="out"/>
        <c:minorTickMark val="none"/>
        <c:tickLblPos val="nextTo"/>
        <c:crossAx val="19558233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datasets.xlsx]OBJ-1!PivotTable32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Bahnschrift" panose="020B0502040204020203" pitchFamily="34" charset="0"/>
                <a:ea typeface="+mn-ea"/>
                <a:cs typeface="+mn-cs"/>
              </a:defRPr>
            </a:pPr>
            <a:r>
              <a:rPr lang="en-US" b="1">
                <a:solidFill>
                  <a:schemeClr val="tx1"/>
                </a:solidFill>
                <a:latin typeface="Bahnschrift" panose="020B0502040204020203" pitchFamily="34" charset="0"/>
              </a:rPr>
              <a:t>Publisher</a:t>
            </a:r>
            <a:r>
              <a:rPr lang="en-US" b="1" baseline="0">
                <a:solidFill>
                  <a:schemeClr val="tx1"/>
                </a:solidFill>
                <a:latin typeface="Bahnschrift" panose="020B0502040204020203" pitchFamily="34" charset="0"/>
              </a:rPr>
              <a:t> vs Count</a:t>
            </a:r>
            <a:endParaRPr lang="en-US" b="1">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Bahnschrift" panose="020B0502040204020203"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w="28575">
              <a:solidFill>
                <a:schemeClr val="accent1">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0530500872458"/>
          <c:y val="0.13234046682573161"/>
          <c:w val="0.78880840664409912"/>
          <c:h val="0.82247126703170248"/>
        </c:manualLayout>
      </c:layout>
      <c:barChart>
        <c:barDir val="bar"/>
        <c:grouping val="clustered"/>
        <c:varyColors val="0"/>
        <c:ser>
          <c:idx val="0"/>
          <c:order val="0"/>
          <c:tx>
            <c:strRef>
              <c:f>'OBJ-1'!$D$8</c:f>
              <c:strCache>
                <c:ptCount val="1"/>
                <c:pt idx="0">
                  <c:v>Total</c:v>
                </c:pt>
              </c:strCache>
            </c:strRef>
          </c:tx>
          <c:spPr>
            <a:solidFill>
              <a:schemeClr val="accent2"/>
            </a:solidFill>
            <a:ln>
              <a:noFill/>
            </a:ln>
            <a:effectLst/>
          </c:spPr>
          <c:invertIfNegative val="0"/>
          <c:dLbls>
            <c:spPr>
              <a:noFill/>
              <a:ln w="28575">
                <a:solidFill>
                  <a:schemeClr val="accent1">
                    <a:alpha val="9800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'OBJ-1'!$C$9:$C$16</c:f>
              <c:multiLvlStrCache>
                <c:ptCount val="6"/>
                <c:lvl>
                  <c:pt idx="0">
                    <c:v>Cambridge</c:v>
                  </c:pt>
                  <c:pt idx="1">
                    <c:v>Macmillan</c:v>
                  </c:pt>
                  <c:pt idx="2">
                    <c:v>NCERT</c:v>
                  </c:pt>
                  <c:pt idx="3">
                    <c:v>Oxford</c:v>
                  </c:pt>
                  <c:pt idx="4">
                    <c:v>Pearson</c:v>
                  </c:pt>
                  <c:pt idx="5">
                    <c:v>Scholastic</c:v>
                  </c:pt>
                </c:lvl>
                <c:lvl>
                  <c:pt idx="0">
                    <c:v>Computer Science</c:v>
                  </c:pt>
                </c:lvl>
              </c:multiLvlStrCache>
            </c:multiLvlStrRef>
          </c:cat>
          <c:val>
            <c:numRef>
              <c:f>'OBJ-1'!$D$9:$D$16</c:f>
              <c:numCache>
                <c:formatCode>General</c:formatCode>
                <c:ptCount val="6"/>
                <c:pt idx="0">
                  <c:v>80</c:v>
                </c:pt>
                <c:pt idx="1">
                  <c:v>98</c:v>
                </c:pt>
                <c:pt idx="2">
                  <c:v>102</c:v>
                </c:pt>
                <c:pt idx="3">
                  <c:v>96</c:v>
                </c:pt>
                <c:pt idx="4">
                  <c:v>80</c:v>
                </c:pt>
                <c:pt idx="5">
                  <c:v>77</c:v>
                </c:pt>
              </c:numCache>
            </c:numRef>
          </c:val>
          <c:extLst>
            <c:ext xmlns:c16="http://schemas.microsoft.com/office/drawing/2014/chart" uri="{C3380CC4-5D6E-409C-BE32-E72D297353CC}">
              <c16:uniqueId val="{00000000-8F13-43FF-887C-423D5EDC4FD8}"/>
            </c:ext>
          </c:extLst>
        </c:ser>
        <c:dLbls>
          <c:showLegendKey val="0"/>
          <c:showVal val="0"/>
          <c:showCatName val="0"/>
          <c:showSerName val="0"/>
          <c:showPercent val="0"/>
          <c:showBubbleSize val="0"/>
        </c:dLbls>
        <c:gapWidth val="182"/>
        <c:axId val="1346145727"/>
        <c:axId val="1346126527"/>
      </c:barChart>
      <c:catAx>
        <c:axId val="1346145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Bahnschrift" panose="020B0502040204020203" pitchFamily="34" charset="0"/>
                <a:ea typeface="+mn-ea"/>
                <a:cs typeface="+mn-cs"/>
              </a:defRPr>
            </a:pPr>
            <a:endParaRPr lang="en-US"/>
          </a:p>
        </c:txPr>
        <c:crossAx val="1346126527"/>
        <c:crosses val="autoZero"/>
        <c:auto val="1"/>
        <c:lblAlgn val="ctr"/>
        <c:lblOffset val="100"/>
        <c:noMultiLvlLbl val="0"/>
      </c:catAx>
      <c:valAx>
        <c:axId val="134612652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346145727"/>
        <c:crosses val="autoZero"/>
        <c:crossBetween val="between"/>
      </c:valAx>
      <c:spPr>
        <a:solidFill>
          <a:srgbClr val="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1750">
              <a:solidFill>
                <a:schemeClr val="tx1"/>
              </a:solidFill>
            </a:ln>
          </c:spPr>
          <c:dPt>
            <c:idx val="0"/>
            <c:bubble3D val="0"/>
            <c:spPr>
              <a:solidFill>
                <a:schemeClr val="accent1"/>
              </a:solidFill>
              <a:ln w="31750">
                <a:solidFill>
                  <a:schemeClr val="tx1"/>
                </a:solidFill>
              </a:ln>
              <a:effectLst/>
            </c:spPr>
            <c:extLst>
              <c:ext xmlns:c16="http://schemas.microsoft.com/office/drawing/2014/chart" uri="{C3380CC4-5D6E-409C-BE32-E72D297353CC}">
                <c16:uniqueId val="{00000001-85B8-4541-8019-E0393CA1C350}"/>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3-85B8-4541-8019-E0393CA1C350}"/>
              </c:ext>
            </c:extLst>
          </c:dPt>
          <c:val>
            <c:numRef>
              <c:f>'OBJ-1'!$BU$10:$BV$10</c:f>
              <c:numCache>
                <c:formatCode>General</c:formatCode>
                <c:ptCount val="2"/>
                <c:pt idx="0">
                  <c:v>80</c:v>
                </c:pt>
                <c:pt idx="1">
                  <c:v>533</c:v>
                </c:pt>
              </c:numCache>
            </c:numRef>
          </c:val>
          <c:extLst>
            <c:ext xmlns:c16="http://schemas.microsoft.com/office/drawing/2014/chart" uri="{C3380CC4-5D6E-409C-BE32-E72D297353CC}">
              <c16:uniqueId val="{00000000-DAE4-478C-AAB4-7E1C80B6732B}"/>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1750">
              <a:solidFill>
                <a:schemeClr val="tx1"/>
              </a:solidFill>
            </a:ln>
          </c:spPr>
          <c:dPt>
            <c:idx val="0"/>
            <c:bubble3D val="0"/>
            <c:spPr>
              <a:solidFill>
                <a:schemeClr val="accent1"/>
              </a:solidFill>
              <a:ln w="31750">
                <a:solidFill>
                  <a:schemeClr val="tx1"/>
                </a:solidFill>
              </a:ln>
              <a:effectLst/>
            </c:spPr>
            <c:extLst>
              <c:ext xmlns:c16="http://schemas.microsoft.com/office/drawing/2014/chart" uri="{C3380CC4-5D6E-409C-BE32-E72D297353CC}">
                <c16:uniqueId val="{00000001-9E60-4B3E-9EDF-4E8A5F60511A}"/>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3-9E60-4B3E-9EDF-4E8A5F60511A}"/>
              </c:ext>
            </c:extLst>
          </c:dPt>
          <c:val>
            <c:numRef>
              <c:f>'OBJ-1'!$BU$11:$BV$11</c:f>
              <c:numCache>
                <c:formatCode>General</c:formatCode>
                <c:ptCount val="2"/>
                <c:pt idx="0">
                  <c:v>98</c:v>
                </c:pt>
                <c:pt idx="1">
                  <c:v>533</c:v>
                </c:pt>
              </c:numCache>
            </c:numRef>
          </c:val>
          <c:extLst>
            <c:ext xmlns:c16="http://schemas.microsoft.com/office/drawing/2014/chart" uri="{C3380CC4-5D6E-409C-BE32-E72D297353CC}">
              <c16:uniqueId val="{00000000-BF2E-4C7C-BF23-934244D73B4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1750">
              <a:solidFill>
                <a:schemeClr val="tx1"/>
              </a:solidFill>
            </a:ln>
          </c:spPr>
          <c:dPt>
            <c:idx val="0"/>
            <c:bubble3D val="0"/>
            <c:spPr>
              <a:solidFill>
                <a:schemeClr val="accent1"/>
              </a:solidFill>
              <a:ln w="31750">
                <a:solidFill>
                  <a:schemeClr val="tx1"/>
                </a:solidFill>
              </a:ln>
              <a:effectLst/>
            </c:spPr>
            <c:extLst>
              <c:ext xmlns:c16="http://schemas.microsoft.com/office/drawing/2014/chart" uri="{C3380CC4-5D6E-409C-BE32-E72D297353CC}">
                <c16:uniqueId val="{00000001-A0DE-4EB4-AA65-F63E67C5A1C8}"/>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1-15BE-469F-8060-3E2766B450B0}"/>
              </c:ext>
            </c:extLst>
          </c:dPt>
          <c:val>
            <c:numRef>
              <c:f>'OBJ-1'!$BU$12:$BV$12</c:f>
              <c:numCache>
                <c:formatCode>General</c:formatCode>
                <c:ptCount val="2"/>
                <c:pt idx="0">
                  <c:v>102</c:v>
                </c:pt>
                <c:pt idx="1">
                  <c:v>533</c:v>
                </c:pt>
              </c:numCache>
            </c:numRef>
          </c:val>
          <c:extLst>
            <c:ext xmlns:c16="http://schemas.microsoft.com/office/drawing/2014/chart" uri="{C3380CC4-5D6E-409C-BE32-E72D297353CC}">
              <c16:uniqueId val="{00000000-15BE-469F-8060-3E2766B450B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31750">
                <a:solidFill>
                  <a:schemeClr val="tx1"/>
                </a:solidFill>
              </a:ln>
              <a:effectLst/>
            </c:spPr>
            <c:extLst>
              <c:ext xmlns:c16="http://schemas.microsoft.com/office/drawing/2014/chart" uri="{C3380CC4-5D6E-409C-BE32-E72D297353CC}">
                <c16:uniqueId val="{00000002-4919-4C52-AAD6-C0CAB0234992}"/>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1-4919-4C52-AAD6-C0CAB0234992}"/>
              </c:ext>
            </c:extLst>
          </c:dPt>
          <c:val>
            <c:numRef>
              <c:f>'OBJ-1'!$BU$13:$BV$13</c:f>
              <c:numCache>
                <c:formatCode>General</c:formatCode>
                <c:ptCount val="2"/>
                <c:pt idx="0">
                  <c:v>96</c:v>
                </c:pt>
                <c:pt idx="1">
                  <c:v>533</c:v>
                </c:pt>
              </c:numCache>
            </c:numRef>
          </c:val>
          <c:extLst>
            <c:ext xmlns:c16="http://schemas.microsoft.com/office/drawing/2014/chart" uri="{C3380CC4-5D6E-409C-BE32-E72D297353CC}">
              <c16:uniqueId val="{00000000-4919-4C52-AAD6-C0CAB023499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1750">
              <a:solidFill>
                <a:schemeClr val="tx1"/>
              </a:solidFill>
            </a:ln>
          </c:spPr>
          <c:dPt>
            <c:idx val="0"/>
            <c:bubble3D val="0"/>
            <c:spPr>
              <a:solidFill>
                <a:schemeClr val="accent1"/>
              </a:solidFill>
              <a:ln w="31750">
                <a:solidFill>
                  <a:schemeClr val="tx1"/>
                </a:solidFill>
              </a:ln>
              <a:effectLst/>
            </c:spPr>
            <c:extLst>
              <c:ext xmlns:c16="http://schemas.microsoft.com/office/drawing/2014/chart" uri="{C3380CC4-5D6E-409C-BE32-E72D297353CC}">
                <c16:uniqueId val="{00000001-3BB2-4126-86BC-F3D9DB61E256}"/>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3-3BB2-4126-86BC-F3D9DB61E256}"/>
              </c:ext>
            </c:extLst>
          </c:dPt>
          <c:val>
            <c:numRef>
              <c:f>'OBJ-1'!$BU$14:$BV$14</c:f>
              <c:numCache>
                <c:formatCode>General</c:formatCode>
                <c:ptCount val="2"/>
                <c:pt idx="0">
                  <c:v>80</c:v>
                </c:pt>
                <c:pt idx="1">
                  <c:v>533</c:v>
                </c:pt>
              </c:numCache>
            </c:numRef>
          </c:val>
          <c:extLst>
            <c:ext xmlns:c16="http://schemas.microsoft.com/office/drawing/2014/chart" uri="{C3380CC4-5D6E-409C-BE32-E72D297353CC}">
              <c16:uniqueId val="{00000000-3E90-4F06-97D0-0A670FF748E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31750">
              <a:solidFill>
                <a:schemeClr val="tx1"/>
              </a:solidFill>
            </a:ln>
          </c:spPr>
          <c:dPt>
            <c:idx val="0"/>
            <c:bubble3D val="0"/>
            <c:spPr>
              <a:solidFill>
                <a:schemeClr val="accent1"/>
              </a:solidFill>
              <a:ln w="31750">
                <a:solidFill>
                  <a:schemeClr val="tx1"/>
                </a:solidFill>
              </a:ln>
              <a:effectLst/>
            </c:spPr>
            <c:extLst>
              <c:ext xmlns:c16="http://schemas.microsoft.com/office/drawing/2014/chart" uri="{C3380CC4-5D6E-409C-BE32-E72D297353CC}">
                <c16:uniqueId val="{00000001-843C-4F78-BD8F-6E1DAF44D343}"/>
              </c:ext>
            </c:extLst>
          </c:dPt>
          <c:dPt>
            <c:idx val="1"/>
            <c:bubble3D val="0"/>
            <c:spPr>
              <a:solidFill>
                <a:schemeClr val="accent2"/>
              </a:solidFill>
              <a:ln w="31750">
                <a:solidFill>
                  <a:schemeClr val="tx1"/>
                </a:solidFill>
              </a:ln>
              <a:effectLst/>
            </c:spPr>
            <c:extLst>
              <c:ext xmlns:c16="http://schemas.microsoft.com/office/drawing/2014/chart" uri="{C3380CC4-5D6E-409C-BE32-E72D297353CC}">
                <c16:uniqueId val="{00000003-843C-4F78-BD8F-6E1DAF44D343}"/>
              </c:ext>
            </c:extLst>
          </c:dPt>
          <c:val>
            <c:numRef>
              <c:f>'OBJ-1'!$BU$15:$BV$15</c:f>
              <c:numCache>
                <c:formatCode>General</c:formatCode>
                <c:ptCount val="2"/>
                <c:pt idx="0">
                  <c:v>77</c:v>
                </c:pt>
                <c:pt idx="1">
                  <c:v>533</c:v>
                </c:pt>
              </c:numCache>
            </c:numRef>
          </c:val>
          <c:extLst>
            <c:ext xmlns:c16="http://schemas.microsoft.com/office/drawing/2014/chart" uri="{C3380CC4-5D6E-409C-BE32-E72D297353CC}">
              <c16:uniqueId val="{00000000-12B6-4F18-B570-C73787AC9A5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E091"/>
            </a:solidFill>
            <a:ln w="12700">
              <a:solidFill>
                <a:schemeClr val="tx1"/>
              </a:solidFill>
            </a:ln>
            <a:effectLst/>
          </c:spPr>
          <c:invertIfNegative val="0"/>
          <c:dLbls>
            <c:dLbl>
              <c:idx val="0"/>
              <c:layout>
                <c:manualLayout>
                  <c:x val="-3.396686225013551E-2"/>
                  <c:y val="-3.42195246427530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EF-4851-A0EE-A6E3D89F2A46}"/>
                </c:ext>
              </c:extLst>
            </c:dLbl>
            <c:dLbl>
              <c:idx val="1"/>
              <c:layout>
                <c:manualLayout>
                  <c:x val="-4.3957115853116527E-2"/>
                  <c:y val="-5.93536745406824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EF-4851-A0EE-A6E3D89F2A46}"/>
                </c:ext>
              </c:extLst>
            </c:dLbl>
            <c:dLbl>
              <c:idx val="2"/>
              <c:layout>
                <c:manualLayout>
                  <c:x val="-4.3957115853116603E-2"/>
                  <c:y val="-2.80814377369495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EF-4851-A0EE-A6E3D89F2A46}"/>
                </c:ext>
              </c:extLst>
            </c:dLbl>
            <c:dLbl>
              <c:idx val="3"/>
              <c:layout>
                <c:manualLayout>
                  <c:x val="-5.3947369456097627E-2"/>
                  <c:y val="-3.72747156605424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EF-4851-A0EE-A6E3D89F2A46}"/>
                </c:ext>
              </c:extLst>
            </c:dLbl>
            <c:dLbl>
              <c:idx val="4"/>
              <c:layout>
                <c:manualLayout>
                  <c:x val="-5.5945420176693614E-2"/>
                  <c:y val="-6.46868620589093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EF-4851-A0EE-A6E3D89F2A46}"/>
                </c:ext>
              </c:extLst>
            </c:dLbl>
            <c:dLbl>
              <c:idx val="5"/>
              <c:layout>
                <c:manualLayout>
                  <c:x val="-5.3947369456097703E-2"/>
                  <c:y val="-6.58293234179061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EF-4851-A0EE-A6E3D89F2A46}"/>
                </c:ext>
              </c:extLst>
            </c:dLbl>
            <c:numFmt formatCode="#.#,\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2225" cap="flat" cmpd="sng" algn="ctr">
                      <a:solidFill>
                        <a:schemeClr val="tx1"/>
                      </a:solidFill>
                      <a:round/>
                    </a:ln>
                    <a:effectLst/>
                  </c:spPr>
                </c15:leaderLines>
              </c:ext>
            </c:extLst>
          </c:dLbls>
          <c:cat>
            <c:strRef>
              <c:f>'OBJ-3'!$CH$7:$CH$12</c:f>
              <c:strCache>
                <c:ptCount val="6"/>
                <c:pt idx="0">
                  <c:v>Cambridge</c:v>
                </c:pt>
                <c:pt idx="1">
                  <c:v>Macmillan</c:v>
                </c:pt>
                <c:pt idx="2">
                  <c:v>NCERT</c:v>
                </c:pt>
                <c:pt idx="3">
                  <c:v>Oxford</c:v>
                </c:pt>
                <c:pt idx="4">
                  <c:v>Pearson</c:v>
                </c:pt>
                <c:pt idx="5">
                  <c:v>Scholastic</c:v>
                </c:pt>
              </c:strCache>
            </c:strRef>
          </c:cat>
          <c:val>
            <c:numRef>
              <c:f>'OBJ-3'!$CI$7:$CI$12</c:f>
              <c:numCache>
                <c:formatCode>General</c:formatCode>
                <c:ptCount val="6"/>
                <c:pt idx="0">
                  <c:v>13822</c:v>
                </c:pt>
                <c:pt idx="1">
                  <c:v>17728</c:v>
                </c:pt>
                <c:pt idx="2">
                  <c:v>20076</c:v>
                </c:pt>
                <c:pt idx="3">
                  <c:v>20737</c:v>
                </c:pt>
                <c:pt idx="4">
                  <c:v>16050</c:v>
                </c:pt>
                <c:pt idx="5">
                  <c:v>20634</c:v>
                </c:pt>
              </c:numCache>
            </c:numRef>
          </c:val>
          <c:extLst>
            <c:ext xmlns:c16="http://schemas.microsoft.com/office/drawing/2014/chart" uri="{C3380CC4-5D6E-409C-BE32-E72D297353CC}">
              <c16:uniqueId val="{00000000-4EEF-4851-A0EE-A6E3D89F2A46}"/>
            </c:ext>
          </c:extLst>
        </c:ser>
        <c:ser>
          <c:idx val="1"/>
          <c:order val="1"/>
          <c:spPr>
            <a:solidFill>
              <a:srgbClr val="00735C"/>
            </a:solidFill>
            <a:ln w="12700">
              <a:solidFill>
                <a:schemeClr val="tx1"/>
              </a:solid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'OBJ-3'!$CH$7:$CH$12</c:f>
              <c:strCache>
                <c:ptCount val="6"/>
                <c:pt idx="0">
                  <c:v>Cambridge</c:v>
                </c:pt>
                <c:pt idx="1">
                  <c:v>Macmillan</c:v>
                </c:pt>
                <c:pt idx="2">
                  <c:v>NCERT</c:v>
                </c:pt>
                <c:pt idx="3">
                  <c:v>Oxford</c:v>
                </c:pt>
                <c:pt idx="4">
                  <c:v>Pearson</c:v>
                </c:pt>
                <c:pt idx="5">
                  <c:v>Scholastic</c:v>
                </c:pt>
              </c:strCache>
            </c:strRef>
          </c:cat>
          <c:val>
            <c:numRef>
              <c:f>'OBJ-3'!$CJ$7:$CJ$12</c:f>
              <c:numCache>
                <c:formatCode>General</c:formatCode>
                <c:ptCount val="6"/>
                <c:pt idx="0">
                  <c:v>109047</c:v>
                </c:pt>
                <c:pt idx="1">
                  <c:v>109047</c:v>
                </c:pt>
                <c:pt idx="2">
                  <c:v>109047</c:v>
                </c:pt>
                <c:pt idx="3">
                  <c:v>109047</c:v>
                </c:pt>
                <c:pt idx="4">
                  <c:v>109047</c:v>
                </c:pt>
                <c:pt idx="5">
                  <c:v>109047</c:v>
                </c:pt>
              </c:numCache>
            </c:numRef>
          </c:val>
          <c:extLst>
            <c:ext xmlns:c16="http://schemas.microsoft.com/office/drawing/2014/chart" uri="{C3380CC4-5D6E-409C-BE32-E72D297353CC}">
              <c16:uniqueId val="{00000001-4EEF-4851-A0EE-A6E3D89F2A46}"/>
            </c:ext>
          </c:extLst>
        </c:ser>
        <c:dLbls>
          <c:dLblPos val="outEnd"/>
          <c:showLegendKey val="0"/>
          <c:showVal val="1"/>
          <c:showCatName val="0"/>
          <c:showSerName val="0"/>
          <c:showPercent val="0"/>
          <c:showBubbleSize val="0"/>
        </c:dLbls>
        <c:gapWidth val="317"/>
        <c:overlap val="55"/>
        <c:axId val="600700927"/>
        <c:axId val="600701407"/>
      </c:barChart>
      <c:catAx>
        <c:axId val="6007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Bahnschrift" panose="020B0502040204020203" pitchFamily="34" charset="0"/>
                <a:ea typeface="+mn-ea"/>
                <a:cs typeface="+mn-cs"/>
              </a:defRPr>
            </a:pPr>
            <a:endParaRPr lang="en-US"/>
          </a:p>
        </c:txPr>
        <c:crossAx val="600701407"/>
        <c:crosses val="autoZero"/>
        <c:auto val="1"/>
        <c:lblAlgn val="ctr"/>
        <c:lblOffset val="100"/>
        <c:noMultiLvlLbl val="0"/>
      </c:catAx>
      <c:valAx>
        <c:axId val="60070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1" i="0" u="none" strike="noStrike" kern="1200" baseline="0">
                <a:solidFill>
                  <a:schemeClr val="tx1"/>
                </a:solidFill>
                <a:latin typeface="Bahnschrift" panose="020B0502040204020203" pitchFamily="34" charset="0"/>
                <a:ea typeface="Sans Serif Collection" panose="020B0502040504020204" pitchFamily="34" charset="0"/>
                <a:cs typeface="Sans Serif Collection" panose="020B0502040504020204" pitchFamily="34" charset="0"/>
              </a:defRPr>
            </a:pPr>
            <a:endParaRPr lang="en-US"/>
          </a:p>
        </c:txPr>
        <c:crossAx val="600700927"/>
        <c:crosses val="autoZero"/>
        <c:crossBetween val="between"/>
      </c:valAx>
      <c:spPr>
        <a:noFill/>
        <a:ln>
          <a:noFill/>
        </a:ln>
        <a:effectLst/>
      </c:spPr>
    </c:plotArea>
    <c:legend>
      <c:legendPos val="b"/>
      <c:layout>
        <c:manualLayout>
          <c:xMode val="edge"/>
          <c:yMode val="edge"/>
          <c:x val="0.45390229636302931"/>
          <c:y val="0.91513645624348283"/>
          <c:w val="0.15777404789878657"/>
          <c:h val="6.2076728172129572E-2"/>
        </c:manualLayout>
      </c:layout>
      <c:overlay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ISSUE</a:t>
            </a:r>
            <a:r>
              <a:rPr lang="en-IN" b="1" baseline="0">
                <a:solidFill>
                  <a:schemeClr val="tx1"/>
                </a:solidFill>
              </a:rPr>
              <a:t> AS PER TOTAL</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040531718739856E-2"/>
          <c:y val="0.26380241908917507"/>
          <c:w val="0.90297289965026395"/>
          <c:h val="0.45594030397363122"/>
        </c:manualLayout>
      </c:layout>
      <c:barChart>
        <c:barDir val="bar"/>
        <c:grouping val="stack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'OBJ-4'!$AG$7</c:f>
              <c:numCache>
                <c:formatCode>General</c:formatCode>
                <c:ptCount val="1"/>
                <c:pt idx="0">
                  <c:v>187</c:v>
                </c:pt>
              </c:numCache>
            </c:numRef>
          </c:val>
          <c:extLst>
            <c:ext xmlns:c16="http://schemas.microsoft.com/office/drawing/2014/chart" uri="{C3380CC4-5D6E-409C-BE32-E72D297353CC}">
              <c16:uniqueId val="{00000000-2B3F-4306-B0A9-42C3AC78B0A1}"/>
            </c:ext>
          </c:extLst>
        </c:ser>
        <c:ser>
          <c:idx val="1"/>
          <c:order val="1"/>
          <c:spPr>
            <a:solidFill>
              <a:srgbClr val="75E6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'OBJ-4'!$AG$8</c:f>
              <c:numCache>
                <c:formatCode>General</c:formatCode>
                <c:ptCount val="1"/>
                <c:pt idx="0">
                  <c:v>383</c:v>
                </c:pt>
              </c:numCache>
            </c:numRef>
          </c:val>
          <c:extLst>
            <c:ext xmlns:c16="http://schemas.microsoft.com/office/drawing/2014/chart" uri="{C3380CC4-5D6E-409C-BE32-E72D297353CC}">
              <c16:uniqueId val="{00000001-2B3F-4306-B0A9-42C3AC78B0A1}"/>
            </c:ext>
          </c:extLst>
        </c:ser>
        <c:dLbls>
          <c:dLblPos val="ctr"/>
          <c:showLegendKey val="0"/>
          <c:showVal val="1"/>
          <c:showCatName val="0"/>
          <c:showSerName val="0"/>
          <c:showPercent val="0"/>
          <c:showBubbleSize val="0"/>
        </c:dLbls>
        <c:gapWidth val="150"/>
        <c:overlap val="100"/>
        <c:axId val="651329008"/>
        <c:axId val="651342448"/>
      </c:barChart>
      <c:catAx>
        <c:axId val="651329008"/>
        <c:scaling>
          <c:orientation val="minMax"/>
        </c:scaling>
        <c:delete val="1"/>
        <c:axPos val="l"/>
        <c:numFmt formatCode="General" sourceLinked="1"/>
        <c:majorTickMark val="none"/>
        <c:minorTickMark val="none"/>
        <c:tickLblPos val="nextTo"/>
        <c:crossAx val="651342448"/>
        <c:crosses val="autoZero"/>
        <c:auto val="1"/>
        <c:lblAlgn val="ctr"/>
        <c:lblOffset val="100"/>
        <c:noMultiLvlLbl val="0"/>
      </c:catAx>
      <c:valAx>
        <c:axId val="65134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290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tx1"/>
                </a:solidFill>
                <a:latin typeface="Bahnschrift" panose="020B0502040204020203" pitchFamily="34" charset="0"/>
              </a:rPr>
              <a:t>SHELF</a:t>
            </a:r>
            <a:r>
              <a:rPr lang="en-IN" baseline="0">
                <a:solidFill>
                  <a:schemeClr val="tx1"/>
                </a:solidFill>
                <a:latin typeface="Bahnschrift" panose="020B0502040204020203" pitchFamily="34" charset="0"/>
              </a:rPr>
              <a:t> WISE EDITION</a:t>
            </a:r>
            <a:endParaRPr lang="en-IN">
              <a:solidFill>
                <a:schemeClr val="tx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6057510354574193E-2"/>
          <c:y val="0.14163496594614414"/>
          <c:w val="0.87055406224626031"/>
          <c:h val="0.67466652218844803"/>
        </c:manualLayout>
      </c:layout>
      <c:lineChart>
        <c:grouping val="standard"/>
        <c:varyColors val="0"/>
        <c:ser>
          <c:idx val="0"/>
          <c:order val="0"/>
          <c:spPr>
            <a:ln w="38100" cap="rnd">
              <a:solidFill>
                <a:srgbClr val="189AB4"/>
              </a:solidFill>
              <a:round/>
            </a:ln>
            <a:effectLst/>
          </c:spPr>
          <c:marker>
            <c:symbol val="diamond"/>
            <c:size val="6"/>
            <c:spPr>
              <a:solidFill>
                <a:srgbClr val="189AB4"/>
              </a:solidFill>
              <a:ln w="15875">
                <a:solidFill>
                  <a:schemeClr val="tx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'OBJ-4'!$AF$19:$AF$22</c:f>
              <c:numCache>
                <c:formatCode>General</c:formatCode>
                <c:ptCount val="4"/>
                <c:pt idx="0">
                  <c:v>81</c:v>
                </c:pt>
                <c:pt idx="1">
                  <c:v>177</c:v>
                </c:pt>
                <c:pt idx="2">
                  <c:v>125</c:v>
                </c:pt>
                <c:pt idx="3">
                  <c:v>383</c:v>
                </c:pt>
              </c:numCache>
            </c:numRef>
          </c:val>
          <c:smooth val="0"/>
          <c:extLst>
            <c:ext xmlns:c16="http://schemas.microsoft.com/office/drawing/2014/chart" uri="{C3380CC4-5D6E-409C-BE32-E72D297353CC}">
              <c16:uniqueId val="{00000000-90DD-4804-9A83-E49F4684FFE9}"/>
            </c:ext>
          </c:extLst>
        </c:ser>
        <c:ser>
          <c:idx val="1"/>
          <c:order val="1"/>
          <c:spPr>
            <a:ln w="25400" cap="rnd">
              <a:solidFill>
                <a:srgbClr val="75E6DA"/>
              </a:solidFill>
              <a:round/>
            </a:ln>
            <a:effectLst/>
          </c:spPr>
          <c:marker>
            <c:symbol val="square"/>
            <c:size val="6"/>
            <c:spPr>
              <a:noFill/>
              <a:ln w="15875">
                <a:solidFill>
                  <a:schemeClr val="tx1"/>
                </a:solidFill>
                <a:round/>
              </a:ln>
              <a:effectLst/>
            </c:spPr>
          </c:marker>
          <c:dPt>
            <c:idx val="1"/>
            <c:marker>
              <c:symbol val="square"/>
              <c:size val="6"/>
              <c:spPr>
                <a:noFill/>
                <a:ln w="15875">
                  <a:solidFill>
                    <a:schemeClr val="tx1"/>
                  </a:solidFill>
                  <a:round/>
                </a:ln>
                <a:effectLst/>
              </c:spPr>
            </c:marker>
            <c:bubble3D val="0"/>
            <c:spPr>
              <a:ln w="31750" cap="rnd">
                <a:solidFill>
                  <a:srgbClr val="75E6DA"/>
                </a:solidFill>
                <a:round/>
              </a:ln>
              <a:effectLst/>
            </c:spPr>
            <c:extLst>
              <c:ext xmlns:c16="http://schemas.microsoft.com/office/drawing/2014/chart" uri="{C3380CC4-5D6E-409C-BE32-E72D297353CC}">
                <c16:uniqueId val="{00000008-90DD-4804-9A83-E49F4684FFE9}"/>
              </c:ext>
            </c:extLst>
          </c:dPt>
          <c:dLbls>
            <c:delete val="1"/>
          </c:dLbls>
          <c:val>
            <c:numRef>
              <c:f>'OBJ-4'!$AG$19:$AG$22</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1-90DD-4804-9A83-E49F4684FFE9}"/>
            </c:ext>
          </c:extLst>
        </c:ser>
        <c:dLbls>
          <c:dLblPos val="t"/>
          <c:showLegendKey val="0"/>
          <c:showVal val="1"/>
          <c:showCatName val="0"/>
          <c:showSerName val="0"/>
          <c:showPercent val="0"/>
          <c:showBubbleSize val="0"/>
        </c:dLbls>
        <c:marker val="1"/>
        <c:smooth val="0"/>
        <c:axId val="833554320"/>
        <c:axId val="833568240"/>
      </c:lineChart>
      <c:catAx>
        <c:axId val="8335543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3568240"/>
        <c:crosses val="autoZero"/>
        <c:auto val="1"/>
        <c:lblAlgn val="ctr"/>
        <c:lblOffset val="100"/>
        <c:noMultiLvlLbl val="0"/>
      </c:catAx>
      <c:valAx>
        <c:axId val="8335682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54320"/>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legendEntry>
      <c:layout>
        <c:manualLayout>
          <c:xMode val="edge"/>
          <c:yMode val="edge"/>
          <c:x val="0.32621473361669301"/>
          <c:y val="0.88761999582121787"/>
          <c:w val="0.38613802378809436"/>
          <c:h val="6.93031438227917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AVL AS PER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040531718739856E-2"/>
          <c:y val="0.26380241908917507"/>
          <c:w val="0.90297289965026395"/>
          <c:h val="0.45594030397363122"/>
        </c:manualLayout>
      </c:layout>
      <c:barChart>
        <c:barDir val="bar"/>
        <c:grouping val="stacked"/>
        <c:varyColors val="0"/>
        <c:ser>
          <c:idx val="0"/>
          <c:order val="0"/>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'OBJ-4'!$AG$6</c:f>
              <c:numCache>
                <c:formatCode>General</c:formatCode>
                <c:ptCount val="1"/>
                <c:pt idx="0">
                  <c:v>196</c:v>
                </c:pt>
              </c:numCache>
            </c:numRef>
          </c:val>
          <c:extLst>
            <c:ext xmlns:c16="http://schemas.microsoft.com/office/drawing/2014/chart" uri="{C3380CC4-5D6E-409C-BE32-E72D297353CC}">
              <c16:uniqueId val="{00000000-6F07-445D-9874-6CF0F29CF22A}"/>
            </c:ext>
          </c:extLst>
        </c:ser>
        <c:ser>
          <c:idx val="1"/>
          <c:order val="1"/>
          <c:spPr>
            <a:solidFill>
              <a:srgbClr val="75E6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'OBJ-4'!$AH$6</c:f>
              <c:numCache>
                <c:formatCode>General</c:formatCode>
                <c:ptCount val="1"/>
                <c:pt idx="0">
                  <c:v>383</c:v>
                </c:pt>
              </c:numCache>
            </c:numRef>
          </c:val>
          <c:extLst>
            <c:ext xmlns:c16="http://schemas.microsoft.com/office/drawing/2014/chart" uri="{C3380CC4-5D6E-409C-BE32-E72D297353CC}">
              <c16:uniqueId val="{00000003-6F07-445D-9874-6CF0F29CF22A}"/>
            </c:ext>
          </c:extLst>
        </c:ser>
        <c:dLbls>
          <c:dLblPos val="ctr"/>
          <c:showLegendKey val="0"/>
          <c:showVal val="1"/>
          <c:showCatName val="0"/>
          <c:showSerName val="0"/>
          <c:showPercent val="0"/>
          <c:showBubbleSize val="0"/>
        </c:dLbls>
        <c:gapWidth val="150"/>
        <c:overlap val="100"/>
        <c:axId val="651329008"/>
        <c:axId val="651342448"/>
      </c:barChart>
      <c:catAx>
        <c:axId val="651329008"/>
        <c:scaling>
          <c:orientation val="minMax"/>
        </c:scaling>
        <c:delete val="1"/>
        <c:axPos val="l"/>
        <c:numFmt formatCode="General" sourceLinked="1"/>
        <c:majorTickMark val="none"/>
        <c:minorTickMark val="none"/>
        <c:tickLblPos val="nextTo"/>
        <c:crossAx val="651342448"/>
        <c:crosses val="autoZero"/>
        <c:auto val="1"/>
        <c:lblAlgn val="ctr"/>
        <c:lblOffset val="100"/>
        <c:noMultiLvlLbl val="0"/>
      </c:catAx>
      <c:valAx>
        <c:axId val="65134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290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340744"/>
              </a:solidFill>
              <a:ln w="19050">
                <a:noFill/>
              </a:ln>
              <a:effectLst/>
            </c:spPr>
            <c:extLst>
              <c:ext xmlns:c16="http://schemas.microsoft.com/office/drawing/2014/chart" uri="{C3380CC4-5D6E-409C-BE32-E72D297353CC}">
                <c16:uniqueId val="{00000001-4E33-4470-853F-9B8BAC8B68F7}"/>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49DF-4F1A-A70B-A20F8A2C552F}"/>
              </c:ext>
            </c:extLst>
          </c:dPt>
          <c:val>
            <c:numRef>
              <c:f>DASHBOARD!$CC$15:$CD$15</c:f>
              <c:numCache>
                <c:formatCode>General</c:formatCode>
                <c:ptCount val="2"/>
                <c:pt idx="0">
                  <c:v>98</c:v>
                </c:pt>
                <c:pt idx="1">
                  <c:v>533</c:v>
                </c:pt>
              </c:numCache>
            </c:numRef>
          </c:val>
          <c:extLst>
            <c:ext xmlns:c16="http://schemas.microsoft.com/office/drawing/2014/chart" uri="{C3380CC4-5D6E-409C-BE32-E72D297353CC}">
              <c16:uniqueId val="{00000000-4E33-4470-853F-9B8BAC8B68F7}"/>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340744"/>
              </a:solidFill>
              <a:ln w="19050">
                <a:noFill/>
              </a:ln>
              <a:effectLst/>
            </c:spPr>
            <c:extLst>
              <c:ext xmlns:c16="http://schemas.microsoft.com/office/drawing/2014/chart" uri="{C3380CC4-5D6E-409C-BE32-E72D297353CC}">
                <c16:uniqueId val="{00000001-60D9-4714-A7EE-FFD54D03467B}"/>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A656-4451-8213-28A90F6771A4}"/>
              </c:ext>
            </c:extLst>
          </c:dPt>
          <c:val>
            <c:numRef>
              <c:f>DASHBOARD!$CC$14:$CD$14</c:f>
              <c:numCache>
                <c:formatCode>General</c:formatCode>
                <c:ptCount val="2"/>
                <c:pt idx="0">
                  <c:v>80</c:v>
                </c:pt>
                <c:pt idx="1">
                  <c:v>533</c:v>
                </c:pt>
              </c:numCache>
            </c:numRef>
          </c:val>
          <c:extLst>
            <c:ext xmlns:c16="http://schemas.microsoft.com/office/drawing/2014/chart" uri="{C3380CC4-5D6E-409C-BE32-E72D297353CC}">
              <c16:uniqueId val="{00000000-60D9-4714-A7EE-FFD54D03467B}"/>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ser>
          <c:idx val="0"/>
          <c:order val="0"/>
          <c:dPt>
            <c:idx val="0"/>
            <c:bubble3D val="0"/>
            <c:spPr>
              <a:solidFill>
                <a:srgbClr val="340744"/>
              </a:solidFill>
              <a:ln w="19050">
                <a:noFill/>
              </a:ln>
              <a:effectLst/>
            </c:spPr>
            <c:extLst>
              <c:ext xmlns:c16="http://schemas.microsoft.com/office/drawing/2014/chart" uri="{C3380CC4-5D6E-409C-BE32-E72D297353CC}">
                <c16:uniqueId val="{00000001-68E2-4042-9E0C-D2F85A54CF6A}"/>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68E2-4042-9E0C-D2F85A54CF6A}"/>
              </c:ext>
            </c:extLst>
          </c:dPt>
          <c:val>
            <c:numRef>
              <c:f>DASHBOARD!$CC$17:$CD$17</c:f>
              <c:numCache>
                <c:formatCode>General</c:formatCode>
                <c:ptCount val="2"/>
                <c:pt idx="0">
                  <c:v>96</c:v>
                </c:pt>
                <c:pt idx="1">
                  <c:v>533</c:v>
                </c:pt>
              </c:numCache>
            </c:numRef>
          </c:val>
          <c:extLst>
            <c:ext xmlns:c16="http://schemas.microsoft.com/office/drawing/2014/chart" uri="{C3380CC4-5D6E-409C-BE32-E72D297353CC}">
              <c16:uniqueId val="{00000004-68E2-4042-9E0C-D2F85A54CF6A}"/>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ser>
          <c:idx val="0"/>
          <c:order val="0"/>
          <c:dPt>
            <c:idx val="0"/>
            <c:bubble3D val="0"/>
            <c:spPr>
              <a:solidFill>
                <a:srgbClr val="340744"/>
              </a:solidFill>
              <a:ln w="19050">
                <a:noFill/>
              </a:ln>
              <a:effectLst/>
            </c:spPr>
            <c:extLst>
              <c:ext xmlns:c16="http://schemas.microsoft.com/office/drawing/2014/chart" uri="{C3380CC4-5D6E-409C-BE32-E72D297353CC}">
                <c16:uniqueId val="{00000001-C81F-4920-962E-EF635BBD3B7F}"/>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C81F-4920-962E-EF635BBD3B7F}"/>
              </c:ext>
            </c:extLst>
          </c:dPt>
          <c:val>
            <c:numRef>
              <c:f>DASHBOARD!$CC$18:$CD$18</c:f>
              <c:numCache>
                <c:formatCode>General</c:formatCode>
                <c:ptCount val="2"/>
                <c:pt idx="0">
                  <c:v>80</c:v>
                </c:pt>
                <c:pt idx="1">
                  <c:v>533</c:v>
                </c:pt>
              </c:numCache>
            </c:numRef>
          </c:val>
          <c:extLst>
            <c:ext xmlns:c16="http://schemas.microsoft.com/office/drawing/2014/chart" uri="{C3380CC4-5D6E-409C-BE32-E72D297353CC}">
              <c16:uniqueId val="{00000004-C81F-4920-962E-EF635BBD3B7F}"/>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ser>
          <c:idx val="0"/>
          <c:order val="0"/>
          <c:spPr>
            <a:solidFill>
              <a:srgbClr val="6B0F8B"/>
            </a:solidFill>
          </c:spPr>
          <c:dPt>
            <c:idx val="0"/>
            <c:bubble3D val="0"/>
            <c:spPr>
              <a:solidFill>
                <a:srgbClr val="340744"/>
              </a:solidFill>
              <a:ln w="19050">
                <a:noFill/>
              </a:ln>
              <a:effectLst/>
            </c:spPr>
            <c:extLst>
              <c:ext xmlns:c16="http://schemas.microsoft.com/office/drawing/2014/chart" uri="{C3380CC4-5D6E-409C-BE32-E72D297353CC}">
                <c16:uniqueId val="{00000001-F1E2-48EB-9D2B-9A77354D67D8}"/>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F1E2-48EB-9D2B-9A77354D67D8}"/>
              </c:ext>
            </c:extLst>
          </c:dPt>
          <c:val>
            <c:numRef>
              <c:f>DASHBOARD!$CC$16:$CD$16</c:f>
              <c:numCache>
                <c:formatCode>General</c:formatCode>
                <c:ptCount val="2"/>
                <c:pt idx="0">
                  <c:v>102</c:v>
                </c:pt>
                <c:pt idx="1">
                  <c:v>533</c:v>
                </c:pt>
              </c:numCache>
            </c:numRef>
          </c:val>
          <c:extLst>
            <c:ext xmlns:c16="http://schemas.microsoft.com/office/drawing/2014/chart" uri="{C3380CC4-5D6E-409C-BE32-E72D297353CC}">
              <c16:uniqueId val="{00000004-F1E2-48EB-9D2B-9A77354D67D8}"/>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7301587301587"/>
          <c:y val="0.11087301587301587"/>
          <c:w val="0.77825396825396831"/>
          <c:h val="0.77825396825396831"/>
        </c:manualLayout>
      </c:layout>
      <c:doughnutChart>
        <c:varyColors val="1"/>
        <c:ser>
          <c:idx val="0"/>
          <c:order val="0"/>
          <c:dPt>
            <c:idx val="0"/>
            <c:bubble3D val="0"/>
            <c:spPr>
              <a:solidFill>
                <a:srgbClr val="340744"/>
              </a:solidFill>
              <a:ln w="19050">
                <a:noFill/>
              </a:ln>
              <a:effectLst/>
            </c:spPr>
            <c:extLst>
              <c:ext xmlns:c16="http://schemas.microsoft.com/office/drawing/2014/chart" uri="{C3380CC4-5D6E-409C-BE32-E72D297353CC}">
                <c16:uniqueId val="{00000001-CD11-4944-92B4-3746ECBD305E}"/>
              </c:ext>
            </c:extLst>
          </c:dPt>
          <c:dPt>
            <c:idx val="1"/>
            <c:bubble3D val="0"/>
            <c:spPr>
              <a:solidFill>
                <a:schemeClr val="accent5">
                  <a:lumMod val="40000"/>
                  <a:lumOff val="60000"/>
                </a:schemeClr>
              </a:solidFill>
              <a:ln w="19050">
                <a:noFill/>
              </a:ln>
              <a:effectLst/>
            </c:spPr>
            <c:extLst>
              <c:ext xmlns:c16="http://schemas.microsoft.com/office/drawing/2014/chart" uri="{C3380CC4-5D6E-409C-BE32-E72D297353CC}">
                <c16:uniqueId val="{00000003-CD11-4944-92B4-3746ECBD305E}"/>
              </c:ext>
            </c:extLst>
          </c:dPt>
          <c:val>
            <c:numRef>
              <c:f>DASHBOARD!$CC$19:$CD$19</c:f>
              <c:numCache>
                <c:formatCode>General</c:formatCode>
                <c:ptCount val="2"/>
                <c:pt idx="0">
                  <c:v>77</c:v>
                </c:pt>
                <c:pt idx="1">
                  <c:v>533</c:v>
                </c:pt>
              </c:numCache>
            </c:numRef>
          </c:val>
          <c:extLst>
            <c:ext xmlns:c16="http://schemas.microsoft.com/office/drawing/2014/chart" uri="{C3380CC4-5D6E-409C-BE32-E72D297353CC}">
              <c16:uniqueId val="{00000004-CD11-4944-92B4-3746ECBD305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BOOKS</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AS PER GENRE</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039842590078845E-2"/>
          <c:y val="0.27895851560221641"/>
          <c:w val="0.93579561754603313"/>
          <c:h val="0.5130384222805483"/>
        </c:manualLayout>
      </c:layout>
      <c:lineChart>
        <c:grouping val="standard"/>
        <c:varyColors val="0"/>
        <c:ser>
          <c:idx val="0"/>
          <c:order val="0"/>
          <c:tx>
            <c:strRef>
              <c:f>DASHBOARD!$CC$13</c:f>
              <c:strCache>
                <c:ptCount val="1"/>
                <c:pt idx="0">
                  <c:v>TOTAL</c:v>
                </c:pt>
              </c:strCache>
            </c:strRef>
          </c:tx>
          <c:spPr>
            <a:ln w="28575" cap="rnd">
              <a:solidFill>
                <a:srgbClr val="34074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DASHBOARD!$CB$14:$CB$19</c:f>
              <c:strCache>
                <c:ptCount val="6"/>
                <c:pt idx="0">
                  <c:v>Cambridge</c:v>
                </c:pt>
                <c:pt idx="1">
                  <c:v>Macmillan</c:v>
                </c:pt>
                <c:pt idx="2">
                  <c:v>NCERT</c:v>
                </c:pt>
                <c:pt idx="3">
                  <c:v>Oxford</c:v>
                </c:pt>
                <c:pt idx="4">
                  <c:v>Pearson</c:v>
                </c:pt>
                <c:pt idx="5">
                  <c:v>Scholastic</c:v>
                </c:pt>
              </c:strCache>
            </c:strRef>
          </c:cat>
          <c:val>
            <c:numRef>
              <c:f>DASHBOARD!$CC$14:$CC$19</c:f>
              <c:numCache>
                <c:formatCode>General</c:formatCode>
                <c:ptCount val="6"/>
                <c:pt idx="0">
                  <c:v>80</c:v>
                </c:pt>
                <c:pt idx="1">
                  <c:v>98</c:v>
                </c:pt>
                <c:pt idx="2">
                  <c:v>102</c:v>
                </c:pt>
                <c:pt idx="3">
                  <c:v>96</c:v>
                </c:pt>
                <c:pt idx="4">
                  <c:v>80</c:v>
                </c:pt>
                <c:pt idx="5">
                  <c:v>77</c:v>
                </c:pt>
              </c:numCache>
            </c:numRef>
          </c:val>
          <c:smooth val="0"/>
          <c:extLst>
            <c:ext xmlns:c16="http://schemas.microsoft.com/office/drawing/2014/chart" uri="{C3380CC4-5D6E-409C-BE32-E72D297353CC}">
              <c16:uniqueId val="{00000000-EC1C-42EF-BDBB-D91074CAE1C5}"/>
            </c:ext>
          </c:extLst>
        </c:ser>
        <c:ser>
          <c:idx val="1"/>
          <c:order val="1"/>
          <c:tx>
            <c:strRef>
              <c:f>DASHBOARD!$CF$13</c:f>
              <c:strCache>
                <c:ptCount val="1"/>
                <c:pt idx="0">
                  <c:v>AVG</c:v>
                </c:pt>
              </c:strCache>
            </c:strRef>
          </c:tx>
          <c:spPr>
            <a:ln w="28575" cap="rnd">
              <a:solidFill>
                <a:srgbClr val="7C12A2"/>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EC1C-42EF-BDBB-D91074CAE1C5}"/>
                </c:ext>
              </c:extLst>
            </c:dLbl>
            <c:dLbl>
              <c:idx val="1"/>
              <c:delete val="1"/>
              <c:extLst>
                <c:ext xmlns:c15="http://schemas.microsoft.com/office/drawing/2012/chart" uri="{CE6537A1-D6FC-4f65-9D91-7224C49458BB}"/>
                <c:ext xmlns:c16="http://schemas.microsoft.com/office/drawing/2014/chart" uri="{C3380CC4-5D6E-409C-BE32-E72D297353CC}">
                  <c16:uniqueId val="{00000003-EC1C-42EF-BDBB-D91074CAE1C5}"/>
                </c:ext>
              </c:extLst>
            </c:dLbl>
            <c:dLbl>
              <c:idx val="2"/>
              <c:delete val="1"/>
              <c:extLst>
                <c:ext xmlns:c15="http://schemas.microsoft.com/office/drawing/2012/chart" uri="{CE6537A1-D6FC-4f65-9D91-7224C49458BB}"/>
                <c:ext xmlns:c16="http://schemas.microsoft.com/office/drawing/2014/chart" uri="{C3380CC4-5D6E-409C-BE32-E72D297353CC}">
                  <c16:uniqueId val="{00000004-EC1C-42EF-BDBB-D91074CAE1C5}"/>
                </c:ext>
              </c:extLst>
            </c:dLbl>
            <c:dLbl>
              <c:idx val="3"/>
              <c:delete val="1"/>
              <c:extLst>
                <c:ext xmlns:c15="http://schemas.microsoft.com/office/drawing/2012/chart" uri="{CE6537A1-D6FC-4f65-9D91-7224C49458BB}"/>
                <c:ext xmlns:c16="http://schemas.microsoft.com/office/drawing/2014/chart" uri="{C3380CC4-5D6E-409C-BE32-E72D297353CC}">
                  <c16:uniqueId val="{00000005-EC1C-42EF-BDBB-D91074CAE1C5}"/>
                </c:ext>
              </c:extLst>
            </c:dLbl>
            <c:dLbl>
              <c:idx val="4"/>
              <c:delete val="1"/>
              <c:extLst>
                <c:ext xmlns:c15="http://schemas.microsoft.com/office/drawing/2012/chart" uri="{CE6537A1-D6FC-4f65-9D91-7224C49458BB}"/>
                <c:ext xmlns:c16="http://schemas.microsoft.com/office/drawing/2014/chart" uri="{C3380CC4-5D6E-409C-BE32-E72D297353CC}">
                  <c16:uniqueId val="{00000006-EC1C-42EF-BDBB-D91074CAE1C5}"/>
                </c:ext>
              </c:extLst>
            </c:dLbl>
            <c:dLbl>
              <c:idx val="5"/>
              <c:layout>
                <c:manualLayout>
                  <c:x val="-7.234636341102163E-3"/>
                  <c:y val="-5.671114027413282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1C-42EF-BDBB-D91074CAE1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DASHBOARD!$CB$14:$CB$19</c:f>
              <c:strCache>
                <c:ptCount val="6"/>
                <c:pt idx="0">
                  <c:v>Cambridge</c:v>
                </c:pt>
                <c:pt idx="1">
                  <c:v>Macmillan</c:v>
                </c:pt>
                <c:pt idx="2">
                  <c:v>NCERT</c:v>
                </c:pt>
                <c:pt idx="3">
                  <c:v>Oxford</c:v>
                </c:pt>
                <c:pt idx="4">
                  <c:v>Pearson</c:v>
                </c:pt>
                <c:pt idx="5">
                  <c:v>Scholastic</c:v>
                </c:pt>
              </c:strCache>
            </c:strRef>
          </c:cat>
          <c:val>
            <c:numRef>
              <c:f>DASHBOARD!$CF$14:$CF$19</c:f>
              <c:numCache>
                <c:formatCode>General</c:formatCode>
                <c:ptCount val="6"/>
                <c:pt idx="0">
                  <c:v>93</c:v>
                </c:pt>
                <c:pt idx="1">
                  <c:v>93</c:v>
                </c:pt>
                <c:pt idx="2">
                  <c:v>93</c:v>
                </c:pt>
                <c:pt idx="3">
                  <c:v>93</c:v>
                </c:pt>
                <c:pt idx="4">
                  <c:v>93</c:v>
                </c:pt>
                <c:pt idx="5">
                  <c:v>93</c:v>
                </c:pt>
              </c:numCache>
            </c:numRef>
          </c:val>
          <c:smooth val="0"/>
          <c:extLst>
            <c:ext xmlns:c16="http://schemas.microsoft.com/office/drawing/2014/chart" uri="{C3380CC4-5D6E-409C-BE32-E72D297353CC}">
              <c16:uniqueId val="{00000001-EC1C-42EF-BDBB-D91074CAE1C5}"/>
            </c:ext>
          </c:extLst>
        </c:ser>
        <c:dLbls>
          <c:dLblPos val="t"/>
          <c:showLegendKey val="0"/>
          <c:showVal val="1"/>
          <c:showCatName val="0"/>
          <c:showSerName val="0"/>
          <c:showPercent val="0"/>
          <c:showBubbleSize val="0"/>
        </c:dLbls>
        <c:smooth val="0"/>
        <c:axId val="527519455"/>
        <c:axId val="527533855"/>
      </c:lineChart>
      <c:catAx>
        <c:axId val="5275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7533855"/>
        <c:crosses val="autoZero"/>
        <c:auto val="1"/>
        <c:lblAlgn val="ctr"/>
        <c:lblOffset val="100"/>
        <c:noMultiLvlLbl val="0"/>
      </c:catAx>
      <c:valAx>
        <c:axId val="527533855"/>
        <c:scaling>
          <c:orientation val="minMax"/>
        </c:scaling>
        <c:delete val="1"/>
        <c:axPos val="l"/>
        <c:numFmt formatCode="General" sourceLinked="1"/>
        <c:majorTickMark val="none"/>
        <c:minorTickMark val="none"/>
        <c:tickLblPos val="nextTo"/>
        <c:crossAx val="52751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datasets.xlsx]DASHBOARD!PivotTable11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BOOK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40744"/>
          </a:solidFill>
          <a:ln w="25400">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25400">
            <a:noFill/>
          </a:ln>
          <a:effectLst/>
          <a:sp3d/>
        </c:spPr>
      </c:pivotFmt>
      <c:pivotFmt>
        <c:idx val="2"/>
        <c:spPr>
          <a:solidFill>
            <a:srgbClr val="340744"/>
          </a:solidFill>
          <a:ln w="25400">
            <a:noFill/>
          </a:ln>
          <a:effectLst/>
          <a:sp3d/>
        </c:spPr>
      </c:pivotFmt>
      <c:pivotFmt>
        <c:idx val="3"/>
        <c:spPr>
          <a:solidFill>
            <a:srgbClr val="7C12A2"/>
          </a:solidFill>
          <a:ln w="25400">
            <a:noFill/>
          </a:ln>
          <a:effectLst/>
          <a:sp3d/>
        </c:spPr>
      </c:pivotFmt>
      <c:pivotFmt>
        <c:idx val="4"/>
        <c:spPr>
          <a:solidFill>
            <a:schemeClr val="accent5">
              <a:lumMod val="60000"/>
              <a:lumOff val="40000"/>
            </a:schemeClr>
          </a:solidFill>
          <a:ln w="25400">
            <a:noFill/>
          </a:ln>
          <a:effectLst/>
          <a:sp3d/>
        </c:spPr>
      </c:pivotFmt>
      <c:pivotFmt>
        <c:idx val="5"/>
        <c:spPr>
          <a:solidFill>
            <a:srgbClr val="7C12A2"/>
          </a:solidFill>
          <a:ln w="25400">
            <a:noFill/>
          </a:ln>
          <a:effectLst/>
          <a:sp3d/>
        </c:spPr>
      </c:pivotFmt>
      <c:pivotFmt>
        <c:idx val="6"/>
        <c:spPr>
          <a:solidFill>
            <a:srgbClr val="340744"/>
          </a:solidFill>
          <a:ln w="25400">
            <a:noFill/>
          </a:ln>
          <a:effectLst/>
          <a:sp3d/>
        </c:spPr>
      </c:pivotFmt>
      <c:pivotFmt>
        <c:idx val="7"/>
        <c:spPr>
          <a:solidFill>
            <a:srgbClr val="7C12A2"/>
          </a:solidFill>
          <a:ln w="25400">
            <a:noFill/>
          </a:ln>
          <a:effectLst/>
          <a:sp3d/>
        </c:spPr>
      </c:pivotFmt>
      <c:pivotFmt>
        <c:idx val="8"/>
        <c:spPr>
          <a:solidFill>
            <a:srgbClr val="340744"/>
          </a:solidFill>
          <a:ln w="25400">
            <a:noFill/>
          </a:ln>
          <a:effectLst/>
          <a:sp3d/>
        </c:spPr>
      </c:pivotFmt>
      <c:pivotFmt>
        <c:idx val="9"/>
        <c:spPr>
          <a:solidFill>
            <a:schemeClr val="accent5">
              <a:lumMod val="60000"/>
              <a:lumOff val="40000"/>
            </a:schemeClr>
          </a:solidFill>
          <a:ln w="25400">
            <a:noFill/>
          </a:ln>
          <a:effectLst/>
          <a:sp3d/>
        </c:spPr>
      </c:pivotFmt>
      <c:pivotFmt>
        <c:idx val="10"/>
        <c:spPr>
          <a:solidFill>
            <a:srgbClr val="7C12A2"/>
          </a:solidFill>
          <a:ln w="25400">
            <a:noFill/>
          </a:ln>
          <a:effectLst/>
          <a:sp3d/>
        </c:spPr>
      </c:pivotFmt>
      <c:pivotFmt>
        <c:idx val="11"/>
        <c:spPr>
          <a:solidFill>
            <a:srgbClr val="340744"/>
          </a:solidFill>
          <a:ln w="25400">
            <a:noFill/>
          </a:ln>
          <a:effectLst/>
          <a:sp3d/>
        </c:spPr>
      </c:pivotFmt>
      <c:pivotFmt>
        <c:idx val="12"/>
        <c:spPr>
          <a:solidFill>
            <a:schemeClr val="accent5">
              <a:lumMod val="60000"/>
              <a:lumOff val="40000"/>
            </a:schemeClr>
          </a:solidFill>
          <a:ln w="25400">
            <a:noFill/>
          </a:ln>
          <a:effectLst/>
          <a:sp3d/>
        </c:spPr>
      </c:pivotFmt>
      <c:pivotFmt>
        <c:idx val="13"/>
        <c:spPr>
          <a:solidFill>
            <a:srgbClr val="340744"/>
          </a:solidFill>
          <a:ln w="25400">
            <a:noFill/>
          </a:ln>
          <a:effectLst/>
          <a:sp3d/>
        </c:spPr>
      </c:pivotFmt>
      <c:pivotFmt>
        <c:idx val="14"/>
        <c:spPr>
          <a:solidFill>
            <a:srgbClr val="7C12A2"/>
          </a:solidFill>
          <a:ln w="25400">
            <a:noFill/>
          </a:ln>
          <a:effectLst/>
          <a:sp3d/>
        </c:spPr>
        <c:dLbl>
          <c:idx val="0"/>
          <c:layout>
            <c:manualLayout>
              <c:x val="0.19874783070724678"/>
              <c:y val="-4.7233601199920061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w="25400">
            <a:noFill/>
          </a:ln>
          <a:effectLst/>
          <a:sp3d/>
        </c:spPr>
        <c:dLbl>
          <c:idx val="0"/>
          <c:layout>
            <c:manualLayout>
              <c:x val="-3.9231229406053378E-2"/>
              <c:y val="-4.609864815596095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C12A2"/>
          </a:solidFill>
          <a:ln w="25400">
            <a:noFill/>
          </a:ln>
          <a:effectLst/>
          <a:sp3d/>
        </c:spPr>
      </c:pivotFmt>
      <c:pivotFmt>
        <c:idx val="17"/>
        <c:spPr>
          <a:solidFill>
            <a:srgbClr val="7C12A2"/>
          </a:solidFill>
          <a:ln w="25400">
            <a:noFill/>
          </a:ln>
          <a:effectLst/>
          <a:sp3d/>
        </c:spPr>
      </c:pivotFmt>
      <c:pivotFmt>
        <c:idx val="18"/>
        <c:spPr>
          <a:solidFill>
            <a:schemeClr val="accent5">
              <a:lumMod val="60000"/>
              <a:lumOff val="40000"/>
            </a:schemeClr>
          </a:solidFill>
          <a:ln w="25400">
            <a:noFill/>
          </a:ln>
          <a:effectLst/>
          <a:sp3d/>
        </c:spPr>
      </c:pivotFmt>
      <c:pivotFmt>
        <c:idx val="19"/>
        <c:spPr>
          <a:solidFill>
            <a:srgbClr val="7C12A2"/>
          </a:solidFill>
          <a:ln w="25400">
            <a:noFill/>
          </a:ln>
          <a:effectLst/>
          <a:sp3d/>
        </c:spPr>
      </c:pivotFmt>
      <c:pivotFmt>
        <c:idx val="20"/>
        <c:spPr>
          <a:solidFill>
            <a:schemeClr val="accent5">
              <a:lumMod val="60000"/>
              <a:lumOff val="40000"/>
            </a:schemeClr>
          </a:solidFill>
          <a:ln w="25400">
            <a:noFill/>
          </a:ln>
          <a:effectLst/>
          <a:sp3d/>
        </c:spPr>
      </c:pivotFmt>
      <c:pivotFmt>
        <c:idx val="21"/>
        <c:spPr>
          <a:solidFill>
            <a:srgbClr val="BD92DE"/>
          </a:solidFill>
          <a:ln w="25400">
            <a:noFill/>
          </a:ln>
          <a:effectLst/>
          <a:sp3d/>
        </c:spPr>
      </c:pivotFmt>
      <c:pivotFmt>
        <c:idx val="22"/>
        <c:spPr>
          <a:solidFill>
            <a:srgbClr val="7C12A2"/>
          </a:solidFill>
          <a:ln w="25400">
            <a:noFill/>
          </a:ln>
          <a:effectLst/>
          <a:sp3d/>
        </c:spPr>
      </c:pivotFmt>
      <c:pivotFmt>
        <c:idx val="23"/>
        <c:spPr>
          <a:solidFill>
            <a:srgbClr val="BD92DE"/>
          </a:solidFill>
          <a:ln w="25400">
            <a:noFill/>
          </a:ln>
          <a:effectLst/>
          <a:sp3d/>
        </c:spPr>
      </c:pivotFmt>
      <c:pivotFmt>
        <c:idx val="24"/>
        <c:spPr>
          <a:solidFill>
            <a:srgbClr val="7C12A2"/>
          </a:solidFill>
          <a:ln w="25400">
            <a:noFill/>
          </a:ln>
          <a:effectLst/>
          <a:sp3d/>
        </c:spPr>
      </c:pivotFmt>
      <c:pivotFmt>
        <c:idx val="25"/>
        <c:spPr>
          <a:solidFill>
            <a:srgbClr val="BD92DE"/>
          </a:solidFill>
          <a:ln w="25400">
            <a:noFill/>
          </a:ln>
          <a:effectLst/>
          <a:sp3d/>
        </c:spPr>
      </c:pivotFmt>
      <c:pivotFmt>
        <c:idx val="26"/>
        <c:spPr>
          <a:solidFill>
            <a:srgbClr val="7C12A2"/>
          </a:solidFill>
          <a:ln w="25400">
            <a:noFill/>
          </a:ln>
          <a:effectLst/>
          <a:sp3d/>
        </c:spPr>
      </c:pivotFmt>
      <c:pivotFmt>
        <c:idx val="27"/>
        <c:spPr>
          <a:solidFill>
            <a:srgbClr val="BD92DE"/>
          </a:solidFill>
          <a:ln w="25400">
            <a:noFill/>
          </a:ln>
          <a:effectLst/>
          <a:sp3d/>
        </c:spPr>
      </c:pivotFmt>
      <c:pivotFmt>
        <c:idx val="28"/>
        <c:spPr>
          <a:solidFill>
            <a:srgbClr val="7C12A2"/>
          </a:solidFill>
          <a:ln w="25400">
            <a:noFill/>
          </a:ln>
          <a:effectLst/>
          <a:sp3d/>
        </c:spPr>
      </c:pivotFmt>
      <c:pivotFmt>
        <c:idx val="29"/>
        <c:spPr>
          <a:solidFill>
            <a:srgbClr val="BD92DE"/>
          </a:solidFill>
          <a:ln w="25400">
            <a:noFill/>
          </a:ln>
          <a:effectLst/>
          <a:sp3d/>
        </c:spPr>
      </c:pivotFmt>
      <c:pivotFmt>
        <c:idx val="30"/>
        <c:spPr>
          <a:solidFill>
            <a:srgbClr val="7C12A2"/>
          </a:solidFill>
          <a:ln w="25400">
            <a:noFill/>
          </a:ln>
          <a:effectLst/>
          <a:sp3d/>
        </c:spPr>
      </c:pivotFmt>
      <c:pivotFmt>
        <c:idx val="31"/>
        <c:spPr>
          <a:solidFill>
            <a:srgbClr val="340744"/>
          </a:solidFill>
          <a:ln w="25400">
            <a:noFill/>
          </a:ln>
          <a:effectLst/>
          <a:sp3d/>
        </c:spPr>
      </c:pivotFmt>
      <c:pivotFmt>
        <c:idx val="32"/>
        <c:spPr>
          <a:solidFill>
            <a:schemeClr val="accent5">
              <a:lumMod val="40000"/>
              <a:lumOff val="60000"/>
            </a:schemeClr>
          </a:solidFill>
          <a:ln w="25400">
            <a:noFill/>
          </a:ln>
          <a:effectLst/>
          <a:sp3d/>
        </c:spPr>
      </c:pivotFmt>
      <c:pivotFmt>
        <c:idx val="33"/>
        <c:spPr>
          <a:solidFill>
            <a:srgbClr val="340744"/>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57637847277503"/>
          <c:y val="0.12277977931467422"/>
          <c:w val="0.80249562415905351"/>
          <c:h val="0.76316340381007508"/>
        </c:manualLayout>
      </c:layout>
      <c:pie3DChart>
        <c:varyColors val="1"/>
        <c:ser>
          <c:idx val="0"/>
          <c:order val="0"/>
          <c:tx>
            <c:strRef>
              <c:f>DASHBOARD!$DA$8</c:f>
              <c:strCache>
                <c:ptCount val="1"/>
                <c:pt idx="0">
                  <c:v>Total</c:v>
                </c:pt>
              </c:strCache>
            </c:strRef>
          </c:tx>
          <c:spPr>
            <a:solidFill>
              <a:srgbClr val="340744"/>
            </a:solidFill>
            <a:ln>
              <a:noFill/>
            </a:ln>
          </c:spPr>
          <c:dPt>
            <c:idx val="0"/>
            <c:bubble3D val="0"/>
            <c:spPr>
              <a:solidFill>
                <a:schemeClr val="accent5">
                  <a:lumMod val="60000"/>
                  <a:lumOff val="40000"/>
                </a:schemeClr>
              </a:solidFill>
              <a:ln w="25400">
                <a:noFill/>
              </a:ln>
              <a:effectLst/>
              <a:sp3d/>
            </c:spPr>
            <c:extLst>
              <c:ext xmlns:c16="http://schemas.microsoft.com/office/drawing/2014/chart" uri="{C3380CC4-5D6E-409C-BE32-E72D297353CC}">
                <c16:uniqueId val="{00000001-3D21-468D-B71E-FF7A65587E05}"/>
              </c:ext>
            </c:extLst>
          </c:dPt>
          <c:dPt>
            <c:idx val="1"/>
            <c:bubble3D val="0"/>
            <c:spPr>
              <a:solidFill>
                <a:srgbClr val="7C12A2"/>
              </a:solidFill>
              <a:ln w="25400">
                <a:noFill/>
              </a:ln>
              <a:effectLst/>
              <a:sp3d/>
            </c:spPr>
            <c:extLst>
              <c:ext xmlns:c16="http://schemas.microsoft.com/office/drawing/2014/chart" uri="{C3380CC4-5D6E-409C-BE32-E72D297353CC}">
                <c16:uniqueId val="{00000003-3D21-468D-B71E-FF7A65587E05}"/>
              </c:ext>
            </c:extLst>
          </c:dPt>
          <c:dPt>
            <c:idx val="2"/>
            <c:bubble3D val="0"/>
            <c:spPr>
              <a:solidFill>
                <a:srgbClr val="340744"/>
              </a:solidFill>
              <a:ln w="25400">
                <a:noFill/>
              </a:ln>
              <a:effectLst/>
              <a:sp3d/>
            </c:spPr>
            <c:extLst>
              <c:ext xmlns:c16="http://schemas.microsoft.com/office/drawing/2014/chart" uri="{C3380CC4-5D6E-409C-BE32-E72D297353CC}">
                <c16:uniqueId val="{00000005-3D21-468D-B71E-FF7A65587E0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DASHBOARD!$CZ$9:$CZ$15</c:f>
              <c:multiLvlStrCache>
                <c:ptCount val="3"/>
                <c:lvl>
                  <c:pt idx="0">
                    <c:v>Computer Science</c:v>
                  </c:pt>
                  <c:pt idx="1">
                    <c:v>Computer Science</c:v>
                  </c:pt>
                  <c:pt idx="2">
                    <c:v>Computer Science</c:v>
                  </c:pt>
                </c:lvl>
                <c:lvl>
                  <c:pt idx="0">
                    <c:v>AVG </c:v>
                  </c:pt>
                  <c:pt idx="1">
                    <c:v>NEW</c:v>
                  </c:pt>
                  <c:pt idx="2">
                    <c:v>WORN</c:v>
                  </c:pt>
                </c:lvl>
              </c:multiLvlStrCache>
            </c:multiLvlStrRef>
          </c:cat>
          <c:val>
            <c:numRef>
              <c:f>DASHBOARD!$DA$9:$DA$15</c:f>
              <c:numCache>
                <c:formatCode>General</c:formatCode>
                <c:ptCount val="3"/>
                <c:pt idx="0">
                  <c:v>812</c:v>
                </c:pt>
                <c:pt idx="1">
                  <c:v>782</c:v>
                </c:pt>
                <c:pt idx="2">
                  <c:v>3265</c:v>
                </c:pt>
              </c:numCache>
            </c:numRef>
          </c:val>
          <c:extLst>
            <c:ext xmlns:c16="http://schemas.microsoft.com/office/drawing/2014/chart" uri="{C3380CC4-5D6E-409C-BE32-E72D297353CC}">
              <c16:uniqueId val="{00000000-2FD0-40E6-9C8D-A351FF3665E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40744"/>
              </a:solidFill>
              <a:ln>
                <a:noFill/>
              </a:ln>
              <a:effectLst/>
            </c:spPr>
            <c:extLst>
              <c:ext xmlns:c16="http://schemas.microsoft.com/office/drawing/2014/chart" uri="{C3380CC4-5D6E-409C-BE32-E72D297353CC}">
                <c16:uniqueId val="{00000001-069A-4C07-958D-7A4528D296ED}"/>
              </c:ext>
            </c:extLst>
          </c:dPt>
          <c:dPt>
            <c:idx val="1"/>
            <c:invertIfNegative val="0"/>
            <c:bubble3D val="0"/>
            <c:spPr>
              <a:solidFill>
                <a:srgbClr val="7C12A2"/>
              </a:solidFill>
              <a:ln>
                <a:noFill/>
              </a:ln>
              <a:effectLst/>
            </c:spPr>
            <c:extLst>
              <c:ext xmlns:c16="http://schemas.microsoft.com/office/drawing/2014/chart" uri="{C3380CC4-5D6E-409C-BE32-E72D297353CC}">
                <c16:uniqueId val="{00000000-069A-4C07-958D-7A4528D296ED}"/>
              </c:ext>
            </c:extLst>
          </c:dPt>
          <c:dLbls>
            <c:spPr>
              <a:noFill/>
              <a:ln w="15875">
                <a:solidFill>
                  <a:schemeClr val="tx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DASHBOARD!$DG$22:$DI$22</c:f>
              <c:numCache>
                <c:formatCode>General</c:formatCode>
                <c:ptCount val="3"/>
                <c:pt idx="0">
                  <c:v>9</c:v>
                </c:pt>
                <c:pt idx="1">
                  <c:v>26</c:v>
                </c:pt>
              </c:numCache>
            </c:numRef>
          </c:val>
          <c:extLst>
            <c:ext xmlns:c16="http://schemas.microsoft.com/office/drawing/2014/chart" uri="{C3380CC4-5D6E-409C-BE32-E72D297353CC}">
              <c16:uniqueId val="{00000000-6A20-4CED-9395-F5FBFD224C8E}"/>
            </c:ext>
          </c:extLst>
        </c:ser>
        <c:dLbls>
          <c:showLegendKey val="0"/>
          <c:showVal val="0"/>
          <c:showCatName val="0"/>
          <c:showSerName val="0"/>
          <c:showPercent val="0"/>
          <c:showBubbleSize val="0"/>
        </c:dLbls>
        <c:gapWidth val="182"/>
        <c:axId val="548600832"/>
        <c:axId val="548593632"/>
      </c:barChart>
      <c:catAx>
        <c:axId val="548600832"/>
        <c:scaling>
          <c:orientation val="minMax"/>
        </c:scaling>
        <c:delete val="1"/>
        <c:axPos val="l"/>
        <c:numFmt formatCode="General" sourceLinked="1"/>
        <c:majorTickMark val="none"/>
        <c:minorTickMark val="none"/>
        <c:tickLblPos val="nextTo"/>
        <c:crossAx val="548593632"/>
        <c:crosses val="autoZero"/>
        <c:auto val="1"/>
        <c:lblAlgn val="ctr"/>
        <c:lblOffset val="100"/>
        <c:noMultiLvlLbl val="0"/>
      </c:catAx>
      <c:valAx>
        <c:axId val="548593632"/>
        <c:scaling>
          <c:orientation val="minMax"/>
        </c:scaling>
        <c:delete val="1"/>
        <c:axPos val="b"/>
        <c:numFmt formatCode="General" sourceLinked="1"/>
        <c:majorTickMark val="none"/>
        <c:minorTickMark val="none"/>
        <c:tickLblPos val="nextTo"/>
        <c:crossAx val="548600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271137"/>
              </a:solidFill>
              <a:ln>
                <a:noFill/>
              </a:ln>
              <a:effectLst/>
            </c:spPr>
            <c:extLst>
              <c:ext xmlns:c16="http://schemas.microsoft.com/office/drawing/2014/chart" uri="{C3380CC4-5D6E-409C-BE32-E72D297353CC}">
                <c16:uniqueId val="{00000001-2FA9-4EBF-9804-07948DB4AA71}"/>
              </c:ext>
            </c:extLst>
          </c:dPt>
          <c:dPt>
            <c:idx val="1"/>
            <c:invertIfNegative val="1"/>
            <c:bubble3D val="0"/>
            <c:spPr>
              <a:solidFill>
                <a:srgbClr val="7C12A2"/>
              </a:solidFill>
              <a:ln>
                <a:noFill/>
              </a:ln>
              <a:effectLst/>
            </c:spPr>
            <c:extLst>
              <c:ext xmlns:c16="http://schemas.microsoft.com/office/drawing/2014/chart" uri="{C3380CC4-5D6E-409C-BE32-E72D297353CC}">
                <c16:uniqueId val="{00000003-2FA9-4EBF-9804-07948DB4AA71}"/>
              </c:ext>
            </c:extLst>
          </c:dPt>
          <c:dLbls>
            <c:spPr>
              <a:noFill/>
              <a:ln w="15875">
                <a:solidFill>
                  <a:schemeClr val="tx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DASHBOARD!$DG$23:$DI$23</c:f>
              <c:numCache>
                <c:formatCode>General</c:formatCode>
                <c:ptCount val="3"/>
                <c:pt idx="0">
                  <c:v>12</c:v>
                </c:pt>
                <c:pt idx="1">
                  <c:v>26</c:v>
                </c:pt>
              </c:numCache>
            </c:numRef>
          </c:val>
          <c:extLst>
            <c:ext xmlns:c16="http://schemas.microsoft.com/office/drawing/2014/chart" uri="{C3380CC4-5D6E-409C-BE32-E72D297353CC}">
              <c16:uniqueId val="{00000000-4C92-4A4C-9999-2EA60583B844}"/>
            </c:ext>
          </c:extLst>
        </c:ser>
        <c:dLbls>
          <c:dLblPos val="outEnd"/>
          <c:showLegendKey val="0"/>
          <c:showVal val="1"/>
          <c:showCatName val="0"/>
          <c:showSerName val="0"/>
          <c:showPercent val="0"/>
          <c:showBubbleSize val="0"/>
        </c:dLbls>
        <c:gapWidth val="182"/>
        <c:axId val="548600832"/>
        <c:axId val="548593632"/>
      </c:barChart>
      <c:catAx>
        <c:axId val="548600832"/>
        <c:scaling>
          <c:orientation val="minMax"/>
        </c:scaling>
        <c:delete val="1"/>
        <c:axPos val="l"/>
        <c:numFmt formatCode="General" sourceLinked="1"/>
        <c:majorTickMark val="none"/>
        <c:minorTickMark val="none"/>
        <c:tickLblPos val="nextTo"/>
        <c:crossAx val="548593632"/>
        <c:crosses val="autoZero"/>
        <c:auto val="1"/>
        <c:lblAlgn val="ctr"/>
        <c:lblOffset val="100"/>
        <c:noMultiLvlLbl val="0"/>
      </c:catAx>
      <c:valAx>
        <c:axId val="548593632"/>
        <c:scaling>
          <c:orientation val="minMax"/>
        </c:scaling>
        <c:delete val="1"/>
        <c:axPos val="b"/>
        <c:numFmt formatCode="General" sourceLinked="1"/>
        <c:majorTickMark val="none"/>
        <c:minorTickMark val="none"/>
        <c:tickLblPos val="nextTo"/>
        <c:crossAx val="548600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271137"/>
              </a:solidFill>
              <a:ln>
                <a:noFill/>
              </a:ln>
              <a:effectLst/>
            </c:spPr>
            <c:extLst>
              <c:ext xmlns:c16="http://schemas.microsoft.com/office/drawing/2014/chart" uri="{C3380CC4-5D6E-409C-BE32-E72D297353CC}">
                <c16:uniqueId val="{00000001-1891-437A-B044-30877D27E1FC}"/>
              </c:ext>
            </c:extLst>
          </c:dPt>
          <c:dPt>
            <c:idx val="1"/>
            <c:invertIfNegative val="0"/>
            <c:bubble3D val="0"/>
            <c:spPr>
              <a:solidFill>
                <a:srgbClr val="7C12A2"/>
              </a:solidFill>
              <a:ln>
                <a:noFill/>
              </a:ln>
              <a:effectLst/>
            </c:spPr>
            <c:extLst>
              <c:ext xmlns:c16="http://schemas.microsoft.com/office/drawing/2014/chart" uri="{C3380CC4-5D6E-409C-BE32-E72D297353CC}">
                <c16:uniqueId val="{00000000-1891-437A-B044-30877D27E1FC}"/>
              </c:ext>
            </c:extLst>
          </c:dPt>
          <c:dLbls>
            <c:spPr>
              <a:noFill/>
              <a:ln w="15875">
                <a:solidFill>
                  <a:schemeClr val="tx1"/>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DASHBOARD!$DG$24:$DI$24</c:f>
              <c:numCache>
                <c:formatCode>General</c:formatCode>
                <c:ptCount val="3"/>
                <c:pt idx="0">
                  <c:v>5</c:v>
                </c:pt>
                <c:pt idx="1">
                  <c:v>26</c:v>
                </c:pt>
              </c:numCache>
            </c:numRef>
          </c:val>
          <c:extLst>
            <c:ext xmlns:c16="http://schemas.microsoft.com/office/drawing/2014/chart" uri="{C3380CC4-5D6E-409C-BE32-E72D297353CC}">
              <c16:uniqueId val="{00000000-CC73-4CB2-BF7B-A8F3930E5BDE}"/>
            </c:ext>
          </c:extLst>
        </c:ser>
        <c:dLbls>
          <c:dLblPos val="outEnd"/>
          <c:showLegendKey val="0"/>
          <c:showVal val="1"/>
          <c:showCatName val="0"/>
          <c:showSerName val="0"/>
          <c:showPercent val="0"/>
          <c:showBubbleSize val="0"/>
        </c:dLbls>
        <c:gapWidth val="182"/>
        <c:axId val="548600832"/>
        <c:axId val="548593632"/>
      </c:barChart>
      <c:catAx>
        <c:axId val="548600832"/>
        <c:scaling>
          <c:orientation val="minMax"/>
        </c:scaling>
        <c:delete val="1"/>
        <c:axPos val="l"/>
        <c:numFmt formatCode="General" sourceLinked="1"/>
        <c:majorTickMark val="none"/>
        <c:minorTickMark val="none"/>
        <c:tickLblPos val="nextTo"/>
        <c:crossAx val="548593632"/>
        <c:crosses val="autoZero"/>
        <c:auto val="1"/>
        <c:lblAlgn val="ctr"/>
        <c:lblOffset val="100"/>
        <c:noMultiLvlLbl val="0"/>
      </c:catAx>
      <c:valAx>
        <c:axId val="548593632"/>
        <c:scaling>
          <c:orientation val="minMax"/>
        </c:scaling>
        <c:delete val="1"/>
        <c:axPos val="b"/>
        <c:numFmt formatCode="General" sourceLinked="1"/>
        <c:majorTickMark val="none"/>
        <c:minorTickMark val="none"/>
        <c:tickLblPos val="nextTo"/>
        <c:crossAx val="548600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PUBLISHER</a:t>
            </a:r>
            <a:r>
              <a:rPr lang="en-IN" b="1" baseline="0">
                <a:solidFill>
                  <a:schemeClr val="tx1"/>
                </a:solidFill>
                <a:latin typeface="Calibri" panose="020F0502020204030204" pitchFamily="34" charset="0"/>
                <a:ea typeface="Calibri" panose="020F0502020204030204" pitchFamily="34" charset="0"/>
                <a:cs typeface="Calibri" panose="020F0502020204030204" pitchFamily="34" charset="0"/>
              </a:rPr>
              <a:t> WISE EARNING</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093218495441594"/>
          <c:y val="5.5118373062998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lineChart>
        <c:grouping val="standard"/>
        <c:varyColors val="0"/>
        <c:ser>
          <c:idx val="0"/>
          <c:order val="0"/>
          <c:spPr>
            <a:ln w="28575" cap="rnd">
              <a:solidFill>
                <a:srgbClr val="340744"/>
              </a:solidFill>
              <a:round/>
            </a:ln>
            <a:effectLst/>
          </c:spPr>
          <c:marker>
            <c:symbol val="circle"/>
            <c:size val="5"/>
            <c:spPr>
              <a:solidFill>
                <a:schemeClr val="bg1">
                  <a:lumMod val="95000"/>
                </a:schemeClr>
              </a:solidFill>
              <a:ln w="9525">
                <a:solidFill>
                  <a:srgbClr val="7C12A2"/>
                </a:solidFill>
                <a:miter lim="800000"/>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DASHBOARD!$DO$9:$DO$14</c:f>
              <c:strCache>
                <c:ptCount val="6"/>
                <c:pt idx="0">
                  <c:v>Cambridge</c:v>
                </c:pt>
                <c:pt idx="1">
                  <c:v>Macmillan</c:v>
                </c:pt>
                <c:pt idx="2">
                  <c:v>NCERT</c:v>
                </c:pt>
                <c:pt idx="3">
                  <c:v>Oxford</c:v>
                </c:pt>
                <c:pt idx="4">
                  <c:v>Pearson</c:v>
                </c:pt>
                <c:pt idx="5">
                  <c:v>Scholastic</c:v>
                </c:pt>
              </c:strCache>
            </c:strRef>
          </c:cat>
          <c:val>
            <c:numRef>
              <c:f>DASHBOARD!$DP$9:$DP$14</c:f>
              <c:numCache>
                <c:formatCode>#,"K"</c:formatCode>
                <c:ptCount val="6"/>
                <c:pt idx="0">
                  <c:v>11250</c:v>
                </c:pt>
                <c:pt idx="1">
                  <c:v>4850</c:v>
                </c:pt>
                <c:pt idx="2">
                  <c:v>6040</c:v>
                </c:pt>
                <c:pt idx="3">
                  <c:v>5405</c:v>
                </c:pt>
                <c:pt idx="4">
                  <c:v>2840</c:v>
                </c:pt>
                <c:pt idx="5">
                  <c:v>3460</c:v>
                </c:pt>
              </c:numCache>
            </c:numRef>
          </c:val>
          <c:smooth val="0"/>
          <c:extLst>
            <c:ext xmlns:c16="http://schemas.microsoft.com/office/drawing/2014/chart" uri="{C3380CC4-5D6E-409C-BE32-E72D297353CC}">
              <c16:uniqueId val="{00000000-FDF7-4C2C-8ECB-9F391F993F40}"/>
            </c:ext>
          </c:extLst>
        </c:ser>
        <c:dLbls>
          <c:dLblPos val="t"/>
          <c:showLegendKey val="0"/>
          <c:showVal val="1"/>
          <c:showCatName val="0"/>
          <c:showSerName val="0"/>
          <c:showPercent val="0"/>
          <c:showBubbleSize val="0"/>
        </c:dLbls>
        <c:marker val="1"/>
        <c:smooth val="0"/>
        <c:axId val="1289803744"/>
        <c:axId val="1289804224"/>
      </c:lineChart>
      <c:catAx>
        <c:axId val="12898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9804224"/>
        <c:crosses val="autoZero"/>
        <c:auto val="1"/>
        <c:lblAlgn val="ctr"/>
        <c:lblOffset val="100"/>
        <c:noMultiLvlLbl val="0"/>
      </c:catAx>
      <c:valAx>
        <c:axId val="1289804224"/>
        <c:scaling>
          <c:orientation val="minMax"/>
        </c:scaling>
        <c:delete val="1"/>
        <c:axPos val="l"/>
        <c:numFmt formatCode="#,&quot;K&quot;" sourceLinked="1"/>
        <c:majorTickMark val="none"/>
        <c:minorTickMark val="none"/>
        <c:tickLblPos val="nextTo"/>
        <c:crossAx val="128980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PUBLISHER</a:t>
            </a:r>
            <a:r>
              <a:rPr lang="en-IN" b="1" baseline="0">
                <a:solidFill>
                  <a:schemeClr val="tx1"/>
                </a:solidFill>
                <a:latin typeface="Calibri" panose="020F0502020204030204" pitchFamily="34" charset="0"/>
                <a:ea typeface="Calibri" panose="020F0502020204030204" pitchFamily="34" charset="0"/>
                <a:cs typeface="Calibri" panose="020F0502020204030204" pitchFamily="34" charset="0"/>
              </a:rPr>
              <a:t> VS REVIEW</a:t>
            </a:r>
            <a:endParaRPr lang="en-IN"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2.0935293608126671E-2"/>
          <c:y val="0.19099555263925341"/>
          <c:w val="0.95812941278374664"/>
          <c:h val="0.72600138524351132"/>
        </c:manualLayout>
      </c:layout>
      <c:barChart>
        <c:barDir val="col"/>
        <c:grouping val="clustered"/>
        <c:varyColors val="0"/>
        <c:ser>
          <c:idx val="0"/>
          <c:order val="0"/>
          <c:spPr>
            <a:solidFill>
              <a:srgbClr val="340744"/>
            </a:solidFill>
            <a:ln>
              <a:noFill/>
            </a:ln>
            <a:effectLst/>
          </c:spPr>
          <c:invertIfNegative val="0"/>
          <c:dLbls>
            <c:dLbl>
              <c:idx val="0"/>
              <c:layout>
                <c:manualLayout>
                  <c:x val="-4.1870587216253342E-2"/>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25-4726-994E-340360F927BD}"/>
                </c:ext>
              </c:extLst>
            </c:dLbl>
            <c:dLbl>
              <c:idx val="1"/>
              <c:layout>
                <c:manualLayout>
                  <c:x val="-4.5677004235912734E-2"/>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25-4726-994E-340360F927BD}"/>
                </c:ext>
              </c:extLst>
            </c:dLbl>
            <c:dLbl>
              <c:idx val="2"/>
              <c:layout>
                <c:manualLayout>
                  <c:x val="-4.7580212745742499E-2"/>
                  <c:y val="-7.87037037037037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25-4726-994E-340360F927BD}"/>
                </c:ext>
              </c:extLst>
            </c:dLbl>
            <c:dLbl>
              <c:idx val="3"/>
              <c:layout>
                <c:manualLayout>
                  <c:x val="-5.519304678506122E-2"/>
                  <c:y val="-0.129629629629629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25-4726-994E-340360F927BD}"/>
                </c:ext>
              </c:extLst>
            </c:dLbl>
            <c:dLbl>
              <c:idx val="4"/>
              <c:layout>
                <c:manualLayout>
                  <c:x val="-5.7096255294890916E-2"/>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25-4726-994E-340360F927BD}"/>
                </c:ext>
              </c:extLst>
            </c:dLbl>
            <c:dLbl>
              <c:idx val="5"/>
              <c:layout>
                <c:manualLayout>
                  <c:x val="-6.4709089334209713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25-4726-994E-340360F927BD}"/>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19050" cap="flat" cmpd="sng" algn="ctr">
                      <a:solidFill>
                        <a:schemeClr val="tx1"/>
                      </a:solidFill>
                      <a:round/>
                    </a:ln>
                    <a:effectLst/>
                  </c:spPr>
                </c15:leaderLines>
              </c:ext>
            </c:extLst>
          </c:dLbls>
          <c:cat>
            <c:strRef>
              <c:f>DASHBOARD!$CC$29:$CC$34</c:f>
              <c:strCache>
                <c:ptCount val="6"/>
                <c:pt idx="0">
                  <c:v>Cambridge</c:v>
                </c:pt>
                <c:pt idx="1">
                  <c:v>Macmillan</c:v>
                </c:pt>
                <c:pt idx="2">
                  <c:v>NCERT</c:v>
                </c:pt>
                <c:pt idx="3">
                  <c:v>Oxford</c:v>
                </c:pt>
                <c:pt idx="4">
                  <c:v>Pearson</c:v>
                </c:pt>
                <c:pt idx="5">
                  <c:v>Scholastic</c:v>
                </c:pt>
              </c:strCache>
            </c:strRef>
          </c:cat>
          <c:val>
            <c:numRef>
              <c:f>DASHBOARD!$CD$29:$CD$34</c:f>
              <c:numCache>
                <c:formatCode>General</c:formatCode>
                <c:ptCount val="6"/>
                <c:pt idx="0">
                  <c:v>2272</c:v>
                </c:pt>
                <c:pt idx="1">
                  <c:v>1396</c:v>
                </c:pt>
                <c:pt idx="2">
                  <c:v>1384</c:v>
                </c:pt>
                <c:pt idx="3">
                  <c:v>1402</c:v>
                </c:pt>
                <c:pt idx="4">
                  <c:v>617</c:v>
                </c:pt>
                <c:pt idx="5">
                  <c:v>436</c:v>
                </c:pt>
              </c:numCache>
            </c:numRef>
          </c:val>
          <c:extLst>
            <c:ext xmlns:c16="http://schemas.microsoft.com/office/drawing/2014/chart" uri="{C3380CC4-5D6E-409C-BE32-E72D297353CC}">
              <c16:uniqueId val="{00000000-9C25-4726-994E-340360F927BD}"/>
            </c:ext>
          </c:extLst>
        </c:ser>
        <c:ser>
          <c:idx val="1"/>
          <c:order val="1"/>
          <c:spPr>
            <a:solidFill>
              <a:srgbClr val="7C12A2"/>
            </a:solidFill>
            <a:ln>
              <a:noFill/>
            </a:ln>
            <a:effectLst/>
          </c:spPr>
          <c:invertIfNegative val="0"/>
          <c:dLbls>
            <c:delete val="1"/>
          </c:dLbls>
          <c:cat>
            <c:strRef>
              <c:f>DASHBOARD!$CC$29:$CC$34</c:f>
              <c:strCache>
                <c:ptCount val="6"/>
                <c:pt idx="0">
                  <c:v>Cambridge</c:v>
                </c:pt>
                <c:pt idx="1">
                  <c:v>Macmillan</c:v>
                </c:pt>
                <c:pt idx="2">
                  <c:v>NCERT</c:v>
                </c:pt>
                <c:pt idx="3">
                  <c:v>Oxford</c:v>
                </c:pt>
                <c:pt idx="4">
                  <c:v>Pearson</c:v>
                </c:pt>
                <c:pt idx="5">
                  <c:v>Scholastic</c:v>
                </c:pt>
              </c:strCache>
            </c:strRef>
          </c:cat>
          <c:val>
            <c:numRef>
              <c:f>DASHBOARD!$CE$29:$CE$34</c:f>
              <c:numCache>
                <c:formatCode>General</c:formatCode>
                <c:ptCount val="6"/>
                <c:pt idx="0">
                  <c:v>7507</c:v>
                </c:pt>
                <c:pt idx="1">
                  <c:v>7507</c:v>
                </c:pt>
                <c:pt idx="2">
                  <c:v>7507</c:v>
                </c:pt>
                <c:pt idx="3">
                  <c:v>7507</c:v>
                </c:pt>
                <c:pt idx="4">
                  <c:v>7507</c:v>
                </c:pt>
                <c:pt idx="5">
                  <c:v>7507</c:v>
                </c:pt>
              </c:numCache>
            </c:numRef>
          </c:val>
          <c:extLst>
            <c:ext xmlns:c16="http://schemas.microsoft.com/office/drawing/2014/chart" uri="{C3380CC4-5D6E-409C-BE32-E72D297353CC}">
              <c16:uniqueId val="{00000001-9C25-4726-994E-340360F927BD}"/>
            </c:ext>
          </c:extLst>
        </c:ser>
        <c:dLbls>
          <c:dLblPos val="outEnd"/>
          <c:showLegendKey val="0"/>
          <c:showVal val="1"/>
          <c:showCatName val="0"/>
          <c:showSerName val="0"/>
          <c:showPercent val="0"/>
          <c:showBubbleSize val="0"/>
        </c:dLbls>
        <c:gapWidth val="200"/>
        <c:overlap val="33"/>
        <c:axId val="186635152"/>
        <c:axId val="186637552"/>
      </c:barChart>
      <c:catAx>
        <c:axId val="18663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637552"/>
        <c:crosses val="autoZero"/>
        <c:auto val="1"/>
        <c:lblAlgn val="ctr"/>
        <c:lblOffset val="100"/>
        <c:noMultiLvlLbl val="0"/>
      </c:catAx>
      <c:valAx>
        <c:axId val="186637552"/>
        <c:scaling>
          <c:orientation val="minMax"/>
        </c:scaling>
        <c:delete val="1"/>
        <c:axPos val="l"/>
        <c:numFmt formatCode="General" sourceLinked="1"/>
        <c:majorTickMark val="none"/>
        <c:minorTickMark val="none"/>
        <c:tickLblPos val="nextTo"/>
        <c:crossAx val="18663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113609975484905E-2"/>
          <c:y val="7.9710144927536225E-2"/>
          <c:w val="0.93398016357483737"/>
          <c:h val="0.84057971014492749"/>
        </c:manualLayout>
      </c:layout>
      <c:barChart>
        <c:barDir val="bar"/>
        <c:grouping val="stacked"/>
        <c:varyColors val="0"/>
        <c:ser>
          <c:idx val="0"/>
          <c:order val="0"/>
          <c:spPr>
            <a:solidFill>
              <a:schemeClr val="accent5">
                <a:lumMod val="20000"/>
                <a:lumOff val="80000"/>
              </a:schemeClr>
            </a:solidFill>
            <a:ln>
              <a:noFill/>
            </a:ln>
            <a:effectLst/>
          </c:spPr>
          <c:invertIfNegative val="0"/>
          <c:val>
            <c:numRef>
              <c:f>DASHBOARD!$DN$42</c:f>
              <c:numCache>
                <c:formatCode>0%</c:formatCode>
                <c:ptCount val="1"/>
                <c:pt idx="0">
                  <c:v>0.2</c:v>
                </c:pt>
              </c:numCache>
            </c:numRef>
          </c:val>
          <c:extLst>
            <c:ext xmlns:c16="http://schemas.microsoft.com/office/drawing/2014/chart" uri="{C3380CC4-5D6E-409C-BE32-E72D297353CC}">
              <c16:uniqueId val="{00000000-4578-4A1F-953C-C5010E8365B4}"/>
            </c:ext>
          </c:extLst>
        </c:ser>
        <c:ser>
          <c:idx val="1"/>
          <c:order val="1"/>
          <c:spPr>
            <a:solidFill>
              <a:schemeClr val="accent5">
                <a:lumMod val="40000"/>
                <a:lumOff val="60000"/>
              </a:schemeClr>
            </a:solidFill>
            <a:ln>
              <a:noFill/>
            </a:ln>
            <a:effectLst/>
          </c:spPr>
          <c:invertIfNegative val="0"/>
          <c:val>
            <c:numRef>
              <c:f>DASHBOARD!$DN$43</c:f>
              <c:numCache>
                <c:formatCode>0%</c:formatCode>
                <c:ptCount val="1"/>
                <c:pt idx="0">
                  <c:v>0.2</c:v>
                </c:pt>
              </c:numCache>
            </c:numRef>
          </c:val>
          <c:extLst>
            <c:ext xmlns:c16="http://schemas.microsoft.com/office/drawing/2014/chart" uri="{C3380CC4-5D6E-409C-BE32-E72D297353CC}">
              <c16:uniqueId val="{00000005-4578-4A1F-953C-C5010E8365B4}"/>
            </c:ext>
          </c:extLst>
        </c:ser>
        <c:ser>
          <c:idx val="2"/>
          <c:order val="2"/>
          <c:spPr>
            <a:solidFill>
              <a:schemeClr val="accent5">
                <a:lumMod val="60000"/>
                <a:lumOff val="40000"/>
              </a:schemeClr>
            </a:solidFill>
            <a:ln>
              <a:noFill/>
            </a:ln>
            <a:effectLst/>
          </c:spPr>
          <c:invertIfNegative val="0"/>
          <c:val>
            <c:numRef>
              <c:f>DASHBOARD!$DN$44</c:f>
              <c:numCache>
                <c:formatCode>0%</c:formatCode>
                <c:ptCount val="1"/>
                <c:pt idx="0">
                  <c:v>0.2</c:v>
                </c:pt>
              </c:numCache>
            </c:numRef>
          </c:val>
          <c:extLst>
            <c:ext xmlns:c16="http://schemas.microsoft.com/office/drawing/2014/chart" uri="{C3380CC4-5D6E-409C-BE32-E72D297353CC}">
              <c16:uniqueId val="{00000006-4578-4A1F-953C-C5010E8365B4}"/>
            </c:ext>
          </c:extLst>
        </c:ser>
        <c:ser>
          <c:idx val="3"/>
          <c:order val="3"/>
          <c:spPr>
            <a:solidFill>
              <a:schemeClr val="accent5">
                <a:lumMod val="75000"/>
              </a:schemeClr>
            </a:solidFill>
            <a:ln>
              <a:noFill/>
            </a:ln>
            <a:effectLst/>
          </c:spPr>
          <c:invertIfNegative val="0"/>
          <c:val>
            <c:numRef>
              <c:f>DASHBOARD!$DN$45</c:f>
              <c:numCache>
                <c:formatCode>0%</c:formatCode>
                <c:ptCount val="1"/>
                <c:pt idx="0">
                  <c:v>0.2</c:v>
                </c:pt>
              </c:numCache>
            </c:numRef>
          </c:val>
          <c:extLst>
            <c:ext xmlns:c16="http://schemas.microsoft.com/office/drawing/2014/chart" uri="{C3380CC4-5D6E-409C-BE32-E72D297353CC}">
              <c16:uniqueId val="{00000007-4578-4A1F-953C-C5010E8365B4}"/>
            </c:ext>
          </c:extLst>
        </c:ser>
        <c:ser>
          <c:idx val="4"/>
          <c:order val="4"/>
          <c:spPr>
            <a:solidFill>
              <a:srgbClr val="340744"/>
            </a:solidFill>
            <a:ln>
              <a:noFill/>
            </a:ln>
            <a:effectLst/>
          </c:spPr>
          <c:invertIfNegative val="0"/>
          <c:val>
            <c:numRef>
              <c:f>DASHBOARD!$DN$46</c:f>
              <c:numCache>
                <c:formatCode>0%</c:formatCode>
                <c:ptCount val="1"/>
                <c:pt idx="0">
                  <c:v>0.2</c:v>
                </c:pt>
              </c:numCache>
            </c:numRef>
          </c:val>
          <c:extLst>
            <c:ext xmlns:c16="http://schemas.microsoft.com/office/drawing/2014/chart" uri="{C3380CC4-5D6E-409C-BE32-E72D297353CC}">
              <c16:uniqueId val="{00000008-4578-4A1F-953C-C5010E8365B4}"/>
            </c:ext>
          </c:extLst>
        </c:ser>
        <c:dLbls>
          <c:showLegendKey val="0"/>
          <c:showVal val="0"/>
          <c:showCatName val="0"/>
          <c:showSerName val="0"/>
          <c:showPercent val="0"/>
          <c:showBubbleSize val="0"/>
        </c:dLbls>
        <c:gapWidth val="182"/>
        <c:overlap val="100"/>
        <c:axId val="637517168"/>
        <c:axId val="637518608"/>
      </c:barChart>
      <c:barChart>
        <c:barDir val="bar"/>
        <c:grouping val="stacked"/>
        <c:varyColors val="0"/>
        <c:ser>
          <c:idx val="5"/>
          <c:order val="5"/>
          <c:spPr>
            <a:noFill/>
            <a:ln>
              <a:noFill/>
            </a:ln>
            <a:effectLst/>
          </c:spPr>
          <c:invertIfNegative val="0"/>
          <c:val>
            <c:numRef>
              <c:f>DASHBOARD!$DO$42</c:f>
              <c:numCache>
                <c:formatCode>0.000%</c:formatCode>
                <c:ptCount val="1"/>
                <c:pt idx="0">
                  <c:v>0.26499999999999996</c:v>
                </c:pt>
              </c:numCache>
            </c:numRef>
          </c:val>
          <c:extLst>
            <c:ext xmlns:c16="http://schemas.microsoft.com/office/drawing/2014/chart" uri="{C3380CC4-5D6E-409C-BE32-E72D297353CC}">
              <c16:uniqueId val="{0000000A-4578-4A1F-953C-C5010E8365B4}"/>
            </c:ext>
          </c:extLst>
        </c:ser>
        <c:ser>
          <c:idx val="6"/>
          <c:order val="6"/>
          <c:spPr>
            <a:solidFill>
              <a:schemeClr val="accent1">
                <a:lumMod val="60000"/>
              </a:schemeClr>
            </a:solidFill>
            <a:ln>
              <a:noFill/>
            </a:ln>
            <a:effectLst/>
          </c:spPr>
          <c:invertIfNegative val="0"/>
          <c:dPt>
            <c:idx val="0"/>
            <c:invertIfNegative val="0"/>
            <c:bubble3D val="0"/>
            <c:spPr>
              <a:blipFill dpi="0" rotWithShape="1">
                <a:blip xmlns:r="http://schemas.openxmlformats.org/officeDocument/2006/relationships" r:embed="rId3"/>
                <a:srcRect/>
                <a:stretch>
                  <a:fillRect t="44000" r="26000"/>
                </a:stretch>
              </a:blipFill>
              <a:ln>
                <a:noFill/>
              </a:ln>
              <a:effectLst/>
            </c:spPr>
            <c:extLst>
              <c:ext xmlns:c16="http://schemas.microsoft.com/office/drawing/2014/chart" uri="{C3380CC4-5D6E-409C-BE32-E72D297353CC}">
                <c16:uniqueId val="{0000000C-4578-4A1F-953C-C5010E8365B4}"/>
              </c:ext>
            </c:extLst>
          </c:dPt>
          <c:val>
            <c:numRef>
              <c:f>DASHBOARD!$DO$43</c:f>
              <c:numCache>
                <c:formatCode>0%</c:formatCode>
                <c:ptCount val="1"/>
                <c:pt idx="0">
                  <c:v>0.08</c:v>
                </c:pt>
              </c:numCache>
            </c:numRef>
          </c:val>
          <c:extLst>
            <c:ext xmlns:c16="http://schemas.microsoft.com/office/drawing/2014/chart" uri="{C3380CC4-5D6E-409C-BE32-E72D297353CC}">
              <c16:uniqueId val="{0000000B-4578-4A1F-953C-C5010E8365B4}"/>
            </c:ext>
          </c:extLst>
        </c:ser>
        <c:dLbls>
          <c:showLegendKey val="0"/>
          <c:showVal val="0"/>
          <c:showCatName val="0"/>
          <c:showSerName val="0"/>
          <c:showPercent val="0"/>
          <c:showBubbleSize val="0"/>
        </c:dLbls>
        <c:gapWidth val="0"/>
        <c:overlap val="100"/>
        <c:axId val="717348016"/>
        <c:axId val="717337456"/>
      </c:barChart>
      <c:catAx>
        <c:axId val="637517168"/>
        <c:scaling>
          <c:orientation val="minMax"/>
        </c:scaling>
        <c:delete val="1"/>
        <c:axPos val="l"/>
        <c:numFmt formatCode="General" sourceLinked="1"/>
        <c:majorTickMark val="none"/>
        <c:minorTickMark val="none"/>
        <c:tickLblPos val="nextTo"/>
        <c:crossAx val="637518608"/>
        <c:crosses val="autoZero"/>
        <c:auto val="1"/>
        <c:lblAlgn val="ctr"/>
        <c:lblOffset val="100"/>
        <c:noMultiLvlLbl val="0"/>
      </c:catAx>
      <c:valAx>
        <c:axId val="637518608"/>
        <c:scaling>
          <c:orientation val="minMax"/>
          <c:max val="1"/>
        </c:scaling>
        <c:delete val="1"/>
        <c:axPos val="b"/>
        <c:numFmt formatCode="0%" sourceLinked="1"/>
        <c:majorTickMark val="none"/>
        <c:minorTickMark val="none"/>
        <c:tickLblPos val="nextTo"/>
        <c:crossAx val="637517168"/>
        <c:crosses val="autoZero"/>
        <c:crossBetween val="between"/>
      </c:valAx>
      <c:valAx>
        <c:axId val="717337456"/>
        <c:scaling>
          <c:orientation val="minMax"/>
        </c:scaling>
        <c:delete val="1"/>
        <c:axPos val="t"/>
        <c:numFmt formatCode="0.000%" sourceLinked="1"/>
        <c:majorTickMark val="out"/>
        <c:minorTickMark val="none"/>
        <c:tickLblPos val="nextTo"/>
        <c:crossAx val="717348016"/>
        <c:crosses val="max"/>
        <c:crossBetween val="between"/>
      </c:valAx>
      <c:catAx>
        <c:axId val="717348016"/>
        <c:scaling>
          <c:orientation val="minMax"/>
        </c:scaling>
        <c:delete val="1"/>
        <c:axPos val="l"/>
        <c:majorTickMark val="out"/>
        <c:minorTickMark val="none"/>
        <c:tickLblPos val="nextTo"/>
        <c:crossAx val="71733745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effectLst>
              <a:innerShdw blurRad="63500" dist="50800" dir="13500000">
                <a:prstClr val="black">
                  <a:alpha val="92000"/>
                </a:prstClr>
              </a:innerShdw>
            </a:effectLst>
          </cx:spPr>
        </cx:plotSurface>
        <cx:series layoutId="funnel" uniqueId="{18A1D834-7A84-41C7-ACE1-BAB81DBC0181}">
          <cx:dataPt idx="0">
            <cx:spPr>
              <a:solidFill>
                <a:srgbClr val="00735C"/>
              </a:solidFill>
              <a:ln>
                <a:solidFill>
                  <a:sysClr val="windowText" lastClr="000000">
                    <a:lumMod val="95000"/>
                    <a:lumOff val="5000"/>
                  </a:sysClr>
                </a:solidFill>
              </a:ln>
            </cx:spPr>
          </cx:dataPt>
          <cx:dataPt idx="1">
            <cx:spPr>
              <a:solidFill>
                <a:srgbClr val="00E091"/>
              </a:solidFill>
              <a:ln>
                <a:solidFill>
                  <a:sysClr val="windowText" lastClr="000000">
                    <a:lumMod val="95000"/>
                    <a:lumOff val="5000"/>
                  </a:sysClr>
                </a:solidFill>
              </a:ln>
            </cx:spPr>
          </cx:dataPt>
          <cx:dataPt idx="2">
            <cx:spPr>
              <a:solidFill>
                <a:srgbClr val="00735C"/>
              </a:solidFill>
              <a:ln>
                <a:solidFill>
                  <a:sysClr val="windowText" lastClr="000000">
                    <a:lumMod val="95000"/>
                    <a:lumOff val="5000"/>
                  </a:sysClr>
                </a:solidFill>
              </a:ln>
            </cx:spPr>
          </cx:dataPt>
          <cx:dataPt idx="3">
            <cx:spPr>
              <a:solidFill>
                <a:srgbClr val="00E091"/>
              </a:solidFill>
              <a:ln>
                <a:solidFill>
                  <a:sysClr val="windowText" lastClr="000000">
                    <a:lumMod val="95000"/>
                    <a:lumOff val="5000"/>
                  </a:sysClr>
                </a:solidFill>
              </a:ln>
            </cx:spPr>
          </cx:dataPt>
          <cx:dataPt idx="4">
            <cx:spPr>
              <a:solidFill>
                <a:srgbClr val="00735C"/>
              </a:solidFill>
              <a:ln>
                <a:solidFill>
                  <a:sysClr val="windowText" lastClr="000000">
                    <a:lumMod val="95000"/>
                    <a:lumOff val="5000"/>
                  </a:sysClr>
                </a:solidFill>
              </a:ln>
            </cx:spPr>
          </cx:dataPt>
          <cx:dataPt idx="5">
            <cx:spPr>
              <a:solidFill>
                <a:srgbClr val="00E091"/>
              </a:solidFill>
              <a:ln>
                <a:solidFill>
                  <a:sysClr val="windowText" lastClr="000000">
                    <a:lumMod val="95000"/>
                    <a:lumOff val="5000"/>
                  </a:sysClr>
                </a:solidFill>
              </a:ln>
            </cx:spPr>
          </cx:dataPt>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Trebuchet MS" panose="020B0603020202020204"/>
                </a:endParaRPr>
              </a:p>
            </cx:txPr>
            <cx:visibility seriesName="0" categoryName="1" value="0"/>
            <cx:separator>, </cx:separator>
            <cx:dataLabel idx="0">
              <cx:txPr>
                <a:bodyPr spcFirstLastPara="1" vertOverflow="ellipsis" horzOverflow="overflow" wrap="square" lIns="0" tIns="0" rIns="0" bIns="0" anchor="ctr" anchorCtr="1"/>
                <a:lstStyle/>
                <a:p>
                  <a:pPr algn="ctr" rtl="0">
                    <a:defRPr>
                      <a:solidFill>
                        <a:schemeClr val="tx1"/>
                      </a:solidFill>
                    </a:defRPr>
                  </a:pPr>
                  <a:r>
                    <a:rPr lang="en-US" sz="1200" b="0" i="0" u="none" strike="noStrike" baseline="0">
                      <a:solidFill>
                        <a:schemeClr val="tx1"/>
                      </a:solidFill>
                      <a:latin typeface="Trebuchet MS" panose="020B0603020202020204"/>
                    </a:rPr>
                    <a:t>Oxford</a:t>
                  </a:r>
                </a:p>
              </cx:txPr>
            </cx:dataLabel>
          </cx:dataLabels>
          <cx:dataId val="0"/>
        </cx:series>
      </cx:plotAreaRegion>
      <cx:axis id="0" hidden="1">
        <cx:valScaling/>
        <cx:tickLabels/>
      </cx:axis>
      <cx:axis id="1"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Chart Title</cx:v>
        </cx:txData>
      </cx:tx>
      <cx:txPr>
        <a:bodyPr vertOverflow="overflow" horzOverflow="overflow" wrap="square" lIns="0" tIns="0" rIns="0" bIns="0"/>
        <a:lstStyle/>
        <a:p>
          <a:pPr algn="ctr" rtl="0">
            <a:defRPr sz="1400" b="1" i="0">
              <a:solidFill>
                <a:schemeClr val="tx1"/>
              </a:solidFill>
              <a:latin typeface="Bahnschrift" panose="020B0502040204020203" pitchFamily="34" charset="0"/>
              <a:ea typeface="Bahnschrift" panose="020B0502040204020203" pitchFamily="34" charset="0"/>
              <a:cs typeface="Bahnschrift" panose="020B0502040204020203" pitchFamily="34" charset="0"/>
            </a:defRPr>
          </a:pPr>
          <a:r>
            <a:rPr lang="en-IN" b="1">
              <a:solidFill>
                <a:schemeClr val="tx1"/>
              </a:solidFill>
              <a:latin typeface="Bahnschrift" panose="020B0502040204020203" pitchFamily="34" charset="0"/>
            </a:rPr>
            <a:t>Chart Title</a:t>
          </a:r>
        </a:p>
      </cx:txPr>
    </cx:title>
    <cx:plotArea>
      <cx:plotAreaRegion>
        <cx:series layoutId="sunburst" uniqueId="{AD663160-B4D7-409D-BB1A-87D6EF09ADBE}">
          <cx:spPr>
            <a:solidFill>
              <a:srgbClr val="189AB4"/>
            </a:solidFill>
            <a:ln>
              <a:solidFill>
                <a:sysClr val="windowText" lastClr="000000"/>
              </a:solidFill>
            </a:ln>
          </cx:spPr>
          <cx:dataPt idx="0">
            <cx:spPr>
              <a:solidFill>
                <a:srgbClr val="1B587C">
                  <a:lumMod val="20000"/>
                  <a:lumOff val="80000"/>
                </a:srgbClr>
              </a:solidFill>
            </cx:spPr>
          </cx:dataPt>
          <cx:dataPt idx="1">
            <cx:spPr>
              <a:solidFill>
                <a:srgbClr val="1B587C">
                  <a:lumMod val="60000"/>
                  <a:lumOff val="40000"/>
                </a:srgbClr>
              </a:solidFill>
            </cx:spPr>
          </cx:dataPt>
          <cx:dataPt idx="2">
            <cx:spPr>
              <a:solidFill>
                <a:srgbClr val="0070C0"/>
              </a:solidFill>
            </cx:spPr>
          </cx:dataPt>
          <cx:dataPt idx="3">
            <cx:spPr>
              <a:solidFill>
                <a:srgbClr val="75E6DA"/>
              </a:solidFill>
            </cx:spPr>
          </cx:dataPt>
          <cx:dataLabels>
            <cx:txPr>
              <a:bodyPr spcFirstLastPara="1" vertOverflow="ellipsis" horzOverflow="overflow" wrap="square" lIns="0" tIns="0" rIns="0" bIns="0" anchor="ctr" anchorCtr="1"/>
              <a:lstStyle/>
              <a:p>
                <a:pPr algn="ctr" rtl="0">
                  <a:defRPr sz="1500" b="1">
                    <a:solidFill>
                      <a:schemeClr val="tx1"/>
                    </a:solidFill>
                    <a:latin typeface="Bahnschrift" panose="020B0502040204020203" pitchFamily="34" charset="0"/>
                    <a:ea typeface="Bahnschrift" panose="020B0502040204020203" pitchFamily="34" charset="0"/>
                    <a:cs typeface="Bahnschrift" panose="020B0502040204020203" pitchFamily="34" charset="0"/>
                  </a:defRPr>
                </a:pPr>
                <a:endParaRPr lang="en-US" sz="1500" b="1" i="0" u="none" strike="noStrike" baseline="0">
                  <a:solidFill>
                    <a:schemeClr val="tx1"/>
                  </a:solidFill>
                  <a:latin typeface="Bahnschrift" panose="020B0502040204020203" pitchFamily="34" charset="0"/>
                </a:endParaRPr>
              </a:p>
            </cx:txPr>
            <cx:visibility seriesName="0" categoryName="1" value="0"/>
            <cx:dataLabel idx="0">
              <cx:txPr>
                <a:bodyPr spcFirstLastPara="1" vertOverflow="ellipsis" horzOverflow="overflow" wrap="square" lIns="0" tIns="0" rIns="0" bIns="0" anchor="ctr" anchorCtr="1"/>
                <a:lstStyle/>
                <a:p>
                  <a:pPr algn="ctr" rtl="0">
                    <a:defRPr/>
                  </a:pPr>
                  <a:r>
                    <a:rPr lang="en-US" sz="1500" b="1" i="0" u="none" strike="noStrike" baseline="0">
                      <a:solidFill>
                        <a:schemeClr val="tx1"/>
                      </a:solidFill>
                      <a:latin typeface="Bahnschrift" panose="020B0502040204020203" pitchFamily="34" charset="0"/>
                    </a:rPr>
                    <a:t>AVG </a:t>
                  </a:r>
                </a:p>
              </cx:txPr>
            </cx:dataLabel>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F9ECFC65-E642-4766-8CF2-9CB3ECDD840D}">
          <cx:spPr>
            <a:effectLst>
              <a:outerShdw blurRad="50800" dist="38100" algn="l" rotWithShape="0">
                <a:prstClr val="black">
                  <a:alpha val="40000"/>
                </a:prstClr>
              </a:outerShdw>
            </a:effectLst>
          </cx:spPr>
          <cx:dataPt idx="0">
            <cx:spPr>
              <a:solidFill>
                <a:srgbClr val="7C12A2"/>
              </a:solidFill>
            </cx:spPr>
          </cx:dataPt>
          <cx:dataPt idx="1">
            <cx:spPr>
              <a:solidFill>
                <a:srgbClr val="340744"/>
              </a:solidFill>
            </cx:spPr>
          </cx:dataPt>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33"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Spin" dx="26" fmlaLink="$BO$25" max="5" min="1" page="10" val="2"/>
</file>

<file path=xl/ctrlProps/ctrlProp5.xml><?xml version="1.0" encoding="utf-8"?>
<formControlPr xmlns="http://schemas.microsoft.com/office/spreadsheetml/2009/9/main" objectType="Spin" dx="26" fmlaLink="$BQ$25" max="4" min="1" page="10"/>
</file>

<file path=xl/ctrlProps/ctrlProp6.xml><?xml version="1.0" encoding="utf-8"?>
<formControlPr xmlns="http://schemas.microsoft.com/office/spreadsheetml/2009/9/main" objectType="Spin" dx="26" fmlaLink="$CG$83" max="30000" min="1" page="10" val="24"/>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72F9053-544C-4EB1-AC1D-C8ED8FBA8BFD}" type="doc">
      <dgm:prSet loTypeId="urn:microsoft.com/office/officeart/2005/8/layout/vList3" loCatId="list" qsTypeId="urn:microsoft.com/office/officeart/2005/8/quickstyle/simple1" qsCatId="simple" csTypeId="urn:microsoft.com/office/officeart/2005/8/colors/accent1_2" csCatId="accent1" phldr="1"/>
      <dgm:spPr/>
    </dgm:pt>
    <dgm:pt modelId="{51547258-1F40-4204-9D41-305E327DB033}">
      <dgm:prSet phldrT="[Text]" custT="1"/>
      <dgm:spPr>
        <a:ln>
          <a:solidFill>
            <a:schemeClr val="tx1"/>
          </a:solidFill>
        </a:ln>
      </dgm:spPr>
      <dgm:t>
        <a:bodyPr/>
        <a:lstStyle/>
        <a:p>
          <a:pPr algn="l"/>
          <a:r>
            <a:rPr lang="en-IN" sz="2900">
              <a:latin typeface="Bahnschrift SemiBold SemiConden" panose="020B0502040204020203" pitchFamily="34" charset="0"/>
            </a:rPr>
            <a:t>CAMBRIDGE</a:t>
          </a:r>
        </a:p>
      </dgm:t>
    </dgm:pt>
    <dgm:pt modelId="{659106A3-B93A-4A8A-8F9A-D46F0F980520}" type="parTrans" cxnId="{6841EAC9-715F-4923-B134-8380C3E6F8C8}">
      <dgm:prSet/>
      <dgm:spPr/>
      <dgm:t>
        <a:bodyPr/>
        <a:lstStyle/>
        <a:p>
          <a:endParaRPr lang="en-IN"/>
        </a:p>
      </dgm:t>
    </dgm:pt>
    <dgm:pt modelId="{4CB57FDC-0F56-46D1-B75B-2DC92F33CC59}" type="sibTrans" cxnId="{6841EAC9-715F-4923-B134-8380C3E6F8C8}">
      <dgm:prSet/>
      <dgm:spPr/>
      <dgm:t>
        <a:bodyPr/>
        <a:lstStyle/>
        <a:p>
          <a:endParaRPr lang="en-IN"/>
        </a:p>
      </dgm:t>
    </dgm:pt>
    <dgm:pt modelId="{4B8467DA-4FB9-4FC6-98C1-2FA053AD4CFB}">
      <dgm:prSet phldrT="[Text]" custT="1"/>
      <dgm:spPr>
        <a:ln>
          <a:solidFill>
            <a:schemeClr val="tx1"/>
          </a:solidFill>
        </a:ln>
      </dgm:spPr>
      <dgm:t>
        <a:bodyPr/>
        <a:lstStyle/>
        <a:p>
          <a:pPr algn="l"/>
          <a:r>
            <a:rPr lang="en-IN" sz="2900" b="0">
              <a:latin typeface="Bahnschrift SemiBold SemiConden" panose="020B0502040204020203" pitchFamily="34" charset="0"/>
            </a:rPr>
            <a:t>MACMILLAN</a:t>
          </a:r>
        </a:p>
      </dgm:t>
    </dgm:pt>
    <dgm:pt modelId="{3726AE92-0552-44E5-8B5F-EC3D1E338910}" type="parTrans" cxnId="{74C648EB-4BBF-43BA-9EE0-D45ADDA1CB09}">
      <dgm:prSet/>
      <dgm:spPr/>
      <dgm:t>
        <a:bodyPr/>
        <a:lstStyle/>
        <a:p>
          <a:endParaRPr lang="en-IN"/>
        </a:p>
      </dgm:t>
    </dgm:pt>
    <dgm:pt modelId="{BCB44433-CFAB-4F14-BF75-C8031FFA4E58}" type="sibTrans" cxnId="{74C648EB-4BBF-43BA-9EE0-D45ADDA1CB09}">
      <dgm:prSet/>
      <dgm:spPr/>
      <dgm:t>
        <a:bodyPr/>
        <a:lstStyle/>
        <a:p>
          <a:endParaRPr lang="en-IN"/>
        </a:p>
      </dgm:t>
    </dgm:pt>
    <dgm:pt modelId="{39D50748-CC5C-4FB7-8B7B-434D6C0176B5}" type="pres">
      <dgm:prSet presAssocID="{672F9053-544C-4EB1-AC1D-C8ED8FBA8BFD}" presName="linearFlow" presStyleCnt="0">
        <dgm:presLayoutVars>
          <dgm:dir/>
          <dgm:resizeHandles val="exact"/>
        </dgm:presLayoutVars>
      </dgm:prSet>
      <dgm:spPr/>
    </dgm:pt>
    <dgm:pt modelId="{266D6F06-3808-4686-9B80-358B3C7CB540}" type="pres">
      <dgm:prSet presAssocID="{51547258-1F40-4204-9D41-305E327DB033}" presName="composite" presStyleCnt="0"/>
      <dgm:spPr/>
    </dgm:pt>
    <dgm:pt modelId="{14651730-4208-405A-8DC8-3A6D1DA861D6}" type="pres">
      <dgm:prSet presAssocID="{51547258-1F40-4204-9D41-305E327DB033}" presName="imgShp" presStyleLbl="fgImgPlace1" presStyleIdx="0" presStyleCnt="2"/>
      <dgm:spPr/>
    </dgm:pt>
    <dgm:pt modelId="{15226B85-3BBF-492E-A5FD-DE6D357A18C9}" type="pres">
      <dgm:prSet presAssocID="{51547258-1F40-4204-9D41-305E327DB033}" presName="txShp" presStyleLbl="node1" presStyleIdx="0" presStyleCnt="2">
        <dgm:presLayoutVars>
          <dgm:bulletEnabled val="1"/>
        </dgm:presLayoutVars>
      </dgm:prSet>
      <dgm:spPr/>
    </dgm:pt>
    <dgm:pt modelId="{1036FD43-D000-42EB-A0C7-5B2105AD25D2}" type="pres">
      <dgm:prSet presAssocID="{4CB57FDC-0F56-46D1-B75B-2DC92F33CC59}" presName="spacing" presStyleCnt="0"/>
      <dgm:spPr/>
    </dgm:pt>
    <dgm:pt modelId="{164ACDD5-16BF-4C72-9A0E-DDF18C96EA52}" type="pres">
      <dgm:prSet presAssocID="{4B8467DA-4FB9-4FC6-98C1-2FA053AD4CFB}" presName="composite" presStyleCnt="0"/>
      <dgm:spPr/>
    </dgm:pt>
    <dgm:pt modelId="{E3863C57-1364-41E3-9CAD-50B035C97708}" type="pres">
      <dgm:prSet presAssocID="{4B8467DA-4FB9-4FC6-98C1-2FA053AD4CFB}" presName="imgShp" presStyleLbl="fgImgPlace1" presStyleIdx="1" presStyleCnt="2"/>
      <dgm:spPr/>
    </dgm:pt>
    <dgm:pt modelId="{2AA920DF-D858-4213-99EF-8E9DECABE860}" type="pres">
      <dgm:prSet presAssocID="{4B8467DA-4FB9-4FC6-98C1-2FA053AD4CFB}" presName="txShp" presStyleLbl="node1" presStyleIdx="1" presStyleCnt="2">
        <dgm:presLayoutVars>
          <dgm:bulletEnabled val="1"/>
        </dgm:presLayoutVars>
      </dgm:prSet>
      <dgm:spPr/>
    </dgm:pt>
  </dgm:ptLst>
  <dgm:cxnLst>
    <dgm:cxn modelId="{78352503-B32D-4177-9C95-971C193C6F4E}" type="presOf" srcId="{51547258-1F40-4204-9D41-305E327DB033}" destId="{15226B85-3BBF-492E-A5FD-DE6D357A18C9}" srcOrd="0" destOrd="0" presId="urn:microsoft.com/office/officeart/2005/8/layout/vList3"/>
    <dgm:cxn modelId="{6841EAC9-715F-4923-B134-8380C3E6F8C8}" srcId="{672F9053-544C-4EB1-AC1D-C8ED8FBA8BFD}" destId="{51547258-1F40-4204-9D41-305E327DB033}" srcOrd="0" destOrd="0" parTransId="{659106A3-B93A-4A8A-8F9A-D46F0F980520}" sibTransId="{4CB57FDC-0F56-46D1-B75B-2DC92F33CC59}"/>
    <dgm:cxn modelId="{4DC202E4-2D48-4077-98C0-7D11F4F1E370}" type="presOf" srcId="{672F9053-544C-4EB1-AC1D-C8ED8FBA8BFD}" destId="{39D50748-CC5C-4FB7-8B7B-434D6C0176B5}" srcOrd="0" destOrd="0" presId="urn:microsoft.com/office/officeart/2005/8/layout/vList3"/>
    <dgm:cxn modelId="{74C648EB-4BBF-43BA-9EE0-D45ADDA1CB09}" srcId="{672F9053-544C-4EB1-AC1D-C8ED8FBA8BFD}" destId="{4B8467DA-4FB9-4FC6-98C1-2FA053AD4CFB}" srcOrd="1" destOrd="0" parTransId="{3726AE92-0552-44E5-8B5F-EC3D1E338910}" sibTransId="{BCB44433-CFAB-4F14-BF75-C8031FFA4E58}"/>
    <dgm:cxn modelId="{C1740DF2-D912-462E-BB5F-2C37144ED6E3}" type="presOf" srcId="{4B8467DA-4FB9-4FC6-98C1-2FA053AD4CFB}" destId="{2AA920DF-D858-4213-99EF-8E9DECABE860}" srcOrd="0" destOrd="0" presId="urn:microsoft.com/office/officeart/2005/8/layout/vList3"/>
    <dgm:cxn modelId="{9D079AA0-8948-4900-A622-F3231DEF7D4B}" type="presParOf" srcId="{39D50748-CC5C-4FB7-8B7B-434D6C0176B5}" destId="{266D6F06-3808-4686-9B80-358B3C7CB540}" srcOrd="0" destOrd="0" presId="urn:microsoft.com/office/officeart/2005/8/layout/vList3"/>
    <dgm:cxn modelId="{09DC5957-EF57-4403-9DE8-29756707F880}" type="presParOf" srcId="{266D6F06-3808-4686-9B80-358B3C7CB540}" destId="{14651730-4208-405A-8DC8-3A6D1DA861D6}" srcOrd="0" destOrd="0" presId="urn:microsoft.com/office/officeart/2005/8/layout/vList3"/>
    <dgm:cxn modelId="{FAB25C01-55CB-40CF-BCB4-12ECEBD8A3D8}" type="presParOf" srcId="{266D6F06-3808-4686-9B80-358B3C7CB540}" destId="{15226B85-3BBF-492E-A5FD-DE6D357A18C9}" srcOrd="1" destOrd="0" presId="urn:microsoft.com/office/officeart/2005/8/layout/vList3"/>
    <dgm:cxn modelId="{72F187FD-E071-4AF1-AA40-7E6ADA46B866}" type="presParOf" srcId="{39D50748-CC5C-4FB7-8B7B-434D6C0176B5}" destId="{1036FD43-D000-42EB-A0C7-5B2105AD25D2}" srcOrd="1" destOrd="0" presId="urn:microsoft.com/office/officeart/2005/8/layout/vList3"/>
    <dgm:cxn modelId="{10030211-3873-4F91-A9A3-59FEFC3087D7}" type="presParOf" srcId="{39D50748-CC5C-4FB7-8B7B-434D6C0176B5}" destId="{164ACDD5-16BF-4C72-9A0E-DDF18C96EA52}" srcOrd="2" destOrd="0" presId="urn:microsoft.com/office/officeart/2005/8/layout/vList3"/>
    <dgm:cxn modelId="{38266367-2E3B-47D5-A160-DC6591160D9D}" type="presParOf" srcId="{164ACDD5-16BF-4C72-9A0E-DDF18C96EA52}" destId="{E3863C57-1364-41E3-9CAD-50B035C97708}" srcOrd="0" destOrd="0" presId="urn:microsoft.com/office/officeart/2005/8/layout/vList3"/>
    <dgm:cxn modelId="{0F16B3CE-E1DA-4F5A-9591-52F8052CB5EE}" type="presParOf" srcId="{164ACDD5-16BF-4C72-9A0E-DDF18C96EA52}" destId="{2AA920DF-D858-4213-99EF-8E9DECABE860}" srcOrd="1" destOrd="0" presId="urn:microsoft.com/office/officeart/2005/8/layout/vList3"/>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672F9053-544C-4EB1-AC1D-C8ED8FBA8BFD}" type="doc">
      <dgm:prSet loTypeId="urn:microsoft.com/office/officeart/2005/8/layout/vList3" loCatId="list" qsTypeId="urn:microsoft.com/office/officeart/2005/8/quickstyle/simple1" qsCatId="simple" csTypeId="urn:microsoft.com/office/officeart/2005/8/colors/accent1_2" csCatId="accent1" phldr="1"/>
      <dgm:spPr/>
    </dgm:pt>
    <dgm:pt modelId="{51547258-1F40-4204-9D41-305E327DB033}">
      <dgm:prSet phldrT="[Text]" custT="1"/>
      <dgm:spPr>
        <a:ln>
          <a:solidFill>
            <a:schemeClr val="tx1"/>
          </a:solidFill>
        </a:ln>
      </dgm:spPr>
      <dgm:t>
        <a:bodyPr/>
        <a:lstStyle/>
        <a:p>
          <a:pPr algn="l"/>
          <a:r>
            <a:rPr lang="en-IN" sz="2900">
              <a:latin typeface="Bahnschrift SemiBold SemiConden" panose="020B0502040204020203" pitchFamily="34" charset="0"/>
            </a:rPr>
            <a:t>NCERT</a:t>
          </a:r>
        </a:p>
      </dgm:t>
    </dgm:pt>
    <dgm:pt modelId="{659106A3-B93A-4A8A-8F9A-D46F0F980520}" type="parTrans" cxnId="{6841EAC9-715F-4923-B134-8380C3E6F8C8}">
      <dgm:prSet/>
      <dgm:spPr/>
      <dgm:t>
        <a:bodyPr/>
        <a:lstStyle/>
        <a:p>
          <a:endParaRPr lang="en-IN"/>
        </a:p>
      </dgm:t>
    </dgm:pt>
    <dgm:pt modelId="{4CB57FDC-0F56-46D1-B75B-2DC92F33CC59}" type="sibTrans" cxnId="{6841EAC9-715F-4923-B134-8380C3E6F8C8}">
      <dgm:prSet/>
      <dgm:spPr/>
      <dgm:t>
        <a:bodyPr/>
        <a:lstStyle/>
        <a:p>
          <a:endParaRPr lang="en-IN"/>
        </a:p>
      </dgm:t>
    </dgm:pt>
    <dgm:pt modelId="{4B8467DA-4FB9-4FC6-98C1-2FA053AD4CFB}">
      <dgm:prSet phldrT="[Text]" custT="1"/>
      <dgm:spPr>
        <a:ln>
          <a:solidFill>
            <a:schemeClr val="tx1"/>
          </a:solidFill>
        </a:ln>
      </dgm:spPr>
      <dgm:t>
        <a:bodyPr/>
        <a:lstStyle/>
        <a:p>
          <a:pPr algn="l"/>
          <a:r>
            <a:rPr lang="en-IN" sz="2900">
              <a:latin typeface="Bahnschrift SemiBold SemiConden" panose="020B0502040204020203" pitchFamily="34" charset="0"/>
            </a:rPr>
            <a:t>OXFORD</a:t>
          </a:r>
        </a:p>
      </dgm:t>
    </dgm:pt>
    <dgm:pt modelId="{3726AE92-0552-44E5-8B5F-EC3D1E338910}" type="parTrans" cxnId="{74C648EB-4BBF-43BA-9EE0-D45ADDA1CB09}">
      <dgm:prSet/>
      <dgm:spPr/>
      <dgm:t>
        <a:bodyPr/>
        <a:lstStyle/>
        <a:p>
          <a:endParaRPr lang="en-IN"/>
        </a:p>
      </dgm:t>
    </dgm:pt>
    <dgm:pt modelId="{BCB44433-CFAB-4F14-BF75-C8031FFA4E58}" type="sibTrans" cxnId="{74C648EB-4BBF-43BA-9EE0-D45ADDA1CB09}">
      <dgm:prSet/>
      <dgm:spPr/>
      <dgm:t>
        <a:bodyPr/>
        <a:lstStyle/>
        <a:p>
          <a:endParaRPr lang="en-IN"/>
        </a:p>
      </dgm:t>
    </dgm:pt>
    <dgm:pt modelId="{39D50748-CC5C-4FB7-8B7B-434D6C0176B5}" type="pres">
      <dgm:prSet presAssocID="{672F9053-544C-4EB1-AC1D-C8ED8FBA8BFD}" presName="linearFlow" presStyleCnt="0">
        <dgm:presLayoutVars>
          <dgm:dir/>
          <dgm:resizeHandles val="exact"/>
        </dgm:presLayoutVars>
      </dgm:prSet>
      <dgm:spPr/>
    </dgm:pt>
    <dgm:pt modelId="{266D6F06-3808-4686-9B80-358B3C7CB540}" type="pres">
      <dgm:prSet presAssocID="{51547258-1F40-4204-9D41-305E327DB033}" presName="composite" presStyleCnt="0"/>
      <dgm:spPr/>
    </dgm:pt>
    <dgm:pt modelId="{14651730-4208-405A-8DC8-3A6D1DA861D6}" type="pres">
      <dgm:prSet presAssocID="{51547258-1F40-4204-9D41-305E327DB033}" presName="imgShp" presStyleLbl="fgImgPlace1" presStyleIdx="0" presStyleCnt="2"/>
      <dgm:spPr/>
    </dgm:pt>
    <dgm:pt modelId="{15226B85-3BBF-492E-A5FD-DE6D357A18C9}" type="pres">
      <dgm:prSet presAssocID="{51547258-1F40-4204-9D41-305E327DB033}" presName="txShp" presStyleLbl="node1" presStyleIdx="0" presStyleCnt="2">
        <dgm:presLayoutVars>
          <dgm:bulletEnabled val="1"/>
        </dgm:presLayoutVars>
      </dgm:prSet>
      <dgm:spPr/>
    </dgm:pt>
    <dgm:pt modelId="{1036FD43-D000-42EB-A0C7-5B2105AD25D2}" type="pres">
      <dgm:prSet presAssocID="{4CB57FDC-0F56-46D1-B75B-2DC92F33CC59}" presName="spacing" presStyleCnt="0"/>
      <dgm:spPr/>
    </dgm:pt>
    <dgm:pt modelId="{164ACDD5-16BF-4C72-9A0E-DDF18C96EA52}" type="pres">
      <dgm:prSet presAssocID="{4B8467DA-4FB9-4FC6-98C1-2FA053AD4CFB}" presName="composite" presStyleCnt="0"/>
      <dgm:spPr/>
    </dgm:pt>
    <dgm:pt modelId="{E3863C57-1364-41E3-9CAD-50B035C97708}" type="pres">
      <dgm:prSet presAssocID="{4B8467DA-4FB9-4FC6-98C1-2FA053AD4CFB}" presName="imgShp" presStyleLbl="fgImgPlace1" presStyleIdx="1" presStyleCnt="2"/>
      <dgm:spPr/>
    </dgm:pt>
    <dgm:pt modelId="{2AA920DF-D858-4213-99EF-8E9DECABE860}" type="pres">
      <dgm:prSet presAssocID="{4B8467DA-4FB9-4FC6-98C1-2FA053AD4CFB}" presName="txShp" presStyleLbl="node1" presStyleIdx="1" presStyleCnt="2">
        <dgm:presLayoutVars>
          <dgm:bulletEnabled val="1"/>
        </dgm:presLayoutVars>
      </dgm:prSet>
      <dgm:spPr/>
    </dgm:pt>
  </dgm:ptLst>
  <dgm:cxnLst>
    <dgm:cxn modelId="{78352503-B32D-4177-9C95-971C193C6F4E}" type="presOf" srcId="{51547258-1F40-4204-9D41-305E327DB033}" destId="{15226B85-3BBF-492E-A5FD-DE6D357A18C9}" srcOrd="0" destOrd="0" presId="urn:microsoft.com/office/officeart/2005/8/layout/vList3"/>
    <dgm:cxn modelId="{6841EAC9-715F-4923-B134-8380C3E6F8C8}" srcId="{672F9053-544C-4EB1-AC1D-C8ED8FBA8BFD}" destId="{51547258-1F40-4204-9D41-305E327DB033}" srcOrd="0" destOrd="0" parTransId="{659106A3-B93A-4A8A-8F9A-D46F0F980520}" sibTransId="{4CB57FDC-0F56-46D1-B75B-2DC92F33CC59}"/>
    <dgm:cxn modelId="{4DC202E4-2D48-4077-98C0-7D11F4F1E370}" type="presOf" srcId="{672F9053-544C-4EB1-AC1D-C8ED8FBA8BFD}" destId="{39D50748-CC5C-4FB7-8B7B-434D6C0176B5}" srcOrd="0" destOrd="0" presId="urn:microsoft.com/office/officeart/2005/8/layout/vList3"/>
    <dgm:cxn modelId="{74C648EB-4BBF-43BA-9EE0-D45ADDA1CB09}" srcId="{672F9053-544C-4EB1-AC1D-C8ED8FBA8BFD}" destId="{4B8467DA-4FB9-4FC6-98C1-2FA053AD4CFB}" srcOrd="1" destOrd="0" parTransId="{3726AE92-0552-44E5-8B5F-EC3D1E338910}" sibTransId="{BCB44433-CFAB-4F14-BF75-C8031FFA4E58}"/>
    <dgm:cxn modelId="{C1740DF2-D912-462E-BB5F-2C37144ED6E3}" type="presOf" srcId="{4B8467DA-4FB9-4FC6-98C1-2FA053AD4CFB}" destId="{2AA920DF-D858-4213-99EF-8E9DECABE860}" srcOrd="0" destOrd="0" presId="urn:microsoft.com/office/officeart/2005/8/layout/vList3"/>
    <dgm:cxn modelId="{9D079AA0-8948-4900-A622-F3231DEF7D4B}" type="presParOf" srcId="{39D50748-CC5C-4FB7-8B7B-434D6C0176B5}" destId="{266D6F06-3808-4686-9B80-358B3C7CB540}" srcOrd="0" destOrd="0" presId="urn:microsoft.com/office/officeart/2005/8/layout/vList3"/>
    <dgm:cxn modelId="{09DC5957-EF57-4403-9DE8-29756707F880}" type="presParOf" srcId="{266D6F06-3808-4686-9B80-358B3C7CB540}" destId="{14651730-4208-405A-8DC8-3A6D1DA861D6}" srcOrd="0" destOrd="0" presId="urn:microsoft.com/office/officeart/2005/8/layout/vList3"/>
    <dgm:cxn modelId="{FAB25C01-55CB-40CF-BCB4-12ECEBD8A3D8}" type="presParOf" srcId="{266D6F06-3808-4686-9B80-358B3C7CB540}" destId="{15226B85-3BBF-492E-A5FD-DE6D357A18C9}" srcOrd="1" destOrd="0" presId="urn:microsoft.com/office/officeart/2005/8/layout/vList3"/>
    <dgm:cxn modelId="{72F187FD-E071-4AF1-AA40-7E6ADA46B866}" type="presParOf" srcId="{39D50748-CC5C-4FB7-8B7B-434D6C0176B5}" destId="{1036FD43-D000-42EB-A0C7-5B2105AD25D2}" srcOrd="1" destOrd="0" presId="urn:microsoft.com/office/officeart/2005/8/layout/vList3"/>
    <dgm:cxn modelId="{10030211-3873-4F91-A9A3-59FEFC3087D7}" type="presParOf" srcId="{39D50748-CC5C-4FB7-8B7B-434D6C0176B5}" destId="{164ACDD5-16BF-4C72-9A0E-DDF18C96EA52}" srcOrd="2" destOrd="0" presId="urn:microsoft.com/office/officeart/2005/8/layout/vList3"/>
    <dgm:cxn modelId="{38266367-2E3B-47D5-A160-DC6591160D9D}" type="presParOf" srcId="{164ACDD5-16BF-4C72-9A0E-DDF18C96EA52}" destId="{E3863C57-1364-41E3-9CAD-50B035C97708}" srcOrd="0" destOrd="0" presId="urn:microsoft.com/office/officeart/2005/8/layout/vList3"/>
    <dgm:cxn modelId="{0F16B3CE-E1DA-4F5A-9591-52F8052CB5EE}" type="presParOf" srcId="{164ACDD5-16BF-4C72-9A0E-DDF18C96EA52}" destId="{2AA920DF-D858-4213-99EF-8E9DECABE860}" srcOrd="1" destOrd="0" presId="urn:microsoft.com/office/officeart/2005/8/layout/vList3"/>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672F9053-544C-4EB1-AC1D-C8ED8FBA8BFD}" type="doc">
      <dgm:prSet loTypeId="urn:microsoft.com/office/officeart/2005/8/layout/vList3" loCatId="list" qsTypeId="urn:microsoft.com/office/officeart/2005/8/quickstyle/simple1" qsCatId="simple" csTypeId="urn:microsoft.com/office/officeart/2005/8/colors/accent1_2" csCatId="accent1" phldr="1"/>
      <dgm:spPr/>
    </dgm:pt>
    <dgm:pt modelId="{51547258-1F40-4204-9D41-305E327DB033}">
      <dgm:prSet phldrT="[Text]" custT="1"/>
      <dgm:spPr>
        <a:ln>
          <a:solidFill>
            <a:schemeClr val="tx1"/>
          </a:solidFill>
        </a:ln>
      </dgm:spPr>
      <dgm:t>
        <a:bodyPr/>
        <a:lstStyle/>
        <a:p>
          <a:pPr algn="l"/>
          <a:r>
            <a:rPr lang="en-IN" sz="2900">
              <a:latin typeface="Bahnschrift SemiBold SemiConden" panose="020B0502040204020203" pitchFamily="34" charset="0"/>
            </a:rPr>
            <a:t>PEARSON</a:t>
          </a:r>
        </a:p>
      </dgm:t>
    </dgm:pt>
    <dgm:pt modelId="{659106A3-B93A-4A8A-8F9A-D46F0F980520}" type="parTrans" cxnId="{6841EAC9-715F-4923-B134-8380C3E6F8C8}">
      <dgm:prSet/>
      <dgm:spPr/>
      <dgm:t>
        <a:bodyPr/>
        <a:lstStyle/>
        <a:p>
          <a:endParaRPr lang="en-IN"/>
        </a:p>
      </dgm:t>
    </dgm:pt>
    <dgm:pt modelId="{4CB57FDC-0F56-46D1-B75B-2DC92F33CC59}" type="sibTrans" cxnId="{6841EAC9-715F-4923-B134-8380C3E6F8C8}">
      <dgm:prSet/>
      <dgm:spPr/>
      <dgm:t>
        <a:bodyPr/>
        <a:lstStyle/>
        <a:p>
          <a:endParaRPr lang="en-IN"/>
        </a:p>
      </dgm:t>
    </dgm:pt>
    <dgm:pt modelId="{4B8467DA-4FB9-4FC6-98C1-2FA053AD4CFB}">
      <dgm:prSet phldrT="[Text]" custT="1"/>
      <dgm:spPr>
        <a:ln>
          <a:solidFill>
            <a:schemeClr val="tx1"/>
          </a:solidFill>
        </a:ln>
      </dgm:spPr>
      <dgm:t>
        <a:bodyPr/>
        <a:lstStyle/>
        <a:p>
          <a:pPr algn="l"/>
          <a:r>
            <a:rPr lang="en-IN" sz="2900">
              <a:latin typeface="Bahnschrift SemiBold SemiConden" panose="020B0502040204020203" pitchFamily="34" charset="0"/>
            </a:rPr>
            <a:t>SCHOLASTIC</a:t>
          </a:r>
        </a:p>
      </dgm:t>
    </dgm:pt>
    <dgm:pt modelId="{3726AE92-0552-44E5-8B5F-EC3D1E338910}" type="parTrans" cxnId="{74C648EB-4BBF-43BA-9EE0-D45ADDA1CB09}">
      <dgm:prSet/>
      <dgm:spPr/>
      <dgm:t>
        <a:bodyPr/>
        <a:lstStyle/>
        <a:p>
          <a:endParaRPr lang="en-IN"/>
        </a:p>
      </dgm:t>
    </dgm:pt>
    <dgm:pt modelId="{BCB44433-CFAB-4F14-BF75-C8031FFA4E58}" type="sibTrans" cxnId="{74C648EB-4BBF-43BA-9EE0-D45ADDA1CB09}">
      <dgm:prSet/>
      <dgm:spPr/>
      <dgm:t>
        <a:bodyPr/>
        <a:lstStyle/>
        <a:p>
          <a:endParaRPr lang="en-IN"/>
        </a:p>
      </dgm:t>
    </dgm:pt>
    <dgm:pt modelId="{39D50748-CC5C-4FB7-8B7B-434D6C0176B5}" type="pres">
      <dgm:prSet presAssocID="{672F9053-544C-4EB1-AC1D-C8ED8FBA8BFD}" presName="linearFlow" presStyleCnt="0">
        <dgm:presLayoutVars>
          <dgm:dir/>
          <dgm:resizeHandles val="exact"/>
        </dgm:presLayoutVars>
      </dgm:prSet>
      <dgm:spPr/>
    </dgm:pt>
    <dgm:pt modelId="{266D6F06-3808-4686-9B80-358B3C7CB540}" type="pres">
      <dgm:prSet presAssocID="{51547258-1F40-4204-9D41-305E327DB033}" presName="composite" presStyleCnt="0"/>
      <dgm:spPr/>
    </dgm:pt>
    <dgm:pt modelId="{14651730-4208-405A-8DC8-3A6D1DA861D6}" type="pres">
      <dgm:prSet presAssocID="{51547258-1F40-4204-9D41-305E327DB033}" presName="imgShp" presStyleLbl="fgImgPlace1" presStyleIdx="0" presStyleCnt="2"/>
      <dgm:spPr/>
    </dgm:pt>
    <dgm:pt modelId="{15226B85-3BBF-492E-A5FD-DE6D357A18C9}" type="pres">
      <dgm:prSet presAssocID="{51547258-1F40-4204-9D41-305E327DB033}" presName="txShp" presStyleLbl="node1" presStyleIdx="0" presStyleCnt="2">
        <dgm:presLayoutVars>
          <dgm:bulletEnabled val="1"/>
        </dgm:presLayoutVars>
      </dgm:prSet>
      <dgm:spPr/>
    </dgm:pt>
    <dgm:pt modelId="{1036FD43-D000-42EB-A0C7-5B2105AD25D2}" type="pres">
      <dgm:prSet presAssocID="{4CB57FDC-0F56-46D1-B75B-2DC92F33CC59}" presName="spacing" presStyleCnt="0"/>
      <dgm:spPr/>
    </dgm:pt>
    <dgm:pt modelId="{164ACDD5-16BF-4C72-9A0E-DDF18C96EA52}" type="pres">
      <dgm:prSet presAssocID="{4B8467DA-4FB9-4FC6-98C1-2FA053AD4CFB}" presName="composite" presStyleCnt="0"/>
      <dgm:spPr/>
    </dgm:pt>
    <dgm:pt modelId="{E3863C57-1364-41E3-9CAD-50B035C97708}" type="pres">
      <dgm:prSet presAssocID="{4B8467DA-4FB9-4FC6-98C1-2FA053AD4CFB}" presName="imgShp" presStyleLbl="fgImgPlace1" presStyleIdx="1" presStyleCnt="2"/>
      <dgm:spPr/>
    </dgm:pt>
    <dgm:pt modelId="{2AA920DF-D858-4213-99EF-8E9DECABE860}" type="pres">
      <dgm:prSet presAssocID="{4B8467DA-4FB9-4FC6-98C1-2FA053AD4CFB}" presName="txShp" presStyleLbl="node1" presStyleIdx="1" presStyleCnt="2">
        <dgm:presLayoutVars>
          <dgm:bulletEnabled val="1"/>
        </dgm:presLayoutVars>
      </dgm:prSet>
      <dgm:spPr/>
    </dgm:pt>
  </dgm:ptLst>
  <dgm:cxnLst>
    <dgm:cxn modelId="{78352503-B32D-4177-9C95-971C193C6F4E}" type="presOf" srcId="{51547258-1F40-4204-9D41-305E327DB033}" destId="{15226B85-3BBF-492E-A5FD-DE6D357A18C9}" srcOrd="0" destOrd="0" presId="urn:microsoft.com/office/officeart/2005/8/layout/vList3"/>
    <dgm:cxn modelId="{6841EAC9-715F-4923-B134-8380C3E6F8C8}" srcId="{672F9053-544C-4EB1-AC1D-C8ED8FBA8BFD}" destId="{51547258-1F40-4204-9D41-305E327DB033}" srcOrd="0" destOrd="0" parTransId="{659106A3-B93A-4A8A-8F9A-D46F0F980520}" sibTransId="{4CB57FDC-0F56-46D1-B75B-2DC92F33CC59}"/>
    <dgm:cxn modelId="{4DC202E4-2D48-4077-98C0-7D11F4F1E370}" type="presOf" srcId="{672F9053-544C-4EB1-AC1D-C8ED8FBA8BFD}" destId="{39D50748-CC5C-4FB7-8B7B-434D6C0176B5}" srcOrd="0" destOrd="0" presId="urn:microsoft.com/office/officeart/2005/8/layout/vList3"/>
    <dgm:cxn modelId="{74C648EB-4BBF-43BA-9EE0-D45ADDA1CB09}" srcId="{672F9053-544C-4EB1-AC1D-C8ED8FBA8BFD}" destId="{4B8467DA-4FB9-4FC6-98C1-2FA053AD4CFB}" srcOrd="1" destOrd="0" parTransId="{3726AE92-0552-44E5-8B5F-EC3D1E338910}" sibTransId="{BCB44433-CFAB-4F14-BF75-C8031FFA4E58}"/>
    <dgm:cxn modelId="{C1740DF2-D912-462E-BB5F-2C37144ED6E3}" type="presOf" srcId="{4B8467DA-4FB9-4FC6-98C1-2FA053AD4CFB}" destId="{2AA920DF-D858-4213-99EF-8E9DECABE860}" srcOrd="0" destOrd="0" presId="urn:microsoft.com/office/officeart/2005/8/layout/vList3"/>
    <dgm:cxn modelId="{9D079AA0-8948-4900-A622-F3231DEF7D4B}" type="presParOf" srcId="{39D50748-CC5C-4FB7-8B7B-434D6C0176B5}" destId="{266D6F06-3808-4686-9B80-358B3C7CB540}" srcOrd="0" destOrd="0" presId="urn:microsoft.com/office/officeart/2005/8/layout/vList3"/>
    <dgm:cxn modelId="{09DC5957-EF57-4403-9DE8-29756707F880}" type="presParOf" srcId="{266D6F06-3808-4686-9B80-358B3C7CB540}" destId="{14651730-4208-405A-8DC8-3A6D1DA861D6}" srcOrd="0" destOrd="0" presId="urn:microsoft.com/office/officeart/2005/8/layout/vList3"/>
    <dgm:cxn modelId="{FAB25C01-55CB-40CF-BCB4-12ECEBD8A3D8}" type="presParOf" srcId="{266D6F06-3808-4686-9B80-358B3C7CB540}" destId="{15226B85-3BBF-492E-A5FD-DE6D357A18C9}" srcOrd="1" destOrd="0" presId="urn:microsoft.com/office/officeart/2005/8/layout/vList3"/>
    <dgm:cxn modelId="{72F187FD-E071-4AF1-AA40-7E6ADA46B866}" type="presParOf" srcId="{39D50748-CC5C-4FB7-8B7B-434D6C0176B5}" destId="{1036FD43-D000-42EB-A0C7-5B2105AD25D2}" srcOrd="1" destOrd="0" presId="urn:microsoft.com/office/officeart/2005/8/layout/vList3"/>
    <dgm:cxn modelId="{10030211-3873-4F91-A9A3-59FEFC3087D7}" type="presParOf" srcId="{39D50748-CC5C-4FB7-8B7B-434D6C0176B5}" destId="{164ACDD5-16BF-4C72-9A0E-DDF18C96EA52}" srcOrd="2" destOrd="0" presId="urn:microsoft.com/office/officeart/2005/8/layout/vList3"/>
    <dgm:cxn modelId="{38266367-2E3B-47D5-A160-DC6591160D9D}" type="presParOf" srcId="{164ACDD5-16BF-4C72-9A0E-DDF18C96EA52}" destId="{E3863C57-1364-41E3-9CAD-50B035C97708}" srcOrd="0" destOrd="0" presId="urn:microsoft.com/office/officeart/2005/8/layout/vList3"/>
    <dgm:cxn modelId="{0F16B3CE-E1DA-4F5A-9591-52F8052CB5EE}" type="presParOf" srcId="{164ACDD5-16BF-4C72-9A0E-DDF18C96EA52}" destId="{2AA920DF-D858-4213-99EF-8E9DECABE860}" srcOrd="1" destOrd="0" presId="urn:microsoft.com/office/officeart/2005/8/layout/vList3"/>
  </dgm:cxnLst>
  <dgm:bg/>
  <dgm:whole/>
  <dgm:extLst>
    <a:ext uri="http://schemas.microsoft.com/office/drawing/2008/diagram">
      <dsp:dataModelExt xmlns:dsp="http://schemas.microsoft.com/office/drawing/2008/diagram" relId="rId2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70E4776E-6AA3-44DC-BA28-A84C998D74E0}" type="doc">
      <dgm:prSet loTypeId="urn:microsoft.com/office/officeart/2008/layout/AlternatingHexagons" loCatId="list" qsTypeId="urn:microsoft.com/office/officeart/2005/8/quickstyle/simple1" qsCatId="simple" csTypeId="urn:microsoft.com/office/officeart/2005/8/colors/accent1_2" csCatId="accent1" phldr="1"/>
      <dgm:spPr/>
      <dgm:t>
        <a:bodyPr/>
        <a:lstStyle/>
        <a:p>
          <a:endParaRPr lang="en-IN"/>
        </a:p>
      </dgm:t>
    </dgm:pt>
    <dgm:pt modelId="{14F57499-AF62-43EC-879E-1EF223CF972A}">
      <dgm:prSet phldrT="[Text]"/>
      <dgm:spPr>
        <a:solidFill>
          <a:srgbClr val="FDB750"/>
        </a:solidFill>
        <a:ln w="28575"/>
      </dgm:spPr>
      <dgm:t>
        <a:bodyPr/>
        <a:lstStyle/>
        <a:p>
          <a:endParaRPr lang="en-IN"/>
        </a:p>
      </dgm:t>
    </dgm:pt>
    <dgm:pt modelId="{62A3BA09-9FAB-4B7A-8C09-47360C08864F}" type="parTrans" cxnId="{302224D3-8655-46BA-9419-71100CB3752E}">
      <dgm:prSet/>
      <dgm:spPr/>
      <dgm:t>
        <a:bodyPr/>
        <a:lstStyle/>
        <a:p>
          <a:endParaRPr lang="en-IN"/>
        </a:p>
      </dgm:t>
    </dgm:pt>
    <dgm:pt modelId="{16A16AB3-90BA-446D-AA6F-69C6F05404BC}" type="sibTrans" cxnId="{302224D3-8655-46BA-9419-71100CB3752E}">
      <dgm:prSet/>
      <dgm:spPr>
        <a:solidFill>
          <a:srgbClr val="FC2E20"/>
        </a:solidFill>
        <a:ln w="28575">
          <a:solidFill>
            <a:schemeClr val="bg2">
              <a:lumMod val="10000"/>
            </a:schemeClr>
          </a:solidFill>
        </a:ln>
      </dgm:spPr>
      <dgm:t>
        <a:bodyPr/>
        <a:lstStyle/>
        <a:p>
          <a:endParaRPr lang="en-IN"/>
        </a:p>
      </dgm:t>
    </dgm:pt>
    <dgm:pt modelId="{5165EAB0-6CBB-4F9E-83FA-B6404776E4E3}">
      <dgm:prSet phldrT="[Text]"/>
      <dgm:spPr>
        <a:solidFill>
          <a:srgbClr val="FDB750"/>
        </a:solidFill>
        <a:ln w="28575"/>
      </dgm:spPr>
      <dgm:t>
        <a:bodyPr/>
        <a:lstStyle/>
        <a:p>
          <a:endParaRPr lang="en-IN"/>
        </a:p>
      </dgm:t>
    </dgm:pt>
    <dgm:pt modelId="{8AF27131-42F5-4997-BB5E-34AB612E1871}" type="parTrans" cxnId="{59D209C4-7825-4B1B-A0B9-DB17086D8C87}">
      <dgm:prSet/>
      <dgm:spPr/>
      <dgm:t>
        <a:bodyPr/>
        <a:lstStyle/>
        <a:p>
          <a:endParaRPr lang="en-IN"/>
        </a:p>
      </dgm:t>
    </dgm:pt>
    <dgm:pt modelId="{7C414B75-8FEB-47DF-B9A1-CE0FBBF11F39}" type="sibTrans" cxnId="{59D209C4-7825-4B1B-A0B9-DB17086D8C87}">
      <dgm:prSet/>
      <dgm:spPr>
        <a:solidFill>
          <a:srgbClr val="FF0000"/>
        </a:solidFill>
        <a:ln w="28575"/>
      </dgm:spPr>
      <dgm:t>
        <a:bodyPr/>
        <a:lstStyle/>
        <a:p>
          <a:endParaRPr lang="en-IN"/>
        </a:p>
      </dgm:t>
    </dgm:pt>
    <dgm:pt modelId="{F981AD25-D3B3-4382-93DF-1B72712D174F}">
      <dgm:prSet phldrT="[Text]"/>
      <dgm:spPr>
        <a:solidFill>
          <a:srgbClr val="FDB750"/>
        </a:solidFill>
        <a:ln w="28575"/>
      </dgm:spPr>
      <dgm:t>
        <a:bodyPr/>
        <a:lstStyle/>
        <a:p>
          <a:r>
            <a:rPr lang="en-IN">
              <a:solidFill>
                <a:srgbClr val="FDB750"/>
              </a:solidFill>
            </a:rPr>
            <a:t>.</a:t>
          </a:r>
        </a:p>
      </dgm:t>
    </dgm:pt>
    <dgm:pt modelId="{2261D10B-D7E3-4F2D-B00F-0213B3CBB3AB}" type="parTrans" cxnId="{FDA4D131-B3E5-4769-9C1D-78A1CF8879C1}">
      <dgm:prSet/>
      <dgm:spPr/>
      <dgm:t>
        <a:bodyPr/>
        <a:lstStyle/>
        <a:p>
          <a:endParaRPr lang="en-IN"/>
        </a:p>
      </dgm:t>
    </dgm:pt>
    <dgm:pt modelId="{F99CAD6E-A007-477D-9609-A01E74BA0D55}" type="sibTrans" cxnId="{FDA4D131-B3E5-4769-9C1D-78A1CF8879C1}">
      <dgm:prSet/>
      <dgm:spPr>
        <a:solidFill>
          <a:srgbClr val="FF0000"/>
        </a:solidFill>
        <a:ln w="28575"/>
      </dgm:spPr>
      <dgm:t>
        <a:bodyPr/>
        <a:lstStyle/>
        <a:p>
          <a:endParaRPr lang="en-IN"/>
        </a:p>
      </dgm:t>
    </dgm:pt>
    <dgm:pt modelId="{849774B6-C6FF-4015-AABE-44BA8E5F2F66}" type="pres">
      <dgm:prSet presAssocID="{70E4776E-6AA3-44DC-BA28-A84C998D74E0}" presName="Name0" presStyleCnt="0">
        <dgm:presLayoutVars>
          <dgm:chMax/>
          <dgm:chPref/>
          <dgm:dir/>
          <dgm:animLvl val="lvl"/>
        </dgm:presLayoutVars>
      </dgm:prSet>
      <dgm:spPr/>
    </dgm:pt>
    <dgm:pt modelId="{75ACD277-8750-4B70-B0BB-F63FF3001209}" type="pres">
      <dgm:prSet presAssocID="{14F57499-AF62-43EC-879E-1EF223CF972A}" presName="composite" presStyleCnt="0"/>
      <dgm:spPr/>
    </dgm:pt>
    <dgm:pt modelId="{5ABE197E-41B6-4CE4-A7E0-D911172A6C9D}" type="pres">
      <dgm:prSet presAssocID="{14F57499-AF62-43EC-879E-1EF223CF972A}" presName="Parent1" presStyleLbl="node1" presStyleIdx="0" presStyleCnt="6">
        <dgm:presLayoutVars>
          <dgm:chMax val="1"/>
          <dgm:chPref val="1"/>
          <dgm:bulletEnabled val="1"/>
        </dgm:presLayoutVars>
      </dgm:prSet>
      <dgm:spPr/>
    </dgm:pt>
    <dgm:pt modelId="{9DBB5F1C-1D3F-4DAA-BBA9-4051CBFB4C84}" type="pres">
      <dgm:prSet presAssocID="{14F57499-AF62-43EC-879E-1EF223CF972A}" presName="Childtext1" presStyleLbl="revTx" presStyleIdx="0" presStyleCnt="3">
        <dgm:presLayoutVars>
          <dgm:chMax val="0"/>
          <dgm:chPref val="0"/>
          <dgm:bulletEnabled val="1"/>
        </dgm:presLayoutVars>
      </dgm:prSet>
      <dgm:spPr/>
    </dgm:pt>
    <dgm:pt modelId="{15741DD1-7B74-436B-B820-90FBC08C097A}" type="pres">
      <dgm:prSet presAssocID="{14F57499-AF62-43EC-879E-1EF223CF972A}" presName="BalanceSpacing" presStyleCnt="0"/>
      <dgm:spPr/>
    </dgm:pt>
    <dgm:pt modelId="{B8A53BA8-2F87-42CF-A8B7-2FCB4131182E}" type="pres">
      <dgm:prSet presAssocID="{14F57499-AF62-43EC-879E-1EF223CF972A}" presName="BalanceSpacing1" presStyleCnt="0"/>
      <dgm:spPr/>
    </dgm:pt>
    <dgm:pt modelId="{01538194-9960-468E-BA55-636FC9B4B4F4}" type="pres">
      <dgm:prSet presAssocID="{16A16AB3-90BA-446D-AA6F-69C6F05404BC}" presName="Accent1Text" presStyleLbl="node1" presStyleIdx="1" presStyleCnt="6"/>
      <dgm:spPr/>
    </dgm:pt>
    <dgm:pt modelId="{1AE95948-EF6B-4A83-B465-57767BCDA639}" type="pres">
      <dgm:prSet presAssocID="{16A16AB3-90BA-446D-AA6F-69C6F05404BC}" presName="spaceBetweenRectangles" presStyleCnt="0"/>
      <dgm:spPr/>
    </dgm:pt>
    <dgm:pt modelId="{DAE08D3E-FB9A-4D69-AA93-4BDE219B64F9}" type="pres">
      <dgm:prSet presAssocID="{5165EAB0-6CBB-4F9E-83FA-B6404776E4E3}" presName="composite" presStyleCnt="0"/>
      <dgm:spPr/>
    </dgm:pt>
    <dgm:pt modelId="{0CDE034F-DF45-426A-8BAA-5D5779F0631C}" type="pres">
      <dgm:prSet presAssocID="{5165EAB0-6CBB-4F9E-83FA-B6404776E4E3}" presName="Parent1" presStyleLbl="node1" presStyleIdx="2" presStyleCnt="6">
        <dgm:presLayoutVars>
          <dgm:chMax val="1"/>
          <dgm:chPref val="1"/>
          <dgm:bulletEnabled val="1"/>
        </dgm:presLayoutVars>
      </dgm:prSet>
      <dgm:spPr/>
    </dgm:pt>
    <dgm:pt modelId="{7BAE8489-CB86-4B1B-93EE-9C242A74F126}" type="pres">
      <dgm:prSet presAssocID="{5165EAB0-6CBB-4F9E-83FA-B6404776E4E3}" presName="Childtext1" presStyleLbl="revTx" presStyleIdx="1" presStyleCnt="3">
        <dgm:presLayoutVars>
          <dgm:chMax val="0"/>
          <dgm:chPref val="0"/>
          <dgm:bulletEnabled val="1"/>
        </dgm:presLayoutVars>
      </dgm:prSet>
      <dgm:spPr/>
    </dgm:pt>
    <dgm:pt modelId="{34027E1B-B4CA-4225-8DAF-E38A95B9F521}" type="pres">
      <dgm:prSet presAssocID="{5165EAB0-6CBB-4F9E-83FA-B6404776E4E3}" presName="BalanceSpacing" presStyleCnt="0"/>
      <dgm:spPr/>
    </dgm:pt>
    <dgm:pt modelId="{508B13B2-C529-498C-BD4A-9B5081905B5D}" type="pres">
      <dgm:prSet presAssocID="{5165EAB0-6CBB-4F9E-83FA-B6404776E4E3}" presName="BalanceSpacing1" presStyleCnt="0"/>
      <dgm:spPr/>
    </dgm:pt>
    <dgm:pt modelId="{76EDF20D-001C-44FE-8273-C52DA238BC7E}" type="pres">
      <dgm:prSet presAssocID="{7C414B75-8FEB-47DF-B9A1-CE0FBBF11F39}" presName="Accent1Text" presStyleLbl="node1" presStyleIdx="3" presStyleCnt="6"/>
      <dgm:spPr/>
    </dgm:pt>
    <dgm:pt modelId="{3DF61D7E-D488-497B-B1A0-F08F2EA53A26}" type="pres">
      <dgm:prSet presAssocID="{7C414B75-8FEB-47DF-B9A1-CE0FBBF11F39}" presName="spaceBetweenRectangles" presStyleCnt="0"/>
      <dgm:spPr/>
    </dgm:pt>
    <dgm:pt modelId="{81468088-F9E9-429D-A4DE-59D764856018}" type="pres">
      <dgm:prSet presAssocID="{F981AD25-D3B3-4382-93DF-1B72712D174F}" presName="composite" presStyleCnt="0"/>
      <dgm:spPr/>
    </dgm:pt>
    <dgm:pt modelId="{3867E1B4-C719-4713-9A43-564850140E6C}" type="pres">
      <dgm:prSet presAssocID="{F981AD25-D3B3-4382-93DF-1B72712D174F}" presName="Parent1" presStyleLbl="node1" presStyleIdx="4" presStyleCnt="6">
        <dgm:presLayoutVars>
          <dgm:chMax val="1"/>
          <dgm:chPref val="1"/>
          <dgm:bulletEnabled val="1"/>
        </dgm:presLayoutVars>
      </dgm:prSet>
      <dgm:spPr/>
    </dgm:pt>
    <dgm:pt modelId="{62EA1553-DCF5-4653-B536-30C993D00CF6}" type="pres">
      <dgm:prSet presAssocID="{F981AD25-D3B3-4382-93DF-1B72712D174F}" presName="Childtext1" presStyleLbl="revTx" presStyleIdx="2" presStyleCnt="3">
        <dgm:presLayoutVars>
          <dgm:chMax val="0"/>
          <dgm:chPref val="0"/>
          <dgm:bulletEnabled val="1"/>
        </dgm:presLayoutVars>
      </dgm:prSet>
      <dgm:spPr/>
    </dgm:pt>
    <dgm:pt modelId="{0AC87C87-7A8D-4C30-BDAA-665C517B9214}" type="pres">
      <dgm:prSet presAssocID="{F981AD25-D3B3-4382-93DF-1B72712D174F}" presName="BalanceSpacing" presStyleCnt="0"/>
      <dgm:spPr/>
    </dgm:pt>
    <dgm:pt modelId="{00154D32-C02F-4A2C-A892-DE8A7291B076}" type="pres">
      <dgm:prSet presAssocID="{F981AD25-D3B3-4382-93DF-1B72712D174F}" presName="BalanceSpacing1" presStyleCnt="0"/>
      <dgm:spPr/>
    </dgm:pt>
    <dgm:pt modelId="{9086CC8F-F046-411C-9363-37E16543DE11}" type="pres">
      <dgm:prSet presAssocID="{F99CAD6E-A007-477D-9609-A01E74BA0D55}" presName="Accent1Text" presStyleLbl="node1" presStyleIdx="5" presStyleCnt="6"/>
      <dgm:spPr/>
    </dgm:pt>
  </dgm:ptLst>
  <dgm:cxnLst>
    <dgm:cxn modelId="{FDA4D131-B3E5-4769-9C1D-78A1CF8879C1}" srcId="{70E4776E-6AA3-44DC-BA28-A84C998D74E0}" destId="{F981AD25-D3B3-4382-93DF-1B72712D174F}" srcOrd="2" destOrd="0" parTransId="{2261D10B-D7E3-4F2D-B00F-0213B3CBB3AB}" sibTransId="{F99CAD6E-A007-477D-9609-A01E74BA0D55}"/>
    <dgm:cxn modelId="{D4C58333-12A7-4ED7-A605-B95515E37600}" type="presOf" srcId="{5165EAB0-6CBB-4F9E-83FA-B6404776E4E3}" destId="{0CDE034F-DF45-426A-8BAA-5D5779F0631C}" srcOrd="0" destOrd="0" presId="urn:microsoft.com/office/officeart/2008/layout/AlternatingHexagons"/>
    <dgm:cxn modelId="{79EB3E67-A242-4711-8068-133B13222F44}" type="presOf" srcId="{F99CAD6E-A007-477D-9609-A01E74BA0D55}" destId="{9086CC8F-F046-411C-9363-37E16543DE11}" srcOrd="0" destOrd="0" presId="urn:microsoft.com/office/officeart/2008/layout/AlternatingHexagons"/>
    <dgm:cxn modelId="{F4434C70-4A49-44B9-8BA7-0B5C390D817E}" type="presOf" srcId="{16A16AB3-90BA-446D-AA6F-69C6F05404BC}" destId="{01538194-9960-468E-BA55-636FC9B4B4F4}" srcOrd="0" destOrd="0" presId="urn:microsoft.com/office/officeart/2008/layout/AlternatingHexagons"/>
    <dgm:cxn modelId="{079C2B54-0557-44D6-857F-0E01715DE395}" type="presOf" srcId="{70E4776E-6AA3-44DC-BA28-A84C998D74E0}" destId="{849774B6-C6FF-4015-AABE-44BA8E5F2F66}" srcOrd="0" destOrd="0" presId="urn:microsoft.com/office/officeart/2008/layout/AlternatingHexagons"/>
    <dgm:cxn modelId="{EA0E777C-E180-41E7-A525-447C78F59322}" type="presOf" srcId="{14F57499-AF62-43EC-879E-1EF223CF972A}" destId="{5ABE197E-41B6-4CE4-A7E0-D911172A6C9D}" srcOrd="0" destOrd="0" presId="urn:microsoft.com/office/officeart/2008/layout/AlternatingHexagons"/>
    <dgm:cxn modelId="{59D209C4-7825-4B1B-A0B9-DB17086D8C87}" srcId="{70E4776E-6AA3-44DC-BA28-A84C998D74E0}" destId="{5165EAB0-6CBB-4F9E-83FA-B6404776E4E3}" srcOrd="1" destOrd="0" parTransId="{8AF27131-42F5-4997-BB5E-34AB612E1871}" sibTransId="{7C414B75-8FEB-47DF-B9A1-CE0FBBF11F39}"/>
    <dgm:cxn modelId="{DE6C78CB-4153-416A-9C0C-4ABE7B0E93CD}" type="presOf" srcId="{7C414B75-8FEB-47DF-B9A1-CE0FBBF11F39}" destId="{76EDF20D-001C-44FE-8273-C52DA238BC7E}" srcOrd="0" destOrd="0" presId="urn:microsoft.com/office/officeart/2008/layout/AlternatingHexagons"/>
    <dgm:cxn modelId="{EAD70CCF-2FEB-4E70-97A7-75606555D756}" type="presOf" srcId="{F981AD25-D3B3-4382-93DF-1B72712D174F}" destId="{3867E1B4-C719-4713-9A43-564850140E6C}" srcOrd="0" destOrd="0" presId="urn:microsoft.com/office/officeart/2008/layout/AlternatingHexagons"/>
    <dgm:cxn modelId="{302224D3-8655-46BA-9419-71100CB3752E}" srcId="{70E4776E-6AA3-44DC-BA28-A84C998D74E0}" destId="{14F57499-AF62-43EC-879E-1EF223CF972A}" srcOrd="0" destOrd="0" parTransId="{62A3BA09-9FAB-4B7A-8C09-47360C08864F}" sibTransId="{16A16AB3-90BA-446D-AA6F-69C6F05404BC}"/>
    <dgm:cxn modelId="{0555BCF0-3D89-48E2-B981-F7CA90DA4B99}" type="presParOf" srcId="{849774B6-C6FF-4015-AABE-44BA8E5F2F66}" destId="{75ACD277-8750-4B70-B0BB-F63FF3001209}" srcOrd="0" destOrd="0" presId="urn:microsoft.com/office/officeart/2008/layout/AlternatingHexagons"/>
    <dgm:cxn modelId="{7F80241D-685C-447B-954F-78933657326D}" type="presParOf" srcId="{75ACD277-8750-4B70-B0BB-F63FF3001209}" destId="{5ABE197E-41B6-4CE4-A7E0-D911172A6C9D}" srcOrd="0" destOrd="0" presId="urn:microsoft.com/office/officeart/2008/layout/AlternatingHexagons"/>
    <dgm:cxn modelId="{C5870FAB-AF26-4392-918D-E777FA010789}" type="presParOf" srcId="{75ACD277-8750-4B70-B0BB-F63FF3001209}" destId="{9DBB5F1C-1D3F-4DAA-BBA9-4051CBFB4C84}" srcOrd="1" destOrd="0" presId="urn:microsoft.com/office/officeart/2008/layout/AlternatingHexagons"/>
    <dgm:cxn modelId="{33E74BA8-0873-4819-85CD-04397B9045DB}" type="presParOf" srcId="{75ACD277-8750-4B70-B0BB-F63FF3001209}" destId="{15741DD1-7B74-436B-B820-90FBC08C097A}" srcOrd="2" destOrd="0" presId="urn:microsoft.com/office/officeart/2008/layout/AlternatingHexagons"/>
    <dgm:cxn modelId="{69D3FDD3-D60A-4DE5-9018-BE723D45FED2}" type="presParOf" srcId="{75ACD277-8750-4B70-B0BB-F63FF3001209}" destId="{B8A53BA8-2F87-42CF-A8B7-2FCB4131182E}" srcOrd="3" destOrd="0" presId="urn:microsoft.com/office/officeart/2008/layout/AlternatingHexagons"/>
    <dgm:cxn modelId="{F92296A5-6266-4E06-887F-518895322EE2}" type="presParOf" srcId="{75ACD277-8750-4B70-B0BB-F63FF3001209}" destId="{01538194-9960-468E-BA55-636FC9B4B4F4}" srcOrd="4" destOrd="0" presId="urn:microsoft.com/office/officeart/2008/layout/AlternatingHexagons"/>
    <dgm:cxn modelId="{69E9F176-152A-42A3-8941-AF2381851B4F}" type="presParOf" srcId="{849774B6-C6FF-4015-AABE-44BA8E5F2F66}" destId="{1AE95948-EF6B-4A83-B465-57767BCDA639}" srcOrd="1" destOrd="0" presId="urn:microsoft.com/office/officeart/2008/layout/AlternatingHexagons"/>
    <dgm:cxn modelId="{19AE7797-3C59-4D64-9CCB-0E302319BC29}" type="presParOf" srcId="{849774B6-C6FF-4015-AABE-44BA8E5F2F66}" destId="{DAE08D3E-FB9A-4D69-AA93-4BDE219B64F9}" srcOrd="2" destOrd="0" presId="urn:microsoft.com/office/officeart/2008/layout/AlternatingHexagons"/>
    <dgm:cxn modelId="{6512BDF2-2F97-4DAC-A883-788F24A19800}" type="presParOf" srcId="{DAE08D3E-FB9A-4D69-AA93-4BDE219B64F9}" destId="{0CDE034F-DF45-426A-8BAA-5D5779F0631C}" srcOrd="0" destOrd="0" presId="urn:microsoft.com/office/officeart/2008/layout/AlternatingHexagons"/>
    <dgm:cxn modelId="{BC7F5E39-DFD6-43E2-A918-85C75455A27A}" type="presParOf" srcId="{DAE08D3E-FB9A-4D69-AA93-4BDE219B64F9}" destId="{7BAE8489-CB86-4B1B-93EE-9C242A74F126}" srcOrd="1" destOrd="0" presId="urn:microsoft.com/office/officeart/2008/layout/AlternatingHexagons"/>
    <dgm:cxn modelId="{25C8D344-2208-428B-B4EE-C72DD7297BEE}" type="presParOf" srcId="{DAE08D3E-FB9A-4D69-AA93-4BDE219B64F9}" destId="{34027E1B-B4CA-4225-8DAF-E38A95B9F521}" srcOrd="2" destOrd="0" presId="urn:microsoft.com/office/officeart/2008/layout/AlternatingHexagons"/>
    <dgm:cxn modelId="{7D44E69E-E177-4D6E-B003-8C88CFD690CB}" type="presParOf" srcId="{DAE08D3E-FB9A-4D69-AA93-4BDE219B64F9}" destId="{508B13B2-C529-498C-BD4A-9B5081905B5D}" srcOrd="3" destOrd="0" presId="urn:microsoft.com/office/officeart/2008/layout/AlternatingHexagons"/>
    <dgm:cxn modelId="{890F28AF-3490-4315-82C5-8D69C261E225}" type="presParOf" srcId="{DAE08D3E-FB9A-4D69-AA93-4BDE219B64F9}" destId="{76EDF20D-001C-44FE-8273-C52DA238BC7E}" srcOrd="4" destOrd="0" presId="urn:microsoft.com/office/officeart/2008/layout/AlternatingHexagons"/>
    <dgm:cxn modelId="{4B4B8DA2-961F-48C9-8DDC-3A6784B133F9}" type="presParOf" srcId="{849774B6-C6FF-4015-AABE-44BA8E5F2F66}" destId="{3DF61D7E-D488-497B-B1A0-F08F2EA53A26}" srcOrd="3" destOrd="0" presId="urn:microsoft.com/office/officeart/2008/layout/AlternatingHexagons"/>
    <dgm:cxn modelId="{8FBE753D-2930-4F07-BA01-81021BA65DDD}" type="presParOf" srcId="{849774B6-C6FF-4015-AABE-44BA8E5F2F66}" destId="{81468088-F9E9-429D-A4DE-59D764856018}" srcOrd="4" destOrd="0" presId="urn:microsoft.com/office/officeart/2008/layout/AlternatingHexagons"/>
    <dgm:cxn modelId="{F9F01934-D996-4FBC-A757-5E8F727BE9E6}" type="presParOf" srcId="{81468088-F9E9-429D-A4DE-59D764856018}" destId="{3867E1B4-C719-4713-9A43-564850140E6C}" srcOrd="0" destOrd="0" presId="urn:microsoft.com/office/officeart/2008/layout/AlternatingHexagons"/>
    <dgm:cxn modelId="{EED9A349-2B6F-4B01-A7DE-C3316F1072BC}" type="presParOf" srcId="{81468088-F9E9-429D-A4DE-59D764856018}" destId="{62EA1553-DCF5-4653-B536-30C993D00CF6}" srcOrd="1" destOrd="0" presId="urn:microsoft.com/office/officeart/2008/layout/AlternatingHexagons"/>
    <dgm:cxn modelId="{4270708A-61E0-43B3-89F5-AB80C0E526DD}" type="presParOf" srcId="{81468088-F9E9-429D-A4DE-59D764856018}" destId="{0AC87C87-7A8D-4C30-BDAA-665C517B9214}" srcOrd="2" destOrd="0" presId="urn:microsoft.com/office/officeart/2008/layout/AlternatingHexagons"/>
    <dgm:cxn modelId="{CE40638F-801A-40DC-A30B-4A3FCBFC5050}" type="presParOf" srcId="{81468088-F9E9-429D-A4DE-59D764856018}" destId="{00154D32-C02F-4A2C-A892-DE8A7291B076}" srcOrd="3" destOrd="0" presId="urn:microsoft.com/office/officeart/2008/layout/AlternatingHexagons"/>
    <dgm:cxn modelId="{A446C79E-20F5-48B9-AEFD-59429C2F399D}" type="presParOf" srcId="{81468088-F9E9-429D-A4DE-59D764856018}" destId="{9086CC8F-F046-411C-9363-37E16543DE11}" srcOrd="4" destOrd="0" presId="urn:microsoft.com/office/officeart/2008/layout/AlternatingHexagons"/>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5226B85-3BBF-492E-A5FD-DE6D357A18C9}">
      <dsp:nvSpPr>
        <dsp:cNvPr id="0" name=""/>
        <dsp:cNvSpPr/>
      </dsp:nvSpPr>
      <dsp:spPr>
        <a:xfrm rot="10800000">
          <a:off x="1086681" y="216"/>
          <a:ext cx="3353192" cy="968322"/>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700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kern="1200">
              <a:latin typeface="Bahnschrift SemiBold SemiConden" panose="020B0502040204020203" pitchFamily="34" charset="0"/>
            </a:rPr>
            <a:t>CAMBRIDGE</a:t>
          </a:r>
        </a:p>
      </dsp:txBody>
      <dsp:txXfrm rot="10800000">
        <a:off x="1328761" y="216"/>
        <a:ext cx="3111112" cy="968322"/>
      </dsp:txXfrm>
    </dsp:sp>
    <dsp:sp modelId="{14651730-4208-405A-8DC8-3A6D1DA861D6}">
      <dsp:nvSpPr>
        <dsp:cNvPr id="0" name=""/>
        <dsp:cNvSpPr/>
      </dsp:nvSpPr>
      <dsp:spPr>
        <a:xfrm>
          <a:off x="602520" y="216"/>
          <a:ext cx="968322" cy="968322"/>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2AA920DF-D858-4213-99EF-8E9DECABE860}">
      <dsp:nvSpPr>
        <dsp:cNvPr id="0" name=""/>
        <dsp:cNvSpPr/>
      </dsp:nvSpPr>
      <dsp:spPr>
        <a:xfrm rot="10800000">
          <a:off x="1086681" y="1257590"/>
          <a:ext cx="3353192" cy="968322"/>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700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b="0" kern="1200">
              <a:latin typeface="Bahnschrift SemiBold SemiConden" panose="020B0502040204020203" pitchFamily="34" charset="0"/>
            </a:rPr>
            <a:t>MACMILLAN</a:t>
          </a:r>
        </a:p>
      </dsp:txBody>
      <dsp:txXfrm rot="10800000">
        <a:off x="1328761" y="1257590"/>
        <a:ext cx="3111112" cy="968322"/>
      </dsp:txXfrm>
    </dsp:sp>
    <dsp:sp modelId="{E3863C57-1364-41E3-9CAD-50B035C97708}">
      <dsp:nvSpPr>
        <dsp:cNvPr id="0" name=""/>
        <dsp:cNvSpPr/>
      </dsp:nvSpPr>
      <dsp:spPr>
        <a:xfrm>
          <a:off x="602520" y="1257590"/>
          <a:ext cx="968322" cy="968322"/>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5226B85-3BBF-492E-A5FD-DE6D357A18C9}">
      <dsp:nvSpPr>
        <dsp:cNvPr id="0" name=""/>
        <dsp:cNvSpPr/>
      </dsp:nvSpPr>
      <dsp:spPr>
        <a:xfrm rot="10800000">
          <a:off x="1088923" y="376"/>
          <a:ext cx="3363941" cy="966461"/>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618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kern="1200">
              <a:latin typeface="Bahnschrift SemiBold SemiConden" panose="020B0502040204020203" pitchFamily="34" charset="0"/>
            </a:rPr>
            <a:t>NCERT</a:t>
          </a:r>
        </a:p>
      </dsp:txBody>
      <dsp:txXfrm rot="10800000">
        <a:off x="1330538" y="376"/>
        <a:ext cx="3122326" cy="966461"/>
      </dsp:txXfrm>
    </dsp:sp>
    <dsp:sp modelId="{14651730-4208-405A-8DC8-3A6D1DA861D6}">
      <dsp:nvSpPr>
        <dsp:cNvPr id="0" name=""/>
        <dsp:cNvSpPr/>
      </dsp:nvSpPr>
      <dsp:spPr>
        <a:xfrm>
          <a:off x="605693" y="376"/>
          <a:ext cx="966461" cy="966461"/>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2AA920DF-D858-4213-99EF-8E9DECABE860}">
      <dsp:nvSpPr>
        <dsp:cNvPr id="0" name=""/>
        <dsp:cNvSpPr/>
      </dsp:nvSpPr>
      <dsp:spPr>
        <a:xfrm rot="10800000">
          <a:off x="1088923" y="1255333"/>
          <a:ext cx="3363941" cy="966461"/>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618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kern="1200">
              <a:latin typeface="Bahnschrift SemiBold SemiConden" panose="020B0502040204020203" pitchFamily="34" charset="0"/>
            </a:rPr>
            <a:t>OXFORD</a:t>
          </a:r>
        </a:p>
      </dsp:txBody>
      <dsp:txXfrm rot="10800000">
        <a:off x="1330538" y="1255333"/>
        <a:ext cx="3122326" cy="966461"/>
      </dsp:txXfrm>
    </dsp:sp>
    <dsp:sp modelId="{E3863C57-1364-41E3-9CAD-50B035C97708}">
      <dsp:nvSpPr>
        <dsp:cNvPr id="0" name=""/>
        <dsp:cNvSpPr/>
      </dsp:nvSpPr>
      <dsp:spPr>
        <a:xfrm>
          <a:off x="605693" y="1255333"/>
          <a:ext cx="966461" cy="966461"/>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5226B85-3BBF-492E-A5FD-DE6D357A18C9}">
      <dsp:nvSpPr>
        <dsp:cNvPr id="0" name=""/>
        <dsp:cNvSpPr/>
      </dsp:nvSpPr>
      <dsp:spPr>
        <a:xfrm rot="10800000">
          <a:off x="1088923" y="376"/>
          <a:ext cx="3363941" cy="966461"/>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618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kern="1200">
              <a:latin typeface="Bahnschrift SemiBold SemiConden" panose="020B0502040204020203" pitchFamily="34" charset="0"/>
            </a:rPr>
            <a:t>PEARSON</a:t>
          </a:r>
        </a:p>
      </dsp:txBody>
      <dsp:txXfrm rot="10800000">
        <a:off x="1330538" y="376"/>
        <a:ext cx="3122326" cy="966461"/>
      </dsp:txXfrm>
    </dsp:sp>
    <dsp:sp modelId="{14651730-4208-405A-8DC8-3A6D1DA861D6}">
      <dsp:nvSpPr>
        <dsp:cNvPr id="0" name=""/>
        <dsp:cNvSpPr/>
      </dsp:nvSpPr>
      <dsp:spPr>
        <a:xfrm>
          <a:off x="605693" y="376"/>
          <a:ext cx="966461" cy="966461"/>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2AA920DF-D858-4213-99EF-8E9DECABE860}">
      <dsp:nvSpPr>
        <dsp:cNvPr id="0" name=""/>
        <dsp:cNvSpPr/>
      </dsp:nvSpPr>
      <dsp:spPr>
        <a:xfrm rot="10800000">
          <a:off x="1088923" y="1255333"/>
          <a:ext cx="3363941" cy="966461"/>
        </a:xfrm>
        <a:prstGeom prst="homePlate">
          <a:avLst/>
        </a:prstGeom>
        <a:solidFill>
          <a:schemeClr val="accent1">
            <a:hueOff val="0"/>
            <a:satOff val="0"/>
            <a:lumOff val="0"/>
            <a:alphaOff val="0"/>
          </a:schemeClr>
        </a:solidFill>
        <a:ln w="17145" cap="flat" cmpd="sng" algn="ctr">
          <a:solidFill>
            <a:schemeClr val="tx1"/>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426183" tIns="110490" rIns="206248" bIns="110490" numCol="1" spcCol="1270" anchor="ctr" anchorCtr="0">
          <a:noAutofit/>
        </a:bodyPr>
        <a:lstStyle/>
        <a:p>
          <a:pPr marL="0" lvl="0" indent="0" algn="l" defTabSz="1289050">
            <a:lnSpc>
              <a:spcPct val="90000"/>
            </a:lnSpc>
            <a:spcBef>
              <a:spcPct val="0"/>
            </a:spcBef>
            <a:spcAft>
              <a:spcPct val="35000"/>
            </a:spcAft>
            <a:buNone/>
          </a:pPr>
          <a:r>
            <a:rPr lang="en-IN" sz="2900" kern="1200">
              <a:latin typeface="Bahnschrift SemiBold SemiConden" panose="020B0502040204020203" pitchFamily="34" charset="0"/>
            </a:rPr>
            <a:t>SCHOLASTIC</a:t>
          </a:r>
        </a:p>
      </dsp:txBody>
      <dsp:txXfrm rot="10800000">
        <a:off x="1330538" y="1255333"/>
        <a:ext cx="3122326" cy="966461"/>
      </dsp:txXfrm>
    </dsp:sp>
    <dsp:sp modelId="{E3863C57-1364-41E3-9CAD-50B035C97708}">
      <dsp:nvSpPr>
        <dsp:cNvPr id="0" name=""/>
        <dsp:cNvSpPr/>
      </dsp:nvSpPr>
      <dsp:spPr>
        <a:xfrm>
          <a:off x="605693" y="1255333"/>
          <a:ext cx="966461" cy="966461"/>
        </a:xfrm>
        <a:prstGeom prst="ellipse">
          <a:avLst/>
        </a:prstGeom>
        <a:solidFill>
          <a:schemeClr val="accent1">
            <a:tint val="50000"/>
            <a:hueOff val="0"/>
            <a:satOff val="0"/>
            <a:lumOff val="0"/>
            <a:alphaOff val="0"/>
          </a:schemeClr>
        </a:solidFill>
        <a:ln w="17145"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ABE197E-41B6-4CE4-A7E0-D911172A6C9D}">
      <dsp:nvSpPr>
        <dsp:cNvPr id="0" name=""/>
        <dsp:cNvSpPr/>
      </dsp:nvSpPr>
      <dsp:spPr>
        <a:xfrm rot="5400000">
          <a:off x="2693370" y="185591"/>
          <a:ext cx="1768928" cy="1538967"/>
        </a:xfrm>
        <a:prstGeom prst="hexagon">
          <a:avLst>
            <a:gd name="adj" fmla="val 25000"/>
            <a:gd name="vf" fmla="val 115470"/>
          </a:avLst>
        </a:prstGeom>
        <a:solidFill>
          <a:srgbClr val="FDB750"/>
        </a:solidFill>
        <a:ln w="28575" cap="flat" cmpd="sng" algn="ctr">
          <a:solidFill>
            <a:scrgbClr r="0" g="0" b="0"/>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20980" tIns="220980" rIns="220980" bIns="220980" numCol="1" spcCol="1270" anchor="ctr" anchorCtr="0">
          <a:noAutofit/>
        </a:bodyPr>
        <a:lstStyle/>
        <a:p>
          <a:pPr marL="0" lvl="0" indent="0" algn="ctr" defTabSz="2578100">
            <a:lnSpc>
              <a:spcPct val="90000"/>
            </a:lnSpc>
            <a:spcBef>
              <a:spcPct val="0"/>
            </a:spcBef>
            <a:spcAft>
              <a:spcPct val="35000"/>
            </a:spcAft>
            <a:buNone/>
          </a:pPr>
          <a:endParaRPr lang="en-IN" sz="5800" kern="1200"/>
        </a:p>
      </dsp:txBody>
      <dsp:txXfrm rot="-5400000">
        <a:off x="3048172" y="346269"/>
        <a:ext cx="1059323" cy="1217612"/>
      </dsp:txXfrm>
    </dsp:sp>
    <dsp:sp modelId="{9DBB5F1C-1D3F-4DAA-BBA9-4051CBFB4C84}">
      <dsp:nvSpPr>
        <dsp:cNvPr id="0" name=""/>
        <dsp:cNvSpPr/>
      </dsp:nvSpPr>
      <dsp:spPr>
        <a:xfrm>
          <a:off x="4394018" y="424397"/>
          <a:ext cx="1974124" cy="1061357"/>
        </a:xfrm>
        <a:prstGeom prst="rect">
          <a:avLst/>
        </a:prstGeom>
        <a:noFill/>
        <a:ln>
          <a:noFill/>
        </a:ln>
        <a:effectLst/>
      </dsp:spPr>
      <dsp:style>
        <a:lnRef idx="0">
          <a:scrgbClr r="0" g="0" b="0"/>
        </a:lnRef>
        <a:fillRef idx="0">
          <a:scrgbClr r="0" g="0" b="0"/>
        </a:fillRef>
        <a:effectRef idx="0">
          <a:scrgbClr r="0" g="0" b="0"/>
        </a:effectRef>
        <a:fontRef idx="minor"/>
      </dsp:style>
    </dsp:sp>
    <dsp:sp modelId="{01538194-9960-468E-BA55-636FC9B4B4F4}">
      <dsp:nvSpPr>
        <dsp:cNvPr id="0" name=""/>
        <dsp:cNvSpPr/>
      </dsp:nvSpPr>
      <dsp:spPr>
        <a:xfrm rot="5400000">
          <a:off x="1031285" y="185591"/>
          <a:ext cx="1768928" cy="1538967"/>
        </a:xfrm>
        <a:prstGeom prst="hexagon">
          <a:avLst>
            <a:gd name="adj" fmla="val 25000"/>
            <a:gd name="vf" fmla="val 115470"/>
          </a:avLst>
        </a:prstGeom>
        <a:solidFill>
          <a:srgbClr val="FC2E20"/>
        </a:solidFill>
        <a:ln w="28575" cap="flat" cmpd="sng" algn="ctr">
          <a:solidFill>
            <a:schemeClr val="bg2">
              <a:lumMod val="1000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600200">
            <a:lnSpc>
              <a:spcPct val="90000"/>
            </a:lnSpc>
            <a:spcBef>
              <a:spcPct val="0"/>
            </a:spcBef>
            <a:spcAft>
              <a:spcPct val="35000"/>
            </a:spcAft>
            <a:buNone/>
          </a:pPr>
          <a:endParaRPr lang="en-IN" sz="3600" kern="1200"/>
        </a:p>
      </dsp:txBody>
      <dsp:txXfrm rot="-5400000">
        <a:off x="1386087" y="346269"/>
        <a:ext cx="1059323" cy="1217612"/>
      </dsp:txXfrm>
    </dsp:sp>
    <dsp:sp modelId="{0CDE034F-DF45-426A-8BAA-5D5779F0631C}">
      <dsp:nvSpPr>
        <dsp:cNvPr id="0" name=""/>
        <dsp:cNvSpPr/>
      </dsp:nvSpPr>
      <dsp:spPr>
        <a:xfrm rot="5400000">
          <a:off x="1859143" y="1687058"/>
          <a:ext cx="1768928" cy="1538967"/>
        </a:xfrm>
        <a:prstGeom prst="hexagon">
          <a:avLst>
            <a:gd name="adj" fmla="val 25000"/>
            <a:gd name="vf" fmla="val 115470"/>
          </a:avLst>
        </a:prstGeom>
        <a:solidFill>
          <a:srgbClr val="FDB750"/>
        </a:solidFill>
        <a:ln w="28575" cap="flat" cmpd="sng" algn="ctr">
          <a:solidFill>
            <a:scrgbClr r="0" g="0" b="0"/>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20980" tIns="220980" rIns="220980" bIns="220980" numCol="1" spcCol="1270" anchor="ctr" anchorCtr="0">
          <a:noAutofit/>
        </a:bodyPr>
        <a:lstStyle/>
        <a:p>
          <a:pPr marL="0" lvl="0" indent="0" algn="ctr" defTabSz="2578100">
            <a:lnSpc>
              <a:spcPct val="90000"/>
            </a:lnSpc>
            <a:spcBef>
              <a:spcPct val="0"/>
            </a:spcBef>
            <a:spcAft>
              <a:spcPct val="35000"/>
            </a:spcAft>
            <a:buNone/>
          </a:pPr>
          <a:endParaRPr lang="en-IN" sz="5800" kern="1200"/>
        </a:p>
      </dsp:txBody>
      <dsp:txXfrm rot="-5400000">
        <a:off x="2213945" y="1847736"/>
        <a:ext cx="1059323" cy="1217612"/>
      </dsp:txXfrm>
    </dsp:sp>
    <dsp:sp modelId="{7BAE8489-CB86-4B1B-93EE-9C242A74F126}">
      <dsp:nvSpPr>
        <dsp:cNvPr id="0" name=""/>
        <dsp:cNvSpPr/>
      </dsp:nvSpPr>
      <dsp:spPr>
        <a:xfrm>
          <a:off x="0" y="1925863"/>
          <a:ext cx="1910442" cy="1061357"/>
        </a:xfrm>
        <a:prstGeom prst="rect">
          <a:avLst/>
        </a:prstGeom>
        <a:noFill/>
        <a:ln>
          <a:noFill/>
        </a:ln>
        <a:effectLst/>
      </dsp:spPr>
      <dsp:style>
        <a:lnRef idx="0">
          <a:scrgbClr r="0" g="0" b="0"/>
        </a:lnRef>
        <a:fillRef idx="0">
          <a:scrgbClr r="0" g="0" b="0"/>
        </a:fillRef>
        <a:effectRef idx="0">
          <a:scrgbClr r="0" g="0" b="0"/>
        </a:effectRef>
        <a:fontRef idx="minor"/>
      </dsp:style>
    </dsp:sp>
    <dsp:sp modelId="{76EDF20D-001C-44FE-8273-C52DA238BC7E}">
      <dsp:nvSpPr>
        <dsp:cNvPr id="0" name=""/>
        <dsp:cNvSpPr/>
      </dsp:nvSpPr>
      <dsp:spPr>
        <a:xfrm rot="5400000">
          <a:off x="3521229" y="1687058"/>
          <a:ext cx="1768928" cy="1538967"/>
        </a:xfrm>
        <a:prstGeom prst="hexagon">
          <a:avLst>
            <a:gd name="adj" fmla="val 25000"/>
            <a:gd name="vf" fmla="val 115470"/>
          </a:avLst>
        </a:prstGeom>
        <a:solidFill>
          <a:srgbClr val="FF0000"/>
        </a:solidFill>
        <a:ln w="28575" cap="flat" cmpd="sng" algn="ctr">
          <a:solidFill>
            <a:scrgbClr r="0" g="0" b="0"/>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600200">
            <a:lnSpc>
              <a:spcPct val="90000"/>
            </a:lnSpc>
            <a:spcBef>
              <a:spcPct val="0"/>
            </a:spcBef>
            <a:spcAft>
              <a:spcPct val="35000"/>
            </a:spcAft>
            <a:buNone/>
          </a:pPr>
          <a:endParaRPr lang="en-IN" sz="3600" kern="1200"/>
        </a:p>
      </dsp:txBody>
      <dsp:txXfrm rot="-5400000">
        <a:off x="3876031" y="1847736"/>
        <a:ext cx="1059323" cy="1217612"/>
      </dsp:txXfrm>
    </dsp:sp>
    <dsp:sp modelId="{3867E1B4-C719-4713-9A43-564850140E6C}">
      <dsp:nvSpPr>
        <dsp:cNvPr id="0" name=""/>
        <dsp:cNvSpPr/>
      </dsp:nvSpPr>
      <dsp:spPr>
        <a:xfrm rot="5400000">
          <a:off x="2693370" y="3188525"/>
          <a:ext cx="1768928" cy="1538967"/>
        </a:xfrm>
        <a:prstGeom prst="hexagon">
          <a:avLst>
            <a:gd name="adj" fmla="val 25000"/>
            <a:gd name="vf" fmla="val 115470"/>
          </a:avLst>
        </a:prstGeom>
        <a:solidFill>
          <a:srgbClr val="FDB750"/>
        </a:solidFill>
        <a:ln w="28575" cap="flat" cmpd="sng" algn="ctr">
          <a:solidFill>
            <a:scrgbClr r="0" g="0" b="0"/>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20980" tIns="220980" rIns="220980" bIns="220980" numCol="1" spcCol="1270" anchor="ctr" anchorCtr="0">
          <a:noAutofit/>
        </a:bodyPr>
        <a:lstStyle/>
        <a:p>
          <a:pPr marL="0" lvl="0" indent="0" algn="ctr" defTabSz="2578100">
            <a:lnSpc>
              <a:spcPct val="90000"/>
            </a:lnSpc>
            <a:spcBef>
              <a:spcPct val="0"/>
            </a:spcBef>
            <a:spcAft>
              <a:spcPct val="35000"/>
            </a:spcAft>
            <a:buNone/>
          </a:pPr>
          <a:r>
            <a:rPr lang="en-IN" sz="5800" kern="1200">
              <a:solidFill>
                <a:srgbClr val="FDB750"/>
              </a:solidFill>
            </a:rPr>
            <a:t>.</a:t>
          </a:r>
        </a:p>
      </dsp:txBody>
      <dsp:txXfrm rot="-5400000">
        <a:off x="3048172" y="3349203"/>
        <a:ext cx="1059323" cy="1217612"/>
      </dsp:txXfrm>
    </dsp:sp>
    <dsp:sp modelId="{62EA1553-DCF5-4653-B536-30C993D00CF6}">
      <dsp:nvSpPr>
        <dsp:cNvPr id="0" name=""/>
        <dsp:cNvSpPr/>
      </dsp:nvSpPr>
      <dsp:spPr>
        <a:xfrm>
          <a:off x="4394018" y="3427330"/>
          <a:ext cx="1974124" cy="1061357"/>
        </a:xfrm>
        <a:prstGeom prst="rect">
          <a:avLst/>
        </a:prstGeom>
        <a:noFill/>
        <a:ln>
          <a:noFill/>
        </a:ln>
        <a:effectLst/>
      </dsp:spPr>
      <dsp:style>
        <a:lnRef idx="0">
          <a:scrgbClr r="0" g="0" b="0"/>
        </a:lnRef>
        <a:fillRef idx="0">
          <a:scrgbClr r="0" g="0" b="0"/>
        </a:fillRef>
        <a:effectRef idx="0">
          <a:scrgbClr r="0" g="0" b="0"/>
        </a:effectRef>
        <a:fontRef idx="minor"/>
      </dsp:style>
    </dsp:sp>
    <dsp:sp modelId="{9086CC8F-F046-411C-9363-37E16543DE11}">
      <dsp:nvSpPr>
        <dsp:cNvPr id="0" name=""/>
        <dsp:cNvSpPr/>
      </dsp:nvSpPr>
      <dsp:spPr>
        <a:xfrm rot="5400000">
          <a:off x="1031285" y="3188525"/>
          <a:ext cx="1768928" cy="1538967"/>
        </a:xfrm>
        <a:prstGeom prst="hexagon">
          <a:avLst>
            <a:gd name="adj" fmla="val 25000"/>
            <a:gd name="vf" fmla="val 115470"/>
          </a:avLst>
        </a:prstGeom>
        <a:solidFill>
          <a:srgbClr val="FF0000"/>
        </a:solidFill>
        <a:ln w="28575" cap="flat" cmpd="sng" algn="ctr">
          <a:solidFill>
            <a:scrgbClr r="0" g="0" b="0"/>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1600200">
            <a:lnSpc>
              <a:spcPct val="90000"/>
            </a:lnSpc>
            <a:spcBef>
              <a:spcPct val="0"/>
            </a:spcBef>
            <a:spcAft>
              <a:spcPct val="35000"/>
            </a:spcAft>
            <a:buNone/>
          </a:pPr>
          <a:endParaRPr lang="en-IN" sz="3600" kern="1200"/>
        </a:p>
      </dsp:txBody>
      <dsp:txXfrm rot="-5400000">
        <a:off x="1386087" y="3349203"/>
        <a:ext cx="1059323" cy="1217612"/>
      </dsp:txXfrm>
    </dsp:sp>
  </dsp:spTree>
</dsp:drawing>
</file>

<file path=xl/diagrams/layout1.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8/layout/AlternatingHexagons">
  <dgm:title val=""/>
  <dgm:desc val=""/>
  <dgm:catLst>
    <dgm:cat type="list" pri="15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chMax/>
      <dgm:chPref/>
      <dgm:dir/>
      <dgm:animLvl val="lvl"/>
    </dgm:varLst>
    <dgm:alg type="lin">
      <dgm:param type="linDir" val="fromT"/>
    </dgm:alg>
    <dgm:shape xmlns:r="http://schemas.openxmlformats.org/officeDocument/2006/relationships" r:blip="">
      <dgm:adjLst/>
    </dgm:shape>
    <dgm:constrLst>
      <dgm:constr type="primFontSz" for="des" forName="Parent1" val="65"/>
      <dgm:constr type="primFontSz" for="des" forName="Childtext1" refType="primFontSz" refFor="des" refForName="Parent1" op="lte"/>
      <dgm:constr type="w" for="ch" forName="composite" refType="w"/>
      <dgm:constr type="h" for="ch" forName="composite" refType="h"/>
      <dgm:constr type="h" for="ch" forName="spaceBetweenRectangles" refType="w" refFor="ch" refForName="composite" fact="-0.042"/>
      <dgm:constr type="sp" refType="h" refFor="ch" refForName="composite" op="equ" fact="0.1"/>
    </dgm:constrLst>
    <dgm:forEach name="nodesForEach" axis="ch" ptType="node">
      <dgm:layoutNode name="composite">
        <dgm:alg type="composite">
          <dgm:param type="ar" val="3.6"/>
        </dgm:alg>
        <dgm:shape xmlns:r="http://schemas.openxmlformats.org/officeDocument/2006/relationships" r:blip="">
          <dgm:adjLst/>
        </dgm:shape>
        <dgm:choose name="Name1">
          <dgm:if name="Name2" func="var" arg="dir" op="equ" val="norm">
            <dgm:choose name="Name3">
              <dgm:if name="Name4" axis="self" ptType="node" func="posOdd" op="equ" val="1">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dgm:constr type="h" for="ch" forName="BalanceSpacing" refType="h" fact="0.1"/>
                  <dgm:constr type="l" for="ch" forName="BalanceSpacing1" refType="w" fact="0.69"/>
                  <dgm:constr type="t" for="ch" forName="BalanceSpacing1" refType="h" fact="0.2"/>
                  <dgm:constr type="w" for="ch" forName="BalanceSpacing1" refType="w" fact="0.31"/>
                  <dgm:constr type="h" for="ch" forName="BalanceSpacing1" refType="h" fact="0.6"/>
                </dgm:constrLst>
              </dgm:if>
              <dgm:else name="Name5">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 type="l" for="ch" forName="BalanceSpacing1" refType="w" fact="0"/>
                  <dgm:constr type="t" for="ch" forName="BalanceSpacing1" refType="h" fact="0.2"/>
                  <dgm:constr type="w" for="ch" forName="BalanceSpacing1" refType="w" fact="0.3"/>
                  <dgm:constr type="h" for="ch" forName="BalanceSpacing1" refType="h" fact="0.6"/>
                </dgm:constrLst>
              </dgm:else>
            </dgm:choose>
          </dgm:if>
          <dgm:else name="Name6">
            <dgm:choose name="Name7">
              <dgm:if name="Name8" axis="self" ptType="node" func="posOdd" op="equ" val="1">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Lst>
              </dgm:if>
              <dgm:else name="Name9">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fact="0.18"/>
                  <dgm:constr type="h" for="ch" forName="BalanceSpacing" refType="h"/>
                </dgm:constrLst>
              </dgm:else>
            </dgm:choose>
          </dgm:else>
        </dgm:choose>
        <dgm:layoutNode name="Parent1" styleLbl="node1">
          <dgm:varLst>
            <dgm:chMax val="1"/>
            <dgm:chPref val="1"/>
            <dgm:bulletEnabled val="1"/>
          </dgm:varLst>
          <dgm:alg type="tx"/>
          <dgm:shape xmlns:r="http://schemas.openxmlformats.org/officeDocument/2006/relationships" rot="90" type="hexagon" r:blip="">
            <dgm:adjLst>
              <dgm:adj idx="1" val="0.25"/>
              <dgm:adj idx="2" val="1.154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hildtext1" styleLbl="revTx">
          <dgm:varLst>
            <dgm:chMax val="0"/>
            <dgm:chPref val="0"/>
            <dgm:bulletEnabled val="1"/>
          </dgm:varLst>
          <dgm:choose name="Name10">
            <dgm:if name="Name11" func="var" arg="dir" op="equ" val="norm">
              <dgm:choose name="Name12">
                <dgm:if name="Name13" axis="self" ptType="node" func="posOdd" op="equ" val="1">
                  <dgm:alg type="tx">
                    <dgm:param type="parTxLTRAlign" val="l"/>
                  </dgm:alg>
                </dgm:if>
                <dgm:else name="Name14">
                  <dgm:alg type="tx">
                    <dgm:param type="parTxLTRAlign" val="r"/>
                  </dgm:alg>
                </dgm:else>
              </dgm:choose>
            </dgm:if>
            <dgm:else name="Name15">
              <dgm:choose name="Name16">
                <dgm:if name="Name17" axis="self" ptType="node" func="posOdd" op="equ" val="1">
                  <dgm:alg type="tx">
                    <dgm:param type="parTxLTRAlign" val="r"/>
                  </dgm:alg>
                </dgm:if>
                <dgm:else name="Name18">
                  <dgm:alg type="tx">
                    <dgm:param type="parTxLTRAlign" val="l"/>
                  </dgm:alg>
                </dgm:else>
              </dgm:choose>
            </dgm:else>
          </dgm:choose>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BalanceSpacing">
          <dgm:alg type="sp"/>
          <dgm:shape xmlns:r="http://schemas.openxmlformats.org/officeDocument/2006/relationships" r:blip="">
            <dgm:adjLst/>
          </dgm:shape>
        </dgm:layoutNode>
        <dgm:layoutNode name="BalanceSpacing1">
          <dgm:alg type="sp"/>
          <dgm:shape xmlns:r="http://schemas.openxmlformats.org/officeDocument/2006/relationships" r:blip="">
            <dgm:adjLst/>
          </dgm:shape>
        </dgm:layoutNode>
        <dgm:forEach name="Name19" axis="followSib" ptType="sibTrans" hideLastTrans="0" cnt="1">
          <dgm:layoutNode name="Accent1Text" styleLbl="node1">
            <dgm:alg type="tx"/>
            <dgm:shape xmlns:r="http://schemas.openxmlformats.org/officeDocument/2006/relationships" rot="90" type="hexagon" r:blip="">
              <dgm:adjLst>
                <dgm:adj idx="1" val="0.25"/>
                <dgm:adj idx="2" val="1.1547"/>
              </dgm:adjLst>
            </dgm:shape>
            <dgm:presOf axis="self" ptType="sibTrans"/>
            <dgm:constrLst>
              <dgm:constr type="lMarg"/>
              <dgm:constr type="rMarg"/>
              <dgm:constr type="tMarg"/>
              <dgm:constr type="bMarg"/>
            </dgm:constrLst>
            <dgm:ruleLst>
              <dgm:rule type="primFontSz" val="5" fact="NaN" max="NaN"/>
            </dgm:ruleLst>
          </dgm:layoutNode>
        </dgm:forEach>
      </dgm:layoutNode>
      <dgm:forEach name="Name2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3" Type="http://schemas.openxmlformats.org/officeDocument/2006/relationships/diagramQuickStyle" Target="../diagrams/quickStyle1.xml"/><Relationship Id="rId18" Type="http://schemas.openxmlformats.org/officeDocument/2006/relationships/diagramQuickStyle" Target="../diagrams/quickStyle2.xml"/><Relationship Id="rId26" Type="http://schemas.openxmlformats.org/officeDocument/2006/relationships/chart" Target="../charts/chart9.xml"/><Relationship Id="rId3" Type="http://schemas.openxmlformats.org/officeDocument/2006/relationships/chart" Target="../charts/chart3.xml"/><Relationship Id="rId21" Type="http://schemas.openxmlformats.org/officeDocument/2006/relationships/diagramData" Target="../diagrams/data3.xml"/><Relationship Id="rId7" Type="http://schemas.openxmlformats.org/officeDocument/2006/relationships/chart" Target="../charts/chart7.xml"/><Relationship Id="rId12" Type="http://schemas.openxmlformats.org/officeDocument/2006/relationships/diagramLayout" Target="../diagrams/layout1.xml"/><Relationship Id="rId17" Type="http://schemas.openxmlformats.org/officeDocument/2006/relationships/diagramLayout" Target="../diagrams/layout2.xml"/><Relationship Id="rId25" Type="http://schemas.microsoft.com/office/2007/relationships/diagramDrawing" Target="../diagrams/drawing3.xml"/><Relationship Id="rId33" Type="http://schemas.openxmlformats.org/officeDocument/2006/relationships/image" Target="../media/image4.svg"/><Relationship Id="rId2" Type="http://schemas.openxmlformats.org/officeDocument/2006/relationships/chart" Target="../charts/chart2.xml"/><Relationship Id="rId16" Type="http://schemas.openxmlformats.org/officeDocument/2006/relationships/diagramData" Target="../diagrams/data2.xml"/><Relationship Id="rId20" Type="http://schemas.microsoft.com/office/2007/relationships/diagramDrawing" Target="../diagrams/drawing2.xml"/><Relationship Id="rId29"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diagramData" Target="../diagrams/data1.xml"/><Relationship Id="rId24" Type="http://schemas.openxmlformats.org/officeDocument/2006/relationships/diagramColors" Target="../diagrams/colors3.xml"/><Relationship Id="rId32" Type="http://schemas.openxmlformats.org/officeDocument/2006/relationships/image" Target="../media/image3.png"/><Relationship Id="rId5" Type="http://schemas.openxmlformats.org/officeDocument/2006/relationships/chart" Target="../charts/chart5.xml"/><Relationship Id="rId15" Type="http://schemas.microsoft.com/office/2007/relationships/diagramDrawing" Target="../diagrams/drawing1.xml"/><Relationship Id="rId23" Type="http://schemas.openxmlformats.org/officeDocument/2006/relationships/diagramQuickStyle" Target="../diagrams/quickStyle3.xml"/><Relationship Id="rId28" Type="http://schemas.openxmlformats.org/officeDocument/2006/relationships/chart" Target="../charts/chart11.xml"/><Relationship Id="rId10" Type="http://schemas.openxmlformats.org/officeDocument/2006/relationships/image" Target="../media/image2.svg"/><Relationship Id="rId19" Type="http://schemas.openxmlformats.org/officeDocument/2006/relationships/diagramColors" Target="../diagrams/colors2.xml"/><Relationship Id="rId31" Type="http://schemas.openxmlformats.org/officeDocument/2006/relationships/chart" Target="../charts/chart14.xml"/><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diagramColors" Target="../diagrams/colors1.xml"/><Relationship Id="rId22" Type="http://schemas.openxmlformats.org/officeDocument/2006/relationships/diagramLayout" Target="../diagrams/layout3.xml"/><Relationship Id="rId27" Type="http://schemas.openxmlformats.org/officeDocument/2006/relationships/chart" Target="../charts/chart10.xml"/><Relationship Id="rId30" Type="http://schemas.openxmlformats.org/officeDocument/2006/relationships/chart" Target="../charts/chart13.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image" Target="../media/image15.svg"/><Relationship Id="rId3" Type="http://schemas.openxmlformats.org/officeDocument/2006/relationships/diagramLayout" Target="../diagrams/layout4.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4.png"/><Relationship Id="rId2" Type="http://schemas.openxmlformats.org/officeDocument/2006/relationships/diagramData" Target="../diagrams/data4.xml"/><Relationship Id="rId16" Type="http://schemas.openxmlformats.org/officeDocument/2006/relationships/image" Target="../media/image2.svg"/><Relationship Id="rId1" Type="http://schemas.openxmlformats.org/officeDocument/2006/relationships/image" Target="../media/image5.png"/><Relationship Id="rId6" Type="http://schemas.microsoft.com/office/2007/relationships/diagramDrawing" Target="../diagrams/drawing4.xml"/><Relationship Id="rId11" Type="http://schemas.openxmlformats.org/officeDocument/2006/relationships/image" Target="../media/image10.png"/><Relationship Id="rId5" Type="http://schemas.openxmlformats.org/officeDocument/2006/relationships/diagramColors" Target="../diagrams/colors4.xml"/><Relationship Id="rId15" Type="http://schemas.openxmlformats.org/officeDocument/2006/relationships/image" Target="../media/image1.png"/><Relationship Id="rId10" Type="http://schemas.openxmlformats.org/officeDocument/2006/relationships/image" Target="../media/image9.svg"/><Relationship Id="rId4" Type="http://schemas.openxmlformats.org/officeDocument/2006/relationships/diagramQuickStyle" Target="../diagrams/quickStyle4.xml"/><Relationship Id="rId9" Type="http://schemas.openxmlformats.org/officeDocument/2006/relationships/image" Target="../media/image8.png"/><Relationship Id="rId14" Type="http://schemas.openxmlformats.org/officeDocument/2006/relationships/image" Target="../media/image13.sv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16.png"/><Relationship Id="rId7" Type="http://schemas.openxmlformats.org/officeDocument/2006/relationships/image" Target="../media/image20.svg"/><Relationship Id="rId2" Type="http://schemas.microsoft.com/office/2014/relationships/chartEx" Target="../charts/chartEx1.xml"/><Relationship Id="rId1" Type="http://schemas.openxmlformats.org/officeDocument/2006/relationships/chart" Target="../charts/chart15.xml"/><Relationship Id="rId6" Type="http://schemas.openxmlformats.org/officeDocument/2006/relationships/image" Target="../media/image19.png"/><Relationship Id="rId11" Type="http://schemas.openxmlformats.org/officeDocument/2006/relationships/image" Target="../media/image2.svg"/><Relationship Id="rId5" Type="http://schemas.openxmlformats.org/officeDocument/2006/relationships/image" Target="../media/image18.svg"/><Relationship Id="rId10" Type="http://schemas.openxmlformats.org/officeDocument/2006/relationships/image" Target="../media/image1.png"/><Relationship Id="rId4" Type="http://schemas.openxmlformats.org/officeDocument/2006/relationships/image" Target="../media/image17.png"/><Relationship Id="rId9" Type="http://schemas.openxmlformats.org/officeDocument/2006/relationships/image" Target="../media/image21.svg"/></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3" Type="http://schemas.microsoft.com/office/2014/relationships/chartEx" Target="../charts/chartEx2.xml"/><Relationship Id="rId7" Type="http://schemas.openxmlformats.org/officeDocument/2006/relationships/image" Target="../media/image2.svg"/><Relationship Id="rId2" Type="http://schemas.openxmlformats.org/officeDocument/2006/relationships/chart" Target="../charts/chart16.xml"/><Relationship Id="rId1" Type="http://schemas.openxmlformats.org/officeDocument/2006/relationships/image" Target="../media/image22.png"/><Relationship Id="rId6"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image" Target="../media/image23.sv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4.png"/><Relationship Id="rId5" Type="http://schemas.openxmlformats.org/officeDocument/2006/relationships/image" Target="../media/image23.sv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hyperlink" Target="#TABLE!A1"/><Relationship Id="rId3" Type="http://schemas.openxmlformats.org/officeDocument/2006/relationships/chart" Target="../charts/chart19.xml"/><Relationship Id="rId21" Type="http://schemas.openxmlformats.org/officeDocument/2006/relationships/image" Target="../media/image30.png"/><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2.xml"/><Relationship Id="rId2" Type="http://schemas.openxmlformats.org/officeDocument/2006/relationships/image" Target="../media/image26.svg"/><Relationship Id="rId16" Type="http://schemas.openxmlformats.org/officeDocument/2006/relationships/chart" Target="../charts/chart31.xml"/><Relationship Id="rId20" Type="http://schemas.openxmlformats.org/officeDocument/2006/relationships/image" Target="../media/image29.svg"/><Relationship Id="rId1" Type="http://schemas.openxmlformats.org/officeDocument/2006/relationships/image" Target="../media/image25.png"/><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image" Target="../media/image33.svg"/><Relationship Id="rId5" Type="http://schemas.openxmlformats.org/officeDocument/2006/relationships/chart" Target="../charts/chart21.xml"/><Relationship Id="rId15" Type="http://schemas.openxmlformats.org/officeDocument/2006/relationships/chart" Target="../charts/chart30.xml"/><Relationship Id="rId23" Type="http://schemas.openxmlformats.org/officeDocument/2006/relationships/image" Target="../media/image32.png"/><Relationship Id="rId10" Type="http://schemas.openxmlformats.org/officeDocument/2006/relationships/chart" Target="../charts/chart26.xml"/><Relationship Id="rId19" Type="http://schemas.openxmlformats.org/officeDocument/2006/relationships/image" Target="../media/image28.png"/><Relationship Id="rId4" Type="http://schemas.openxmlformats.org/officeDocument/2006/relationships/chart" Target="../charts/chart20.xml"/><Relationship Id="rId9" Type="http://schemas.openxmlformats.org/officeDocument/2006/relationships/chart" Target="../charts/chart25.xml"/><Relationship Id="rId14" Type="http://schemas.microsoft.com/office/2014/relationships/chartEx" Target="../charts/chartEx3.xml"/><Relationship Id="rId22" Type="http://schemas.openxmlformats.org/officeDocument/2006/relationships/image" Target="../media/image31.svg"/></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6.svg"/><Relationship Id="rId7" Type="http://schemas.openxmlformats.org/officeDocument/2006/relationships/image" Target="../media/image34.svg"/><Relationship Id="rId2" Type="http://schemas.openxmlformats.org/officeDocument/2006/relationships/image" Target="../media/image25.png"/><Relationship Id="rId1" Type="http://schemas.openxmlformats.org/officeDocument/2006/relationships/hyperlink" Target="#DASHBOARD!A1"/><Relationship Id="rId6" Type="http://schemas.openxmlformats.org/officeDocument/2006/relationships/image" Target="../media/image30.png"/><Relationship Id="rId11" Type="http://schemas.openxmlformats.org/officeDocument/2006/relationships/image" Target="../media/image36.svg"/><Relationship Id="rId5" Type="http://schemas.openxmlformats.org/officeDocument/2006/relationships/image" Target="../media/image29.svg"/><Relationship Id="rId10" Type="http://schemas.openxmlformats.org/officeDocument/2006/relationships/image" Target="../media/image35.png"/><Relationship Id="rId4" Type="http://schemas.openxmlformats.org/officeDocument/2006/relationships/image" Target="../media/image28.png"/><Relationship Id="rId9" Type="http://schemas.openxmlformats.org/officeDocument/2006/relationships/image" Target="../media/image33.svg"/></Relationships>
</file>

<file path=xl/drawings/drawing1.xml><?xml version="1.0" encoding="utf-8"?>
<xdr:wsDr xmlns:xdr="http://schemas.openxmlformats.org/drawingml/2006/spreadsheetDrawing" xmlns:a="http://schemas.openxmlformats.org/drawingml/2006/main">
  <xdr:oneCellAnchor>
    <xdr:from>
      <xdr:col>1</xdr:col>
      <xdr:colOff>551421</xdr:colOff>
      <xdr:row>0</xdr:row>
      <xdr:rowOff>97401</xdr:rowOff>
    </xdr:from>
    <xdr:ext cx="3443637" cy="327141"/>
    <xdr:sp macro="" textlink="">
      <xdr:nvSpPr>
        <xdr:cNvPr id="4" name="Rectangle 3">
          <a:extLst>
            <a:ext uri="{FF2B5EF4-FFF2-40B4-BE49-F238E27FC236}">
              <a16:creationId xmlns:a16="http://schemas.microsoft.com/office/drawing/2014/main" id="{FEC33911-9165-766A-C3DD-79FC47567388}"/>
            </a:ext>
          </a:extLst>
        </xdr:cNvPr>
        <xdr:cNvSpPr/>
      </xdr:nvSpPr>
      <xdr:spPr>
        <a:xfrm>
          <a:off x="1161021" y="97401"/>
          <a:ext cx="3443637" cy="327141"/>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GENRE</a:t>
          </a:r>
          <a:r>
            <a:rPr lang="en-US" sz="1500" b="1" cap="none" spc="0" baseline="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VISUALIZATION AS PER GENRE</a:t>
          </a:r>
          <a:endPar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0</xdr:col>
      <xdr:colOff>174172</xdr:colOff>
      <xdr:row>1</xdr:row>
      <xdr:rowOff>87087</xdr:rowOff>
    </xdr:from>
    <xdr:to>
      <xdr:col>29</xdr:col>
      <xdr:colOff>32658</xdr:colOff>
      <xdr:row>5</xdr:row>
      <xdr:rowOff>54430</xdr:rowOff>
    </xdr:to>
    <mc:AlternateContent xmlns:mc="http://schemas.openxmlformats.org/markup-compatibility/2006" xmlns:a14="http://schemas.microsoft.com/office/drawing/2010/main">
      <mc:Choice Requires="a14">
        <xdr:graphicFrame macro="">
          <xdr:nvGraphicFramePr>
            <xdr:cNvPr id="5" name="Genre 2">
              <a:extLst>
                <a:ext uri="{FF2B5EF4-FFF2-40B4-BE49-F238E27FC236}">
                  <a16:creationId xmlns:a16="http://schemas.microsoft.com/office/drawing/2014/main" id="{69C3B213-5EED-430A-BB99-93875FC501D7}"/>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74172" y="674916"/>
              <a:ext cx="20051486" cy="707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340181</xdr:colOff>
      <xdr:row>24</xdr:row>
      <xdr:rowOff>74360</xdr:rowOff>
    </xdr:from>
    <xdr:to>
      <xdr:col>9</xdr:col>
      <xdr:colOff>344204</xdr:colOff>
      <xdr:row>31</xdr:row>
      <xdr:rowOff>92775</xdr:rowOff>
    </xdr:to>
    <xdr:graphicFrame macro="">
      <xdr:nvGraphicFramePr>
        <xdr:cNvPr id="11" name="Chart 10">
          <a:extLst>
            <a:ext uri="{FF2B5EF4-FFF2-40B4-BE49-F238E27FC236}">
              <a16:creationId xmlns:a16="http://schemas.microsoft.com/office/drawing/2014/main" id="{6DE97A2B-1561-8D79-D2FB-7D954FB95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25</xdr:row>
      <xdr:rowOff>0</xdr:rowOff>
    </xdr:from>
    <xdr:to>
      <xdr:col>19</xdr:col>
      <xdr:colOff>89377</xdr:colOff>
      <xdr:row>31</xdr:row>
      <xdr:rowOff>43791</xdr:rowOff>
    </xdr:to>
    <xdr:graphicFrame macro="">
      <xdr:nvGraphicFramePr>
        <xdr:cNvPr id="9" name="Chart 8">
          <a:extLst>
            <a:ext uri="{FF2B5EF4-FFF2-40B4-BE49-F238E27FC236}">
              <a16:creationId xmlns:a16="http://schemas.microsoft.com/office/drawing/2014/main" id="{6D3BEE6E-9471-4E70-8290-EE0A798DA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600711</xdr:colOff>
      <xdr:row>34</xdr:row>
      <xdr:rowOff>41243</xdr:rowOff>
    </xdr:from>
    <xdr:to>
      <xdr:col>9</xdr:col>
      <xdr:colOff>605072</xdr:colOff>
      <xdr:row>44</xdr:row>
      <xdr:rowOff>161728</xdr:rowOff>
    </xdr:to>
    <xdr:graphicFrame macro="">
      <xdr:nvGraphicFramePr>
        <xdr:cNvPr id="25" name="Chart 24">
          <a:extLst>
            <a:ext uri="{FF2B5EF4-FFF2-40B4-BE49-F238E27FC236}">
              <a16:creationId xmlns:a16="http://schemas.microsoft.com/office/drawing/2014/main" id="{004C5045-9D1E-FB5D-EF94-2935A9072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473452</xdr:colOff>
      <xdr:row>26</xdr:row>
      <xdr:rowOff>48388</xdr:rowOff>
    </xdr:from>
    <xdr:to>
      <xdr:col>3</xdr:col>
      <xdr:colOff>559311</xdr:colOff>
      <xdr:row>32</xdr:row>
      <xdr:rowOff>136220</xdr:rowOff>
    </xdr:to>
    <xdr:graphicFrame macro="">
      <xdr:nvGraphicFramePr>
        <xdr:cNvPr id="28" name="Chart 27">
          <a:extLst>
            <a:ext uri="{FF2B5EF4-FFF2-40B4-BE49-F238E27FC236}">
              <a16:creationId xmlns:a16="http://schemas.microsoft.com/office/drawing/2014/main" id="{F15838FB-B99B-FEF9-6ABA-DADD3CA24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675527</xdr:colOff>
      <xdr:row>31</xdr:row>
      <xdr:rowOff>20853</xdr:rowOff>
    </xdr:from>
    <xdr:to>
      <xdr:col>3</xdr:col>
      <xdr:colOff>160373</xdr:colOff>
      <xdr:row>38</xdr:row>
      <xdr:rowOff>184425</xdr:rowOff>
    </xdr:to>
    <xdr:graphicFrame macro="">
      <xdr:nvGraphicFramePr>
        <xdr:cNvPr id="30" name="Chart 29">
          <a:extLst>
            <a:ext uri="{FF2B5EF4-FFF2-40B4-BE49-F238E27FC236}">
              <a16:creationId xmlns:a16="http://schemas.microsoft.com/office/drawing/2014/main" id="{25C16851-4A44-F432-A247-35BE336E8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672667</xdr:colOff>
      <xdr:row>36</xdr:row>
      <xdr:rowOff>10425</xdr:rowOff>
    </xdr:from>
    <xdr:to>
      <xdr:col>3</xdr:col>
      <xdr:colOff>495837</xdr:colOff>
      <xdr:row>44</xdr:row>
      <xdr:rowOff>171078</xdr:rowOff>
    </xdr:to>
    <xdr:graphicFrame macro="">
      <xdr:nvGraphicFramePr>
        <xdr:cNvPr id="32" name="Chart 31">
          <a:extLst>
            <a:ext uri="{FF2B5EF4-FFF2-40B4-BE49-F238E27FC236}">
              <a16:creationId xmlns:a16="http://schemas.microsoft.com/office/drawing/2014/main" id="{47CA2463-2D97-C444-945C-2764B6AC1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737249</xdr:colOff>
      <xdr:row>28</xdr:row>
      <xdr:rowOff>208860</xdr:rowOff>
    </xdr:from>
    <xdr:ext cx="184731" cy="390171"/>
    <xdr:sp macro="" textlink="">
      <xdr:nvSpPr>
        <xdr:cNvPr id="53" name="Rectangle 52">
          <a:extLst>
            <a:ext uri="{FF2B5EF4-FFF2-40B4-BE49-F238E27FC236}">
              <a16:creationId xmlns:a16="http://schemas.microsoft.com/office/drawing/2014/main" id="{A6E50E3B-A744-9385-8C10-9B51F9AB51EF}"/>
            </a:ext>
          </a:extLst>
        </xdr:cNvPr>
        <xdr:cNvSpPr/>
      </xdr:nvSpPr>
      <xdr:spPr>
        <a:xfrm>
          <a:off x="3872335" y="6533460"/>
          <a:ext cx="184731" cy="390171"/>
        </a:xfrm>
        <a:prstGeom prst="rect">
          <a:avLst/>
        </a:prstGeom>
        <a:noFill/>
      </xdr:spPr>
      <xdr:txBody>
        <a:bodyPr wrap="none" lIns="91440" tIns="45720" rIns="91440" bIns="45720">
          <a:spAutoFit/>
        </a:bodyPr>
        <a:lstStyle/>
        <a:p>
          <a:pPr algn="ctr"/>
          <a:endParaRPr lang="en-IN" sz="20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16</xdr:col>
      <xdr:colOff>592273</xdr:colOff>
      <xdr:row>6</xdr:row>
      <xdr:rowOff>143356</xdr:rowOff>
    </xdr:from>
    <xdr:to>
      <xdr:col>27</xdr:col>
      <xdr:colOff>152247</xdr:colOff>
      <xdr:row>15</xdr:row>
      <xdr:rowOff>304800</xdr:rowOff>
    </xdr:to>
    <xdr:graphicFrame macro="">
      <xdr:nvGraphicFramePr>
        <xdr:cNvPr id="57" name="Chart 56">
          <a:extLst>
            <a:ext uri="{FF2B5EF4-FFF2-40B4-BE49-F238E27FC236}">
              <a16:creationId xmlns:a16="http://schemas.microsoft.com/office/drawing/2014/main" id="{4C4038C5-2593-C2F3-DF4D-B39DF2CE6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544284</xdr:colOff>
      <xdr:row>6</xdr:row>
      <xdr:rowOff>163287</xdr:rowOff>
    </xdr:from>
    <xdr:to>
      <xdr:col>16</xdr:col>
      <xdr:colOff>32655</xdr:colOff>
      <xdr:row>16</xdr:row>
      <xdr:rowOff>16329</xdr:rowOff>
    </xdr:to>
    <xdr:graphicFrame macro="">
      <xdr:nvGraphicFramePr>
        <xdr:cNvPr id="17" name="Chart 16">
          <a:extLst>
            <a:ext uri="{FF2B5EF4-FFF2-40B4-BE49-F238E27FC236}">
              <a16:creationId xmlns:a16="http://schemas.microsoft.com/office/drawing/2014/main" id="{74E2C4E8-F322-9D05-22EA-1605B26F2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370114</xdr:colOff>
      <xdr:row>0</xdr:row>
      <xdr:rowOff>10884</xdr:rowOff>
    </xdr:from>
    <xdr:to>
      <xdr:col>1</xdr:col>
      <xdr:colOff>372514</xdr:colOff>
      <xdr:row>1</xdr:row>
      <xdr:rowOff>122141</xdr:rowOff>
    </xdr:to>
    <xdr:pic>
      <xdr:nvPicPr>
        <xdr:cNvPr id="35" name="Graphic 34" descr="Graduation cap with solid fill">
          <a:extLst>
            <a:ext uri="{FF2B5EF4-FFF2-40B4-BE49-F238E27FC236}">
              <a16:creationId xmlns:a16="http://schemas.microsoft.com/office/drawing/2014/main" id="{7A1C80D4-7759-A95F-08B4-28471DBA36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0114" y="10884"/>
          <a:ext cx="612000" cy="612000"/>
        </a:xfrm>
        <a:prstGeom prst="rect">
          <a:avLst/>
        </a:prstGeom>
      </xdr:spPr>
    </xdr:pic>
    <xdr:clientData/>
  </xdr:twoCellAnchor>
  <xdr:twoCellAnchor>
    <xdr:from>
      <xdr:col>1</xdr:col>
      <xdr:colOff>576943</xdr:colOff>
      <xdr:row>16</xdr:row>
      <xdr:rowOff>234043</xdr:rowOff>
    </xdr:from>
    <xdr:to>
      <xdr:col>6</xdr:col>
      <xdr:colOff>54429</xdr:colOff>
      <xdr:row>28</xdr:row>
      <xdr:rowOff>174172</xdr:rowOff>
    </xdr:to>
    <xdr:graphicFrame macro="">
      <xdr:nvGraphicFramePr>
        <xdr:cNvPr id="36" name="Diagram 35">
          <a:extLst>
            <a:ext uri="{FF2B5EF4-FFF2-40B4-BE49-F238E27FC236}">
              <a16:creationId xmlns:a16="http://schemas.microsoft.com/office/drawing/2014/main" id="{8554C3FA-FE20-B35D-050F-1DC84CCB040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7</xdr:col>
      <xdr:colOff>0</xdr:colOff>
      <xdr:row>17</xdr:row>
      <xdr:rowOff>0</xdr:rowOff>
    </xdr:from>
    <xdr:to>
      <xdr:col>15</xdr:col>
      <xdr:colOff>163286</xdr:colOff>
      <xdr:row>29</xdr:row>
      <xdr:rowOff>5444</xdr:rowOff>
    </xdr:to>
    <xdr:graphicFrame macro="">
      <xdr:nvGraphicFramePr>
        <xdr:cNvPr id="37" name="Diagram 36">
          <a:extLst>
            <a:ext uri="{FF2B5EF4-FFF2-40B4-BE49-F238E27FC236}">
              <a16:creationId xmlns:a16="http://schemas.microsoft.com/office/drawing/2014/main" id="{10B8E4CA-C56F-4C3A-8C11-1F4566CFBEB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16</xdr:col>
      <xdr:colOff>0</xdr:colOff>
      <xdr:row>17</xdr:row>
      <xdr:rowOff>0</xdr:rowOff>
    </xdr:from>
    <xdr:to>
      <xdr:col>24</xdr:col>
      <xdr:colOff>163286</xdr:colOff>
      <xdr:row>29</xdr:row>
      <xdr:rowOff>5444</xdr:rowOff>
    </xdr:to>
    <xdr:graphicFrame macro="">
      <xdr:nvGraphicFramePr>
        <xdr:cNvPr id="38" name="Diagram 37">
          <a:extLst>
            <a:ext uri="{FF2B5EF4-FFF2-40B4-BE49-F238E27FC236}">
              <a16:creationId xmlns:a16="http://schemas.microsoft.com/office/drawing/2014/main" id="{00380DB9-C394-4E97-A183-2CA96D397D6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1" r:lo="rId22" r:qs="rId23" r:cs="rId24"/>
        </a:graphicData>
      </a:graphic>
    </xdr:graphicFrame>
    <xdr:clientData/>
  </xdr:twoCellAnchor>
  <xdr:twoCellAnchor>
    <xdr:from>
      <xdr:col>2</xdr:col>
      <xdr:colOff>620487</xdr:colOff>
      <xdr:row>16</xdr:row>
      <xdr:rowOff>217713</xdr:rowOff>
    </xdr:from>
    <xdr:to>
      <xdr:col>2</xdr:col>
      <xdr:colOff>1567543</xdr:colOff>
      <xdr:row>21</xdr:row>
      <xdr:rowOff>152399</xdr:rowOff>
    </xdr:to>
    <xdr:sp macro="" textlink="">
      <xdr:nvSpPr>
        <xdr:cNvPr id="39" name="Oval 38">
          <a:extLst>
            <a:ext uri="{FF2B5EF4-FFF2-40B4-BE49-F238E27FC236}">
              <a16:creationId xmlns:a16="http://schemas.microsoft.com/office/drawing/2014/main" id="{36C9D41B-1AFA-664A-DC2E-20B5A52FD343}"/>
            </a:ext>
          </a:extLst>
        </xdr:cNvPr>
        <xdr:cNvSpPr/>
      </xdr:nvSpPr>
      <xdr:spPr>
        <a:xfrm>
          <a:off x="1839687" y="4855027"/>
          <a:ext cx="947056" cy="925286"/>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32657</xdr:colOff>
      <xdr:row>17</xdr:row>
      <xdr:rowOff>21771</xdr:rowOff>
    </xdr:from>
    <xdr:to>
      <xdr:col>9</xdr:col>
      <xdr:colOff>370113</xdr:colOff>
      <xdr:row>22</xdr:row>
      <xdr:rowOff>21772</xdr:rowOff>
    </xdr:to>
    <xdr:sp macro="" textlink="">
      <xdr:nvSpPr>
        <xdr:cNvPr id="40" name="Oval 39">
          <a:extLst>
            <a:ext uri="{FF2B5EF4-FFF2-40B4-BE49-F238E27FC236}">
              <a16:creationId xmlns:a16="http://schemas.microsoft.com/office/drawing/2014/main" id="{E101CF69-C241-492F-94C5-D39FF5D6C186}"/>
            </a:ext>
          </a:extLst>
        </xdr:cNvPr>
        <xdr:cNvSpPr/>
      </xdr:nvSpPr>
      <xdr:spPr>
        <a:xfrm>
          <a:off x="7424057" y="4909457"/>
          <a:ext cx="947056" cy="925286"/>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32657</xdr:colOff>
      <xdr:row>17</xdr:row>
      <xdr:rowOff>21772</xdr:rowOff>
    </xdr:from>
    <xdr:to>
      <xdr:col>18</xdr:col>
      <xdr:colOff>370113</xdr:colOff>
      <xdr:row>22</xdr:row>
      <xdr:rowOff>21773</xdr:rowOff>
    </xdr:to>
    <xdr:sp macro="" textlink="">
      <xdr:nvSpPr>
        <xdr:cNvPr id="41" name="Oval 40">
          <a:extLst>
            <a:ext uri="{FF2B5EF4-FFF2-40B4-BE49-F238E27FC236}">
              <a16:creationId xmlns:a16="http://schemas.microsoft.com/office/drawing/2014/main" id="{84A8E8C1-00B5-47F8-93F4-AA1DC4A61157}"/>
            </a:ext>
          </a:extLst>
        </xdr:cNvPr>
        <xdr:cNvSpPr/>
      </xdr:nvSpPr>
      <xdr:spPr>
        <a:xfrm>
          <a:off x="12910457" y="4909458"/>
          <a:ext cx="947056" cy="925286"/>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598715</xdr:colOff>
      <xdr:row>23</xdr:row>
      <xdr:rowOff>163286</xdr:rowOff>
    </xdr:from>
    <xdr:to>
      <xdr:col>2</xdr:col>
      <xdr:colOff>1545771</xdr:colOff>
      <xdr:row>28</xdr:row>
      <xdr:rowOff>163287</xdr:rowOff>
    </xdr:to>
    <xdr:sp macro="" textlink="">
      <xdr:nvSpPr>
        <xdr:cNvPr id="47" name="Oval 46">
          <a:extLst>
            <a:ext uri="{FF2B5EF4-FFF2-40B4-BE49-F238E27FC236}">
              <a16:creationId xmlns:a16="http://schemas.microsoft.com/office/drawing/2014/main" id="{0495D11F-74FE-4227-8335-CFF01542BAF1}"/>
            </a:ext>
          </a:extLst>
        </xdr:cNvPr>
        <xdr:cNvSpPr/>
      </xdr:nvSpPr>
      <xdr:spPr>
        <a:xfrm>
          <a:off x="1817915" y="6161315"/>
          <a:ext cx="947056" cy="925286"/>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43543</xdr:colOff>
      <xdr:row>23</xdr:row>
      <xdr:rowOff>174171</xdr:rowOff>
    </xdr:from>
    <xdr:to>
      <xdr:col>9</xdr:col>
      <xdr:colOff>380999</xdr:colOff>
      <xdr:row>28</xdr:row>
      <xdr:rowOff>174172</xdr:rowOff>
    </xdr:to>
    <xdr:sp macro="" textlink="">
      <xdr:nvSpPr>
        <xdr:cNvPr id="48" name="Oval 47">
          <a:extLst>
            <a:ext uri="{FF2B5EF4-FFF2-40B4-BE49-F238E27FC236}">
              <a16:creationId xmlns:a16="http://schemas.microsoft.com/office/drawing/2014/main" id="{009FEE1D-C57D-4677-9B2F-9B7065A68F91}"/>
            </a:ext>
          </a:extLst>
        </xdr:cNvPr>
        <xdr:cNvSpPr/>
      </xdr:nvSpPr>
      <xdr:spPr>
        <a:xfrm>
          <a:off x="7434943" y="6172200"/>
          <a:ext cx="947056" cy="925286"/>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32657</xdr:colOff>
      <xdr:row>23</xdr:row>
      <xdr:rowOff>163285</xdr:rowOff>
    </xdr:from>
    <xdr:to>
      <xdr:col>18</xdr:col>
      <xdr:colOff>370113</xdr:colOff>
      <xdr:row>28</xdr:row>
      <xdr:rowOff>163286</xdr:rowOff>
    </xdr:to>
    <xdr:sp macro="" textlink="">
      <xdr:nvSpPr>
        <xdr:cNvPr id="49" name="Oval 48">
          <a:extLst>
            <a:ext uri="{FF2B5EF4-FFF2-40B4-BE49-F238E27FC236}">
              <a16:creationId xmlns:a16="http://schemas.microsoft.com/office/drawing/2014/main" id="{A9A36707-0DDF-45EE-BCF0-5DF896C3F7D3}"/>
            </a:ext>
          </a:extLst>
        </xdr:cNvPr>
        <xdr:cNvSpPr/>
      </xdr:nvSpPr>
      <xdr:spPr>
        <a:xfrm>
          <a:off x="12910457" y="6161314"/>
          <a:ext cx="947056" cy="925286"/>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43542</xdr:colOff>
      <xdr:row>16</xdr:row>
      <xdr:rowOff>65315</xdr:rowOff>
    </xdr:from>
    <xdr:to>
      <xdr:col>3</xdr:col>
      <xdr:colOff>751113</xdr:colOff>
      <xdr:row>22</xdr:row>
      <xdr:rowOff>152401</xdr:rowOff>
    </xdr:to>
    <xdr:graphicFrame macro="">
      <xdr:nvGraphicFramePr>
        <xdr:cNvPr id="3" name="Chart 2">
          <a:extLst>
            <a:ext uri="{FF2B5EF4-FFF2-40B4-BE49-F238E27FC236}">
              <a16:creationId xmlns:a16="http://schemas.microsoft.com/office/drawing/2014/main" id="{A545D705-E5F2-585F-BD5F-65009935F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696684</xdr:colOff>
      <xdr:row>17</xdr:row>
      <xdr:rowOff>54428</xdr:rowOff>
    </xdr:from>
    <xdr:to>
      <xdr:col>2</xdr:col>
      <xdr:colOff>1480456</xdr:colOff>
      <xdr:row>21</xdr:row>
      <xdr:rowOff>108857</xdr:rowOff>
    </xdr:to>
    <xdr:sp macro="" textlink="">
      <xdr:nvSpPr>
        <xdr:cNvPr id="6" name="Oval 5">
          <a:extLst>
            <a:ext uri="{FF2B5EF4-FFF2-40B4-BE49-F238E27FC236}">
              <a16:creationId xmlns:a16="http://schemas.microsoft.com/office/drawing/2014/main" id="{94947DA8-0E8F-6DA6-5AF9-227FC103F703}"/>
            </a:ext>
          </a:extLst>
        </xdr:cNvPr>
        <xdr:cNvSpPr/>
      </xdr:nvSpPr>
      <xdr:spPr>
        <a:xfrm>
          <a:off x="1915884" y="4942114"/>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32657</xdr:colOff>
      <xdr:row>22</xdr:row>
      <xdr:rowOff>168729</xdr:rowOff>
    </xdr:from>
    <xdr:to>
      <xdr:col>3</xdr:col>
      <xdr:colOff>739371</xdr:colOff>
      <xdr:row>29</xdr:row>
      <xdr:rowOff>136929</xdr:rowOff>
    </xdr:to>
    <xdr:graphicFrame macro="">
      <xdr:nvGraphicFramePr>
        <xdr:cNvPr id="7" name="Chart 6">
          <a:extLst>
            <a:ext uri="{FF2B5EF4-FFF2-40B4-BE49-F238E27FC236}">
              <a16:creationId xmlns:a16="http://schemas.microsoft.com/office/drawing/2014/main" id="{49785D17-3DA3-EE64-74C7-93606E13A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685799</xdr:colOff>
      <xdr:row>24</xdr:row>
      <xdr:rowOff>32656</xdr:rowOff>
    </xdr:from>
    <xdr:to>
      <xdr:col>2</xdr:col>
      <xdr:colOff>1469571</xdr:colOff>
      <xdr:row>28</xdr:row>
      <xdr:rowOff>87085</xdr:rowOff>
    </xdr:to>
    <xdr:sp macro="" textlink="">
      <xdr:nvSpPr>
        <xdr:cNvPr id="8" name="Oval 7">
          <a:extLst>
            <a:ext uri="{FF2B5EF4-FFF2-40B4-BE49-F238E27FC236}">
              <a16:creationId xmlns:a16="http://schemas.microsoft.com/office/drawing/2014/main" id="{CEFA764A-A4A2-420B-B02D-374DA54B7B17}"/>
            </a:ext>
          </a:extLst>
        </xdr:cNvPr>
        <xdr:cNvSpPr/>
      </xdr:nvSpPr>
      <xdr:spPr>
        <a:xfrm>
          <a:off x="1904999" y="6215742"/>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65315</xdr:colOff>
      <xdr:row>16</xdr:row>
      <xdr:rowOff>125186</xdr:rowOff>
    </xdr:from>
    <xdr:to>
      <xdr:col>11</xdr:col>
      <xdr:colOff>325715</xdr:colOff>
      <xdr:row>23</xdr:row>
      <xdr:rowOff>28071</xdr:rowOff>
    </xdr:to>
    <xdr:graphicFrame macro="">
      <xdr:nvGraphicFramePr>
        <xdr:cNvPr id="10" name="Chart 9">
          <a:extLst>
            <a:ext uri="{FF2B5EF4-FFF2-40B4-BE49-F238E27FC236}">
              <a16:creationId xmlns:a16="http://schemas.microsoft.com/office/drawing/2014/main" id="{81EA9898-8D22-3F32-D722-8D2736238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108856</xdr:colOff>
      <xdr:row>17</xdr:row>
      <xdr:rowOff>108857</xdr:rowOff>
    </xdr:from>
    <xdr:to>
      <xdr:col>9</xdr:col>
      <xdr:colOff>283028</xdr:colOff>
      <xdr:row>21</xdr:row>
      <xdr:rowOff>163286</xdr:rowOff>
    </xdr:to>
    <xdr:sp macro="" textlink="">
      <xdr:nvSpPr>
        <xdr:cNvPr id="12" name="Oval 11">
          <a:extLst>
            <a:ext uri="{FF2B5EF4-FFF2-40B4-BE49-F238E27FC236}">
              <a16:creationId xmlns:a16="http://schemas.microsoft.com/office/drawing/2014/main" id="{EA267287-F22A-4CF5-A83F-7554C6F0A126}"/>
            </a:ext>
          </a:extLst>
        </xdr:cNvPr>
        <xdr:cNvSpPr/>
      </xdr:nvSpPr>
      <xdr:spPr>
        <a:xfrm>
          <a:off x="7500256" y="4996543"/>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76199</xdr:colOff>
      <xdr:row>23</xdr:row>
      <xdr:rowOff>16328</xdr:rowOff>
    </xdr:from>
    <xdr:to>
      <xdr:col>11</xdr:col>
      <xdr:colOff>336599</xdr:colOff>
      <xdr:row>29</xdr:row>
      <xdr:rowOff>169586</xdr:rowOff>
    </xdr:to>
    <xdr:graphicFrame macro="">
      <xdr:nvGraphicFramePr>
        <xdr:cNvPr id="13" name="Chart 12">
          <a:extLst>
            <a:ext uri="{FF2B5EF4-FFF2-40B4-BE49-F238E27FC236}">
              <a16:creationId xmlns:a16="http://schemas.microsoft.com/office/drawing/2014/main" id="{A6762815-78E1-65DD-602D-3888EF2B4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8</xdr:col>
      <xdr:colOff>119742</xdr:colOff>
      <xdr:row>24</xdr:row>
      <xdr:rowOff>65314</xdr:rowOff>
    </xdr:from>
    <xdr:to>
      <xdr:col>9</xdr:col>
      <xdr:colOff>293914</xdr:colOff>
      <xdr:row>28</xdr:row>
      <xdr:rowOff>119743</xdr:rowOff>
    </xdr:to>
    <xdr:sp macro="" textlink="">
      <xdr:nvSpPr>
        <xdr:cNvPr id="14" name="Oval 13">
          <a:extLst>
            <a:ext uri="{FF2B5EF4-FFF2-40B4-BE49-F238E27FC236}">
              <a16:creationId xmlns:a16="http://schemas.microsoft.com/office/drawing/2014/main" id="{3CB8BAF1-54BF-4C85-9320-4295E18C78FD}"/>
            </a:ext>
          </a:extLst>
        </xdr:cNvPr>
        <xdr:cNvSpPr/>
      </xdr:nvSpPr>
      <xdr:spPr>
        <a:xfrm>
          <a:off x="7511142" y="6248400"/>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54429</xdr:colOff>
      <xdr:row>16</xdr:row>
      <xdr:rowOff>114300</xdr:rowOff>
    </xdr:from>
    <xdr:to>
      <xdr:col>20</xdr:col>
      <xdr:colOff>314829</xdr:colOff>
      <xdr:row>23</xdr:row>
      <xdr:rowOff>17185</xdr:rowOff>
    </xdr:to>
    <xdr:graphicFrame macro="">
      <xdr:nvGraphicFramePr>
        <xdr:cNvPr id="15" name="Chart 14">
          <a:extLst>
            <a:ext uri="{FF2B5EF4-FFF2-40B4-BE49-F238E27FC236}">
              <a16:creationId xmlns:a16="http://schemas.microsoft.com/office/drawing/2014/main" id="{652E07F0-B514-6D06-2AB5-E51CCE72D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97971</xdr:colOff>
      <xdr:row>17</xdr:row>
      <xdr:rowOff>97971</xdr:rowOff>
    </xdr:from>
    <xdr:to>
      <xdr:col>18</xdr:col>
      <xdr:colOff>272143</xdr:colOff>
      <xdr:row>21</xdr:row>
      <xdr:rowOff>152400</xdr:rowOff>
    </xdr:to>
    <xdr:sp macro="" textlink="">
      <xdr:nvSpPr>
        <xdr:cNvPr id="16" name="Oval 15">
          <a:extLst>
            <a:ext uri="{FF2B5EF4-FFF2-40B4-BE49-F238E27FC236}">
              <a16:creationId xmlns:a16="http://schemas.microsoft.com/office/drawing/2014/main" id="{7EFF27AA-1282-4814-A0B7-67FE4A621608}"/>
            </a:ext>
          </a:extLst>
        </xdr:cNvPr>
        <xdr:cNvSpPr/>
      </xdr:nvSpPr>
      <xdr:spPr>
        <a:xfrm>
          <a:off x="12975771" y="4985657"/>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76200</xdr:colOff>
      <xdr:row>23</xdr:row>
      <xdr:rowOff>38100</xdr:rowOff>
    </xdr:from>
    <xdr:to>
      <xdr:col>20</xdr:col>
      <xdr:colOff>336600</xdr:colOff>
      <xdr:row>30</xdr:row>
      <xdr:rowOff>6300</xdr:rowOff>
    </xdr:to>
    <xdr:graphicFrame macro="">
      <xdr:nvGraphicFramePr>
        <xdr:cNvPr id="18" name="Chart 17">
          <a:extLst>
            <a:ext uri="{FF2B5EF4-FFF2-40B4-BE49-F238E27FC236}">
              <a16:creationId xmlns:a16="http://schemas.microsoft.com/office/drawing/2014/main" id="{BE89DE09-B6DA-8BDE-198F-4465317A2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119742</xdr:colOff>
      <xdr:row>24</xdr:row>
      <xdr:rowOff>87085</xdr:rowOff>
    </xdr:from>
    <xdr:to>
      <xdr:col>18</xdr:col>
      <xdr:colOff>293914</xdr:colOff>
      <xdr:row>28</xdr:row>
      <xdr:rowOff>141514</xdr:rowOff>
    </xdr:to>
    <xdr:sp macro="" textlink="">
      <xdr:nvSpPr>
        <xdr:cNvPr id="19" name="Oval 18">
          <a:extLst>
            <a:ext uri="{FF2B5EF4-FFF2-40B4-BE49-F238E27FC236}">
              <a16:creationId xmlns:a16="http://schemas.microsoft.com/office/drawing/2014/main" id="{BA6BBAD9-85DA-481E-BE22-0FBDEE1287D0}"/>
            </a:ext>
          </a:extLst>
        </xdr:cNvPr>
        <xdr:cNvSpPr/>
      </xdr:nvSpPr>
      <xdr:spPr>
        <a:xfrm>
          <a:off x="12997542" y="6270171"/>
          <a:ext cx="783772" cy="794657"/>
        </a:xfrm>
        <a:prstGeom prst="ellipse">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74</xdr:col>
      <xdr:colOff>261257</xdr:colOff>
      <xdr:row>9</xdr:row>
      <xdr:rowOff>228600</xdr:rowOff>
    </xdr:from>
    <xdr:ext cx="184731" cy="256160"/>
    <xdr:sp macro="" textlink="">
      <xdr:nvSpPr>
        <xdr:cNvPr id="21" name="TextBox 20">
          <a:extLst>
            <a:ext uri="{FF2B5EF4-FFF2-40B4-BE49-F238E27FC236}">
              <a16:creationId xmlns:a16="http://schemas.microsoft.com/office/drawing/2014/main" id="{9579814C-8E65-9FC5-84EA-A6AA95682E57}"/>
            </a:ext>
          </a:extLst>
        </xdr:cNvPr>
        <xdr:cNvSpPr txBox="1"/>
      </xdr:nvSpPr>
      <xdr:spPr>
        <a:xfrm>
          <a:off x="47886257" y="2579914"/>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685799</xdr:colOff>
      <xdr:row>18</xdr:row>
      <xdr:rowOff>97970</xdr:rowOff>
    </xdr:from>
    <xdr:to>
      <xdr:col>2</xdr:col>
      <xdr:colOff>1589315</xdr:colOff>
      <xdr:row>21</xdr:row>
      <xdr:rowOff>10886</xdr:rowOff>
    </xdr:to>
    <xdr:sp macro="" textlink="$BX$10">
      <xdr:nvSpPr>
        <xdr:cNvPr id="22" name="TextBox 21">
          <a:extLst>
            <a:ext uri="{FF2B5EF4-FFF2-40B4-BE49-F238E27FC236}">
              <a16:creationId xmlns:a16="http://schemas.microsoft.com/office/drawing/2014/main" id="{BE030763-29E6-ADCC-23CC-3AD23B33D86F}"/>
            </a:ext>
          </a:extLst>
        </xdr:cNvPr>
        <xdr:cNvSpPr txBox="1"/>
      </xdr:nvSpPr>
      <xdr:spPr>
        <a:xfrm>
          <a:off x="1904999" y="5170713"/>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9A888F-23CB-45C0-BE46-9CDFAA249C36}" type="TxLink">
            <a:rPr lang="en-US" sz="1600" b="1" i="0" u="none" strike="noStrike">
              <a:solidFill>
                <a:schemeClr val="bg1"/>
              </a:solidFill>
              <a:latin typeface="Trebuchet MS"/>
            </a:rPr>
            <a:pPr/>
            <a:t>15.1</a:t>
          </a:fld>
          <a:r>
            <a:rPr lang="en-US" sz="1600" b="1" i="0" u="none" strike="noStrike">
              <a:solidFill>
                <a:schemeClr val="bg1"/>
              </a:solidFill>
              <a:latin typeface="Trebuchet MS"/>
            </a:rPr>
            <a:t> %</a:t>
          </a:r>
          <a:endParaRPr lang="en-IN" sz="1600" b="1">
            <a:solidFill>
              <a:schemeClr val="bg1"/>
            </a:solidFill>
          </a:endParaRPr>
        </a:p>
      </xdr:txBody>
    </xdr:sp>
    <xdr:clientData/>
  </xdr:twoCellAnchor>
  <xdr:twoCellAnchor>
    <xdr:from>
      <xdr:col>2</xdr:col>
      <xdr:colOff>653142</xdr:colOff>
      <xdr:row>25</xdr:row>
      <xdr:rowOff>87084</xdr:rowOff>
    </xdr:from>
    <xdr:to>
      <xdr:col>2</xdr:col>
      <xdr:colOff>1556658</xdr:colOff>
      <xdr:row>28</xdr:row>
      <xdr:rowOff>0</xdr:rowOff>
    </xdr:to>
    <xdr:sp macro="" textlink="$BX$11">
      <xdr:nvSpPr>
        <xdr:cNvPr id="23" name="TextBox 22">
          <a:extLst>
            <a:ext uri="{FF2B5EF4-FFF2-40B4-BE49-F238E27FC236}">
              <a16:creationId xmlns:a16="http://schemas.microsoft.com/office/drawing/2014/main" id="{3D8E29AC-9AE2-4D11-81BF-DE34B64E0B28}"/>
            </a:ext>
          </a:extLst>
        </xdr:cNvPr>
        <xdr:cNvSpPr txBox="1"/>
      </xdr:nvSpPr>
      <xdr:spPr>
        <a:xfrm>
          <a:off x="1872342" y="6455227"/>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E93A0-02F1-40D3-B264-B1E77C42E36C}" type="TxLink">
            <a:rPr lang="en-US" sz="1600" b="1" i="0" u="none" strike="noStrike">
              <a:solidFill>
                <a:schemeClr val="bg1"/>
              </a:solidFill>
              <a:latin typeface="Trebuchet MS"/>
            </a:rPr>
            <a:pPr/>
            <a:t>18.4</a:t>
          </a:fld>
          <a:r>
            <a:rPr lang="en-US" sz="1600" b="1" i="0" u="none" strike="noStrike">
              <a:solidFill>
                <a:schemeClr val="bg1"/>
              </a:solidFill>
              <a:latin typeface="Trebuchet MS"/>
            </a:rPr>
            <a:t> %</a:t>
          </a:r>
          <a:endParaRPr lang="en-IN" sz="1600" b="1">
            <a:solidFill>
              <a:schemeClr val="bg1"/>
            </a:solidFill>
          </a:endParaRPr>
        </a:p>
      </xdr:txBody>
    </xdr:sp>
    <xdr:clientData/>
  </xdr:twoCellAnchor>
  <xdr:twoCellAnchor>
    <xdr:from>
      <xdr:col>8</xdr:col>
      <xdr:colOff>108857</xdr:colOff>
      <xdr:row>18</xdr:row>
      <xdr:rowOff>163284</xdr:rowOff>
    </xdr:from>
    <xdr:to>
      <xdr:col>9</xdr:col>
      <xdr:colOff>402773</xdr:colOff>
      <xdr:row>21</xdr:row>
      <xdr:rowOff>76200</xdr:rowOff>
    </xdr:to>
    <xdr:sp macro="" textlink="$BX$12">
      <xdr:nvSpPr>
        <xdr:cNvPr id="24" name="TextBox 23">
          <a:extLst>
            <a:ext uri="{FF2B5EF4-FFF2-40B4-BE49-F238E27FC236}">
              <a16:creationId xmlns:a16="http://schemas.microsoft.com/office/drawing/2014/main" id="{D942BD5F-E2D2-4F18-AE06-487F4E555319}"/>
            </a:ext>
          </a:extLst>
        </xdr:cNvPr>
        <xdr:cNvSpPr txBox="1"/>
      </xdr:nvSpPr>
      <xdr:spPr>
        <a:xfrm>
          <a:off x="7500257" y="5236027"/>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3D9071-754B-4FDC-9676-CF79ED1A4565}" type="TxLink">
            <a:rPr lang="en-US" sz="1600" b="1" i="0" u="none" strike="noStrike">
              <a:solidFill>
                <a:schemeClr val="bg1"/>
              </a:solidFill>
              <a:latin typeface="Trebuchet MS"/>
            </a:rPr>
            <a:pPr/>
            <a:t>19.2</a:t>
          </a:fld>
          <a:r>
            <a:rPr lang="en-US" sz="1600" b="1" i="0" u="none" strike="noStrike" baseline="0">
              <a:solidFill>
                <a:schemeClr val="bg1"/>
              </a:solidFill>
              <a:latin typeface="Trebuchet MS"/>
            </a:rPr>
            <a:t> %</a:t>
          </a:r>
          <a:endParaRPr lang="en-IN" sz="1600" b="1">
            <a:solidFill>
              <a:schemeClr val="bg1"/>
            </a:solidFill>
          </a:endParaRPr>
        </a:p>
      </xdr:txBody>
    </xdr:sp>
    <xdr:clientData/>
  </xdr:twoCellAnchor>
  <xdr:twoCellAnchor>
    <xdr:from>
      <xdr:col>8</xdr:col>
      <xdr:colOff>87086</xdr:colOff>
      <xdr:row>25</xdr:row>
      <xdr:rowOff>108856</xdr:rowOff>
    </xdr:from>
    <xdr:to>
      <xdr:col>9</xdr:col>
      <xdr:colOff>381002</xdr:colOff>
      <xdr:row>28</xdr:row>
      <xdr:rowOff>21772</xdr:rowOff>
    </xdr:to>
    <xdr:sp macro="" textlink="$BX$13">
      <xdr:nvSpPr>
        <xdr:cNvPr id="26" name="TextBox 25">
          <a:extLst>
            <a:ext uri="{FF2B5EF4-FFF2-40B4-BE49-F238E27FC236}">
              <a16:creationId xmlns:a16="http://schemas.microsoft.com/office/drawing/2014/main" id="{9135C7D7-1F34-4C58-A1C8-6D24F20C0BD7}"/>
            </a:ext>
          </a:extLst>
        </xdr:cNvPr>
        <xdr:cNvSpPr txBox="1"/>
      </xdr:nvSpPr>
      <xdr:spPr>
        <a:xfrm>
          <a:off x="7478486" y="6476999"/>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89586C-EB8F-4174-B643-27388781A8FD}" type="TxLink">
            <a:rPr lang="en-US" sz="1600" b="1" i="0" u="none" strike="noStrike">
              <a:solidFill>
                <a:schemeClr val="bg1"/>
              </a:solidFill>
              <a:latin typeface="Trebuchet MS"/>
            </a:rPr>
            <a:pPr/>
            <a:t>18.1</a:t>
          </a:fld>
          <a:r>
            <a:rPr lang="en-US" sz="1600" b="1" i="0" u="none" strike="noStrike">
              <a:solidFill>
                <a:schemeClr val="bg1"/>
              </a:solidFill>
              <a:latin typeface="Trebuchet MS"/>
            </a:rPr>
            <a:t> %</a:t>
          </a:r>
          <a:endParaRPr lang="en-IN" sz="1600" b="1">
            <a:solidFill>
              <a:schemeClr val="bg1"/>
            </a:solidFill>
          </a:endParaRPr>
        </a:p>
      </xdr:txBody>
    </xdr:sp>
    <xdr:clientData/>
  </xdr:twoCellAnchor>
  <xdr:twoCellAnchor>
    <xdr:from>
      <xdr:col>17</xdr:col>
      <xdr:colOff>97973</xdr:colOff>
      <xdr:row>18</xdr:row>
      <xdr:rowOff>119742</xdr:rowOff>
    </xdr:from>
    <xdr:to>
      <xdr:col>18</xdr:col>
      <xdr:colOff>391889</xdr:colOff>
      <xdr:row>21</xdr:row>
      <xdr:rowOff>32658</xdr:rowOff>
    </xdr:to>
    <xdr:sp macro="" textlink="$BX$14">
      <xdr:nvSpPr>
        <xdr:cNvPr id="27" name="TextBox 26">
          <a:extLst>
            <a:ext uri="{FF2B5EF4-FFF2-40B4-BE49-F238E27FC236}">
              <a16:creationId xmlns:a16="http://schemas.microsoft.com/office/drawing/2014/main" id="{DA41F9A1-5779-490C-A926-CF596D886015}"/>
            </a:ext>
          </a:extLst>
        </xdr:cNvPr>
        <xdr:cNvSpPr txBox="1"/>
      </xdr:nvSpPr>
      <xdr:spPr>
        <a:xfrm>
          <a:off x="12975773" y="5192485"/>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D8A5FF-ECF8-4A76-B7A3-25A3973C2A4E}" type="TxLink">
            <a:rPr lang="en-US" sz="1600" b="1" i="0" u="none" strike="noStrike">
              <a:solidFill>
                <a:schemeClr val="bg1"/>
              </a:solidFill>
              <a:latin typeface="Trebuchet MS"/>
            </a:rPr>
            <a:pPr/>
            <a:t>15.1</a:t>
          </a:fld>
          <a:r>
            <a:rPr lang="en-US" sz="1600" b="1" i="0" u="none" strike="noStrike">
              <a:solidFill>
                <a:schemeClr val="bg1"/>
              </a:solidFill>
              <a:latin typeface="Trebuchet MS"/>
            </a:rPr>
            <a:t> %</a:t>
          </a:r>
          <a:endParaRPr lang="en-IN" sz="1600" b="1">
            <a:solidFill>
              <a:schemeClr val="bg1"/>
            </a:solidFill>
          </a:endParaRPr>
        </a:p>
      </xdr:txBody>
    </xdr:sp>
    <xdr:clientData/>
  </xdr:twoCellAnchor>
  <xdr:twoCellAnchor>
    <xdr:from>
      <xdr:col>17</xdr:col>
      <xdr:colOff>97973</xdr:colOff>
      <xdr:row>25</xdr:row>
      <xdr:rowOff>141513</xdr:rowOff>
    </xdr:from>
    <xdr:to>
      <xdr:col>18</xdr:col>
      <xdr:colOff>391889</xdr:colOff>
      <xdr:row>28</xdr:row>
      <xdr:rowOff>54429</xdr:rowOff>
    </xdr:to>
    <xdr:sp macro="" textlink="$BX$15">
      <xdr:nvSpPr>
        <xdr:cNvPr id="29" name="TextBox 28">
          <a:extLst>
            <a:ext uri="{FF2B5EF4-FFF2-40B4-BE49-F238E27FC236}">
              <a16:creationId xmlns:a16="http://schemas.microsoft.com/office/drawing/2014/main" id="{57954F1B-BDA9-46A7-BD55-398DD96A6B76}"/>
            </a:ext>
          </a:extLst>
        </xdr:cNvPr>
        <xdr:cNvSpPr txBox="1"/>
      </xdr:nvSpPr>
      <xdr:spPr>
        <a:xfrm>
          <a:off x="12975773" y="6509656"/>
          <a:ext cx="90351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FAC6D6-3E52-4B27-82A9-FD3450EC76CB}" type="TxLink">
            <a:rPr lang="en-US" sz="1600" b="1" i="0" u="none" strike="noStrike">
              <a:solidFill>
                <a:schemeClr val="bg1"/>
              </a:solidFill>
              <a:latin typeface="Trebuchet MS"/>
            </a:rPr>
            <a:pPr/>
            <a:t>14.5</a:t>
          </a:fld>
          <a:r>
            <a:rPr lang="en-US" sz="1600" b="1" i="0" u="none" strike="noStrike">
              <a:solidFill>
                <a:schemeClr val="bg1"/>
              </a:solidFill>
              <a:latin typeface="Trebuchet MS"/>
            </a:rPr>
            <a:t> %</a:t>
          </a:r>
        </a:p>
      </xdr:txBody>
    </xdr:sp>
    <xdr:clientData/>
  </xdr:twoCellAnchor>
  <xdr:twoCellAnchor editAs="oneCell">
    <xdr:from>
      <xdr:col>22</xdr:col>
      <xdr:colOff>544285</xdr:colOff>
      <xdr:row>0</xdr:row>
      <xdr:rowOff>108857</xdr:rowOff>
    </xdr:from>
    <xdr:to>
      <xdr:col>23</xdr:col>
      <xdr:colOff>304799</xdr:colOff>
      <xdr:row>0</xdr:row>
      <xdr:rowOff>478971</xdr:rowOff>
    </xdr:to>
    <xdr:pic>
      <xdr:nvPicPr>
        <xdr:cNvPr id="51" name="Graphic 50" descr="Arrow circle with solid fill">
          <a:extLst>
            <a:ext uri="{FF2B5EF4-FFF2-40B4-BE49-F238E27FC236}">
              <a16:creationId xmlns:a16="http://schemas.microsoft.com/office/drawing/2014/main" id="{56E850E6-C73C-D292-0FFD-0425B554C769}"/>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6470085" y="108857"/>
          <a:ext cx="370114" cy="370114"/>
        </a:xfrm>
        <a:prstGeom prst="rect">
          <a:avLst/>
        </a:prstGeom>
      </xdr:spPr>
    </xdr:pic>
    <xdr:clientData/>
  </xdr:twoCellAnchor>
  <xdr:oneCellAnchor>
    <xdr:from>
      <xdr:col>22</xdr:col>
      <xdr:colOff>293916</xdr:colOff>
      <xdr:row>0</xdr:row>
      <xdr:rowOff>99062</xdr:rowOff>
    </xdr:from>
    <xdr:ext cx="4158342" cy="604012"/>
    <xdr:sp macro="" textlink="">
      <xdr:nvSpPr>
        <xdr:cNvPr id="52" name="Rectangle 51">
          <a:extLst>
            <a:ext uri="{FF2B5EF4-FFF2-40B4-BE49-F238E27FC236}">
              <a16:creationId xmlns:a16="http://schemas.microsoft.com/office/drawing/2014/main" id="{F7E4010F-2777-495D-B6CA-57ADE5563490}"/>
            </a:ext>
          </a:extLst>
        </xdr:cNvPr>
        <xdr:cNvSpPr/>
      </xdr:nvSpPr>
      <xdr:spPr>
        <a:xfrm>
          <a:off x="16219716" y="99062"/>
          <a:ext cx="4158342" cy="604012"/>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bg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441739</xdr:colOff>
      <xdr:row>5</xdr:row>
      <xdr:rowOff>110436</xdr:rowOff>
    </xdr:from>
    <xdr:to>
      <xdr:col>20</xdr:col>
      <xdr:colOff>33130</xdr:colOff>
      <xdr:row>10</xdr:row>
      <xdr:rowOff>11044</xdr:rowOff>
    </xdr:to>
    <xdr:sp macro="" textlink="">
      <xdr:nvSpPr>
        <xdr:cNvPr id="113" name="Rectangle: Rounded Corners 112">
          <a:extLst>
            <a:ext uri="{FF2B5EF4-FFF2-40B4-BE49-F238E27FC236}">
              <a16:creationId xmlns:a16="http://schemas.microsoft.com/office/drawing/2014/main" id="{7955CE0B-47DF-1B90-458E-AB10C1E8662E}"/>
            </a:ext>
          </a:extLst>
        </xdr:cNvPr>
        <xdr:cNvSpPr/>
      </xdr:nvSpPr>
      <xdr:spPr>
        <a:xfrm>
          <a:off x="6040782" y="1181653"/>
          <a:ext cx="6272696" cy="916608"/>
        </a:xfrm>
        <a:prstGeom prst="roundRect">
          <a:avLst>
            <a:gd name="adj" fmla="val 50000"/>
          </a:avLst>
        </a:prstGeom>
        <a:solidFill>
          <a:srgbClr val="FDB7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448519</xdr:colOff>
      <xdr:row>4</xdr:row>
      <xdr:rowOff>119900</xdr:rowOff>
    </xdr:from>
    <xdr:to>
      <xdr:col>10</xdr:col>
      <xdr:colOff>394091</xdr:colOff>
      <xdr:row>10</xdr:row>
      <xdr:rowOff>141671</xdr:rowOff>
    </xdr:to>
    <xdr:sp macro="" textlink="">
      <xdr:nvSpPr>
        <xdr:cNvPr id="106" name="Oval 105">
          <a:extLst>
            <a:ext uri="{FF2B5EF4-FFF2-40B4-BE49-F238E27FC236}">
              <a16:creationId xmlns:a16="http://schemas.microsoft.com/office/drawing/2014/main" id="{C2C9C33B-3D37-4107-CAC3-FCF770E46F66}"/>
            </a:ext>
          </a:extLst>
        </xdr:cNvPr>
        <xdr:cNvSpPr/>
      </xdr:nvSpPr>
      <xdr:spPr>
        <a:xfrm>
          <a:off x="5440171" y="1003378"/>
          <a:ext cx="1160355" cy="1225510"/>
        </a:xfrm>
        <a:prstGeom prst="ellipse">
          <a:avLst/>
        </a:prstGeom>
        <a:solidFill>
          <a:srgbClr val="FC2E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95603</xdr:colOff>
      <xdr:row>0</xdr:row>
      <xdr:rowOff>64585</xdr:rowOff>
    </xdr:from>
    <xdr:ext cx="184731" cy="390171"/>
    <xdr:sp macro="" textlink="">
      <xdr:nvSpPr>
        <xdr:cNvPr id="3" name="Rectangle 2">
          <a:extLst>
            <a:ext uri="{FF2B5EF4-FFF2-40B4-BE49-F238E27FC236}">
              <a16:creationId xmlns:a16="http://schemas.microsoft.com/office/drawing/2014/main" id="{0646BB4F-5795-E768-FD7E-1169B56A2873}"/>
            </a:ext>
          </a:extLst>
        </xdr:cNvPr>
        <xdr:cNvSpPr/>
      </xdr:nvSpPr>
      <xdr:spPr>
        <a:xfrm>
          <a:off x="3336643" y="64585"/>
          <a:ext cx="184731" cy="390171"/>
        </a:xfrm>
        <a:prstGeom prst="rect">
          <a:avLst/>
        </a:prstGeom>
        <a:noFill/>
      </xdr:spPr>
      <xdr:txBody>
        <a:bodyPr wrap="none" lIns="91440" tIns="45720" rIns="91440" bIns="45720">
          <a:sp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492943</xdr:colOff>
      <xdr:row>4</xdr:row>
      <xdr:rowOff>161293</xdr:rowOff>
    </xdr:from>
    <xdr:to>
      <xdr:col>1</xdr:col>
      <xdr:colOff>533874</xdr:colOff>
      <xdr:row>7</xdr:row>
      <xdr:rowOff>156028</xdr:rowOff>
    </xdr:to>
    <xdr:pic>
      <xdr:nvPicPr>
        <xdr:cNvPr id="19" name="Picture 18">
          <a:extLst>
            <a:ext uri="{FF2B5EF4-FFF2-40B4-BE49-F238E27FC236}">
              <a16:creationId xmlns:a16="http://schemas.microsoft.com/office/drawing/2014/main" id="{836889DA-54DD-82C0-AC06-27016A63A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943" y="1032150"/>
          <a:ext cx="650531" cy="604335"/>
        </a:xfrm>
        <a:prstGeom prst="rect">
          <a:avLst/>
        </a:prstGeom>
      </xdr:spPr>
    </xdr:pic>
    <xdr:clientData/>
  </xdr:twoCellAnchor>
  <xdr:twoCellAnchor>
    <xdr:from>
      <xdr:col>13</xdr:col>
      <xdr:colOff>378634</xdr:colOff>
      <xdr:row>12</xdr:row>
      <xdr:rowOff>22087</xdr:rowOff>
    </xdr:from>
    <xdr:to>
      <xdr:col>20</xdr:col>
      <xdr:colOff>198782</xdr:colOff>
      <xdr:row>12</xdr:row>
      <xdr:rowOff>32342</xdr:rowOff>
    </xdr:to>
    <xdr:cxnSp macro="">
      <xdr:nvCxnSpPr>
        <xdr:cNvPr id="28" name="Straight Connector 27">
          <a:extLst>
            <a:ext uri="{FF2B5EF4-FFF2-40B4-BE49-F238E27FC236}">
              <a16:creationId xmlns:a16="http://schemas.microsoft.com/office/drawing/2014/main" id="{DF2A2658-FF99-4DE1-8CC7-904B1C987213}"/>
            </a:ext>
          </a:extLst>
        </xdr:cNvPr>
        <xdr:cNvCxnSpPr/>
      </xdr:nvCxnSpPr>
      <xdr:spPr>
        <a:xfrm flipV="1">
          <a:off x="8407243" y="2606261"/>
          <a:ext cx="4071887" cy="10255"/>
        </a:xfrm>
        <a:prstGeom prst="line">
          <a:avLst/>
        </a:prstGeom>
        <a:ln w="571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291464</xdr:colOff>
      <xdr:row>13</xdr:row>
      <xdr:rowOff>75474</xdr:rowOff>
    </xdr:from>
    <xdr:to>
      <xdr:col>15</xdr:col>
      <xdr:colOff>381000</xdr:colOff>
      <xdr:row>16</xdr:row>
      <xdr:rowOff>174171</xdr:rowOff>
    </xdr:to>
    <xdr:sp macro="" textlink="">
      <xdr:nvSpPr>
        <xdr:cNvPr id="30" name="Rectangle: Rounded Corners 29">
          <a:extLst>
            <a:ext uri="{FF2B5EF4-FFF2-40B4-BE49-F238E27FC236}">
              <a16:creationId xmlns:a16="http://schemas.microsoft.com/office/drawing/2014/main" id="{589578D7-C679-4395-D769-83CA6A5AC5DF}"/>
            </a:ext>
          </a:extLst>
        </xdr:cNvPr>
        <xdr:cNvSpPr/>
      </xdr:nvSpPr>
      <xdr:spPr>
        <a:xfrm>
          <a:off x="5277121" y="2807788"/>
          <a:ext cx="4356736" cy="653869"/>
        </a:xfrm>
        <a:prstGeom prst="roundRect">
          <a:avLst>
            <a:gd name="adj" fmla="val 50000"/>
          </a:avLst>
        </a:prstGeom>
        <a:solidFill>
          <a:srgbClr val="FC2E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544739</xdr:colOff>
      <xdr:row>18</xdr:row>
      <xdr:rowOff>80554</xdr:rowOff>
    </xdr:from>
    <xdr:to>
      <xdr:col>14</xdr:col>
      <xdr:colOff>576943</xdr:colOff>
      <xdr:row>22</xdr:row>
      <xdr:rowOff>4353</xdr:rowOff>
    </xdr:to>
    <xdr:sp macro="" textlink="$BX$11">
      <xdr:nvSpPr>
        <xdr:cNvPr id="35" name="Rectangle: Rounded Corners 34">
          <a:extLst>
            <a:ext uri="{FF2B5EF4-FFF2-40B4-BE49-F238E27FC236}">
              <a16:creationId xmlns:a16="http://schemas.microsoft.com/office/drawing/2014/main" id="{34D56A59-FCEE-4FA5-BF3E-44B2938F053E}"/>
            </a:ext>
          </a:extLst>
        </xdr:cNvPr>
        <xdr:cNvSpPr/>
      </xdr:nvSpPr>
      <xdr:spPr>
        <a:xfrm>
          <a:off x="6161768" y="3738154"/>
          <a:ext cx="3080204" cy="664028"/>
        </a:xfrm>
        <a:prstGeom prst="roundRect">
          <a:avLst>
            <a:gd name="adj" fmla="val 50000"/>
          </a:avLst>
        </a:prstGeom>
        <a:solidFill>
          <a:srgbClr val="FDB7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500" b="1" i="0" u="none" strike="noStrike">
              <a:solidFill>
                <a:srgbClr val="000000"/>
              </a:solidFill>
              <a:latin typeface="Bahnschrift" panose="020B0502040204020203" pitchFamily="34" charset="0"/>
            </a:rPr>
            <a:t>LOCATION - </a:t>
          </a:r>
          <a:endParaRPr lang="en-IN" sz="2500" b="1">
            <a:latin typeface="Bahnschrift" panose="020B0502040204020203" pitchFamily="34" charset="0"/>
          </a:endParaRPr>
        </a:p>
      </xdr:txBody>
    </xdr:sp>
    <xdr:clientData/>
  </xdr:twoCellAnchor>
  <xdr:twoCellAnchor>
    <xdr:from>
      <xdr:col>15</xdr:col>
      <xdr:colOff>451397</xdr:colOff>
      <xdr:row>15</xdr:row>
      <xdr:rowOff>29030</xdr:rowOff>
    </xdr:from>
    <xdr:to>
      <xdr:col>21</xdr:col>
      <xdr:colOff>76200</xdr:colOff>
      <xdr:row>18</xdr:row>
      <xdr:rowOff>147775</xdr:rowOff>
    </xdr:to>
    <xdr:sp macro="" textlink="$BX$8">
      <xdr:nvSpPr>
        <xdr:cNvPr id="36" name="Rectangle: Rounded Corners 35">
          <a:extLst>
            <a:ext uri="{FF2B5EF4-FFF2-40B4-BE49-F238E27FC236}">
              <a16:creationId xmlns:a16="http://schemas.microsoft.com/office/drawing/2014/main" id="{4F41E0DB-0287-4FC3-BD1D-67048720E63A}"/>
            </a:ext>
          </a:extLst>
        </xdr:cNvPr>
        <xdr:cNvSpPr/>
      </xdr:nvSpPr>
      <xdr:spPr>
        <a:xfrm>
          <a:off x="9726026" y="3131459"/>
          <a:ext cx="3282403" cy="673916"/>
        </a:xfrm>
        <a:prstGeom prst="roundRect">
          <a:avLst>
            <a:gd name="adj" fmla="val 50000"/>
          </a:avLst>
        </a:prstGeom>
        <a:solidFill>
          <a:srgbClr val="FDB7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2500" b="0">
            <a:solidFill>
              <a:schemeClr val="tx1"/>
            </a:solidFill>
            <a:latin typeface="Bahnschrift" panose="020B0502040204020203"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15</xdr:col>
      <xdr:colOff>172448</xdr:colOff>
      <xdr:row>20</xdr:row>
      <xdr:rowOff>58692</xdr:rowOff>
    </xdr:from>
    <xdr:to>
      <xdr:col>19</xdr:col>
      <xdr:colOff>587827</xdr:colOff>
      <xdr:row>23</xdr:row>
      <xdr:rowOff>87084</xdr:rowOff>
    </xdr:to>
    <xdr:sp macro="" textlink="$BX$9">
      <xdr:nvSpPr>
        <xdr:cNvPr id="37" name="Rectangle: Rounded Corners 36">
          <a:extLst>
            <a:ext uri="{FF2B5EF4-FFF2-40B4-BE49-F238E27FC236}">
              <a16:creationId xmlns:a16="http://schemas.microsoft.com/office/drawing/2014/main" id="{0F51BDB6-1DEA-42F7-AD35-F2C9B16649C0}"/>
            </a:ext>
          </a:extLst>
        </xdr:cNvPr>
        <xdr:cNvSpPr/>
      </xdr:nvSpPr>
      <xdr:spPr>
        <a:xfrm>
          <a:off x="9447077" y="4086406"/>
          <a:ext cx="2853779" cy="583564"/>
        </a:xfrm>
        <a:prstGeom prst="roundRect">
          <a:avLst>
            <a:gd name="adj" fmla="val 50000"/>
          </a:avLst>
        </a:prstGeom>
        <a:solidFill>
          <a:srgbClr val="FC2E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500" b="1">
            <a:latin typeface="Bahnschrift" panose="020B0502040204020203" pitchFamily="34" charset="0"/>
          </a:endParaRPr>
        </a:p>
      </xdr:txBody>
    </xdr:sp>
    <xdr:clientData/>
  </xdr:twoCellAnchor>
  <xdr:twoCellAnchor>
    <xdr:from>
      <xdr:col>6</xdr:col>
      <xdr:colOff>322490</xdr:colOff>
      <xdr:row>31</xdr:row>
      <xdr:rowOff>14968</xdr:rowOff>
    </xdr:from>
    <xdr:to>
      <xdr:col>6</xdr:col>
      <xdr:colOff>474890</xdr:colOff>
      <xdr:row>32</xdr:row>
      <xdr:rowOff>5444</xdr:rowOff>
    </xdr:to>
    <xdr:sp macro="" textlink="">
      <xdr:nvSpPr>
        <xdr:cNvPr id="39" name="Oval 38">
          <a:extLst>
            <a:ext uri="{FF2B5EF4-FFF2-40B4-BE49-F238E27FC236}">
              <a16:creationId xmlns:a16="http://schemas.microsoft.com/office/drawing/2014/main" id="{72F2F23C-4D37-D75C-CE8D-C95CCF7FA5E7}"/>
            </a:ext>
          </a:extLst>
        </xdr:cNvPr>
        <xdr:cNvSpPr/>
      </xdr:nvSpPr>
      <xdr:spPr>
        <a:xfrm>
          <a:off x="4110719" y="6078311"/>
          <a:ext cx="152400" cy="175533"/>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310242</xdr:colOff>
      <xdr:row>33</xdr:row>
      <xdr:rowOff>182338</xdr:rowOff>
    </xdr:from>
    <xdr:to>
      <xdr:col>6</xdr:col>
      <xdr:colOff>462642</xdr:colOff>
      <xdr:row>34</xdr:row>
      <xdr:rowOff>172813</xdr:rowOff>
    </xdr:to>
    <xdr:sp macro="" textlink="">
      <xdr:nvSpPr>
        <xdr:cNvPr id="40" name="Oval 39">
          <a:extLst>
            <a:ext uri="{FF2B5EF4-FFF2-40B4-BE49-F238E27FC236}">
              <a16:creationId xmlns:a16="http://schemas.microsoft.com/office/drawing/2014/main" id="{3B6649ED-865C-4379-9C22-EFD5F2DD3057}"/>
            </a:ext>
          </a:extLst>
        </xdr:cNvPr>
        <xdr:cNvSpPr/>
      </xdr:nvSpPr>
      <xdr:spPr>
        <a:xfrm>
          <a:off x="4098471" y="6615795"/>
          <a:ext cx="152400" cy="175532"/>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537483</xdr:colOff>
      <xdr:row>32</xdr:row>
      <xdr:rowOff>14966</xdr:rowOff>
    </xdr:from>
    <xdr:to>
      <xdr:col>11</xdr:col>
      <xdr:colOff>289833</xdr:colOff>
      <xdr:row>32</xdr:row>
      <xdr:rowOff>24491</xdr:rowOff>
    </xdr:to>
    <xdr:cxnSp macro="">
      <xdr:nvCxnSpPr>
        <xdr:cNvPr id="41" name="Straight Connector 40">
          <a:extLst>
            <a:ext uri="{FF2B5EF4-FFF2-40B4-BE49-F238E27FC236}">
              <a16:creationId xmlns:a16="http://schemas.microsoft.com/office/drawing/2014/main" id="{0A865210-9357-414A-909F-13184DD08380}"/>
            </a:ext>
          </a:extLst>
        </xdr:cNvPr>
        <xdr:cNvCxnSpPr/>
      </xdr:nvCxnSpPr>
      <xdr:spPr>
        <a:xfrm flipV="1">
          <a:off x="4325712" y="6263366"/>
          <a:ext cx="2800350" cy="9525"/>
        </a:xfrm>
        <a:prstGeom prst="line">
          <a:avLst/>
        </a:prstGeom>
        <a:ln w="571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500741</xdr:colOff>
      <xdr:row>35</xdr:row>
      <xdr:rowOff>10886</xdr:rowOff>
    </xdr:from>
    <xdr:to>
      <xdr:col>15</xdr:col>
      <xdr:colOff>468085</xdr:colOff>
      <xdr:row>35</xdr:row>
      <xdr:rowOff>31297</xdr:rowOff>
    </xdr:to>
    <xdr:cxnSp macro="">
      <xdr:nvCxnSpPr>
        <xdr:cNvPr id="42" name="Straight Connector 41">
          <a:extLst>
            <a:ext uri="{FF2B5EF4-FFF2-40B4-BE49-F238E27FC236}">
              <a16:creationId xmlns:a16="http://schemas.microsoft.com/office/drawing/2014/main" id="{4E19D012-FCEB-435F-8E77-173F2B6D5066}"/>
            </a:ext>
          </a:extLst>
        </xdr:cNvPr>
        <xdr:cNvCxnSpPr/>
      </xdr:nvCxnSpPr>
      <xdr:spPr>
        <a:xfrm flipV="1">
          <a:off x="4288970" y="6814457"/>
          <a:ext cx="5453744" cy="20411"/>
        </a:xfrm>
        <a:prstGeom prst="line">
          <a:avLst/>
        </a:prstGeom>
        <a:ln w="571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384447</xdr:colOff>
      <xdr:row>4</xdr:row>
      <xdr:rowOff>97971</xdr:rowOff>
    </xdr:from>
    <xdr:to>
      <xdr:col>7</xdr:col>
      <xdr:colOff>391885</xdr:colOff>
      <xdr:row>7</xdr:row>
      <xdr:rowOff>153578</xdr:rowOff>
    </xdr:to>
    <xdr:sp macro="" textlink="">
      <xdr:nvSpPr>
        <xdr:cNvPr id="45" name="Rectangle: Rounded Corners 44">
          <a:extLst>
            <a:ext uri="{FF2B5EF4-FFF2-40B4-BE49-F238E27FC236}">
              <a16:creationId xmlns:a16="http://schemas.microsoft.com/office/drawing/2014/main" id="{F5BDAA99-236E-D512-F914-C4AA9946A744}"/>
            </a:ext>
          </a:extLst>
        </xdr:cNvPr>
        <xdr:cNvSpPr/>
      </xdr:nvSpPr>
      <xdr:spPr>
        <a:xfrm>
          <a:off x="384447" y="968828"/>
          <a:ext cx="4383495" cy="665207"/>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127910</xdr:colOff>
      <xdr:row>3</xdr:row>
      <xdr:rowOff>110305</xdr:rowOff>
    </xdr:from>
    <xdr:ext cx="3448409" cy="449675"/>
    <xdr:sp macro="" textlink="">
      <xdr:nvSpPr>
        <xdr:cNvPr id="49" name="Rectangle 48">
          <a:extLst>
            <a:ext uri="{FF2B5EF4-FFF2-40B4-BE49-F238E27FC236}">
              <a16:creationId xmlns:a16="http://schemas.microsoft.com/office/drawing/2014/main" id="{9CE22830-D027-5F83-2CA9-86AE7020ACC5}"/>
            </a:ext>
          </a:extLst>
        </xdr:cNvPr>
        <xdr:cNvSpPr/>
      </xdr:nvSpPr>
      <xdr:spPr>
        <a:xfrm>
          <a:off x="11296653" y="796105"/>
          <a:ext cx="3448409" cy="449675"/>
        </a:xfrm>
        <a:prstGeom prst="rect">
          <a:avLst/>
        </a:prstGeom>
        <a:noFill/>
      </xdr:spPr>
      <xdr:txBody>
        <a:bodyPr wrap="square" lIns="91440" tIns="45720" rIns="91440" bIns="45720">
          <a:spAutoFit/>
        </a:body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8</xdr:col>
      <xdr:colOff>478972</xdr:colOff>
      <xdr:row>14</xdr:row>
      <xdr:rowOff>0</xdr:rowOff>
    </xdr:from>
    <xdr:to>
      <xdr:col>16</xdr:col>
      <xdr:colOff>576945</xdr:colOff>
      <xdr:row>16</xdr:row>
      <xdr:rowOff>76200</xdr:rowOff>
    </xdr:to>
    <xdr:sp macro="" textlink="$BX$6">
      <xdr:nvSpPr>
        <xdr:cNvPr id="9" name="TextBox 8">
          <a:extLst>
            <a:ext uri="{FF2B5EF4-FFF2-40B4-BE49-F238E27FC236}">
              <a16:creationId xmlns:a16="http://schemas.microsoft.com/office/drawing/2014/main" id="{76EC72C7-2E24-F021-BC90-24280D735DCC}"/>
            </a:ext>
          </a:extLst>
        </xdr:cNvPr>
        <xdr:cNvSpPr txBox="1"/>
      </xdr:nvSpPr>
      <xdr:spPr>
        <a:xfrm>
          <a:off x="5464629" y="2917371"/>
          <a:ext cx="4974773"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rgbClr val="000000"/>
              </a:solidFill>
              <a:latin typeface="Bahnschrift" panose="020B0502040204020203" pitchFamily="34" charset="0"/>
            </a:rPr>
            <a:t>Published</a:t>
          </a:r>
          <a:r>
            <a:rPr lang="en-US" sz="2500" b="1" i="0" u="none" strike="noStrike" baseline="0">
              <a:solidFill>
                <a:srgbClr val="000000"/>
              </a:solidFill>
              <a:latin typeface="Bahnschrift" panose="020B0502040204020203" pitchFamily="34" charset="0"/>
            </a:rPr>
            <a:t> by -</a:t>
          </a:r>
          <a:endParaRPr lang="en-IN" sz="2500" b="1">
            <a:latin typeface="Bahnschrift" panose="020B0502040204020203" pitchFamily="34" charset="0"/>
          </a:endParaRPr>
        </a:p>
      </xdr:txBody>
    </xdr:sp>
    <xdr:clientData/>
  </xdr:twoCellAnchor>
  <xdr:twoCellAnchor>
    <xdr:from>
      <xdr:col>22</xdr:col>
      <xdr:colOff>108856</xdr:colOff>
      <xdr:row>5</xdr:row>
      <xdr:rowOff>206829</xdr:rowOff>
    </xdr:from>
    <xdr:to>
      <xdr:col>29</xdr:col>
      <xdr:colOff>533399</xdr:colOff>
      <xdr:row>32</xdr:row>
      <xdr:rowOff>65314</xdr:rowOff>
    </xdr:to>
    <xdr:graphicFrame macro="">
      <xdr:nvGraphicFramePr>
        <xdr:cNvPr id="12" name="Diagram 11">
          <a:extLst>
            <a:ext uri="{FF2B5EF4-FFF2-40B4-BE49-F238E27FC236}">
              <a16:creationId xmlns:a16="http://schemas.microsoft.com/office/drawing/2014/main" id="{9C213A38-587A-51AF-1E79-607BD17678A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23</xdr:col>
      <xdr:colOff>119742</xdr:colOff>
      <xdr:row>9</xdr:row>
      <xdr:rowOff>10885</xdr:rowOff>
    </xdr:from>
    <xdr:to>
      <xdr:col>25</xdr:col>
      <xdr:colOff>870856</xdr:colOff>
      <xdr:row>15</xdr:row>
      <xdr:rowOff>163284</xdr:rowOff>
    </xdr:to>
    <xdr:sp macro="" textlink="">
      <xdr:nvSpPr>
        <xdr:cNvPr id="13" name="TextBox 12">
          <a:extLst>
            <a:ext uri="{FF2B5EF4-FFF2-40B4-BE49-F238E27FC236}">
              <a16:creationId xmlns:a16="http://schemas.microsoft.com/office/drawing/2014/main" id="{E2E355E8-DC25-8B92-5996-08C17453E08C}"/>
            </a:ext>
          </a:extLst>
        </xdr:cNvPr>
        <xdr:cNvSpPr txBox="1"/>
      </xdr:nvSpPr>
      <xdr:spPr>
        <a:xfrm>
          <a:off x="14271171" y="1883228"/>
          <a:ext cx="2677885" cy="138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b="1">
              <a:latin typeface="Bahnschrift" panose="020B0502040204020203" pitchFamily="34" charset="0"/>
            </a:rPr>
            <a:t>7,352</a:t>
          </a:r>
        </a:p>
        <a:p>
          <a:pPr algn="ctr"/>
          <a:r>
            <a:rPr lang="en-IN" sz="1800">
              <a:latin typeface="Bahnschrift" panose="020B0502040204020203" pitchFamily="34" charset="0"/>
            </a:rPr>
            <a:t>Total</a:t>
          </a:r>
          <a:r>
            <a:rPr lang="en-IN" sz="1800" baseline="0">
              <a:latin typeface="Bahnschrift" panose="020B0502040204020203" pitchFamily="34" charset="0"/>
            </a:rPr>
            <a:t> Books</a:t>
          </a:r>
          <a:endParaRPr lang="en-IN" sz="1800">
            <a:latin typeface="Bahnschrift" panose="020B0502040204020203" pitchFamily="34" charset="0"/>
          </a:endParaRPr>
        </a:p>
      </xdr:txBody>
    </xdr:sp>
    <xdr:clientData/>
  </xdr:twoCellAnchor>
  <xdr:twoCellAnchor>
    <xdr:from>
      <xdr:col>24</xdr:col>
      <xdr:colOff>761999</xdr:colOff>
      <xdr:row>15</xdr:row>
      <xdr:rowOff>174171</xdr:rowOff>
    </xdr:from>
    <xdr:to>
      <xdr:col>25</xdr:col>
      <xdr:colOff>1121228</xdr:colOff>
      <xdr:row>21</xdr:row>
      <xdr:rowOff>108858</xdr:rowOff>
    </xdr:to>
    <xdr:sp macro="" textlink="">
      <xdr:nvSpPr>
        <xdr:cNvPr id="14" name="TextBox 13">
          <a:extLst>
            <a:ext uri="{FF2B5EF4-FFF2-40B4-BE49-F238E27FC236}">
              <a16:creationId xmlns:a16="http://schemas.microsoft.com/office/drawing/2014/main" id="{27830E40-ACE7-0FED-EC9A-35B0637F3503}"/>
            </a:ext>
          </a:extLst>
        </xdr:cNvPr>
        <xdr:cNvSpPr txBox="1"/>
      </xdr:nvSpPr>
      <xdr:spPr>
        <a:xfrm>
          <a:off x="15751628" y="3276600"/>
          <a:ext cx="1447800" cy="1045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effectLst/>
              <a:latin typeface="Bahnschrift" panose="020B0502040204020203" pitchFamily="34" charset="0"/>
            </a:rPr>
            <a:t>149.96</a:t>
          </a:r>
        </a:p>
        <a:p>
          <a:pPr algn="ctr"/>
          <a:r>
            <a:rPr lang="en-IN" sz="1600">
              <a:effectLst/>
              <a:latin typeface="Bahnschrift" panose="020B0502040204020203" pitchFamily="34" charset="0"/>
            </a:rPr>
            <a:t>Avg</a:t>
          </a:r>
          <a:r>
            <a:rPr lang="en-IN" sz="1600" baseline="0">
              <a:effectLst/>
              <a:latin typeface="Bahnschrift" panose="020B0502040204020203" pitchFamily="34" charset="0"/>
            </a:rPr>
            <a:t> Review</a:t>
          </a:r>
          <a:endParaRPr lang="en-IN" sz="1600">
            <a:effectLst/>
            <a:latin typeface="Bahnschrift" panose="020B0502040204020203" pitchFamily="34" charset="0"/>
          </a:endParaRPr>
        </a:p>
        <a:p>
          <a:endParaRPr lang="en-IN" sz="1100"/>
        </a:p>
      </xdr:txBody>
    </xdr:sp>
    <xdr:clientData/>
  </xdr:twoCellAnchor>
  <xdr:twoCellAnchor>
    <xdr:from>
      <xdr:col>25</xdr:col>
      <xdr:colOff>685801</xdr:colOff>
      <xdr:row>9</xdr:row>
      <xdr:rowOff>0</xdr:rowOff>
    </xdr:from>
    <xdr:to>
      <xdr:col>26</xdr:col>
      <xdr:colOff>402772</xdr:colOff>
      <xdr:row>13</xdr:row>
      <xdr:rowOff>43543</xdr:rowOff>
    </xdr:to>
    <xdr:sp macro="" textlink="">
      <xdr:nvSpPr>
        <xdr:cNvPr id="15" name="TextBox 14">
          <a:extLst>
            <a:ext uri="{FF2B5EF4-FFF2-40B4-BE49-F238E27FC236}">
              <a16:creationId xmlns:a16="http://schemas.microsoft.com/office/drawing/2014/main" id="{0A7A552D-66CF-735E-DF06-DDEB25275807}"/>
            </a:ext>
          </a:extLst>
        </xdr:cNvPr>
        <xdr:cNvSpPr txBox="1"/>
      </xdr:nvSpPr>
      <xdr:spPr>
        <a:xfrm>
          <a:off x="16764001" y="1872343"/>
          <a:ext cx="1295400" cy="903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500" b="1">
              <a:effectLst/>
              <a:latin typeface="Bahnschrift" panose="020B0502040204020203" pitchFamily="34" charset="0"/>
            </a:rPr>
            <a:t>3,578</a:t>
          </a:r>
        </a:p>
        <a:p>
          <a:r>
            <a:rPr lang="en-IN" sz="1600">
              <a:latin typeface="Bahnschrift" panose="020B0502040204020203" pitchFamily="34" charset="0"/>
            </a:rPr>
            <a:t>Available</a:t>
          </a:r>
        </a:p>
      </xdr:txBody>
    </xdr:sp>
    <xdr:clientData/>
  </xdr:twoCellAnchor>
  <xdr:twoCellAnchor>
    <xdr:from>
      <xdr:col>25</xdr:col>
      <xdr:colOff>1480458</xdr:colOff>
      <xdr:row>15</xdr:row>
      <xdr:rowOff>97971</xdr:rowOff>
    </xdr:from>
    <xdr:to>
      <xdr:col>28</xdr:col>
      <xdr:colOff>337457</xdr:colOff>
      <xdr:row>20</xdr:row>
      <xdr:rowOff>185056</xdr:rowOff>
    </xdr:to>
    <xdr:sp macro="" textlink="">
      <xdr:nvSpPr>
        <xdr:cNvPr id="16" name="TextBox 15">
          <a:extLst>
            <a:ext uri="{FF2B5EF4-FFF2-40B4-BE49-F238E27FC236}">
              <a16:creationId xmlns:a16="http://schemas.microsoft.com/office/drawing/2014/main" id="{FDA6FEA4-E817-B46A-359B-3628FBC1D832}"/>
            </a:ext>
          </a:extLst>
        </xdr:cNvPr>
        <xdr:cNvSpPr txBox="1"/>
      </xdr:nvSpPr>
      <xdr:spPr>
        <a:xfrm>
          <a:off x="17558658" y="3200400"/>
          <a:ext cx="1654628" cy="101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effectLst/>
            <a:latin typeface="Bahnschrift" panose="020B0502040204020203" pitchFamily="34" charset="0"/>
          </a:endParaRPr>
        </a:p>
        <a:p>
          <a:r>
            <a:rPr lang="en-IN" sz="2500" b="1">
              <a:effectLst/>
              <a:latin typeface="Bahnschrift" panose="020B0502040204020203" pitchFamily="34" charset="0"/>
            </a:rPr>
            <a:t>3,692</a:t>
          </a:r>
        </a:p>
        <a:p>
          <a:r>
            <a:rPr lang="en-IN" sz="1600">
              <a:latin typeface="Bahnschrift" panose="020B0502040204020203" pitchFamily="34" charset="0"/>
            </a:rPr>
            <a:t>Issued</a:t>
          </a:r>
        </a:p>
      </xdr:txBody>
    </xdr:sp>
    <xdr:clientData/>
  </xdr:twoCellAnchor>
  <xdr:twoCellAnchor>
    <xdr:from>
      <xdr:col>23</xdr:col>
      <xdr:colOff>772885</xdr:colOff>
      <xdr:row>24</xdr:row>
      <xdr:rowOff>108859</xdr:rowOff>
    </xdr:from>
    <xdr:to>
      <xdr:col>25</xdr:col>
      <xdr:colOff>185057</xdr:colOff>
      <xdr:row>29</xdr:row>
      <xdr:rowOff>65316</xdr:rowOff>
    </xdr:to>
    <xdr:sp macro="" textlink="">
      <xdr:nvSpPr>
        <xdr:cNvPr id="17" name="TextBox 16">
          <a:extLst>
            <a:ext uri="{FF2B5EF4-FFF2-40B4-BE49-F238E27FC236}">
              <a16:creationId xmlns:a16="http://schemas.microsoft.com/office/drawing/2014/main" id="{562CECB7-656D-DC1A-E988-1DB6DB0DF431}"/>
            </a:ext>
          </a:extLst>
        </xdr:cNvPr>
        <xdr:cNvSpPr txBox="1"/>
      </xdr:nvSpPr>
      <xdr:spPr>
        <a:xfrm>
          <a:off x="14924314" y="4876802"/>
          <a:ext cx="1338943" cy="88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b="1">
              <a:latin typeface="Bahnschrift" panose="020B0502040204020203" pitchFamily="34" charset="0"/>
            </a:rPr>
            <a:t>4,533</a:t>
          </a:r>
        </a:p>
        <a:p>
          <a:pPr algn="ctr"/>
          <a:r>
            <a:rPr lang="en-IN" sz="1600" b="0">
              <a:latin typeface="Bahnschrift" panose="020B0502040204020203" pitchFamily="34" charset="0"/>
            </a:rPr>
            <a:t>Genral</a:t>
          </a:r>
          <a:r>
            <a:rPr lang="en-IN" sz="1600" b="0" baseline="0">
              <a:latin typeface="Bahnschrift" panose="020B0502040204020203" pitchFamily="34" charset="0"/>
            </a:rPr>
            <a:t> Book</a:t>
          </a:r>
          <a:endParaRPr lang="en-IN" sz="1600" b="0">
            <a:latin typeface="Bahnschrift" panose="020B0502040204020203" pitchFamily="34" charset="0"/>
          </a:endParaRPr>
        </a:p>
      </xdr:txBody>
    </xdr:sp>
    <xdr:clientData/>
  </xdr:twoCellAnchor>
  <xdr:twoCellAnchor>
    <xdr:from>
      <xdr:col>25</xdr:col>
      <xdr:colOff>664028</xdr:colOff>
      <xdr:row>24</xdr:row>
      <xdr:rowOff>54429</xdr:rowOff>
    </xdr:from>
    <xdr:to>
      <xdr:col>26</xdr:col>
      <xdr:colOff>555170</xdr:colOff>
      <xdr:row>30</xdr:row>
      <xdr:rowOff>43544</xdr:rowOff>
    </xdr:to>
    <xdr:sp macro="" textlink="">
      <xdr:nvSpPr>
        <xdr:cNvPr id="18" name="TextBox 17">
          <a:extLst>
            <a:ext uri="{FF2B5EF4-FFF2-40B4-BE49-F238E27FC236}">
              <a16:creationId xmlns:a16="http://schemas.microsoft.com/office/drawing/2014/main" id="{7595D311-57B0-1F45-FEFD-B9E78E89611F}"/>
            </a:ext>
          </a:extLst>
        </xdr:cNvPr>
        <xdr:cNvSpPr txBox="1"/>
      </xdr:nvSpPr>
      <xdr:spPr>
        <a:xfrm>
          <a:off x="16742228" y="4822372"/>
          <a:ext cx="1469571" cy="1099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latin typeface="Bahnschrift" panose="020B0502040204020203" pitchFamily="34" charset="0"/>
            </a:rPr>
            <a:t>1,223</a:t>
          </a:r>
        </a:p>
        <a:p>
          <a:r>
            <a:rPr lang="en-IN" sz="1600" b="0">
              <a:latin typeface="Bahnschrift" panose="020B0502040204020203" pitchFamily="34" charset="0"/>
            </a:rPr>
            <a:t>Education</a:t>
          </a:r>
          <a:r>
            <a:rPr lang="en-IN" sz="1600" b="0" baseline="0">
              <a:latin typeface="Bahnschrift" panose="020B0502040204020203" pitchFamily="34" charset="0"/>
            </a:rPr>
            <a:t> Books</a:t>
          </a:r>
          <a:endParaRPr lang="en-IN" sz="1600" b="0">
            <a:latin typeface="Bahnschrift" panose="020B0502040204020203" pitchFamily="34" charset="0"/>
          </a:endParaRPr>
        </a:p>
      </xdr:txBody>
    </xdr:sp>
    <xdr:clientData/>
  </xdr:twoCellAnchor>
  <xdr:twoCellAnchor>
    <xdr:from>
      <xdr:col>18</xdr:col>
      <xdr:colOff>119743</xdr:colOff>
      <xdr:row>15</xdr:row>
      <xdr:rowOff>87087</xdr:rowOff>
    </xdr:from>
    <xdr:to>
      <xdr:col>20</xdr:col>
      <xdr:colOff>457201</xdr:colOff>
      <xdr:row>18</xdr:row>
      <xdr:rowOff>21773</xdr:rowOff>
    </xdr:to>
    <xdr:sp macro="" textlink="$BX$8">
      <xdr:nvSpPr>
        <xdr:cNvPr id="20" name="TextBox 19">
          <a:extLst>
            <a:ext uri="{FF2B5EF4-FFF2-40B4-BE49-F238E27FC236}">
              <a16:creationId xmlns:a16="http://schemas.microsoft.com/office/drawing/2014/main" id="{D07AF236-A01E-62C3-02A0-434617694547}"/>
            </a:ext>
          </a:extLst>
        </xdr:cNvPr>
        <xdr:cNvSpPr txBox="1"/>
      </xdr:nvSpPr>
      <xdr:spPr>
        <a:xfrm>
          <a:off x="11223172" y="3189516"/>
          <a:ext cx="1556658"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E479DBCC-FF3F-4FAA-8199-A0F16E03C836}" type="TxLink">
            <a:rPr lang="en-US" sz="2500" b="1" i="0" u="none" strike="noStrike">
              <a:solidFill>
                <a:srgbClr val="000000"/>
              </a:solidFill>
              <a:effectLst/>
              <a:latin typeface="Bahnschrift" panose="020B0502040204020203" pitchFamily="34" charset="0"/>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Issued</a:t>
          </a:fld>
          <a:endParaRPr lang="en-IN" sz="2500" b="1">
            <a:latin typeface="Bahnschrift" panose="020B0502040204020203" pitchFamily="34" charset="0"/>
          </a:endParaRPr>
        </a:p>
      </xdr:txBody>
    </xdr:sp>
    <xdr:clientData/>
  </xdr:twoCellAnchor>
  <xdr:twoCellAnchor>
    <xdr:from>
      <xdr:col>15</xdr:col>
      <xdr:colOff>424542</xdr:colOff>
      <xdr:row>20</xdr:row>
      <xdr:rowOff>130629</xdr:rowOff>
    </xdr:from>
    <xdr:to>
      <xdr:col>17</xdr:col>
      <xdr:colOff>555171</xdr:colOff>
      <xdr:row>23</xdr:row>
      <xdr:rowOff>0</xdr:rowOff>
    </xdr:to>
    <xdr:sp macro="" textlink="$BX$7">
      <xdr:nvSpPr>
        <xdr:cNvPr id="22" name="TextBox 21">
          <a:extLst>
            <a:ext uri="{FF2B5EF4-FFF2-40B4-BE49-F238E27FC236}">
              <a16:creationId xmlns:a16="http://schemas.microsoft.com/office/drawing/2014/main" id="{40B48D10-E1C0-C279-67B7-83E434878C43}"/>
            </a:ext>
          </a:extLst>
        </xdr:cNvPr>
        <xdr:cNvSpPr txBox="1"/>
      </xdr:nvSpPr>
      <xdr:spPr>
        <a:xfrm>
          <a:off x="9699171" y="4158343"/>
          <a:ext cx="1349829"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rgbClr val="000000"/>
              </a:solidFill>
              <a:latin typeface="Bahnschrift" panose="020B0502040204020203" pitchFamily="34" charset="0"/>
            </a:rPr>
            <a:t>Cost Rs.</a:t>
          </a:r>
          <a:endParaRPr lang="en-IN" sz="2500" b="1">
            <a:latin typeface="Bahnschrift" panose="020B0502040204020203" pitchFamily="34" charset="0"/>
          </a:endParaRPr>
        </a:p>
      </xdr:txBody>
    </xdr:sp>
    <xdr:clientData/>
  </xdr:twoCellAnchor>
  <xdr:twoCellAnchor>
    <xdr:from>
      <xdr:col>8</xdr:col>
      <xdr:colOff>585379</xdr:colOff>
      <xdr:row>24</xdr:row>
      <xdr:rowOff>108131</xdr:rowOff>
    </xdr:from>
    <xdr:to>
      <xdr:col>16</xdr:col>
      <xdr:colOff>65315</xdr:colOff>
      <xdr:row>28</xdr:row>
      <xdr:rowOff>21772</xdr:rowOff>
    </xdr:to>
    <xdr:sp macro="" textlink="">
      <xdr:nvSpPr>
        <xdr:cNvPr id="24" name="Rectangle: Rounded Corners 23">
          <a:extLst>
            <a:ext uri="{FF2B5EF4-FFF2-40B4-BE49-F238E27FC236}">
              <a16:creationId xmlns:a16="http://schemas.microsoft.com/office/drawing/2014/main" id="{3EF1DA48-BA24-49C7-ADEC-B8D80A0054CA}"/>
            </a:ext>
          </a:extLst>
        </xdr:cNvPr>
        <xdr:cNvSpPr/>
      </xdr:nvSpPr>
      <xdr:spPr>
        <a:xfrm>
          <a:off x="5592808" y="4876074"/>
          <a:ext cx="4356736" cy="653869"/>
        </a:xfrm>
        <a:prstGeom prst="roundRect">
          <a:avLst>
            <a:gd name="adj" fmla="val 50000"/>
          </a:avLst>
        </a:prstGeom>
        <a:solidFill>
          <a:srgbClr val="FC2E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533852</xdr:colOff>
      <xdr:row>24</xdr:row>
      <xdr:rowOff>167640</xdr:rowOff>
    </xdr:from>
    <xdr:to>
      <xdr:col>21</xdr:col>
      <xdr:colOff>566056</xdr:colOff>
      <xdr:row>28</xdr:row>
      <xdr:rowOff>43543</xdr:rowOff>
    </xdr:to>
    <xdr:sp macro="" textlink="$BX$13">
      <xdr:nvSpPr>
        <xdr:cNvPr id="25" name="Rectangle: Rounded Corners 24">
          <a:extLst>
            <a:ext uri="{FF2B5EF4-FFF2-40B4-BE49-F238E27FC236}">
              <a16:creationId xmlns:a16="http://schemas.microsoft.com/office/drawing/2014/main" id="{C1A69C30-B395-450E-9E91-DF0DC5E1602D}"/>
            </a:ext>
          </a:extLst>
        </xdr:cNvPr>
        <xdr:cNvSpPr/>
      </xdr:nvSpPr>
      <xdr:spPr>
        <a:xfrm>
          <a:off x="10418081" y="4935583"/>
          <a:ext cx="3080204" cy="637903"/>
        </a:xfrm>
        <a:prstGeom prst="roundRect">
          <a:avLst>
            <a:gd name="adj" fmla="val 50000"/>
          </a:avLst>
        </a:prstGeom>
        <a:solidFill>
          <a:srgbClr val="FDB7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500" b="1" i="0" u="none" strike="noStrike">
              <a:solidFill>
                <a:srgbClr val="000000"/>
              </a:solidFill>
              <a:latin typeface="Bahnschrift" panose="020B0502040204020203" pitchFamily="34" charset="0"/>
            </a:rPr>
            <a:t>Condition - </a:t>
          </a:r>
          <a:endParaRPr lang="en-IN" sz="2500" b="1">
            <a:latin typeface="Bahnschrift" panose="020B0502040204020203" pitchFamily="34" charset="0"/>
          </a:endParaRPr>
        </a:p>
      </xdr:txBody>
    </xdr:sp>
    <xdr:clientData/>
  </xdr:twoCellAnchor>
  <xdr:twoCellAnchor>
    <xdr:from>
      <xdr:col>9</xdr:col>
      <xdr:colOff>315685</xdr:colOff>
      <xdr:row>25</xdr:row>
      <xdr:rowOff>10884</xdr:rowOff>
    </xdr:from>
    <xdr:to>
      <xdr:col>12</xdr:col>
      <xdr:colOff>195943</xdr:colOff>
      <xdr:row>27</xdr:row>
      <xdr:rowOff>119743</xdr:rowOff>
    </xdr:to>
    <xdr:sp macro="" textlink="$BX$12">
      <xdr:nvSpPr>
        <xdr:cNvPr id="26" name="TextBox 25">
          <a:extLst>
            <a:ext uri="{FF2B5EF4-FFF2-40B4-BE49-F238E27FC236}">
              <a16:creationId xmlns:a16="http://schemas.microsoft.com/office/drawing/2014/main" id="{9CCC38E8-9933-C9F6-D988-90651976ABBE}"/>
            </a:ext>
          </a:extLst>
        </xdr:cNvPr>
        <xdr:cNvSpPr txBox="1"/>
      </xdr:nvSpPr>
      <xdr:spPr>
        <a:xfrm>
          <a:off x="5932714" y="4963884"/>
          <a:ext cx="1709058" cy="50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rgbClr val="000000"/>
              </a:solidFill>
              <a:latin typeface="Bahnschrift" panose="020B0502040204020203" pitchFamily="34" charset="0"/>
            </a:rPr>
            <a:t>Category - </a:t>
          </a:r>
          <a:endParaRPr lang="en-IN" sz="2500" b="1">
            <a:latin typeface="Bahnschrift" panose="020B0502040204020203" pitchFamily="34" charset="0"/>
          </a:endParaRPr>
        </a:p>
      </xdr:txBody>
    </xdr:sp>
    <xdr:clientData/>
  </xdr:twoCellAnchor>
  <xdr:twoCellAnchor>
    <xdr:from>
      <xdr:col>6</xdr:col>
      <xdr:colOff>587828</xdr:colOff>
      <xdr:row>33</xdr:row>
      <xdr:rowOff>10886</xdr:rowOff>
    </xdr:from>
    <xdr:to>
      <xdr:col>14</xdr:col>
      <xdr:colOff>174171</xdr:colOff>
      <xdr:row>34</xdr:row>
      <xdr:rowOff>174172</xdr:rowOff>
    </xdr:to>
    <xdr:sp macro="" textlink="$BX$10">
      <xdr:nvSpPr>
        <xdr:cNvPr id="27" name="TextBox 26">
          <a:extLst>
            <a:ext uri="{FF2B5EF4-FFF2-40B4-BE49-F238E27FC236}">
              <a16:creationId xmlns:a16="http://schemas.microsoft.com/office/drawing/2014/main" id="{08EC38F3-3F6F-89B9-C38E-634FF68F3D89}"/>
            </a:ext>
          </a:extLst>
        </xdr:cNvPr>
        <xdr:cNvSpPr txBox="1"/>
      </xdr:nvSpPr>
      <xdr:spPr>
        <a:xfrm>
          <a:off x="4376057" y="6444343"/>
          <a:ext cx="4463143"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ahnschrift" panose="020B0502040204020203" pitchFamily="34" charset="0"/>
            </a:rPr>
            <a:t>Written By - </a:t>
          </a:r>
          <a:endParaRPr lang="en-IN" sz="1800" b="1">
            <a:latin typeface="Bahnschrift" panose="020B0502040204020203" pitchFamily="34" charset="0"/>
          </a:endParaRPr>
        </a:p>
      </xdr:txBody>
    </xdr:sp>
    <xdr:clientData/>
  </xdr:twoCellAnchor>
  <xdr:twoCellAnchor>
    <xdr:from>
      <xdr:col>7</xdr:col>
      <xdr:colOff>10885</xdr:colOff>
      <xdr:row>29</xdr:row>
      <xdr:rowOff>174171</xdr:rowOff>
    </xdr:from>
    <xdr:to>
      <xdr:col>11</xdr:col>
      <xdr:colOff>217714</xdr:colOff>
      <xdr:row>31</xdr:row>
      <xdr:rowOff>152400</xdr:rowOff>
    </xdr:to>
    <xdr:sp macro="" textlink="$BX$14">
      <xdr:nvSpPr>
        <xdr:cNvPr id="33" name="TextBox 32">
          <a:extLst>
            <a:ext uri="{FF2B5EF4-FFF2-40B4-BE49-F238E27FC236}">
              <a16:creationId xmlns:a16="http://schemas.microsoft.com/office/drawing/2014/main" id="{517929CB-63F6-92A5-EB30-3937A648F827}"/>
            </a:ext>
          </a:extLst>
        </xdr:cNvPr>
        <xdr:cNvSpPr txBox="1"/>
      </xdr:nvSpPr>
      <xdr:spPr>
        <a:xfrm>
          <a:off x="4408714" y="5867400"/>
          <a:ext cx="264522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ahnschrift" panose="020B0502040204020203" pitchFamily="34" charset="0"/>
            </a:rPr>
            <a:t>#</a:t>
          </a:r>
          <a:r>
            <a:rPr lang="en-US" sz="1800" b="1" i="0" u="none" strike="noStrike" baseline="0">
              <a:solidFill>
                <a:srgbClr val="000000"/>
              </a:solidFill>
              <a:latin typeface="Bahnschrift" panose="020B0502040204020203" pitchFamily="34" charset="0"/>
            </a:rPr>
            <a:t> </a:t>
          </a:r>
          <a:r>
            <a:rPr lang="en-US" sz="1800" b="1" i="0" u="none" strike="noStrike">
              <a:solidFill>
                <a:srgbClr val="000000"/>
              </a:solidFill>
              <a:latin typeface="Bahnschrift" panose="020B0502040204020203" pitchFamily="34" charset="0"/>
            </a:rPr>
            <a:t>        Edition</a:t>
          </a:r>
          <a:endParaRPr lang="en-IN" sz="1800" b="1">
            <a:latin typeface="Bahnschrift" panose="020B0502040204020203" pitchFamily="34" charset="0"/>
          </a:endParaRPr>
        </a:p>
      </xdr:txBody>
    </xdr:sp>
    <xdr:clientData/>
  </xdr:twoCellAnchor>
  <xdr:twoCellAnchor>
    <xdr:from>
      <xdr:col>14</xdr:col>
      <xdr:colOff>607876</xdr:colOff>
      <xdr:row>29</xdr:row>
      <xdr:rowOff>4263</xdr:rowOff>
    </xdr:from>
    <xdr:to>
      <xdr:col>19</xdr:col>
      <xdr:colOff>413655</xdr:colOff>
      <xdr:row>32</xdr:row>
      <xdr:rowOff>32656</xdr:rowOff>
    </xdr:to>
    <xdr:sp macro="" textlink="$BX$9">
      <xdr:nvSpPr>
        <xdr:cNvPr id="34" name="Rectangle: Rounded Corners 33">
          <a:extLst>
            <a:ext uri="{FF2B5EF4-FFF2-40B4-BE49-F238E27FC236}">
              <a16:creationId xmlns:a16="http://schemas.microsoft.com/office/drawing/2014/main" id="{3E6FE4EC-729E-4668-B142-3EE586EA15E1}"/>
            </a:ext>
          </a:extLst>
        </xdr:cNvPr>
        <xdr:cNvSpPr/>
      </xdr:nvSpPr>
      <xdr:spPr>
        <a:xfrm>
          <a:off x="9272905" y="5697492"/>
          <a:ext cx="2853779" cy="583564"/>
        </a:xfrm>
        <a:prstGeom prst="roundRect">
          <a:avLst>
            <a:gd name="adj" fmla="val 50000"/>
          </a:avLst>
        </a:prstGeom>
        <a:solidFill>
          <a:srgbClr val="FC2E2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500" b="1">
            <a:latin typeface="Bahnschrift" panose="020B0502040204020203" pitchFamily="34" charset="0"/>
          </a:endParaRPr>
        </a:p>
      </xdr:txBody>
    </xdr:sp>
    <xdr:clientData/>
  </xdr:twoCellAnchor>
  <xdr:twoCellAnchor>
    <xdr:from>
      <xdr:col>15</xdr:col>
      <xdr:colOff>261257</xdr:colOff>
      <xdr:row>29</xdr:row>
      <xdr:rowOff>54427</xdr:rowOff>
    </xdr:from>
    <xdr:to>
      <xdr:col>19</xdr:col>
      <xdr:colOff>435429</xdr:colOff>
      <xdr:row>31</xdr:row>
      <xdr:rowOff>87085</xdr:rowOff>
    </xdr:to>
    <xdr:sp macro="" textlink="$CA$15">
      <xdr:nvSpPr>
        <xdr:cNvPr id="38" name="TextBox 37">
          <a:extLst>
            <a:ext uri="{FF2B5EF4-FFF2-40B4-BE49-F238E27FC236}">
              <a16:creationId xmlns:a16="http://schemas.microsoft.com/office/drawing/2014/main" id="{36313BE3-5E5A-B9E4-7C3F-5F099E2F3E40}"/>
            </a:ext>
          </a:extLst>
        </xdr:cNvPr>
        <xdr:cNvSpPr txBox="1"/>
      </xdr:nvSpPr>
      <xdr:spPr>
        <a:xfrm>
          <a:off x="9535886" y="5747656"/>
          <a:ext cx="2612572" cy="40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8C1481-F5C0-4523-AAFA-8281483AE096}" type="TxLink">
            <a:rPr lang="en-US" sz="2500" b="1" i="0" u="none" strike="noStrike">
              <a:solidFill>
                <a:srgbClr val="000000"/>
              </a:solidFill>
              <a:latin typeface="Bahnschrift" panose="020B0502040204020203" pitchFamily="34" charset="0"/>
            </a:rPr>
            <a:pPr/>
            <a:t>8</a:t>
          </a:fld>
          <a:r>
            <a:rPr lang="en-US" sz="2500" b="1" i="0" u="none" strike="noStrike">
              <a:solidFill>
                <a:srgbClr val="000000"/>
              </a:solidFill>
              <a:latin typeface="Bahnschrift" panose="020B0502040204020203" pitchFamily="34" charset="0"/>
            </a:rPr>
            <a:t> - Years old</a:t>
          </a:r>
          <a:endParaRPr lang="en-IN" sz="2500" b="1">
            <a:latin typeface="Bahnschrift" panose="020B0502040204020203" pitchFamily="34" charset="0"/>
          </a:endParaRPr>
        </a:p>
      </xdr:txBody>
    </xdr:sp>
    <xdr:clientData/>
  </xdr:twoCellAnchor>
  <xdr:twoCellAnchor>
    <xdr:from>
      <xdr:col>10</xdr:col>
      <xdr:colOff>371691</xdr:colOff>
      <xdr:row>6</xdr:row>
      <xdr:rowOff>99393</xdr:rowOff>
    </xdr:from>
    <xdr:to>
      <xdr:col>21</xdr:col>
      <xdr:colOff>25558</xdr:colOff>
      <xdr:row>9</xdr:row>
      <xdr:rowOff>99392</xdr:rowOff>
    </xdr:to>
    <xdr:sp macro="" textlink="$BX$4">
      <xdr:nvSpPr>
        <xdr:cNvPr id="43" name="TextBox 42">
          <a:extLst>
            <a:ext uri="{FF2B5EF4-FFF2-40B4-BE49-F238E27FC236}">
              <a16:creationId xmlns:a16="http://schemas.microsoft.com/office/drawing/2014/main" id="{9E825C38-80CE-6463-C856-1A2DFB533778}"/>
            </a:ext>
          </a:extLst>
        </xdr:cNvPr>
        <xdr:cNvSpPr txBox="1"/>
      </xdr:nvSpPr>
      <xdr:spPr>
        <a:xfrm>
          <a:off x="6578126" y="1402523"/>
          <a:ext cx="6335171" cy="596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7233DF-B80F-4F28-9603-F3C8C8F2738A}" type="TxLink">
            <a:rPr lang="en-US" sz="2500" b="1" i="0" u="none" strike="noStrike">
              <a:solidFill>
                <a:srgbClr val="000000"/>
              </a:solidFill>
              <a:latin typeface="Bahnschrift" panose="020B0502040204020203" pitchFamily="34" charset="0"/>
            </a:rPr>
            <a:pPr/>
            <a:t>Together with EVS</a:t>
          </a:fld>
          <a:endParaRPr lang="en-IN" sz="2500" b="1">
            <a:latin typeface="Bahnschrift" panose="020B0502040204020203" pitchFamily="34" charset="0"/>
          </a:endParaRPr>
        </a:p>
      </xdr:txBody>
    </xdr:sp>
    <xdr:clientData/>
  </xdr:twoCellAnchor>
  <xdr:twoCellAnchor>
    <xdr:from>
      <xdr:col>14</xdr:col>
      <xdr:colOff>32657</xdr:colOff>
      <xdr:row>10</xdr:row>
      <xdr:rowOff>43542</xdr:rowOff>
    </xdr:from>
    <xdr:to>
      <xdr:col>20</xdr:col>
      <xdr:colOff>446315</xdr:colOff>
      <xdr:row>12</xdr:row>
      <xdr:rowOff>54429</xdr:rowOff>
    </xdr:to>
    <xdr:sp macro="" textlink="$BX$5">
      <xdr:nvSpPr>
        <xdr:cNvPr id="44" name="TextBox 43">
          <a:extLst>
            <a:ext uri="{FF2B5EF4-FFF2-40B4-BE49-F238E27FC236}">
              <a16:creationId xmlns:a16="http://schemas.microsoft.com/office/drawing/2014/main" id="{0339B83C-AADF-48CB-8957-602BDF2CB163}"/>
            </a:ext>
          </a:extLst>
        </xdr:cNvPr>
        <xdr:cNvSpPr txBox="1"/>
      </xdr:nvSpPr>
      <xdr:spPr>
        <a:xfrm>
          <a:off x="8763000" y="2296885"/>
          <a:ext cx="4071258" cy="50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3B5C53-372F-4AF5-A567-4FAF1AF5D321}" type="TxLink">
            <a:rPr lang="en-US" sz="2500" b="1" i="0" u="none" strike="noStrike">
              <a:solidFill>
                <a:srgbClr val="000000"/>
              </a:solidFill>
              <a:latin typeface="Bahnschrift" panose="020B0502040204020203" pitchFamily="34" charset="0"/>
            </a:rPr>
            <a:pPr/>
            <a:t>EVS</a:t>
          </a:fld>
          <a:endParaRPr lang="en-IN" sz="2500" b="1">
            <a:latin typeface="Bahnschrift" panose="020B0502040204020203" pitchFamily="34" charset="0"/>
          </a:endParaRPr>
        </a:p>
      </xdr:txBody>
    </xdr:sp>
    <xdr:clientData/>
  </xdr:twoCellAnchor>
  <xdr:twoCellAnchor>
    <xdr:from>
      <xdr:col>13</xdr:col>
      <xdr:colOff>442234</xdr:colOff>
      <xdr:row>11</xdr:row>
      <xdr:rowOff>25855</xdr:rowOff>
    </xdr:from>
    <xdr:to>
      <xdr:col>13</xdr:col>
      <xdr:colOff>594634</xdr:colOff>
      <xdr:row>11</xdr:row>
      <xdr:rowOff>201388</xdr:rowOff>
    </xdr:to>
    <xdr:sp macro="" textlink="">
      <xdr:nvSpPr>
        <xdr:cNvPr id="47" name="Oval 46">
          <a:extLst>
            <a:ext uri="{FF2B5EF4-FFF2-40B4-BE49-F238E27FC236}">
              <a16:creationId xmlns:a16="http://schemas.microsoft.com/office/drawing/2014/main" id="{C3C9617B-69A7-4F1B-B11B-F386DE2C74AB}"/>
            </a:ext>
          </a:extLst>
        </xdr:cNvPr>
        <xdr:cNvSpPr/>
      </xdr:nvSpPr>
      <xdr:spPr>
        <a:xfrm>
          <a:off x="8497663" y="2268312"/>
          <a:ext cx="152400" cy="175533"/>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544287</xdr:colOff>
      <xdr:row>18</xdr:row>
      <xdr:rowOff>54428</xdr:rowOff>
    </xdr:from>
    <xdr:to>
      <xdr:col>7</xdr:col>
      <xdr:colOff>32657</xdr:colOff>
      <xdr:row>23</xdr:row>
      <xdr:rowOff>174171</xdr:rowOff>
    </xdr:to>
    <xdr:sp macro="" textlink="$BX$19">
      <xdr:nvSpPr>
        <xdr:cNvPr id="5" name="TextBox 4">
          <a:extLst>
            <a:ext uri="{FF2B5EF4-FFF2-40B4-BE49-F238E27FC236}">
              <a16:creationId xmlns:a16="http://schemas.microsoft.com/office/drawing/2014/main" id="{F0146E8C-77B0-6AE8-D605-F30B1F66C8A8}"/>
            </a:ext>
          </a:extLst>
        </xdr:cNvPr>
        <xdr:cNvSpPr txBox="1"/>
      </xdr:nvSpPr>
      <xdr:spPr>
        <a:xfrm>
          <a:off x="544287" y="3712028"/>
          <a:ext cx="3886199" cy="1045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BBDF0E-DE67-4DAC-ACC0-5313874CA328}" type="TxLink">
            <a:rPr lang="en-US" sz="12000" b="0" i="0" u="none" strike="noStrike">
              <a:solidFill>
                <a:srgbClr val="000000"/>
              </a:solidFill>
              <a:latin typeface="Libre barcode 39" pitchFamily="2" charset="0"/>
            </a:rPr>
            <a:pPr/>
            <a:t>*126*</a:t>
          </a:fld>
          <a:endParaRPr lang="en-IN" sz="12000">
            <a:latin typeface="Libre barcode 39" pitchFamily="2" charset="0"/>
          </a:endParaRPr>
        </a:p>
      </xdr:txBody>
    </xdr:sp>
    <xdr:clientData/>
  </xdr:twoCellAnchor>
  <xdr:twoCellAnchor>
    <xdr:from>
      <xdr:col>22</xdr:col>
      <xdr:colOff>162306</xdr:colOff>
      <xdr:row>5</xdr:row>
      <xdr:rowOff>114517</xdr:rowOff>
    </xdr:from>
    <xdr:to>
      <xdr:col>23</xdr:col>
      <xdr:colOff>503905</xdr:colOff>
      <xdr:row>21</xdr:row>
      <xdr:rowOff>171712</xdr:rowOff>
    </xdr:to>
    <xdr:grpSp>
      <xdr:nvGrpSpPr>
        <xdr:cNvPr id="11" name="Graphic 6" descr="A girl carrying book">
          <a:extLst>
            <a:ext uri="{FF2B5EF4-FFF2-40B4-BE49-F238E27FC236}">
              <a16:creationId xmlns:a16="http://schemas.microsoft.com/office/drawing/2014/main" id="{1514BF78-F8C8-85BE-2052-9CD107D278BA}"/>
            </a:ext>
          </a:extLst>
        </xdr:cNvPr>
        <xdr:cNvGrpSpPr/>
      </xdr:nvGrpSpPr>
      <xdr:grpSpPr>
        <a:xfrm>
          <a:off x="13764006" y="1359117"/>
          <a:ext cx="951199" cy="3130595"/>
          <a:chOff x="13704140" y="1170442"/>
          <a:chExt cx="951199" cy="3214196"/>
        </a:xfrm>
      </xdr:grpSpPr>
      <xdr:sp macro="" textlink="">
        <xdr:nvSpPr>
          <xdr:cNvPr id="21" name="Freeform: Shape 20">
            <a:extLst>
              <a:ext uri="{FF2B5EF4-FFF2-40B4-BE49-F238E27FC236}">
                <a16:creationId xmlns:a16="http://schemas.microsoft.com/office/drawing/2014/main" id="{D67FE0C4-3C0A-A019-2CBF-DD92167438B6}"/>
              </a:ext>
            </a:extLst>
          </xdr:cNvPr>
          <xdr:cNvSpPr/>
        </xdr:nvSpPr>
        <xdr:spPr>
          <a:xfrm>
            <a:off x="13722867" y="1170442"/>
            <a:ext cx="925835" cy="3189210"/>
          </a:xfrm>
          <a:custGeom>
            <a:avLst/>
            <a:gdLst>
              <a:gd name="connsiteX0" fmla="*/ 381607 w 925835"/>
              <a:gd name="connsiteY0" fmla="*/ 0 h 3189210"/>
              <a:gd name="connsiteX1" fmla="*/ 626466 w 925835"/>
              <a:gd name="connsiteY1" fmla="*/ 127387 h 3189210"/>
              <a:gd name="connsiteX2" fmla="*/ 616932 w 925835"/>
              <a:gd name="connsiteY2" fmla="*/ 156401 h 3189210"/>
              <a:gd name="connsiteX3" fmla="*/ 684873 w 925835"/>
              <a:gd name="connsiteY3" fmla="*/ 196405 h 3189210"/>
              <a:gd name="connsiteX4" fmla="*/ 809803 w 925835"/>
              <a:gd name="connsiteY4" fmla="*/ 257737 h 3189210"/>
              <a:gd name="connsiteX5" fmla="*/ 858590 w 925835"/>
              <a:gd name="connsiteY5" fmla="*/ 458591 h 3189210"/>
              <a:gd name="connsiteX6" fmla="*/ 879250 w 925835"/>
              <a:gd name="connsiteY6" fmla="*/ 784831 h 3189210"/>
              <a:gd name="connsiteX7" fmla="*/ 880003 w 925835"/>
              <a:gd name="connsiteY7" fmla="*/ 950147 h 3189210"/>
              <a:gd name="connsiteX8" fmla="*/ 876983 w 925835"/>
              <a:gd name="connsiteY8" fmla="*/ 1344949 h 3189210"/>
              <a:gd name="connsiteX9" fmla="*/ 892833 w 925835"/>
              <a:gd name="connsiteY9" fmla="*/ 1360046 h 3189210"/>
              <a:gd name="connsiteX10" fmla="*/ 895100 w 925835"/>
              <a:gd name="connsiteY10" fmla="*/ 1615192 h 3189210"/>
              <a:gd name="connsiteX11" fmla="*/ 907930 w 925835"/>
              <a:gd name="connsiteY11" fmla="*/ 1866567 h 3189210"/>
              <a:gd name="connsiteX12" fmla="*/ 925456 w 925835"/>
              <a:gd name="connsiteY12" fmla="*/ 1986210 h 3189210"/>
              <a:gd name="connsiteX13" fmla="*/ 912969 w 925835"/>
              <a:gd name="connsiteY13" fmla="*/ 2010089 h 3189210"/>
              <a:gd name="connsiteX14" fmla="*/ 671653 w 925835"/>
              <a:gd name="connsiteY14" fmla="*/ 2060572 h 3189210"/>
              <a:gd name="connsiteX15" fmla="*/ 645983 w 925835"/>
              <a:gd name="connsiteY15" fmla="*/ 2257597 h 3189210"/>
              <a:gd name="connsiteX16" fmla="*/ 414992 w 925835"/>
              <a:gd name="connsiteY16" fmla="*/ 2634282 h 3189210"/>
              <a:gd name="connsiteX17" fmla="*/ 433861 w 925835"/>
              <a:gd name="connsiteY17" fmla="*/ 2772423 h 3189210"/>
              <a:gd name="connsiteX18" fmla="*/ 454245 w 925835"/>
              <a:gd name="connsiteY18" fmla="*/ 2844889 h 3189210"/>
              <a:gd name="connsiteX19" fmla="*/ 691465 w 925835"/>
              <a:gd name="connsiteY19" fmla="*/ 3065879 h 3189210"/>
              <a:gd name="connsiteX20" fmla="*/ 711658 w 925835"/>
              <a:gd name="connsiteY20" fmla="*/ 3055496 h 3189210"/>
              <a:gd name="connsiteX21" fmla="*/ 729022 w 925835"/>
              <a:gd name="connsiteY21" fmla="*/ 3054744 h 3189210"/>
              <a:gd name="connsiteX22" fmla="*/ 740156 w 925835"/>
              <a:gd name="connsiteY22" fmla="*/ 3026531 h 3189210"/>
              <a:gd name="connsiteX23" fmla="*/ 763931 w 925835"/>
              <a:gd name="connsiteY23" fmla="*/ 3026531 h 3189210"/>
              <a:gd name="connsiteX24" fmla="*/ 789410 w 925835"/>
              <a:gd name="connsiteY24" fmla="*/ 3083147 h 3189210"/>
              <a:gd name="connsiteX25" fmla="*/ 763750 w 925835"/>
              <a:gd name="connsiteY25" fmla="*/ 3092634 h 3189210"/>
              <a:gd name="connsiteX26" fmla="*/ 824615 w 925835"/>
              <a:gd name="connsiteY26" fmla="*/ 3150670 h 3189210"/>
              <a:gd name="connsiteX27" fmla="*/ 631648 w 925835"/>
              <a:gd name="connsiteY27" fmla="*/ 3188361 h 3189210"/>
              <a:gd name="connsiteX28" fmla="*/ 436890 w 925835"/>
              <a:gd name="connsiteY28" fmla="*/ 3150613 h 3189210"/>
              <a:gd name="connsiteX29" fmla="*/ 254210 w 925835"/>
              <a:gd name="connsiteY29" fmla="*/ 3072860 h 3189210"/>
              <a:gd name="connsiteX30" fmla="*/ 262868 w 925835"/>
              <a:gd name="connsiteY30" fmla="*/ 3041428 h 3189210"/>
              <a:gd name="connsiteX31" fmla="*/ 104182 w 925835"/>
              <a:gd name="connsiteY31" fmla="*/ 3013367 h 3189210"/>
              <a:gd name="connsiteX32" fmla="*/ 147778 w 925835"/>
              <a:gd name="connsiteY32" fmla="*/ 2871302 h 3189210"/>
              <a:gd name="connsiteX33" fmla="*/ 196184 w 925835"/>
              <a:gd name="connsiteY33" fmla="*/ 2774166 h 3189210"/>
              <a:gd name="connsiteX34" fmla="*/ 233826 w 925835"/>
              <a:gd name="connsiteY34" fmla="*/ 2661447 h 3189210"/>
              <a:gd name="connsiteX35" fmla="*/ 166647 w 925835"/>
              <a:gd name="connsiteY35" fmla="*/ 2369306 h 3189210"/>
              <a:gd name="connsiteX36" fmla="*/ 167399 w 925835"/>
              <a:gd name="connsiteY36" fmla="*/ 2030368 h 3189210"/>
              <a:gd name="connsiteX37" fmla="*/ 13370 w 925835"/>
              <a:gd name="connsiteY37" fmla="*/ 2001107 h 3189210"/>
              <a:gd name="connsiteX38" fmla="*/ 578 w 925835"/>
              <a:gd name="connsiteY38" fmla="*/ 1972247 h 3189210"/>
              <a:gd name="connsiteX39" fmla="*/ 124365 w 925835"/>
              <a:gd name="connsiteY39" fmla="*/ 1242098 h 3189210"/>
              <a:gd name="connsiteX40" fmla="*/ 187030 w 925835"/>
              <a:gd name="connsiteY40" fmla="*/ 778593 h 3189210"/>
              <a:gd name="connsiteX41" fmla="*/ 93047 w 925835"/>
              <a:gd name="connsiteY41" fmla="*/ 308115 h 3189210"/>
              <a:gd name="connsiteX42" fmla="*/ 159855 w 925835"/>
              <a:gd name="connsiteY42" fmla="*/ 171107 h 3189210"/>
              <a:gd name="connsiteX43" fmla="*/ 352346 w 925835"/>
              <a:gd name="connsiteY43" fmla="*/ 139398 h 3189210"/>
              <a:gd name="connsiteX44" fmla="*/ 381607 w 925835"/>
              <a:gd name="connsiteY44" fmla="*/ 0 h 3189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925835" h="3189210">
                <a:moveTo>
                  <a:pt x="381607" y="0"/>
                </a:moveTo>
                <a:cubicBezTo>
                  <a:pt x="381607" y="0"/>
                  <a:pt x="617979" y="52368"/>
                  <a:pt x="626466" y="127387"/>
                </a:cubicBezTo>
                <a:cubicBezTo>
                  <a:pt x="626466" y="127387"/>
                  <a:pt x="612407" y="148466"/>
                  <a:pt x="616932" y="156401"/>
                </a:cubicBezTo>
                <a:cubicBezTo>
                  <a:pt x="619370" y="160658"/>
                  <a:pt x="659203" y="185461"/>
                  <a:pt x="684873" y="196405"/>
                </a:cubicBezTo>
                <a:cubicBezTo>
                  <a:pt x="708648" y="206540"/>
                  <a:pt x="773856" y="206921"/>
                  <a:pt x="809803" y="257737"/>
                </a:cubicBezTo>
                <a:cubicBezTo>
                  <a:pt x="834987" y="293332"/>
                  <a:pt x="843207" y="359559"/>
                  <a:pt x="858590" y="458591"/>
                </a:cubicBezTo>
                <a:cubicBezTo>
                  <a:pt x="868401" y="521789"/>
                  <a:pt x="876316" y="664369"/>
                  <a:pt x="879250" y="784831"/>
                </a:cubicBezTo>
                <a:cubicBezTo>
                  <a:pt x="880917" y="853126"/>
                  <a:pt x="878640" y="913829"/>
                  <a:pt x="880003" y="950147"/>
                </a:cubicBezTo>
                <a:cubicBezTo>
                  <a:pt x="883774" y="1050550"/>
                  <a:pt x="876983" y="1344949"/>
                  <a:pt x="876983" y="1344949"/>
                </a:cubicBezTo>
                <a:lnTo>
                  <a:pt x="892833" y="1360046"/>
                </a:lnTo>
                <a:lnTo>
                  <a:pt x="895100" y="1615192"/>
                </a:lnTo>
                <a:cubicBezTo>
                  <a:pt x="895100" y="1615192"/>
                  <a:pt x="901138" y="1797120"/>
                  <a:pt x="907930" y="1866567"/>
                </a:cubicBezTo>
                <a:cubicBezTo>
                  <a:pt x="912673" y="1915068"/>
                  <a:pt x="920922" y="1962198"/>
                  <a:pt x="925456" y="1986210"/>
                </a:cubicBezTo>
                <a:cubicBezTo>
                  <a:pt x="927323" y="1996107"/>
                  <a:pt x="922160" y="2005975"/>
                  <a:pt x="912969" y="2010089"/>
                </a:cubicBezTo>
                <a:cubicBezTo>
                  <a:pt x="875735" y="2026777"/>
                  <a:pt x="777313" y="2065315"/>
                  <a:pt x="671653" y="2060572"/>
                </a:cubicBezTo>
                <a:cubicBezTo>
                  <a:pt x="671653" y="2060572"/>
                  <a:pt x="686464" y="2213544"/>
                  <a:pt x="645983" y="2257597"/>
                </a:cubicBezTo>
                <a:cubicBezTo>
                  <a:pt x="509347" y="2406310"/>
                  <a:pt x="414992" y="2634282"/>
                  <a:pt x="414992" y="2634282"/>
                </a:cubicBezTo>
                <a:lnTo>
                  <a:pt x="433861" y="2772423"/>
                </a:lnTo>
                <a:cubicBezTo>
                  <a:pt x="433861" y="2772423"/>
                  <a:pt x="512966" y="2799569"/>
                  <a:pt x="454245" y="2844889"/>
                </a:cubicBezTo>
                <a:cubicBezTo>
                  <a:pt x="454245" y="2844889"/>
                  <a:pt x="528692" y="2996527"/>
                  <a:pt x="691465" y="3065879"/>
                </a:cubicBezTo>
                <a:cubicBezTo>
                  <a:pt x="691465" y="3065879"/>
                  <a:pt x="703828" y="3058144"/>
                  <a:pt x="711658" y="3055496"/>
                </a:cubicBezTo>
                <a:cubicBezTo>
                  <a:pt x="719487" y="3052848"/>
                  <a:pt x="729022" y="3054744"/>
                  <a:pt x="729022" y="3054744"/>
                </a:cubicBezTo>
                <a:lnTo>
                  <a:pt x="740156" y="3026531"/>
                </a:lnTo>
                <a:cubicBezTo>
                  <a:pt x="745748" y="3017387"/>
                  <a:pt x="759597" y="3016730"/>
                  <a:pt x="763931" y="3026531"/>
                </a:cubicBezTo>
                <a:cubicBezTo>
                  <a:pt x="763931" y="3026531"/>
                  <a:pt x="790925" y="3068860"/>
                  <a:pt x="789410" y="3083147"/>
                </a:cubicBezTo>
                <a:cubicBezTo>
                  <a:pt x="787896" y="3097435"/>
                  <a:pt x="764502" y="3088243"/>
                  <a:pt x="763750" y="3092634"/>
                </a:cubicBezTo>
                <a:cubicBezTo>
                  <a:pt x="762331" y="3100912"/>
                  <a:pt x="843217" y="3132039"/>
                  <a:pt x="824615" y="3150670"/>
                </a:cubicBezTo>
                <a:cubicBezTo>
                  <a:pt x="807841" y="3167463"/>
                  <a:pt x="721059" y="3194333"/>
                  <a:pt x="631648" y="3188361"/>
                </a:cubicBezTo>
                <a:cubicBezTo>
                  <a:pt x="548475" y="3182807"/>
                  <a:pt x="470180" y="3154966"/>
                  <a:pt x="436890" y="3150613"/>
                </a:cubicBezTo>
                <a:cubicBezTo>
                  <a:pt x="367815" y="3141593"/>
                  <a:pt x="223073" y="3167691"/>
                  <a:pt x="254210" y="3072860"/>
                </a:cubicBezTo>
                <a:lnTo>
                  <a:pt x="262868" y="3041428"/>
                </a:lnTo>
                <a:cubicBezTo>
                  <a:pt x="262868" y="3041428"/>
                  <a:pt x="119746" y="3045924"/>
                  <a:pt x="104182" y="3013367"/>
                </a:cubicBezTo>
                <a:cubicBezTo>
                  <a:pt x="88618" y="2980811"/>
                  <a:pt x="102477" y="2874131"/>
                  <a:pt x="147778" y="2871302"/>
                </a:cubicBezTo>
                <a:lnTo>
                  <a:pt x="196184" y="2774166"/>
                </a:lnTo>
                <a:cubicBezTo>
                  <a:pt x="196184" y="2774166"/>
                  <a:pt x="150026" y="2739438"/>
                  <a:pt x="233826" y="2661447"/>
                </a:cubicBezTo>
                <a:cubicBezTo>
                  <a:pt x="233826" y="2661447"/>
                  <a:pt x="177962" y="2499151"/>
                  <a:pt x="166647" y="2369306"/>
                </a:cubicBezTo>
                <a:cubicBezTo>
                  <a:pt x="155321" y="2239471"/>
                  <a:pt x="167399" y="2030368"/>
                  <a:pt x="167399" y="2030368"/>
                </a:cubicBezTo>
                <a:lnTo>
                  <a:pt x="13370" y="2001107"/>
                </a:lnTo>
                <a:cubicBezTo>
                  <a:pt x="1721" y="1998898"/>
                  <a:pt x="-1470" y="1983924"/>
                  <a:pt x="578" y="1972247"/>
                </a:cubicBezTo>
                <a:lnTo>
                  <a:pt x="124365" y="1242098"/>
                </a:lnTo>
                <a:lnTo>
                  <a:pt x="187030" y="778593"/>
                </a:lnTo>
                <a:cubicBezTo>
                  <a:pt x="187030" y="778593"/>
                  <a:pt x="105410" y="474697"/>
                  <a:pt x="93047" y="308115"/>
                </a:cubicBezTo>
                <a:cubicBezTo>
                  <a:pt x="89504" y="260356"/>
                  <a:pt x="108087" y="190471"/>
                  <a:pt x="159855" y="171107"/>
                </a:cubicBezTo>
                <a:cubicBezTo>
                  <a:pt x="233646" y="143504"/>
                  <a:pt x="352346" y="139398"/>
                  <a:pt x="352346" y="139398"/>
                </a:cubicBezTo>
                <a:cubicBezTo>
                  <a:pt x="352346" y="139398"/>
                  <a:pt x="414154" y="89173"/>
                  <a:pt x="381607" y="0"/>
                </a:cubicBezTo>
                <a:close/>
              </a:path>
            </a:pathLst>
          </a:custGeom>
          <a:solidFill>
            <a:srgbClr val="FFFFFF"/>
          </a:solidFill>
          <a:ln w="9525" cap="flat">
            <a:noFill/>
            <a:prstDash val="solid"/>
            <a:miter/>
          </a:ln>
        </xdr:spPr>
        <xdr:txBody>
          <a:bodyPr rtlCol="0" anchor="ctr"/>
          <a:lstStyle/>
          <a:p>
            <a:endParaRPr lang="en-IN"/>
          </a:p>
        </xdr:txBody>
      </xdr:sp>
      <xdr:grpSp>
        <xdr:nvGrpSpPr>
          <xdr:cNvPr id="29" name="Graphic 6" descr="A girl carrying book">
            <a:extLst>
              <a:ext uri="{FF2B5EF4-FFF2-40B4-BE49-F238E27FC236}">
                <a16:creationId xmlns:a16="http://schemas.microsoft.com/office/drawing/2014/main" id="{1B011008-78CA-41DC-26E4-1C2B9D6CB440}"/>
              </a:ext>
            </a:extLst>
          </xdr:cNvPr>
          <xdr:cNvGrpSpPr/>
        </xdr:nvGrpSpPr>
        <xdr:grpSpPr>
          <a:xfrm>
            <a:off x="14213708" y="1551127"/>
            <a:ext cx="157716" cy="323936"/>
            <a:chOff x="14213708" y="1551127"/>
            <a:chExt cx="157716" cy="323936"/>
          </a:xfrm>
          <a:solidFill>
            <a:srgbClr val="FFFFFF"/>
          </a:solidFill>
        </xdr:grpSpPr>
        <xdr:sp macro="" textlink="">
          <xdr:nvSpPr>
            <xdr:cNvPr id="31" name="Freeform: Shape 30">
              <a:extLst>
                <a:ext uri="{FF2B5EF4-FFF2-40B4-BE49-F238E27FC236}">
                  <a16:creationId xmlns:a16="http://schemas.microsoft.com/office/drawing/2014/main" id="{615CBD1B-1BCD-AB5C-05ED-F70CF3482E7D}"/>
                </a:ext>
              </a:extLst>
            </xdr:cNvPr>
            <xdr:cNvSpPr/>
          </xdr:nvSpPr>
          <xdr:spPr>
            <a:xfrm>
              <a:off x="14214082" y="1551127"/>
              <a:ext cx="63789" cy="88040"/>
            </a:xfrm>
            <a:custGeom>
              <a:avLst/>
              <a:gdLst>
                <a:gd name="connsiteX0" fmla="*/ 53440 w 63789"/>
                <a:gd name="connsiteY0" fmla="*/ 29100 h 88040"/>
                <a:gd name="connsiteX1" fmla="*/ 29475 w 63789"/>
                <a:gd name="connsiteY1" fmla="*/ 1 h 88040"/>
                <a:gd name="connsiteX2" fmla="*/ 558 w 63789"/>
                <a:gd name="connsiteY2" fmla="*/ 41682 h 88040"/>
                <a:gd name="connsiteX3" fmla="*/ 11673 w 63789"/>
                <a:gd name="connsiteY3" fmla="*/ 62399 h 88040"/>
                <a:gd name="connsiteX4" fmla="*/ 28590 w 63789"/>
                <a:gd name="connsiteY4" fmla="*/ 82992 h 88040"/>
                <a:gd name="connsiteX5" fmla="*/ 51526 w 63789"/>
                <a:gd name="connsiteY5" fmla="*/ 72115 h 88040"/>
                <a:gd name="connsiteX6" fmla="*/ 53440 w 63789"/>
                <a:gd name="connsiteY6" fmla="*/ 29100 h 88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3789" h="88040">
                  <a:moveTo>
                    <a:pt x="53440" y="29100"/>
                  </a:moveTo>
                  <a:cubicBezTo>
                    <a:pt x="40220" y="8936"/>
                    <a:pt x="34428" y="-113"/>
                    <a:pt x="29475" y="1"/>
                  </a:cubicBezTo>
                  <a:cubicBezTo>
                    <a:pt x="23113" y="153"/>
                    <a:pt x="18141" y="15441"/>
                    <a:pt x="558" y="41682"/>
                  </a:cubicBezTo>
                  <a:cubicBezTo>
                    <a:pt x="-2595" y="49779"/>
                    <a:pt x="8511" y="55237"/>
                    <a:pt x="11673" y="62399"/>
                  </a:cubicBezTo>
                  <a:cubicBezTo>
                    <a:pt x="16721" y="69448"/>
                    <a:pt x="21932" y="76734"/>
                    <a:pt x="28590" y="82992"/>
                  </a:cubicBezTo>
                  <a:cubicBezTo>
                    <a:pt x="38086" y="96546"/>
                    <a:pt x="45487" y="79306"/>
                    <a:pt x="51526" y="72115"/>
                  </a:cubicBezTo>
                  <a:cubicBezTo>
                    <a:pt x="65690" y="55370"/>
                    <a:pt x="69185" y="46445"/>
                    <a:pt x="53440" y="29100"/>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32" name="Freeform: Shape 31">
              <a:extLst>
                <a:ext uri="{FF2B5EF4-FFF2-40B4-BE49-F238E27FC236}">
                  <a16:creationId xmlns:a16="http://schemas.microsoft.com/office/drawing/2014/main" id="{C0492A49-81C8-3BD0-CFFA-4024DF4534BB}"/>
                </a:ext>
              </a:extLst>
            </xdr:cNvPr>
            <xdr:cNvSpPr/>
          </xdr:nvSpPr>
          <xdr:spPr>
            <a:xfrm>
              <a:off x="14213903" y="1668227"/>
              <a:ext cx="64808" cy="89452"/>
            </a:xfrm>
            <a:custGeom>
              <a:avLst/>
              <a:gdLst>
                <a:gd name="connsiteX0" fmla="*/ 54296 w 64808"/>
                <a:gd name="connsiteY0" fmla="*/ 29567 h 89452"/>
                <a:gd name="connsiteX1" fmla="*/ 29950 w 64808"/>
                <a:gd name="connsiteY1" fmla="*/ 1 h 89452"/>
                <a:gd name="connsiteX2" fmla="*/ 565 w 64808"/>
                <a:gd name="connsiteY2" fmla="*/ 42359 h 89452"/>
                <a:gd name="connsiteX3" fmla="*/ 11862 w 64808"/>
                <a:gd name="connsiteY3" fmla="*/ 63409 h 89452"/>
                <a:gd name="connsiteX4" fmla="*/ 29055 w 64808"/>
                <a:gd name="connsiteY4" fmla="*/ 84326 h 89452"/>
                <a:gd name="connsiteX5" fmla="*/ 52362 w 64808"/>
                <a:gd name="connsiteY5" fmla="*/ 73277 h 89452"/>
                <a:gd name="connsiteX6" fmla="*/ 54296 w 64808"/>
                <a:gd name="connsiteY6" fmla="*/ 29567 h 89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4808" h="89452">
                  <a:moveTo>
                    <a:pt x="54296" y="29567"/>
                  </a:moveTo>
                  <a:cubicBezTo>
                    <a:pt x="40856" y="9078"/>
                    <a:pt x="34979" y="-113"/>
                    <a:pt x="29950" y="1"/>
                  </a:cubicBezTo>
                  <a:cubicBezTo>
                    <a:pt x="23483" y="153"/>
                    <a:pt x="18434" y="15689"/>
                    <a:pt x="565" y="42359"/>
                  </a:cubicBezTo>
                  <a:cubicBezTo>
                    <a:pt x="-2635" y="50588"/>
                    <a:pt x="8652" y="56132"/>
                    <a:pt x="11862" y="63409"/>
                  </a:cubicBezTo>
                  <a:cubicBezTo>
                    <a:pt x="16987" y="70572"/>
                    <a:pt x="22292" y="77973"/>
                    <a:pt x="29055" y="84326"/>
                  </a:cubicBezTo>
                  <a:cubicBezTo>
                    <a:pt x="38704" y="98090"/>
                    <a:pt x="46219" y="80583"/>
                    <a:pt x="52362" y="73277"/>
                  </a:cubicBezTo>
                  <a:cubicBezTo>
                    <a:pt x="66736" y="56256"/>
                    <a:pt x="70288" y="47197"/>
                    <a:pt x="54296" y="29567"/>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48" name="Freeform: Shape 47">
              <a:extLst>
                <a:ext uri="{FF2B5EF4-FFF2-40B4-BE49-F238E27FC236}">
                  <a16:creationId xmlns:a16="http://schemas.microsoft.com/office/drawing/2014/main" id="{6B00E0E4-EEF5-F455-3E97-11AE82D5B540}"/>
                </a:ext>
              </a:extLst>
            </xdr:cNvPr>
            <xdr:cNvSpPr/>
          </xdr:nvSpPr>
          <xdr:spPr>
            <a:xfrm>
              <a:off x="14213708" y="1785616"/>
              <a:ext cx="64263" cy="88691"/>
            </a:xfrm>
            <a:custGeom>
              <a:avLst/>
              <a:gdLst>
                <a:gd name="connsiteX0" fmla="*/ 53843 w 64263"/>
                <a:gd name="connsiteY0" fmla="*/ 29316 h 88691"/>
                <a:gd name="connsiteX1" fmla="*/ 31907 w 64263"/>
                <a:gd name="connsiteY1" fmla="*/ 522 h 88691"/>
                <a:gd name="connsiteX2" fmla="*/ 561 w 64263"/>
                <a:gd name="connsiteY2" fmla="*/ 41994 h 88691"/>
                <a:gd name="connsiteX3" fmla="*/ 11762 w 64263"/>
                <a:gd name="connsiteY3" fmla="*/ 62863 h 88691"/>
                <a:gd name="connsiteX4" fmla="*/ 28812 w 64263"/>
                <a:gd name="connsiteY4" fmla="*/ 83608 h 88691"/>
                <a:gd name="connsiteX5" fmla="*/ 51919 w 64263"/>
                <a:gd name="connsiteY5" fmla="*/ 72645 h 88691"/>
                <a:gd name="connsiteX6" fmla="*/ 53843 w 64263"/>
                <a:gd name="connsiteY6" fmla="*/ 29316 h 886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4263" h="88691">
                  <a:moveTo>
                    <a:pt x="53843" y="29316"/>
                  </a:moveTo>
                  <a:cubicBezTo>
                    <a:pt x="42423" y="11895"/>
                    <a:pt x="36508" y="2722"/>
                    <a:pt x="31907" y="522"/>
                  </a:cubicBezTo>
                  <a:cubicBezTo>
                    <a:pt x="24249" y="-3136"/>
                    <a:pt x="20249" y="12619"/>
                    <a:pt x="561" y="41994"/>
                  </a:cubicBezTo>
                  <a:cubicBezTo>
                    <a:pt x="-2611" y="50157"/>
                    <a:pt x="8571" y="55653"/>
                    <a:pt x="11762" y="62863"/>
                  </a:cubicBezTo>
                  <a:cubicBezTo>
                    <a:pt x="16848" y="69969"/>
                    <a:pt x="22097" y="77303"/>
                    <a:pt x="28812" y="83608"/>
                  </a:cubicBezTo>
                  <a:cubicBezTo>
                    <a:pt x="38375" y="97258"/>
                    <a:pt x="45833" y="79894"/>
                    <a:pt x="51919" y="72645"/>
                  </a:cubicBezTo>
                  <a:cubicBezTo>
                    <a:pt x="66178" y="55776"/>
                    <a:pt x="69693" y="46794"/>
                    <a:pt x="53843" y="29316"/>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0" name="Freeform: Shape 49">
              <a:extLst>
                <a:ext uri="{FF2B5EF4-FFF2-40B4-BE49-F238E27FC236}">
                  <a16:creationId xmlns:a16="http://schemas.microsoft.com/office/drawing/2014/main" id="{2B4493E7-687D-4AB1-72A2-E563085FB118}"/>
                </a:ext>
              </a:extLst>
            </xdr:cNvPr>
            <xdr:cNvSpPr/>
          </xdr:nvSpPr>
          <xdr:spPr>
            <a:xfrm>
              <a:off x="14311195" y="1785500"/>
              <a:ext cx="60229" cy="89563"/>
            </a:xfrm>
            <a:custGeom>
              <a:avLst/>
              <a:gdLst>
                <a:gd name="connsiteX0" fmla="*/ 49720 w 60229"/>
                <a:gd name="connsiteY0" fmla="*/ 29737 h 89563"/>
                <a:gd name="connsiteX1" fmla="*/ 35119 w 60229"/>
                <a:gd name="connsiteY1" fmla="*/ 8544 h 89563"/>
                <a:gd name="connsiteX2" fmla="*/ 21260 w 60229"/>
                <a:gd name="connsiteY2" fmla="*/ 2648 h 89563"/>
                <a:gd name="connsiteX3" fmla="*/ 0 w 60229"/>
                <a:gd name="connsiteY3" fmla="*/ 37814 h 89563"/>
                <a:gd name="connsiteX4" fmla="*/ 362 w 60229"/>
                <a:gd name="connsiteY4" fmla="*/ 52225 h 89563"/>
                <a:gd name="connsiteX5" fmla="*/ 32185 w 60229"/>
                <a:gd name="connsiteY5" fmla="*/ 89563 h 89563"/>
                <a:gd name="connsiteX6" fmla="*/ 47787 w 60229"/>
                <a:gd name="connsiteY6" fmla="*/ 73418 h 89563"/>
                <a:gd name="connsiteX7" fmla="*/ 60208 w 60229"/>
                <a:gd name="connsiteY7" fmla="*/ 50901 h 89563"/>
                <a:gd name="connsiteX8" fmla="*/ 49720 w 60229"/>
                <a:gd name="connsiteY8" fmla="*/ 29737 h 89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0229" h="89563">
                  <a:moveTo>
                    <a:pt x="49720" y="29737"/>
                  </a:moveTo>
                  <a:cubicBezTo>
                    <a:pt x="44853" y="22669"/>
                    <a:pt x="39986" y="15602"/>
                    <a:pt x="35119" y="8544"/>
                  </a:cubicBezTo>
                  <a:cubicBezTo>
                    <a:pt x="32385" y="3762"/>
                    <a:pt x="26641" y="-4163"/>
                    <a:pt x="21260" y="2648"/>
                  </a:cubicBezTo>
                  <a:cubicBezTo>
                    <a:pt x="14449" y="13582"/>
                    <a:pt x="4972" y="24755"/>
                    <a:pt x="0" y="37814"/>
                  </a:cubicBezTo>
                  <a:cubicBezTo>
                    <a:pt x="0" y="37814"/>
                    <a:pt x="362" y="52225"/>
                    <a:pt x="362" y="52225"/>
                  </a:cubicBezTo>
                  <a:cubicBezTo>
                    <a:pt x="3543" y="60102"/>
                    <a:pt x="23841" y="88430"/>
                    <a:pt x="32185" y="89563"/>
                  </a:cubicBezTo>
                  <a:cubicBezTo>
                    <a:pt x="41177" y="87915"/>
                    <a:pt x="41758" y="79029"/>
                    <a:pt x="47787" y="73418"/>
                  </a:cubicBezTo>
                  <a:cubicBezTo>
                    <a:pt x="55302" y="64532"/>
                    <a:pt x="59855" y="57807"/>
                    <a:pt x="60208" y="50901"/>
                  </a:cubicBezTo>
                  <a:cubicBezTo>
                    <a:pt x="60531" y="44605"/>
                    <a:pt x="57350" y="38147"/>
                    <a:pt x="49720" y="29737"/>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1" name="Freeform: Shape 50">
              <a:extLst>
                <a:ext uri="{FF2B5EF4-FFF2-40B4-BE49-F238E27FC236}">
                  <a16:creationId xmlns:a16="http://schemas.microsoft.com/office/drawing/2014/main" id="{DA00E5CD-3696-D104-E0B6-672241E5807A}"/>
                </a:ext>
              </a:extLst>
            </xdr:cNvPr>
            <xdr:cNvSpPr/>
          </xdr:nvSpPr>
          <xdr:spPr>
            <a:xfrm>
              <a:off x="14308171" y="1668534"/>
              <a:ext cx="63171" cy="88011"/>
            </a:xfrm>
            <a:custGeom>
              <a:avLst/>
              <a:gdLst>
                <a:gd name="connsiteX0" fmla="*/ 27483 w 63171"/>
                <a:gd name="connsiteY0" fmla="*/ 83143 h 88011"/>
                <a:gd name="connsiteX1" fmla="*/ 42561 w 63171"/>
                <a:gd name="connsiteY1" fmla="*/ 83143 h 88011"/>
                <a:gd name="connsiteX2" fmla="*/ 62450 w 63171"/>
                <a:gd name="connsiteY2" fmla="*/ 53958 h 88011"/>
                <a:gd name="connsiteX3" fmla="*/ 52344 w 63171"/>
                <a:gd name="connsiteY3" fmla="*/ 29184 h 88011"/>
                <a:gd name="connsiteX4" fmla="*/ 33979 w 63171"/>
                <a:gd name="connsiteY4" fmla="*/ 2533 h 88011"/>
                <a:gd name="connsiteX5" fmla="*/ 24292 w 63171"/>
                <a:gd name="connsiteY5" fmla="*/ 2476 h 88011"/>
                <a:gd name="connsiteX6" fmla="*/ 1051 w 63171"/>
                <a:gd name="connsiteY6" fmla="*/ 39090 h 88011"/>
                <a:gd name="connsiteX7" fmla="*/ 10548 w 63171"/>
                <a:gd name="connsiteY7" fmla="*/ 62512 h 88011"/>
                <a:gd name="connsiteX8" fmla="*/ 27483 w 63171"/>
                <a:gd name="connsiteY8" fmla="*/ 83143 h 880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3171" h="88011">
                  <a:moveTo>
                    <a:pt x="27483" y="83143"/>
                  </a:moveTo>
                  <a:cubicBezTo>
                    <a:pt x="31360" y="89505"/>
                    <a:pt x="38999" y="89763"/>
                    <a:pt x="42561" y="83143"/>
                  </a:cubicBezTo>
                  <a:cubicBezTo>
                    <a:pt x="48619" y="73370"/>
                    <a:pt x="57649" y="64855"/>
                    <a:pt x="62450" y="53958"/>
                  </a:cubicBezTo>
                  <a:cubicBezTo>
                    <a:pt x="65679" y="44595"/>
                    <a:pt x="57325" y="36023"/>
                    <a:pt x="52344" y="29184"/>
                  </a:cubicBezTo>
                  <a:cubicBezTo>
                    <a:pt x="46286" y="20373"/>
                    <a:pt x="40056" y="11353"/>
                    <a:pt x="33979" y="2533"/>
                  </a:cubicBezTo>
                  <a:cubicBezTo>
                    <a:pt x="31808" y="-791"/>
                    <a:pt x="26493" y="-877"/>
                    <a:pt x="24292" y="2476"/>
                  </a:cubicBezTo>
                  <a:cubicBezTo>
                    <a:pt x="15882" y="14391"/>
                    <a:pt x="8490" y="26860"/>
                    <a:pt x="1051" y="39090"/>
                  </a:cubicBezTo>
                  <a:cubicBezTo>
                    <a:pt x="-3044" y="48538"/>
                    <a:pt x="5823" y="55130"/>
                    <a:pt x="10548" y="62512"/>
                  </a:cubicBezTo>
                  <a:cubicBezTo>
                    <a:pt x="15596" y="69589"/>
                    <a:pt x="20816" y="76885"/>
                    <a:pt x="27483" y="83143"/>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2" name="Freeform: Shape 51">
              <a:extLst>
                <a:ext uri="{FF2B5EF4-FFF2-40B4-BE49-F238E27FC236}">
                  <a16:creationId xmlns:a16="http://schemas.microsoft.com/office/drawing/2014/main" id="{A2E7C2CD-6059-47C1-73C7-495D32ADF6BA}"/>
                </a:ext>
              </a:extLst>
            </xdr:cNvPr>
            <xdr:cNvSpPr/>
          </xdr:nvSpPr>
          <xdr:spPr>
            <a:xfrm>
              <a:off x="14307727" y="1552019"/>
              <a:ext cx="63589" cy="87023"/>
            </a:xfrm>
            <a:custGeom>
              <a:avLst/>
              <a:gdLst>
                <a:gd name="connsiteX0" fmla="*/ 28299 w 63589"/>
                <a:gd name="connsiteY0" fmla="*/ 82204 h 87023"/>
                <a:gd name="connsiteX1" fmla="*/ 43206 w 63589"/>
                <a:gd name="connsiteY1" fmla="*/ 82204 h 87023"/>
                <a:gd name="connsiteX2" fmla="*/ 62875 w 63589"/>
                <a:gd name="connsiteY2" fmla="*/ 53353 h 87023"/>
                <a:gd name="connsiteX3" fmla="*/ 52893 w 63589"/>
                <a:gd name="connsiteY3" fmla="*/ 28855 h 87023"/>
                <a:gd name="connsiteX4" fmla="*/ 34729 w 63589"/>
                <a:gd name="connsiteY4" fmla="*/ 2499 h 87023"/>
                <a:gd name="connsiteX5" fmla="*/ 25147 w 63589"/>
                <a:gd name="connsiteY5" fmla="*/ 2452 h 87023"/>
                <a:gd name="connsiteX6" fmla="*/ 553 w 63589"/>
                <a:gd name="connsiteY6" fmla="*/ 41323 h 87023"/>
                <a:gd name="connsiteX7" fmla="*/ 11554 w 63589"/>
                <a:gd name="connsiteY7" fmla="*/ 61830 h 87023"/>
                <a:gd name="connsiteX8" fmla="*/ 28299 w 63589"/>
                <a:gd name="connsiteY8" fmla="*/ 82204 h 870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3589" h="87023">
                  <a:moveTo>
                    <a:pt x="28299" y="82204"/>
                  </a:moveTo>
                  <a:cubicBezTo>
                    <a:pt x="32128" y="88500"/>
                    <a:pt x="39682" y="88758"/>
                    <a:pt x="43206" y="82204"/>
                  </a:cubicBezTo>
                  <a:cubicBezTo>
                    <a:pt x="49197" y="72546"/>
                    <a:pt x="58122" y="64107"/>
                    <a:pt x="62875" y="53353"/>
                  </a:cubicBezTo>
                  <a:cubicBezTo>
                    <a:pt x="66085" y="44000"/>
                    <a:pt x="57713" y="35551"/>
                    <a:pt x="52893" y="28855"/>
                  </a:cubicBezTo>
                  <a:cubicBezTo>
                    <a:pt x="46902" y="20140"/>
                    <a:pt x="40739" y="11215"/>
                    <a:pt x="34729" y="2499"/>
                  </a:cubicBezTo>
                  <a:cubicBezTo>
                    <a:pt x="32586" y="-806"/>
                    <a:pt x="27328" y="-844"/>
                    <a:pt x="25147" y="2452"/>
                  </a:cubicBezTo>
                  <a:cubicBezTo>
                    <a:pt x="16212" y="15139"/>
                    <a:pt x="8497" y="28302"/>
                    <a:pt x="553" y="41323"/>
                  </a:cubicBezTo>
                  <a:cubicBezTo>
                    <a:pt x="-2571" y="49343"/>
                    <a:pt x="8421" y="54744"/>
                    <a:pt x="11554" y="61830"/>
                  </a:cubicBezTo>
                  <a:cubicBezTo>
                    <a:pt x="16545" y="68803"/>
                    <a:pt x="21708" y="76013"/>
                    <a:pt x="28299" y="82204"/>
                  </a:cubicBezTo>
                  <a:close/>
                </a:path>
              </a:pathLst>
            </a:custGeom>
            <a:solidFill>
              <a:srgbClr val="FFFFFF"/>
            </a:solidFill>
            <a:ln w="9525" cap="flat">
              <a:noFill/>
              <a:prstDash val="solid"/>
              <a:miter/>
            </a:ln>
          </xdr:spPr>
          <xdr:txBody>
            <a:bodyPr rtlCol="0" anchor="ctr"/>
            <a:lstStyle/>
            <a:p>
              <a:endParaRPr lang="en-IN"/>
            </a:p>
          </xdr:txBody>
        </xdr:sp>
      </xdr:grpSp>
      <xdr:sp macro="" textlink="">
        <xdr:nvSpPr>
          <xdr:cNvPr id="53" name="Freeform: Shape 52">
            <a:extLst>
              <a:ext uri="{FF2B5EF4-FFF2-40B4-BE49-F238E27FC236}">
                <a16:creationId xmlns:a16="http://schemas.microsoft.com/office/drawing/2014/main" id="{17A9887D-C71C-C68D-B1F5-EBA7C8185B6F}"/>
              </a:ext>
            </a:extLst>
          </xdr:cNvPr>
          <xdr:cNvSpPr/>
        </xdr:nvSpPr>
        <xdr:spPr>
          <a:xfrm>
            <a:off x="14189574" y="1502760"/>
            <a:ext cx="194181" cy="427650"/>
          </a:xfrm>
          <a:custGeom>
            <a:avLst/>
            <a:gdLst>
              <a:gd name="connsiteX0" fmla="*/ 190686 w 194181"/>
              <a:gd name="connsiteY0" fmla="*/ 340604 h 427650"/>
              <a:gd name="connsiteX1" fmla="*/ 188362 w 194181"/>
              <a:gd name="connsiteY1" fmla="*/ 335975 h 427650"/>
              <a:gd name="connsiteX2" fmla="*/ 189962 w 194181"/>
              <a:gd name="connsiteY2" fmla="*/ 324126 h 427650"/>
              <a:gd name="connsiteX3" fmla="*/ 186781 w 194181"/>
              <a:gd name="connsiteY3" fmla="*/ 230438 h 427650"/>
              <a:gd name="connsiteX4" fmla="*/ 186057 w 194181"/>
              <a:gd name="connsiteY4" fmla="*/ 200301 h 427650"/>
              <a:gd name="connsiteX5" fmla="*/ 184809 w 194181"/>
              <a:gd name="connsiteY5" fmla="*/ 115881 h 427650"/>
              <a:gd name="connsiteX6" fmla="*/ 184562 w 194181"/>
              <a:gd name="connsiteY6" fmla="*/ 99450 h 427650"/>
              <a:gd name="connsiteX7" fmla="*/ 184962 w 194181"/>
              <a:gd name="connsiteY7" fmla="*/ 9163 h 427650"/>
              <a:gd name="connsiteX8" fmla="*/ 174503 w 194181"/>
              <a:gd name="connsiteY8" fmla="*/ 4210 h 427650"/>
              <a:gd name="connsiteX9" fmla="*/ 145462 w 194181"/>
              <a:gd name="connsiteY9" fmla="*/ 26765 h 427650"/>
              <a:gd name="connsiteX10" fmla="*/ 112362 w 194181"/>
              <a:gd name="connsiteY10" fmla="*/ 38033 h 427650"/>
              <a:gd name="connsiteX11" fmla="*/ 103818 w 194181"/>
              <a:gd name="connsiteY11" fmla="*/ 37100 h 427650"/>
              <a:gd name="connsiteX12" fmla="*/ 11378 w 194181"/>
              <a:gd name="connsiteY12" fmla="*/ 1724 h 427650"/>
              <a:gd name="connsiteX13" fmla="*/ 9178 w 194181"/>
              <a:gd name="connsiteY13" fmla="*/ 648 h 427650"/>
              <a:gd name="connsiteX14" fmla="*/ 34 w 194181"/>
              <a:gd name="connsiteY14" fmla="*/ 6848 h 427650"/>
              <a:gd name="connsiteX15" fmla="*/ 19170 w 194181"/>
              <a:gd name="connsiteY15" fmla="*/ 399412 h 427650"/>
              <a:gd name="connsiteX16" fmla="*/ 53507 w 194181"/>
              <a:gd name="connsiteY16" fmla="*/ 426929 h 427650"/>
              <a:gd name="connsiteX17" fmla="*/ 117096 w 194181"/>
              <a:gd name="connsiteY17" fmla="*/ 424501 h 427650"/>
              <a:gd name="connsiteX18" fmla="*/ 122754 w 194181"/>
              <a:gd name="connsiteY18" fmla="*/ 419986 h 427650"/>
              <a:gd name="connsiteX19" fmla="*/ 132184 w 194181"/>
              <a:gd name="connsiteY19" fmla="*/ 423453 h 427650"/>
              <a:gd name="connsiteX20" fmla="*/ 138575 w 194181"/>
              <a:gd name="connsiteY20" fmla="*/ 422967 h 427650"/>
              <a:gd name="connsiteX21" fmla="*/ 188372 w 194181"/>
              <a:gd name="connsiteY21" fmla="*/ 417852 h 427650"/>
              <a:gd name="connsiteX22" fmla="*/ 194172 w 194181"/>
              <a:gd name="connsiteY22" fmla="*/ 411146 h 427650"/>
              <a:gd name="connsiteX23" fmla="*/ 190686 w 194181"/>
              <a:gd name="connsiteY23" fmla="*/ 340604 h 427650"/>
              <a:gd name="connsiteX24" fmla="*/ 54164 w 194181"/>
              <a:gd name="connsiteY24" fmla="*/ 45634 h 427650"/>
              <a:gd name="connsiteX25" fmla="*/ 86245 w 194181"/>
              <a:gd name="connsiteY25" fmla="*/ 91497 h 427650"/>
              <a:gd name="connsiteX26" fmla="*/ 77939 w 194181"/>
              <a:gd name="connsiteY26" fmla="*/ 117348 h 427650"/>
              <a:gd name="connsiteX27" fmla="*/ 70767 w 194181"/>
              <a:gd name="connsiteY27" fmla="*/ 128102 h 427650"/>
              <a:gd name="connsiteX28" fmla="*/ 61146 w 194181"/>
              <a:gd name="connsiteY28" fmla="*/ 139046 h 427650"/>
              <a:gd name="connsiteX29" fmla="*/ 52279 w 194181"/>
              <a:gd name="connsiteY29" fmla="*/ 131311 h 427650"/>
              <a:gd name="connsiteX30" fmla="*/ 24913 w 194181"/>
              <a:gd name="connsiteY30" fmla="*/ 94326 h 427650"/>
              <a:gd name="connsiteX31" fmla="*/ 54164 w 194181"/>
              <a:gd name="connsiteY31" fmla="*/ 45634 h 427650"/>
              <a:gd name="connsiteX32" fmla="*/ 74176 w 194181"/>
              <a:gd name="connsiteY32" fmla="*/ 240582 h 427650"/>
              <a:gd name="connsiteX33" fmla="*/ 61718 w 194181"/>
              <a:gd name="connsiteY33" fmla="*/ 256622 h 427650"/>
              <a:gd name="connsiteX34" fmla="*/ 51717 w 194181"/>
              <a:gd name="connsiteY34" fmla="*/ 249069 h 427650"/>
              <a:gd name="connsiteX35" fmla="*/ 25104 w 194181"/>
              <a:gd name="connsiteY35" fmla="*/ 212264 h 427650"/>
              <a:gd name="connsiteX36" fmla="*/ 51850 w 194181"/>
              <a:gd name="connsiteY36" fmla="*/ 165363 h 427650"/>
              <a:gd name="connsiteX37" fmla="*/ 56031 w 194181"/>
              <a:gd name="connsiteY37" fmla="*/ 166049 h 427650"/>
              <a:gd name="connsiteX38" fmla="*/ 85864 w 194181"/>
              <a:gd name="connsiteY38" fmla="*/ 209055 h 427650"/>
              <a:gd name="connsiteX39" fmla="*/ 74176 w 194181"/>
              <a:gd name="connsiteY39" fmla="*/ 240582 h 427650"/>
              <a:gd name="connsiteX40" fmla="*/ 72853 w 194181"/>
              <a:gd name="connsiteY40" fmla="*/ 359092 h 427650"/>
              <a:gd name="connsiteX41" fmla="*/ 61527 w 194181"/>
              <a:gd name="connsiteY41" fmla="*/ 374189 h 427650"/>
              <a:gd name="connsiteX42" fmla="*/ 51336 w 194181"/>
              <a:gd name="connsiteY42" fmla="*/ 366455 h 427650"/>
              <a:gd name="connsiteX43" fmla="*/ 24723 w 194181"/>
              <a:gd name="connsiteY43" fmla="*/ 329279 h 427650"/>
              <a:gd name="connsiteX44" fmla="*/ 48688 w 194181"/>
              <a:gd name="connsiteY44" fmla="*/ 286436 h 427650"/>
              <a:gd name="connsiteX45" fmla="*/ 54164 w 194181"/>
              <a:gd name="connsiteY45" fmla="*/ 280206 h 427650"/>
              <a:gd name="connsiteX46" fmla="*/ 86435 w 194181"/>
              <a:gd name="connsiteY46" fmla="*/ 326441 h 427650"/>
              <a:gd name="connsiteX47" fmla="*/ 72853 w 194181"/>
              <a:gd name="connsiteY47" fmla="*/ 359092 h 427650"/>
              <a:gd name="connsiteX48" fmla="*/ 111381 w 194181"/>
              <a:gd name="connsiteY48" fmla="*/ 96012 h 427650"/>
              <a:gd name="connsiteX49" fmla="*/ 111362 w 194181"/>
              <a:gd name="connsiteY49" fmla="*/ 95583 h 427650"/>
              <a:gd name="connsiteX50" fmla="*/ 111524 w 194181"/>
              <a:gd name="connsiteY50" fmla="*/ 95774 h 427650"/>
              <a:gd name="connsiteX51" fmla="*/ 111381 w 194181"/>
              <a:gd name="connsiteY51" fmla="*/ 96012 h 427650"/>
              <a:gd name="connsiteX52" fmla="*/ 145252 w 194181"/>
              <a:gd name="connsiteY52" fmla="*/ 46101 h 427650"/>
              <a:gd name="connsiteX53" fmla="*/ 150224 w 194181"/>
              <a:gd name="connsiteY53" fmla="*/ 46167 h 427650"/>
              <a:gd name="connsiteX54" fmla="*/ 179904 w 194181"/>
              <a:gd name="connsiteY54" fmla="*/ 92735 h 427650"/>
              <a:gd name="connsiteX55" fmla="*/ 179904 w 194181"/>
              <a:gd name="connsiteY55" fmla="*/ 103784 h 427650"/>
              <a:gd name="connsiteX56" fmla="*/ 153624 w 194181"/>
              <a:gd name="connsiteY56" fmla="*/ 139998 h 427650"/>
              <a:gd name="connsiteX57" fmla="*/ 117201 w 194181"/>
              <a:gd name="connsiteY57" fmla="*/ 94707 h 427650"/>
              <a:gd name="connsiteX58" fmla="*/ 145252 w 194181"/>
              <a:gd name="connsiteY58" fmla="*/ 46101 h 427650"/>
              <a:gd name="connsiteX59" fmla="*/ 180799 w 194181"/>
              <a:gd name="connsiteY59" fmla="*/ 338718 h 427650"/>
              <a:gd name="connsiteX60" fmla="*/ 165702 w 194181"/>
              <a:gd name="connsiteY60" fmla="*/ 360797 h 427650"/>
              <a:gd name="connsiteX61" fmla="*/ 154758 w 194181"/>
              <a:gd name="connsiteY61" fmla="*/ 374151 h 427650"/>
              <a:gd name="connsiteX62" fmla="*/ 140604 w 194181"/>
              <a:gd name="connsiteY62" fmla="*/ 359292 h 427650"/>
              <a:gd name="connsiteX63" fmla="*/ 120792 w 194181"/>
              <a:gd name="connsiteY63" fmla="*/ 329851 h 427650"/>
              <a:gd name="connsiteX64" fmla="*/ 130231 w 194181"/>
              <a:gd name="connsiteY64" fmla="*/ 307019 h 427650"/>
              <a:gd name="connsiteX65" fmla="*/ 145423 w 194181"/>
              <a:gd name="connsiteY65" fmla="*/ 283188 h 427650"/>
              <a:gd name="connsiteX66" fmla="*/ 150548 w 194181"/>
              <a:gd name="connsiteY66" fmla="*/ 283140 h 427650"/>
              <a:gd name="connsiteX67" fmla="*/ 181095 w 194181"/>
              <a:gd name="connsiteY67" fmla="*/ 329603 h 427650"/>
              <a:gd name="connsiteX68" fmla="*/ 180799 w 194181"/>
              <a:gd name="connsiteY68" fmla="*/ 338718 h 427650"/>
              <a:gd name="connsiteX69" fmla="*/ 181190 w 194181"/>
              <a:gd name="connsiteY69" fmla="*/ 219561 h 427650"/>
              <a:gd name="connsiteX70" fmla="*/ 157511 w 194181"/>
              <a:gd name="connsiteY70" fmla="*/ 255575 h 427650"/>
              <a:gd name="connsiteX71" fmla="*/ 150767 w 194181"/>
              <a:gd name="connsiteY71" fmla="*/ 256127 h 427650"/>
              <a:gd name="connsiteX72" fmla="*/ 117268 w 194181"/>
              <a:gd name="connsiteY72" fmla="*/ 210950 h 427650"/>
              <a:gd name="connsiteX73" fmla="*/ 143880 w 194181"/>
              <a:gd name="connsiteY73" fmla="*/ 165821 h 427650"/>
              <a:gd name="connsiteX74" fmla="*/ 151281 w 194181"/>
              <a:gd name="connsiteY74" fmla="*/ 165897 h 427650"/>
              <a:gd name="connsiteX75" fmla="*/ 180380 w 194181"/>
              <a:gd name="connsiteY75" fmla="*/ 208435 h 427650"/>
              <a:gd name="connsiteX76" fmla="*/ 181190 w 194181"/>
              <a:gd name="connsiteY76" fmla="*/ 219561 h 4276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Lst>
            <a:rect l="l" t="t" r="r" b="b"/>
            <a:pathLst>
              <a:path w="194181" h="427650">
                <a:moveTo>
                  <a:pt x="190686" y="340604"/>
                </a:moveTo>
                <a:cubicBezTo>
                  <a:pt x="190601" y="338566"/>
                  <a:pt x="189677" y="337004"/>
                  <a:pt x="188362" y="335975"/>
                </a:cubicBezTo>
                <a:cubicBezTo>
                  <a:pt x="189448" y="331537"/>
                  <a:pt x="190039" y="325888"/>
                  <a:pt x="189962" y="324126"/>
                </a:cubicBezTo>
                <a:cubicBezTo>
                  <a:pt x="188667" y="293075"/>
                  <a:pt x="187600" y="261556"/>
                  <a:pt x="186781" y="230438"/>
                </a:cubicBezTo>
                <a:cubicBezTo>
                  <a:pt x="186724" y="228371"/>
                  <a:pt x="186191" y="203387"/>
                  <a:pt x="186057" y="200301"/>
                </a:cubicBezTo>
                <a:cubicBezTo>
                  <a:pt x="185448" y="172621"/>
                  <a:pt x="185028" y="144218"/>
                  <a:pt x="184809" y="115881"/>
                </a:cubicBezTo>
                <a:cubicBezTo>
                  <a:pt x="184790" y="113938"/>
                  <a:pt x="185143" y="104384"/>
                  <a:pt x="184562" y="99450"/>
                </a:cubicBezTo>
                <a:cubicBezTo>
                  <a:pt x="184524" y="75866"/>
                  <a:pt x="184705" y="32918"/>
                  <a:pt x="184962" y="9163"/>
                </a:cubicBezTo>
                <a:cubicBezTo>
                  <a:pt x="185190" y="3896"/>
                  <a:pt x="178437" y="686"/>
                  <a:pt x="174503" y="4210"/>
                </a:cubicBezTo>
                <a:cubicBezTo>
                  <a:pt x="166445" y="11001"/>
                  <a:pt x="157158" y="18107"/>
                  <a:pt x="145462" y="26765"/>
                </a:cubicBezTo>
                <a:cubicBezTo>
                  <a:pt x="133174" y="37614"/>
                  <a:pt x="129155" y="38986"/>
                  <a:pt x="112362" y="38033"/>
                </a:cubicBezTo>
                <a:cubicBezTo>
                  <a:pt x="110657" y="37928"/>
                  <a:pt x="105476" y="37424"/>
                  <a:pt x="103818" y="37100"/>
                </a:cubicBezTo>
                <a:cubicBezTo>
                  <a:pt x="70824" y="30747"/>
                  <a:pt x="41944" y="16650"/>
                  <a:pt x="11378" y="1724"/>
                </a:cubicBezTo>
                <a:lnTo>
                  <a:pt x="9178" y="648"/>
                </a:lnTo>
                <a:cubicBezTo>
                  <a:pt x="4968" y="-1524"/>
                  <a:pt x="-480" y="2076"/>
                  <a:pt x="34" y="6848"/>
                </a:cubicBezTo>
                <a:cubicBezTo>
                  <a:pt x="10121" y="138693"/>
                  <a:pt x="11588" y="267881"/>
                  <a:pt x="19170" y="399412"/>
                </a:cubicBezTo>
                <a:cubicBezTo>
                  <a:pt x="19303" y="427139"/>
                  <a:pt x="28142" y="429311"/>
                  <a:pt x="53507" y="426929"/>
                </a:cubicBezTo>
                <a:cubicBezTo>
                  <a:pt x="74367" y="426691"/>
                  <a:pt x="95760" y="425872"/>
                  <a:pt x="117096" y="424501"/>
                </a:cubicBezTo>
                <a:cubicBezTo>
                  <a:pt x="119801" y="424329"/>
                  <a:pt x="122001" y="422462"/>
                  <a:pt x="122754" y="419986"/>
                </a:cubicBezTo>
                <a:cubicBezTo>
                  <a:pt x="124602" y="423967"/>
                  <a:pt x="128412" y="423948"/>
                  <a:pt x="132184" y="423453"/>
                </a:cubicBezTo>
                <a:cubicBezTo>
                  <a:pt x="134317" y="423291"/>
                  <a:pt x="136441" y="423138"/>
                  <a:pt x="138575" y="422967"/>
                </a:cubicBezTo>
                <a:cubicBezTo>
                  <a:pt x="155368" y="421595"/>
                  <a:pt x="171636" y="419281"/>
                  <a:pt x="188372" y="417852"/>
                </a:cubicBezTo>
                <a:cubicBezTo>
                  <a:pt x="191801" y="417557"/>
                  <a:pt x="194353" y="414575"/>
                  <a:pt x="194172" y="411146"/>
                </a:cubicBezTo>
                <a:cubicBezTo>
                  <a:pt x="192829" y="386924"/>
                  <a:pt x="191658" y="363188"/>
                  <a:pt x="190686" y="340604"/>
                </a:cubicBezTo>
                <a:close/>
                <a:moveTo>
                  <a:pt x="54164" y="45634"/>
                </a:moveTo>
                <a:cubicBezTo>
                  <a:pt x="64166" y="59988"/>
                  <a:pt x="77301" y="76533"/>
                  <a:pt x="86245" y="91497"/>
                </a:cubicBezTo>
                <a:cubicBezTo>
                  <a:pt x="91207" y="99812"/>
                  <a:pt x="85949" y="106851"/>
                  <a:pt x="77939" y="117348"/>
                </a:cubicBezTo>
                <a:cubicBezTo>
                  <a:pt x="75348" y="120710"/>
                  <a:pt x="72976" y="124311"/>
                  <a:pt x="70767" y="128102"/>
                </a:cubicBezTo>
                <a:cubicBezTo>
                  <a:pt x="68614" y="131645"/>
                  <a:pt x="63709" y="137998"/>
                  <a:pt x="61146" y="139046"/>
                </a:cubicBezTo>
                <a:cubicBezTo>
                  <a:pt x="59260" y="139513"/>
                  <a:pt x="54164" y="133236"/>
                  <a:pt x="52279" y="131311"/>
                </a:cubicBezTo>
                <a:cubicBezTo>
                  <a:pt x="43173" y="120367"/>
                  <a:pt x="29276" y="107318"/>
                  <a:pt x="24913" y="94326"/>
                </a:cubicBezTo>
                <a:cubicBezTo>
                  <a:pt x="26285" y="80896"/>
                  <a:pt x="44868" y="59102"/>
                  <a:pt x="54164" y="45634"/>
                </a:cubicBezTo>
                <a:close/>
                <a:moveTo>
                  <a:pt x="74176" y="240582"/>
                </a:moveTo>
                <a:cubicBezTo>
                  <a:pt x="71100" y="244783"/>
                  <a:pt x="65756" y="254632"/>
                  <a:pt x="61718" y="256622"/>
                </a:cubicBezTo>
                <a:cubicBezTo>
                  <a:pt x="59832" y="257089"/>
                  <a:pt x="53602" y="251012"/>
                  <a:pt x="51717" y="249069"/>
                </a:cubicBezTo>
                <a:cubicBezTo>
                  <a:pt x="42611" y="238125"/>
                  <a:pt x="29476" y="225266"/>
                  <a:pt x="25104" y="212264"/>
                </a:cubicBezTo>
                <a:cubicBezTo>
                  <a:pt x="26199" y="200244"/>
                  <a:pt x="50735" y="166192"/>
                  <a:pt x="51850" y="165363"/>
                </a:cubicBezTo>
                <a:cubicBezTo>
                  <a:pt x="53193" y="164382"/>
                  <a:pt x="55069" y="164687"/>
                  <a:pt x="56031" y="166049"/>
                </a:cubicBezTo>
                <a:cubicBezTo>
                  <a:pt x="65718" y="179737"/>
                  <a:pt x="77463" y="195015"/>
                  <a:pt x="85864" y="209055"/>
                </a:cubicBezTo>
                <a:cubicBezTo>
                  <a:pt x="92598" y="218456"/>
                  <a:pt x="81558" y="230457"/>
                  <a:pt x="74176" y="240582"/>
                </a:cubicBezTo>
                <a:close/>
                <a:moveTo>
                  <a:pt x="72853" y="359092"/>
                </a:moveTo>
                <a:cubicBezTo>
                  <a:pt x="69776" y="363293"/>
                  <a:pt x="65566" y="372199"/>
                  <a:pt x="61527" y="374189"/>
                </a:cubicBezTo>
                <a:cubicBezTo>
                  <a:pt x="59641" y="374656"/>
                  <a:pt x="53221" y="368389"/>
                  <a:pt x="51336" y="366455"/>
                </a:cubicBezTo>
                <a:cubicBezTo>
                  <a:pt x="42230" y="355511"/>
                  <a:pt x="29095" y="342271"/>
                  <a:pt x="24723" y="329279"/>
                </a:cubicBezTo>
                <a:cubicBezTo>
                  <a:pt x="25818" y="317259"/>
                  <a:pt x="39896" y="299037"/>
                  <a:pt x="48688" y="286436"/>
                </a:cubicBezTo>
                <a:cubicBezTo>
                  <a:pt x="49592" y="285140"/>
                  <a:pt x="53345" y="281387"/>
                  <a:pt x="54164" y="280206"/>
                </a:cubicBezTo>
                <a:cubicBezTo>
                  <a:pt x="64166" y="294551"/>
                  <a:pt x="77482" y="311486"/>
                  <a:pt x="86435" y="326441"/>
                </a:cubicBezTo>
                <a:cubicBezTo>
                  <a:pt x="93160" y="335842"/>
                  <a:pt x="80234" y="348967"/>
                  <a:pt x="72853" y="359092"/>
                </a:cubicBezTo>
                <a:close/>
                <a:moveTo>
                  <a:pt x="111381" y="96012"/>
                </a:moveTo>
                <a:cubicBezTo>
                  <a:pt x="111372" y="95869"/>
                  <a:pt x="111372" y="95726"/>
                  <a:pt x="111362" y="95583"/>
                </a:cubicBezTo>
                <a:cubicBezTo>
                  <a:pt x="111419" y="95650"/>
                  <a:pt x="111467" y="95717"/>
                  <a:pt x="111524" y="95774"/>
                </a:cubicBezTo>
                <a:cubicBezTo>
                  <a:pt x="111467" y="95850"/>
                  <a:pt x="111429" y="95936"/>
                  <a:pt x="111381" y="96012"/>
                </a:cubicBezTo>
                <a:close/>
                <a:moveTo>
                  <a:pt x="145252" y="46101"/>
                </a:moveTo>
                <a:cubicBezTo>
                  <a:pt x="146481" y="44386"/>
                  <a:pt x="149033" y="44424"/>
                  <a:pt x="150224" y="46167"/>
                </a:cubicBezTo>
                <a:cubicBezTo>
                  <a:pt x="158187" y="57893"/>
                  <a:pt x="177961" y="89325"/>
                  <a:pt x="179904" y="92735"/>
                </a:cubicBezTo>
                <a:cubicBezTo>
                  <a:pt x="181857" y="96164"/>
                  <a:pt x="181866" y="100355"/>
                  <a:pt x="179904" y="103784"/>
                </a:cubicBezTo>
                <a:cubicBezTo>
                  <a:pt x="176885" y="109071"/>
                  <a:pt x="156196" y="138951"/>
                  <a:pt x="153624" y="139998"/>
                </a:cubicBezTo>
                <a:cubicBezTo>
                  <a:pt x="152272" y="140532"/>
                  <a:pt x="117391" y="97155"/>
                  <a:pt x="117201" y="94707"/>
                </a:cubicBezTo>
                <a:cubicBezTo>
                  <a:pt x="120792" y="81134"/>
                  <a:pt x="135327" y="59864"/>
                  <a:pt x="145252" y="46101"/>
                </a:cubicBezTo>
                <a:close/>
                <a:moveTo>
                  <a:pt x="180799" y="338718"/>
                </a:moveTo>
                <a:cubicBezTo>
                  <a:pt x="176685" y="344491"/>
                  <a:pt x="168836" y="356311"/>
                  <a:pt x="165702" y="360797"/>
                </a:cubicBezTo>
                <a:cubicBezTo>
                  <a:pt x="159768" y="370094"/>
                  <a:pt x="157215" y="374113"/>
                  <a:pt x="154758" y="374151"/>
                </a:cubicBezTo>
                <a:cubicBezTo>
                  <a:pt x="151805" y="374199"/>
                  <a:pt x="148986" y="368493"/>
                  <a:pt x="140604" y="359292"/>
                </a:cubicBezTo>
                <a:cubicBezTo>
                  <a:pt x="137489" y="355759"/>
                  <a:pt x="121201" y="335318"/>
                  <a:pt x="120792" y="329851"/>
                </a:cubicBezTo>
                <a:cubicBezTo>
                  <a:pt x="120887" y="322821"/>
                  <a:pt x="128307" y="310458"/>
                  <a:pt x="130231" y="307019"/>
                </a:cubicBezTo>
                <a:cubicBezTo>
                  <a:pt x="134755" y="299361"/>
                  <a:pt x="140518" y="290436"/>
                  <a:pt x="145423" y="283188"/>
                </a:cubicBezTo>
                <a:cubicBezTo>
                  <a:pt x="146643" y="281378"/>
                  <a:pt x="149291" y="281349"/>
                  <a:pt x="150548" y="283140"/>
                </a:cubicBezTo>
                <a:cubicBezTo>
                  <a:pt x="160006" y="296618"/>
                  <a:pt x="180285" y="327831"/>
                  <a:pt x="181095" y="329603"/>
                </a:cubicBezTo>
                <a:cubicBezTo>
                  <a:pt x="182276" y="332175"/>
                  <a:pt x="182447" y="336404"/>
                  <a:pt x="180799" y="338718"/>
                </a:cubicBezTo>
                <a:close/>
                <a:moveTo>
                  <a:pt x="181190" y="219561"/>
                </a:moveTo>
                <a:cubicBezTo>
                  <a:pt x="177885" y="226047"/>
                  <a:pt x="161664" y="249079"/>
                  <a:pt x="157511" y="255575"/>
                </a:cubicBezTo>
                <a:cubicBezTo>
                  <a:pt x="155996" y="257937"/>
                  <a:pt x="152653" y="258204"/>
                  <a:pt x="150767" y="256127"/>
                </a:cubicBezTo>
                <a:cubicBezTo>
                  <a:pt x="141404" y="245850"/>
                  <a:pt x="117477" y="215093"/>
                  <a:pt x="117268" y="210950"/>
                </a:cubicBezTo>
                <a:cubicBezTo>
                  <a:pt x="117058" y="206807"/>
                  <a:pt x="134736" y="179460"/>
                  <a:pt x="143880" y="165821"/>
                </a:cubicBezTo>
                <a:cubicBezTo>
                  <a:pt x="145652" y="163173"/>
                  <a:pt x="149548" y="163220"/>
                  <a:pt x="151281" y="165897"/>
                </a:cubicBezTo>
                <a:cubicBezTo>
                  <a:pt x="157282" y="175146"/>
                  <a:pt x="173189" y="198234"/>
                  <a:pt x="180380" y="208435"/>
                </a:cubicBezTo>
                <a:cubicBezTo>
                  <a:pt x="182695" y="211702"/>
                  <a:pt x="183009" y="215989"/>
                  <a:pt x="181190" y="219561"/>
                </a:cubicBezTo>
                <a:close/>
              </a:path>
            </a:pathLst>
          </a:custGeom>
          <a:solidFill>
            <a:srgbClr val="FC2E20"/>
          </a:solidFill>
          <a:ln w="9525" cap="flat">
            <a:noFill/>
            <a:prstDash val="solid"/>
            <a:miter/>
          </a:ln>
        </xdr:spPr>
        <xdr:txBody>
          <a:bodyPr rtlCol="0" anchor="ctr"/>
          <a:lstStyle/>
          <a:p>
            <a:endParaRPr lang="en-IN"/>
          </a:p>
        </xdr:txBody>
      </xdr:sp>
      <xdr:grpSp>
        <xdr:nvGrpSpPr>
          <xdr:cNvPr id="54" name="Graphic 6" descr="A girl carrying book">
            <a:extLst>
              <a:ext uri="{FF2B5EF4-FFF2-40B4-BE49-F238E27FC236}">
                <a16:creationId xmlns:a16="http://schemas.microsoft.com/office/drawing/2014/main" id="{8B18ABAB-3CD7-8D89-458B-75C46283B864}"/>
              </a:ext>
            </a:extLst>
          </xdr:cNvPr>
          <xdr:cNvGrpSpPr/>
        </xdr:nvGrpSpPr>
        <xdr:grpSpPr>
          <a:xfrm>
            <a:off x="14156879" y="1506557"/>
            <a:ext cx="255206" cy="529376"/>
            <a:chOff x="14156879" y="1506557"/>
            <a:chExt cx="255206" cy="529376"/>
          </a:xfrm>
          <a:solidFill>
            <a:srgbClr val="FFFFFF"/>
          </a:solidFill>
        </xdr:grpSpPr>
        <xdr:sp macro="" textlink="">
          <xdr:nvSpPr>
            <xdr:cNvPr id="55" name="Freeform: Shape 54">
              <a:extLst>
                <a:ext uri="{FF2B5EF4-FFF2-40B4-BE49-F238E27FC236}">
                  <a16:creationId xmlns:a16="http://schemas.microsoft.com/office/drawing/2014/main" id="{185BDDBA-0A80-FD60-EA07-C07CFEEA38A6}"/>
                </a:ext>
              </a:extLst>
            </xdr:cNvPr>
            <xdr:cNvSpPr/>
          </xdr:nvSpPr>
          <xdr:spPr>
            <a:xfrm>
              <a:off x="14226346" y="1922843"/>
              <a:ext cx="155518" cy="113089"/>
            </a:xfrm>
            <a:custGeom>
              <a:avLst/>
              <a:gdLst>
                <a:gd name="connsiteX0" fmla="*/ 154343 w 155518"/>
                <a:gd name="connsiteY0" fmla="*/ 2093 h 113089"/>
                <a:gd name="connsiteX1" fmla="*/ 148637 w 155518"/>
                <a:gd name="connsiteY1" fmla="*/ 74 h 113089"/>
                <a:gd name="connsiteX2" fmla="*/ 22688 w 155518"/>
                <a:gd name="connsiteY2" fmla="*/ 9361 h 113089"/>
                <a:gd name="connsiteX3" fmla="*/ 3629 w 155518"/>
                <a:gd name="connsiteY3" fmla="*/ 23067 h 113089"/>
                <a:gd name="connsiteX4" fmla="*/ 45120 w 155518"/>
                <a:gd name="connsiteY4" fmla="*/ 28792 h 113089"/>
                <a:gd name="connsiteX5" fmla="*/ 50073 w 155518"/>
                <a:gd name="connsiteY5" fmla="*/ 17467 h 113089"/>
                <a:gd name="connsiteX6" fmla="*/ 83677 w 155518"/>
                <a:gd name="connsiteY6" fmla="*/ 43717 h 113089"/>
                <a:gd name="connsiteX7" fmla="*/ 71209 w 155518"/>
                <a:gd name="connsiteY7" fmla="*/ 86399 h 113089"/>
                <a:gd name="connsiteX8" fmla="*/ 95936 w 155518"/>
                <a:gd name="connsiteY8" fmla="*/ 113069 h 113089"/>
                <a:gd name="connsiteX9" fmla="*/ 112109 w 155518"/>
                <a:gd name="connsiteY9" fmla="*/ 99524 h 113089"/>
                <a:gd name="connsiteX10" fmla="*/ 107613 w 155518"/>
                <a:gd name="connsiteY10" fmla="*/ 75188 h 113089"/>
                <a:gd name="connsiteX11" fmla="*/ 87896 w 155518"/>
                <a:gd name="connsiteY11" fmla="*/ 38193 h 113089"/>
                <a:gd name="connsiteX12" fmla="*/ 112471 w 155518"/>
                <a:gd name="connsiteY12" fmla="*/ 12933 h 113089"/>
                <a:gd name="connsiteX13" fmla="*/ 134664 w 155518"/>
                <a:gd name="connsiteY13" fmla="*/ 42498 h 113089"/>
                <a:gd name="connsiteX14" fmla="*/ 154343 w 155518"/>
                <a:gd name="connsiteY14" fmla="*/ 2093 h 1130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155518" h="113089">
                  <a:moveTo>
                    <a:pt x="154343" y="2093"/>
                  </a:moveTo>
                  <a:cubicBezTo>
                    <a:pt x="152905" y="503"/>
                    <a:pt x="150761" y="-250"/>
                    <a:pt x="148637" y="74"/>
                  </a:cubicBezTo>
                  <a:cubicBezTo>
                    <a:pt x="139141" y="2246"/>
                    <a:pt x="30718" y="9713"/>
                    <a:pt x="22688" y="9361"/>
                  </a:cubicBezTo>
                  <a:cubicBezTo>
                    <a:pt x="13992" y="9551"/>
                    <a:pt x="-8801" y="8408"/>
                    <a:pt x="3629" y="23067"/>
                  </a:cubicBezTo>
                  <a:cubicBezTo>
                    <a:pt x="14344" y="40088"/>
                    <a:pt x="38424" y="58119"/>
                    <a:pt x="45120" y="28792"/>
                  </a:cubicBezTo>
                  <a:cubicBezTo>
                    <a:pt x="46234" y="24972"/>
                    <a:pt x="47910" y="21048"/>
                    <a:pt x="50073" y="17467"/>
                  </a:cubicBezTo>
                  <a:cubicBezTo>
                    <a:pt x="62150" y="25544"/>
                    <a:pt x="71656" y="35126"/>
                    <a:pt x="83677" y="43717"/>
                  </a:cubicBezTo>
                  <a:cubicBezTo>
                    <a:pt x="85239" y="59624"/>
                    <a:pt x="67561" y="69159"/>
                    <a:pt x="71209" y="86399"/>
                  </a:cubicBezTo>
                  <a:cubicBezTo>
                    <a:pt x="73685" y="96648"/>
                    <a:pt x="86125" y="110402"/>
                    <a:pt x="95936" y="113069"/>
                  </a:cubicBezTo>
                  <a:cubicBezTo>
                    <a:pt x="102422" y="113621"/>
                    <a:pt x="109861" y="102877"/>
                    <a:pt x="112109" y="99524"/>
                  </a:cubicBezTo>
                  <a:cubicBezTo>
                    <a:pt x="120853" y="89914"/>
                    <a:pt x="110937" y="81465"/>
                    <a:pt x="107613" y="75188"/>
                  </a:cubicBezTo>
                  <a:cubicBezTo>
                    <a:pt x="100155" y="62825"/>
                    <a:pt x="93507" y="52766"/>
                    <a:pt x="87896" y="38193"/>
                  </a:cubicBezTo>
                  <a:cubicBezTo>
                    <a:pt x="91754" y="34593"/>
                    <a:pt x="106213" y="12828"/>
                    <a:pt x="112471" y="12933"/>
                  </a:cubicBezTo>
                  <a:cubicBezTo>
                    <a:pt x="118481" y="19953"/>
                    <a:pt x="126235" y="42051"/>
                    <a:pt x="134664" y="42498"/>
                  </a:cubicBezTo>
                  <a:cubicBezTo>
                    <a:pt x="145123" y="41984"/>
                    <a:pt x="159791" y="8751"/>
                    <a:pt x="154343" y="2093"/>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6" name="Freeform: Shape 55">
              <a:extLst>
                <a:ext uri="{FF2B5EF4-FFF2-40B4-BE49-F238E27FC236}">
                  <a16:creationId xmlns:a16="http://schemas.microsoft.com/office/drawing/2014/main" id="{002E38DF-C55F-6DE3-2C3E-813E93435D6B}"/>
                </a:ext>
              </a:extLst>
            </xdr:cNvPr>
            <xdr:cNvSpPr/>
          </xdr:nvSpPr>
          <xdr:spPr>
            <a:xfrm>
              <a:off x="14372324" y="1506557"/>
              <a:ext cx="39760" cy="345373"/>
            </a:xfrm>
            <a:custGeom>
              <a:avLst/>
              <a:gdLst>
                <a:gd name="connsiteX0" fmla="*/ 24624 w 39760"/>
                <a:gd name="connsiteY0" fmla="*/ 257312 h 345373"/>
                <a:gd name="connsiteX1" fmla="*/ 17108 w 39760"/>
                <a:gd name="connsiteY1" fmla="*/ 238415 h 345373"/>
                <a:gd name="connsiteX2" fmla="*/ 36968 w 39760"/>
                <a:gd name="connsiteY2" fmla="*/ 215183 h 345373"/>
                <a:gd name="connsiteX3" fmla="*/ 15384 w 39760"/>
                <a:gd name="connsiteY3" fmla="*/ 151861 h 345373"/>
                <a:gd name="connsiteX4" fmla="*/ 14927 w 39760"/>
                <a:gd name="connsiteY4" fmla="*/ 78766 h 345373"/>
                <a:gd name="connsiteX5" fmla="*/ 11003 w 39760"/>
                <a:gd name="connsiteY5" fmla="*/ 66888 h 345373"/>
                <a:gd name="connsiteX6" fmla="*/ 30758 w 39760"/>
                <a:gd name="connsiteY6" fmla="*/ 30341 h 345373"/>
                <a:gd name="connsiteX7" fmla="*/ 1792 w 39760"/>
                <a:gd name="connsiteY7" fmla="*/ 1013 h 345373"/>
                <a:gd name="connsiteX8" fmla="*/ 2164 w 39760"/>
                <a:gd name="connsiteY8" fmla="*/ 42323 h 345373"/>
                <a:gd name="connsiteX9" fmla="*/ 6088 w 39760"/>
                <a:gd name="connsiteY9" fmla="*/ 150470 h 345373"/>
                <a:gd name="connsiteX10" fmla="*/ 10146 w 39760"/>
                <a:gd name="connsiteY10" fmla="*/ 339227 h 345373"/>
                <a:gd name="connsiteX11" fmla="*/ 15032 w 39760"/>
                <a:gd name="connsiteY11" fmla="*/ 345152 h 345373"/>
                <a:gd name="connsiteX12" fmla="*/ 24862 w 39760"/>
                <a:gd name="connsiteY12" fmla="*/ 337189 h 345373"/>
                <a:gd name="connsiteX13" fmla="*/ 24624 w 39760"/>
                <a:gd name="connsiteY13" fmla="*/ 257312 h 3453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39760" h="345373">
                  <a:moveTo>
                    <a:pt x="24624" y="257312"/>
                  </a:moveTo>
                  <a:cubicBezTo>
                    <a:pt x="20737" y="250035"/>
                    <a:pt x="18756" y="247806"/>
                    <a:pt x="17108" y="238415"/>
                  </a:cubicBezTo>
                  <a:cubicBezTo>
                    <a:pt x="22252" y="229423"/>
                    <a:pt x="32501" y="225870"/>
                    <a:pt x="36968" y="215183"/>
                  </a:cubicBezTo>
                  <a:cubicBezTo>
                    <a:pt x="47855" y="188456"/>
                    <a:pt x="23986" y="169063"/>
                    <a:pt x="15384" y="151861"/>
                  </a:cubicBezTo>
                  <a:cubicBezTo>
                    <a:pt x="43512" y="136621"/>
                    <a:pt x="30872" y="96692"/>
                    <a:pt x="14927" y="78766"/>
                  </a:cubicBezTo>
                  <a:cubicBezTo>
                    <a:pt x="14080" y="77728"/>
                    <a:pt x="12594" y="72146"/>
                    <a:pt x="11003" y="66888"/>
                  </a:cubicBezTo>
                  <a:cubicBezTo>
                    <a:pt x="24147" y="57830"/>
                    <a:pt x="30815" y="41885"/>
                    <a:pt x="30758" y="30341"/>
                  </a:cubicBezTo>
                  <a:cubicBezTo>
                    <a:pt x="31225" y="16844"/>
                    <a:pt x="16308" y="-4959"/>
                    <a:pt x="1792" y="1013"/>
                  </a:cubicBezTo>
                  <a:cubicBezTo>
                    <a:pt x="-3056" y="5976"/>
                    <a:pt x="3631" y="32636"/>
                    <a:pt x="2164" y="42323"/>
                  </a:cubicBezTo>
                  <a:cubicBezTo>
                    <a:pt x="3069" y="49524"/>
                    <a:pt x="3183" y="121038"/>
                    <a:pt x="6088" y="150470"/>
                  </a:cubicBezTo>
                  <a:cubicBezTo>
                    <a:pt x="5536" y="155052"/>
                    <a:pt x="9679" y="307604"/>
                    <a:pt x="10146" y="339227"/>
                  </a:cubicBezTo>
                  <a:cubicBezTo>
                    <a:pt x="10270" y="342075"/>
                    <a:pt x="12260" y="344494"/>
                    <a:pt x="15032" y="345152"/>
                  </a:cubicBezTo>
                  <a:cubicBezTo>
                    <a:pt x="20376" y="346552"/>
                    <a:pt x="22728" y="341018"/>
                    <a:pt x="24862" y="337189"/>
                  </a:cubicBezTo>
                  <a:cubicBezTo>
                    <a:pt x="43102" y="311252"/>
                    <a:pt x="41931" y="283973"/>
                    <a:pt x="24624" y="257312"/>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7" name="Freeform: Shape 56">
              <a:extLst>
                <a:ext uri="{FF2B5EF4-FFF2-40B4-BE49-F238E27FC236}">
                  <a16:creationId xmlns:a16="http://schemas.microsoft.com/office/drawing/2014/main" id="{2420489D-5D9E-6F20-F520-BEE12C8F72DE}"/>
                </a:ext>
              </a:extLst>
            </xdr:cNvPr>
            <xdr:cNvSpPr/>
          </xdr:nvSpPr>
          <xdr:spPr>
            <a:xfrm>
              <a:off x="14156879" y="1510907"/>
              <a:ext cx="53655" cy="424077"/>
            </a:xfrm>
            <a:custGeom>
              <a:avLst/>
              <a:gdLst>
                <a:gd name="connsiteX0" fmla="*/ 53218 w 53655"/>
                <a:gd name="connsiteY0" fmla="*/ 387760 h 424077"/>
                <a:gd name="connsiteX1" fmla="*/ 32510 w 53655"/>
                <a:gd name="connsiteY1" fmla="*/ 6464 h 424077"/>
                <a:gd name="connsiteX2" fmla="*/ 1040 w 53655"/>
                <a:gd name="connsiteY2" fmla="*/ 30115 h 424077"/>
                <a:gd name="connsiteX3" fmla="*/ 1821 w 53655"/>
                <a:gd name="connsiteY3" fmla="*/ 36925 h 424077"/>
                <a:gd name="connsiteX4" fmla="*/ 24776 w 53655"/>
                <a:gd name="connsiteY4" fmla="*/ 82893 h 424077"/>
                <a:gd name="connsiteX5" fmla="*/ 582 w 53655"/>
                <a:gd name="connsiteY5" fmla="*/ 130842 h 424077"/>
                <a:gd name="connsiteX6" fmla="*/ 32396 w 53655"/>
                <a:gd name="connsiteY6" fmla="*/ 183915 h 424077"/>
                <a:gd name="connsiteX7" fmla="*/ 31396 w 53655"/>
                <a:gd name="connsiteY7" fmla="*/ 254600 h 424077"/>
                <a:gd name="connsiteX8" fmla="*/ 40454 w 53655"/>
                <a:gd name="connsiteY8" fmla="*/ 274965 h 424077"/>
                <a:gd name="connsiteX9" fmla="*/ 33025 w 53655"/>
                <a:gd name="connsiteY9" fmla="*/ 295767 h 424077"/>
                <a:gd name="connsiteX10" fmla="*/ 21680 w 53655"/>
                <a:gd name="connsiteY10" fmla="*/ 315522 h 424077"/>
                <a:gd name="connsiteX11" fmla="*/ 40759 w 53655"/>
                <a:gd name="connsiteY11" fmla="*/ 362442 h 424077"/>
                <a:gd name="connsiteX12" fmla="*/ 46674 w 53655"/>
                <a:gd name="connsiteY12" fmla="*/ 373024 h 424077"/>
                <a:gd name="connsiteX13" fmla="*/ 37425 w 53655"/>
                <a:gd name="connsiteY13" fmla="*/ 398875 h 424077"/>
                <a:gd name="connsiteX14" fmla="*/ 53656 w 53655"/>
                <a:gd name="connsiteY14" fmla="*/ 419259 h 424077"/>
                <a:gd name="connsiteX15" fmla="*/ 53218 w 53655"/>
                <a:gd name="connsiteY15" fmla="*/ 387760 h 4240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3655" h="424077">
                  <a:moveTo>
                    <a:pt x="53218" y="387760"/>
                  </a:moveTo>
                  <a:cubicBezTo>
                    <a:pt x="53103" y="385064"/>
                    <a:pt x="32291" y="18847"/>
                    <a:pt x="32510" y="6464"/>
                  </a:cubicBezTo>
                  <a:cubicBezTo>
                    <a:pt x="26014" y="-14719"/>
                    <a:pt x="5069" y="22276"/>
                    <a:pt x="1040" y="30115"/>
                  </a:cubicBezTo>
                  <a:cubicBezTo>
                    <a:pt x="-46" y="32344"/>
                    <a:pt x="259" y="35001"/>
                    <a:pt x="1821" y="36925"/>
                  </a:cubicBezTo>
                  <a:cubicBezTo>
                    <a:pt x="14384" y="54566"/>
                    <a:pt x="24147" y="58976"/>
                    <a:pt x="24776" y="82893"/>
                  </a:cubicBezTo>
                  <a:cubicBezTo>
                    <a:pt x="20404" y="91332"/>
                    <a:pt x="-4056" y="124565"/>
                    <a:pt x="582" y="130842"/>
                  </a:cubicBezTo>
                  <a:cubicBezTo>
                    <a:pt x="16527" y="153178"/>
                    <a:pt x="27138" y="152864"/>
                    <a:pt x="32396" y="183915"/>
                  </a:cubicBezTo>
                  <a:cubicBezTo>
                    <a:pt x="21566" y="211004"/>
                    <a:pt x="-2542" y="226606"/>
                    <a:pt x="31396" y="254600"/>
                  </a:cubicBezTo>
                  <a:cubicBezTo>
                    <a:pt x="32625" y="255915"/>
                    <a:pt x="39873" y="263573"/>
                    <a:pt x="40454" y="274965"/>
                  </a:cubicBezTo>
                  <a:cubicBezTo>
                    <a:pt x="40845" y="282584"/>
                    <a:pt x="34139" y="294262"/>
                    <a:pt x="33025" y="295767"/>
                  </a:cubicBezTo>
                  <a:cubicBezTo>
                    <a:pt x="28548" y="301787"/>
                    <a:pt x="23852" y="307616"/>
                    <a:pt x="21680" y="315522"/>
                  </a:cubicBezTo>
                  <a:cubicBezTo>
                    <a:pt x="17642" y="329305"/>
                    <a:pt x="23157" y="353241"/>
                    <a:pt x="40759" y="362442"/>
                  </a:cubicBezTo>
                  <a:cubicBezTo>
                    <a:pt x="41378" y="362442"/>
                    <a:pt x="44883" y="369586"/>
                    <a:pt x="46674" y="373024"/>
                  </a:cubicBezTo>
                  <a:cubicBezTo>
                    <a:pt x="46312" y="390007"/>
                    <a:pt x="43245" y="384664"/>
                    <a:pt x="37425" y="398875"/>
                  </a:cubicBezTo>
                  <a:cubicBezTo>
                    <a:pt x="29643" y="421326"/>
                    <a:pt x="47731" y="430536"/>
                    <a:pt x="53656" y="419259"/>
                  </a:cubicBezTo>
                  <a:cubicBezTo>
                    <a:pt x="53151" y="409457"/>
                    <a:pt x="53608" y="396770"/>
                    <a:pt x="53218" y="387760"/>
                  </a:cubicBezTo>
                  <a:close/>
                </a:path>
              </a:pathLst>
            </a:custGeom>
            <a:solidFill>
              <a:srgbClr val="FFFFFF"/>
            </a:solidFill>
            <a:ln w="9525" cap="flat">
              <a:noFill/>
              <a:prstDash val="solid"/>
              <a:miter/>
            </a:ln>
          </xdr:spPr>
          <xdr:txBody>
            <a:bodyPr rtlCol="0" anchor="ctr"/>
            <a:lstStyle/>
            <a:p>
              <a:endParaRPr lang="en-IN"/>
            </a:p>
          </xdr:txBody>
        </xdr:sp>
      </xdr:grpSp>
      <xdr:sp macro="" textlink="">
        <xdr:nvSpPr>
          <xdr:cNvPr id="58" name="Freeform: Shape 57">
            <a:extLst>
              <a:ext uri="{FF2B5EF4-FFF2-40B4-BE49-F238E27FC236}">
                <a16:creationId xmlns:a16="http://schemas.microsoft.com/office/drawing/2014/main" id="{387C9550-28CE-69FE-43FE-0ACE746ED2E0}"/>
              </a:ext>
            </a:extLst>
          </xdr:cNvPr>
          <xdr:cNvSpPr/>
        </xdr:nvSpPr>
        <xdr:spPr>
          <a:xfrm>
            <a:off x="14003891" y="1315832"/>
            <a:ext cx="429509" cy="224111"/>
          </a:xfrm>
          <a:custGeom>
            <a:avLst/>
            <a:gdLst>
              <a:gd name="connsiteX0" fmla="*/ 429510 w 429509"/>
              <a:gd name="connsiteY0" fmla="*/ 65731 h 224111"/>
              <a:gd name="connsiteX1" fmla="*/ 427671 w 429509"/>
              <a:gd name="connsiteY1" fmla="*/ 60264 h 224111"/>
              <a:gd name="connsiteX2" fmla="*/ 394781 w 429509"/>
              <a:gd name="connsiteY2" fmla="*/ 51730 h 224111"/>
              <a:gd name="connsiteX3" fmla="*/ 391705 w 429509"/>
              <a:gd name="connsiteY3" fmla="*/ 56406 h 224111"/>
              <a:gd name="connsiteX4" fmla="*/ 379179 w 429509"/>
              <a:gd name="connsiteY4" fmla="*/ 90087 h 224111"/>
              <a:gd name="connsiteX5" fmla="*/ 373674 w 429509"/>
              <a:gd name="connsiteY5" fmla="*/ 99526 h 224111"/>
              <a:gd name="connsiteX6" fmla="*/ 347547 w 429509"/>
              <a:gd name="connsiteY6" fmla="*/ 133073 h 224111"/>
              <a:gd name="connsiteX7" fmla="*/ 340232 w 429509"/>
              <a:gd name="connsiteY7" fmla="*/ 141407 h 224111"/>
              <a:gd name="connsiteX8" fmla="*/ 289845 w 429509"/>
              <a:gd name="connsiteY8" fmla="*/ 179707 h 224111"/>
              <a:gd name="connsiteX9" fmla="*/ 260088 w 429509"/>
              <a:gd name="connsiteY9" fmla="*/ 170621 h 224111"/>
              <a:gd name="connsiteX10" fmla="*/ 202443 w 429509"/>
              <a:gd name="connsiteY10" fmla="*/ 146037 h 224111"/>
              <a:gd name="connsiteX11" fmla="*/ 132958 w 429509"/>
              <a:gd name="connsiteY11" fmla="*/ 103203 h 224111"/>
              <a:gd name="connsiteX12" fmla="*/ 130710 w 429509"/>
              <a:gd name="connsiteY12" fmla="*/ 99678 h 224111"/>
              <a:gd name="connsiteX13" fmla="*/ 75732 w 429509"/>
              <a:gd name="connsiteY13" fmla="*/ 48158 h 224111"/>
              <a:gd name="connsiteX14" fmla="*/ 45652 w 429509"/>
              <a:gd name="connsiteY14" fmla="*/ 2685 h 224111"/>
              <a:gd name="connsiteX15" fmla="*/ 4180 w 429509"/>
              <a:gd name="connsiteY15" fmla="*/ 7581 h 224111"/>
              <a:gd name="connsiteX16" fmla="*/ 1494 w 429509"/>
              <a:gd name="connsiteY16" fmla="*/ 17020 h 224111"/>
              <a:gd name="connsiteX17" fmla="*/ 41880 w 429509"/>
              <a:gd name="connsiteY17" fmla="*/ 72504 h 224111"/>
              <a:gd name="connsiteX18" fmla="*/ 113708 w 429509"/>
              <a:gd name="connsiteY18" fmla="*/ 134645 h 224111"/>
              <a:gd name="connsiteX19" fmla="*/ 183041 w 429509"/>
              <a:gd name="connsiteY19" fmla="*/ 179698 h 224111"/>
              <a:gd name="connsiteX20" fmla="*/ 295140 w 429509"/>
              <a:gd name="connsiteY20" fmla="*/ 223856 h 224111"/>
              <a:gd name="connsiteX21" fmla="*/ 323449 w 429509"/>
              <a:gd name="connsiteY21" fmla="*/ 216303 h 224111"/>
              <a:gd name="connsiteX22" fmla="*/ 375531 w 429509"/>
              <a:gd name="connsiteY22" fmla="*/ 172516 h 224111"/>
              <a:gd name="connsiteX23" fmla="*/ 415165 w 429509"/>
              <a:gd name="connsiteY23" fmla="*/ 118919 h 224111"/>
              <a:gd name="connsiteX24" fmla="*/ 425099 w 429509"/>
              <a:gd name="connsiteY24" fmla="*/ 88582 h 224111"/>
              <a:gd name="connsiteX25" fmla="*/ 429510 w 429509"/>
              <a:gd name="connsiteY25" fmla="*/ 65731 h 2241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429509" h="224111">
                <a:moveTo>
                  <a:pt x="429510" y="65731"/>
                </a:moveTo>
                <a:cubicBezTo>
                  <a:pt x="429071" y="63331"/>
                  <a:pt x="430024" y="60921"/>
                  <a:pt x="427671" y="60264"/>
                </a:cubicBezTo>
                <a:cubicBezTo>
                  <a:pt x="415498" y="58416"/>
                  <a:pt x="404183" y="49596"/>
                  <a:pt x="394781" y="51730"/>
                </a:cubicBezTo>
                <a:cubicBezTo>
                  <a:pt x="393086" y="52730"/>
                  <a:pt x="391952" y="54463"/>
                  <a:pt x="391705" y="56406"/>
                </a:cubicBezTo>
                <a:cubicBezTo>
                  <a:pt x="390190" y="68313"/>
                  <a:pt x="384085" y="80390"/>
                  <a:pt x="379179" y="90087"/>
                </a:cubicBezTo>
                <a:cubicBezTo>
                  <a:pt x="378075" y="92268"/>
                  <a:pt x="374950" y="97535"/>
                  <a:pt x="373674" y="99526"/>
                </a:cubicBezTo>
                <a:cubicBezTo>
                  <a:pt x="366016" y="111404"/>
                  <a:pt x="356624" y="122424"/>
                  <a:pt x="347547" y="133073"/>
                </a:cubicBezTo>
                <a:cubicBezTo>
                  <a:pt x="345966" y="134730"/>
                  <a:pt x="341699" y="139788"/>
                  <a:pt x="340232" y="141407"/>
                </a:cubicBezTo>
                <a:cubicBezTo>
                  <a:pt x="322849" y="162362"/>
                  <a:pt x="301332" y="179822"/>
                  <a:pt x="289845" y="179707"/>
                </a:cubicBezTo>
                <a:cubicBezTo>
                  <a:pt x="278357" y="179593"/>
                  <a:pt x="269051" y="175831"/>
                  <a:pt x="260088" y="170621"/>
                </a:cubicBezTo>
                <a:cubicBezTo>
                  <a:pt x="240105" y="163829"/>
                  <a:pt x="221264" y="153838"/>
                  <a:pt x="202443" y="146037"/>
                </a:cubicBezTo>
                <a:cubicBezTo>
                  <a:pt x="177983" y="132930"/>
                  <a:pt x="155313" y="116300"/>
                  <a:pt x="132958" y="103203"/>
                </a:cubicBezTo>
                <a:cubicBezTo>
                  <a:pt x="132625" y="101831"/>
                  <a:pt x="131853" y="100574"/>
                  <a:pt x="130710" y="99678"/>
                </a:cubicBezTo>
                <a:cubicBezTo>
                  <a:pt x="108107" y="83400"/>
                  <a:pt x="93153" y="64084"/>
                  <a:pt x="75732" y="48158"/>
                </a:cubicBezTo>
                <a:cubicBezTo>
                  <a:pt x="67969" y="32832"/>
                  <a:pt x="52262" y="17430"/>
                  <a:pt x="45652" y="2685"/>
                </a:cubicBezTo>
                <a:cubicBezTo>
                  <a:pt x="42699" y="-5420"/>
                  <a:pt x="16610" y="7391"/>
                  <a:pt x="4180" y="7581"/>
                </a:cubicBezTo>
                <a:cubicBezTo>
                  <a:pt x="-297" y="8162"/>
                  <a:pt x="-1154" y="13353"/>
                  <a:pt x="1494" y="17020"/>
                </a:cubicBezTo>
                <a:cubicBezTo>
                  <a:pt x="10171" y="27612"/>
                  <a:pt x="25259" y="53835"/>
                  <a:pt x="41880" y="72504"/>
                </a:cubicBezTo>
                <a:cubicBezTo>
                  <a:pt x="58501" y="91173"/>
                  <a:pt x="111470" y="133045"/>
                  <a:pt x="113708" y="134645"/>
                </a:cubicBezTo>
                <a:cubicBezTo>
                  <a:pt x="118194" y="137188"/>
                  <a:pt x="147274" y="161086"/>
                  <a:pt x="183041" y="179698"/>
                </a:cubicBezTo>
                <a:cubicBezTo>
                  <a:pt x="231752" y="205044"/>
                  <a:pt x="289854" y="222922"/>
                  <a:pt x="295140" y="223856"/>
                </a:cubicBezTo>
                <a:cubicBezTo>
                  <a:pt x="301560" y="224989"/>
                  <a:pt x="315143" y="222341"/>
                  <a:pt x="323449" y="216303"/>
                </a:cubicBezTo>
                <a:cubicBezTo>
                  <a:pt x="343308" y="201863"/>
                  <a:pt x="362168" y="185889"/>
                  <a:pt x="375531" y="172516"/>
                </a:cubicBezTo>
                <a:cubicBezTo>
                  <a:pt x="385723" y="162324"/>
                  <a:pt x="408078" y="132711"/>
                  <a:pt x="415165" y="118919"/>
                </a:cubicBezTo>
                <a:cubicBezTo>
                  <a:pt x="420051" y="109403"/>
                  <a:pt x="421432" y="97478"/>
                  <a:pt x="425099" y="88582"/>
                </a:cubicBezTo>
                <a:cubicBezTo>
                  <a:pt x="426509" y="80152"/>
                  <a:pt x="428224" y="73551"/>
                  <a:pt x="429510" y="65731"/>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59" name="Freeform: Shape 58">
            <a:extLst>
              <a:ext uri="{FF2B5EF4-FFF2-40B4-BE49-F238E27FC236}">
                <a16:creationId xmlns:a16="http://schemas.microsoft.com/office/drawing/2014/main" id="{790BFCB9-E00F-8EAD-90A3-3592F2C6CB34}"/>
              </a:ext>
            </a:extLst>
          </xdr:cNvPr>
          <xdr:cNvSpPr/>
        </xdr:nvSpPr>
        <xdr:spPr>
          <a:xfrm>
            <a:off x="14376762" y="4194039"/>
            <a:ext cx="130828" cy="104753"/>
          </a:xfrm>
          <a:custGeom>
            <a:avLst/>
            <a:gdLst>
              <a:gd name="connsiteX0" fmla="*/ 110835 w 130828"/>
              <a:gd name="connsiteY0" fmla="*/ 14068 h 104753"/>
              <a:gd name="connsiteX1" fmla="*/ 98176 w 130828"/>
              <a:gd name="connsiteY1" fmla="*/ 0 h 104753"/>
              <a:gd name="connsiteX2" fmla="*/ 78155 w 130828"/>
              <a:gd name="connsiteY2" fmla="*/ 26241 h 104753"/>
              <a:gd name="connsiteX3" fmla="*/ 46827 w 130828"/>
              <a:gd name="connsiteY3" fmla="*/ 40205 h 104753"/>
              <a:gd name="connsiteX4" fmla="*/ 39178 w 130828"/>
              <a:gd name="connsiteY4" fmla="*/ 52292 h 104753"/>
              <a:gd name="connsiteX5" fmla="*/ 2117 w 130828"/>
              <a:gd name="connsiteY5" fmla="*/ 67313 h 104753"/>
              <a:gd name="connsiteX6" fmla="*/ 20700 w 130828"/>
              <a:gd name="connsiteY6" fmla="*/ 91307 h 104753"/>
              <a:gd name="connsiteX7" fmla="*/ 82412 w 130828"/>
              <a:gd name="connsiteY7" fmla="*/ 100251 h 104753"/>
              <a:gd name="connsiteX8" fmla="*/ 91966 w 130828"/>
              <a:gd name="connsiteY8" fmla="*/ 76505 h 104753"/>
              <a:gd name="connsiteX9" fmla="*/ 119674 w 130828"/>
              <a:gd name="connsiteY9" fmla="*/ 61998 h 104753"/>
              <a:gd name="connsiteX10" fmla="*/ 110835 w 130828"/>
              <a:gd name="connsiteY10" fmla="*/ 14068 h 1047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30828" h="104753">
                <a:moveTo>
                  <a:pt x="110835" y="14068"/>
                </a:moveTo>
                <a:cubicBezTo>
                  <a:pt x="106130" y="9239"/>
                  <a:pt x="104701" y="1476"/>
                  <a:pt x="98176" y="0"/>
                </a:cubicBezTo>
                <a:cubicBezTo>
                  <a:pt x="87670" y="1038"/>
                  <a:pt x="81565" y="17574"/>
                  <a:pt x="78155" y="26241"/>
                </a:cubicBezTo>
                <a:cubicBezTo>
                  <a:pt x="72106" y="29175"/>
                  <a:pt x="49713" y="28394"/>
                  <a:pt x="46827" y="40205"/>
                </a:cubicBezTo>
                <a:cubicBezTo>
                  <a:pt x="45160" y="42663"/>
                  <a:pt x="41979" y="52769"/>
                  <a:pt x="39178" y="52292"/>
                </a:cubicBezTo>
                <a:cubicBezTo>
                  <a:pt x="26996" y="50359"/>
                  <a:pt x="9927" y="54969"/>
                  <a:pt x="2117" y="67313"/>
                </a:cubicBezTo>
                <a:cubicBezTo>
                  <a:pt x="-5094" y="79772"/>
                  <a:pt x="7365" y="85973"/>
                  <a:pt x="20700" y="91307"/>
                </a:cubicBezTo>
                <a:cubicBezTo>
                  <a:pt x="36264" y="97669"/>
                  <a:pt x="68001" y="112043"/>
                  <a:pt x="82412" y="100251"/>
                </a:cubicBezTo>
                <a:cubicBezTo>
                  <a:pt x="86623" y="92869"/>
                  <a:pt x="88137" y="83686"/>
                  <a:pt x="91966" y="76505"/>
                </a:cubicBezTo>
                <a:cubicBezTo>
                  <a:pt x="93280" y="74104"/>
                  <a:pt x="112292" y="59712"/>
                  <a:pt x="119674" y="61998"/>
                </a:cubicBezTo>
                <a:cubicBezTo>
                  <a:pt x="146182" y="62855"/>
                  <a:pt x="118065" y="23651"/>
                  <a:pt x="110835" y="14068"/>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60" name="Freeform: Shape 59">
            <a:extLst>
              <a:ext uri="{FF2B5EF4-FFF2-40B4-BE49-F238E27FC236}">
                <a16:creationId xmlns:a16="http://schemas.microsoft.com/office/drawing/2014/main" id="{AF40B35E-CD92-D889-D569-A5E4A13079ED}"/>
              </a:ext>
            </a:extLst>
          </xdr:cNvPr>
          <xdr:cNvSpPr/>
        </xdr:nvSpPr>
        <xdr:spPr>
          <a:xfrm>
            <a:off x="13986664" y="2237765"/>
            <a:ext cx="79222" cy="457212"/>
          </a:xfrm>
          <a:custGeom>
            <a:avLst/>
            <a:gdLst>
              <a:gd name="connsiteX0" fmla="*/ 78461 w 79222"/>
              <a:gd name="connsiteY0" fmla="*/ 444857 h 457212"/>
              <a:gd name="connsiteX1" fmla="*/ 65326 w 79222"/>
              <a:gd name="connsiteY1" fmla="*/ 195235 h 457212"/>
              <a:gd name="connsiteX2" fmla="*/ 62431 w 79222"/>
              <a:gd name="connsiteY2" fmla="*/ 116254 h 457212"/>
              <a:gd name="connsiteX3" fmla="*/ 12196 w 79222"/>
              <a:gd name="connsiteY3" fmla="*/ 3792 h 457212"/>
              <a:gd name="connsiteX4" fmla="*/ 4947 w 79222"/>
              <a:gd name="connsiteY4" fmla="*/ 163 h 457212"/>
              <a:gd name="connsiteX5" fmla="*/ 4 w 79222"/>
              <a:gd name="connsiteY5" fmla="*/ 6593 h 457212"/>
              <a:gd name="connsiteX6" fmla="*/ 10519 w 79222"/>
              <a:gd name="connsiteY6" fmla="*/ 422321 h 457212"/>
              <a:gd name="connsiteX7" fmla="*/ 28407 w 79222"/>
              <a:gd name="connsiteY7" fmla="*/ 454087 h 457212"/>
              <a:gd name="connsiteX8" fmla="*/ 72137 w 79222"/>
              <a:gd name="connsiteY8" fmla="*/ 457211 h 457212"/>
              <a:gd name="connsiteX9" fmla="*/ 78461 w 79222"/>
              <a:gd name="connsiteY9" fmla="*/ 444857 h 4572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9222" h="457212">
                <a:moveTo>
                  <a:pt x="78461" y="444857"/>
                </a:moveTo>
                <a:cubicBezTo>
                  <a:pt x="71136" y="362161"/>
                  <a:pt x="68184" y="277303"/>
                  <a:pt x="65326" y="195235"/>
                </a:cubicBezTo>
                <a:cubicBezTo>
                  <a:pt x="64421" y="169327"/>
                  <a:pt x="63488" y="142543"/>
                  <a:pt x="62431" y="116254"/>
                </a:cubicBezTo>
                <a:cubicBezTo>
                  <a:pt x="62402" y="115425"/>
                  <a:pt x="18768" y="18651"/>
                  <a:pt x="12196" y="3792"/>
                </a:cubicBezTo>
                <a:cubicBezTo>
                  <a:pt x="10967" y="1002"/>
                  <a:pt x="7919" y="-522"/>
                  <a:pt x="4947" y="163"/>
                </a:cubicBezTo>
                <a:cubicBezTo>
                  <a:pt x="1975" y="849"/>
                  <a:pt x="-101" y="3535"/>
                  <a:pt x="4" y="6593"/>
                </a:cubicBezTo>
                <a:cubicBezTo>
                  <a:pt x="3357" y="104976"/>
                  <a:pt x="10615" y="419711"/>
                  <a:pt x="10519" y="422321"/>
                </a:cubicBezTo>
                <a:cubicBezTo>
                  <a:pt x="10129" y="432875"/>
                  <a:pt x="9414" y="452506"/>
                  <a:pt x="28407" y="454087"/>
                </a:cubicBezTo>
                <a:cubicBezTo>
                  <a:pt x="30322" y="454249"/>
                  <a:pt x="69946" y="457154"/>
                  <a:pt x="72137" y="457211"/>
                </a:cubicBezTo>
                <a:cubicBezTo>
                  <a:pt x="79633" y="457373"/>
                  <a:pt x="80071" y="445619"/>
                  <a:pt x="78461" y="444857"/>
                </a:cubicBezTo>
                <a:close/>
              </a:path>
            </a:pathLst>
          </a:custGeom>
          <a:solidFill>
            <a:schemeClr val="tx1"/>
          </a:solidFill>
          <a:ln w="9525" cap="flat">
            <a:noFill/>
            <a:prstDash val="solid"/>
            <a:miter/>
          </a:ln>
        </xdr:spPr>
        <xdr:txBody>
          <a:bodyPr rtlCol="0" anchor="ctr"/>
          <a:lstStyle/>
          <a:p>
            <a:endParaRPr lang="en-IN"/>
          </a:p>
        </xdr:txBody>
      </xdr:sp>
      <xdr:grpSp>
        <xdr:nvGrpSpPr>
          <xdr:cNvPr id="61" name="Graphic 6" descr="A girl carrying book">
            <a:extLst>
              <a:ext uri="{FF2B5EF4-FFF2-40B4-BE49-F238E27FC236}">
                <a16:creationId xmlns:a16="http://schemas.microsoft.com/office/drawing/2014/main" id="{E9694FD5-2689-41A7-5D34-F481AFE76878}"/>
              </a:ext>
            </a:extLst>
          </xdr:cNvPr>
          <xdr:cNvGrpSpPr/>
        </xdr:nvGrpSpPr>
        <xdr:grpSpPr>
          <a:xfrm>
            <a:off x="14049947" y="2205142"/>
            <a:ext cx="567030" cy="566322"/>
            <a:chOff x="14049947" y="2205142"/>
            <a:chExt cx="567030" cy="566322"/>
          </a:xfrm>
          <a:solidFill>
            <a:srgbClr val="FFFFFF"/>
          </a:solidFill>
        </xdr:grpSpPr>
        <xdr:sp macro="" textlink="">
          <xdr:nvSpPr>
            <xdr:cNvPr id="62" name="Freeform: Shape 61">
              <a:extLst>
                <a:ext uri="{FF2B5EF4-FFF2-40B4-BE49-F238E27FC236}">
                  <a16:creationId xmlns:a16="http://schemas.microsoft.com/office/drawing/2014/main" id="{A4E3390C-4DFF-E66E-F2F2-125C2ECDCCF4}"/>
                </a:ext>
              </a:extLst>
            </xdr:cNvPr>
            <xdr:cNvSpPr/>
          </xdr:nvSpPr>
          <xdr:spPr>
            <a:xfrm>
              <a:off x="14583268" y="2540282"/>
              <a:ext cx="33709" cy="231181"/>
            </a:xfrm>
            <a:custGeom>
              <a:avLst/>
              <a:gdLst>
                <a:gd name="connsiteX0" fmla="*/ 28669 w 33709"/>
                <a:gd name="connsiteY0" fmla="*/ 3969 h 231181"/>
                <a:gd name="connsiteX1" fmla="*/ 6380 w 33709"/>
                <a:gd name="connsiteY1" fmla="*/ 864 h 231181"/>
                <a:gd name="connsiteX2" fmla="*/ 17 w 33709"/>
                <a:gd name="connsiteY2" fmla="*/ 7608 h 231181"/>
                <a:gd name="connsiteX3" fmla="*/ 3189 w 33709"/>
                <a:gd name="connsiteY3" fmla="*/ 221025 h 231181"/>
                <a:gd name="connsiteX4" fmla="*/ 6247 w 33709"/>
                <a:gd name="connsiteY4" fmla="*/ 226807 h 231181"/>
                <a:gd name="connsiteX5" fmla="*/ 32155 w 33709"/>
                <a:gd name="connsiteY5" fmla="*/ 213424 h 231181"/>
                <a:gd name="connsiteX6" fmla="*/ 28669 w 33709"/>
                <a:gd name="connsiteY6" fmla="*/ 3969 h 2311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3709" h="231181">
                  <a:moveTo>
                    <a:pt x="28669" y="3969"/>
                  </a:moveTo>
                  <a:cubicBezTo>
                    <a:pt x="28468" y="-2155"/>
                    <a:pt x="9399" y="550"/>
                    <a:pt x="6380" y="864"/>
                  </a:cubicBezTo>
                  <a:cubicBezTo>
                    <a:pt x="2818" y="798"/>
                    <a:pt x="-259" y="4046"/>
                    <a:pt x="17" y="7608"/>
                  </a:cubicBezTo>
                  <a:cubicBezTo>
                    <a:pt x="4151" y="78750"/>
                    <a:pt x="3465" y="150655"/>
                    <a:pt x="3189" y="221025"/>
                  </a:cubicBezTo>
                  <a:cubicBezTo>
                    <a:pt x="3065" y="223483"/>
                    <a:pt x="4675" y="225150"/>
                    <a:pt x="6247" y="226807"/>
                  </a:cubicBezTo>
                  <a:cubicBezTo>
                    <a:pt x="15000" y="238151"/>
                    <a:pt x="31850" y="225188"/>
                    <a:pt x="32155" y="213424"/>
                  </a:cubicBezTo>
                  <a:cubicBezTo>
                    <a:pt x="35050" y="151169"/>
                    <a:pt x="33907" y="84741"/>
                    <a:pt x="28669" y="3969"/>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63" name="Freeform: Shape 62">
              <a:extLst>
                <a:ext uri="{FF2B5EF4-FFF2-40B4-BE49-F238E27FC236}">
                  <a16:creationId xmlns:a16="http://schemas.microsoft.com/office/drawing/2014/main" id="{0F6F6D43-E9B8-597A-4D9B-7D00C4039486}"/>
                </a:ext>
              </a:extLst>
            </xdr:cNvPr>
            <xdr:cNvSpPr/>
          </xdr:nvSpPr>
          <xdr:spPr>
            <a:xfrm>
              <a:off x="14049947" y="2377495"/>
              <a:ext cx="136208" cy="336571"/>
            </a:xfrm>
            <a:custGeom>
              <a:avLst/>
              <a:gdLst>
                <a:gd name="connsiteX0" fmla="*/ 131260 w 136208"/>
                <a:gd name="connsiteY0" fmla="*/ 266798 h 336571"/>
                <a:gd name="connsiteX1" fmla="*/ 134489 w 136208"/>
                <a:gd name="connsiteY1" fmla="*/ 181026 h 336571"/>
                <a:gd name="connsiteX2" fmla="*/ 115086 w 136208"/>
                <a:gd name="connsiteY2" fmla="*/ 177739 h 336571"/>
                <a:gd name="connsiteX3" fmla="*/ 102256 w 136208"/>
                <a:gd name="connsiteY3" fmla="*/ 177873 h 336571"/>
                <a:gd name="connsiteX4" fmla="*/ 12140 w 136208"/>
                <a:gd name="connsiteY4" fmla="*/ 3556 h 336571"/>
                <a:gd name="connsiteX5" fmla="*/ 24 w 136208"/>
                <a:gd name="connsiteY5" fmla="*/ 6613 h 336571"/>
                <a:gd name="connsiteX6" fmla="*/ 14750 w 136208"/>
                <a:gd name="connsiteY6" fmla="*/ 284077 h 336571"/>
                <a:gd name="connsiteX7" fmla="*/ 12826 w 136208"/>
                <a:gd name="connsiteY7" fmla="*/ 307851 h 336571"/>
                <a:gd name="connsiteX8" fmla="*/ 14245 w 136208"/>
                <a:gd name="connsiteY8" fmla="*/ 319738 h 336571"/>
                <a:gd name="connsiteX9" fmla="*/ 107533 w 136208"/>
                <a:gd name="connsiteY9" fmla="*/ 335311 h 336571"/>
                <a:gd name="connsiteX10" fmla="*/ 112981 w 136208"/>
                <a:gd name="connsiteY10" fmla="*/ 336359 h 336571"/>
                <a:gd name="connsiteX11" fmla="*/ 131260 w 136208"/>
                <a:gd name="connsiteY11" fmla="*/ 266798 h 3365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136208" h="336571">
                  <a:moveTo>
                    <a:pt x="131260" y="266798"/>
                  </a:moveTo>
                  <a:cubicBezTo>
                    <a:pt x="128278" y="239318"/>
                    <a:pt x="129212" y="214468"/>
                    <a:pt x="134489" y="181026"/>
                  </a:cubicBezTo>
                  <a:cubicBezTo>
                    <a:pt x="135013" y="169548"/>
                    <a:pt x="120877" y="174644"/>
                    <a:pt x="115086" y="177739"/>
                  </a:cubicBezTo>
                  <a:cubicBezTo>
                    <a:pt x="106571" y="181569"/>
                    <a:pt x="104837" y="181607"/>
                    <a:pt x="102256" y="177873"/>
                  </a:cubicBezTo>
                  <a:cubicBezTo>
                    <a:pt x="67480" y="122475"/>
                    <a:pt x="39810" y="62144"/>
                    <a:pt x="12140" y="3556"/>
                  </a:cubicBezTo>
                  <a:cubicBezTo>
                    <a:pt x="9454" y="-2626"/>
                    <a:pt x="-557" y="-197"/>
                    <a:pt x="24" y="6613"/>
                  </a:cubicBezTo>
                  <a:cubicBezTo>
                    <a:pt x="4882" y="99244"/>
                    <a:pt x="13150" y="191103"/>
                    <a:pt x="14750" y="284077"/>
                  </a:cubicBezTo>
                  <a:cubicBezTo>
                    <a:pt x="14893" y="292506"/>
                    <a:pt x="15264" y="299774"/>
                    <a:pt x="12826" y="307851"/>
                  </a:cubicBezTo>
                  <a:cubicBezTo>
                    <a:pt x="11502" y="312213"/>
                    <a:pt x="11226" y="319262"/>
                    <a:pt x="14245" y="319738"/>
                  </a:cubicBezTo>
                  <a:cubicBezTo>
                    <a:pt x="43125" y="322405"/>
                    <a:pt x="86130" y="319738"/>
                    <a:pt x="107533" y="335311"/>
                  </a:cubicBezTo>
                  <a:cubicBezTo>
                    <a:pt x="109095" y="336474"/>
                    <a:pt x="111114" y="336855"/>
                    <a:pt x="112981" y="336359"/>
                  </a:cubicBezTo>
                  <a:cubicBezTo>
                    <a:pt x="147252" y="326291"/>
                    <a:pt x="134355" y="290173"/>
                    <a:pt x="131260" y="266798"/>
                  </a:cubicBezTo>
                  <a:close/>
                </a:path>
              </a:pathLst>
            </a:custGeom>
            <a:solidFill>
              <a:srgbClr val="FF0000"/>
            </a:solidFill>
            <a:ln w="9525" cap="flat">
              <a:noFill/>
              <a:prstDash val="solid"/>
              <a:miter/>
            </a:ln>
          </xdr:spPr>
          <xdr:txBody>
            <a:bodyPr rtlCol="0" anchor="ctr"/>
            <a:lstStyle/>
            <a:p>
              <a:endParaRPr lang="en-IN"/>
            </a:p>
          </xdr:txBody>
        </xdr:sp>
        <xdr:sp macro="" textlink="">
          <xdr:nvSpPr>
            <xdr:cNvPr id="64" name="Freeform: Shape 63">
              <a:extLst>
                <a:ext uri="{FF2B5EF4-FFF2-40B4-BE49-F238E27FC236}">
                  <a16:creationId xmlns:a16="http://schemas.microsoft.com/office/drawing/2014/main" id="{70F9F571-E39D-1CDF-D198-015B96950C07}"/>
                </a:ext>
              </a:extLst>
            </xdr:cNvPr>
            <xdr:cNvSpPr/>
          </xdr:nvSpPr>
          <xdr:spPr>
            <a:xfrm>
              <a:off x="14226192" y="2205142"/>
              <a:ext cx="245110" cy="535213"/>
            </a:xfrm>
            <a:custGeom>
              <a:avLst/>
              <a:gdLst>
                <a:gd name="connsiteX0" fmla="*/ 239803 w 245110"/>
                <a:gd name="connsiteY0" fmla="*/ 327432 h 535213"/>
                <a:gd name="connsiteX1" fmla="*/ 223087 w 245110"/>
                <a:gd name="connsiteY1" fmla="*/ 322413 h 535213"/>
                <a:gd name="connsiteX2" fmla="*/ 208009 w 245110"/>
                <a:gd name="connsiteY2" fmla="*/ 49331 h 535213"/>
                <a:gd name="connsiteX3" fmla="*/ 203446 w 245110"/>
                <a:gd name="connsiteY3" fmla="*/ 43111 h 535213"/>
                <a:gd name="connsiteX4" fmla="*/ 8107 w 245110"/>
                <a:gd name="connsiteY4" fmla="*/ 249 h 535213"/>
                <a:gd name="connsiteX5" fmla="*/ 402 w 245110"/>
                <a:gd name="connsiteY5" fmla="*/ 8507 h 535213"/>
                <a:gd name="connsiteX6" fmla="*/ 89108 w 245110"/>
                <a:gd name="connsiteY6" fmla="*/ 327242 h 535213"/>
                <a:gd name="connsiteX7" fmla="*/ 85631 w 245110"/>
                <a:gd name="connsiteY7" fmla="*/ 338691 h 535213"/>
                <a:gd name="connsiteX8" fmla="*/ 117435 w 245110"/>
                <a:gd name="connsiteY8" fmla="*/ 499216 h 535213"/>
                <a:gd name="connsiteX9" fmla="*/ 119521 w 245110"/>
                <a:gd name="connsiteY9" fmla="*/ 528058 h 535213"/>
                <a:gd name="connsiteX10" fmla="*/ 121436 w 245110"/>
                <a:gd name="connsiteY10" fmla="*/ 533772 h 535213"/>
                <a:gd name="connsiteX11" fmla="*/ 151554 w 245110"/>
                <a:gd name="connsiteY11" fmla="*/ 533887 h 535213"/>
                <a:gd name="connsiteX12" fmla="*/ 158717 w 245110"/>
                <a:gd name="connsiteY12" fmla="*/ 528877 h 535213"/>
                <a:gd name="connsiteX13" fmla="*/ 244242 w 245110"/>
                <a:gd name="connsiteY13" fmla="*/ 336948 h 535213"/>
                <a:gd name="connsiteX14" fmla="*/ 239803 w 245110"/>
                <a:gd name="connsiteY14" fmla="*/ 327432 h 535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45110" h="535213">
                  <a:moveTo>
                    <a:pt x="239803" y="327432"/>
                  </a:moveTo>
                  <a:cubicBezTo>
                    <a:pt x="234221" y="326670"/>
                    <a:pt x="222125" y="326651"/>
                    <a:pt x="223087" y="322413"/>
                  </a:cubicBezTo>
                  <a:cubicBezTo>
                    <a:pt x="206389" y="228487"/>
                    <a:pt x="206551" y="132208"/>
                    <a:pt x="208009" y="49331"/>
                  </a:cubicBezTo>
                  <a:cubicBezTo>
                    <a:pt x="208056" y="46464"/>
                    <a:pt x="206189" y="43921"/>
                    <a:pt x="203446" y="43111"/>
                  </a:cubicBezTo>
                  <a:cubicBezTo>
                    <a:pt x="138657" y="24014"/>
                    <a:pt x="73001" y="18203"/>
                    <a:pt x="8107" y="249"/>
                  </a:cubicBezTo>
                  <a:cubicBezTo>
                    <a:pt x="3364" y="-1180"/>
                    <a:pt x="-1437" y="3811"/>
                    <a:pt x="402" y="8507"/>
                  </a:cubicBezTo>
                  <a:cubicBezTo>
                    <a:pt x="35368" y="107414"/>
                    <a:pt x="65210" y="214656"/>
                    <a:pt x="89108" y="327242"/>
                  </a:cubicBezTo>
                  <a:cubicBezTo>
                    <a:pt x="90480" y="331976"/>
                    <a:pt x="84088" y="333909"/>
                    <a:pt x="85631" y="338691"/>
                  </a:cubicBezTo>
                  <a:cubicBezTo>
                    <a:pt x="97785" y="392002"/>
                    <a:pt x="107634" y="446219"/>
                    <a:pt x="117435" y="499216"/>
                  </a:cubicBezTo>
                  <a:cubicBezTo>
                    <a:pt x="118978" y="507541"/>
                    <a:pt x="121083" y="518952"/>
                    <a:pt x="119521" y="528058"/>
                  </a:cubicBezTo>
                  <a:cubicBezTo>
                    <a:pt x="119159" y="530162"/>
                    <a:pt x="119874" y="532306"/>
                    <a:pt x="121436" y="533772"/>
                  </a:cubicBezTo>
                  <a:cubicBezTo>
                    <a:pt x="125741" y="538154"/>
                    <a:pt x="143162" y="530858"/>
                    <a:pt x="151554" y="533887"/>
                  </a:cubicBezTo>
                  <a:cubicBezTo>
                    <a:pt x="154869" y="534373"/>
                    <a:pt x="158031" y="532182"/>
                    <a:pt x="158717" y="528877"/>
                  </a:cubicBezTo>
                  <a:cubicBezTo>
                    <a:pt x="173766" y="456610"/>
                    <a:pt x="211199" y="393041"/>
                    <a:pt x="244242" y="336948"/>
                  </a:cubicBezTo>
                  <a:cubicBezTo>
                    <a:pt x="246509" y="333281"/>
                    <a:pt x="244099" y="328042"/>
                    <a:pt x="239803" y="327432"/>
                  </a:cubicBezTo>
                  <a:close/>
                </a:path>
              </a:pathLst>
            </a:custGeom>
            <a:solidFill>
              <a:srgbClr val="FF0000"/>
            </a:solidFill>
            <a:ln w="9525" cap="flat">
              <a:noFill/>
              <a:prstDash val="solid"/>
              <a:miter/>
            </a:ln>
          </xdr:spPr>
          <xdr:txBody>
            <a:bodyPr rtlCol="0" anchor="ctr"/>
            <a:lstStyle/>
            <a:p>
              <a:endParaRPr lang="en-IN"/>
            </a:p>
          </xdr:txBody>
        </xdr:sp>
      </xdr:grpSp>
      <xdr:sp macro="" textlink="">
        <xdr:nvSpPr>
          <xdr:cNvPr id="65" name="Freeform: Shape 64">
            <a:extLst>
              <a:ext uri="{FF2B5EF4-FFF2-40B4-BE49-F238E27FC236}">
                <a16:creationId xmlns:a16="http://schemas.microsoft.com/office/drawing/2014/main" id="{4BB4081F-354C-BBEB-D31D-2FB4217C05B2}"/>
              </a:ext>
            </a:extLst>
          </xdr:cNvPr>
          <xdr:cNvSpPr/>
        </xdr:nvSpPr>
        <xdr:spPr>
          <a:xfrm>
            <a:off x="13825858" y="4049962"/>
            <a:ext cx="709984" cy="297854"/>
          </a:xfrm>
          <a:custGeom>
            <a:avLst/>
            <a:gdLst>
              <a:gd name="connsiteX0" fmla="*/ 709984 w 709984"/>
              <a:gd name="connsiteY0" fmla="*/ 259311 h 297854"/>
              <a:gd name="connsiteX1" fmla="*/ 683219 w 709984"/>
              <a:gd name="connsiteY1" fmla="*/ 238003 h 297854"/>
              <a:gd name="connsiteX2" fmla="*/ 650939 w 709984"/>
              <a:gd name="connsiteY2" fmla="*/ 223887 h 297854"/>
              <a:gd name="connsiteX3" fmla="*/ 622040 w 709984"/>
              <a:gd name="connsiteY3" fmla="*/ 256110 h 297854"/>
              <a:gd name="connsiteX4" fmla="*/ 542630 w 709984"/>
              <a:gd name="connsiteY4" fmla="*/ 222592 h 297854"/>
              <a:gd name="connsiteX5" fmla="*/ 197272 w 709984"/>
              <a:gd name="connsiteY5" fmla="*/ 121817 h 297854"/>
              <a:gd name="connsiteX6" fmla="*/ 174060 w 709984"/>
              <a:gd name="connsiteY6" fmla="*/ 118988 h 297854"/>
              <a:gd name="connsiteX7" fmla="*/ 44606 w 709984"/>
              <a:gd name="connsiteY7" fmla="*/ 5450 h 297854"/>
              <a:gd name="connsiteX8" fmla="*/ 28728 w 709984"/>
              <a:gd name="connsiteY8" fmla="*/ 2964 h 297854"/>
              <a:gd name="connsiteX9" fmla="*/ 810 w 709984"/>
              <a:gd name="connsiteY9" fmla="*/ 126913 h 297854"/>
              <a:gd name="connsiteX10" fmla="*/ 27423 w 709984"/>
              <a:gd name="connsiteY10" fmla="*/ 150125 h 297854"/>
              <a:gd name="connsiteX11" fmla="*/ 161039 w 709984"/>
              <a:gd name="connsiteY11" fmla="*/ 164280 h 297854"/>
              <a:gd name="connsiteX12" fmla="*/ 157639 w 709984"/>
              <a:gd name="connsiteY12" fmla="*/ 233917 h 297854"/>
              <a:gd name="connsiteX13" fmla="*/ 315849 w 709984"/>
              <a:gd name="connsiteY13" fmla="*/ 260387 h 297854"/>
              <a:gd name="connsiteX14" fmla="*/ 603437 w 709984"/>
              <a:gd name="connsiteY14" fmla="*/ 296220 h 297854"/>
              <a:gd name="connsiteX15" fmla="*/ 709984 w 709984"/>
              <a:gd name="connsiteY15" fmla="*/ 259311 h 297854"/>
              <a:gd name="connsiteX16" fmla="*/ 706088 w 709984"/>
              <a:gd name="connsiteY16" fmla="*/ 255939 h 297854"/>
              <a:gd name="connsiteX17" fmla="*/ 707736 w 709984"/>
              <a:gd name="connsiteY17" fmla="*/ 256710 h 297854"/>
              <a:gd name="connsiteX18" fmla="*/ 706088 w 709984"/>
              <a:gd name="connsiteY18" fmla="*/ 255939 h 297854"/>
              <a:gd name="connsiteX19" fmla="*/ 705203 w 709984"/>
              <a:gd name="connsiteY19" fmla="*/ 255739 h 297854"/>
              <a:gd name="connsiteX20" fmla="*/ 706050 w 709984"/>
              <a:gd name="connsiteY20" fmla="*/ 255929 h 297854"/>
              <a:gd name="connsiteX21" fmla="*/ 705203 w 709984"/>
              <a:gd name="connsiteY21" fmla="*/ 255739 h 2978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9984" h="297854">
                <a:moveTo>
                  <a:pt x="709984" y="259311"/>
                </a:moveTo>
                <a:cubicBezTo>
                  <a:pt x="706022" y="247547"/>
                  <a:pt x="693468" y="242642"/>
                  <a:pt x="683219" y="238003"/>
                </a:cubicBezTo>
                <a:cubicBezTo>
                  <a:pt x="670655" y="234469"/>
                  <a:pt x="663645" y="222325"/>
                  <a:pt x="650939" y="223887"/>
                </a:cubicBezTo>
                <a:cubicBezTo>
                  <a:pt x="639413" y="235822"/>
                  <a:pt x="644900" y="257349"/>
                  <a:pt x="622040" y="256110"/>
                </a:cubicBezTo>
                <a:cubicBezTo>
                  <a:pt x="595779" y="258263"/>
                  <a:pt x="560804" y="235555"/>
                  <a:pt x="542630" y="222592"/>
                </a:cubicBezTo>
                <a:cubicBezTo>
                  <a:pt x="427015" y="225925"/>
                  <a:pt x="256594" y="233546"/>
                  <a:pt x="197272" y="121817"/>
                </a:cubicBezTo>
                <a:cubicBezTo>
                  <a:pt x="194491" y="119798"/>
                  <a:pt x="176594" y="116093"/>
                  <a:pt x="174060" y="118988"/>
                </a:cubicBezTo>
                <a:cubicBezTo>
                  <a:pt x="107861" y="96795"/>
                  <a:pt x="72971" y="61057"/>
                  <a:pt x="44606" y="5450"/>
                </a:cubicBezTo>
                <a:cubicBezTo>
                  <a:pt x="41539" y="-569"/>
                  <a:pt x="33404" y="-1903"/>
                  <a:pt x="28728" y="2964"/>
                </a:cubicBezTo>
                <a:cubicBezTo>
                  <a:pt x="1715" y="31120"/>
                  <a:pt x="-2067" y="91680"/>
                  <a:pt x="810" y="126913"/>
                </a:cubicBezTo>
                <a:cubicBezTo>
                  <a:pt x="1457" y="141477"/>
                  <a:pt x="19898" y="148754"/>
                  <a:pt x="27423" y="150125"/>
                </a:cubicBezTo>
                <a:cubicBezTo>
                  <a:pt x="62065" y="158746"/>
                  <a:pt x="116367" y="163241"/>
                  <a:pt x="161039" y="164280"/>
                </a:cubicBezTo>
                <a:cubicBezTo>
                  <a:pt x="147952" y="197893"/>
                  <a:pt x="150295" y="219267"/>
                  <a:pt x="157639" y="233917"/>
                </a:cubicBezTo>
                <a:cubicBezTo>
                  <a:pt x="176756" y="272074"/>
                  <a:pt x="256832" y="258110"/>
                  <a:pt x="315849" y="260387"/>
                </a:cubicBezTo>
                <a:cubicBezTo>
                  <a:pt x="411061" y="275894"/>
                  <a:pt x="505301" y="305059"/>
                  <a:pt x="603437" y="296220"/>
                </a:cubicBezTo>
                <a:cubicBezTo>
                  <a:pt x="639080" y="292258"/>
                  <a:pt x="703802" y="289781"/>
                  <a:pt x="709984" y="259311"/>
                </a:cubicBezTo>
                <a:close/>
                <a:moveTo>
                  <a:pt x="706088" y="255939"/>
                </a:moveTo>
                <a:cubicBezTo>
                  <a:pt x="706698" y="256129"/>
                  <a:pt x="707250" y="256396"/>
                  <a:pt x="707736" y="256710"/>
                </a:cubicBezTo>
                <a:cubicBezTo>
                  <a:pt x="707231" y="256377"/>
                  <a:pt x="706679" y="256120"/>
                  <a:pt x="706088" y="255939"/>
                </a:cubicBezTo>
                <a:close/>
                <a:moveTo>
                  <a:pt x="705203" y="255739"/>
                </a:moveTo>
                <a:cubicBezTo>
                  <a:pt x="705498" y="255786"/>
                  <a:pt x="705784" y="255853"/>
                  <a:pt x="706050" y="255929"/>
                </a:cubicBezTo>
                <a:cubicBezTo>
                  <a:pt x="705774" y="255844"/>
                  <a:pt x="705498" y="255777"/>
                  <a:pt x="705203" y="255739"/>
                </a:cubicBezTo>
                <a:close/>
              </a:path>
            </a:pathLst>
          </a:custGeom>
          <a:noFill/>
          <a:ln w="9525" cap="flat">
            <a:noFill/>
            <a:prstDash val="solid"/>
            <a:miter/>
          </a:ln>
        </xdr:spPr>
        <xdr:txBody>
          <a:bodyPr rtlCol="0" anchor="ctr"/>
          <a:lstStyle/>
          <a:p>
            <a:endParaRPr lang="en-IN"/>
          </a:p>
        </xdr:txBody>
      </xdr:sp>
      <xdr:grpSp>
        <xdr:nvGrpSpPr>
          <xdr:cNvPr id="66" name="Graphic 6" descr="A girl carrying book">
            <a:extLst>
              <a:ext uri="{FF2B5EF4-FFF2-40B4-BE49-F238E27FC236}">
                <a16:creationId xmlns:a16="http://schemas.microsoft.com/office/drawing/2014/main" id="{8AFC4E36-B74F-5E93-91D4-7F091F2AB525}"/>
              </a:ext>
            </a:extLst>
          </xdr:cNvPr>
          <xdr:cNvGrpSpPr/>
        </xdr:nvGrpSpPr>
        <xdr:grpSpPr>
          <a:xfrm>
            <a:off x="13720792" y="1311066"/>
            <a:ext cx="925732" cy="1926989"/>
            <a:chOff x="13720792" y="1311066"/>
            <a:chExt cx="925732" cy="1926989"/>
          </a:xfrm>
          <a:solidFill>
            <a:srgbClr val="FFFFFF"/>
          </a:solidFill>
        </xdr:grpSpPr>
        <xdr:sp macro="" textlink="">
          <xdr:nvSpPr>
            <xdr:cNvPr id="67" name="Freeform: Shape 66">
              <a:extLst>
                <a:ext uri="{FF2B5EF4-FFF2-40B4-BE49-F238E27FC236}">
                  <a16:creationId xmlns:a16="http://schemas.microsoft.com/office/drawing/2014/main" id="{36DE8F17-F28C-DB0F-57D0-AF8151B6337E}"/>
                </a:ext>
              </a:extLst>
            </xdr:cNvPr>
            <xdr:cNvSpPr/>
          </xdr:nvSpPr>
          <xdr:spPr>
            <a:xfrm>
              <a:off x="14049503" y="1311066"/>
              <a:ext cx="347865" cy="182987"/>
            </a:xfrm>
            <a:custGeom>
              <a:avLst/>
              <a:gdLst>
                <a:gd name="connsiteX0" fmla="*/ 105177 w 347865"/>
                <a:gd name="connsiteY0" fmla="*/ 118170 h 182987"/>
                <a:gd name="connsiteX1" fmla="*/ 241661 w 347865"/>
                <a:gd name="connsiteY1" fmla="*/ 182988 h 182987"/>
                <a:gd name="connsiteX2" fmla="*/ 332120 w 347865"/>
                <a:gd name="connsiteY2" fmla="*/ 92195 h 182987"/>
                <a:gd name="connsiteX3" fmla="*/ 344645 w 347865"/>
                <a:gd name="connsiteY3" fmla="*/ 66592 h 182987"/>
                <a:gd name="connsiteX4" fmla="*/ 344321 w 347865"/>
                <a:gd name="connsiteY4" fmla="*/ 51562 h 182987"/>
                <a:gd name="connsiteX5" fmla="*/ 299897 w 347865"/>
                <a:gd name="connsiteY5" fmla="*/ 21615 h 182987"/>
                <a:gd name="connsiteX6" fmla="*/ 289210 w 347865"/>
                <a:gd name="connsiteY6" fmla="*/ 26587 h 182987"/>
                <a:gd name="connsiteX7" fmla="*/ 303430 w 347865"/>
                <a:gd name="connsiteY7" fmla="*/ 55610 h 182987"/>
                <a:gd name="connsiteX8" fmla="*/ 284342 w 347865"/>
                <a:gd name="connsiteY8" fmla="*/ 111960 h 182987"/>
                <a:gd name="connsiteX9" fmla="*/ 220115 w 347865"/>
                <a:gd name="connsiteY9" fmla="*/ 132324 h 182987"/>
                <a:gd name="connsiteX10" fmla="*/ 28444 w 347865"/>
                <a:gd name="connsiteY10" fmla="*/ 3737 h 182987"/>
                <a:gd name="connsiteX11" fmla="*/ 2821 w 347865"/>
                <a:gd name="connsiteY11" fmla="*/ 3927 h 182987"/>
                <a:gd name="connsiteX12" fmla="*/ 3441 w 347865"/>
                <a:gd name="connsiteY12" fmla="*/ 15414 h 182987"/>
                <a:gd name="connsiteX13" fmla="*/ 105177 w 347865"/>
                <a:gd name="connsiteY13" fmla="*/ 118170 h 1829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347865" h="182987">
                  <a:moveTo>
                    <a:pt x="105177" y="118170"/>
                  </a:moveTo>
                  <a:cubicBezTo>
                    <a:pt x="144277" y="144021"/>
                    <a:pt x="190464" y="167052"/>
                    <a:pt x="241661" y="182988"/>
                  </a:cubicBezTo>
                  <a:cubicBezTo>
                    <a:pt x="281380" y="163900"/>
                    <a:pt x="309441" y="124352"/>
                    <a:pt x="332120" y="92195"/>
                  </a:cubicBezTo>
                  <a:cubicBezTo>
                    <a:pt x="337435" y="83928"/>
                    <a:pt x="341102" y="75098"/>
                    <a:pt x="344645" y="66592"/>
                  </a:cubicBezTo>
                  <a:cubicBezTo>
                    <a:pt x="346712" y="61801"/>
                    <a:pt x="350884" y="54724"/>
                    <a:pt x="344321" y="51562"/>
                  </a:cubicBezTo>
                  <a:cubicBezTo>
                    <a:pt x="327995" y="43951"/>
                    <a:pt x="313460" y="34150"/>
                    <a:pt x="299897" y="21615"/>
                  </a:cubicBezTo>
                  <a:cubicBezTo>
                    <a:pt x="295944" y="17738"/>
                    <a:pt x="288790" y="21063"/>
                    <a:pt x="289210" y="26587"/>
                  </a:cubicBezTo>
                  <a:cubicBezTo>
                    <a:pt x="290076" y="45370"/>
                    <a:pt x="297792" y="51285"/>
                    <a:pt x="303430" y="55610"/>
                  </a:cubicBezTo>
                  <a:cubicBezTo>
                    <a:pt x="323871" y="71498"/>
                    <a:pt x="298258" y="97520"/>
                    <a:pt x="284342" y="111960"/>
                  </a:cubicBezTo>
                  <a:cubicBezTo>
                    <a:pt x="268702" y="128343"/>
                    <a:pt x="247100" y="135191"/>
                    <a:pt x="220115" y="132324"/>
                  </a:cubicBezTo>
                  <a:cubicBezTo>
                    <a:pt x="147582" y="124609"/>
                    <a:pt x="56714" y="49819"/>
                    <a:pt x="28444" y="3737"/>
                  </a:cubicBezTo>
                  <a:cubicBezTo>
                    <a:pt x="21900" y="-4207"/>
                    <a:pt x="11032" y="2813"/>
                    <a:pt x="2821" y="3927"/>
                  </a:cubicBezTo>
                  <a:cubicBezTo>
                    <a:pt x="-2093" y="5480"/>
                    <a:pt x="269" y="8747"/>
                    <a:pt x="3441" y="15414"/>
                  </a:cubicBezTo>
                  <a:cubicBezTo>
                    <a:pt x="17204" y="44275"/>
                    <a:pt x="90290" y="111483"/>
                    <a:pt x="105177" y="118170"/>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68" name="Freeform: Shape 67">
              <a:extLst>
                <a:ext uri="{FF2B5EF4-FFF2-40B4-BE49-F238E27FC236}">
                  <a16:creationId xmlns:a16="http://schemas.microsoft.com/office/drawing/2014/main" id="{A436E337-0E49-E92B-8FA6-A59702CE762F}"/>
                </a:ext>
              </a:extLst>
            </xdr:cNvPr>
            <xdr:cNvSpPr/>
          </xdr:nvSpPr>
          <xdr:spPr>
            <a:xfrm>
              <a:off x="13720792" y="1325190"/>
              <a:ext cx="925732" cy="1912865"/>
            </a:xfrm>
            <a:custGeom>
              <a:avLst/>
              <a:gdLst>
                <a:gd name="connsiteX0" fmla="*/ 917195 w 925732"/>
                <a:gd name="connsiteY0" fmla="*/ 1852874 h 1912865"/>
                <a:gd name="connsiteX1" fmla="*/ 925501 w 925732"/>
                <a:gd name="connsiteY1" fmla="*/ 1834806 h 1912865"/>
                <a:gd name="connsiteX2" fmla="*/ 895669 w 925732"/>
                <a:gd name="connsiteY2" fmla="*/ 1457806 h 1912865"/>
                <a:gd name="connsiteX3" fmla="*/ 872428 w 925732"/>
                <a:gd name="connsiteY3" fmla="*/ 1451005 h 1912865"/>
                <a:gd name="connsiteX4" fmla="*/ 863503 w 925732"/>
                <a:gd name="connsiteY4" fmla="*/ 1455929 h 1912865"/>
                <a:gd name="connsiteX5" fmla="*/ 828146 w 925732"/>
                <a:gd name="connsiteY5" fmla="*/ 1491915 h 1912865"/>
                <a:gd name="connsiteX6" fmla="*/ 820402 w 925732"/>
                <a:gd name="connsiteY6" fmla="*/ 1495230 h 1912865"/>
                <a:gd name="connsiteX7" fmla="*/ 806820 w 925732"/>
                <a:gd name="connsiteY7" fmla="*/ 1513784 h 1912865"/>
                <a:gd name="connsiteX8" fmla="*/ 783188 w 925732"/>
                <a:gd name="connsiteY8" fmla="*/ 1509527 h 1912865"/>
                <a:gd name="connsiteX9" fmla="*/ 774149 w 925732"/>
                <a:gd name="connsiteY9" fmla="*/ 1505974 h 1912865"/>
                <a:gd name="connsiteX10" fmla="*/ 732610 w 925732"/>
                <a:gd name="connsiteY10" fmla="*/ 1508822 h 1912865"/>
                <a:gd name="connsiteX11" fmla="*/ 699816 w 925732"/>
                <a:gd name="connsiteY11" fmla="*/ 1498516 h 1912865"/>
                <a:gd name="connsiteX12" fmla="*/ 690710 w 925732"/>
                <a:gd name="connsiteY12" fmla="*/ 1477446 h 1912865"/>
                <a:gd name="connsiteX13" fmla="*/ 664278 w 925732"/>
                <a:gd name="connsiteY13" fmla="*/ 1481961 h 1912865"/>
                <a:gd name="connsiteX14" fmla="*/ 650324 w 925732"/>
                <a:gd name="connsiteY14" fmla="*/ 1423468 h 1912865"/>
                <a:gd name="connsiteX15" fmla="*/ 614472 w 925732"/>
                <a:gd name="connsiteY15" fmla="*/ 1417810 h 1912865"/>
                <a:gd name="connsiteX16" fmla="*/ 598241 w 925732"/>
                <a:gd name="connsiteY16" fmla="*/ 1466369 h 1912865"/>
                <a:gd name="connsiteX17" fmla="*/ 560265 w 925732"/>
                <a:gd name="connsiteY17" fmla="*/ 1490258 h 1912865"/>
                <a:gd name="connsiteX18" fmla="*/ 557741 w 925732"/>
                <a:gd name="connsiteY18" fmla="*/ 1486505 h 1912865"/>
                <a:gd name="connsiteX19" fmla="*/ 550311 w 925732"/>
                <a:gd name="connsiteY19" fmla="*/ 1479552 h 1912865"/>
                <a:gd name="connsiteX20" fmla="*/ 545339 w 925732"/>
                <a:gd name="connsiteY20" fmla="*/ 1480456 h 1912865"/>
                <a:gd name="connsiteX21" fmla="*/ 517974 w 925732"/>
                <a:gd name="connsiteY21" fmla="*/ 1478799 h 1912865"/>
                <a:gd name="connsiteX22" fmla="*/ 510240 w 925732"/>
                <a:gd name="connsiteY22" fmla="*/ 1477399 h 1912865"/>
                <a:gd name="connsiteX23" fmla="*/ 464358 w 925732"/>
                <a:gd name="connsiteY23" fmla="*/ 1453358 h 1912865"/>
                <a:gd name="connsiteX24" fmla="*/ 431906 w 925732"/>
                <a:gd name="connsiteY24" fmla="*/ 1399027 h 1912865"/>
                <a:gd name="connsiteX25" fmla="*/ 430277 w 925732"/>
                <a:gd name="connsiteY25" fmla="*/ 1389883 h 1912865"/>
                <a:gd name="connsiteX26" fmla="*/ 383472 w 925732"/>
                <a:gd name="connsiteY26" fmla="*/ 1375920 h 1912865"/>
                <a:gd name="connsiteX27" fmla="*/ 280525 w 925732"/>
                <a:gd name="connsiteY27" fmla="*/ 1363947 h 1912865"/>
                <a:gd name="connsiteX28" fmla="*/ 274115 w 925732"/>
                <a:gd name="connsiteY28" fmla="*/ 1327866 h 1912865"/>
                <a:gd name="connsiteX29" fmla="*/ 266324 w 925732"/>
                <a:gd name="connsiteY29" fmla="*/ 894317 h 1912865"/>
                <a:gd name="connsiteX30" fmla="*/ 283002 w 925732"/>
                <a:gd name="connsiteY30" fmla="*/ 891068 h 1912865"/>
                <a:gd name="connsiteX31" fmla="*/ 437097 w 925732"/>
                <a:gd name="connsiteY31" fmla="*/ 1217214 h 1912865"/>
                <a:gd name="connsiteX32" fmla="*/ 445575 w 925732"/>
                <a:gd name="connsiteY32" fmla="*/ 1219738 h 1912865"/>
                <a:gd name="connsiteX33" fmla="*/ 574029 w 925732"/>
                <a:gd name="connsiteY33" fmla="*/ 1201945 h 1912865"/>
                <a:gd name="connsiteX34" fmla="*/ 580734 w 925732"/>
                <a:gd name="connsiteY34" fmla="*/ 1194659 h 1912865"/>
                <a:gd name="connsiteX35" fmla="*/ 490742 w 925732"/>
                <a:gd name="connsiteY35" fmla="*/ 880553 h 1912865"/>
                <a:gd name="connsiteX36" fmla="*/ 505325 w 925732"/>
                <a:gd name="connsiteY36" fmla="*/ 878334 h 1912865"/>
                <a:gd name="connsiteX37" fmla="*/ 580982 w 925732"/>
                <a:gd name="connsiteY37" fmla="*/ 891850 h 1912865"/>
                <a:gd name="connsiteX38" fmla="*/ 719018 w 925732"/>
                <a:gd name="connsiteY38" fmla="*/ 929045 h 1912865"/>
                <a:gd name="connsiteX39" fmla="*/ 736001 w 925732"/>
                <a:gd name="connsiteY39" fmla="*/ 1199669 h 1912865"/>
                <a:gd name="connsiteX40" fmla="*/ 746888 w 925732"/>
                <a:gd name="connsiteY40" fmla="*/ 1204555 h 1912865"/>
                <a:gd name="connsiteX41" fmla="*/ 865475 w 925732"/>
                <a:gd name="connsiteY41" fmla="*/ 1210832 h 1912865"/>
                <a:gd name="connsiteX42" fmla="*/ 872723 w 925732"/>
                <a:gd name="connsiteY42" fmla="*/ 1204746 h 1912865"/>
                <a:gd name="connsiteX43" fmla="*/ 882067 w 925732"/>
                <a:gd name="connsiteY43" fmla="*/ 750137 h 1912865"/>
                <a:gd name="connsiteX44" fmla="*/ 842196 w 925732"/>
                <a:gd name="connsiteY44" fmla="*/ 200887 h 1912865"/>
                <a:gd name="connsiteX45" fmla="*/ 718075 w 925732"/>
                <a:gd name="connsiteY45" fmla="*/ 52935 h 1912865"/>
                <a:gd name="connsiteX46" fmla="*/ 710408 w 925732"/>
                <a:gd name="connsiteY46" fmla="*/ 61146 h 1912865"/>
                <a:gd name="connsiteX47" fmla="*/ 672269 w 925732"/>
                <a:gd name="connsiteY47" fmla="*/ 154081 h 1912865"/>
                <a:gd name="connsiteX48" fmla="*/ 652915 w 925732"/>
                <a:gd name="connsiteY48" fmla="*/ 173455 h 1912865"/>
                <a:gd name="connsiteX49" fmla="*/ 657782 w 925732"/>
                <a:gd name="connsiteY49" fmla="*/ 184523 h 1912865"/>
                <a:gd name="connsiteX50" fmla="*/ 682776 w 925732"/>
                <a:gd name="connsiteY50" fmla="*/ 208126 h 1912865"/>
                <a:gd name="connsiteX51" fmla="*/ 666107 w 925732"/>
                <a:gd name="connsiteY51" fmla="*/ 256646 h 1912865"/>
                <a:gd name="connsiteX52" fmla="*/ 674603 w 925732"/>
                <a:gd name="connsiteY52" fmla="*/ 331313 h 1912865"/>
                <a:gd name="connsiteX53" fmla="*/ 674146 w 925732"/>
                <a:gd name="connsiteY53" fmla="*/ 340076 h 1912865"/>
                <a:gd name="connsiteX54" fmla="*/ 693958 w 925732"/>
                <a:gd name="connsiteY54" fmla="*/ 387139 h 1912865"/>
                <a:gd name="connsiteX55" fmla="*/ 681461 w 925732"/>
                <a:gd name="connsiteY55" fmla="*/ 439460 h 1912865"/>
                <a:gd name="connsiteX56" fmla="*/ 670841 w 925732"/>
                <a:gd name="connsiteY56" fmla="*/ 538005 h 1912865"/>
                <a:gd name="connsiteX57" fmla="*/ 682747 w 925732"/>
                <a:gd name="connsiteY57" fmla="*/ 557065 h 1912865"/>
                <a:gd name="connsiteX58" fmla="*/ 674413 w 925732"/>
                <a:gd name="connsiteY58" fmla="*/ 573057 h 1912865"/>
                <a:gd name="connsiteX59" fmla="*/ 660430 w 925732"/>
                <a:gd name="connsiteY59" fmla="*/ 602937 h 1912865"/>
                <a:gd name="connsiteX60" fmla="*/ 642923 w 925732"/>
                <a:gd name="connsiteY60" fmla="*/ 640370 h 1912865"/>
                <a:gd name="connsiteX61" fmla="*/ 610652 w 925732"/>
                <a:gd name="connsiteY61" fmla="*/ 615548 h 1912865"/>
                <a:gd name="connsiteX62" fmla="*/ 595631 w 925732"/>
                <a:gd name="connsiteY62" fmla="*/ 633341 h 1912865"/>
                <a:gd name="connsiteX63" fmla="*/ 596641 w 925732"/>
                <a:gd name="connsiteY63" fmla="*/ 642514 h 1912865"/>
                <a:gd name="connsiteX64" fmla="*/ 613957 w 925732"/>
                <a:gd name="connsiteY64" fmla="*/ 670041 h 1912865"/>
                <a:gd name="connsiteX65" fmla="*/ 616672 w 925732"/>
                <a:gd name="connsiteY65" fmla="*/ 700102 h 1912865"/>
                <a:gd name="connsiteX66" fmla="*/ 602604 w 925732"/>
                <a:gd name="connsiteY66" fmla="*/ 712684 h 1912865"/>
                <a:gd name="connsiteX67" fmla="*/ 575867 w 925732"/>
                <a:gd name="connsiteY67" fmla="*/ 686624 h 1912865"/>
                <a:gd name="connsiteX68" fmla="*/ 589850 w 925732"/>
                <a:gd name="connsiteY68" fmla="*/ 649724 h 1912865"/>
                <a:gd name="connsiteX69" fmla="*/ 588640 w 925732"/>
                <a:gd name="connsiteY69" fmla="*/ 640285 h 1912865"/>
                <a:gd name="connsiteX70" fmla="*/ 561913 w 925732"/>
                <a:gd name="connsiteY70" fmla="*/ 619149 h 1912865"/>
                <a:gd name="connsiteX71" fmla="*/ 551445 w 925732"/>
                <a:gd name="connsiteY71" fmla="*/ 622311 h 1912865"/>
                <a:gd name="connsiteX72" fmla="*/ 511049 w 925732"/>
                <a:gd name="connsiteY72" fmla="*/ 621216 h 1912865"/>
                <a:gd name="connsiteX73" fmla="*/ 493085 w 925732"/>
                <a:gd name="connsiteY73" fmla="*/ 608214 h 1912865"/>
                <a:gd name="connsiteX74" fmla="*/ 482465 w 925732"/>
                <a:gd name="connsiteY74" fmla="*/ 571086 h 1912865"/>
                <a:gd name="connsiteX75" fmla="*/ 465748 w 925732"/>
                <a:gd name="connsiteY75" fmla="*/ 483894 h 1912865"/>
                <a:gd name="connsiteX76" fmla="*/ 453928 w 925732"/>
                <a:gd name="connsiteY76" fmla="*/ 426887 h 1912865"/>
                <a:gd name="connsiteX77" fmla="*/ 456785 w 925732"/>
                <a:gd name="connsiteY77" fmla="*/ 390892 h 1912865"/>
                <a:gd name="connsiteX78" fmla="*/ 447746 w 925732"/>
                <a:gd name="connsiteY78" fmla="*/ 332913 h 1912865"/>
                <a:gd name="connsiteX79" fmla="*/ 433792 w 925732"/>
                <a:gd name="connsiteY79" fmla="*/ 311367 h 1912865"/>
                <a:gd name="connsiteX80" fmla="*/ 451547 w 925732"/>
                <a:gd name="connsiteY80" fmla="*/ 281135 h 1912865"/>
                <a:gd name="connsiteX81" fmla="*/ 456776 w 925732"/>
                <a:gd name="connsiteY81" fmla="*/ 250598 h 1912865"/>
                <a:gd name="connsiteX82" fmla="*/ 434706 w 925732"/>
                <a:gd name="connsiteY82" fmla="*/ 220375 h 1912865"/>
                <a:gd name="connsiteX83" fmla="*/ 464758 w 925732"/>
                <a:gd name="connsiteY83" fmla="*/ 184647 h 1912865"/>
                <a:gd name="connsiteX84" fmla="*/ 468987 w 925732"/>
                <a:gd name="connsiteY84" fmla="*/ 181656 h 1912865"/>
                <a:gd name="connsiteX85" fmla="*/ 466863 w 925732"/>
                <a:gd name="connsiteY85" fmla="*/ 172369 h 1912865"/>
                <a:gd name="connsiteX86" fmla="*/ 284583 w 925732"/>
                <a:gd name="connsiteY86" fmla="*/ 3939 h 1912865"/>
                <a:gd name="connsiteX87" fmla="*/ 263152 w 925732"/>
                <a:gd name="connsiteY87" fmla="*/ 1929 h 1912865"/>
                <a:gd name="connsiteX88" fmla="*/ 117381 w 925732"/>
                <a:gd name="connsiteY88" fmla="*/ 62070 h 1912865"/>
                <a:gd name="connsiteX89" fmla="*/ 98512 w 925732"/>
                <a:gd name="connsiteY89" fmla="*/ 176055 h 1912865"/>
                <a:gd name="connsiteX90" fmla="*/ 185704 w 925732"/>
                <a:gd name="connsiteY90" fmla="*/ 608605 h 1912865"/>
                <a:gd name="connsiteX91" fmla="*/ 166 w 925732"/>
                <a:gd name="connsiteY91" fmla="*/ 1827595 h 1912865"/>
                <a:gd name="connsiteX92" fmla="*/ 8720 w 925732"/>
                <a:gd name="connsiteY92" fmla="*/ 1841540 h 1912865"/>
                <a:gd name="connsiteX93" fmla="*/ 175522 w 925732"/>
                <a:gd name="connsiteY93" fmla="*/ 1879068 h 1912865"/>
                <a:gd name="connsiteX94" fmla="*/ 917195 w 925732"/>
                <a:gd name="connsiteY94" fmla="*/ 1852874 h 1912865"/>
                <a:gd name="connsiteX95" fmla="*/ 254312 w 925732"/>
                <a:gd name="connsiteY95" fmla="*/ 65537 h 1912865"/>
                <a:gd name="connsiteX96" fmla="*/ 254312 w 925732"/>
                <a:gd name="connsiteY96" fmla="*/ 65537 h 1912865"/>
                <a:gd name="connsiteX97" fmla="*/ 254312 w 925732"/>
                <a:gd name="connsiteY97" fmla="*/ 65537 h 1912865"/>
                <a:gd name="connsiteX98" fmla="*/ 254312 w 925732"/>
                <a:gd name="connsiteY98" fmla="*/ 65537 h 19128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925732" h="1912865">
                  <a:moveTo>
                    <a:pt x="917195" y="1852874"/>
                  </a:moveTo>
                  <a:cubicBezTo>
                    <a:pt x="923387" y="1849093"/>
                    <a:pt x="926663" y="1841959"/>
                    <a:pt x="925501" y="1834806"/>
                  </a:cubicBezTo>
                  <a:cubicBezTo>
                    <a:pt x="905823" y="1713667"/>
                    <a:pt x="898022" y="1584241"/>
                    <a:pt x="895669" y="1457806"/>
                  </a:cubicBezTo>
                  <a:cubicBezTo>
                    <a:pt x="894793" y="1447662"/>
                    <a:pt x="878362" y="1454625"/>
                    <a:pt x="872428" y="1451005"/>
                  </a:cubicBezTo>
                  <a:cubicBezTo>
                    <a:pt x="868704" y="1449215"/>
                    <a:pt x="863979" y="1451834"/>
                    <a:pt x="863503" y="1455929"/>
                  </a:cubicBezTo>
                  <a:cubicBezTo>
                    <a:pt x="860998" y="1472551"/>
                    <a:pt x="848358" y="1498297"/>
                    <a:pt x="828146" y="1491915"/>
                  </a:cubicBezTo>
                  <a:cubicBezTo>
                    <a:pt x="825098" y="1490905"/>
                    <a:pt x="821783" y="1492334"/>
                    <a:pt x="820402" y="1495230"/>
                  </a:cubicBezTo>
                  <a:cubicBezTo>
                    <a:pt x="817059" y="1502259"/>
                    <a:pt x="813249" y="1509479"/>
                    <a:pt x="806820" y="1513784"/>
                  </a:cubicBezTo>
                  <a:cubicBezTo>
                    <a:pt x="799590" y="1518137"/>
                    <a:pt x="787198" y="1519128"/>
                    <a:pt x="783188" y="1509527"/>
                  </a:cubicBezTo>
                  <a:cubicBezTo>
                    <a:pt x="781893" y="1504964"/>
                    <a:pt x="777254" y="1502412"/>
                    <a:pt x="774149" y="1505974"/>
                  </a:cubicBezTo>
                  <a:cubicBezTo>
                    <a:pt x="761938" y="1518404"/>
                    <a:pt x="740526" y="1527158"/>
                    <a:pt x="732610" y="1508822"/>
                  </a:cubicBezTo>
                  <a:cubicBezTo>
                    <a:pt x="727553" y="1498201"/>
                    <a:pt x="715275" y="1515642"/>
                    <a:pt x="699816" y="1498516"/>
                  </a:cubicBezTo>
                  <a:cubicBezTo>
                    <a:pt x="690338" y="1488010"/>
                    <a:pt x="695615" y="1484990"/>
                    <a:pt x="690710" y="1477446"/>
                  </a:cubicBezTo>
                  <a:cubicBezTo>
                    <a:pt x="683566" y="1466464"/>
                    <a:pt x="679432" y="1485543"/>
                    <a:pt x="664278" y="1481961"/>
                  </a:cubicBezTo>
                  <a:cubicBezTo>
                    <a:pt x="635655" y="1472779"/>
                    <a:pt x="673441" y="1421773"/>
                    <a:pt x="650324" y="1423468"/>
                  </a:cubicBezTo>
                  <a:cubicBezTo>
                    <a:pt x="641170" y="1423049"/>
                    <a:pt x="615443" y="1414801"/>
                    <a:pt x="614472" y="1417810"/>
                  </a:cubicBezTo>
                  <a:cubicBezTo>
                    <a:pt x="609500" y="1432527"/>
                    <a:pt x="608119" y="1454082"/>
                    <a:pt x="598241" y="1466369"/>
                  </a:cubicBezTo>
                  <a:cubicBezTo>
                    <a:pt x="590183" y="1477370"/>
                    <a:pt x="573686" y="1492468"/>
                    <a:pt x="560265" y="1490258"/>
                  </a:cubicBezTo>
                  <a:cubicBezTo>
                    <a:pt x="559913" y="1488753"/>
                    <a:pt x="559017" y="1487410"/>
                    <a:pt x="557741" y="1486505"/>
                  </a:cubicBezTo>
                  <a:cubicBezTo>
                    <a:pt x="555169" y="1484952"/>
                    <a:pt x="553940" y="1480085"/>
                    <a:pt x="550311" y="1479552"/>
                  </a:cubicBezTo>
                  <a:cubicBezTo>
                    <a:pt x="548597" y="1479151"/>
                    <a:pt x="546806" y="1479485"/>
                    <a:pt x="545339" y="1480456"/>
                  </a:cubicBezTo>
                  <a:cubicBezTo>
                    <a:pt x="529071" y="1491296"/>
                    <a:pt x="520727" y="1481885"/>
                    <a:pt x="517974" y="1478799"/>
                  </a:cubicBezTo>
                  <a:cubicBezTo>
                    <a:pt x="516031" y="1476608"/>
                    <a:pt x="512840" y="1476027"/>
                    <a:pt x="510240" y="1477399"/>
                  </a:cubicBezTo>
                  <a:cubicBezTo>
                    <a:pt x="478483" y="1495658"/>
                    <a:pt x="482389" y="1467502"/>
                    <a:pt x="464358" y="1453358"/>
                  </a:cubicBezTo>
                  <a:cubicBezTo>
                    <a:pt x="428287" y="1446814"/>
                    <a:pt x="451585" y="1395027"/>
                    <a:pt x="431906" y="1399027"/>
                  </a:cubicBezTo>
                  <a:cubicBezTo>
                    <a:pt x="431668" y="1398970"/>
                    <a:pt x="432401" y="1390521"/>
                    <a:pt x="430277" y="1389883"/>
                  </a:cubicBezTo>
                  <a:cubicBezTo>
                    <a:pt x="415771" y="1385511"/>
                    <a:pt x="399788" y="1377786"/>
                    <a:pt x="383472" y="1375920"/>
                  </a:cubicBezTo>
                  <a:cubicBezTo>
                    <a:pt x="371299" y="1374510"/>
                    <a:pt x="291755" y="1369500"/>
                    <a:pt x="280525" y="1363947"/>
                  </a:cubicBezTo>
                  <a:cubicBezTo>
                    <a:pt x="273753" y="1360594"/>
                    <a:pt x="273124" y="1346364"/>
                    <a:pt x="274115" y="1327866"/>
                  </a:cubicBezTo>
                  <a:cubicBezTo>
                    <a:pt x="272334" y="1201774"/>
                    <a:pt x="268000" y="1030362"/>
                    <a:pt x="266324" y="894317"/>
                  </a:cubicBezTo>
                  <a:cubicBezTo>
                    <a:pt x="266209" y="884706"/>
                    <a:pt x="279506" y="882115"/>
                    <a:pt x="283002" y="891068"/>
                  </a:cubicBezTo>
                  <a:cubicBezTo>
                    <a:pt x="327407" y="1004826"/>
                    <a:pt x="379080" y="1114220"/>
                    <a:pt x="437097" y="1217214"/>
                  </a:cubicBezTo>
                  <a:cubicBezTo>
                    <a:pt x="438783" y="1220205"/>
                    <a:pt x="442526" y="1221329"/>
                    <a:pt x="445575" y="1219738"/>
                  </a:cubicBezTo>
                  <a:cubicBezTo>
                    <a:pt x="484808" y="1199402"/>
                    <a:pt x="532528" y="1199336"/>
                    <a:pt x="574029" y="1201945"/>
                  </a:cubicBezTo>
                  <a:cubicBezTo>
                    <a:pt x="577915" y="1202298"/>
                    <a:pt x="581420" y="1198516"/>
                    <a:pt x="580734" y="1194659"/>
                  </a:cubicBezTo>
                  <a:cubicBezTo>
                    <a:pt x="564675" y="1085664"/>
                    <a:pt x="529614" y="981546"/>
                    <a:pt x="490742" y="880553"/>
                  </a:cubicBezTo>
                  <a:cubicBezTo>
                    <a:pt x="489313" y="876838"/>
                    <a:pt x="503153" y="877857"/>
                    <a:pt x="505325" y="878334"/>
                  </a:cubicBezTo>
                  <a:cubicBezTo>
                    <a:pt x="530366" y="883829"/>
                    <a:pt x="556103" y="887906"/>
                    <a:pt x="580982" y="891850"/>
                  </a:cubicBezTo>
                  <a:cubicBezTo>
                    <a:pt x="621044" y="899803"/>
                    <a:pt x="688233" y="903518"/>
                    <a:pt x="719018" y="929045"/>
                  </a:cubicBezTo>
                  <a:cubicBezTo>
                    <a:pt x="717666" y="1018475"/>
                    <a:pt x="721723" y="1111163"/>
                    <a:pt x="736001" y="1199669"/>
                  </a:cubicBezTo>
                  <a:cubicBezTo>
                    <a:pt x="736459" y="1202498"/>
                    <a:pt x="744040" y="1204241"/>
                    <a:pt x="746888" y="1204555"/>
                  </a:cubicBezTo>
                  <a:cubicBezTo>
                    <a:pt x="787217" y="1208994"/>
                    <a:pt x="825241" y="1205251"/>
                    <a:pt x="865475" y="1210832"/>
                  </a:cubicBezTo>
                  <a:cubicBezTo>
                    <a:pt x="869085" y="1211413"/>
                    <a:pt x="872685" y="1208423"/>
                    <a:pt x="872723" y="1204746"/>
                  </a:cubicBezTo>
                  <a:cubicBezTo>
                    <a:pt x="878352" y="1068519"/>
                    <a:pt x="884039" y="910052"/>
                    <a:pt x="882067" y="750137"/>
                  </a:cubicBezTo>
                  <a:cubicBezTo>
                    <a:pt x="879695" y="556989"/>
                    <a:pt x="867113" y="361717"/>
                    <a:pt x="842196" y="200887"/>
                  </a:cubicBezTo>
                  <a:cubicBezTo>
                    <a:pt x="822984" y="75786"/>
                    <a:pt x="777206" y="68794"/>
                    <a:pt x="718075" y="52935"/>
                  </a:cubicBezTo>
                  <a:cubicBezTo>
                    <a:pt x="713370" y="51564"/>
                    <a:pt x="708665" y="56517"/>
                    <a:pt x="710408" y="61146"/>
                  </a:cubicBezTo>
                  <a:cubicBezTo>
                    <a:pt x="714170" y="88273"/>
                    <a:pt x="701340" y="119534"/>
                    <a:pt x="672269" y="154081"/>
                  </a:cubicBezTo>
                  <a:cubicBezTo>
                    <a:pt x="666545" y="160530"/>
                    <a:pt x="660211" y="166864"/>
                    <a:pt x="652915" y="173455"/>
                  </a:cubicBezTo>
                  <a:cubicBezTo>
                    <a:pt x="648362" y="177446"/>
                    <a:pt x="651876" y="185180"/>
                    <a:pt x="657782" y="184523"/>
                  </a:cubicBezTo>
                  <a:cubicBezTo>
                    <a:pt x="671403" y="183237"/>
                    <a:pt x="680832" y="195724"/>
                    <a:pt x="682776" y="208126"/>
                  </a:cubicBezTo>
                  <a:cubicBezTo>
                    <a:pt x="687214" y="236549"/>
                    <a:pt x="658068" y="247559"/>
                    <a:pt x="666107" y="256646"/>
                  </a:cubicBezTo>
                  <a:cubicBezTo>
                    <a:pt x="679718" y="272553"/>
                    <a:pt x="699025" y="308643"/>
                    <a:pt x="674603" y="331313"/>
                  </a:cubicBezTo>
                  <a:cubicBezTo>
                    <a:pt x="672117" y="333618"/>
                    <a:pt x="671936" y="337504"/>
                    <a:pt x="674146" y="340076"/>
                  </a:cubicBezTo>
                  <a:cubicBezTo>
                    <a:pt x="684109" y="351639"/>
                    <a:pt x="695625" y="369203"/>
                    <a:pt x="693958" y="387139"/>
                  </a:cubicBezTo>
                  <a:cubicBezTo>
                    <a:pt x="690939" y="418581"/>
                    <a:pt x="659811" y="410237"/>
                    <a:pt x="681461" y="439460"/>
                  </a:cubicBezTo>
                  <a:cubicBezTo>
                    <a:pt x="707112" y="487161"/>
                    <a:pt x="689234" y="499515"/>
                    <a:pt x="670841" y="538005"/>
                  </a:cubicBezTo>
                  <a:cubicBezTo>
                    <a:pt x="667955" y="548073"/>
                    <a:pt x="682490" y="545006"/>
                    <a:pt x="682747" y="557065"/>
                  </a:cubicBezTo>
                  <a:cubicBezTo>
                    <a:pt x="683271" y="563466"/>
                    <a:pt x="679928" y="569895"/>
                    <a:pt x="674413" y="573057"/>
                  </a:cubicBezTo>
                  <a:cubicBezTo>
                    <a:pt x="672784" y="573991"/>
                    <a:pt x="660516" y="581068"/>
                    <a:pt x="660430" y="602937"/>
                  </a:cubicBezTo>
                  <a:cubicBezTo>
                    <a:pt x="660382" y="613739"/>
                    <a:pt x="652334" y="633970"/>
                    <a:pt x="642923" y="640370"/>
                  </a:cubicBezTo>
                  <a:cubicBezTo>
                    <a:pt x="629731" y="647190"/>
                    <a:pt x="624311" y="603071"/>
                    <a:pt x="610652" y="615548"/>
                  </a:cubicBezTo>
                  <a:cubicBezTo>
                    <a:pt x="610652" y="615548"/>
                    <a:pt x="595631" y="633341"/>
                    <a:pt x="595631" y="633341"/>
                  </a:cubicBezTo>
                  <a:cubicBezTo>
                    <a:pt x="593279" y="635998"/>
                    <a:pt x="593784" y="640428"/>
                    <a:pt x="596641" y="642514"/>
                  </a:cubicBezTo>
                  <a:cubicBezTo>
                    <a:pt x="604166" y="648905"/>
                    <a:pt x="608052" y="661640"/>
                    <a:pt x="613957" y="670041"/>
                  </a:cubicBezTo>
                  <a:cubicBezTo>
                    <a:pt x="619768" y="681185"/>
                    <a:pt x="628912" y="688405"/>
                    <a:pt x="616672" y="700102"/>
                  </a:cubicBezTo>
                  <a:cubicBezTo>
                    <a:pt x="612681" y="704531"/>
                    <a:pt x="606976" y="713665"/>
                    <a:pt x="602604" y="712684"/>
                  </a:cubicBezTo>
                  <a:cubicBezTo>
                    <a:pt x="592517" y="709960"/>
                    <a:pt x="579715" y="697501"/>
                    <a:pt x="575867" y="686624"/>
                  </a:cubicBezTo>
                  <a:cubicBezTo>
                    <a:pt x="573009" y="674518"/>
                    <a:pt x="581592" y="659211"/>
                    <a:pt x="589850" y="649724"/>
                  </a:cubicBezTo>
                  <a:cubicBezTo>
                    <a:pt x="592336" y="646990"/>
                    <a:pt x="591755" y="642304"/>
                    <a:pt x="588640" y="640285"/>
                  </a:cubicBezTo>
                  <a:cubicBezTo>
                    <a:pt x="579287" y="633884"/>
                    <a:pt x="570295" y="626778"/>
                    <a:pt x="561913" y="619149"/>
                  </a:cubicBezTo>
                  <a:cubicBezTo>
                    <a:pt x="558541" y="615910"/>
                    <a:pt x="552455" y="617739"/>
                    <a:pt x="551445" y="622311"/>
                  </a:cubicBezTo>
                  <a:cubicBezTo>
                    <a:pt x="541872" y="659420"/>
                    <a:pt x="522746" y="636789"/>
                    <a:pt x="511049" y="621216"/>
                  </a:cubicBezTo>
                  <a:cubicBezTo>
                    <a:pt x="506287" y="616320"/>
                    <a:pt x="501515" y="603652"/>
                    <a:pt x="493085" y="608214"/>
                  </a:cubicBezTo>
                  <a:cubicBezTo>
                    <a:pt x="473788" y="618930"/>
                    <a:pt x="462262" y="586383"/>
                    <a:pt x="482465" y="571086"/>
                  </a:cubicBezTo>
                  <a:cubicBezTo>
                    <a:pt x="497057" y="549331"/>
                    <a:pt x="429753" y="530900"/>
                    <a:pt x="465748" y="483894"/>
                  </a:cubicBezTo>
                  <a:cubicBezTo>
                    <a:pt x="485989" y="456671"/>
                    <a:pt x="473121" y="447575"/>
                    <a:pt x="453928" y="426887"/>
                  </a:cubicBezTo>
                  <a:cubicBezTo>
                    <a:pt x="444431" y="412990"/>
                    <a:pt x="449613" y="403722"/>
                    <a:pt x="456785" y="390892"/>
                  </a:cubicBezTo>
                  <a:cubicBezTo>
                    <a:pt x="472225" y="366832"/>
                    <a:pt x="468930" y="351944"/>
                    <a:pt x="447746" y="332913"/>
                  </a:cubicBezTo>
                  <a:cubicBezTo>
                    <a:pt x="440145" y="325417"/>
                    <a:pt x="432954" y="318330"/>
                    <a:pt x="433792" y="311367"/>
                  </a:cubicBezTo>
                  <a:cubicBezTo>
                    <a:pt x="438926" y="301052"/>
                    <a:pt x="445365" y="291384"/>
                    <a:pt x="451547" y="281135"/>
                  </a:cubicBezTo>
                  <a:cubicBezTo>
                    <a:pt x="457119" y="272905"/>
                    <a:pt x="464739" y="261656"/>
                    <a:pt x="456776" y="250598"/>
                  </a:cubicBezTo>
                  <a:cubicBezTo>
                    <a:pt x="450499" y="240568"/>
                    <a:pt x="443279" y="230681"/>
                    <a:pt x="434706" y="220375"/>
                  </a:cubicBezTo>
                  <a:cubicBezTo>
                    <a:pt x="435202" y="208478"/>
                    <a:pt x="460795" y="184209"/>
                    <a:pt x="464758" y="184647"/>
                  </a:cubicBezTo>
                  <a:cubicBezTo>
                    <a:pt x="466529" y="184294"/>
                    <a:pt x="468063" y="183209"/>
                    <a:pt x="468987" y="181656"/>
                  </a:cubicBezTo>
                  <a:cubicBezTo>
                    <a:pt x="471178" y="178722"/>
                    <a:pt x="470168" y="174055"/>
                    <a:pt x="466863" y="172369"/>
                  </a:cubicBezTo>
                  <a:cubicBezTo>
                    <a:pt x="389387" y="128078"/>
                    <a:pt x="322950" y="78643"/>
                    <a:pt x="284583" y="3939"/>
                  </a:cubicBezTo>
                  <a:cubicBezTo>
                    <a:pt x="279925" y="-3872"/>
                    <a:pt x="270143" y="2434"/>
                    <a:pt x="263152" y="1929"/>
                  </a:cubicBezTo>
                  <a:cubicBezTo>
                    <a:pt x="196867" y="9025"/>
                    <a:pt x="142641" y="20750"/>
                    <a:pt x="117381" y="62070"/>
                  </a:cubicBezTo>
                  <a:cubicBezTo>
                    <a:pt x="102093" y="87073"/>
                    <a:pt x="91578" y="127954"/>
                    <a:pt x="98512" y="176055"/>
                  </a:cubicBezTo>
                  <a:cubicBezTo>
                    <a:pt x="116438" y="325360"/>
                    <a:pt x="147509" y="468206"/>
                    <a:pt x="185704" y="608605"/>
                  </a:cubicBezTo>
                  <a:cubicBezTo>
                    <a:pt x="159367" y="979613"/>
                    <a:pt x="73690" y="1405314"/>
                    <a:pt x="166" y="1827595"/>
                  </a:cubicBezTo>
                  <a:cubicBezTo>
                    <a:pt x="-862" y="1833501"/>
                    <a:pt x="2986" y="1839778"/>
                    <a:pt x="8720" y="1841540"/>
                  </a:cubicBezTo>
                  <a:cubicBezTo>
                    <a:pt x="54973" y="1855780"/>
                    <a:pt x="172655" y="1875363"/>
                    <a:pt x="175522" y="1879068"/>
                  </a:cubicBezTo>
                  <a:cubicBezTo>
                    <a:pt x="359107" y="1911568"/>
                    <a:pt x="765853" y="1945315"/>
                    <a:pt x="917195" y="1852874"/>
                  </a:cubicBezTo>
                  <a:close/>
                  <a:moveTo>
                    <a:pt x="254312" y="65537"/>
                  </a:moveTo>
                  <a:lnTo>
                    <a:pt x="254312" y="65537"/>
                  </a:lnTo>
                  <a:cubicBezTo>
                    <a:pt x="254312" y="65537"/>
                    <a:pt x="254312" y="65537"/>
                    <a:pt x="254312" y="65537"/>
                  </a:cubicBezTo>
                  <a:cubicBezTo>
                    <a:pt x="254303" y="65537"/>
                    <a:pt x="254312" y="65537"/>
                    <a:pt x="254312" y="65537"/>
                  </a:cubicBezTo>
                  <a:close/>
                </a:path>
              </a:pathLst>
            </a:custGeom>
            <a:solidFill>
              <a:srgbClr val="FDB750"/>
            </a:solidFill>
            <a:ln w="9525" cap="flat">
              <a:noFill/>
              <a:prstDash val="solid"/>
              <a:miter/>
            </a:ln>
          </xdr:spPr>
          <xdr:txBody>
            <a:bodyPr rtlCol="0" anchor="ctr"/>
            <a:lstStyle/>
            <a:p>
              <a:endParaRPr lang="en-IN"/>
            </a:p>
          </xdr:txBody>
        </xdr:sp>
      </xdr:grpSp>
      <xdr:grpSp>
        <xdr:nvGrpSpPr>
          <xdr:cNvPr id="69" name="Graphic 6" descr="A girl carrying book">
            <a:extLst>
              <a:ext uri="{FF2B5EF4-FFF2-40B4-BE49-F238E27FC236}">
                <a16:creationId xmlns:a16="http://schemas.microsoft.com/office/drawing/2014/main" id="{79A16018-3030-49EE-4332-B57101F0E035}"/>
              </a:ext>
            </a:extLst>
          </xdr:cNvPr>
          <xdr:cNvGrpSpPr/>
        </xdr:nvGrpSpPr>
        <xdr:grpSpPr>
          <a:xfrm>
            <a:off x="13704140" y="1179651"/>
            <a:ext cx="951199" cy="3204987"/>
            <a:chOff x="13704140" y="1179651"/>
            <a:chExt cx="951199" cy="3204987"/>
          </a:xfrm>
        </xdr:grpSpPr>
        <xdr:grpSp>
          <xdr:nvGrpSpPr>
            <xdr:cNvPr id="70" name="Graphic 6" descr="A girl carrying book">
              <a:extLst>
                <a:ext uri="{FF2B5EF4-FFF2-40B4-BE49-F238E27FC236}">
                  <a16:creationId xmlns:a16="http://schemas.microsoft.com/office/drawing/2014/main" id="{B77A240D-72E0-56C9-8C3E-9C48E40FA0D0}"/>
                </a:ext>
              </a:extLst>
            </xdr:cNvPr>
            <xdr:cNvGrpSpPr/>
          </xdr:nvGrpSpPr>
          <xdr:grpSpPr>
            <a:xfrm>
              <a:off x="14211706" y="1542853"/>
              <a:ext cx="163747" cy="338098"/>
              <a:chOff x="14211706" y="1542853"/>
              <a:chExt cx="163747" cy="338098"/>
            </a:xfrm>
            <a:solidFill>
              <a:srgbClr val="000000"/>
            </a:solidFill>
          </xdr:grpSpPr>
          <xdr:sp macro="" textlink="">
            <xdr:nvSpPr>
              <xdr:cNvPr id="71" name="Freeform: Shape 70">
                <a:extLst>
                  <a:ext uri="{FF2B5EF4-FFF2-40B4-BE49-F238E27FC236}">
                    <a16:creationId xmlns:a16="http://schemas.microsoft.com/office/drawing/2014/main" id="{9EA9DA8F-EA19-AF1C-1EE5-CF03DD4382EE}"/>
                  </a:ext>
                </a:extLst>
              </xdr:cNvPr>
              <xdr:cNvSpPr/>
            </xdr:nvSpPr>
            <xdr:spPr>
              <a:xfrm>
                <a:off x="14211706" y="1542853"/>
                <a:ext cx="70335" cy="103135"/>
              </a:xfrm>
              <a:custGeom>
                <a:avLst/>
                <a:gdLst>
                  <a:gd name="connsiteX0" fmla="*/ 35728 w 70335"/>
                  <a:gd name="connsiteY0" fmla="*/ 2036 h 103135"/>
                  <a:gd name="connsiteX1" fmla="*/ 28394 w 70335"/>
                  <a:gd name="connsiteY1" fmla="*/ 2036 h 103135"/>
                  <a:gd name="connsiteX2" fmla="*/ 0 w 70335"/>
                  <a:gd name="connsiteY2" fmla="*/ 55919 h 103135"/>
                  <a:gd name="connsiteX3" fmla="*/ 26956 w 70335"/>
                  <a:gd name="connsiteY3" fmla="*/ 94457 h 103135"/>
                  <a:gd name="connsiteX4" fmla="*/ 41739 w 70335"/>
                  <a:gd name="connsiteY4" fmla="*/ 102592 h 103135"/>
                  <a:gd name="connsiteX5" fmla="*/ 55597 w 70335"/>
                  <a:gd name="connsiteY5" fmla="*/ 85609 h 103135"/>
                  <a:gd name="connsiteX6" fmla="*/ 67304 w 70335"/>
                  <a:gd name="connsiteY6" fmla="*/ 48004 h 103135"/>
                  <a:gd name="connsiteX7" fmla="*/ 35728 w 70335"/>
                  <a:gd name="connsiteY7" fmla="*/ 2036 h 103135"/>
                  <a:gd name="connsiteX8" fmla="*/ 62103 w 70335"/>
                  <a:gd name="connsiteY8" fmla="*/ 60758 h 103135"/>
                  <a:gd name="connsiteX9" fmla="*/ 41053 w 70335"/>
                  <a:gd name="connsiteY9" fmla="*/ 91486 h 103135"/>
                  <a:gd name="connsiteX10" fmla="*/ 34700 w 70335"/>
                  <a:gd name="connsiteY10" fmla="*/ 90276 h 103135"/>
                  <a:gd name="connsiteX11" fmla="*/ 5401 w 70335"/>
                  <a:gd name="connsiteY11" fmla="*/ 53548 h 103135"/>
                  <a:gd name="connsiteX12" fmla="*/ 31985 w 70335"/>
                  <a:gd name="connsiteY12" fmla="*/ 11523 h 103135"/>
                  <a:gd name="connsiteX13" fmla="*/ 51787 w 70335"/>
                  <a:gd name="connsiteY13" fmla="*/ 40260 h 103135"/>
                  <a:gd name="connsiteX14" fmla="*/ 62103 w 70335"/>
                  <a:gd name="connsiteY14" fmla="*/ 60758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35728" y="2036"/>
                    </a:moveTo>
                    <a:cubicBezTo>
                      <a:pt x="33804" y="-754"/>
                      <a:pt x="30347" y="-602"/>
                      <a:pt x="28394" y="2036"/>
                    </a:cubicBezTo>
                    <a:cubicBezTo>
                      <a:pt x="19174" y="15600"/>
                      <a:pt x="533" y="39946"/>
                      <a:pt x="0" y="55919"/>
                    </a:cubicBez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26" y="32154"/>
                      <a:pt x="46206" y="17248"/>
                      <a:pt x="35728" y="2036"/>
                    </a:cubicBezTo>
                    <a:close/>
                    <a:moveTo>
                      <a:pt x="62103" y="60758"/>
                    </a:moveTo>
                    <a:cubicBezTo>
                      <a:pt x="57140" y="71893"/>
                      <a:pt x="47434" y="81056"/>
                      <a:pt x="41053" y="91486"/>
                    </a:cubicBezTo>
                    <a:cubicBezTo>
                      <a:pt x="37967" y="95762"/>
                      <a:pt x="37881" y="93581"/>
                      <a:pt x="34700" y="90276"/>
                    </a:cubicBezTo>
                    <a:cubicBezTo>
                      <a:pt x="23165" y="79494"/>
                      <a:pt x="15650" y="65254"/>
                      <a:pt x="5401" y="53548"/>
                    </a:cubicBezTo>
                    <a:cubicBezTo>
                      <a:pt x="14030" y="39393"/>
                      <a:pt x="22431" y="25077"/>
                      <a:pt x="31985" y="11523"/>
                    </a:cubicBezTo>
                    <a:cubicBezTo>
                      <a:pt x="38586" y="21105"/>
                      <a:pt x="45187" y="30678"/>
                      <a:pt x="51787" y="40260"/>
                    </a:cubicBezTo>
                    <a:cubicBezTo>
                      <a:pt x="55312" y="45375"/>
                      <a:pt x="63837" y="53995"/>
                      <a:pt x="62103" y="60758"/>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2" name="Freeform: Shape 71">
                <a:extLst>
                  <a:ext uri="{FF2B5EF4-FFF2-40B4-BE49-F238E27FC236}">
                    <a16:creationId xmlns:a16="http://schemas.microsoft.com/office/drawing/2014/main" id="{39CAC75C-1D66-950B-0DD3-6227428F7EAF}"/>
                  </a:ext>
                </a:extLst>
              </xdr:cNvPr>
              <xdr:cNvSpPr/>
            </xdr:nvSpPr>
            <xdr:spPr>
              <a:xfrm>
                <a:off x="14305118" y="1542853"/>
                <a:ext cx="70335" cy="103135"/>
              </a:xfrm>
              <a:custGeom>
                <a:avLst/>
                <a:gdLst>
                  <a:gd name="connsiteX0" fmla="*/ 0 w 70335"/>
                  <a:gd name="connsiteY0" fmla="*/ 55919 h 103135"/>
                  <a:gd name="connsiteX1" fmla="*/ 26956 w 70335"/>
                  <a:gd name="connsiteY1" fmla="*/ 94457 h 103135"/>
                  <a:gd name="connsiteX2" fmla="*/ 41739 w 70335"/>
                  <a:gd name="connsiteY2" fmla="*/ 102592 h 103135"/>
                  <a:gd name="connsiteX3" fmla="*/ 55597 w 70335"/>
                  <a:gd name="connsiteY3" fmla="*/ 85609 h 103135"/>
                  <a:gd name="connsiteX4" fmla="*/ 67304 w 70335"/>
                  <a:gd name="connsiteY4" fmla="*/ 48004 h 103135"/>
                  <a:gd name="connsiteX5" fmla="*/ 35728 w 70335"/>
                  <a:gd name="connsiteY5" fmla="*/ 2036 h 103135"/>
                  <a:gd name="connsiteX6" fmla="*/ 28394 w 70335"/>
                  <a:gd name="connsiteY6" fmla="*/ 2036 h 103135"/>
                  <a:gd name="connsiteX7" fmla="*/ 0 w 70335"/>
                  <a:gd name="connsiteY7" fmla="*/ 55919 h 103135"/>
                  <a:gd name="connsiteX8" fmla="*/ 51787 w 70335"/>
                  <a:gd name="connsiteY8" fmla="*/ 40270 h 103135"/>
                  <a:gd name="connsiteX9" fmla="*/ 62103 w 70335"/>
                  <a:gd name="connsiteY9" fmla="*/ 60758 h 103135"/>
                  <a:gd name="connsiteX10" fmla="*/ 41053 w 70335"/>
                  <a:gd name="connsiteY10" fmla="*/ 91486 h 103135"/>
                  <a:gd name="connsiteX11" fmla="*/ 34700 w 70335"/>
                  <a:gd name="connsiteY11" fmla="*/ 90276 h 103135"/>
                  <a:gd name="connsiteX12" fmla="*/ 5401 w 70335"/>
                  <a:gd name="connsiteY12" fmla="*/ 53548 h 103135"/>
                  <a:gd name="connsiteX13" fmla="*/ 31985 w 70335"/>
                  <a:gd name="connsiteY13" fmla="*/ 11523 h 103135"/>
                  <a:gd name="connsiteX14" fmla="*/ 51787 w 70335"/>
                  <a:gd name="connsiteY14" fmla="*/ 40270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0" y="55919"/>
                    </a:move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36" y="32145"/>
                      <a:pt x="46215" y="17248"/>
                      <a:pt x="35728" y="2036"/>
                    </a:cubicBezTo>
                    <a:cubicBezTo>
                      <a:pt x="33804" y="-754"/>
                      <a:pt x="30347" y="-602"/>
                      <a:pt x="28394" y="2036"/>
                    </a:cubicBezTo>
                    <a:cubicBezTo>
                      <a:pt x="19183" y="15600"/>
                      <a:pt x="533" y="39955"/>
                      <a:pt x="0" y="55919"/>
                    </a:cubicBezTo>
                    <a:close/>
                    <a:moveTo>
                      <a:pt x="51787" y="40270"/>
                    </a:moveTo>
                    <a:cubicBezTo>
                      <a:pt x="55312" y="45385"/>
                      <a:pt x="63837" y="54005"/>
                      <a:pt x="62103" y="60758"/>
                    </a:cubicBezTo>
                    <a:cubicBezTo>
                      <a:pt x="57140" y="71893"/>
                      <a:pt x="47434" y="81065"/>
                      <a:pt x="41053" y="91486"/>
                    </a:cubicBezTo>
                    <a:cubicBezTo>
                      <a:pt x="37967" y="95762"/>
                      <a:pt x="37881" y="93581"/>
                      <a:pt x="34700" y="90276"/>
                    </a:cubicBezTo>
                    <a:cubicBezTo>
                      <a:pt x="23165" y="79494"/>
                      <a:pt x="15650" y="65254"/>
                      <a:pt x="5401" y="53548"/>
                    </a:cubicBezTo>
                    <a:cubicBezTo>
                      <a:pt x="14030" y="39393"/>
                      <a:pt x="22431" y="25077"/>
                      <a:pt x="31985" y="11523"/>
                    </a:cubicBezTo>
                    <a:cubicBezTo>
                      <a:pt x="38586" y="21105"/>
                      <a:pt x="45187" y="30688"/>
                      <a:pt x="51787" y="40270"/>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3" name="Freeform: Shape 72">
                <a:extLst>
                  <a:ext uri="{FF2B5EF4-FFF2-40B4-BE49-F238E27FC236}">
                    <a16:creationId xmlns:a16="http://schemas.microsoft.com/office/drawing/2014/main" id="{77086BA6-4065-21F2-E30F-86F54E16E2AE}"/>
                  </a:ext>
                </a:extLst>
              </xdr:cNvPr>
              <xdr:cNvSpPr/>
            </xdr:nvSpPr>
            <xdr:spPr>
              <a:xfrm>
                <a:off x="14211706" y="1660334"/>
                <a:ext cx="70335" cy="103135"/>
              </a:xfrm>
              <a:custGeom>
                <a:avLst/>
                <a:gdLst>
                  <a:gd name="connsiteX0" fmla="*/ 35728 w 70335"/>
                  <a:gd name="connsiteY0" fmla="*/ 2036 h 103135"/>
                  <a:gd name="connsiteX1" fmla="*/ 28394 w 70335"/>
                  <a:gd name="connsiteY1" fmla="*/ 2036 h 103135"/>
                  <a:gd name="connsiteX2" fmla="*/ 0 w 70335"/>
                  <a:gd name="connsiteY2" fmla="*/ 55919 h 103135"/>
                  <a:gd name="connsiteX3" fmla="*/ 26956 w 70335"/>
                  <a:gd name="connsiteY3" fmla="*/ 94457 h 103135"/>
                  <a:gd name="connsiteX4" fmla="*/ 41739 w 70335"/>
                  <a:gd name="connsiteY4" fmla="*/ 102592 h 103135"/>
                  <a:gd name="connsiteX5" fmla="*/ 55597 w 70335"/>
                  <a:gd name="connsiteY5" fmla="*/ 85609 h 103135"/>
                  <a:gd name="connsiteX6" fmla="*/ 67304 w 70335"/>
                  <a:gd name="connsiteY6" fmla="*/ 48004 h 103135"/>
                  <a:gd name="connsiteX7" fmla="*/ 35728 w 70335"/>
                  <a:gd name="connsiteY7" fmla="*/ 2036 h 103135"/>
                  <a:gd name="connsiteX8" fmla="*/ 62103 w 70335"/>
                  <a:gd name="connsiteY8" fmla="*/ 60758 h 103135"/>
                  <a:gd name="connsiteX9" fmla="*/ 41053 w 70335"/>
                  <a:gd name="connsiteY9" fmla="*/ 91486 h 103135"/>
                  <a:gd name="connsiteX10" fmla="*/ 34700 w 70335"/>
                  <a:gd name="connsiteY10" fmla="*/ 90276 h 103135"/>
                  <a:gd name="connsiteX11" fmla="*/ 5401 w 70335"/>
                  <a:gd name="connsiteY11" fmla="*/ 53548 h 103135"/>
                  <a:gd name="connsiteX12" fmla="*/ 31985 w 70335"/>
                  <a:gd name="connsiteY12" fmla="*/ 11523 h 103135"/>
                  <a:gd name="connsiteX13" fmla="*/ 51787 w 70335"/>
                  <a:gd name="connsiteY13" fmla="*/ 40260 h 103135"/>
                  <a:gd name="connsiteX14" fmla="*/ 62103 w 70335"/>
                  <a:gd name="connsiteY14" fmla="*/ 60758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35728" y="2036"/>
                    </a:moveTo>
                    <a:cubicBezTo>
                      <a:pt x="33804" y="-754"/>
                      <a:pt x="30347" y="-602"/>
                      <a:pt x="28394" y="2036"/>
                    </a:cubicBezTo>
                    <a:cubicBezTo>
                      <a:pt x="19174" y="15600"/>
                      <a:pt x="533" y="39946"/>
                      <a:pt x="0" y="55919"/>
                    </a:cubicBez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26" y="32154"/>
                      <a:pt x="46206" y="17248"/>
                      <a:pt x="35728" y="2036"/>
                    </a:cubicBezTo>
                    <a:close/>
                    <a:moveTo>
                      <a:pt x="62103" y="60758"/>
                    </a:moveTo>
                    <a:cubicBezTo>
                      <a:pt x="57140" y="71893"/>
                      <a:pt x="47434" y="81056"/>
                      <a:pt x="41053" y="91486"/>
                    </a:cubicBezTo>
                    <a:cubicBezTo>
                      <a:pt x="37967" y="95762"/>
                      <a:pt x="37881" y="93581"/>
                      <a:pt x="34700" y="90276"/>
                    </a:cubicBezTo>
                    <a:cubicBezTo>
                      <a:pt x="23165" y="79494"/>
                      <a:pt x="15650" y="65254"/>
                      <a:pt x="5401" y="53548"/>
                    </a:cubicBezTo>
                    <a:cubicBezTo>
                      <a:pt x="14030" y="39393"/>
                      <a:pt x="22431" y="25077"/>
                      <a:pt x="31985" y="11523"/>
                    </a:cubicBezTo>
                    <a:cubicBezTo>
                      <a:pt x="38586" y="21105"/>
                      <a:pt x="45187" y="30678"/>
                      <a:pt x="51787" y="40260"/>
                    </a:cubicBezTo>
                    <a:cubicBezTo>
                      <a:pt x="55312" y="45375"/>
                      <a:pt x="63837" y="53995"/>
                      <a:pt x="62103" y="60758"/>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4" name="Freeform: Shape 73">
                <a:extLst>
                  <a:ext uri="{FF2B5EF4-FFF2-40B4-BE49-F238E27FC236}">
                    <a16:creationId xmlns:a16="http://schemas.microsoft.com/office/drawing/2014/main" id="{61644322-9389-BD7D-5B32-677298DFD654}"/>
                  </a:ext>
                </a:extLst>
              </xdr:cNvPr>
              <xdr:cNvSpPr/>
            </xdr:nvSpPr>
            <xdr:spPr>
              <a:xfrm>
                <a:off x="14305118" y="1660334"/>
                <a:ext cx="70335" cy="103135"/>
              </a:xfrm>
              <a:custGeom>
                <a:avLst/>
                <a:gdLst>
                  <a:gd name="connsiteX0" fmla="*/ 35728 w 70335"/>
                  <a:gd name="connsiteY0" fmla="*/ 2036 h 103135"/>
                  <a:gd name="connsiteX1" fmla="*/ 28394 w 70335"/>
                  <a:gd name="connsiteY1" fmla="*/ 2036 h 103135"/>
                  <a:gd name="connsiteX2" fmla="*/ 0 w 70335"/>
                  <a:gd name="connsiteY2" fmla="*/ 55919 h 103135"/>
                  <a:gd name="connsiteX3" fmla="*/ 26956 w 70335"/>
                  <a:gd name="connsiteY3" fmla="*/ 94457 h 103135"/>
                  <a:gd name="connsiteX4" fmla="*/ 41739 w 70335"/>
                  <a:gd name="connsiteY4" fmla="*/ 102592 h 103135"/>
                  <a:gd name="connsiteX5" fmla="*/ 55597 w 70335"/>
                  <a:gd name="connsiteY5" fmla="*/ 85609 h 103135"/>
                  <a:gd name="connsiteX6" fmla="*/ 67304 w 70335"/>
                  <a:gd name="connsiteY6" fmla="*/ 48004 h 103135"/>
                  <a:gd name="connsiteX7" fmla="*/ 35728 w 70335"/>
                  <a:gd name="connsiteY7" fmla="*/ 2036 h 103135"/>
                  <a:gd name="connsiteX8" fmla="*/ 62103 w 70335"/>
                  <a:gd name="connsiteY8" fmla="*/ 60758 h 103135"/>
                  <a:gd name="connsiteX9" fmla="*/ 41053 w 70335"/>
                  <a:gd name="connsiteY9" fmla="*/ 91486 h 103135"/>
                  <a:gd name="connsiteX10" fmla="*/ 34700 w 70335"/>
                  <a:gd name="connsiteY10" fmla="*/ 90276 h 103135"/>
                  <a:gd name="connsiteX11" fmla="*/ 5401 w 70335"/>
                  <a:gd name="connsiteY11" fmla="*/ 53548 h 103135"/>
                  <a:gd name="connsiteX12" fmla="*/ 31985 w 70335"/>
                  <a:gd name="connsiteY12" fmla="*/ 11523 h 103135"/>
                  <a:gd name="connsiteX13" fmla="*/ 51787 w 70335"/>
                  <a:gd name="connsiteY13" fmla="*/ 40260 h 103135"/>
                  <a:gd name="connsiteX14" fmla="*/ 62103 w 70335"/>
                  <a:gd name="connsiteY14" fmla="*/ 60758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35728" y="2036"/>
                    </a:moveTo>
                    <a:cubicBezTo>
                      <a:pt x="33804" y="-754"/>
                      <a:pt x="30347" y="-602"/>
                      <a:pt x="28394" y="2036"/>
                    </a:cubicBezTo>
                    <a:cubicBezTo>
                      <a:pt x="19174" y="15600"/>
                      <a:pt x="533" y="39946"/>
                      <a:pt x="0" y="55919"/>
                    </a:cubicBez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36" y="32154"/>
                      <a:pt x="46215" y="17248"/>
                      <a:pt x="35728" y="2036"/>
                    </a:cubicBezTo>
                    <a:close/>
                    <a:moveTo>
                      <a:pt x="62103" y="60758"/>
                    </a:moveTo>
                    <a:cubicBezTo>
                      <a:pt x="57140" y="71893"/>
                      <a:pt x="47434" y="81056"/>
                      <a:pt x="41053" y="91486"/>
                    </a:cubicBezTo>
                    <a:cubicBezTo>
                      <a:pt x="37967" y="95762"/>
                      <a:pt x="37881" y="93581"/>
                      <a:pt x="34700" y="90276"/>
                    </a:cubicBezTo>
                    <a:cubicBezTo>
                      <a:pt x="23165" y="79494"/>
                      <a:pt x="15650" y="65254"/>
                      <a:pt x="5401" y="53548"/>
                    </a:cubicBezTo>
                    <a:cubicBezTo>
                      <a:pt x="14030" y="39393"/>
                      <a:pt x="22431" y="25077"/>
                      <a:pt x="31985" y="11523"/>
                    </a:cubicBezTo>
                    <a:cubicBezTo>
                      <a:pt x="38586" y="21105"/>
                      <a:pt x="45187" y="30678"/>
                      <a:pt x="51787" y="40260"/>
                    </a:cubicBezTo>
                    <a:cubicBezTo>
                      <a:pt x="55312" y="45375"/>
                      <a:pt x="63846" y="53995"/>
                      <a:pt x="62103" y="60758"/>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5" name="Freeform: Shape 74">
                <a:extLst>
                  <a:ext uri="{FF2B5EF4-FFF2-40B4-BE49-F238E27FC236}">
                    <a16:creationId xmlns:a16="http://schemas.microsoft.com/office/drawing/2014/main" id="{C9F460DD-DC80-A258-7D02-F9748AF6E6F7}"/>
                  </a:ext>
                </a:extLst>
              </xdr:cNvPr>
              <xdr:cNvSpPr/>
            </xdr:nvSpPr>
            <xdr:spPr>
              <a:xfrm>
                <a:off x="14211706" y="1777815"/>
                <a:ext cx="70335" cy="103135"/>
              </a:xfrm>
              <a:custGeom>
                <a:avLst/>
                <a:gdLst>
                  <a:gd name="connsiteX0" fmla="*/ 35728 w 70335"/>
                  <a:gd name="connsiteY0" fmla="*/ 2036 h 103135"/>
                  <a:gd name="connsiteX1" fmla="*/ 28394 w 70335"/>
                  <a:gd name="connsiteY1" fmla="*/ 2036 h 103135"/>
                  <a:gd name="connsiteX2" fmla="*/ 0 w 70335"/>
                  <a:gd name="connsiteY2" fmla="*/ 55919 h 103135"/>
                  <a:gd name="connsiteX3" fmla="*/ 26956 w 70335"/>
                  <a:gd name="connsiteY3" fmla="*/ 94457 h 103135"/>
                  <a:gd name="connsiteX4" fmla="*/ 41739 w 70335"/>
                  <a:gd name="connsiteY4" fmla="*/ 102592 h 103135"/>
                  <a:gd name="connsiteX5" fmla="*/ 55597 w 70335"/>
                  <a:gd name="connsiteY5" fmla="*/ 85609 h 103135"/>
                  <a:gd name="connsiteX6" fmla="*/ 67304 w 70335"/>
                  <a:gd name="connsiteY6" fmla="*/ 48004 h 103135"/>
                  <a:gd name="connsiteX7" fmla="*/ 35728 w 70335"/>
                  <a:gd name="connsiteY7" fmla="*/ 2036 h 103135"/>
                  <a:gd name="connsiteX8" fmla="*/ 62103 w 70335"/>
                  <a:gd name="connsiteY8" fmla="*/ 60748 h 103135"/>
                  <a:gd name="connsiteX9" fmla="*/ 41053 w 70335"/>
                  <a:gd name="connsiteY9" fmla="*/ 91476 h 103135"/>
                  <a:gd name="connsiteX10" fmla="*/ 34700 w 70335"/>
                  <a:gd name="connsiteY10" fmla="*/ 90266 h 103135"/>
                  <a:gd name="connsiteX11" fmla="*/ 5401 w 70335"/>
                  <a:gd name="connsiteY11" fmla="*/ 53538 h 103135"/>
                  <a:gd name="connsiteX12" fmla="*/ 31985 w 70335"/>
                  <a:gd name="connsiteY12" fmla="*/ 11514 h 103135"/>
                  <a:gd name="connsiteX13" fmla="*/ 51787 w 70335"/>
                  <a:gd name="connsiteY13" fmla="*/ 40251 h 103135"/>
                  <a:gd name="connsiteX14" fmla="*/ 62103 w 70335"/>
                  <a:gd name="connsiteY14" fmla="*/ 60748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35728" y="2036"/>
                    </a:moveTo>
                    <a:cubicBezTo>
                      <a:pt x="33804" y="-754"/>
                      <a:pt x="30347" y="-602"/>
                      <a:pt x="28394" y="2036"/>
                    </a:cubicBezTo>
                    <a:cubicBezTo>
                      <a:pt x="19174" y="15600"/>
                      <a:pt x="533" y="39946"/>
                      <a:pt x="0" y="55919"/>
                    </a:cubicBez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26" y="32145"/>
                      <a:pt x="46206" y="17238"/>
                      <a:pt x="35728" y="2036"/>
                    </a:cubicBezTo>
                    <a:close/>
                    <a:moveTo>
                      <a:pt x="62103" y="60748"/>
                    </a:moveTo>
                    <a:cubicBezTo>
                      <a:pt x="57140" y="71883"/>
                      <a:pt x="47434" y="81046"/>
                      <a:pt x="41053" y="91476"/>
                    </a:cubicBezTo>
                    <a:cubicBezTo>
                      <a:pt x="37967" y="95753"/>
                      <a:pt x="37881" y="93572"/>
                      <a:pt x="34700" y="90266"/>
                    </a:cubicBezTo>
                    <a:cubicBezTo>
                      <a:pt x="23165" y="79484"/>
                      <a:pt x="15650" y="65244"/>
                      <a:pt x="5401" y="53538"/>
                    </a:cubicBezTo>
                    <a:cubicBezTo>
                      <a:pt x="14030" y="39384"/>
                      <a:pt x="22431" y="25068"/>
                      <a:pt x="31985" y="11514"/>
                    </a:cubicBezTo>
                    <a:cubicBezTo>
                      <a:pt x="38586" y="21096"/>
                      <a:pt x="45187" y="30669"/>
                      <a:pt x="51787" y="40251"/>
                    </a:cubicBezTo>
                    <a:cubicBezTo>
                      <a:pt x="55312" y="45375"/>
                      <a:pt x="63837" y="53995"/>
                      <a:pt x="62103" y="60748"/>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6" name="Freeform: Shape 75">
                <a:extLst>
                  <a:ext uri="{FF2B5EF4-FFF2-40B4-BE49-F238E27FC236}">
                    <a16:creationId xmlns:a16="http://schemas.microsoft.com/office/drawing/2014/main" id="{6490A580-FC69-DB99-85B2-068AC03D6F9F}"/>
                  </a:ext>
                </a:extLst>
              </xdr:cNvPr>
              <xdr:cNvSpPr/>
            </xdr:nvSpPr>
            <xdr:spPr>
              <a:xfrm>
                <a:off x="14305118" y="1777815"/>
                <a:ext cx="70335" cy="103135"/>
              </a:xfrm>
              <a:custGeom>
                <a:avLst/>
                <a:gdLst>
                  <a:gd name="connsiteX0" fmla="*/ 35728 w 70335"/>
                  <a:gd name="connsiteY0" fmla="*/ 2036 h 103135"/>
                  <a:gd name="connsiteX1" fmla="*/ 28394 w 70335"/>
                  <a:gd name="connsiteY1" fmla="*/ 2036 h 103135"/>
                  <a:gd name="connsiteX2" fmla="*/ 0 w 70335"/>
                  <a:gd name="connsiteY2" fmla="*/ 55919 h 103135"/>
                  <a:gd name="connsiteX3" fmla="*/ 26956 w 70335"/>
                  <a:gd name="connsiteY3" fmla="*/ 94457 h 103135"/>
                  <a:gd name="connsiteX4" fmla="*/ 41739 w 70335"/>
                  <a:gd name="connsiteY4" fmla="*/ 102592 h 103135"/>
                  <a:gd name="connsiteX5" fmla="*/ 55597 w 70335"/>
                  <a:gd name="connsiteY5" fmla="*/ 85609 h 103135"/>
                  <a:gd name="connsiteX6" fmla="*/ 67304 w 70335"/>
                  <a:gd name="connsiteY6" fmla="*/ 48004 h 103135"/>
                  <a:gd name="connsiteX7" fmla="*/ 35728 w 70335"/>
                  <a:gd name="connsiteY7" fmla="*/ 2036 h 103135"/>
                  <a:gd name="connsiteX8" fmla="*/ 62103 w 70335"/>
                  <a:gd name="connsiteY8" fmla="*/ 60748 h 103135"/>
                  <a:gd name="connsiteX9" fmla="*/ 41053 w 70335"/>
                  <a:gd name="connsiteY9" fmla="*/ 91476 h 103135"/>
                  <a:gd name="connsiteX10" fmla="*/ 34700 w 70335"/>
                  <a:gd name="connsiteY10" fmla="*/ 90266 h 103135"/>
                  <a:gd name="connsiteX11" fmla="*/ 5401 w 70335"/>
                  <a:gd name="connsiteY11" fmla="*/ 53538 h 103135"/>
                  <a:gd name="connsiteX12" fmla="*/ 31985 w 70335"/>
                  <a:gd name="connsiteY12" fmla="*/ 11514 h 103135"/>
                  <a:gd name="connsiteX13" fmla="*/ 51787 w 70335"/>
                  <a:gd name="connsiteY13" fmla="*/ 40251 h 103135"/>
                  <a:gd name="connsiteX14" fmla="*/ 62103 w 70335"/>
                  <a:gd name="connsiteY14" fmla="*/ 60748 h 1031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0335" h="103135">
                    <a:moveTo>
                      <a:pt x="35728" y="2036"/>
                    </a:moveTo>
                    <a:cubicBezTo>
                      <a:pt x="33804" y="-754"/>
                      <a:pt x="30347" y="-602"/>
                      <a:pt x="28394" y="2036"/>
                    </a:cubicBezTo>
                    <a:cubicBezTo>
                      <a:pt x="19174" y="15600"/>
                      <a:pt x="533" y="39946"/>
                      <a:pt x="0" y="55919"/>
                    </a:cubicBezTo>
                    <a:cubicBezTo>
                      <a:pt x="4515" y="70864"/>
                      <a:pt x="17135" y="82694"/>
                      <a:pt x="26956" y="94457"/>
                    </a:cubicBezTo>
                    <a:cubicBezTo>
                      <a:pt x="30623" y="98353"/>
                      <a:pt x="35528" y="105097"/>
                      <a:pt x="41739" y="102592"/>
                    </a:cubicBezTo>
                    <a:cubicBezTo>
                      <a:pt x="47806" y="100144"/>
                      <a:pt x="52045" y="90619"/>
                      <a:pt x="55597" y="85609"/>
                    </a:cubicBezTo>
                    <a:cubicBezTo>
                      <a:pt x="63894" y="73912"/>
                      <a:pt x="76057" y="62663"/>
                      <a:pt x="67304" y="48004"/>
                    </a:cubicBezTo>
                    <a:cubicBezTo>
                      <a:pt x="57836" y="32145"/>
                      <a:pt x="46215" y="17238"/>
                      <a:pt x="35728" y="2036"/>
                    </a:cubicBezTo>
                    <a:close/>
                    <a:moveTo>
                      <a:pt x="62103" y="60748"/>
                    </a:moveTo>
                    <a:cubicBezTo>
                      <a:pt x="57140" y="71883"/>
                      <a:pt x="47434" y="81046"/>
                      <a:pt x="41053" y="91476"/>
                    </a:cubicBezTo>
                    <a:cubicBezTo>
                      <a:pt x="37967" y="95753"/>
                      <a:pt x="37881" y="93572"/>
                      <a:pt x="34700" y="90266"/>
                    </a:cubicBezTo>
                    <a:cubicBezTo>
                      <a:pt x="23165" y="79484"/>
                      <a:pt x="15650" y="65244"/>
                      <a:pt x="5401" y="53538"/>
                    </a:cubicBezTo>
                    <a:cubicBezTo>
                      <a:pt x="14030" y="39384"/>
                      <a:pt x="22431" y="25068"/>
                      <a:pt x="31985" y="11514"/>
                    </a:cubicBezTo>
                    <a:cubicBezTo>
                      <a:pt x="38586" y="21096"/>
                      <a:pt x="45187" y="30669"/>
                      <a:pt x="51787" y="40251"/>
                    </a:cubicBezTo>
                    <a:cubicBezTo>
                      <a:pt x="55312" y="45375"/>
                      <a:pt x="63846" y="53995"/>
                      <a:pt x="62103" y="60748"/>
                    </a:cubicBezTo>
                    <a:close/>
                  </a:path>
                </a:pathLst>
              </a:custGeom>
              <a:solidFill>
                <a:srgbClr val="000000"/>
              </a:solidFill>
              <a:ln w="9525" cap="flat">
                <a:noFill/>
                <a:prstDash val="solid"/>
                <a:miter/>
              </a:ln>
            </xdr:spPr>
            <xdr:txBody>
              <a:bodyPr rtlCol="0" anchor="ctr"/>
              <a:lstStyle/>
              <a:p>
                <a:endParaRPr lang="en-IN"/>
              </a:p>
            </xdr:txBody>
          </xdr:sp>
        </xdr:grpSp>
        <xdr:grpSp>
          <xdr:nvGrpSpPr>
            <xdr:cNvPr id="77" name="Graphic 6" descr="A girl carrying book">
              <a:extLst>
                <a:ext uri="{FF2B5EF4-FFF2-40B4-BE49-F238E27FC236}">
                  <a16:creationId xmlns:a16="http://schemas.microsoft.com/office/drawing/2014/main" id="{E315D02C-872C-5C22-1D18-D51C0BC9B25D}"/>
                </a:ext>
              </a:extLst>
            </xdr:cNvPr>
            <xdr:cNvGrpSpPr/>
          </xdr:nvGrpSpPr>
          <xdr:grpSpPr>
            <a:xfrm>
              <a:off x="14236499" y="1585980"/>
              <a:ext cx="115081" cy="257374"/>
              <a:chOff x="14236499" y="1585980"/>
              <a:chExt cx="115081" cy="257374"/>
            </a:xfrm>
            <a:solidFill>
              <a:srgbClr val="000000"/>
            </a:solidFill>
          </xdr:grpSpPr>
          <xdr:sp macro="" textlink="">
            <xdr:nvSpPr>
              <xdr:cNvPr id="78" name="Freeform: Shape 77">
                <a:extLst>
                  <a:ext uri="{FF2B5EF4-FFF2-40B4-BE49-F238E27FC236}">
                    <a16:creationId xmlns:a16="http://schemas.microsoft.com/office/drawing/2014/main" id="{DECC3745-08E8-7159-D10D-BF575064F7F0}"/>
                  </a:ext>
                </a:extLst>
              </xdr:cNvPr>
              <xdr:cNvSpPr/>
            </xdr:nvSpPr>
            <xdr:spPr>
              <a:xfrm>
                <a:off x="14236499" y="1585980"/>
                <a:ext cx="21663" cy="22421"/>
              </a:xfrm>
              <a:custGeom>
                <a:avLst/>
                <a:gdLst>
                  <a:gd name="connsiteX0" fmla="*/ 10830 w 21663"/>
                  <a:gd name="connsiteY0" fmla="*/ 0 h 22421"/>
                  <a:gd name="connsiteX1" fmla="*/ 10830 w 21663"/>
                  <a:gd name="connsiteY1" fmla="*/ 22422 h 22421"/>
                  <a:gd name="connsiteX2" fmla="*/ 10830 w 21663"/>
                  <a:gd name="connsiteY2" fmla="*/ 0 h 22421"/>
                </a:gdLst>
                <a:ahLst/>
                <a:cxnLst>
                  <a:cxn ang="0">
                    <a:pos x="connsiteX0" y="connsiteY0"/>
                  </a:cxn>
                  <a:cxn ang="0">
                    <a:pos x="connsiteX1" y="connsiteY1"/>
                  </a:cxn>
                  <a:cxn ang="0">
                    <a:pos x="connsiteX2" y="connsiteY2"/>
                  </a:cxn>
                </a:cxnLst>
                <a:rect l="l" t="t" r="r" b="b"/>
                <a:pathLst>
                  <a:path w="21663" h="22421">
                    <a:moveTo>
                      <a:pt x="10830" y="0"/>
                    </a:moveTo>
                    <a:cubicBezTo>
                      <a:pt x="-3600" y="0"/>
                      <a:pt x="-3620" y="22422"/>
                      <a:pt x="10830" y="22422"/>
                    </a:cubicBezTo>
                    <a:cubicBezTo>
                      <a:pt x="25260" y="22422"/>
                      <a:pt x="25289" y="0"/>
                      <a:pt x="10830" y="0"/>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79" name="Freeform: Shape 78">
                <a:extLst>
                  <a:ext uri="{FF2B5EF4-FFF2-40B4-BE49-F238E27FC236}">
                    <a16:creationId xmlns:a16="http://schemas.microsoft.com/office/drawing/2014/main" id="{7536BA9D-0D56-5614-4C28-1506D1BB122C}"/>
                  </a:ext>
                </a:extLst>
              </xdr:cNvPr>
              <xdr:cNvSpPr/>
            </xdr:nvSpPr>
            <xdr:spPr>
              <a:xfrm>
                <a:off x="14329917" y="1585980"/>
                <a:ext cx="21663" cy="22421"/>
              </a:xfrm>
              <a:custGeom>
                <a:avLst/>
                <a:gdLst>
                  <a:gd name="connsiteX0" fmla="*/ 10833 w 21663"/>
                  <a:gd name="connsiteY0" fmla="*/ 22422 h 22421"/>
                  <a:gd name="connsiteX1" fmla="*/ 10833 w 21663"/>
                  <a:gd name="connsiteY1" fmla="*/ 0 h 22421"/>
                  <a:gd name="connsiteX2" fmla="*/ 10833 w 21663"/>
                  <a:gd name="connsiteY2" fmla="*/ 22422 h 22421"/>
                </a:gdLst>
                <a:ahLst/>
                <a:cxnLst>
                  <a:cxn ang="0">
                    <a:pos x="connsiteX0" y="connsiteY0"/>
                  </a:cxn>
                  <a:cxn ang="0">
                    <a:pos x="connsiteX1" y="connsiteY1"/>
                  </a:cxn>
                  <a:cxn ang="0">
                    <a:pos x="connsiteX2" y="connsiteY2"/>
                  </a:cxn>
                </a:cxnLst>
                <a:rect l="l" t="t" r="r" b="b"/>
                <a:pathLst>
                  <a:path w="21663" h="22421">
                    <a:moveTo>
                      <a:pt x="10833" y="22422"/>
                    </a:moveTo>
                    <a:cubicBezTo>
                      <a:pt x="25264" y="22422"/>
                      <a:pt x="25283" y="0"/>
                      <a:pt x="10833" y="0"/>
                    </a:cubicBezTo>
                    <a:cubicBezTo>
                      <a:pt x="-3597" y="0"/>
                      <a:pt x="-3625" y="22422"/>
                      <a:pt x="10833" y="22422"/>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80" name="Freeform: Shape 79">
                <a:extLst>
                  <a:ext uri="{FF2B5EF4-FFF2-40B4-BE49-F238E27FC236}">
                    <a16:creationId xmlns:a16="http://schemas.microsoft.com/office/drawing/2014/main" id="{5FE874E2-6B3A-C573-CAF6-9B758ED2448F}"/>
                  </a:ext>
                </a:extLst>
              </xdr:cNvPr>
              <xdr:cNvSpPr/>
            </xdr:nvSpPr>
            <xdr:spPr>
              <a:xfrm>
                <a:off x="14236499" y="1703461"/>
                <a:ext cx="21663" cy="22421"/>
              </a:xfrm>
              <a:custGeom>
                <a:avLst/>
                <a:gdLst>
                  <a:gd name="connsiteX0" fmla="*/ 10830 w 21663"/>
                  <a:gd name="connsiteY0" fmla="*/ 0 h 22421"/>
                  <a:gd name="connsiteX1" fmla="*/ 10830 w 21663"/>
                  <a:gd name="connsiteY1" fmla="*/ 22422 h 22421"/>
                  <a:gd name="connsiteX2" fmla="*/ 10830 w 21663"/>
                  <a:gd name="connsiteY2" fmla="*/ 0 h 22421"/>
                </a:gdLst>
                <a:ahLst/>
                <a:cxnLst>
                  <a:cxn ang="0">
                    <a:pos x="connsiteX0" y="connsiteY0"/>
                  </a:cxn>
                  <a:cxn ang="0">
                    <a:pos x="connsiteX1" y="connsiteY1"/>
                  </a:cxn>
                  <a:cxn ang="0">
                    <a:pos x="connsiteX2" y="connsiteY2"/>
                  </a:cxn>
                </a:cxnLst>
                <a:rect l="l" t="t" r="r" b="b"/>
                <a:pathLst>
                  <a:path w="21663" h="22421">
                    <a:moveTo>
                      <a:pt x="10830" y="0"/>
                    </a:moveTo>
                    <a:cubicBezTo>
                      <a:pt x="-3600" y="0"/>
                      <a:pt x="-3620" y="22422"/>
                      <a:pt x="10830" y="22422"/>
                    </a:cubicBezTo>
                    <a:cubicBezTo>
                      <a:pt x="25260" y="22422"/>
                      <a:pt x="25289" y="0"/>
                      <a:pt x="10830" y="0"/>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81" name="Freeform: Shape 80">
                <a:extLst>
                  <a:ext uri="{FF2B5EF4-FFF2-40B4-BE49-F238E27FC236}">
                    <a16:creationId xmlns:a16="http://schemas.microsoft.com/office/drawing/2014/main" id="{46FBC986-6615-6883-EDEA-C26FD073F188}"/>
                  </a:ext>
                </a:extLst>
              </xdr:cNvPr>
              <xdr:cNvSpPr/>
            </xdr:nvSpPr>
            <xdr:spPr>
              <a:xfrm>
                <a:off x="14329921" y="1703461"/>
                <a:ext cx="21659" cy="22421"/>
              </a:xfrm>
              <a:custGeom>
                <a:avLst/>
                <a:gdLst>
                  <a:gd name="connsiteX0" fmla="*/ 10830 w 21659"/>
                  <a:gd name="connsiteY0" fmla="*/ 0 h 22421"/>
                  <a:gd name="connsiteX1" fmla="*/ 10830 w 21659"/>
                  <a:gd name="connsiteY1" fmla="*/ 22422 h 22421"/>
                  <a:gd name="connsiteX2" fmla="*/ 10830 w 21659"/>
                  <a:gd name="connsiteY2" fmla="*/ 0 h 22421"/>
                </a:gdLst>
                <a:ahLst/>
                <a:cxnLst>
                  <a:cxn ang="0">
                    <a:pos x="connsiteX0" y="connsiteY0"/>
                  </a:cxn>
                  <a:cxn ang="0">
                    <a:pos x="connsiteX1" y="connsiteY1"/>
                  </a:cxn>
                  <a:cxn ang="0">
                    <a:pos x="connsiteX2" y="connsiteY2"/>
                  </a:cxn>
                </a:cxnLst>
                <a:rect l="l" t="t" r="r" b="b"/>
                <a:pathLst>
                  <a:path w="21659" h="22421">
                    <a:moveTo>
                      <a:pt x="10830" y="0"/>
                    </a:moveTo>
                    <a:cubicBezTo>
                      <a:pt x="-3600" y="0"/>
                      <a:pt x="-3619" y="22422"/>
                      <a:pt x="10830" y="22422"/>
                    </a:cubicBezTo>
                    <a:cubicBezTo>
                      <a:pt x="25260" y="22422"/>
                      <a:pt x="25279" y="0"/>
                      <a:pt x="10830" y="0"/>
                    </a:cubicBezTo>
                    <a:close/>
                  </a:path>
                </a:pathLst>
              </a:custGeom>
              <a:solidFill>
                <a:srgbClr val="000000"/>
              </a:solidFill>
              <a:ln w="9525" cap="flat">
                <a:noFill/>
                <a:prstDash val="solid"/>
                <a:miter/>
              </a:ln>
            </xdr:spPr>
            <xdr:txBody>
              <a:bodyPr rtlCol="0" anchor="ctr"/>
              <a:lstStyle/>
              <a:p>
                <a:endParaRPr lang="en-IN"/>
              </a:p>
            </xdr:txBody>
          </xdr:sp>
          <xdr:sp macro="" textlink="">
            <xdr:nvSpPr>
              <xdr:cNvPr id="82" name="Freeform: Shape 81">
                <a:extLst>
                  <a:ext uri="{FF2B5EF4-FFF2-40B4-BE49-F238E27FC236}">
                    <a16:creationId xmlns:a16="http://schemas.microsoft.com/office/drawing/2014/main" id="{B98B50EC-4E7E-68F1-DF20-142AB4AC8E90}"/>
                  </a:ext>
                </a:extLst>
              </xdr:cNvPr>
              <xdr:cNvSpPr/>
            </xdr:nvSpPr>
            <xdr:spPr>
              <a:xfrm>
                <a:off x="14236499" y="1820933"/>
                <a:ext cx="21663" cy="22421"/>
              </a:xfrm>
              <a:custGeom>
                <a:avLst/>
                <a:gdLst>
                  <a:gd name="connsiteX0" fmla="*/ 10830 w 21663"/>
                  <a:gd name="connsiteY0" fmla="*/ 0 h 22421"/>
                  <a:gd name="connsiteX1" fmla="*/ 10830 w 21663"/>
                  <a:gd name="connsiteY1" fmla="*/ 22422 h 22421"/>
                  <a:gd name="connsiteX2" fmla="*/ 10830 w 21663"/>
                  <a:gd name="connsiteY2" fmla="*/ 0 h 22421"/>
                </a:gdLst>
                <a:ahLst/>
                <a:cxnLst>
                  <a:cxn ang="0">
                    <a:pos x="connsiteX0" y="connsiteY0"/>
                  </a:cxn>
                  <a:cxn ang="0">
                    <a:pos x="connsiteX1" y="connsiteY1"/>
                  </a:cxn>
                  <a:cxn ang="0">
                    <a:pos x="connsiteX2" y="connsiteY2"/>
                  </a:cxn>
                </a:cxnLst>
                <a:rect l="l" t="t" r="r" b="b"/>
                <a:pathLst>
                  <a:path w="21663" h="22421">
                    <a:moveTo>
                      <a:pt x="10830" y="0"/>
                    </a:moveTo>
                    <a:cubicBezTo>
                      <a:pt x="-3600" y="0"/>
                      <a:pt x="-3620" y="22422"/>
                      <a:pt x="10830" y="22422"/>
                    </a:cubicBezTo>
                    <a:cubicBezTo>
                      <a:pt x="25260" y="22431"/>
                      <a:pt x="25289" y="0"/>
                      <a:pt x="10830" y="0"/>
                    </a:cubicBezTo>
                    <a:close/>
                  </a:path>
                </a:pathLst>
              </a:custGeom>
              <a:solidFill>
                <a:srgbClr val="FC2E20"/>
              </a:solidFill>
              <a:ln w="9525" cap="flat">
                <a:noFill/>
                <a:prstDash val="solid"/>
                <a:miter/>
              </a:ln>
            </xdr:spPr>
            <xdr:txBody>
              <a:bodyPr rtlCol="0" anchor="ctr"/>
              <a:lstStyle/>
              <a:p>
                <a:endParaRPr lang="en-IN"/>
              </a:p>
            </xdr:txBody>
          </xdr:sp>
          <xdr:sp macro="" textlink="">
            <xdr:nvSpPr>
              <xdr:cNvPr id="83" name="Freeform: Shape 82">
                <a:extLst>
                  <a:ext uri="{FF2B5EF4-FFF2-40B4-BE49-F238E27FC236}">
                    <a16:creationId xmlns:a16="http://schemas.microsoft.com/office/drawing/2014/main" id="{6F073672-AA03-4371-1FD5-7770FA35103A}"/>
                  </a:ext>
                </a:extLst>
              </xdr:cNvPr>
              <xdr:cNvSpPr/>
            </xdr:nvSpPr>
            <xdr:spPr>
              <a:xfrm>
                <a:off x="14329921" y="1820933"/>
                <a:ext cx="21659" cy="22421"/>
              </a:xfrm>
              <a:custGeom>
                <a:avLst/>
                <a:gdLst>
                  <a:gd name="connsiteX0" fmla="*/ 10830 w 21659"/>
                  <a:gd name="connsiteY0" fmla="*/ 0 h 22421"/>
                  <a:gd name="connsiteX1" fmla="*/ 10830 w 21659"/>
                  <a:gd name="connsiteY1" fmla="*/ 22422 h 22421"/>
                  <a:gd name="connsiteX2" fmla="*/ 10830 w 21659"/>
                  <a:gd name="connsiteY2" fmla="*/ 0 h 22421"/>
                </a:gdLst>
                <a:ahLst/>
                <a:cxnLst>
                  <a:cxn ang="0">
                    <a:pos x="connsiteX0" y="connsiteY0"/>
                  </a:cxn>
                  <a:cxn ang="0">
                    <a:pos x="connsiteX1" y="connsiteY1"/>
                  </a:cxn>
                  <a:cxn ang="0">
                    <a:pos x="connsiteX2" y="connsiteY2"/>
                  </a:cxn>
                </a:cxnLst>
                <a:rect l="l" t="t" r="r" b="b"/>
                <a:pathLst>
                  <a:path w="21659" h="22421">
                    <a:moveTo>
                      <a:pt x="10830" y="0"/>
                    </a:moveTo>
                    <a:cubicBezTo>
                      <a:pt x="-3600" y="0"/>
                      <a:pt x="-3619" y="22422"/>
                      <a:pt x="10830" y="22422"/>
                    </a:cubicBezTo>
                    <a:cubicBezTo>
                      <a:pt x="25260" y="22431"/>
                      <a:pt x="25279" y="0"/>
                      <a:pt x="10830" y="0"/>
                    </a:cubicBezTo>
                    <a:close/>
                  </a:path>
                </a:pathLst>
              </a:custGeom>
              <a:solidFill>
                <a:srgbClr val="000000"/>
              </a:solidFill>
              <a:ln w="9525" cap="flat">
                <a:noFill/>
                <a:prstDash val="solid"/>
                <a:miter/>
              </a:ln>
            </xdr:spPr>
            <xdr:txBody>
              <a:bodyPr rtlCol="0" anchor="ctr"/>
              <a:lstStyle/>
              <a:p>
                <a:endParaRPr lang="en-IN"/>
              </a:p>
            </xdr:txBody>
          </xdr:sp>
        </xdr:grpSp>
        <xdr:sp macro="" textlink="">
          <xdr:nvSpPr>
            <xdr:cNvPr id="84" name="Freeform: Shape 83">
              <a:extLst>
                <a:ext uri="{FF2B5EF4-FFF2-40B4-BE49-F238E27FC236}">
                  <a16:creationId xmlns:a16="http://schemas.microsoft.com/office/drawing/2014/main" id="{8A8C7E4B-A1FF-5629-11D7-C50E16D4DAC4}"/>
                </a:ext>
              </a:extLst>
            </xdr:cNvPr>
            <xdr:cNvSpPr/>
          </xdr:nvSpPr>
          <xdr:spPr>
            <a:xfrm>
              <a:off x="13997397" y="1313127"/>
              <a:ext cx="440835" cy="731063"/>
            </a:xfrm>
            <a:custGeom>
              <a:avLst/>
              <a:gdLst>
                <a:gd name="connsiteX0" fmla="*/ 400494 w 440835"/>
                <a:gd name="connsiteY0" fmla="*/ 170268 h 731063"/>
                <a:gd name="connsiteX1" fmla="*/ 440051 w 440835"/>
                <a:gd name="connsiteY1" fmla="*/ 71722 h 731063"/>
                <a:gd name="connsiteX2" fmla="*/ 431317 w 440835"/>
                <a:gd name="connsiteY2" fmla="*/ 70579 h 731063"/>
                <a:gd name="connsiteX3" fmla="*/ 417325 w 440835"/>
                <a:gd name="connsiteY3" fmla="*/ 114071 h 731063"/>
                <a:gd name="connsiteX4" fmla="*/ 391360 w 440835"/>
                <a:gd name="connsiteY4" fmla="*/ 95668 h 731063"/>
                <a:gd name="connsiteX5" fmla="*/ 404666 w 440835"/>
                <a:gd name="connsiteY5" fmla="*/ 48377 h 731063"/>
                <a:gd name="connsiteX6" fmla="*/ 397741 w 440835"/>
                <a:gd name="connsiteY6" fmla="*/ 46500 h 731063"/>
                <a:gd name="connsiteX7" fmla="*/ 378958 w 440835"/>
                <a:gd name="connsiteY7" fmla="*/ 86534 h 731063"/>
                <a:gd name="connsiteX8" fmla="*/ 293757 w 440835"/>
                <a:gd name="connsiteY8" fmla="*/ 174535 h 731063"/>
                <a:gd name="connsiteX9" fmla="*/ 52041 w 440835"/>
                <a:gd name="connsiteY9" fmla="*/ 1323 h 731063"/>
                <a:gd name="connsiteX10" fmla="*/ 47345 w 440835"/>
                <a:gd name="connsiteY10" fmla="*/ 4076 h 731063"/>
                <a:gd name="connsiteX11" fmla="*/ 75882 w 440835"/>
                <a:gd name="connsiteY11" fmla="*/ 50901 h 731063"/>
                <a:gd name="connsiteX12" fmla="*/ 49755 w 440835"/>
                <a:gd name="connsiteY12" fmla="*/ 65407 h 731063"/>
                <a:gd name="connsiteX13" fmla="*/ 6083 w 440835"/>
                <a:gd name="connsiteY13" fmla="*/ 8143 h 731063"/>
                <a:gd name="connsiteX14" fmla="*/ 358 w 440835"/>
                <a:gd name="connsiteY14" fmla="*/ 11496 h 731063"/>
                <a:gd name="connsiteX15" fmla="*/ 49679 w 440835"/>
                <a:gd name="connsiteY15" fmla="*/ 84781 h 731063"/>
                <a:gd name="connsiteX16" fmla="*/ 187201 w 440835"/>
                <a:gd name="connsiteY16" fmla="*/ 189975 h 731063"/>
                <a:gd name="connsiteX17" fmla="*/ 186924 w 440835"/>
                <a:gd name="connsiteY17" fmla="*/ 190433 h 731063"/>
                <a:gd name="connsiteX18" fmla="*/ 153244 w 440835"/>
                <a:gd name="connsiteY18" fmla="*/ 236495 h 731063"/>
                <a:gd name="connsiteX19" fmla="*/ 174913 w 440835"/>
                <a:gd name="connsiteY19" fmla="*/ 266185 h 731063"/>
                <a:gd name="connsiteX20" fmla="*/ 164474 w 440835"/>
                <a:gd name="connsiteY20" fmla="*/ 298275 h 731063"/>
                <a:gd name="connsiteX21" fmla="*/ 151044 w 440835"/>
                <a:gd name="connsiteY21" fmla="*/ 321630 h 731063"/>
                <a:gd name="connsiteX22" fmla="*/ 183476 w 440835"/>
                <a:gd name="connsiteY22" fmla="*/ 380028 h 731063"/>
                <a:gd name="connsiteX23" fmla="*/ 172104 w 440835"/>
                <a:gd name="connsiteY23" fmla="*/ 442493 h 731063"/>
                <a:gd name="connsiteX24" fmla="*/ 192268 w 440835"/>
                <a:gd name="connsiteY24" fmla="*/ 466829 h 731063"/>
                <a:gd name="connsiteX25" fmla="*/ 201326 w 440835"/>
                <a:gd name="connsiteY25" fmla="*/ 572604 h 731063"/>
                <a:gd name="connsiteX26" fmla="*/ 201698 w 440835"/>
                <a:gd name="connsiteY26" fmla="*/ 578300 h 731063"/>
                <a:gd name="connsiteX27" fmla="*/ 220071 w 440835"/>
                <a:gd name="connsiteY27" fmla="*/ 625506 h 731063"/>
                <a:gd name="connsiteX28" fmla="*/ 256066 w 440835"/>
                <a:gd name="connsiteY28" fmla="*/ 660110 h 731063"/>
                <a:gd name="connsiteX29" fmla="*/ 281050 w 440835"/>
                <a:gd name="connsiteY29" fmla="*/ 635869 h 731063"/>
                <a:gd name="connsiteX30" fmla="*/ 308463 w 440835"/>
                <a:gd name="connsiteY30" fmla="*/ 657548 h 731063"/>
                <a:gd name="connsiteX31" fmla="*/ 293166 w 440835"/>
                <a:gd name="connsiteY31" fmla="*/ 700439 h 731063"/>
                <a:gd name="connsiteX32" fmla="*/ 324961 w 440835"/>
                <a:gd name="connsiteY32" fmla="*/ 730986 h 731063"/>
                <a:gd name="connsiteX33" fmla="*/ 343382 w 440835"/>
                <a:gd name="connsiteY33" fmla="*/ 718060 h 731063"/>
                <a:gd name="connsiteX34" fmla="*/ 352069 w 440835"/>
                <a:gd name="connsiteY34" fmla="*/ 696810 h 731063"/>
                <a:gd name="connsiteX35" fmla="*/ 338486 w 440835"/>
                <a:gd name="connsiteY35" fmla="*/ 671445 h 731063"/>
                <a:gd name="connsiteX36" fmla="*/ 323913 w 440835"/>
                <a:gd name="connsiteY36" fmla="*/ 649452 h 731063"/>
                <a:gd name="connsiteX37" fmla="*/ 338934 w 440835"/>
                <a:gd name="connsiteY37" fmla="*/ 631650 h 731063"/>
                <a:gd name="connsiteX38" fmla="*/ 369328 w 440835"/>
                <a:gd name="connsiteY38" fmla="*/ 658015 h 731063"/>
                <a:gd name="connsiteX39" fmla="*/ 390159 w 440835"/>
                <a:gd name="connsiteY39" fmla="*/ 614057 h 731063"/>
                <a:gd name="connsiteX40" fmla="*/ 394808 w 440835"/>
                <a:gd name="connsiteY40" fmla="*/ 597855 h 731063"/>
                <a:gd name="connsiteX41" fmla="*/ 400999 w 440835"/>
                <a:gd name="connsiteY41" fmla="*/ 590587 h 731063"/>
                <a:gd name="connsiteX42" fmla="*/ 400227 w 440835"/>
                <a:gd name="connsiteY42" fmla="*/ 552230 h 731063"/>
                <a:gd name="connsiteX43" fmla="*/ 419982 w 440835"/>
                <a:gd name="connsiteY43" fmla="*/ 514254 h 731063"/>
                <a:gd name="connsiteX44" fmla="*/ 410457 w 440835"/>
                <a:gd name="connsiteY44" fmla="*/ 448427 h 731063"/>
                <a:gd name="connsiteX45" fmla="*/ 403894 w 440835"/>
                <a:gd name="connsiteY45" fmla="*/ 433168 h 731063"/>
                <a:gd name="connsiteX46" fmla="*/ 402418 w 440835"/>
                <a:gd name="connsiteY46" fmla="*/ 347957 h 731063"/>
                <a:gd name="connsiteX47" fmla="*/ 394369 w 440835"/>
                <a:gd name="connsiteY47" fmla="*/ 264527 h 731063"/>
                <a:gd name="connsiteX48" fmla="*/ 412496 w 440835"/>
                <a:gd name="connsiteY48" fmla="*/ 219169 h 731063"/>
                <a:gd name="connsiteX49" fmla="*/ 380606 w 440835"/>
                <a:gd name="connsiteY49" fmla="*/ 190213 h 731063"/>
                <a:gd name="connsiteX50" fmla="*/ 400494 w 440835"/>
                <a:gd name="connsiteY50" fmla="*/ 170268 h 731063"/>
                <a:gd name="connsiteX51" fmla="*/ 351469 w 440835"/>
                <a:gd name="connsiteY51" fmla="*/ 148389 h 731063"/>
                <a:gd name="connsiteX52" fmla="*/ 373433 w 440835"/>
                <a:gd name="connsiteY52" fmla="*/ 173726 h 731063"/>
                <a:gd name="connsiteX53" fmla="*/ 330314 w 440835"/>
                <a:gd name="connsiteY53" fmla="*/ 208682 h 731063"/>
                <a:gd name="connsiteX54" fmla="*/ 314836 w 440835"/>
                <a:gd name="connsiteY54" fmla="*/ 220979 h 731063"/>
                <a:gd name="connsiteX55" fmla="*/ 306930 w 440835"/>
                <a:gd name="connsiteY55" fmla="*/ 219674 h 731063"/>
                <a:gd name="connsiteX56" fmla="*/ 303901 w 440835"/>
                <a:gd name="connsiteY56" fmla="*/ 188356 h 731063"/>
                <a:gd name="connsiteX57" fmla="*/ 351469 w 440835"/>
                <a:gd name="connsiteY57" fmla="*/ 148389 h 731063"/>
                <a:gd name="connsiteX58" fmla="*/ 311569 w 440835"/>
                <a:gd name="connsiteY58" fmla="*/ 644280 h 731063"/>
                <a:gd name="connsiteX59" fmla="*/ 286565 w 440835"/>
                <a:gd name="connsiteY59" fmla="*/ 624030 h 731063"/>
                <a:gd name="connsiteX60" fmla="*/ 330847 w 440835"/>
                <a:gd name="connsiteY60" fmla="*/ 621077 h 731063"/>
                <a:gd name="connsiteX61" fmla="*/ 311569 w 440835"/>
                <a:gd name="connsiteY61" fmla="*/ 644280 h 731063"/>
                <a:gd name="connsiteX62" fmla="*/ 221900 w 440835"/>
                <a:gd name="connsiteY62" fmla="*/ 608466 h 731063"/>
                <a:gd name="connsiteX63" fmla="*/ 217357 w 440835"/>
                <a:gd name="connsiteY63" fmla="*/ 581920 h 731063"/>
                <a:gd name="connsiteX64" fmla="*/ 216481 w 440835"/>
                <a:gd name="connsiteY64" fmla="*/ 568451 h 731063"/>
                <a:gd name="connsiteX65" fmla="*/ 198554 w 440835"/>
                <a:gd name="connsiteY65" fmla="*/ 195995 h 731063"/>
                <a:gd name="connsiteX66" fmla="*/ 294795 w 440835"/>
                <a:gd name="connsiteY66" fmla="*/ 232981 h 731063"/>
                <a:gd name="connsiteX67" fmla="*/ 308854 w 440835"/>
                <a:gd name="connsiteY67" fmla="*/ 607780 h 731063"/>
                <a:gd name="connsiteX68" fmla="*/ 245598 w 440835"/>
                <a:gd name="connsiteY68" fmla="*/ 610199 h 731063"/>
                <a:gd name="connsiteX69" fmla="*/ 221900 w 440835"/>
                <a:gd name="connsiteY69" fmla="*/ 608466 h 731063"/>
                <a:gd name="connsiteX70" fmla="*/ 330247 w 440835"/>
                <a:gd name="connsiteY70" fmla="*/ 606265 h 731063"/>
                <a:gd name="connsiteX71" fmla="*/ 320732 w 440835"/>
                <a:gd name="connsiteY71" fmla="*/ 606989 h 731063"/>
                <a:gd name="connsiteX72" fmla="*/ 304187 w 440835"/>
                <a:gd name="connsiteY72" fmla="*/ 234038 h 731063"/>
                <a:gd name="connsiteX73" fmla="*/ 341868 w 440835"/>
                <a:gd name="connsiteY73" fmla="*/ 221189 h 731063"/>
                <a:gd name="connsiteX74" fmla="*/ 370795 w 440835"/>
                <a:gd name="connsiteY74" fmla="*/ 198738 h 731063"/>
                <a:gd name="connsiteX75" fmla="*/ 379996 w 440835"/>
                <a:gd name="connsiteY75" fmla="*/ 601170 h 731063"/>
                <a:gd name="connsiteX76" fmla="*/ 330247 w 440835"/>
                <a:gd name="connsiteY76" fmla="*/ 606265 h 731063"/>
                <a:gd name="connsiteX77" fmla="*/ 260943 w 440835"/>
                <a:gd name="connsiteY77" fmla="*/ 178002 h 731063"/>
                <a:gd name="connsiteX78" fmla="*/ 291242 w 440835"/>
                <a:gd name="connsiteY78" fmla="*/ 187765 h 731063"/>
                <a:gd name="connsiteX79" fmla="*/ 292347 w 440835"/>
                <a:gd name="connsiteY79" fmla="*/ 188785 h 731063"/>
                <a:gd name="connsiteX80" fmla="*/ 294557 w 440835"/>
                <a:gd name="connsiteY80" fmla="*/ 217283 h 731063"/>
                <a:gd name="connsiteX81" fmla="*/ 196411 w 440835"/>
                <a:gd name="connsiteY81" fmla="*/ 178040 h 731063"/>
                <a:gd name="connsiteX82" fmla="*/ 208765 w 440835"/>
                <a:gd name="connsiteY82" fmla="*/ 155095 h 731063"/>
                <a:gd name="connsiteX83" fmla="*/ 260943 w 440835"/>
                <a:gd name="connsiteY83" fmla="*/ 178002 h 731063"/>
                <a:gd name="connsiteX84" fmla="*/ 203888 w 440835"/>
                <a:gd name="connsiteY84" fmla="*/ 152599 h 731063"/>
                <a:gd name="connsiteX85" fmla="*/ 186191 w 440835"/>
                <a:gd name="connsiteY85" fmla="*/ 172325 h 731063"/>
                <a:gd name="connsiteX86" fmla="*/ 123974 w 440835"/>
                <a:gd name="connsiteY86" fmla="*/ 132235 h 731063"/>
                <a:gd name="connsiteX87" fmla="*/ 139633 w 440835"/>
                <a:gd name="connsiteY87" fmla="*/ 112270 h 731063"/>
                <a:gd name="connsiteX88" fmla="*/ 203888 w 440835"/>
                <a:gd name="connsiteY88" fmla="*/ 152599 h 731063"/>
                <a:gd name="connsiteX89" fmla="*/ 57108 w 440835"/>
                <a:gd name="connsiteY89" fmla="*/ 73437 h 731063"/>
                <a:gd name="connsiteX90" fmla="*/ 80778 w 440835"/>
                <a:gd name="connsiteY90" fmla="*/ 57092 h 731063"/>
                <a:gd name="connsiteX91" fmla="*/ 133280 w 440835"/>
                <a:gd name="connsiteY91" fmla="*/ 107413 h 731063"/>
                <a:gd name="connsiteX92" fmla="*/ 114277 w 440835"/>
                <a:gd name="connsiteY92" fmla="*/ 124958 h 731063"/>
                <a:gd name="connsiteX93" fmla="*/ 57108 w 440835"/>
                <a:gd name="connsiteY93" fmla="*/ 73437 h 731063"/>
                <a:gd name="connsiteX94" fmla="*/ 166255 w 440835"/>
                <a:gd name="connsiteY94" fmla="*/ 230685 h 731063"/>
                <a:gd name="connsiteX95" fmla="*/ 185629 w 440835"/>
                <a:gd name="connsiteY95" fmla="*/ 204120 h 731063"/>
                <a:gd name="connsiteX96" fmla="*/ 187353 w 440835"/>
                <a:gd name="connsiteY96" fmla="*/ 259584 h 731063"/>
                <a:gd name="connsiteX97" fmla="*/ 166255 w 440835"/>
                <a:gd name="connsiteY97" fmla="*/ 230685 h 731063"/>
                <a:gd name="connsiteX98" fmla="*/ 165398 w 440835"/>
                <a:gd name="connsiteY98" fmla="*/ 325135 h 731063"/>
                <a:gd name="connsiteX99" fmla="*/ 188363 w 440835"/>
                <a:gd name="connsiteY99" fmla="*/ 285530 h 731063"/>
                <a:gd name="connsiteX100" fmla="*/ 191449 w 440835"/>
                <a:gd name="connsiteY100" fmla="*/ 356377 h 731063"/>
                <a:gd name="connsiteX101" fmla="*/ 165398 w 440835"/>
                <a:gd name="connsiteY101" fmla="*/ 325135 h 731063"/>
                <a:gd name="connsiteX102" fmla="*/ 190296 w 440835"/>
                <a:gd name="connsiteY102" fmla="*/ 442654 h 731063"/>
                <a:gd name="connsiteX103" fmla="*/ 193163 w 440835"/>
                <a:gd name="connsiteY103" fmla="*/ 394763 h 731063"/>
                <a:gd name="connsiteX104" fmla="*/ 195535 w 440835"/>
                <a:gd name="connsiteY104" fmla="*/ 448036 h 731063"/>
                <a:gd name="connsiteX105" fmla="*/ 190296 w 440835"/>
                <a:gd name="connsiteY105" fmla="*/ 442654 h 731063"/>
                <a:gd name="connsiteX106" fmla="*/ 187305 w 440835"/>
                <a:gd name="connsiteY106" fmla="*/ 514140 h 731063"/>
                <a:gd name="connsiteX107" fmla="*/ 197611 w 440835"/>
                <a:gd name="connsiteY107" fmla="*/ 496499 h 731063"/>
                <a:gd name="connsiteX108" fmla="*/ 200240 w 440835"/>
                <a:gd name="connsiteY108" fmla="*/ 553002 h 731063"/>
                <a:gd name="connsiteX109" fmla="*/ 187305 w 440835"/>
                <a:gd name="connsiteY109" fmla="*/ 514140 h 731063"/>
                <a:gd name="connsiteX110" fmla="*/ 201593 w 440835"/>
                <a:gd name="connsiteY110" fmla="*/ 601493 h 731063"/>
                <a:gd name="connsiteX111" fmla="*/ 203184 w 440835"/>
                <a:gd name="connsiteY111" fmla="*/ 597531 h 731063"/>
                <a:gd name="connsiteX112" fmla="*/ 208041 w 440835"/>
                <a:gd name="connsiteY112" fmla="*/ 615752 h 731063"/>
                <a:gd name="connsiteX113" fmla="*/ 201593 w 440835"/>
                <a:gd name="connsiteY113" fmla="*/ 601493 h 731063"/>
                <a:gd name="connsiteX114" fmla="*/ 267925 w 440835"/>
                <a:gd name="connsiteY114" fmla="*/ 636841 h 731063"/>
                <a:gd name="connsiteX115" fmla="*/ 235483 w 440835"/>
                <a:gd name="connsiteY115" fmla="*/ 626135 h 731063"/>
                <a:gd name="connsiteX116" fmla="*/ 273202 w 440835"/>
                <a:gd name="connsiteY116" fmla="*/ 624620 h 731063"/>
                <a:gd name="connsiteX117" fmla="*/ 267925 w 440835"/>
                <a:gd name="connsiteY117" fmla="*/ 636841 h 731063"/>
                <a:gd name="connsiteX118" fmla="*/ 330600 w 440835"/>
                <a:gd name="connsiteY118" fmla="*/ 687171 h 731063"/>
                <a:gd name="connsiteX119" fmla="*/ 336153 w 440835"/>
                <a:gd name="connsiteY119" fmla="*/ 705097 h 731063"/>
                <a:gd name="connsiteX120" fmla="*/ 325513 w 440835"/>
                <a:gd name="connsiteY120" fmla="*/ 716441 h 731063"/>
                <a:gd name="connsiteX121" fmla="*/ 306387 w 440835"/>
                <a:gd name="connsiteY121" fmla="*/ 694800 h 731063"/>
                <a:gd name="connsiteX122" fmla="*/ 316626 w 440835"/>
                <a:gd name="connsiteY122" fmla="*/ 663739 h 731063"/>
                <a:gd name="connsiteX123" fmla="*/ 330600 w 440835"/>
                <a:gd name="connsiteY123" fmla="*/ 687171 h 731063"/>
                <a:gd name="connsiteX124" fmla="*/ 365737 w 440835"/>
                <a:gd name="connsiteY124" fmla="*/ 644051 h 731063"/>
                <a:gd name="connsiteX125" fmla="*/ 360908 w 440835"/>
                <a:gd name="connsiteY125" fmla="*/ 642127 h 731063"/>
                <a:gd name="connsiteX126" fmla="*/ 347078 w 440835"/>
                <a:gd name="connsiteY126" fmla="*/ 619762 h 731063"/>
                <a:gd name="connsiteX127" fmla="*/ 378567 w 440835"/>
                <a:gd name="connsiteY127" fmla="*/ 616095 h 731063"/>
                <a:gd name="connsiteX128" fmla="*/ 365737 w 440835"/>
                <a:gd name="connsiteY128" fmla="*/ 644051 h 731063"/>
                <a:gd name="connsiteX129" fmla="*/ 406866 w 440835"/>
                <a:gd name="connsiteY129" fmla="*/ 487346 h 731063"/>
                <a:gd name="connsiteX130" fmla="*/ 391445 w 440835"/>
                <a:gd name="connsiteY130" fmla="*/ 532380 h 731063"/>
                <a:gd name="connsiteX131" fmla="*/ 388483 w 440835"/>
                <a:gd name="connsiteY131" fmla="*/ 443416 h 731063"/>
                <a:gd name="connsiteX132" fmla="*/ 406866 w 440835"/>
                <a:gd name="connsiteY132" fmla="*/ 487346 h 731063"/>
                <a:gd name="connsiteX133" fmla="*/ 405980 w 440835"/>
                <a:gd name="connsiteY133" fmla="*/ 406240 h 731063"/>
                <a:gd name="connsiteX134" fmla="*/ 388073 w 440835"/>
                <a:gd name="connsiteY134" fmla="*/ 426862 h 731063"/>
                <a:gd name="connsiteX135" fmla="*/ 386521 w 440835"/>
                <a:gd name="connsiteY135" fmla="*/ 353119 h 731063"/>
                <a:gd name="connsiteX136" fmla="*/ 405980 w 440835"/>
                <a:gd name="connsiteY136" fmla="*/ 406240 h 731063"/>
                <a:gd name="connsiteX137" fmla="*/ 387140 w 440835"/>
                <a:gd name="connsiteY137" fmla="*/ 339765 h 731063"/>
                <a:gd name="connsiteX138" fmla="*/ 386273 w 440835"/>
                <a:gd name="connsiteY138" fmla="*/ 340299 h 731063"/>
                <a:gd name="connsiteX139" fmla="*/ 384940 w 440835"/>
                <a:gd name="connsiteY139" fmla="*/ 276224 h 731063"/>
                <a:gd name="connsiteX140" fmla="*/ 387140 w 440835"/>
                <a:gd name="connsiteY140" fmla="*/ 339765 h 731063"/>
                <a:gd name="connsiteX141" fmla="*/ 399322 w 440835"/>
                <a:gd name="connsiteY141" fmla="*/ 223818 h 731063"/>
                <a:gd name="connsiteX142" fmla="*/ 384187 w 440835"/>
                <a:gd name="connsiteY142" fmla="*/ 254212 h 731063"/>
                <a:gd name="connsiteX143" fmla="*/ 380920 w 440835"/>
                <a:gd name="connsiteY143" fmla="*/ 199224 h 731063"/>
                <a:gd name="connsiteX144" fmla="*/ 399322 w 440835"/>
                <a:gd name="connsiteY144" fmla="*/ 223818 h 731063"/>
                <a:gd name="connsiteX145" fmla="*/ 378967 w 440835"/>
                <a:gd name="connsiteY145" fmla="*/ 168334 h 731063"/>
                <a:gd name="connsiteX146" fmla="*/ 368890 w 440835"/>
                <a:gd name="connsiteY146" fmla="*/ 155533 h 731063"/>
                <a:gd name="connsiteX147" fmla="*/ 358622 w 440835"/>
                <a:gd name="connsiteY147" fmla="*/ 140245 h 731063"/>
                <a:gd name="connsiteX148" fmla="*/ 385521 w 440835"/>
                <a:gd name="connsiteY148" fmla="*/ 105698 h 731063"/>
                <a:gd name="connsiteX149" fmla="*/ 412943 w 440835"/>
                <a:gd name="connsiteY149" fmla="*/ 123262 h 731063"/>
                <a:gd name="connsiteX150" fmla="*/ 378967 w 440835"/>
                <a:gd name="connsiteY150" fmla="*/ 168334 h 7310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440835" h="731063">
                  <a:moveTo>
                    <a:pt x="400494" y="170268"/>
                  </a:moveTo>
                  <a:cubicBezTo>
                    <a:pt x="422887" y="143665"/>
                    <a:pt x="445347" y="107898"/>
                    <a:pt x="440051" y="71722"/>
                  </a:cubicBezTo>
                  <a:cubicBezTo>
                    <a:pt x="439185" y="67989"/>
                    <a:pt x="432984" y="66750"/>
                    <a:pt x="431317" y="70579"/>
                  </a:cubicBezTo>
                  <a:cubicBezTo>
                    <a:pt x="425830" y="84772"/>
                    <a:pt x="423821" y="100183"/>
                    <a:pt x="417325" y="114071"/>
                  </a:cubicBezTo>
                  <a:cubicBezTo>
                    <a:pt x="409438" y="106927"/>
                    <a:pt x="400303" y="101278"/>
                    <a:pt x="391360" y="95668"/>
                  </a:cubicBezTo>
                  <a:cubicBezTo>
                    <a:pt x="398694" y="81152"/>
                    <a:pt x="406571" y="65064"/>
                    <a:pt x="404666" y="48377"/>
                  </a:cubicBezTo>
                  <a:cubicBezTo>
                    <a:pt x="404285" y="45110"/>
                    <a:pt x="399570" y="42833"/>
                    <a:pt x="397741" y="46500"/>
                  </a:cubicBezTo>
                  <a:cubicBezTo>
                    <a:pt x="391131" y="59807"/>
                    <a:pt x="387016" y="73923"/>
                    <a:pt x="378958" y="86534"/>
                  </a:cubicBezTo>
                  <a:cubicBezTo>
                    <a:pt x="356136" y="119986"/>
                    <a:pt x="329304" y="153980"/>
                    <a:pt x="293757" y="174535"/>
                  </a:cubicBezTo>
                  <a:cubicBezTo>
                    <a:pt x="198288" y="142607"/>
                    <a:pt x="106629" y="88363"/>
                    <a:pt x="52041" y="1323"/>
                  </a:cubicBezTo>
                  <a:cubicBezTo>
                    <a:pt x="50241" y="-1696"/>
                    <a:pt x="45716" y="980"/>
                    <a:pt x="47345" y="4076"/>
                  </a:cubicBezTo>
                  <a:cubicBezTo>
                    <a:pt x="55956" y="20421"/>
                    <a:pt x="64728" y="36261"/>
                    <a:pt x="75882" y="50901"/>
                  </a:cubicBezTo>
                  <a:cubicBezTo>
                    <a:pt x="65957" y="50958"/>
                    <a:pt x="56937" y="59749"/>
                    <a:pt x="49755" y="65407"/>
                  </a:cubicBezTo>
                  <a:cubicBezTo>
                    <a:pt x="33734" y="47481"/>
                    <a:pt x="18980" y="28126"/>
                    <a:pt x="6083" y="8143"/>
                  </a:cubicBezTo>
                  <a:cubicBezTo>
                    <a:pt x="3730" y="4495"/>
                    <a:pt x="-1394" y="7648"/>
                    <a:pt x="358" y="11496"/>
                  </a:cubicBezTo>
                  <a:cubicBezTo>
                    <a:pt x="12855" y="38899"/>
                    <a:pt x="29390" y="62521"/>
                    <a:pt x="49679" y="84781"/>
                  </a:cubicBezTo>
                  <a:cubicBezTo>
                    <a:pt x="89036" y="127482"/>
                    <a:pt x="136356" y="161981"/>
                    <a:pt x="187201" y="189975"/>
                  </a:cubicBezTo>
                  <a:cubicBezTo>
                    <a:pt x="187096" y="190118"/>
                    <a:pt x="187010" y="190280"/>
                    <a:pt x="186924" y="190433"/>
                  </a:cubicBezTo>
                  <a:cubicBezTo>
                    <a:pt x="176190" y="192566"/>
                    <a:pt x="144452" y="226456"/>
                    <a:pt x="153244" y="236495"/>
                  </a:cubicBezTo>
                  <a:cubicBezTo>
                    <a:pt x="161074" y="245925"/>
                    <a:pt x="168408" y="255793"/>
                    <a:pt x="174913" y="266185"/>
                  </a:cubicBezTo>
                  <a:cubicBezTo>
                    <a:pt x="182657" y="276662"/>
                    <a:pt x="168646" y="288654"/>
                    <a:pt x="164474" y="298275"/>
                  </a:cubicBezTo>
                  <a:cubicBezTo>
                    <a:pt x="160121" y="305837"/>
                    <a:pt x="154339" y="313572"/>
                    <a:pt x="151044" y="321630"/>
                  </a:cubicBezTo>
                  <a:cubicBezTo>
                    <a:pt x="147053" y="343033"/>
                    <a:pt x="187467" y="356453"/>
                    <a:pt x="183476" y="380028"/>
                  </a:cubicBezTo>
                  <a:cubicBezTo>
                    <a:pt x="177876" y="402449"/>
                    <a:pt x="154873" y="417270"/>
                    <a:pt x="172104" y="442493"/>
                  </a:cubicBezTo>
                  <a:cubicBezTo>
                    <a:pt x="178028" y="450894"/>
                    <a:pt x="188220" y="457228"/>
                    <a:pt x="192268" y="466829"/>
                  </a:cubicBezTo>
                  <a:cubicBezTo>
                    <a:pt x="200450" y="494480"/>
                    <a:pt x="136794" y="508682"/>
                    <a:pt x="201326" y="572604"/>
                  </a:cubicBezTo>
                  <a:cubicBezTo>
                    <a:pt x="201441" y="574500"/>
                    <a:pt x="201564" y="576405"/>
                    <a:pt x="201698" y="578300"/>
                  </a:cubicBezTo>
                  <a:cubicBezTo>
                    <a:pt x="172665" y="603694"/>
                    <a:pt x="198240" y="640213"/>
                    <a:pt x="220071" y="625506"/>
                  </a:cubicBezTo>
                  <a:cubicBezTo>
                    <a:pt x="231282" y="637441"/>
                    <a:pt x="239245" y="655414"/>
                    <a:pt x="256066" y="660110"/>
                  </a:cubicBezTo>
                  <a:cubicBezTo>
                    <a:pt x="271726" y="663434"/>
                    <a:pt x="277926" y="648280"/>
                    <a:pt x="281050" y="635869"/>
                  </a:cubicBezTo>
                  <a:cubicBezTo>
                    <a:pt x="289671" y="643727"/>
                    <a:pt x="298815" y="650957"/>
                    <a:pt x="308463" y="657548"/>
                  </a:cubicBezTo>
                  <a:cubicBezTo>
                    <a:pt x="298967" y="668454"/>
                    <a:pt x="289452" y="685618"/>
                    <a:pt x="293166" y="700439"/>
                  </a:cubicBezTo>
                  <a:cubicBezTo>
                    <a:pt x="297453" y="713012"/>
                    <a:pt x="311978" y="727843"/>
                    <a:pt x="324961" y="730986"/>
                  </a:cubicBezTo>
                  <a:cubicBezTo>
                    <a:pt x="333705" y="731938"/>
                    <a:pt x="338486" y="723928"/>
                    <a:pt x="343382" y="718060"/>
                  </a:cubicBezTo>
                  <a:cubicBezTo>
                    <a:pt x="348687" y="711707"/>
                    <a:pt x="354888" y="705745"/>
                    <a:pt x="352069" y="696810"/>
                  </a:cubicBezTo>
                  <a:cubicBezTo>
                    <a:pt x="349288" y="687999"/>
                    <a:pt x="342953" y="679494"/>
                    <a:pt x="338486" y="671445"/>
                  </a:cubicBezTo>
                  <a:cubicBezTo>
                    <a:pt x="334552" y="664358"/>
                    <a:pt x="330638" y="654567"/>
                    <a:pt x="323913" y="649452"/>
                  </a:cubicBezTo>
                  <a:cubicBezTo>
                    <a:pt x="328923" y="643518"/>
                    <a:pt x="333933" y="637584"/>
                    <a:pt x="338934" y="631650"/>
                  </a:cubicBezTo>
                  <a:cubicBezTo>
                    <a:pt x="346659" y="641651"/>
                    <a:pt x="352869" y="665139"/>
                    <a:pt x="369328" y="658015"/>
                  </a:cubicBezTo>
                  <a:cubicBezTo>
                    <a:pt x="380863" y="650700"/>
                    <a:pt x="392036" y="627592"/>
                    <a:pt x="390159" y="614057"/>
                  </a:cubicBezTo>
                  <a:cubicBezTo>
                    <a:pt x="397570" y="612466"/>
                    <a:pt x="394865" y="603446"/>
                    <a:pt x="394808" y="597855"/>
                  </a:cubicBezTo>
                  <a:cubicBezTo>
                    <a:pt x="397770" y="596731"/>
                    <a:pt x="400380" y="593978"/>
                    <a:pt x="400999" y="590587"/>
                  </a:cubicBezTo>
                  <a:cubicBezTo>
                    <a:pt x="415877" y="582062"/>
                    <a:pt x="417287" y="558564"/>
                    <a:pt x="400227" y="552230"/>
                  </a:cubicBezTo>
                  <a:cubicBezTo>
                    <a:pt x="405123" y="539048"/>
                    <a:pt x="414972" y="527084"/>
                    <a:pt x="419982" y="514254"/>
                  </a:cubicBezTo>
                  <a:cubicBezTo>
                    <a:pt x="428783" y="491746"/>
                    <a:pt x="421573" y="468686"/>
                    <a:pt x="410457" y="448427"/>
                  </a:cubicBezTo>
                  <a:cubicBezTo>
                    <a:pt x="408409" y="444693"/>
                    <a:pt x="401951" y="437406"/>
                    <a:pt x="403894" y="433168"/>
                  </a:cubicBezTo>
                  <a:cubicBezTo>
                    <a:pt x="435270" y="408098"/>
                    <a:pt x="425840" y="375189"/>
                    <a:pt x="402418" y="347957"/>
                  </a:cubicBezTo>
                  <a:cubicBezTo>
                    <a:pt x="427526" y="324583"/>
                    <a:pt x="413648" y="287064"/>
                    <a:pt x="394369" y="264527"/>
                  </a:cubicBezTo>
                  <a:cubicBezTo>
                    <a:pt x="406076" y="252412"/>
                    <a:pt x="415220" y="236476"/>
                    <a:pt x="412496" y="219169"/>
                  </a:cubicBezTo>
                  <a:cubicBezTo>
                    <a:pt x="410009" y="203358"/>
                    <a:pt x="397608" y="188594"/>
                    <a:pt x="380606" y="190213"/>
                  </a:cubicBezTo>
                  <a:cubicBezTo>
                    <a:pt x="387569" y="183908"/>
                    <a:pt x="394255" y="177307"/>
                    <a:pt x="400494" y="170268"/>
                  </a:cubicBezTo>
                  <a:close/>
                  <a:moveTo>
                    <a:pt x="351469" y="148389"/>
                  </a:moveTo>
                  <a:cubicBezTo>
                    <a:pt x="355584" y="158162"/>
                    <a:pt x="362708" y="171383"/>
                    <a:pt x="373433" y="173726"/>
                  </a:cubicBezTo>
                  <a:cubicBezTo>
                    <a:pt x="359975" y="186451"/>
                    <a:pt x="345306" y="197824"/>
                    <a:pt x="330314" y="208682"/>
                  </a:cubicBezTo>
                  <a:cubicBezTo>
                    <a:pt x="325380" y="212273"/>
                    <a:pt x="318455" y="215740"/>
                    <a:pt x="314836" y="220979"/>
                  </a:cubicBezTo>
                  <a:cubicBezTo>
                    <a:pt x="312188" y="220570"/>
                    <a:pt x="309559" y="220131"/>
                    <a:pt x="306930" y="219674"/>
                  </a:cubicBezTo>
                  <a:cubicBezTo>
                    <a:pt x="304149" y="209368"/>
                    <a:pt x="303253" y="199053"/>
                    <a:pt x="303901" y="188356"/>
                  </a:cubicBezTo>
                  <a:cubicBezTo>
                    <a:pt x="322008" y="178536"/>
                    <a:pt x="337515" y="163867"/>
                    <a:pt x="351469" y="148389"/>
                  </a:cubicBezTo>
                  <a:close/>
                  <a:moveTo>
                    <a:pt x="311569" y="644280"/>
                  </a:moveTo>
                  <a:cubicBezTo>
                    <a:pt x="302758" y="638117"/>
                    <a:pt x="294433" y="631364"/>
                    <a:pt x="286565" y="624030"/>
                  </a:cubicBezTo>
                  <a:cubicBezTo>
                    <a:pt x="301348" y="623315"/>
                    <a:pt x="316093" y="622248"/>
                    <a:pt x="330847" y="621077"/>
                  </a:cubicBezTo>
                  <a:cubicBezTo>
                    <a:pt x="324418" y="628802"/>
                    <a:pt x="317998" y="636545"/>
                    <a:pt x="311569" y="644280"/>
                  </a:cubicBezTo>
                  <a:close/>
                  <a:moveTo>
                    <a:pt x="221900" y="608466"/>
                  </a:moveTo>
                  <a:cubicBezTo>
                    <a:pt x="216823" y="602522"/>
                    <a:pt x="218195" y="589759"/>
                    <a:pt x="217357" y="581920"/>
                  </a:cubicBezTo>
                  <a:cubicBezTo>
                    <a:pt x="216671" y="575471"/>
                    <a:pt x="216671" y="572071"/>
                    <a:pt x="216481" y="568451"/>
                  </a:cubicBezTo>
                  <a:cubicBezTo>
                    <a:pt x="210204" y="444331"/>
                    <a:pt x="207937" y="319896"/>
                    <a:pt x="198554" y="195995"/>
                  </a:cubicBezTo>
                  <a:cubicBezTo>
                    <a:pt x="229635" y="211178"/>
                    <a:pt x="260134" y="226323"/>
                    <a:pt x="294795" y="232981"/>
                  </a:cubicBezTo>
                  <a:cubicBezTo>
                    <a:pt x="299853" y="357834"/>
                    <a:pt x="309673" y="482726"/>
                    <a:pt x="308854" y="607780"/>
                  </a:cubicBezTo>
                  <a:cubicBezTo>
                    <a:pt x="287794" y="609142"/>
                    <a:pt x="266706" y="609952"/>
                    <a:pt x="245598" y="610199"/>
                  </a:cubicBezTo>
                  <a:cubicBezTo>
                    <a:pt x="239769" y="610285"/>
                    <a:pt x="227063" y="612552"/>
                    <a:pt x="221900" y="608466"/>
                  </a:cubicBezTo>
                  <a:close/>
                  <a:moveTo>
                    <a:pt x="330247" y="606265"/>
                  </a:moveTo>
                  <a:cubicBezTo>
                    <a:pt x="327075" y="606523"/>
                    <a:pt x="323903" y="606751"/>
                    <a:pt x="320732" y="606989"/>
                  </a:cubicBezTo>
                  <a:cubicBezTo>
                    <a:pt x="317226" y="482679"/>
                    <a:pt x="316426" y="357882"/>
                    <a:pt x="304187" y="234038"/>
                  </a:cubicBezTo>
                  <a:cubicBezTo>
                    <a:pt x="322456" y="235067"/>
                    <a:pt x="328047" y="233381"/>
                    <a:pt x="341868" y="221189"/>
                  </a:cubicBezTo>
                  <a:cubicBezTo>
                    <a:pt x="351707" y="213969"/>
                    <a:pt x="361432" y="206577"/>
                    <a:pt x="370795" y="198738"/>
                  </a:cubicBezTo>
                  <a:cubicBezTo>
                    <a:pt x="369357" y="332803"/>
                    <a:pt x="372605" y="467239"/>
                    <a:pt x="379996" y="601170"/>
                  </a:cubicBezTo>
                  <a:cubicBezTo>
                    <a:pt x="363394" y="602570"/>
                    <a:pt x="346840" y="604913"/>
                    <a:pt x="330247" y="606265"/>
                  </a:cubicBezTo>
                  <a:close/>
                  <a:moveTo>
                    <a:pt x="260943" y="178002"/>
                  </a:moveTo>
                  <a:cubicBezTo>
                    <a:pt x="270868" y="181736"/>
                    <a:pt x="280850" y="185765"/>
                    <a:pt x="291242" y="187765"/>
                  </a:cubicBezTo>
                  <a:cubicBezTo>
                    <a:pt x="291585" y="188137"/>
                    <a:pt x="291947" y="188470"/>
                    <a:pt x="292347" y="188785"/>
                  </a:cubicBezTo>
                  <a:cubicBezTo>
                    <a:pt x="290680" y="197948"/>
                    <a:pt x="292414" y="208673"/>
                    <a:pt x="294557" y="217283"/>
                  </a:cubicBezTo>
                  <a:cubicBezTo>
                    <a:pt x="259972" y="210225"/>
                    <a:pt x="227320" y="194890"/>
                    <a:pt x="196411" y="178040"/>
                  </a:cubicBezTo>
                  <a:cubicBezTo>
                    <a:pt x="201555" y="171259"/>
                    <a:pt x="210023" y="164410"/>
                    <a:pt x="208765" y="155095"/>
                  </a:cubicBezTo>
                  <a:cubicBezTo>
                    <a:pt x="225701" y="163724"/>
                    <a:pt x="243141" y="171344"/>
                    <a:pt x="260943" y="178002"/>
                  </a:cubicBezTo>
                  <a:close/>
                  <a:moveTo>
                    <a:pt x="203888" y="152599"/>
                  </a:moveTo>
                  <a:cubicBezTo>
                    <a:pt x="195611" y="156333"/>
                    <a:pt x="192544" y="166229"/>
                    <a:pt x="186191" y="172325"/>
                  </a:cubicBezTo>
                  <a:cubicBezTo>
                    <a:pt x="164731" y="160105"/>
                    <a:pt x="143862" y="146827"/>
                    <a:pt x="123974" y="132235"/>
                  </a:cubicBezTo>
                  <a:cubicBezTo>
                    <a:pt x="129060" y="125815"/>
                    <a:pt x="136832" y="120071"/>
                    <a:pt x="139633" y="112270"/>
                  </a:cubicBezTo>
                  <a:cubicBezTo>
                    <a:pt x="159845" y="127520"/>
                    <a:pt x="181419" y="140902"/>
                    <a:pt x="203888" y="152599"/>
                  </a:cubicBezTo>
                  <a:close/>
                  <a:moveTo>
                    <a:pt x="57108" y="73437"/>
                  </a:moveTo>
                  <a:cubicBezTo>
                    <a:pt x="63080" y="68417"/>
                    <a:pt x="78844" y="64007"/>
                    <a:pt x="80778" y="57092"/>
                  </a:cubicBezTo>
                  <a:cubicBezTo>
                    <a:pt x="96256" y="75809"/>
                    <a:pt x="114192" y="92439"/>
                    <a:pt x="133280" y="107413"/>
                  </a:cubicBezTo>
                  <a:cubicBezTo>
                    <a:pt x="125812" y="111585"/>
                    <a:pt x="120440" y="119119"/>
                    <a:pt x="114277" y="124958"/>
                  </a:cubicBezTo>
                  <a:cubicBezTo>
                    <a:pt x="93960" y="109327"/>
                    <a:pt x="74663" y="92239"/>
                    <a:pt x="57108" y="73437"/>
                  </a:cubicBezTo>
                  <a:close/>
                  <a:moveTo>
                    <a:pt x="166255" y="230685"/>
                  </a:moveTo>
                  <a:cubicBezTo>
                    <a:pt x="171094" y="220770"/>
                    <a:pt x="177647" y="211740"/>
                    <a:pt x="185629" y="204120"/>
                  </a:cubicBezTo>
                  <a:cubicBezTo>
                    <a:pt x="185286" y="222598"/>
                    <a:pt x="186743" y="241191"/>
                    <a:pt x="187353" y="259584"/>
                  </a:cubicBezTo>
                  <a:cubicBezTo>
                    <a:pt x="180828" y="249459"/>
                    <a:pt x="173818" y="240001"/>
                    <a:pt x="166255" y="230685"/>
                  </a:cubicBezTo>
                  <a:close/>
                  <a:moveTo>
                    <a:pt x="165398" y="325135"/>
                  </a:moveTo>
                  <a:cubicBezTo>
                    <a:pt x="172885" y="311619"/>
                    <a:pt x="180533" y="299046"/>
                    <a:pt x="188363" y="285530"/>
                  </a:cubicBezTo>
                  <a:cubicBezTo>
                    <a:pt x="189296" y="309152"/>
                    <a:pt x="190401" y="332765"/>
                    <a:pt x="191449" y="356377"/>
                  </a:cubicBezTo>
                  <a:cubicBezTo>
                    <a:pt x="184267" y="345138"/>
                    <a:pt x="172723" y="336336"/>
                    <a:pt x="165398" y="325135"/>
                  </a:cubicBezTo>
                  <a:close/>
                  <a:moveTo>
                    <a:pt x="190296" y="442654"/>
                  </a:moveTo>
                  <a:cubicBezTo>
                    <a:pt x="169722" y="424738"/>
                    <a:pt x="183029" y="413289"/>
                    <a:pt x="193163" y="394763"/>
                  </a:cubicBezTo>
                  <a:cubicBezTo>
                    <a:pt x="193954" y="412517"/>
                    <a:pt x="194764" y="430272"/>
                    <a:pt x="195535" y="448036"/>
                  </a:cubicBezTo>
                  <a:cubicBezTo>
                    <a:pt x="193811" y="446198"/>
                    <a:pt x="192039" y="444426"/>
                    <a:pt x="190296" y="442654"/>
                  </a:cubicBezTo>
                  <a:close/>
                  <a:moveTo>
                    <a:pt x="187305" y="514140"/>
                  </a:moveTo>
                  <a:cubicBezTo>
                    <a:pt x="189125" y="507472"/>
                    <a:pt x="193497" y="502043"/>
                    <a:pt x="197611" y="496499"/>
                  </a:cubicBezTo>
                  <a:cubicBezTo>
                    <a:pt x="198421" y="515340"/>
                    <a:pt x="199278" y="534171"/>
                    <a:pt x="200240" y="553002"/>
                  </a:cubicBezTo>
                  <a:cubicBezTo>
                    <a:pt x="190411" y="541991"/>
                    <a:pt x="183248" y="528961"/>
                    <a:pt x="187305" y="514140"/>
                  </a:cubicBezTo>
                  <a:close/>
                  <a:moveTo>
                    <a:pt x="201593" y="601493"/>
                  </a:moveTo>
                  <a:cubicBezTo>
                    <a:pt x="201983" y="600122"/>
                    <a:pt x="202536" y="598807"/>
                    <a:pt x="203184" y="597531"/>
                  </a:cubicBezTo>
                  <a:cubicBezTo>
                    <a:pt x="203688" y="603903"/>
                    <a:pt x="204508" y="610456"/>
                    <a:pt x="208041" y="615752"/>
                  </a:cubicBezTo>
                  <a:cubicBezTo>
                    <a:pt x="202945" y="613904"/>
                    <a:pt x="200002" y="607066"/>
                    <a:pt x="201593" y="601493"/>
                  </a:cubicBezTo>
                  <a:close/>
                  <a:moveTo>
                    <a:pt x="267925" y="636841"/>
                  </a:moveTo>
                  <a:cubicBezTo>
                    <a:pt x="261962" y="663063"/>
                    <a:pt x="243446" y="636164"/>
                    <a:pt x="235483" y="626135"/>
                  </a:cubicBezTo>
                  <a:cubicBezTo>
                    <a:pt x="249227" y="625649"/>
                    <a:pt x="260172" y="624934"/>
                    <a:pt x="273202" y="624620"/>
                  </a:cubicBezTo>
                  <a:cubicBezTo>
                    <a:pt x="270811" y="628392"/>
                    <a:pt x="269287" y="632431"/>
                    <a:pt x="267925" y="636841"/>
                  </a:cubicBezTo>
                  <a:close/>
                  <a:moveTo>
                    <a:pt x="330600" y="687171"/>
                  </a:moveTo>
                  <a:cubicBezTo>
                    <a:pt x="332647" y="692505"/>
                    <a:pt x="342239" y="699887"/>
                    <a:pt x="336153" y="705097"/>
                  </a:cubicBezTo>
                  <a:cubicBezTo>
                    <a:pt x="334714" y="707602"/>
                    <a:pt x="327361" y="716632"/>
                    <a:pt x="325513" y="716441"/>
                  </a:cubicBezTo>
                  <a:cubicBezTo>
                    <a:pt x="318712" y="713574"/>
                    <a:pt x="307968" y="702268"/>
                    <a:pt x="306387" y="694800"/>
                  </a:cubicBezTo>
                  <a:cubicBezTo>
                    <a:pt x="304311" y="683970"/>
                    <a:pt x="314645" y="674302"/>
                    <a:pt x="316626" y="663739"/>
                  </a:cubicBezTo>
                  <a:cubicBezTo>
                    <a:pt x="321027" y="671664"/>
                    <a:pt x="325808" y="679456"/>
                    <a:pt x="330600" y="687171"/>
                  </a:cubicBezTo>
                  <a:close/>
                  <a:moveTo>
                    <a:pt x="365737" y="644051"/>
                  </a:moveTo>
                  <a:cubicBezTo>
                    <a:pt x="362956" y="647518"/>
                    <a:pt x="362985" y="645413"/>
                    <a:pt x="360908" y="642127"/>
                  </a:cubicBezTo>
                  <a:cubicBezTo>
                    <a:pt x="356346" y="634640"/>
                    <a:pt x="351745" y="627182"/>
                    <a:pt x="347078" y="619762"/>
                  </a:cubicBezTo>
                  <a:cubicBezTo>
                    <a:pt x="357622" y="618848"/>
                    <a:pt x="368166" y="617715"/>
                    <a:pt x="378567" y="616095"/>
                  </a:cubicBezTo>
                  <a:cubicBezTo>
                    <a:pt x="375996" y="626096"/>
                    <a:pt x="372605" y="636069"/>
                    <a:pt x="365737" y="644051"/>
                  </a:cubicBezTo>
                  <a:close/>
                  <a:moveTo>
                    <a:pt x="406866" y="487346"/>
                  </a:moveTo>
                  <a:cubicBezTo>
                    <a:pt x="409086" y="504148"/>
                    <a:pt x="399265" y="518416"/>
                    <a:pt x="391445" y="532380"/>
                  </a:cubicBezTo>
                  <a:cubicBezTo>
                    <a:pt x="390197" y="502738"/>
                    <a:pt x="389254" y="473087"/>
                    <a:pt x="388483" y="443416"/>
                  </a:cubicBezTo>
                  <a:cubicBezTo>
                    <a:pt x="395474" y="457618"/>
                    <a:pt x="405190" y="471163"/>
                    <a:pt x="406866" y="487346"/>
                  </a:cubicBezTo>
                  <a:close/>
                  <a:moveTo>
                    <a:pt x="405980" y="406240"/>
                  </a:moveTo>
                  <a:cubicBezTo>
                    <a:pt x="402380" y="415318"/>
                    <a:pt x="392150" y="418185"/>
                    <a:pt x="388073" y="426862"/>
                  </a:cubicBezTo>
                  <a:cubicBezTo>
                    <a:pt x="387483" y="402278"/>
                    <a:pt x="386997" y="377704"/>
                    <a:pt x="386521" y="353119"/>
                  </a:cubicBezTo>
                  <a:cubicBezTo>
                    <a:pt x="398446" y="367369"/>
                    <a:pt x="413839" y="386609"/>
                    <a:pt x="405980" y="406240"/>
                  </a:cubicBezTo>
                  <a:close/>
                  <a:moveTo>
                    <a:pt x="387140" y="339765"/>
                  </a:moveTo>
                  <a:cubicBezTo>
                    <a:pt x="386826" y="339927"/>
                    <a:pt x="386540" y="340108"/>
                    <a:pt x="386273" y="340299"/>
                  </a:cubicBezTo>
                  <a:cubicBezTo>
                    <a:pt x="385835" y="318934"/>
                    <a:pt x="385483" y="297579"/>
                    <a:pt x="384940" y="276224"/>
                  </a:cubicBezTo>
                  <a:cubicBezTo>
                    <a:pt x="399113" y="293541"/>
                    <a:pt x="411191" y="325630"/>
                    <a:pt x="387140" y="339765"/>
                  </a:cubicBezTo>
                  <a:close/>
                  <a:moveTo>
                    <a:pt x="399322" y="223818"/>
                  </a:moveTo>
                  <a:cubicBezTo>
                    <a:pt x="399437" y="235648"/>
                    <a:pt x="392341" y="245982"/>
                    <a:pt x="384187" y="254212"/>
                  </a:cubicBezTo>
                  <a:cubicBezTo>
                    <a:pt x="383082" y="236000"/>
                    <a:pt x="383730" y="217398"/>
                    <a:pt x="380920" y="199224"/>
                  </a:cubicBezTo>
                  <a:cubicBezTo>
                    <a:pt x="391436" y="202291"/>
                    <a:pt x="399218" y="212902"/>
                    <a:pt x="399322" y="223818"/>
                  </a:cubicBezTo>
                  <a:close/>
                  <a:moveTo>
                    <a:pt x="378967" y="168334"/>
                  </a:moveTo>
                  <a:cubicBezTo>
                    <a:pt x="378253" y="162743"/>
                    <a:pt x="372071" y="159791"/>
                    <a:pt x="368890" y="155533"/>
                  </a:cubicBezTo>
                  <a:cubicBezTo>
                    <a:pt x="364328" y="151351"/>
                    <a:pt x="363375" y="143817"/>
                    <a:pt x="358622" y="140245"/>
                  </a:cubicBezTo>
                  <a:cubicBezTo>
                    <a:pt x="368080" y="129130"/>
                    <a:pt x="377548" y="118052"/>
                    <a:pt x="385521" y="105698"/>
                  </a:cubicBezTo>
                  <a:cubicBezTo>
                    <a:pt x="394179" y="112004"/>
                    <a:pt x="402961" y="119195"/>
                    <a:pt x="412943" y="123262"/>
                  </a:cubicBezTo>
                  <a:cubicBezTo>
                    <a:pt x="404199" y="140036"/>
                    <a:pt x="392341" y="155009"/>
                    <a:pt x="378967" y="168334"/>
                  </a:cubicBezTo>
                  <a:close/>
                </a:path>
              </a:pathLst>
            </a:custGeom>
            <a:solidFill>
              <a:srgbClr val="000000"/>
            </a:solidFill>
            <a:ln w="9525" cap="flat">
              <a:noFill/>
              <a:prstDash val="solid"/>
              <a:miter/>
            </a:ln>
          </xdr:spPr>
          <xdr:txBody>
            <a:bodyPr rtlCol="0" anchor="ctr"/>
            <a:lstStyle/>
            <a:p>
              <a:endParaRPr lang="en-IN"/>
            </a:p>
          </xdr:txBody>
        </xdr:sp>
        <xdr:grpSp>
          <xdr:nvGrpSpPr>
            <xdr:cNvPr id="85" name="Graphic 6" descr="A girl carrying book">
              <a:extLst>
                <a:ext uri="{FF2B5EF4-FFF2-40B4-BE49-F238E27FC236}">
                  <a16:creationId xmlns:a16="http://schemas.microsoft.com/office/drawing/2014/main" id="{FF8A4212-AE64-6384-041E-02403525002E}"/>
                </a:ext>
              </a:extLst>
            </xdr:cNvPr>
            <xdr:cNvGrpSpPr/>
          </xdr:nvGrpSpPr>
          <xdr:grpSpPr>
            <a:xfrm>
              <a:off x="14026990" y="1330959"/>
              <a:ext cx="388225" cy="184637"/>
              <a:chOff x="14026990" y="1330959"/>
              <a:chExt cx="388225" cy="184637"/>
            </a:xfrm>
            <a:solidFill>
              <a:srgbClr val="000000"/>
            </a:solidFill>
          </xdr:grpSpPr>
          <xdr:sp macro="" textlink="">
            <xdr:nvSpPr>
              <xdr:cNvPr id="86" name="Freeform: Shape 85">
                <a:extLst>
                  <a:ext uri="{FF2B5EF4-FFF2-40B4-BE49-F238E27FC236}">
                    <a16:creationId xmlns:a16="http://schemas.microsoft.com/office/drawing/2014/main" id="{970BCA5E-AABF-D98D-D221-9C400D24C685}"/>
                  </a:ext>
                </a:extLst>
              </xdr:cNvPr>
              <xdr:cNvSpPr/>
            </xdr:nvSpPr>
            <xdr:spPr>
              <a:xfrm>
                <a:off x="14026990" y="1330959"/>
                <a:ext cx="28912" cy="33048"/>
              </a:xfrm>
              <a:custGeom>
                <a:avLst/>
                <a:gdLst>
                  <a:gd name="connsiteX0" fmla="*/ 788 w 28912"/>
                  <a:gd name="connsiteY0" fmla="*/ 8704 h 33048"/>
                  <a:gd name="connsiteX1" fmla="*/ 10342 w 28912"/>
                  <a:gd name="connsiteY1" fmla="*/ 22001 h 33048"/>
                  <a:gd name="connsiteX2" fmla="*/ 21752 w 28912"/>
                  <a:gd name="connsiteY2" fmla="*/ 32821 h 33048"/>
                  <a:gd name="connsiteX3" fmla="*/ 28887 w 28912"/>
                  <a:gd name="connsiteY3" fmla="*/ 27382 h 33048"/>
                  <a:gd name="connsiteX4" fmla="*/ 20981 w 28912"/>
                  <a:gd name="connsiteY4" fmla="*/ 13800 h 33048"/>
                  <a:gd name="connsiteX5" fmla="*/ 10065 w 28912"/>
                  <a:gd name="connsiteY5" fmla="*/ 1551 h 33048"/>
                  <a:gd name="connsiteX6" fmla="*/ 788 w 28912"/>
                  <a:gd name="connsiteY6" fmla="*/ 8704 h 33048"/>
                  <a:gd name="connsiteX7" fmla="*/ 788 w 28912"/>
                  <a:gd name="connsiteY7" fmla="*/ 8704 h 330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912" h="33048">
                    <a:moveTo>
                      <a:pt x="788" y="8704"/>
                    </a:moveTo>
                    <a:cubicBezTo>
                      <a:pt x="3350" y="13571"/>
                      <a:pt x="6960" y="17686"/>
                      <a:pt x="10342" y="22001"/>
                    </a:cubicBezTo>
                    <a:cubicBezTo>
                      <a:pt x="13666" y="26239"/>
                      <a:pt x="16457" y="31011"/>
                      <a:pt x="21752" y="32821"/>
                    </a:cubicBezTo>
                    <a:cubicBezTo>
                      <a:pt x="24953" y="33907"/>
                      <a:pt x="29287" y="30945"/>
                      <a:pt x="28887" y="27382"/>
                    </a:cubicBezTo>
                    <a:cubicBezTo>
                      <a:pt x="28249" y="21696"/>
                      <a:pt x="24486" y="18086"/>
                      <a:pt x="20981" y="13800"/>
                    </a:cubicBezTo>
                    <a:cubicBezTo>
                      <a:pt x="17504" y="9552"/>
                      <a:pt x="14256" y="5103"/>
                      <a:pt x="10065" y="1551"/>
                    </a:cubicBezTo>
                    <a:cubicBezTo>
                      <a:pt x="5017" y="-2726"/>
                      <a:pt x="-2451" y="2560"/>
                      <a:pt x="788" y="8704"/>
                    </a:cubicBezTo>
                    <a:lnTo>
                      <a:pt x="788" y="8704"/>
                    </a:lnTo>
                    <a:close/>
                  </a:path>
                </a:pathLst>
              </a:custGeom>
              <a:solidFill>
                <a:srgbClr val="000000"/>
              </a:solidFill>
              <a:ln w="9525" cap="flat">
                <a:noFill/>
                <a:prstDash val="solid"/>
                <a:miter/>
              </a:ln>
            </xdr:spPr>
            <xdr:txBody>
              <a:bodyPr rtlCol="0" anchor="ctr"/>
              <a:lstStyle/>
              <a:p>
                <a:endParaRPr lang="en-IN"/>
              </a:p>
            </xdr:txBody>
          </xdr:sp>
          <xdr:sp macro="" textlink="">
            <xdr:nvSpPr>
              <xdr:cNvPr id="87" name="Freeform: Shape 86">
                <a:extLst>
                  <a:ext uri="{FF2B5EF4-FFF2-40B4-BE49-F238E27FC236}">
                    <a16:creationId xmlns:a16="http://schemas.microsoft.com/office/drawing/2014/main" id="{E8623F9F-4A9F-B5BF-DAA1-4FFA4AF098FA}"/>
                  </a:ext>
                </a:extLst>
              </xdr:cNvPr>
              <xdr:cNvSpPr/>
            </xdr:nvSpPr>
            <xdr:spPr>
              <a:xfrm>
                <a:off x="14075908" y="1389722"/>
                <a:ext cx="42868" cy="36383"/>
              </a:xfrm>
              <a:custGeom>
                <a:avLst/>
                <a:gdLst>
                  <a:gd name="connsiteX0" fmla="*/ 361 w 42868"/>
                  <a:gd name="connsiteY0" fmla="*/ 7196 h 36383"/>
                  <a:gd name="connsiteX1" fmla="*/ 33480 w 42868"/>
                  <a:gd name="connsiteY1" fmla="*/ 35962 h 36383"/>
                  <a:gd name="connsiteX2" fmla="*/ 39338 w 42868"/>
                  <a:gd name="connsiteY2" fmla="*/ 22055 h 36383"/>
                  <a:gd name="connsiteX3" fmla="*/ 23345 w 42868"/>
                  <a:gd name="connsiteY3" fmla="*/ 12035 h 36383"/>
                  <a:gd name="connsiteX4" fmla="*/ 8734 w 42868"/>
                  <a:gd name="connsiteY4" fmla="*/ 757 h 36383"/>
                  <a:gd name="connsiteX5" fmla="*/ 361 w 42868"/>
                  <a:gd name="connsiteY5" fmla="*/ 7196 h 36383"/>
                  <a:gd name="connsiteX6" fmla="*/ 361 w 42868"/>
                  <a:gd name="connsiteY6" fmla="*/ 7196 h 363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2868" h="36383">
                    <a:moveTo>
                      <a:pt x="361" y="7196"/>
                    </a:moveTo>
                    <a:cubicBezTo>
                      <a:pt x="6038" y="20674"/>
                      <a:pt x="19802" y="31304"/>
                      <a:pt x="33480" y="35962"/>
                    </a:cubicBezTo>
                    <a:cubicBezTo>
                      <a:pt x="41843" y="38810"/>
                      <a:pt x="46510" y="26456"/>
                      <a:pt x="39338" y="22055"/>
                    </a:cubicBezTo>
                    <a:cubicBezTo>
                      <a:pt x="33956" y="18750"/>
                      <a:pt x="28441" y="15788"/>
                      <a:pt x="23345" y="12035"/>
                    </a:cubicBezTo>
                    <a:cubicBezTo>
                      <a:pt x="18373" y="8358"/>
                      <a:pt x="13906" y="4167"/>
                      <a:pt x="8734" y="757"/>
                    </a:cubicBezTo>
                    <a:cubicBezTo>
                      <a:pt x="4886" y="-1795"/>
                      <a:pt x="-1601" y="2548"/>
                      <a:pt x="361" y="7196"/>
                    </a:cubicBezTo>
                    <a:lnTo>
                      <a:pt x="361" y="7196"/>
                    </a:lnTo>
                    <a:close/>
                  </a:path>
                </a:pathLst>
              </a:custGeom>
              <a:solidFill>
                <a:srgbClr val="000000"/>
              </a:solidFill>
              <a:ln w="9525" cap="flat">
                <a:noFill/>
                <a:prstDash val="solid"/>
                <a:miter/>
              </a:ln>
            </xdr:spPr>
            <xdr:txBody>
              <a:bodyPr rtlCol="0" anchor="ctr"/>
              <a:lstStyle/>
              <a:p>
                <a:endParaRPr lang="en-IN"/>
              </a:p>
            </xdr:txBody>
          </xdr:sp>
          <xdr:sp macro="" textlink="">
            <xdr:nvSpPr>
              <xdr:cNvPr id="88" name="Freeform: Shape 87">
                <a:extLst>
                  <a:ext uri="{FF2B5EF4-FFF2-40B4-BE49-F238E27FC236}">
                    <a16:creationId xmlns:a16="http://schemas.microsoft.com/office/drawing/2014/main" id="{38FCC436-A3E9-A1E5-9E8B-683805BA121C}"/>
                  </a:ext>
                </a:extLst>
              </xdr:cNvPr>
              <xdr:cNvSpPr/>
            </xdr:nvSpPr>
            <xdr:spPr>
              <a:xfrm>
                <a:off x="14142291" y="1442828"/>
                <a:ext cx="43520" cy="32276"/>
              </a:xfrm>
              <a:custGeom>
                <a:avLst/>
                <a:gdLst>
                  <a:gd name="connsiteX0" fmla="*/ 1521 w 43520"/>
                  <a:gd name="connsiteY0" fmla="*/ 7820 h 32276"/>
                  <a:gd name="connsiteX1" fmla="*/ 21009 w 43520"/>
                  <a:gd name="connsiteY1" fmla="*/ 23441 h 32276"/>
                  <a:gd name="connsiteX2" fmla="*/ 40583 w 43520"/>
                  <a:gd name="connsiteY2" fmla="*/ 31861 h 32276"/>
                  <a:gd name="connsiteX3" fmla="*/ 43507 w 43520"/>
                  <a:gd name="connsiteY3" fmla="*/ 28023 h 32276"/>
                  <a:gd name="connsiteX4" fmla="*/ 29849 w 43520"/>
                  <a:gd name="connsiteY4" fmla="*/ 13497 h 32276"/>
                  <a:gd name="connsiteX5" fmla="*/ 7150 w 43520"/>
                  <a:gd name="connsiteY5" fmla="*/ 524 h 32276"/>
                  <a:gd name="connsiteX6" fmla="*/ 1521 w 43520"/>
                  <a:gd name="connsiteY6" fmla="*/ 7820 h 32276"/>
                  <a:gd name="connsiteX7" fmla="*/ 1521 w 43520"/>
                  <a:gd name="connsiteY7" fmla="*/ 7820 h 322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3520" h="32276">
                    <a:moveTo>
                      <a:pt x="1521" y="7820"/>
                    </a:moveTo>
                    <a:cubicBezTo>
                      <a:pt x="7884" y="13211"/>
                      <a:pt x="14180" y="18641"/>
                      <a:pt x="21009" y="23441"/>
                    </a:cubicBezTo>
                    <a:cubicBezTo>
                      <a:pt x="26562" y="27346"/>
                      <a:pt x="33335" y="34004"/>
                      <a:pt x="40583" y="31861"/>
                    </a:cubicBezTo>
                    <a:cubicBezTo>
                      <a:pt x="42126" y="31404"/>
                      <a:pt x="43679" y="29756"/>
                      <a:pt x="43507" y="28023"/>
                    </a:cubicBezTo>
                    <a:cubicBezTo>
                      <a:pt x="42764" y="20584"/>
                      <a:pt x="35564" y="17288"/>
                      <a:pt x="29849" y="13497"/>
                    </a:cubicBezTo>
                    <a:cubicBezTo>
                      <a:pt x="22543" y="8668"/>
                      <a:pt x="14885" y="4610"/>
                      <a:pt x="7150" y="524"/>
                    </a:cubicBezTo>
                    <a:cubicBezTo>
                      <a:pt x="2712" y="-1819"/>
                      <a:pt x="-2689" y="4248"/>
                      <a:pt x="1521" y="7820"/>
                    </a:cubicBezTo>
                    <a:lnTo>
                      <a:pt x="1521" y="7820"/>
                    </a:lnTo>
                    <a:close/>
                  </a:path>
                </a:pathLst>
              </a:custGeom>
              <a:solidFill>
                <a:srgbClr val="000000"/>
              </a:solidFill>
              <a:ln w="9525" cap="flat">
                <a:noFill/>
                <a:prstDash val="solid"/>
                <a:miter/>
              </a:ln>
            </xdr:spPr>
            <xdr:txBody>
              <a:bodyPr rtlCol="0" anchor="ctr"/>
              <a:lstStyle/>
              <a:p>
                <a:endParaRPr lang="en-IN"/>
              </a:p>
            </xdr:txBody>
          </xdr:sp>
          <xdr:sp macro="" textlink="">
            <xdr:nvSpPr>
              <xdr:cNvPr id="89" name="Freeform: Shape 88">
                <a:extLst>
                  <a:ext uri="{FF2B5EF4-FFF2-40B4-BE49-F238E27FC236}">
                    <a16:creationId xmlns:a16="http://schemas.microsoft.com/office/drawing/2014/main" id="{BD7E33BB-B45E-505A-FEE6-44F5D4DAFE8A}"/>
                  </a:ext>
                </a:extLst>
              </xdr:cNvPr>
              <xdr:cNvSpPr/>
            </xdr:nvSpPr>
            <xdr:spPr>
              <a:xfrm>
                <a:off x="14221934" y="1488783"/>
                <a:ext cx="46407" cy="26814"/>
              </a:xfrm>
              <a:custGeom>
                <a:avLst/>
                <a:gdLst>
                  <a:gd name="connsiteX0" fmla="*/ 2392 w 46407"/>
                  <a:gd name="connsiteY0" fmla="*/ 9519 h 26814"/>
                  <a:gd name="connsiteX1" fmla="*/ 25443 w 46407"/>
                  <a:gd name="connsiteY1" fmla="*/ 21806 h 26814"/>
                  <a:gd name="connsiteX2" fmla="*/ 44560 w 46407"/>
                  <a:gd name="connsiteY2" fmla="*/ 25578 h 26814"/>
                  <a:gd name="connsiteX3" fmla="*/ 46293 w 46407"/>
                  <a:gd name="connsiteY3" fmla="*/ 21311 h 26814"/>
                  <a:gd name="connsiteX4" fmla="*/ 29653 w 46407"/>
                  <a:gd name="connsiteY4" fmla="*/ 9157 h 26814"/>
                  <a:gd name="connsiteX5" fmla="*/ 6279 w 46407"/>
                  <a:gd name="connsiteY5" fmla="*/ 299 h 26814"/>
                  <a:gd name="connsiteX6" fmla="*/ 2392 w 46407"/>
                  <a:gd name="connsiteY6" fmla="*/ 9519 h 26814"/>
                  <a:gd name="connsiteX7" fmla="*/ 2392 w 46407"/>
                  <a:gd name="connsiteY7" fmla="*/ 9519 h 268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6407" h="26814">
                    <a:moveTo>
                      <a:pt x="2392" y="9519"/>
                    </a:moveTo>
                    <a:cubicBezTo>
                      <a:pt x="10031" y="13681"/>
                      <a:pt x="17604" y="18015"/>
                      <a:pt x="25443" y="21806"/>
                    </a:cubicBezTo>
                    <a:cubicBezTo>
                      <a:pt x="31501" y="24740"/>
                      <a:pt x="37968" y="28921"/>
                      <a:pt x="44560" y="25578"/>
                    </a:cubicBezTo>
                    <a:cubicBezTo>
                      <a:pt x="46065" y="24816"/>
                      <a:pt x="46684" y="22864"/>
                      <a:pt x="46293" y="21311"/>
                    </a:cubicBezTo>
                    <a:cubicBezTo>
                      <a:pt x="44455" y="13967"/>
                      <a:pt x="35882" y="11805"/>
                      <a:pt x="29653" y="9157"/>
                    </a:cubicBezTo>
                    <a:cubicBezTo>
                      <a:pt x="21985" y="5900"/>
                      <a:pt x="14089" y="3185"/>
                      <a:pt x="6279" y="299"/>
                    </a:cubicBezTo>
                    <a:cubicBezTo>
                      <a:pt x="887" y="-1692"/>
                      <a:pt x="-2561" y="6814"/>
                      <a:pt x="2392" y="9519"/>
                    </a:cubicBezTo>
                    <a:lnTo>
                      <a:pt x="2392" y="9519"/>
                    </a:lnTo>
                    <a:close/>
                  </a:path>
                </a:pathLst>
              </a:custGeom>
              <a:solidFill>
                <a:srgbClr val="000000"/>
              </a:solidFill>
              <a:ln w="9525" cap="flat">
                <a:noFill/>
                <a:prstDash val="solid"/>
                <a:miter/>
              </a:ln>
            </xdr:spPr>
            <xdr:txBody>
              <a:bodyPr rtlCol="0" anchor="ctr"/>
              <a:lstStyle/>
              <a:p>
                <a:endParaRPr lang="en-IN"/>
              </a:p>
            </xdr:txBody>
          </xdr:sp>
          <xdr:sp macro="" textlink="">
            <xdr:nvSpPr>
              <xdr:cNvPr id="90" name="Freeform: Shape 89">
                <a:extLst>
                  <a:ext uri="{FF2B5EF4-FFF2-40B4-BE49-F238E27FC236}">
                    <a16:creationId xmlns:a16="http://schemas.microsoft.com/office/drawing/2014/main" id="{A937E146-95D2-6233-29C8-77A85FAB8241}"/>
                  </a:ext>
                </a:extLst>
              </xdr:cNvPr>
              <xdr:cNvSpPr/>
            </xdr:nvSpPr>
            <xdr:spPr>
              <a:xfrm>
                <a:off x="14309262" y="1484236"/>
                <a:ext cx="36589" cy="31015"/>
              </a:xfrm>
              <a:custGeom>
                <a:avLst/>
                <a:gdLst>
                  <a:gd name="connsiteX0" fmla="*/ 9581 w 36589"/>
                  <a:gd name="connsiteY0" fmla="*/ 30144 h 31015"/>
                  <a:gd name="connsiteX1" fmla="*/ 34546 w 36589"/>
                  <a:gd name="connsiteY1" fmla="*/ 12132 h 31015"/>
                  <a:gd name="connsiteX2" fmla="*/ 25888 w 36589"/>
                  <a:gd name="connsiteY2" fmla="*/ 912 h 31015"/>
                  <a:gd name="connsiteX3" fmla="*/ 1856 w 36589"/>
                  <a:gd name="connsiteY3" fmla="*/ 20143 h 31015"/>
                  <a:gd name="connsiteX4" fmla="*/ 9581 w 36589"/>
                  <a:gd name="connsiteY4" fmla="*/ 30144 h 31015"/>
                  <a:gd name="connsiteX5" fmla="*/ 9581 w 36589"/>
                  <a:gd name="connsiteY5" fmla="*/ 30144 h 310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6589" h="31015">
                    <a:moveTo>
                      <a:pt x="9581" y="30144"/>
                    </a:moveTo>
                    <a:cubicBezTo>
                      <a:pt x="18278" y="25115"/>
                      <a:pt x="27564" y="19419"/>
                      <a:pt x="34546" y="12132"/>
                    </a:cubicBezTo>
                    <a:cubicBezTo>
                      <a:pt x="40204" y="6227"/>
                      <a:pt x="33060" y="-2927"/>
                      <a:pt x="25888" y="912"/>
                    </a:cubicBezTo>
                    <a:cubicBezTo>
                      <a:pt x="17011" y="5665"/>
                      <a:pt x="9029" y="13123"/>
                      <a:pt x="1856" y="20143"/>
                    </a:cubicBezTo>
                    <a:cubicBezTo>
                      <a:pt x="-3316" y="25220"/>
                      <a:pt x="3314" y="33773"/>
                      <a:pt x="9581" y="30144"/>
                    </a:cubicBezTo>
                    <a:lnTo>
                      <a:pt x="9581" y="30144"/>
                    </a:lnTo>
                    <a:close/>
                  </a:path>
                </a:pathLst>
              </a:custGeom>
              <a:solidFill>
                <a:srgbClr val="000000"/>
              </a:solidFill>
              <a:ln w="9525" cap="flat">
                <a:noFill/>
                <a:prstDash val="solid"/>
                <a:miter/>
              </a:ln>
            </xdr:spPr>
            <xdr:txBody>
              <a:bodyPr rtlCol="0" anchor="ctr"/>
              <a:lstStyle/>
              <a:p>
                <a:endParaRPr lang="en-IN"/>
              </a:p>
            </xdr:txBody>
          </xdr:sp>
          <xdr:sp macro="" textlink="">
            <xdr:nvSpPr>
              <xdr:cNvPr id="91" name="Freeform: Shape 90">
                <a:extLst>
                  <a:ext uri="{FF2B5EF4-FFF2-40B4-BE49-F238E27FC236}">
                    <a16:creationId xmlns:a16="http://schemas.microsoft.com/office/drawing/2014/main" id="{CB680537-E236-5609-8D90-4AE7202E645B}"/>
                  </a:ext>
                </a:extLst>
              </xdr:cNvPr>
              <xdr:cNvSpPr/>
            </xdr:nvSpPr>
            <xdr:spPr>
              <a:xfrm>
                <a:off x="14365364" y="1433233"/>
                <a:ext cx="35496" cy="37513"/>
              </a:xfrm>
              <a:custGeom>
                <a:avLst/>
                <a:gdLst>
                  <a:gd name="connsiteX0" fmla="*/ 11924 w 35496"/>
                  <a:gd name="connsiteY0" fmla="*/ 35342 h 37513"/>
                  <a:gd name="connsiteX1" fmla="*/ 25602 w 35496"/>
                  <a:gd name="connsiteY1" fmla="*/ 21473 h 37513"/>
                  <a:gd name="connsiteX2" fmla="*/ 35489 w 35496"/>
                  <a:gd name="connsiteY2" fmla="*/ 5843 h 37513"/>
                  <a:gd name="connsiteX3" fmla="*/ 29651 w 35496"/>
                  <a:gd name="connsiteY3" fmla="*/ 4 h 37513"/>
                  <a:gd name="connsiteX4" fmla="*/ 14744 w 35496"/>
                  <a:gd name="connsiteY4" fmla="*/ 10605 h 37513"/>
                  <a:gd name="connsiteX5" fmla="*/ 1885 w 35496"/>
                  <a:gd name="connsiteY5" fmla="*/ 25293 h 37513"/>
                  <a:gd name="connsiteX6" fmla="*/ 11924 w 35496"/>
                  <a:gd name="connsiteY6" fmla="*/ 35342 h 37513"/>
                  <a:gd name="connsiteX7" fmla="*/ 11924 w 35496"/>
                  <a:gd name="connsiteY7" fmla="*/ 35342 h 375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5496" h="37513">
                    <a:moveTo>
                      <a:pt x="11924" y="35342"/>
                    </a:moveTo>
                    <a:cubicBezTo>
                      <a:pt x="16487" y="30722"/>
                      <a:pt x="21049" y="26093"/>
                      <a:pt x="25602" y="21473"/>
                    </a:cubicBezTo>
                    <a:cubicBezTo>
                      <a:pt x="29832" y="17187"/>
                      <a:pt x="35727" y="12377"/>
                      <a:pt x="35489" y="5843"/>
                    </a:cubicBezTo>
                    <a:cubicBezTo>
                      <a:pt x="35375" y="2776"/>
                      <a:pt x="32908" y="-120"/>
                      <a:pt x="29651" y="4"/>
                    </a:cubicBezTo>
                    <a:cubicBezTo>
                      <a:pt x="22974" y="251"/>
                      <a:pt x="18830" y="5938"/>
                      <a:pt x="14744" y="10605"/>
                    </a:cubicBezTo>
                    <a:cubicBezTo>
                      <a:pt x="10458" y="15501"/>
                      <a:pt x="6171" y="20397"/>
                      <a:pt x="1885" y="25293"/>
                    </a:cubicBezTo>
                    <a:cubicBezTo>
                      <a:pt x="-4078" y="32113"/>
                      <a:pt x="5438" y="41914"/>
                      <a:pt x="11924" y="35342"/>
                    </a:cubicBezTo>
                    <a:lnTo>
                      <a:pt x="11924" y="35342"/>
                    </a:lnTo>
                    <a:close/>
                  </a:path>
                </a:pathLst>
              </a:custGeom>
              <a:solidFill>
                <a:srgbClr val="000000"/>
              </a:solidFill>
              <a:ln w="9525" cap="flat">
                <a:noFill/>
                <a:prstDash val="solid"/>
                <a:miter/>
              </a:ln>
            </xdr:spPr>
            <xdr:txBody>
              <a:bodyPr rtlCol="0" anchor="ctr"/>
              <a:lstStyle/>
              <a:p>
                <a:endParaRPr lang="en-IN"/>
              </a:p>
            </xdr:txBody>
          </xdr:sp>
          <xdr:sp macro="" textlink="">
            <xdr:nvSpPr>
              <xdr:cNvPr id="92" name="Freeform: Shape 91">
                <a:extLst>
                  <a:ext uri="{FF2B5EF4-FFF2-40B4-BE49-F238E27FC236}">
                    <a16:creationId xmlns:a16="http://schemas.microsoft.com/office/drawing/2014/main" id="{35446B65-0DF1-87F0-60A4-D982C1A675B1}"/>
                  </a:ext>
                </a:extLst>
              </xdr:cNvPr>
              <xdr:cNvSpPr/>
            </xdr:nvSpPr>
            <xdr:spPr>
              <a:xfrm>
                <a:off x="14399705" y="1384888"/>
                <a:ext cx="15510" cy="25062"/>
              </a:xfrm>
              <a:custGeom>
                <a:avLst/>
                <a:gdLst>
                  <a:gd name="connsiteX0" fmla="*/ 1662 w 15510"/>
                  <a:gd name="connsiteY0" fmla="*/ 5086 h 25062"/>
                  <a:gd name="connsiteX1" fmla="*/ 729 w 15510"/>
                  <a:gd name="connsiteY1" fmla="*/ 20755 h 25062"/>
                  <a:gd name="connsiteX2" fmla="*/ 11816 w 15510"/>
                  <a:gd name="connsiteY2" fmla="*/ 22203 h 25062"/>
                  <a:gd name="connsiteX3" fmla="*/ 15474 w 15510"/>
                  <a:gd name="connsiteY3" fmla="*/ 6953 h 25062"/>
                  <a:gd name="connsiteX4" fmla="*/ 9378 w 15510"/>
                  <a:gd name="connsiteY4" fmla="*/ 47 h 25062"/>
                  <a:gd name="connsiteX5" fmla="*/ 1662 w 15510"/>
                  <a:gd name="connsiteY5" fmla="*/ 5086 h 25062"/>
                  <a:gd name="connsiteX6" fmla="*/ 1662 w 15510"/>
                  <a:gd name="connsiteY6" fmla="*/ 5086 h 250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510" h="25062">
                    <a:moveTo>
                      <a:pt x="1662" y="5086"/>
                    </a:moveTo>
                    <a:cubicBezTo>
                      <a:pt x="719" y="10296"/>
                      <a:pt x="-976" y="15583"/>
                      <a:pt x="729" y="20755"/>
                    </a:cubicBezTo>
                    <a:cubicBezTo>
                      <a:pt x="2453" y="25965"/>
                      <a:pt x="8787" y="26451"/>
                      <a:pt x="11816" y="22203"/>
                    </a:cubicBezTo>
                    <a:cubicBezTo>
                      <a:pt x="14931" y="17840"/>
                      <a:pt x="14826" y="12135"/>
                      <a:pt x="15474" y="6953"/>
                    </a:cubicBezTo>
                    <a:cubicBezTo>
                      <a:pt x="15902" y="3534"/>
                      <a:pt x="12473" y="419"/>
                      <a:pt x="9378" y="47"/>
                    </a:cubicBezTo>
                    <a:cubicBezTo>
                      <a:pt x="6177" y="-334"/>
                      <a:pt x="2291" y="1600"/>
                      <a:pt x="1662" y="5086"/>
                    </a:cubicBezTo>
                    <a:lnTo>
                      <a:pt x="1662" y="5086"/>
                    </a:lnTo>
                    <a:close/>
                  </a:path>
                </a:pathLst>
              </a:custGeom>
              <a:solidFill>
                <a:srgbClr val="000000"/>
              </a:solidFill>
              <a:ln w="9525" cap="flat">
                <a:noFill/>
                <a:prstDash val="solid"/>
                <a:miter/>
              </a:ln>
            </xdr:spPr>
            <xdr:txBody>
              <a:bodyPr rtlCol="0" anchor="ctr"/>
              <a:lstStyle/>
              <a:p>
                <a:endParaRPr lang="en-IN"/>
              </a:p>
            </xdr:txBody>
          </xdr:sp>
        </xdr:grpSp>
        <xdr:sp macro="" textlink="">
          <xdr:nvSpPr>
            <xdr:cNvPr id="93" name="Freeform: Shape 92">
              <a:extLst>
                <a:ext uri="{FF2B5EF4-FFF2-40B4-BE49-F238E27FC236}">
                  <a16:creationId xmlns:a16="http://schemas.microsoft.com/office/drawing/2014/main" id="{B99A73B5-6A4E-2445-961B-E6CAF4805299}"/>
                </a:ext>
              </a:extLst>
            </xdr:cNvPr>
            <xdr:cNvSpPr/>
          </xdr:nvSpPr>
          <xdr:spPr>
            <a:xfrm>
              <a:off x="13704140" y="1179651"/>
              <a:ext cx="951199" cy="3204987"/>
            </a:xfrm>
            <a:custGeom>
              <a:avLst/>
              <a:gdLst>
                <a:gd name="connsiteX0" fmla="*/ 951199 w 951199"/>
                <a:gd name="connsiteY0" fmla="*/ 2002443 h 3204987"/>
                <a:gd name="connsiteX1" fmla="*/ 921729 w 951199"/>
                <a:gd name="connsiteY1" fmla="*/ 1629729 h 3204987"/>
                <a:gd name="connsiteX2" fmla="*/ 916557 w 951199"/>
                <a:gd name="connsiteY2" fmla="*/ 1597440 h 3204987"/>
                <a:gd name="connsiteX3" fmla="*/ 921786 w 951199"/>
                <a:gd name="connsiteY3" fmla="*/ 1562512 h 3204987"/>
                <a:gd name="connsiteX4" fmla="*/ 918271 w 951199"/>
                <a:gd name="connsiteY4" fmla="*/ 1357238 h 3204987"/>
                <a:gd name="connsiteX5" fmla="*/ 911508 w 951199"/>
                <a:gd name="connsiteY5" fmla="*/ 1288401 h 3204987"/>
                <a:gd name="connsiteX6" fmla="*/ 901698 w 951199"/>
                <a:gd name="connsiteY6" fmla="*/ 1262912 h 3204987"/>
                <a:gd name="connsiteX7" fmla="*/ 856797 w 951199"/>
                <a:gd name="connsiteY7" fmla="*/ 313555 h 3204987"/>
                <a:gd name="connsiteX8" fmla="*/ 644142 w 951199"/>
                <a:gd name="connsiteY8" fmla="*/ 157936 h 3204987"/>
                <a:gd name="connsiteX9" fmla="*/ 636560 w 951199"/>
                <a:gd name="connsiteY9" fmla="*/ 157212 h 3204987"/>
                <a:gd name="connsiteX10" fmla="*/ 645666 w 951199"/>
                <a:gd name="connsiteY10" fmla="*/ 128380 h 3204987"/>
                <a:gd name="connsiteX11" fmla="*/ 633169 w 951199"/>
                <a:gd name="connsiteY11" fmla="*/ 121084 h 3204987"/>
                <a:gd name="connsiteX12" fmla="*/ 640675 w 951199"/>
                <a:gd name="connsiteY12" fmla="*/ 208571 h 3204987"/>
                <a:gd name="connsiteX13" fmla="*/ 596221 w 951199"/>
                <a:gd name="connsiteY13" fmla="*/ 261206 h 3204987"/>
                <a:gd name="connsiteX14" fmla="*/ 373755 w 951199"/>
                <a:gd name="connsiteY14" fmla="*/ 146563 h 3204987"/>
                <a:gd name="connsiteX15" fmla="*/ 403931 w 951199"/>
                <a:gd name="connsiteY15" fmla="*/ 4631 h 3204987"/>
                <a:gd name="connsiteX16" fmla="*/ 390891 w 951199"/>
                <a:gd name="connsiteY16" fmla="*/ 6393 h 3204987"/>
                <a:gd name="connsiteX17" fmla="*/ 356420 w 951199"/>
                <a:gd name="connsiteY17" fmla="*/ 136324 h 3204987"/>
                <a:gd name="connsiteX18" fmla="*/ 262818 w 951199"/>
                <a:gd name="connsiteY18" fmla="*/ 140296 h 3204987"/>
                <a:gd name="connsiteX19" fmla="*/ 116237 w 951199"/>
                <a:gd name="connsiteY19" fmla="*/ 208018 h 3204987"/>
                <a:gd name="connsiteX20" fmla="*/ 97826 w 951199"/>
                <a:gd name="connsiteY20" fmla="*/ 268093 h 3204987"/>
                <a:gd name="connsiteX21" fmla="*/ 186627 w 951199"/>
                <a:gd name="connsiteY21" fmla="*/ 772965 h 3204987"/>
                <a:gd name="connsiteX22" fmla="*/ 4757 w 951199"/>
                <a:gd name="connsiteY22" fmla="*/ 1962400 h 3204987"/>
                <a:gd name="connsiteX23" fmla="*/ 4 w 951199"/>
                <a:gd name="connsiteY23" fmla="*/ 1993499 h 3204987"/>
                <a:gd name="connsiteX24" fmla="*/ 34837 w 951199"/>
                <a:gd name="connsiteY24" fmla="*/ 2017073 h 3204987"/>
                <a:gd name="connsiteX25" fmla="*/ 115056 w 951199"/>
                <a:gd name="connsiteY25" fmla="*/ 2035266 h 3204987"/>
                <a:gd name="connsiteX26" fmla="*/ 162977 w 951199"/>
                <a:gd name="connsiteY26" fmla="*/ 2042714 h 3204987"/>
                <a:gd name="connsiteX27" fmla="*/ 226813 w 951199"/>
                <a:gd name="connsiteY27" fmla="*/ 2649447 h 3204987"/>
                <a:gd name="connsiteX28" fmla="*/ 208659 w 951199"/>
                <a:gd name="connsiteY28" fmla="*/ 2682871 h 3204987"/>
                <a:gd name="connsiteX29" fmla="*/ 193552 w 951199"/>
                <a:gd name="connsiteY29" fmla="*/ 2701730 h 3204987"/>
                <a:gd name="connsiteX30" fmla="*/ 195028 w 951199"/>
                <a:gd name="connsiteY30" fmla="*/ 2777159 h 3204987"/>
                <a:gd name="connsiteX31" fmla="*/ 156004 w 951199"/>
                <a:gd name="connsiteY31" fmla="*/ 2858216 h 3204987"/>
                <a:gd name="connsiteX32" fmla="*/ 95844 w 951199"/>
                <a:gd name="connsiteY32" fmla="*/ 2977060 h 3204987"/>
                <a:gd name="connsiteX33" fmla="*/ 111265 w 951199"/>
                <a:gd name="connsiteY33" fmla="*/ 3039153 h 3204987"/>
                <a:gd name="connsiteX34" fmla="*/ 254064 w 951199"/>
                <a:gd name="connsiteY34" fmla="*/ 3063718 h 3204987"/>
                <a:gd name="connsiteX35" fmla="*/ 282134 w 951199"/>
                <a:gd name="connsiteY35" fmla="*/ 3147653 h 3204987"/>
                <a:gd name="connsiteX36" fmla="*/ 405283 w 951199"/>
                <a:gd name="connsiteY36" fmla="*/ 3164998 h 3204987"/>
                <a:gd name="connsiteX37" fmla="*/ 546263 w 951199"/>
                <a:gd name="connsiteY37" fmla="*/ 3191601 h 3204987"/>
                <a:gd name="connsiteX38" fmla="*/ 854130 w 951199"/>
                <a:gd name="connsiteY38" fmla="*/ 3150786 h 3204987"/>
                <a:gd name="connsiteX39" fmla="*/ 810696 w 951199"/>
                <a:gd name="connsiteY39" fmla="*/ 3092970 h 3204987"/>
                <a:gd name="connsiteX40" fmla="*/ 798199 w 951199"/>
                <a:gd name="connsiteY40" fmla="*/ 3040963 h 3204987"/>
                <a:gd name="connsiteX41" fmla="*/ 778797 w 951199"/>
                <a:gd name="connsiteY41" fmla="*/ 3011836 h 3204987"/>
                <a:gd name="connsiteX42" fmla="*/ 735105 w 951199"/>
                <a:gd name="connsiteY42" fmla="*/ 3049783 h 3204987"/>
                <a:gd name="connsiteX43" fmla="*/ 717484 w 951199"/>
                <a:gd name="connsiteY43" fmla="*/ 3053955 h 3204987"/>
                <a:gd name="connsiteX44" fmla="*/ 486989 w 951199"/>
                <a:gd name="connsiteY44" fmla="*/ 2846386 h 3204987"/>
                <a:gd name="connsiteX45" fmla="*/ 471644 w 951199"/>
                <a:gd name="connsiteY45" fmla="*/ 2772320 h 3204987"/>
                <a:gd name="connsiteX46" fmla="*/ 463567 w 951199"/>
                <a:gd name="connsiteY46" fmla="*/ 2764386 h 3204987"/>
                <a:gd name="connsiteX47" fmla="*/ 444898 w 951199"/>
                <a:gd name="connsiteY47" fmla="*/ 2646552 h 3204987"/>
                <a:gd name="connsiteX48" fmla="*/ 680508 w 951199"/>
                <a:gd name="connsiteY48" fmla="*/ 2251931 h 3204987"/>
                <a:gd name="connsiteX49" fmla="*/ 703730 w 951199"/>
                <a:gd name="connsiteY49" fmla="*/ 2074995 h 3204987"/>
                <a:gd name="connsiteX50" fmla="*/ 785626 w 951199"/>
                <a:gd name="connsiteY50" fmla="*/ 2065355 h 3204987"/>
                <a:gd name="connsiteX51" fmla="*/ 785426 w 951199"/>
                <a:gd name="connsiteY51" fmla="*/ 2066270 h 3204987"/>
                <a:gd name="connsiteX52" fmla="*/ 951199 w 951199"/>
                <a:gd name="connsiteY52" fmla="*/ 2002443 h 3204987"/>
                <a:gd name="connsiteX53" fmla="*/ 896564 w 951199"/>
                <a:gd name="connsiteY53" fmla="*/ 1374936 h 3204987"/>
                <a:gd name="connsiteX54" fmla="*/ 900069 w 951199"/>
                <a:gd name="connsiteY54" fmla="*/ 1583333 h 3204987"/>
                <a:gd name="connsiteX55" fmla="*/ 886239 w 951199"/>
                <a:gd name="connsiteY55" fmla="*/ 1594592 h 3204987"/>
                <a:gd name="connsiteX56" fmla="*/ 883800 w 951199"/>
                <a:gd name="connsiteY56" fmla="*/ 1591601 h 3204987"/>
                <a:gd name="connsiteX57" fmla="*/ 880628 w 951199"/>
                <a:gd name="connsiteY57" fmla="*/ 1377784 h 3204987"/>
                <a:gd name="connsiteX58" fmla="*/ 880685 w 951199"/>
                <a:gd name="connsiteY58" fmla="*/ 1377784 h 3204987"/>
                <a:gd name="connsiteX59" fmla="*/ 896564 w 951199"/>
                <a:gd name="connsiteY59" fmla="*/ 1374936 h 3204987"/>
                <a:gd name="connsiteX60" fmla="*/ 123924 w 951199"/>
                <a:gd name="connsiteY60" fmla="*/ 327910 h 3204987"/>
                <a:gd name="connsiteX61" fmla="*/ 360363 w 951199"/>
                <a:gd name="connsiteY61" fmla="*/ 147468 h 3204987"/>
                <a:gd name="connsiteX62" fmla="*/ 363497 w 951199"/>
                <a:gd name="connsiteY62" fmla="*/ 148392 h 3204987"/>
                <a:gd name="connsiteX63" fmla="*/ 629426 w 951199"/>
                <a:gd name="connsiteY63" fmla="*/ 257691 h 3204987"/>
                <a:gd name="connsiteX64" fmla="*/ 655705 w 951199"/>
                <a:gd name="connsiteY64" fmla="*/ 202075 h 3204987"/>
                <a:gd name="connsiteX65" fmla="*/ 636055 w 951199"/>
                <a:gd name="connsiteY65" fmla="*/ 167632 h 3204987"/>
                <a:gd name="connsiteX66" fmla="*/ 847681 w 951199"/>
                <a:gd name="connsiteY66" fmla="*/ 357266 h 3204987"/>
                <a:gd name="connsiteX67" fmla="*/ 878142 w 951199"/>
                <a:gd name="connsiteY67" fmla="*/ 1359972 h 3204987"/>
                <a:gd name="connsiteX68" fmla="*/ 759356 w 951199"/>
                <a:gd name="connsiteY68" fmla="*/ 1353657 h 3204987"/>
                <a:gd name="connsiteX69" fmla="*/ 754936 w 951199"/>
                <a:gd name="connsiteY69" fmla="*/ 768450 h 3204987"/>
                <a:gd name="connsiteX70" fmla="*/ 780949 w 951199"/>
                <a:gd name="connsiteY70" fmla="*/ 560558 h 3204987"/>
                <a:gd name="connsiteX71" fmla="*/ 766985 w 951199"/>
                <a:gd name="connsiteY71" fmla="*/ 323080 h 3204987"/>
                <a:gd name="connsiteX72" fmla="*/ 750764 w 951199"/>
                <a:gd name="connsiteY72" fmla="*/ 325271 h 3204987"/>
                <a:gd name="connsiteX73" fmla="*/ 757127 w 951199"/>
                <a:gd name="connsiteY73" fmla="*/ 538469 h 3204987"/>
                <a:gd name="connsiteX74" fmla="*/ 730629 w 951199"/>
                <a:gd name="connsiteY74" fmla="*/ 746514 h 3204987"/>
                <a:gd name="connsiteX75" fmla="*/ 719161 w 951199"/>
                <a:gd name="connsiteY75" fmla="*/ 1068059 h 3204987"/>
                <a:gd name="connsiteX76" fmla="*/ 518469 w 951199"/>
                <a:gd name="connsiteY76" fmla="*/ 1027549 h 3204987"/>
                <a:gd name="connsiteX77" fmla="*/ 388748 w 951199"/>
                <a:gd name="connsiteY77" fmla="*/ 685669 h 3204987"/>
                <a:gd name="connsiteX78" fmla="*/ 272000 w 951199"/>
                <a:gd name="connsiteY78" fmla="*/ 217839 h 3204987"/>
                <a:gd name="connsiteX79" fmla="*/ 259989 w 951199"/>
                <a:gd name="connsiteY79" fmla="*/ 222896 h 3204987"/>
                <a:gd name="connsiteX80" fmla="*/ 359925 w 951199"/>
                <a:gd name="connsiteY80" fmla="*/ 667219 h 3204987"/>
                <a:gd name="connsiteX81" fmla="*/ 586201 w 951199"/>
                <a:gd name="connsiteY81" fmla="*/ 1351028 h 3204987"/>
                <a:gd name="connsiteX82" fmla="*/ 454423 w 951199"/>
                <a:gd name="connsiteY82" fmla="*/ 1369525 h 3204987"/>
                <a:gd name="connsiteX83" fmla="*/ 123924 w 951199"/>
                <a:gd name="connsiteY83" fmla="*/ 327910 h 3204987"/>
                <a:gd name="connsiteX84" fmla="*/ 640751 w 951199"/>
                <a:gd name="connsiteY84" fmla="*/ 1532803 h 3204987"/>
                <a:gd name="connsiteX85" fmla="*/ 609013 w 951199"/>
                <a:gd name="connsiteY85" fmla="*/ 1372707 h 3204987"/>
                <a:gd name="connsiteX86" fmla="*/ 612509 w 951199"/>
                <a:gd name="connsiteY86" fmla="*/ 1361353 h 3204987"/>
                <a:gd name="connsiteX87" fmla="*/ 523584 w 951199"/>
                <a:gd name="connsiteY87" fmla="*/ 1041818 h 3204987"/>
                <a:gd name="connsiteX88" fmla="*/ 718827 w 951199"/>
                <a:gd name="connsiteY88" fmla="*/ 1084652 h 3204987"/>
                <a:gd name="connsiteX89" fmla="*/ 734019 w 951199"/>
                <a:gd name="connsiteY89" fmla="*/ 1359019 h 3204987"/>
                <a:gd name="connsiteX90" fmla="*/ 755927 w 951199"/>
                <a:gd name="connsiteY90" fmla="*/ 1369144 h 3204987"/>
                <a:gd name="connsiteX91" fmla="*/ 669650 w 951199"/>
                <a:gd name="connsiteY91" fmla="*/ 1563016 h 3204987"/>
                <a:gd name="connsiteX92" fmla="*/ 642970 w 951199"/>
                <a:gd name="connsiteY92" fmla="*/ 1564578 h 3204987"/>
                <a:gd name="connsiteX93" fmla="*/ 640751 w 951199"/>
                <a:gd name="connsiteY93" fmla="*/ 1532803 h 3204987"/>
                <a:gd name="connsiteX94" fmla="*/ 321177 w 951199"/>
                <a:gd name="connsiteY94" fmla="*/ 1468643 h 3204987"/>
                <a:gd name="connsiteX95" fmla="*/ 324940 w 951199"/>
                <a:gd name="connsiteY95" fmla="*/ 1515353 h 3204987"/>
                <a:gd name="connsiteX96" fmla="*/ 316253 w 951199"/>
                <a:gd name="connsiteY96" fmla="*/ 1515858 h 3204987"/>
                <a:gd name="connsiteX97" fmla="*/ 319568 w 951199"/>
                <a:gd name="connsiteY97" fmla="*/ 1430895 h 3204987"/>
                <a:gd name="connsiteX98" fmla="*/ 311319 w 951199"/>
                <a:gd name="connsiteY98" fmla="*/ 1429819 h 3204987"/>
                <a:gd name="connsiteX99" fmla="*/ 306585 w 951199"/>
                <a:gd name="connsiteY99" fmla="*/ 1515753 h 3204987"/>
                <a:gd name="connsiteX100" fmla="*/ 294612 w 951199"/>
                <a:gd name="connsiteY100" fmla="*/ 1482959 h 3204987"/>
                <a:gd name="connsiteX101" fmla="*/ 284020 w 951199"/>
                <a:gd name="connsiteY101" fmla="*/ 1074384 h 3204987"/>
                <a:gd name="connsiteX102" fmla="*/ 302156 w 951199"/>
                <a:gd name="connsiteY102" fmla="*/ 1115046 h 3204987"/>
                <a:gd name="connsiteX103" fmla="*/ 298508 w 951199"/>
                <a:gd name="connsiteY103" fmla="*/ 1118008 h 3204987"/>
                <a:gd name="connsiteX104" fmla="*/ 308252 w 951199"/>
                <a:gd name="connsiteY104" fmla="*/ 1228660 h 3204987"/>
                <a:gd name="connsiteX105" fmla="*/ 313167 w 951199"/>
                <a:gd name="connsiteY105" fmla="*/ 1339855 h 3204987"/>
                <a:gd name="connsiteX106" fmla="*/ 317548 w 951199"/>
                <a:gd name="connsiteY106" fmla="*/ 1339855 h 3204987"/>
                <a:gd name="connsiteX107" fmla="*/ 306233 w 951199"/>
                <a:gd name="connsiteY107" fmla="*/ 1124123 h 3204987"/>
                <a:gd name="connsiteX108" fmla="*/ 333712 w 951199"/>
                <a:gd name="connsiteY108" fmla="*/ 1184540 h 3204987"/>
                <a:gd name="connsiteX109" fmla="*/ 349867 w 951199"/>
                <a:gd name="connsiteY109" fmla="*/ 1514734 h 3204987"/>
                <a:gd name="connsiteX110" fmla="*/ 362287 w 951199"/>
                <a:gd name="connsiteY110" fmla="*/ 1514734 h 3204987"/>
                <a:gd name="connsiteX111" fmla="*/ 347295 w 951199"/>
                <a:gd name="connsiteY111" fmla="*/ 1214039 h 3204987"/>
                <a:gd name="connsiteX112" fmla="*/ 437849 w 951199"/>
                <a:gd name="connsiteY112" fmla="*/ 1389137 h 3204987"/>
                <a:gd name="connsiteX113" fmla="*/ 469110 w 951199"/>
                <a:gd name="connsiteY113" fmla="*/ 1387785 h 3204987"/>
                <a:gd name="connsiteX114" fmla="*/ 465843 w 951199"/>
                <a:gd name="connsiteY114" fmla="*/ 1475243 h 3204987"/>
                <a:gd name="connsiteX115" fmla="*/ 452241 w 951199"/>
                <a:gd name="connsiteY115" fmla="*/ 1537946 h 3204987"/>
                <a:gd name="connsiteX116" fmla="*/ 354677 w 951199"/>
                <a:gd name="connsiteY116" fmla="*/ 1521611 h 3204987"/>
                <a:gd name="connsiteX117" fmla="*/ 332026 w 951199"/>
                <a:gd name="connsiteY117" fmla="*/ 1515287 h 3204987"/>
                <a:gd name="connsiteX118" fmla="*/ 321177 w 951199"/>
                <a:gd name="connsiteY118" fmla="*/ 1468643 h 3204987"/>
                <a:gd name="connsiteX119" fmla="*/ 217317 w 951199"/>
                <a:gd name="connsiteY119" fmla="*/ 2793208 h 3204987"/>
                <a:gd name="connsiteX120" fmla="*/ 277715 w 951199"/>
                <a:gd name="connsiteY120" fmla="*/ 2817945 h 3204987"/>
                <a:gd name="connsiteX121" fmla="*/ 300099 w 951199"/>
                <a:gd name="connsiteY121" fmla="*/ 2846939 h 3204987"/>
                <a:gd name="connsiteX122" fmla="*/ 303356 w 951199"/>
                <a:gd name="connsiteY122" fmla="*/ 2982270 h 3204987"/>
                <a:gd name="connsiteX123" fmla="*/ 180522 w 951199"/>
                <a:gd name="connsiteY123" fmla="*/ 2878438 h 3204987"/>
                <a:gd name="connsiteX124" fmla="*/ 217317 w 951199"/>
                <a:gd name="connsiteY124" fmla="*/ 2793208 h 3204987"/>
                <a:gd name="connsiteX125" fmla="*/ 265008 w 951199"/>
                <a:gd name="connsiteY125" fmla="*/ 3029200 h 3204987"/>
                <a:gd name="connsiteX126" fmla="*/ 149223 w 951199"/>
                <a:gd name="connsiteY126" fmla="*/ 3019646 h 3204987"/>
                <a:gd name="connsiteX127" fmla="*/ 130173 w 951199"/>
                <a:gd name="connsiteY127" fmla="*/ 3006540 h 3204987"/>
                <a:gd name="connsiteX128" fmla="*/ 151185 w 951199"/>
                <a:gd name="connsiteY128" fmla="*/ 2892783 h 3204987"/>
                <a:gd name="connsiteX129" fmla="*/ 277991 w 951199"/>
                <a:gd name="connsiteY129" fmla="*/ 3005863 h 3204987"/>
                <a:gd name="connsiteX130" fmla="*/ 265008 w 951199"/>
                <a:gd name="connsiteY130" fmla="*/ 3029200 h 3204987"/>
                <a:gd name="connsiteX131" fmla="*/ 820116 w 951199"/>
                <a:gd name="connsiteY131" fmla="*/ 3139480 h 3204987"/>
                <a:gd name="connsiteX132" fmla="*/ 821078 w 951199"/>
                <a:gd name="connsiteY132" fmla="*/ 3142233 h 3204987"/>
                <a:gd name="connsiteX133" fmla="*/ 719827 w 951199"/>
                <a:gd name="connsiteY133" fmla="*/ 3170093 h 3204987"/>
                <a:gd name="connsiteX134" fmla="*/ 433458 w 951199"/>
                <a:gd name="connsiteY134" fmla="*/ 3134289 h 3204987"/>
                <a:gd name="connsiteX135" fmla="*/ 282420 w 951199"/>
                <a:gd name="connsiteY135" fmla="*/ 3109238 h 3204987"/>
                <a:gd name="connsiteX136" fmla="*/ 307900 w 951199"/>
                <a:gd name="connsiteY136" fmla="*/ 3010035 h 3204987"/>
                <a:gd name="connsiteX137" fmla="*/ 310271 w 951199"/>
                <a:gd name="connsiteY137" fmla="*/ 3011350 h 3204987"/>
                <a:gd name="connsiteX138" fmla="*/ 658505 w 951199"/>
                <a:gd name="connsiteY138" fmla="*/ 3112839 h 3204987"/>
                <a:gd name="connsiteX139" fmla="*/ 738601 w 951199"/>
                <a:gd name="connsiteY139" fmla="*/ 3142709 h 3204987"/>
                <a:gd name="connsiteX140" fmla="*/ 770300 w 951199"/>
                <a:gd name="connsiteY140" fmla="*/ 3109962 h 3204987"/>
                <a:gd name="connsiteX141" fmla="*/ 778025 w 951199"/>
                <a:gd name="connsiteY141" fmla="*/ 3112667 h 3204987"/>
                <a:gd name="connsiteX142" fmla="*/ 820116 w 951199"/>
                <a:gd name="connsiteY142" fmla="*/ 3139480 h 3204987"/>
                <a:gd name="connsiteX143" fmla="*/ 781578 w 951199"/>
                <a:gd name="connsiteY143" fmla="*/ 3113924 h 3204987"/>
                <a:gd name="connsiteX144" fmla="*/ 784416 w 951199"/>
                <a:gd name="connsiteY144" fmla="*/ 3114944 h 3204987"/>
                <a:gd name="connsiteX145" fmla="*/ 781578 w 951199"/>
                <a:gd name="connsiteY145" fmla="*/ 3113924 h 3204987"/>
                <a:gd name="connsiteX146" fmla="*/ 754165 w 951199"/>
                <a:gd name="connsiteY146" fmla="*/ 3052231 h 3204987"/>
                <a:gd name="connsiteX147" fmla="*/ 765366 w 951199"/>
                <a:gd name="connsiteY147" fmla="*/ 3030657 h 3204987"/>
                <a:gd name="connsiteX148" fmla="*/ 792151 w 951199"/>
                <a:gd name="connsiteY148" fmla="*/ 3079368 h 3204987"/>
                <a:gd name="connsiteX149" fmla="*/ 789322 w 951199"/>
                <a:gd name="connsiteY149" fmla="*/ 3080235 h 3204987"/>
                <a:gd name="connsiteX150" fmla="*/ 764347 w 951199"/>
                <a:gd name="connsiteY150" fmla="*/ 3077520 h 3204987"/>
                <a:gd name="connsiteX151" fmla="*/ 751317 w 951199"/>
                <a:gd name="connsiteY151" fmla="*/ 3057184 h 3204987"/>
                <a:gd name="connsiteX152" fmla="*/ 754165 w 951199"/>
                <a:gd name="connsiteY152" fmla="*/ 3052231 h 3204987"/>
                <a:gd name="connsiteX153" fmla="*/ 739173 w 951199"/>
                <a:gd name="connsiteY153" fmla="*/ 3064814 h 3204987"/>
                <a:gd name="connsiteX154" fmla="*/ 721637 w 951199"/>
                <a:gd name="connsiteY154" fmla="*/ 3068795 h 3204987"/>
                <a:gd name="connsiteX155" fmla="*/ 739173 w 951199"/>
                <a:gd name="connsiteY155" fmla="*/ 3064814 h 3204987"/>
                <a:gd name="connsiteX156" fmla="*/ 705911 w 951199"/>
                <a:gd name="connsiteY156" fmla="*/ 3082902 h 3204987"/>
                <a:gd name="connsiteX157" fmla="*/ 713160 w 951199"/>
                <a:gd name="connsiteY157" fmla="*/ 3080768 h 3204987"/>
                <a:gd name="connsiteX158" fmla="*/ 754127 w 951199"/>
                <a:gd name="connsiteY158" fmla="*/ 3097780 h 3204987"/>
                <a:gd name="connsiteX159" fmla="*/ 744602 w 951199"/>
                <a:gd name="connsiteY159" fmla="*/ 3121478 h 3204987"/>
                <a:gd name="connsiteX160" fmla="*/ 696491 w 951199"/>
                <a:gd name="connsiteY160" fmla="*/ 3112239 h 3204987"/>
                <a:gd name="connsiteX161" fmla="*/ 675145 w 951199"/>
                <a:gd name="connsiteY161" fmla="*/ 3095217 h 3204987"/>
                <a:gd name="connsiteX162" fmla="*/ 705911 w 951199"/>
                <a:gd name="connsiteY162" fmla="*/ 3082902 h 3204987"/>
                <a:gd name="connsiteX163" fmla="*/ 677822 w 951199"/>
                <a:gd name="connsiteY163" fmla="*/ 3070062 h 3204987"/>
                <a:gd name="connsiteX164" fmla="*/ 657619 w 951199"/>
                <a:gd name="connsiteY164" fmla="*/ 3086645 h 3204987"/>
                <a:gd name="connsiteX165" fmla="*/ 439516 w 951199"/>
                <a:gd name="connsiteY165" fmla="*/ 3069376 h 3204987"/>
                <a:gd name="connsiteX166" fmla="*/ 332112 w 951199"/>
                <a:gd name="connsiteY166" fmla="*/ 3003787 h 3204987"/>
                <a:gd name="connsiteX167" fmla="*/ 325502 w 951199"/>
                <a:gd name="connsiteY167" fmla="*/ 2857207 h 3204987"/>
                <a:gd name="connsiteX168" fmla="*/ 465224 w 951199"/>
                <a:gd name="connsiteY168" fmla="*/ 2860569 h 3204987"/>
                <a:gd name="connsiteX169" fmla="*/ 677822 w 951199"/>
                <a:gd name="connsiteY169" fmla="*/ 3070062 h 3204987"/>
                <a:gd name="connsiteX170" fmla="*/ 633474 w 951199"/>
                <a:gd name="connsiteY170" fmla="*/ 2053220 h 3204987"/>
                <a:gd name="connsiteX171" fmla="*/ 193314 w 951199"/>
                <a:gd name="connsiteY171" fmla="*/ 2021883 h 3204987"/>
                <a:gd name="connsiteX172" fmla="*/ 171606 w 951199"/>
                <a:gd name="connsiteY172" fmla="*/ 2018407 h 3204987"/>
                <a:gd name="connsiteX173" fmla="*/ 26922 w 951199"/>
                <a:gd name="connsiteY173" fmla="*/ 1986574 h 3204987"/>
                <a:gd name="connsiteX174" fmla="*/ 202724 w 951199"/>
                <a:gd name="connsiteY174" fmla="*/ 832039 h 3204987"/>
                <a:gd name="connsiteX175" fmla="*/ 272505 w 951199"/>
                <a:gd name="connsiteY175" fmla="*/ 1048438 h 3204987"/>
                <a:gd name="connsiteX176" fmla="*/ 279544 w 951199"/>
                <a:gd name="connsiteY176" fmla="*/ 1482968 h 3204987"/>
                <a:gd name="connsiteX177" fmla="*/ 346990 w 951199"/>
                <a:gd name="connsiteY177" fmla="*/ 1535756 h 3204987"/>
                <a:gd name="connsiteX178" fmla="*/ 353315 w 951199"/>
                <a:gd name="connsiteY178" fmla="*/ 1536937 h 3204987"/>
                <a:gd name="connsiteX179" fmla="*/ 391596 w 951199"/>
                <a:gd name="connsiteY179" fmla="*/ 1545205 h 3204987"/>
                <a:gd name="connsiteX180" fmla="*/ 436849 w 951199"/>
                <a:gd name="connsiteY180" fmla="*/ 1555634 h 3204987"/>
                <a:gd name="connsiteX181" fmla="*/ 445774 w 951199"/>
                <a:gd name="connsiteY181" fmla="*/ 1560502 h 3204987"/>
                <a:gd name="connsiteX182" fmla="*/ 474597 w 951199"/>
                <a:gd name="connsiteY182" fmla="*/ 1614994 h 3204987"/>
                <a:gd name="connsiteX183" fmla="*/ 525003 w 951199"/>
                <a:gd name="connsiteY183" fmla="*/ 1638492 h 3204987"/>
                <a:gd name="connsiteX184" fmla="*/ 587296 w 951199"/>
                <a:gd name="connsiteY184" fmla="*/ 1606555 h 3204987"/>
                <a:gd name="connsiteX185" fmla="*/ 592507 w 951199"/>
                <a:gd name="connsiteY185" fmla="*/ 1574904 h 3204987"/>
                <a:gd name="connsiteX186" fmla="*/ 583772 w 951199"/>
                <a:gd name="connsiteY186" fmla="*/ 1573761 h 3204987"/>
                <a:gd name="connsiteX187" fmla="*/ 576628 w 951199"/>
                <a:gd name="connsiteY187" fmla="*/ 1594544 h 3204987"/>
                <a:gd name="connsiteX188" fmla="*/ 535357 w 951199"/>
                <a:gd name="connsiteY188" fmla="*/ 1632292 h 3204987"/>
                <a:gd name="connsiteX189" fmla="*/ 560731 w 951199"/>
                <a:gd name="connsiteY189" fmla="*/ 1584419 h 3204987"/>
                <a:gd name="connsiteX190" fmla="*/ 557807 w 951199"/>
                <a:gd name="connsiteY190" fmla="*/ 1559768 h 3204987"/>
                <a:gd name="connsiteX191" fmla="*/ 546472 w 951199"/>
                <a:gd name="connsiteY191" fmla="*/ 1589591 h 3204987"/>
                <a:gd name="connsiteX192" fmla="*/ 531766 w 951199"/>
                <a:gd name="connsiteY192" fmla="*/ 1618871 h 3204987"/>
                <a:gd name="connsiteX193" fmla="*/ 487722 w 951199"/>
                <a:gd name="connsiteY193" fmla="*/ 1615232 h 3204987"/>
                <a:gd name="connsiteX194" fmla="*/ 511820 w 951199"/>
                <a:gd name="connsiteY194" fmla="*/ 1590886 h 3204987"/>
                <a:gd name="connsiteX195" fmla="*/ 520879 w 951199"/>
                <a:gd name="connsiteY195" fmla="*/ 1565731 h 3204987"/>
                <a:gd name="connsiteX196" fmla="*/ 513373 w 951199"/>
                <a:gd name="connsiteY196" fmla="*/ 1562673 h 3204987"/>
                <a:gd name="connsiteX197" fmla="*/ 499057 w 951199"/>
                <a:gd name="connsiteY197" fmla="*/ 1591563 h 3204987"/>
                <a:gd name="connsiteX198" fmla="*/ 467977 w 951199"/>
                <a:gd name="connsiteY198" fmla="*/ 1598116 h 3204987"/>
                <a:gd name="connsiteX199" fmla="*/ 454070 w 951199"/>
                <a:gd name="connsiteY199" fmla="*/ 1555787 h 3204987"/>
                <a:gd name="connsiteX200" fmla="*/ 486684 w 951199"/>
                <a:gd name="connsiteY200" fmla="*/ 1383337 h 3204987"/>
                <a:gd name="connsiteX201" fmla="*/ 598136 w 951199"/>
                <a:gd name="connsiteY201" fmla="*/ 1376593 h 3204987"/>
                <a:gd name="connsiteX202" fmla="*/ 623720 w 951199"/>
                <a:gd name="connsiteY202" fmla="*/ 1524392 h 3204987"/>
                <a:gd name="connsiteX203" fmla="*/ 626063 w 951199"/>
                <a:gd name="connsiteY203" fmla="*/ 1566388 h 3204987"/>
                <a:gd name="connsiteX204" fmla="*/ 588887 w 951199"/>
                <a:gd name="connsiteY204" fmla="*/ 1631920 h 3204987"/>
                <a:gd name="connsiteX205" fmla="*/ 567256 w 951199"/>
                <a:gd name="connsiteY205" fmla="*/ 1643684 h 3204987"/>
                <a:gd name="connsiteX206" fmla="*/ 569361 w 951199"/>
                <a:gd name="connsiteY206" fmla="*/ 1651666 h 3204987"/>
                <a:gd name="connsiteX207" fmla="*/ 615014 w 951199"/>
                <a:gd name="connsiteY207" fmla="*/ 1625805 h 3204987"/>
                <a:gd name="connsiteX208" fmla="*/ 629883 w 951199"/>
                <a:gd name="connsiteY208" fmla="*/ 1580771 h 3204987"/>
                <a:gd name="connsiteX209" fmla="*/ 634207 w 951199"/>
                <a:gd name="connsiteY209" fmla="*/ 1580057 h 3204987"/>
                <a:gd name="connsiteX210" fmla="*/ 664020 w 951199"/>
                <a:gd name="connsiteY210" fmla="*/ 1586495 h 3204987"/>
                <a:gd name="connsiteX211" fmla="*/ 674584 w 951199"/>
                <a:gd name="connsiteY211" fmla="*/ 1643636 h 3204987"/>
                <a:gd name="connsiteX212" fmla="*/ 736125 w 951199"/>
                <a:gd name="connsiteY212" fmla="*/ 1573732 h 3204987"/>
                <a:gd name="connsiteX213" fmla="*/ 741878 w 951199"/>
                <a:gd name="connsiteY213" fmla="*/ 1518401 h 3204987"/>
                <a:gd name="connsiteX214" fmla="*/ 728314 w 951199"/>
                <a:gd name="connsiteY214" fmla="*/ 1518401 h 3204987"/>
                <a:gd name="connsiteX215" fmla="*/ 692833 w 951199"/>
                <a:gd name="connsiteY215" fmla="*/ 1618738 h 3204987"/>
                <a:gd name="connsiteX216" fmla="*/ 683242 w 951199"/>
                <a:gd name="connsiteY216" fmla="*/ 1581533 h 3204987"/>
                <a:gd name="connsiteX217" fmla="*/ 686156 w 951199"/>
                <a:gd name="connsiteY217" fmla="*/ 1569674 h 3204987"/>
                <a:gd name="connsiteX218" fmla="*/ 743240 w 951199"/>
                <a:gd name="connsiteY218" fmla="*/ 1423866 h 3204987"/>
                <a:gd name="connsiteX219" fmla="*/ 767833 w 951199"/>
                <a:gd name="connsiteY219" fmla="*/ 1370792 h 3204987"/>
                <a:gd name="connsiteX220" fmla="*/ 866217 w 951199"/>
                <a:gd name="connsiteY220" fmla="*/ 1375869 h 3204987"/>
                <a:gd name="connsiteX221" fmla="*/ 869627 w 951199"/>
                <a:gd name="connsiteY221" fmla="*/ 1519106 h 3204987"/>
                <a:gd name="connsiteX222" fmla="*/ 842347 w 951199"/>
                <a:gd name="connsiteY222" fmla="*/ 1644303 h 3204987"/>
                <a:gd name="connsiteX223" fmla="*/ 847986 w 951199"/>
                <a:gd name="connsiteY223" fmla="*/ 1602783 h 3204987"/>
                <a:gd name="connsiteX224" fmla="*/ 816925 w 951199"/>
                <a:gd name="connsiteY224" fmla="*/ 1656752 h 3204987"/>
                <a:gd name="connsiteX225" fmla="*/ 797151 w 951199"/>
                <a:gd name="connsiteY225" fmla="*/ 1658666 h 3204987"/>
                <a:gd name="connsiteX226" fmla="*/ 812572 w 951199"/>
                <a:gd name="connsiteY226" fmla="*/ 1605564 h 3204987"/>
                <a:gd name="connsiteX227" fmla="*/ 799075 w 951199"/>
                <a:gd name="connsiteY227" fmla="*/ 1627339 h 3204987"/>
                <a:gd name="connsiteX228" fmla="*/ 785359 w 951199"/>
                <a:gd name="connsiteY228" fmla="*/ 1649827 h 3204987"/>
                <a:gd name="connsiteX229" fmla="*/ 746764 w 951199"/>
                <a:gd name="connsiteY229" fmla="*/ 1662057 h 3204987"/>
                <a:gd name="connsiteX230" fmla="*/ 765223 w 951199"/>
                <a:gd name="connsiteY230" fmla="*/ 1636949 h 3204987"/>
                <a:gd name="connsiteX231" fmla="*/ 765014 w 951199"/>
                <a:gd name="connsiteY231" fmla="*/ 1615109 h 3204987"/>
                <a:gd name="connsiteX232" fmla="*/ 739973 w 951199"/>
                <a:gd name="connsiteY232" fmla="*/ 1649484 h 3204987"/>
                <a:gd name="connsiteX233" fmla="*/ 716551 w 951199"/>
                <a:gd name="connsiteY233" fmla="*/ 1651275 h 3204987"/>
                <a:gd name="connsiteX234" fmla="*/ 702235 w 951199"/>
                <a:gd name="connsiteY234" fmla="*/ 1635035 h 3204987"/>
                <a:gd name="connsiteX235" fmla="*/ 706711 w 951199"/>
                <a:gd name="connsiteY235" fmla="*/ 1658047 h 3204987"/>
                <a:gd name="connsiteX236" fmla="*/ 738534 w 951199"/>
                <a:gd name="connsiteY236" fmla="*/ 1666763 h 3204987"/>
                <a:gd name="connsiteX237" fmla="*/ 790627 w 951199"/>
                <a:gd name="connsiteY237" fmla="*/ 1665782 h 3204987"/>
                <a:gd name="connsiteX238" fmla="*/ 822183 w 951199"/>
                <a:gd name="connsiteY238" fmla="*/ 1674554 h 3204987"/>
                <a:gd name="connsiteX239" fmla="*/ 837956 w 951199"/>
                <a:gd name="connsiteY239" fmla="*/ 1653447 h 3204987"/>
                <a:gd name="connsiteX240" fmla="*/ 881619 w 951199"/>
                <a:gd name="connsiteY240" fmla="*/ 1612308 h 3204987"/>
                <a:gd name="connsiteX241" fmla="*/ 895906 w 951199"/>
                <a:gd name="connsiteY241" fmla="*/ 1613680 h 3204987"/>
                <a:gd name="connsiteX242" fmla="*/ 923034 w 951199"/>
                <a:gd name="connsiteY242" fmla="*/ 1996775 h 3204987"/>
                <a:gd name="connsiteX243" fmla="*/ 633474 w 951199"/>
                <a:gd name="connsiteY243" fmla="*/ 2053220 h 32049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Lst>
              <a:rect l="l" t="t" r="r" b="b"/>
              <a:pathLst>
                <a:path w="951199" h="3204987">
                  <a:moveTo>
                    <a:pt x="951199" y="2002443"/>
                  </a:moveTo>
                  <a:cubicBezTo>
                    <a:pt x="940560" y="1880142"/>
                    <a:pt x="927320" y="1753955"/>
                    <a:pt x="921729" y="1629729"/>
                  </a:cubicBezTo>
                  <a:cubicBezTo>
                    <a:pt x="920338" y="1619147"/>
                    <a:pt x="923053" y="1606593"/>
                    <a:pt x="916557" y="1597440"/>
                  </a:cubicBezTo>
                  <a:cubicBezTo>
                    <a:pt x="921957" y="1586610"/>
                    <a:pt x="921681" y="1574313"/>
                    <a:pt x="921786" y="1562512"/>
                  </a:cubicBezTo>
                  <a:cubicBezTo>
                    <a:pt x="922414" y="1494093"/>
                    <a:pt x="922843" y="1425542"/>
                    <a:pt x="918271" y="1357238"/>
                  </a:cubicBezTo>
                  <a:cubicBezTo>
                    <a:pt x="916728" y="1334226"/>
                    <a:pt x="914537" y="1311261"/>
                    <a:pt x="911508" y="1288401"/>
                  </a:cubicBezTo>
                  <a:cubicBezTo>
                    <a:pt x="910261" y="1279190"/>
                    <a:pt x="910251" y="1268494"/>
                    <a:pt x="901698" y="1262912"/>
                  </a:cubicBezTo>
                  <a:cubicBezTo>
                    <a:pt x="902793" y="947092"/>
                    <a:pt x="916338" y="624928"/>
                    <a:pt x="856797" y="313555"/>
                  </a:cubicBezTo>
                  <a:cubicBezTo>
                    <a:pt x="829927" y="182644"/>
                    <a:pt x="727457" y="217915"/>
                    <a:pt x="644142" y="157936"/>
                  </a:cubicBezTo>
                  <a:cubicBezTo>
                    <a:pt x="641503" y="155717"/>
                    <a:pt x="638627" y="155859"/>
                    <a:pt x="636560" y="157212"/>
                  </a:cubicBezTo>
                  <a:cubicBezTo>
                    <a:pt x="637893" y="147211"/>
                    <a:pt x="641446" y="137571"/>
                    <a:pt x="645666" y="128380"/>
                  </a:cubicBezTo>
                  <a:cubicBezTo>
                    <a:pt x="649466" y="120074"/>
                    <a:pt x="637827" y="112816"/>
                    <a:pt x="633169" y="121084"/>
                  </a:cubicBezTo>
                  <a:cubicBezTo>
                    <a:pt x="616433" y="147477"/>
                    <a:pt x="610518" y="189264"/>
                    <a:pt x="640675" y="208571"/>
                  </a:cubicBezTo>
                  <a:cubicBezTo>
                    <a:pt x="644532" y="222134"/>
                    <a:pt x="609052" y="256796"/>
                    <a:pt x="596221" y="261206"/>
                  </a:cubicBezTo>
                  <a:cubicBezTo>
                    <a:pt x="520126" y="278151"/>
                    <a:pt x="425019" y="196607"/>
                    <a:pt x="373755" y="146563"/>
                  </a:cubicBezTo>
                  <a:cubicBezTo>
                    <a:pt x="420685" y="116455"/>
                    <a:pt x="418113" y="51989"/>
                    <a:pt x="403931" y="4631"/>
                  </a:cubicBezTo>
                  <a:cubicBezTo>
                    <a:pt x="401988" y="-2294"/>
                    <a:pt x="389910" y="-1246"/>
                    <a:pt x="390891" y="6393"/>
                  </a:cubicBezTo>
                  <a:cubicBezTo>
                    <a:pt x="398654" y="53599"/>
                    <a:pt x="401711" y="107101"/>
                    <a:pt x="356420" y="136324"/>
                  </a:cubicBezTo>
                  <a:cubicBezTo>
                    <a:pt x="325664" y="130104"/>
                    <a:pt x="293593" y="136524"/>
                    <a:pt x="262818" y="140296"/>
                  </a:cubicBezTo>
                  <a:cubicBezTo>
                    <a:pt x="209744" y="148678"/>
                    <a:pt x="144946" y="156031"/>
                    <a:pt x="116237" y="208018"/>
                  </a:cubicBezTo>
                  <a:cubicBezTo>
                    <a:pt x="108722" y="225563"/>
                    <a:pt x="99226" y="245709"/>
                    <a:pt x="97826" y="268093"/>
                  </a:cubicBezTo>
                  <a:cubicBezTo>
                    <a:pt x="89901" y="394908"/>
                    <a:pt x="159729" y="647188"/>
                    <a:pt x="186627" y="772965"/>
                  </a:cubicBezTo>
                  <a:cubicBezTo>
                    <a:pt x="149280" y="1172206"/>
                    <a:pt x="70860" y="1566836"/>
                    <a:pt x="4757" y="1962400"/>
                  </a:cubicBezTo>
                  <a:cubicBezTo>
                    <a:pt x="3176" y="1972334"/>
                    <a:pt x="-129" y="1983450"/>
                    <a:pt x="4" y="1993499"/>
                  </a:cubicBezTo>
                  <a:cubicBezTo>
                    <a:pt x="1547" y="2009853"/>
                    <a:pt x="22178" y="2012730"/>
                    <a:pt x="34837" y="2017073"/>
                  </a:cubicBezTo>
                  <a:cubicBezTo>
                    <a:pt x="61259" y="2024436"/>
                    <a:pt x="88091" y="2030199"/>
                    <a:pt x="115056" y="2035266"/>
                  </a:cubicBezTo>
                  <a:cubicBezTo>
                    <a:pt x="115056" y="2035266"/>
                    <a:pt x="146965" y="2040076"/>
                    <a:pt x="162977" y="2042714"/>
                  </a:cubicBezTo>
                  <a:cubicBezTo>
                    <a:pt x="139593" y="2247102"/>
                    <a:pt x="163939" y="2453918"/>
                    <a:pt x="226813" y="2649447"/>
                  </a:cubicBezTo>
                  <a:cubicBezTo>
                    <a:pt x="215421" y="2655391"/>
                    <a:pt x="216688" y="2673250"/>
                    <a:pt x="208659" y="2682871"/>
                  </a:cubicBezTo>
                  <a:cubicBezTo>
                    <a:pt x="204372" y="2689910"/>
                    <a:pt x="198800" y="2695444"/>
                    <a:pt x="193552" y="2701730"/>
                  </a:cubicBezTo>
                  <a:cubicBezTo>
                    <a:pt x="175902" y="2722552"/>
                    <a:pt x="174149" y="2757661"/>
                    <a:pt x="195028" y="2777159"/>
                  </a:cubicBezTo>
                  <a:cubicBezTo>
                    <a:pt x="181865" y="2804095"/>
                    <a:pt x="168635" y="2831032"/>
                    <a:pt x="156004" y="2858216"/>
                  </a:cubicBezTo>
                  <a:cubicBezTo>
                    <a:pt x="108960" y="2868637"/>
                    <a:pt x="95492" y="2935026"/>
                    <a:pt x="95844" y="2977060"/>
                  </a:cubicBezTo>
                  <a:cubicBezTo>
                    <a:pt x="95959" y="2997291"/>
                    <a:pt x="94606" y="3024437"/>
                    <a:pt x="111265" y="3039153"/>
                  </a:cubicBezTo>
                  <a:cubicBezTo>
                    <a:pt x="134554" y="3058603"/>
                    <a:pt x="222346" y="3065576"/>
                    <a:pt x="254064" y="3063718"/>
                  </a:cubicBezTo>
                  <a:cubicBezTo>
                    <a:pt x="243682" y="3093646"/>
                    <a:pt x="242901" y="3141242"/>
                    <a:pt x="282134" y="3147653"/>
                  </a:cubicBezTo>
                  <a:cubicBezTo>
                    <a:pt x="320444" y="3167731"/>
                    <a:pt x="363516" y="3166817"/>
                    <a:pt x="405283" y="3164998"/>
                  </a:cubicBezTo>
                  <a:cubicBezTo>
                    <a:pt x="453699" y="3164093"/>
                    <a:pt x="498990" y="3183971"/>
                    <a:pt x="546263" y="3191601"/>
                  </a:cubicBezTo>
                  <a:cubicBezTo>
                    <a:pt x="612338" y="3204431"/>
                    <a:pt x="825821" y="3227110"/>
                    <a:pt x="854130" y="3150786"/>
                  </a:cubicBezTo>
                  <a:cubicBezTo>
                    <a:pt x="860083" y="3121421"/>
                    <a:pt x="834651" y="3102942"/>
                    <a:pt x="810696" y="3092970"/>
                  </a:cubicBezTo>
                  <a:cubicBezTo>
                    <a:pt x="820221" y="3075472"/>
                    <a:pt x="808410" y="3055488"/>
                    <a:pt x="798199" y="3040963"/>
                  </a:cubicBezTo>
                  <a:cubicBezTo>
                    <a:pt x="792122" y="3032000"/>
                    <a:pt x="781254" y="3022561"/>
                    <a:pt x="778797" y="3011836"/>
                  </a:cubicBezTo>
                  <a:cubicBezTo>
                    <a:pt x="767138" y="2985899"/>
                    <a:pt x="733867" y="3035419"/>
                    <a:pt x="735105" y="3049783"/>
                  </a:cubicBezTo>
                  <a:cubicBezTo>
                    <a:pt x="728809" y="3049031"/>
                    <a:pt x="722447" y="3050526"/>
                    <a:pt x="717484" y="3053955"/>
                  </a:cubicBezTo>
                  <a:cubicBezTo>
                    <a:pt x="623911" y="3008711"/>
                    <a:pt x="539062" y="2937464"/>
                    <a:pt x="486989" y="2846386"/>
                  </a:cubicBezTo>
                  <a:cubicBezTo>
                    <a:pt x="509630" y="2823812"/>
                    <a:pt x="504410" y="2781912"/>
                    <a:pt x="471644" y="2772320"/>
                  </a:cubicBezTo>
                  <a:cubicBezTo>
                    <a:pt x="466415" y="2769901"/>
                    <a:pt x="464986" y="2769024"/>
                    <a:pt x="463567" y="2764386"/>
                  </a:cubicBezTo>
                  <a:cubicBezTo>
                    <a:pt x="455242" y="2725628"/>
                    <a:pt x="451298" y="2685719"/>
                    <a:pt x="444898" y="2646552"/>
                  </a:cubicBezTo>
                  <a:cubicBezTo>
                    <a:pt x="498914" y="2501467"/>
                    <a:pt x="589001" y="2375013"/>
                    <a:pt x="680508" y="2251931"/>
                  </a:cubicBezTo>
                  <a:cubicBezTo>
                    <a:pt x="708969" y="2197772"/>
                    <a:pt x="703787" y="2134240"/>
                    <a:pt x="703730" y="2074995"/>
                  </a:cubicBezTo>
                  <a:cubicBezTo>
                    <a:pt x="731124" y="2072794"/>
                    <a:pt x="758470" y="2069699"/>
                    <a:pt x="785626" y="2065355"/>
                  </a:cubicBezTo>
                  <a:lnTo>
                    <a:pt x="785426" y="2066270"/>
                  </a:lnTo>
                  <a:cubicBezTo>
                    <a:pt x="825136" y="2060945"/>
                    <a:pt x="931692" y="2036647"/>
                    <a:pt x="951199" y="2002443"/>
                  </a:cubicBezTo>
                  <a:close/>
                  <a:moveTo>
                    <a:pt x="896564" y="1374936"/>
                  </a:moveTo>
                  <a:cubicBezTo>
                    <a:pt x="901069" y="1444135"/>
                    <a:pt x="903241" y="1514172"/>
                    <a:pt x="900069" y="1583333"/>
                  </a:cubicBezTo>
                  <a:cubicBezTo>
                    <a:pt x="899431" y="1589810"/>
                    <a:pt x="892916" y="1597430"/>
                    <a:pt x="886239" y="1594592"/>
                  </a:cubicBezTo>
                  <a:cubicBezTo>
                    <a:pt x="885581" y="1593230"/>
                    <a:pt x="884743" y="1592258"/>
                    <a:pt x="883800" y="1591601"/>
                  </a:cubicBezTo>
                  <a:cubicBezTo>
                    <a:pt x="884076" y="1520354"/>
                    <a:pt x="884762" y="1448926"/>
                    <a:pt x="880628" y="1377784"/>
                  </a:cubicBezTo>
                  <a:cubicBezTo>
                    <a:pt x="880647" y="1377784"/>
                    <a:pt x="880666" y="1377784"/>
                    <a:pt x="880685" y="1377784"/>
                  </a:cubicBezTo>
                  <a:cubicBezTo>
                    <a:pt x="885067" y="1381794"/>
                    <a:pt x="893316" y="1380736"/>
                    <a:pt x="896564" y="1374936"/>
                  </a:cubicBezTo>
                  <a:close/>
                  <a:moveTo>
                    <a:pt x="123924" y="327910"/>
                  </a:moveTo>
                  <a:cubicBezTo>
                    <a:pt x="101960" y="147335"/>
                    <a:pt x="237091" y="181910"/>
                    <a:pt x="360363" y="147468"/>
                  </a:cubicBezTo>
                  <a:cubicBezTo>
                    <a:pt x="361401" y="147906"/>
                    <a:pt x="362449" y="148220"/>
                    <a:pt x="363497" y="148392"/>
                  </a:cubicBezTo>
                  <a:cubicBezTo>
                    <a:pt x="402921" y="212667"/>
                    <a:pt x="559941" y="330491"/>
                    <a:pt x="629426" y="257691"/>
                  </a:cubicBezTo>
                  <a:cubicBezTo>
                    <a:pt x="641999" y="244509"/>
                    <a:pt x="665087" y="221630"/>
                    <a:pt x="655705" y="202075"/>
                  </a:cubicBezTo>
                  <a:cubicBezTo>
                    <a:pt x="652114" y="188864"/>
                    <a:pt x="637246" y="193693"/>
                    <a:pt x="636055" y="167632"/>
                  </a:cubicBezTo>
                  <a:cubicBezTo>
                    <a:pt x="729000" y="253491"/>
                    <a:pt x="820468" y="172862"/>
                    <a:pt x="847681" y="357266"/>
                  </a:cubicBezTo>
                  <a:cubicBezTo>
                    <a:pt x="895192" y="688097"/>
                    <a:pt x="889839" y="1026511"/>
                    <a:pt x="878142" y="1359972"/>
                  </a:cubicBezTo>
                  <a:cubicBezTo>
                    <a:pt x="838052" y="1354352"/>
                    <a:pt x="799342" y="1358048"/>
                    <a:pt x="759356" y="1353657"/>
                  </a:cubicBezTo>
                  <a:cubicBezTo>
                    <a:pt x="728152" y="1160280"/>
                    <a:pt x="751212" y="963151"/>
                    <a:pt x="754936" y="768450"/>
                  </a:cubicBezTo>
                  <a:cubicBezTo>
                    <a:pt x="756108" y="698251"/>
                    <a:pt x="773148" y="630024"/>
                    <a:pt x="780949" y="560558"/>
                  </a:cubicBezTo>
                  <a:cubicBezTo>
                    <a:pt x="788426" y="480957"/>
                    <a:pt x="778806" y="401757"/>
                    <a:pt x="766985" y="323080"/>
                  </a:cubicBezTo>
                  <a:cubicBezTo>
                    <a:pt x="765604" y="313908"/>
                    <a:pt x="750202" y="316032"/>
                    <a:pt x="750764" y="325271"/>
                  </a:cubicBezTo>
                  <a:cubicBezTo>
                    <a:pt x="755089" y="396128"/>
                    <a:pt x="761242" y="467451"/>
                    <a:pt x="757127" y="538469"/>
                  </a:cubicBezTo>
                  <a:cubicBezTo>
                    <a:pt x="752574" y="608383"/>
                    <a:pt x="733562" y="676391"/>
                    <a:pt x="730629" y="746514"/>
                  </a:cubicBezTo>
                  <a:cubicBezTo>
                    <a:pt x="724809" y="853585"/>
                    <a:pt x="722828" y="960893"/>
                    <a:pt x="719161" y="1068059"/>
                  </a:cubicBezTo>
                  <a:cubicBezTo>
                    <a:pt x="654257" y="1046295"/>
                    <a:pt x="585096" y="1042170"/>
                    <a:pt x="518469" y="1027549"/>
                  </a:cubicBezTo>
                  <a:cubicBezTo>
                    <a:pt x="479064" y="912183"/>
                    <a:pt x="416513" y="805055"/>
                    <a:pt x="388748" y="685669"/>
                  </a:cubicBezTo>
                  <a:cubicBezTo>
                    <a:pt x="347047" y="530783"/>
                    <a:pt x="343628" y="363447"/>
                    <a:pt x="272000" y="217839"/>
                  </a:cubicBezTo>
                  <a:cubicBezTo>
                    <a:pt x="268485" y="211304"/>
                    <a:pt x="257836" y="215762"/>
                    <a:pt x="259989" y="222896"/>
                  </a:cubicBezTo>
                  <a:cubicBezTo>
                    <a:pt x="309509" y="367114"/>
                    <a:pt x="327150" y="518943"/>
                    <a:pt x="359925" y="667219"/>
                  </a:cubicBezTo>
                  <a:cubicBezTo>
                    <a:pt x="424162" y="898705"/>
                    <a:pt x="550730" y="1110245"/>
                    <a:pt x="586201" y="1351028"/>
                  </a:cubicBezTo>
                  <a:cubicBezTo>
                    <a:pt x="542081" y="1348247"/>
                    <a:pt x="494428" y="1348799"/>
                    <a:pt x="454423" y="1369525"/>
                  </a:cubicBezTo>
                  <a:cubicBezTo>
                    <a:pt x="274210" y="1049590"/>
                    <a:pt x="167615" y="691831"/>
                    <a:pt x="123924" y="327910"/>
                  </a:cubicBezTo>
                  <a:close/>
                  <a:moveTo>
                    <a:pt x="640751" y="1532803"/>
                  </a:moveTo>
                  <a:cubicBezTo>
                    <a:pt x="630845" y="1479282"/>
                    <a:pt x="621120" y="1425780"/>
                    <a:pt x="609013" y="1372707"/>
                  </a:cubicBezTo>
                  <a:cubicBezTo>
                    <a:pt x="611852" y="1370068"/>
                    <a:pt x="613528" y="1366154"/>
                    <a:pt x="612509" y="1361353"/>
                  </a:cubicBezTo>
                  <a:cubicBezTo>
                    <a:pt x="589487" y="1252835"/>
                    <a:pt x="560436" y="1146069"/>
                    <a:pt x="523584" y="1041818"/>
                  </a:cubicBezTo>
                  <a:cubicBezTo>
                    <a:pt x="588096" y="1059715"/>
                    <a:pt x="654857" y="1065754"/>
                    <a:pt x="718827" y="1084652"/>
                  </a:cubicBezTo>
                  <a:cubicBezTo>
                    <a:pt x="717208" y="1176187"/>
                    <a:pt x="717941" y="1268618"/>
                    <a:pt x="734019" y="1359019"/>
                  </a:cubicBezTo>
                  <a:cubicBezTo>
                    <a:pt x="736134" y="1369773"/>
                    <a:pt x="747993" y="1367792"/>
                    <a:pt x="755927" y="1369144"/>
                  </a:cubicBezTo>
                  <a:cubicBezTo>
                    <a:pt x="719694" y="1430676"/>
                    <a:pt x="684423" y="1492122"/>
                    <a:pt x="669650" y="1563016"/>
                  </a:cubicBezTo>
                  <a:cubicBezTo>
                    <a:pt x="660829" y="1561721"/>
                    <a:pt x="651114" y="1562683"/>
                    <a:pt x="642970" y="1564578"/>
                  </a:cubicBezTo>
                  <a:cubicBezTo>
                    <a:pt x="644761" y="1554063"/>
                    <a:pt x="642370" y="1541709"/>
                    <a:pt x="640751" y="1532803"/>
                  </a:cubicBezTo>
                  <a:close/>
                  <a:moveTo>
                    <a:pt x="321177" y="1468643"/>
                  </a:moveTo>
                  <a:cubicBezTo>
                    <a:pt x="323702" y="1484206"/>
                    <a:pt x="325397" y="1499494"/>
                    <a:pt x="324940" y="1515353"/>
                  </a:cubicBezTo>
                  <a:cubicBezTo>
                    <a:pt x="321958" y="1515429"/>
                    <a:pt x="319520" y="1515620"/>
                    <a:pt x="316253" y="1515858"/>
                  </a:cubicBezTo>
                  <a:cubicBezTo>
                    <a:pt x="314348" y="1487454"/>
                    <a:pt x="319834" y="1459137"/>
                    <a:pt x="319568" y="1430895"/>
                  </a:cubicBezTo>
                  <a:cubicBezTo>
                    <a:pt x="319006" y="1426961"/>
                    <a:pt x="313043" y="1426666"/>
                    <a:pt x="311319" y="1429819"/>
                  </a:cubicBezTo>
                  <a:cubicBezTo>
                    <a:pt x="300241" y="1453888"/>
                    <a:pt x="303442" y="1489845"/>
                    <a:pt x="306585" y="1515753"/>
                  </a:cubicBezTo>
                  <a:cubicBezTo>
                    <a:pt x="290402" y="1514410"/>
                    <a:pt x="295212" y="1494170"/>
                    <a:pt x="294612" y="1482959"/>
                  </a:cubicBezTo>
                  <a:cubicBezTo>
                    <a:pt x="291240" y="1346761"/>
                    <a:pt x="288659" y="1210544"/>
                    <a:pt x="284020" y="1074384"/>
                  </a:cubicBezTo>
                  <a:cubicBezTo>
                    <a:pt x="290021" y="1087957"/>
                    <a:pt x="296079" y="1101502"/>
                    <a:pt x="302156" y="1115046"/>
                  </a:cubicBezTo>
                  <a:cubicBezTo>
                    <a:pt x="300403" y="1114789"/>
                    <a:pt x="298394" y="1115865"/>
                    <a:pt x="298508" y="1118008"/>
                  </a:cubicBezTo>
                  <a:cubicBezTo>
                    <a:pt x="299727" y="1155070"/>
                    <a:pt x="305033" y="1191751"/>
                    <a:pt x="308252" y="1228660"/>
                  </a:cubicBezTo>
                  <a:cubicBezTo>
                    <a:pt x="312186" y="1265617"/>
                    <a:pt x="311148" y="1302860"/>
                    <a:pt x="313167" y="1339855"/>
                  </a:cubicBezTo>
                  <a:cubicBezTo>
                    <a:pt x="313405" y="1342703"/>
                    <a:pt x="317225" y="1342636"/>
                    <a:pt x="317548" y="1339855"/>
                  </a:cubicBezTo>
                  <a:cubicBezTo>
                    <a:pt x="320330" y="1268160"/>
                    <a:pt x="320158" y="1194732"/>
                    <a:pt x="306233" y="1124123"/>
                  </a:cubicBezTo>
                  <a:cubicBezTo>
                    <a:pt x="315329" y="1144297"/>
                    <a:pt x="324492" y="1164424"/>
                    <a:pt x="333712" y="1184540"/>
                  </a:cubicBezTo>
                  <a:cubicBezTo>
                    <a:pt x="338113" y="1294487"/>
                    <a:pt x="340123" y="1405311"/>
                    <a:pt x="349867" y="1514734"/>
                  </a:cubicBezTo>
                  <a:cubicBezTo>
                    <a:pt x="351486" y="1520468"/>
                    <a:pt x="361144" y="1521259"/>
                    <a:pt x="362287" y="1514734"/>
                  </a:cubicBezTo>
                  <a:cubicBezTo>
                    <a:pt x="361868" y="1414703"/>
                    <a:pt x="352543" y="1314109"/>
                    <a:pt x="347295" y="1214039"/>
                  </a:cubicBezTo>
                  <a:cubicBezTo>
                    <a:pt x="375365" y="1273466"/>
                    <a:pt x="402902" y="1333521"/>
                    <a:pt x="437849" y="1389137"/>
                  </a:cubicBezTo>
                  <a:cubicBezTo>
                    <a:pt x="446726" y="1402091"/>
                    <a:pt x="458337" y="1388861"/>
                    <a:pt x="469110" y="1387785"/>
                  </a:cubicBezTo>
                  <a:cubicBezTo>
                    <a:pt x="464195" y="1418913"/>
                    <a:pt x="462528" y="1444754"/>
                    <a:pt x="465843" y="1475243"/>
                  </a:cubicBezTo>
                  <a:cubicBezTo>
                    <a:pt x="468453" y="1496065"/>
                    <a:pt x="480912" y="1530279"/>
                    <a:pt x="452241" y="1537946"/>
                  </a:cubicBezTo>
                  <a:cubicBezTo>
                    <a:pt x="429419" y="1520944"/>
                    <a:pt x="382852" y="1524250"/>
                    <a:pt x="354677" y="1521611"/>
                  </a:cubicBezTo>
                  <a:cubicBezTo>
                    <a:pt x="348028" y="1516830"/>
                    <a:pt x="340056" y="1515486"/>
                    <a:pt x="332026" y="1515287"/>
                  </a:cubicBezTo>
                  <a:cubicBezTo>
                    <a:pt x="333865" y="1511686"/>
                    <a:pt x="326940" y="1458098"/>
                    <a:pt x="321177" y="1468643"/>
                  </a:cubicBezTo>
                  <a:close/>
                  <a:moveTo>
                    <a:pt x="217317" y="2793208"/>
                  </a:moveTo>
                  <a:cubicBezTo>
                    <a:pt x="236205" y="2804257"/>
                    <a:pt x="256436" y="2812820"/>
                    <a:pt x="277715" y="2817945"/>
                  </a:cubicBezTo>
                  <a:cubicBezTo>
                    <a:pt x="282677" y="2829660"/>
                    <a:pt x="289488" y="2840119"/>
                    <a:pt x="300099" y="2846939"/>
                  </a:cubicBezTo>
                  <a:cubicBezTo>
                    <a:pt x="304813" y="2891782"/>
                    <a:pt x="315872" y="2937931"/>
                    <a:pt x="303356" y="2982270"/>
                  </a:cubicBezTo>
                  <a:cubicBezTo>
                    <a:pt x="258408" y="2956095"/>
                    <a:pt x="189609" y="2937531"/>
                    <a:pt x="180522" y="2878438"/>
                  </a:cubicBezTo>
                  <a:cubicBezTo>
                    <a:pt x="191723" y="2849682"/>
                    <a:pt x="205277" y="2821678"/>
                    <a:pt x="217317" y="2793208"/>
                  </a:cubicBezTo>
                  <a:close/>
                  <a:moveTo>
                    <a:pt x="265008" y="3029200"/>
                  </a:moveTo>
                  <a:cubicBezTo>
                    <a:pt x="226137" y="3030343"/>
                    <a:pt x="187113" y="3029390"/>
                    <a:pt x="149223" y="3019646"/>
                  </a:cubicBezTo>
                  <a:cubicBezTo>
                    <a:pt x="140831" y="3017836"/>
                    <a:pt x="130554" y="3017751"/>
                    <a:pt x="130173" y="3006540"/>
                  </a:cubicBezTo>
                  <a:cubicBezTo>
                    <a:pt x="126058" y="2968897"/>
                    <a:pt x="124553" y="2923186"/>
                    <a:pt x="151185" y="2892783"/>
                  </a:cubicBezTo>
                  <a:cubicBezTo>
                    <a:pt x="167377" y="2953314"/>
                    <a:pt x="227785" y="2978898"/>
                    <a:pt x="277991" y="3005863"/>
                  </a:cubicBezTo>
                  <a:cubicBezTo>
                    <a:pt x="272705" y="3012893"/>
                    <a:pt x="268495" y="3020856"/>
                    <a:pt x="265008" y="3029200"/>
                  </a:cubicBezTo>
                  <a:close/>
                  <a:moveTo>
                    <a:pt x="820116" y="3139480"/>
                  </a:moveTo>
                  <a:cubicBezTo>
                    <a:pt x="820316" y="3139890"/>
                    <a:pt x="821011" y="3142509"/>
                    <a:pt x="821078" y="3142233"/>
                  </a:cubicBezTo>
                  <a:cubicBezTo>
                    <a:pt x="803752" y="3163350"/>
                    <a:pt x="746878" y="3168236"/>
                    <a:pt x="719827" y="3170093"/>
                  </a:cubicBezTo>
                  <a:cubicBezTo>
                    <a:pt x="622167" y="3178914"/>
                    <a:pt x="528489" y="3149681"/>
                    <a:pt x="433458" y="3134289"/>
                  </a:cubicBezTo>
                  <a:cubicBezTo>
                    <a:pt x="392815" y="3130936"/>
                    <a:pt x="308623" y="3147510"/>
                    <a:pt x="282420" y="3109238"/>
                  </a:cubicBezTo>
                  <a:cubicBezTo>
                    <a:pt x="278286" y="3082149"/>
                    <a:pt x="293879" y="3033676"/>
                    <a:pt x="307900" y="3010035"/>
                  </a:cubicBezTo>
                  <a:cubicBezTo>
                    <a:pt x="308681" y="3010559"/>
                    <a:pt x="309471" y="3010988"/>
                    <a:pt x="310271" y="3011350"/>
                  </a:cubicBezTo>
                  <a:cubicBezTo>
                    <a:pt x="368650" y="3125516"/>
                    <a:pt x="547891" y="3115382"/>
                    <a:pt x="658505" y="3112839"/>
                  </a:cubicBezTo>
                  <a:cubicBezTo>
                    <a:pt x="674736" y="3129517"/>
                    <a:pt x="715255" y="3143700"/>
                    <a:pt x="738601" y="3142709"/>
                  </a:cubicBezTo>
                  <a:cubicBezTo>
                    <a:pt x="761842" y="3142823"/>
                    <a:pt x="763366" y="3127831"/>
                    <a:pt x="770300" y="3109962"/>
                  </a:cubicBezTo>
                  <a:cubicBezTo>
                    <a:pt x="772824" y="3110991"/>
                    <a:pt x="775444" y="3111772"/>
                    <a:pt x="778025" y="3112667"/>
                  </a:cubicBezTo>
                  <a:cubicBezTo>
                    <a:pt x="789550" y="3124278"/>
                    <a:pt x="811258" y="3125535"/>
                    <a:pt x="820116" y="3139480"/>
                  </a:cubicBezTo>
                  <a:close/>
                  <a:moveTo>
                    <a:pt x="781578" y="3113924"/>
                  </a:moveTo>
                  <a:cubicBezTo>
                    <a:pt x="782521" y="3114191"/>
                    <a:pt x="783483" y="3114687"/>
                    <a:pt x="784416" y="3114944"/>
                  </a:cubicBezTo>
                  <a:cubicBezTo>
                    <a:pt x="783616" y="3114963"/>
                    <a:pt x="782597" y="3114525"/>
                    <a:pt x="781578" y="3113924"/>
                  </a:cubicBezTo>
                  <a:close/>
                  <a:moveTo>
                    <a:pt x="754165" y="3052231"/>
                  </a:moveTo>
                  <a:cubicBezTo>
                    <a:pt x="756098" y="3044021"/>
                    <a:pt x="759861" y="3036658"/>
                    <a:pt x="765366" y="3030657"/>
                  </a:cubicBezTo>
                  <a:cubicBezTo>
                    <a:pt x="774596" y="3045106"/>
                    <a:pt x="790808" y="3061832"/>
                    <a:pt x="792151" y="3079368"/>
                  </a:cubicBezTo>
                  <a:cubicBezTo>
                    <a:pt x="791922" y="3078930"/>
                    <a:pt x="790388" y="3079834"/>
                    <a:pt x="789322" y="3080235"/>
                  </a:cubicBezTo>
                  <a:cubicBezTo>
                    <a:pt x="781006" y="3077663"/>
                    <a:pt x="772329" y="3075567"/>
                    <a:pt x="764347" y="3077520"/>
                  </a:cubicBezTo>
                  <a:cubicBezTo>
                    <a:pt x="762899" y="3069891"/>
                    <a:pt x="757708" y="3062442"/>
                    <a:pt x="751317" y="3057184"/>
                  </a:cubicBezTo>
                  <a:cubicBezTo>
                    <a:pt x="752622" y="3056060"/>
                    <a:pt x="753651" y="3054431"/>
                    <a:pt x="754165" y="3052231"/>
                  </a:cubicBezTo>
                  <a:close/>
                  <a:moveTo>
                    <a:pt x="739173" y="3064814"/>
                  </a:moveTo>
                  <a:cubicBezTo>
                    <a:pt x="765623" y="3085235"/>
                    <a:pt x="743297" y="3095856"/>
                    <a:pt x="721637" y="3068795"/>
                  </a:cubicBezTo>
                  <a:cubicBezTo>
                    <a:pt x="724409" y="3061956"/>
                    <a:pt x="732810" y="3061147"/>
                    <a:pt x="739173" y="3064814"/>
                  </a:cubicBezTo>
                  <a:close/>
                  <a:moveTo>
                    <a:pt x="705911" y="3082902"/>
                  </a:moveTo>
                  <a:cubicBezTo>
                    <a:pt x="708883" y="3083378"/>
                    <a:pt x="711379" y="3082416"/>
                    <a:pt x="713160" y="3080768"/>
                  </a:cubicBezTo>
                  <a:cubicBezTo>
                    <a:pt x="720065" y="3095294"/>
                    <a:pt x="738973" y="3104657"/>
                    <a:pt x="754127" y="3097780"/>
                  </a:cubicBezTo>
                  <a:cubicBezTo>
                    <a:pt x="750117" y="3105104"/>
                    <a:pt x="748631" y="3114258"/>
                    <a:pt x="744602" y="3121478"/>
                  </a:cubicBezTo>
                  <a:cubicBezTo>
                    <a:pt x="728943" y="3124935"/>
                    <a:pt x="711064" y="3118173"/>
                    <a:pt x="696491" y="3112239"/>
                  </a:cubicBezTo>
                  <a:cubicBezTo>
                    <a:pt x="691252" y="3109210"/>
                    <a:pt x="669059" y="3103257"/>
                    <a:pt x="675145" y="3095217"/>
                  </a:cubicBezTo>
                  <a:cubicBezTo>
                    <a:pt x="681156" y="3085492"/>
                    <a:pt x="695148" y="3081187"/>
                    <a:pt x="705911" y="3082902"/>
                  </a:cubicBezTo>
                  <a:close/>
                  <a:moveTo>
                    <a:pt x="677822" y="3070062"/>
                  </a:moveTo>
                  <a:cubicBezTo>
                    <a:pt x="669821" y="3073481"/>
                    <a:pt x="662344" y="3079101"/>
                    <a:pt x="657619" y="3086645"/>
                  </a:cubicBezTo>
                  <a:cubicBezTo>
                    <a:pt x="584601" y="3084902"/>
                    <a:pt x="510134" y="3093627"/>
                    <a:pt x="439516" y="3069376"/>
                  </a:cubicBezTo>
                  <a:cubicBezTo>
                    <a:pt x="399197" y="3058117"/>
                    <a:pt x="351619" y="3044668"/>
                    <a:pt x="332112" y="3003787"/>
                  </a:cubicBezTo>
                  <a:cubicBezTo>
                    <a:pt x="346781" y="2955581"/>
                    <a:pt x="336370" y="2905108"/>
                    <a:pt x="325502" y="2857207"/>
                  </a:cubicBezTo>
                  <a:cubicBezTo>
                    <a:pt x="370717" y="2867065"/>
                    <a:pt x="420075" y="2875409"/>
                    <a:pt x="465224" y="2860569"/>
                  </a:cubicBezTo>
                  <a:cubicBezTo>
                    <a:pt x="512001" y="2950085"/>
                    <a:pt x="591440" y="3019703"/>
                    <a:pt x="677822" y="3070062"/>
                  </a:cubicBezTo>
                  <a:close/>
                  <a:moveTo>
                    <a:pt x="633474" y="2053220"/>
                  </a:moveTo>
                  <a:cubicBezTo>
                    <a:pt x="485941" y="2056783"/>
                    <a:pt x="339265" y="2043876"/>
                    <a:pt x="193314" y="2021883"/>
                  </a:cubicBezTo>
                  <a:cubicBezTo>
                    <a:pt x="188370" y="2015492"/>
                    <a:pt x="177960" y="2013635"/>
                    <a:pt x="171606" y="2018407"/>
                  </a:cubicBezTo>
                  <a:cubicBezTo>
                    <a:pt x="122981" y="2009444"/>
                    <a:pt x="73604" y="2003109"/>
                    <a:pt x="26922" y="1986574"/>
                  </a:cubicBezTo>
                  <a:cubicBezTo>
                    <a:pt x="86462" y="1602021"/>
                    <a:pt x="173826" y="1220745"/>
                    <a:pt x="202724" y="832039"/>
                  </a:cubicBezTo>
                  <a:cubicBezTo>
                    <a:pt x="223803" y="904858"/>
                    <a:pt x="239462" y="979762"/>
                    <a:pt x="272505" y="1048438"/>
                  </a:cubicBezTo>
                  <a:cubicBezTo>
                    <a:pt x="271619" y="1193189"/>
                    <a:pt x="277581" y="1338141"/>
                    <a:pt x="279544" y="1482968"/>
                  </a:cubicBezTo>
                  <a:cubicBezTo>
                    <a:pt x="275696" y="1554911"/>
                    <a:pt x="317901" y="1518925"/>
                    <a:pt x="346990" y="1535756"/>
                  </a:cubicBezTo>
                  <a:cubicBezTo>
                    <a:pt x="349200" y="1537470"/>
                    <a:pt x="351419" y="1537661"/>
                    <a:pt x="353315" y="1536937"/>
                  </a:cubicBezTo>
                  <a:cubicBezTo>
                    <a:pt x="364688" y="1543528"/>
                    <a:pt x="378594" y="1543700"/>
                    <a:pt x="391596" y="1545205"/>
                  </a:cubicBezTo>
                  <a:cubicBezTo>
                    <a:pt x="407150" y="1546995"/>
                    <a:pt x="421952" y="1551158"/>
                    <a:pt x="436849" y="1555634"/>
                  </a:cubicBezTo>
                  <a:cubicBezTo>
                    <a:pt x="437792" y="1559254"/>
                    <a:pt x="442212" y="1561835"/>
                    <a:pt x="445774" y="1560502"/>
                  </a:cubicBezTo>
                  <a:cubicBezTo>
                    <a:pt x="448108" y="1584200"/>
                    <a:pt x="445860" y="1607765"/>
                    <a:pt x="474597" y="1614994"/>
                  </a:cubicBezTo>
                  <a:cubicBezTo>
                    <a:pt x="489989" y="1637473"/>
                    <a:pt x="492923" y="1655409"/>
                    <a:pt x="525003" y="1638492"/>
                  </a:cubicBezTo>
                  <a:cubicBezTo>
                    <a:pt x="547282" y="1663572"/>
                    <a:pt x="579372" y="1629758"/>
                    <a:pt x="587296" y="1606555"/>
                  </a:cubicBezTo>
                  <a:cubicBezTo>
                    <a:pt x="591468" y="1596868"/>
                    <a:pt x="595974" y="1585410"/>
                    <a:pt x="592507" y="1574904"/>
                  </a:cubicBezTo>
                  <a:cubicBezTo>
                    <a:pt x="591230" y="1571027"/>
                    <a:pt x="585972" y="1570151"/>
                    <a:pt x="583772" y="1573761"/>
                  </a:cubicBezTo>
                  <a:cubicBezTo>
                    <a:pt x="579876" y="1580180"/>
                    <a:pt x="578905" y="1587505"/>
                    <a:pt x="576628" y="1594544"/>
                  </a:cubicBezTo>
                  <a:cubicBezTo>
                    <a:pt x="573418" y="1607384"/>
                    <a:pt x="550949" y="1645388"/>
                    <a:pt x="535357" y="1632292"/>
                  </a:cubicBezTo>
                  <a:cubicBezTo>
                    <a:pt x="552873" y="1621824"/>
                    <a:pt x="558559" y="1603764"/>
                    <a:pt x="560731" y="1584419"/>
                  </a:cubicBezTo>
                  <a:cubicBezTo>
                    <a:pt x="561703" y="1577609"/>
                    <a:pt x="572447" y="1556177"/>
                    <a:pt x="557807" y="1559768"/>
                  </a:cubicBezTo>
                  <a:cubicBezTo>
                    <a:pt x="548758" y="1565540"/>
                    <a:pt x="548120" y="1580009"/>
                    <a:pt x="546472" y="1589591"/>
                  </a:cubicBezTo>
                  <a:cubicBezTo>
                    <a:pt x="544462" y="1601259"/>
                    <a:pt x="541414" y="1611213"/>
                    <a:pt x="531766" y="1618871"/>
                  </a:cubicBezTo>
                  <a:cubicBezTo>
                    <a:pt x="513087" y="1633292"/>
                    <a:pt x="500057" y="1641417"/>
                    <a:pt x="487722" y="1615232"/>
                  </a:cubicBezTo>
                  <a:cubicBezTo>
                    <a:pt x="498685" y="1613127"/>
                    <a:pt x="514182" y="1603793"/>
                    <a:pt x="511820" y="1590886"/>
                  </a:cubicBezTo>
                  <a:cubicBezTo>
                    <a:pt x="515164" y="1582781"/>
                    <a:pt x="522336" y="1574856"/>
                    <a:pt x="520879" y="1565731"/>
                  </a:cubicBezTo>
                  <a:cubicBezTo>
                    <a:pt x="520145" y="1562426"/>
                    <a:pt x="516116" y="1561149"/>
                    <a:pt x="513373" y="1562673"/>
                  </a:cubicBezTo>
                  <a:cubicBezTo>
                    <a:pt x="505877" y="1567341"/>
                    <a:pt x="502476" y="1583257"/>
                    <a:pt x="499057" y="1591563"/>
                  </a:cubicBezTo>
                  <a:cubicBezTo>
                    <a:pt x="492027" y="1601707"/>
                    <a:pt x="478578" y="1605993"/>
                    <a:pt x="467977" y="1598116"/>
                  </a:cubicBezTo>
                  <a:cubicBezTo>
                    <a:pt x="454594" y="1588629"/>
                    <a:pt x="458118" y="1569960"/>
                    <a:pt x="454070" y="1555787"/>
                  </a:cubicBezTo>
                  <a:cubicBezTo>
                    <a:pt x="519212" y="1536527"/>
                    <a:pt x="463452" y="1463213"/>
                    <a:pt x="486684" y="1383337"/>
                  </a:cubicBezTo>
                  <a:cubicBezTo>
                    <a:pt x="523107" y="1373374"/>
                    <a:pt x="560855" y="1375631"/>
                    <a:pt x="598136" y="1376593"/>
                  </a:cubicBezTo>
                  <a:cubicBezTo>
                    <a:pt x="604994" y="1426152"/>
                    <a:pt x="614528" y="1475234"/>
                    <a:pt x="623720" y="1524392"/>
                  </a:cubicBezTo>
                  <a:cubicBezTo>
                    <a:pt x="625901" y="1538070"/>
                    <a:pt x="631064" y="1552825"/>
                    <a:pt x="626063" y="1566388"/>
                  </a:cubicBezTo>
                  <a:cubicBezTo>
                    <a:pt x="602594" y="1569731"/>
                    <a:pt x="621882" y="1610194"/>
                    <a:pt x="588887" y="1631920"/>
                  </a:cubicBezTo>
                  <a:cubicBezTo>
                    <a:pt x="582305" y="1636578"/>
                    <a:pt x="573018" y="1638216"/>
                    <a:pt x="567256" y="1643684"/>
                  </a:cubicBezTo>
                  <a:cubicBezTo>
                    <a:pt x="564436" y="1646360"/>
                    <a:pt x="566170" y="1650446"/>
                    <a:pt x="569361" y="1651666"/>
                  </a:cubicBezTo>
                  <a:cubicBezTo>
                    <a:pt x="586258" y="1655828"/>
                    <a:pt x="605680" y="1638521"/>
                    <a:pt x="615014" y="1625805"/>
                  </a:cubicBezTo>
                  <a:cubicBezTo>
                    <a:pt x="625997" y="1612051"/>
                    <a:pt x="624825" y="1596297"/>
                    <a:pt x="629883" y="1580771"/>
                  </a:cubicBezTo>
                  <a:cubicBezTo>
                    <a:pt x="631292" y="1581000"/>
                    <a:pt x="632797" y="1580800"/>
                    <a:pt x="634207" y="1580057"/>
                  </a:cubicBezTo>
                  <a:cubicBezTo>
                    <a:pt x="641570" y="1585848"/>
                    <a:pt x="653171" y="1585962"/>
                    <a:pt x="664020" y="1586495"/>
                  </a:cubicBezTo>
                  <a:cubicBezTo>
                    <a:pt x="660572" y="1605174"/>
                    <a:pt x="649352" y="1635902"/>
                    <a:pt x="674584" y="1643636"/>
                  </a:cubicBezTo>
                  <a:cubicBezTo>
                    <a:pt x="705264" y="1649246"/>
                    <a:pt x="728143" y="1597411"/>
                    <a:pt x="736125" y="1573732"/>
                  </a:cubicBezTo>
                  <a:cubicBezTo>
                    <a:pt x="741420" y="1556882"/>
                    <a:pt x="746345" y="1535880"/>
                    <a:pt x="741878" y="1518401"/>
                  </a:cubicBezTo>
                  <a:cubicBezTo>
                    <a:pt x="740211" y="1511896"/>
                    <a:pt x="729752" y="1511505"/>
                    <a:pt x="728314" y="1518401"/>
                  </a:cubicBezTo>
                  <a:cubicBezTo>
                    <a:pt x="724780" y="1554149"/>
                    <a:pt x="717675" y="1591020"/>
                    <a:pt x="692833" y="1618738"/>
                  </a:cubicBezTo>
                  <a:cubicBezTo>
                    <a:pt x="663115" y="1648065"/>
                    <a:pt x="680070" y="1595478"/>
                    <a:pt x="683242" y="1581533"/>
                  </a:cubicBezTo>
                  <a:cubicBezTo>
                    <a:pt x="687014" y="1579352"/>
                    <a:pt x="689890" y="1573332"/>
                    <a:pt x="686156" y="1569674"/>
                  </a:cubicBezTo>
                  <a:cubicBezTo>
                    <a:pt x="698967" y="1518620"/>
                    <a:pt x="715151" y="1469024"/>
                    <a:pt x="743240" y="1423866"/>
                  </a:cubicBezTo>
                  <a:cubicBezTo>
                    <a:pt x="752993" y="1406987"/>
                    <a:pt x="760870" y="1388928"/>
                    <a:pt x="767833" y="1370792"/>
                  </a:cubicBezTo>
                  <a:cubicBezTo>
                    <a:pt x="800437" y="1374440"/>
                    <a:pt x="833584" y="1371973"/>
                    <a:pt x="866217" y="1375869"/>
                  </a:cubicBezTo>
                  <a:cubicBezTo>
                    <a:pt x="866169" y="1423618"/>
                    <a:pt x="869941" y="1471338"/>
                    <a:pt x="869627" y="1519106"/>
                  </a:cubicBezTo>
                  <a:cubicBezTo>
                    <a:pt x="867846" y="1548957"/>
                    <a:pt x="881571" y="1638007"/>
                    <a:pt x="842347" y="1644303"/>
                  </a:cubicBezTo>
                  <a:cubicBezTo>
                    <a:pt x="845224" y="1636292"/>
                    <a:pt x="867531" y="1601345"/>
                    <a:pt x="847986" y="1602783"/>
                  </a:cubicBezTo>
                  <a:cubicBezTo>
                    <a:pt x="835518" y="1605098"/>
                    <a:pt x="826707" y="1645036"/>
                    <a:pt x="816925" y="1656752"/>
                  </a:cubicBezTo>
                  <a:cubicBezTo>
                    <a:pt x="812525" y="1662915"/>
                    <a:pt x="800514" y="1670334"/>
                    <a:pt x="797151" y="1658666"/>
                  </a:cubicBezTo>
                  <a:cubicBezTo>
                    <a:pt x="802990" y="1652113"/>
                    <a:pt x="835223" y="1602916"/>
                    <a:pt x="812572" y="1605564"/>
                  </a:cubicBezTo>
                  <a:cubicBezTo>
                    <a:pt x="804800" y="1609689"/>
                    <a:pt x="802742" y="1619919"/>
                    <a:pt x="799075" y="1627339"/>
                  </a:cubicBezTo>
                  <a:cubicBezTo>
                    <a:pt x="795199" y="1635187"/>
                    <a:pt x="790893" y="1643017"/>
                    <a:pt x="785359" y="1649827"/>
                  </a:cubicBezTo>
                  <a:cubicBezTo>
                    <a:pt x="777187" y="1659333"/>
                    <a:pt x="756489" y="1679488"/>
                    <a:pt x="746764" y="1662057"/>
                  </a:cubicBezTo>
                  <a:cubicBezTo>
                    <a:pt x="755232" y="1655656"/>
                    <a:pt x="760518" y="1646246"/>
                    <a:pt x="765223" y="1636949"/>
                  </a:cubicBezTo>
                  <a:cubicBezTo>
                    <a:pt x="769024" y="1631253"/>
                    <a:pt x="778120" y="1614461"/>
                    <a:pt x="765014" y="1615109"/>
                  </a:cubicBezTo>
                  <a:cubicBezTo>
                    <a:pt x="752546" y="1620338"/>
                    <a:pt x="751279" y="1640636"/>
                    <a:pt x="739973" y="1649484"/>
                  </a:cubicBezTo>
                  <a:cubicBezTo>
                    <a:pt x="733400" y="1655714"/>
                    <a:pt x="724113" y="1657047"/>
                    <a:pt x="716551" y="1651275"/>
                  </a:cubicBezTo>
                  <a:cubicBezTo>
                    <a:pt x="710007" y="1648389"/>
                    <a:pt x="710131" y="1630482"/>
                    <a:pt x="702235" y="1635035"/>
                  </a:cubicBezTo>
                  <a:cubicBezTo>
                    <a:pt x="695596" y="1641159"/>
                    <a:pt x="702244" y="1652628"/>
                    <a:pt x="706711" y="1658047"/>
                  </a:cubicBezTo>
                  <a:cubicBezTo>
                    <a:pt x="714131" y="1667401"/>
                    <a:pt x="727352" y="1671363"/>
                    <a:pt x="738534" y="1666763"/>
                  </a:cubicBezTo>
                  <a:cubicBezTo>
                    <a:pt x="748593" y="1690670"/>
                    <a:pt x="776920" y="1680593"/>
                    <a:pt x="790627" y="1665782"/>
                  </a:cubicBezTo>
                  <a:cubicBezTo>
                    <a:pt x="794608" y="1678288"/>
                    <a:pt x="811305" y="1681850"/>
                    <a:pt x="822183" y="1674554"/>
                  </a:cubicBezTo>
                  <a:cubicBezTo>
                    <a:pt x="829774" y="1669468"/>
                    <a:pt x="834137" y="1661467"/>
                    <a:pt x="837956" y="1653447"/>
                  </a:cubicBezTo>
                  <a:cubicBezTo>
                    <a:pt x="862293" y="1661448"/>
                    <a:pt x="878695" y="1633054"/>
                    <a:pt x="881619" y="1612308"/>
                  </a:cubicBezTo>
                  <a:cubicBezTo>
                    <a:pt x="886191" y="1614375"/>
                    <a:pt x="891192" y="1614794"/>
                    <a:pt x="895906" y="1613680"/>
                  </a:cubicBezTo>
                  <a:cubicBezTo>
                    <a:pt x="898288" y="1741696"/>
                    <a:pt x="901945" y="1870255"/>
                    <a:pt x="923034" y="1996775"/>
                  </a:cubicBezTo>
                  <a:cubicBezTo>
                    <a:pt x="833660" y="2042057"/>
                    <a:pt x="732753" y="2049439"/>
                    <a:pt x="633474" y="2053220"/>
                  </a:cubicBezTo>
                  <a:close/>
                </a:path>
              </a:pathLst>
            </a:custGeom>
            <a:solidFill>
              <a:srgbClr val="000000"/>
            </a:solidFill>
            <a:ln w="9525" cap="flat">
              <a:noFill/>
              <a:prstDash val="solid"/>
              <a:miter/>
            </a:ln>
          </xdr:spPr>
          <xdr:txBody>
            <a:bodyPr rtlCol="0" anchor="ctr"/>
            <a:lstStyle/>
            <a:p>
              <a:endParaRPr lang="en-IN"/>
            </a:p>
          </xdr:txBody>
        </xdr:sp>
        <xdr:grpSp>
          <xdr:nvGrpSpPr>
            <xdr:cNvPr id="94" name="Graphic 6" descr="A girl carrying book">
              <a:extLst>
                <a:ext uri="{FF2B5EF4-FFF2-40B4-BE49-F238E27FC236}">
                  <a16:creationId xmlns:a16="http://schemas.microsoft.com/office/drawing/2014/main" id="{EA73469F-44B8-9268-D4ED-E8F4F6991953}"/>
                </a:ext>
              </a:extLst>
            </xdr:cNvPr>
            <xdr:cNvGrpSpPr/>
          </xdr:nvGrpSpPr>
          <xdr:grpSpPr>
            <a:xfrm>
              <a:off x="13925570" y="3229541"/>
              <a:ext cx="252260" cy="755405"/>
              <a:chOff x="13925570" y="3229541"/>
              <a:chExt cx="252260" cy="755405"/>
            </a:xfrm>
            <a:solidFill>
              <a:srgbClr val="FFFFFF"/>
            </a:solidFill>
          </xdr:grpSpPr>
          <xdr:sp macro="" textlink="">
            <xdr:nvSpPr>
              <xdr:cNvPr id="95" name="Freeform: Shape 94">
                <a:extLst>
                  <a:ext uri="{FF2B5EF4-FFF2-40B4-BE49-F238E27FC236}">
                    <a16:creationId xmlns:a16="http://schemas.microsoft.com/office/drawing/2014/main" id="{37569E5C-B12C-35C2-DA11-66A740A7921A}"/>
                  </a:ext>
                </a:extLst>
              </xdr:cNvPr>
              <xdr:cNvSpPr/>
            </xdr:nvSpPr>
            <xdr:spPr>
              <a:xfrm>
                <a:off x="13925570" y="3796614"/>
                <a:ext cx="81769" cy="188332"/>
              </a:xfrm>
              <a:custGeom>
                <a:avLst/>
                <a:gdLst>
                  <a:gd name="connsiteX0" fmla="*/ 53802 w 81769"/>
                  <a:gd name="connsiteY0" fmla="*/ 98045 h 188332"/>
                  <a:gd name="connsiteX1" fmla="*/ 29808 w 81769"/>
                  <a:gd name="connsiteY1" fmla="*/ 47943 h 188332"/>
                  <a:gd name="connsiteX2" fmla="*/ 7768 w 81769"/>
                  <a:gd name="connsiteY2" fmla="*/ 2194 h 188332"/>
                  <a:gd name="connsiteX3" fmla="*/ 433 w 81769"/>
                  <a:gd name="connsiteY3" fmla="*/ 6481 h 188332"/>
                  <a:gd name="connsiteX4" fmla="*/ 39914 w 81769"/>
                  <a:gd name="connsiteY4" fmla="*/ 87157 h 188332"/>
                  <a:gd name="connsiteX5" fmla="*/ 73385 w 81769"/>
                  <a:gd name="connsiteY5" fmla="*/ 185351 h 188332"/>
                  <a:gd name="connsiteX6" fmla="*/ 81577 w 81769"/>
                  <a:gd name="connsiteY6" fmla="*/ 183093 h 188332"/>
                  <a:gd name="connsiteX7" fmla="*/ 53802 w 81769"/>
                  <a:gd name="connsiteY7" fmla="*/ 98045 h 188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81769" h="188332">
                    <a:moveTo>
                      <a:pt x="53802" y="98045"/>
                    </a:moveTo>
                    <a:cubicBezTo>
                      <a:pt x="46849" y="80842"/>
                      <a:pt x="38162" y="64488"/>
                      <a:pt x="29808" y="47943"/>
                    </a:cubicBezTo>
                    <a:cubicBezTo>
                      <a:pt x="22179" y="32827"/>
                      <a:pt x="14854" y="17568"/>
                      <a:pt x="7768" y="2194"/>
                    </a:cubicBezTo>
                    <a:cubicBezTo>
                      <a:pt x="5482" y="-2759"/>
                      <a:pt x="-1843" y="1547"/>
                      <a:pt x="433" y="6481"/>
                    </a:cubicBezTo>
                    <a:cubicBezTo>
                      <a:pt x="12978" y="33684"/>
                      <a:pt x="27360" y="59973"/>
                      <a:pt x="39914" y="87157"/>
                    </a:cubicBezTo>
                    <a:cubicBezTo>
                      <a:pt x="54402" y="118533"/>
                      <a:pt x="63679" y="152299"/>
                      <a:pt x="73385" y="185351"/>
                    </a:cubicBezTo>
                    <a:cubicBezTo>
                      <a:pt x="74919" y="190580"/>
                      <a:pt x="83120" y="188361"/>
                      <a:pt x="81577" y="183093"/>
                    </a:cubicBezTo>
                    <a:cubicBezTo>
                      <a:pt x="73185" y="154537"/>
                      <a:pt x="64975" y="125677"/>
                      <a:pt x="53802" y="98045"/>
                    </a:cubicBezTo>
                    <a:close/>
                  </a:path>
                </a:pathLst>
              </a:custGeom>
              <a:solidFill>
                <a:srgbClr val="FFFFFF"/>
              </a:solidFill>
              <a:ln w="9525" cap="flat">
                <a:noFill/>
                <a:prstDash val="solid"/>
                <a:miter/>
              </a:ln>
            </xdr:spPr>
            <xdr:txBody>
              <a:bodyPr rtlCol="0" anchor="ctr"/>
              <a:lstStyle/>
              <a:p>
                <a:endParaRPr lang="en-IN"/>
              </a:p>
            </xdr:txBody>
          </xdr:sp>
          <xdr:sp macro="" textlink="">
            <xdr:nvSpPr>
              <xdr:cNvPr id="96" name="Freeform: Shape 95">
                <a:extLst>
                  <a:ext uri="{FF2B5EF4-FFF2-40B4-BE49-F238E27FC236}">
                    <a16:creationId xmlns:a16="http://schemas.microsoft.com/office/drawing/2014/main" id="{CEF9366A-9080-8581-3370-544C3FEEFE11}"/>
                  </a:ext>
                </a:extLst>
              </xdr:cNvPr>
              <xdr:cNvSpPr/>
            </xdr:nvSpPr>
            <xdr:spPr>
              <a:xfrm>
                <a:off x="14120530" y="3229541"/>
                <a:ext cx="57301" cy="696767"/>
              </a:xfrm>
              <a:custGeom>
                <a:avLst/>
                <a:gdLst>
                  <a:gd name="connsiteX0" fmla="*/ 57238 w 57301"/>
                  <a:gd name="connsiteY0" fmla="*/ 691436 h 696767"/>
                  <a:gd name="connsiteX1" fmla="*/ 19033 w 57301"/>
                  <a:gd name="connsiteY1" fmla="*/ 422211 h 696767"/>
                  <a:gd name="connsiteX2" fmla="*/ 15652 w 57301"/>
                  <a:gd name="connsiteY2" fmla="*/ 152092 h 696767"/>
                  <a:gd name="connsiteX3" fmla="*/ 53162 w 57301"/>
                  <a:gd name="connsiteY3" fmla="*/ 5112 h 696767"/>
                  <a:gd name="connsiteX4" fmla="*/ 44970 w 57301"/>
                  <a:gd name="connsiteY4" fmla="*/ 2854 h 696767"/>
                  <a:gd name="connsiteX5" fmla="*/ 12 w 57301"/>
                  <a:gd name="connsiteY5" fmla="*/ 269307 h 696767"/>
                  <a:gd name="connsiteX6" fmla="*/ 26406 w 57301"/>
                  <a:gd name="connsiteY6" fmla="*/ 541960 h 696767"/>
                  <a:gd name="connsiteX7" fmla="*/ 49056 w 57301"/>
                  <a:gd name="connsiteY7" fmla="*/ 693693 h 696767"/>
                  <a:gd name="connsiteX8" fmla="*/ 57238 w 57301"/>
                  <a:gd name="connsiteY8" fmla="*/ 691436 h 696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7301" h="696767">
                    <a:moveTo>
                      <a:pt x="57238" y="691436"/>
                    </a:moveTo>
                    <a:cubicBezTo>
                      <a:pt x="42875" y="601777"/>
                      <a:pt x="29949" y="512404"/>
                      <a:pt x="19033" y="422211"/>
                    </a:cubicBezTo>
                    <a:cubicBezTo>
                      <a:pt x="8204" y="332753"/>
                      <a:pt x="3451" y="241675"/>
                      <a:pt x="15652" y="152092"/>
                    </a:cubicBezTo>
                    <a:cubicBezTo>
                      <a:pt x="22491" y="101838"/>
                      <a:pt x="34826" y="52422"/>
                      <a:pt x="53162" y="5112"/>
                    </a:cubicBezTo>
                    <a:cubicBezTo>
                      <a:pt x="55133" y="16"/>
                      <a:pt x="46932" y="-2194"/>
                      <a:pt x="44970" y="2854"/>
                    </a:cubicBezTo>
                    <a:cubicBezTo>
                      <a:pt x="12071" y="87732"/>
                      <a:pt x="-445" y="178610"/>
                      <a:pt x="12" y="269307"/>
                    </a:cubicBezTo>
                    <a:cubicBezTo>
                      <a:pt x="469" y="360661"/>
                      <a:pt x="11642" y="451977"/>
                      <a:pt x="26406" y="541960"/>
                    </a:cubicBezTo>
                    <a:cubicBezTo>
                      <a:pt x="34731" y="592700"/>
                      <a:pt x="40912" y="642925"/>
                      <a:pt x="49056" y="693693"/>
                    </a:cubicBezTo>
                    <a:cubicBezTo>
                      <a:pt x="49904" y="699075"/>
                      <a:pt x="58095" y="696798"/>
                      <a:pt x="57238" y="691436"/>
                    </a:cubicBezTo>
                    <a:close/>
                  </a:path>
                </a:pathLst>
              </a:custGeom>
              <a:solidFill>
                <a:srgbClr val="FFFFFF"/>
              </a:solidFill>
              <a:ln w="9525" cap="flat">
                <a:noFill/>
                <a:prstDash val="solid"/>
                <a:miter/>
              </a:ln>
            </xdr:spPr>
            <xdr:txBody>
              <a:bodyPr rtlCol="0" anchor="ctr"/>
              <a:lstStyle/>
              <a:p>
                <a:endParaRPr lang="en-IN"/>
              </a:p>
            </xdr:txBody>
          </xdr:sp>
        </xdr:grpSp>
      </xdr:grpSp>
    </xdr:grpSp>
    <xdr:clientData/>
  </xdr:twoCellAnchor>
  <xdr:twoCellAnchor editAs="oneCell">
    <xdr:from>
      <xdr:col>22</xdr:col>
      <xdr:colOff>370114</xdr:colOff>
      <xdr:row>2</xdr:row>
      <xdr:rowOff>108857</xdr:rowOff>
    </xdr:from>
    <xdr:to>
      <xdr:col>23</xdr:col>
      <xdr:colOff>493939</xdr:colOff>
      <xdr:row>6</xdr:row>
      <xdr:rowOff>68036</xdr:rowOff>
    </xdr:to>
    <xdr:pic>
      <xdr:nvPicPr>
        <xdr:cNvPr id="10" name="Graphic 9" descr="Elderly woman with tied hair">
          <a:extLst>
            <a:ext uri="{FF2B5EF4-FFF2-40B4-BE49-F238E27FC236}">
              <a16:creationId xmlns:a16="http://schemas.microsoft.com/office/drawing/2014/main" id="{45C2D952-932D-10F1-7A1B-5C6BF4B276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11943" y="881743"/>
          <a:ext cx="733425" cy="742950"/>
        </a:xfrm>
        <a:prstGeom prst="rect">
          <a:avLst/>
        </a:prstGeom>
      </xdr:spPr>
    </xdr:pic>
    <xdr:clientData/>
  </xdr:twoCellAnchor>
  <xdr:twoCellAnchor editAs="oneCell">
    <xdr:from>
      <xdr:col>23</xdr:col>
      <xdr:colOff>65314</xdr:colOff>
      <xdr:row>4</xdr:row>
      <xdr:rowOff>0</xdr:rowOff>
    </xdr:from>
    <xdr:to>
      <xdr:col>23</xdr:col>
      <xdr:colOff>370114</xdr:colOff>
      <xdr:row>5</xdr:row>
      <xdr:rowOff>119743</xdr:rowOff>
    </xdr:to>
    <xdr:pic>
      <xdr:nvPicPr>
        <xdr:cNvPr id="98" name="Graphic 97" descr="Face without mouth">
          <a:extLst>
            <a:ext uri="{FF2B5EF4-FFF2-40B4-BE49-F238E27FC236}">
              <a16:creationId xmlns:a16="http://schemas.microsoft.com/office/drawing/2014/main" id="{9FA70F23-13E5-8CEB-0611-9762E7890BE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16743" y="870857"/>
          <a:ext cx="304800" cy="304800"/>
        </a:xfrm>
        <a:prstGeom prst="rect">
          <a:avLst/>
        </a:prstGeom>
      </xdr:spPr>
    </xdr:pic>
    <xdr:clientData/>
  </xdr:twoCellAnchor>
  <xdr:twoCellAnchor editAs="oneCell">
    <xdr:from>
      <xdr:col>9</xdr:col>
      <xdr:colOff>280349</xdr:colOff>
      <xdr:row>6</xdr:row>
      <xdr:rowOff>55062</xdr:rowOff>
    </xdr:from>
    <xdr:to>
      <xdr:col>10</xdr:col>
      <xdr:colOff>74551</xdr:colOff>
      <xdr:row>8</xdr:row>
      <xdr:rowOff>55218</xdr:rowOff>
    </xdr:to>
    <xdr:pic>
      <xdr:nvPicPr>
        <xdr:cNvPr id="104" name="Graphic 103" descr="Closed book with solid fill">
          <a:extLst>
            <a:ext uri="{FF2B5EF4-FFF2-40B4-BE49-F238E27FC236}">
              <a16:creationId xmlns:a16="http://schemas.microsoft.com/office/drawing/2014/main" id="{CBAA2AAD-9FFA-E914-033C-6A1D0D675BC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79392" y="1358192"/>
          <a:ext cx="401594" cy="408765"/>
        </a:xfrm>
        <a:prstGeom prst="rect">
          <a:avLst/>
        </a:prstGeom>
      </xdr:spPr>
    </xdr:pic>
    <xdr:clientData/>
  </xdr:twoCellAnchor>
  <xdr:twoCellAnchor editAs="oneCell">
    <xdr:from>
      <xdr:col>8</xdr:col>
      <xdr:colOff>563219</xdr:colOff>
      <xdr:row>5</xdr:row>
      <xdr:rowOff>121478</xdr:rowOff>
    </xdr:from>
    <xdr:to>
      <xdr:col>10</xdr:col>
      <xdr:colOff>262836</xdr:colOff>
      <xdr:row>10</xdr:row>
      <xdr:rowOff>19878</xdr:rowOff>
    </xdr:to>
    <xdr:pic>
      <xdr:nvPicPr>
        <xdr:cNvPr id="109" name="Graphic 108" descr="Magnifying glass with solid fill">
          <a:extLst>
            <a:ext uri="{FF2B5EF4-FFF2-40B4-BE49-F238E27FC236}">
              <a16:creationId xmlns:a16="http://schemas.microsoft.com/office/drawing/2014/main" id="{6E0A638A-6AD8-165B-C8E0-38133EC2ACF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4737967">
          <a:off x="5554871" y="1192695"/>
          <a:ext cx="914400" cy="914400"/>
        </a:xfrm>
        <a:prstGeom prst="rect">
          <a:avLst/>
        </a:prstGeom>
      </xdr:spPr>
    </xdr:pic>
    <xdr:clientData/>
  </xdr:twoCellAnchor>
  <xdr:twoCellAnchor>
    <xdr:from>
      <xdr:col>12</xdr:col>
      <xdr:colOff>198782</xdr:colOff>
      <xdr:row>14</xdr:row>
      <xdr:rowOff>11043</xdr:rowOff>
    </xdr:from>
    <xdr:to>
      <xdr:col>15</xdr:col>
      <xdr:colOff>77304</xdr:colOff>
      <xdr:row>16</xdr:row>
      <xdr:rowOff>44174</xdr:rowOff>
    </xdr:to>
    <xdr:sp macro="" textlink="$BX$6">
      <xdr:nvSpPr>
        <xdr:cNvPr id="6" name="TextBox 5">
          <a:extLst>
            <a:ext uri="{FF2B5EF4-FFF2-40B4-BE49-F238E27FC236}">
              <a16:creationId xmlns:a16="http://schemas.microsoft.com/office/drawing/2014/main" id="{AB31246E-2811-02BF-51A9-8EF23A22AAA8}"/>
            </a:ext>
          </a:extLst>
        </xdr:cNvPr>
        <xdr:cNvSpPr txBox="1"/>
      </xdr:nvSpPr>
      <xdr:spPr>
        <a:xfrm>
          <a:off x="7619999" y="2970695"/>
          <a:ext cx="1700696" cy="4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A00EB8-5324-4003-A535-40B4DB85E284}" type="TxLink">
            <a:rPr lang="en-US" sz="2500" b="1" i="0" u="none" strike="noStrike">
              <a:solidFill>
                <a:srgbClr val="000000"/>
              </a:solidFill>
              <a:latin typeface="Bahnschrift" panose="020B0502040204020203" pitchFamily="34" charset="0"/>
            </a:rPr>
            <a:pPr/>
            <a:t>Pearson</a:t>
          </a:fld>
          <a:endParaRPr lang="en-IN" sz="2500" b="1">
            <a:latin typeface="Bahnschrift" panose="020B0502040204020203" pitchFamily="34" charset="0"/>
          </a:endParaRPr>
        </a:p>
      </xdr:txBody>
    </xdr:sp>
    <xdr:clientData/>
  </xdr:twoCellAnchor>
  <xdr:twoCellAnchor>
    <xdr:from>
      <xdr:col>12</xdr:col>
      <xdr:colOff>587828</xdr:colOff>
      <xdr:row>18</xdr:row>
      <xdr:rowOff>163442</xdr:rowOff>
    </xdr:from>
    <xdr:to>
      <xdr:col>14</xdr:col>
      <xdr:colOff>463826</xdr:colOff>
      <xdr:row>21</xdr:row>
      <xdr:rowOff>97972</xdr:rowOff>
    </xdr:to>
    <xdr:sp macro="" textlink="$BX$11">
      <xdr:nvSpPr>
        <xdr:cNvPr id="7" name="TextBox 6">
          <a:extLst>
            <a:ext uri="{FF2B5EF4-FFF2-40B4-BE49-F238E27FC236}">
              <a16:creationId xmlns:a16="http://schemas.microsoft.com/office/drawing/2014/main" id="{543C35B4-ED26-4CCE-8A5E-03B6D324B6E5}"/>
            </a:ext>
          </a:extLst>
        </xdr:cNvPr>
        <xdr:cNvSpPr txBox="1"/>
      </xdr:nvSpPr>
      <xdr:spPr>
        <a:xfrm>
          <a:off x="8033657" y="3821042"/>
          <a:ext cx="1095198" cy="48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rgbClr val="000000"/>
              </a:solidFill>
              <a:latin typeface="Bahnschrift" panose="020B0502040204020203" pitchFamily="34" charset="0"/>
            </a:rPr>
            <a:t> { </a:t>
          </a:r>
          <a:fld id="{39FCBC2F-9405-4DC3-B70B-5F60F47B36DC}" type="TxLink">
            <a:rPr lang="en-US" sz="2500" b="1" i="0" u="none" strike="noStrike">
              <a:solidFill>
                <a:srgbClr val="000000"/>
              </a:solidFill>
              <a:latin typeface="Bahnschrift" panose="020B0502040204020203" pitchFamily="34" charset="0"/>
            </a:rPr>
            <a:pPr/>
            <a:t>E4</a:t>
          </a:fld>
          <a:r>
            <a:rPr lang="en-US" sz="2500" b="1" i="0" u="none" strike="noStrike">
              <a:solidFill>
                <a:srgbClr val="000000"/>
              </a:solidFill>
              <a:latin typeface="Bahnschrift" panose="020B0502040204020203" pitchFamily="34" charset="0"/>
            </a:rPr>
            <a:t> }</a:t>
          </a:r>
          <a:endParaRPr lang="en-IN" sz="2500" b="1">
            <a:latin typeface="Bahnschrift" panose="020B0502040204020203" pitchFamily="34" charset="0"/>
          </a:endParaRPr>
        </a:p>
      </xdr:txBody>
    </xdr:sp>
    <xdr:clientData/>
  </xdr:twoCellAnchor>
  <xdr:twoCellAnchor>
    <xdr:from>
      <xdr:col>7</xdr:col>
      <xdr:colOff>198784</xdr:colOff>
      <xdr:row>29</xdr:row>
      <xdr:rowOff>154610</xdr:rowOff>
    </xdr:from>
    <xdr:to>
      <xdr:col>8</xdr:col>
      <xdr:colOff>364436</xdr:colOff>
      <xdr:row>32</xdr:row>
      <xdr:rowOff>77306</xdr:rowOff>
    </xdr:to>
    <xdr:sp macro="" textlink="$BX$14">
      <xdr:nvSpPr>
        <xdr:cNvPr id="8" name="TextBox 7">
          <a:extLst>
            <a:ext uri="{FF2B5EF4-FFF2-40B4-BE49-F238E27FC236}">
              <a16:creationId xmlns:a16="http://schemas.microsoft.com/office/drawing/2014/main" id="{B136A62E-FA22-7403-8D6E-1F219544A77A}"/>
            </a:ext>
          </a:extLst>
        </xdr:cNvPr>
        <xdr:cNvSpPr txBox="1"/>
      </xdr:nvSpPr>
      <xdr:spPr>
        <a:xfrm>
          <a:off x="4583045" y="5952436"/>
          <a:ext cx="773043" cy="48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48D128-B21F-4AA6-A52B-A1CC748DA3BE}" type="TxLink">
            <a:rPr lang="en-US" sz="2000" b="1" i="0" u="none" strike="noStrike">
              <a:solidFill>
                <a:srgbClr val="000000"/>
              </a:solidFill>
              <a:latin typeface="Bahnschrift" panose="020B0502040204020203" pitchFamily="34" charset="0"/>
            </a:rPr>
            <a:pPr/>
            <a:t>2nd</a:t>
          </a:fld>
          <a:endParaRPr lang="en-IN" sz="2000" b="1">
            <a:latin typeface="Bahnschrift" panose="020B0502040204020203" pitchFamily="34" charset="0"/>
          </a:endParaRPr>
        </a:p>
      </xdr:txBody>
    </xdr:sp>
    <xdr:clientData/>
  </xdr:twoCellAnchor>
  <xdr:twoCellAnchor>
    <xdr:from>
      <xdr:col>9</xdr:col>
      <xdr:colOff>146405</xdr:colOff>
      <xdr:row>32</xdr:row>
      <xdr:rowOff>182691</xdr:rowOff>
    </xdr:from>
    <xdr:to>
      <xdr:col>16</xdr:col>
      <xdr:colOff>340138</xdr:colOff>
      <xdr:row>34</xdr:row>
      <xdr:rowOff>158237</xdr:rowOff>
    </xdr:to>
    <xdr:sp macro="" textlink="$BX$10">
      <xdr:nvSpPr>
        <xdr:cNvPr id="46" name="TextBox 45">
          <a:extLst>
            <a:ext uri="{FF2B5EF4-FFF2-40B4-BE49-F238E27FC236}">
              <a16:creationId xmlns:a16="http://schemas.microsoft.com/office/drawing/2014/main" id="{1CF131B5-497C-4F79-B417-85141B74DF9D}"/>
            </a:ext>
          </a:extLst>
        </xdr:cNvPr>
        <xdr:cNvSpPr txBox="1"/>
      </xdr:nvSpPr>
      <xdr:spPr>
        <a:xfrm>
          <a:off x="5745448" y="6543734"/>
          <a:ext cx="4445473" cy="35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555E69-BB79-4821-B93C-4ED52F22987D}" type="TxLink">
            <a:rPr lang="en-US" sz="1800" b="1" i="0" u="none" strike="noStrike">
              <a:solidFill>
                <a:srgbClr val="000000"/>
              </a:solidFill>
              <a:latin typeface="Bahnschrift" panose="020B0502040204020203" pitchFamily="34" charset="0"/>
            </a:rPr>
            <a:pPr/>
            <a:t>Hannah Knapp</a:t>
          </a:fld>
          <a:endParaRPr lang="en-IN" sz="1800" b="1">
            <a:latin typeface="Bahnschrift" panose="020B0502040204020203" pitchFamily="34" charset="0"/>
          </a:endParaRPr>
        </a:p>
      </xdr:txBody>
    </xdr:sp>
    <xdr:clientData/>
  </xdr:twoCellAnchor>
  <xdr:twoCellAnchor>
    <xdr:from>
      <xdr:col>16</xdr:col>
      <xdr:colOff>10884</xdr:colOff>
      <xdr:row>15</xdr:row>
      <xdr:rowOff>97971</xdr:rowOff>
    </xdr:from>
    <xdr:to>
      <xdr:col>18</xdr:col>
      <xdr:colOff>348342</xdr:colOff>
      <xdr:row>18</xdr:row>
      <xdr:rowOff>32657</xdr:rowOff>
    </xdr:to>
    <xdr:sp macro="" textlink="$BX$8">
      <xdr:nvSpPr>
        <xdr:cNvPr id="4" name="TextBox 3">
          <a:extLst>
            <a:ext uri="{FF2B5EF4-FFF2-40B4-BE49-F238E27FC236}">
              <a16:creationId xmlns:a16="http://schemas.microsoft.com/office/drawing/2014/main" id="{8A0DD3A5-CA94-4394-B222-1491EA37D443}"/>
            </a:ext>
          </a:extLst>
        </xdr:cNvPr>
        <xdr:cNvSpPr txBox="1"/>
      </xdr:nvSpPr>
      <xdr:spPr>
        <a:xfrm>
          <a:off x="9895113" y="3200400"/>
          <a:ext cx="1556658"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500" b="1" i="0" u="none" strike="noStrike">
              <a:solidFill>
                <a:srgbClr val="000000"/>
              </a:solidFill>
              <a:effectLst/>
              <a:latin typeface="Bahnschrift" panose="020B0502040204020203" pitchFamily="34" charset="0"/>
              <a:ea typeface="+mn-ea"/>
              <a:cs typeface="+mn-cs"/>
            </a:rPr>
            <a:t>Status -</a:t>
          </a:r>
          <a:endParaRPr lang="en-IN" sz="2500" b="1">
            <a:latin typeface="Bahnschrift" panose="020B0502040204020203" pitchFamily="34" charset="0"/>
          </a:endParaRPr>
        </a:p>
      </xdr:txBody>
    </xdr:sp>
    <xdr:clientData/>
  </xdr:twoCellAnchor>
  <xdr:twoCellAnchor>
    <xdr:from>
      <xdr:col>17</xdr:col>
      <xdr:colOff>500743</xdr:colOff>
      <xdr:row>20</xdr:row>
      <xdr:rowOff>119742</xdr:rowOff>
    </xdr:from>
    <xdr:to>
      <xdr:col>20</xdr:col>
      <xdr:colOff>21772</xdr:colOff>
      <xdr:row>22</xdr:row>
      <xdr:rowOff>174170</xdr:rowOff>
    </xdr:to>
    <xdr:sp macro="" textlink="$BX$7">
      <xdr:nvSpPr>
        <xdr:cNvPr id="23" name="TextBox 22">
          <a:extLst>
            <a:ext uri="{FF2B5EF4-FFF2-40B4-BE49-F238E27FC236}">
              <a16:creationId xmlns:a16="http://schemas.microsoft.com/office/drawing/2014/main" id="{71513691-F472-44B6-A7DE-C38A918D701B}"/>
            </a:ext>
          </a:extLst>
        </xdr:cNvPr>
        <xdr:cNvSpPr txBox="1"/>
      </xdr:nvSpPr>
      <xdr:spPr>
        <a:xfrm>
          <a:off x="10994572" y="4147456"/>
          <a:ext cx="1349829"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427D99-952B-4791-9448-D9E64618553B}" type="TxLink">
            <a:rPr lang="en-US" sz="2500" b="1" i="0" u="none" strike="noStrike">
              <a:solidFill>
                <a:srgbClr val="000000"/>
              </a:solidFill>
              <a:latin typeface="Bahnschrift" panose="020B0502040204020203" pitchFamily="34" charset="0"/>
            </a:rPr>
            <a:pPr/>
            <a:t>1845</a:t>
          </a:fld>
          <a:r>
            <a:rPr lang="en-US" sz="2500" b="1" i="0" u="none" strike="noStrike">
              <a:solidFill>
                <a:srgbClr val="000000"/>
              </a:solidFill>
              <a:latin typeface="Bahnschrift" panose="020B0502040204020203" pitchFamily="34" charset="0"/>
            </a:rPr>
            <a:t> /-</a:t>
          </a:r>
          <a:endParaRPr lang="en-IN" sz="2500" b="1">
            <a:latin typeface="Bahnschrift" panose="020B0502040204020203" pitchFamily="34" charset="0"/>
          </a:endParaRPr>
        </a:p>
      </xdr:txBody>
    </xdr:sp>
    <xdr:clientData/>
  </xdr:twoCellAnchor>
  <xdr:twoCellAnchor>
    <xdr:from>
      <xdr:col>12</xdr:col>
      <xdr:colOff>174171</xdr:colOff>
      <xdr:row>24</xdr:row>
      <xdr:rowOff>185055</xdr:rowOff>
    </xdr:from>
    <xdr:to>
      <xdr:col>15</xdr:col>
      <xdr:colOff>54429</xdr:colOff>
      <xdr:row>27</xdr:row>
      <xdr:rowOff>108857</xdr:rowOff>
    </xdr:to>
    <xdr:sp macro="" textlink="$BX$12">
      <xdr:nvSpPr>
        <xdr:cNvPr id="97" name="TextBox 96">
          <a:extLst>
            <a:ext uri="{FF2B5EF4-FFF2-40B4-BE49-F238E27FC236}">
              <a16:creationId xmlns:a16="http://schemas.microsoft.com/office/drawing/2014/main" id="{D84AF224-68AA-42C2-B6A2-F22222947CF3}"/>
            </a:ext>
          </a:extLst>
        </xdr:cNvPr>
        <xdr:cNvSpPr txBox="1"/>
      </xdr:nvSpPr>
      <xdr:spPr>
        <a:xfrm>
          <a:off x="7620000" y="4952998"/>
          <a:ext cx="1709058" cy="50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48FBEF-8827-497C-B900-D7D1A63CBD49}" type="TxLink">
            <a:rPr lang="en-US" sz="2500" b="1" i="0" u="none" strike="noStrike">
              <a:solidFill>
                <a:srgbClr val="000000"/>
              </a:solidFill>
              <a:latin typeface="Bahnschrift" panose="020B0502040204020203" pitchFamily="34" charset="0"/>
            </a:rPr>
            <a:pPr/>
            <a:t>Science</a:t>
          </a:fld>
          <a:endParaRPr lang="en-IN" sz="2500" b="1">
            <a:latin typeface="Bahnschrift" panose="020B0502040204020203" pitchFamily="34" charset="0"/>
          </a:endParaRPr>
        </a:p>
      </xdr:txBody>
    </xdr:sp>
    <xdr:clientData/>
  </xdr:twoCellAnchor>
  <xdr:twoCellAnchor>
    <xdr:from>
      <xdr:col>19</xdr:col>
      <xdr:colOff>522513</xdr:colOff>
      <xdr:row>25</xdr:row>
      <xdr:rowOff>59871</xdr:rowOff>
    </xdr:from>
    <xdr:to>
      <xdr:col>21</xdr:col>
      <xdr:colOff>217713</xdr:colOff>
      <xdr:row>28</xdr:row>
      <xdr:rowOff>10886</xdr:rowOff>
    </xdr:to>
    <xdr:sp macro="" textlink="$BX$13">
      <xdr:nvSpPr>
        <xdr:cNvPr id="99" name="TextBox 98">
          <a:extLst>
            <a:ext uri="{FF2B5EF4-FFF2-40B4-BE49-F238E27FC236}">
              <a16:creationId xmlns:a16="http://schemas.microsoft.com/office/drawing/2014/main" id="{42F652B3-8F5E-FDB7-176F-B250956249ED}"/>
            </a:ext>
          </a:extLst>
        </xdr:cNvPr>
        <xdr:cNvSpPr txBox="1"/>
      </xdr:nvSpPr>
      <xdr:spPr>
        <a:xfrm>
          <a:off x="12235542" y="5012871"/>
          <a:ext cx="914400" cy="527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4DD886-1E8A-4B65-B756-6BCD69709CEA}" type="TxLink">
            <a:rPr lang="en-US" sz="2500" b="1" i="0" u="none" strike="noStrike">
              <a:solidFill>
                <a:srgbClr val="000000"/>
              </a:solidFill>
              <a:latin typeface="Bahnschrift" panose="020B0502040204020203" pitchFamily="34" charset="0"/>
            </a:rPr>
            <a:pPr/>
            <a:t>NEW</a:t>
          </a:fld>
          <a:endParaRPr lang="en-IN" sz="2500" b="1">
            <a:latin typeface="Bahnschrift" panose="020B0502040204020203" pitchFamily="34" charset="0"/>
          </a:endParaRPr>
        </a:p>
      </xdr:txBody>
    </xdr:sp>
    <xdr:clientData/>
  </xdr:twoCellAnchor>
  <xdr:oneCellAnchor>
    <xdr:from>
      <xdr:col>1</xdr:col>
      <xdr:colOff>228600</xdr:colOff>
      <xdr:row>0</xdr:row>
      <xdr:rowOff>86516</xdr:rowOff>
    </xdr:from>
    <xdr:ext cx="2496580" cy="327141"/>
    <xdr:sp macro="" textlink="">
      <xdr:nvSpPr>
        <xdr:cNvPr id="101" name="Rectangle 100">
          <a:extLst>
            <a:ext uri="{FF2B5EF4-FFF2-40B4-BE49-F238E27FC236}">
              <a16:creationId xmlns:a16="http://schemas.microsoft.com/office/drawing/2014/main" id="{885D717A-7ECE-4B7B-B2A1-73F1EA2438CE}"/>
            </a:ext>
          </a:extLst>
        </xdr:cNvPr>
        <xdr:cNvSpPr/>
      </xdr:nvSpPr>
      <xdr:spPr>
        <a:xfrm>
          <a:off x="838200" y="86516"/>
          <a:ext cx="2496580" cy="327141"/>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BOOK</a:t>
          </a:r>
          <a:r>
            <a:rPr lang="en-US" sz="15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SEARCHING</a:t>
          </a:r>
          <a:endPar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0</xdr:col>
      <xdr:colOff>511628</xdr:colOff>
      <xdr:row>0</xdr:row>
      <xdr:rowOff>0</xdr:rowOff>
    </xdr:from>
    <xdr:to>
      <xdr:col>1</xdr:col>
      <xdr:colOff>514028</xdr:colOff>
      <xdr:row>1</xdr:row>
      <xdr:rowOff>111257</xdr:rowOff>
    </xdr:to>
    <xdr:pic>
      <xdr:nvPicPr>
        <xdr:cNvPr id="102" name="Graphic 101" descr="Graduation cap with solid fill">
          <a:extLst>
            <a:ext uri="{FF2B5EF4-FFF2-40B4-BE49-F238E27FC236}">
              <a16:creationId xmlns:a16="http://schemas.microsoft.com/office/drawing/2014/main" id="{E4DBE697-594C-469E-A784-E4F3C338668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11628" y="0"/>
          <a:ext cx="612000" cy="612000"/>
        </a:xfrm>
        <a:prstGeom prst="rect">
          <a:avLst/>
        </a:prstGeom>
      </xdr:spPr>
    </xdr:pic>
    <xdr:clientData/>
  </xdr:twoCellAnchor>
  <xdr:oneCellAnchor>
    <xdr:from>
      <xdr:col>24</xdr:col>
      <xdr:colOff>1012371</xdr:colOff>
      <xdr:row>0</xdr:row>
      <xdr:rowOff>43542</xdr:rowOff>
    </xdr:from>
    <xdr:ext cx="4158342" cy="604012"/>
    <xdr:sp macro="" textlink="">
      <xdr:nvSpPr>
        <xdr:cNvPr id="103" name="Rectangle 102">
          <a:extLst>
            <a:ext uri="{FF2B5EF4-FFF2-40B4-BE49-F238E27FC236}">
              <a16:creationId xmlns:a16="http://schemas.microsoft.com/office/drawing/2014/main" id="{5AEC28F7-F1D2-4D72-BBA9-33B017E68CC7}"/>
            </a:ext>
          </a:extLst>
        </xdr:cNvPr>
        <xdr:cNvSpPr/>
      </xdr:nvSpPr>
      <xdr:spPr>
        <a:xfrm>
          <a:off x="16002000" y="43542"/>
          <a:ext cx="4158342" cy="604012"/>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tx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25</xdr:col>
      <xdr:colOff>185057</xdr:colOff>
      <xdr:row>0</xdr:row>
      <xdr:rowOff>65314</xdr:rowOff>
    </xdr:from>
    <xdr:to>
      <xdr:col>25</xdr:col>
      <xdr:colOff>555171</xdr:colOff>
      <xdr:row>0</xdr:row>
      <xdr:rowOff>435428</xdr:rowOff>
    </xdr:to>
    <xdr:pic>
      <xdr:nvPicPr>
        <xdr:cNvPr id="105" name="Graphic 104" descr="Arrow circle with solid fill">
          <a:extLst>
            <a:ext uri="{FF2B5EF4-FFF2-40B4-BE49-F238E27FC236}">
              <a16:creationId xmlns:a16="http://schemas.microsoft.com/office/drawing/2014/main" id="{C6785B99-55F1-4D3A-8A9F-15FCAB00ACD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263257" y="65314"/>
          <a:ext cx="370114" cy="3701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228601</xdr:colOff>
      <xdr:row>13</xdr:row>
      <xdr:rowOff>217714</xdr:rowOff>
    </xdr:from>
    <xdr:to>
      <xdr:col>22</xdr:col>
      <xdr:colOff>391886</xdr:colOff>
      <xdr:row>25</xdr:row>
      <xdr:rowOff>174171</xdr:rowOff>
    </xdr:to>
    <xdr:sp macro="" textlink="">
      <xdr:nvSpPr>
        <xdr:cNvPr id="47" name="Rectangle 46">
          <a:extLst>
            <a:ext uri="{FF2B5EF4-FFF2-40B4-BE49-F238E27FC236}">
              <a16:creationId xmlns:a16="http://schemas.microsoft.com/office/drawing/2014/main" id="{15A9E2FC-02D7-72E3-C2F1-A3DC29FA168F}"/>
            </a:ext>
          </a:extLst>
        </xdr:cNvPr>
        <xdr:cNvSpPr/>
      </xdr:nvSpPr>
      <xdr:spPr>
        <a:xfrm>
          <a:off x="15871372" y="4158343"/>
          <a:ext cx="3820885" cy="2960914"/>
        </a:xfrm>
        <a:prstGeom prst="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381000</xdr:colOff>
      <xdr:row>2</xdr:row>
      <xdr:rowOff>117618</xdr:rowOff>
    </xdr:from>
    <xdr:to>
      <xdr:col>22</xdr:col>
      <xdr:colOff>359229</xdr:colOff>
      <xdr:row>13</xdr:row>
      <xdr:rowOff>21771</xdr:rowOff>
    </xdr:to>
    <xdr:graphicFrame macro="">
      <xdr:nvGraphicFramePr>
        <xdr:cNvPr id="15" name="Chart 14">
          <a:extLst>
            <a:ext uri="{FF2B5EF4-FFF2-40B4-BE49-F238E27FC236}">
              <a16:creationId xmlns:a16="http://schemas.microsoft.com/office/drawing/2014/main" id="{F123E6FC-4363-9B73-2E97-0B8F5DB9E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922098</xdr:colOff>
      <xdr:row>13</xdr:row>
      <xdr:rowOff>216255</xdr:rowOff>
    </xdr:from>
    <xdr:to>
      <xdr:col>16</xdr:col>
      <xdr:colOff>76200</xdr:colOff>
      <xdr:row>25</xdr:row>
      <xdr:rowOff>174172</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55D57AE9-8B85-4923-9EC7-50393AED6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67038" y="4102455"/>
              <a:ext cx="5783502" cy="2975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120831</xdr:colOff>
      <xdr:row>2</xdr:row>
      <xdr:rowOff>87086</xdr:rowOff>
    </xdr:from>
    <xdr:to>
      <xdr:col>3</xdr:col>
      <xdr:colOff>478972</xdr:colOff>
      <xdr:row>26</xdr:row>
      <xdr:rowOff>10886</xdr:rowOff>
    </xdr:to>
    <mc:AlternateContent xmlns:mc="http://schemas.openxmlformats.org/markup-compatibility/2006" xmlns:a14="http://schemas.microsoft.com/office/drawing/2010/main">
      <mc:Choice Requires="a14">
        <xdr:graphicFrame macro="">
          <xdr:nvGraphicFramePr>
            <xdr:cNvPr id="3" name="Publication Year">
              <a:extLst>
                <a:ext uri="{FF2B5EF4-FFF2-40B4-BE49-F238E27FC236}">
                  <a16:creationId xmlns:a16="http://schemas.microsoft.com/office/drawing/2014/main" id="{07C66519-6CC8-D6D6-4AE7-B0A39F1542BF}"/>
                </a:ext>
              </a:extLst>
            </xdr:cNvPr>
            <xdr:cNvGraphicFramePr/>
          </xdr:nvGraphicFramePr>
          <xdr:xfrm>
            <a:off x="0" y="0"/>
            <a:ext cx="0" cy="0"/>
          </xdr:xfrm>
          <a:graphic>
            <a:graphicData uri="http://schemas.microsoft.com/office/drawing/2010/slicer">
              <sle:slicer xmlns:sle="http://schemas.microsoft.com/office/drawing/2010/slicer" name="Publication Year"/>
            </a:graphicData>
          </a:graphic>
        </xdr:graphicFrame>
      </mc:Choice>
      <mc:Fallback xmlns="">
        <xdr:sp macro="" textlink="">
          <xdr:nvSpPr>
            <xdr:cNvPr id="0" name=""/>
            <xdr:cNvSpPr>
              <a:spLocks noTextEdit="1"/>
            </xdr:cNvSpPr>
          </xdr:nvSpPr>
          <xdr:spPr>
            <a:xfrm>
              <a:off x="120831" y="587829"/>
              <a:ext cx="2524398" cy="655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21772</xdr:colOff>
      <xdr:row>13</xdr:row>
      <xdr:rowOff>250520</xdr:rowOff>
    </xdr:from>
    <xdr:to>
      <xdr:col>8</xdr:col>
      <xdr:colOff>653143</xdr:colOff>
      <xdr:row>25</xdr:row>
      <xdr:rowOff>206829</xdr:rowOff>
    </xdr:to>
    <xdr:pic>
      <xdr:nvPicPr>
        <xdr:cNvPr id="6" name="Picture 5">
          <a:extLst>
            <a:ext uri="{FF2B5EF4-FFF2-40B4-BE49-F238E27FC236}">
              <a16:creationId xmlns:a16="http://schemas.microsoft.com/office/drawing/2014/main" id="{A5CBEC15-C505-EE33-AD63-0DFFB8DC60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96704" y="4144027"/>
          <a:ext cx="6706494" cy="2962555"/>
        </a:xfrm>
        <a:prstGeom prst="rect">
          <a:avLst/>
        </a:prstGeom>
      </xdr:spPr>
    </xdr:pic>
    <xdr:clientData/>
  </xdr:twoCellAnchor>
  <xdr:twoCellAnchor>
    <xdr:from>
      <xdr:col>4</xdr:col>
      <xdr:colOff>43543</xdr:colOff>
      <xdr:row>14</xdr:row>
      <xdr:rowOff>0</xdr:rowOff>
    </xdr:from>
    <xdr:to>
      <xdr:col>4</xdr:col>
      <xdr:colOff>1153886</xdr:colOff>
      <xdr:row>15</xdr:row>
      <xdr:rowOff>206828</xdr:rowOff>
    </xdr:to>
    <xdr:sp macro="" textlink="">
      <xdr:nvSpPr>
        <xdr:cNvPr id="7" name="TextBox 6">
          <a:extLst>
            <a:ext uri="{FF2B5EF4-FFF2-40B4-BE49-F238E27FC236}">
              <a16:creationId xmlns:a16="http://schemas.microsoft.com/office/drawing/2014/main" id="{C1A4F652-722F-38EE-3AFC-748EEE15248F}"/>
            </a:ext>
          </a:extLst>
        </xdr:cNvPr>
        <xdr:cNvSpPr txBox="1"/>
      </xdr:nvSpPr>
      <xdr:spPr>
        <a:xfrm>
          <a:off x="3015343" y="4191000"/>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1</a:t>
          </a:r>
        </a:p>
      </xdr:txBody>
    </xdr:sp>
    <xdr:clientData/>
  </xdr:twoCellAnchor>
  <xdr:twoCellAnchor>
    <xdr:from>
      <xdr:col>4</xdr:col>
      <xdr:colOff>1208313</xdr:colOff>
      <xdr:row>14</xdr:row>
      <xdr:rowOff>1</xdr:rowOff>
    </xdr:from>
    <xdr:to>
      <xdr:col>8</xdr:col>
      <xdr:colOff>664028</xdr:colOff>
      <xdr:row>15</xdr:row>
      <xdr:rowOff>206830</xdr:rowOff>
    </xdr:to>
    <xdr:sp macro="" textlink="$CH$15">
      <xdr:nvSpPr>
        <xdr:cNvPr id="13" name="TextBox 12">
          <a:extLst>
            <a:ext uri="{FF2B5EF4-FFF2-40B4-BE49-F238E27FC236}">
              <a16:creationId xmlns:a16="http://schemas.microsoft.com/office/drawing/2014/main" id="{C34B255B-3AD3-43FF-985A-D7C48B0C0BE0}"/>
            </a:ext>
          </a:extLst>
        </xdr:cNvPr>
        <xdr:cNvSpPr txBox="1"/>
      </xdr:nvSpPr>
      <xdr:spPr>
        <a:xfrm>
          <a:off x="4180113" y="4191001"/>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500" b="1" i="0" u="none" strike="noStrike">
              <a:solidFill>
                <a:srgbClr val="000000"/>
              </a:solidFill>
              <a:latin typeface="Bahnschrift" panose="020B0502040204020203" pitchFamily="34" charset="0"/>
            </a:rPr>
            <a:t>   </a:t>
          </a:r>
          <a:fld id="{2FAB045A-E92A-4A65-A950-19C1FC819835}" type="TxLink">
            <a:rPr lang="en-US" sz="2500" b="1" i="0" u="none" strike="noStrike">
              <a:solidFill>
                <a:srgbClr val="000000"/>
              </a:solidFill>
              <a:latin typeface="Bahnschrift" panose="020B0502040204020203" pitchFamily="34" charset="0"/>
            </a:rPr>
            <a:pPr algn="l"/>
            <a:t>Oxford</a:t>
          </a:fld>
          <a:endParaRPr lang="en-IN" sz="2500" b="1">
            <a:latin typeface="Bahnschrift" panose="020B0502040204020203" pitchFamily="34" charset="0"/>
          </a:endParaRPr>
        </a:p>
      </xdr:txBody>
    </xdr:sp>
    <xdr:clientData/>
  </xdr:twoCellAnchor>
  <xdr:twoCellAnchor editAs="oneCell">
    <xdr:from>
      <xdr:col>4</xdr:col>
      <xdr:colOff>863921</xdr:colOff>
      <xdr:row>13</xdr:row>
      <xdr:rowOff>77987</xdr:rowOff>
    </xdr:from>
    <xdr:to>
      <xdr:col>4</xdr:col>
      <xdr:colOff>1484406</xdr:colOff>
      <xdr:row>15</xdr:row>
      <xdr:rowOff>197729</xdr:rowOff>
    </xdr:to>
    <xdr:pic>
      <xdr:nvPicPr>
        <xdr:cNvPr id="21" name="Graphic 20" descr="Ribbon with solid fill">
          <a:extLst>
            <a:ext uri="{FF2B5EF4-FFF2-40B4-BE49-F238E27FC236}">
              <a16:creationId xmlns:a16="http://schemas.microsoft.com/office/drawing/2014/main" id="{242091E8-595D-89CD-39B1-764EDCC536E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38853" y="3971494"/>
          <a:ext cx="620485" cy="620783"/>
        </a:xfrm>
        <a:prstGeom prst="rect">
          <a:avLst/>
        </a:prstGeom>
        <a:effectLst>
          <a:glow rad="63500">
            <a:schemeClr val="accent4">
              <a:satMod val="175000"/>
              <a:alpha val="40000"/>
            </a:schemeClr>
          </a:glow>
        </a:effectLst>
      </xdr:spPr>
    </xdr:pic>
    <xdr:clientData/>
  </xdr:twoCellAnchor>
  <xdr:twoCellAnchor editAs="oneCell">
    <xdr:from>
      <xdr:col>12</xdr:col>
      <xdr:colOff>478970</xdr:colOff>
      <xdr:row>14</xdr:row>
      <xdr:rowOff>0</xdr:rowOff>
    </xdr:from>
    <xdr:to>
      <xdr:col>12</xdr:col>
      <xdr:colOff>957943</xdr:colOff>
      <xdr:row>16</xdr:row>
      <xdr:rowOff>54428</xdr:rowOff>
    </xdr:to>
    <xdr:pic>
      <xdr:nvPicPr>
        <xdr:cNvPr id="23" name="Graphic 22" descr="Trophy with solid fill">
          <a:extLst>
            <a:ext uri="{FF2B5EF4-FFF2-40B4-BE49-F238E27FC236}">
              <a16:creationId xmlns:a16="http://schemas.microsoft.com/office/drawing/2014/main" id="{A6136463-3624-733B-A493-5E62C58BA2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291456" y="4191000"/>
          <a:ext cx="478973" cy="555171"/>
        </a:xfrm>
        <a:prstGeom prst="rect">
          <a:avLst/>
        </a:prstGeom>
        <a:effectLst>
          <a:glow rad="63500">
            <a:schemeClr val="accent4">
              <a:satMod val="175000"/>
              <a:alpha val="40000"/>
            </a:schemeClr>
          </a:glow>
        </a:effectLst>
      </xdr:spPr>
    </xdr:pic>
    <xdr:clientData/>
  </xdr:twoCellAnchor>
  <xdr:twoCellAnchor>
    <xdr:from>
      <xdr:col>4</xdr:col>
      <xdr:colOff>1208313</xdr:colOff>
      <xdr:row>16</xdr:row>
      <xdr:rowOff>10887</xdr:rowOff>
    </xdr:from>
    <xdr:to>
      <xdr:col>8</xdr:col>
      <xdr:colOff>664028</xdr:colOff>
      <xdr:row>17</xdr:row>
      <xdr:rowOff>217716</xdr:rowOff>
    </xdr:to>
    <xdr:sp macro="" textlink="$CH$16">
      <xdr:nvSpPr>
        <xdr:cNvPr id="20" name="TextBox 19">
          <a:extLst>
            <a:ext uri="{FF2B5EF4-FFF2-40B4-BE49-F238E27FC236}">
              <a16:creationId xmlns:a16="http://schemas.microsoft.com/office/drawing/2014/main" id="{66D5177A-7A04-40C6-8322-33D618CF8CC4}"/>
            </a:ext>
          </a:extLst>
        </xdr:cNvPr>
        <xdr:cNvSpPr txBox="1"/>
      </xdr:nvSpPr>
      <xdr:spPr>
        <a:xfrm>
          <a:off x="4180113" y="4702630"/>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chemeClr val="tx1"/>
              </a:solidFill>
              <a:latin typeface="Bahnschrift" panose="020B0502040204020203" pitchFamily="34" charset="0"/>
            </a:rPr>
            <a:t>   </a:t>
          </a:r>
          <a:fld id="{2C442DAD-BF82-4C85-B090-F97657973017}" type="TxLink">
            <a:rPr lang="en-US" sz="2500" b="1" i="0" u="none" strike="noStrike">
              <a:solidFill>
                <a:schemeClr val="tx1"/>
              </a:solidFill>
              <a:latin typeface="Bahnschrift" panose="020B0502040204020203" pitchFamily="34" charset="0"/>
            </a:rPr>
            <a:t>Scholastic</a:t>
          </a:fld>
          <a:endParaRPr lang="en-IN" sz="2500" b="1">
            <a:solidFill>
              <a:schemeClr val="tx1"/>
            </a:solidFill>
            <a:latin typeface="Bahnschrift" panose="020B0502040204020203" pitchFamily="34" charset="0"/>
          </a:endParaRPr>
        </a:p>
      </xdr:txBody>
    </xdr:sp>
    <xdr:clientData/>
  </xdr:twoCellAnchor>
  <xdr:twoCellAnchor>
    <xdr:from>
      <xdr:col>4</xdr:col>
      <xdr:colOff>1208313</xdr:colOff>
      <xdr:row>18</xdr:row>
      <xdr:rowOff>10887</xdr:rowOff>
    </xdr:from>
    <xdr:to>
      <xdr:col>8</xdr:col>
      <xdr:colOff>664028</xdr:colOff>
      <xdr:row>19</xdr:row>
      <xdr:rowOff>217716</xdr:rowOff>
    </xdr:to>
    <xdr:sp macro="" textlink="$CH$17">
      <xdr:nvSpPr>
        <xdr:cNvPr id="22" name="TextBox 21">
          <a:extLst>
            <a:ext uri="{FF2B5EF4-FFF2-40B4-BE49-F238E27FC236}">
              <a16:creationId xmlns:a16="http://schemas.microsoft.com/office/drawing/2014/main" id="{B93EDD48-D63A-43A4-AE67-4A150515D7E0}"/>
            </a:ext>
          </a:extLst>
        </xdr:cNvPr>
        <xdr:cNvSpPr txBox="1"/>
      </xdr:nvSpPr>
      <xdr:spPr>
        <a:xfrm>
          <a:off x="4180113" y="5203373"/>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rgbClr val="000000"/>
              </a:solidFill>
              <a:latin typeface="Bahnschrift" panose="020B0502040204020203" pitchFamily="34" charset="0"/>
            </a:rPr>
            <a:t>   </a:t>
          </a:r>
          <a:fld id="{8C01E749-74A5-4E96-B349-20441B0DB064}" type="TxLink">
            <a:rPr lang="en-US" sz="2500" b="1" i="0" u="none" strike="noStrike">
              <a:solidFill>
                <a:srgbClr val="000000"/>
              </a:solidFill>
              <a:latin typeface="Bahnschrift" panose="020B0502040204020203" pitchFamily="34" charset="0"/>
            </a:rPr>
            <a:t>NCERT</a:t>
          </a:fld>
          <a:endParaRPr lang="en-IN" sz="2500" b="1">
            <a:latin typeface="Bahnschrift" panose="020B0502040204020203" pitchFamily="34" charset="0"/>
          </a:endParaRPr>
        </a:p>
      </xdr:txBody>
    </xdr:sp>
    <xdr:clientData/>
  </xdr:twoCellAnchor>
  <xdr:twoCellAnchor>
    <xdr:from>
      <xdr:col>4</xdr:col>
      <xdr:colOff>1208313</xdr:colOff>
      <xdr:row>20</xdr:row>
      <xdr:rowOff>1</xdr:rowOff>
    </xdr:from>
    <xdr:to>
      <xdr:col>8</xdr:col>
      <xdr:colOff>664028</xdr:colOff>
      <xdr:row>21</xdr:row>
      <xdr:rowOff>206830</xdr:rowOff>
    </xdr:to>
    <xdr:sp macro="" textlink="$CH$18">
      <xdr:nvSpPr>
        <xdr:cNvPr id="30" name="TextBox 29">
          <a:extLst>
            <a:ext uri="{FF2B5EF4-FFF2-40B4-BE49-F238E27FC236}">
              <a16:creationId xmlns:a16="http://schemas.microsoft.com/office/drawing/2014/main" id="{D448E24A-0CDB-4067-B74E-B42415EE453D}"/>
            </a:ext>
          </a:extLst>
        </xdr:cNvPr>
        <xdr:cNvSpPr txBox="1"/>
      </xdr:nvSpPr>
      <xdr:spPr>
        <a:xfrm>
          <a:off x="4180113" y="5693230"/>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chemeClr val="tx1"/>
              </a:solidFill>
              <a:latin typeface="Bahnschrift" panose="020B0502040204020203" pitchFamily="34" charset="0"/>
            </a:rPr>
            <a:t>   </a:t>
          </a:r>
          <a:fld id="{C90B6F73-DBBD-4E07-B113-5D3FBE4900B5}" type="TxLink">
            <a:rPr lang="en-US" sz="2500" b="1" i="0" u="none" strike="noStrike">
              <a:solidFill>
                <a:schemeClr val="tx1"/>
              </a:solidFill>
              <a:latin typeface="Bahnschrift" panose="020B0502040204020203" pitchFamily="34" charset="0"/>
            </a:rPr>
            <a:t>Macmillan</a:t>
          </a:fld>
          <a:endParaRPr lang="en-IN" sz="2500" b="1">
            <a:solidFill>
              <a:schemeClr val="tx1"/>
            </a:solidFill>
            <a:latin typeface="Bahnschrift" panose="020B0502040204020203" pitchFamily="34" charset="0"/>
          </a:endParaRPr>
        </a:p>
      </xdr:txBody>
    </xdr:sp>
    <xdr:clientData/>
  </xdr:twoCellAnchor>
  <xdr:twoCellAnchor>
    <xdr:from>
      <xdr:col>4</xdr:col>
      <xdr:colOff>1208313</xdr:colOff>
      <xdr:row>21</xdr:row>
      <xdr:rowOff>228601</xdr:rowOff>
    </xdr:from>
    <xdr:to>
      <xdr:col>8</xdr:col>
      <xdr:colOff>664028</xdr:colOff>
      <xdr:row>23</xdr:row>
      <xdr:rowOff>185058</xdr:rowOff>
    </xdr:to>
    <xdr:sp macro="" textlink="$CH$19">
      <xdr:nvSpPr>
        <xdr:cNvPr id="32" name="TextBox 31">
          <a:extLst>
            <a:ext uri="{FF2B5EF4-FFF2-40B4-BE49-F238E27FC236}">
              <a16:creationId xmlns:a16="http://schemas.microsoft.com/office/drawing/2014/main" id="{6F41D2A8-0B39-4EDB-AC41-6B91FFFCA724}"/>
            </a:ext>
          </a:extLst>
        </xdr:cNvPr>
        <xdr:cNvSpPr txBox="1"/>
      </xdr:nvSpPr>
      <xdr:spPr>
        <a:xfrm>
          <a:off x="4180113" y="6172201"/>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chemeClr val="tx1"/>
              </a:solidFill>
              <a:latin typeface="Bahnschrift" panose="020B0502040204020203" pitchFamily="34" charset="0"/>
            </a:rPr>
            <a:t>   </a:t>
          </a:r>
          <a:fld id="{AFFD518C-C08B-42BE-B4A6-8AC76A64E483}" type="TxLink">
            <a:rPr lang="en-US" sz="2500" b="1" i="0" u="none" strike="noStrike">
              <a:solidFill>
                <a:schemeClr val="tx1"/>
              </a:solidFill>
              <a:latin typeface="Bahnschrift" panose="020B0502040204020203" pitchFamily="34" charset="0"/>
            </a:rPr>
            <a:t>Pearson</a:t>
          </a:fld>
          <a:endParaRPr lang="en-IN" sz="2500" b="1">
            <a:solidFill>
              <a:schemeClr val="tx1"/>
            </a:solidFill>
            <a:latin typeface="Bahnschrift" panose="020B0502040204020203" pitchFamily="34" charset="0"/>
          </a:endParaRPr>
        </a:p>
      </xdr:txBody>
    </xdr:sp>
    <xdr:clientData/>
  </xdr:twoCellAnchor>
  <xdr:twoCellAnchor>
    <xdr:from>
      <xdr:col>4</xdr:col>
      <xdr:colOff>1208313</xdr:colOff>
      <xdr:row>23</xdr:row>
      <xdr:rowOff>239487</xdr:rowOff>
    </xdr:from>
    <xdr:to>
      <xdr:col>8</xdr:col>
      <xdr:colOff>664028</xdr:colOff>
      <xdr:row>25</xdr:row>
      <xdr:rowOff>195944</xdr:rowOff>
    </xdr:to>
    <xdr:sp macro="" textlink="$CH$20">
      <xdr:nvSpPr>
        <xdr:cNvPr id="33" name="TextBox 32">
          <a:extLst>
            <a:ext uri="{FF2B5EF4-FFF2-40B4-BE49-F238E27FC236}">
              <a16:creationId xmlns:a16="http://schemas.microsoft.com/office/drawing/2014/main" id="{60DF8957-F410-4832-A252-CA7BBB664FF7}"/>
            </a:ext>
          </a:extLst>
        </xdr:cNvPr>
        <xdr:cNvSpPr txBox="1"/>
      </xdr:nvSpPr>
      <xdr:spPr>
        <a:xfrm>
          <a:off x="4180113" y="6683830"/>
          <a:ext cx="5486401" cy="457200"/>
        </a:xfrm>
        <a:prstGeom prst="rect">
          <a:avLst/>
        </a:prstGeom>
        <a:solidFill>
          <a:srgbClr val="00735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i="0" u="none" strike="noStrike">
              <a:solidFill>
                <a:schemeClr val="tx1"/>
              </a:solidFill>
              <a:latin typeface="Bahnschrift" panose="020B0502040204020203" pitchFamily="34" charset="0"/>
            </a:rPr>
            <a:t>   </a:t>
          </a:r>
          <a:fld id="{C70129C5-0868-44D2-8076-078ABDDD5791}" type="TxLink">
            <a:rPr lang="en-US" sz="2500" b="1" i="0" u="none" strike="noStrike">
              <a:solidFill>
                <a:schemeClr val="tx1"/>
              </a:solidFill>
              <a:latin typeface="Bahnschrift" panose="020B0502040204020203" pitchFamily="34" charset="0"/>
            </a:rPr>
            <a:t>Cambridge</a:t>
          </a:fld>
          <a:endParaRPr lang="en-IN" sz="2500" b="1">
            <a:solidFill>
              <a:schemeClr val="tx1"/>
            </a:solidFill>
            <a:latin typeface="Bahnschrift" panose="020B0502040204020203" pitchFamily="34" charset="0"/>
          </a:endParaRPr>
        </a:p>
      </xdr:txBody>
    </xdr:sp>
    <xdr:clientData/>
  </xdr:twoCellAnchor>
  <xdr:twoCellAnchor>
    <xdr:from>
      <xdr:col>4</xdr:col>
      <xdr:colOff>32658</xdr:colOff>
      <xdr:row>15</xdr:row>
      <xdr:rowOff>239486</xdr:rowOff>
    </xdr:from>
    <xdr:to>
      <xdr:col>4</xdr:col>
      <xdr:colOff>1143001</xdr:colOff>
      <xdr:row>17</xdr:row>
      <xdr:rowOff>195942</xdr:rowOff>
    </xdr:to>
    <xdr:sp macro="" textlink="">
      <xdr:nvSpPr>
        <xdr:cNvPr id="35" name="TextBox 34">
          <a:extLst>
            <a:ext uri="{FF2B5EF4-FFF2-40B4-BE49-F238E27FC236}">
              <a16:creationId xmlns:a16="http://schemas.microsoft.com/office/drawing/2014/main" id="{CEF66D5F-78A8-452E-AAD5-1BE7A9C66CB3}"/>
            </a:ext>
          </a:extLst>
        </xdr:cNvPr>
        <xdr:cNvSpPr txBox="1"/>
      </xdr:nvSpPr>
      <xdr:spPr>
        <a:xfrm>
          <a:off x="3004458" y="4680857"/>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2</a:t>
          </a:r>
        </a:p>
      </xdr:txBody>
    </xdr:sp>
    <xdr:clientData/>
  </xdr:twoCellAnchor>
  <xdr:twoCellAnchor>
    <xdr:from>
      <xdr:col>4</xdr:col>
      <xdr:colOff>43543</xdr:colOff>
      <xdr:row>17</xdr:row>
      <xdr:rowOff>239486</xdr:rowOff>
    </xdr:from>
    <xdr:to>
      <xdr:col>4</xdr:col>
      <xdr:colOff>1153886</xdr:colOff>
      <xdr:row>19</xdr:row>
      <xdr:rowOff>195942</xdr:rowOff>
    </xdr:to>
    <xdr:sp macro="" textlink="">
      <xdr:nvSpPr>
        <xdr:cNvPr id="36" name="TextBox 35">
          <a:extLst>
            <a:ext uri="{FF2B5EF4-FFF2-40B4-BE49-F238E27FC236}">
              <a16:creationId xmlns:a16="http://schemas.microsoft.com/office/drawing/2014/main" id="{25171722-2F88-4F7B-A263-9192FEEF0C92}"/>
            </a:ext>
          </a:extLst>
        </xdr:cNvPr>
        <xdr:cNvSpPr txBox="1"/>
      </xdr:nvSpPr>
      <xdr:spPr>
        <a:xfrm>
          <a:off x="3015343" y="5181600"/>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3</a:t>
          </a:r>
        </a:p>
      </xdr:txBody>
    </xdr:sp>
    <xdr:clientData/>
  </xdr:twoCellAnchor>
  <xdr:twoCellAnchor>
    <xdr:from>
      <xdr:col>4</xdr:col>
      <xdr:colOff>43543</xdr:colOff>
      <xdr:row>19</xdr:row>
      <xdr:rowOff>239486</xdr:rowOff>
    </xdr:from>
    <xdr:to>
      <xdr:col>4</xdr:col>
      <xdr:colOff>1153886</xdr:colOff>
      <xdr:row>21</xdr:row>
      <xdr:rowOff>195942</xdr:rowOff>
    </xdr:to>
    <xdr:sp macro="" textlink="">
      <xdr:nvSpPr>
        <xdr:cNvPr id="37" name="TextBox 36">
          <a:extLst>
            <a:ext uri="{FF2B5EF4-FFF2-40B4-BE49-F238E27FC236}">
              <a16:creationId xmlns:a16="http://schemas.microsoft.com/office/drawing/2014/main" id="{8910F48C-618F-45F5-974F-2B9AA7D8B9A2}"/>
            </a:ext>
          </a:extLst>
        </xdr:cNvPr>
        <xdr:cNvSpPr txBox="1"/>
      </xdr:nvSpPr>
      <xdr:spPr>
        <a:xfrm>
          <a:off x="3015343" y="5682343"/>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4</a:t>
          </a:r>
        </a:p>
      </xdr:txBody>
    </xdr:sp>
    <xdr:clientData/>
  </xdr:twoCellAnchor>
  <xdr:twoCellAnchor>
    <xdr:from>
      <xdr:col>4</xdr:col>
      <xdr:colOff>43543</xdr:colOff>
      <xdr:row>21</xdr:row>
      <xdr:rowOff>239486</xdr:rowOff>
    </xdr:from>
    <xdr:to>
      <xdr:col>4</xdr:col>
      <xdr:colOff>1153886</xdr:colOff>
      <xdr:row>23</xdr:row>
      <xdr:rowOff>195942</xdr:rowOff>
    </xdr:to>
    <xdr:sp macro="" textlink="">
      <xdr:nvSpPr>
        <xdr:cNvPr id="38" name="TextBox 37">
          <a:extLst>
            <a:ext uri="{FF2B5EF4-FFF2-40B4-BE49-F238E27FC236}">
              <a16:creationId xmlns:a16="http://schemas.microsoft.com/office/drawing/2014/main" id="{DAD5829E-7300-4B9B-B0ED-4C55BF30F291}"/>
            </a:ext>
          </a:extLst>
        </xdr:cNvPr>
        <xdr:cNvSpPr txBox="1"/>
      </xdr:nvSpPr>
      <xdr:spPr>
        <a:xfrm>
          <a:off x="3015343" y="6183086"/>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5</a:t>
          </a:r>
        </a:p>
      </xdr:txBody>
    </xdr:sp>
    <xdr:clientData/>
  </xdr:twoCellAnchor>
  <xdr:twoCellAnchor>
    <xdr:from>
      <xdr:col>4</xdr:col>
      <xdr:colOff>32657</xdr:colOff>
      <xdr:row>23</xdr:row>
      <xdr:rowOff>239487</xdr:rowOff>
    </xdr:from>
    <xdr:to>
      <xdr:col>4</xdr:col>
      <xdr:colOff>1143000</xdr:colOff>
      <xdr:row>25</xdr:row>
      <xdr:rowOff>195943</xdr:rowOff>
    </xdr:to>
    <xdr:sp macro="" textlink="">
      <xdr:nvSpPr>
        <xdr:cNvPr id="39" name="TextBox 38">
          <a:extLst>
            <a:ext uri="{FF2B5EF4-FFF2-40B4-BE49-F238E27FC236}">
              <a16:creationId xmlns:a16="http://schemas.microsoft.com/office/drawing/2014/main" id="{02EC13D5-4C15-4162-B5EE-E7E28F54347F}"/>
            </a:ext>
          </a:extLst>
        </xdr:cNvPr>
        <xdr:cNvSpPr txBox="1"/>
      </xdr:nvSpPr>
      <xdr:spPr>
        <a:xfrm>
          <a:off x="3004457" y="6683830"/>
          <a:ext cx="1110343" cy="457199"/>
        </a:xfrm>
        <a:prstGeom prst="rect">
          <a:avLst/>
        </a:prstGeom>
        <a:solidFill>
          <a:srgbClr val="00E09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Bahnschrift" panose="020B0502040204020203" pitchFamily="34" charset="0"/>
            </a:rPr>
            <a:t>4</a:t>
          </a:r>
        </a:p>
      </xdr:txBody>
    </xdr:sp>
    <xdr:clientData/>
  </xdr:twoCellAnchor>
  <xdr:twoCellAnchor>
    <xdr:from>
      <xdr:col>16</xdr:col>
      <xdr:colOff>446308</xdr:colOff>
      <xdr:row>14</xdr:row>
      <xdr:rowOff>32658</xdr:rowOff>
    </xdr:from>
    <xdr:to>
      <xdr:col>22</xdr:col>
      <xdr:colOff>185055</xdr:colOff>
      <xdr:row>25</xdr:row>
      <xdr:rowOff>65316</xdr:rowOff>
    </xdr:to>
    <xdr:sp macro="" textlink="$CH$15">
      <xdr:nvSpPr>
        <xdr:cNvPr id="40" name="Scroll: Vertical 39">
          <a:extLst>
            <a:ext uri="{FF2B5EF4-FFF2-40B4-BE49-F238E27FC236}">
              <a16:creationId xmlns:a16="http://schemas.microsoft.com/office/drawing/2014/main" id="{DBB21CFE-B2D6-DC42-CCD9-B6E235A6472E}"/>
            </a:ext>
          </a:extLst>
        </xdr:cNvPr>
        <xdr:cNvSpPr/>
      </xdr:nvSpPr>
      <xdr:spPr>
        <a:xfrm flipH="1">
          <a:off x="16089079" y="4223658"/>
          <a:ext cx="3396347" cy="2786744"/>
        </a:xfrm>
        <a:prstGeom prst="verticalScroll">
          <a:avLst>
            <a:gd name="adj" fmla="val 6830"/>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l"/>
          <a:fld id="{5DA3CDD6-80D5-4236-9CEF-62B7709E00AC}" type="TxLink">
            <a:rPr lang="en-US" sz="1400" b="0" i="0" u="none" strike="noStrike">
              <a:solidFill>
                <a:srgbClr val="000000"/>
              </a:solidFill>
              <a:latin typeface="Trebuchet MS"/>
            </a:rPr>
            <a:pPr lvl="0" algn="l"/>
            <a:t>Oxford</a:t>
          </a:fld>
          <a:r>
            <a:rPr lang="en-US" sz="1400" b="0" i="0" u="none" strike="noStrike">
              <a:solidFill>
                <a:srgbClr val="000000"/>
              </a:solidFill>
              <a:latin typeface="Trebuchet MS"/>
            </a:rPr>
            <a:t> </a:t>
          </a:r>
          <a:r>
            <a:rPr lang="en-IN" sz="1400"/>
            <a:t>has secured the </a:t>
          </a:r>
          <a:r>
            <a:rPr lang="en-IN" sz="1400" b="1"/>
            <a:t>1st position</a:t>
          </a:r>
          <a:r>
            <a:rPr lang="en-IN" sz="1400"/>
            <a:t> among leading publishers, recognized for its commitment to academic excellence and high-quality educational content. Its</a:t>
          </a:r>
          <a:r>
            <a:rPr lang="en-IN" sz="1400" baseline="0"/>
            <a:t> </a:t>
          </a:r>
          <a:r>
            <a:rPr lang="en-IN" sz="1400"/>
            <a:t>publications continue to receive strong appreciation from both educators and students, reflecting a deep trust in the brand's reliability and relevance across diverse learning environments.</a:t>
          </a:r>
        </a:p>
      </xdr:txBody>
    </xdr:sp>
    <xdr:clientData/>
  </xdr:twoCellAnchor>
  <xdr:twoCellAnchor>
    <xdr:from>
      <xdr:col>7</xdr:col>
      <xdr:colOff>424544</xdr:colOff>
      <xdr:row>14</xdr:row>
      <xdr:rowOff>76199</xdr:rowOff>
    </xdr:from>
    <xdr:to>
      <xdr:col>8</xdr:col>
      <xdr:colOff>87086</xdr:colOff>
      <xdr:row>15</xdr:row>
      <xdr:rowOff>195943</xdr:rowOff>
    </xdr:to>
    <xdr:sp macro="" textlink="$CK$15">
      <xdr:nvSpPr>
        <xdr:cNvPr id="41" name="TextBox 40">
          <a:extLst>
            <a:ext uri="{FF2B5EF4-FFF2-40B4-BE49-F238E27FC236}">
              <a16:creationId xmlns:a16="http://schemas.microsoft.com/office/drawing/2014/main" id="{DB447CD7-C5D6-9D77-2A1A-468DD6771479}"/>
            </a:ext>
          </a:extLst>
        </xdr:cNvPr>
        <xdr:cNvSpPr txBox="1"/>
      </xdr:nvSpPr>
      <xdr:spPr>
        <a:xfrm>
          <a:off x="8305801" y="4267199"/>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46FD85-2066-4523-B462-C8F6994C8133}" type="TxLink">
            <a:rPr lang="en-US" sz="1500" b="1" i="0" u="none" strike="noStrike">
              <a:solidFill>
                <a:srgbClr val="000000"/>
              </a:solidFill>
              <a:latin typeface="Bahnschrift" panose="020B0502040204020203" pitchFamily="34" charset="0"/>
            </a:rPr>
            <a:pPr/>
            <a:t>20.7K</a:t>
          </a:fld>
          <a:endParaRPr lang="en-IN" sz="1500" b="1">
            <a:latin typeface="Bahnschrift" panose="020B0502040204020203" pitchFamily="34" charset="0"/>
          </a:endParaRPr>
        </a:p>
      </xdr:txBody>
    </xdr:sp>
    <xdr:clientData/>
  </xdr:twoCellAnchor>
  <xdr:twoCellAnchor>
    <xdr:from>
      <xdr:col>7</xdr:col>
      <xdr:colOff>381000</xdr:colOff>
      <xdr:row>16</xdr:row>
      <xdr:rowOff>87085</xdr:rowOff>
    </xdr:from>
    <xdr:to>
      <xdr:col>8</xdr:col>
      <xdr:colOff>43542</xdr:colOff>
      <xdr:row>17</xdr:row>
      <xdr:rowOff>206829</xdr:rowOff>
    </xdr:to>
    <xdr:sp macro="" textlink="$CK$16">
      <xdr:nvSpPr>
        <xdr:cNvPr id="42" name="TextBox 41">
          <a:extLst>
            <a:ext uri="{FF2B5EF4-FFF2-40B4-BE49-F238E27FC236}">
              <a16:creationId xmlns:a16="http://schemas.microsoft.com/office/drawing/2014/main" id="{DA47DDAB-AD33-4A71-AA6E-1C4B4729FD35}"/>
            </a:ext>
          </a:extLst>
        </xdr:cNvPr>
        <xdr:cNvSpPr txBox="1"/>
      </xdr:nvSpPr>
      <xdr:spPr>
        <a:xfrm>
          <a:off x="8262257" y="4778828"/>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BBBAB3-5291-4FDE-A3D7-387CF1CD93E1}" type="TxLink">
            <a:rPr lang="en-US" sz="1500" b="1" i="0" u="none" strike="noStrike">
              <a:solidFill>
                <a:srgbClr val="000000"/>
              </a:solidFill>
              <a:latin typeface="Bahnschrift" panose="020B0502040204020203" pitchFamily="34" charset="0"/>
            </a:rPr>
            <a:pPr/>
            <a:t>20.6K</a:t>
          </a:fld>
          <a:endParaRPr lang="en-IN" sz="1500" b="1">
            <a:latin typeface="Bahnschrift" panose="020B0502040204020203" pitchFamily="34" charset="0"/>
          </a:endParaRPr>
        </a:p>
      </xdr:txBody>
    </xdr:sp>
    <xdr:clientData/>
  </xdr:twoCellAnchor>
  <xdr:twoCellAnchor>
    <xdr:from>
      <xdr:col>7</xdr:col>
      <xdr:colOff>413658</xdr:colOff>
      <xdr:row>18</xdr:row>
      <xdr:rowOff>87084</xdr:rowOff>
    </xdr:from>
    <xdr:to>
      <xdr:col>8</xdr:col>
      <xdr:colOff>76200</xdr:colOff>
      <xdr:row>19</xdr:row>
      <xdr:rowOff>206828</xdr:rowOff>
    </xdr:to>
    <xdr:sp macro="" textlink="$CK$17">
      <xdr:nvSpPr>
        <xdr:cNvPr id="43" name="TextBox 42">
          <a:extLst>
            <a:ext uri="{FF2B5EF4-FFF2-40B4-BE49-F238E27FC236}">
              <a16:creationId xmlns:a16="http://schemas.microsoft.com/office/drawing/2014/main" id="{0FE81D2F-77E5-46D2-88DA-DC9AAEB12C5F}"/>
            </a:ext>
          </a:extLst>
        </xdr:cNvPr>
        <xdr:cNvSpPr txBox="1"/>
      </xdr:nvSpPr>
      <xdr:spPr>
        <a:xfrm>
          <a:off x="8294915" y="5279570"/>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60B8D-0D99-4B2C-84FE-156BE58CA3C9}" type="TxLink">
            <a:rPr lang="en-US" sz="1500" b="1" i="0" u="none" strike="noStrike">
              <a:solidFill>
                <a:srgbClr val="000000"/>
              </a:solidFill>
              <a:latin typeface="Bahnschrift" panose="020B0502040204020203" pitchFamily="34" charset="0"/>
            </a:rPr>
            <a:pPr/>
            <a:t>20.1K</a:t>
          </a:fld>
          <a:endParaRPr lang="en-IN" sz="1500" b="1">
            <a:latin typeface="Bahnschrift" panose="020B0502040204020203" pitchFamily="34" charset="0"/>
          </a:endParaRPr>
        </a:p>
      </xdr:txBody>
    </xdr:sp>
    <xdr:clientData/>
  </xdr:twoCellAnchor>
  <xdr:twoCellAnchor>
    <xdr:from>
      <xdr:col>7</xdr:col>
      <xdr:colOff>424543</xdr:colOff>
      <xdr:row>20</xdr:row>
      <xdr:rowOff>87083</xdr:rowOff>
    </xdr:from>
    <xdr:to>
      <xdr:col>8</xdr:col>
      <xdr:colOff>87085</xdr:colOff>
      <xdr:row>21</xdr:row>
      <xdr:rowOff>206827</xdr:rowOff>
    </xdr:to>
    <xdr:sp macro="" textlink="$CK$18">
      <xdr:nvSpPr>
        <xdr:cNvPr id="44" name="TextBox 43">
          <a:extLst>
            <a:ext uri="{FF2B5EF4-FFF2-40B4-BE49-F238E27FC236}">
              <a16:creationId xmlns:a16="http://schemas.microsoft.com/office/drawing/2014/main" id="{51755057-AC44-4D76-BEBA-3503655A16DD}"/>
            </a:ext>
          </a:extLst>
        </xdr:cNvPr>
        <xdr:cNvSpPr txBox="1"/>
      </xdr:nvSpPr>
      <xdr:spPr>
        <a:xfrm>
          <a:off x="8305800" y="5780312"/>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0ACC36-1DDE-4264-9599-199D02FC30B1}" type="TxLink">
            <a:rPr lang="en-US" sz="1500" b="1" i="0" u="none" strike="noStrike">
              <a:solidFill>
                <a:srgbClr val="000000"/>
              </a:solidFill>
              <a:latin typeface="Bahnschrift" panose="020B0502040204020203" pitchFamily="34" charset="0"/>
            </a:rPr>
            <a:pPr/>
            <a:t>17.7K</a:t>
          </a:fld>
          <a:endParaRPr lang="en-US" sz="1500" b="1" i="0" u="none" strike="noStrike">
            <a:solidFill>
              <a:srgbClr val="000000"/>
            </a:solidFill>
            <a:latin typeface="Bahnschrift" panose="020B0502040204020203" pitchFamily="34" charset="0"/>
          </a:endParaRPr>
        </a:p>
      </xdr:txBody>
    </xdr:sp>
    <xdr:clientData/>
  </xdr:twoCellAnchor>
  <xdr:twoCellAnchor>
    <xdr:from>
      <xdr:col>7</xdr:col>
      <xdr:colOff>402772</xdr:colOff>
      <xdr:row>22</xdr:row>
      <xdr:rowOff>43541</xdr:rowOff>
    </xdr:from>
    <xdr:to>
      <xdr:col>8</xdr:col>
      <xdr:colOff>65314</xdr:colOff>
      <xdr:row>23</xdr:row>
      <xdr:rowOff>163284</xdr:rowOff>
    </xdr:to>
    <xdr:sp macro="" textlink="$CK$19">
      <xdr:nvSpPr>
        <xdr:cNvPr id="45" name="TextBox 44">
          <a:extLst>
            <a:ext uri="{FF2B5EF4-FFF2-40B4-BE49-F238E27FC236}">
              <a16:creationId xmlns:a16="http://schemas.microsoft.com/office/drawing/2014/main" id="{5BA24711-93CB-4434-A961-6492B529822E}"/>
            </a:ext>
          </a:extLst>
        </xdr:cNvPr>
        <xdr:cNvSpPr txBox="1"/>
      </xdr:nvSpPr>
      <xdr:spPr>
        <a:xfrm>
          <a:off x="8284029" y="6237512"/>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7BD285-A2F6-4826-BC75-762A13E3FED5}" type="TxLink">
            <a:rPr lang="en-US" sz="1500" b="1" i="0" u="none" strike="noStrike">
              <a:solidFill>
                <a:srgbClr val="000000"/>
              </a:solidFill>
              <a:latin typeface="Bahnschrift" panose="020B0502040204020203" pitchFamily="34" charset="0"/>
            </a:rPr>
            <a:pPr/>
            <a:t>16.1K</a:t>
          </a:fld>
          <a:endParaRPr lang="en-IN" sz="1500" b="1">
            <a:latin typeface="Bahnschrift" panose="020B0502040204020203" pitchFamily="34" charset="0"/>
          </a:endParaRPr>
        </a:p>
      </xdr:txBody>
    </xdr:sp>
    <xdr:clientData/>
  </xdr:twoCellAnchor>
  <xdr:twoCellAnchor>
    <xdr:from>
      <xdr:col>7</xdr:col>
      <xdr:colOff>413657</xdr:colOff>
      <xdr:row>24</xdr:row>
      <xdr:rowOff>54428</xdr:rowOff>
    </xdr:from>
    <xdr:to>
      <xdr:col>8</xdr:col>
      <xdr:colOff>76199</xdr:colOff>
      <xdr:row>25</xdr:row>
      <xdr:rowOff>174171</xdr:rowOff>
    </xdr:to>
    <xdr:sp macro="" textlink="$CK$20">
      <xdr:nvSpPr>
        <xdr:cNvPr id="46" name="TextBox 45">
          <a:extLst>
            <a:ext uri="{FF2B5EF4-FFF2-40B4-BE49-F238E27FC236}">
              <a16:creationId xmlns:a16="http://schemas.microsoft.com/office/drawing/2014/main" id="{6CD84C51-0371-422C-9414-7545773C5495}"/>
            </a:ext>
          </a:extLst>
        </xdr:cNvPr>
        <xdr:cNvSpPr txBox="1"/>
      </xdr:nvSpPr>
      <xdr:spPr>
        <a:xfrm>
          <a:off x="8294914" y="6749142"/>
          <a:ext cx="783771"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CB7D1E-474D-4C90-85A9-71BAF4181B6A}" type="TxLink">
            <a:rPr lang="en-US" sz="1500" b="1" i="0" u="none" strike="noStrike">
              <a:solidFill>
                <a:srgbClr val="000000"/>
              </a:solidFill>
              <a:latin typeface="Bahnschrift" panose="020B0502040204020203" pitchFamily="34" charset="0"/>
            </a:rPr>
            <a:pPr/>
            <a:t>13.8K</a:t>
          </a:fld>
          <a:endParaRPr lang="en-IN" sz="1500" b="1">
            <a:latin typeface="Bahnschrift" panose="020B0502040204020203" pitchFamily="34" charset="0"/>
          </a:endParaRPr>
        </a:p>
      </xdr:txBody>
    </xdr:sp>
    <xdr:clientData/>
  </xdr:twoCellAnchor>
  <xdr:oneCellAnchor>
    <xdr:from>
      <xdr:col>1</xdr:col>
      <xdr:colOff>489858</xdr:colOff>
      <xdr:row>0</xdr:row>
      <xdr:rowOff>87086</xdr:rowOff>
    </xdr:from>
    <xdr:ext cx="3443637" cy="327141"/>
    <xdr:sp macro="" textlink="">
      <xdr:nvSpPr>
        <xdr:cNvPr id="4" name="Rectangle 3">
          <a:extLst>
            <a:ext uri="{FF2B5EF4-FFF2-40B4-BE49-F238E27FC236}">
              <a16:creationId xmlns:a16="http://schemas.microsoft.com/office/drawing/2014/main" id="{9B87820D-226D-4C5B-A6C8-34434D7125D6}"/>
            </a:ext>
          </a:extLst>
        </xdr:cNvPr>
        <xdr:cNvSpPr/>
      </xdr:nvSpPr>
      <xdr:spPr>
        <a:xfrm>
          <a:off x="1099458" y="87086"/>
          <a:ext cx="3443637" cy="327141"/>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REVIEW</a:t>
          </a:r>
          <a:r>
            <a:rPr lang="en-US" sz="1500" b="1" cap="none" spc="0" baseline="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EARNING AS PER PUBLISHER</a:t>
          </a:r>
          <a:endPar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17</xdr:col>
      <xdr:colOff>261259</xdr:colOff>
      <xdr:row>0</xdr:row>
      <xdr:rowOff>54429</xdr:rowOff>
    </xdr:from>
    <xdr:ext cx="4158342" cy="604012"/>
    <xdr:sp macro="" textlink="">
      <xdr:nvSpPr>
        <xdr:cNvPr id="5" name="Rectangle 4">
          <a:extLst>
            <a:ext uri="{FF2B5EF4-FFF2-40B4-BE49-F238E27FC236}">
              <a16:creationId xmlns:a16="http://schemas.microsoft.com/office/drawing/2014/main" id="{1DCA7F05-5884-4235-B6D6-2A58687AD747}"/>
            </a:ext>
          </a:extLst>
        </xdr:cNvPr>
        <xdr:cNvSpPr/>
      </xdr:nvSpPr>
      <xdr:spPr>
        <a:xfrm>
          <a:off x="16557173" y="54429"/>
          <a:ext cx="4158342" cy="604012"/>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bg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17</xdr:col>
      <xdr:colOff>478973</xdr:colOff>
      <xdr:row>0</xdr:row>
      <xdr:rowOff>65315</xdr:rowOff>
    </xdr:from>
    <xdr:to>
      <xdr:col>18</xdr:col>
      <xdr:colOff>239487</xdr:colOff>
      <xdr:row>1</xdr:row>
      <xdr:rowOff>185058</xdr:rowOff>
    </xdr:to>
    <xdr:pic>
      <xdr:nvPicPr>
        <xdr:cNvPr id="8" name="Graphic 7" descr="Arrow circle with solid fill">
          <a:extLst>
            <a:ext uri="{FF2B5EF4-FFF2-40B4-BE49-F238E27FC236}">
              <a16:creationId xmlns:a16="http://schemas.microsoft.com/office/drawing/2014/main" id="{7AAF86C2-4214-4137-B8C0-E0F2F49F732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74887" y="65315"/>
          <a:ext cx="370114" cy="370114"/>
        </a:xfrm>
        <a:prstGeom prst="rect">
          <a:avLst/>
        </a:prstGeom>
      </xdr:spPr>
    </xdr:pic>
    <xdr:clientData/>
  </xdr:twoCellAnchor>
  <xdr:twoCellAnchor editAs="oneCell">
    <xdr:from>
      <xdr:col>0</xdr:col>
      <xdr:colOff>544285</xdr:colOff>
      <xdr:row>0</xdr:row>
      <xdr:rowOff>0</xdr:rowOff>
    </xdr:from>
    <xdr:to>
      <xdr:col>1</xdr:col>
      <xdr:colOff>546685</xdr:colOff>
      <xdr:row>2</xdr:row>
      <xdr:rowOff>111257</xdr:rowOff>
    </xdr:to>
    <xdr:pic>
      <xdr:nvPicPr>
        <xdr:cNvPr id="11" name="Graphic 10" descr="Graduation cap with solid fill">
          <a:extLst>
            <a:ext uri="{FF2B5EF4-FFF2-40B4-BE49-F238E27FC236}">
              <a16:creationId xmlns:a16="http://schemas.microsoft.com/office/drawing/2014/main" id="{0AE6A7D2-F080-4EE5-9322-D4B79BF256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4285" y="0"/>
          <a:ext cx="612000" cy="6120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0.48957</cdr:x>
      <cdr:y>0.90885</cdr:y>
    </cdr:from>
    <cdr:to>
      <cdr:x>0.58205</cdr:x>
      <cdr:y>0.99023</cdr:y>
    </cdr:to>
    <cdr:sp macro="" textlink="">
      <cdr:nvSpPr>
        <cdr:cNvPr id="2" name="TextBox 1">
          <a:extLst xmlns:a="http://schemas.openxmlformats.org/drawingml/2006/main">
            <a:ext uri="{FF2B5EF4-FFF2-40B4-BE49-F238E27FC236}">
              <a16:creationId xmlns:a16="http://schemas.microsoft.com/office/drawing/2014/main" id="{759673BA-80D9-CE74-3E17-285073B1C3A4}"/>
            </a:ext>
          </a:extLst>
        </cdr:cNvPr>
        <cdr:cNvSpPr txBox="1"/>
      </cdr:nvSpPr>
      <cdr:spPr>
        <a:xfrm xmlns:a="http://schemas.openxmlformats.org/drawingml/2006/main">
          <a:off x="5878285" y="3039240"/>
          <a:ext cx="1110343" cy="2721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a:t>REVIEW</a:t>
          </a:r>
        </a:p>
      </cdr:txBody>
    </cdr:sp>
  </cdr:relSizeAnchor>
  <cdr:relSizeAnchor xmlns:cdr="http://schemas.openxmlformats.org/drawingml/2006/chartDrawing">
    <cdr:from>
      <cdr:x>0.55727</cdr:x>
      <cdr:y>0.91039</cdr:y>
    </cdr:from>
    <cdr:to>
      <cdr:x>0.64974</cdr:x>
      <cdr:y>0.99177</cdr:y>
    </cdr:to>
    <cdr:sp macro="" textlink="">
      <cdr:nvSpPr>
        <cdr:cNvPr id="3" name="TextBox 1">
          <a:extLst xmlns:a="http://schemas.openxmlformats.org/drawingml/2006/main">
            <a:ext uri="{FF2B5EF4-FFF2-40B4-BE49-F238E27FC236}">
              <a16:creationId xmlns:a16="http://schemas.microsoft.com/office/drawing/2014/main" id="{2828098F-1D93-5C14-5CD8-A5E7A7E51485}"/>
            </a:ext>
          </a:extLst>
        </cdr:cNvPr>
        <cdr:cNvSpPr txBox="1"/>
      </cdr:nvSpPr>
      <cdr:spPr>
        <a:xfrm xmlns:a="http://schemas.openxmlformats.org/drawingml/2006/main">
          <a:off x="6691086" y="3044371"/>
          <a:ext cx="1110343" cy="2721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00" b="1" kern="1200"/>
            <a:t>TOTAL</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228600</xdr:colOff>
      <xdr:row>3</xdr:row>
      <xdr:rowOff>206830</xdr:rowOff>
    </xdr:from>
    <xdr:to>
      <xdr:col>6</xdr:col>
      <xdr:colOff>877655</xdr:colOff>
      <xdr:row>23</xdr:row>
      <xdr:rowOff>223011</xdr:rowOff>
    </xdr:to>
    <xdr:pic>
      <xdr:nvPicPr>
        <xdr:cNvPr id="11" name="Picture 10">
          <a:extLst>
            <a:ext uri="{FF2B5EF4-FFF2-40B4-BE49-F238E27FC236}">
              <a16:creationId xmlns:a16="http://schemas.microsoft.com/office/drawing/2014/main" id="{45854090-793B-6B06-EA74-C1DFE45984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8600" y="1153887"/>
          <a:ext cx="5721798" cy="5731181"/>
        </a:xfrm>
        <a:prstGeom prst="rect">
          <a:avLst/>
        </a:prstGeom>
      </xdr:spPr>
    </xdr:pic>
    <xdr:clientData/>
  </xdr:twoCellAnchor>
  <xdr:twoCellAnchor editAs="oneCell">
    <xdr:from>
      <xdr:col>0</xdr:col>
      <xdr:colOff>544286</xdr:colOff>
      <xdr:row>4</xdr:row>
      <xdr:rowOff>165701</xdr:rowOff>
    </xdr:from>
    <xdr:to>
      <xdr:col>6</xdr:col>
      <xdr:colOff>348344</xdr:colOff>
      <xdr:row>21</xdr:row>
      <xdr:rowOff>163285</xdr:rowOff>
    </xdr:to>
    <mc:AlternateContent xmlns:mc="http://schemas.openxmlformats.org/markup-compatibility/2006" xmlns:a14="http://schemas.microsoft.com/office/drawing/2010/main">
      <mc:Choice Requires="a14">
        <xdr:graphicFrame macro="">
          <xdr:nvGraphicFramePr>
            <xdr:cNvPr id="2" name="Shelf Code">
              <a:extLst>
                <a:ext uri="{FF2B5EF4-FFF2-40B4-BE49-F238E27FC236}">
                  <a16:creationId xmlns:a16="http://schemas.microsoft.com/office/drawing/2014/main" id="{30A82A60-74FF-BE4B-865B-F346C8145F5A}"/>
                </a:ext>
              </a:extLst>
            </xdr:cNvPr>
            <xdr:cNvGraphicFramePr/>
          </xdr:nvGraphicFramePr>
          <xdr:xfrm>
            <a:off x="0" y="0"/>
            <a:ext cx="0" cy="0"/>
          </xdr:xfrm>
          <a:graphic>
            <a:graphicData uri="http://schemas.microsoft.com/office/drawing/2010/slicer">
              <sle:slicer xmlns:sle="http://schemas.microsoft.com/office/drawing/2010/slicer" name="Shelf Code"/>
            </a:graphicData>
          </a:graphic>
        </xdr:graphicFrame>
      </mc:Choice>
      <mc:Fallback xmlns="">
        <xdr:sp macro="" textlink="">
          <xdr:nvSpPr>
            <xdr:cNvPr id="0" name=""/>
            <xdr:cNvSpPr>
              <a:spLocks noTextEdit="1"/>
            </xdr:cNvSpPr>
          </xdr:nvSpPr>
          <xdr:spPr>
            <a:xfrm>
              <a:off x="544286" y="1428444"/>
              <a:ext cx="4876801" cy="4961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435427</xdr:colOff>
      <xdr:row>2</xdr:row>
      <xdr:rowOff>223156</xdr:rowOff>
    </xdr:from>
    <xdr:to>
      <xdr:col>22</xdr:col>
      <xdr:colOff>446314</xdr:colOff>
      <xdr:row>8</xdr:row>
      <xdr:rowOff>152399</xdr:rowOff>
    </xdr:to>
    <xdr:graphicFrame macro="">
      <xdr:nvGraphicFramePr>
        <xdr:cNvPr id="6" name="Chart 5">
          <a:extLst>
            <a:ext uri="{FF2B5EF4-FFF2-40B4-BE49-F238E27FC236}">
              <a16:creationId xmlns:a16="http://schemas.microsoft.com/office/drawing/2014/main" id="{5D1EB93E-03C1-D056-E232-7736AE837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108856</xdr:colOff>
      <xdr:row>9</xdr:row>
      <xdr:rowOff>201386</xdr:rowOff>
    </xdr:from>
    <xdr:to>
      <xdr:col>15</xdr:col>
      <xdr:colOff>283028</xdr:colOff>
      <xdr:row>23</xdr:row>
      <xdr:rowOff>32658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6EC121F-DC6A-9E1F-BD3C-BC153A113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62356" y="2830286"/>
              <a:ext cx="5424352" cy="37250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440828</xdr:colOff>
      <xdr:row>9</xdr:row>
      <xdr:rowOff>207818</xdr:rowOff>
    </xdr:from>
    <xdr:to>
      <xdr:col>22</xdr:col>
      <xdr:colOff>413659</xdr:colOff>
      <xdr:row>23</xdr:row>
      <xdr:rowOff>251</xdr:rowOff>
    </xdr:to>
    <xdr:graphicFrame macro="">
      <xdr:nvGraphicFramePr>
        <xdr:cNvPr id="13" name="Chart 12">
          <a:extLst>
            <a:ext uri="{FF2B5EF4-FFF2-40B4-BE49-F238E27FC236}">
              <a16:creationId xmlns:a16="http://schemas.microsoft.com/office/drawing/2014/main" id="{25DDEA1D-E0EB-4B58-701C-2ADA4A2D1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152401</xdr:colOff>
      <xdr:row>21</xdr:row>
      <xdr:rowOff>87085</xdr:rowOff>
    </xdr:from>
    <xdr:to>
      <xdr:col>20</xdr:col>
      <xdr:colOff>261258</xdr:colOff>
      <xdr:row>22</xdr:row>
      <xdr:rowOff>87085</xdr:rowOff>
    </xdr:to>
    <xdr:sp macro="" textlink="">
      <xdr:nvSpPr>
        <xdr:cNvPr id="14" name="TextBox 13">
          <a:extLst>
            <a:ext uri="{FF2B5EF4-FFF2-40B4-BE49-F238E27FC236}">
              <a16:creationId xmlns:a16="http://schemas.microsoft.com/office/drawing/2014/main" id="{CE833B6B-63DE-5689-AD61-F92D4E8F8480}"/>
            </a:ext>
          </a:extLst>
        </xdr:cNvPr>
        <xdr:cNvSpPr txBox="1"/>
      </xdr:nvSpPr>
      <xdr:spPr>
        <a:xfrm>
          <a:off x="17852572" y="6313714"/>
          <a:ext cx="71845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TOTAL</a:t>
          </a:r>
        </a:p>
      </xdr:txBody>
    </xdr:sp>
    <xdr:clientData/>
  </xdr:twoCellAnchor>
  <xdr:twoCellAnchor>
    <xdr:from>
      <xdr:col>17</xdr:col>
      <xdr:colOff>457201</xdr:colOff>
      <xdr:row>21</xdr:row>
      <xdr:rowOff>65313</xdr:rowOff>
    </xdr:from>
    <xdr:to>
      <xdr:col>18</xdr:col>
      <xdr:colOff>566058</xdr:colOff>
      <xdr:row>22</xdr:row>
      <xdr:rowOff>65313</xdr:rowOff>
    </xdr:to>
    <xdr:sp macro="" textlink="">
      <xdr:nvSpPr>
        <xdr:cNvPr id="15" name="TextBox 14">
          <a:extLst>
            <a:ext uri="{FF2B5EF4-FFF2-40B4-BE49-F238E27FC236}">
              <a16:creationId xmlns:a16="http://schemas.microsoft.com/office/drawing/2014/main" id="{BA0DDB22-896B-4D32-98BC-F9BFE2322CBC}"/>
            </a:ext>
          </a:extLst>
        </xdr:cNvPr>
        <xdr:cNvSpPr txBox="1"/>
      </xdr:nvSpPr>
      <xdr:spPr>
        <a:xfrm>
          <a:off x="16938172" y="6291942"/>
          <a:ext cx="718457"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EDITION</a:t>
          </a:r>
        </a:p>
      </xdr:txBody>
    </xdr:sp>
    <xdr:clientData/>
  </xdr:twoCellAnchor>
  <xdr:twoCellAnchor>
    <xdr:from>
      <xdr:col>10</xdr:col>
      <xdr:colOff>112890</xdr:colOff>
      <xdr:row>2</xdr:row>
      <xdr:rowOff>272815</xdr:rowOff>
    </xdr:from>
    <xdr:to>
      <xdr:col>15</xdr:col>
      <xdr:colOff>272815</xdr:colOff>
      <xdr:row>9</xdr:row>
      <xdr:rowOff>13910</xdr:rowOff>
    </xdr:to>
    <xdr:graphicFrame macro="">
      <xdr:nvGraphicFramePr>
        <xdr:cNvPr id="3" name="Chart 2">
          <a:extLst>
            <a:ext uri="{FF2B5EF4-FFF2-40B4-BE49-F238E27FC236}">
              <a16:creationId xmlns:a16="http://schemas.microsoft.com/office/drawing/2014/main" id="{DC79E6E1-84F2-408D-9B0A-B95475E45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261257</xdr:colOff>
      <xdr:row>7</xdr:row>
      <xdr:rowOff>217714</xdr:rowOff>
    </xdr:from>
    <xdr:to>
      <xdr:col>13</xdr:col>
      <xdr:colOff>293913</xdr:colOff>
      <xdr:row>8</xdr:row>
      <xdr:rowOff>163286</xdr:rowOff>
    </xdr:to>
    <xdr:sp macro="" textlink="">
      <xdr:nvSpPr>
        <xdr:cNvPr id="4" name="TextBox 3">
          <a:extLst>
            <a:ext uri="{FF2B5EF4-FFF2-40B4-BE49-F238E27FC236}">
              <a16:creationId xmlns:a16="http://schemas.microsoft.com/office/drawing/2014/main" id="{C62437E0-4ABC-5942-6CAB-2A71FA450185}"/>
            </a:ext>
          </a:extLst>
        </xdr:cNvPr>
        <xdr:cNvSpPr txBox="1"/>
      </xdr:nvSpPr>
      <xdr:spPr>
        <a:xfrm>
          <a:off x="11353800" y="2460171"/>
          <a:ext cx="642256"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AVL</a:t>
          </a:r>
        </a:p>
      </xdr:txBody>
    </xdr:sp>
    <xdr:clientData/>
  </xdr:twoCellAnchor>
  <xdr:twoCellAnchor>
    <xdr:from>
      <xdr:col>13</xdr:col>
      <xdr:colOff>195943</xdr:colOff>
      <xdr:row>7</xdr:row>
      <xdr:rowOff>217714</xdr:rowOff>
    </xdr:from>
    <xdr:to>
      <xdr:col>13</xdr:col>
      <xdr:colOff>838199</xdr:colOff>
      <xdr:row>8</xdr:row>
      <xdr:rowOff>163286</xdr:rowOff>
    </xdr:to>
    <xdr:sp macro="" textlink="">
      <xdr:nvSpPr>
        <xdr:cNvPr id="7" name="TextBox 6">
          <a:extLst>
            <a:ext uri="{FF2B5EF4-FFF2-40B4-BE49-F238E27FC236}">
              <a16:creationId xmlns:a16="http://schemas.microsoft.com/office/drawing/2014/main" id="{47AC40E5-5843-4A8B-B016-9BBF3E6CCB33}"/>
            </a:ext>
          </a:extLst>
        </xdr:cNvPr>
        <xdr:cNvSpPr txBox="1"/>
      </xdr:nvSpPr>
      <xdr:spPr>
        <a:xfrm>
          <a:off x="11898086" y="2460171"/>
          <a:ext cx="642256"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p>
      </xdr:txBody>
    </xdr:sp>
    <xdr:clientData/>
  </xdr:twoCellAnchor>
  <xdr:twoCellAnchor>
    <xdr:from>
      <xdr:col>18</xdr:col>
      <xdr:colOff>326572</xdr:colOff>
      <xdr:row>7</xdr:row>
      <xdr:rowOff>163285</xdr:rowOff>
    </xdr:from>
    <xdr:to>
      <xdr:col>19</xdr:col>
      <xdr:colOff>359228</xdr:colOff>
      <xdr:row>8</xdr:row>
      <xdr:rowOff>108857</xdr:rowOff>
    </xdr:to>
    <xdr:sp macro="" textlink="">
      <xdr:nvSpPr>
        <xdr:cNvPr id="8" name="TextBox 7">
          <a:extLst>
            <a:ext uri="{FF2B5EF4-FFF2-40B4-BE49-F238E27FC236}">
              <a16:creationId xmlns:a16="http://schemas.microsoft.com/office/drawing/2014/main" id="{110CA592-1833-47E9-BB66-971957D10899}"/>
            </a:ext>
          </a:extLst>
        </xdr:cNvPr>
        <xdr:cNvSpPr txBox="1"/>
      </xdr:nvSpPr>
      <xdr:spPr>
        <a:xfrm>
          <a:off x="17417143" y="2405742"/>
          <a:ext cx="642256"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p>
      </xdr:txBody>
    </xdr:sp>
    <xdr:clientData/>
  </xdr:twoCellAnchor>
  <xdr:twoCellAnchor>
    <xdr:from>
      <xdr:col>17</xdr:col>
      <xdr:colOff>381000</xdr:colOff>
      <xdr:row>7</xdr:row>
      <xdr:rowOff>174171</xdr:rowOff>
    </xdr:from>
    <xdr:to>
      <xdr:col>18</xdr:col>
      <xdr:colOff>413656</xdr:colOff>
      <xdr:row>8</xdr:row>
      <xdr:rowOff>119743</xdr:rowOff>
    </xdr:to>
    <xdr:sp macro="" textlink="">
      <xdr:nvSpPr>
        <xdr:cNvPr id="9" name="TextBox 8">
          <a:extLst>
            <a:ext uri="{FF2B5EF4-FFF2-40B4-BE49-F238E27FC236}">
              <a16:creationId xmlns:a16="http://schemas.microsoft.com/office/drawing/2014/main" id="{DCB1D789-0457-463E-9301-ED08F639F263}"/>
            </a:ext>
          </a:extLst>
        </xdr:cNvPr>
        <xdr:cNvSpPr txBox="1"/>
      </xdr:nvSpPr>
      <xdr:spPr>
        <a:xfrm>
          <a:off x="16861971" y="2416628"/>
          <a:ext cx="642256"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ISSUE</a:t>
          </a:r>
        </a:p>
      </xdr:txBody>
    </xdr:sp>
    <xdr:clientData/>
  </xdr:twoCellAnchor>
  <xdr:twoCellAnchor editAs="oneCell">
    <xdr:from>
      <xdr:col>0</xdr:col>
      <xdr:colOff>500743</xdr:colOff>
      <xdr:row>0</xdr:row>
      <xdr:rowOff>0</xdr:rowOff>
    </xdr:from>
    <xdr:to>
      <xdr:col>1</xdr:col>
      <xdr:colOff>503143</xdr:colOff>
      <xdr:row>2</xdr:row>
      <xdr:rowOff>111257</xdr:rowOff>
    </xdr:to>
    <xdr:pic>
      <xdr:nvPicPr>
        <xdr:cNvPr id="12" name="Graphic 11" descr="Graduation cap with solid fill">
          <a:extLst>
            <a:ext uri="{FF2B5EF4-FFF2-40B4-BE49-F238E27FC236}">
              <a16:creationId xmlns:a16="http://schemas.microsoft.com/office/drawing/2014/main" id="{524DCDEA-4A07-4F6D-8FAB-E99D94C25A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0743" y="0"/>
          <a:ext cx="612000" cy="612000"/>
        </a:xfrm>
        <a:prstGeom prst="rect">
          <a:avLst/>
        </a:prstGeom>
      </xdr:spPr>
    </xdr:pic>
    <xdr:clientData/>
  </xdr:twoCellAnchor>
  <xdr:oneCellAnchor>
    <xdr:from>
      <xdr:col>1</xdr:col>
      <xdr:colOff>511628</xdr:colOff>
      <xdr:row>0</xdr:row>
      <xdr:rowOff>87086</xdr:rowOff>
    </xdr:from>
    <xdr:ext cx="3443637" cy="327141"/>
    <xdr:sp macro="" textlink="">
      <xdr:nvSpPr>
        <xdr:cNvPr id="16" name="Rectangle 15">
          <a:extLst>
            <a:ext uri="{FF2B5EF4-FFF2-40B4-BE49-F238E27FC236}">
              <a16:creationId xmlns:a16="http://schemas.microsoft.com/office/drawing/2014/main" id="{8E6DF492-7C57-4D6F-BD98-32DECF340277}"/>
            </a:ext>
          </a:extLst>
        </xdr:cNvPr>
        <xdr:cNvSpPr/>
      </xdr:nvSpPr>
      <xdr:spPr>
        <a:xfrm>
          <a:off x="1121228" y="87086"/>
          <a:ext cx="3443637" cy="327141"/>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GENRE</a:t>
          </a:r>
          <a:r>
            <a:rPr lang="en-US" sz="15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VISUALIZATION AS PER GENRE</a:t>
          </a:r>
          <a:endPar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17</xdr:col>
      <xdr:colOff>43543</xdr:colOff>
      <xdr:row>0</xdr:row>
      <xdr:rowOff>43543</xdr:rowOff>
    </xdr:from>
    <xdr:ext cx="4158342" cy="604012"/>
    <xdr:sp macro="" textlink="">
      <xdr:nvSpPr>
        <xdr:cNvPr id="17" name="Rectangle 16">
          <a:extLst>
            <a:ext uri="{FF2B5EF4-FFF2-40B4-BE49-F238E27FC236}">
              <a16:creationId xmlns:a16="http://schemas.microsoft.com/office/drawing/2014/main" id="{1365ECDE-7129-46E2-A4B1-D9348AC3D771}"/>
            </a:ext>
          </a:extLst>
        </xdr:cNvPr>
        <xdr:cNvSpPr/>
      </xdr:nvSpPr>
      <xdr:spPr>
        <a:xfrm>
          <a:off x="16524514" y="43543"/>
          <a:ext cx="4158342" cy="604012"/>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tx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17</xdr:col>
      <xdr:colOff>272143</xdr:colOff>
      <xdr:row>0</xdr:row>
      <xdr:rowOff>54429</xdr:rowOff>
    </xdr:from>
    <xdr:to>
      <xdr:col>18</xdr:col>
      <xdr:colOff>32657</xdr:colOff>
      <xdr:row>1</xdr:row>
      <xdr:rowOff>174172</xdr:rowOff>
    </xdr:to>
    <xdr:pic>
      <xdr:nvPicPr>
        <xdr:cNvPr id="18" name="Graphic 17" descr="Arrow circle with solid fill">
          <a:extLst>
            <a:ext uri="{FF2B5EF4-FFF2-40B4-BE49-F238E27FC236}">
              <a16:creationId xmlns:a16="http://schemas.microsoft.com/office/drawing/2014/main" id="{55EE3568-F548-46D6-825A-48F5F80DE0E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53114" y="54429"/>
          <a:ext cx="370114" cy="3701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32657</xdr:colOff>
      <xdr:row>5</xdr:row>
      <xdr:rowOff>35925</xdr:rowOff>
    </xdr:from>
    <xdr:to>
      <xdr:col>18</xdr:col>
      <xdr:colOff>21771</xdr:colOff>
      <xdr:row>6</xdr:row>
      <xdr:rowOff>87085</xdr:rowOff>
    </xdr:to>
    <xdr:sp macro="" textlink="">
      <xdr:nvSpPr>
        <xdr:cNvPr id="7" name="Rectangle 6">
          <a:extLst>
            <a:ext uri="{FF2B5EF4-FFF2-40B4-BE49-F238E27FC236}">
              <a16:creationId xmlns:a16="http://schemas.microsoft.com/office/drawing/2014/main" id="{21CF29A1-4899-0984-8025-5F9BCDD49E15}"/>
            </a:ext>
          </a:extLst>
        </xdr:cNvPr>
        <xdr:cNvSpPr/>
      </xdr:nvSpPr>
      <xdr:spPr>
        <a:xfrm>
          <a:off x="6052457" y="1276896"/>
          <a:ext cx="4898571" cy="247103"/>
        </a:xfrm>
        <a:prstGeom prst="rect">
          <a:avLst/>
        </a:prstGeom>
        <a:solidFill>
          <a:srgbClr val="F006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rPr>
            <a:t>                                                   BORROWER  DETAILS</a:t>
          </a:r>
        </a:p>
      </xdr:txBody>
    </xdr:sp>
    <xdr:clientData/>
  </xdr:twoCellAnchor>
  <xdr:twoCellAnchor>
    <xdr:from>
      <xdr:col>1</xdr:col>
      <xdr:colOff>187231</xdr:colOff>
      <xdr:row>8</xdr:row>
      <xdr:rowOff>168727</xdr:rowOff>
    </xdr:from>
    <xdr:to>
      <xdr:col>3</xdr:col>
      <xdr:colOff>359226</xdr:colOff>
      <xdr:row>10</xdr:row>
      <xdr:rowOff>65315</xdr:rowOff>
    </xdr:to>
    <xdr:sp macro="" textlink="">
      <xdr:nvSpPr>
        <xdr:cNvPr id="26" name="TextBox 25">
          <a:extLst>
            <a:ext uri="{FF2B5EF4-FFF2-40B4-BE49-F238E27FC236}">
              <a16:creationId xmlns:a16="http://schemas.microsoft.com/office/drawing/2014/main" id="{9382798A-DA22-4716-BEBA-62C837D5A402}"/>
            </a:ext>
          </a:extLst>
        </xdr:cNvPr>
        <xdr:cNvSpPr txBox="1"/>
      </xdr:nvSpPr>
      <xdr:spPr>
        <a:xfrm>
          <a:off x="796831" y="1997527"/>
          <a:ext cx="1391195" cy="28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a:latin typeface="Bahnschrift" panose="020B0502040204020203" pitchFamily="34" charset="0"/>
            </a:rPr>
            <a:t>BOOK</a:t>
          </a:r>
          <a:r>
            <a:rPr lang="en-IN" sz="1500" b="0" baseline="0">
              <a:latin typeface="Bahnschrift" panose="020B0502040204020203" pitchFamily="34" charset="0"/>
            </a:rPr>
            <a:t> NAME :</a:t>
          </a:r>
        </a:p>
        <a:p>
          <a:endParaRPr lang="en-IN" sz="1500" b="0">
            <a:latin typeface="Bahnschrift" panose="020B0502040204020203" pitchFamily="34" charset="0"/>
          </a:endParaRPr>
        </a:p>
      </xdr:txBody>
    </xdr:sp>
    <xdr:clientData/>
  </xdr:twoCellAnchor>
  <xdr:twoCellAnchor>
    <xdr:from>
      <xdr:col>2</xdr:col>
      <xdr:colOff>187229</xdr:colOff>
      <xdr:row>11</xdr:row>
      <xdr:rowOff>136073</xdr:rowOff>
    </xdr:from>
    <xdr:to>
      <xdr:col>3</xdr:col>
      <xdr:colOff>489855</xdr:colOff>
      <xdr:row>13</xdr:row>
      <xdr:rowOff>10886</xdr:rowOff>
    </xdr:to>
    <xdr:sp macro="" textlink="">
      <xdr:nvSpPr>
        <xdr:cNvPr id="27" name="TextBox 26">
          <a:extLst>
            <a:ext uri="{FF2B5EF4-FFF2-40B4-BE49-F238E27FC236}">
              <a16:creationId xmlns:a16="http://schemas.microsoft.com/office/drawing/2014/main" id="{1B984F5B-C089-4BCF-B9B1-D554C58434FF}"/>
            </a:ext>
          </a:extLst>
        </xdr:cNvPr>
        <xdr:cNvSpPr txBox="1"/>
      </xdr:nvSpPr>
      <xdr:spPr>
        <a:xfrm>
          <a:off x="1406429" y="2552702"/>
          <a:ext cx="912226" cy="266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baseline="0">
              <a:latin typeface="Bahnschrift" panose="020B0502040204020203" pitchFamily="34" charset="0"/>
            </a:rPr>
            <a:t>ISBN :</a:t>
          </a:r>
        </a:p>
        <a:p>
          <a:endParaRPr lang="en-IN" sz="1500" b="0">
            <a:latin typeface="Bahnschrift" panose="020B0502040204020203" pitchFamily="34" charset="0"/>
          </a:endParaRPr>
        </a:p>
      </xdr:txBody>
    </xdr:sp>
    <xdr:clientData/>
  </xdr:twoCellAnchor>
  <xdr:twoCellAnchor>
    <xdr:from>
      <xdr:col>1</xdr:col>
      <xdr:colOff>263433</xdr:colOff>
      <xdr:row>17</xdr:row>
      <xdr:rowOff>168730</xdr:rowOff>
    </xdr:from>
    <xdr:to>
      <xdr:col>3</xdr:col>
      <xdr:colOff>362493</xdr:colOff>
      <xdr:row>19</xdr:row>
      <xdr:rowOff>41367</xdr:rowOff>
    </xdr:to>
    <xdr:sp macro="" textlink="">
      <xdr:nvSpPr>
        <xdr:cNvPr id="29" name="TextBox 28">
          <a:extLst>
            <a:ext uri="{FF2B5EF4-FFF2-40B4-BE49-F238E27FC236}">
              <a16:creationId xmlns:a16="http://schemas.microsoft.com/office/drawing/2014/main" id="{D5E883E8-84FB-458C-8806-1F3FD60DA044}"/>
            </a:ext>
          </a:extLst>
        </xdr:cNvPr>
        <xdr:cNvSpPr txBox="1"/>
      </xdr:nvSpPr>
      <xdr:spPr>
        <a:xfrm>
          <a:off x="873033" y="3761016"/>
          <a:ext cx="1318260" cy="26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a:t>ISSUE</a:t>
          </a:r>
          <a:r>
            <a:rPr lang="en-IN" sz="1500" b="0" baseline="0"/>
            <a:t> </a:t>
          </a:r>
          <a:r>
            <a:rPr lang="en-IN" sz="1500" b="0" baseline="0">
              <a:latin typeface="Bahnschrift" panose="020B0502040204020203" pitchFamily="34" charset="0"/>
            </a:rPr>
            <a:t>DATE</a:t>
          </a:r>
          <a:r>
            <a:rPr lang="en-IN" sz="1500" b="0" baseline="0"/>
            <a:t>: </a:t>
          </a:r>
          <a:endParaRPr lang="en-IN" sz="1500" b="0"/>
        </a:p>
      </xdr:txBody>
    </xdr:sp>
    <xdr:clientData/>
  </xdr:twoCellAnchor>
  <xdr:twoCellAnchor>
    <xdr:from>
      <xdr:col>1</xdr:col>
      <xdr:colOff>513804</xdr:colOff>
      <xdr:row>14</xdr:row>
      <xdr:rowOff>125187</xdr:rowOff>
    </xdr:from>
    <xdr:to>
      <xdr:col>4</xdr:col>
      <xdr:colOff>3264</xdr:colOff>
      <xdr:row>15</xdr:row>
      <xdr:rowOff>193767</xdr:rowOff>
    </xdr:to>
    <xdr:sp macro="" textlink="">
      <xdr:nvSpPr>
        <xdr:cNvPr id="30" name="TextBox 29">
          <a:extLst>
            <a:ext uri="{FF2B5EF4-FFF2-40B4-BE49-F238E27FC236}">
              <a16:creationId xmlns:a16="http://schemas.microsoft.com/office/drawing/2014/main" id="{B392A863-1860-4E1C-B48B-5790514F7472}"/>
            </a:ext>
          </a:extLst>
        </xdr:cNvPr>
        <xdr:cNvSpPr txBox="1"/>
      </xdr:nvSpPr>
      <xdr:spPr>
        <a:xfrm>
          <a:off x="1123404" y="3129644"/>
          <a:ext cx="1318260" cy="264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a:latin typeface="Bahnschrift" panose="020B0502040204020203" pitchFamily="34" charset="0"/>
            </a:rPr>
            <a:t>EDITION :</a:t>
          </a:r>
        </a:p>
      </xdr:txBody>
    </xdr:sp>
    <xdr:clientData/>
  </xdr:twoCellAnchor>
  <xdr:twoCellAnchor>
    <xdr:from>
      <xdr:col>1</xdr:col>
      <xdr:colOff>19594</xdr:colOff>
      <xdr:row>6</xdr:row>
      <xdr:rowOff>46809</xdr:rowOff>
    </xdr:from>
    <xdr:to>
      <xdr:col>9</xdr:col>
      <xdr:colOff>10886</xdr:colOff>
      <xdr:row>7</xdr:row>
      <xdr:rowOff>87086</xdr:rowOff>
    </xdr:to>
    <xdr:sp macro="" textlink="">
      <xdr:nvSpPr>
        <xdr:cNvPr id="33" name="Rectangle 32">
          <a:extLst>
            <a:ext uri="{FF2B5EF4-FFF2-40B4-BE49-F238E27FC236}">
              <a16:creationId xmlns:a16="http://schemas.microsoft.com/office/drawing/2014/main" id="{DDBF80B1-413E-49CE-9BF3-4D89A4D78695}"/>
            </a:ext>
          </a:extLst>
        </xdr:cNvPr>
        <xdr:cNvSpPr/>
      </xdr:nvSpPr>
      <xdr:spPr>
        <a:xfrm>
          <a:off x="629194" y="1222466"/>
          <a:ext cx="4791892" cy="236220"/>
        </a:xfrm>
        <a:prstGeom prst="rect">
          <a:avLst/>
        </a:prstGeom>
        <a:solidFill>
          <a:srgbClr val="F006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rPr>
            <a:t>                                                   BOOK  DETAILS</a:t>
          </a:r>
        </a:p>
      </xdr:txBody>
    </xdr:sp>
    <xdr:clientData/>
  </xdr:twoCellAnchor>
  <xdr:twoCellAnchor>
    <xdr:from>
      <xdr:col>1</xdr:col>
      <xdr:colOff>23944</xdr:colOff>
      <xdr:row>20</xdr:row>
      <xdr:rowOff>157846</xdr:rowOff>
    </xdr:from>
    <xdr:to>
      <xdr:col>3</xdr:col>
      <xdr:colOff>359228</xdr:colOff>
      <xdr:row>22</xdr:row>
      <xdr:rowOff>76202</xdr:rowOff>
    </xdr:to>
    <xdr:sp macro="" textlink="">
      <xdr:nvSpPr>
        <xdr:cNvPr id="36" name="TextBox 35">
          <a:extLst>
            <a:ext uri="{FF2B5EF4-FFF2-40B4-BE49-F238E27FC236}">
              <a16:creationId xmlns:a16="http://schemas.microsoft.com/office/drawing/2014/main" id="{FBD9848E-2AFE-43B7-8012-97FC31B2A736}"/>
            </a:ext>
          </a:extLst>
        </xdr:cNvPr>
        <xdr:cNvSpPr txBox="1"/>
      </xdr:nvSpPr>
      <xdr:spPr>
        <a:xfrm>
          <a:off x="633544" y="4337960"/>
          <a:ext cx="1554484" cy="310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baseline="0"/>
            <a:t>RETURN </a:t>
          </a:r>
          <a:r>
            <a:rPr lang="en-IN" sz="1500" b="0" baseline="0">
              <a:latin typeface="Bahnschrift" panose="020B0502040204020203" pitchFamily="34" charset="0"/>
            </a:rPr>
            <a:t>DATE</a:t>
          </a:r>
          <a:r>
            <a:rPr lang="en-IN" sz="1500" b="0" baseline="0"/>
            <a:t> :</a:t>
          </a:r>
          <a:endParaRPr lang="en-IN" sz="1500" b="0"/>
        </a:p>
      </xdr:txBody>
    </xdr:sp>
    <xdr:clientData/>
  </xdr:twoCellAnchor>
  <xdr:twoCellAnchor>
    <xdr:from>
      <xdr:col>2</xdr:col>
      <xdr:colOff>306975</xdr:colOff>
      <xdr:row>28</xdr:row>
      <xdr:rowOff>5445</xdr:rowOff>
    </xdr:from>
    <xdr:to>
      <xdr:col>3</xdr:col>
      <xdr:colOff>413659</xdr:colOff>
      <xdr:row>29</xdr:row>
      <xdr:rowOff>152400</xdr:rowOff>
    </xdr:to>
    <xdr:sp macro="" textlink="">
      <xdr:nvSpPr>
        <xdr:cNvPr id="40" name="TextBox 39">
          <a:extLst>
            <a:ext uri="{FF2B5EF4-FFF2-40B4-BE49-F238E27FC236}">
              <a16:creationId xmlns:a16="http://schemas.microsoft.com/office/drawing/2014/main" id="{033A51F7-E6D9-4203-A952-163FE04BAABA}"/>
            </a:ext>
          </a:extLst>
        </xdr:cNvPr>
        <xdr:cNvSpPr txBox="1"/>
      </xdr:nvSpPr>
      <xdr:spPr>
        <a:xfrm>
          <a:off x="1526175" y="5753102"/>
          <a:ext cx="716284"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latin typeface="Bahnschrift" panose="020B0502040204020203" pitchFamily="34" charset="0"/>
            </a:rPr>
            <a:t>COST</a:t>
          </a:r>
          <a:r>
            <a:rPr lang="en-IN" sz="1300" baseline="0"/>
            <a:t> </a:t>
          </a:r>
          <a:endParaRPr lang="en-IN" sz="1300"/>
        </a:p>
      </xdr:txBody>
    </xdr:sp>
    <xdr:clientData/>
  </xdr:twoCellAnchor>
  <xdr:twoCellAnchor>
    <xdr:from>
      <xdr:col>4</xdr:col>
      <xdr:colOff>557347</xdr:colOff>
      <xdr:row>28</xdr:row>
      <xdr:rowOff>16328</xdr:rowOff>
    </xdr:from>
    <xdr:to>
      <xdr:col>8</xdr:col>
      <xdr:colOff>391885</xdr:colOff>
      <xdr:row>29</xdr:row>
      <xdr:rowOff>177435</xdr:rowOff>
    </xdr:to>
    <xdr:sp macro="" textlink="">
      <xdr:nvSpPr>
        <xdr:cNvPr id="41" name="TextBox 40">
          <a:extLst>
            <a:ext uri="{FF2B5EF4-FFF2-40B4-BE49-F238E27FC236}">
              <a16:creationId xmlns:a16="http://schemas.microsoft.com/office/drawing/2014/main" id="{2F986A06-171E-440B-BCB8-186447572002}"/>
            </a:ext>
          </a:extLst>
        </xdr:cNvPr>
        <xdr:cNvSpPr txBox="1"/>
      </xdr:nvSpPr>
      <xdr:spPr>
        <a:xfrm>
          <a:off x="2995747" y="5763985"/>
          <a:ext cx="2196738" cy="35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t>COST</a:t>
          </a:r>
          <a:r>
            <a:rPr lang="en-IN" sz="1000" baseline="0"/>
            <a:t> (</a:t>
          </a:r>
          <a:r>
            <a:rPr lang="en-IN" sz="1000" baseline="0">
              <a:latin typeface="Bahnschrift" panose="020B0502040204020203" pitchFamily="34" charset="0"/>
            </a:rPr>
            <a:t>In</a:t>
          </a:r>
          <a:r>
            <a:rPr lang="en-IN" sz="1000" baseline="0"/>
            <a:t> Case of lost)  </a:t>
          </a:r>
          <a:endParaRPr lang="en-IN" sz="1000"/>
        </a:p>
      </xdr:txBody>
    </xdr:sp>
    <xdr:clientData/>
  </xdr:twoCellAnchor>
  <xdr:twoCellAnchor>
    <xdr:from>
      <xdr:col>11</xdr:col>
      <xdr:colOff>2176</xdr:colOff>
      <xdr:row>7</xdr:row>
      <xdr:rowOff>136069</xdr:rowOff>
    </xdr:from>
    <xdr:to>
      <xdr:col>12</xdr:col>
      <xdr:colOff>326571</xdr:colOff>
      <xdr:row>9</xdr:row>
      <xdr:rowOff>76200</xdr:rowOff>
    </xdr:to>
    <xdr:sp macro="" textlink="">
      <xdr:nvSpPr>
        <xdr:cNvPr id="45" name="TextBox 44">
          <a:extLst>
            <a:ext uri="{FF2B5EF4-FFF2-40B4-BE49-F238E27FC236}">
              <a16:creationId xmlns:a16="http://schemas.microsoft.com/office/drawing/2014/main" id="{14B38EC6-911D-4599-AF55-838A8F84E76D}"/>
            </a:ext>
          </a:extLst>
        </xdr:cNvPr>
        <xdr:cNvSpPr txBox="1"/>
      </xdr:nvSpPr>
      <xdr:spPr>
        <a:xfrm>
          <a:off x="6631576" y="1768926"/>
          <a:ext cx="933995" cy="33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 </a:t>
          </a:r>
          <a:r>
            <a:rPr lang="en-IN" sz="1500" b="0">
              <a:latin typeface="Bahnschrift" panose="020B0502040204020203" pitchFamily="34" charset="0"/>
            </a:rPr>
            <a:t>NAME</a:t>
          </a:r>
          <a:r>
            <a:rPr lang="en-IN" sz="1500" b="1" baseline="0"/>
            <a:t> :</a:t>
          </a:r>
        </a:p>
        <a:p>
          <a:endParaRPr lang="en-IN" sz="1500"/>
        </a:p>
      </xdr:txBody>
    </xdr:sp>
    <xdr:clientData/>
  </xdr:twoCellAnchor>
  <xdr:twoCellAnchor>
    <xdr:from>
      <xdr:col>10</xdr:col>
      <xdr:colOff>350518</xdr:colOff>
      <xdr:row>10</xdr:row>
      <xdr:rowOff>136072</xdr:rowOff>
    </xdr:from>
    <xdr:to>
      <xdr:col>12</xdr:col>
      <xdr:colOff>449578</xdr:colOff>
      <xdr:row>12</xdr:row>
      <xdr:rowOff>8709</xdr:rowOff>
    </xdr:to>
    <xdr:sp macro="" textlink="">
      <xdr:nvSpPr>
        <xdr:cNvPr id="47" name="TextBox 46">
          <a:extLst>
            <a:ext uri="{FF2B5EF4-FFF2-40B4-BE49-F238E27FC236}">
              <a16:creationId xmlns:a16="http://schemas.microsoft.com/office/drawing/2014/main" id="{DAAC5A2B-62FA-4CE5-BC44-98EE1C494012}"/>
            </a:ext>
          </a:extLst>
        </xdr:cNvPr>
        <xdr:cNvSpPr txBox="1"/>
      </xdr:nvSpPr>
      <xdr:spPr>
        <a:xfrm>
          <a:off x="6370318" y="2356758"/>
          <a:ext cx="1318260" cy="26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baseline="0">
              <a:latin typeface="Bahnschrift" panose="020B0502040204020203" pitchFamily="34" charset="0"/>
            </a:rPr>
            <a:t>ADDRESS</a:t>
          </a:r>
          <a:r>
            <a:rPr lang="en-IN" sz="1500" b="1" baseline="0"/>
            <a:t> :</a:t>
          </a:r>
        </a:p>
        <a:p>
          <a:endParaRPr lang="en-IN" sz="1500"/>
        </a:p>
      </xdr:txBody>
    </xdr:sp>
    <xdr:clientData/>
  </xdr:twoCellAnchor>
  <xdr:twoCellAnchor>
    <xdr:from>
      <xdr:col>10</xdr:col>
      <xdr:colOff>426719</xdr:colOff>
      <xdr:row>13</xdr:row>
      <xdr:rowOff>136072</xdr:rowOff>
    </xdr:from>
    <xdr:to>
      <xdr:col>13</xdr:col>
      <xdr:colOff>35922</xdr:colOff>
      <xdr:row>15</xdr:row>
      <xdr:rowOff>8709</xdr:rowOff>
    </xdr:to>
    <xdr:sp macro="" textlink="">
      <xdr:nvSpPr>
        <xdr:cNvPr id="48" name="TextBox 47">
          <a:extLst>
            <a:ext uri="{FF2B5EF4-FFF2-40B4-BE49-F238E27FC236}">
              <a16:creationId xmlns:a16="http://schemas.microsoft.com/office/drawing/2014/main" id="{7717F180-3930-40BA-ADBD-D4F29C0D1D18}"/>
            </a:ext>
          </a:extLst>
        </xdr:cNvPr>
        <xdr:cNvSpPr txBox="1"/>
      </xdr:nvSpPr>
      <xdr:spPr>
        <a:xfrm>
          <a:off x="6446519" y="2944586"/>
          <a:ext cx="1318260" cy="264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a:latin typeface="Bahnschrift" panose="020B0502040204020203" pitchFamily="34" charset="0"/>
            </a:rPr>
            <a:t>CONTACT</a:t>
          </a:r>
          <a:r>
            <a:rPr lang="en-IN" sz="1500" b="0" baseline="0">
              <a:latin typeface="Bahnschrift" panose="020B0502040204020203" pitchFamily="34" charset="0"/>
            </a:rPr>
            <a:t> :</a:t>
          </a:r>
          <a:endParaRPr lang="en-IN" sz="1500" b="0">
            <a:latin typeface="Bahnschrift" panose="020B0502040204020203" pitchFamily="34" charset="0"/>
          </a:endParaRPr>
        </a:p>
      </xdr:txBody>
    </xdr:sp>
    <xdr:clientData/>
  </xdr:twoCellAnchor>
  <xdr:twoCellAnchor>
    <xdr:from>
      <xdr:col>11</xdr:col>
      <xdr:colOff>23946</xdr:colOff>
      <xdr:row>16</xdr:row>
      <xdr:rowOff>146959</xdr:rowOff>
    </xdr:from>
    <xdr:to>
      <xdr:col>13</xdr:col>
      <xdr:colOff>242749</xdr:colOff>
      <xdr:row>18</xdr:row>
      <xdr:rowOff>19595</xdr:rowOff>
    </xdr:to>
    <xdr:sp macro="" textlink="">
      <xdr:nvSpPr>
        <xdr:cNvPr id="49" name="TextBox 48">
          <a:extLst>
            <a:ext uri="{FF2B5EF4-FFF2-40B4-BE49-F238E27FC236}">
              <a16:creationId xmlns:a16="http://schemas.microsoft.com/office/drawing/2014/main" id="{9651A711-AA96-4EB9-8DD7-5BF98145E653}"/>
            </a:ext>
          </a:extLst>
        </xdr:cNvPr>
        <xdr:cNvSpPr txBox="1"/>
      </xdr:nvSpPr>
      <xdr:spPr>
        <a:xfrm>
          <a:off x="6653346" y="3543302"/>
          <a:ext cx="1318260" cy="26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baseline="0">
              <a:latin typeface="Bahnschrift" panose="020B0502040204020203" pitchFamily="34" charset="0"/>
            </a:rPr>
            <a:t>EMAIL :</a:t>
          </a:r>
        </a:p>
        <a:p>
          <a:endParaRPr lang="en-IN" sz="1500" b="0">
            <a:latin typeface="Bahnschrift" panose="020B0502040204020203" pitchFamily="34" charset="0"/>
          </a:endParaRPr>
        </a:p>
      </xdr:txBody>
    </xdr:sp>
    <xdr:clientData/>
  </xdr:twoCellAnchor>
  <xdr:twoCellAnchor editAs="oneCell">
    <xdr:from>
      <xdr:col>21</xdr:col>
      <xdr:colOff>511629</xdr:colOff>
      <xdr:row>3</xdr:row>
      <xdr:rowOff>97971</xdr:rowOff>
    </xdr:from>
    <xdr:to>
      <xdr:col>30</xdr:col>
      <xdr:colOff>391886</xdr:colOff>
      <xdr:row>35</xdr:row>
      <xdr:rowOff>90349</xdr:rowOff>
    </xdr:to>
    <xdr:pic>
      <xdr:nvPicPr>
        <xdr:cNvPr id="54" name="Picture 53">
          <a:extLst>
            <a:ext uri="{FF2B5EF4-FFF2-40B4-BE49-F238E27FC236}">
              <a16:creationId xmlns:a16="http://schemas.microsoft.com/office/drawing/2014/main" id="{19A2DAD6-86CD-969C-3067-F1ADADD97D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76515" y="968828"/>
          <a:ext cx="5366657" cy="6262550"/>
        </a:xfrm>
        <a:prstGeom prst="rect">
          <a:avLst/>
        </a:prstGeom>
      </xdr:spPr>
    </xdr:pic>
    <xdr:clientData/>
  </xdr:twoCellAnchor>
  <xdr:twoCellAnchor>
    <xdr:from>
      <xdr:col>22</xdr:col>
      <xdr:colOff>239486</xdr:colOff>
      <xdr:row>4</xdr:row>
      <xdr:rowOff>130628</xdr:rowOff>
    </xdr:from>
    <xdr:to>
      <xdr:col>29</xdr:col>
      <xdr:colOff>478971</xdr:colOff>
      <xdr:row>6</xdr:row>
      <xdr:rowOff>141514</xdr:rowOff>
    </xdr:to>
    <xdr:sp macro="" textlink="">
      <xdr:nvSpPr>
        <xdr:cNvPr id="55" name="TextBox 54">
          <a:extLst>
            <a:ext uri="{FF2B5EF4-FFF2-40B4-BE49-F238E27FC236}">
              <a16:creationId xmlns:a16="http://schemas.microsoft.com/office/drawing/2014/main" id="{DEC2AFAE-0DAA-DBDF-40F4-18CA708FF7DD}"/>
            </a:ext>
          </a:extLst>
        </xdr:cNvPr>
        <xdr:cNvSpPr txBox="1"/>
      </xdr:nvSpPr>
      <xdr:spPr>
        <a:xfrm>
          <a:off x="13607143" y="914399"/>
          <a:ext cx="4506685" cy="40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Helvetica" panose="020B0604020202020204" pitchFamily="34" charset="0"/>
              <a:cs typeface="Helvetica" panose="020B0604020202020204" pitchFamily="34" charset="0"/>
            </a:rPr>
            <a:t> </a:t>
          </a:r>
          <a:r>
            <a:rPr lang="en-IN" sz="1400" u="sng">
              <a:latin typeface="Helvetica" panose="020B0604020202020204" pitchFamily="34" charset="0"/>
              <a:cs typeface="Helvetica" panose="020B0604020202020204" pitchFamily="34" charset="0"/>
            </a:rPr>
            <a:t>RETURN RECIPT SLIP</a:t>
          </a:r>
        </a:p>
      </xdr:txBody>
    </xdr:sp>
    <xdr:clientData/>
  </xdr:twoCellAnchor>
  <xdr:twoCellAnchor>
    <xdr:from>
      <xdr:col>1</xdr:col>
      <xdr:colOff>152401</xdr:colOff>
      <xdr:row>24</xdr:row>
      <xdr:rowOff>97970</xdr:rowOff>
    </xdr:from>
    <xdr:to>
      <xdr:col>8</xdr:col>
      <xdr:colOff>413657</xdr:colOff>
      <xdr:row>24</xdr:row>
      <xdr:rowOff>108857</xdr:rowOff>
    </xdr:to>
    <xdr:cxnSp macro="">
      <xdr:nvCxnSpPr>
        <xdr:cNvPr id="57" name="Straight Connector 56">
          <a:extLst>
            <a:ext uri="{FF2B5EF4-FFF2-40B4-BE49-F238E27FC236}">
              <a16:creationId xmlns:a16="http://schemas.microsoft.com/office/drawing/2014/main" id="{D37591A9-5624-33EA-B333-B9ABBCB3069A}"/>
            </a:ext>
          </a:extLst>
        </xdr:cNvPr>
        <xdr:cNvCxnSpPr/>
      </xdr:nvCxnSpPr>
      <xdr:spPr>
        <a:xfrm>
          <a:off x="762001" y="5061856"/>
          <a:ext cx="4452256" cy="10887"/>
        </a:xfrm>
        <a:prstGeom prst="line">
          <a:avLst/>
        </a:prstGeom>
        <a:ln w="12700">
          <a:solidFill>
            <a:schemeClr val="tx1">
              <a:lumMod val="95000"/>
              <a:lumOff val="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533401</xdr:colOff>
      <xdr:row>8</xdr:row>
      <xdr:rowOff>119743</xdr:rowOff>
    </xdr:from>
    <xdr:to>
      <xdr:col>24</xdr:col>
      <xdr:colOff>250372</xdr:colOff>
      <xdr:row>9</xdr:row>
      <xdr:rowOff>185057</xdr:rowOff>
    </xdr:to>
    <xdr:sp macro="" textlink="">
      <xdr:nvSpPr>
        <xdr:cNvPr id="62" name="Text Box 14">
          <a:extLst>
            <a:ext uri="{FF2B5EF4-FFF2-40B4-BE49-F238E27FC236}">
              <a16:creationId xmlns:a16="http://schemas.microsoft.com/office/drawing/2014/main" id="{EFDC0D7B-FE17-42C0-8BD9-586F722D4DA2}"/>
            </a:ext>
          </a:extLst>
        </xdr:cNvPr>
        <xdr:cNvSpPr txBox="1">
          <a:spLocks noChangeArrowheads="1"/>
        </xdr:cNvSpPr>
      </xdr:nvSpPr>
      <xdr:spPr bwMode="auto">
        <a:xfrm>
          <a:off x="13901058" y="1948543"/>
          <a:ext cx="936171" cy="261257"/>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Book Name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511630</xdr:colOff>
      <xdr:row>17</xdr:row>
      <xdr:rowOff>43543</xdr:rowOff>
    </xdr:from>
    <xdr:to>
      <xdr:col>24</xdr:col>
      <xdr:colOff>478972</xdr:colOff>
      <xdr:row>18</xdr:row>
      <xdr:rowOff>130629</xdr:rowOff>
    </xdr:to>
    <xdr:sp macro="" textlink="">
      <xdr:nvSpPr>
        <xdr:cNvPr id="6144" name="Text Box 14">
          <a:extLst>
            <a:ext uri="{FF2B5EF4-FFF2-40B4-BE49-F238E27FC236}">
              <a16:creationId xmlns:a16="http://schemas.microsoft.com/office/drawing/2014/main" id="{3BADA327-3550-4090-9321-07694DA05560}"/>
            </a:ext>
          </a:extLst>
        </xdr:cNvPr>
        <xdr:cNvSpPr txBox="1">
          <a:spLocks noChangeArrowheads="1"/>
        </xdr:cNvSpPr>
      </xdr:nvSpPr>
      <xdr:spPr bwMode="auto">
        <a:xfrm>
          <a:off x="13879287" y="3635829"/>
          <a:ext cx="1186542" cy="283029"/>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Borrower</a:t>
          </a:r>
          <a:r>
            <a:rPr lang="en-IN" sz="1100" b="0" i="0" u="none" strike="noStrike" baseline="0">
              <a:solidFill>
                <a:srgbClr val="000000"/>
              </a:solidFill>
              <a:latin typeface="Trebuchet MS"/>
            </a:rPr>
            <a:t> Name : </a:t>
          </a:r>
        </a:p>
        <a:p>
          <a:pPr algn="l" rtl="0">
            <a:defRPr sz="1000"/>
          </a:pPr>
          <a:endParaRPr lang="en-IN" sz="1100" b="0" i="0" u="none" strike="noStrike" baseline="0">
            <a:solidFill>
              <a:srgbClr val="000000"/>
            </a:solidFill>
            <a:latin typeface="Trebuchet MS"/>
          </a:endParaRPr>
        </a:p>
        <a:p>
          <a:pPr algn="l" rtl="0">
            <a:defRPr sz="1000"/>
          </a:pPr>
          <a:endParaRPr lang="en-IN" sz="1100" b="0" i="0" u="none" strike="noStrike" baseline="0">
            <a:solidFill>
              <a:srgbClr val="000000"/>
            </a:solidFill>
            <a:latin typeface="Trebuchet MS"/>
          </a:endParaRPr>
        </a:p>
      </xdr:txBody>
    </xdr:sp>
    <xdr:clientData/>
  </xdr:twoCellAnchor>
  <xdr:twoCellAnchor>
    <xdr:from>
      <xdr:col>22</xdr:col>
      <xdr:colOff>511630</xdr:colOff>
      <xdr:row>18</xdr:row>
      <xdr:rowOff>87085</xdr:rowOff>
    </xdr:from>
    <xdr:to>
      <xdr:col>24</xdr:col>
      <xdr:colOff>381000</xdr:colOff>
      <xdr:row>20</xdr:row>
      <xdr:rowOff>32659</xdr:rowOff>
    </xdr:to>
    <xdr:sp macro="" textlink="">
      <xdr:nvSpPr>
        <xdr:cNvPr id="6159" name="Text Box 14">
          <a:extLst>
            <a:ext uri="{FF2B5EF4-FFF2-40B4-BE49-F238E27FC236}">
              <a16:creationId xmlns:a16="http://schemas.microsoft.com/office/drawing/2014/main" id="{2361ED07-CDF5-44EA-A5C1-C50E7610224D}"/>
            </a:ext>
          </a:extLst>
        </xdr:cNvPr>
        <xdr:cNvSpPr txBox="1">
          <a:spLocks noChangeArrowheads="1"/>
        </xdr:cNvSpPr>
      </xdr:nvSpPr>
      <xdr:spPr bwMode="auto">
        <a:xfrm>
          <a:off x="13879287" y="3875314"/>
          <a:ext cx="1088570" cy="337459"/>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Borrow Adress :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522513</xdr:colOff>
      <xdr:row>19</xdr:row>
      <xdr:rowOff>119742</xdr:rowOff>
    </xdr:from>
    <xdr:to>
      <xdr:col>23</xdr:col>
      <xdr:colOff>446313</xdr:colOff>
      <xdr:row>21</xdr:row>
      <xdr:rowOff>43543</xdr:rowOff>
    </xdr:to>
    <xdr:sp macro="" textlink="">
      <xdr:nvSpPr>
        <xdr:cNvPr id="6160" name="Text Box 14">
          <a:extLst>
            <a:ext uri="{FF2B5EF4-FFF2-40B4-BE49-F238E27FC236}">
              <a16:creationId xmlns:a16="http://schemas.microsoft.com/office/drawing/2014/main" id="{BEAF9B63-8BB7-4FDC-A95D-DEB2B4033683}"/>
            </a:ext>
          </a:extLst>
        </xdr:cNvPr>
        <xdr:cNvSpPr txBox="1">
          <a:spLocks noChangeArrowheads="1"/>
        </xdr:cNvSpPr>
      </xdr:nvSpPr>
      <xdr:spPr bwMode="auto">
        <a:xfrm>
          <a:off x="13890170" y="4103913"/>
          <a:ext cx="533400" cy="315687"/>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MOB :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566058</xdr:colOff>
      <xdr:row>11</xdr:row>
      <xdr:rowOff>87088</xdr:rowOff>
    </xdr:from>
    <xdr:to>
      <xdr:col>28</xdr:col>
      <xdr:colOff>424542</xdr:colOff>
      <xdr:row>12</xdr:row>
      <xdr:rowOff>174173</xdr:rowOff>
    </xdr:to>
    <xdr:sp macro="" textlink="">
      <xdr:nvSpPr>
        <xdr:cNvPr id="6161" name="Text Box 14">
          <a:extLst>
            <a:ext uri="{FF2B5EF4-FFF2-40B4-BE49-F238E27FC236}">
              <a16:creationId xmlns:a16="http://schemas.microsoft.com/office/drawing/2014/main" id="{921845E4-9518-481B-B951-60B53A913E90}"/>
            </a:ext>
          </a:extLst>
        </xdr:cNvPr>
        <xdr:cNvSpPr txBox="1">
          <a:spLocks noChangeArrowheads="1"/>
        </xdr:cNvSpPr>
      </xdr:nvSpPr>
      <xdr:spPr bwMode="auto">
        <a:xfrm>
          <a:off x="13933715" y="2242459"/>
          <a:ext cx="3516084" cy="283028"/>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Cost :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555172</xdr:colOff>
      <xdr:row>10</xdr:row>
      <xdr:rowOff>0</xdr:rowOff>
    </xdr:from>
    <xdr:to>
      <xdr:col>28</xdr:col>
      <xdr:colOff>413656</xdr:colOff>
      <xdr:row>11</xdr:row>
      <xdr:rowOff>43544</xdr:rowOff>
    </xdr:to>
    <xdr:sp macro="" textlink="">
      <xdr:nvSpPr>
        <xdr:cNvPr id="6162" name="Text Box 14">
          <a:extLst>
            <a:ext uri="{FF2B5EF4-FFF2-40B4-BE49-F238E27FC236}">
              <a16:creationId xmlns:a16="http://schemas.microsoft.com/office/drawing/2014/main" id="{445DFB7E-CE3A-470A-B96E-89915006411F}"/>
            </a:ext>
          </a:extLst>
        </xdr:cNvPr>
        <xdr:cNvSpPr txBox="1">
          <a:spLocks noChangeArrowheads="1"/>
        </xdr:cNvSpPr>
      </xdr:nvSpPr>
      <xdr:spPr bwMode="auto">
        <a:xfrm>
          <a:off x="13922829" y="1959429"/>
          <a:ext cx="3516084" cy="239486"/>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ISBN :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522516</xdr:colOff>
      <xdr:row>20</xdr:row>
      <xdr:rowOff>163286</xdr:rowOff>
    </xdr:from>
    <xdr:to>
      <xdr:col>23</xdr:col>
      <xdr:colOff>446314</xdr:colOff>
      <xdr:row>22</xdr:row>
      <xdr:rowOff>97973</xdr:rowOff>
    </xdr:to>
    <xdr:sp macro="" textlink="">
      <xdr:nvSpPr>
        <xdr:cNvPr id="6164" name="Text Box 14">
          <a:extLst>
            <a:ext uri="{FF2B5EF4-FFF2-40B4-BE49-F238E27FC236}">
              <a16:creationId xmlns:a16="http://schemas.microsoft.com/office/drawing/2014/main" id="{B627617C-A460-4184-9040-FE1456FBFC8F}"/>
            </a:ext>
          </a:extLst>
        </xdr:cNvPr>
        <xdr:cNvSpPr txBox="1">
          <a:spLocks noChangeArrowheads="1"/>
        </xdr:cNvSpPr>
      </xdr:nvSpPr>
      <xdr:spPr bwMode="auto">
        <a:xfrm>
          <a:off x="13890173" y="4343400"/>
          <a:ext cx="533398" cy="326573"/>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Trebuchet MS"/>
            </a:rPr>
            <a:t>Email :</a:t>
          </a:r>
        </a:p>
        <a:p>
          <a:pPr algn="l" rtl="0">
            <a:defRPr sz="1000"/>
          </a:pPr>
          <a:endParaRPr lang="en-IN" sz="1100" b="0" i="0" u="none" strike="noStrike" baseline="0">
            <a:solidFill>
              <a:srgbClr val="000000"/>
            </a:solidFill>
            <a:latin typeface="Trebuchet MS"/>
          </a:endParaRPr>
        </a:p>
        <a:p>
          <a:pPr algn="l" rtl="0">
            <a:defRPr sz="1000"/>
          </a:pPr>
          <a:endParaRPr lang="en-IN" sz="1100" b="0" i="0" u="none" strike="noStrike" baseline="0">
            <a:solidFill>
              <a:srgbClr val="000000"/>
            </a:solidFill>
            <a:latin typeface="Trebuchet MS"/>
          </a:endParaRPr>
        </a:p>
      </xdr:txBody>
    </xdr:sp>
    <xdr:clientData/>
  </xdr:twoCellAnchor>
  <xdr:twoCellAnchor>
    <xdr:from>
      <xdr:col>22</xdr:col>
      <xdr:colOff>489859</xdr:colOff>
      <xdr:row>24</xdr:row>
      <xdr:rowOff>21772</xdr:rowOff>
    </xdr:from>
    <xdr:to>
      <xdr:col>24</xdr:col>
      <xdr:colOff>261257</xdr:colOff>
      <xdr:row>25</xdr:row>
      <xdr:rowOff>119747</xdr:rowOff>
    </xdr:to>
    <xdr:sp macro="" textlink="">
      <xdr:nvSpPr>
        <xdr:cNvPr id="6165" name="Text Box 14">
          <a:extLst>
            <a:ext uri="{FF2B5EF4-FFF2-40B4-BE49-F238E27FC236}">
              <a16:creationId xmlns:a16="http://schemas.microsoft.com/office/drawing/2014/main" id="{746CF85A-B709-4540-A02A-ED925E53D6E5}"/>
            </a:ext>
          </a:extLst>
        </xdr:cNvPr>
        <xdr:cNvSpPr txBox="1">
          <a:spLocks noChangeArrowheads="1"/>
        </xdr:cNvSpPr>
      </xdr:nvSpPr>
      <xdr:spPr bwMode="auto">
        <a:xfrm>
          <a:off x="13857516" y="4985658"/>
          <a:ext cx="990598" cy="293918"/>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1" i="0" u="none" strike="noStrike" baseline="0">
              <a:solidFill>
                <a:srgbClr val="000000"/>
              </a:solidFill>
              <a:latin typeface="Helvetica" panose="020B0604020202020204" pitchFamily="34" charset="0"/>
              <a:cs typeface="Helvetica" panose="020B0604020202020204" pitchFamily="34" charset="0"/>
            </a:rPr>
            <a:t>ISSUE DATE : </a:t>
          </a:r>
        </a:p>
        <a:p>
          <a:pPr algn="l" rtl="0">
            <a:defRPr sz="1000"/>
          </a:pPr>
          <a:endParaRPr lang="en-IN" sz="1100" b="1"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1"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544288</xdr:colOff>
      <xdr:row>12</xdr:row>
      <xdr:rowOff>152402</xdr:rowOff>
    </xdr:from>
    <xdr:to>
      <xdr:col>28</xdr:col>
      <xdr:colOff>402772</xdr:colOff>
      <xdr:row>14</xdr:row>
      <xdr:rowOff>32660</xdr:rowOff>
    </xdr:to>
    <xdr:sp macro="" textlink="">
      <xdr:nvSpPr>
        <xdr:cNvPr id="6166" name="Text Box 14">
          <a:extLst>
            <a:ext uri="{FF2B5EF4-FFF2-40B4-BE49-F238E27FC236}">
              <a16:creationId xmlns:a16="http://schemas.microsoft.com/office/drawing/2014/main" id="{FF600637-4622-4B4F-8E9A-6B8665D85A11}"/>
            </a:ext>
          </a:extLst>
        </xdr:cNvPr>
        <xdr:cNvSpPr txBox="1">
          <a:spLocks noChangeArrowheads="1"/>
        </xdr:cNvSpPr>
      </xdr:nvSpPr>
      <xdr:spPr bwMode="auto">
        <a:xfrm>
          <a:off x="13911945" y="2503716"/>
          <a:ext cx="3516084" cy="272144"/>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0" i="0" u="none" strike="noStrike" baseline="0">
              <a:solidFill>
                <a:srgbClr val="000000"/>
              </a:solidFill>
              <a:latin typeface="Helvetica" panose="020B0604020202020204" pitchFamily="34" charset="0"/>
              <a:cs typeface="Helvetica" panose="020B0604020202020204" pitchFamily="34" charset="0"/>
            </a:rPr>
            <a:t>Condition : </a:t>
          </a: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522516</xdr:colOff>
      <xdr:row>15</xdr:row>
      <xdr:rowOff>141516</xdr:rowOff>
    </xdr:from>
    <xdr:to>
      <xdr:col>28</xdr:col>
      <xdr:colOff>381000</xdr:colOff>
      <xdr:row>17</xdr:row>
      <xdr:rowOff>21774</xdr:rowOff>
    </xdr:to>
    <xdr:sp macro="" textlink="">
      <xdr:nvSpPr>
        <xdr:cNvPr id="6167" name="Text Box 14">
          <a:extLst>
            <a:ext uri="{FF2B5EF4-FFF2-40B4-BE49-F238E27FC236}">
              <a16:creationId xmlns:a16="http://schemas.microsoft.com/office/drawing/2014/main" id="{8841CA63-35B5-4479-8596-6CE10E738C71}"/>
            </a:ext>
          </a:extLst>
        </xdr:cNvPr>
        <xdr:cNvSpPr txBox="1">
          <a:spLocks noChangeArrowheads="1"/>
        </xdr:cNvSpPr>
      </xdr:nvSpPr>
      <xdr:spPr bwMode="auto">
        <a:xfrm>
          <a:off x="13890173" y="3080659"/>
          <a:ext cx="3516084" cy="272144"/>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1" i="0" u="none" strike="noStrike" baseline="0">
              <a:solidFill>
                <a:srgbClr val="000000"/>
              </a:solidFill>
              <a:latin typeface="Helvetica" panose="020B0604020202020204" pitchFamily="34" charset="0"/>
              <a:cs typeface="Helvetica" panose="020B0604020202020204" pitchFamily="34" charset="0"/>
            </a:rPr>
            <a:t>BORROWE DETAILS :</a:t>
          </a:r>
        </a:p>
        <a:p>
          <a:pPr algn="l" rtl="0">
            <a:defRPr sz="1000"/>
          </a:pPr>
          <a:endParaRPr lang="en-IN" sz="1100" b="1"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533402</xdr:colOff>
      <xdr:row>6</xdr:row>
      <xdr:rowOff>163288</xdr:rowOff>
    </xdr:from>
    <xdr:to>
      <xdr:col>28</xdr:col>
      <xdr:colOff>391886</xdr:colOff>
      <xdr:row>8</xdr:row>
      <xdr:rowOff>43546</xdr:rowOff>
    </xdr:to>
    <xdr:sp macro="" textlink="">
      <xdr:nvSpPr>
        <xdr:cNvPr id="6168" name="Text Box 14">
          <a:extLst>
            <a:ext uri="{FF2B5EF4-FFF2-40B4-BE49-F238E27FC236}">
              <a16:creationId xmlns:a16="http://schemas.microsoft.com/office/drawing/2014/main" id="{8A78184C-6D8F-4DC3-91E4-53C2836AB3FD}"/>
            </a:ext>
          </a:extLst>
        </xdr:cNvPr>
        <xdr:cNvSpPr txBox="1">
          <a:spLocks noChangeArrowheads="1"/>
        </xdr:cNvSpPr>
      </xdr:nvSpPr>
      <xdr:spPr bwMode="auto">
        <a:xfrm>
          <a:off x="14097002" y="1338945"/>
          <a:ext cx="3516084" cy="272144"/>
        </a:xfrm>
        <a:prstGeom prst="rect">
          <a:avLst/>
        </a:prstGeom>
        <a:noFill/>
        <a:ln w="9525">
          <a:noFill/>
          <a:miter lim="800000"/>
          <a:headEnd/>
          <a:tailEnd/>
        </a:ln>
      </xdr:spPr>
      <xdr:txBody>
        <a:bodyPr vertOverflow="clip" wrap="square" lIns="27432" tIns="32004" rIns="0" bIns="0" anchor="t" upright="1"/>
        <a:lstStyle/>
        <a:p>
          <a:pPr algn="l" rtl="0">
            <a:defRPr sz="1000"/>
          </a:pPr>
          <a:r>
            <a:rPr lang="en-IN" sz="1100" b="1" i="0" u="none" strike="noStrike" baseline="0">
              <a:solidFill>
                <a:srgbClr val="000000"/>
              </a:solidFill>
              <a:latin typeface="Helvetica" panose="020B0604020202020204" pitchFamily="34" charset="0"/>
              <a:cs typeface="Helvetica" panose="020B0604020202020204" pitchFamily="34" charset="0"/>
            </a:rPr>
            <a:t>BOOK DEATILS: </a:t>
          </a:r>
        </a:p>
      </xdr:txBody>
    </xdr:sp>
    <xdr:clientData/>
  </xdr:twoCellAnchor>
  <xdr:twoCellAnchor>
    <xdr:from>
      <xdr:col>24</xdr:col>
      <xdr:colOff>330199</xdr:colOff>
      <xdr:row>29</xdr:row>
      <xdr:rowOff>88900</xdr:rowOff>
    </xdr:from>
    <xdr:to>
      <xdr:col>29</xdr:col>
      <xdr:colOff>370114</xdr:colOff>
      <xdr:row>31</xdr:row>
      <xdr:rowOff>190499</xdr:rowOff>
    </xdr:to>
    <xdr:sp macro="" textlink="">
      <xdr:nvSpPr>
        <xdr:cNvPr id="4" name="TextBox 3">
          <a:extLst>
            <a:ext uri="{FF2B5EF4-FFF2-40B4-BE49-F238E27FC236}">
              <a16:creationId xmlns:a16="http://schemas.microsoft.com/office/drawing/2014/main" id="{6A143D3E-5EA0-6CC0-7A36-6524A4DA6462}"/>
            </a:ext>
          </a:extLst>
        </xdr:cNvPr>
        <xdr:cNvSpPr txBox="1"/>
      </xdr:nvSpPr>
      <xdr:spPr>
        <a:xfrm>
          <a:off x="15112999" y="5842000"/>
          <a:ext cx="3087915" cy="48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Arial Rounded MT Bold" panose="020F0704030504030204" pitchFamily="34" charset="0"/>
            </a:rPr>
            <a:t>THANK YOU !! </a:t>
          </a:r>
        </a:p>
      </xdr:txBody>
    </xdr:sp>
    <xdr:clientData/>
  </xdr:twoCellAnchor>
  <xdr:twoCellAnchor>
    <xdr:from>
      <xdr:col>1</xdr:col>
      <xdr:colOff>295003</xdr:colOff>
      <xdr:row>3</xdr:row>
      <xdr:rowOff>191587</xdr:rowOff>
    </xdr:from>
    <xdr:to>
      <xdr:col>3</xdr:col>
      <xdr:colOff>195943</xdr:colOff>
      <xdr:row>5</xdr:row>
      <xdr:rowOff>54430</xdr:rowOff>
    </xdr:to>
    <xdr:sp macro="" textlink="">
      <xdr:nvSpPr>
        <xdr:cNvPr id="2" name="TextBox 1">
          <a:extLst>
            <a:ext uri="{FF2B5EF4-FFF2-40B4-BE49-F238E27FC236}">
              <a16:creationId xmlns:a16="http://schemas.microsoft.com/office/drawing/2014/main" id="{B0CC85A1-6190-44D6-B6A5-5CF79C3E5991}"/>
            </a:ext>
          </a:extLst>
        </xdr:cNvPr>
        <xdr:cNvSpPr txBox="1"/>
      </xdr:nvSpPr>
      <xdr:spPr>
        <a:xfrm>
          <a:off x="904603" y="1040673"/>
          <a:ext cx="1120140" cy="254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BOOK ID :</a:t>
          </a:r>
        </a:p>
        <a:p>
          <a:endParaRPr lang="en-IN" sz="1100"/>
        </a:p>
      </xdr:txBody>
    </xdr:sp>
    <xdr:clientData/>
  </xdr:twoCellAnchor>
  <mc:AlternateContent xmlns:mc="http://schemas.openxmlformats.org/markup-compatibility/2006">
    <mc:Choice xmlns:a14="http://schemas.microsoft.com/office/drawing/2010/main" Requires="a14">
      <xdr:twoCellAnchor editAs="oneCell">
        <xdr:from>
          <xdr:col>2</xdr:col>
          <xdr:colOff>106680</xdr:colOff>
          <xdr:row>31</xdr:row>
          <xdr:rowOff>121920</xdr:rowOff>
        </xdr:from>
        <xdr:to>
          <xdr:col>3</xdr:col>
          <xdr:colOff>388620</xdr:colOff>
          <xdr:row>33</xdr:row>
          <xdr:rowOff>60960</xdr:rowOff>
        </xdr:to>
        <xdr:sp macro="" textlink="">
          <xdr:nvSpPr>
            <xdr:cNvPr id="6171" name="Option Butto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GOOD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31</xdr:row>
          <xdr:rowOff>121920</xdr:rowOff>
        </xdr:from>
        <xdr:to>
          <xdr:col>5</xdr:col>
          <xdr:colOff>304800</xdr:colOff>
          <xdr:row>33</xdr:row>
          <xdr:rowOff>45720</xdr:rowOff>
        </xdr:to>
        <xdr:sp macro="" textlink="">
          <xdr:nvSpPr>
            <xdr:cNvPr id="6173" name="Option Butto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 AVERAGE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31</xdr:row>
          <xdr:rowOff>91440</xdr:rowOff>
        </xdr:from>
        <xdr:to>
          <xdr:col>7</xdr:col>
          <xdr:colOff>335280</xdr:colOff>
          <xdr:row>33</xdr:row>
          <xdr:rowOff>45720</xdr:rowOff>
        </xdr:to>
        <xdr:sp macro="" textlink="">
          <xdr:nvSpPr>
            <xdr:cNvPr id="6175" name="Option Butto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WORN</a:t>
              </a:r>
            </a:p>
          </xdr:txBody>
        </xdr:sp>
        <xdr:clientData/>
      </xdr:twoCellAnchor>
    </mc:Choice>
    <mc:Fallback/>
  </mc:AlternateContent>
  <xdr:twoCellAnchor>
    <xdr:from>
      <xdr:col>24</xdr:col>
      <xdr:colOff>293916</xdr:colOff>
      <xdr:row>8</xdr:row>
      <xdr:rowOff>119743</xdr:rowOff>
    </xdr:from>
    <xdr:to>
      <xdr:col>30</xdr:col>
      <xdr:colOff>152400</xdr:colOff>
      <xdr:row>10</xdr:row>
      <xdr:rowOff>0</xdr:rowOff>
    </xdr:to>
    <xdr:sp macro="" textlink="">
      <xdr:nvSpPr>
        <xdr:cNvPr id="23" name="Text Box 14">
          <a:extLst>
            <a:ext uri="{FF2B5EF4-FFF2-40B4-BE49-F238E27FC236}">
              <a16:creationId xmlns:a16="http://schemas.microsoft.com/office/drawing/2014/main" id="{349D3E5C-8E38-43A6-AA01-CF2161654285}"/>
            </a:ext>
          </a:extLst>
        </xdr:cNvPr>
        <xdr:cNvSpPr txBox="1">
          <a:spLocks noChangeArrowheads="1"/>
        </xdr:cNvSpPr>
      </xdr:nvSpPr>
      <xdr:spPr bwMode="auto">
        <a:xfrm>
          <a:off x="14880773" y="1948543"/>
          <a:ext cx="3516084" cy="272143"/>
        </a:xfrm>
        <a:prstGeom prst="rect">
          <a:avLst/>
        </a:prstGeom>
        <a:noFill/>
        <a:ln w="9525">
          <a:noFill/>
          <a:miter lim="800000"/>
          <a:headEnd/>
          <a:tailEnd/>
        </a:ln>
      </xdr:spPr>
      <xdr:txBody>
        <a:bodyPr vertOverflow="clip" wrap="square" lIns="27432" tIns="32004" rIns="0" bIns="0" anchor="t" upright="1"/>
        <a:lstStyle/>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a:p>
          <a:pPr algn="l" rtl="0">
            <a:defRPr sz="1000"/>
          </a:pPr>
          <a:endParaRPr lang="en-IN" sz="1100" b="0" i="0" u="none" strike="noStrike" baseline="0">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24</xdr:col>
      <xdr:colOff>141514</xdr:colOff>
      <xdr:row>8</xdr:row>
      <xdr:rowOff>130629</xdr:rowOff>
    </xdr:from>
    <xdr:to>
      <xdr:col>28</xdr:col>
      <xdr:colOff>163285</xdr:colOff>
      <xdr:row>10</xdr:row>
      <xdr:rowOff>21771</xdr:rowOff>
    </xdr:to>
    <xdr:sp macro="" textlink="E10">
      <xdr:nvSpPr>
        <xdr:cNvPr id="24" name="TextBox 23">
          <a:extLst>
            <a:ext uri="{FF2B5EF4-FFF2-40B4-BE49-F238E27FC236}">
              <a16:creationId xmlns:a16="http://schemas.microsoft.com/office/drawing/2014/main" id="{51AE894A-303F-9E24-B2DC-543BA02FCB68}"/>
            </a:ext>
          </a:extLst>
        </xdr:cNvPr>
        <xdr:cNvSpPr txBox="1"/>
      </xdr:nvSpPr>
      <xdr:spPr>
        <a:xfrm>
          <a:off x="14728371" y="1959429"/>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CD7B36-FBFF-4933-B752-C25CAD3896FF}" type="TxLink">
            <a:rPr lang="en-US" sz="1050" b="0" i="0" u="none" strike="noStrike">
              <a:solidFill>
                <a:srgbClr val="000000"/>
              </a:solidFill>
              <a:latin typeface="Helvetica" panose="020B0604020202020204" pitchFamily="34" charset="0"/>
              <a:cs typeface="Helvetica" panose="020B0604020202020204" pitchFamily="34" charset="0"/>
            </a:rPr>
            <a:pPr/>
            <a:t>NCERT Chemistry</a:t>
          </a:fld>
          <a:endParaRPr lang="en-IN" sz="1050">
            <a:latin typeface="Helvetica" panose="020B0604020202020204" pitchFamily="34" charset="0"/>
            <a:cs typeface="Helvetica" panose="020B0604020202020204" pitchFamily="34" charset="0"/>
          </a:endParaRPr>
        </a:p>
      </xdr:txBody>
    </xdr:sp>
    <xdr:clientData/>
  </xdr:twoCellAnchor>
  <xdr:twoCellAnchor>
    <xdr:from>
      <xdr:col>23</xdr:col>
      <xdr:colOff>391886</xdr:colOff>
      <xdr:row>10</xdr:row>
      <xdr:rowOff>10887</xdr:rowOff>
    </xdr:from>
    <xdr:to>
      <xdr:col>27</xdr:col>
      <xdr:colOff>413657</xdr:colOff>
      <xdr:row>11</xdr:row>
      <xdr:rowOff>97972</xdr:rowOff>
    </xdr:to>
    <xdr:sp macro="" textlink="E13">
      <xdr:nvSpPr>
        <xdr:cNvPr id="25" name="TextBox 24">
          <a:extLst>
            <a:ext uri="{FF2B5EF4-FFF2-40B4-BE49-F238E27FC236}">
              <a16:creationId xmlns:a16="http://schemas.microsoft.com/office/drawing/2014/main" id="{C94C4038-A2C3-4289-A83B-163AB17A7DCE}"/>
            </a:ext>
          </a:extLst>
        </xdr:cNvPr>
        <xdr:cNvSpPr txBox="1"/>
      </xdr:nvSpPr>
      <xdr:spPr>
        <a:xfrm>
          <a:off x="14369143" y="2231573"/>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5181BB-EF78-41CC-96A1-47470F1A04F0}" type="TxLink">
            <a:rPr lang="en-US" sz="1050" b="0" i="0" u="none" strike="noStrike">
              <a:solidFill>
                <a:srgbClr val="000000"/>
              </a:solidFill>
              <a:latin typeface="Helvetica" panose="020B0604020202020204" pitchFamily="34" charset="0"/>
              <a:cs typeface="Helvetica" panose="020B0604020202020204" pitchFamily="34" charset="0"/>
            </a:rPr>
            <a:pPr/>
            <a:t>978-0-352-02233-2</a:t>
          </a:fld>
          <a:endParaRPr lang="en-US" sz="105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23</xdr:col>
      <xdr:colOff>359228</xdr:colOff>
      <xdr:row>11</xdr:row>
      <xdr:rowOff>76202</xdr:rowOff>
    </xdr:from>
    <xdr:to>
      <xdr:col>27</xdr:col>
      <xdr:colOff>380999</xdr:colOff>
      <xdr:row>12</xdr:row>
      <xdr:rowOff>163288</xdr:rowOff>
    </xdr:to>
    <xdr:sp macro="" textlink="F27">
      <xdr:nvSpPr>
        <xdr:cNvPr id="28" name="TextBox 27">
          <a:extLst>
            <a:ext uri="{FF2B5EF4-FFF2-40B4-BE49-F238E27FC236}">
              <a16:creationId xmlns:a16="http://schemas.microsoft.com/office/drawing/2014/main" id="{9D09745B-6AB6-42BB-B38C-F5C8C887751D}"/>
            </a:ext>
          </a:extLst>
        </xdr:cNvPr>
        <xdr:cNvSpPr txBox="1"/>
      </xdr:nvSpPr>
      <xdr:spPr>
        <a:xfrm>
          <a:off x="14336485" y="2492831"/>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a:solidFill>
                <a:srgbClr val="000000"/>
              </a:solidFill>
              <a:latin typeface="Helvetica" panose="020B0604020202020204" pitchFamily="34" charset="0"/>
              <a:cs typeface="Helvetica" panose="020B0604020202020204" pitchFamily="34" charset="0"/>
            </a:rPr>
            <a:t>RS . </a:t>
          </a:r>
          <a:fld id="{3EED6F5A-CA17-4B63-979D-9FAC9E5F3940}" type="TxLink">
            <a:rPr lang="en-US" sz="1050" b="0" i="0" u="none" strike="noStrike">
              <a:solidFill>
                <a:srgbClr val="000000"/>
              </a:solidFill>
              <a:latin typeface="Helvetica" panose="020B0604020202020204" pitchFamily="34" charset="0"/>
              <a:cs typeface="Helvetica" panose="020B0604020202020204" pitchFamily="34" charset="0"/>
            </a:rPr>
            <a:pPr/>
            <a:t>780</a:t>
          </a:fld>
          <a:r>
            <a:rPr lang="en-US" sz="1050" b="0" i="0" u="none" strike="noStrike">
              <a:solidFill>
                <a:srgbClr val="000000"/>
              </a:solidFill>
              <a:latin typeface="Helvetica" panose="020B0604020202020204" pitchFamily="34" charset="0"/>
              <a:cs typeface="Helvetica" panose="020B0604020202020204" pitchFamily="34" charset="0"/>
            </a:rPr>
            <a:t> /-</a:t>
          </a:r>
        </a:p>
      </xdr:txBody>
    </xdr:sp>
    <xdr:clientData/>
  </xdr:twoCellAnchor>
  <xdr:twoCellAnchor>
    <xdr:from>
      <xdr:col>24</xdr:col>
      <xdr:colOff>21771</xdr:colOff>
      <xdr:row>12</xdr:row>
      <xdr:rowOff>163288</xdr:rowOff>
    </xdr:from>
    <xdr:to>
      <xdr:col>28</xdr:col>
      <xdr:colOff>43542</xdr:colOff>
      <xdr:row>14</xdr:row>
      <xdr:rowOff>54430</xdr:rowOff>
    </xdr:to>
    <xdr:sp macro="" textlink="BO15">
      <xdr:nvSpPr>
        <xdr:cNvPr id="31" name="TextBox 30">
          <a:extLst>
            <a:ext uri="{FF2B5EF4-FFF2-40B4-BE49-F238E27FC236}">
              <a16:creationId xmlns:a16="http://schemas.microsoft.com/office/drawing/2014/main" id="{9F37746F-EA4E-4725-95E0-3FDAA48EE2FC}"/>
            </a:ext>
          </a:extLst>
        </xdr:cNvPr>
        <xdr:cNvSpPr txBox="1"/>
      </xdr:nvSpPr>
      <xdr:spPr>
        <a:xfrm>
          <a:off x="14608628" y="2775859"/>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B6D41C-6BB2-419C-8AD8-D354C209672D}" type="TxLink">
            <a:rPr lang="en-US" sz="1100" b="0" i="0" u="none" strike="noStrike">
              <a:solidFill>
                <a:srgbClr val="000000"/>
              </a:solidFill>
              <a:latin typeface="Helvetica" panose="020B0604020202020204" pitchFamily="34" charset="0"/>
              <a:cs typeface="Helvetica" panose="020B0604020202020204" pitchFamily="34" charset="0"/>
            </a:rPr>
            <a:pPr/>
            <a:t>GOOD</a:t>
          </a:fld>
          <a:endParaRPr lang="en-US" sz="120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24</xdr:col>
      <xdr:colOff>435428</xdr:colOff>
      <xdr:row>17</xdr:row>
      <xdr:rowOff>54431</xdr:rowOff>
    </xdr:from>
    <xdr:to>
      <xdr:col>28</xdr:col>
      <xdr:colOff>457199</xdr:colOff>
      <xdr:row>18</xdr:row>
      <xdr:rowOff>141516</xdr:rowOff>
    </xdr:to>
    <xdr:sp macro="" textlink="$N$9">
      <xdr:nvSpPr>
        <xdr:cNvPr id="32" name="TextBox 31">
          <a:extLst>
            <a:ext uri="{FF2B5EF4-FFF2-40B4-BE49-F238E27FC236}">
              <a16:creationId xmlns:a16="http://schemas.microsoft.com/office/drawing/2014/main" id="{1D5C2B1E-A74F-4B08-90B0-A617F9A35BD7}"/>
            </a:ext>
          </a:extLst>
        </xdr:cNvPr>
        <xdr:cNvSpPr txBox="1"/>
      </xdr:nvSpPr>
      <xdr:spPr>
        <a:xfrm>
          <a:off x="15022285" y="3646717"/>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DCDFDF-D0C4-4A40-B5F6-AEDA4C817526}" type="TxLink">
            <a:rPr lang="en-US" sz="1050" b="0" i="0" u="none" strike="noStrike">
              <a:solidFill>
                <a:srgbClr val="000000"/>
              </a:solidFill>
              <a:latin typeface="Helvetica" panose="020B0604020202020204" pitchFamily="34" charset="0"/>
              <a:cs typeface="Helvetica" panose="020B0604020202020204" pitchFamily="34" charset="0"/>
            </a:rPr>
            <a:pPr/>
            <a:t>HARSH</a:t>
          </a:fld>
          <a:endParaRPr lang="en-US" sz="105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24</xdr:col>
      <xdr:colOff>315685</xdr:colOff>
      <xdr:row>18</xdr:row>
      <xdr:rowOff>97971</xdr:rowOff>
    </xdr:from>
    <xdr:to>
      <xdr:col>29</xdr:col>
      <xdr:colOff>576943</xdr:colOff>
      <xdr:row>19</xdr:row>
      <xdr:rowOff>185060</xdr:rowOff>
    </xdr:to>
    <xdr:sp macro="" textlink="$N$12">
      <xdr:nvSpPr>
        <xdr:cNvPr id="34" name="TextBox 33">
          <a:extLst>
            <a:ext uri="{FF2B5EF4-FFF2-40B4-BE49-F238E27FC236}">
              <a16:creationId xmlns:a16="http://schemas.microsoft.com/office/drawing/2014/main" id="{147C0C5F-44E0-40CD-B2B1-94E8487DA539}"/>
            </a:ext>
          </a:extLst>
        </xdr:cNvPr>
        <xdr:cNvSpPr txBox="1"/>
      </xdr:nvSpPr>
      <xdr:spPr>
        <a:xfrm>
          <a:off x="15109371" y="3886200"/>
          <a:ext cx="3309258"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A7F741-D3A9-48FB-9595-56CD16A67F37}" type="TxLink">
            <a:rPr lang="en-US" sz="1100" b="0" i="0" u="none" strike="noStrike">
              <a:solidFill>
                <a:srgbClr val="000000"/>
              </a:solidFill>
              <a:latin typeface="Helvetica" panose="020B0604020202020204" pitchFamily="34" charset="0"/>
              <a:cs typeface="Helvetica" panose="020B0604020202020204" pitchFamily="34" charset="0"/>
            </a:rPr>
            <a:pPr/>
            <a:t>Hno. 88 Mayur Vihar New Delhi 110058</a:t>
          </a:fld>
          <a:endParaRPr lang="en-US" sz="120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23</xdr:col>
      <xdr:colOff>359228</xdr:colOff>
      <xdr:row>19</xdr:row>
      <xdr:rowOff>108862</xdr:rowOff>
    </xdr:from>
    <xdr:to>
      <xdr:col>27</xdr:col>
      <xdr:colOff>380999</xdr:colOff>
      <xdr:row>21</xdr:row>
      <xdr:rowOff>4</xdr:rowOff>
    </xdr:to>
    <xdr:sp macro="" textlink="$N$15">
      <xdr:nvSpPr>
        <xdr:cNvPr id="35" name="TextBox 34">
          <a:extLst>
            <a:ext uri="{FF2B5EF4-FFF2-40B4-BE49-F238E27FC236}">
              <a16:creationId xmlns:a16="http://schemas.microsoft.com/office/drawing/2014/main" id="{69B602E4-4769-4CA1-A7D1-7681D4FD71B1}"/>
            </a:ext>
          </a:extLst>
        </xdr:cNvPr>
        <xdr:cNvSpPr txBox="1"/>
      </xdr:nvSpPr>
      <xdr:spPr>
        <a:xfrm>
          <a:off x="14336485" y="4093033"/>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AC63BA-8048-4692-8186-B960ADAEF302}" type="TxLink">
            <a:rPr lang="en-US" sz="1100" b="0" i="0" u="none" strike="noStrike">
              <a:solidFill>
                <a:srgbClr val="000000"/>
              </a:solidFill>
              <a:latin typeface="Helvetica" panose="020B0604020202020204" pitchFamily="34" charset="0"/>
              <a:cs typeface="Helvetica" panose="020B0604020202020204" pitchFamily="34" charset="0"/>
            </a:rPr>
            <a:pPr/>
            <a:t>9310928752</a:t>
          </a:fld>
          <a:endParaRPr lang="en-US" sz="120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23</xdr:col>
      <xdr:colOff>370114</xdr:colOff>
      <xdr:row>20</xdr:row>
      <xdr:rowOff>152405</xdr:rowOff>
    </xdr:from>
    <xdr:to>
      <xdr:col>27</xdr:col>
      <xdr:colOff>391885</xdr:colOff>
      <xdr:row>22</xdr:row>
      <xdr:rowOff>43547</xdr:rowOff>
    </xdr:to>
    <xdr:sp macro="" textlink="$N$18">
      <xdr:nvSpPr>
        <xdr:cNvPr id="37" name="TextBox 36">
          <a:extLst>
            <a:ext uri="{FF2B5EF4-FFF2-40B4-BE49-F238E27FC236}">
              <a16:creationId xmlns:a16="http://schemas.microsoft.com/office/drawing/2014/main" id="{CB943118-CCB8-40F7-9E25-F8023D29EDC5}"/>
            </a:ext>
          </a:extLst>
        </xdr:cNvPr>
        <xdr:cNvSpPr txBox="1"/>
      </xdr:nvSpPr>
      <xdr:spPr>
        <a:xfrm>
          <a:off x="14347371" y="4332519"/>
          <a:ext cx="246017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CB6928-F0EC-4940-BA22-1CC7569A3162}" type="TxLink">
            <a:rPr lang="en-US" sz="1100" b="0" i="0" u="sng" strike="noStrike">
              <a:solidFill>
                <a:srgbClr val="000000"/>
              </a:solidFill>
              <a:latin typeface="Helvetica" panose="020B0604020202020204" pitchFamily="34" charset="0"/>
              <a:cs typeface="Helvetica" panose="020B0604020202020204" pitchFamily="34" charset="0"/>
            </a:rPr>
            <a:pPr/>
            <a:t>tiwariatul1016@gmail.com</a:t>
          </a:fld>
          <a:endParaRPr lang="en-US" sz="120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22</xdr:col>
      <xdr:colOff>446314</xdr:colOff>
      <xdr:row>25</xdr:row>
      <xdr:rowOff>65318</xdr:rowOff>
    </xdr:from>
    <xdr:to>
      <xdr:col>26</xdr:col>
      <xdr:colOff>468085</xdr:colOff>
      <xdr:row>26</xdr:row>
      <xdr:rowOff>152404</xdr:rowOff>
    </xdr:to>
    <xdr:sp macro="" textlink="$E$19">
      <xdr:nvSpPr>
        <xdr:cNvPr id="38" name="TextBox 37">
          <a:extLst>
            <a:ext uri="{FF2B5EF4-FFF2-40B4-BE49-F238E27FC236}">
              <a16:creationId xmlns:a16="http://schemas.microsoft.com/office/drawing/2014/main" id="{F0CCF531-9E9F-48ED-8670-6C930DFEFDEC}"/>
            </a:ext>
          </a:extLst>
        </xdr:cNvPr>
        <xdr:cNvSpPr txBox="1"/>
      </xdr:nvSpPr>
      <xdr:spPr>
        <a:xfrm>
          <a:off x="14020800" y="5246918"/>
          <a:ext cx="2460171"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02DAE8-071C-49FF-B322-575A01B28F81}" type="TxLink">
            <a:rPr lang="en-US" sz="1050" b="0" i="0" u="none" strike="noStrike">
              <a:solidFill>
                <a:srgbClr val="000000"/>
              </a:solidFill>
              <a:latin typeface="Helvetica" panose="020B0604020202020204" pitchFamily="34" charset="0"/>
              <a:cs typeface="Helvetica" panose="020B0604020202020204" pitchFamily="34" charset="0"/>
            </a:rPr>
            <a:pPr/>
            <a:t>12-04-2025</a:t>
          </a:fld>
          <a:endParaRPr lang="en-US" sz="1050" b="0" i="0" u="none" strike="noStrike">
            <a:solidFill>
              <a:srgbClr val="000000"/>
            </a:solidFill>
            <a:latin typeface="Helvetica" panose="020B0604020202020204" pitchFamily="34" charset="0"/>
            <a:cs typeface="Helvetica" panose="020B0604020202020204" pitchFamily="34" charset="0"/>
          </a:endParaRPr>
        </a:p>
      </xdr:txBody>
    </xdr:sp>
    <xdr:clientData/>
  </xdr:twoCellAnchor>
  <xdr:twoCellAnchor>
    <xdr:from>
      <xdr:col>28</xdr:col>
      <xdr:colOff>228599</xdr:colOff>
      <xdr:row>8</xdr:row>
      <xdr:rowOff>108857</xdr:rowOff>
    </xdr:from>
    <xdr:to>
      <xdr:col>30</xdr:col>
      <xdr:colOff>141514</xdr:colOff>
      <xdr:row>9</xdr:row>
      <xdr:rowOff>152400</xdr:rowOff>
    </xdr:to>
    <xdr:sp macro="" textlink="$E$16">
      <xdr:nvSpPr>
        <xdr:cNvPr id="39" name="TextBox 38">
          <a:extLst>
            <a:ext uri="{FF2B5EF4-FFF2-40B4-BE49-F238E27FC236}">
              <a16:creationId xmlns:a16="http://schemas.microsoft.com/office/drawing/2014/main" id="{39F75883-FC03-BBB8-BBC5-38C57788F145}"/>
            </a:ext>
          </a:extLst>
        </xdr:cNvPr>
        <xdr:cNvSpPr txBox="1"/>
      </xdr:nvSpPr>
      <xdr:spPr>
        <a:xfrm>
          <a:off x="17460685" y="1959428"/>
          <a:ext cx="1132115"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F2F844-5E98-42C2-83B4-0488AB121BF6}" type="TxLink">
            <a:rPr lang="en-US" sz="1050" b="0" i="0" u="none" strike="noStrike">
              <a:solidFill>
                <a:srgbClr val="000000"/>
              </a:solidFill>
              <a:latin typeface="Helvetica" panose="020B0604020202020204" pitchFamily="34" charset="0"/>
              <a:cs typeface="Helvetica" panose="020B0604020202020204" pitchFamily="34" charset="0"/>
            </a:rPr>
            <a:pPr/>
            <a:t>4th</a:t>
          </a:fld>
          <a:r>
            <a:rPr lang="en-US" sz="1050" b="0" i="0" u="none" strike="noStrike">
              <a:solidFill>
                <a:srgbClr val="000000"/>
              </a:solidFill>
              <a:latin typeface="Helvetica" panose="020B0604020202020204" pitchFamily="34" charset="0"/>
              <a:cs typeface="Helvetica" panose="020B0604020202020204" pitchFamily="34" charset="0"/>
            </a:rPr>
            <a:t> Edition</a:t>
          </a:r>
          <a:endParaRPr lang="en-IN" sz="1050">
            <a:latin typeface="Helvetica" panose="020B0604020202020204" pitchFamily="34" charset="0"/>
            <a:cs typeface="Helvetica" panose="020B0604020202020204" pitchFamily="34" charset="0"/>
          </a:endParaRPr>
        </a:p>
      </xdr:txBody>
    </xdr:sp>
    <xdr:clientData/>
  </xdr:twoCellAnchor>
  <xdr:twoCellAnchor editAs="oneCell">
    <xdr:from>
      <xdr:col>0</xdr:col>
      <xdr:colOff>478972</xdr:colOff>
      <xdr:row>0</xdr:row>
      <xdr:rowOff>0</xdr:rowOff>
    </xdr:from>
    <xdr:to>
      <xdr:col>1</xdr:col>
      <xdr:colOff>481372</xdr:colOff>
      <xdr:row>2</xdr:row>
      <xdr:rowOff>111257</xdr:rowOff>
    </xdr:to>
    <xdr:pic>
      <xdr:nvPicPr>
        <xdr:cNvPr id="3" name="Graphic 2" descr="Graduation cap with solid fill">
          <a:extLst>
            <a:ext uri="{FF2B5EF4-FFF2-40B4-BE49-F238E27FC236}">
              <a16:creationId xmlns:a16="http://schemas.microsoft.com/office/drawing/2014/main" id="{6BC3AA89-4E73-442C-BE56-B06E1446CC8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8972" y="0"/>
          <a:ext cx="612000" cy="612000"/>
        </a:xfrm>
        <a:prstGeom prst="rect">
          <a:avLst/>
        </a:prstGeom>
      </xdr:spPr>
    </xdr:pic>
    <xdr:clientData/>
  </xdr:twoCellAnchor>
  <xdr:oneCellAnchor>
    <xdr:from>
      <xdr:col>0</xdr:col>
      <xdr:colOff>217716</xdr:colOff>
      <xdr:row>0</xdr:row>
      <xdr:rowOff>108857</xdr:rowOff>
    </xdr:from>
    <xdr:ext cx="3443637" cy="327141"/>
    <xdr:sp macro="" textlink="">
      <xdr:nvSpPr>
        <xdr:cNvPr id="5" name="Rectangle 4">
          <a:extLst>
            <a:ext uri="{FF2B5EF4-FFF2-40B4-BE49-F238E27FC236}">
              <a16:creationId xmlns:a16="http://schemas.microsoft.com/office/drawing/2014/main" id="{0E559ABC-AF21-484B-9A2E-682D43AF1F16}"/>
            </a:ext>
          </a:extLst>
        </xdr:cNvPr>
        <xdr:cNvSpPr/>
      </xdr:nvSpPr>
      <xdr:spPr>
        <a:xfrm>
          <a:off x="217716" y="108857"/>
          <a:ext cx="3443637" cy="327141"/>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RETURN</a:t>
          </a:r>
          <a:r>
            <a:rPr lang="en-US" sz="15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SLIP</a:t>
          </a:r>
          <a:endParaRPr lang="en-US" sz="15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26</xdr:col>
      <xdr:colOff>76201</xdr:colOff>
      <xdr:row>0</xdr:row>
      <xdr:rowOff>65314</xdr:rowOff>
    </xdr:from>
    <xdr:ext cx="4158342" cy="604012"/>
    <xdr:sp macro="" textlink="">
      <xdr:nvSpPr>
        <xdr:cNvPr id="6" name="Rectangle 5">
          <a:extLst>
            <a:ext uri="{FF2B5EF4-FFF2-40B4-BE49-F238E27FC236}">
              <a16:creationId xmlns:a16="http://schemas.microsoft.com/office/drawing/2014/main" id="{1F0B6570-29C1-45E7-AAC4-4B953AB5DC09}"/>
            </a:ext>
          </a:extLst>
        </xdr:cNvPr>
        <xdr:cNvSpPr/>
      </xdr:nvSpPr>
      <xdr:spPr>
        <a:xfrm>
          <a:off x="16089087" y="65314"/>
          <a:ext cx="4158342" cy="604012"/>
        </a:xfrm>
        <a:prstGeom prst="rect">
          <a:avLst/>
        </a:prstGeom>
        <a:noFill/>
      </xdr:spPr>
      <xdr:txBody>
        <a:bodyPr wrap="square" lIns="91440" tIns="45720" rIns="91440" bIns="45720" anchor="b">
          <a:spAutoFit/>
        </a:bodyPr>
        <a:lstStyle/>
        <a:p>
          <a:pPr algn="ctr"/>
          <a:r>
            <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tx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tx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26</xdr:col>
      <xdr:colOff>283030</xdr:colOff>
      <xdr:row>0</xdr:row>
      <xdr:rowOff>87086</xdr:rowOff>
    </xdr:from>
    <xdr:to>
      <xdr:col>27</xdr:col>
      <xdr:colOff>43544</xdr:colOff>
      <xdr:row>1</xdr:row>
      <xdr:rowOff>206829</xdr:rowOff>
    </xdr:to>
    <xdr:pic>
      <xdr:nvPicPr>
        <xdr:cNvPr id="8" name="Graphic 7" descr="Arrow circle with solid fill">
          <a:extLst>
            <a:ext uri="{FF2B5EF4-FFF2-40B4-BE49-F238E27FC236}">
              <a16:creationId xmlns:a16="http://schemas.microsoft.com/office/drawing/2014/main" id="{9FBF46AD-2B6A-484A-9B63-BE5C6D6790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295916" y="87086"/>
          <a:ext cx="370114" cy="3701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195941</xdr:colOff>
      <xdr:row>34</xdr:row>
      <xdr:rowOff>4</xdr:rowOff>
    </xdr:from>
    <xdr:to>
      <xdr:col>33</xdr:col>
      <xdr:colOff>21770</xdr:colOff>
      <xdr:row>40</xdr:row>
      <xdr:rowOff>21771</xdr:rowOff>
    </xdr:to>
    <xdr:sp macro="" textlink="">
      <xdr:nvSpPr>
        <xdr:cNvPr id="7187" name="Rectangle: Top Corners Rounded 7186">
          <a:extLst>
            <a:ext uri="{FF2B5EF4-FFF2-40B4-BE49-F238E27FC236}">
              <a16:creationId xmlns:a16="http://schemas.microsoft.com/office/drawing/2014/main" id="{1C53C596-653E-492F-23F0-E3C2D893A3A9}"/>
            </a:ext>
          </a:extLst>
        </xdr:cNvPr>
        <xdr:cNvSpPr/>
      </xdr:nvSpPr>
      <xdr:spPr>
        <a:xfrm rot="5400000">
          <a:off x="13786758" y="1224644"/>
          <a:ext cx="1273624" cy="11408229"/>
        </a:xfrm>
        <a:prstGeom prst="round2SameRect">
          <a:avLst/>
        </a:prstGeom>
        <a:solidFill>
          <a:srgbClr val="3407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181793</xdr:rowOff>
    </xdr:from>
    <xdr:to>
      <xdr:col>4</xdr:col>
      <xdr:colOff>119743</xdr:colOff>
      <xdr:row>54</xdr:row>
      <xdr:rowOff>56063</xdr:rowOff>
    </xdr:to>
    <xdr:sp macro="" textlink="">
      <xdr:nvSpPr>
        <xdr:cNvPr id="2" name="Rectangle 1">
          <a:extLst>
            <a:ext uri="{FF2B5EF4-FFF2-40B4-BE49-F238E27FC236}">
              <a16:creationId xmlns:a16="http://schemas.microsoft.com/office/drawing/2014/main" id="{C1E78161-69C2-240D-D17E-31F8019A74B5}"/>
            </a:ext>
          </a:extLst>
        </xdr:cNvPr>
        <xdr:cNvSpPr/>
      </xdr:nvSpPr>
      <xdr:spPr>
        <a:xfrm>
          <a:off x="0" y="551907"/>
          <a:ext cx="2558143" cy="9638756"/>
        </a:xfrm>
        <a:prstGeom prst="rect">
          <a:avLst/>
        </a:prstGeom>
        <a:solidFill>
          <a:srgbClr val="3407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326572</xdr:colOff>
      <xdr:row>3</xdr:row>
      <xdr:rowOff>152400</xdr:rowOff>
    </xdr:from>
    <xdr:to>
      <xdr:col>3</xdr:col>
      <xdr:colOff>402772</xdr:colOff>
      <xdr:row>6</xdr:row>
      <xdr:rowOff>177799</xdr:rowOff>
    </xdr:to>
    <xdr:sp macro="" textlink="">
      <xdr:nvSpPr>
        <xdr:cNvPr id="3" name="TextBox 2">
          <a:extLst>
            <a:ext uri="{FF2B5EF4-FFF2-40B4-BE49-F238E27FC236}">
              <a16:creationId xmlns:a16="http://schemas.microsoft.com/office/drawing/2014/main" id="{0860146D-C05B-84CC-F61D-EE9C025E3745}"/>
            </a:ext>
          </a:extLst>
        </xdr:cNvPr>
        <xdr:cNvSpPr txBox="1"/>
      </xdr:nvSpPr>
      <xdr:spPr>
        <a:xfrm>
          <a:off x="326572" y="707571"/>
          <a:ext cx="1905000" cy="58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0</xdr:col>
      <xdr:colOff>0</xdr:colOff>
      <xdr:row>2</xdr:row>
      <xdr:rowOff>181043</xdr:rowOff>
    </xdr:from>
    <xdr:to>
      <xdr:col>4</xdr:col>
      <xdr:colOff>121138</xdr:colOff>
      <xdr:row>3</xdr:row>
      <xdr:rowOff>62523</xdr:rowOff>
    </xdr:to>
    <xdr:sp macro="" textlink="">
      <xdr:nvSpPr>
        <xdr:cNvPr id="4" name="Rectangle 3">
          <a:extLst>
            <a:ext uri="{FF2B5EF4-FFF2-40B4-BE49-F238E27FC236}">
              <a16:creationId xmlns:a16="http://schemas.microsoft.com/office/drawing/2014/main" id="{BB82CABB-C291-5EBA-C72E-1FB9CAD9776B}"/>
            </a:ext>
          </a:extLst>
        </xdr:cNvPr>
        <xdr:cNvSpPr/>
      </xdr:nvSpPr>
      <xdr:spPr>
        <a:xfrm rot="5400000">
          <a:off x="1247198" y="-698832"/>
          <a:ext cx="65142" cy="25595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257210</xdr:colOff>
      <xdr:row>3</xdr:row>
      <xdr:rowOff>100901</xdr:rowOff>
    </xdr:from>
    <xdr:to>
      <xdr:col>8</xdr:col>
      <xdr:colOff>338810</xdr:colOff>
      <xdr:row>9</xdr:row>
      <xdr:rowOff>70558</xdr:rowOff>
    </xdr:to>
    <xdr:sp macro="" textlink="">
      <xdr:nvSpPr>
        <xdr:cNvPr id="7" name="Rectangle 6">
          <a:extLst>
            <a:ext uri="{FF2B5EF4-FFF2-40B4-BE49-F238E27FC236}">
              <a16:creationId xmlns:a16="http://schemas.microsoft.com/office/drawing/2014/main" id="{D5D2682C-79AA-C9C3-D826-940F142C3E06}"/>
            </a:ext>
          </a:extLst>
        </xdr:cNvPr>
        <xdr:cNvSpPr/>
      </xdr:nvSpPr>
      <xdr:spPr>
        <a:xfrm>
          <a:off x="2695610" y="656072"/>
          <a:ext cx="2520000" cy="1080000"/>
        </a:xfrm>
        <a:prstGeom prst="rect">
          <a:avLst/>
        </a:prstGeom>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r>
            <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r>
            <a:rPr lang="en-IN" sz="17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700" b="1" baseline="0">
              <a:solidFill>
                <a:schemeClr val="tx1"/>
              </a:solidFill>
              <a:latin typeface="Calibri" panose="020F0502020204030204" pitchFamily="34" charset="0"/>
              <a:ea typeface="Calibri" panose="020F0502020204030204" pitchFamily="34" charset="0"/>
              <a:cs typeface="Calibri" panose="020F0502020204030204" pitchFamily="34" charset="0"/>
            </a:rPr>
            <a:t> BOOKS</a:t>
          </a:r>
        </a:p>
        <a:p>
          <a:pPr algn="ctr"/>
          <a:endPar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a:p>
          <a:pPr algn="ctr"/>
          <a:endPar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478972</xdr:colOff>
      <xdr:row>3</xdr:row>
      <xdr:rowOff>150588</xdr:rowOff>
    </xdr:from>
    <xdr:to>
      <xdr:col>33</xdr:col>
      <xdr:colOff>21772</xdr:colOff>
      <xdr:row>17</xdr:row>
      <xdr:rowOff>43544</xdr:rowOff>
    </xdr:to>
    <xdr:sp macro="" textlink="">
      <xdr:nvSpPr>
        <xdr:cNvPr id="17" name="Rectangle 16">
          <a:extLst>
            <a:ext uri="{FF2B5EF4-FFF2-40B4-BE49-F238E27FC236}">
              <a16:creationId xmlns:a16="http://schemas.microsoft.com/office/drawing/2014/main" id="{E72415D0-BD16-452D-8F3F-6921640FC396}"/>
            </a:ext>
          </a:extLst>
        </xdr:cNvPr>
        <xdr:cNvSpPr/>
      </xdr:nvSpPr>
      <xdr:spPr>
        <a:xfrm>
          <a:off x="13269686" y="705759"/>
          <a:ext cx="6858000" cy="2483756"/>
        </a:xfrm>
        <a:prstGeom prst="rect">
          <a:avLst/>
        </a:prstGeom>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34</xdr:col>
      <xdr:colOff>25400</xdr:colOff>
      <xdr:row>3</xdr:row>
      <xdr:rowOff>165100</xdr:rowOff>
    </xdr:from>
    <xdr:to>
      <xdr:col>38</xdr:col>
      <xdr:colOff>304800</xdr:colOff>
      <xdr:row>12</xdr:row>
      <xdr:rowOff>114300</xdr:rowOff>
    </xdr:to>
    <xdr:sp macro="" textlink="">
      <xdr:nvSpPr>
        <xdr:cNvPr id="18" name="Rectangle 17">
          <a:extLst>
            <a:ext uri="{FF2B5EF4-FFF2-40B4-BE49-F238E27FC236}">
              <a16:creationId xmlns:a16="http://schemas.microsoft.com/office/drawing/2014/main" id="{4E6B4736-8F13-4105-A076-168CDD897BAA}"/>
            </a:ext>
          </a:extLst>
        </xdr:cNvPr>
        <xdr:cNvSpPr/>
      </xdr:nvSpPr>
      <xdr:spPr>
        <a:xfrm>
          <a:off x="20751800" y="698500"/>
          <a:ext cx="2717800" cy="15494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300711</xdr:colOff>
      <xdr:row>4</xdr:row>
      <xdr:rowOff>27388</xdr:rowOff>
    </xdr:from>
    <xdr:to>
      <xdr:col>0</xdr:col>
      <xdr:colOff>573144</xdr:colOff>
      <xdr:row>5</xdr:row>
      <xdr:rowOff>130331</xdr:rowOff>
    </xdr:to>
    <xdr:pic>
      <xdr:nvPicPr>
        <xdr:cNvPr id="24" name="Graphic 23" descr="Pie chart with solid fill">
          <a:extLst>
            <a:ext uri="{FF2B5EF4-FFF2-40B4-BE49-F238E27FC236}">
              <a16:creationId xmlns:a16="http://schemas.microsoft.com/office/drawing/2014/main" id="{0D28427C-3D97-97CF-861A-E911B3F033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711" y="767617"/>
          <a:ext cx="272433" cy="288000"/>
        </a:xfrm>
        <a:prstGeom prst="rect">
          <a:avLst/>
        </a:prstGeom>
      </xdr:spPr>
    </xdr:pic>
    <xdr:clientData/>
  </xdr:twoCellAnchor>
  <xdr:twoCellAnchor>
    <xdr:from>
      <xdr:col>0</xdr:col>
      <xdr:colOff>89808</xdr:colOff>
      <xdr:row>8</xdr:row>
      <xdr:rowOff>106132</xdr:rowOff>
    </xdr:from>
    <xdr:to>
      <xdr:col>3</xdr:col>
      <xdr:colOff>547008</xdr:colOff>
      <xdr:row>24</xdr:row>
      <xdr:rowOff>1</xdr:rowOff>
    </xdr:to>
    <mc:AlternateContent xmlns:mc="http://schemas.openxmlformats.org/markup-compatibility/2006" xmlns:a14="http://schemas.microsoft.com/office/drawing/2010/main">
      <mc:Choice Requires="a14">
        <xdr:graphicFrame macro="">
          <xdr:nvGraphicFramePr>
            <xdr:cNvPr id="26" name="Genre">
              <a:extLst>
                <a:ext uri="{FF2B5EF4-FFF2-40B4-BE49-F238E27FC236}">
                  <a16:creationId xmlns:a16="http://schemas.microsoft.com/office/drawing/2014/main" id="{46A9438E-5B42-EA0D-469F-B09057C9309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9808" y="1586589"/>
              <a:ext cx="2286000" cy="285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445619</xdr:colOff>
      <xdr:row>3</xdr:row>
      <xdr:rowOff>98113</xdr:rowOff>
    </xdr:from>
    <xdr:to>
      <xdr:col>12</xdr:col>
      <xdr:colOff>535034</xdr:colOff>
      <xdr:row>9</xdr:row>
      <xdr:rowOff>76144</xdr:rowOff>
    </xdr:to>
    <xdr:sp macro="" textlink="">
      <xdr:nvSpPr>
        <xdr:cNvPr id="27" name="Rectangle 26">
          <a:extLst>
            <a:ext uri="{FF2B5EF4-FFF2-40B4-BE49-F238E27FC236}">
              <a16:creationId xmlns:a16="http://schemas.microsoft.com/office/drawing/2014/main" id="{B34F7910-8EA1-4CF9-9434-7D727BD42DBB}"/>
            </a:ext>
          </a:extLst>
        </xdr:cNvPr>
        <xdr:cNvSpPr/>
      </xdr:nvSpPr>
      <xdr:spPr>
        <a:xfrm>
          <a:off x="5322419" y="649098"/>
          <a:ext cx="2520000" cy="1080000"/>
        </a:xfrm>
        <a:prstGeom prst="rect">
          <a:avLst/>
        </a:prstGeom>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  TOTAL</a:t>
          </a:r>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GENRE</a:t>
          </a:r>
        </a:p>
        <a:p>
          <a:pPr algn="l"/>
          <a:endPar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800" b="1" baseline="0">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IN" sz="4000" b="1"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35170</xdr:colOff>
      <xdr:row>3</xdr:row>
      <xdr:rowOff>92808</xdr:rowOff>
    </xdr:from>
    <xdr:to>
      <xdr:col>17</xdr:col>
      <xdr:colOff>116770</xdr:colOff>
      <xdr:row>9</xdr:row>
      <xdr:rowOff>70839</xdr:rowOff>
    </xdr:to>
    <xdr:sp macro="" textlink="">
      <xdr:nvSpPr>
        <xdr:cNvPr id="28" name="Rectangle 27">
          <a:extLst>
            <a:ext uri="{FF2B5EF4-FFF2-40B4-BE49-F238E27FC236}">
              <a16:creationId xmlns:a16="http://schemas.microsoft.com/office/drawing/2014/main" id="{314E9D40-B899-416D-B253-EECEEF178D96}"/>
            </a:ext>
          </a:extLst>
        </xdr:cNvPr>
        <xdr:cNvSpPr/>
      </xdr:nvSpPr>
      <xdr:spPr>
        <a:xfrm>
          <a:off x="7952155" y="643793"/>
          <a:ext cx="2520000" cy="1080000"/>
        </a:xfrm>
        <a:prstGeom prst="rect">
          <a:avLst/>
        </a:prstGeom>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r>
            <a:rPr lang="en-IN" sz="1700" b="1" baseline="0">
              <a:solidFill>
                <a:schemeClr val="tx1"/>
              </a:solidFill>
              <a:latin typeface="Calibri" panose="020F0502020204030204" pitchFamily="34" charset="0"/>
              <a:ea typeface="Calibri" panose="020F0502020204030204" pitchFamily="34" charset="0"/>
              <a:cs typeface="Calibri" panose="020F0502020204030204" pitchFamily="34" charset="0"/>
            </a:rPr>
            <a:t>AVAILABLE</a:t>
          </a:r>
        </a:p>
        <a:p>
          <a:pPr algn="l"/>
          <a:endParaRPr lang="en-IN" sz="20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a:p>
          <a:pPr algn="l"/>
          <a:r>
            <a:rPr lang="en-IN" sz="20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17</xdr:col>
      <xdr:colOff>250511</xdr:colOff>
      <xdr:row>3</xdr:row>
      <xdr:rowOff>83315</xdr:rowOff>
    </xdr:from>
    <xdr:to>
      <xdr:col>21</xdr:col>
      <xdr:colOff>332111</xdr:colOff>
      <xdr:row>9</xdr:row>
      <xdr:rowOff>61346</xdr:rowOff>
    </xdr:to>
    <xdr:sp macro="" textlink="">
      <xdr:nvSpPr>
        <xdr:cNvPr id="29" name="Rectangle 28">
          <a:extLst>
            <a:ext uri="{FF2B5EF4-FFF2-40B4-BE49-F238E27FC236}">
              <a16:creationId xmlns:a16="http://schemas.microsoft.com/office/drawing/2014/main" id="{82C50773-F32E-420C-A9ED-2B94B1A70997}"/>
            </a:ext>
          </a:extLst>
        </xdr:cNvPr>
        <xdr:cNvSpPr/>
      </xdr:nvSpPr>
      <xdr:spPr>
        <a:xfrm>
          <a:off x="10605896" y="634300"/>
          <a:ext cx="2520000" cy="1080000"/>
        </a:xfrm>
        <a:prstGeom prst="rect">
          <a:avLst/>
        </a:prstGeom>
        <a:ln>
          <a:noFill/>
        </a:ln>
        <a:effectLst>
          <a:outerShdw blurRad="50800" dist="38100" dir="18900000" algn="b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r>
            <a:rPr lang="en-IN" sz="1700" b="1" baseline="0">
              <a:solidFill>
                <a:schemeClr val="tx1"/>
              </a:solidFill>
              <a:latin typeface="Calibri" panose="020F0502020204030204" pitchFamily="34" charset="0"/>
              <a:ea typeface="Calibri" panose="020F0502020204030204" pitchFamily="34" charset="0"/>
              <a:cs typeface="Calibri" panose="020F0502020204030204" pitchFamily="34" charset="0"/>
            </a:rPr>
            <a:t>ISSUE</a:t>
          </a:r>
        </a:p>
        <a:p>
          <a:pPr algn="l"/>
          <a:endPar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a:p>
          <a:pPr algn="l"/>
          <a:r>
            <a:rPr lang="en-IN" sz="18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a:t>
          </a:r>
          <a:endParaRPr lang="en-IN" sz="40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8</xdr:col>
      <xdr:colOff>544287</xdr:colOff>
      <xdr:row>5</xdr:row>
      <xdr:rowOff>0</xdr:rowOff>
    </xdr:from>
    <xdr:ext cx="1828800" cy="642257"/>
    <xdr:sp macro="" textlink="BZ22">
      <xdr:nvSpPr>
        <xdr:cNvPr id="31" name="TextBox 30">
          <a:extLst>
            <a:ext uri="{FF2B5EF4-FFF2-40B4-BE49-F238E27FC236}">
              <a16:creationId xmlns:a16="http://schemas.microsoft.com/office/drawing/2014/main" id="{12E874B6-A170-7624-48DC-AECE9D351E90}"/>
            </a:ext>
          </a:extLst>
        </xdr:cNvPr>
        <xdr:cNvSpPr txBox="1"/>
      </xdr:nvSpPr>
      <xdr:spPr>
        <a:xfrm>
          <a:off x="5421087" y="925286"/>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4C3D095-64CA-4BF8-A79C-EECB026CB9DC}" type="TxLink">
            <a:rPr lang="en-US" sz="4000" b="1" i="0" u="none" strike="noStrike">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pPr/>
            <a:t> </a:t>
          </a:fld>
          <a:endParaRPr lang="en-IN" sz="40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17</xdr:col>
      <xdr:colOff>568780</xdr:colOff>
      <xdr:row>5</xdr:row>
      <xdr:rowOff>24493</xdr:rowOff>
    </xdr:from>
    <xdr:ext cx="1828800" cy="642257"/>
    <xdr:sp macro="" textlink="BZ29">
      <xdr:nvSpPr>
        <xdr:cNvPr id="33" name="TextBox 32">
          <a:extLst>
            <a:ext uri="{FF2B5EF4-FFF2-40B4-BE49-F238E27FC236}">
              <a16:creationId xmlns:a16="http://schemas.microsoft.com/office/drawing/2014/main" id="{569AF62A-A937-4455-BD77-B0756255BD5C}"/>
            </a:ext>
          </a:extLst>
        </xdr:cNvPr>
        <xdr:cNvSpPr txBox="1"/>
      </xdr:nvSpPr>
      <xdr:spPr>
        <a:xfrm>
          <a:off x="10931980" y="949779"/>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D192C35-7BE3-4009-BEA7-D52044212A4D}" type="TxLink">
            <a:rPr lang="en-US" sz="4000" b="1" i="0" u="none" strike="noStrike">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pPr/>
            <a:t> </a:t>
          </a:fld>
          <a:endParaRPr lang="en-IN" sz="40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5</xdr:col>
      <xdr:colOff>587828</xdr:colOff>
      <xdr:row>5</xdr:row>
      <xdr:rowOff>10886</xdr:rowOff>
    </xdr:from>
    <xdr:ext cx="1828800" cy="642257"/>
    <xdr:sp macro="" textlink="BZ22">
      <xdr:nvSpPr>
        <xdr:cNvPr id="34" name="TextBox 33">
          <a:extLst>
            <a:ext uri="{FF2B5EF4-FFF2-40B4-BE49-F238E27FC236}">
              <a16:creationId xmlns:a16="http://schemas.microsoft.com/office/drawing/2014/main" id="{C07414C4-78FE-46E9-BC9E-757FD5D6B38A}"/>
            </a:ext>
          </a:extLst>
        </xdr:cNvPr>
        <xdr:cNvSpPr txBox="1"/>
      </xdr:nvSpPr>
      <xdr:spPr>
        <a:xfrm>
          <a:off x="3635828" y="936172"/>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b="1">
              <a:solidFill>
                <a:schemeClr val="tx1"/>
              </a:solidFill>
              <a:latin typeface="Calibri" panose="020F0502020204030204" pitchFamily="34" charset="0"/>
              <a:ea typeface="Calibri" panose="020F0502020204030204" pitchFamily="34" charset="0"/>
              <a:cs typeface="Calibri" panose="020F0502020204030204" pitchFamily="34" charset="0"/>
            </a:rPr>
            <a:t>7,452</a:t>
          </a:r>
        </a:p>
      </xdr:txBody>
    </xdr:sp>
    <xdr:clientData/>
  </xdr:oneCellAnchor>
  <xdr:twoCellAnchor>
    <xdr:from>
      <xdr:col>25</xdr:col>
      <xdr:colOff>293915</xdr:colOff>
      <xdr:row>3</xdr:row>
      <xdr:rowOff>125189</xdr:rowOff>
    </xdr:from>
    <xdr:to>
      <xdr:col>27</xdr:col>
      <xdr:colOff>334715</xdr:colOff>
      <xdr:row>10</xdr:row>
      <xdr:rowOff>89789</xdr:rowOff>
    </xdr:to>
    <xdr:graphicFrame macro="">
      <xdr:nvGraphicFramePr>
        <xdr:cNvPr id="41" name="Chart 40">
          <a:extLst>
            <a:ext uri="{FF2B5EF4-FFF2-40B4-BE49-F238E27FC236}">
              <a16:creationId xmlns:a16="http://schemas.microsoft.com/office/drawing/2014/main" id="{BB556936-72CF-F3EA-FD15-39BA86A13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533400</xdr:colOff>
      <xdr:row>3</xdr:row>
      <xdr:rowOff>168730</xdr:rowOff>
    </xdr:from>
    <xdr:to>
      <xdr:col>23</xdr:col>
      <xdr:colOff>574200</xdr:colOff>
      <xdr:row>10</xdr:row>
      <xdr:rowOff>133330</xdr:rowOff>
    </xdr:to>
    <xdr:graphicFrame macro="">
      <xdr:nvGraphicFramePr>
        <xdr:cNvPr id="42" name="Chart 41">
          <a:extLst>
            <a:ext uri="{FF2B5EF4-FFF2-40B4-BE49-F238E27FC236}">
              <a16:creationId xmlns:a16="http://schemas.microsoft.com/office/drawing/2014/main" id="{3BB1DBAC-AC82-97AF-435C-F8A8AC7F6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576942</xdr:colOff>
      <xdr:row>10</xdr:row>
      <xdr:rowOff>87084</xdr:rowOff>
    </xdr:from>
    <xdr:to>
      <xdr:col>24</xdr:col>
      <xdr:colOff>8142</xdr:colOff>
      <xdr:row>17</xdr:row>
      <xdr:rowOff>51684</xdr:rowOff>
    </xdr:to>
    <xdr:graphicFrame macro="">
      <xdr:nvGraphicFramePr>
        <xdr:cNvPr id="43" name="Chart 42">
          <a:extLst>
            <a:ext uri="{FF2B5EF4-FFF2-40B4-BE49-F238E27FC236}">
              <a16:creationId xmlns:a16="http://schemas.microsoft.com/office/drawing/2014/main" id="{CDC61A90-4EE1-4E6D-82EA-A05F6C4C9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337456</xdr:colOff>
      <xdr:row>10</xdr:row>
      <xdr:rowOff>54429</xdr:rowOff>
    </xdr:from>
    <xdr:to>
      <xdr:col>27</xdr:col>
      <xdr:colOff>378256</xdr:colOff>
      <xdr:row>17</xdr:row>
      <xdr:rowOff>19029</xdr:rowOff>
    </xdr:to>
    <xdr:graphicFrame macro="">
      <xdr:nvGraphicFramePr>
        <xdr:cNvPr id="44" name="Chart 43">
          <a:extLst>
            <a:ext uri="{FF2B5EF4-FFF2-40B4-BE49-F238E27FC236}">
              <a16:creationId xmlns:a16="http://schemas.microsoft.com/office/drawing/2014/main" id="{BFB09D28-6825-41B7-B94E-E935DC950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119742</xdr:colOff>
      <xdr:row>3</xdr:row>
      <xdr:rowOff>76200</xdr:rowOff>
    </xdr:from>
    <xdr:to>
      <xdr:col>31</xdr:col>
      <xdr:colOff>160542</xdr:colOff>
      <xdr:row>10</xdr:row>
      <xdr:rowOff>40800</xdr:rowOff>
    </xdr:to>
    <xdr:graphicFrame macro="">
      <xdr:nvGraphicFramePr>
        <xdr:cNvPr id="45" name="Chart 44">
          <a:extLst>
            <a:ext uri="{FF2B5EF4-FFF2-40B4-BE49-F238E27FC236}">
              <a16:creationId xmlns:a16="http://schemas.microsoft.com/office/drawing/2014/main" id="{1630DB0B-2F79-4828-A0DC-6DE0B2DEF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152400</xdr:colOff>
      <xdr:row>10</xdr:row>
      <xdr:rowOff>21773</xdr:rowOff>
    </xdr:from>
    <xdr:to>
      <xdr:col>31</xdr:col>
      <xdr:colOff>193200</xdr:colOff>
      <xdr:row>16</xdr:row>
      <xdr:rowOff>171430</xdr:rowOff>
    </xdr:to>
    <xdr:graphicFrame macro="">
      <xdr:nvGraphicFramePr>
        <xdr:cNvPr id="5" name="Chart 4">
          <a:extLst>
            <a:ext uri="{FF2B5EF4-FFF2-40B4-BE49-F238E27FC236}">
              <a16:creationId xmlns:a16="http://schemas.microsoft.com/office/drawing/2014/main" id="{79F19D17-77E4-49B7-943E-A06184447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489857</xdr:colOff>
      <xdr:row>5</xdr:row>
      <xdr:rowOff>97971</xdr:rowOff>
    </xdr:from>
    <xdr:to>
      <xdr:col>25</xdr:col>
      <xdr:colOff>206828</xdr:colOff>
      <xdr:row>7</xdr:row>
      <xdr:rowOff>10886</xdr:rowOff>
    </xdr:to>
    <xdr:sp macro="" textlink="$CB$14:$CC$14">
      <xdr:nvSpPr>
        <xdr:cNvPr id="6" name="TextBox 5">
          <a:extLst>
            <a:ext uri="{FF2B5EF4-FFF2-40B4-BE49-F238E27FC236}">
              <a16:creationId xmlns:a16="http://schemas.microsoft.com/office/drawing/2014/main" id="{23AF23A6-6E61-1DDF-7333-60B84F707644}"/>
            </a:ext>
          </a:extLst>
        </xdr:cNvPr>
        <xdr:cNvSpPr txBox="1"/>
      </xdr:nvSpPr>
      <xdr:spPr>
        <a:xfrm>
          <a:off x="14499771" y="1023257"/>
          <a:ext cx="936171" cy="2830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240430D4-E814-409D-8A31-D3D2D1BF9936}" type="TxLink">
            <a:rPr lang="en-US" sz="13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Cambridge</a:t>
          </a:fld>
          <a:endParaRPr lang="en-IN" sz="13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500743</xdr:colOff>
      <xdr:row>7</xdr:row>
      <xdr:rowOff>54430</xdr:rowOff>
    </xdr:from>
    <xdr:to>
      <xdr:col>24</xdr:col>
      <xdr:colOff>326572</xdr:colOff>
      <xdr:row>8</xdr:row>
      <xdr:rowOff>130630</xdr:rowOff>
    </xdr:to>
    <xdr:sp macro="" textlink="$CC$14">
      <xdr:nvSpPr>
        <xdr:cNvPr id="10" name="TextBox 9">
          <a:extLst>
            <a:ext uri="{FF2B5EF4-FFF2-40B4-BE49-F238E27FC236}">
              <a16:creationId xmlns:a16="http://schemas.microsoft.com/office/drawing/2014/main" id="{A3D094A6-A9AB-4A82-A2F6-7BEF623EDAFC}"/>
            </a:ext>
          </a:extLst>
        </xdr:cNvPr>
        <xdr:cNvSpPr txBox="1"/>
      </xdr:nvSpPr>
      <xdr:spPr>
        <a:xfrm>
          <a:off x="14510657" y="1349830"/>
          <a:ext cx="435429" cy="26125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0CD9107-35CF-496D-BB1D-68866F009893}"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80</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272143</xdr:colOff>
      <xdr:row>5</xdr:row>
      <xdr:rowOff>54429</xdr:rowOff>
    </xdr:from>
    <xdr:to>
      <xdr:col>28</xdr:col>
      <xdr:colOff>533401</xdr:colOff>
      <xdr:row>6</xdr:row>
      <xdr:rowOff>163287</xdr:rowOff>
    </xdr:to>
    <xdr:sp macro="" textlink="$CB$15">
      <xdr:nvSpPr>
        <xdr:cNvPr id="12" name="TextBox 11">
          <a:extLst>
            <a:ext uri="{FF2B5EF4-FFF2-40B4-BE49-F238E27FC236}">
              <a16:creationId xmlns:a16="http://schemas.microsoft.com/office/drawing/2014/main" id="{3EDA449D-0B5F-47AA-84BF-7532FF1EE7C6}"/>
            </a:ext>
          </a:extLst>
        </xdr:cNvPr>
        <xdr:cNvSpPr txBox="1"/>
      </xdr:nvSpPr>
      <xdr:spPr>
        <a:xfrm>
          <a:off x="16720457" y="979715"/>
          <a:ext cx="870858" cy="29391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CA0C0C75-9C58-4161-A553-FDD2412E76E0}"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Macmillan</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31</xdr:col>
      <xdr:colOff>97972</xdr:colOff>
      <xdr:row>5</xdr:row>
      <xdr:rowOff>43543</xdr:rowOff>
    </xdr:from>
    <xdr:to>
      <xdr:col>32</xdr:col>
      <xdr:colOff>359230</xdr:colOff>
      <xdr:row>6</xdr:row>
      <xdr:rowOff>152401</xdr:rowOff>
    </xdr:to>
    <xdr:sp macro="" textlink="$CB$16">
      <xdr:nvSpPr>
        <xdr:cNvPr id="13" name="TextBox 12">
          <a:extLst>
            <a:ext uri="{FF2B5EF4-FFF2-40B4-BE49-F238E27FC236}">
              <a16:creationId xmlns:a16="http://schemas.microsoft.com/office/drawing/2014/main" id="{66514787-5BD6-412A-8571-2E630C3BE8B4}"/>
            </a:ext>
          </a:extLst>
        </xdr:cNvPr>
        <xdr:cNvSpPr txBox="1"/>
      </xdr:nvSpPr>
      <xdr:spPr>
        <a:xfrm>
          <a:off x="18984686" y="968829"/>
          <a:ext cx="870858" cy="29391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A65EF3EE-6DB8-4716-8327-65A943BEB02E}"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NCERT</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555171</xdr:colOff>
      <xdr:row>12</xdr:row>
      <xdr:rowOff>43542</xdr:rowOff>
    </xdr:from>
    <xdr:to>
      <xdr:col>25</xdr:col>
      <xdr:colOff>272142</xdr:colOff>
      <xdr:row>13</xdr:row>
      <xdr:rowOff>141514</xdr:rowOff>
    </xdr:to>
    <xdr:sp macro="" textlink="$CB$17">
      <xdr:nvSpPr>
        <xdr:cNvPr id="14" name="TextBox 13">
          <a:extLst>
            <a:ext uri="{FF2B5EF4-FFF2-40B4-BE49-F238E27FC236}">
              <a16:creationId xmlns:a16="http://schemas.microsoft.com/office/drawing/2014/main" id="{A1FA542D-57DC-4E26-80C5-2BD7912F441F}"/>
            </a:ext>
          </a:extLst>
        </xdr:cNvPr>
        <xdr:cNvSpPr txBox="1"/>
      </xdr:nvSpPr>
      <xdr:spPr>
        <a:xfrm>
          <a:off x="14565085" y="2264228"/>
          <a:ext cx="936171" cy="2830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637CB710-816D-460C-A9F1-1E11DDAA8D09}"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Oxford</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283028</xdr:colOff>
      <xdr:row>11</xdr:row>
      <xdr:rowOff>141513</xdr:rowOff>
    </xdr:from>
    <xdr:to>
      <xdr:col>28</xdr:col>
      <xdr:colOff>609599</xdr:colOff>
      <xdr:row>13</xdr:row>
      <xdr:rowOff>54428</xdr:rowOff>
    </xdr:to>
    <xdr:sp macro="" textlink="$CB$18">
      <xdr:nvSpPr>
        <xdr:cNvPr id="15" name="TextBox 14">
          <a:extLst>
            <a:ext uri="{FF2B5EF4-FFF2-40B4-BE49-F238E27FC236}">
              <a16:creationId xmlns:a16="http://schemas.microsoft.com/office/drawing/2014/main" id="{D673624F-7CE6-40A8-A8C9-E18F681309CF}"/>
            </a:ext>
          </a:extLst>
        </xdr:cNvPr>
        <xdr:cNvSpPr txBox="1"/>
      </xdr:nvSpPr>
      <xdr:spPr>
        <a:xfrm>
          <a:off x="16731342" y="2177142"/>
          <a:ext cx="936171" cy="2830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AD6D95C9-7581-4FBF-8DD8-4E0F6E7902AB}"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Pearson</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31</xdr:col>
      <xdr:colOff>163285</xdr:colOff>
      <xdr:row>11</xdr:row>
      <xdr:rowOff>97970</xdr:rowOff>
    </xdr:from>
    <xdr:to>
      <xdr:col>32</xdr:col>
      <xdr:colOff>489856</xdr:colOff>
      <xdr:row>13</xdr:row>
      <xdr:rowOff>10885</xdr:rowOff>
    </xdr:to>
    <xdr:sp macro="" textlink="$CB$19">
      <xdr:nvSpPr>
        <xdr:cNvPr id="16" name="TextBox 15">
          <a:extLst>
            <a:ext uri="{FF2B5EF4-FFF2-40B4-BE49-F238E27FC236}">
              <a16:creationId xmlns:a16="http://schemas.microsoft.com/office/drawing/2014/main" id="{38F6D863-469C-43A6-9870-160F683249F9}"/>
            </a:ext>
          </a:extLst>
        </xdr:cNvPr>
        <xdr:cNvSpPr txBox="1"/>
      </xdr:nvSpPr>
      <xdr:spPr>
        <a:xfrm>
          <a:off x="19049999" y="2133599"/>
          <a:ext cx="936171" cy="2830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66D30E3-AF1E-4E89-9549-36A02ACC4C44}"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Scholastic</a:t>
          </a:fld>
          <a:endParaRPr lang="en-IN" sz="13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272143</xdr:colOff>
      <xdr:row>7</xdr:row>
      <xdr:rowOff>21772</xdr:rowOff>
    </xdr:from>
    <xdr:to>
      <xdr:col>28</xdr:col>
      <xdr:colOff>97972</xdr:colOff>
      <xdr:row>8</xdr:row>
      <xdr:rowOff>119744</xdr:rowOff>
    </xdr:to>
    <xdr:sp macro="" textlink="$CC$15">
      <xdr:nvSpPr>
        <xdr:cNvPr id="19" name="TextBox 18">
          <a:extLst>
            <a:ext uri="{FF2B5EF4-FFF2-40B4-BE49-F238E27FC236}">
              <a16:creationId xmlns:a16="http://schemas.microsoft.com/office/drawing/2014/main" id="{8F0A2707-A430-4E1D-B9DD-35324A0A2FD5}"/>
            </a:ext>
          </a:extLst>
        </xdr:cNvPr>
        <xdr:cNvSpPr txBox="1"/>
      </xdr:nvSpPr>
      <xdr:spPr>
        <a:xfrm>
          <a:off x="16720457" y="1317172"/>
          <a:ext cx="435429" cy="2830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996B730A-D392-4559-8856-2EC17FA3DCA1}"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98</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31</xdr:col>
      <xdr:colOff>108857</xdr:colOff>
      <xdr:row>7</xdr:row>
      <xdr:rowOff>10888</xdr:rowOff>
    </xdr:from>
    <xdr:to>
      <xdr:col>31</xdr:col>
      <xdr:colOff>544286</xdr:colOff>
      <xdr:row>8</xdr:row>
      <xdr:rowOff>87088</xdr:rowOff>
    </xdr:to>
    <xdr:sp macro="" textlink="$CC$16">
      <xdr:nvSpPr>
        <xdr:cNvPr id="20" name="TextBox 19">
          <a:extLst>
            <a:ext uri="{FF2B5EF4-FFF2-40B4-BE49-F238E27FC236}">
              <a16:creationId xmlns:a16="http://schemas.microsoft.com/office/drawing/2014/main" id="{5F1E2531-A4B2-4C30-9257-2EE3C75453D2}"/>
            </a:ext>
          </a:extLst>
        </xdr:cNvPr>
        <xdr:cNvSpPr txBox="1"/>
      </xdr:nvSpPr>
      <xdr:spPr>
        <a:xfrm>
          <a:off x="18995571" y="1306288"/>
          <a:ext cx="435429" cy="26125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DCEB72BF-0CCA-4135-B3D1-ADA956439182}"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102</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555172</xdr:colOff>
      <xdr:row>14</xdr:row>
      <xdr:rowOff>10887</xdr:rowOff>
    </xdr:from>
    <xdr:to>
      <xdr:col>24</xdr:col>
      <xdr:colOff>381001</xdr:colOff>
      <xdr:row>15</xdr:row>
      <xdr:rowOff>87087</xdr:rowOff>
    </xdr:to>
    <xdr:sp macro="" textlink="$CC$17">
      <xdr:nvSpPr>
        <xdr:cNvPr id="21" name="TextBox 20">
          <a:extLst>
            <a:ext uri="{FF2B5EF4-FFF2-40B4-BE49-F238E27FC236}">
              <a16:creationId xmlns:a16="http://schemas.microsoft.com/office/drawing/2014/main" id="{B6B6FAEA-3BEE-4CAC-9425-1FFC71B8CEDD}"/>
            </a:ext>
          </a:extLst>
        </xdr:cNvPr>
        <xdr:cNvSpPr txBox="1"/>
      </xdr:nvSpPr>
      <xdr:spPr>
        <a:xfrm>
          <a:off x="14565086" y="2601687"/>
          <a:ext cx="435429" cy="26125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0E3EC9A-9E84-40DC-88D5-7575F0339689}"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96</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293916</xdr:colOff>
      <xdr:row>13</xdr:row>
      <xdr:rowOff>108858</xdr:rowOff>
    </xdr:from>
    <xdr:to>
      <xdr:col>28</xdr:col>
      <xdr:colOff>119745</xdr:colOff>
      <xdr:row>15</xdr:row>
      <xdr:rowOff>1</xdr:rowOff>
    </xdr:to>
    <xdr:sp macro="" textlink="$CC$18">
      <xdr:nvSpPr>
        <xdr:cNvPr id="22" name="TextBox 21">
          <a:extLst>
            <a:ext uri="{FF2B5EF4-FFF2-40B4-BE49-F238E27FC236}">
              <a16:creationId xmlns:a16="http://schemas.microsoft.com/office/drawing/2014/main" id="{ABDCFA6B-AE7E-48C7-B3E3-8C4359272679}"/>
            </a:ext>
          </a:extLst>
        </xdr:cNvPr>
        <xdr:cNvSpPr txBox="1"/>
      </xdr:nvSpPr>
      <xdr:spPr>
        <a:xfrm>
          <a:off x="16742230" y="2514601"/>
          <a:ext cx="435429" cy="26125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A3378446-A087-482B-AEAF-E9215A280657}"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80</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31</xdr:col>
      <xdr:colOff>174173</xdr:colOff>
      <xdr:row>13</xdr:row>
      <xdr:rowOff>65315</xdr:rowOff>
    </xdr:from>
    <xdr:to>
      <xdr:col>32</xdr:col>
      <xdr:colOff>2</xdr:colOff>
      <xdr:row>14</xdr:row>
      <xdr:rowOff>141515</xdr:rowOff>
    </xdr:to>
    <xdr:sp macro="" textlink="$CC$19">
      <xdr:nvSpPr>
        <xdr:cNvPr id="23" name="TextBox 22">
          <a:extLst>
            <a:ext uri="{FF2B5EF4-FFF2-40B4-BE49-F238E27FC236}">
              <a16:creationId xmlns:a16="http://schemas.microsoft.com/office/drawing/2014/main" id="{6A7FC2F3-B996-4E3F-A404-043AFDC8488A}"/>
            </a:ext>
          </a:extLst>
        </xdr:cNvPr>
        <xdr:cNvSpPr txBox="1"/>
      </xdr:nvSpPr>
      <xdr:spPr>
        <a:xfrm>
          <a:off x="19060887" y="2471058"/>
          <a:ext cx="435429" cy="26125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76D93A1-C20E-4936-8088-C5C346B55A77}" type="TxLink">
            <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77</a:t>
          </a:fld>
          <a:endParaRPr lang="en-US" sz="13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26</xdr:col>
      <xdr:colOff>239485</xdr:colOff>
      <xdr:row>17</xdr:row>
      <xdr:rowOff>103413</xdr:rowOff>
    </xdr:from>
    <xdr:to>
      <xdr:col>33</xdr:col>
      <xdr:colOff>32656</xdr:colOff>
      <xdr:row>33</xdr:row>
      <xdr:rowOff>54427</xdr:rowOff>
    </xdr:to>
    <xdr:graphicFrame macro="">
      <xdr:nvGraphicFramePr>
        <xdr:cNvPr id="38" name="Chart 37">
          <a:extLst>
            <a:ext uri="{FF2B5EF4-FFF2-40B4-BE49-F238E27FC236}">
              <a16:creationId xmlns:a16="http://schemas.microsoft.com/office/drawing/2014/main" id="{345B9A2A-7458-8B23-9DBD-397F1CCA1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xdr:from>
          <xdr:col>0</xdr:col>
          <xdr:colOff>137160</xdr:colOff>
          <xdr:row>26</xdr:row>
          <xdr:rowOff>68580</xdr:rowOff>
        </xdr:from>
        <xdr:to>
          <xdr:col>0</xdr:col>
          <xdr:colOff>541020</xdr:colOff>
          <xdr:row>30</xdr:row>
          <xdr:rowOff>121920</xdr:rowOff>
        </xdr:to>
        <xdr:sp macro="" textlink="">
          <xdr:nvSpPr>
            <xdr:cNvPr id="7170" name="Spinner 2"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0</xdr:col>
      <xdr:colOff>119742</xdr:colOff>
      <xdr:row>31</xdr:row>
      <xdr:rowOff>98514</xdr:rowOff>
    </xdr:from>
    <xdr:to>
      <xdr:col>4</xdr:col>
      <xdr:colOff>34918</xdr:colOff>
      <xdr:row>47</xdr:row>
      <xdr:rowOff>21771</xdr:rowOff>
    </xdr:to>
    <mc:AlternateContent xmlns:mc="http://schemas.openxmlformats.org/markup-compatibility/2006" xmlns:a14="http://schemas.microsoft.com/office/drawing/2010/main">
      <mc:Choice Requires="a14">
        <xdr:graphicFrame macro="">
          <xdr:nvGraphicFramePr>
            <xdr:cNvPr id="40" name="Publication Year 1">
              <a:extLst>
                <a:ext uri="{FF2B5EF4-FFF2-40B4-BE49-F238E27FC236}">
                  <a16:creationId xmlns:a16="http://schemas.microsoft.com/office/drawing/2014/main" id="{062BF523-41FF-A2C8-4DF0-0577B466150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ublication Year 1"/>
            </a:graphicData>
          </a:graphic>
        </xdr:graphicFrame>
      </mc:Choice>
      <mc:Fallback xmlns="">
        <xdr:sp macro="" textlink="">
          <xdr:nvSpPr>
            <xdr:cNvPr id="0" name=""/>
            <xdr:cNvSpPr>
              <a:spLocks noTextEdit="1"/>
            </xdr:cNvSpPr>
          </xdr:nvSpPr>
          <xdr:spPr>
            <a:xfrm>
              <a:off x="119742" y="5835286"/>
              <a:ext cx="2353576" cy="2675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2</xdr:col>
          <xdr:colOff>129540</xdr:colOff>
          <xdr:row>26</xdr:row>
          <xdr:rowOff>30480</xdr:rowOff>
        </xdr:from>
        <xdr:to>
          <xdr:col>2</xdr:col>
          <xdr:colOff>533400</xdr:colOff>
          <xdr:row>30</xdr:row>
          <xdr:rowOff>83820</xdr:rowOff>
        </xdr:to>
        <xdr:sp macro="" textlink="">
          <xdr:nvSpPr>
            <xdr:cNvPr id="7175" name="Spinner 7"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xdr:from>
      <xdr:col>3</xdr:col>
      <xdr:colOff>21771</xdr:colOff>
      <xdr:row>26</xdr:row>
      <xdr:rowOff>174169</xdr:rowOff>
    </xdr:from>
    <xdr:to>
      <xdr:col>3</xdr:col>
      <xdr:colOff>587828</xdr:colOff>
      <xdr:row>29</xdr:row>
      <xdr:rowOff>76198</xdr:rowOff>
    </xdr:to>
    <xdr:sp macro="" textlink="$BQ$25">
      <xdr:nvSpPr>
        <xdr:cNvPr id="55" name="TextBox 54">
          <a:extLst>
            <a:ext uri="{FF2B5EF4-FFF2-40B4-BE49-F238E27FC236}">
              <a16:creationId xmlns:a16="http://schemas.microsoft.com/office/drawing/2014/main" id="{7C1649B3-C151-4A29-AE42-93A0A3137E71}"/>
            </a:ext>
          </a:extLst>
        </xdr:cNvPr>
        <xdr:cNvSpPr txBox="1"/>
      </xdr:nvSpPr>
      <xdr:spPr>
        <a:xfrm>
          <a:off x="1850571" y="4985655"/>
          <a:ext cx="566057"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42FFB-2B50-4EEC-B6B6-A6362ACD0375}" type="TxLink">
            <a:rPr lang="en-US" sz="2500" b="1" i="0" u="none" strike="noStrike">
              <a:solidFill>
                <a:schemeClr val="tx1"/>
              </a:solidFill>
              <a:latin typeface="Bahnschrift" panose="020B0502040204020203" pitchFamily="34" charset="0"/>
            </a:rPr>
            <a:pPr/>
            <a:t>1</a:t>
          </a:fld>
          <a:endParaRPr lang="en-IN" sz="2500" b="1">
            <a:solidFill>
              <a:schemeClr val="tx1"/>
            </a:solidFill>
            <a:latin typeface="Bahnschrift" panose="020B0502040204020203" pitchFamily="34" charset="0"/>
          </a:endParaRPr>
        </a:p>
      </xdr:txBody>
    </xdr:sp>
    <xdr:clientData/>
  </xdr:twoCellAnchor>
  <xdr:twoCellAnchor>
    <xdr:from>
      <xdr:col>1</xdr:col>
      <xdr:colOff>10884</xdr:colOff>
      <xdr:row>27</xdr:row>
      <xdr:rowOff>0</xdr:rowOff>
    </xdr:from>
    <xdr:to>
      <xdr:col>1</xdr:col>
      <xdr:colOff>576084</xdr:colOff>
      <xdr:row>29</xdr:row>
      <xdr:rowOff>87085</xdr:rowOff>
    </xdr:to>
    <xdr:sp macro="" textlink="$BQ$26">
      <xdr:nvSpPr>
        <xdr:cNvPr id="56" name="TextBox 55">
          <a:extLst>
            <a:ext uri="{FF2B5EF4-FFF2-40B4-BE49-F238E27FC236}">
              <a16:creationId xmlns:a16="http://schemas.microsoft.com/office/drawing/2014/main" id="{81126994-D88F-4EC0-93B3-C97C654BC0DF}"/>
            </a:ext>
          </a:extLst>
        </xdr:cNvPr>
        <xdr:cNvSpPr txBox="1"/>
      </xdr:nvSpPr>
      <xdr:spPr>
        <a:xfrm>
          <a:off x="620484" y="4996543"/>
          <a:ext cx="565200" cy="45719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03D093-649C-49CA-A6C7-FE674EDA30F9}" type="TxLink">
            <a:rPr lang="en-US" sz="2500" b="1" i="0" u="none" strike="noStrike">
              <a:solidFill>
                <a:schemeClr val="tx1"/>
              </a:solidFill>
              <a:latin typeface="Bahnschrift" panose="020B0502040204020203" pitchFamily="34" charset="0"/>
              <a:ea typeface="Calibri" panose="020F0502020204030204" pitchFamily="34" charset="0"/>
              <a:cs typeface="Calibri" panose="020F0502020204030204" pitchFamily="34" charset="0"/>
            </a:rPr>
            <a:pPr/>
            <a:t>B</a:t>
          </a:fld>
          <a:endParaRPr lang="en-IN" sz="2500" b="1">
            <a:solidFill>
              <a:schemeClr val="tx1"/>
            </a:solidFill>
            <a:latin typeface="Bahnschrift" panose="020B0502040204020203" pitchFamily="34" charset="0"/>
            <a:ea typeface="Calibri" panose="020F0502020204030204" pitchFamily="34" charset="0"/>
            <a:cs typeface="Calibri" panose="020F0502020204030204" pitchFamily="34" charset="0"/>
          </a:endParaRPr>
        </a:p>
      </xdr:txBody>
    </xdr:sp>
    <xdr:clientData/>
  </xdr:twoCellAnchor>
  <mc:AlternateContent xmlns:mc="http://schemas.openxmlformats.org/markup-compatibility/2006">
    <mc:Choice xmlns:a14="http://schemas.microsoft.com/office/drawing/2010/main" Requires="a14">
      <xdr:twoCellAnchor>
        <xdr:from>
          <xdr:col>14</xdr:col>
          <xdr:colOff>335280</xdr:colOff>
          <xdr:row>34</xdr:row>
          <xdr:rowOff>190500</xdr:rowOff>
        </xdr:from>
        <xdr:to>
          <xdr:col>15</xdr:col>
          <xdr:colOff>129540</xdr:colOff>
          <xdr:row>38</xdr:row>
          <xdr:rowOff>160020</xdr:rowOff>
        </xdr:to>
        <xdr:sp macro="" textlink="">
          <xdr:nvSpPr>
            <xdr:cNvPr id="7177" name="Spinner 9"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4</xdr:col>
      <xdr:colOff>246184</xdr:colOff>
      <xdr:row>17</xdr:row>
      <xdr:rowOff>103415</xdr:rowOff>
    </xdr:from>
    <xdr:to>
      <xdr:col>9</xdr:col>
      <xdr:colOff>348342</xdr:colOff>
      <xdr:row>32</xdr:row>
      <xdr:rowOff>119743</xdr:rowOff>
    </xdr:to>
    <xdr:graphicFrame macro="">
      <xdr:nvGraphicFramePr>
        <xdr:cNvPr id="61" name="Chart 60">
          <a:extLst>
            <a:ext uri="{FF2B5EF4-FFF2-40B4-BE49-F238E27FC236}">
              <a16:creationId xmlns:a16="http://schemas.microsoft.com/office/drawing/2014/main" id="{18978519-DC6F-FE0F-DEDE-68A6ABE0D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114</xdr:col>
      <xdr:colOff>239486</xdr:colOff>
      <xdr:row>51</xdr:row>
      <xdr:rowOff>152400</xdr:rowOff>
    </xdr:from>
    <xdr:to>
      <xdr:col>114</xdr:col>
      <xdr:colOff>261257</xdr:colOff>
      <xdr:row>56</xdr:row>
      <xdr:rowOff>163286</xdr:rowOff>
    </xdr:to>
    <xdr:cxnSp macro="">
      <xdr:nvCxnSpPr>
        <xdr:cNvPr id="37" name="Straight Arrow Connector 36">
          <a:extLst>
            <a:ext uri="{FF2B5EF4-FFF2-40B4-BE49-F238E27FC236}">
              <a16:creationId xmlns:a16="http://schemas.microsoft.com/office/drawing/2014/main" id="{46A94A57-1761-7037-135F-728B1220DE6B}"/>
            </a:ext>
          </a:extLst>
        </xdr:cNvPr>
        <xdr:cNvCxnSpPr/>
      </xdr:nvCxnSpPr>
      <xdr:spPr>
        <a:xfrm flipH="1" flipV="1">
          <a:off x="84549343" y="9590314"/>
          <a:ext cx="21771" cy="936172"/>
        </a:xfrm>
        <a:prstGeom prst="straightConnector1">
          <a:avLst/>
        </a:prstGeom>
        <a:ln w="635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113</xdr:col>
      <xdr:colOff>228600</xdr:colOff>
      <xdr:row>60</xdr:row>
      <xdr:rowOff>130628</xdr:rowOff>
    </xdr:from>
    <xdr:to>
      <xdr:col>115</xdr:col>
      <xdr:colOff>43543</xdr:colOff>
      <xdr:row>65</xdr:row>
      <xdr:rowOff>97972</xdr:rowOff>
    </xdr:to>
    <xdr:sp macro="" textlink="">
      <xdr:nvSpPr>
        <xdr:cNvPr id="47" name="Arrow: Curved Up 46">
          <a:extLst>
            <a:ext uri="{FF2B5EF4-FFF2-40B4-BE49-F238E27FC236}">
              <a16:creationId xmlns:a16="http://schemas.microsoft.com/office/drawing/2014/main" id="{FDAD46F4-5B9D-7624-13B6-E5B09B583BC7}"/>
            </a:ext>
          </a:extLst>
        </xdr:cNvPr>
        <xdr:cNvSpPr/>
      </xdr:nvSpPr>
      <xdr:spPr>
        <a:xfrm>
          <a:off x="83928857" y="11234057"/>
          <a:ext cx="1034143" cy="892629"/>
        </a:xfrm>
        <a:prstGeom prst="curvedUp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125</xdr:col>
      <xdr:colOff>174171</xdr:colOff>
      <xdr:row>63</xdr:row>
      <xdr:rowOff>10886</xdr:rowOff>
    </xdr:from>
    <xdr:to>
      <xdr:col>125</xdr:col>
      <xdr:colOff>185057</xdr:colOff>
      <xdr:row>68</xdr:row>
      <xdr:rowOff>10886</xdr:rowOff>
    </xdr:to>
    <xdr:cxnSp macro="">
      <xdr:nvCxnSpPr>
        <xdr:cNvPr id="49" name="Straight Arrow Connector 48">
          <a:extLst>
            <a:ext uri="{FF2B5EF4-FFF2-40B4-BE49-F238E27FC236}">
              <a16:creationId xmlns:a16="http://schemas.microsoft.com/office/drawing/2014/main" id="{88653341-60F5-4838-BB0D-8EC5812F9082}"/>
            </a:ext>
          </a:extLst>
        </xdr:cNvPr>
        <xdr:cNvCxnSpPr/>
      </xdr:nvCxnSpPr>
      <xdr:spPr>
        <a:xfrm flipV="1">
          <a:off x="91189628" y="11669486"/>
          <a:ext cx="10886" cy="925286"/>
        </a:xfrm>
        <a:prstGeom prst="straightConnector1">
          <a:avLst/>
        </a:prstGeom>
        <a:ln w="635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435428</xdr:colOff>
      <xdr:row>17</xdr:row>
      <xdr:rowOff>119744</xdr:rowOff>
    </xdr:from>
    <xdr:to>
      <xdr:col>14</xdr:col>
      <xdr:colOff>566057</xdr:colOff>
      <xdr:row>22</xdr:row>
      <xdr:rowOff>65315</xdr:rowOff>
    </xdr:to>
    <xdr:graphicFrame macro="">
      <xdr:nvGraphicFramePr>
        <xdr:cNvPr id="7179" name="Chart 7178">
          <a:extLst>
            <a:ext uri="{FF2B5EF4-FFF2-40B4-BE49-F238E27FC236}">
              <a16:creationId xmlns:a16="http://schemas.microsoft.com/office/drawing/2014/main" id="{496953DD-9A27-DACC-310F-A479E0C87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435428</xdr:colOff>
      <xdr:row>22</xdr:row>
      <xdr:rowOff>163286</xdr:rowOff>
    </xdr:from>
    <xdr:to>
      <xdr:col>14</xdr:col>
      <xdr:colOff>566057</xdr:colOff>
      <xdr:row>27</xdr:row>
      <xdr:rowOff>108857</xdr:rowOff>
    </xdr:to>
    <xdr:graphicFrame macro="">
      <xdr:nvGraphicFramePr>
        <xdr:cNvPr id="7180" name="Chart 7179">
          <a:extLst>
            <a:ext uri="{FF2B5EF4-FFF2-40B4-BE49-F238E27FC236}">
              <a16:creationId xmlns:a16="http://schemas.microsoft.com/office/drawing/2014/main" id="{78AB460A-AC45-43B2-B12B-532EED384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413658</xdr:colOff>
      <xdr:row>27</xdr:row>
      <xdr:rowOff>163286</xdr:rowOff>
    </xdr:from>
    <xdr:to>
      <xdr:col>14</xdr:col>
      <xdr:colOff>544287</xdr:colOff>
      <xdr:row>32</xdr:row>
      <xdr:rowOff>108857</xdr:rowOff>
    </xdr:to>
    <xdr:graphicFrame macro="">
      <xdr:nvGraphicFramePr>
        <xdr:cNvPr id="7181" name="Chart 7180">
          <a:extLst>
            <a:ext uri="{FF2B5EF4-FFF2-40B4-BE49-F238E27FC236}">
              <a16:creationId xmlns:a16="http://schemas.microsoft.com/office/drawing/2014/main" id="{DED56A53-8E32-43A4-9D2E-B7205A09C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163287</xdr:colOff>
      <xdr:row>9</xdr:row>
      <xdr:rowOff>163286</xdr:rowOff>
    </xdr:from>
    <xdr:to>
      <xdr:col>21</xdr:col>
      <xdr:colOff>337457</xdr:colOff>
      <xdr:row>17</xdr:row>
      <xdr:rowOff>10886</xdr:rowOff>
    </xdr:to>
    <mc:AlternateContent xmlns:mc="http://schemas.openxmlformats.org/markup-compatibility/2006">
      <mc:Choice xmlns:cx1="http://schemas.microsoft.com/office/drawing/2015/9/8/chartex" Requires="cx1">
        <xdr:graphicFrame macro="">
          <xdr:nvGraphicFramePr>
            <xdr:cNvPr id="7182" name="Chart 7181">
              <a:extLst>
                <a:ext uri="{FF2B5EF4-FFF2-40B4-BE49-F238E27FC236}">
                  <a16:creationId xmlns:a16="http://schemas.microsoft.com/office/drawing/2014/main" id="{EFBB2BB3-C98D-CFA0-BA70-30A551FD91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470867" y="1809206"/>
              <a:ext cx="5660570" cy="1310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239485</xdr:colOff>
      <xdr:row>9</xdr:row>
      <xdr:rowOff>164960</xdr:rowOff>
    </xdr:from>
    <xdr:to>
      <xdr:col>12</xdr:col>
      <xdr:colOff>76200</xdr:colOff>
      <xdr:row>17</xdr:row>
      <xdr:rowOff>32656</xdr:rowOff>
    </xdr:to>
    <xdr:graphicFrame macro="">
      <xdr:nvGraphicFramePr>
        <xdr:cNvPr id="7184" name="Chart 7183">
          <a:extLst>
            <a:ext uri="{FF2B5EF4-FFF2-40B4-BE49-F238E27FC236}">
              <a16:creationId xmlns:a16="http://schemas.microsoft.com/office/drawing/2014/main" id="{31E40FC6-58DE-8CAF-97ED-8F6939F65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315685</xdr:colOff>
      <xdr:row>35</xdr:row>
      <xdr:rowOff>239485</xdr:rowOff>
    </xdr:from>
    <xdr:to>
      <xdr:col>16</xdr:col>
      <xdr:colOff>598715</xdr:colOff>
      <xdr:row>37</xdr:row>
      <xdr:rowOff>66856</xdr:rowOff>
    </xdr:to>
    <xdr:sp macro="" textlink="$CG$85">
      <xdr:nvSpPr>
        <xdr:cNvPr id="7189" name="TextBox 7188">
          <a:extLst>
            <a:ext uri="{FF2B5EF4-FFF2-40B4-BE49-F238E27FC236}">
              <a16:creationId xmlns:a16="http://schemas.microsoft.com/office/drawing/2014/main" id="{28EFB9A7-AAFE-4010-AD50-69D40C5EFED9}"/>
            </a:ext>
          </a:extLst>
        </xdr:cNvPr>
        <xdr:cNvSpPr txBox="1"/>
      </xdr:nvSpPr>
      <xdr:spPr>
        <a:xfrm>
          <a:off x="9448799" y="6792685"/>
          <a:ext cx="892630" cy="26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8993C4-FCE4-4156-A583-8389627F244D}" type="TxLink">
            <a:rPr lang="en-US" sz="1100" b="0" i="0" u="none" strike="noStrike">
              <a:solidFill>
                <a:srgbClr val="000000"/>
              </a:solidFill>
              <a:latin typeface="Trebuchet MS"/>
            </a:rPr>
            <a:pPr/>
            <a:t>BK24</a:t>
          </a:fld>
          <a:endParaRPr lang="en-IN" sz="1100"/>
        </a:p>
      </xdr:txBody>
    </xdr:sp>
    <xdr:clientData/>
  </xdr:twoCellAnchor>
  <xdr:twoCellAnchor>
    <xdr:from>
      <xdr:col>15</xdr:col>
      <xdr:colOff>304800</xdr:colOff>
      <xdr:row>34</xdr:row>
      <xdr:rowOff>108859</xdr:rowOff>
    </xdr:from>
    <xdr:to>
      <xdr:col>16</xdr:col>
      <xdr:colOff>588000</xdr:colOff>
      <xdr:row>35</xdr:row>
      <xdr:rowOff>108858</xdr:rowOff>
    </xdr:to>
    <xdr:sp macro="" textlink="$CE$85">
      <xdr:nvSpPr>
        <xdr:cNvPr id="25" name="TextBox 24">
          <a:extLst>
            <a:ext uri="{FF2B5EF4-FFF2-40B4-BE49-F238E27FC236}">
              <a16:creationId xmlns:a16="http://schemas.microsoft.com/office/drawing/2014/main" id="{5C92CE1F-0812-4D18-9738-9DEB52A55DAB}"/>
            </a:ext>
          </a:extLst>
        </xdr:cNvPr>
        <xdr:cNvSpPr txBox="1"/>
      </xdr:nvSpPr>
      <xdr:spPr>
        <a:xfrm>
          <a:off x="9437914" y="6400802"/>
          <a:ext cx="892800" cy="261256"/>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A3B45A-BEBF-4544-9FBF-A510360F9645}" type="TxLink">
            <a:rPr lang="en-US" sz="1100" b="0" i="0" u="none" strike="noStrike">
              <a:solidFill>
                <a:srgbClr val="000000"/>
              </a:solidFill>
              <a:latin typeface="Trebuchet MS"/>
              <a:ea typeface="Calibri"/>
              <a:cs typeface="Calibri"/>
            </a:rPr>
            <a:pPr/>
            <a:t>BK23</a:t>
          </a:fld>
          <a:endParaRPr lang="en-IN" sz="1100"/>
        </a:p>
      </xdr:txBody>
    </xdr:sp>
    <xdr:clientData/>
  </xdr:twoCellAnchor>
  <xdr:twoCellAnchor>
    <xdr:from>
      <xdr:col>15</xdr:col>
      <xdr:colOff>304799</xdr:colOff>
      <xdr:row>37</xdr:row>
      <xdr:rowOff>174170</xdr:rowOff>
    </xdr:from>
    <xdr:to>
      <xdr:col>16</xdr:col>
      <xdr:colOff>587829</xdr:colOff>
      <xdr:row>39</xdr:row>
      <xdr:rowOff>66856</xdr:rowOff>
    </xdr:to>
    <xdr:sp macro="" textlink="$CI$85">
      <xdr:nvSpPr>
        <xdr:cNvPr id="30" name="TextBox 29">
          <a:extLst>
            <a:ext uri="{FF2B5EF4-FFF2-40B4-BE49-F238E27FC236}">
              <a16:creationId xmlns:a16="http://schemas.microsoft.com/office/drawing/2014/main" id="{B2B123C6-D91D-4220-8FB4-F393596A7351}"/>
            </a:ext>
          </a:extLst>
        </xdr:cNvPr>
        <xdr:cNvSpPr txBox="1"/>
      </xdr:nvSpPr>
      <xdr:spPr>
        <a:xfrm>
          <a:off x="9437913" y="7162799"/>
          <a:ext cx="892630" cy="262800"/>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8F73E-005E-4906-B72F-CB24B6386A8D}" type="TxLink">
            <a:rPr lang="en-US" sz="1100" b="0" i="0" u="none" strike="noStrike">
              <a:solidFill>
                <a:srgbClr val="000000"/>
              </a:solidFill>
              <a:latin typeface="Trebuchet MS"/>
              <a:ea typeface="Calibri"/>
              <a:cs typeface="Calibri"/>
            </a:rPr>
            <a:pPr/>
            <a:t>BK25</a:t>
          </a:fld>
          <a:endParaRPr lang="en-IN" sz="1100"/>
        </a:p>
      </xdr:txBody>
    </xdr:sp>
    <xdr:clientData/>
  </xdr:twoCellAnchor>
  <xdr:twoCellAnchor>
    <xdr:from>
      <xdr:col>16</xdr:col>
      <xdr:colOff>587828</xdr:colOff>
      <xdr:row>34</xdr:row>
      <xdr:rowOff>108857</xdr:rowOff>
    </xdr:from>
    <xdr:to>
      <xdr:col>24</xdr:col>
      <xdr:colOff>247028</xdr:colOff>
      <xdr:row>35</xdr:row>
      <xdr:rowOff>110400</xdr:rowOff>
    </xdr:to>
    <xdr:sp macro="" textlink="$CE$86">
      <xdr:nvSpPr>
        <xdr:cNvPr id="36" name="TextBox 35">
          <a:extLst>
            <a:ext uri="{FF2B5EF4-FFF2-40B4-BE49-F238E27FC236}">
              <a16:creationId xmlns:a16="http://schemas.microsoft.com/office/drawing/2014/main" id="{8ACD2152-C67F-404B-A6AB-C9989F919F1F}"/>
            </a:ext>
          </a:extLst>
        </xdr:cNvPr>
        <xdr:cNvSpPr txBox="1"/>
      </xdr:nvSpPr>
      <xdr:spPr>
        <a:xfrm>
          <a:off x="10330542" y="6400800"/>
          <a:ext cx="4536000" cy="262800"/>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047E0D9-1009-4156-BC16-3531CEE951BE}" type="TxLink">
            <a:rPr lang="en-US" sz="1100" b="0" i="0" u="none" strike="noStrike">
              <a:solidFill>
                <a:srgbClr val="000000"/>
              </a:solidFill>
              <a:latin typeface="Trebuchet MS"/>
              <a:ea typeface="Calibri"/>
              <a:cs typeface="Calibri"/>
            </a:rPr>
            <a:pPr algn="l"/>
            <a:t>Oxford English Reader</a:t>
          </a:fld>
          <a:endParaRPr lang="en-IN" sz="1100"/>
        </a:p>
      </xdr:txBody>
    </xdr:sp>
    <xdr:clientData/>
  </xdr:twoCellAnchor>
  <xdr:twoCellAnchor>
    <xdr:from>
      <xdr:col>16</xdr:col>
      <xdr:colOff>598714</xdr:colOff>
      <xdr:row>35</xdr:row>
      <xdr:rowOff>239487</xdr:rowOff>
    </xdr:from>
    <xdr:to>
      <xdr:col>24</xdr:col>
      <xdr:colOff>257914</xdr:colOff>
      <xdr:row>37</xdr:row>
      <xdr:rowOff>66858</xdr:rowOff>
    </xdr:to>
    <xdr:sp macro="" textlink="$CG$86">
      <xdr:nvSpPr>
        <xdr:cNvPr id="39" name="TextBox 38">
          <a:extLst>
            <a:ext uri="{FF2B5EF4-FFF2-40B4-BE49-F238E27FC236}">
              <a16:creationId xmlns:a16="http://schemas.microsoft.com/office/drawing/2014/main" id="{807631BB-EAB9-4EA1-9796-891C86B91F2C}"/>
            </a:ext>
          </a:extLst>
        </xdr:cNvPr>
        <xdr:cNvSpPr txBox="1"/>
      </xdr:nvSpPr>
      <xdr:spPr>
        <a:xfrm>
          <a:off x="10341428" y="6792687"/>
          <a:ext cx="4536000" cy="26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A8711E1-1E75-4B02-8BCD-2D8F675FCBFD}" type="TxLink">
            <a:rPr lang="en-US" sz="1100" b="0" i="0" u="none" strike="noStrike">
              <a:solidFill>
                <a:srgbClr val="000000"/>
              </a:solidFill>
              <a:latin typeface="Trebuchet MS"/>
              <a:ea typeface="Calibri"/>
              <a:cs typeface="Calibri"/>
            </a:rPr>
            <a:pPr algn="l"/>
            <a:t>NCERT Chemistry</a:t>
          </a:fld>
          <a:endParaRPr lang="en-IN" sz="1100"/>
        </a:p>
      </xdr:txBody>
    </xdr:sp>
    <xdr:clientData/>
  </xdr:twoCellAnchor>
  <xdr:twoCellAnchor>
    <xdr:from>
      <xdr:col>16</xdr:col>
      <xdr:colOff>577096</xdr:colOff>
      <xdr:row>37</xdr:row>
      <xdr:rowOff>173151</xdr:rowOff>
    </xdr:from>
    <xdr:to>
      <xdr:col>24</xdr:col>
      <xdr:colOff>236296</xdr:colOff>
      <xdr:row>39</xdr:row>
      <xdr:rowOff>67602</xdr:rowOff>
    </xdr:to>
    <xdr:sp macro="" textlink="$CH$86">
      <xdr:nvSpPr>
        <xdr:cNvPr id="46" name="TextBox 45">
          <a:extLst>
            <a:ext uri="{FF2B5EF4-FFF2-40B4-BE49-F238E27FC236}">
              <a16:creationId xmlns:a16="http://schemas.microsoft.com/office/drawing/2014/main" id="{C6ADA195-94D8-4C3E-B881-4E5D36FAB1A5}"/>
            </a:ext>
          </a:extLst>
        </xdr:cNvPr>
        <xdr:cNvSpPr txBox="1"/>
      </xdr:nvSpPr>
      <xdr:spPr>
        <a:xfrm>
          <a:off x="10323076" y="7084491"/>
          <a:ext cx="4536000" cy="260211"/>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C45CF67-B8BE-4DB7-AD01-5A7BA4E8E4A4}" type="TxLink">
            <a:rPr lang="en-US" sz="1100" b="0" i="0" u="none" strike="noStrike">
              <a:solidFill>
                <a:srgbClr val="000000"/>
              </a:solidFill>
              <a:latin typeface="Trebuchet MS"/>
              <a:ea typeface="Calibri"/>
              <a:cs typeface="Calibri"/>
            </a:rPr>
            <a:pPr algn="l"/>
            <a:t>SL Arora Physics</a:t>
          </a:fld>
          <a:endParaRPr lang="en-IN" sz="1100"/>
        </a:p>
      </xdr:txBody>
    </xdr:sp>
    <xdr:clientData/>
  </xdr:twoCellAnchor>
  <xdr:twoCellAnchor>
    <xdr:from>
      <xdr:col>24</xdr:col>
      <xdr:colOff>246281</xdr:colOff>
      <xdr:row>34</xdr:row>
      <xdr:rowOff>108857</xdr:rowOff>
    </xdr:from>
    <xdr:to>
      <xdr:col>27</xdr:col>
      <xdr:colOff>306160</xdr:colOff>
      <xdr:row>35</xdr:row>
      <xdr:rowOff>110400</xdr:rowOff>
    </xdr:to>
    <xdr:sp macro="" textlink="$CE$88">
      <xdr:nvSpPr>
        <xdr:cNvPr id="50" name="TextBox 49">
          <a:extLst>
            <a:ext uri="{FF2B5EF4-FFF2-40B4-BE49-F238E27FC236}">
              <a16:creationId xmlns:a16="http://schemas.microsoft.com/office/drawing/2014/main" id="{51AA05F3-19E4-4BDD-84CE-98FBC95C26B0}"/>
            </a:ext>
          </a:extLst>
        </xdr:cNvPr>
        <xdr:cNvSpPr txBox="1"/>
      </xdr:nvSpPr>
      <xdr:spPr>
        <a:xfrm>
          <a:off x="14878443" y="6323782"/>
          <a:ext cx="1890000" cy="261416"/>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E98F32-D6B4-4223-8E56-3A64B0C94691}" type="TxLink">
            <a:rPr lang="en-US" sz="1100" b="0" i="0" u="none" strike="noStrike">
              <a:solidFill>
                <a:srgbClr val="000000"/>
              </a:solidFill>
              <a:latin typeface="Trebuchet MS"/>
              <a:ea typeface="Calibri"/>
              <a:cs typeface="Calibri"/>
            </a:rPr>
            <a:pPr/>
            <a:t>English</a:t>
          </a:fld>
          <a:endParaRPr lang="en-IN" sz="1100"/>
        </a:p>
      </xdr:txBody>
    </xdr:sp>
    <xdr:clientData/>
  </xdr:twoCellAnchor>
  <xdr:twoCellAnchor>
    <xdr:from>
      <xdr:col>24</xdr:col>
      <xdr:colOff>256996</xdr:colOff>
      <xdr:row>35</xdr:row>
      <xdr:rowOff>237709</xdr:rowOff>
    </xdr:from>
    <xdr:to>
      <xdr:col>27</xdr:col>
      <xdr:colOff>316875</xdr:colOff>
      <xdr:row>37</xdr:row>
      <xdr:rowOff>66169</xdr:rowOff>
    </xdr:to>
    <xdr:sp macro="" textlink="$CG$88">
      <xdr:nvSpPr>
        <xdr:cNvPr id="52" name="TextBox 51">
          <a:extLst>
            <a:ext uri="{FF2B5EF4-FFF2-40B4-BE49-F238E27FC236}">
              <a16:creationId xmlns:a16="http://schemas.microsoft.com/office/drawing/2014/main" id="{D3CC2EF6-F8E6-4687-A2F3-EE71FA6A4B36}"/>
            </a:ext>
          </a:extLst>
        </xdr:cNvPr>
        <xdr:cNvSpPr txBox="1"/>
      </xdr:nvSpPr>
      <xdr:spPr>
        <a:xfrm>
          <a:off x="14879776" y="6714709"/>
          <a:ext cx="1888679" cy="26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1E16B5F-9195-434E-AD37-EEC775116590}" type="TxLink">
            <a:rPr lang="en-US" sz="1100" b="0" i="0" u="none" strike="noStrike">
              <a:solidFill>
                <a:srgbClr val="000000"/>
              </a:solidFill>
              <a:latin typeface="Trebuchet MS"/>
              <a:ea typeface="Calibri"/>
              <a:cs typeface="Calibri"/>
            </a:rPr>
            <a:pPr algn="l"/>
            <a:t>Chemistry</a:t>
          </a:fld>
          <a:endParaRPr lang="en-IN" sz="1100"/>
        </a:p>
      </xdr:txBody>
    </xdr:sp>
    <xdr:clientData/>
  </xdr:twoCellAnchor>
  <xdr:twoCellAnchor>
    <xdr:from>
      <xdr:col>24</xdr:col>
      <xdr:colOff>234766</xdr:colOff>
      <xdr:row>37</xdr:row>
      <xdr:rowOff>172461</xdr:rowOff>
    </xdr:from>
    <xdr:to>
      <xdr:col>27</xdr:col>
      <xdr:colOff>295966</xdr:colOff>
      <xdr:row>39</xdr:row>
      <xdr:rowOff>68729</xdr:rowOff>
    </xdr:to>
    <xdr:sp macro="" textlink="$CH$88">
      <xdr:nvSpPr>
        <xdr:cNvPr id="53" name="TextBox 52">
          <a:extLst>
            <a:ext uri="{FF2B5EF4-FFF2-40B4-BE49-F238E27FC236}">
              <a16:creationId xmlns:a16="http://schemas.microsoft.com/office/drawing/2014/main" id="{0C7CB954-07CE-49F6-8982-ADDD6516B821}"/>
            </a:ext>
          </a:extLst>
        </xdr:cNvPr>
        <xdr:cNvSpPr txBox="1"/>
      </xdr:nvSpPr>
      <xdr:spPr>
        <a:xfrm>
          <a:off x="14857546" y="7083801"/>
          <a:ext cx="1890000" cy="262028"/>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2B404C-43D7-42D7-A563-D0FD89E3E7CE}" type="TxLink">
            <a:rPr lang="en-US" sz="1100" b="0" i="0" u="none" strike="noStrike">
              <a:solidFill>
                <a:srgbClr val="000000"/>
              </a:solidFill>
              <a:latin typeface="Trebuchet MS"/>
              <a:ea typeface="Calibri"/>
              <a:cs typeface="Calibri"/>
            </a:rPr>
            <a:pPr/>
            <a:t>Physics</a:t>
          </a:fld>
          <a:endParaRPr lang="en-IN" sz="1100"/>
        </a:p>
      </xdr:txBody>
    </xdr:sp>
    <xdr:clientData/>
  </xdr:twoCellAnchor>
  <xdr:twoCellAnchor>
    <xdr:from>
      <xdr:col>27</xdr:col>
      <xdr:colOff>306162</xdr:colOff>
      <xdr:row>34</xdr:row>
      <xdr:rowOff>108860</xdr:rowOff>
    </xdr:from>
    <xdr:to>
      <xdr:col>30</xdr:col>
      <xdr:colOff>77562</xdr:colOff>
      <xdr:row>35</xdr:row>
      <xdr:rowOff>110403</xdr:rowOff>
    </xdr:to>
    <xdr:sp macro="" textlink="$CE$87">
      <xdr:nvSpPr>
        <xdr:cNvPr id="54" name="TextBox 53">
          <a:extLst>
            <a:ext uri="{FF2B5EF4-FFF2-40B4-BE49-F238E27FC236}">
              <a16:creationId xmlns:a16="http://schemas.microsoft.com/office/drawing/2014/main" id="{90A7538F-3484-48D5-8026-CA35DD15B0EC}"/>
            </a:ext>
          </a:extLst>
        </xdr:cNvPr>
        <xdr:cNvSpPr txBox="1"/>
      </xdr:nvSpPr>
      <xdr:spPr>
        <a:xfrm>
          <a:off x="16757742" y="6326780"/>
          <a:ext cx="1600200" cy="260623"/>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BBC19A-4C1D-406E-9941-F26898543075}" type="TxLink">
            <a:rPr lang="en-US" sz="1100" b="0" i="0" u="none" strike="noStrike">
              <a:solidFill>
                <a:srgbClr val="000000"/>
              </a:solidFill>
              <a:latin typeface="Trebuchet MS"/>
              <a:ea typeface="Calibri"/>
              <a:cs typeface="Calibri"/>
            </a:rPr>
            <a:pPr/>
            <a:t>Scholastic</a:t>
          </a:fld>
          <a:endParaRPr lang="en-IN" sz="1100"/>
        </a:p>
      </xdr:txBody>
    </xdr:sp>
    <xdr:clientData/>
  </xdr:twoCellAnchor>
  <xdr:twoCellAnchor>
    <xdr:from>
      <xdr:col>27</xdr:col>
      <xdr:colOff>317046</xdr:colOff>
      <xdr:row>35</xdr:row>
      <xdr:rowOff>238671</xdr:rowOff>
    </xdr:from>
    <xdr:to>
      <xdr:col>30</xdr:col>
      <xdr:colOff>88446</xdr:colOff>
      <xdr:row>37</xdr:row>
      <xdr:rowOff>67131</xdr:rowOff>
    </xdr:to>
    <xdr:sp macro="" textlink="$CG$87">
      <xdr:nvSpPr>
        <xdr:cNvPr id="57" name="TextBox 56">
          <a:extLst>
            <a:ext uri="{FF2B5EF4-FFF2-40B4-BE49-F238E27FC236}">
              <a16:creationId xmlns:a16="http://schemas.microsoft.com/office/drawing/2014/main" id="{81E93D35-4BA9-4523-9586-796745B1C6EE}"/>
            </a:ext>
          </a:extLst>
        </xdr:cNvPr>
        <xdr:cNvSpPr txBox="1"/>
      </xdr:nvSpPr>
      <xdr:spPr>
        <a:xfrm>
          <a:off x="16768626" y="6715671"/>
          <a:ext cx="1600200" cy="26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95BB71-B831-4196-ADD1-207292E9B2BB}" type="TxLink">
            <a:rPr lang="en-US" sz="1100" b="0" i="0" u="none" strike="noStrike">
              <a:solidFill>
                <a:srgbClr val="000000"/>
              </a:solidFill>
              <a:latin typeface="Trebuchet MS"/>
            </a:rPr>
            <a:pPr/>
            <a:t>Macmillan</a:t>
          </a:fld>
          <a:endParaRPr lang="en-US"/>
        </a:p>
      </xdr:txBody>
    </xdr:sp>
    <xdr:clientData/>
  </xdr:twoCellAnchor>
  <xdr:twoCellAnchor>
    <xdr:from>
      <xdr:col>27</xdr:col>
      <xdr:colOff>296091</xdr:colOff>
      <xdr:row>37</xdr:row>
      <xdr:rowOff>172813</xdr:rowOff>
    </xdr:from>
    <xdr:to>
      <xdr:col>30</xdr:col>
      <xdr:colOff>67491</xdr:colOff>
      <xdr:row>39</xdr:row>
      <xdr:rowOff>67751</xdr:rowOff>
    </xdr:to>
    <xdr:sp macro="" textlink="$CH$87">
      <xdr:nvSpPr>
        <xdr:cNvPr id="58" name="TextBox 57">
          <a:extLst>
            <a:ext uri="{FF2B5EF4-FFF2-40B4-BE49-F238E27FC236}">
              <a16:creationId xmlns:a16="http://schemas.microsoft.com/office/drawing/2014/main" id="{F01E1012-9996-4A4D-A412-CBF30285F4AD}"/>
            </a:ext>
          </a:extLst>
        </xdr:cNvPr>
        <xdr:cNvSpPr txBox="1"/>
      </xdr:nvSpPr>
      <xdr:spPr>
        <a:xfrm>
          <a:off x="16722884" y="7118399"/>
          <a:ext cx="1597573" cy="262800"/>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7CE4F-5433-4394-8BA4-7827115550D2}" type="TxLink">
            <a:rPr lang="en-US" sz="1100" b="0" i="0" u="none" strike="noStrike">
              <a:solidFill>
                <a:srgbClr val="000000"/>
              </a:solidFill>
              <a:latin typeface="Trebuchet MS"/>
              <a:ea typeface="Calibri"/>
              <a:cs typeface="Calibri"/>
            </a:rPr>
            <a:pPr/>
            <a:t>Oxford</a:t>
          </a:fld>
          <a:endParaRPr lang="en-IN" sz="1100"/>
        </a:p>
      </xdr:txBody>
    </xdr:sp>
    <xdr:clientData/>
  </xdr:twoCellAnchor>
  <xdr:twoCellAnchor>
    <xdr:from>
      <xdr:col>30</xdr:col>
      <xdr:colOff>77288</xdr:colOff>
      <xdr:row>34</xdr:row>
      <xdr:rowOff>108859</xdr:rowOff>
    </xdr:from>
    <xdr:to>
      <xdr:col>32</xdr:col>
      <xdr:colOff>298088</xdr:colOff>
      <xdr:row>35</xdr:row>
      <xdr:rowOff>110402</xdr:rowOff>
    </xdr:to>
    <xdr:sp macro="" textlink="$CE$89">
      <xdr:nvSpPr>
        <xdr:cNvPr id="59" name="TextBox 58">
          <a:extLst>
            <a:ext uri="{FF2B5EF4-FFF2-40B4-BE49-F238E27FC236}">
              <a16:creationId xmlns:a16="http://schemas.microsoft.com/office/drawing/2014/main" id="{C2D61DE2-743B-44B9-B6D7-541C62C2DA59}"/>
            </a:ext>
          </a:extLst>
        </xdr:cNvPr>
        <xdr:cNvSpPr txBox="1"/>
      </xdr:nvSpPr>
      <xdr:spPr>
        <a:xfrm>
          <a:off x="18357668" y="6326779"/>
          <a:ext cx="1440000" cy="260623"/>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rPr>
            <a:t>Rs.</a:t>
          </a:r>
          <a:fld id="{33D30B2A-E177-4E06-96A9-4BDC2D32884B}" type="TxLink">
            <a:rPr lang="en-US" sz="1100" b="0" i="0" u="none" strike="noStrike">
              <a:solidFill>
                <a:srgbClr val="000000"/>
              </a:solidFill>
              <a:latin typeface="Trebuchet MS"/>
            </a:rPr>
            <a:pPr/>
            <a:t>1310</a:t>
          </a:fld>
          <a:r>
            <a:rPr lang="en-US" sz="1100" b="0" i="0" u="none" strike="noStrike" baseline="0">
              <a:solidFill>
                <a:srgbClr val="000000"/>
              </a:solidFill>
              <a:latin typeface="Trebuchet MS"/>
            </a:rPr>
            <a:t> </a:t>
          </a:r>
          <a:r>
            <a:rPr lang="en-US" sz="1100" b="0" i="0" u="none" strike="noStrike">
              <a:solidFill>
                <a:srgbClr val="000000"/>
              </a:solidFill>
              <a:latin typeface="Trebuchet MS"/>
            </a:rPr>
            <a:t>/-</a:t>
          </a:r>
        </a:p>
        <a:p>
          <a:r>
            <a:rPr lang="en-US" sz="1100" b="0" i="0" u="none" strike="noStrike" baseline="0">
              <a:solidFill>
                <a:srgbClr val="000000"/>
              </a:solidFill>
              <a:latin typeface="Trebuchet MS"/>
            </a:rPr>
            <a:t>  </a:t>
          </a:r>
          <a:endParaRPr lang="en-US"/>
        </a:p>
      </xdr:txBody>
    </xdr:sp>
    <xdr:clientData/>
  </xdr:twoCellAnchor>
  <xdr:twoCellAnchor>
    <xdr:from>
      <xdr:col>30</xdr:col>
      <xdr:colOff>72662</xdr:colOff>
      <xdr:row>35</xdr:row>
      <xdr:rowOff>238126</xdr:rowOff>
    </xdr:from>
    <xdr:to>
      <xdr:col>32</xdr:col>
      <xdr:colOff>293462</xdr:colOff>
      <xdr:row>37</xdr:row>
      <xdr:rowOff>66586</xdr:rowOff>
    </xdr:to>
    <xdr:sp macro="" textlink="$CG$89">
      <xdr:nvSpPr>
        <xdr:cNvPr id="62" name="TextBox 61">
          <a:extLst>
            <a:ext uri="{FF2B5EF4-FFF2-40B4-BE49-F238E27FC236}">
              <a16:creationId xmlns:a16="http://schemas.microsoft.com/office/drawing/2014/main" id="{F15FE636-76B0-4C0E-8A6B-D57F2F2FCDAF}"/>
            </a:ext>
          </a:extLst>
        </xdr:cNvPr>
        <xdr:cNvSpPr txBox="1"/>
      </xdr:nvSpPr>
      <xdr:spPr>
        <a:xfrm>
          <a:off x="18353042" y="6715126"/>
          <a:ext cx="1440000" cy="262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rPr>
            <a:t>Rs.</a:t>
          </a:r>
          <a:fld id="{8E15BE97-3621-47F8-89CF-BF86B6A8D8DB}" type="TxLink">
            <a:rPr lang="en-US" sz="1100" b="0" i="0" u="none" strike="noStrike">
              <a:solidFill>
                <a:srgbClr val="000000"/>
              </a:solidFill>
              <a:latin typeface="Trebuchet MS"/>
            </a:rPr>
            <a:pPr/>
            <a:t>1680</a:t>
          </a:fld>
          <a:r>
            <a:rPr lang="en-US" sz="1100" b="0" i="0" u="none" strike="noStrike">
              <a:solidFill>
                <a:srgbClr val="000000"/>
              </a:solidFill>
              <a:latin typeface="Trebuchet MS"/>
            </a:rPr>
            <a:t> /-</a:t>
          </a:r>
        </a:p>
        <a:p>
          <a:endParaRPr lang="en-US" sz="1100"/>
        </a:p>
      </xdr:txBody>
    </xdr:sp>
    <xdr:clientData/>
  </xdr:twoCellAnchor>
  <xdr:twoCellAnchor>
    <xdr:from>
      <xdr:col>30</xdr:col>
      <xdr:colOff>62024</xdr:colOff>
      <xdr:row>37</xdr:row>
      <xdr:rowOff>169521</xdr:rowOff>
    </xdr:from>
    <xdr:to>
      <xdr:col>32</xdr:col>
      <xdr:colOff>282824</xdr:colOff>
      <xdr:row>39</xdr:row>
      <xdr:rowOff>66561</xdr:rowOff>
    </xdr:to>
    <xdr:sp macro="" textlink="$CH$89">
      <xdr:nvSpPr>
        <xdr:cNvPr id="63" name="TextBox 62">
          <a:extLst>
            <a:ext uri="{FF2B5EF4-FFF2-40B4-BE49-F238E27FC236}">
              <a16:creationId xmlns:a16="http://schemas.microsoft.com/office/drawing/2014/main" id="{397CF09C-9E81-4743-AB95-2737C24D07A9}"/>
            </a:ext>
          </a:extLst>
        </xdr:cNvPr>
        <xdr:cNvSpPr txBox="1"/>
      </xdr:nvSpPr>
      <xdr:spPr>
        <a:xfrm>
          <a:off x="18314990" y="7115107"/>
          <a:ext cx="1438248" cy="264902"/>
        </a:xfrm>
        <a:prstGeom prst="rect">
          <a:avLst/>
        </a:prstGeom>
        <a:solidFill>
          <a:srgbClr val="7C12A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Trebuchet MS"/>
              <a:ea typeface="Calibri"/>
              <a:cs typeface="Calibri"/>
            </a:rPr>
            <a:t>Rs.</a:t>
          </a:r>
          <a:fld id="{8289980F-29D8-4895-8B23-63FB348E8D99}" type="TxLink">
            <a:rPr lang="en-US" sz="1100" b="0" i="0" u="none" strike="noStrike">
              <a:solidFill>
                <a:srgbClr val="000000"/>
              </a:solidFill>
              <a:latin typeface="Trebuchet MS"/>
              <a:ea typeface="Calibri"/>
              <a:cs typeface="Calibri"/>
            </a:rPr>
            <a:pPr/>
            <a:t>535</a:t>
          </a:fld>
          <a:r>
            <a:rPr lang="en-US" sz="1100" b="0" i="0" u="none" strike="noStrike">
              <a:solidFill>
                <a:srgbClr val="000000"/>
              </a:solidFill>
              <a:latin typeface="Trebuchet MS"/>
              <a:ea typeface="Calibri"/>
              <a:cs typeface="Calibri"/>
            </a:rPr>
            <a:t> /-</a:t>
          </a:r>
          <a:endParaRPr lang="en-IN" sz="1100"/>
        </a:p>
      </xdr:txBody>
    </xdr:sp>
    <xdr:clientData/>
  </xdr:twoCellAnchor>
  <xdr:twoCellAnchor>
    <xdr:from>
      <xdr:col>15</xdr:col>
      <xdr:colOff>108858</xdr:colOff>
      <xdr:row>17</xdr:row>
      <xdr:rowOff>114299</xdr:rowOff>
    </xdr:from>
    <xdr:to>
      <xdr:col>26</xdr:col>
      <xdr:colOff>76200</xdr:colOff>
      <xdr:row>33</xdr:row>
      <xdr:rowOff>54427</xdr:rowOff>
    </xdr:to>
    <xdr:graphicFrame macro="">
      <xdr:nvGraphicFramePr>
        <xdr:cNvPr id="7171" name="Chart 7170">
          <a:extLst>
            <a:ext uri="{FF2B5EF4-FFF2-40B4-BE49-F238E27FC236}">
              <a16:creationId xmlns:a16="http://schemas.microsoft.com/office/drawing/2014/main" id="{DF7A77D0-825F-FF4B-EEBC-470B6CA6B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255899</xdr:colOff>
      <xdr:row>3</xdr:row>
      <xdr:rowOff>97525</xdr:rowOff>
    </xdr:from>
    <xdr:to>
      <xdr:col>4</xdr:col>
      <xdr:colOff>370113</xdr:colOff>
      <xdr:row>9</xdr:row>
      <xdr:rowOff>74382</xdr:rowOff>
    </xdr:to>
    <xdr:sp macro="" textlink="">
      <xdr:nvSpPr>
        <xdr:cNvPr id="7173" name="Rectangle 7172">
          <a:extLst>
            <a:ext uri="{FF2B5EF4-FFF2-40B4-BE49-F238E27FC236}">
              <a16:creationId xmlns:a16="http://schemas.microsoft.com/office/drawing/2014/main" id="{05972655-3489-4491-8798-9575EA86A46B}"/>
            </a:ext>
          </a:extLst>
        </xdr:cNvPr>
        <xdr:cNvSpPr/>
      </xdr:nvSpPr>
      <xdr:spPr>
        <a:xfrm>
          <a:off x="2698474" y="645539"/>
          <a:ext cx="114214" cy="1072884"/>
        </a:xfrm>
        <a:prstGeom prst="rect">
          <a:avLst/>
        </a:prstGeom>
        <a:solidFill>
          <a:srgbClr val="7C1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450052</xdr:colOff>
      <xdr:row>3</xdr:row>
      <xdr:rowOff>98569</xdr:rowOff>
    </xdr:from>
    <xdr:to>
      <xdr:col>8</xdr:col>
      <xdr:colOff>564266</xdr:colOff>
      <xdr:row>9</xdr:row>
      <xdr:rowOff>75426</xdr:rowOff>
    </xdr:to>
    <xdr:sp macro="" textlink="">
      <xdr:nvSpPr>
        <xdr:cNvPr id="7183" name="Rectangle 7182">
          <a:extLst>
            <a:ext uri="{FF2B5EF4-FFF2-40B4-BE49-F238E27FC236}">
              <a16:creationId xmlns:a16="http://schemas.microsoft.com/office/drawing/2014/main" id="{88C89C45-9375-42E9-A239-F1548C168B29}"/>
            </a:ext>
          </a:extLst>
        </xdr:cNvPr>
        <xdr:cNvSpPr/>
      </xdr:nvSpPr>
      <xdr:spPr>
        <a:xfrm>
          <a:off x="5335203" y="646583"/>
          <a:ext cx="114214" cy="1072884"/>
        </a:xfrm>
        <a:prstGeom prst="rect">
          <a:avLst/>
        </a:prstGeom>
        <a:solidFill>
          <a:srgbClr val="7C1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44700</xdr:colOff>
      <xdr:row>3</xdr:row>
      <xdr:rowOff>85356</xdr:rowOff>
    </xdr:from>
    <xdr:to>
      <xdr:col>13</xdr:col>
      <xdr:colOff>158914</xdr:colOff>
      <xdr:row>9</xdr:row>
      <xdr:rowOff>76529</xdr:rowOff>
    </xdr:to>
    <xdr:sp macro="" textlink="">
      <xdr:nvSpPr>
        <xdr:cNvPr id="7186" name="Rectangle 7185">
          <a:extLst>
            <a:ext uri="{FF2B5EF4-FFF2-40B4-BE49-F238E27FC236}">
              <a16:creationId xmlns:a16="http://schemas.microsoft.com/office/drawing/2014/main" id="{BCEAED6A-DDD8-401E-AD73-B64263DEA68F}"/>
            </a:ext>
          </a:extLst>
        </xdr:cNvPr>
        <xdr:cNvSpPr/>
      </xdr:nvSpPr>
      <xdr:spPr>
        <a:xfrm>
          <a:off x="7949537" y="633120"/>
          <a:ext cx="114214" cy="1086700"/>
        </a:xfrm>
        <a:prstGeom prst="rect">
          <a:avLst/>
        </a:prstGeom>
        <a:solidFill>
          <a:srgbClr val="7C1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253093</xdr:colOff>
      <xdr:row>3</xdr:row>
      <xdr:rowOff>79514</xdr:rowOff>
    </xdr:from>
    <xdr:to>
      <xdr:col>17</xdr:col>
      <xdr:colOff>367307</xdr:colOff>
      <xdr:row>9</xdr:row>
      <xdr:rowOff>70687</xdr:rowOff>
    </xdr:to>
    <xdr:sp macro="" textlink="">
      <xdr:nvSpPr>
        <xdr:cNvPr id="7195" name="Rectangle 7194">
          <a:extLst>
            <a:ext uri="{FF2B5EF4-FFF2-40B4-BE49-F238E27FC236}">
              <a16:creationId xmlns:a16="http://schemas.microsoft.com/office/drawing/2014/main" id="{65A48622-B219-4597-A05A-B8983C4081F4}"/>
            </a:ext>
          </a:extLst>
        </xdr:cNvPr>
        <xdr:cNvSpPr/>
      </xdr:nvSpPr>
      <xdr:spPr>
        <a:xfrm>
          <a:off x="10592435" y="627278"/>
          <a:ext cx="114214" cy="1086700"/>
        </a:xfrm>
        <a:prstGeom prst="rect">
          <a:avLst/>
        </a:prstGeom>
        <a:solidFill>
          <a:srgbClr val="7C1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274689</xdr:colOff>
      <xdr:row>33</xdr:row>
      <xdr:rowOff>32657</xdr:rowOff>
    </xdr:from>
    <xdr:to>
      <xdr:col>14</xdr:col>
      <xdr:colOff>10886</xdr:colOff>
      <xdr:row>41</xdr:row>
      <xdr:rowOff>163286</xdr:rowOff>
    </xdr:to>
    <xdr:graphicFrame macro="">
      <xdr:nvGraphicFramePr>
        <xdr:cNvPr id="7204" name="Chart 7203">
          <a:extLst>
            <a:ext uri="{FF2B5EF4-FFF2-40B4-BE49-F238E27FC236}">
              <a16:creationId xmlns:a16="http://schemas.microsoft.com/office/drawing/2014/main" id="{B4BEC235-A4CB-3A89-9215-C4D2A66F8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566057</xdr:colOff>
      <xdr:row>33</xdr:row>
      <xdr:rowOff>21772</xdr:rowOff>
    </xdr:from>
    <xdr:to>
      <xdr:col>16</xdr:col>
      <xdr:colOff>108857</xdr:colOff>
      <xdr:row>34</xdr:row>
      <xdr:rowOff>217715</xdr:rowOff>
    </xdr:to>
    <xdr:sp macro="" textlink="CG89">
      <xdr:nvSpPr>
        <xdr:cNvPr id="7205" name="TextBox 7204">
          <a:extLst>
            <a:ext uri="{FF2B5EF4-FFF2-40B4-BE49-F238E27FC236}">
              <a16:creationId xmlns:a16="http://schemas.microsoft.com/office/drawing/2014/main" id="{2FC0C521-FE5B-2CBE-5C01-845E629CED14}"/>
            </a:ext>
          </a:extLst>
        </xdr:cNvPr>
        <xdr:cNvSpPr txBox="1"/>
      </xdr:nvSpPr>
      <xdr:spPr>
        <a:xfrm>
          <a:off x="7260771" y="6128658"/>
          <a:ext cx="2590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COST = RS.</a:t>
          </a:r>
          <a:fld id="{EA2BCFC4-6E76-46CE-A593-6848AD6D181B}"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1680</a:t>
          </a:fld>
          <a:r>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65314</xdr:colOff>
      <xdr:row>24</xdr:row>
      <xdr:rowOff>21771</xdr:rowOff>
    </xdr:from>
    <xdr:to>
      <xdr:col>4</xdr:col>
      <xdr:colOff>0</xdr:colOff>
      <xdr:row>27</xdr:row>
      <xdr:rowOff>47170</xdr:rowOff>
    </xdr:to>
    <xdr:sp macro="" textlink="">
      <xdr:nvSpPr>
        <xdr:cNvPr id="7208" name="TextBox 7207">
          <a:extLst>
            <a:ext uri="{FF2B5EF4-FFF2-40B4-BE49-F238E27FC236}">
              <a16:creationId xmlns:a16="http://schemas.microsoft.com/office/drawing/2014/main" id="{DB72037B-E26A-459E-B2A8-7C7AD1FD1D21}"/>
            </a:ext>
          </a:extLst>
        </xdr:cNvPr>
        <xdr:cNvSpPr txBox="1"/>
      </xdr:nvSpPr>
      <xdr:spPr>
        <a:xfrm>
          <a:off x="65314" y="4463142"/>
          <a:ext cx="2373086" cy="58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SHELF</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NUMBER</a:t>
          </a:r>
          <a:endParaRPr lang="en-IN"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10</xdr:col>
      <xdr:colOff>468085</xdr:colOff>
      <xdr:row>5</xdr:row>
      <xdr:rowOff>0</xdr:rowOff>
    </xdr:from>
    <xdr:ext cx="1828800" cy="642257"/>
    <xdr:sp macro="" textlink="CA20">
      <xdr:nvSpPr>
        <xdr:cNvPr id="7209" name="TextBox 7208">
          <a:extLst>
            <a:ext uri="{FF2B5EF4-FFF2-40B4-BE49-F238E27FC236}">
              <a16:creationId xmlns:a16="http://schemas.microsoft.com/office/drawing/2014/main" id="{8739D6FB-277C-400C-B5C9-6E9F7631A2EE}"/>
            </a:ext>
          </a:extLst>
        </xdr:cNvPr>
        <xdr:cNvSpPr txBox="1"/>
      </xdr:nvSpPr>
      <xdr:spPr>
        <a:xfrm>
          <a:off x="6553199" y="925286"/>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E4A9433-5F7D-40A8-826A-769B654ECAD8}" type="TxLink">
            <a:rPr lang="en-US" sz="4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533</a:t>
          </a:fld>
          <a:endParaRPr lang="en-IN" sz="40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15</xdr:col>
      <xdr:colOff>32656</xdr:colOff>
      <xdr:row>4</xdr:row>
      <xdr:rowOff>174170</xdr:rowOff>
    </xdr:from>
    <xdr:ext cx="1828800" cy="642257"/>
    <xdr:sp macro="" textlink="BV24">
      <xdr:nvSpPr>
        <xdr:cNvPr id="7210" name="TextBox 7209">
          <a:extLst>
            <a:ext uri="{FF2B5EF4-FFF2-40B4-BE49-F238E27FC236}">
              <a16:creationId xmlns:a16="http://schemas.microsoft.com/office/drawing/2014/main" id="{2F9A12EA-EE5B-4C2F-827F-D2840E2ECB19}"/>
            </a:ext>
          </a:extLst>
        </xdr:cNvPr>
        <xdr:cNvSpPr txBox="1"/>
      </xdr:nvSpPr>
      <xdr:spPr>
        <a:xfrm>
          <a:off x="9165770" y="914399"/>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1BDFD7-6D76-47EE-BCF7-47BABA954E68}" type="TxLink">
            <a:rPr lang="en-US" sz="4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270</a:t>
          </a:fld>
          <a:endParaRPr lang="en-IN" sz="40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19</xdr:col>
      <xdr:colOff>206827</xdr:colOff>
      <xdr:row>4</xdr:row>
      <xdr:rowOff>163285</xdr:rowOff>
    </xdr:from>
    <xdr:ext cx="1828800" cy="642257"/>
    <xdr:sp macro="" textlink="BV25">
      <xdr:nvSpPr>
        <xdr:cNvPr id="7211" name="TextBox 7210">
          <a:extLst>
            <a:ext uri="{FF2B5EF4-FFF2-40B4-BE49-F238E27FC236}">
              <a16:creationId xmlns:a16="http://schemas.microsoft.com/office/drawing/2014/main" id="{F9D5B7D1-DF67-443D-95DA-093AE93079B0}"/>
            </a:ext>
          </a:extLst>
        </xdr:cNvPr>
        <xdr:cNvSpPr txBox="1"/>
      </xdr:nvSpPr>
      <xdr:spPr>
        <a:xfrm>
          <a:off x="11778341" y="903514"/>
          <a:ext cx="1828800" cy="642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84BAC3E-A2BA-43D3-A936-CE2F95C93208}" type="TxLink">
            <a:rPr lang="en-US" sz="4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263</a:t>
          </a:fld>
          <a:endParaRPr lang="en-IN" sz="40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468085</xdr:colOff>
      <xdr:row>17</xdr:row>
      <xdr:rowOff>141515</xdr:rowOff>
    </xdr:from>
    <xdr:ext cx="1153887" cy="315685"/>
    <xdr:sp macro="" textlink="CA20">
      <xdr:nvSpPr>
        <xdr:cNvPr id="7212" name="TextBox 7211">
          <a:extLst>
            <a:ext uri="{FF2B5EF4-FFF2-40B4-BE49-F238E27FC236}">
              <a16:creationId xmlns:a16="http://schemas.microsoft.com/office/drawing/2014/main" id="{3FDB367B-2E14-4196-8309-0DED11FF408C}"/>
            </a:ext>
          </a:extLst>
        </xdr:cNvPr>
        <xdr:cNvSpPr txBox="1"/>
      </xdr:nvSpPr>
      <xdr:spPr>
        <a:xfrm>
          <a:off x="5943599" y="3287486"/>
          <a:ext cx="1153887" cy="315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a:solidFill>
                <a:schemeClr val="tx1"/>
              </a:solidFill>
              <a:latin typeface="Calibri" panose="020F0502020204030204" pitchFamily="34" charset="0"/>
              <a:ea typeface="Calibri" panose="020F0502020204030204" pitchFamily="34" charset="0"/>
              <a:cs typeface="Calibri" panose="020F0502020204030204" pitchFamily="34" charset="0"/>
            </a:rPr>
            <a:t>1st</a:t>
          </a:r>
          <a:r>
            <a:rPr lang="en-IN"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 Edition</a:t>
          </a:r>
          <a:endParaRPr lang="en-IN" sz="1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478972</xdr:colOff>
      <xdr:row>22</xdr:row>
      <xdr:rowOff>174173</xdr:rowOff>
    </xdr:from>
    <xdr:ext cx="1110343" cy="326571"/>
    <xdr:sp macro="" textlink="CA20">
      <xdr:nvSpPr>
        <xdr:cNvPr id="7214" name="TextBox 7213">
          <a:extLst>
            <a:ext uri="{FF2B5EF4-FFF2-40B4-BE49-F238E27FC236}">
              <a16:creationId xmlns:a16="http://schemas.microsoft.com/office/drawing/2014/main" id="{02D209C3-E17A-4029-8E33-9A69D812334C}"/>
            </a:ext>
          </a:extLst>
        </xdr:cNvPr>
        <xdr:cNvSpPr txBox="1"/>
      </xdr:nvSpPr>
      <xdr:spPr>
        <a:xfrm>
          <a:off x="5954486" y="4245430"/>
          <a:ext cx="1110343" cy="326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2nd Edition</a:t>
          </a:r>
          <a:endParaRPr lang="en-IN" sz="1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468085</xdr:colOff>
      <xdr:row>28</xdr:row>
      <xdr:rowOff>0</xdr:rowOff>
    </xdr:from>
    <xdr:ext cx="1077686" cy="315685"/>
    <xdr:sp macro="" textlink="CA20">
      <xdr:nvSpPr>
        <xdr:cNvPr id="7215" name="TextBox 7214">
          <a:extLst>
            <a:ext uri="{FF2B5EF4-FFF2-40B4-BE49-F238E27FC236}">
              <a16:creationId xmlns:a16="http://schemas.microsoft.com/office/drawing/2014/main" id="{A664E102-844B-463A-9F24-9B93B9FF07C5}"/>
            </a:ext>
          </a:extLst>
        </xdr:cNvPr>
        <xdr:cNvSpPr txBox="1"/>
      </xdr:nvSpPr>
      <xdr:spPr>
        <a:xfrm>
          <a:off x="5943599" y="5181600"/>
          <a:ext cx="1077686" cy="315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500" b="1" baseline="0">
              <a:solidFill>
                <a:schemeClr val="tx1"/>
              </a:solidFill>
              <a:latin typeface="Calibri" panose="020F0502020204030204" pitchFamily="34" charset="0"/>
              <a:ea typeface="Calibri" panose="020F0502020204030204" pitchFamily="34" charset="0"/>
              <a:cs typeface="Calibri" panose="020F0502020204030204" pitchFamily="34" charset="0"/>
            </a:rPr>
            <a:t>3rd Edition</a:t>
          </a:r>
          <a:endParaRPr lang="en-IN" sz="1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22</xdr:col>
      <xdr:colOff>283029</xdr:colOff>
      <xdr:row>6</xdr:row>
      <xdr:rowOff>87086</xdr:rowOff>
    </xdr:from>
    <xdr:to>
      <xdr:col>23</xdr:col>
      <xdr:colOff>402772</xdr:colOff>
      <xdr:row>8</xdr:row>
      <xdr:rowOff>163287</xdr:rowOff>
    </xdr:to>
    <xdr:sp macro="" textlink="CE14">
      <xdr:nvSpPr>
        <xdr:cNvPr id="7216" name="TextBox 7215">
          <a:extLst>
            <a:ext uri="{FF2B5EF4-FFF2-40B4-BE49-F238E27FC236}">
              <a16:creationId xmlns:a16="http://schemas.microsoft.com/office/drawing/2014/main" id="{7EB306F9-70A0-49BB-ACD2-2335FB5EDD2F}"/>
            </a:ext>
          </a:extLst>
        </xdr:cNvPr>
        <xdr:cNvSpPr txBox="1"/>
      </xdr:nvSpPr>
      <xdr:spPr>
        <a:xfrm>
          <a:off x="13683343" y="1197429"/>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9202578B-E5F7-4F7E-B618-496F291023F0}"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15.1</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26</xdr:col>
      <xdr:colOff>1</xdr:colOff>
      <xdr:row>6</xdr:row>
      <xdr:rowOff>32657</xdr:rowOff>
    </xdr:from>
    <xdr:to>
      <xdr:col>27</xdr:col>
      <xdr:colOff>119744</xdr:colOff>
      <xdr:row>8</xdr:row>
      <xdr:rowOff>108858</xdr:rowOff>
    </xdr:to>
    <xdr:sp macro="" textlink="CE15">
      <xdr:nvSpPr>
        <xdr:cNvPr id="7217" name="TextBox 7216">
          <a:extLst>
            <a:ext uri="{FF2B5EF4-FFF2-40B4-BE49-F238E27FC236}">
              <a16:creationId xmlns:a16="http://schemas.microsoft.com/office/drawing/2014/main" id="{A7E855DA-4B5D-4300-8EAD-723D6F519E6A}"/>
            </a:ext>
          </a:extLst>
        </xdr:cNvPr>
        <xdr:cNvSpPr txBox="1"/>
      </xdr:nvSpPr>
      <xdr:spPr>
        <a:xfrm>
          <a:off x="15838715" y="1143000"/>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55BE3696-5D81-4FFE-9A81-F001A10A1BF5}"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18.4</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29</xdr:col>
      <xdr:colOff>446314</xdr:colOff>
      <xdr:row>6</xdr:row>
      <xdr:rowOff>43543</xdr:rowOff>
    </xdr:from>
    <xdr:to>
      <xdr:col>30</xdr:col>
      <xdr:colOff>566057</xdr:colOff>
      <xdr:row>8</xdr:row>
      <xdr:rowOff>119744</xdr:rowOff>
    </xdr:to>
    <xdr:sp macro="" textlink="CE16">
      <xdr:nvSpPr>
        <xdr:cNvPr id="7218" name="TextBox 7217">
          <a:extLst>
            <a:ext uri="{FF2B5EF4-FFF2-40B4-BE49-F238E27FC236}">
              <a16:creationId xmlns:a16="http://schemas.microsoft.com/office/drawing/2014/main" id="{0949E5C4-4AA4-40FE-8EC9-405F5BDEE59C}"/>
            </a:ext>
          </a:extLst>
        </xdr:cNvPr>
        <xdr:cNvSpPr txBox="1"/>
      </xdr:nvSpPr>
      <xdr:spPr>
        <a:xfrm>
          <a:off x="18113828" y="1153886"/>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EA874C7-13E0-46F7-BA53-F4DE4133C5BA}"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19.2</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22</xdr:col>
      <xdr:colOff>272143</xdr:colOff>
      <xdr:row>13</xdr:row>
      <xdr:rowOff>0</xdr:rowOff>
    </xdr:from>
    <xdr:to>
      <xdr:col>23</xdr:col>
      <xdr:colOff>391886</xdr:colOff>
      <xdr:row>15</xdr:row>
      <xdr:rowOff>76201</xdr:rowOff>
    </xdr:to>
    <xdr:sp macro="" textlink="CE17">
      <xdr:nvSpPr>
        <xdr:cNvPr id="7219" name="TextBox 7218">
          <a:extLst>
            <a:ext uri="{FF2B5EF4-FFF2-40B4-BE49-F238E27FC236}">
              <a16:creationId xmlns:a16="http://schemas.microsoft.com/office/drawing/2014/main" id="{4A3E5C07-6F66-4243-9C4E-6D42016D6845}"/>
            </a:ext>
          </a:extLst>
        </xdr:cNvPr>
        <xdr:cNvSpPr txBox="1"/>
      </xdr:nvSpPr>
      <xdr:spPr>
        <a:xfrm>
          <a:off x="13672457" y="2405743"/>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826A5DD-2BFC-407C-9D48-B87C5889C466}"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18.1</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26</xdr:col>
      <xdr:colOff>32657</xdr:colOff>
      <xdr:row>12</xdr:row>
      <xdr:rowOff>130628</xdr:rowOff>
    </xdr:from>
    <xdr:to>
      <xdr:col>27</xdr:col>
      <xdr:colOff>152400</xdr:colOff>
      <xdr:row>15</xdr:row>
      <xdr:rowOff>21772</xdr:rowOff>
    </xdr:to>
    <xdr:sp macro="" textlink="CE18">
      <xdr:nvSpPr>
        <xdr:cNvPr id="7220" name="TextBox 7219">
          <a:extLst>
            <a:ext uri="{FF2B5EF4-FFF2-40B4-BE49-F238E27FC236}">
              <a16:creationId xmlns:a16="http://schemas.microsoft.com/office/drawing/2014/main" id="{AC4FBB76-8196-4A4C-870A-CCAC9D165CFA}"/>
            </a:ext>
          </a:extLst>
        </xdr:cNvPr>
        <xdr:cNvSpPr txBox="1"/>
      </xdr:nvSpPr>
      <xdr:spPr>
        <a:xfrm>
          <a:off x="15871371" y="2351314"/>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B49B7591-790E-4044-9733-3BB80C8A2A14}"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15.1</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29</xdr:col>
      <xdr:colOff>533400</xdr:colOff>
      <xdr:row>12</xdr:row>
      <xdr:rowOff>76200</xdr:rowOff>
    </xdr:from>
    <xdr:to>
      <xdr:col>31</xdr:col>
      <xdr:colOff>43543</xdr:colOff>
      <xdr:row>14</xdr:row>
      <xdr:rowOff>152401</xdr:rowOff>
    </xdr:to>
    <xdr:sp macro="" textlink="CE19">
      <xdr:nvSpPr>
        <xdr:cNvPr id="7221" name="TextBox 7220">
          <a:extLst>
            <a:ext uri="{FF2B5EF4-FFF2-40B4-BE49-F238E27FC236}">
              <a16:creationId xmlns:a16="http://schemas.microsoft.com/office/drawing/2014/main" id="{9AD86C16-CA95-448C-AF3F-5F9653096D55}"/>
            </a:ext>
          </a:extLst>
        </xdr:cNvPr>
        <xdr:cNvSpPr txBox="1"/>
      </xdr:nvSpPr>
      <xdr:spPr>
        <a:xfrm>
          <a:off x="18200914" y="2296886"/>
          <a:ext cx="729343" cy="44631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74A21170-DD31-45C0-B057-6B836BEF9AC0}" type="TxLink">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14.5</a:t>
          </a:fld>
          <a:r>
            <a:rPr lang="en-US" sz="15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4</xdr:col>
      <xdr:colOff>272142</xdr:colOff>
      <xdr:row>34</xdr:row>
      <xdr:rowOff>163285</xdr:rowOff>
    </xdr:from>
    <xdr:to>
      <xdr:col>13</xdr:col>
      <xdr:colOff>326571</xdr:colOff>
      <xdr:row>36</xdr:row>
      <xdr:rowOff>32657</xdr:rowOff>
    </xdr:to>
    <xdr:sp macro="" textlink="CG89">
      <xdr:nvSpPr>
        <xdr:cNvPr id="7222" name="TextBox 7221">
          <a:extLst>
            <a:ext uri="{FF2B5EF4-FFF2-40B4-BE49-F238E27FC236}">
              <a16:creationId xmlns:a16="http://schemas.microsoft.com/office/drawing/2014/main" id="{05877439-F33D-4BB0-8D61-37162806FB82}"/>
            </a:ext>
          </a:extLst>
        </xdr:cNvPr>
        <xdr:cNvSpPr txBox="1"/>
      </xdr:nvSpPr>
      <xdr:spPr>
        <a:xfrm>
          <a:off x="2710542" y="6455228"/>
          <a:ext cx="552994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100+               500+                 1000+            1500+              2000+             </a:t>
          </a:r>
          <a:endParaRPr lang="en-IN" sz="1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468084</xdr:colOff>
      <xdr:row>5</xdr:row>
      <xdr:rowOff>174170</xdr:rowOff>
    </xdr:from>
    <xdr:to>
      <xdr:col>2</xdr:col>
      <xdr:colOff>185055</xdr:colOff>
      <xdr:row>8</xdr:row>
      <xdr:rowOff>54428</xdr:rowOff>
    </xdr:to>
    <xdr:sp macro="" textlink="">
      <xdr:nvSpPr>
        <xdr:cNvPr id="8" name="TextBox 7">
          <a:hlinkClick xmlns:r="http://schemas.openxmlformats.org/officeDocument/2006/relationships" r:id="rId18"/>
          <a:extLst>
            <a:ext uri="{FF2B5EF4-FFF2-40B4-BE49-F238E27FC236}">
              <a16:creationId xmlns:a16="http://schemas.microsoft.com/office/drawing/2014/main" id="{E1166C85-6633-4EED-96B7-C638CD2A4615}"/>
            </a:ext>
          </a:extLst>
        </xdr:cNvPr>
        <xdr:cNvSpPr txBox="1"/>
      </xdr:nvSpPr>
      <xdr:spPr>
        <a:xfrm>
          <a:off x="468084" y="1099456"/>
          <a:ext cx="936171"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TABLE</a:t>
          </a:r>
        </a:p>
      </xdr:txBody>
    </xdr:sp>
    <xdr:clientData/>
  </xdr:twoCellAnchor>
  <xdr:twoCellAnchor editAs="oneCell">
    <xdr:from>
      <xdr:col>0</xdr:col>
      <xdr:colOff>511629</xdr:colOff>
      <xdr:row>0</xdr:row>
      <xdr:rowOff>0</xdr:rowOff>
    </xdr:from>
    <xdr:to>
      <xdr:col>1</xdr:col>
      <xdr:colOff>500743</xdr:colOff>
      <xdr:row>3</xdr:row>
      <xdr:rowOff>43543</xdr:rowOff>
    </xdr:to>
    <xdr:pic>
      <xdr:nvPicPr>
        <xdr:cNvPr id="9" name="Graphic 8" descr="Graduation cap with solid fill">
          <a:extLst>
            <a:ext uri="{FF2B5EF4-FFF2-40B4-BE49-F238E27FC236}">
              <a16:creationId xmlns:a16="http://schemas.microsoft.com/office/drawing/2014/main" id="{A0926C36-3077-4A36-A9B8-2F55D631631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11629" y="0"/>
          <a:ext cx="598714" cy="598714"/>
        </a:xfrm>
        <a:prstGeom prst="rect">
          <a:avLst/>
        </a:prstGeom>
      </xdr:spPr>
    </xdr:pic>
    <xdr:clientData/>
  </xdr:twoCellAnchor>
  <xdr:oneCellAnchor>
    <xdr:from>
      <xdr:col>1</xdr:col>
      <xdr:colOff>10886</xdr:colOff>
      <xdr:row>0</xdr:row>
      <xdr:rowOff>130629</xdr:rowOff>
    </xdr:from>
    <xdr:ext cx="2496580" cy="327141"/>
    <xdr:sp macro="" textlink="">
      <xdr:nvSpPr>
        <xdr:cNvPr id="32" name="Rectangle 31">
          <a:extLst>
            <a:ext uri="{FF2B5EF4-FFF2-40B4-BE49-F238E27FC236}">
              <a16:creationId xmlns:a16="http://schemas.microsoft.com/office/drawing/2014/main" id="{A5E01FF9-EF08-4623-90AF-D4971A45A4C0}"/>
            </a:ext>
          </a:extLst>
        </xdr:cNvPr>
        <xdr:cNvSpPr/>
      </xdr:nvSpPr>
      <xdr:spPr>
        <a:xfrm>
          <a:off x="620486" y="130629"/>
          <a:ext cx="2496580" cy="327141"/>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DASHBOARD</a:t>
          </a:r>
        </a:p>
      </xdr:txBody>
    </xdr:sp>
    <xdr:clientData/>
  </xdr:oneCellAnchor>
  <xdr:oneCellAnchor>
    <xdr:from>
      <xdr:col>26</xdr:col>
      <xdr:colOff>533400</xdr:colOff>
      <xdr:row>0</xdr:row>
      <xdr:rowOff>76200</xdr:rowOff>
    </xdr:from>
    <xdr:ext cx="4158342" cy="604012"/>
    <xdr:sp macro="" textlink="">
      <xdr:nvSpPr>
        <xdr:cNvPr id="35" name="Rectangle 34">
          <a:extLst>
            <a:ext uri="{FF2B5EF4-FFF2-40B4-BE49-F238E27FC236}">
              <a16:creationId xmlns:a16="http://schemas.microsoft.com/office/drawing/2014/main" id="{804A6466-D698-4256-A067-B825ABBC4762}"/>
            </a:ext>
          </a:extLst>
        </xdr:cNvPr>
        <xdr:cNvSpPr/>
      </xdr:nvSpPr>
      <xdr:spPr>
        <a:xfrm>
          <a:off x="16372114" y="76200"/>
          <a:ext cx="4158342" cy="604012"/>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bg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27</xdr:col>
      <xdr:colOff>141514</xdr:colOff>
      <xdr:row>0</xdr:row>
      <xdr:rowOff>97972</xdr:rowOff>
    </xdr:from>
    <xdr:to>
      <xdr:col>27</xdr:col>
      <xdr:colOff>511628</xdr:colOff>
      <xdr:row>2</xdr:row>
      <xdr:rowOff>97972</xdr:rowOff>
    </xdr:to>
    <xdr:pic>
      <xdr:nvPicPr>
        <xdr:cNvPr id="48" name="Graphic 47" descr="Arrow circle with solid fill">
          <a:extLst>
            <a:ext uri="{FF2B5EF4-FFF2-40B4-BE49-F238E27FC236}">
              <a16:creationId xmlns:a16="http://schemas.microsoft.com/office/drawing/2014/main" id="{055D180D-7CBE-4E53-868E-B2F1311BD91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589828" y="97972"/>
          <a:ext cx="370114" cy="370114"/>
        </a:xfrm>
        <a:prstGeom prst="rect">
          <a:avLst/>
        </a:prstGeom>
      </xdr:spPr>
    </xdr:pic>
    <xdr:clientData/>
  </xdr:twoCellAnchor>
  <xdr:twoCellAnchor editAs="oneCell">
    <xdr:from>
      <xdr:col>0</xdr:col>
      <xdr:colOff>304799</xdr:colOff>
      <xdr:row>6</xdr:row>
      <xdr:rowOff>65315</xdr:rowOff>
    </xdr:from>
    <xdr:to>
      <xdr:col>0</xdr:col>
      <xdr:colOff>592799</xdr:colOff>
      <xdr:row>7</xdr:row>
      <xdr:rowOff>168258</xdr:rowOff>
    </xdr:to>
    <xdr:pic>
      <xdr:nvPicPr>
        <xdr:cNvPr id="7168" name="Graphic 7167" descr="Presentation with bar chart with solid fill">
          <a:extLst>
            <a:ext uri="{FF2B5EF4-FFF2-40B4-BE49-F238E27FC236}">
              <a16:creationId xmlns:a16="http://schemas.microsoft.com/office/drawing/2014/main" id="{436FDAA1-80C6-D0AE-F479-2A27F279E52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04799" y="1175658"/>
          <a:ext cx="288000" cy="288000"/>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0.07762</cdr:x>
      <cdr:y>0.80897</cdr:y>
    </cdr:from>
    <cdr:to>
      <cdr:x>0.1123</cdr:x>
      <cdr:y>0.84405</cdr:y>
    </cdr:to>
    <cdr:sp macro="" textlink="">
      <cdr:nvSpPr>
        <cdr:cNvPr id="2" name="Oval 1">
          <a:extLst xmlns:a="http://schemas.openxmlformats.org/drawingml/2006/main">
            <a:ext uri="{FF2B5EF4-FFF2-40B4-BE49-F238E27FC236}">
              <a16:creationId xmlns:a16="http://schemas.microsoft.com/office/drawing/2014/main" id="{2915E2B7-63EB-3F95-520C-19DBAE3FCC24}"/>
            </a:ext>
          </a:extLst>
        </cdr:cNvPr>
        <cdr:cNvSpPr/>
      </cdr:nvSpPr>
      <cdr:spPr>
        <a:xfrm xmlns:a="http://schemas.openxmlformats.org/drawingml/2006/main">
          <a:off x="243673" y="2258786"/>
          <a:ext cx="108857" cy="97971"/>
        </a:xfrm>
        <a:prstGeom xmlns:a="http://schemas.openxmlformats.org/drawingml/2006/main" prst="ellipse">
          <a:avLst/>
        </a:prstGeom>
        <a:solidFill xmlns:a="http://schemas.openxmlformats.org/drawingml/2006/main">
          <a:srgbClr val="271137"/>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0.07387</cdr:x>
      <cdr:y>0.87199</cdr:y>
    </cdr:from>
    <cdr:to>
      <cdr:x>0.10854</cdr:x>
      <cdr:y>0.90708</cdr:y>
    </cdr:to>
    <cdr:sp macro="" textlink="">
      <cdr:nvSpPr>
        <cdr:cNvPr id="3" name="Oval 2">
          <a:extLst xmlns:a="http://schemas.openxmlformats.org/drawingml/2006/main">
            <a:ext uri="{FF2B5EF4-FFF2-40B4-BE49-F238E27FC236}">
              <a16:creationId xmlns:a16="http://schemas.microsoft.com/office/drawing/2014/main" id="{AAA56EE1-6AA0-6393-36E1-D18307FA7FB4}"/>
            </a:ext>
          </a:extLst>
        </cdr:cNvPr>
        <cdr:cNvSpPr/>
      </cdr:nvSpPr>
      <cdr:spPr>
        <a:xfrm xmlns:a="http://schemas.openxmlformats.org/drawingml/2006/main">
          <a:off x="232247" y="2389164"/>
          <a:ext cx="109028" cy="96136"/>
        </a:xfrm>
        <a:prstGeom xmlns:a="http://schemas.openxmlformats.org/drawingml/2006/main" prst="ellipse">
          <a:avLst/>
        </a:prstGeom>
        <a:solidFill xmlns:a="http://schemas.openxmlformats.org/drawingml/2006/main">
          <a:srgbClr val="7C12A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dr:relSizeAnchor xmlns:cdr="http://schemas.openxmlformats.org/drawingml/2006/chartDrawing">
    <cdr:from>
      <cdr:x>0.0726</cdr:x>
      <cdr:y>0.93782</cdr:y>
    </cdr:from>
    <cdr:to>
      <cdr:x>0.10728</cdr:x>
      <cdr:y>0.97291</cdr:y>
    </cdr:to>
    <cdr:sp macro="" textlink="">
      <cdr:nvSpPr>
        <cdr:cNvPr id="4" name="Oval 3">
          <a:extLst xmlns:a="http://schemas.openxmlformats.org/drawingml/2006/main">
            <a:ext uri="{FF2B5EF4-FFF2-40B4-BE49-F238E27FC236}">
              <a16:creationId xmlns:a16="http://schemas.microsoft.com/office/drawing/2014/main" id="{9F5590BF-672E-4891-1B67-34835701FF48}"/>
            </a:ext>
          </a:extLst>
        </cdr:cNvPr>
        <cdr:cNvSpPr/>
      </cdr:nvSpPr>
      <cdr:spPr>
        <a:xfrm xmlns:a="http://schemas.openxmlformats.org/drawingml/2006/main">
          <a:off x="228268" y="2569530"/>
          <a:ext cx="109028" cy="96135"/>
        </a:xfrm>
        <a:prstGeom xmlns:a="http://schemas.openxmlformats.org/drawingml/2006/main" prst="ellipse">
          <a:avLst/>
        </a:prstGeom>
        <a:solidFill xmlns:a="http://schemas.openxmlformats.org/drawingml/2006/main">
          <a:schemeClr val="accent5">
            <a:lumMod val="40000"/>
            <a:lumOff val="6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dr:relSizeAnchor xmlns:cdr="http://schemas.openxmlformats.org/drawingml/2006/chartDrawing">
    <cdr:from>
      <cdr:x>0.09446</cdr:x>
      <cdr:y>0.78092</cdr:y>
    </cdr:from>
    <cdr:to>
      <cdr:x>0.33025</cdr:x>
      <cdr:y>0.85499</cdr:y>
    </cdr:to>
    <cdr:sp macro="" textlink="">
      <cdr:nvSpPr>
        <cdr:cNvPr id="5" name="TextBox 4">
          <a:extLst xmlns:a="http://schemas.openxmlformats.org/drawingml/2006/main">
            <a:ext uri="{FF2B5EF4-FFF2-40B4-BE49-F238E27FC236}">
              <a16:creationId xmlns:a16="http://schemas.microsoft.com/office/drawing/2014/main" id="{9EB06B9A-A8A0-C9E8-2AD4-19602A848421}"/>
            </a:ext>
          </a:extLst>
        </cdr:cNvPr>
        <cdr:cNvSpPr txBox="1"/>
      </cdr:nvSpPr>
      <cdr:spPr>
        <a:xfrm xmlns:a="http://schemas.openxmlformats.org/drawingml/2006/main">
          <a:off x="296991" y="2139621"/>
          <a:ext cx="741392" cy="202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GOOD</a:t>
          </a:r>
        </a:p>
      </cdr:txBody>
    </cdr:sp>
  </cdr:relSizeAnchor>
  <cdr:relSizeAnchor xmlns:cdr="http://schemas.openxmlformats.org/drawingml/2006/chartDrawing">
    <cdr:from>
      <cdr:x>0.09183</cdr:x>
      <cdr:y>0.84093</cdr:y>
    </cdr:from>
    <cdr:to>
      <cdr:x>0.32762</cdr:x>
      <cdr:y>0.91501</cdr:y>
    </cdr:to>
    <cdr:sp macro="" textlink="">
      <cdr:nvSpPr>
        <cdr:cNvPr id="9" name="TextBox 1">
          <a:extLst xmlns:a="http://schemas.openxmlformats.org/drawingml/2006/main">
            <a:ext uri="{FF2B5EF4-FFF2-40B4-BE49-F238E27FC236}">
              <a16:creationId xmlns:a16="http://schemas.microsoft.com/office/drawing/2014/main" id="{6CE23754-0F2E-BF06-7214-03429A483985}"/>
            </a:ext>
          </a:extLst>
        </cdr:cNvPr>
        <cdr:cNvSpPr txBox="1"/>
      </cdr:nvSpPr>
      <cdr:spPr>
        <a:xfrm xmlns:a="http://schemas.openxmlformats.org/drawingml/2006/main">
          <a:off x="288727" y="2304059"/>
          <a:ext cx="741392" cy="2029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kern="1200"/>
            <a:t>AVG</a:t>
          </a:r>
        </a:p>
      </cdr:txBody>
    </cdr:sp>
  </cdr:relSizeAnchor>
  <cdr:relSizeAnchor xmlns:cdr="http://schemas.openxmlformats.org/drawingml/2006/chartDrawing">
    <cdr:from>
      <cdr:x>0.09189</cdr:x>
      <cdr:y>0.8996</cdr:y>
    </cdr:from>
    <cdr:to>
      <cdr:x>0.32769</cdr:x>
      <cdr:y>0.97367</cdr:y>
    </cdr:to>
    <cdr:sp macro="" textlink="">
      <cdr:nvSpPr>
        <cdr:cNvPr id="10" name="TextBox 1">
          <a:extLst xmlns:a="http://schemas.openxmlformats.org/drawingml/2006/main">
            <a:ext uri="{FF2B5EF4-FFF2-40B4-BE49-F238E27FC236}">
              <a16:creationId xmlns:a16="http://schemas.microsoft.com/office/drawing/2014/main" id="{17E54C9D-6DCB-2E33-AE11-6FF6183E9A1C}"/>
            </a:ext>
          </a:extLst>
        </cdr:cNvPr>
        <cdr:cNvSpPr txBox="1"/>
      </cdr:nvSpPr>
      <cdr:spPr>
        <a:xfrm xmlns:a="http://schemas.openxmlformats.org/drawingml/2006/main">
          <a:off x="288925" y="2464792"/>
          <a:ext cx="741392" cy="2029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100" kern="1200"/>
            <a:t>WORN</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2</xdr:row>
      <xdr:rowOff>28774</xdr:rowOff>
    </xdr:from>
    <xdr:to>
      <xdr:col>4</xdr:col>
      <xdr:colOff>119743</xdr:colOff>
      <xdr:row>53</xdr:row>
      <xdr:rowOff>101500</xdr:rowOff>
    </xdr:to>
    <xdr:sp macro="" textlink="">
      <xdr:nvSpPr>
        <xdr:cNvPr id="2" name="Rectangle 1">
          <a:extLst>
            <a:ext uri="{FF2B5EF4-FFF2-40B4-BE49-F238E27FC236}">
              <a16:creationId xmlns:a16="http://schemas.microsoft.com/office/drawing/2014/main" id="{D027A326-8D09-46DA-8D78-7194A7518886}"/>
            </a:ext>
          </a:extLst>
        </xdr:cNvPr>
        <xdr:cNvSpPr/>
      </xdr:nvSpPr>
      <xdr:spPr>
        <a:xfrm>
          <a:off x="0" y="596810"/>
          <a:ext cx="2558143" cy="9258290"/>
        </a:xfrm>
        <a:prstGeom prst="rect">
          <a:avLst/>
        </a:prstGeom>
        <a:solidFill>
          <a:srgbClr val="3407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339969</xdr:colOff>
      <xdr:row>3</xdr:row>
      <xdr:rowOff>164123</xdr:rowOff>
    </xdr:from>
    <xdr:to>
      <xdr:col>3</xdr:col>
      <xdr:colOff>175846</xdr:colOff>
      <xdr:row>6</xdr:row>
      <xdr:rowOff>82061</xdr:rowOff>
    </xdr:to>
    <xdr:sp macro="" textlink="">
      <xdr:nvSpPr>
        <xdr:cNvPr id="3" name="TextBox 2">
          <a:hlinkClick xmlns:r="http://schemas.openxmlformats.org/officeDocument/2006/relationships" r:id="rId1"/>
          <a:extLst>
            <a:ext uri="{FF2B5EF4-FFF2-40B4-BE49-F238E27FC236}">
              <a16:creationId xmlns:a16="http://schemas.microsoft.com/office/drawing/2014/main" id="{2C302A73-9330-4D8F-A592-FEA601D0D49C}"/>
            </a:ext>
          </a:extLst>
        </xdr:cNvPr>
        <xdr:cNvSpPr txBox="1"/>
      </xdr:nvSpPr>
      <xdr:spPr>
        <a:xfrm>
          <a:off x="339969" y="926123"/>
          <a:ext cx="1664677" cy="48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editAs="oneCell">
    <xdr:from>
      <xdr:col>0</xdr:col>
      <xdr:colOff>164122</xdr:colOff>
      <xdr:row>4</xdr:row>
      <xdr:rowOff>46892</xdr:rowOff>
    </xdr:from>
    <xdr:to>
      <xdr:col>0</xdr:col>
      <xdr:colOff>436555</xdr:colOff>
      <xdr:row>5</xdr:row>
      <xdr:rowOff>147323</xdr:rowOff>
    </xdr:to>
    <xdr:pic>
      <xdr:nvPicPr>
        <xdr:cNvPr id="4" name="Graphic 3" descr="Pie chart with solid fill">
          <a:extLst>
            <a:ext uri="{FF2B5EF4-FFF2-40B4-BE49-F238E27FC236}">
              <a16:creationId xmlns:a16="http://schemas.microsoft.com/office/drawing/2014/main" id="{E1622943-E4AC-4640-B92B-DFC83E580C9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4122" y="996461"/>
          <a:ext cx="272433" cy="288000"/>
        </a:xfrm>
        <a:prstGeom prst="rect">
          <a:avLst/>
        </a:prstGeom>
      </xdr:spPr>
    </xdr:pic>
    <xdr:clientData/>
  </xdr:twoCellAnchor>
  <xdr:twoCellAnchor>
    <xdr:from>
      <xdr:col>0</xdr:col>
      <xdr:colOff>375136</xdr:colOff>
      <xdr:row>6</xdr:row>
      <xdr:rowOff>0</xdr:rowOff>
    </xdr:from>
    <xdr:to>
      <xdr:col>2</xdr:col>
      <xdr:colOff>87921</xdr:colOff>
      <xdr:row>9</xdr:row>
      <xdr:rowOff>17864</xdr:rowOff>
    </xdr:to>
    <xdr:sp macro="" textlink="">
      <xdr:nvSpPr>
        <xdr:cNvPr id="7" name="TextBox 6">
          <a:extLst>
            <a:ext uri="{FF2B5EF4-FFF2-40B4-BE49-F238E27FC236}">
              <a16:creationId xmlns:a16="http://schemas.microsoft.com/office/drawing/2014/main" id="{BDCF0C5C-AD3C-464F-BC3C-E7F37A955473}"/>
            </a:ext>
          </a:extLst>
        </xdr:cNvPr>
        <xdr:cNvSpPr txBox="1"/>
      </xdr:nvSpPr>
      <xdr:spPr>
        <a:xfrm>
          <a:off x="375136" y="1324708"/>
          <a:ext cx="931985" cy="58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TABLE</a:t>
          </a:r>
        </a:p>
      </xdr:txBody>
    </xdr:sp>
    <xdr:clientData/>
  </xdr:twoCellAnchor>
  <xdr:twoCellAnchor editAs="oneCell">
    <xdr:from>
      <xdr:col>0</xdr:col>
      <xdr:colOff>493207</xdr:colOff>
      <xdr:row>0</xdr:row>
      <xdr:rowOff>0</xdr:rowOff>
    </xdr:from>
    <xdr:to>
      <xdr:col>1</xdr:col>
      <xdr:colOff>598715</xdr:colOff>
      <xdr:row>2</xdr:row>
      <xdr:rowOff>140677</xdr:rowOff>
    </xdr:to>
    <xdr:pic>
      <xdr:nvPicPr>
        <xdr:cNvPr id="6" name="Graphic 5" descr="Graduation cap with solid fill">
          <a:extLst>
            <a:ext uri="{FF2B5EF4-FFF2-40B4-BE49-F238E27FC236}">
              <a16:creationId xmlns:a16="http://schemas.microsoft.com/office/drawing/2014/main" id="{D8447A5A-99AE-4D83-8957-BBC2075745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3207" y="0"/>
          <a:ext cx="715108" cy="715108"/>
        </a:xfrm>
        <a:prstGeom prst="rect">
          <a:avLst/>
        </a:prstGeom>
      </xdr:spPr>
    </xdr:pic>
    <xdr:clientData/>
  </xdr:twoCellAnchor>
  <xdr:oneCellAnchor>
    <xdr:from>
      <xdr:col>0</xdr:col>
      <xdr:colOff>433754</xdr:colOff>
      <xdr:row>0</xdr:row>
      <xdr:rowOff>152401</xdr:rowOff>
    </xdr:from>
    <xdr:ext cx="2496580" cy="327141"/>
    <xdr:sp macro="" textlink="">
      <xdr:nvSpPr>
        <xdr:cNvPr id="8" name="Rectangle 7">
          <a:extLst>
            <a:ext uri="{FF2B5EF4-FFF2-40B4-BE49-F238E27FC236}">
              <a16:creationId xmlns:a16="http://schemas.microsoft.com/office/drawing/2014/main" id="{25A70DCA-ED8F-4B30-AB3F-4425D0BD9610}"/>
            </a:ext>
          </a:extLst>
        </xdr:cNvPr>
        <xdr:cNvSpPr/>
      </xdr:nvSpPr>
      <xdr:spPr>
        <a:xfrm>
          <a:off x="433754" y="152401"/>
          <a:ext cx="2496580" cy="327141"/>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TABLES</a:t>
          </a:r>
        </a:p>
      </xdr:txBody>
    </xdr:sp>
    <xdr:clientData/>
  </xdr:oneCellAnchor>
  <xdr:oneCellAnchor>
    <xdr:from>
      <xdr:col>25</xdr:col>
      <xdr:colOff>199292</xdr:colOff>
      <xdr:row>0</xdr:row>
      <xdr:rowOff>117232</xdr:rowOff>
    </xdr:from>
    <xdr:ext cx="4158342" cy="604012"/>
    <xdr:sp macro="" textlink="">
      <xdr:nvSpPr>
        <xdr:cNvPr id="9" name="Rectangle 8">
          <a:extLst>
            <a:ext uri="{FF2B5EF4-FFF2-40B4-BE49-F238E27FC236}">
              <a16:creationId xmlns:a16="http://schemas.microsoft.com/office/drawing/2014/main" id="{BC77F1AB-F7FD-42FF-9205-E532970AAB1B}"/>
            </a:ext>
          </a:extLst>
        </xdr:cNvPr>
        <xdr:cNvSpPr/>
      </xdr:nvSpPr>
      <xdr:spPr>
        <a:xfrm>
          <a:off x="18112154" y="117232"/>
          <a:ext cx="4158342" cy="604012"/>
        </a:xfrm>
        <a:prstGeom prst="rect">
          <a:avLst/>
        </a:prstGeom>
        <a:noFill/>
      </xdr:spPr>
      <xdr:txBody>
        <a:bodyPr wrap="square" lIns="91440" tIns="45720" rIns="91440" bIns="45720" anchor="b">
          <a:spAutoFit/>
        </a:bodyPr>
        <a:lstStyle/>
        <a:p>
          <a:pPr algn="ctr"/>
          <a:r>
            <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Last</a:t>
          </a:r>
          <a:r>
            <a:rPr lang="en-US" sz="1500" b="1" cap="none" spc="0" baseline="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rPr>
            <a:t> Update </a:t>
          </a:r>
          <a:r>
            <a:rPr lang="en-US" sz="1400" b="0" cap="none" spc="0" baseline="0">
              <a:ln w="0"/>
              <a:solidFill>
                <a:schemeClr val="bg1"/>
              </a:solidFill>
              <a:effectLst>
                <a:outerShdw blurRad="38100" dist="19050" dir="2700000" algn="tl" rotWithShape="0">
                  <a:schemeClr val="dk1">
                    <a:alpha val="40000"/>
                  </a:schemeClr>
                </a:outerShdw>
              </a:effectLst>
              <a:latin typeface="Segoe UI "/>
              <a:ea typeface="Calibri" panose="020F0502020204030204" pitchFamily="34" charset="0"/>
              <a:cs typeface="Segoe UI Bold" panose="020B0802040204020203" pitchFamily="34" charset="0"/>
            </a:rPr>
            <a:t>12 APR 2025, Saturday</a:t>
          </a:r>
        </a:p>
        <a:p>
          <a:pPr algn="ctr"/>
          <a:endParaRPr lang="en-US" sz="1500" b="1" cap="none" spc="0">
            <a:ln w="0"/>
            <a:solidFill>
              <a:schemeClr val="bg1"/>
            </a:solidFill>
            <a:effectLst>
              <a:outerShdw blurRad="38100" dist="19050" dir="2700000" algn="tl" rotWithShape="0">
                <a:schemeClr val="dk1">
                  <a:alpha val="40000"/>
                </a:schemeClr>
              </a:outerShdw>
            </a:effectLst>
            <a:latin typeface="Segoe UI Bold" panose="020B0802040204020203" pitchFamily="34" charset="0"/>
            <a:ea typeface="Calibri" panose="020F0502020204030204" pitchFamily="34" charset="0"/>
            <a:cs typeface="Segoe UI Bold" panose="020B0802040204020203" pitchFamily="34" charset="0"/>
          </a:endParaRPr>
        </a:p>
      </xdr:txBody>
    </xdr:sp>
    <xdr:clientData/>
  </xdr:oneCellAnchor>
  <xdr:twoCellAnchor editAs="oneCell">
    <xdr:from>
      <xdr:col>26</xdr:col>
      <xdr:colOff>23446</xdr:colOff>
      <xdr:row>0</xdr:row>
      <xdr:rowOff>140678</xdr:rowOff>
    </xdr:from>
    <xdr:to>
      <xdr:col>27</xdr:col>
      <xdr:colOff>18422</xdr:colOff>
      <xdr:row>1</xdr:row>
      <xdr:rowOff>323223</xdr:rowOff>
    </xdr:to>
    <xdr:pic>
      <xdr:nvPicPr>
        <xdr:cNvPr id="10" name="Graphic 9" descr="Arrow circle with solid fill">
          <a:extLst>
            <a:ext uri="{FF2B5EF4-FFF2-40B4-BE49-F238E27FC236}">
              <a16:creationId xmlns:a16="http://schemas.microsoft.com/office/drawing/2014/main" id="{6AF31081-4823-4787-8CEC-F7BAE90E3D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311446" y="140678"/>
          <a:ext cx="370114" cy="370114"/>
        </a:xfrm>
        <a:prstGeom prst="rect">
          <a:avLst/>
        </a:prstGeom>
      </xdr:spPr>
    </xdr:pic>
    <xdr:clientData/>
  </xdr:twoCellAnchor>
  <xdr:twoCellAnchor editAs="oneCell">
    <xdr:from>
      <xdr:col>0</xdr:col>
      <xdr:colOff>175846</xdr:colOff>
      <xdr:row>6</xdr:row>
      <xdr:rowOff>82062</xdr:rowOff>
    </xdr:from>
    <xdr:to>
      <xdr:col>0</xdr:col>
      <xdr:colOff>463846</xdr:colOff>
      <xdr:row>8</xdr:row>
      <xdr:rowOff>2384</xdr:rowOff>
    </xdr:to>
    <xdr:pic>
      <xdr:nvPicPr>
        <xdr:cNvPr id="12" name="Graphic 11" descr="Presentation with bar chart with solid fill">
          <a:extLst>
            <a:ext uri="{FF2B5EF4-FFF2-40B4-BE49-F238E27FC236}">
              <a16:creationId xmlns:a16="http://schemas.microsoft.com/office/drawing/2014/main" id="{C9EC240D-73F3-44E8-AC99-9FAF00D663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5846" y="1406770"/>
          <a:ext cx="288000" cy="288000"/>
        </a:xfrm>
        <a:prstGeom prst="rect">
          <a:avLst/>
        </a:prstGeom>
      </xdr:spPr>
    </xdr:pic>
    <xdr:clientData/>
  </xdr:twoCellAnchor>
  <xdr:twoCellAnchor>
    <xdr:from>
      <xdr:col>0</xdr:col>
      <xdr:colOff>0</xdr:colOff>
      <xdr:row>7</xdr:row>
      <xdr:rowOff>175846</xdr:rowOff>
    </xdr:from>
    <xdr:to>
      <xdr:col>2</xdr:col>
      <xdr:colOff>445477</xdr:colOff>
      <xdr:row>10</xdr:row>
      <xdr:rowOff>93784</xdr:rowOff>
    </xdr:to>
    <xdr:sp macro="" textlink="">
      <xdr:nvSpPr>
        <xdr:cNvPr id="13" name="TextBox 12">
          <a:hlinkClick xmlns:r="http://schemas.openxmlformats.org/officeDocument/2006/relationships" r:id="rId1"/>
          <a:extLst>
            <a:ext uri="{FF2B5EF4-FFF2-40B4-BE49-F238E27FC236}">
              <a16:creationId xmlns:a16="http://schemas.microsoft.com/office/drawing/2014/main" id="{7B923338-35F2-4D53-8977-890C7F375733}"/>
            </a:ext>
          </a:extLst>
        </xdr:cNvPr>
        <xdr:cNvSpPr txBox="1"/>
      </xdr:nvSpPr>
      <xdr:spPr>
        <a:xfrm>
          <a:off x="0" y="1688123"/>
          <a:ext cx="1664677" cy="48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Calibri" panose="020F0502020204030204" pitchFamily="34" charset="0"/>
              <a:ea typeface="Calibri" panose="020F0502020204030204" pitchFamily="34" charset="0"/>
              <a:cs typeface="Calibri" panose="020F0502020204030204" pitchFamily="34" charset="0"/>
            </a:rPr>
            <a:t>BACK</a:t>
          </a:r>
        </a:p>
      </xdr:txBody>
    </xdr:sp>
    <xdr:clientData/>
  </xdr:twoCellAnchor>
  <xdr:twoCellAnchor editAs="oneCell">
    <xdr:from>
      <xdr:col>0</xdr:col>
      <xdr:colOff>187570</xdr:colOff>
      <xdr:row>8</xdr:row>
      <xdr:rowOff>46892</xdr:rowOff>
    </xdr:from>
    <xdr:to>
      <xdr:col>0</xdr:col>
      <xdr:colOff>475570</xdr:colOff>
      <xdr:row>9</xdr:row>
      <xdr:rowOff>147323</xdr:rowOff>
    </xdr:to>
    <xdr:pic>
      <xdr:nvPicPr>
        <xdr:cNvPr id="15" name="Graphic 14" descr="Back with solid fill">
          <a:extLst>
            <a:ext uri="{FF2B5EF4-FFF2-40B4-BE49-F238E27FC236}">
              <a16:creationId xmlns:a16="http://schemas.microsoft.com/office/drawing/2014/main" id="{C2461FED-059D-2D99-7721-57C64222BE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7570" y="1746738"/>
          <a:ext cx="288000" cy="28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Tiwari" refreshedDate="45745.921631712961" createdVersion="8" refreshedVersion="8" minRefreshableVersion="3" recordCount="7452" xr:uid="{D6780C29-EA46-4567-B463-1D1868994FB1}">
  <cacheSource type="worksheet">
    <worksheetSource ref="A2:O7454" sheet="DATA_SET"/>
  </cacheSource>
  <cacheFields count="17">
    <cacheField name="Book ID" numFmtId="0">
      <sharedItems count="7452">
        <s v="BK0001"/>
        <s v="BK0002"/>
        <s v="BK0003"/>
        <s v="BK0004"/>
        <s v="BK0005"/>
        <s v="BK0006"/>
        <s v="BK0007"/>
        <s v="BK0008"/>
        <s v="BK0009"/>
        <s v="BK0010"/>
        <s v="BK0011"/>
        <s v="BK0012"/>
        <s v="BK0013"/>
        <s v="BK0014"/>
        <s v="BK0015"/>
        <s v="BK0016"/>
        <s v="BK0017"/>
        <s v="BK0018"/>
        <s v="BK0019"/>
        <s v="BK0020"/>
        <s v="BK0021"/>
        <s v="BK0022"/>
        <s v="BK0023"/>
        <s v="BK0024"/>
        <s v="BK0025"/>
        <s v="BK0026"/>
        <s v="BK0027"/>
        <s v="BK0028"/>
        <s v="BK0029"/>
        <s v="BK0030"/>
        <s v="BK0031"/>
        <s v="BK0032"/>
        <s v="BK0033"/>
        <s v="BK0034"/>
        <s v="BK0035"/>
        <s v="BK0036"/>
        <s v="BK0037"/>
        <s v="BK0038"/>
        <s v="BK0039"/>
        <s v="BK0040"/>
        <s v="BK0041"/>
        <s v="BK0042"/>
        <s v="BK0043"/>
        <s v="BK0044"/>
        <s v="BK0045"/>
        <s v="BK0046"/>
        <s v="BK0047"/>
        <s v="BK0048"/>
        <s v="BK0049"/>
        <s v="BK0050"/>
        <s v="BK0051"/>
        <s v="BK0052"/>
        <s v="BK0053"/>
        <s v="BK0054"/>
        <s v="BK0055"/>
        <s v="BK0056"/>
        <s v="BK0057"/>
        <s v="BK0058"/>
        <s v="BK0059"/>
        <s v="BK0060"/>
        <s v="BK0061"/>
        <s v="BK0062"/>
        <s v="BK0063"/>
        <s v="BK0064"/>
        <s v="BK0065"/>
        <s v="BK0066"/>
        <s v="BK0067"/>
        <s v="BK0068"/>
        <s v="BK0069"/>
        <s v="BK0070"/>
        <s v="BK0071"/>
        <s v="BK0072"/>
        <s v="BK0073"/>
        <s v="BK0074"/>
        <s v="BK0075"/>
        <s v="BK0076"/>
        <s v="BK0077"/>
        <s v="BK0078"/>
        <s v="BK0079"/>
        <s v="BK0080"/>
        <s v="BK0081"/>
        <s v="BK0082"/>
        <s v="BK0083"/>
        <s v="BK0084"/>
        <s v="BK0085"/>
        <s v="BK0086"/>
        <s v="BK0087"/>
        <s v="BK0088"/>
        <s v="BK0089"/>
        <s v="BK0090"/>
        <s v="BK0091"/>
        <s v="BK0092"/>
        <s v="BK0093"/>
        <s v="BK0094"/>
        <s v="BK0095"/>
        <s v="BK0096"/>
        <s v="BK0097"/>
        <s v="BK0098"/>
        <s v="BK0099"/>
        <s v="BK0100"/>
        <s v="BK0101"/>
        <s v="BK0102"/>
        <s v="BK0103"/>
        <s v="BK0104"/>
        <s v="BK0105"/>
        <s v="BK0106"/>
        <s v="BK0107"/>
        <s v="BK0108"/>
        <s v="BK0109"/>
        <s v="BK0110"/>
        <s v="BK0111"/>
        <s v="BK0112"/>
        <s v="BK0113"/>
        <s v="BK0114"/>
        <s v="BK0115"/>
        <s v="BK0116"/>
        <s v="BK0117"/>
        <s v="BK0118"/>
        <s v="BK0119"/>
        <s v="BK0120"/>
        <s v="BK0121"/>
        <s v="BK0122"/>
        <s v="BK0123"/>
        <s v="BK0124"/>
        <s v="BK0125"/>
        <s v="BK0126"/>
        <s v="BK0127"/>
        <s v="BK0128"/>
        <s v="BK0129"/>
        <s v="BK0130"/>
        <s v="BK0131"/>
        <s v="BK0132"/>
        <s v="BK0133"/>
        <s v="BK0134"/>
        <s v="BK0135"/>
        <s v="BK0136"/>
        <s v="BK0137"/>
        <s v="BK0138"/>
        <s v="BK0139"/>
        <s v="BK0140"/>
        <s v="BK0141"/>
        <s v="BK0142"/>
        <s v="BK0143"/>
        <s v="BK0144"/>
        <s v="BK0145"/>
        <s v="BK0146"/>
        <s v="BK0147"/>
        <s v="BK0148"/>
        <s v="BK0149"/>
        <s v="BK0150"/>
        <s v="BK0151"/>
        <s v="BK0152"/>
        <s v="BK0153"/>
        <s v="BK0154"/>
        <s v="BK0155"/>
        <s v="BK0156"/>
        <s v="BK0157"/>
        <s v="BK0158"/>
        <s v="BK0159"/>
        <s v="BK0160"/>
        <s v="BK0161"/>
        <s v="BK0162"/>
        <s v="BK0163"/>
        <s v="BK0164"/>
        <s v="BK0165"/>
        <s v="BK0166"/>
        <s v="BK0167"/>
        <s v="BK0168"/>
        <s v="BK0169"/>
        <s v="BK0170"/>
        <s v="BK0171"/>
        <s v="BK0172"/>
        <s v="BK0173"/>
        <s v="BK0174"/>
        <s v="BK0175"/>
        <s v="BK0176"/>
        <s v="BK0177"/>
        <s v="BK0178"/>
        <s v="BK0179"/>
        <s v="BK0180"/>
        <s v="BK0181"/>
        <s v="BK0182"/>
        <s v="BK0183"/>
        <s v="BK0184"/>
        <s v="BK0185"/>
        <s v="BK0186"/>
        <s v="BK0187"/>
        <s v="BK0188"/>
        <s v="BK0189"/>
        <s v="BK0190"/>
        <s v="BK0191"/>
        <s v="BK0192"/>
        <s v="BK0193"/>
        <s v="BK0194"/>
        <s v="BK0195"/>
        <s v="BK0196"/>
        <s v="BK0197"/>
        <s v="BK0198"/>
        <s v="BK0199"/>
        <s v="BK0200"/>
        <s v="BK0201"/>
        <s v="BK0202"/>
        <s v="BK0203"/>
        <s v="BK0204"/>
        <s v="BK0205"/>
        <s v="BK0206"/>
        <s v="BK0207"/>
        <s v="BK0208"/>
        <s v="BK0209"/>
        <s v="BK0210"/>
        <s v="BK0211"/>
        <s v="BK0212"/>
        <s v="BK0213"/>
        <s v="BK0214"/>
        <s v="BK0215"/>
        <s v="BK0216"/>
        <s v="BK0217"/>
        <s v="BK0218"/>
        <s v="BK0219"/>
        <s v="BK0220"/>
        <s v="BK0221"/>
        <s v="BK0222"/>
        <s v="BK0223"/>
        <s v="BK0224"/>
        <s v="BK0225"/>
        <s v="BK0226"/>
        <s v="BK0227"/>
        <s v="BK0228"/>
        <s v="BK0229"/>
        <s v="BK0230"/>
        <s v="BK0231"/>
        <s v="BK0232"/>
        <s v="BK0233"/>
        <s v="BK0234"/>
        <s v="BK0235"/>
        <s v="BK0236"/>
        <s v="BK0237"/>
        <s v="BK0238"/>
        <s v="BK0239"/>
        <s v="BK0240"/>
        <s v="BK0241"/>
        <s v="BK0242"/>
        <s v="BK0243"/>
        <s v="BK0244"/>
        <s v="BK0245"/>
        <s v="BK0246"/>
        <s v="BK0247"/>
        <s v="BK0248"/>
        <s v="BK0249"/>
        <s v="BK0250"/>
        <s v="BK0251"/>
        <s v="BK0252"/>
        <s v="BK0253"/>
        <s v="BK0254"/>
        <s v="BK0255"/>
        <s v="BK0256"/>
        <s v="BK0257"/>
        <s v="BK0258"/>
        <s v="BK0259"/>
        <s v="BK0260"/>
        <s v="BK0261"/>
        <s v="BK0262"/>
        <s v="BK0263"/>
        <s v="BK0264"/>
        <s v="BK0265"/>
        <s v="BK0266"/>
        <s v="BK0267"/>
        <s v="BK0268"/>
        <s v="BK0269"/>
        <s v="BK0270"/>
        <s v="BK0271"/>
        <s v="BK0272"/>
        <s v="BK0273"/>
        <s v="BK0274"/>
        <s v="BK0275"/>
        <s v="BK0276"/>
        <s v="BK0277"/>
        <s v="BK0278"/>
        <s v="BK0279"/>
        <s v="BK0280"/>
        <s v="BK0281"/>
        <s v="BK0282"/>
        <s v="BK0283"/>
        <s v="BK0284"/>
        <s v="BK0285"/>
        <s v="BK0286"/>
        <s v="BK0287"/>
        <s v="BK0288"/>
        <s v="BK0289"/>
        <s v="BK0290"/>
        <s v="BK0291"/>
        <s v="BK0292"/>
        <s v="BK0293"/>
        <s v="BK0294"/>
        <s v="BK0295"/>
        <s v="BK0296"/>
        <s v="BK0297"/>
        <s v="BK0298"/>
        <s v="BK0299"/>
        <s v="BK0300"/>
        <s v="BK0301"/>
        <s v="BK0302"/>
        <s v="BK0303"/>
        <s v="BK0304"/>
        <s v="BK0305"/>
        <s v="BK0306"/>
        <s v="BK0307"/>
        <s v="BK0308"/>
        <s v="BK0309"/>
        <s v="BK0310"/>
        <s v="BK0311"/>
        <s v="BK0312"/>
        <s v="BK0313"/>
        <s v="BK0314"/>
        <s v="BK0315"/>
        <s v="BK0316"/>
        <s v="BK0317"/>
        <s v="BK0318"/>
        <s v="BK0319"/>
        <s v="BK0320"/>
        <s v="BK0321"/>
        <s v="BK0322"/>
        <s v="BK0323"/>
        <s v="BK0324"/>
        <s v="BK0325"/>
        <s v="BK0326"/>
        <s v="BK0327"/>
        <s v="BK0328"/>
        <s v="BK0329"/>
        <s v="BK0330"/>
        <s v="BK0331"/>
        <s v="BK0332"/>
        <s v="BK0333"/>
        <s v="BK0334"/>
        <s v="BK0335"/>
        <s v="BK0336"/>
        <s v="BK0337"/>
        <s v="BK0338"/>
        <s v="BK0339"/>
        <s v="BK0340"/>
        <s v="BK0341"/>
        <s v="BK0342"/>
        <s v="BK0343"/>
        <s v="BK0344"/>
        <s v="BK0345"/>
        <s v="BK0346"/>
        <s v="BK0347"/>
        <s v="BK0348"/>
        <s v="BK0349"/>
        <s v="BK0350"/>
        <s v="BK0351"/>
        <s v="BK0352"/>
        <s v="BK0353"/>
        <s v="BK0354"/>
        <s v="BK0355"/>
        <s v="BK0356"/>
        <s v="BK0357"/>
        <s v="BK0358"/>
        <s v="BK0359"/>
        <s v="BK0360"/>
        <s v="BK0361"/>
        <s v="BK0362"/>
        <s v="BK0363"/>
        <s v="BK0364"/>
        <s v="BK0365"/>
        <s v="BK0366"/>
        <s v="BK0367"/>
        <s v="BK0368"/>
        <s v="BK0369"/>
        <s v="BK0370"/>
        <s v="BK0371"/>
        <s v="BK0372"/>
        <s v="BK0373"/>
        <s v="BK0374"/>
        <s v="BK0375"/>
        <s v="BK0376"/>
        <s v="BK0377"/>
        <s v="BK0378"/>
        <s v="BK0379"/>
        <s v="BK0380"/>
        <s v="BK0381"/>
        <s v="BK0382"/>
        <s v="BK0383"/>
        <s v="BK0384"/>
        <s v="BK0385"/>
        <s v="BK0386"/>
        <s v="BK0387"/>
        <s v="BK0388"/>
        <s v="BK0389"/>
        <s v="BK0390"/>
        <s v="BK0391"/>
        <s v="BK0392"/>
        <s v="BK0393"/>
        <s v="BK0394"/>
        <s v="BK0395"/>
        <s v="BK0396"/>
        <s v="BK0397"/>
        <s v="BK0398"/>
        <s v="BK0399"/>
        <s v="BK0400"/>
        <s v="BK0401"/>
        <s v="BK0402"/>
        <s v="BK0403"/>
        <s v="BK0404"/>
        <s v="BK0405"/>
        <s v="BK0406"/>
        <s v="BK0407"/>
        <s v="BK0408"/>
        <s v="BK0409"/>
        <s v="BK0410"/>
        <s v="BK0411"/>
        <s v="BK0412"/>
        <s v="BK0413"/>
        <s v="BK0414"/>
        <s v="BK0415"/>
        <s v="BK0416"/>
        <s v="BK0417"/>
        <s v="BK0418"/>
        <s v="BK0419"/>
        <s v="BK0420"/>
        <s v="BK0421"/>
        <s v="BK0422"/>
        <s v="BK0423"/>
        <s v="BK0424"/>
        <s v="BK0425"/>
        <s v="BK0426"/>
        <s v="BK0427"/>
        <s v="BK0428"/>
        <s v="BK0429"/>
        <s v="BK0430"/>
        <s v="BK0431"/>
        <s v="BK0432"/>
        <s v="BK0433"/>
        <s v="BK0434"/>
        <s v="BK0435"/>
        <s v="BK0436"/>
        <s v="BK0437"/>
        <s v="BK0438"/>
        <s v="BK0439"/>
        <s v="BK0440"/>
        <s v="BK0441"/>
        <s v="BK0442"/>
        <s v="BK0443"/>
        <s v="BK0444"/>
        <s v="BK0445"/>
        <s v="BK0446"/>
        <s v="BK0447"/>
        <s v="BK0448"/>
        <s v="BK0449"/>
        <s v="BK0450"/>
        <s v="BK0451"/>
        <s v="BK0452"/>
        <s v="BK0453"/>
        <s v="BK0454"/>
        <s v="BK0455"/>
        <s v="BK0456"/>
        <s v="BK0457"/>
        <s v="BK0458"/>
        <s v="BK0459"/>
        <s v="BK0460"/>
        <s v="BK0461"/>
        <s v="BK0462"/>
        <s v="BK0463"/>
        <s v="BK0464"/>
        <s v="BK0465"/>
        <s v="BK0466"/>
        <s v="BK0467"/>
        <s v="BK0468"/>
        <s v="BK0469"/>
        <s v="BK0470"/>
        <s v="BK0471"/>
        <s v="BK0472"/>
        <s v="BK0473"/>
        <s v="BK0474"/>
        <s v="BK0475"/>
        <s v="BK0476"/>
        <s v="BK0477"/>
        <s v="BK0478"/>
        <s v="BK0479"/>
        <s v="BK0480"/>
        <s v="BK0481"/>
        <s v="BK0482"/>
        <s v="BK0483"/>
        <s v="BK0484"/>
        <s v="BK0485"/>
        <s v="BK0486"/>
        <s v="BK0487"/>
        <s v="BK0488"/>
        <s v="BK0489"/>
        <s v="BK0490"/>
        <s v="BK0491"/>
        <s v="BK0492"/>
        <s v="BK0493"/>
        <s v="BK0494"/>
        <s v="BK0495"/>
        <s v="BK0496"/>
        <s v="BK0497"/>
        <s v="BK0498"/>
        <s v="BK0499"/>
        <s v="BK0500"/>
        <s v="BK0501"/>
        <s v="BK0502"/>
        <s v="BK0503"/>
        <s v="BK0504"/>
        <s v="BK0505"/>
        <s v="BK0506"/>
        <s v="BK0507"/>
        <s v="BK0508"/>
        <s v="BK0509"/>
        <s v="BK0510"/>
        <s v="BK0511"/>
        <s v="BK0512"/>
        <s v="BK0513"/>
        <s v="BK0514"/>
        <s v="BK0515"/>
        <s v="BK0516"/>
        <s v="BK0517"/>
        <s v="BK0518"/>
        <s v="BK0519"/>
        <s v="BK0520"/>
        <s v="BK0521"/>
        <s v="BK0522"/>
        <s v="BK0523"/>
        <s v="BK0524"/>
        <s v="BK0525"/>
        <s v="BK0526"/>
        <s v="BK0527"/>
        <s v="BK0528"/>
        <s v="BK0529"/>
        <s v="BK0530"/>
        <s v="BK0531"/>
        <s v="BK0532"/>
        <s v="BK0533"/>
        <s v="BK0534"/>
        <s v="BK0535"/>
        <s v="BK0536"/>
        <s v="BK0537"/>
        <s v="BK0538"/>
        <s v="BK0539"/>
        <s v="BK0540"/>
        <s v="BK0541"/>
        <s v="BK0542"/>
        <s v="BK0543"/>
        <s v="BK0544"/>
        <s v="BK0545"/>
        <s v="BK0546"/>
        <s v="BK0547"/>
        <s v="BK0548"/>
        <s v="BK0549"/>
        <s v="BK0550"/>
        <s v="BK0551"/>
        <s v="BK0552"/>
        <s v="BK0553"/>
        <s v="BK0554"/>
        <s v="BK0555"/>
        <s v="BK0556"/>
        <s v="BK0557"/>
        <s v="BK0558"/>
        <s v="BK0559"/>
        <s v="BK0560"/>
        <s v="BK0561"/>
        <s v="BK0562"/>
        <s v="BK0563"/>
        <s v="BK0564"/>
        <s v="BK0565"/>
        <s v="BK0566"/>
        <s v="BK0567"/>
        <s v="BK0568"/>
        <s v="BK0569"/>
        <s v="BK0570"/>
        <s v="BK0571"/>
        <s v="BK0572"/>
        <s v="BK0573"/>
        <s v="BK0574"/>
        <s v="BK0575"/>
        <s v="BK0576"/>
        <s v="BK0577"/>
        <s v="BK0578"/>
        <s v="BK0579"/>
        <s v="BK0580"/>
        <s v="BK0581"/>
        <s v="BK0582"/>
        <s v="BK0583"/>
        <s v="BK0584"/>
        <s v="BK0585"/>
        <s v="BK0586"/>
        <s v="BK0587"/>
        <s v="BK0588"/>
        <s v="BK0589"/>
        <s v="BK0590"/>
        <s v="BK0591"/>
        <s v="BK0592"/>
        <s v="BK0593"/>
        <s v="BK0594"/>
        <s v="BK0595"/>
        <s v="BK0596"/>
        <s v="BK0597"/>
        <s v="BK0598"/>
        <s v="BK0599"/>
        <s v="BK0600"/>
        <s v="BK0601"/>
        <s v="BK0602"/>
        <s v="BK0603"/>
        <s v="BK0604"/>
        <s v="BK0605"/>
        <s v="BK0606"/>
        <s v="BK0607"/>
        <s v="BK0608"/>
        <s v="BK0609"/>
        <s v="BK0610"/>
        <s v="BK0611"/>
        <s v="BK0612"/>
        <s v="BK0613"/>
        <s v="BK0614"/>
        <s v="BK0615"/>
        <s v="BK0616"/>
        <s v="BK0617"/>
        <s v="BK0618"/>
        <s v="BK0619"/>
        <s v="BK0620"/>
        <s v="BK0621"/>
        <s v="BK0622"/>
        <s v="BK0623"/>
        <s v="BK0624"/>
        <s v="BK0625"/>
        <s v="BK0626"/>
        <s v="BK0627"/>
        <s v="BK0628"/>
        <s v="BK0629"/>
        <s v="BK0630"/>
        <s v="BK0631"/>
        <s v="BK0632"/>
        <s v="BK0633"/>
        <s v="BK0634"/>
        <s v="BK0635"/>
        <s v="BK0636"/>
        <s v="BK0637"/>
        <s v="BK0638"/>
        <s v="BK0639"/>
        <s v="BK0640"/>
        <s v="BK0641"/>
        <s v="BK0642"/>
        <s v="BK0643"/>
        <s v="BK0644"/>
        <s v="BK0645"/>
        <s v="BK0646"/>
        <s v="BK0647"/>
        <s v="BK0648"/>
        <s v="BK0649"/>
        <s v="BK0650"/>
        <s v="BK0651"/>
        <s v="BK0652"/>
        <s v="BK0653"/>
        <s v="BK0654"/>
        <s v="BK0655"/>
        <s v="BK0656"/>
        <s v="BK0657"/>
        <s v="BK0658"/>
        <s v="BK0659"/>
        <s v="BK0660"/>
        <s v="BK0661"/>
        <s v="BK0662"/>
        <s v="BK0663"/>
        <s v="BK0664"/>
        <s v="BK0665"/>
        <s v="BK0666"/>
        <s v="BK0667"/>
        <s v="BK0668"/>
        <s v="BK0669"/>
        <s v="BK0670"/>
        <s v="BK0671"/>
        <s v="BK0672"/>
        <s v="BK0673"/>
        <s v="BK0674"/>
        <s v="BK0675"/>
        <s v="BK0676"/>
        <s v="BK0677"/>
        <s v="BK0678"/>
        <s v="BK0679"/>
        <s v="BK0680"/>
        <s v="BK0681"/>
        <s v="BK0682"/>
        <s v="BK0683"/>
        <s v="BK0684"/>
        <s v="BK0685"/>
        <s v="BK0686"/>
        <s v="BK0687"/>
        <s v="BK0688"/>
        <s v="BK0689"/>
        <s v="BK0690"/>
        <s v="BK0691"/>
        <s v="BK0692"/>
        <s v="BK0693"/>
        <s v="BK0694"/>
        <s v="BK0695"/>
        <s v="BK0696"/>
        <s v="BK0697"/>
        <s v="BK0698"/>
        <s v="BK0699"/>
        <s v="BK0700"/>
        <s v="BK0701"/>
        <s v="BK0702"/>
        <s v="BK0703"/>
        <s v="BK0704"/>
        <s v="BK0705"/>
        <s v="BK0706"/>
        <s v="BK0707"/>
        <s v="BK0708"/>
        <s v="BK0709"/>
        <s v="BK0710"/>
        <s v="BK0711"/>
        <s v="BK0712"/>
        <s v="BK0713"/>
        <s v="BK0714"/>
        <s v="BK0715"/>
        <s v="BK0716"/>
        <s v="BK0717"/>
        <s v="BK0718"/>
        <s v="BK0719"/>
        <s v="BK0720"/>
        <s v="BK0721"/>
        <s v="BK0722"/>
        <s v="BK0723"/>
        <s v="BK0724"/>
        <s v="BK0725"/>
        <s v="BK0726"/>
        <s v="BK0727"/>
        <s v="BK0728"/>
        <s v="BK0729"/>
        <s v="BK0730"/>
        <s v="BK0731"/>
        <s v="BK0732"/>
        <s v="BK0733"/>
        <s v="BK0734"/>
        <s v="BK0735"/>
        <s v="BK0736"/>
        <s v="BK0737"/>
        <s v="BK0738"/>
        <s v="BK0739"/>
        <s v="BK0740"/>
        <s v="BK0741"/>
        <s v="BK0742"/>
        <s v="BK0743"/>
        <s v="BK0744"/>
        <s v="BK0745"/>
        <s v="BK0746"/>
        <s v="BK0747"/>
        <s v="BK0748"/>
        <s v="BK0749"/>
        <s v="BK0750"/>
        <s v="BK0751"/>
        <s v="BK0752"/>
        <s v="BK0753"/>
        <s v="BK0754"/>
        <s v="BK0755"/>
        <s v="BK0756"/>
        <s v="BK0757"/>
        <s v="BK0758"/>
        <s v="BK0759"/>
        <s v="BK0760"/>
        <s v="BK0761"/>
        <s v="BK0762"/>
        <s v="BK0763"/>
        <s v="BK0764"/>
        <s v="BK0765"/>
        <s v="BK0766"/>
        <s v="BK0767"/>
        <s v="BK0768"/>
        <s v="BK0769"/>
        <s v="BK0770"/>
        <s v="BK0771"/>
        <s v="BK0772"/>
        <s v="BK0773"/>
        <s v="BK0774"/>
        <s v="BK0775"/>
        <s v="BK0776"/>
        <s v="BK0777"/>
        <s v="BK0778"/>
        <s v="BK0779"/>
        <s v="BK0780"/>
        <s v="BK0781"/>
        <s v="BK0782"/>
        <s v="BK0783"/>
        <s v="BK0784"/>
        <s v="BK0785"/>
        <s v="BK0786"/>
        <s v="BK0787"/>
        <s v="BK0788"/>
        <s v="BK0789"/>
        <s v="BK0790"/>
        <s v="BK0791"/>
        <s v="BK0792"/>
        <s v="BK0793"/>
        <s v="BK0794"/>
        <s v="BK0795"/>
        <s v="BK0796"/>
        <s v="BK0797"/>
        <s v="BK0798"/>
        <s v="BK0799"/>
        <s v="BK0800"/>
        <s v="BK0801"/>
        <s v="BK0802"/>
        <s v="BK0803"/>
        <s v="BK0804"/>
        <s v="BK0805"/>
        <s v="BK0806"/>
        <s v="BK0807"/>
        <s v="BK0808"/>
        <s v="BK0809"/>
        <s v="BK0810"/>
        <s v="BK0811"/>
        <s v="BK0812"/>
        <s v="BK0813"/>
        <s v="BK0814"/>
        <s v="BK0815"/>
        <s v="BK0816"/>
        <s v="BK0817"/>
        <s v="BK0818"/>
        <s v="BK0819"/>
        <s v="BK0820"/>
        <s v="BK0821"/>
        <s v="BK0822"/>
        <s v="BK0823"/>
        <s v="BK0824"/>
        <s v="BK0825"/>
        <s v="BK0826"/>
        <s v="BK0827"/>
        <s v="BK0828"/>
        <s v="BK0829"/>
        <s v="BK0830"/>
        <s v="BK0831"/>
        <s v="BK0832"/>
        <s v="BK0833"/>
        <s v="BK0834"/>
        <s v="BK0835"/>
        <s v="BK0836"/>
        <s v="BK0837"/>
        <s v="BK0838"/>
        <s v="BK0839"/>
        <s v="BK0840"/>
        <s v="BK0841"/>
        <s v="BK0842"/>
        <s v="BK0843"/>
        <s v="BK0844"/>
        <s v="BK0845"/>
        <s v="BK0846"/>
        <s v="BK0847"/>
        <s v="BK0848"/>
        <s v="BK0849"/>
        <s v="BK0850"/>
        <s v="BK0851"/>
        <s v="BK0852"/>
        <s v="BK0853"/>
        <s v="BK0854"/>
        <s v="BK0855"/>
        <s v="BK0856"/>
        <s v="BK0857"/>
        <s v="BK0858"/>
        <s v="BK0859"/>
        <s v="BK0860"/>
        <s v="BK0861"/>
        <s v="BK0862"/>
        <s v="BK0863"/>
        <s v="BK0864"/>
        <s v="BK0865"/>
        <s v="BK0866"/>
        <s v="BK0867"/>
        <s v="BK0868"/>
        <s v="BK0869"/>
        <s v="BK0870"/>
        <s v="BK0871"/>
        <s v="BK0872"/>
        <s v="BK0873"/>
        <s v="BK0874"/>
        <s v="BK0875"/>
        <s v="BK0876"/>
        <s v="BK0877"/>
        <s v="BK0878"/>
        <s v="BK0879"/>
        <s v="BK0880"/>
        <s v="BK0881"/>
        <s v="BK0882"/>
        <s v="BK0883"/>
        <s v="BK0884"/>
        <s v="BK0885"/>
        <s v="BK0886"/>
        <s v="BK0887"/>
        <s v="BK0888"/>
        <s v="BK0889"/>
        <s v="BK0890"/>
        <s v="BK0891"/>
        <s v="BK0892"/>
        <s v="BK0893"/>
        <s v="BK0894"/>
        <s v="BK0895"/>
        <s v="BK0896"/>
        <s v="BK0897"/>
        <s v="BK0898"/>
        <s v="BK0899"/>
        <s v="BK0900"/>
        <s v="BK0901"/>
        <s v="BK0902"/>
        <s v="BK0903"/>
        <s v="BK0904"/>
        <s v="BK0905"/>
        <s v="BK0906"/>
        <s v="BK0907"/>
        <s v="BK0908"/>
        <s v="BK0909"/>
        <s v="BK0910"/>
        <s v="BK0911"/>
        <s v="BK0912"/>
        <s v="BK0913"/>
        <s v="BK0914"/>
        <s v="BK0915"/>
        <s v="BK0916"/>
        <s v="BK0917"/>
        <s v="BK0918"/>
        <s v="BK0919"/>
        <s v="BK0920"/>
        <s v="BK0921"/>
        <s v="BK0922"/>
        <s v="BK0923"/>
        <s v="BK0924"/>
        <s v="BK0925"/>
        <s v="BK0926"/>
        <s v="BK0927"/>
        <s v="BK0928"/>
        <s v="BK0929"/>
        <s v="BK0930"/>
        <s v="BK0931"/>
        <s v="BK0932"/>
        <s v="BK0933"/>
        <s v="BK0934"/>
        <s v="BK0935"/>
        <s v="BK0936"/>
        <s v="BK0937"/>
        <s v="BK0938"/>
        <s v="BK0939"/>
        <s v="BK0940"/>
        <s v="BK0941"/>
        <s v="BK0942"/>
        <s v="BK0943"/>
        <s v="BK0944"/>
        <s v="BK0945"/>
        <s v="BK0946"/>
        <s v="BK0947"/>
        <s v="BK0948"/>
        <s v="BK0949"/>
        <s v="BK0950"/>
        <s v="BK0951"/>
        <s v="BK0952"/>
        <s v="BK0953"/>
        <s v="BK0954"/>
        <s v="BK0955"/>
        <s v="BK0956"/>
        <s v="BK0957"/>
        <s v="BK0958"/>
        <s v="BK0959"/>
        <s v="BK0960"/>
        <s v="BK0961"/>
        <s v="BK0962"/>
        <s v="BK0963"/>
        <s v="BK0964"/>
        <s v="BK0965"/>
        <s v="BK0966"/>
        <s v="BK0967"/>
        <s v="BK0968"/>
        <s v="BK0969"/>
        <s v="BK0970"/>
        <s v="BK0971"/>
        <s v="BK0972"/>
        <s v="BK0973"/>
        <s v="BK0974"/>
        <s v="BK0975"/>
        <s v="BK0976"/>
        <s v="BK0977"/>
        <s v="BK0978"/>
        <s v="BK0979"/>
        <s v="BK0980"/>
        <s v="BK0981"/>
        <s v="BK0982"/>
        <s v="BK0983"/>
        <s v="BK0984"/>
        <s v="BK0985"/>
        <s v="BK0986"/>
        <s v="BK0987"/>
        <s v="BK0988"/>
        <s v="BK0989"/>
        <s v="BK0990"/>
        <s v="BK0991"/>
        <s v="BK0992"/>
        <s v="BK0993"/>
        <s v="BK0994"/>
        <s v="BK0995"/>
        <s v="BK0996"/>
        <s v="BK0997"/>
        <s v="BK0998"/>
        <s v="BK0999"/>
        <s v="BK1000"/>
        <s v="BK1001"/>
        <s v="BK1002"/>
        <s v="BK1003"/>
        <s v="BK1004"/>
        <s v="BK1005"/>
        <s v="BK1006"/>
        <s v="BK1007"/>
        <s v="BK1008"/>
        <s v="BK1009"/>
        <s v="BK1010"/>
        <s v="BK1011"/>
        <s v="BK1012"/>
        <s v="BK1013"/>
        <s v="BK1014"/>
        <s v="BK1015"/>
        <s v="BK1016"/>
        <s v="BK1017"/>
        <s v="BK1018"/>
        <s v="BK1019"/>
        <s v="BK1020"/>
        <s v="BK1021"/>
        <s v="BK1022"/>
        <s v="BK1023"/>
        <s v="BK1024"/>
        <s v="BK1025"/>
        <s v="BK1026"/>
        <s v="BK1027"/>
        <s v="BK1028"/>
        <s v="BK1029"/>
        <s v="BK1030"/>
        <s v="BK1031"/>
        <s v="BK1032"/>
        <s v="BK1033"/>
        <s v="BK1034"/>
        <s v="BK1035"/>
        <s v="BK1036"/>
        <s v="BK1037"/>
        <s v="BK1038"/>
        <s v="BK1039"/>
        <s v="BK1040"/>
        <s v="BK1041"/>
        <s v="BK1042"/>
        <s v="BK1043"/>
        <s v="BK1044"/>
        <s v="BK1045"/>
        <s v="BK1046"/>
        <s v="BK1047"/>
        <s v="BK1048"/>
        <s v="BK1049"/>
        <s v="BK1050"/>
        <s v="BK1051"/>
        <s v="BK1052"/>
        <s v="BK1053"/>
        <s v="BK1054"/>
        <s v="BK1055"/>
        <s v="BK1056"/>
        <s v="BK1057"/>
        <s v="BK1058"/>
        <s v="BK1059"/>
        <s v="BK1060"/>
        <s v="BK1061"/>
        <s v="BK1062"/>
        <s v="BK1063"/>
        <s v="BK1064"/>
        <s v="BK1065"/>
        <s v="BK1066"/>
        <s v="BK1067"/>
        <s v="BK1068"/>
        <s v="BK1069"/>
        <s v="BK1070"/>
        <s v="BK1071"/>
        <s v="BK1072"/>
        <s v="BK1073"/>
        <s v="BK1074"/>
        <s v="BK1075"/>
        <s v="BK1076"/>
        <s v="BK1077"/>
        <s v="BK1078"/>
        <s v="BK1079"/>
        <s v="BK1080"/>
        <s v="BK1081"/>
        <s v="BK1082"/>
        <s v="BK1083"/>
        <s v="BK1084"/>
        <s v="BK1085"/>
        <s v="BK1086"/>
        <s v="BK1087"/>
        <s v="BK1088"/>
        <s v="BK1089"/>
        <s v="BK1090"/>
        <s v="BK1091"/>
        <s v="BK1092"/>
        <s v="BK1093"/>
        <s v="BK1094"/>
        <s v="BK1095"/>
        <s v="BK1096"/>
        <s v="BK1097"/>
        <s v="BK1098"/>
        <s v="BK1099"/>
        <s v="BK1100"/>
        <s v="BK1101"/>
        <s v="BK1102"/>
        <s v="BK1103"/>
        <s v="BK1104"/>
        <s v="BK1105"/>
        <s v="BK1106"/>
        <s v="BK1107"/>
        <s v="BK1108"/>
        <s v="BK1109"/>
        <s v="BK1110"/>
        <s v="BK1111"/>
        <s v="BK1112"/>
        <s v="BK1113"/>
        <s v="BK1114"/>
        <s v="BK1115"/>
        <s v="BK1116"/>
        <s v="BK1117"/>
        <s v="BK1118"/>
        <s v="BK1119"/>
        <s v="BK1120"/>
        <s v="BK1121"/>
        <s v="BK1122"/>
        <s v="BK1123"/>
        <s v="BK1124"/>
        <s v="BK1125"/>
        <s v="BK1126"/>
        <s v="BK1127"/>
        <s v="BK1128"/>
        <s v="BK1129"/>
        <s v="BK1130"/>
        <s v="BK1131"/>
        <s v="BK1132"/>
        <s v="BK1133"/>
        <s v="BK1134"/>
        <s v="BK1135"/>
        <s v="BK1136"/>
        <s v="BK1137"/>
        <s v="BK1138"/>
        <s v="BK1139"/>
        <s v="BK1140"/>
        <s v="BK1141"/>
        <s v="BK1142"/>
        <s v="BK1143"/>
        <s v="BK1144"/>
        <s v="BK1145"/>
        <s v="BK1146"/>
        <s v="BK1147"/>
        <s v="BK1148"/>
        <s v="BK1149"/>
        <s v="BK1150"/>
        <s v="BK1151"/>
        <s v="BK1152"/>
        <s v="BK1153"/>
        <s v="BK1154"/>
        <s v="BK1155"/>
        <s v="BK1156"/>
        <s v="BK1157"/>
        <s v="BK1158"/>
        <s v="BK1159"/>
        <s v="BK1160"/>
        <s v="BK1161"/>
        <s v="BK1162"/>
        <s v="BK1163"/>
        <s v="BK1164"/>
        <s v="BK1165"/>
        <s v="BK1166"/>
        <s v="BK1167"/>
        <s v="BK1168"/>
        <s v="BK1169"/>
        <s v="BK1170"/>
        <s v="BK1171"/>
        <s v="BK1172"/>
        <s v="BK1173"/>
        <s v="BK1174"/>
        <s v="BK1175"/>
        <s v="BK1176"/>
        <s v="BK1177"/>
        <s v="BK1178"/>
        <s v="BK1179"/>
        <s v="BK1180"/>
        <s v="BK1181"/>
        <s v="BK1182"/>
        <s v="BK1183"/>
        <s v="BK1184"/>
        <s v="BK1185"/>
        <s v="BK1186"/>
        <s v="BK1187"/>
        <s v="BK1188"/>
        <s v="BK1189"/>
        <s v="BK1190"/>
        <s v="BK1191"/>
        <s v="BK1192"/>
        <s v="BK1193"/>
        <s v="BK1194"/>
        <s v="BK1195"/>
        <s v="BK1196"/>
        <s v="BK1197"/>
        <s v="BK1198"/>
        <s v="BK1199"/>
        <s v="BK1200"/>
        <s v="BK1201"/>
        <s v="BK1202"/>
        <s v="BK1203"/>
        <s v="BK1204"/>
        <s v="BK1205"/>
        <s v="BK1206"/>
        <s v="BK1207"/>
        <s v="BK1208"/>
        <s v="BK1209"/>
        <s v="BK1210"/>
        <s v="BK1211"/>
        <s v="BK1212"/>
        <s v="BK1213"/>
        <s v="BK1214"/>
        <s v="BK1215"/>
        <s v="BK1216"/>
        <s v="BK1217"/>
        <s v="BK1218"/>
        <s v="BK1219"/>
        <s v="BK1220"/>
        <s v="BK1221"/>
        <s v="BK1222"/>
        <s v="BK1223"/>
        <s v="BK1224"/>
        <s v="BK1225"/>
        <s v="BK1226"/>
        <s v="BK1227"/>
        <s v="BK1228"/>
        <s v="BK1229"/>
        <s v="BK1230"/>
        <s v="BK1231"/>
        <s v="BK1232"/>
        <s v="BK1233"/>
        <s v="BK1234"/>
        <s v="BK1235"/>
        <s v="BK1236"/>
        <s v="BK1237"/>
        <s v="BK1238"/>
        <s v="BK1239"/>
        <s v="BK1240"/>
        <s v="BK1241"/>
        <s v="BK1242"/>
        <s v="BK1243"/>
        <s v="BK1244"/>
        <s v="BK1245"/>
        <s v="BK1246"/>
        <s v="BK1247"/>
        <s v="BK1248"/>
        <s v="BK1249"/>
        <s v="BK1250"/>
        <s v="BK1251"/>
        <s v="BK1252"/>
        <s v="BK1253"/>
        <s v="BK1254"/>
        <s v="BK1255"/>
        <s v="BK1256"/>
        <s v="BK1257"/>
        <s v="BK1258"/>
        <s v="BK1259"/>
        <s v="BK1260"/>
        <s v="BK1261"/>
        <s v="BK1262"/>
        <s v="BK1263"/>
        <s v="BK1264"/>
        <s v="BK1265"/>
        <s v="BK1266"/>
        <s v="BK1267"/>
        <s v="BK1268"/>
        <s v="BK1269"/>
        <s v="BK1270"/>
        <s v="BK1271"/>
        <s v="BK1272"/>
        <s v="BK1273"/>
        <s v="BK1274"/>
        <s v="BK1275"/>
        <s v="BK1276"/>
        <s v="BK1277"/>
        <s v="BK1278"/>
        <s v="BK1279"/>
        <s v="BK1280"/>
        <s v="BK1281"/>
        <s v="BK1282"/>
        <s v="BK1283"/>
        <s v="BK1284"/>
        <s v="BK1285"/>
        <s v="BK1286"/>
        <s v="BK1287"/>
        <s v="BK1288"/>
        <s v="BK1289"/>
        <s v="BK1290"/>
        <s v="BK1291"/>
        <s v="BK1292"/>
        <s v="BK1293"/>
        <s v="BK1294"/>
        <s v="BK1295"/>
        <s v="BK1296"/>
        <s v="BK1297"/>
        <s v="BK1298"/>
        <s v="BK1299"/>
        <s v="BK1300"/>
        <s v="BK1301"/>
        <s v="BK1302"/>
        <s v="BK1303"/>
        <s v="BK1304"/>
        <s v="BK1305"/>
        <s v="BK1306"/>
        <s v="BK1307"/>
        <s v="BK1308"/>
        <s v="BK1309"/>
        <s v="BK1310"/>
        <s v="BK1311"/>
        <s v="BK1312"/>
        <s v="BK1313"/>
        <s v="BK1314"/>
        <s v="BK1315"/>
        <s v="BK1316"/>
        <s v="BK1317"/>
        <s v="BK1318"/>
        <s v="BK1319"/>
        <s v="BK1320"/>
        <s v="BK1321"/>
        <s v="BK1322"/>
        <s v="BK1323"/>
        <s v="BK1324"/>
        <s v="BK1325"/>
        <s v="BK1326"/>
        <s v="BK1327"/>
        <s v="BK1328"/>
        <s v="BK1329"/>
        <s v="BK1330"/>
        <s v="BK1331"/>
        <s v="BK1332"/>
        <s v="BK1333"/>
        <s v="BK1334"/>
        <s v="BK1335"/>
        <s v="BK1336"/>
        <s v="BK1337"/>
        <s v="BK1338"/>
        <s v="BK1339"/>
        <s v="BK1340"/>
        <s v="BK1341"/>
        <s v="BK1342"/>
        <s v="BK1343"/>
        <s v="BK1344"/>
        <s v="BK1345"/>
        <s v="BK1346"/>
        <s v="BK1347"/>
        <s v="BK1348"/>
        <s v="BK1349"/>
        <s v="BK1350"/>
        <s v="BK1351"/>
        <s v="BK1352"/>
        <s v="BK1353"/>
        <s v="BK1354"/>
        <s v="BK1355"/>
        <s v="BK1356"/>
        <s v="BK1357"/>
        <s v="BK1358"/>
        <s v="BK1359"/>
        <s v="BK1360"/>
        <s v="BK1361"/>
        <s v="BK1362"/>
        <s v="BK1363"/>
        <s v="BK1364"/>
        <s v="BK1365"/>
        <s v="BK1366"/>
        <s v="BK1367"/>
        <s v="BK1368"/>
        <s v="BK1369"/>
        <s v="BK1370"/>
        <s v="BK1371"/>
        <s v="BK1372"/>
        <s v="BK1373"/>
        <s v="BK1374"/>
        <s v="BK1375"/>
        <s v="BK1376"/>
        <s v="BK1377"/>
        <s v="BK1378"/>
        <s v="BK1379"/>
        <s v="BK1380"/>
        <s v="BK1381"/>
        <s v="BK1382"/>
        <s v="BK1383"/>
        <s v="BK1384"/>
        <s v="BK1385"/>
        <s v="BK1386"/>
        <s v="BK1387"/>
        <s v="BK1388"/>
        <s v="BK1389"/>
        <s v="BK1390"/>
        <s v="BK1391"/>
        <s v="BK1392"/>
        <s v="BK1393"/>
        <s v="BK1394"/>
        <s v="BK1395"/>
        <s v="BK1396"/>
        <s v="BK1397"/>
        <s v="BK1398"/>
        <s v="BK1399"/>
        <s v="BK1400"/>
        <s v="BK1401"/>
        <s v="BK1402"/>
        <s v="BK1403"/>
        <s v="BK1404"/>
        <s v="BK1405"/>
        <s v="BK1406"/>
        <s v="BK1407"/>
        <s v="BK1408"/>
        <s v="BK1409"/>
        <s v="BK1410"/>
        <s v="BK1411"/>
        <s v="BK1412"/>
        <s v="BK1413"/>
        <s v="BK1414"/>
        <s v="BK1415"/>
        <s v="BK1416"/>
        <s v="BK1417"/>
        <s v="BK1418"/>
        <s v="BK1419"/>
        <s v="BK1420"/>
        <s v="BK1421"/>
        <s v="BK1422"/>
        <s v="BK1423"/>
        <s v="BK1424"/>
        <s v="BK1425"/>
        <s v="BK1426"/>
        <s v="BK1427"/>
        <s v="BK1428"/>
        <s v="BK1429"/>
        <s v="BK1430"/>
        <s v="BK1431"/>
        <s v="BK1432"/>
        <s v="BK1433"/>
        <s v="BK1434"/>
        <s v="BK1435"/>
        <s v="BK1436"/>
        <s v="BK1437"/>
        <s v="BK1438"/>
        <s v="BK1439"/>
        <s v="BK1440"/>
        <s v="BK1441"/>
        <s v="BK1442"/>
        <s v="BK1443"/>
        <s v="BK1444"/>
        <s v="BK1445"/>
        <s v="BK1446"/>
        <s v="BK1447"/>
        <s v="BK1448"/>
        <s v="BK1449"/>
        <s v="BK1450"/>
        <s v="BK1451"/>
        <s v="BK1452"/>
        <s v="BK1453"/>
        <s v="BK1454"/>
        <s v="BK1455"/>
        <s v="BK1456"/>
        <s v="BK1457"/>
        <s v="BK1458"/>
        <s v="BK1459"/>
        <s v="BK1460"/>
        <s v="BK1461"/>
        <s v="BK1462"/>
        <s v="BK1463"/>
        <s v="BK1464"/>
        <s v="BK1465"/>
        <s v="BK1466"/>
        <s v="BK1467"/>
        <s v="BK1468"/>
        <s v="BK1469"/>
        <s v="BK1470"/>
        <s v="BK1471"/>
        <s v="BK1472"/>
        <s v="BK1473"/>
        <s v="BK1474"/>
        <s v="BK1475"/>
        <s v="BK1476"/>
        <s v="BK1477"/>
        <s v="BK1478"/>
        <s v="BK1479"/>
        <s v="BK1480"/>
        <s v="BK1481"/>
        <s v="BK1482"/>
        <s v="BK1483"/>
        <s v="BK1484"/>
        <s v="BK1485"/>
        <s v="BK1486"/>
        <s v="BK1487"/>
        <s v="BK1488"/>
        <s v="BK1489"/>
        <s v="BK1490"/>
        <s v="BK1491"/>
        <s v="BK1492"/>
        <s v="BK1493"/>
        <s v="BK1494"/>
        <s v="BK1495"/>
        <s v="BK1496"/>
        <s v="BK1497"/>
        <s v="BK1498"/>
        <s v="BK1499"/>
        <s v="BK1500"/>
        <s v="BK1501"/>
        <s v="BK1502"/>
        <s v="BK1503"/>
        <s v="BK1504"/>
        <s v="BK1505"/>
        <s v="BK1506"/>
        <s v="BK1507"/>
        <s v="BK1508"/>
        <s v="BK1509"/>
        <s v="BK1510"/>
        <s v="BK1511"/>
        <s v="BK1512"/>
        <s v="BK1513"/>
        <s v="BK1514"/>
        <s v="BK1515"/>
        <s v="BK1516"/>
        <s v="BK1517"/>
        <s v="BK1518"/>
        <s v="BK1519"/>
        <s v="BK1520"/>
        <s v="BK1521"/>
        <s v="BK1522"/>
        <s v="BK1523"/>
        <s v="BK1524"/>
        <s v="BK1525"/>
        <s v="BK1526"/>
        <s v="BK1527"/>
        <s v="BK1528"/>
        <s v="BK1529"/>
        <s v="BK1530"/>
        <s v="BK1531"/>
        <s v="BK1532"/>
        <s v="BK1533"/>
        <s v="BK1534"/>
        <s v="BK1535"/>
        <s v="BK1536"/>
        <s v="BK1537"/>
        <s v="BK1538"/>
        <s v="BK1539"/>
        <s v="BK1540"/>
        <s v="BK1541"/>
        <s v="BK1542"/>
        <s v="BK1543"/>
        <s v="BK1544"/>
        <s v="BK1545"/>
        <s v="BK1546"/>
        <s v="BK1547"/>
        <s v="BK1548"/>
        <s v="BK1549"/>
        <s v="BK1550"/>
        <s v="BK1551"/>
        <s v="BK1552"/>
        <s v="BK1553"/>
        <s v="BK1554"/>
        <s v="BK1555"/>
        <s v="BK1556"/>
        <s v="BK1557"/>
        <s v="BK1558"/>
        <s v="BK1559"/>
        <s v="BK1560"/>
        <s v="BK1561"/>
        <s v="BK1562"/>
        <s v="BK1563"/>
        <s v="BK1564"/>
        <s v="BK1565"/>
        <s v="BK1566"/>
        <s v="BK1567"/>
        <s v="BK1568"/>
        <s v="BK1569"/>
        <s v="BK1570"/>
        <s v="BK1571"/>
        <s v="BK1572"/>
        <s v="BK1573"/>
        <s v="BK1574"/>
        <s v="BK1575"/>
        <s v="BK1576"/>
        <s v="BK1577"/>
        <s v="BK1578"/>
        <s v="BK1579"/>
        <s v="BK1580"/>
        <s v="BK1581"/>
        <s v="BK1582"/>
        <s v="BK1583"/>
        <s v="BK1584"/>
        <s v="BK1585"/>
        <s v="BK1586"/>
        <s v="BK1587"/>
        <s v="BK1588"/>
        <s v="BK1589"/>
        <s v="BK1590"/>
        <s v="BK1591"/>
        <s v="BK1592"/>
        <s v="BK1593"/>
        <s v="BK1594"/>
        <s v="BK1595"/>
        <s v="BK1596"/>
        <s v="BK1597"/>
        <s v="BK1598"/>
        <s v="BK1599"/>
        <s v="BK1600"/>
        <s v="BK1601"/>
        <s v="BK1602"/>
        <s v="BK1603"/>
        <s v="BK1604"/>
        <s v="BK1605"/>
        <s v="BK1606"/>
        <s v="BK1607"/>
        <s v="BK1608"/>
        <s v="BK1609"/>
        <s v="BK1610"/>
        <s v="BK1611"/>
        <s v="BK1612"/>
        <s v="BK1613"/>
        <s v="BK1614"/>
        <s v="BK1615"/>
        <s v="BK1616"/>
        <s v="BK1617"/>
        <s v="BK1618"/>
        <s v="BK1619"/>
        <s v="BK1620"/>
        <s v="BK1621"/>
        <s v="BK1622"/>
        <s v="BK1623"/>
        <s v="BK1624"/>
        <s v="BK1625"/>
        <s v="BK1626"/>
        <s v="BK1627"/>
        <s v="BK1628"/>
        <s v="BK1629"/>
        <s v="BK1630"/>
        <s v="BK1631"/>
        <s v="BK1632"/>
        <s v="BK1633"/>
        <s v="BK1634"/>
        <s v="BK1635"/>
        <s v="BK1636"/>
        <s v="BK1637"/>
        <s v="BK1638"/>
        <s v="BK1639"/>
        <s v="BK1640"/>
        <s v="BK1641"/>
        <s v="BK1642"/>
        <s v="BK1643"/>
        <s v="BK1644"/>
        <s v="BK1645"/>
        <s v="BK1646"/>
        <s v="BK1647"/>
        <s v="BK1648"/>
        <s v="BK1649"/>
        <s v="BK1650"/>
        <s v="BK1651"/>
        <s v="BK1652"/>
        <s v="BK1653"/>
        <s v="BK1654"/>
        <s v="BK1655"/>
        <s v="BK1656"/>
        <s v="BK1657"/>
        <s v="BK1658"/>
        <s v="BK1659"/>
        <s v="BK1660"/>
        <s v="BK1661"/>
        <s v="BK1662"/>
        <s v="BK1663"/>
        <s v="BK1664"/>
        <s v="BK1665"/>
        <s v="BK1666"/>
        <s v="BK1667"/>
        <s v="BK1668"/>
        <s v="BK1669"/>
        <s v="BK1670"/>
        <s v="BK1671"/>
        <s v="BK1672"/>
        <s v="BK1673"/>
        <s v="BK1674"/>
        <s v="BK1675"/>
        <s v="BK1676"/>
        <s v="BK1677"/>
        <s v="BK1678"/>
        <s v="BK1679"/>
        <s v="BK1680"/>
        <s v="BK1681"/>
        <s v="BK1682"/>
        <s v="BK1683"/>
        <s v="BK1684"/>
        <s v="BK1685"/>
        <s v="BK1686"/>
        <s v="BK1687"/>
        <s v="BK1688"/>
        <s v="BK1689"/>
        <s v="BK1690"/>
        <s v="BK1691"/>
        <s v="BK1692"/>
        <s v="BK1693"/>
        <s v="BK1694"/>
        <s v="BK1695"/>
        <s v="BK1696"/>
        <s v="BK1697"/>
        <s v="BK1698"/>
        <s v="BK1699"/>
        <s v="BK1700"/>
        <s v="BK1701"/>
        <s v="BK1702"/>
        <s v="BK1703"/>
        <s v="BK1704"/>
        <s v="BK1705"/>
        <s v="BK1706"/>
        <s v="BK1707"/>
        <s v="BK1708"/>
        <s v="BK1709"/>
        <s v="BK1710"/>
        <s v="BK1711"/>
        <s v="BK1712"/>
        <s v="BK1713"/>
        <s v="BK1714"/>
        <s v="BK1715"/>
        <s v="BK1716"/>
        <s v="BK1717"/>
        <s v="BK1718"/>
        <s v="BK1719"/>
        <s v="BK1720"/>
        <s v="BK1721"/>
        <s v="BK1722"/>
        <s v="BK1723"/>
        <s v="BK1724"/>
        <s v="BK1725"/>
        <s v="BK1726"/>
        <s v="BK1727"/>
        <s v="BK1728"/>
        <s v="BK1729"/>
        <s v="BK1730"/>
        <s v="BK1731"/>
        <s v="BK1732"/>
        <s v="BK1733"/>
        <s v="BK1734"/>
        <s v="BK1735"/>
        <s v="BK1736"/>
        <s v="BK1737"/>
        <s v="BK1738"/>
        <s v="BK1739"/>
        <s v="BK1740"/>
        <s v="BK1741"/>
        <s v="BK1742"/>
        <s v="BK1743"/>
        <s v="BK1744"/>
        <s v="BK1745"/>
        <s v="BK1746"/>
        <s v="BK1747"/>
        <s v="BK1748"/>
        <s v="BK1749"/>
        <s v="BK1750"/>
        <s v="BK1751"/>
        <s v="BK1752"/>
        <s v="BK1753"/>
        <s v="BK1754"/>
        <s v="BK1755"/>
        <s v="BK1756"/>
        <s v="BK1757"/>
        <s v="BK1758"/>
        <s v="BK1759"/>
        <s v="BK1760"/>
        <s v="BK1761"/>
        <s v="BK1762"/>
        <s v="BK1763"/>
        <s v="BK1764"/>
        <s v="BK1765"/>
        <s v="BK1766"/>
        <s v="BK1767"/>
        <s v="BK1768"/>
        <s v="BK1769"/>
        <s v="BK1770"/>
        <s v="BK1771"/>
        <s v="BK1772"/>
        <s v="BK1773"/>
        <s v="BK1774"/>
        <s v="BK1775"/>
        <s v="BK1776"/>
        <s v="BK1777"/>
        <s v="BK1778"/>
        <s v="BK1779"/>
        <s v="BK1780"/>
        <s v="BK1781"/>
        <s v="BK1782"/>
        <s v="BK1783"/>
        <s v="BK1784"/>
        <s v="BK1785"/>
        <s v="BK1786"/>
        <s v="BK1787"/>
        <s v="BK1788"/>
        <s v="BK1789"/>
        <s v="BK1790"/>
        <s v="BK1791"/>
        <s v="BK1792"/>
        <s v="BK1793"/>
        <s v="BK1794"/>
        <s v="BK1795"/>
        <s v="BK1796"/>
        <s v="BK1797"/>
        <s v="BK1798"/>
        <s v="BK1799"/>
        <s v="BK1800"/>
        <s v="BK1801"/>
        <s v="BK1802"/>
        <s v="BK1803"/>
        <s v="BK1804"/>
        <s v="BK1805"/>
        <s v="BK1806"/>
        <s v="BK1807"/>
        <s v="BK1808"/>
        <s v="BK1809"/>
        <s v="BK1810"/>
        <s v="BK1811"/>
        <s v="BK1812"/>
        <s v="BK1813"/>
        <s v="BK1814"/>
        <s v="BK1815"/>
        <s v="BK1816"/>
        <s v="BK1817"/>
        <s v="BK1818"/>
        <s v="BK1819"/>
        <s v="BK1820"/>
        <s v="BK1821"/>
        <s v="BK1822"/>
        <s v="BK1823"/>
        <s v="BK1824"/>
        <s v="BK1825"/>
        <s v="BK1826"/>
        <s v="BK1827"/>
        <s v="BK1828"/>
        <s v="BK1829"/>
        <s v="BK1830"/>
        <s v="BK1831"/>
        <s v="BK1832"/>
        <s v="BK1833"/>
        <s v="BK1834"/>
        <s v="BK1835"/>
        <s v="BK1836"/>
        <s v="BK1837"/>
        <s v="BK1838"/>
        <s v="BK1839"/>
        <s v="BK1840"/>
        <s v="BK1841"/>
        <s v="BK1842"/>
        <s v="BK1843"/>
        <s v="BK1844"/>
        <s v="BK1845"/>
        <s v="BK1846"/>
        <s v="BK1847"/>
        <s v="BK1848"/>
        <s v="BK1849"/>
        <s v="BK1850"/>
        <s v="BK1851"/>
        <s v="BK1852"/>
        <s v="BK1853"/>
        <s v="BK1854"/>
        <s v="BK1855"/>
        <s v="BK1856"/>
        <s v="BK1857"/>
        <s v="BK1858"/>
        <s v="BK1859"/>
        <s v="BK1860"/>
        <s v="BK1861"/>
        <s v="BK1862"/>
        <s v="BK1863"/>
        <s v="BK1864"/>
        <s v="BK1865"/>
        <s v="BK1866"/>
        <s v="BK1867"/>
        <s v="BK1868"/>
        <s v="BK1869"/>
        <s v="BK1870"/>
        <s v="BK1871"/>
        <s v="BK1872"/>
        <s v="BK1873"/>
        <s v="BK1874"/>
        <s v="BK1875"/>
        <s v="BK1876"/>
        <s v="BK1877"/>
        <s v="BK1878"/>
        <s v="BK1879"/>
        <s v="BK1880"/>
        <s v="BK1881"/>
        <s v="BK1882"/>
        <s v="BK1883"/>
        <s v="BK1884"/>
        <s v="BK1885"/>
        <s v="BK1886"/>
        <s v="BK1887"/>
        <s v="BK1888"/>
        <s v="BK1889"/>
        <s v="BK1890"/>
        <s v="BK1891"/>
        <s v="BK1892"/>
        <s v="BK1893"/>
        <s v="BK1894"/>
        <s v="BK1895"/>
        <s v="BK1896"/>
        <s v="BK1897"/>
        <s v="BK1898"/>
        <s v="BK1899"/>
        <s v="BK1900"/>
        <s v="BK1901"/>
        <s v="BK1902"/>
        <s v="BK1903"/>
        <s v="BK1904"/>
        <s v="BK1905"/>
        <s v="BK1906"/>
        <s v="BK1907"/>
        <s v="BK1908"/>
        <s v="BK1909"/>
        <s v="BK1910"/>
        <s v="BK1911"/>
        <s v="BK1912"/>
        <s v="BK1913"/>
        <s v="BK1914"/>
        <s v="BK1915"/>
        <s v="BK1916"/>
        <s v="BK1917"/>
        <s v="BK1918"/>
        <s v="BK1919"/>
        <s v="BK1920"/>
        <s v="BK1921"/>
        <s v="BK1922"/>
        <s v="BK1923"/>
        <s v="BK1924"/>
        <s v="BK1925"/>
        <s v="BK1926"/>
        <s v="BK1927"/>
        <s v="BK1928"/>
        <s v="BK1929"/>
        <s v="BK1930"/>
        <s v="BK1931"/>
        <s v="BK1932"/>
        <s v="BK1933"/>
        <s v="BK1934"/>
        <s v="BK1935"/>
        <s v="BK1936"/>
        <s v="BK1937"/>
        <s v="BK1938"/>
        <s v="BK1939"/>
        <s v="BK1940"/>
        <s v="BK1941"/>
        <s v="BK1942"/>
        <s v="BK1943"/>
        <s v="BK1944"/>
        <s v="BK1945"/>
        <s v="BK1946"/>
        <s v="BK1947"/>
        <s v="BK1948"/>
        <s v="BK1949"/>
        <s v="BK1950"/>
        <s v="BK1951"/>
        <s v="BK1952"/>
        <s v="BK1953"/>
        <s v="BK1954"/>
        <s v="BK1955"/>
        <s v="BK1956"/>
        <s v="BK1957"/>
        <s v="BK1958"/>
        <s v="BK1959"/>
        <s v="BK1960"/>
        <s v="BK1961"/>
        <s v="BK1962"/>
        <s v="BK1963"/>
        <s v="BK1964"/>
        <s v="BK1965"/>
        <s v="BK1966"/>
        <s v="BK1967"/>
        <s v="BK1968"/>
        <s v="BK1969"/>
        <s v="BK1970"/>
        <s v="BK1971"/>
        <s v="BK1972"/>
        <s v="BK1973"/>
        <s v="BK1974"/>
        <s v="BK1975"/>
        <s v="BK1976"/>
        <s v="BK1977"/>
        <s v="BK1978"/>
        <s v="BK1979"/>
        <s v="BK1980"/>
        <s v="BK1981"/>
        <s v="BK1982"/>
        <s v="BK1983"/>
        <s v="BK1984"/>
        <s v="BK1985"/>
        <s v="BK1986"/>
        <s v="BK1987"/>
        <s v="BK1988"/>
        <s v="BK1989"/>
        <s v="BK1990"/>
        <s v="BK1991"/>
        <s v="BK1992"/>
        <s v="BK1993"/>
        <s v="BK1994"/>
        <s v="BK1995"/>
        <s v="BK1996"/>
        <s v="BK1997"/>
        <s v="BK1998"/>
        <s v="BK1999"/>
        <s v="BK2000"/>
        <s v="BK2001"/>
        <s v="BK2002"/>
        <s v="BK2003"/>
        <s v="BK2004"/>
        <s v="BK2005"/>
        <s v="BK2006"/>
        <s v="BK2007"/>
        <s v="BK2008"/>
        <s v="BK2009"/>
        <s v="BK2010"/>
        <s v="BK2011"/>
        <s v="BK2012"/>
        <s v="BK2013"/>
        <s v="BK2014"/>
        <s v="BK2015"/>
        <s v="BK2016"/>
        <s v="BK2017"/>
        <s v="BK2018"/>
        <s v="BK2019"/>
        <s v="BK2020"/>
        <s v="BK2021"/>
        <s v="BK2022"/>
        <s v="BK2023"/>
        <s v="BK2024"/>
        <s v="BK2025"/>
        <s v="BK2026"/>
        <s v="BK2027"/>
        <s v="BK2028"/>
        <s v="BK2029"/>
        <s v="BK2030"/>
        <s v="BK2031"/>
        <s v="BK2032"/>
        <s v="BK2033"/>
        <s v="BK2034"/>
        <s v="BK2035"/>
        <s v="BK2036"/>
        <s v="BK2037"/>
        <s v="BK2038"/>
        <s v="BK2039"/>
        <s v="BK2040"/>
        <s v="BK2041"/>
        <s v="BK2042"/>
        <s v="BK2043"/>
        <s v="BK2044"/>
        <s v="BK2045"/>
        <s v="BK2046"/>
        <s v="BK2047"/>
        <s v="BK2048"/>
        <s v="BK2049"/>
        <s v="BK2050"/>
        <s v="BK2051"/>
        <s v="BK2052"/>
        <s v="BK2053"/>
        <s v="BK2054"/>
        <s v="BK2055"/>
        <s v="BK2056"/>
        <s v="BK2057"/>
        <s v="BK2058"/>
        <s v="BK2059"/>
        <s v="BK2060"/>
        <s v="BK2061"/>
        <s v="BK2062"/>
        <s v="BK2063"/>
        <s v="BK2064"/>
        <s v="BK2065"/>
        <s v="BK2066"/>
        <s v="BK2067"/>
        <s v="BK2068"/>
        <s v="BK2069"/>
        <s v="BK2070"/>
        <s v="BK2071"/>
        <s v="BK2072"/>
        <s v="BK2073"/>
        <s v="BK2074"/>
        <s v="BK2075"/>
        <s v="BK2076"/>
        <s v="BK2077"/>
        <s v="BK2078"/>
        <s v="BK2079"/>
        <s v="BK2080"/>
        <s v="BK2081"/>
        <s v="BK2082"/>
        <s v="BK2083"/>
        <s v="BK2084"/>
        <s v="BK2085"/>
        <s v="BK2086"/>
        <s v="BK2087"/>
        <s v="BK2088"/>
        <s v="BK2089"/>
        <s v="BK2090"/>
        <s v="BK2091"/>
        <s v="BK2092"/>
        <s v="BK2093"/>
        <s v="BK2094"/>
        <s v="BK2095"/>
        <s v="BK2096"/>
        <s v="BK2097"/>
        <s v="BK2098"/>
        <s v="BK2099"/>
        <s v="BK2100"/>
        <s v="BK2101"/>
        <s v="BK2102"/>
        <s v="BK2103"/>
        <s v="BK2104"/>
        <s v="BK2105"/>
        <s v="BK2106"/>
        <s v="BK2107"/>
        <s v="BK2108"/>
        <s v="BK2109"/>
        <s v="BK2110"/>
        <s v="BK2111"/>
        <s v="BK2112"/>
        <s v="BK2113"/>
        <s v="BK2114"/>
        <s v="BK2115"/>
        <s v="BK2116"/>
        <s v="BK2117"/>
        <s v="BK2118"/>
        <s v="BK2119"/>
        <s v="BK2120"/>
        <s v="BK2121"/>
        <s v="BK2122"/>
        <s v="BK2123"/>
        <s v="BK2124"/>
        <s v="BK2125"/>
        <s v="BK2126"/>
        <s v="BK2127"/>
        <s v="BK2128"/>
        <s v="BK2129"/>
        <s v="BK2130"/>
        <s v="BK2131"/>
        <s v="BK2132"/>
        <s v="BK2133"/>
        <s v="BK2134"/>
        <s v="BK2135"/>
        <s v="BK2136"/>
        <s v="BK2137"/>
        <s v="BK2138"/>
        <s v="BK2139"/>
        <s v="BK2140"/>
        <s v="BK2141"/>
        <s v="BK2142"/>
        <s v="BK2143"/>
        <s v="BK2144"/>
        <s v="BK2145"/>
        <s v="BK2146"/>
        <s v="BK2147"/>
        <s v="BK2148"/>
        <s v="BK2149"/>
        <s v="BK2150"/>
        <s v="BK2151"/>
        <s v="BK2152"/>
        <s v="BK2153"/>
        <s v="BK2154"/>
        <s v="BK2155"/>
        <s v="BK2156"/>
        <s v="BK2157"/>
        <s v="BK2158"/>
        <s v="BK2159"/>
        <s v="BK2160"/>
        <s v="BK2161"/>
        <s v="BK2162"/>
        <s v="BK2163"/>
        <s v="BK2164"/>
        <s v="BK2165"/>
        <s v="BK2166"/>
        <s v="BK2167"/>
        <s v="BK2168"/>
        <s v="BK2169"/>
        <s v="BK2170"/>
        <s v="BK2171"/>
        <s v="BK2172"/>
        <s v="BK2173"/>
        <s v="BK2174"/>
        <s v="BK2175"/>
        <s v="BK2176"/>
        <s v="BK2177"/>
        <s v="BK2178"/>
        <s v="BK2179"/>
        <s v="BK2180"/>
        <s v="BK2181"/>
        <s v="BK2182"/>
        <s v="BK2183"/>
        <s v="BK2184"/>
        <s v="BK2185"/>
        <s v="BK2186"/>
        <s v="BK2187"/>
        <s v="BK2188"/>
        <s v="BK2189"/>
        <s v="BK2190"/>
        <s v="BK2191"/>
        <s v="BK2192"/>
        <s v="BK2193"/>
        <s v="BK2194"/>
        <s v="BK2195"/>
        <s v="BK2196"/>
        <s v="BK2197"/>
        <s v="BK2198"/>
        <s v="BK2199"/>
        <s v="BK2200"/>
        <s v="BK2201"/>
        <s v="BK2202"/>
        <s v="BK2203"/>
        <s v="BK2204"/>
        <s v="BK2205"/>
        <s v="BK2206"/>
        <s v="BK2207"/>
        <s v="BK2208"/>
        <s v="BK2209"/>
        <s v="BK2210"/>
        <s v="BK2211"/>
        <s v="BK2212"/>
        <s v="BK2213"/>
        <s v="BK2214"/>
        <s v="BK2215"/>
        <s v="BK2216"/>
        <s v="BK2217"/>
        <s v="BK2218"/>
        <s v="BK2219"/>
        <s v="BK2220"/>
        <s v="BK2221"/>
        <s v="BK2222"/>
        <s v="BK2223"/>
        <s v="BK2224"/>
        <s v="BK2225"/>
        <s v="BK2226"/>
        <s v="BK2227"/>
        <s v="BK2228"/>
        <s v="BK2229"/>
        <s v="BK2230"/>
        <s v="BK2231"/>
        <s v="BK2232"/>
        <s v="BK2233"/>
        <s v="BK2234"/>
        <s v="BK2235"/>
        <s v="BK2236"/>
        <s v="BK2237"/>
        <s v="BK2238"/>
        <s v="BK2239"/>
        <s v="BK2240"/>
        <s v="BK2241"/>
        <s v="BK2242"/>
        <s v="BK2243"/>
        <s v="BK2244"/>
        <s v="BK2245"/>
        <s v="BK2246"/>
        <s v="BK2247"/>
        <s v="BK2248"/>
        <s v="BK2249"/>
        <s v="BK2250"/>
        <s v="BK2251"/>
        <s v="BK2252"/>
        <s v="BK2253"/>
        <s v="BK2254"/>
        <s v="BK2255"/>
        <s v="BK2256"/>
        <s v="BK2257"/>
        <s v="BK2258"/>
        <s v="BK2259"/>
        <s v="BK2260"/>
        <s v="BK2261"/>
        <s v="BK2262"/>
        <s v="BK2263"/>
        <s v="BK2264"/>
        <s v="BK2265"/>
        <s v="BK2266"/>
        <s v="BK2267"/>
        <s v="BK2268"/>
        <s v="BK2269"/>
        <s v="BK2270"/>
        <s v="BK2271"/>
        <s v="BK2272"/>
        <s v="BK2273"/>
        <s v="BK2274"/>
        <s v="BK2275"/>
        <s v="BK2276"/>
        <s v="BK2277"/>
        <s v="BK2278"/>
        <s v="BK2279"/>
        <s v="BK2280"/>
        <s v="BK2281"/>
        <s v="BK2282"/>
        <s v="BK2283"/>
        <s v="BK2284"/>
        <s v="BK2285"/>
        <s v="BK2286"/>
        <s v="BK2287"/>
        <s v="BK2288"/>
        <s v="BK2289"/>
        <s v="BK2290"/>
        <s v="BK2291"/>
        <s v="BK2292"/>
        <s v="BK2293"/>
        <s v="BK2294"/>
        <s v="BK2295"/>
        <s v="BK2296"/>
        <s v="BK2297"/>
        <s v="BK2298"/>
        <s v="BK2299"/>
        <s v="BK2300"/>
        <s v="BK2301"/>
        <s v="BK2302"/>
        <s v="BK2303"/>
        <s v="BK2304"/>
        <s v="BK2305"/>
        <s v="BK2306"/>
        <s v="BK2307"/>
        <s v="BK2308"/>
        <s v="BK2309"/>
        <s v="BK2310"/>
        <s v="BK2311"/>
        <s v="BK2312"/>
        <s v="BK2313"/>
        <s v="BK2314"/>
        <s v="BK2315"/>
        <s v="BK2316"/>
        <s v="BK2317"/>
        <s v="BK2318"/>
        <s v="BK2319"/>
        <s v="BK2320"/>
        <s v="BK2321"/>
        <s v="BK2322"/>
        <s v="BK2323"/>
        <s v="BK2324"/>
        <s v="BK2325"/>
        <s v="BK2326"/>
        <s v="BK2327"/>
        <s v="BK2328"/>
        <s v="BK2329"/>
        <s v="BK2330"/>
        <s v="BK2331"/>
        <s v="BK2332"/>
        <s v="BK2333"/>
        <s v="BK2334"/>
        <s v="BK2335"/>
        <s v="BK2336"/>
        <s v="BK2337"/>
        <s v="BK2338"/>
        <s v="BK2339"/>
        <s v="BK2340"/>
        <s v="BK2341"/>
        <s v="BK2342"/>
        <s v="BK2343"/>
        <s v="BK2344"/>
        <s v="BK2345"/>
        <s v="BK2346"/>
        <s v="BK2347"/>
        <s v="BK2348"/>
        <s v="BK2349"/>
        <s v="BK2350"/>
        <s v="BK2351"/>
        <s v="BK2352"/>
        <s v="BK2353"/>
        <s v="BK2354"/>
        <s v="BK2355"/>
        <s v="BK2356"/>
        <s v="BK2357"/>
        <s v="BK2358"/>
        <s v="BK2359"/>
        <s v="BK2360"/>
        <s v="BK2361"/>
        <s v="BK2362"/>
        <s v="BK2363"/>
        <s v="BK2364"/>
        <s v="BK2365"/>
        <s v="BK2366"/>
        <s v="BK2367"/>
        <s v="BK2368"/>
        <s v="BK2369"/>
        <s v="BK2370"/>
        <s v="BK2371"/>
        <s v="BK2372"/>
        <s v="BK2373"/>
        <s v="BK2374"/>
        <s v="BK2375"/>
        <s v="BK2376"/>
        <s v="BK2377"/>
        <s v="BK2378"/>
        <s v="BK2379"/>
        <s v="BK2380"/>
        <s v="BK2381"/>
        <s v="BK2382"/>
        <s v="BK2383"/>
        <s v="BK2384"/>
        <s v="BK2385"/>
        <s v="BK2386"/>
        <s v="BK2387"/>
        <s v="BK2388"/>
        <s v="BK2389"/>
        <s v="BK2390"/>
        <s v="BK2391"/>
        <s v="BK2392"/>
        <s v="BK2393"/>
        <s v="BK2394"/>
        <s v="BK2395"/>
        <s v="BK2396"/>
        <s v="BK2397"/>
        <s v="BK2398"/>
        <s v="BK2399"/>
        <s v="BK2400"/>
        <s v="BK2401"/>
        <s v="BK2402"/>
        <s v="BK2403"/>
        <s v="BK2404"/>
        <s v="BK2405"/>
        <s v="BK2406"/>
        <s v="BK2407"/>
        <s v="BK2408"/>
        <s v="BK2409"/>
        <s v="BK2410"/>
        <s v="BK2411"/>
        <s v="BK2412"/>
        <s v="BK2413"/>
        <s v="BK2414"/>
        <s v="BK2415"/>
        <s v="BK2416"/>
        <s v="BK2417"/>
        <s v="BK2418"/>
        <s v="BK2419"/>
        <s v="BK2420"/>
        <s v="BK2421"/>
        <s v="BK2422"/>
        <s v="BK2423"/>
        <s v="BK2424"/>
        <s v="BK2425"/>
        <s v="BK2426"/>
        <s v="BK2427"/>
        <s v="BK2428"/>
        <s v="BK2429"/>
        <s v="BK2430"/>
        <s v="BK2431"/>
        <s v="BK2432"/>
        <s v="BK2433"/>
        <s v="BK2434"/>
        <s v="BK2435"/>
        <s v="BK2436"/>
        <s v="BK2437"/>
        <s v="BK2438"/>
        <s v="BK2439"/>
        <s v="BK2440"/>
        <s v="BK2441"/>
        <s v="BK2442"/>
        <s v="BK2443"/>
        <s v="BK2444"/>
        <s v="BK2445"/>
        <s v="BK2446"/>
        <s v="BK2447"/>
        <s v="BK2448"/>
        <s v="BK2449"/>
        <s v="BK2450"/>
        <s v="BK2451"/>
        <s v="BK2452"/>
        <s v="BK2453"/>
        <s v="BK2454"/>
        <s v="BK2455"/>
        <s v="BK2456"/>
        <s v="BK2457"/>
        <s v="BK2458"/>
        <s v="BK2459"/>
        <s v="BK2460"/>
        <s v="BK2461"/>
        <s v="BK2462"/>
        <s v="BK2463"/>
        <s v="BK2464"/>
        <s v="BK2465"/>
        <s v="BK2466"/>
        <s v="BK2467"/>
        <s v="BK2468"/>
        <s v="BK2469"/>
        <s v="BK2470"/>
        <s v="BK2471"/>
        <s v="BK2472"/>
        <s v="BK2473"/>
        <s v="BK2474"/>
        <s v="BK2475"/>
        <s v="BK2476"/>
        <s v="BK2477"/>
        <s v="BK2478"/>
        <s v="BK2479"/>
        <s v="BK2480"/>
        <s v="BK2481"/>
        <s v="BK2482"/>
        <s v="BK2483"/>
        <s v="BK2484"/>
        <s v="BK2485"/>
        <s v="BK2486"/>
        <s v="BK2487"/>
        <s v="BK2488"/>
        <s v="BK2489"/>
        <s v="BK2490"/>
        <s v="BK2491"/>
        <s v="BK2492"/>
        <s v="BK2493"/>
        <s v="BK2494"/>
        <s v="BK2495"/>
        <s v="BK2496"/>
        <s v="BK2497"/>
        <s v="BK2498"/>
        <s v="BK2499"/>
        <s v="BK2500"/>
        <s v="BK2501"/>
        <s v="BK2502"/>
        <s v="BK2503"/>
        <s v="BK2504"/>
        <s v="BK2505"/>
        <s v="BK2506"/>
        <s v="BK2507"/>
        <s v="BK2508"/>
        <s v="BK2509"/>
        <s v="BK2510"/>
        <s v="BK2511"/>
        <s v="BK2512"/>
        <s v="BK2513"/>
        <s v="BK2514"/>
        <s v="BK2515"/>
        <s v="BK2516"/>
        <s v="BK2517"/>
        <s v="BK2518"/>
        <s v="BK2519"/>
        <s v="BK2520"/>
        <s v="BK2521"/>
        <s v="BK2522"/>
        <s v="BK2523"/>
        <s v="BK2524"/>
        <s v="BK2525"/>
        <s v="BK2526"/>
        <s v="BK2527"/>
        <s v="BK2528"/>
        <s v="BK2529"/>
        <s v="BK2530"/>
        <s v="BK2531"/>
        <s v="BK2532"/>
        <s v="BK2533"/>
        <s v="BK2534"/>
        <s v="BK2535"/>
        <s v="BK2536"/>
        <s v="BK2537"/>
        <s v="BK2538"/>
        <s v="BK2539"/>
        <s v="BK2540"/>
        <s v="BK2541"/>
        <s v="BK2542"/>
        <s v="BK2543"/>
        <s v="BK2544"/>
        <s v="BK2545"/>
        <s v="BK2546"/>
        <s v="BK2547"/>
        <s v="BK2548"/>
        <s v="BK2549"/>
        <s v="BK2550"/>
        <s v="BK2551"/>
        <s v="BK2552"/>
        <s v="BK2553"/>
        <s v="BK2554"/>
        <s v="BK2555"/>
        <s v="BK2556"/>
        <s v="BK2557"/>
        <s v="BK2558"/>
        <s v="BK2559"/>
        <s v="BK2560"/>
        <s v="BK2561"/>
        <s v="BK2562"/>
        <s v="BK2563"/>
        <s v="BK2564"/>
        <s v="BK2565"/>
        <s v="BK2566"/>
        <s v="BK2567"/>
        <s v="BK2568"/>
        <s v="BK2569"/>
        <s v="BK2570"/>
        <s v="BK2571"/>
        <s v="BK2572"/>
        <s v="BK2573"/>
        <s v="BK2574"/>
        <s v="BK2575"/>
        <s v="BK2576"/>
        <s v="BK2577"/>
        <s v="BK2578"/>
        <s v="BK2579"/>
        <s v="BK2580"/>
        <s v="BK2581"/>
        <s v="BK2582"/>
        <s v="BK2583"/>
        <s v="BK2584"/>
        <s v="BK2585"/>
        <s v="BK2586"/>
        <s v="BK2587"/>
        <s v="BK2588"/>
        <s v="BK2589"/>
        <s v="BK2590"/>
        <s v="BK2591"/>
        <s v="BK2592"/>
        <s v="BK2593"/>
        <s v="BK2594"/>
        <s v="BK2595"/>
        <s v="BK2596"/>
        <s v="BK2597"/>
        <s v="BK2598"/>
        <s v="BK2599"/>
        <s v="BK2600"/>
        <s v="BK2601"/>
        <s v="BK2602"/>
        <s v="BK2603"/>
        <s v="BK2604"/>
        <s v="BK2605"/>
        <s v="BK2606"/>
        <s v="BK2607"/>
        <s v="BK2608"/>
        <s v="BK2609"/>
        <s v="BK2610"/>
        <s v="BK2611"/>
        <s v="BK2612"/>
        <s v="BK2613"/>
        <s v="BK2614"/>
        <s v="BK2615"/>
        <s v="BK2616"/>
        <s v="BK2617"/>
        <s v="BK2618"/>
        <s v="BK2619"/>
        <s v="BK2620"/>
        <s v="BK2621"/>
        <s v="BK2622"/>
        <s v="BK2623"/>
        <s v="BK2624"/>
        <s v="BK2625"/>
        <s v="BK2626"/>
        <s v="BK2627"/>
        <s v="BK2628"/>
        <s v="BK2629"/>
        <s v="BK2630"/>
        <s v="BK2631"/>
        <s v="BK2632"/>
        <s v="BK2633"/>
        <s v="BK2634"/>
        <s v="BK2635"/>
        <s v="BK2636"/>
        <s v="BK2637"/>
        <s v="BK2638"/>
        <s v="BK2639"/>
        <s v="BK2640"/>
        <s v="BK2641"/>
        <s v="BK2642"/>
        <s v="BK2643"/>
        <s v="BK2644"/>
        <s v="BK2645"/>
        <s v="BK2646"/>
        <s v="BK2647"/>
        <s v="BK2648"/>
        <s v="BK2649"/>
        <s v="BK2650"/>
        <s v="BK2651"/>
        <s v="BK2652"/>
        <s v="BK2653"/>
        <s v="BK2654"/>
        <s v="BK2655"/>
        <s v="BK2656"/>
        <s v="BK2657"/>
        <s v="BK2658"/>
        <s v="BK2659"/>
        <s v="BK2660"/>
        <s v="BK2661"/>
        <s v="BK2662"/>
        <s v="BK2663"/>
        <s v="BK2664"/>
        <s v="BK2665"/>
        <s v="BK2666"/>
        <s v="BK2667"/>
        <s v="BK2668"/>
        <s v="BK2669"/>
        <s v="BK2670"/>
        <s v="BK2671"/>
        <s v="BK2672"/>
        <s v="BK2673"/>
        <s v="BK2674"/>
        <s v="BK2675"/>
        <s v="BK2676"/>
        <s v="BK2677"/>
        <s v="BK2678"/>
        <s v="BK2679"/>
        <s v="BK2680"/>
        <s v="BK2681"/>
        <s v="BK2682"/>
        <s v="BK2683"/>
        <s v="BK2684"/>
        <s v="BK2685"/>
        <s v="BK2686"/>
        <s v="BK2687"/>
        <s v="BK2688"/>
        <s v="BK2689"/>
        <s v="BK2690"/>
        <s v="BK2691"/>
        <s v="BK2692"/>
        <s v="BK2693"/>
        <s v="BK2694"/>
        <s v="BK2695"/>
        <s v="BK2696"/>
        <s v="BK2697"/>
        <s v="BK2698"/>
        <s v="BK2699"/>
        <s v="BK2700"/>
        <s v="BK2701"/>
        <s v="BK2702"/>
        <s v="BK2703"/>
        <s v="BK2704"/>
        <s v="BK2705"/>
        <s v="BK2706"/>
        <s v="BK2707"/>
        <s v="BK2708"/>
        <s v="BK2709"/>
        <s v="BK2710"/>
        <s v="BK2711"/>
        <s v="BK2712"/>
        <s v="BK2713"/>
        <s v="BK2714"/>
        <s v="BK2715"/>
        <s v="BK2716"/>
        <s v="BK2717"/>
        <s v="BK2718"/>
        <s v="BK2719"/>
        <s v="BK2720"/>
        <s v="BK2721"/>
        <s v="BK2722"/>
        <s v="BK2723"/>
        <s v="BK2724"/>
        <s v="BK2725"/>
        <s v="BK2726"/>
        <s v="BK2727"/>
        <s v="BK2728"/>
        <s v="BK2729"/>
        <s v="BK2730"/>
        <s v="BK2731"/>
        <s v="BK2732"/>
        <s v="BK2733"/>
        <s v="BK2734"/>
        <s v="BK2735"/>
        <s v="BK2736"/>
        <s v="BK2737"/>
        <s v="BK2738"/>
        <s v="BK2739"/>
        <s v="BK2740"/>
        <s v="BK2741"/>
        <s v="BK2742"/>
        <s v="BK2743"/>
        <s v="BK2744"/>
        <s v="BK2745"/>
        <s v="BK2746"/>
        <s v="BK2747"/>
        <s v="BK2748"/>
        <s v="BK2749"/>
        <s v="BK2750"/>
        <s v="BK2751"/>
        <s v="BK2752"/>
        <s v="BK2753"/>
        <s v="BK2754"/>
        <s v="BK2755"/>
        <s v="BK2756"/>
        <s v="BK2757"/>
        <s v="BK2758"/>
        <s v="BK2759"/>
        <s v="BK2760"/>
        <s v="BK2761"/>
        <s v="BK2762"/>
        <s v="BK2763"/>
        <s v="BK2764"/>
        <s v="BK2765"/>
        <s v="BK2766"/>
        <s v="BK2767"/>
        <s v="BK2768"/>
        <s v="BK2769"/>
        <s v="BK2770"/>
        <s v="BK2771"/>
        <s v="BK2772"/>
        <s v="BK2773"/>
        <s v="BK2774"/>
        <s v="BK2775"/>
        <s v="BK2776"/>
        <s v="BK2777"/>
        <s v="BK2778"/>
        <s v="BK2779"/>
        <s v="BK2780"/>
        <s v="BK2781"/>
        <s v="BK2782"/>
        <s v="BK2783"/>
        <s v="BK2784"/>
        <s v="BK2785"/>
        <s v="BK2786"/>
        <s v="BK2787"/>
        <s v="BK2788"/>
        <s v="BK2789"/>
        <s v="BK2790"/>
        <s v="BK2791"/>
        <s v="BK2792"/>
        <s v="BK2793"/>
        <s v="BK2794"/>
        <s v="BK2795"/>
        <s v="BK2796"/>
        <s v="BK2797"/>
        <s v="BK2798"/>
        <s v="BK2799"/>
        <s v="BK2800"/>
        <s v="BK2801"/>
        <s v="BK2802"/>
        <s v="BK2803"/>
        <s v="BK2804"/>
        <s v="BK2805"/>
        <s v="BK2806"/>
        <s v="BK2807"/>
        <s v="BK2808"/>
        <s v="BK2809"/>
        <s v="BK2810"/>
        <s v="BK2811"/>
        <s v="BK2812"/>
        <s v="BK2813"/>
        <s v="BK2814"/>
        <s v="BK2815"/>
        <s v="BK2816"/>
        <s v="BK2817"/>
        <s v="BK2818"/>
        <s v="BK2819"/>
        <s v="BK2820"/>
        <s v="BK2821"/>
        <s v="BK2822"/>
        <s v="BK2823"/>
        <s v="BK2824"/>
        <s v="BK2825"/>
        <s v="BK2826"/>
        <s v="BK2827"/>
        <s v="BK2828"/>
        <s v="BK2829"/>
        <s v="BK2830"/>
        <s v="BK2831"/>
        <s v="BK2832"/>
        <s v="BK2833"/>
        <s v="BK2834"/>
        <s v="BK2835"/>
        <s v="BK2836"/>
        <s v="BK2837"/>
        <s v="BK2838"/>
        <s v="BK2839"/>
        <s v="BK2840"/>
        <s v="BK2841"/>
        <s v="BK2842"/>
        <s v="BK2843"/>
        <s v="BK2844"/>
        <s v="BK2845"/>
        <s v="BK2846"/>
        <s v="BK2847"/>
        <s v="BK2848"/>
        <s v="BK2849"/>
        <s v="BK2850"/>
        <s v="BK2851"/>
        <s v="BK2852"/>
        <s v="BK2853"/>
        <s v="BK2854"/>
        <s v="BK2855"/>
        <s v="BK2856"/>
        <s v="BK2857"/>
        <s v="BK2858"/>
        <s v="BK2859"/>
        <s v="BK2860"/>
        <s v="BK2861"/>
        <s v="BK2862"/>
        <s v="BK2863"/>
        <s v="BK2864"/>
        <s v="BK2865"/>
        <s v="BK2866"/>
        <s v="BK2867"/>
        <s v="BK2868"/>
        <s v="BK2869"/>
        <s v="BK2870"/>
        <s v="BK2871"/>
        <s v="BK2872"/>
        <s v="BK2873"/>
        <s v="BK2874"/>
        <s v="BK2875"/>
        <s v="BK2876"/>
        <s v="BK2877"/>
        <s v="BK2878"/>
        <s v="BK2879"/>
        <s v="BK2880"/>
        <s v="BK2881"/>
        <s v="BK2882"/>
        <s v="BK2883"/>
        <s v="BK2884"/>
        <s v="BK2885"/>
        <s v="BK2886"/>
        <s v="BK2887"/>
        <s v="BK2888"/>
        <s v="BK2889"/>
        <s v="BK2890"/>
        <s v="BK2891"/>
        <s v="BK2892"/>
        <s v="BK2893"/>
        <s v="BK2894"/>
        <s v="BK2895"/>
        <s v="BK2896"/>
        <s v="BK2897"/>
        <s v="BK2898"/>
        <s v="BK2899"/>
        <s v="BK2900"/>
        <s v="BK2901"/>
        <s v="BK2902"/>
        <s v="BK2903"/>
        <s v="BK2904"/>
        <s v="BK2905"/>
        <s v="BK2906"/>
        <s v="BK2907"/>
        <s v="BK2908"/>
        <s v="BK2909"/>
        <s v="BK2910"/>
        <s v="BK2911"/>
        <s v="BK2912"/>
        <s v="BK2913"/>
        <s v="BK2914"/>
        <s v="BK2915"/>
        <s v="BK2916"/>
        <s v="BK2917"/>
        <s v="BK2918"/>
        <s v="BK2919"/>
        <s v="BK2920"/>
        <s v="BK2921"/>
        <s v="BK2922"/>
        <s v="BK2923"/>
        <s v="BK2924"/>
        <s v="BK2925"/>
        <s v="BK2926"/>
        <s v="BK2927"/>
        <s v="BK2928"/>
        <s v="BK2929"/>
        <s v="BK2930"/>
        <s v="BK2931"/>
        <s v="BK2932"/>
        <s v="BK2933"/>
        <s v="BK2934"/>
        <s v="BK2935"/>
        <s v="BK2936"/>
        <s v="BK2937"/>
        <s v="BK2938"/>
        <s v="BK2939"/>
        <s v="BK2940"/>
        <s v="BK2941"/>
        <s v="BK2942"/>
        <s v="BK2943"/>
        <s v="BK2944"/>
        <s v="BK2945"/>
        <s v="BK2946"/>
        <s v="BK2947"/>
        <s v="BK2948"/>
        <s v="BK2949"/>
        <s v="BK2950"/>
        <s v="BK2951"/>
        <s v="BK2952"/>
        <s v="BK2953"/>
        <s v="BK2954"/>
        <s v="BK2955"/>
        <s v="BK2956"/>
        <s v="BK2957"/>
        <s v="BK2958"/>
        <s v="BK2959"/>
        <s v="BK2960"/>
        <s v="BK2961"/>
        <s v="BK2962"/>
        <s v="BK2963"/>
        <s v="BK2964"/>
        <s v="BK2965"/>
        <s v="BK2966"/>
        <s v="BK2967"/>
        <s v="BK2968"/>
        <s v="BK2969"/>
        <s v="BK2970"/>
        <s v="BK2971"/>
        <s v="BK2972"/>
        <s v="BK2973"/>
        <s v="BK2974"/>
        <s v="BK2975"/>
        <s v="BK2976"/>
        <s v="BK2977"/>
        <s v="BK2978"/>
        <s v="BK2979"/>
        <s v="BK2980"/>
        <s v="BK2981"/>
        <s v="BK2982"/>
        <s v="BK2983"/>
        <s v="BK2984"/>
        <s v="BK2985"/>
        <s v="BK2986"/>
        <s v="BK2987"/>
        <s v="BK2988"/>
        <s v="BK2989"/>
        <s v="BK2990"/>
        <s v="BK2991"/>
        <s v="BK2992"/>
        <s v="BK2993"/>
        <s v="BK2994"/>
        <s v="BK2995"/>
        <s v="BK2996"/>
        <s v="BK2997"/>
        <s v="BK2998"/>
        <s v="BK2999"/>
        <s v="BK3000"/>
        <s v="BK3001"/>
        <s v="BK3002"/>
        <s v="BK3003"/>
        <s v="BK3004"/>
        <s v="BK3005"/>
        <s v="BK3006"/>
        <s v="BK3007"/>
        <s v="BK3008"/>
        <s v="BK3009"/>
        <s v="BK3010"/>
        <s v="BK3011"/>
        <s v="BK3012"/>
        <s v="BK3013"/>
        <s v="BK3014"/>
        <s v="BK3015"/>
        <s v="BK3016"/>
        <s v="BK3017"/>
        <s v="BK3018"/>
        <s v="BK3019"/>
        <s v="BK3020"/>
        <s v="BK3021"/>
        <s v="BK3022"/>
        <s v="BK3023"/>
        <s v="BK3024"/>
        <s v="BK3025"/>
        <s v="BK3026"/>
        <s v="BK3027"/>
        <s v="BK3028"/>
        <s v="BK3029"/>
        <s v="BK3030"/>
        <s v="BK3031"/>
        <s v="BK3032"/>
        <s v="BK3033"/>
        <s v="BK3034"/>
        <s v="BK3035"/>
        <s v="BK3036"/>
        <s v="BK3037"/>
        <s v="BK3038"/>
        <s v="BK3039"/>
        <s v="BK3040"/>
        <s v="BK3041"/>
        <s v="BK3042"/>
        <s v="BK3043"/>
        <s v="BK3044"/>
        <s v="BK3045"/>
        <s v="BK3046"/>
        <s v="BK3047"/>
        <s v="BK3048"/>
        <s v="BK3049"/>
        <s v="BK3050"/>
        <s v="BK3051"/>
        <s v="BK3052"/>
        <s v="BK3053"/>
        <s v="BK3054"/>
        <s v="BK3055"/>
        <s v="BK3056"/>
        <s v="BK3057"/>
        <s v="BK3058"/>
        <s v="BK3059"/>
        <s v="BK3060"/>
        <s v="BK3061"/>
        <s v="BK3062"/>
        <s v="BK3063"/>
        <s v="BK3064"/>
        <s v="BK3065"/>
        <s v="BK3066"/>
        <s v="BK3067"/>
        <s v="BK3068"/>
        <s v="BK3069"/>
        <s v="BK3070"/>
        <s v="BK3071"/>
        <s v="BK3072"/>
        <s v="BK3073"/>
        <s v="BK3074"/>
        <s v="BK3075"/>
        <s v="BK3076"/>
        <s v="BK3077"/>
        <s v="BK3078"/>
        <s v="BK3079"/>
        <s v="BK3080"/>
        <s v="BK3081"/>
        <s v="BK3082"/>
        <s v="BK3083"/>
        <s v="BK3084"/>
        <s v="BK3085"/>
        <s v="BK3086"/>
        <s v="BK3087"/>
        <s v="BK3088"/>
        <s v="BK3089"/>
        <s v="BK3090"/>
        <s v="BK3091"/>
        <s v="BK3092"/>
        <s v="BK3093"/>
        <s v="BK3094"/>
        <s v="BK3095"/>
        <s v="BK3096"/>
        <s v="BK3097"/>
        <s v="BK3098"/>
        <s v="BK3099"/>
        <s v="BK3100"/>
        <s v="BK3101"/>
        <s v="BK3102"/>
        <s v="BK3103"/>
        <s v="BK3104"/>
        <s v="BK3105"/>
        <s v="BK3106"/>
        <s v="BK3107"/>
        <s v="BK3108"/>
        <s v="BK3109"/>
        <s v="BK3110"/>
        <s v="BK3111"/>
        <s v="BK3112"/>
        <s v="BK3113"/>
        <s v="BK3114"/>
        <s v="BK3115"/>
        <s v="BK3116"/>
        <s v="BK3117"/>
        <s v="BK3118"/>
        <s v="BK3119"/>
        <s v="BK3120"/>
        <s v="BK3121"/>
        <s v="BK3122"/>
        <s v="BK3123"/>
        <s v="BK3124"/>
        <s v="BK3125"/>
        <s v="BK3126"/>
        <s v="BK3127"/>
        <s v="BK3128"/>
        <s v="BK3129"/>
        <s v="BK3130"/>
        <s v="BK3131"/>
        <s v="BK3132"/>
        <s v="BK3133"/>
        <s v="BK3134"/>
        <s v="BK3135"/>
        <s v="BK3136"/>
        <s v="BK3137"/>
        <s v="BK3138"/>
        <s v="BK3139"/>
        <s v="BK3140"/>
        <s v="BK3141"/>
        <s v="BK3142"/>
        <s v="BK3143"/>
        <s v="BK3144"/>
        <s v="BK3145"/>
        <s v="BK3146"/>
        <s v="BK3147"/>
        <s v="BK3148"/>
        <s v="BK3149"/>
        <s v="BK3150"/>
        <s v="BK3151"/>
        <s v="BK3152"/>
        <s v="BK3153"/>
        <s v="BK3154"/>
        <s v="BK3155"/>
        <s v="BK3156"/>
        <s v="BK3157"/>
        <s v="BK3158"/>
        <s v="BK3159"/>
        <s v="BK3160"/>
        <s v="BK3161"/>
        <s v="BK3162"/>
        <s v="BK3163"/>
        <s v="BK3164"/>
        <s v="BK3165"/>
        <s v="BK3166"/>
        <s v="BK3167"/>
        <s v="BK3168"/>
        <s v="BK3169"/>
        <s v="BK3170"/>
        <s v="BK3171"/>
        <s v="BK3172"/>
        <s v="BK3173"/>
        <s v="BK3174"/>
        <s v="BK3175"/>
        <s v="BK3176"/>
        <s v="BK3177"/>
        <s v="BK3178"/>
        <s v="BK3179"/>
        <s v="BK3180"/>
        <s v="BK3181"/>
        <s v="BK3182"/>
        <s v="BK3183"/>
        <s v="BK3184"/>
        <s v="BK3185"/>
        <s v="BK3186"/>
        <s v="BK3187"/>
        <s v="BK3188"/>
        <s v="BK3189"/>
        <s v="BK3190"/>
        <s v="BK3191"/>
        <s v="BK3192"/>
        <s v="BK3193"/>
        <s v="BK3194"/>
        <s v="BK3195"/>
        <s v="BK3196"/>
        <s v="BK3197"/>
        <s v="BK3198"/>
        <s v="BK3199"/>
        <s v="BK3200"/>
        <s v="BK3201"/>
        <s v="BK3202"/>
        <s v="BK3203"/>
        <s v="BK3204"/>
        <s v="BK3205"/>
        <s v="BK3206"/>
        <s v="BK3207"/>
        <s v="BK3208"/>
        <s v="BK3209"/>
        <s v="BK3210"/>
        <s v="BK3211"/>
        <s v="BK3212"/>
        <s v="BK3213"/>
        <s v="BK3214"/>
        <s v="BK3215"/>
        <s v="BK3216"/>
        <s v="BK3217"/>
        <s v="BK3218"/>
        <s v="BK3219"/>
        <s v="BK3220"/>
        <s v="BK3221"/>
        <s v="BK3222"/>
        <s v="BK3223"/>
        <s v="BK3224"/>
        <s v="BK3225"/>
        <s v="BK3226"/>
        <s v="BK3227"/>
        <s v="BK3228"/>
        <s v="BK3229"/>
        <s v="BK3230"/>
        <s v="BK3231"/>
        <s v="BK3232"/>
        <s v="BK3233"/>
        <s v="BK3234"/>
        <s v="BK3235"/>
        <s v="BK3236"/>
        <s v="BK3237"/>
        <s v="BK3238"/>
        <s v="BK3239"/>
        <s v="BK3240"/>
        <s v="BK3241"/>
        <s v="BK3242"/>
        <s v="BK3243"/>
        <s v="BK3244"/>
        <s v="BK3245"/>
        <s v="BK3246"/>
        <s v="BK3247"/>
        <s v="BK3248"/>
        <s v="BK3249"/>
        <s v="BK3250"/>
        <s v="BK3251"/>
        <s v="BK3252"/>
        <s v="BK3253"/>
        <s v="BK3254"/>
        <s v="BK3255"/>
        <s v="BK3256"/>
        <s v="BK3257"/>
        <s v="BK3258"/>
        <s v="BK3259"/>
        <s v="BK3260"/>
        <s v="BK3261"/>
        <s v="BK3262"/>
        <s v="BK3263"/>
        <s v="BK3264"/>
        <s v="BK3265"/>
        <s v="BK3266"/>
        <s v="BK3267"/>
        <s v="BK3268"/>
        <s v="BK3269"/>
        <s v="BK3270"/>
        <s v="BK3271"/>
        <s v="BK3272"/>
        <s v="BK3273"/>
        <s v="BK3274"/>
        <s v="BK3275"/>
        <s v="BK3276"/>
        <s v="BK3277"/>
        <s v="BK3278"/>
        <s v="BK3279"/>
        <s v="BK3280"/>
        <s v="BK3281"/>
        <s v="BK3282"/>
        <s v="BK3283"/>
        <s v="BK3284"/>
        <s v="BK3285"/>
        <s v="BK3286"/>
        <s v="BK3287"/>
        <s v="BK3288"/>
        <s v="BK3289"/>
        <s v="BK3290"/>
        <s v="BK3291"/>
        <s v="BK3292"/>
        <s v="BK3293"/>
        <s v="BK3294"/>
        <s v="BK3295"/>
        <s v="BK3296"/>
        <s v="BK3297"/>
        <s v="BK3298"/>
        <s v="BK3299"/>
        <s v="BK3300"/>
        <s v="BK3301"/>
        <s v="BK3302"/>
        <s v="BK3303"/>
        <s v="BK3304"/>
        <s v="BK3305"/>
        <s v="BK3306"/>
        <s v="BK3307"/>
        <s v="BK3308"/>
        <s v="BK3309"/>
        <s v="BK3310"/>
        <s v="BK3311"/>
        <s v="BK3312"/>
        <s v="BK3313"/>
        <s v="BK3314"/>
        <s v="BK3315"/>
        <s v="BK3316"/>
        <s v="BK3317"/>
        <s v="BK3318"/>
        <s v="BK3319"/>
        <s v="BK3320"/>
        <s v="BK3321"/>
        <s v="BK3322"/>
        <s v="BK3323"/>
        <s v="BK3324"/>
        <s v="BK3325"/>
        <s v="BK3326"/>
        <s v="BK3327"/>
        <s v="BK3328"/>
        <s v="BK3329"/>
        <s v="BK3330"/>
        <s v="BK3331"/>
        <s v="BK3332"/>
        <s v="BK3333"/>
        <s v="BK3334"/>
        <s v="BK3335"/>
        <s v="BK3336"/>
        <s v="BK3337"/>
        <s v="BK3338"/>
        <s v="BK3339"/>
        <s v="BK3340"/>
        <s v="BK3341"/>
        <s v="BK3342"/>
        <s v="BK3343"/>
        <s v="BK3344"/>
        <s v="BK3345"/>
        <s v="BK3346"/>
        <s v="BK3347"/>
        <s v="BK3348"/>
        <s v="BK3349"/>
        <s v="BK3350"/>
        <s v="BK3351"/>
        <s v="BK3352"/>
        <s v="BK3353"/>
        <s v="BK3354"/>
        <s v="BK3355"/>
        <s v="BK3356"/>
        <s v="BK3357"/>
        <s v="BK3358"/>
        <s v="BK3359"/>
        <s v="BK3360"/>
        <s v="BK3361"/>
        <s v="BK3362"/>
        <s v="BK3363"/>
        <s v="BK3364"/>
        <s v="BK3365"/>
        <s v="BK3366"/>
        <s v="BK3367"/>
        <s v="BK3368"/>
        <s v="BK3369"/>
        <s v="BK3370"/>
        <s v="BK3371"/>
        <s v="BK3372"/>
        <s v="BK3373"/>
        <s v="BK3374"/>
        <s v="BK3375"/>
        <s v="BK3376"/>
        <s v="BK3377"/>
        <s v="BK3378"/>
        <s v="BK3379"/>
        <s v="BK3380"/>
        <s v="BK3381"/>
        <s v="BK3382"/>
        <s v="BK3383"/>
        <s v="BK3384"/>
        <s v="BK3385"/>
        <s v="BK3386"/>
        <s v="BK3387"/>
        <s v="BK3388"/>
        <s v="BK3389"/>
        <s v="BK3390"/>
        <s v="BK3391"/>
        <s v="BK3392"/>
        <s v="BK3393"/>
        <s v="BK3394"/>
        <s v="BK3395"/>
        <s v="BK3396"/>
        <s v="BK3397"/>
        <s v="BK3398"/>
        <s v="BK3399"/>
        <s v="BK3400"/>
        <s v="BK3401"/>
        <s v="BK3402"/>
        <s v="BK3403"/>
        <s v="BK3404"/>
        <s v="BK3405"/>
        <s v="BK3406"/>
        <s v="BK3407"/>
        <s v="BK3408"/>
        <s v="BK3409"/>
        <s v="BK3410"/>
        <s v="BK3411"/>
        <s v="BK3412"/>
        <s v="BK3413"/>
        <s v="BK3414"/>
        <s v="BK3415"/>
        <s v="BK3416"/>
        <s v="BK3417"/>
        <s v="BK3418"/>
        <s v="BK3419"/>
        <s v="BK3420"/>
        <s v="BK3421"/>
        <s v="BK3422"/>
        <s v="BK3423"/>
        <s v="BK3424"/>
        <s v="BK3425"/>
        <s v="BK3426"/>
        <s v="BK3427"/>
        <s v="BK3428"/>
        <s v="BK3429"/>
        <s v="BK3430"/>
        <s v="BK3431"/>
        <s v="BK3432"/>
        <s v="BK3433"/>
        <s v="BK3434"/>
        <s v="BK3435"/>
        <s v="BK3436"/>
        <s v="BK3437"/>
        <s v="BK3438"/>
        <s v="BK3439"/>
        <s v="BK3440"/>
        <s v="BK3441"/>
        <s v="BK3442"/>
        <s v="BK3443"/>
        <s v="BK3444"/>
        <s v="BK3445"/>
        <s v="BK3446"/>
        <s v="BK3447"/>
        <s v="BK3448"/>
        <s v="BK3449"/>
        <s v="BK3450"/>
        <s v="BK3451"/>
        <s v="BK3452"/>
        <s v="BK3453"/>
        <s v="BK3454"/>
        <s v="BK3455"/>
        <s v="BK3456"/>
        <s v="BK3457"/>
        <s v="BK3458"/>
        <s v="BK3459"/>
        <s v="BK3460"/>
        <s v="BK3461"/>
        <s v="BK3462"/>
        <s v="BK3463"/>
        <s v="BK3464"/>
        <s v="BK3465"/>
        <s v="BK3466"/>
        <s v="BK3467"/>
        <s v="BK3468"/>
        <s v="BK3469"/>
        <s v="BK3470"/>
        <s v="BK3471"/>
        <s v="BK3472"/>
        <s v="BK3473"/>
        <s v="BK3474"/>
        <s v="BK3475"/>
        <s v="BK3476"/>
        <s v="BK3477"/>
        <s v="BK3478"/>
        <s v="BK3479"/>
        <s v="BK3480"/>
        <s v="BK3481"/>
        <s v="BK3482"/>
        <s v="BK3483"/>
        <s v="BK3484"/>
        <s v="BK3485"/>
        <s v="BK3486"/>
        <s v="BK3487"/>
        <s v="BK3488"/>
        <s v="BK3489"/>
        <s v="BK3490"/>
        <s v="BK3491"/>
        <s v="BK3492"/>
        <s v="BK3493"/>
        <s v="BK3494"/>
        <s v="BK3495"/>
        <s v="BK3496"/>
        <s v="BK3497"/>
        <s v="BK3498"/>
        <s v="BK3499"/>
        <s v="BK3500"/>
        <s v="BK3501"/>
        <s v="BK3502"/>
        <s v="BK3503"/>
        <s v="BK3504"/>
        <s v="BK3505"/>
        <s v="BK3506"/>
        <s v="BK3507"/>
        <s v="BK3508"/>
        <s v="BK3509"/>
        <s v="BK3510"/>
        <s v="BK3511"/>
        <s v="BK3512"/>
        <s v="BK3513"/>
        <s v="BK3514"/>
        <s v="BK3515"/>
        <s v="BK3516"/>
        <s v="BK3517"/>
        <s v="BK3518"/>
        <s v="BK3519"/>
        <s v="BK3520"/>
        <s v="BK3521"/>
        <s v="BK3522"/>
        <s v="BK3523"/>
        <s v="BK3524"/>
        <s v="BK3525"/>
        <s v="BK3526"/>
        <s v="BK3527"/>
        <s v="BK3528"/>
        <s v="BK3529"/>
        <s v="BK3530"/>
        <s v="BK3531"/>
        <s v="BK3532"/>
        <s v="BK3533"/>
        <s v="BK3534"/>
        <s v="BK3535"/>
        <s v="BK3536"/>
        <s v="BK3537"/>
        <s v="BK3538"/>
        <s v="BK3539"/>
        <s v="BK3540"/>
        <s v="BK3541"/>
        <s v="BK3542"/>
        <s v="BK3543"/>
        <s v="BK3544"/>
        <s v="BK3545"/>
        <s v="BK3546"/>
        <s v="BK3547"/>
        <s v="BK3548"/>
        <s v="BK3549"/>
        <s v="BK3550"/>
        <s v="BK3551"/>
        <s v="BK3552"/>
        <s v="BK3553"/>
        <s v="BK3554"/>
        <s v="BK3555"/>
        <s v="BK3556"/>
        <s v="BK3557"/>
        <s v="BK3558"/>
        <s v="BK3559"/>
        <s v="BK3560"/>
        <s v="BK3561"/>
        <s v="BK3562"/>
        <s v="BK3563"/>
        <s v="BK3564"/>
        <s v="BK3565"/>
        <s v="BK3566"/>
        <s v="BK3567"/>
        <s v="BK3568"/>
        <s v="BK3569"/>
        <s v="BK3570"/>
        <s v="BK3571"/>
        <s v="BK3572"/>
        <s v="BK3573"/>
        <s v="BK3574"/>
        <s v="BK3575"/>
        <s v="BK3576"/>
        <s v="BK3577"/>
        <s v="BK3578"/>
        <s v="BK3579"/>
        <s v="BK3580"/>
        <s v="BK3581"/>
        <s v="BK3582"/>
        <s v="BK3583"/>
        <s v="BK3584"/>
        <s v="BK3585"/>
        <s v="BK3586"/>
        <s v="BK3587"/>
        <s v="BK3588"/>
        <s v="BK3589"/>
        <s v="BK3590"/>
        <s v="BK3591"/>
        <s v="BK3592"/>
        <s v="BK3593"/>
        <s v="BK3594"/>
        <s v="BK3595"/>
        <s v="BK3596"/>
        <s v="BK3597"/>
        <s v="BK3598"/>
        <s v="BK3599"/>
        <s v="BK3600"/>
        <s v="BK3601"/>
        <s v="BK3602"/>
        <s v="BK3603"/>
        <s v="BK3604"/>
        <s v="BK3605"/>
        <s v="BK3606"/>
        <s v="BK3607"/>
        <s v="BK3608"/>
        <s v="BK3609"/>
        <s v="BK3610"/>
        <s v="BK3611"/>
        <s v="BK3612"/>
        <s v="BK3613"/>
        <s v="BK3614"/>
        <s v="BK3615"/>
        <s v="BK3616"/>
        <s v="BK3617"/>
        <s v="BK3618"/>
        <s v="BK3619"/>
        <s v="BK3620"/>
        <s v="BK3621"/>
        <s v="BK3622"/>
        <s v="BK3623"/>
        <s v="BK3624"/>
        <s v="BK3625"/>
        <s v="BK3626"/>
        <s v="BK3627"/>
        <s v="BK3628"/>
        <s v="BK3629"/>
        <s v="BK3630"/>
        <s v="BK3631"/>
        <s v="BK3632"/>
        <s v="BK3633"/>
        <s v="BK3634"/>
        <s v="BK3635"/>
        <s v="BK3636"/>
        <s v="BK3637"/>
        <s v="BK3638"/>
        <s v="BK3639"/>
        <s v="BK3640"/>
        <s v="BK3641"/>
        <s v="BK3642"/>
        <s v="BK3643"/>
        <s v="BK3644"/>
        <s v="BK3645"/>
        <s v="BK3646"/>
        <s v="BK3647"/>
        <s v="BK3648"/>
        <s v="BK3649"/>
        <s v="BK3650"/>
        <s v="BK3651"/>
        <s v="BK3652"/>
        <s v="BK3653"/>
        <s v="BK3654"/>
        <s v="BK3655"/>
        <s v="BK3656"/>
        <s v="BK3657"/>
        <s v="BK3658"/>
        <s v="BK3659"/>
        <s v="BK3660"/>
        <s v="BK3661"/>
        <s v="BK3662"/>
        <s v="BK3663"/>
        <s v="BK3664"/>
        <s v="BK3665"/>
        <s v="BK3666"/>
        <s v="BK3667"/>
        <s v="BK3668"/>
        <s v="BK3669"/>
        <s v="BK3670"/>
        <s v="BK3671"/>
        <s v="BK3672"/>
        <s v="BK3673"/>
        <s v="BK3674"/>
        <s v="BK3675"/>
        <s v="BK3676"/>
        <s v="BK3677"/>
        <s v="BK3678"/>
        <s v="BK3679"/>
        <s v="BK3680"/>
        <s v="BK3681"/>
        <s v="BK3682"/>
        <s v="BK3683"/>
        <s v="BK3684"/>
        <s v="BK3685"/>
        <s v="BK3686"/>
        <s v="BK3687"/>
        <s v="BK3688"/>
        <s v="BK3689"/>
        <s v="BK3690"/>
        <s v="BK3691"/>
        <s v="BK3692"/>
        <s v="BK3693"/>
        <s v="BK3694"/>
        <s v="BK3695"/>
        <s v="BK3696"/>
        <s v="BK3697"/>
        <s v="BK3698"/>
        <s v="BK3699"/>
        <s v="BK3700"/>
        <s v="BK3701"/>
        <s v="BK3702"/>
        <s v="BK3703"/>
        <s v="BK3704"/>
        <s v="BK3705"/>
        <s v="BK3706"/>
        <s v="BK3707"/>
        <s v="BK3708"/>
        <s v="BK3709"/>
        <s v="BK3710"/>
        <s v="BK3711"/>
        <s v="BK3712"/>
        <s v="BK3713"/>
        <s v="BK3714"/>
        <s v="BK3715"/>
        <s v="BK3716"/>
        <s v="BK3717"/>
        <s v="BK3718"/>
        <s v="BK3719"/>
        <s v="BK3720"/>
        <s v="BK3721"/>
        <s v="BK3722"/>
        <s v="BK3723"/>
        <s v="BK3724"/>
        <s v="BK3725"/>
        <s v="BK3726"/>
        <s v="BK3727"/>
        <s v="BK3728"/>
        <s v="BK3729"/>
        <s v="BK3730"/>
        <s v="BK3731"/>
        <s v="BK3732"/>
        <s v="BK3733"/>
        <s v="BK3734"/>
        <s v="BK3735"/>
        <s v="BK3736"/>
        <s v="BK3737"/>
        <s v="BK3738"/>
        <s v="BK3739"/>
        <s v="BK3740"/>
        <s v="BK3741"/>
        <s v="BK3742"/>
        <s v="BK3743"/>
        <s v="BK3744"/>
        <s v="BK3745"/>
        <s v="BK3746"/>
        <s v="BK3747"/>
        <s v="BK3748"/>
        <s v="BK3749"/>
        <s v="BK3750"/>
        <s v="BK3751"/>
        <s v="BK3752"/>
        <s v="BK3753"/>
        <s v="BK3754"/>
        <s v="BK3755"/>
        <s v="BK3756"/>
        <s v="BK3757"/>
        <s v="BK3758"/>
        <s v="BK3759"/>
        <s v="BK3760"/>
        <s v="BK3761"/>
        <s v="BK3762"/>
        <s v="BK3763"/>
        <s v="BK3764"/>
        <s v="BK3765"/>
        <s v="BK3766"/>
        <s v="BK3767"/>
        <s v="BK3768"/>
        <s v="BK3769"/>
        <s v="BK3770"/>
        <s v="BK3771"/>
        <s v="BK3772"/>
        <s v="BK3773"/>
        <s v="BK3774"/>
        <s v="BK3775"/>
        <s v="BK3776"/>
        <s v="BK3777"/>
        <s v="BK3778"/>
        <s v="BK3779"/>
        <s v="BK3780"/>
        <s v="BK3781"/>
        <s v="BK3782"/>
        <s v="BK3783"/>
        <s v="BK3784"/>
        <s v="BK3785"/>
        <s v="BK3786"/>
        <s v="BK3787"/>
        <s v="BK3788"/>
        <s v="BK3789"/>
        <s v="BK3790"/>
        <s v="BK3791"/>
        <s v="BK3792"/>
        <s v="BK3793"/>
        <s v="BK3794"/>
        <s v="BK3795"/>
        <s v="BK3796"/>
        <s v="BK3797"/>
        <s v="BK3798"/>
        <s v="BK3799"/>
        <s v="BK3800"/>
        <s v="BK3801"/>
        <s v="BK3802"/>
        <s v="BK3803"/>
        <s v="BK3804"/>
        <s v="BK3805"/>
        <s v="BK3806"/>
        <s v="BK3807"/>
        <s v="BK3808"/>
        <s v="BK3809"/>
        <s v="BK3810"/>
        <s v="BK3811"/>
        <s v="BK3812"/>
        <s v="BK3813"/>
        <s v="BK3814"/>
        <s v="BK3815"/>
        <s v="BK3816"/>
        <s v="BK3817"/>
        <s v="BK3818"/>
        <s v="BK3819"/>
        <s v="BK3820"/>
        <s v="BK3821"/>
        <s v="BK3822"/>
        <s v="BK3823"/>
        <s v="BK3824"/>
        <s v="BK3825"/>
        <s v="BK3826"/>
        <s v="BK3827"/>
        <s v="BK3828"/>
        <s v="BK3829"/>
        <s v="BK3830"/>
        <s v="BK3831"/>
        <s v="BK3832"/>
        <s v="BK3833"/>
        <s v="BK3834"/>
        <s v="BK3835"/>
        <s v="BK3836"/>
        <s v="BK3837"/>
        <s v="BK3838"/>
        <s v="BK3839"/>
        <s v="BK3840"/>
        <s v="BK3841"/>
        <s v="BK3842"/>
        <s v="BK3843"/>
        <s v="BK3844"/>
        <s v="BK3845"/>
        <s v="BK3846"/>
        <s v="BK3847"/>
        <s v="BK3848"/>
        <s v="BK3849"/>
        <s v="BK3850"/>
        <s v="BK3851"/>
        <s v="BK3852"/>
        <s v="BK3853"/>
        <s v="BK3854"/>
        <s v="BK3855"/>
        <s v="BK3856"/>
        <s v="BK3857"/>
        <s v="BK3858"/>
        <s v="BK3859"/>
        <s v="BK3860"/>
        <s v="BK3861"/>
        <s v="BK3862"/>
        <s v="BK3863"/>
        <s v="BK3864"/>
        <s v="BK3865"/>
        <s v="BK3866"/>
        <s v="BK3867"/>
        <s v="BK3868"/>
        <s v="BK3869"/>
        <s v="BK3870"/>
        <s v="BK3871"/>
        <s v="BK3872"/>
        <s v="BK3873"/>
        <s v="BK3874"/>
        <s v="BK3875"/>
        <s v="BK3876"/>
        <s v="BK3877"/>
        <s v="BK3878"/>
        <s v="BK3879"/>
        <s v="BK3880"/>
        <s v="BK3881"/>
        <s v="BK3882"/>
        <s v="BK3883"/>
        <s v="BK3884"/>
        <s v="BK3885"/>
        <s v="BK3886"/>
        <s v="BK3887"/>
        <s v="BK3888"/>
        <s v="BK3889"/>
        <s v="BK3890"/>
        <s v="BK3891"/>
        <s v="BK3892"/>
        <s v="BK3893"/>
        <s v="BK3894"/>
        <s v="BK3895"/>
        <s v="BK3896"/>
        <s v="BK3897"/>
        <s v="BK3898"/>
        <s v="BK3899"/>
        <s v="BK3900"/>
        <s v="BK3901"/>
        <s v="BK3902"/>
        <s v="BK3903"/>
        <s v="BK3904"/>
        <s v="BK3905"/>
        <s v="BK3906"/>
        <s v="BK3907"/>
        <s v="BK3908"/>
        <s v="BK3909"/>
        <s v="BK3910"/>
        <s v="BK3911"/>
        <s v="BK3912"/>
        <s v="BK3913"/>
        <s v="BK3914"/>
        <s v="BK3915"/>
        <s v="BK3916"/>
        <s v="BK3917"/>
        <s v="BK3918"/>
        <s v="BK3919"/>
        <s v="BK3920"/>
        <s v="BK3921"/>
        <s v="BK3922"/>
        <s v="BK3923"/>
        <s v="BK3924"/>
        <s v="BK3925"/>
        <s v="BK3926"/>
        <s v="BK3927"/>
        <s v="BK3928"/>
        <s v="BK3929"/>
        <s v="BK3930"/>
        <s v="BK3931"/>
        <s v="BK3932"/>
        <s v="BK3933"/>
        <s v="BK3934"/>
        <s v="BK3935"/>
        <s v="BK3936"/>
        <s v="BK3937"/>
        <s v="BK3938"/>
        <s v="BK3939"/>
        <s v="BK3940"/>
        <s v="BK3941"/>
        <s v="BK3942"/>
        <s v="BK3943"/>
        <s v="BK3944"/>
        <s v="BK3945"/>
        <s v="BK3946"/>
        <s v="BK3947"/>
        <s v="BK3948"/>
        <s v="BK3949"/>
        <s v="BK3950"/>
        <s v="BK3951"/>
        <s v="BK3952"/>
        <s v="BK3953"/>
        <s v="BK3954"/>
        <s v="BK3955"/>
        <s v="BK3956"/>
        <s v="BK3957"/>
        <s v="BK3958"/>
        <s v="BK3959"/>
        <s v="BK3960"/>
        <s v="BK3961"/>
        <s v="BK3962"/>
        <s v="BK3963"/>
        <s v="BK3964"/>
        <s v="BK3965"/>
        <s v="BK3966"/>
        <s v="BK3967"/>
        <s v="BK3968"/>
        <s v="BK3969"/>
        <s v="BK3970"/>
        <s v="BK3971"/>
        <s v="BK3972"/>
        <s v="BK3973"/>
        <s v="BK3974"/>
        <s v="BK3975"/>
        <s v="BK3976"/>
        <s v="BK3977"/>
        <s v="BK3978"/>
        <s v="BK3979"/>
        <s v="BK3980"/>
        <s v="BK3981"/>
        <s v="BK3982"/>
        <s v="BK3983"/>
        <s v="BK3984"/>
        <s v="BK3985"/>
        <s v="BK3986"/>
        <s v="BK3987"/>
        <s v="BK3988"/>
        <s v="BK3989"/>
        <s v="BK3990"/>
        <s v="BK3991"/>
        <s v="BK3992"/>
        <s v="BK3993"/>
        <s v="BK3994"/>
        <s v="BK3995"/>
        <s v="BK3996"/>
        <s v="BK3997"/>
        <s v="BK3998"/>
        <s v="BK3999"/>
        <s v="BK4000"/>
        <s v="BK4001"/>
        <s v="BK4002"/>
        <s v="BK4003"/>
        <s v="BK4004"/>
        <s v="BK4005"/>
        <s v="BK4006"/>
        <s v="BK4007"/>
        <s v="BK4008"/>
        <s v="BK4009"/>
        <s v="BK4010"/>
        <s v="BK4011"/>
        <s v="BK4012"/>
        <s v="BK4013"/>
        <s v="BK4014"/>
        <s v="BK4015"/>
        <s v="BK4016"/>
        <s v="BK4017"/>
        <s v="BK4018"/>
        <s v="BK4019"/>
        <s v="BK4020"/>
        <s v="BK4021"/>
        <s v="BK4022"/>
        <s v="BK4023"/>
        <s v="BK4024"/>
        <s v="BK4025"/>
        <s v="BK4026"/>
        <s v="BK4027"/>
        <s v="BK4028"/>
        <s v="BK4029"/>
        <s v="BK4030"/>
        <s v="BK4031"/>
        <s v="BK4032"/>
        <s v="BK4033"/>
        <s v="BK4034"/>
        <s v="BK4035"/>
        <s v="BK4036"/>
        <s v="BK4037"/>
        <s v="BK4038"/>
        <s v="BK4039"/>
        <s v="BK4040"/>
        <s v="BK4041"/>
        <s v="BK4042"/>
        <s v="BK4043"/>
        <s v="BK4044"/>
        <s v="BK4045"/>
        <s v="BK4046"/>
        <s v="BK4047"/>
        <s v="BK4048"/>
        <s v="BK4049"/>
        <s v="BK4050"/>
        <s v="BK4051"/>
        <s v="BK4052"/>
        <s v="BK4053"/>
        <s v="BK4054"/>
        <s v="BK4055"/>
        <s v="BK4056"/>
        <s v="BK4057"/>
        <s v="BK4058"/>
        <s v="BK4059"/>
        <s v="BK4060"/>
        <s v="BK4061"/>
        <s v="BK4062"/>
        <s v="BK4063"/>
        <s v="BK4064"/>
        <s v="BK4065"/>
        <s v="BK4066"/>
        <s v="BK4067"/>
        <s v="BK4068"/>
        <s v="BK4069"/>
        <s v="BK4070"/>
        <s v="BK4071"/>
        <s v="BK4072"/>
        <s v="BK4073"/>
        <s v="BK4074"/>
        <s v="BK4075"/>
        <s v="BK4076"/>
        <s v="BK4077"/>
        <s v="BK4078"/>
        <s v="BK4079"/>
        <s v="BK4080"/>
        <s v="BK4081"/>
        <s v="BK4082"/>
        <s v="BK4083"/>
        <s v="BK4084"/>
        <s v="BK4085"/>
        <s v="BK4086"/>
        <s v="BK4087"/>
        <s v="BK4088"/>
        <s v="BK4089"/>
        <s v="BK4090"/>
        <s v="BK4091"/>
        <s v="BK4092"/>
        <s v="BK4093"/>
        <s v="BK4094"/>
        <s v="BK4095"/>
        <s v="BK4096"/>
        <s v="BK4097"/>
        <s v="BK4098"/>
        <s v="BK4099"/>
        <s v="BK4100"/>
        <s v="BK4101"/>
        <s v="BK4102"/>
        <s v="BK4103"/>
        <s v="BK4104"/>
        <s v="BK4105"/>
        <s v="BK4106"/>
        <s v="BK4107"/>
        <s v="BK4108"/>
        <s v="BK4109"/>
        <s v="BK4110"/>
        <s v="BK4111"/>
        <s v="BK4112"/>
        <s v="BK4113"/>
        <s v="BK4114"/>
        <s v="BK4115"/>
        <s v="BK4116"/>
        <s v="BK4117"/>
        <s v="BK4118"/>
        <s v="BK4119"/>
        <s v="BK4120"/>
        <s v="BK4121"/>
        <s v="BK4122"/>
        <s v="BK4123"/>
        <s v="BK4124"/>
        <s v="BK4125"/>
        <s v="BK4126"/>
        <s v="BK4127"/>
        <s v="BK4128"/>
        <s v="BK4129"/>
        <s v="BK4130"/>
        <s v="BK4131"/>
        <s v="BK4132"/>
        <s v="BK4133"/>
        <s v="BK4134"/>
        <s v="BK4135"/>
        <s v="BK4136"/>
        <s v="BK4137"/>
        <s v="BK4138"/>
        <s v="BK4139"/>
        <s v="BK4140"/>
        <s v="BK4141"/>
        <s v="BK4142"/>
        <s v="BK4143"/>
        <s v="BK4144"/>
        <s v="BK4145"/>
        <s v="BK4146"/>
        <s v="BK4147"/>
        <s v="BK4148"/>
        <s v="BK4149"/>
        <s v="BK4150"/>
        <s v="BK4151"/>
        <s v="BK4152"/>
        <s v="BK4153"/>
        <s v="BK4154"/>
        <s v="BK4155"/>
        <s v="BK4156"/>
        <s v="BK4157"/>
        <s v="BK4158"/>
        <s v="BK4159"/>
        <s v="BK4160"/>
        <s v="BK4161"/>
        <s v="BK4162"/>
        <s v="BK4163"/>
        <s v="BK4164"/>
        <s v="BK4165"/>
        <s v="BK4166"/>
        <s v="BK4167"/>
        <s v="BK4168"/>
        <s v="BK4169"/>
        <s v="BK4170"/>
        <s v="BK4171"/>
        <s v="BK4172"/>
        <s v="BK4173"/>
        <s v="BK4174"/>
        <s v="BK4175"/>
        <s v="BK4176"/>
        <s v="BK4177"/>
        <s v="BK4178"/>
        <s v="BK4179"/>
        <s v="BK4180"/>
        <s v="BK4181"/>
        <s v="BK4182"/>
        <s v="BK4183"/>
        <s v="BK4184"/>
        <s v="BK4185"/>
        <s v="BK4186"/>
        <s v="BK4187"/>
        <s v="BK4188"/>
        <s v="BK4189"/>
        <s v="BK4190"/>
        <s v="BK4191"/>
        <s v="BK4192"/>
        <s v="BK4193"/>
        <s v="BK4194"/>
        <s v="BK4195"/>
        <s v="BK4196"/>
        <s v="BK4197"/>
        <s v="BK4198"/>
        <s v="BK4199"/>
        <s v="BK4200"/>
        <s v="BK4201"/>
        <s v="BK4202"/>
        <s v="BK4203"/>
        <s v="BK4204"/>
        <s v="BK4205"/>
        <s v="BK4206"/>
        <s v="BK4207"/>
        <s v="BK4208"/>
        <s v="BK4209"/>
        <s v="BK4210"/>
        <s v="BK4211"/>
        <s v="BK4212"/>
        <s v="BK4213"/>
        <s v="BK4214"/>
        <s v="BK4215"/>
        <s v="BK4216"/>
        <s v="BK4217"/>
        <s v="BK4218"/>
        <s v="BK4219"/>
        <s v="BK4220"/>
        <s v="BK4221"/>
        <s v="BK4222"/>
        <s v="BK4223"/>
        <s v="BK4224"/>
        <s v="BK4225"/>
        <s v="BK4226"/>
        <s v="BK4227"/>
        <s v="BK4228"/>
        <s v="BK4229"/>
        <s v="BK4230"/>
        <s v="BK4231"/>
        <s v="BK4232"/>
        <s v="BK4233"/>
        <s v="BK4234"/>
        <s v="BK4235"/>
        <s v="BK4236"/>
        <s v="BK4237"/>
        <s v="BK4238"/>
        <s v="BK4239"/>
        <s v="BK4240"/>
        <s v="BK4241"/>
        <s v="BK4242"/>
        <s v="BK4243"/>
        <s v="BK4244"/>
        <s v="BK4245"/>
        <s v="BK4246"/>
        <s v="BK4247"/>
        <s v="BK4248"/>
        <s v="BK4249"/>
        <s v="BK4250"/>
        <s v="BK4251"/>
        <s v="BK4252"/>
        <s v="BK4253"/>
        <s v="BK4254"/>
        <s v="BK4255"/>
        <s v="BK4256"/>
        <s v="BK4257"/>
        <s v="BK4258"/>
        <s v="BK4259"/>
        <s v="BK4260"/>
        <s v="BK4261"/>
        <s v="BK4262"/>
        <s v="BK4263"/>
        <s v="BK4264"/>
        <s v="BK4265"/>
        <s v="BK4266"/>
        <s v="BK4267"/>
        <s v="BK4268"/>
        <s v="BK4269"/>
        <s v="BK4270"/>
        <s v="BK4271"/>
        <s v="BK4272"/>
        <s v="BK4273"/>
        <s v="BK4274"/>
        <s v="BK4275"/>
        <s v="BK4276"/>
        <s v="BK4277"/>
        <s v="BK4278"/>
        <s v="BK4279"/>
        <s v="BK4280"/>
        <s v="BK4281"/>
        <s v="BK4282"/>
        <s v="BK4283"/>
        <s v="BK4284"/>
        <s v="BK4285"/>
        <s v="BK4286"/>
        <s v="BK4287"/>
        <s v="BK4288"/>
        <s v="BK4289"/>
        <s v="BK4290"/>
        <s v="BK4291"/>
        <s v="BK4292"/>
        <s v="BK4293"/>
        <s v="BK4294"/>
        <s v="BK4295"/>
        <s v="BK4296"/>
        <s v="BK4297"/>
        <s v="BK4298"/>
        <s v="BK4299"/>
        <s v="BK4300"/>
        <s v="BK4301"/>
        <s v="BK4302"/>
        <s v="BK4303"/>
        <s v="BK4304"/>
        <s v="BK4305"/>
        <s v="BK4306"/>
        <s v="BK4307"/>
        <s v="BK4308"/>
        <s v="BK4309"/>
        <s v="BK4310"/>
        <s v="BK4311"/>
        <s v="BK4312"/>
        <s v="BK4313"/>
        <s v="BK4314"/>
        <s v="BK4315"/>
        <s v="BK4316"/>
        <s v="BK4317"/>
        <s v="BK4318"/>
        <s v="BK4319"/>
        <s v="BK4320"/>
        <s v="BK4321"/>
        <s v="BK4322"/>
        <s v="BK4323"/>
        <s v="BK4324"/>
        <s v="BK4325"/>
        <s v="BK4326"/>
        <s v="BK4327"/>
        <s v="BK4328"/>
        <s v="BK4329"/>
        <s v="BK4330"/>
        <s v="BK4331"/>
        <s v="BK4332"/>
        <s v="BK4333"/>
        <s v="BK4334"/>
        <s v="BK4335"/>
        <s v="BK4336"/>
        <s v="BK4337"/>
        <s v="BK4338"/>
        <s v="BK4339"/>
        <s v="BK4340"/>
        <s v="BK4341"/>
        <s v="BK4342"/>
        <s v="BK4343"/>
        <s v="BK4344"/>
        <s v="BK4345"/>
        <s v="BK4346"/>
        <s v="BK4347"/>
        <s v="BK4348"/>
        <s v="BK4349"/>
        <s v="BK4350"/>
        <s v="BK4351"/>
        <s v="BK4352"/>
        <s v="BK4353"/>
        <s v="BK4354"/>
        <s v="BK4355"/>
        <s v="BK4356"/>
        <s v="BK4357"/>
        <s v="BK4358"/>
        <s v="BK4359"/>
        <s v="BK4360"/>
        <s v="BK4361"/>
        <s v="BK4362"/>
        <s v="BK4363"/>
        <s v="BK4364"/>
        <s v="BK4365"/>
        <s v="BK4366"/>
        <s v="BK4367"/>
        <s v="BK4368"/>
        <s v="BK4369"/>
        <s v="BK4370"/>
        <s v="BK4371"/>
        <s v="BK4372"/>
        <s v="BK4373"/>
        <s v="BK4374"/>
        <s v="BK4375"/>
        <s v="BK4376"/>
        <s v="BK4377"/>
        <s v="BK4378"/>
        <s v="BK4379"/>
        <s v="BK4380"/>
        <s v="BK4381"/>
        <s v="BK4382"/>
        <s v="BK4383"/>
        <s v="BK4384"/>
        <s v="BK4385"/>
        <s v="BK4386"/>
        <s v="BK4387"/>
        <s v="BK4388"/>
        <s v="BK4389"/>
        <s v="BK4390"/>
        <s v="BK4391"/>
        <s v="BK4392"/>
        <s v="BK4393"/>
        <s v="BK4394"/>
        <s v="BK4395"/>
        <s v="BK4396"/>
        <s v="BK4397"/>
        <s v="BK4398"/>
        <s v="BK4399"/>
        <s v="BK4400"/>
        <s v="BK4401"/>
        <s v="BK4402"/>
        <s v="BK4403"/>
        <s v="BK4404"/>
        <s v="BK4405"/>
        <s v="BK4406"/>
        <s v="BK4407"/>
        <s v="BK4408"/>
        <s v="BK4409"/>
        <s v="BK4410"/>
        <s v="BK4411"/>
        <s v="BK4412"/>
        <s v="BK4413"/>
        <s v="BK4414"/>
        <s v="BK4415"/>
        <s v="BK4416"/>
        <s v="BK4417"/>
        <s v="BK4418"/>
        <s v="BK4419"/>
        <s v="BK4420"/>
        <s v="BK4421"/>
        <s v="BK4422"/>
        <s v="BK4423"/>
        <s v="BK4424"/>
        <s v="BK4425"/>
        <s v="BK4426"/>
        <s v="BK4427"/>
        <s v="BK4428"/>
        <s v="BK4429"/>
        <s v="BK4430"/>
        <s v="BK4431"/>
        <s v="BK4432"/>
        <s v="BK4433"/>
        <s v="BK4434"/>
        <s v="BK4435"/>
        <s v="BK4436"/>
        <s v="BK4437"/>
        <s v="BK4438"/>
        <s v="BK4439"/>
        <s v="BK4440"/>
        <s v="BK4441"/>
        <s v="BK4442"/>
        <s v="BK4443"/>
        <s v="BK4444"/>
        <s v="BK4445"/>
        <s v="BK4446"/>
        <s v="BK4447"/>
        <s v="BK4448"/>
        <s v="BK4449"/>
        <s v="BK4450"/>
        <s v="BK4451"/>
        <s v="BK4452"/>
        <s v="BK4453"/>
        <s v="BK4454"/>
        <s v="BK4455"/>
        <s v="BK4456"/>
        <s v="BK4457"/>
        <s v="BK4458"/>
        <s v="BK4459"/>
        <s v="BK4460"/>
        <s v="BK4461"/>
        <s v="BK4462"/>
        <s v="BK4463"/>
        <s v="BK4464"/>
        <s v="BK4465"/>
        <s v="BK4466"/>
        <s v="BK4467"/>
        <s v="BK4468"/>
        <s v="BK4469"/>
        <s v="BK4470"/>
        <s v="BK4471"/>
        <s v="BK4472"/>
        <s v="BK4473"/>
        <s v="BK4474"/>
        <s v="BK4475"/>
        <s v="BK4476"/>
        <s v="BK4477"/>
        <s v="BK4478"/>
        <s v="BK4479"/>
        <s v="BK4480"/>
        <s v="BK4481"/>
        <s v="BK4482"/>
        <s v="BK4483"/>
        <s v="BK4484"/>
        <s v="BK4485"/>
        <s v="BK4486"/>
        <s v="BK4487"/>
        <s v="BK4488"/>
        <s v="BK4489"/>
        <s v="BK4490"/>
        <s v="BK4491"/>
        <s v="BK4492"/>
        <s v="BK4493"/>
        <s v="BK4494"/>
        <s v="BK4495"/>
        <s v="BK4496"/>
        <s v="BK4497"/>
        <s v="BK4498"/>
        <s v="BK4499"/>
        <s v="BK4500"/>
        <s v="BK4501"/>
        <s v="BK4502"/>
        <s v="BK4503"/>
        <s v="BK4504"/>
        <s v="BK4505"/>
        <s v="BK4506"/>
        <s v="BK4507"/>
        <s v="BK4508"/>
        <s v="BK4509"/>
        <s v="BK4510"/>
        <s v="BK4511"/>
        <s v="BK4512"/>
        <s v="BK4513"/>
        <s v="BK4514"/>
        <s v="BK4515"/>
        <s v="BK4516"/>
        <s v="BK4517"/>
        <s v="BK4518"/>
        <s v="BK4519"/>
        <s v="BK4520"/>
        <s v="BK4521"/>
        <s v="BK4522"/>
        <s v="BK4523"/>
        <s v="BK4524"/>
        <s v="BK4525"/>
        <s v="BK4526"/>
        <s v="BK4527"/>
        <s v="BK4528"/>
        <s v="BK4529"/>
        <s v="BK4530"/>
        <s v="BK4531"/>
        <s v="BK4532"/>
        <s v="BK4533"/>
        <s v="BK4534"/>
        <s v="BK4535"/>
        <s v="BK4536"/>
        <s v="BK4537"/>
        <s v="BK4538"/>
        <s v="BK4539"/>
        <s v="BK4540"/>
        <s v="BK4541"/>
        <s v="BK4542"/>
        <s v="BK4543"/>
        <s v="BK4544"/>
        <s v="BK4545"/>
        <s v="BK4546"/>
        <s v="BK4547"/>
        <s v="BK4548"/>
        <s v="BK4549"/>
        <s v="BK4550"/>
        <s v="BK4551"/>
        <s v="BK4552"/>
        <s v="BK4553"/>
        <s v="BK4554"/>
        <s v="BK4555"/>
        <s v="BK4556"/>
        <s v="BK4557"/>
        <s v="BK4558"/>
        <s v="BK4559"/>
        <s v="BK4560"/>
        <s v="BK4561"/>
        <s v="BK4562"/>
        <s v="BK4563"/>
        <s v="BK4564"/>
        <s v="BK4565"/>
        <s v="BK4566"/>
        <s v="BK4567"/>
        <s v="BK4568"/>
        <s v="BK4569"/>
        <s v="BK4570"/>
        <s v="BK4571"/>
        <s v="BK4572"/>
        <s v="BK4573"/>
        <s v="BK4574"/>
        <s v="BK4575"/>
        <s v="BK4576"/>
        <s v="BK4577"/>
        <s v="BK4578"/>
        <s v="BK4579"/>
        <s v="BK4580"/>
        <s v="BK4581"/>
        <s v="BK4582"/>
        <s v="BK4583"/>
        <s v="BK4584"/>
        <s v="BK4585"/>
        <s v="BK4586"/>
        <s v="BK4587"/>
        <s v="BK4588"/>
        <s v="BK4589"/>
        <s v="BK4590"/>
        <s v="BK4591"/>
        <s v="BK4592"/>
        <s v="BK4593"/>
        <s v="BK4594"/>
        <s v="BK4595"/>
        <s v="BK4596"/>
        <s v="BK4597"/>
        <s v="BK4598"/>
        <s v="BK4599"/>
        <s v="BK4600"/>
        <s v="BK4601"/>
        <s v="BK4602"/>
        <s v="BK4603"/>
        <s v="BK4604"/>
        <s v="BK4605"/>
        <s v="BK4606"/>
        <s v="BK4607"/>
        <s v="BK4608"/>
        <s v="BK4609"/>
        <s v="BK4610"/>
        <s v="BK4611"/>
        <s v="BK4612"/>
        <s v="BK4613"/>
        <s v="BK4614"/>
        <s v="BK4615"/>
        <s v="BK4616"/>
        <s v="BK4617"/>
        <s v="BK4618"/>
        <s v="BK4619"/>
        <s v="BK4620"/>
        <s v="BK4621"/>
        <s v="BK4622"/>
        <s v="BK4623"/>
        <s v="BK4624"/>
        <s v="BK4625"/>
        <s v="BK4626"/>
        <s v="BK4627"/>
        <s v="BK4628"/>
        <s v="BK4629"/>
        <s v="BK4630"/>
        <s v="BK4631"/>
        <s v="BK4632"/>
        <s v="BK4633"/>
        <s v="BK4634"/>
        <s v="BK4635"/>
        <s v="BK4636"/>
        <s v="BK4637"/>
        <s v="BK4638"/>
        <s v="BK4639"/>
        <s v="BK4640"/>
        <s v="BK4641"/>
        <s v="BK4642"/>
        <s v="BK4643"/>
        <s v="BK4644"/>
        <s v="BK4645"/>
        <s v="BK4646"/>
        <s v="BK4647"/>
        <s v="BK4648"/>
        <s v="BK4649"/>
        <s v="BK4650"/>
        <s v="BK4651"/>
        <s v="BK4652"/>
        <s v="BK4653"/>
        <s v="BK4654"/>
        <s v="BK4655"/>
        <s v="BK4656"/>
        <s v="BK4657"/>
        <s v="BK4658"/>
        <s v="BK4659"/>
        <s v="BK4660"/>
        <s v="BK4661"/>
        <s v="BK4662"/>
        <s v="BK4663"/>
        <s v="BK4664"/>
        <s v="BK4665"/>
        <s v="BK4666"/>
        <s v="BK4667"/>
        <s v="BK4668"/>
        <s v="BK4669"/>
        <s v="BK4670"/>
        <s v="BK4671"/>
        <s v="BK4672"/>
        <s v="BK4673"/>
        <s v="BK4674"/>
        <s v="BK4675"/>
        <s v="BK4676"/>
        <s v="BK4677"/>
        <s v="BK4678"/>
        <s v="BK4679"/>
        <s v="BK4680"/>
        <s v="BK4681"/>
        <s v="BK4682"/>
        <s v="BK4683"/>
        <s v="BK4684"/>
        <s v="BK4685"/>
        <s v="BK4686"/>
        <s v="BK4687"/>
        <s v="BK4688"/>
        <s v="BK4689"/>
        <s v="BK4690"/>
        <s v="BK4691"/>
        <s v="BK4692"/>
        <s v="BK4693"/>
        <s v="BK4694"/>
        <s v="BK4695"/>
        <s v="BK4696"/>
        <s v="BK4697"/>
        <s v="BK4698"/>
        <s v="BK4699"/>
        <s v="BK4700"/>
        <s v="BK4701"/>
        <s v="BK4702"/>
        <s v="BK4703"/>
        <s v="BK4704"/>
        <s v="BK4705"/>
        <s v="BK4706"/>
        <s v="BK4707"/>
        <s v="BK4708"/>
        <s v="BK4709"/>
        <s v="BK4710"/>
        <s v="BK4711"/>
        <s v="BK4712"/>
        <s v="BK4713"/>
        <s v="BK4714"/>
        <s v="BK4715"/>
        <s v="BK4716"/>
        <s v="BK4717"/>
        <s v="BK4718"/>
        <s v="BK4719"/>
        <s v="BK4720"/>
        <s v="BK4721"/>
        <s v="BK4722"/>
        <s v="BK4723"/>
        <s v="BK4724"/>
        <s v="BK4725"/>
        <s v="BK4726"/>
        <s v="BK4727"/>
        <s v="BK4728"/>
        <s v="BK4729"/>
        <s v="BK4730"/>
        <s v="BK4731"/>
        <s v="BK4732"/>
        <s v="BK4733"/>
        <s v="BK4734"/>
        <s v="BK4735"/>
        <s v="BK4736"/>
        <s v="BK4737"/>
        <s v="BK4738"/>
        <s v="BK4739"/>
        <s v="BK4740"/>
        <s v="BK4741"/>
        <s v="BK4742"/>
        <s v="BK4743"/>
        <s v="BK4744"/>
        <s v="BK4745"/>
        <s v="BK4746"/>
        <s v="BK4747"/>
        <s v="BK4748"/>
        <s v="BK4749"/>
        <s v="BK4750"/>
        <s v="BK4751"/>
        <s v="BK4752"/>
        <s v="BK4753"/>
        <s v="BK4754"/>
        <s v="BK4755"/>
        <s v="BK4756"/>
        <s v="BK4757"/>
        <s v="BK4758"/>
        <s v="BK4759"/>
        <s v="BK4760"/>
        <s v="BK4761"/>
        <s v="BK4762"/>
        <s v="BK4763"/>
        <s v="BK4764"/>
        <s v="BK4765"/>
        <s v="BK4766"/>
        <s v="BK4767"/>
        <s v="BK4768"/>
        <s v="BK4769"/>
        <s v="BK4770"/>
        <s v="BK4771"/>
        <s v="BK4772"/>
        <s v="BK4773"/>
        <s v="BK4774"/>
        <s v="BK4775"/>
        <s v="BK4776"/>
        <s v="BK4777"/>
        <s v="BK4778"/>
        <s v="BK4779"/>
        <s v="BK4780"/>
        <s v="BK4781"/>
        <s v="BK4782"/>
        <s v="BK4783"/>
        <s v="BK4784"/>
        <s v="BK4785"/>
        <s v="BK4786"/>
        <s v="BK4787"/>
        <s v="BK4788"/>
        <s v="BK4789"/>
        <s v="BK4790"/>
        <s v="BK4791"/>
        <s v="BK4792"/>
        <s v="BK4793"/>
        <s v="BK4794"/>
        <s v="BK4795"/>
        <s v="BK4796"/>
        <s v="BK4797"/>
        <s v="BK4798"/>
        <s v="BK4799"/>
        <s v="BK4800"/>
        <s v="BK4801"/>
        <s v="BK4802"/>
        <s v="BK4803"/>
        <s v="BK4804"/>
        <s v="BK4805"/>
        <s v="BK4806"/>
        <s v="BK4807"/>
        <s v="BK4808"/>
        <s v="BK4809"/>
        <s v="BK4810"/>
        <s v="BK4811"/>
        <s v="BK4812"/>
        <s v="BK4813"/>
        <s v="BK4814"/>
        <s v="BK4815"/>
        <s v="BK4816"/>
        <s v="BK4817"/>
        <s v="BK4818"/>
        <s v="BK4819"/>
        <s v="BK4820"/>
        <s v="BK4821"/>
        <s v="BK4822"/>
        <s v="BK4823"/>
        <s v="BK4824"/>
        <s v="BK4825"/>
        <s v="BK4826"/>
        <s v="BK4827"/>
        <s v="BK4828"/>
        <s v="BK4829"/>
        <s v="BK4830"/>
        <s v="BK4831"/>
        <s v="BK4832"/>
        <s v="BK4833"/>
        <s v="BK4834"/>
        <s v="BK4835"/>
        <s v="BK4836"/>
        <s v="BK4837"/>
        <s v="BK4838"/>
        <s v="BK4839"/>
        <s v="BK4840"/>
        <s v="BK4841"/>
        <s v="BK4842"/>
        <s v="BK4843"/>
        <s v="BK4844"/>
        <s v="BK4845"/>
        <s v="BK4846"/>
        <s v="BK4847"/>
        <s v="BK4848"/>
        <s v="BK4849"/>
        <s v="BK4850"/>
        <s v="BK4851"/>
        <s v="BK4852"/>
        <s v="BK4853"/>
        <s v="BK4854"/>
        <s v="BK4855"/>
        <s v="BK4856"/>
        <s v="BK4857"/>
        <s v="BK4858"/>
        <s v="BK4859"/>
        <s v="BK4860"/>
        <s v="BK4861"/>
        <s v="BK4862"/>
        <s v="BK4863"/>
        <s v="BK4864"/>
        <s v="BK4865"/>
        <s v="BK4866"/>
        <s v="BK4867"/>
        <s v="BK4868"/>
        <s v="BK4869"/>
        <s v="BK4870"/>
        <s v="BK4871"/>
        <s v="BK4872"/>
        <s v="BK4873"/>
        <s v="BK4874"/>
        <s v="BK4875"/>
        <s v="BK4876"/>
        <s v="BK4877"/>
        <s v="BK4878"/>
        <s v="BK4879"/>
        <s v="BK4880"/>
        <s v="BK4881"/>
        <s v="BK4882"/>
        <s v="BK4883"/>
        <s v="BK4884"/>
        <s v="BK4885"/>
        <s v="BK4886"/>
        <s v="BK4887"/>
        <s v="BK4888"/>
        <s v="BK4889"/>
        <s v="BK4890"/>
        <s v="BK4891"/>
        <s v="BK4892"/>
        <s v="BK4893"/>
        <s v="BK4894"/>
        <s v="BK4895"/>
        <s v="BK4896"/>
        <s v="BK4897"/>
        <s v="BK4898"/>
        <s v="BK4899"/>
        <s v="BK4900"/>
        <s v="BK4901"/>
        <s v="BK4902"/>
        <s v="BK4903"/>
        <s v="BK4904"/>
        <s v="BK4905"/>
        <s v="BK4906"/>
        <s v="BK4907"/>
        <s v="BK4908"/>
        <s v="BK4909"/>
        <s v="BK4910"/>
        <s v="BK4911"/>
        <s v="BK4912"/>
        <s v="BK4913"/>
        <s v="BK4914"/>
        <s v="BK4915"/>
        <s v="BK4916"/>
        <s v="BK4917"/>
        <s v="BK4918"/>
        <s v="BK4919"/>
        <s v="BK4920"/>
        <s v="BK4921"/>
        <s v="BK4922"/>
        <s v="BK4923"/>
        <s v="BK4924"/>
        <s v="BK4925"/>
        <s v="BK4926"/>
        <s v="BK4927"/>
        <s v="BK4928"/>
        <s v="BK4929"/>
        <s v="BK4930"/>
        <s v="BK4931"/>
        <s v="BK4932"/>
        <s v="BK4933"/>
        <s v="BK4934"/>
        <s v="BK4935"/>
        <s v="BK4936"/>
        <s v="BK4937"/>
        <s v="BK4938"/>
        <s v="BK4939"/>
        <s v="BK4940"/>
        <s v="BK4941"/>
        <s v="BK4942"/>
        <s v="BK4943"/>
        <s v="BK4944"/>
        <s v="BK4945"/>
        <s v="BK4946"/>
        <s v="BK4947"/>
        <s v="BK4948"/>
        <s v="BK4949"/>
        <s v="BK4950"/>
        <s v="BK4951"/>
        <s v="BK4952"/>
        <s v="BK4953"/>
        <s v="BK4954"/>
        <s v="BK4955"/>
        <s v="BK4956"/>
        <s v="BK4957"/>
        <s v="BK4958"/>
        <s v="BK4959"/>
        <s v="BK4960"/>
        <s v="BK4961"/>
        <s v="BK4962"/>
        <s v="BK4963"/>
        <s v="BK4964"/>
        <s v="BK4965"/>
        <s v="BK4966"/>
        <s v="BK4967"/>
        <s v="BK4968"/>
        <s v="BK4969"/>
        <s v="BK4970"/>
        <s v="BK4971"/>
        <s v="BK4972"/>
        <s v="BK4973"/>
        <s v="BK4974"/>
        <s v="BK4975"/>
        <s v="BK4976"/>
        <s v="BK4977"/>
        <s v="BK4978"/>
        <s v="BK4979"/>
        <s v="BK4980"/>
        <s v="BK4981"/>
        <s v="BK4982"/>
        <s v="BK4983"/>
        <s v="BK4984"/>
        <s v="BK4985"/>
        <s v="BK4986"/>
        <s v="BK4987"/>
        <s v="BK4988"/>
        <s v="BK4989"/>
        <s v="BK4990"/>
        <s v="BK4991"/>
        <s v="BK4992"/>
        <s v="BK4993"/>
        <s v="BK4994"/>
        <s v="BK4995"/>
        <s v="BK4996"/>
        <s v="BK4997"/>
        <s v="BK4998"/>
        <s v="BK4999"/>
        <s v="BK5000"/>
        <s v="BK5001"/>
        <s v="BK5002"/>
        <s v="BK5003"/>
        <s v="BK5004"/>
        <s v="BK5005"/>
        <s v="BK5006"/>
        <s v="BK5007"/>
        <s v="BK5008"/>
        <s v="BK5009"/>
        <s v="BK5010"/>
        <s v="BK5011"/>
        <s v="BK5012"/>
        <s v="BK5013"/>
        <s v="BK5014"/>
        <s v="BK5015"/>
        <s v="BK5016"/>
        <s v="BK5017"/>
        <s v="BK5018"/>
        <s v="BK5019"/>
        <s v="BK5020"/>
        <s v="BK5021"/>
        <s v="BK5022"/>
        <s v="BK5023"/>
        <s v="BK5024"/>
        <s v="BK5025"/>
        <s v="BK5026"/>
        <s v="BK5027"/>
        <s v="BK5028"/>
        <s v="BK5029"/>
        <s v="BK5030"/>
        <s v="BK5031"/>
        <s v="BK5032"/>
        <s v="BK5033"/>
        <s v="BK5034"/>
        <s v="BK5035"/>
        <s v="BK5036"/>
        <s v="BK5037"/>
        <s v="BK5038"/>
        <s v="BK5039"/>
        <s v="BK5040"/>
        <s v="BK5041"/>
        <s v="BK5042"/>
        <s v="BK5043"/>
        <s v="BK5044"/>
        <s v="BK5045"/>
        <s v="BK5046"/>
        <s v="BK5047"/>
        <s v="BK5048"/>
        <s v="BK5049"/>
        <s v="BK5050"/>
        <s v="BK5051"/>
        <s v="BK5052"/>
        <s v="BK5053"/>
        <s v="BK5054"/>
        <s v="BK5055"/>
        <s v="BK5056"/>
        <s v="BK5057"/>
        <s v="BK5058"/>
        <s v="BK5059"/>
        <s v="BK5060"/>
        <s v="BK5061"/>
        <s v="BK5062"/>
        <s v="BK5063"/>
        <s v="BK5064"/>
        <s v="BK5065"/>
        <s v="BK5066"/>
        <s v="BK5067"/>
        <s v="BK5068"/>
        <s v="BK5069"/>
        <s v="BK5070"/>
        <s v="BK5071"/>
        <s v="BK5072"/>
        <s v="BK5073"/>
        <s v="BK5074"/>
        <s v="BK5075"/>
        <s v="BK5076"/>
        <s v="BK5077"/>
        <s v="BK5078"/>
        <s v="BK5079"/>
        <s v="BK5080"/>
        <s v="BK5081"/>
        <s v="BK5082"/>
        <s v="BK5083"/>
        <s v="BK5084"/>
        <s v="BK5085"/>
        <s v="BK5086"/>
        <s v="BK5087"/>
        <s v="BK5088"/>
        <s v="BK5089"/>
        <s v="BK5090"/>
        <s v="BK5091"/>
        <s v="BK5092"/>
        <s v="BK5093"/>
        <s v="BK5094"/>
        <s v="BK5095"/>
        <s v="BK5096"/>
        <s v="BK5097"/>
        <s v="BK5098"/>
        <s v="BK5099"/>
        <s v="BK5100"/>
        <s v="BK5101"/>
        <s v="BK5102"/>
        <s v="BK5103"/>
        <s v="BK5104"/>
        <s v="BK5105"/>
        <s v="BK5106"/>
        <s v="BK5107"/>
        <s v="BK5108"/>
        <s v="BK5109"/>
        <s v="BK5110"/>
        <s v="BK5111"/>
        <s v="BK5112"/>
        <s v="BK5113"/>
        <s v="BK5114"/>
        <s v="BK5115"/>
        <s v="BK5116"/>
        <s v="BK5117"/>
        <s v="BK5118"/>
        <s v="BK5119"/>
        <s v="BK5120"/>
        <s v="BK5121"/>
        <s v="BK5122"/>
        <s v="BK5123"/>
        <s v="BK5124"/>
        <s v="BK5125"/>
        <s v="BK5126"/>
        <s v="BK5127"/>
        <s v="BK5128"/>
        <s v="BK5129"/>
        <s v="BK5130"/>
        <s v="BK5131"/>
        <s v="BK5132"/>
        <s v="BK5133"/>
        <s v="BK5134"/>
        <s v="BK5135"/>
        <s v="BK5136"/>
        <s v="BK5137"/>
        <s v="BK5138"/>
        <s v="BK5139"/>
        <s v="BK5140"/>
        <s v="BK5141"/>
        <s v="BK5142"/>
        <s v="BK5143"/>
        <s v="BK5144"/>
        <s v="BK5145"/>
        <s v="BK5146"/>
        <s v="BK5147"/>
        <s v="BK5148"/>
        <s v="BK5149"/>
        <s v="BK5150"/>
        <s v="BK5151"/>
        <s v="BK5152"/>
        <s v="BK5153"/>
        <s v="BK5154"/>
        <s v="BK5155"/>
        <s v="BK5156"/>
        <s v="BK5157"/>
        <s v="BK5158"/>
        <s v="BK5159"/>
        <s v="BK5160"/>
        <s v="BK5161"/>
        <s v="BK5162"/>
        <s v="BK5163"/>
        <s v="BK5164"/>
        <s v="BK5165"/>
        <s v="BK5166"/>
        <s v="BK5167"/>
        <s v="BK5168"/>
        <s v="BK5169"/>
        <s v="BK5170"/>
        <s v="BK5171"/>
        <s v="BK5172"/>
        <s v="BK5173"/>
        <s v="BK5174"/>
        <s v="BK5175"/>
        <s v="BK5176"/>
        <s v="BK5177"/>
        <s v="BK5178"/>
        <s v="BK5179"/>
        <s v="BK5180"/>
        <s v="BK5181"/>
        <s v="BK5182"/>
        <s v="BK5183"/>
        <s v="BK5184"/>
        <s v="BK5185"/>
        <s v="BK5186"/>
        <s v="BK5187"/>
        <s v="BK5188"/>
        <s v="BK5189"/>
        <s v="BK5190"/>
        <s v="BK5191"/>
        <s v="BK5192"/>
        <s v="BK5193"/>
        <s v="BK5194"/>
        <s v="BK5195"/>
        <s v="BK5196"/>
        <s v="BK5197"/>
        <s v="BK5198"/>
        <s v="BK5199"/>
        <s v="BK5200"/>
        <s v="BK5201"/>
        <s v="BK5202"/>
        <s v="BK5203"/>
        <s v="BK5204"/>
        <s v="BK5205"/>
        <s v="BK5206"/>
        <s v="BK5207"/>
        <s v="BK5208"/>
        <s v="BK5209"/>
        <s v="BK5210"/>
        <s v="BK5211"/>
        <s v="BK5212"/>
        <s v="BK5213"/>
        <s v="BK5214"/>
        <s v="BK5215"/>
        <s v="BK5216"/>
        <s v="BK5217"/>
        <s v="BK5218"/>
        <s v="BK5219"/>
        <s v="BK5220"/>
        <s v="BK5221"/>
        <s v="BK5222"/>
        <s v="BK5223"/>
        <s v="BK5224"/>
        <s v="BK5225"/>
        <s v="BK5226"/>
        <s v="BK5227"/>
        <s v="BK5228"/>
        <s v="BK5229"/>
        <s v="BK5230"/>
        <s v="BK5231"/>
        <s v="BK5232"/>
        <s v="BK5233"/>
        <s v="BK5234"/>
        <s v="BK5235"/>
        <s v="BK5236"/>
        <s v="BK5237"/>
        <s v="BK5238"/>
        <s v="BK5239"/>
        <s v="BK5240"/>
        <s v="BK5241"/>
        <s v="BK5242"/>
        <s v="BK5243"/>
        <s v="BK5244"/>
        <s v="BK5245"/>
        <s v="BK5246"/>
        <s v="BK5247"/>
        <s v="BK5248"/>
        <s v="BK5249"/>
        <s v="BK5250"/>
        <s v="BK5251"/>
        <s v="BK5252"/>
        <s v="BK5253"/>
        <s v="BK5254"/>
        <s v="BK5255"/>
        <s v="BK5256"/>
        <s v="BK5257"/>
        <s v="BK5258"/>
        <s v="BK5259"/>
        <s v="BK5260"/>
        <s v="BK5261"/>
        <s v="BK5262"/>
        <s v="BK5263"/>
        <s v="BK5264"/>
        <s v="BK5265"/>
        <s v="BK5266"/>
        <s v="BK5267"/>
        <s v="BK5268"/>
        <s v="BK5269"/>
        <s v="BK5270"/>
        <s v="BK5271"/>
        <s v="BK5272"/>
        <s v="BK5273"/>
        <s v="BK5274"/>
        <s v="BK5275"/>
        <s v="BK5276"/>
        <s v="BK5277"/>
        <s v="BK5278"/>
        <s v="BK5279"/>
        <s v="BK5280"/>
        <s v="BK5281"/>
        <s v="BK5282"/>
        <s v="BK5283"/>
        <s v="BK5284"/>
        <s v="BK5285"/>
        <s v="BK5286"/>
        <s v="BK5287"/>
        <s v="BK5288"/>
        <s v="BK5289"/>
        <s v="BK5290"/>
        <s v="BK5291"/>
        <s v="BK5292"/>
        <s v="BK5293"/>
        <s v="BK5294"/>
        <s v="BK5295"/>
        <s v="BK5296"/>
        <s v="BK5297"/>
        <s v="BK5298"/>
        <s v="BK5299"/>
        <s v="BK5300"/>
        <s v="BK5301"/>
        <s v="BK5302"/>
        <s v="BK5303"/>
        <s v="BK5304"/>
        <s v="BK5305"/>
        <s v="BK5306"/>
        <s v="BK5307"/>
        <s v="BK5308"/>
        <s v="BK5309"/>
        <s v="BK5310"/>
        <s v="BK5311"/>
        <s v="BK5312"/>
        <s v="BK5313"/>
        <s v="BK5314"/>
        <s v="BK5315"/>
        <s v="BK5316"/>
        <s v="BK5317"/>
        <s v="BK5318"/>
        <s v="BK5319"/>
        <s v="BK5320"/>
        <s v="BK5321"/>
        <s v="BK5322"/>
        <s v="BK5323"/>
        <s v="BK5324"/>
        <s v="BK5325"/>
        <s v="BK5326"/>
        <s v="BK5327"/>
        <s v="BK5328"/>
        <s v="BK5329"/>
        <s v="BK5330"/>
        <s v="BK5331"/>
        <s v="BK5332"/>
        <s v="BK5333"/>
        <s v="BK5334"/>
        <s v="BK5335"/>
        <s v="BK5336"/>
        <s v="BK5337"/>
        <s v="BK5338"/>
        <s v="BK5339"/>
        <s v="BK5340"/>
        <s v="BK5341"/>
        <s v="BK5342"/>
        <s v="BK5343"/>
        <s v="BK5344"/>
        <s v="BK5345"/>
        <s v="BK5346"/>
        <s v="BK5347"/>
        <s v="BK5348"/>
        <s v="BK5349"/>
        <s v="BK5350"/>
        <s v="BK5351"/>
        <s v="BK5352"/>
        <s v="BK5353"/>
        <s v="BK5354"/>
        <s v="BK5355"/>
        <s v="BK5356"/>
        <s v="BK5357"/>
        <s v="BK5358"/>
        <s v="BK5359"/>
        <s v="BK5360"/>
        <s v="BK5361"/>
        <s v="BK5362"/>
        <s v="BK5363"/>
        <s v="BK5364"/>
        <s v="BK5365"/>
        <s v="BK5366"/>
        <s v="BK5367"/>
        <s v="BK5368"/>
        <s v="BK5369"/>
        <s v="BK5370"/>
        <s v="BK5371"/>
        <s v="BK5372"/>
        <s v="BK5373"/>
        <s v="BK5374"/>
        <s v="BK5375"/>
        <s v="BK5376"/>
        <s v="BK5377"/>
        <s v="BK5378"/>
        <s v="BK5379"/>
        <s v="BK5380"/>
        <s v="BK5381"/>
        <s v="BK5382"/>
        <s v="BK5383"/>
        <s v="BK5384"/>
        <s v="BK5385"/>
        <s v="BK5386"/>
        <s v="BK5387"/>
        <s v="BK5388"/>
        <s v="BK5389"/>
        <s v="BK5390"/>
        <s v="BK5391"/>
        <s v="BK5392"/>
        <s v="BK5393"/>
        <s v="BK5394"/>
        <s v="BK5395"/>
        <s v="BK5396"/>
        <s v="BK5397"/>
        <s v="BK5398"/>
        <s v="BK5399"/>
        <s v="BK5400"/>
        <s v="BK5401"/>
        <s v="BK5402"/>
        <s v="BK5403"/>
        <s v="BK5404"/>
        <s v="BK5405"/>
        <s v="BK5406"/>
        <s v="BK5407"/>
        <s v="BK5408"/>
        <s v="BK5409"/>
        <s v="BK5410"/>
        <s v="BK5411"/>
        <s v="BK5412"/>
        <s v="BK5413"/>
        <s v="BK5414"/>
        <s v="BK5415"/>
        <s v="BK5416"/>
        <s v="BK5417"/>
        <s v="BK5418"/>
        <s v="BK5419"/>
        <s v="BK5420"/>
        <s v="BK5421"/>
        <s v="BK5422"/>
        <s v="BK5423"/>
        <s v="BK5424"/>
        <s v="BK5425"/>
        <s v="BK5426"/>
        <s v="BK5427"/>
        <s v="BK5428"/>
        <s v="BK5429"/>
        <s v="BK5430"/>
        <s v="BK5431"/>
        <s v="BK5432"/>
        <s v="BK5433"/>
        <s v="BK5434"/>
        <s v="BK5435"/>
        <s v="BK5436"/>
        <s v="BK5437"/>
        <s v="BK5438"/>
        <s v="BK5439"/>
        <s v="BK5440"/>
        <s v="BK5441"/>
        <s v="BK5442"/>
        <s v="BK5443"/>
        <s v="BK5444"/>
        <s v="BK5445"/>
        <s v="BK5446"/>
        <s v="BK5447"/>
        <s v="BK5448"/>
        <s v="BK5449"/>
        <s v="BK5450"/>
        <s v="BK5451"/>
        <s v="BK5452"/>
        <s v="BK5453"/>
        <s v="BK5454"/>
        <s v="BK5455"/>
        <s v="BK5456"/>
        <s v="BK5457"/>
        <s v="BK5458"/>
        <s v="BK5459"/>
        <s v="BK5460"/>
        <s v="BK5461"/>
        <s v="BK5462"/>
        <s v="BK5463"/>
        <s v="BK5464"/>
        <s v="BK5465"/>
        <s v="BK5466"/>
        <s v="BK5467"/>
        <s v="BK5468"/>
        <s v="BK5469"/>
        <s v="BK5470"/>
        <s v="BK5471"/>
        <s v="BK5472"/>
        <s v="BK5473"/>
        <s v="BK5474"/>
        <s v="BK5475"/>
        <s v="BK5476"/>
        <s v="BK5477"/>
        <s v="BK5478"/>
        <s v="BK5479"/>
        <s v="BK5480"/>
        <s v="BK5481"/>
        <s v="BK5482"/>
        <s v="BK5483"/>
        <s v="BK5484"/>
        <s v="BK5485"/>
        <s v="BK5486"/>
        <s v="BK5487"/>
        <s v="BK5488"/>
        <s v="BK5489"/>
        <s v="BK5490"/>
        <s v="BK5491"/>
        <s v="BK5492"/>
        <s v="BK5493"/>
        <s v="BK5494"/>
        <s v="BK5495"/>
        <s v="BK5496"/>
        <s v="BK5497"/>
        <s v="BK5498"/>
        <s v="BK5499"/>
        <s v="BK5500"/>
        <s v="BK5501"/>
        <s v="BK5502"/>
        <s v="BK5503"/>
        <s v="BK5504"/>
        <s v="BK5505"/>
        <s v="BK5506"/>
        <s v="BK5507"/>
        <s v="BK5508"/>
        <s v="BK5509"/>
        <s v="BK5510"/>
        <s v="BK5511"/>
        <s v="BK5512"/>
        <s v="BK5513"/>
        <s v="BK5514"/>
        <s v="BK5515"/>
        <s v="BK5516"/>
        <s v="BK5517"/>
        <s v="BK5518"/>
        <s v="BK5519"/>
        <s v="BK5520"/>
        <s v="BK5521"/>
        <s v="BK5522"/>
        <s v="BK5523"/>
        <s v="BK5524"/>
        <s v="BK5525"/>
        <s v="BK5526"/>
        <s v="BK5527"/>
        <s v="BK5528"/>
        <s v="BK5529"/>
        <s v="BK5530"/>
        <s v="BK5531"/>
        <s v="BK5532"/>
        <s v="BK5533"/>
        <s v="BK5534"/>
        <s v="BK5535"/>
        <s v="BK5536"/>
        <s v="BK5537"/>
        <s v="BK5538"/>
        <s v="BK5539"/>
        <s v="BK5540"/>
        <s v="BK5541"/>
        <s v="BK5542"/>
        <s v="BK5543"/>
        <s v="BK5544"/>
        <s v="BK5545"/>
        <s v="BK5546"/>
        <s v="BK5547"/>
        <s v="BK5548"/>
        <s v="BK5549"/>
        <s v="BK5550"/>
        <s v="BK5551"/>
        <s v="BK5552"/>
        <s v="BK5553"/>
        <s v="BK5554"/>
        <s v="BK5555"/>
        <s v="BK5556"/>
        <s v="BK5557"/>
        <s v="BK5558"/>
        <s v="BK5559"/>
        <s v="BK5560"/>
        <s v="BK5561"/>
        <s v="BK5562"/>
        <s v="BK5563"/>
        <s v="BK5564"/>
        <s v="BK5565"/>
        <s v="BK5566"/>
        <s v="BK5567"/>
        <s v="BK5568"/>
        <s v="BK5569"/>
        <s v="BK5570"/>
        <s v="BK5571"/>
        <s v="BK5572"/>
        <s v="BK5573"/>
        <s v="BK5574"/>
        <s v="BK5575"/>
        <s v="BK5576"/>
        <s v="BK5577"/>
        <s v="BK5578"/>
        <s v="BK5579"/>
        <s v="BK5580"/>
        <s v="BK5581"/>
        <s v="BK5582"/>
        <s v="BK5583"/>
        <s v="BK5584"/>
        <s v="BK5585"/>
        <s v="BK5586"/>
        <s v="BK5587"/>
        <s v="BK5588"/>
        <s v="BK5589"/>
        <s v="BK5590"/>
        <s v="BK5591"/>
        <s v="BK5592"/>
        <s v="BK5593"/>
        <s v="BK5594"/>
        <s v="BK5595"/>
        <s v="BK5596"/>
        <s v="BK5597"/>
        <s v="BK5598"/>
        <s v="BK5599"/>
        <s v="BK5600"/>
        <s v="BK5601"/>
        <s v="BK5602"/>
        <s v="BK5603"/>
        <s v="BK5604"/>
        <s v="BK5605"/>
        <s v="BK5606"/>
        <s v="BK5607"/>
        <s v="BK5608"/>
        <s v="BK5609"/>
        <s v="BK5610"/>
        <s v="BK5611"/>
        <s v="BK5612"/>
        <s v="BK5613"/>
        <s v="BK5614"/>
        <s v="BK5615"/>
        <s v="BK5616"/>
        <s v="BK5617"/>
        <s v="BK5618"/>
        <s v="BK5619"/>
        <s v="BK5620"/>
        <s v="BK5621"/>
        <s v="BK5622"/>
        <s v="BK5623"/>
        <s v="BK5624"/>
        <s v="BK5625"/>
        <s v="BK5626"/>
        <s v="BK5627"/>
        <s v="BK5628"/>
        <s v="BK5629"/>
        <s v="BK5630"/>
        <s v="BK5631"/>
        <s v="BK5632"/>
        <s v="BK5633"/>
        <s v="BK5634"/>
        <s v="BK5635"/>
        <s v="BK5636"/>
        <s v="BK5637"/>
        <s v="BK5638"/>
        <s v="BK5639"/>
        <s v="BK5640"/>
        <s v="BK5641"/>
        <s v="BK5642"/>
        <s v="BK5643"/>
        <s v="BK5644"/>
        <s v="BK5645"/>
        <s v="BK5646"/>
        <s v="BK5647"/>
        <s v="BK5648"/>
        <s v="BK5649"/>
        <s v="BK5650"/>
        <s v="BK5651"/>
        <s v="BK5652"/>
        <s v="BK5653"/>
        <s v="BK5654"/>
        <s v="BK5655"/>
        <s v="BK5656"/>
        <s v="BK5657"/>
        <s v="BK5658"/>
        <s v="BK5659"/>
        <s v="BK5660"/>
        <s v="BK5661"/>
        <s v="BK5662"/>
        <s v="BK5663"/>
        <s v="BK5664"/>
        <s v="BK5665"/>
        <s v="BK5666"/>
        <s v="BK5667"/>
        <s v="BK5668"/>
        <s v="BK5669"/>
        <s v="BK5670"/>
        <s v="BK5671"/>
        <s v="BK5672"/>
        <s v="BK5673"/>
        <s v="BK5674"/>
        <s v="BK5675"/>
        <s v="BK5676"/>
        <s v="BK5677"/>
        <s v="BK5678"/>
        <s v="BK5679"/>
        <s v="BK5680"/>
        <s v="BK5681"/>
        <s v="BK5682"/>
        <s v="BK5683"/>
        <s v="BK5684"/>
        <s v="BK5685"/>
        <s v="BK5686"/>
        <s v="BK5687"/>
        <s v="BK5688"/>
        <s v="BK5689"/>
        <s v="BK5690"/>
        <s v="BK5691"/>
        <s v="BK5692"/>
        <s v="BK5693"/>
        <s v="BK5694"/>
        <s v="BK5695"/>
        <s v="BK5696"/>
        <s v="BK5697"/>
        <s v="BK5698"/>
        <s v="BK5699"/>
        <s v="BK5700"/>
        <s v="BK5701"/>
        <s v="BK5702"/>
        <s v="BK5703"/>
        <s v="BK5704"/>
        <s v="BK5705"/>
        <s v="BK5706"/>
        <s v="BK5707"/>
        <s v="BK5708"/>
        <s v="BK5709"/>
        <s v="BK5710"/>
        <s v="BK5711"/>
        <s v="BK5712"/>
        <s v="BK5713"/>
        <s v="BK5714"/>
        <s v="BK5715"/>
        <s v="BK5716"/>
        <s v="BK5717"/>
        <s v="BK5718"/>
        <s v="BK5719"/>
        <s v="BK5720"/>
        <s v="BK5721"/>
        <s v="BK5722"/>
        <s v="BK5723"/>
        <s v="BK5724"/>
        <s v="BK5725"/>
        <s v="BK5726"/>
        <s v="BK5727"/>
        <s v="BK5728"/>
        <s v="BK5729"/>
        <s v="BK5730"/>
        <s v="BK5731"/>
        <s v="BK5732"/>
        <s v="BK5733"/>
        <s v="BK5734"/>
        <s v="BK5735"/>
        <s v="BK5736"/>
        <s v="BK5737"/>
        <s v="BK5738"/>
        <s v="BK5739"/>
        <s v="BK5740"/>
        <s v="BK5741"/>
        <s v="BK5742"/>
        <s v="BK5743"/>
        <s v="BK5744"/>
        <s v="BK5745"/>
        <s v="BK5746"/>
        <s v="BK5747"/>
        <s v="BK5748"/>
        <s v="BK5749"/>
        <s v="BK5750"/>
        <s v="BK5751"/>
        <s v="BK5752"/>
        <s v="BK5753"/>
        <s v="BK5754"/>
        <s v="BK5755"/>
        <s v="BK5756"/>
        <s v="BK5757"/>
        <s v="BK5758"/>
        <s v="BK5759"/>
        <s v="BK5760"/>
        <s v="BK5761"/>
        <s v="BK5762"/>
        <s v="BK5763"/>
        <s v="BK5764"/>
        <s v="BK5765"/>
        <s v="BK5766"/>
        <s v="BK5767"/>
        <s v="BK5768"/>
        <s v="BK5769"/>
        <s v="BK5770"/>
        <s v="BK5771"/>
        <s v="BK5772"/>
        <s v="BK5773"/>
        <s v="BK5774"/>
        <s v="BK5775"/>
        <s v="BK5776"/>
        <s v="BK5777"/>
        <s v="BK5778"/>
        <s v="BK5779"/>
        <s v="BK5780"/>
        <s v="BK5781"/>
        <s v="BK5782"/>
        <s v="BK5783"/>
        <s v="BK5784"/>
        <s v="BK5785"/>
        <s v="BK5786"/>
        <s v="BK5787"/>
        <s v="BK5788"/>
        <s v="BK5789"/>
        <s v="BK5790"/>
        <s v="BK5791"/>
        <s v="BK5792"/>
        <s v="BK5793"/>
        <s v="BK5794"/>
        <s v="BK5795"/>
        <s v="BK5796"/>
        <s v="BK5797"/>
        <s v="BK5798"/>
        <s v="BK5799"/>
        <s v="BK5800"/>
        <s v="BK5801"/>
        <s v="BK5802"/>
        <s v="BK5803"/>
        <s v="BK5804"/>
        <s v="BK5805"/>
        <s v="BK5806"/>
        <s v="BK5807"/>
        <s v="BK5808"/>
        <s v="BK5809"/>
        <s v="BK5810"/>
        <s v="BK5811"/>
        <s v="BK5812"/>
        <s v="BK5813"/>
        <s v="BK5814"/>
        <s v="BK5815"/>
        <s v="BK5816"/>
        <s v="BK5817"/>
        <s v="BK5818"/>
        <s v="BK5819"/>
        <s v="BK5820"/>
        <s v="BK5821"/>
        <s v="BK5822"/>
        <s v="BK5823"/>
        <s v="BK5824"/>
        <s v="BK5825"/>
        <s v="BK5826"/>
        <s v="BK5827"/>
        <s v="BK5828"/>
        <s v="BK5829"/>
        <s v="BK5830"/>
        <s v="BK5831"/>
        <s v="BK5832"/>
        <s v="BK5833"/>
        <s v="BK5834"/>
        <s v="BK5835"/>
        <s v="BK5836"/>
        <s v="BK5837"/>
        <s v="BK5838"/>
        <s v="BK5839"/>
        <s v="BK5840"/>
        <s v="BK5841"/>
        <s v="BK5842"/>
        <s v="BK5843"/>
        <s v="BK5844"/>
        <s v="BK5845"/>
        <s v="BK5846"/>
        <s v="BK5847"/>
        <s v="BK5848"/>
        <s v="BK5849"/>
        <s v="BK5850"/>
        <s v="BK5851"/>
        <s v="BK5852"/>
        <s v="BK5853"/>
        <s v="BK5854"/>
        <s v="BK5855"/>
        <s v="BK5856"/>
        <s v="BK5857"/>
        <s v="BK5858"/>
        <s v="BK5859"/>
        <s v="BK5860"/>
        <s v="BK5861"/>
        <s v="BK5862"/>
        <s v="BK5863"/>
        <s v="BK5864"/>
        <s v="BK5865"/>
        <s v="BK5866"/>
        <s v="BK5867"/>
        <s v="BK5868"/>
        <s v="BK5869"/>
        <s v="BK5870"/>
        <s v="BK5871"/>
        <s v="BK5872"/>
        <s v="BK5873"/>
        <s v="BK5874"/>
        <s v="BK5875"/>
        <s v="BK5876"/>
        <s v="BK5877"/>
        <s v="BK5878"/>
        <s v="BK5879"/>
        <s v="BK5880"/>
        <s v="BK5881"/>
        <s v="BK5882"/>
        <s v="BK5883"/>
        <s v="BK5884"/>
        <s v="BK5885"/>
        <s v="BK5886"/>
        <s v="BK5887"/>
        <s v="BK5888"/>
        <s v="BK5889"/>
        <s v="BK5890"/>
        <s v="BK5891"/>
        <s v="BK5892"/>
        <s v="BK5893"/>
        <s v="BK5894"/>
        <s v="BK5895"/>
        <s v="BK5896"/>
        <s v="BK5897"/>
        <s v="BK5898"/>
        <s v="BK5899"/>
        <s v="BK5900"/>
        <s v="BK5901"/>
        <s v="BK5902"/>
        <s v="BK5903"/>
        <s v="BK5904"/>
        <s v="BK5905"/>
        <s v="BK5906"/>
        <s v="BK5907"/>
        <s v="BK5908"/>
        <s v="BK5909"/>
        <s v="BK5910"/>
        <s v="BK5911"/>
        <s v="BK5912"/>
        <s v="BK5913"/>
        <s v="BK5914"/>
        <s v="BK5915"/>
        <s v="BK5916"/>
        <s v="BK5917"/>
        <s v="BK5918"/>
        <s v="BK5919"/>
        <s v="BK5920"/>
        <s v="BK5921"/>
        <s v="BK5922"/>
        <s v="BK5923"/>
        <s v="BK5924"/>
        <s v="BK5925"/>
        <s v="BK5926"/>
        <s v="BK5927"/>
        <s v="BK5928"/>
        <s v="BK5929"/>
        <s v="BK5930"/>
        <s v="BK5931"/>
        <s v="BK5932"/>
        <s v="BK5933"/>
        <s v="BK5934"/>
        <s v="BK5935"/>
        <s v="BK5936"/>
        <s v="BK5937"/>
        <s v="BK5938"/>
        <s v="BK5939"/>
        <s v="BK5940"/>
        <s v="BK5941"/>
        <s v="BK5942"/>
        <s v="BK5943"/>
        <s v="BK5944"/>
        <s v="BK5945"/>
        <s v="BK5946"/>
        <s v="BK5947"/>
        <s v="BK5948"/>
        <s v="BK5949"/>
        <s v="BK5950"/>
        <s v="BK5951"/>
        <s v="BK5952"/>
        <s v="BK5953"/>
        <s v="BK5954"/>
        <s v="BK5955"/>
        <s v="BK5956"/>
        <s v="BK5957"/>
        <s v="BK5958"/>
        <s v="BK5959"/>
        <s v="BK5960"/>
        <s v="BK5961"/>
        <s v="BK5962"/>
        <s v="BK5963"/>
        <s v="BK5964"/>
        <s v="BK5965"/>
        <s v="BK5966"/>
        <s v="BK5967"/>
        <s v="BK5968"/>
        <s v="BK5969"/>
        <s v="BK5970"/>
        <s v="BK5971"/>
        <s v="BK5972"/>
        <s v="BK5973"/>
        <s v="BK5974"/>
        <s v="BK5975"/>
        <s v="BK5976"/>
        <s v="BK5977"/>
        <s v="BK5978"/>
        <s v="BK5979"/>
        <s v="BK5980"/>
        <s v="BK5981"/>
        <s v="BK5982"/>
        <s v="BK5983"/>
        <s v="BK5984"/>
        <s v="BK5985"/>
        <s v="BK5986"/>
        <s v="BK5987"/>
        <s v="BK5988"/>
        <s v="BK5989"/>
        <s v="BK5990"/>
        <s v="BK5991"/>
        <s v="BK5992"/>
        <s v="BK5993"/>
        <s v="BK5994"/>
        <s v="BK5995"/>
        <s v="BK5996"/>
        <s v="BK5997"/>
        <s v="BK5998"/>
        <s v="BK5999"/>
        <s v="BK6000"/>
        <s v="BK6001"/>
        <s v="BK6002"/>
        <s v="BK6003"/>
        <s v="BK6004"/>
        <s v="BK6005"/>
        <s v="BK6006"/>
        <s v="BK6007"/>
        <s v="BK6008"/>
        <s v="BK6009"/>
        <s v="BK6010"/>
        <s v="BK6011"/>
        <s v="BK6012"/>
        <s v="BK6013"/>
        <s v="BK6014"/>
        <s v="BK6015"/>
        <s v="BK6016"/>
        <s v="BK6017"/>
        <s v="BK6018"/>
        <s v="BK6019"/>
        <s v="BK6020"/>
        <s v="BK6021"/>
        <s v="BK6022"/>
        <s v="BK6023"/>
        <s v="BK6024"/>
        <s v="BK6025"/>
        <s v="BK6026"/>
        <s v="BK6027"/>
        <s v="BK6028"/>
        <s v="BK6029"/>
        <s v="BK6030"/>
        <s v="BK6031"/>
        <s v="BK6032"/>
        <s v="BK6033"/>
        <s v="BK6034"/>
        <s v="BK6035"/>
        <s v="BK6036"/>
        <s v="BK6037"/>
        <s v="BK6038"/>
        <s v="BK6039"/>
        <s v="BK6040"/>
        <s v="BK6041"/>
        <s v="BK6042"/>
        <s v="BK6043"/>
        <s v="BK6044"/>
        <s v="BK6045"/>
        <s v="BK6046"/>
        <s v="BK6047"/>
        <s v="BK6048"/>
        <s v="BK6049"/>
        <s v="BK6050"/>
        <s v="BK6051"/>
        <s v="BK6052"/>
        <s v="BK6053"/>
        <s v="BK6054"/>
        <s v="BK6055"/>
        <s v="BK6056"/>
        <s v="BK6057"/>
        <s v="BK6058"/>
        <s v="BK6059"/>
        <s v="BK6060"/>
        <s v="BK6061"/>
        <s v="BK6062"/>
        <s v="BK6063"/>
        <s v="BK6064"/>
        <s v="BK6065"/>
        <s v="BK6066"/>
        <s v="BK6067"/>
        <s v="BK6068"/>
        <s v="BK6069"/>
        <s v="BK6070"/>
        <s v="BK6071"/>
        <s v="BK6072"/>
        <s v="BK6073"/>
        <s v="BK6074"/>
        <s v="BK6075"/>
        <s v="BK6076"/>
        <s v="BK6077"/>
        <s v="BK6078"/>
        <s v="BK6079"/>
        <s v="BK6080"/>
        <s v="BK6081"/>
        <s v="BK6082"/>
        <s v="BK6083"/>
        <s v="BK6084"/>
        <s v="BK6085"/>
        <s v="BK6086"/>
        <s v="BK6087"/>
        <s v="BK6088"/>
        <s v="BK6089"/>
        <s v="BK6090"/>
        <s v="BK6091"/>
        <s v="BK6092"/>
        <s v="BK6093"/>
        <s v="BK6094"/>
        <s v="BK6095"/>
        <s v="BK6096"/>
        <s v="BK6097"/>
        <s v="BK6098"/>
        <s v="BK6099"/>
        <s v="BK6100"/>
        <s v="BK6101"/>
        <s v="BK6102"/>
        <s v="BK6103"/>
        <s v="BK6104"/>
        <s v="BK6105"/>
        <s v="BK6106"/>
        <s v="BK6107"/>
        <s v="BK6108"/>
        <s v="BK6109"/>
        <s v="BK6110"/>
        <s v="BK6111"/>
        <s v="BK6112"/>
        <s v="BK6113"/>
        <s v="BK6114"/>
        <s v="BK6115"/>
        <s v="BK6116"/>
        <s v="BK6117"/>
        <s v="BK6118"/>
        <s v="BK6119"/>
        <s v="BK6120"/>
        <s v="BK6121"/>
        <s v="BK6122"/>
        <s v="BK6123"/>
        <s v="BK6124"/>
        <s v="BK6125"/>
        <s v="BK6126"/>
        <s v="BK6127"/>
        <s v="BK6128"/>
        <s v="BK6129"/>
        <s v="BK6130"/>
        <s v="BK6131"/>
        <s v="BK6132"/>
        <s v="BK6133"/>
        <s v="BK6134"/>
        <s v="BK6135"/>
        <s v="BK6136"/>
        <s v="BK6137"/>
        <s v="BK6138"/>
        <s v="BK6139"/>
        <s v="BK6140"/>
        <s v="BK6141"/>
        <s v="BK6142"/>
        <s v="BK6143"/>
        <s v="BK6144"/>
        <s v="BK6145"/>
        <s v="BK6146"/>
        <s v="BK6147"/>
        <s v="BK6148"/>
        <s v="BK6149"/>
        <s v="BK6150"/>
        <s v="BK6151"/>
        <s v="BK6152"/>
        <s v="BK6153"/>
        <s v="BK6154"/>
        <s v="BK6155"/>
        <s v="BK6156"/>
        <s v="BK6157"/>
        <s v="BK6158"/>
        <s v="BK6159"/>
        <s v="BK6160"/>
        <s v="BK6161"/>
        <s v="BK6162"/>
        <s v="BK6163"/>
        <s v="BK6164"/>
        <s v="BK6165"/>
        <s v="BK6166"/>
        <s v="BK6167"/>
        <s v="BK6168"/>
        <s v="BK6169"/>
        <s v="BK6170"/>
        <s v="BK6171"/>
        <s v="BK6172"/>
        <s v="BK6173"/>
        <s v="BK6174"/>
        <s v="BK6175"/>
        <s v="BK6176"/>
        <s v="BK6177"/>
        <s v="BK6178"/>
        <s v="BK6179"/>
        <s v="BK6180"/>
        <s v="BK6181"/>
        <s v="BK6182"/>
        <s v="BK6183"/>
        <s v="BK6184"/>
        <s v="BK6185"/>
        <s v="BK6186"/>
        <s v="BK6187"/>
        <s v="BK6188"/>
        <s v="BK6189"/>
        <s v="BK6190"/>
        <s v="BK6191"/>
        <s v="BK6192"/>
        <s v="BK6193"/>
        <s v="BK6194"/>
        <s v="BK6195"/>
        <s v="BK6196"/>
        <s v="BK6197"/>
        <s v="BK6198"/>
        <s v="BK6199"/>
        <s v="BK6200"/>
        <s v="BK6201"/>
        <s v="BK6202"/>
        <s v="BK6203"/>
        <s v="BK6204"/>
        <s v="BK6205"/>
        <s v="BK6206"/>
        <s v="BK6207"/>
        <s v="BK6208"/>
        <s v="BK6209"/>
        <s v="BK6210"/>
        <s v="BK6211"/>
        <s v="BK6212"/>
        <s v="BK6213"/>
        <s v="BK6214"/>
        <s v="BK6215"/>
        <s v="BK6216"/>
        <s v="BK6217"/>
        <s v="BK6218"/>
        <s v="BK6219"/>
        <s v="BK6220"/>
        <s v="BK6221"/>
        <s v="BK6222"/>
        <s v="BK6223"/>
        <s v="BK6224"/>
        <s v="BK6225"/>
        <s v="BK6226"/>
        <s v="BK6227"/>
        <s v="BK6228"/>
        <s v="BK6229"/>
        <s v="BK6230"/>
        <s v="BK6231"/>
        <s v="BK6232"/>
        <s v="BK6233"/>
        <s v="BK6234"/>
        <s v="BK6235"/>
        <s v="BK6236"/>
        <s v="BK6237"/>
        <s v="BK6238"/>
        <s v="BK6239"/>
        <s v="BK6240"/>
        <s v="BK6241"/>
        <s v="BK6242"/>
        <s v="BK6243"/>
        <s v="BK6244"/>
        <s v="BK6245"/>
        <s v="BK6246"/>
        <s v="BK6247"/>
        <s v="BK6248"/>
        <s v="BK6249"/>
        <s v="BK6250"/>
        <s v="BK6251"/>
        <s v="BK6252"/>
        <s v="BK6253"/>
        <s v="BK6254"/>
        <s v="BK6255"/>
        <s v="BK6256"/>
        <s v="BK6257"/>
        <s v="BK6258"/>
        <s v="BK6259"/>
        <s v="BK6260"/>
        <s v="BK6261"/>
        <s v="BK6262"/>
        <s v="BK6263"/>
        <s v="BK6264"/>
        <s v="BK6265"/>
        <s v="BK6266"/>
        <s v="BK6267"/>
        <s v="BK6268"/>
        <s v="BK6269"/>
        <s v="BK6270"/>
        <s v="BK6271"/>
        <s v="BK6272"/>
        <s v="BK6273"/>
        <s v="BK6274"/>
        <s v="BK6275"/>
        <s v="BK6276"/>
        <s v="BK6277"/>
        <s v="BK6278"/>
        <s v="BK6279"/>
        <s v="BK6280"/>
        <s v="BK6281"/>
        <s v="BK6282"/>
        <s v="BK6283"/>
        <s v="BK6284"/>
        <s v="BK6285"/>
        <s v="BK6286"/>
        <s v="BK6287"/>
        <s v="BK6288"/>
        <s v="BK6289"/>
        <s v="BK6290"/>
        <s v="BK6291"/>
        <s v="BK6292"/>
        <s v="BK6293"/>
        <s v="BK6294"/>
        <s v="BK6295"/>
        <s v="BK6296"/>
        <s v="BK6297"/>
        <s v="BK6298"/>
        <s v="BK6299"/>
        <s v="BK6300"/>
        <s v="BK6301"/>
        <s v="BK6302"/>
        <s v="BK6303"/>
        <s v="BK6304"/>
        <s v="BK6305"/>
        <s v="BK6306"/>
        <s v="BK6307"/>
        <s v="BK6308"/>
        <s v="BK6309"/>
        <s v="BK6310"/>
        <s v="BK6311"/>
        <s v="BK6312"/>
        <s v="BK6313"/>
        <s v="BK6314"/>
        <s v="BK6315"/>
        <s v="BK6316"/>
        <s v="BK6317"/>
        <s v="BK6318"/>
        <s v="BK6319"/>
        <s v="BK6320"/>
        <s v="BK6321"/>
        <s v="BK6322"/>
        <s v="BK6323"/>
        <s v="BK6324"/>
        <s v="BK6325"/>
        <s v="BK6326"/>
        <s v="BK6327"/>
        <s v="BK6328"/>
        <s v="BK6329"/>
        <s v="BK6330"/>
        <s v="BK6331"/>
        <s v="BK6332"/>
        <s v="BK6333"/>
        <s v="BK6334"/>
        <s v="BK6335"/>
        <s v="BK6336"/>
        <s v="BK6337"/>
        <s v="BK6338"/>
        <s v="BK6339"/>
        <s v="BK6340"/>
        <s v="BK6341"/>
        <s v="BK6342"/>
        <s v="BK6343"/>
        <s v="BK6344"/>
        <s v="BK6345"/>
        <s v="BK6346"/>
        <s v="BK6347"/>
        <s v="BK6348"/>
        <s v="BK6349"/>
        <s v="BK6350"/>
        <s v="BK6351"/>
        <s v="BK6352"/>
        <s v="BK6353"/>
        <s v="BK6354"/>
        <s v="BK6355"/>
        <s v="BK6356"/>
        <s v="BK6357"/>
        <s v="BK6358"/>
        <s v="BK6359"/>
        <s v="BK6360"/>
        <s v="BK6361"/>
        <s v="BK6362"/>
        <s v="BK6363"/>
        <s v="BK6364"/>
        <s v="BK6365"/>
        <s v="BK6366"/>
        <s v="BK6367"/>
        <s v="BK6368"/>
        <s v="BK6369"/>
        <s v="BK6370"/>
        <s v="BK6371"/>
        <s v="BK6372"/>
        <s v="BK6373"/>
        <s v="BK6374"/>
        <s v="BK6375"/>
        <s v="BK6376"/>
        <s v="BK6377"/>
        <s v="BK6378"/>
        <s v="BK6379"/>
        <s v="BK6380"/>
        <s v="BK6381"/>
        <s v="BK6382"/>
        <s v="BK6383"/>
        <s v="BK6384"/>
        <s v="BK6385"/>
        <s v="BK6386"/>
        <s v="BK6387"/>
        <s v="BK6388"/>
        <s v="BK6389"/>
        <s v="BK6390"/>
        <s v="BK6391"/>
        <s v="BK6392"/>
        <s v="BK6393"/>
        <s v="BK6394"/>
        <s v="BK6395"/>
        <s v="BK6396"/>
        <s v="BK6397"/>
        <s v="BK6398"/>
        <s v="BK6399"/>
        <s v="BK6400"/>
        <s v="BK6401"/>
        <s v="BK6402"/>
        <s v="BK6403"/>
        <s v="BK6404"/>
        <s v="BK6405"/>
        <s v="BK6406"/>
        <s v="BK6407"/>
        <s v="BK6408"/>
        <s v="BK6409"/>
        <s v="BK6410"/>
        <s v="BK6411"/>
        <s v="BK6412"/>
        <s v="BK6413"/>
        <s v="BK6414"/>
        <s v="BK6415"/>
        <s v="BK6416"/>
        <s v="BK6417"/>
        <s v="BK6418"/>
        <s v="BK6419"/>
        <s v="BK6420"/>
        <s v="BK6421"/>
        <s v="BK6422"/>
        <s v="BK6423"/>
        <s v="BK6424"/>
        <s v="BK6425"/>
        <s v="BK6426"/>
        <s v="BK6427"/>
        <s v="BK6428"/>
        <s v="BK6429"/>
        <s v="BK6430"/>
        <s v="BK6431"/>
        <s v="BK6432"/>
        <s v="BK6433"/>
        <s v="BK6434"/>
        <s v="BK6435"/>
        <s v="BK6436"/>
        <s v="BK6437"/>
        <s v="BK6438"/>
        <s v="BK6439"/>
        <s v="BK6440"/>
        <s v="BK6441"/>
        <s v="BK6442"/>
        <s v="BK6443"/>
        <s v="BK6444"/>
        <s v="BK6445"/>
        <s v="BK6446"/>
        <s v="BK6447"/>
        <s v="BK6448"/>
        <s v="BK6449"/>
        <s v="BK6450"/>
        <s v="BK6451"/>
        <s v="BK6452"/>
        <s v="BK6453"/>
        <s v="BK6454"/>
        <s v="BK6455"/>
        <s v="BK6456"/>
        <s v="BK6457"/>
        <s v="BK6458"/>
        <s v="BK6459"/>
        <s v="BK6460"/>
        <s v="BK6461"/>
        <s v="BK6462"/>
        <s v="BK6463"/>
        <s v="BK6464"/>
        <s v="BK6465"/>
        <s v="BK6466"/>
        <s v="BK6467"/>
        <s v="BK6468"/>
        <s v="BK6469"/>
        <s v="BK6470"/>
        <s v="BK6471"/>
        <s v="BK6472"/>
        <s v="BK6473"/>
        <s v="BK6474"/>
        <s v="BK6475"/>
        <s v="BK6476"/>
        <s v="BK6477"/>
        <s v="BK6478"/>
        <s v="BK6479"/>
        <s v="BK6480"/>
        <s v="BK6481"/>
        <s v="BK6482"/>
        <s v="BK6483"/>
        <s v="BK6484"/>
        <s v="BK6485"/>
        <s v="BK6486"/>
        <s v="BK6487"/>
        <s v="BK6488"/>
        <s v="BK6489"/>
        <s v="BK6490"/>
        <s v="BK6491"/>
        <s v="BK6492"/>
        <s v="BK6493"/>
        <s v="BK6494"/>
        <s v="BK6495"/>
        <s v="BK6496"/>
        <s v="BK6497"/>
        <s v="BK6498"/>
        <s v="BK6499"/>
        <s v="BK6500"/>
        <s v="BK6501"/>
        <s v="BK6502"/>
        <s v="BK6503"/>
        <s v="BK6504"/>
        <s v="BK6505"/>
        <s v="BK6506"/>
        <s v="BK6507"/>
        <s v="BK6508"/>
        <s v="BK6509"/>
        <s v="BK6510"/>
        <s v="BK6511"/>
        <s v="BK6512"/>
        <s v="BK6513"/>
        <s v="BK6514"/>
        <s v="BK6515"/>
        <s v="BK6516"/>
        <s v="BK6517"/>
        <s v="BK6518"/>
        <s v="BK6519"/>
        <s v="BK6520"/>
        <s v="BK6521"/>
        <s v="BK6522"/>
        <s v="BK6523"/>
        <s v="BK6524"/>
        <s v="BK6525"/>
        <s v="BK6526"/>
        <s v="BK6527"/>
        <s v="BK6528"/>
        <s v="BK6529"/>
        <s v="BK6530"/>
        <s v="BK6531"/>
        <s v="BK6532"/>
        <s v="BK6533"/>
        <s v="BK6534"/>
        <s v="BK6535"/>
        <s v="BK6536"/>
        <s v="BK6537"/>
        <s v="BK6538"/>
        <s v="BK6539"/>
        <s v="BK6540"/>
        <s v="BK6541"/>
        <s v="BK6542"/>
        <s v="BK6543"/>
        <s v="BK6544"/>
        <s v="BK6545"/>
        <s v="BK6546"/>
        <s v="BK6547"/>
        <s v="BK6548"/>
        <s v="BK6549"/>
        <s v="BK6550"/>
        <s v="BK6551"/>
        <s v="BK6552"/>
        <s v="BK6553"/>
        <s v="BK6554"/>
        <s v="BK6555"/>
        <s v="BK6556"/>
        <s v="BK6557"/>
        <s v="BK6558"/>
        <s v="BK6559"/>
        <s v="BK6560"/>
        <s v="BK6561"/>
        <s v="BK6562"/>
        <s v="BK6563"/>
        <s v="BK6564"/>
        <s v="BK6565"/>
        <s v="BK6566"/>
        <s v="BK6567"/>
        <s v="BK6568"/>
        <s v="BK6569"/>
        <s v="BK6570"/>
        <s v="BK6571"/>
        <s v="BK6572"/>
        <s v="BK6573"/>
        <s v="BK6574"/>
        <s v="BK6575"/>
        <s v="BK6576"/>
        <s v="BK6577"/>
        <s v="BK6578"/>
        <s v="BK6579"/>
        <s v="BK6580"/>
        <s v="BK6581"/>
        <s v="BK6582"/>
        <s v="BK6583"/>
        <s v="BK6584"/>
        <s v="BK6585"/>
        <s v="BK6586"/>
        <s v="BK6587"/>
        <s v="BK6588"/>
        <s v="BK6589"/>
        <s v="BK6590"/>
        <s v="BK6591"/>
        <s v="BK6592"/>
        <s v="BK6593"/>
        <s v="BK6594"/>
        <s v="BK6595"/>
        <s v="BK6596"/>
        <s v="BK6597"/>
        <s v="BK6598"/>
        <s v="BK6599"/>
        <s v="BK6600"/>
        <s v="BK6601"/>
        <s v="BK6602"/>
        <s v="BK6603"/>
        <s v="BK6604"/>
        <s v="BK6605"/>
        <s v="BK6606"/>
        <s v="BK6607"/>
        <s v="BK6608"/>
        <s v="BK6609"/>
        <s v="BK6610"/>
        <s v="BK6611"/>
        <s v="BK6612"/>
        <s v="BK6613"/>
        <s v="BK6614"/>
        <s v="BK6615"/>
        <s v="BK6616"/>
        <s v="BK6617"/>
        <s v="BK6618"/>
        <s v="BK6619"/>
        <s v="BK6620"/>
        <s v="BK6621"/>
        <s v="BK6622"/>
        <s v="BK6623"/>
        <s v="BK6624"/>
        <s v="BK6625"/>
        <s v="BK6626"/>
        <s v="BK6627"/>
        <s v="BK6628"/>
        <s v="BK6629"/>
        <s v="BK6630"/>
        <s v="BK6631"/>
        <s v="BK6632"/>
        <s v="BK6633"/>
        <s v="BK6634"/>
        <s v="BK6635"/>
        <s v="BK6636"/>
        <s v="BK6637"/>
        <s v="BK6638"/>
        <s v="BK6639"/>
        <s v="BK6640"/>
        <s v="BK6641"/>
        <s v="BK6642"/>
        <s v="BK6643"/>
        <s v="BK6644"/>
        <s v="BK6645"/>
        <s v="BK6646"/>
        <s v="BK6647"/>
        <s v="BK6648"/>
        <s v="BK6649"/>
        <s v="BK6650"/>
        <s v="BK6651"/>
        <s v="BK6652"/>
        <s v="BK6653"/>
        <s v="BK6654"/>
        <s v="BK6655"/>
        <s v="BK6656"/>
        <s v="BK6657"/>
        <s v="BK6658"/>
        <s v="BK6659"/>
        <s v="BK6660"/>
        <s v="BK6661"/>
        <s v="BK6662"/>
        <s v="BK6663"/>
        <s v="BK6664"/>
        <s v="BK6665"/>
        <s v="BK6666"/>
        <s v="BK6667"/>
        <s v="BK6668"/>
        <s v="BK6669"/>
        <s v="BK6670"/>
        <s v="BK6671"/>
        <s v="BK6672"/>
        <s v="BK6673"/>
        <s v="BK6674"/>
        <s v="BK6675"/>
        <s v="BK6676"/>
        <s v="BK6677"/>
        <s v="BK6678"/>
        <s v="BK6679"/>
        <s v="BK6680"/>
        <s v="BK6681"/>
        <s v="BK6682"/>
        <s v="BK6683"/>
        <s v="BK6684"/>
        <s v="BK6685"/>
        <s v="BK6686"/>
        <s v="BK6687"/>
        <s v="BK6688"/>
        <s v="BK6689"/>
        <s v="BK6690"/>
        <s v="BK6691"/>
        <s v="BK6692"/>
        <s v="BK6693"/>
        <s v="BK6694"/>
        <s v="BK6695"/>
        <s v="BK6696"/>
        <s v="BK6697"/>
        <s v="BK6698"/>
        <s v="BK6699"/>
        <s v="BK6700"/>
        <s v="BK6701"/>
        <s v="BK6702"/>
        <s v="BK6703"/>
        <s v="BK6704"/>
        <s v="BK6705"/>
        <s v="BK6706"/>
        <s v="BK6707"/>
        <s v="BK6708"/>
        <s v="BK6709"/>
        <s v="BK6710"/>
        <s v="BK6711"/>
        <s v="BK6712"/>
        <s v="BK6713"/>
        <s v="BK6714"/>
        <s v="BK6715"/>
        <s v="BK6716"/>
        <s v="BK6717"/>
        <s v="BK6718"/>
        <s v="BK6719"/>
        <s v="BK6720"/>
        <s v="BK6721"/>
        <s v="BK6722"/>
        <s v="BK6723"/>
        <s v="BK6724"/>
        <s v="BK6725"/>
        <s v="BK6726"/>
        <s v="BK6727"/>
        <s v="BK6728"/>
        <s v="BK6729"/>
        <s v="BK6730"/>
        <s v="BK6731"/>
        <s v="BK6732"/>
        <s v="BK6733"/>
        <s v="BK6734"/>
        <s v="BK6735"/>
        <s v="BK6736"/>
        <s v="BK6737"/>
        <s v="BK6738"/>
        <s v="BK6739"/>
        <s v="BK6740"/>
        <s v="BK6741"/>
        <s v="BK6742"/>
        <s v="BK6743"/>
        <s v="BK6744"/>
        <s v="BK6745"/>
        <s v="BK6746"/>
        <s v="BK6747"/>
        <s v="BK6748"/>
        <s v="BK6749"/>
        <s v="BK6750"/>
        <s v="BK6751"/>
        <s v="BK6752"/>
        <s v="BK6753"/>
        <s v="BK6754"/>
        <s v="BK6755"/>
        <s v="BK6756"/>
        <s v="BK6757"/>
        <s v="BK6758"/>
        <s v="BK6759"/>
        <s v="BK6760"/>
        <s v="BK6761"/>
        <s v="BK6762"/>
        <s v="BK6763"/>
        <s v="BK6764"/>
        <s v="BK6765"/>
        <s v="BK6766"/>
        <s v="BK6767"/>
        <s v="BK6768"/>
        <s v="BK6769"/>
        <s v="BK6770"/>
        <s v="BK6771"/>
        <s v="BK6772"/>
        <s v="BK6773"/>
        <s v="BK6774"/>
        <s v="BK6775"/>
        <s v="BK6776"/>
        <s v="BK6777"/>
        <s v="BK6778"/>
        <s v="BK6779"/>
        <s v="BK6780"/>
        <s v="BK6781"/>
        <s v="BK6782"/>
        <s v="BK6783"/>
        <s v="BK6784"/>
        <s v="BK6785"/>
        <s v="BK6786"/>
        <s v="BK6787"/>
        <s v="BK6788"/>
        <s v="BK6789"/>
        <s v="BK6790"/>
        <s v="BK6791"/>
        <s v="BK6792"/>
        <s v="BK6793"/>
        <s v="BK6794"/>
        <s v="BK6795"/>
        <s v="BK6796"/>
        <s v="BK6797"/>
        <s v="BK6798"/>
        <s v="BK6799"/>
        <s v="BK6800"/>
        <s v="BK6801"/>
        <s v="BK6802"/>
        <s v="BK6803"/>
        <s v="BK6804"/>
        <s v="BK6805"/>
        <s v="BK6806"/>
        <s v="BK6807"/>
        <s v="BK6808"/>
        <s v="BK6809"/>
        <s v="BK6810"/>
        <s v="BK6811"/>
        <s v="BK6812"/>
        <s v="BK6813"/>
        <s v="BK6814"/>
        <s v="BK6815"/>
        <s v="BK6816"/>
        <s v="BK6817"/>
        <s v="BK6818"/>
        <s v="BK6819"/>
        <s v="BK6820"/>
        <s v="BK6821"/>
        <s v="BK6822"/>
        <s v="BK6823"/>
        <s v="BK6824"/>
        <s v="BK6825"/>
        <s v="BK6826"/>
        <s v="BK6827"/>
        <s v="BK6828"/>
        <s v="BK6829"/>
        <s v="BK6830"/>
        <s v="BK6831"/>
        <s v="BK6832"/>
        <s v="BK6833"/>
        <s v="BK6834"/>
        <s v="BK6835"/>
        <s v="BK6836"/>
        <s v="BK6837"/>
        <s v="BK6838"/>
        <s v="BK6839"/>
        <s v="BK6840"/>
        <s v="BK6841"/>
        <s v="BK6842"/>
        <s v="BK6843"/>
        <s v="BK6844"/>
        <s v="BK6845"/>
        <s v="BK6846"/>
        <s v="BK6847"/>
        <s v="BK6848"/>
        <s v="BK6849"/>
        <s v="BK6850"/>
        <s v="BK6851"/>
        <s v="BK6852"/>
        <s v="BK6853"/>
        <s v="BK6854"/>
        <s v="BK6855"/>
        <s v="BK6856"/>
        <s v="BK6857"/>
        <s v="BK6858"/>
        <s v="BK6859"/>
        <s v="BK6860"/>
        <s v="BK6861"/>
        <s v="BK6862"/>
        <s v="BK6863"/>
        <s v="BK6864"/>
        <s v="BK6865"/>
        <s v="BK6866"/>
        <s v="BK6867"/>
        <s v="BK6868"/>
        <s v="BK6869"/>
        <s v="BK6870"/>
        <s v="BK6871"/>
        <s v="BK6872"/>
        <s v="BK6873"/>
        <s v="BK6874"/>
        <s v="BK6875"/>
        <s v="BK6876"/>
        <s v="BK6877"/>
        <s v="BK6878"/>
        <s v="BK6879"/>
        <s v="BK6880"/>
        <s v="BK6881"/>
        <s v="BK6882"/>
        <s v="BK6883"/>
        <s v="BK6884"/>
        <s v="BK6885"/>
        <s v="BK6886"/>
        <s v="BK6887"/>
        <s v="BK6888"/>
        <s v="BK6889"/>
        <s v="BK6890"/>
        <s v="BK6891"/>
        <s v="BK6892"/>
        <s v="BK6893"/>
        <s v="BK6894"/>
        <s v="BK6895"/>
        <s v="BK6896"/>
        <s v="BK6897"/>
        <s v="BK6898"/>
        <s v="BK6899"/>
        <s v="BK6900"/>
        <s v="BK6901"/>
        <s v="BK6902"/>
        <s v="BK6903"/>
        <s v="BK6904"/>
        <s v="BK6905"/>
        <s v="BK6906"/>
        <s v="BK6907"/>
        <s v="BK6908"/>
        <s v="BK6909"/>
        <s v="BK6910"/>
        <s v="BK6911"/>
        <s v="BK6912"/>
        <s v="BK6913"/>
        <s v="BK6914"/>
        <s v="BK6915"/>
        <s v="BK6916"/>
        <s v="BK6917"/>
        <s v="BK6918"/>
        <s v="BK6919"/>
        <s v="BK6920"/>
        <s v="BK6921"/>
        <s v="BK6922"/>
        <s v="BK6923"/>
        <s v="BK6924"/>
        <s v="BK6925"/>
        <s v="BK6926"/>
        <s v="BK6927"/>
        <s v="BK6928"/>
        <s v="BK6929"/>
        <s v="BK6930"/>
        <s v="BK6931"/>
        <s v="BK6932"/>
        <s v="BK6933"/>
        <s v="BK6934"/>
        <s v="BK6935"/>
        <s v="BK6936"/>
        <s v="BK6937"/>
        <s v="BK6938"/>
        <s v="BK6939"/>
        <s v="BK6940"/>
        <s v="BK6941"/>
        <s v="BK6942"/>
        <s v="BK6943"/>
        <s v="BK6944"/>
        <s v="BK6945"/>
        <s v="BK6946"/>
        <s v="BK6947"/>
        <s v="BK6948"/>
        <s v="BK6949"/>
        <s v="BK6950"/>
        <s v="BK6951"/>
        <s v="BK6952"/>
        <s v="BK6953"/>
        <s v="BK6954"/>
        <s v="BK6955"/>
        <s v="BK6956"/>
        <s v="BK6957"/>
        <s v="BK6958"/>
        <s v="BK6959"/>
        <s v="BK6960"/>
        <s v="BK6961"/>
        <s v="BK6962"/>
        <s v="BK6963"/>
        <s v="BK6964"/>
        <s v="BK6965"/>
        <s v="BK6966"/>
        <s v="BK6967"/>
        <s v="BK6968"/>
        <s v="BK6969"/>
        <s v="BK6970"/>
        <s v="BK6971"/>
        <s v="BK6972"/>
        <s v="BK6973"/>
        <s v="BK6974"/>
        <s v="BK6975"/>
        <s v="BK6976"/>
        <s v="BK6977"/>
        <s v="BK6978"/>
        <s v="BK6979"/>
        <s v="BK6980"/>
        <s v="BK6981"/>
        <s v="BK6982"/>
        <s v="BK6983"/>
        <s v="BK6984"/>
        <s v="BK6985"/>
        <s v="BK6986"/>
        <s v="BK6987"/>
        <s v="BK6988"/>
        <s v="BK6989"/>
        <s v="BK6990"/>
        <s v="BK6991"/>
        <s v="BK6992"/>
        <s v="BK6993"/>
        <s v="BK6994"/>
        <s v="BK6995"/>
        <s v="BK6996"/>
        <s v="BK6997"/>
        <s v="BK6998"/>
        <s v="BK6999"/>
        <s v="BK7000"/>
        <s v="BK7001"/>
        <s v="BK7002"/>
        <s v="BK7003"/>
        <s v="BK7004"/>
        <s v="BK7005"/>
        <s v="BK7006"/>
        <s v="BK7007"/>
        <s v="BK7008"/>
        <s v="BK7009"/>
        <s v="BK7010"/>
        <s v="BK7011"/>
        <s v="BK7012"/>
        <s v="BK7013"/>
        <s v="BK7014"/>
        <s v="BK7015"/>
        <s v="BK7016"/>
        <s v="BK7017"/>
        <s v="BK7018"/>
        <s v="BK7019"/>
        <s v="BK7020"/>
        <s v="BK7021"/>
        <s v="BK7022"/>
        <s v="BK7023"/>
        <s v="BK7024"/>
        <s v="BK7025"/>
        <s v="BK7026"/>
        <s v="BK7027"/>
        <s v="BK7028"/>
        <s v="BK7029"/>
        <s v="BK7030"/>
        <s v="BK7031"/>
        <s v="BK7032"/>
        <s v="BK7033"/>
        <s v="BK7034"/>
        <s v="BK7035"/>
        <s v="BK7036"/>
        <s v="BK7037"/>
        <s v="BK7038"/>
        <s v="BK7039"/>
        <s v="BK7040"/>
        <s v="BK7041"/>
        <s v="BK7042"/>
        <s v="BK7043"/>
        <s v="BK7044"/>
        <s v="BK7045"/>
        <s v="BK7046"/>
        <s v="BK7047"/>
        <s v="BK7048"/>
        <s v="BK7049"/>
        <s v="BK7050"/>
        <s v="BK7051"/>
        <s v="BK7052"/>
        <s v="BK7053"/>
        <s v="BK7054"/>
        <s v="BK7055"/>
        <s v="BK7056"/>
        <s v="BK7057"/>
        <s v="BK7058"/>
        <s v="BK7059"/>
        <s v="BK7060"/>
        <s v="BK7061"/>
        <s v="BK7062"/>
        <s v="BK7063"/>
        <s v="BK7064"/>
        <s v="BK7065"/>
        <s v="BK7066"/>
        <s v="BK7067"/>
        <s v="BK7068"/>
        <s v="BK7069"/>
        <s v="BK7070"/>
        <s v="BK7071"/>
        <s v="BK7072"/>
        <s v="BK7073"/>
        <s v="BK7074"/>
        <s v="BK7075"/>
        <s v="BK7076"/>
        <s v="BK7077"/>
        <s v="BK7078"/>
        <s v="BK7079"/>
        <s v="BK7080"/>
        <s v="BK7081"/>
        <s v="BK7082"/>
        <s v="BK7083"/>
        <s v="BK7084"/>
        <s v="BK7085"/>
        <s v="BK7086"/>
        <s v="BK7087"/>
        <s v="BK7088"/>
        <s v="BK7089"/>
        <s v="BK7090"/>
        <s v="BK7091"/>
        <s v="BK7092"/>
        <s v="BK7093"/>
        <s v="BK7094"/>
        <s v="BK7095"/>
        <s v="BK7096"/>
        <s v="BK7097"/>
        <s v="BK7098"/>
        <s v="BK7099"/>
        <s v="BK7100"/>
        <s v="BK7101"/>
        <s v="BK7102"/>
        <s v="BK7103"/>
        <s v="BK7104"/>
        <s v="BK7105"/>
        <s v="BK7106"/>
        <s v="BK7107"/>
        <s v="BK7108"/>
        <s v="BK7109"/>
        <s v="BK7110"/>
        <s v="BK7111"/>
        <s v="BK7112"/>
        <s v="BK7113"/>
        <s v="BK7114"/>
        <s v="BK7115"/>
        <s v="BK7116"/>
        <s v="BK7117"/>
        <s v="BK7118"/>
        <s v="BK7119"/>
        <s v="BK7120"/>
        <s v="BK7121"/>
        <s v="BK7122"/>
        <s v="BK7123"/>
        <s v="BK7124"/>
        <s v="BK7125"/>
        <s v="BK7126"/>
        <s v="BK7127"/>
        <s v="BK7128"/>
        <s v="BK7129"/>
        <s v="BK7130"/>
        <s v="BK7131"/>
        <s v="BK7132"/>
        <s v="BK7133"/>
        <s v="BK7134"/>
        <s v="BK7135"/>
        <s v="BK7136"/>
        <s v="BK7137"/>
        <s v="BK7138"/>
        <s v="BK7139"/>
        <s v="BK7140"/>
        <s v="BK7141"/>
        <s v="BK7142"/>
        <s v="BK7143"/>
        <s v="BK7144"/>
        <s v="BK7145"/>
        <s v="BK7146"/>
        <s v="BK7147"/>
        <s v="BK7148"/>
        <s v="BK7149"/>
        <s v="BK7150"/>
        <s v="BK7151"/>
        <s v="BK7152"/>
        <s v="BK7153"/>
        <s v="BK7154"/>
        <s v="BK7155"/>
        <s v="BK7156"/>
        <s v="BK7157"/>
        <s v="BK7158"/>
        <s v="BK7159"/>
        <s v="BK7160"/>
        <s v="BK7161"/>
        <s v="BK7162"/>
        <s v="BK7163"/>
        <s v="BK7164"/>
        <s v="BK7165"/>
        <s v="BK7166"/>
        <s v="BK7167"/>
        <s v="BK7168"/>
        <s v="BK7169"/>
        <s v="BK7170"/>
        <s v="BK7171"/>
        <s v="BK7172"/>
        <s v="BK7173"/>
        <s v="BK7174"/>
        <s v="BK7175"/>
        <s v="BK7176"/>
        <s v="BK7177"/>
        <s v="BK7178"/>
        <s v="BK7179"/>
        <s v="BK7180"/>
        <s v="BK7181"/>
        <s v="BK7182"/>
        <s v="BK7183"/>
        <s v="BK7184"/>
        <s v="BK7185"/>
        <s v="BK7186"/>
        <s v="BK7187"/>
        <s v="BK7188"/>
        <s v="BK7189"/>
        <s v="BK7190"/>
        <s v="BK7191"/>
        <s v="BK7192"/>
        <s v="BK7193"/>
        <s v="BK7194"/>
        <s v="BK7195"/>
        <s v="BK7196"/>
        <s v="BK7197"/>
        <s v="BK7198"/>
        <s v="BK7199"/>
        <s v="BK7200"/>
        <s v="BK7201"/>
        <s v="BK7202"/>
        <s v="BK7203"/>
        <s v="BK7204"/>
        <s v="BK7205"/>
        <s v="BK7206"/>
        <s v="BK7207"/>
        <s v="BK7208"/>
        <s v="BK7209"/>
        <s v="BK7210"/>
        <s v="BK7211"/>
        <s v="BK7212"/>
        <s v="BK7213"/>
        <s v="BK7214"/>
        <s v="BK7215"/>
        <s v="BK7216"/>
        <s v="BK7217"/>
        <s v="BK7218"/>
        <s v="BK7219"/>
        <s v="BK7220"/>
        <s v="BK7221"/>
        <s v="BK7222"/>
        <s v="BK7223"/>
        <s v="BK7224"/>
        <s v="BK7225"/>
        <s v="BK7226"/>
        <s v="BK7227"/>
        <s v="BK7228"/>
        <s v="BK7229"/>
        <s v="BK7230"/>
        <s v="BK7231"/>
        <s v="BK7232"/>
        <s v="BK7233"/>
        <s v="BK7234"/>
        <s v="BK7235"/>
        <s v="BK7236"/>
        <s v="BK7237"/>
        <s v="BK7238"/>
        <s v="BK7239"/>
        <s v="BK7240"/>
        <s v="BK7241"/>
        <s v="BK7242"/>
        <s v="BK7243"/>
        <s v="BK7244"/>
        <s v="BK7245"/>
        <s v="BK7246"/>
        <s v="BK7247"/>
        <s v="BK7248"/>
        <s v="BK7249"/>
        <s v="BK7250"/>
        <s v="BK7251"/>
        <s v="BK7252"/>
        <s v="BK7253"/>
        <s v="BK7254"/>
        <s v="BK7255"/>
        <s v="BK7256"/>
        <s v="BK7257"/>
        <s v="BK7258"/>
        <s v="BK7259"/>
        <s v="BK7260"/>
        <s v="BK7261"/>
        <s v="BK7262"/>
        <s v="BK7263"/>
        <s v="BK7264"/>
        <s v="BK7265"/>
        <s v="BK7266"/>
        <s v="BK7267"/>
        <s v="BK7268"/>
        <s v="BK7269"/>
        <s v="BK7270"/>
        <s v="BK7271"/>
        <s v="BK7272"/>
        <s v="BK7273"/>
        <s v="BK7274"/>
        <s v="BK7275"/>
        <s v="BK7276"/>
        <s v="BK7277"/>
        <s v="BK7278"/>
        <s v="BK7279"/>
        <s v="BK7280"/>
        <s v="BK7281"/>
        <s v="BK7282"/>
        <s v="BK7283"/>
        <s v="BK7284"/>
        <s v="BK7285"/>
        <s v="BK7286"/>
        <s v="BK7287"/>
        <s v="BK7288"/>
        <s v="BK7289"/>
        <s v="BK7290"/>
        <s v="BK7291"/>
        <s v="BK7292"/>
        <s v="BK7293"/>
        <s v="BK7294"/>
        <s v="BK7295"/>
        <s v="BK7296"/>
        <s v="BK7297"/>
        <s v="BK7298"/>
        <s v="BK7299"/>
        <s v="BK7300"/>
        <s v="BK7301"/>
        <s v="BK7302"/>
        <s v="BK7303"/>
        <s v="BK7304"/>
        <s v="BK7305"/>
        <s v="BK7306"/>
        <s v="BK7307"/>
        <s v="BK7308"/>
        <s v="BK7309"/>
        <s v="BK7310"/>
        <s v="BK7311"/>
        <s v="BK7312"/>
        <s v="BK7313"/>
        <s v="BK7314"/>
        <s v="BK7315"/>
        <s v="BK7316"/>
        <s v="BK7317"/>
        <s v="BK7318"/>
        <s v="BK7319"/>
        <s v="BK7320"/>
        <s v="BK7321"/>
        <s v="BK7322"/>
        <s v="BK7323"/>
        <s v="BK7324"/>
        <s v="BK7325"/>
        <s v="BK7326"/>
        <s v="BK7327"/>
        <s v="BK7328"/>
        <s v="BK7329"/>
        <s v="BK7330"/>
        <s v="BK7331"/>
        <s v="BK7332"/>
        <s v="BK7333"/>
        <s v="BK7334"/>
        <s v="BK7335"/>
        <s v="BK7336"/>
        <s v="BK7337"/>
        <s v="BK7338"/>
        <s v="BK7339"/>
        <s v="BK7340"/>
        <s v="BK7341"/>
        <s v="BK7342"/>
        <s v="BK7343"/>
        <s v="BK7344"/>
        <s v="BK7345"/>
        <s v="BK7346"/>
        <s v="BK7347"/>
        <s v="BK7348"/>
        <s v="BK7349"/>
        <s v="BK7350"/>
        <s v="BK7351"/>
        <s v="BK7352"/>
        <s v="BK7353"/>
        <s v="BK7354"/>
        <s v="BK7355"/>
        <s v="BK7356"/>
        <s v="BK7357"/>
        <s v="BK7358"/>
        <s v="BK7359"/>
        <s v="BK7360"/>
        <s v="BK7361"/>
        <s v="BK7362"/>
        <s v="BK7363"/>
        <s v="BK7364"/>
        <s v="BK7365"/>
        <s v="BK7366"/>
        <s v="BK7367"/>
        <s v="BK7368"/>
        <s v="BK7369"/>
        <s v="BK7370"/>
        <s v="BK7371"/>
        <s v="BK7372"/>
        <s v="BK7373"/>
        <s v="BK7374"/>
        <s v="BK7375"/>
        <s v="BK7376"/>
        <s v="BK7377"/>
        <s v="BK7378"/>
        <s v="BK7379"/>
        <s v="BK7380"/>
        <s v="BK7381"/>
        <s v="BK7382"/>
        <s v="BK7383"/>
        <s v="BK7384"/>
        <s v="BK7385"/>
        <s v="BK7386"/>
        <s v="BK7387"/>
        <s v="BK7388"/>
        <s v="BK7389"/>
        <s v="BK7390"/>
        <s v="BK7391"/>
        <s v="BK7392"/>
        <s v="BK7393"/>
        <s v="BK7394"/>
        <s v="BK7395"/>
        <s v="BK7396"/>
        <s v="BK7397"/>
        <s v="BK7398"/>
        <s v="BK7399"/>
        <s v="BK7400"/>
        <s v="BK7401"/>
        <s v="BK7402"/>
        <s v="BK7403"/>
        <s v="BK7404"/>
        <s v="BK7405"/>
        <s v="BK7406"/>
        <s v="BK7407"/>
        <s v="BK7408"/>
        <s v="BK7409"/>
        <s v="BK7410"/>
        <s v="BK7411"/>
        <s v="BK7412"/>
        <s v="BK7413"/>
        <s v="BK7414"/>
        <s v="BK7415"/>
        <s v="BK7416"/>
        <s v="BK7417"/>
        <s v="BK7418"/>
        <s v="BK7419"/>
        <s v="BK7420"/>
        <s v="BK7421"/>
        <s v="BK7422"/>
        <s v="BK7423"/>
        <s v="BK7424"/>
        <s v="BK7425"/>
        <s v="BK7426"/>
        <s v="BK7427"/>
        <s v="BK7428"/>
        <s v="BK7429"/>
        <s v="BK7430"/>
        <s v="BK7431"/>
        <s v="BK7432"/>
        <s v="BK7433"/>
        <s v="BK7434"/>
        <s v="BK7435"/>
        <s v="BK7436"/>
        <s v="BK7437"/>
        <s v="BK7438"/>
        <s v="BK7439"/>
        <s v="BK7440"/>
        <s v="BK7441"/>
        <s v="BK7442"/>
        <s v="BK7443"/>
        <s v="BK7444"/>
        <s v="BK7445"/>
        <s v="BK7446"/>
        <s v="BK7447"/>
        <s v="BK7448"/>
        <s v="BK7449"/>
        <s v="BK7450"/>
        <s v="BK7451"/>
        <s v="BK7452"/>
      </sharedItems>
    </cacheField>
    <cacheField name="Title" numFmtId="0">
      <sharedItems count="39">
        <s v="NCERT Social Science"/>
        <s v="RS Aggarwal Mathematics"/>
        <s v="English Grammar &amp; Composition"/>
        <s v="Together with EVS"/>
        <s v="NCERT Maths"/>
        <s v="Truemanâ€™s Biology"/>
        <s v="NCERT Economics"/>
        <s v="Modern ABC Chemistry"/>
        <s v="TS Grewal Accountancy"/>
        <s v="Computer Science with Python"/>
        <s v="Oxford English Reader"/>
        <s v="Python Programming - Balagurusamy"/>
        <s v="Fundamentals of Physics - Resnick Halliday"/>
        <s v="NCERT Business Studies"/>
        <s v="Pearson Science Explorer"/>
        <s v="RD Sharma Mathematics"/>
        <s v="Play with Maths"/>
        <s v="NCERT Chemistry"/>
        <s v="SL Arora Physics"/>
        <s v="DK Goel Accountancy"/>
        <s v="Let Us C - Yashwant Kanetkar"/>
        <s v="S. Chand Business Studies"/>
        <s v="Lakhmir Singh Science"/>
        <s v="Concepts of Physics - HC Verma"/>
        <s v="S. Chand EVS"/>
        <s v="NCERT Hindi"/>
        <s v="NCERT Accountancy"/>
        <s v="NCERT Environmental Studies"/>
        <s v="S. Chand Biology"/>
        <s v="NCERT Biology"/>
        <s v="Manika Hindi Pathmala"/>
        <s v="Nai Roshni Hindi Pathmala"/>
        <s v="S. Chand Science"/>
        <s v="Together with Social Science"/>
        <s v="Principles of Economics"/>
        <s v="Wren &amp; Martin English Grammar"/>
        <s v="Pradeep's Chemistry"/>
        <s v="S. Chand Economics"/>
        <s v="S. Chand Social Science"/>
      </sharedItems>
    </cacheField>
    <cacheField name="Author" numFmtId="0">
      <sharedItems count="7104">
        <s v="Jerry Andrews"/>
        <s v="Christine Reed"/>
        <s v="Mary Rodriguez"/>
        <s v="Curtis Coleman"/>
        <s v="Eric Foster"/>
        <s v="Andrew Williams"/>
        <s v="Charlotte Payne"/>
        <s v="Terri Escobar"/>
        <s v="Cheryl Hudson"/>
        <s v="Tammy Johnson"/>
        <s v="Sherry Guerrero"/>
        <s v="Sonya Ewing"/>
        <s v="Donald Wilson"/>
        <s v="Brandon Johnson"/>
        <s v="Michael Dyer"/>
        <s v="Kimberly Nunez"/>
        <s v="Edward West II"/>
        <s v="Joann Oneal"/>
        <s v="Julie Price"/>
        <s v="Brittany Cooper"/>
        <s v="Brandi Johnson"/>
        <s v="Carolyn English"/>
        <s v="Keith Arnold"/>
        <s v="Lauren Smith"/>
        <s v="Jason Weaver"/>
        <s v="Amanda Mayer"/>
        <s v="Jeffery Smith"/>
        <s v="Wanda Patterson"/>
        <s v="Rebecca Wilson"/>
        <s v="Beth Morse"/>
        <s v="Jason Reid"/>
        <s v="Joshua Boyer"/>
        <s v="Mary Moore"/>
        <s v="Carl Lucas DDS"/>
        <s v="Chelsea Nelson"/>
        <s v="Pamela Leonard"/>
        <s v="David Nelson"/>
        <s v="Mary Perez"/>
        <s v="April Hill"/>
        <s v="Benjamin Velez"/>
        <s v="Robert Porter"/>
        <s v="Marcus Lopez"/>
        <s v="Zachary Patel"/>
        <s v="Kyle Garrett"/>
        <s v="Kevin Barker"/>
        <s v="Kristina Page"/>
        <s v="Sheila Shields"/>
        <s v="Maria Johnston"/>
        <s v="Alexander Cook"/>
        <s v="Tim Hanson"/>
        <s v="Mark Lopez"/>
        <s v="Elizabeth Velasquez"/>
        <s v="Ashley Fry"/>
        <s v="John Barrett"/>
        <s v="Angela House"/>
        <s v="David Horne"/>
        <s v="Angel Oconnor"/>
        <s v="Sara Lara"/>
        <s v="Dominic Baker"/>
        <s v="Robert Foster"/>
        <s v="Meghan Petersen"/>
        <s v="Jonathon Fernandez"/>
        <s v="Tracy Stewart"/>
        <s v="Derek Cooley"/>
        <s v="Richard Harris"/>
        <s v="Marc Wolfe"/>
        <s v="Raymond Donaldson"/>
        <s v="Glen Frank"/>
        <s v="Katherine Mitchell"/>
        <s v="Ann Scott"/>
        <s v="Darlene Love"/>
        <s v="Lindsey Robles"/>
        <s v="Michael Lopez"/>
        <s v="Mark Gonzalez"/>
        <s v="Nancy Snow"/>
        <s v="Sergio Lawson"/>
        <s v="Clifford Miller"/>
        <s v="Angela Powell"/>
        <s v="Alicia Lee"/>
        <s v="Anthony Wright"/>
        <s v="John Carter"/>
        <s v="Elizabeth Webb"/>
        <s v="Maria Hanson"/>
        <s v="Sarah Spence"/>
        <s v="Adriana Parker"/>
        <s v="Lisa Pope"/>
        <s v="Maria Clements"/>
        <s v="Laura Gordon"/>
        <s v="Kimberly Watts"/>
        <s v="Michael Johnston"/>
        <s v="Samuel Thomas"/>
        <s v="Laurie Williams"/>
        <s v="Amber Garcia"/>
        <s v="Alan Henderson"/>
        <s v="Danielle James"/>
        <s v="Wendy Kirby"/>
        <s v="Carmen Welch"/>
        <s v="Connie Johnson"/>
        <s v="Edward Lopez"/>
        <s v="Dan Gutierrez MD"/>
        <s v="Mark Peterson"/>
        <s v="Barbara Hess"/>
        <s v="Zachary Estrada"/>
        <s v="Crystal Rodriguez"/>
        <s v="Adam Lambert"/>
        <s v="Nicole Mcmillan"/>
        <s v="Crystal Walker"/>
        <s v="Chad Baker"/>
        <s v="Matthew Wright"/>
        <s v="Roberto Cordova"/>
        <s v="Rebecca Jones"/>
        <s v="Tyler Hill"/>
        <s v="Jennifer Ray"/>
        <s v="Albert Giles"/>
        <s v="Kelsey Harper"/>
        <s v="Abigail Hamilton"/>
        <s v="Peggy Leon"/>
        <s v="Andrea Pierce"/>
        <s v="Larry Golden"/>
        <s v="Latoya Smith"/>
        <s v="Danielle Miller"/>
        <s v="Sean Robertson"/>
        <s v="Johnny Shepherd"/>
        <s v="Keith King"/>
        <s v="Mark Robbins"/>
        <s v="Madison Savage"/>
        <s v="Erin Lee"/>
        <s v="Sue Flores"/>
        <s v="Derek Roberts"/>
        <s v="Sherry Bailey"/>
        <s v="Frederick Smith"/>
        <s v="Mary Bell"/>
        <s v="Melissa Garcia"/>
        <s v="Nicole Fitzgerald"/>
        <s v="James Cook"/>
        <s v="Joshua Delgado"/>
        <s v="Chris Burton"/>
        <s v="Mark Scott"/>
        <s v="Joshua Stewart"/>
        <s v="Thomas Snow"/>
        <s v="Ryan Camacho"/>
        <s v="Edward Oconnor"/>
        <s v="David Hoffman"/>
        <s v="Franklin Murphy"/>
        <s v="Luis Spencer"/>
        <s v="Belinda Davis"/>
        <s v="Brian Collins"/>
        <s v="Katie Chaney"/>
        <s v="Mary Cunningham"/>
        <s v="Clifford Martin"/>
        <s v="Brian Lawson"/>
        <s v="Jessica White"/>
        <s v="Jeffrey Buchanan"/>
        <s v="Nancy Johnson"/>
        <s v="Robert Sandoval"/>
        <s v="Christian Blevins"/>
        <s v="Jacob Flores"/>
        <s v="Michael Rogers"/>
        <s v="Lisa Stephens"/>
        <s v="Summer Rodriguez"/>
        <s v="Heather Myers"/>
        <s v="Jason Quinn"/>
        <s v="Elizabeth Finley"/>
        <s v="Heather Cruz"/>
        <s v="Matthew Schmidt"/>
        <s v="Michael Thomas"/>
        <s v="Daniel Petty"/>
        <s v="Stephen Obrien"/>
        <s v="Jeremy Stein"/>
        <s v="Daisy Black"/>
        <s v="Jennifer Jackson"/>
        <s v="Pamela Mueller"/>
        <s v="Jeffery Williams"/>
        <s v="Carla Shepherd"/>
        <s v="Nancy Cox"/>
        <s v="Gina Gonzalez"/>
        <s v="Lisa Morris"/>
        <s v="Michelle Mcmahon"/>
        <s v="Jacqueline King"/>
        <s v="Hannah Snyder"/>
        <s v="Monica Ramsey"/>
        <s v="Lisa Branch"/>
        <s v="Sheila Williams"/>
        <s v="William Daniel"/>
        <s v="Nancy Choi"/>
        <s v="Roger Bowman"/>
        <s v="John Lucas"/>
        <s v="Pedro Torres"/>
        <s v="Valerie Elliott"/>
        <s v="Kenneth Summers"/>
        <s v="Matthew Gill"/>
        <s v="Terry Lopez"/>
        <s v="Mark Stone"/>
        <s v="Thomas Carter"/>
        <s v="John Horton"/>
        <s v="Michaela Valdez"/>
        <s v="Samantha Brooks"/>
        <s v="Taylor Davis"/>
        <s v="Nicole Wiggins"/>
        <s v="Alexander Wilson"/>
        <s v="Justin Dawson"/>
        <s v="Debra Durham"/>
        <s v="Curtis Stewart"/>
        <s v="Megan Torres"/>
        <s v="Edward Bradley"/>
        <s v="Tammy Reyes"/>
        <s v="Martha Conway"/>
        <s v="Luke Lawrence"/>
        <s v="Jordan Rodriguez"/>
        <s v="Cameron Sanchez"/>
        <s v="Rick Hernandez"/>
        <s v="Catherine Turner"/>
        <s v="Andrew Olsen"/>
        <s v="Anthony Williams"/>
        <s v="Joseph Bradley"/>
        <s v="James Peterson"/>
        <s v="Mrs. Angela Atkins"/>
        <s v="Charles Miller"/>
        <s v="Sherry Humphrey MD"/>
        <s v="Dawn Vance"/>
        <s v="Ruth Rowe"/>
        <s v="Aaron Knight"/>
        <s v="Jeffrey Harris"/>
        <s v="Steven Nelson"/>
        <s v="Daniel Quinn"/>
        <s v="Blake Maddox"/>
        <s v="Julia Weaver"/>
        <s v="Tina Blair"/>
        <s v="Carrie Sloan"/>
        <s v="Philip Carter"/>
        <s v="Daniel Rodriguez"/>
        <s v="Mrs. Amber Holland"/>
        <s v="Kevin Garza"/>
        <s v="Robert Hawkins"/>
        <s v="Jennifer Ruiz"/>
        <s v="Angela Stevens"/>
        <s v="Deborah Martin"/>
        <s v="John Lee"/>
        <s v="Jeremy Gibson"/>
        <s v="Joshua Harris"/>
        <s v="Heather Martinez"/>
        <s v="Hailey Williams"/>
        <s v="Evelyn Flores"/>
        <s v="Christopher Deleon"/>
        <s v="Mr. Alexander Lyons"/>
        <s v="Rachel Lopez"/>
        <s v="Amber Chandler"/>
        <s v="Darrell Lee"/>
        <s v="Daniel Copeland"/>
        <s v="Stephen Clayton"/>
        <s v="Brian Freeman"/>
        <s v="Annette Brown"/>
        <s v="Duane Walker"/>
        <s v="Tyler Lee"/>
        <s v="Danielle Murillo"/>
        <s v="Donald Simpson"/>
        <s v="Nicole Kennedy"/>
        <s v="Jamie Mosley"/>
        <s v="Christopher Griffin"/>
        <s v="Anna Lee"/>
        <s v="Brianna Houston"/>
        <s v="William Hughes"/>
        <s v="Ashley Nelson"/>
        <s v="Mr. James Johnson"/>
        <s v="Kenneth Hernandez"/>
        <s v="Tracey Tran"/>
        <s v="Kelly Fields"/>
        <s v="Brett Williams"/>
        <s v="Carrie Green"/>
        <s v="Daniel Townsend"/>
        <s v="Lauren Allison"/>
        <s v="Stacy Woods"/>
        <s v="Sara Bailey"/>
        <s v="Anthony Simpson MD"/>
        <s v="Sandra Carey"/>
        <s v="Amy Burns"/>
        <s v="Rebecca Nguyen"/>
        <s v="John Mays"/>
        <s v="Michael Morrison"/>
        <s v="Janet Hughes"/>
        <s v="Joshua Freeman"/>
        <s v="Jessica Roberts"/>
        <s v="Diana Carter"/>
        <s v="Nancy Lawrence"/>
        <s v="James Smith"/>
        <s v="Andrea Brown"/>
        <s v="Autumn Campbell"/>
        <s v="Alan Murphy"/>
        <s v="Brian May"/>
        <s v="Blake Bailey"/>
        <s v="Larry Munoz"/>
        <s v="Rickey Miller"/>
        <s v="Michael Smith"/>
        <s v="Linda Taylor"/>
        <s v="Leslie Brown"/>
        <s v="Julie Ruiz"/>
        <s v="John Walters"/>
        <s v="Randy Hoover"/>
        <s v="Pamela Miller PhD"/>
        <s v="James Kramer"/>
        <s v="Samantha Kirby"/>
        <s v="Anne Munoz"/>
        <s v="Ashley Church"/>
        <s v="Rebecca Schroeder"/>
        <s v="Johnny Thomas"/>
        <s v="Amy Gonzalez"/>
        <s v="Ryan Carlson"/>
        <s v="Richard Owen"/>
        <s v="Olivia Vargas"/>
        <s v="Lisa Nixon"/>
        <s v="Mark Brown"/>
        <s v="Anthony Barker"/>
        <s v="Ashley Garcia"/>
        <s v="Shane Edwards"/>
        <s v="Kurt Hancock"/>
        <s v="Laura Patel DDS"/>
        <s v="Nathaniel Newton"/>
        <s v="Martin Palmer"/>
        <s v="Kerry Warren"/>
        <s v="Joseph Brown"/>
        <s v="Mary Shelton"/>
        <s v="Elizabeth Vincent"/>
        <s v="Jorge Schmitt"/>
        <s v="Miguel Spears"/>
        <s v="Lauren Gonzalez"/>
        <s v="Eric Mccormick"/>
        <s v="Christopher Lee Jr."/>
        <s v="Dylan Caldwell"/>
        <s v="Tonya Baldwin"/>
        <s v="Michael Johnson"/>
        <s v="Angela Mcdonald"/>
        <s v="Dr. Whitney Figueroa"/>
        <s v="Megan Hammond MD"/>
        <s v="Diamond Payne"/>
        <s v="David Thompson"/>
        <s v="Patricia Jensen"/>
        <s v="Adrian Harrison"/>
        <s v="Gerald Patterson"/>
        <s v="Robert Chapman"/>
        <s v="Joshua Walsh"/>
        <s v="Billy Gray"/>
        <s v="Natasha Villa"/>
        <s v="Regina Fernandez"/>
        <s v="Elizabeth Harris"/>
        <s v="Terri Hardin DDS"/>
        <s v="Claudia Graves"/>
        <s v="Christopher Chambers"/>
        <s v="Michael Stokes"/>
        <s v="Amanda Williams"/>
        <s v="Kevin Smith"/>
        <s v="John Mckinney DDS"/>
        <s v="Stephen Gonzalez"/>
        <s v="Kaylee Salazar"/>
        <s v="Sarah Schmidt"/>
        <s v="Angela Thomas"/>
        <s v="Lorraine Hernandez"/>
        <s v="Steven Strickland"/>
        <s v="Roberta King"/>
        <s v="Matthew Rodriguez"/>
        <s v="Michael Sanders"/>
        <s v="Chelsea Ward"/>
        <s v="Kathleen Bright"/>
        <s v="Michael Hughes"/>
        <s v="Shawn Miles"/>
        <s v="Michele Foster"/>
        <s v="Jason Walsh"/>
        <s v="Kayla Austin"/>
        <s v="Kristy Carr MD"/>
        <s v="Annette Mathis"/>
        <s v="Jessica James"/>
        <s v="Matthew Wheeler"/>
        <s v="Joel White"/>
        <s v="Elizabeth Carroll"/>
        <s v="Joseph Gray"/>
        <s v="Anthony Clark"/>
        <s v="Matthew Webb"/>
        <s v="Christopher Preston"/>
        <s v="Lisa James"/>
        <s v="Richard Johnson"/>
        <s v="Brittany Walsh"/>
        <s v="Ryan Navarro"/>
        <s v="Destiny Smith"/>
        <s v="Tammy Lucas"/>
        <s v="Jennifer Romero"/>
        <s v="Cynthia Wood"/>
        <s v="Gerald Brown"/>
        <s v="Deanna Burnett"/>
        <s v="Paul Andrews"/>
        <s v="Ashley Brady"/>
        <s v="Luis Flores"/>
        <s v="Kristina Franco"/>
        <s v="Brenda Decker"/>
        <s v="Roy Buckley"/>
        <s v="Christopher Wilson"/>
        <s v="Ashley Trevino"/>
        <s v="Dawn Duke DVM"/>
        <s v="Sharon Butler"/>
        <s v="Mitchell Ross"/>
        <s v="Kevin Schwartz"/>
        <s v="Alex Harris"/>
        <s v="Walter Miles"/>
        <s v="Luke Hudson"/>
        <s v="Todd Hernandez"/>
        <s v="Jennifer Espinoza"/>
        <s v="Jose Gordon"/>
        <s v="Amber Perez"/>
        <s v="Dr. Cindy Smith DDS"/>
        <s v="Alicia White"/>
        <s v="Jillian Brown"/>
        <s v="David Hansen"/>
        <s v="David Stein"/>
        <s v="Parker Johnson"/>
        <s v="Curtis Wall"/>
        <s v="Audrey Dillon"/>
        <s v="John Smith"/>
        <s v="Danielle Mccall"/>
        <s v="Nancy Smith"/>
        <s v="Ryan Russell"/>
        <s v="Erika Hardy"/>
        <s v="Tracy Larson"/>
        <s v="Kelsey Ruiz"/>
        <s v="Jenna Thomas"/>
        <s v="Amanda Clark"/>
        <s v="Ryan Johnson"/>
        <s v="Benjamin Walker"/>
        <s v="Christina Roberts"/>
        <s v="Abigail Wiggins PhD"/>
        <s v="Gregory Gonzalez"/>
        <s v="Angela Stewart"/>
        <s v="Karla Perkins"/>
        <s v="Katie Lopez"/>
        <s v="Susan Raymond"/>
        <s v="Christina Mcconnell"/>
        <s v="Benjamin Clark"/>
        <s v="Steven Marshall"/>
        <s v="Jay Black"/>
        <s v="Stephanie Herman"/>
        <s v="Patrick Parsons"/>
        <s v="Christopher Gentry"/>
        <s v="Sean Warner"/>
        <s v="Kristin Duncan"/>
        <s v="Dylan Hunter"/>
        <s v="Sarah Morales"/>
        <s v="Laura Green"/>
        <s v="Patricia Ward"/>
        <s v="Phillip White"/>
        <s v="Timothy Benson"/>
        <s v="Natasha Washington"/>
        <s v="Mark Haynes"/>
        <s v="Brandon Salinas"/>
        <s v="Kathryn Bennett"/>
        <s v="Lisa Strickland"/>
        <s v="Todd Diaz MD"/>
        <s v="Christy Salinas"/>
        <s v="Gabriela Davis"/>
        <s v="Robert Castaneda"/>
        <s v="Linda Barker"/>
        <s v="William Moreno"/>
        <s v="Tyler Wheeler"/>
        <s v="Hannah Taylor"/>
        <s v="April Thomas"/>
        <s v="Joseph Brennan"/>
        <s v="Robert Villegas"/>
        <s v="Sharon Best"/>
        <s v="Amanda Steele"/>
        <s v="Darlene Carson"/>
        <s v="Antonio Thomas"/>
        <s v="Rebecca Gibson"/>
        <s v="Matthew Gilmore"/>
        <s v="Jeffrey Anderson"/>
        <s v="Angela Todd"/>
        <s v="Deborah Robinson"/>
        <s v="Anthony Owens"/>
        <s v="Mr. Nicholas Lowery MD"/>
        <s v="Michelle King"/>
        <s v="Mr. Brandon Gill DDS"/>
        <s v="Andrew Elliott"/>
        <s v="Peter Johnson"/>
        <s v="Brittany Williams"/>
        <s v="Ashley Ware"/>
        <s v="Dale Mccoy"/>
        <s v="Ana Novak"/>
        <s v="Amy Chavez"/>
        <s v="Tammy Crosby"/>
        <s v="Joshua Smith"/>
        <s v="Jennifer Wyatt"/>
        <s v="Patricia Phillips"/>
        <s v="Christopher Miller"/>
        <s v="John Leon"/>
        <s v="Holly Rodriguez"/>
        <s v="Veronica Green"/>
        <s v="Nicholas Cochran"/>
        <s v="Melissa Harris"/>
        <s v="Terri Harrison"/>
        <s v="Christine Durham"/>
        <s v="Joseph Ortiz"/>
        <s v="Robert Duncan"/>
        <s v="Hunter Johnson"/>
        <s v="Melissa Owens"/>
        <s v="Donald Morton"/>
        <s v="Michael Peterson"/>
        <s v="Lisa Hess"/>
        <s v="Anthony Smith"/>
        <s v="Steven Smith"/>
        <s v="Michael Anderson"/>
        <s v="Mr. Larry Pittman"/>
        <s v="Brenda Hughes"/>
        <s v="Michael Parks"/>
        <s v="Shirley Gallegos"/>
        <s v="Angela Hill"/>
        <s v="Terry Hayes"/>
        <s v="Daniel Berg"/>
        <s v="Kenneth Garner"/>
        <s v="Michelle Nguyen"/>
        <s v="Jeremy Johnson"/>
        <s v="Kaitlyn Cisneros"/>
        <s v="William Wagner"/>
        <s v="Barry Finley"/>
        <s v="Shawna Ross"/>
        <s v="Kenneth Reyes"/>
        <s v="Eric Perkins"/>
        <s v="Brett Michael"/>
        <s v="Tanya Harding"/>
        <s v="Glenda Martinez"/>
        <s v="John George"/>
        <s v="Robert Garcia"/>
        <s v="Rachel Bond"/>
        <s v="Joshua Campos"/>
        <s v="Joseph Petty"/>
        <s v="Mary Blevins"/>
        <s v="Justin Thompson"/>
        <s v="Joseph Martin"/>
        <s v="Kimberly Smith"/>
        <s v="Katie Bradley"/>
        <s v="Donald Smith"/>
        <s v="David Chavez"/>
        <s v="Christopher Delgado"/>
        <s v="Richard Kelly"/>
        <s v="Christopher Evans"/>
        <s v="Bryan Shea"/>
        <s v="Sara Stanley"/>
        <s v="Charles Hunter"/>
        <s v="Anthony Lewis"/>
        <s v="Heather Smith"/>
        <s v="Ronald Wilson"/>
        <s v="Erik Ray"/>
        <s v="Christopher West"/>
        <s v="Megan Gomez"/>
        <s v="John Livingston"/>
        <s v="Joseph Garcia"/>
        <s v="Megan Rogers"/>
        <s v="Kevin Wright Jr."/>
        <s v="Brian Vaughn"/>
        <s v="Jonathan Martin"/>
        <s v="Thomas Wilson"/>
        <s v="Shawn Jones"/>
        <s v="Adam Chavez"/>
        <s v="Luis Smith"/>
        <s v="Allen Terry"/>
        <s v="Joshua Davis"/>
        <s v="Vincent Sparks"/>
        <s v="Erin Franklin"/>
        <s v="Kimberly Ware"/>
        <s v="Eric Browning"/>
        <s v="James Kim"/>
        <s v="Latasha Butler"/>
        <s v="Shane Bentley"/>
        <s v="Cody Allen"/>
        <s v="Tabitha Jones"/>
        <s v="Jesse Brown"/>
        <s v="Robyn West"/>
        <s v="Grant Johnson"/>
        <s v="Jeffrey Carter"/>
        <s v="Thomas Schroeder"/>
        <s v="Kimberly Thomas"/>
        <s v="Dawn Allen"/>
        <s v="Heidi Gates"/>
        <s v="Travis Brown"/>
        <s v="Spencer Lloyd"/>
        <s v="Megan Moore"/>
        <s v="Robert Friedman"/>
        <s v="Sean Garcia"/>
        <s v="Amanda Leblanc"/>
        <s v="Kim Howard"/>
        <s v="Jacob Webster"/>
        <s v="Kenneth Holden"/>
        <s v="Lori Hickman"/>
        <s v="Sharon Cross"/>
        <s v="Brett Bryan"/>
        <s v="Denise Padilla"/>
        <s v="Mark Mathis Jr."/>
        <s v="Kimberly Elliott"/>
        <s v="Aaron Shields"/>
        <s v="Ann Jones"/>
        <s v="Carol Becker"/>
        <s v="Adam Miller"/>
        <s v="Scott Fitzgerald"/>
        <s v="Robert Copeland"/>
        <s v="Cynthia Diaz"/>
        <s v="Matthew Chapman"/>
        <s v="John Reynolds"/>
        <s v="Rachel Warner"/>
        <s v="Albert Jones"/>
        <s v="Chad Anderson"/>
        <s v="Peter Lopez DVM"/>
        <s v="Jennifer Wright"/>
        <s v="Erin Vasquez"/>
        <s v="Kyle Williams"/>
        <s v="Tricia Burch"/>
        <s v="Terry Norman"/>
        <s v="Joshua Luna"/>
        <s v="Elizabeth Humphrey"/>
        <s v="Julia Walker"/>
        <s v="Rick Wheeler"/>
        <s v="Tommy Cox"/>
        <s v="Erica Hudson"/>
        <s v="Jennifer West"/>
        <s v="Gregory Morales"/>
        <s v="Jorge Griffin"/>
        <s v="Jaime Hall"/>
        <s v="Tara Larson"/>
        <s v="Alyssa Hurst"/>
        <s v="Lisa Hampton"/>
        <s v="Raven Lucas"/>
        <s v="Amber Graham"/>
        <s v="Stephanie Downs"/>
        <s v="David Munoz"/>
        <s v="Karen Mclaughlin"/>
        <s v="Anna Long"/>
        <s v="Monica Good"/>
        <s v="Michael Reed"/>
        <s v="Michael Roberts"/>
        <s v="Jordan Jordan"/>
        <s v="Tony Dickerson"/>
        <s v="Jacqueline Fields"/>
        <s v="Carol Scott"/>
        <s v="Anthony Livingston"/>
        <s v="Steven Rice"/>
        <s v="Jacqueline Mcgee"/>
        <s v="Jacob Bennett"/>
        <s v="Christine Smith"/>
        <s v="Ruben Baker"/>
        <s v="Justin Riley"/>
        <s v="Roger Taylor MD"/>
        <s v="Thomas Carroll"/>
        <s v="Jason Moore"/>
        <s v="Kelli Howard"/>
        <s v="Andrew Nguyen"/>
        <s v="Jennifer Stewart"/>
        <s v="John Cardenas"/>
        <s v="Amber Kelly"/>
        <s v="Kenneth Lopez"/>
        <s v="Brian Christian"/>
        <s v="Jennifer Flores"/>
        <s v="Barry Salinas"/>
        <s v="Derrick Wilson"/>
        <s v="Antonio Fox"/>
        <s v="Patrick Myers"/>
        <s v="Francisco Miller"/>
        <s v="Alyssa Richmond"/>
        <s v="Laura Sandoval"/>
        <s v="Lucas Herrera"/>
        <s v="Michael Hill"/>
        <s v="Chad Landry"/>
        <s v="Zachary Scott"/>
        <s v="Melanie Thompson"/>
        <s v="Jamie Anderson MD"/>
        <s v="Jamie Pearson"/>
        <s v="Deborah Castaneda"/>
        <s v="Timothy Gordon"/>
        <s v="Robert Crawford"/>
        <s v="Brenda Little"/>
        <s v="Donna Graham"/>
        <s v="Ricardo Mcdaniel"/>
        <s v="Andrea Hill"/>
        <s v="Joseph Nguyen"/>
        <s v="Tiffany Gardner"/>
        <s v="Christina King"/>
        <s v="Tiffany Rodriguez"/>
        <s v="April Williams"/>
        <s v="Sandra Carlson"/>
        <s v="Dylan Barber"/>
        <s v="Grace Neal"/>
        <s v="Melissa James"/>
        <s v="Dr. Mark Rogers"/>
        <s v="Ruth Rasmussen"/>
        <s v="John Reyes"/>
        <s v="Melissa Larsen"/>
        <s v="Kelly Davis"/>
        <s v="John Mendez"/>
        <s v="Christopher Gutierrez"/>
        <s v="Kristin Macias"/>
        <s v="Mariah Melton"/>
        <s v="Christopher Higgins Jr."/>
        <s v="Suzanne Richards"/>
        <s v="David Thomas"/>
        <s v="Meghan Brown"/>
        <s v="Jennifer Rodriguez"/>
        <s v="Keith Myers"/>
        <s v="Bradley Warner"/>
        <s v="Michael Adams"/>
        <s v="Meghan Stephens"/>
        <s v="Colton Ward MD"/>
        <s v="Corey Kidd"/>
        <s v="Jessica Woods"/>
        <s v="Michelle Lewis"/>
        <s v="Margaret Young"/>
        <s v="Tammy Wheeler"/>
        <s v="Monica Newton"/>
        <s v="Christopher Luna"/>
        <s v="Brent Singh"/>
        <s v="Kenneth Bean DDS"/>
        <s v="Kelly Smith"/>
        <s v="Lisa Martin"/>
        <s v="John Singleton"/>
        <s v="Samantha Mcconnell"/>
        <s v="Sarah Horton"/>
        <s v="Lee Johnson"/>
        <s v="Michelle Jennings"/>
        <s v="Regina Lee"/>
        <s v="Devin Woods"/>
        <s v="Christian Lewis"/>
        <s v="Linda Barnes"/>
        <s v="Nicole Williams"/>
        <s v="Sylvia Smith"/>
        <s v="Stephanie Howard"/>
        <s v="Keith Peterson"/>
        <s v="Jeanne Jones"/>
        <s v="Jesus Boyle"/>
        <s v="Cheyenne Best"/>
        <s v="Linda Parker"/>
        <s v="Natasha Cunningham MD"/>
        <s v="Ethan Bennett"/>
        <s v="Mr. Michael Nguyen"/>
        <s v="Carol Edwards"/>
        <s v="Christopher Davenport"/>
        <s v="Mrs. Jill Norris"/>
        <s v="Angela Hobbs"/>
        <s v="Jacob Larson"/>
        <s v="Brandon Miller"/>
        <s v="Jessica Martin"/>
        <s v="Andrew Phillips"/>
        <s v="Lisa Howard"/>
        <s v="Madison Ferguson"/>
        <s v="Jessica Hanson"/>
        <s v="Justin Nelson"/>
        <s v="Robert Poole"/>
        <s v="Becky Lewis"/>
        <s v="David Mcclain"/>
        <s v="Christopher Case"/>
        <s v="Michael Moore"/>
        <s v="Jessica Pacheco"/>
        <s v="Heidi Smith"/>
        <s v="Stanley Harrison"/>
        <s v="Mary Johnson"/>
        <s v="Laura Jordan"/>
        <s v="Ashley Goodman"/>
        <s v="Gina Marsh"/>
        <s v="Denise Fowler"/>
        <s v="Anna Smith"/>
        <s v="Robert Allison"/>
        <s v="Kimberly Malone"/>
        <s v="Randy Blanchard"/>
        <s v="Luis Cameron"/>
        <s v="Jordan Aguirre"/>
        <s v="Sharon Scott"/>
        <s v="Mark Warner"/>
        <s v="Jordan Perez"/>
        <s v="Blake Richardson"/>
        <s v="Tanner Floyd"/>
        <s v="Laura Torres"/>
        <s v="David Brown"/>
        <s v="Aaron Chan"/>
        <s v="Joseph Holmes"/>
        <s v="Carol Davidson"/>
        <s v="Amy Myers"/>
        <s v="James Hanson"/>
        <s v="Yolanda Hendricks"/>
        <s v="Ashley Chan"/>
        <s v="Donald Lewis"/>
        <s v="Jeanne Wilson"/>
        <s v="Timothy Bauer"/>
        <s v="Lorraine Fuentes"/>
        <s v="James Mcdonald"/>
        <s v="Tony Smith"/>
        <s v="Mary Kelley"/>
        <s v="Andrew Rodriguez"/>
        <s v="Jessica Pierce"/>
        <s v="Jennifer Campbell"/>
        <s v="Jill Hancock"/>
        <s v="Summer Wright"/>
        <s v="Miguel Clay"/>
        <s v="William Vasquez"/>
        <s v="Karen Robinson"/>
        <s v="James Jones"/>
        <s v="Elizabeth Weiss"/>
        <s v="Thomas Ryan"/>
        <s v="Margaret Williams"/>
        <s v="Lisa Armstrong"/>
        <s v="Jeffrey Stafford"/>
        <s v="Kristen Donaldson"/>
        <s v="Adriana Mcdonald"/>
        <s v="Russell Edwards"/>
        <s v="Kelly Burgess"/>
        <s v="Richard Yang"/>
        <s v="Roberto Schmidt"/>
        <s v="Crystal Weaver"/>
        <s v="Carly Shepard"/>
        <s v="Deborah Moore"/>
        <s v="Lisa Bowman"/>
        <s v="Jerry Hahn"/>
        <s v="Matthew Mack"/>
        <s v="Jamie Graham"/>
        <s v="Yesenia Davis"/>
        <s v="Emily Stewart"/>
        <s v="Christopher Ingram"/>
        <s v="Robert Cohen"/>
        <s v="Martha Levy"/>
        <s v="Crystal Ford"/>
        <s v="Amy Morris"/>
        <s v="Madeline Bryant"/>
        <s v="Robert Smith"/>
        <s v="Ronald Watson"/>
        <s v="Dr. Jeremy Baldwin MD"/>
        <s v="Ryan Ochoa MD"/>
        <s v="Matthew Johnson"/>
        <s v="Victoria Decker"/>
        <s v="Christopher Fisher"/>
        <s v="Emily Miller"/>
        <s v="Joseph Edwards"/>
        <s v="Virginia Rogers"/>
        <s v="Kevin Hernandez"/>
        <s v="Thomas Chavez"/>
        <s v="Sean Howard"/>
        <s v="Shawn Phillips"/>
        <s v="Leah Jordan"/>
        <s v="Michael Larson"/>
        <s v="Cynthia Taylor"/>
        <s v="Justin Lopez"/>
        <s v="Julie Cain"/>
        <s v="Alicia Robinson"/>
        <s v="Kathryn Fowler"/>
        <s v="Tracy Galloway"/>
        <s v="Alison Carson"/>
        <s v="Shannon Everett"/>
        <s v="Norman Gillespie Jr."/>
        <s v="Matthew Evans"/>
        <s v="Kevin Day"/>
        <s v="Catherine Montgomery"/>
        <s v="Joseph Adams"/>
        <s v="Tiffany Burns"/>
        <s v="Jeffrey Ali"/>
        <s v="Hunter Hernandez"/>
        <s v="Melanie Cooper"/>
        <s v="Dawn Butler"/>
        <s v="Emily Duke"/>
        <s v="Melissa Benton"/>
        <s v="Alexandra Roberts"/>
        <s v="John Miller"/>
        <s v="Gabriella Martinez"/>
        <s v="Adam Aguilar"/>
        <s v="Melissa Hernandez"/>
        <s v="Rick Hoover"/>
        <s v="Hannah Wall"/>
        <s v="David Reynolds"/>
        <s v="Kathleen Franco"/>
        <s v="David Henry"/>
        <s v="Brian Mitchell"/>
        <s v="Amy Butler"/>
        <s v="Thomas Reyes"/>
        <s v="Russell Brown"/>
        <s v="Ricky Perkins"/>
        <s v="Sandra Hunt"/>
        <s v="Peter Taylor"/>
        <s v="Lucas Anderson"/>
        <s v="Donna Aguilar"/>
        <s v="Margaret Strickland"/>
        <s v="Leonard King"/>
        <s v="Chad Miller"/>
        <s v="Peggy Harris"/>
        <s v="James Hubbard"/>
        <s v="Robert Wheeler"/>
        <s v="Eric Bell"/>
        <s v="Kevin Kim"/>
        <s v="Joel Gonzalez"/>
        <s v="Michelle Miller"/>
        <s v="Hannah Knapp"/>
        <s v="Vanessa Ball"/>
        <s v="Daniel Stevens"/>
        <s v="Elizabeth Peters"/>
        <s v="Jeremy Fernandez"/>
        <s v="Clinton Heath"/>
        <s v="Gina Cain"/>
        <s v="James Pope"/>
        <s v="Zachary Porter"/>
        <s v="Veronica Richardson"/>
        <s v="Craig Rodriguez"/>
        <s v="Dustin Padilla"/>
        <s v="Veronica Martin"/>
        <s v="Veronica Coleman"/>
        <s v="Nancy Mccann"/>
        <s v="Tyler Rivera"/>
        <s v="Jeremy Mcdowell"/>
        <s v="Matthew Fields"/>
        <s v="Denise Rangel"/>
        <s v="Jesse Johnson"/>
        <s v="Joshua Walker"/>
        <s v="Gerald Owens"/>
        <s v="Jacob Carey"/>
        <s v="Ariel Massey"/>
        <s v="William Santiago"/>
        <s v="Dr. Angela Collins MD"/>
        <s v="Pamela Mack"/>
        <s v="Donna Smith"/>
        <s v="Deborah Bailey"/>
        <s v="Brandon Sweeney"/>
        <s v="Taylor Soto"/>
        <s v="Jerry Carroll"/>
        <s v="Brian Joyce"/>
        <s v="Diane Rice"/>
        <s v="Shannon Young"/>
        <s v="Jordan Pearson"/>
        <s v="Taylor Franklin"/>
        <s v="Denise White"/>
        <s v="Briana Brown"/>
        <s v="Barbara Edwards"/>
        <s v="Lauren Butler"/>
        <s v="Tanner Roberts"/>
        <s v="James Miller"/>
        <s v="Eric Berg"/>
        <s v="Eric Rodriguez"/>
        <s v="Teresa Bass"/>
        <s v="Jorge Mann"/>
        <s v="John Johnson"/>
        <s v="Daniel French"/>
        <s v="Robert Bryan"/>
        <s v="Joseph Mann"/>
        <s v="Thomas Smith"/>
        <s v="Richard Hester"/>
        <s v="Jason Johnson"/>
        <s v="Caroline Smith"/>
        <s v="Karen Jackson"/>
        <s v="William Gutierrez"/>
        <s v="Scott Gilbert"/>
        <s v="Dean Townsend"/>
        <s v="Tracey Davis"/>
        <s v="Ashley Wiggins DDS"/>
        <s v="Rhonda Cline"/>
        <s v="Matthew Ramos"/>
        <s v="James Casey"/>
        <s v="James Elliott"/>
        <s v="Bruce Crawford"/>
        <s v="Rachel Washington MD"/>
        <s v="Alicia Shea"/>
        <s v="Rose Moore"/>
        <s v="Pamela Silva"/>
        <s v="Linda Lloyd"/>
        <s v="Victor Wells"/>
        <s v="Terry Peters"/>
        <s v="Laura Gonzalez"/>
        <s v="Mary Mclaughlin"/>
        <s v="Cindy Russell"/>
        <s v="Vanessa Lewis"/>
        <s v="Jeanette Rose"/>
        <s v="Thomas Delgado"/>
        <s v="Mary Williams"/>
        <s v="Heather Abbott"/>
        <s v="Emily Munoz"/>
        <s v="Christine Jackson DVM"/>
        <s v="Nancy Holland"/>
        <s v="Joseph Peck"/>
        <s v="Richard Daniels"/>
        <s v="Robert Phillips"/>
        <s v="Paula Cisneros"/>
        <s v="Eddie Santos"/>
        <s v="Deborah Dunn"/>
        <s v="Jeffrey Henson"/>
        <s v="Chris Robinson"/>
        <s v="Julie Giles"/>
        <s v="Garrett Melendez"/>
        <s v="Michelle Torres"/>
        <s v="Karen Zavala"/>
        <s v="Melissa Smith"/>
        <s v="Christopher Li"/>
        <s v="Anthony Bernard"/>
        <s v="Samuel Martinez"/>
        <s v="Randall Morris"/>
        <s v="Jeffrey Vargas"/>
        <s v="Danny Arias"/>
        <s v="Anthony Nunez"/>
        <s v="Ryan Mccormick"/>
        <s v="Dakota Mills"/>
        <s v="Robert Harmon"/>
        <s v="Mark Clarke"/>
        <s v="Julie Meyer"/>
        <s v="Carl Smith PhD"/>
        <s v="Anna Wallace PhD"/>
        <s v="Abigail Hernandez"/>
        <s v="Ashley Owens"/>
        <s v="Patricia Lewis"/>
        <s v="Charles Scott"/>
        <s v="Debra Johnson"/>
        <s v="Julie Levy"/>
        <s v="Debra Brandt"/>
        <s v="Kerry Robinson"/>
        <s v="Kenneth Gonzalez"/>
        <s v="Albert Price"/>
        <s v="Mary Ramos"/>
        <s v="Mary Castillo"/>
        <s v="William Espinoza"/>
        <s v="John Mills"/>
        <s v="Marissa Yates"/>
        <s v="Monique Booth"/>
        <s v="Cindy Watson"/>
        <s v="Sean Nguyen"/>
        <s v="Linda Berg"/>
        <s v="Ralph Sosa"/>
        <s v="Victor Lozano"/>
        <s v="Carmen Allen"/>
        <s v="Richard Henderson"/>
        <s v="Sheryl Copeland"/>
        <s v="Courtney Watts"/>
        <s v="Christian Castillo"/>
        <s v="Jennifer Whitaker"/>
        <s v="Michelle Floyd"/>
        <s v="Thomas Hill"/>
        <s v="Gary Wells"/>
        <s v="John Mitchell"/>
        <s v="Shelley Graves"/>
        <s v="Jacqueline Crawford"/>
        <s v="Brian Ibarra"/>
        <s v="Heather Macias"/>
        <s v="Alexander Brooks"/>
        <s v="James Adams"/>
        <s v="John Dillon"/>
        <s v="Virginia Paul"/>
        <s v="Wanda Hancock"/>
        <s v="Judith Anderson"/>
        <s v="Maxwell Davenport"/>
        <s v="Bradley Roman"/>
        <s v="Robert Cole"/>
        <s v="Jacob Chung"/>
        <s v="Alyssa Taylor"/>
        <s v="Jennifer Wilcox"/>
        <s v="Brittany Walker"/>
        <s v="Thomas Phillips"/>
        <s v="Crystal Hunt"/>
        <s v="Jose Osborne"/>
        <s v="Jason Callahan"/>
        <s v="Adrian Johnson"/>
        <s v="Carolyn Collins"/>
        <s v="Brad Barrett"/>
        <s v="Thomas Schmitt"/>
        <s v="Rebecca Mcclain"/>
        <s v="Jody Navarro"/>
        <s v="Danielle Brown"/>
        <s v="Amanda Olson"/>
        <s v="Jonathan Williams"/>
        <s v="Bobby Martinez"/>
        <s v="Sharon Garcia"/>
        <s v="Jessica Allen"/>
        <s v="Eric Robertson"/>
        <s v="Richard Herman"/>
        <s v="Samantha Brown"/>
        <s v="Melissa Valentine"/>
        <s v="Michelle Lester"/>
        <s v="Sonya Cox"/>
        <s v="Joseph Buck"/>
        <s v="Gavin May"/>
        <s v="Joshua Garcia"/>
        <s v="Craig Moore"/>
        <s v="Christopher Robinson"/>
        <s v="Joel Dillon"/>
        <s v="Richard Wright"/>
        <s v="Christopher Fitzgerald"/>
        <s v="Breanna Espinoza"/>
        <s v="Katherine Grant"/>
        <s v="Carlos Hayes"/>
        <s v="Anna Scott"/>
        <s v="Roy Hill"/>
        <s v="Thomas Todd"/>
        <s v="Jennifer Robinson"/>
        <s v="Charles Wilson"/>
        <s v="Michael Rowland"/>
        <s v="Tristan Dixon"/>
        <s v="Jamie Tran"/>
        <s v="Matthew Hernandez"/>
        <s v="Carla Barry"/>
        <s v="James Schneider"/>
        <s v="Jamie Atkinson"/>
        <s v="Mary Grant"/>
        <s v="Michael Chavez"/>
        <s v="Raven Williams"/>
        <s v="Sandra Lee"/>
        <s v="Gregory Jackson"/>
        <s v="Chad Mitchell"/>
        <s v="Sarah Swanson"/>
        <s v="Cynthia Scott"/>
        <s v="Thomas Knox"/>
        <s v="James Ortiz"/>
        <s v="Joan Sparks"/>
        <s v="Terri Sanchez"/>
        <s v="Susan Brown"/>
        <s v="Gary Hansen"/>
        <s v="Mr. Bradley Hernandez"/>
        <s v="Michael Contreras MD"/>
        <s v="Henry Jones"/>
        <s v="Vincent Ramos"/>
        <s v="Margaret Edwards"/>
        <s v="Michelle Alvarez"/>
        <s v="Taylor Horton"/>
        <s v="Stephen Miller"/>
        <s v="Lisa Gonzalez"/>
        <s v="Philip Mcconnell"/>
        <s v="Deborah Berry"/>
        <s v="Denise Clark"/>
        <s v="Kellie Garcia"/>
        <s v="Charles Logan"/>
        <s v="Kyle Wang"/>
        <s v="Wayne Ball"/>
        <s v="Louis Yu"/>
        <s v="Robin Clark"/>
        <s v="Brooke Carlson"/>
        <s v="Willie Moore"/>
        <s v="Shane Garcia"/>
        <s v="Caleb Johnson"/>
        <s v="Janet Johnson"/>
        <s v="Raymond Cooper"/>
        <s v="Michael Kelley"/>
        <s v="Kelsey Jones"/>
        <s v="Pam Alexander"/>
        <s v="Earl Hamilton"/>
        <s v="Dennis Mann"/>
        <s v="Mallory Jenkins"/>
        <s v="Gregory Barnes"/>
        <s v="Jennifer Oconnor"/>
        <s v="Jacob Mcguire"/>
        <s v="Nicholas Perez"/>
        <s v="Sarah Jordan"/>
        <s v="Taylor Newton"/>
        <s v="Christine Callahan"/>
        <s v="Tara Mcknight"/>
        <s v="Jack Jones MD"/>
        <s v="Jaclyn Brooks"/>
        <s v="Bryan Martinez"/>
        <s v="Tiffany Forbes"/>
        <s v="Tricia English"/>
        <s v="Greg Castro"/>
        <s v="Kimberly Baker"/>
        <s v="Karen Thompson"/>
        <s v="Scott Thomas"/>
        <s v="Chad Costa"/>
        <s v="Julie Velez"/>
        <s v="Faith Russell"/>
        <s v="Vickie Giles"/>
        <s v="Nicole Torres"/>
        <s v="David Pratt"/>
        <s v="Jose Davis"/>
        <s v="Sherry Thompson"/>
        <s v="Cody Ford"/>
        <s v="Nicholas Macdonald"/>
        <s v="Jennifer Alvarez"/>
        <s v="Matthew Pierce"/>
        <s v="Scott Dalton"/>
        <s v="Micheal Jackson"/>
        <s v="Richard Green"/>
        <s v="Lisa Riley"/>
        <s v="Katherine Woods"/>
        <s v="Anne Phelps"/>
        <s v="Debbie Williams"/>
        <s v="Katrina Walters"/>
        <s v="Debra Green"/>
        <s v="Douglas Griffith"/>
        <s v="Heidi Gonzalez"/>
        <s v="Joshua Clay"/>
        <s v="Vanessa Allen"/>
        <s v="Jacob Garcia"/>
        <s v="Amy Rose"/>
        <s v="Heather Wade"/>
        <s v="Mark Woods IV"/>
        <s v="John Pittman"/>
        <s v="Nicole Mcgee"/>
        <s v="Jim Campbell"/>
        <s v="Melissa Baker"/>
        <s v="Madeline Nguyen"/>
        <s v="Destiny Weber"/>
        <s v="Ashley Coleman"/>
        <s v="Barbara Perez"/>
        <s v="Sarah Crawford"/>
        <s v="Alexander Salazar"/>
        <s v="Jonathan Smith"/>
        <s v="Meredith Crawford"/>
        <s v="Taylor Roy"/>
        <s v="Tiffany Fowler"/>
        <s v="Brady Young"/>
        <s v="Jennifer Valencia"/>
        <s v="Whitney Edwards MD"/>
        <s v="Mrs. Jodi Burton"/>
        <s v="Cynthia Henry"/>
        <s v="Mr. Kenneth Jacobs"/>
        <s v="Paul Martin"/>
        <s v="Katherine Adams"/>
        <s v="Shannon Graves"/>
        <s v="Tammy Wilson"/>
        <s v="Dr. Dennis Mcgee"/>
        <s v="Samantha Small"/>
        <s v="Courtney Butler"/>
        <s v="Nathan Sanchez"/>
        <s v="Jennifer Jones"/>
        <s v="Tammy Graves"/>
        <s v="Danielle Diaz"/>
        <s v="Joshua Martin"/>
        <s v="Jennifer Zimmerman"/>
        <s v="Michele Fisher"/>
        <s v="Darryl Flores"/>
        <s v="Allison Davis"/>
        <s v="Brandi Parsons"/>
        <s v="Faith Ferguson"/>
        <s v="Bernard Greene"/>
        <s v="Christopher Brown"/>
        <s v="Brian Castillo"/>
        <s v="Eric Long"/>
        <s v="Jeffrey Mclaughlin"/>
        <s v="James Gonzales"/>
        <s v="Larry Frederick"/>
        <s v="David Washington"/>
        <s v="Cynthia Lee"/>
        <s v="Joshua Sellers MD"/>
        <s v="Jacob Mccullough"/>
        <s v="Vickie Harris"/>
        <s v="Jose Jefferson"/>
        <s v="Gina Ball"/>
        <s v="Amber Martinez"/>
        <s v="Roberto Price"/>
        <s v="Kristen Medina"/>
        <s v="Cody Horn"/>
        <s v="Diana Lang"/>
        <s v="Richard Stewart"/>
        <s v="Annette Butler"/>
        <s v="Tony Gonzalez"/>
        <s v="Kathleen Walsh"/>
        <s v="Jack Ward"/>
        <s v="Caroline Taylor"/>
        <s v="Joshua Mccoy"/>
        <s v="Steven Park"/>
        <s v="Timothy Cohen"/>
        <s v="Stephen Smith"/>
        <s v="Andrew Lee"/>
        <s v="Michael Ortega"/>
        <s v="Crystal Baker"/>
        <s v="Jason Ramirez"/>
        <s v="Richard Diaz"/>
        <s v="Laura Rivers"/>
        <s v="Tonya Riddle"/>
        <s v="Brittany Meyers"/>
        <s v="Alex Hines"/>
        <s v="John Wheeler"/>
        <s v="Pamela Bradley"/>
        <s v="Tammy Huff"/>
        <s v="Blake Rose"/>
        <s v="Anthony Cox"/>
        <s v="Teresa Warner"/>
        <s v="Mark Norton"/>
        <s v="Jerry Bradley"/>
        <s v="Derek Serrano"/>
        <s v="Tina Green"/>
        <s v="Justin Perkins"/>
        <s v="Amy Turner"/>
        <s v="Jessica King"/>
        <s v="Sean Klein"/>
        <s v="Samuel Brady"/>
        <s v="Sarah Pratt"/>
        <s v="Melvin Valdez"/>
        <s v="Mathew Case"/>
        <s v="Nicole Mack"/>
        <s v="Jamie Clark"/>
        <s v="Wesley Smith"/>
        <s v="Marilyn Black"/>
        <s v="Emily Lynch"/>
        <s v="Kristie Jones"/>
        <s v="Sarah Oneill"/>
        <s v="Michael Frank"/>
        <s v="Christian Adkins"/>
        <s v="Nicole Perry"/>
        <s v="Kelly Boyd"/>
        <s v="Tonya Gordon"/>
        <s v="Zoe Griffith"/>
        <s v="Jessica Taylor"/>
        <s v="Isaac Berry"/>
        <s v="Kevin White"/>
        <s v="Kendra Brown"/>
        <s v="Jack Barajas"/>
        <s v="Erin Cortez"/>
        <s v="Renee Edwards"/>
        <s v="Lisa Burgess"/>
        <s v="Victor Jackson"/>
        <s v="Scott Garrison"/>
        <s v="William Coleman"/>
        <s v="Brandon Ellis"/>
        <s v="James Hernandez"/>
        <s v="Brian Hughes"/>
        <s v="Elizabeth Williams"/>
        <s v="Michelle Armstrong"/>
        <s v="Angela Shea"/>
        <s v="Samuel Patel"/>
        <s v="Mariah Hernandez"/>
        <s v="Jacob Giles"/>
        <s v="Mrs. Jeanette Walker"/>
        <s v="Anthony Phillips"/>
        <s v="Dana Brown"/>
        <s v="Megan Wang"/>
        <s v="Mark Flores"/>
        <s v="Sean Keller"/>
        <s v="Dr. Melissa Melendez"/>
        <s v="Ricky Martin"/>
        <s v="Steven Wade"/>
        <s v="Donald Davis"/>
        <s v="Geoffrey Brown"/>
        <s v="Douglas Hernandez"/>
        <s v="Briana Ashley MD"/>
        <s v="Timothy Beck"/>
        <s v="Allen West"/>
        <s v="Kyle Mccall"/>
        <s v="James Lee"/>
        <s v="David Alvarez"/>
        <s v="Mr. Richard Cabrera Jr."/>
        <s v="Randy Archer"/>
        <s v="John Wells"/>
        <s v="Kimberly Moore"/>
        <s v="Barbara Hernandez"/>
        <s v="Maria Holmes"/>
        <s v="John Stephens"/>
        <s v="Angela Ayala MD"/>
        <s v="Dylan Pierce"/>
        <s v="Louis James"/>
        <s v="Paul Lawson"/>
        <s v="Robin Molina"/>
        <s v="Susan Farmer"/>
        <s v="Jordan Cain"/>
        <s v="Charles Stevens"/>
        <s v="Christopher Lawrence"/>
        <s v="Michael Riley"/>
        <s v="Jared Miller"/>
        <s v="Amanda Calderon"/>
        <s v="Jonathan Miller"/>
        <s v="Amanda Graham"/>
        <s v="Daniel Guzman"/>
        <s v="Zachary Jones"/>
        <s v="Brenda Solomon"/>
        <s v="Jennifer Barnett"/>
        <s v="Maria Colon"/>
        <s v="Kathleen Acosta"/>
        <s v="Adam Guerra"/>
        <s v="William Robinson"/>
        <s v="Mark Ware"/>
        <s v="Jenna Mays"/>
        <s v="Andrew Norton"/>
        <s v="Eugene Walsh"/>
        <s v="Brooke Garrett"/>
        <s v="Jeffrey Roach"/>
        <s v="Robyn Herrera"/>
        <s v="Jessica Ibarra"/>
        <s v="Emily Harrison"/>
        <s v="Raymond Williams"/>
        <s v="Victoria Kelley"/>
        <s v="Anthony Patterson"/>
        <s v="Julie Vaughn"/>
        <s v="Alexa Andrews"/>
        <s v="Adam Camacho"/>
        <s v="David Clark"/>
        <s v="Elaine Tyler"/>
        <s v="Barbara Phillips"/>
        <s v="Mary Perry"/>
        <s v="Cassidy Flores"/>
        <s v="Kent Grant"/>
        <s v="Donald Williams"/>
        <s v="Allison Moore"/>
        <s v="Tristan Perez"/>
        <s v="Ariel Pena"/>
        <s v="Emily Lawson"/>
        <s v="Lori Fernandez"/>
        <s v="Maureen Curtis"/>
        <s v="Megan Morris"/>
        <s v="Elizabeth Meyers"/>
        <s v="Devon Murphy"/>
        <s v="Darrell Martin"/>
        <s v="Logan Jarvis"/>
        <s v="Ms. Kayla Olson MD"/>
        <s v="Donna Davis"/>
        <s v="Antonio Willis"/>
        <s v="Melissa Cowan"/>
        <s v="Mary Lane"/>
        <s v="Christine Ray"/>
        <s v="Adam Williams"/>
        <s v="Anthony Martin"/>
        <s v="Deborah Logan"/>
        <s v="Sarah Mccoy"/>
        <s v="Kelly Hammond"/>
        <s v="Mrs. Amber Gaines"/>
        <s v="Patrick Martinez"/>
        <s v="Sophia Goodwin"/>
        <s v="Sean Brooks"/>
        <s v="Alexander Thompson"/>
        <s v="Janet Reed"/>
        <s v="Greg Williams"/>
        <s v="Elizabeth Case"/>
        <s v="Julie Aguirre"/>
        <s v="Michaela Levine"/>
        <s v="Lori Johnson"/>
        <s v="Lori Willis"/>
        <s v="Kimberly Finley"/>
        <s v="Larry Mcgee"/>
        <s v="Linda Floyd"/>
        <s v="Darrell Diaz"/>
        <s v="Kristie Walters"/>
        <s v="Evan Baker"/>
        <s v="Ryan Daniel"/>
        <s v="Gerald Cordova"/>
        <s v="Ray Smith"/>
        <s v="Laura Montgomery"/>
        <s v="Jason Gibbs"/>
        <s v="James Houston"/>
        <s v="Jessica Martinez"/>
        <s v="Laura Dominguez"/>
        <s v="Thomas Wright"/>
        <s v="Krystal Jackson"/>
        <s v="Danielle Smith"/>
        <s v="Dustin Baker"/>
        <s v="Christopher Morgan"/>
        <s v="Tammy Walker"/>
        <s v="David Garcia"/>
        <s v="Nicole Moss"/>
        <s v="Darlene Morgan"/>
        <s v="John Logan"/>
        <s v="Joshua Campbell"/>
        <s v="Benjamin Webb"/>
        <s v="Tammy Alvarado MD"/>
        <s v="Melissa Suarez"/>
        <s v="Brent Chambers"/>
        <s v="Kelly Robinson"/>
        <s v="Brandon Gonzalez"/>
        <s v="Catherine Walsh"/>
        <s v="Kelly Huerta"/>
        <s v="Mark Randall"/>
        <s v="Amanda Pearson"/>
        <s v="John Sullivan"/>
        <s v="Chad Higgins"/>
        <s v="Michelle Campbell"/>
        <s v="Tanya Crawford"/>
        <s v="Lori Cook"/>
        <s v="Dennis Jones"/>
        <s v="Kimberly Morton"/>
        <s v="Carrie Cole"/>
        <s v="Travis Taylor"/>
        <s v="Benjamin Frye"/>
        <s v="David Adams"/>
        <s v="Kevin Gibbs"/>
        <s v="Angelica Villanueva"/>
        <s v="Amanda Johnson"/>
        <s v="Maria Mcdonald"/>
        <s v="Leah Lopez"/>
        <s v="Katherine Greene"/>
        <s v="Erin Johnson"/>
        <s v="Bradley Glover"/>
        <s v="Stephanie Suarez"/>
        <s v="Brooke Cox"/>
        <s v="Donna Mason"/>
        <s v="Miss Angela Mendez MD"/>
        <s v="Brandon Barnett"/>
        <s v="Kaitlyn Jones"/>
        <s v="Erin Sparks"/>
        <s v="Leslie Wilson"/>
        <s v="Ann Ingram"/>
        <s v="Brenda Andrews"/>
        <s v="Dwayne Lee"/>
        <s v="Matthew Ramirez"/>
        <s v="Brandon Garcia"/>
        <s v="Barbara Farrell"/>
        <s v="Cole Scott"/>
        <s v="Ronald Rodriguez"/>
        <s v="Jessica Thomas"/>
        <s v="Jessica Rojas"/>
        <s v="Nicholas Young"/>
        <s v="Tracy Dunn"/>
        <s v="Rachel Yu"/>
        <s v="Herbert Cruz"/>
        <s v="Anna Wolf"/>
        <s v="Alan Jones"/>
        <s v="Ernest Moore"/>
        <s v="John Garza"/>
        <s v="Matthew Russell"/>
        <s v="Ricky Adams"/>
        <s v="Bradley Jimenez"/>
        <s v="Kelli Smith"/>
        <s v="Tammy Lam"/>
        <s v="Mary Rollins"/>
        <s v="Joseph Johnson"/>
        <s v="Kenneth Cooper"/>
        <s v="Grace Walton"/>
        <s v="Daniel Green"/>
        <s v="Sonia Owen"/>
        <s v="Laura Johnson"/>
        <s v="James Chen"/>
        <s v="Kayla Anderson"/>
        <s v="Timothy Kim"/>
        <s v="Joshua Evans"/>
        <s v="Victoria Carson"/>
        <s v="Robert Hunt"/>
        <s v="Brittany Peterson"/>
        <s v="Kristen Williams"/>
        <s v="Todd Stewart"/>
        <s v="Kevin Cook"/>
        <s v="Matthew Robertson"/>
        <s v="Mark Smith"/>
        <s v="Caitlin Frazier"/>
        <s v="Holly Reynolds"/>
        <s v="Cindy Hall"/>
        <s v="Roger Obrien"/>
        <s v="Kayla Malone"/>
        <s v="Karen Lozano"/>
        <s v="Matthew Torres"/>
        <s v="Julie Thompson"/>
        <s v="Beth Allen"/>
        <s v="Michael Sanchez"/>
        <s v="Sandra Moore"/>
        <s v="Rebecca Gray"/>
        <s v="Gregory Larsen"/>
        <s v="Raymond Edwards"/>
        <s v="Anthony Allen II"/>
        <s v="Ethan Davis"/>
        <s v="Robert Blevins"/>
        <s v="Angela Carr"/>
        <s v="Melody Lee"/>
        <s v="Donna Small"/>
        <s v="David Johnston"/>
        <s v="Sophia Knight"/>
        <s v="Laurie Weaver"/>
        <s v="James White"/>
        <s v="Jonathan Mccarthy"/>
        <s v="Jennifer Watts"/>
        <s v="Andrew Murray"/>
        <s v="Debbie Leon"/>
        <s v="Anita Bradley"/>
        <s v="Veronica Campbell"/>
        <s v="Jeffrey Price"/>
        <s v="Douglas Coleman"/>
        <s v="Rebecca George"/>
        <s v="Tiffany Green"/>
        <s v="Brian Perry"/>
        <s v="Justin Miller"/>
        <s v="Joseph Becker"/>
        <s v="Stacy Williams"/>
        <s v="Brad Meyers"/>
        <s v="Thomas Jacobs"/>
        <s v="Thomas Meadows"/>
        <s v="Michael Richards"/>
        <s v="Bradley Moore"/>
        <s v="Tiffany Sutton"/>
        <s v="Randy Rich"/>
        <s v="John Ford"/>
        <s v="Sydney Rodriguez"/>
        <s v="Daniel Patterson"/>
        <s v="Alexander Sullivan"/>
        <s v="Ryan Lane"/>
        <s v="Michelle Hernandez"/>
        <s v="Cynthia Carter"/>
        <s v="Ashley Jennings"/>
        <s v="Alicia Callahan"/>
        <s v="Dawn Powers"/>
        <s v="Christopher Rhodes"/>
        <s v="Jeremy Mullins"/>
        <s v="Debra Chen"/>
        <s v="Robert Bautista"/>
        <s v="Linda Moore"/>
        <s v="Dr. Cynthia Hughes MD"/>
        <s v="Kaylee Hall"/>
        <s v="Cheyenne Wilson"/>
        <s v="Brian Wright"/>
        <s v="Manuel Moyer"/>
        <s v="Brent Kramer"/>
        <s v="Dorothy Smith"/>
        <s v="Victoria Brown"/>
        <s v="Edward Austin"/>
        <s v="Dawn Frederick"/>
        <s v="Aaron Reeves"/>
        <s v="Amber Rios"/>
        <s v="Geoffrey Erickson"/>
        <s v="Christine Briggs"/>
        <s v="Chloe James"/>
        <s v="Ashley Rogers"/>
        <s v="Caroline Harrell"/>
        <s v="Mr. John Thomas MD"/>
        <s v="Haley Crawford"/>
        <s v="Joseph Zimmerman"/>
        <s v="Nicole Alvarado"/>
        <s v="Blake Cox"/>
        <s v="Gerald Simpson"/>
        <s v="William Russell"/>
        <s v="Nicholas Parker"/>
        <s v="William Reyes"/>
        <s v="Dawn Owen"/>
        <s v="Mary Harris"/>
        <s v="Kathy Kline"/>
        <s v="Maria Jackson"/>
        <s v="Raymond Dyer MD"/>
        <s v="Tyler Palmer"/>
        <s v="Pamela Boyer"/>
        <s v="Kevin Sanders"/>
        <s v="Amy Mejia"/>
        <s v="Elizabeth Cortez"/>
        <s v="Janet Schmidt"/>
        <s v="Christopher Jackson"/>
        <s v="David Payne"/>
        <s v="Ann Davis"/>
        <s v="Isabella Lambert"/>
        <s v="Michelle Hoffman"/>
        <s v="Jamie Gutierrez"/>
        <s v="Matthew Newton"/>
        <s v="William Montes"/>
        <s v="Daniel Bartlett"/>
        <s v="Jacob Williams"/>
        <s v="Jacob Hopkins"/>
        <s v="Walter Lewis"/>
        <s v="Travis Anderson"/>
        <s v="Gloria Morrison"/>
        <s v="Mark Howe"/>
        <s v="Lauren Pitts"/>
        <s v="Alyssa Spencer"/>
        <s v="Colleen Werner"/>
        <s v="Donald Rios"/>
        <s v="James Rodriguez"/>
        <s v="Michelle Powell"/>
        <s v="Wendy Garrett"/>
        <s v="Alexander Smith"/>
        <s v="Donna Miller"/>
        <s v="Brenda Harper"/>
        <s v="Deborah Hodge"/>
        <s v="Monica Bush"/>
        <s v="Peter Daniels"/>
        <s v="Dawn Collins"/>
        <s v="Alison Nicholson"/>
        <s v="Timothy Pham"/>
        <s v="Kenneth James"/>
        <s v="Trevor Galvan"/>
        <s v="Timothy Richmond"/>
        <s v="Jennifer Ortega"/>
        <s v="Crystal Smith"/>
        <s v="Christopher Lyons"/>
        <s v="Timothy Cole"/>
        <s v="Robert Taylor"/>
        <s v="Mariah Robertson"/>
        <s v="Douglas Mitchell"/>
        <s v="Robert Myers"/>
        <s v="Tracy James"/>
        <s v="Laura Lang"/>
        <s v="Alicia Bond"/>
        <s v="David Allen"/>
        <s v="Taylor Mcconnell"/>
        <s v="Patricia Hernandez"/>
        <s v="Devin Adkins"/>
        <s v="Tara Hartman"/>
        <s v="Paul Lyons"/>
        <s v="Vincent Gray"/>
        <s v="Diana Boone"/>
        <s v="Austin Anderson"/>
        <s v="Ryan Porter"/>
        <s v="Victor Moore"/>
        <s v="Russell Bowen"/>
        <s v="Ian Owen"/>
        <s v="Victoria Ruiz"/>
        <s v="Katherine Turner"/>
        <s v="Jacqueline Mccarty"/>
        <s v="Emily Chaney"/>
        <s v="Nicholas Shaw"/>
        <s v="Dawn Brown"/>
        <s v="Jacqueline Ryan"/>
        <s v="Brian Floyd"/>
        <s v="Elaine Robertson"/>
        <s v="Douglas Estrada"/>
        <s v="Rebecca Hamilton"/>
        <s v="Thomas West"/>
        <s v="Joseph Mills"/>
        <s v="Julie Montes"/>
        <s v="Kerry Anderson"/>
        <s v="Vanessa Trevino"/>
        <s v="Ronald Douglas"/>
        <s v="Thomas Kim"/>
        <s v="Erica Patton DVM"/>
        <s v="Samantha Allen"/>
        <s v="Andrea Pratt"/>
        <s v="Ashley Brown"/>
        <s v="Christopher Erickson"/>
        <s v="Jeffrey Hernandez"/>
        <s v="Angela Foster"/>
        <s v="Carl Gray"/>
        <s v="Amy Davis"/>
        <s v="Tabitha Dixon"/>
        <s v="George Wheeler"/>
        <s v="Robert Patrick"/>
        <s v="Danielle Robinson"/>
        <s v="James Snyder"/>
        <s v="Jorge Robles"/>
        <s v="David Lam"/>
        <s v="Richard Hogan"/>
        <s v="Randy Hernandez"/>
        <s v="Benjamin Norris"/>
        <s v="Audrey Mason"/>
        <s v="Lori Miller"/>
        <s v="Emily Bentley"/>
        <s v="Shannon Smith"/>
        <s v="Christopher Vang"/>
        <s v="William Washington"/>
        <s v="Lynn Edwards"/>
        <s v="Michael Ellison"/>
        <s v="Andrea Guzman"/>
        <s v="Randy Padilla"/>
        <s v="Jason Brown"/>
        <s v="Cameron Mata"/>
        <s v="Samantha Thompson"/>
        <s v="Shannon Walker"/>
        <s v="Courtney Rodriguez"/>
        <s v="Jessica Ramirez"/>
        <s v="Rachel Williams"/>
        <s v="Hannah Brooks"/>
        <s v="Jennifer Fox"/>
        <s v="Terry Smith"/>
        <s v="Natalie Kline"/>
        <s v="Scott Maxwell"/>
        <s v="Rhonda Jones"/>
        <s v="William Sanchez"/>
        <s v="Nicole Fields"/>
        <s v="John Esparza"/>
        <s v="John Diaz"/>
        <s v="Brandi Gates"/>
        <s v="Pamela Porter"/>
        <s v="Charlene Barajas"/>
        <s v="Deborah Roberts"/>
        <s v="Destiny Miller"/>
        <s v="Mr. Bobby Mcdaniel"/>
        <s v="Jonathan Ford"/>
        <s v="Tina Patrick"/>
        <s v="Michael Juarez"/>
        <s v="Rebecca Winters"/>
        <s v="Judy Holden"/>
        <s v="Kenneth Lindsey"/>
        <s v="Aaron Wood"/>
        <s v="Rhonda Cochran"/>
        <s v="Erica Richardson"/>
        <s v="Elizabeth Coleman"/>
        <s v="Benjamin Sherman"/>
        <s v="Angel Scott"/>
        <s v="Tamara Harris"/>
        <s v="Mary Brown"/>
        <s v="Kelly Harper"/>
        <s v="Patricia Meyer"/>
        <s v="Patrick Mitchell"/>
        <s v="Joseph Mata"/>
        <s v="Joshua Adams"/>
        <s v="Adrian Black"/>
        <s v="Gavin Dunlap"/>
        <s v="Jacob Turner"/>
        <s v="Mr. Jeremy White"/>
        <s v="Mary Chaney"/>
        <s v="Allison Braun"/>
        <s v="Dustin Hendrix"/>
        <s v="Joshua Mercado"/>
        <s v="Tom Robinson"/>
        <s v="Lawrence Jackson"/>
        <s v="Joshua Mcdonald"/>
        <s v="Gregory Salinas"/>
        <s v="Michael Harrison"/>
        <s v="David Molina"/>
        <s v="Connie Anderson"/>
        <s v="Nathan Martinez"/>
        <s v="Isaac Klein"/>
        <s v="Hector Fritz"/>
        <s v="Paul Carlson IV"/>
        <s v="Susan Rivas"/>
        <s v="Abigail Jensen"/>
        <s v="Robert Allen"/>
        <s v="Jeffrey Jacobs"/>
        <s v="Kristen Harris"/>
        <s v="Brian Martinez"/>
        <s v="Lisa Norman"/>
        <s v="Lorraine Smith"/>
        <s v="Michael Mathis"/>
        <s v="Debra Hall"/>
        <s v="Debra Parker"/>
        <s v="Andres Shaffer MD"/>
        <s v="Alan Watkins"/>
        <s v="Gina Johnson"/>
        <s v="Steven Sutton"/>
        <s v="Amanda Cox"/>
        <s v="Mariah Johnson"/>
        <s v="Tyler Benitez"/>
        <s v="Jillian Johnson"/>
        <s v="James Larson MD"/>
        <s v="Michael Fernandez"/>
        <s v="Elizabeth Kelley"/>
        <s v="Debra Matthews"/>
        <s v="Sandra Padilla"/>
        <s v="Becky Osborn"/>
        <s v="Michael Carter"/>
        <s v="Nichole Daniels"/>
        <s v="Kimberly Oliver"/>
        <s v="Danny Gonzalez MD"/>
        <s v="Kelly Schaefer DVM"/>
        <s v="Whitney Martin"/>
        <s v="Russell Bailey"/>
        <s v="Olivia Khan"/>
        <s v="Caroline Scott"/>
        <s v="Andrea Butler"/>
        <s v="Diana Burnett"/>
        <s v="Brittney Ramos"/>
        <s v="James Roberts DVM"/>
        <s v="Edward Tucker"/>
        <s v="Terry Benitez"/>
        <s v="Victoria Washington"/>
        <s v="Joshua Maldonado"/>
        <s v="Lauren Fischer"/>
        <s v="Ryan Benitez"/>
        <s v="Chelsea Jones"/>
        <s v="Cory Sanders"/>
        <s v="Judith Bradley"/>
        <s v="Cathy Nunez"/>
        <s v="Joseph Moore"/>
        <s v="Judy Soto"/>
        <s v="Valerie Fernandez"/>
        <s v="Bryan Jones MD"/>
        <s v="Adam Kennedy"/>
        <s v="Sarah Benitez"/>
        <s v="Aaron Sanchez Jr."/>
        <s v="Christina Obrien"/>
        <s v="Brian Sanchez"/>
        <s v="Sandra Miller"/>
        <s v="Lindsey Nguyen"/>
        <s v="Brian Miller"/>
        <s v="Chad Reyes"/>
        <s v="Tiffany Hill"/>
        <s v="Rebecca Ryan"/>
        <s v="Kelly Green"/>
        <s v="Michael Krueger"/>
        <s v="Sara Jackson"/>
        <s v="Jake Heath"/>
        <s v="Jessica Sloan"/>
        <s v="Courtney Miller"/>
        <s v="Kerry Gross"/>
        <s v="Cynthia Hart"/>
        <s v="Jeffery Daniels"/>
        <s v="Jessica Perez"/>
        <s v="Susan Lewis"/>
        <s v="Catherine Shelton"/>
        <s v="Mary Smith"/>
        <s v="Morgan Yates"/>
        <s v="Ashley Martinez"/>
        <s v="Jennifer Ferguson"/>
        <s v="Gary Underwood"/>
        <s v="Kari Buchanan"/>
        <s v="Chad Martin"/>
        <s v="Scott Gould"/>
        <s v="Mrs. Lauren Haynes"/>
        <s v="Melissa Grant"/>
        <s v="Jennifer Elliott"/>
        <s v="Angela Mitchell"/>
        <s v="Kyle Norman"/>
        <s v="Michael Gutierrez"/>
        <s v="Anna Beck"/>
        <s v="Seth Clark"/>
        <s v="Angela Walker"/>
        <s v="Robert Tran"/>
        <s v="Nicholas Williams"/>
        <s v="Theresa Byrd"/>
        <s v="Valerie Steele"/>
        <s v="Nathaniel Price"/>
        <s v="Dale Johnson"/>
        <s v="Tracey Reynolds"/>
        <s v="Tina Weber"/>
        <s v="Hailey Martinez"/>
        <s v="Samantha Pennington"/>
        <s v="Shane Lee"/>
        <s v="Terri Johnson"/>
        <s v="Erica Garcia"/>
        <s v="Kelly Fisher"/>
        <s v="Michael White"/>
        <s v="Rebecca Washington"/>
        <s v="Colleen Davis"/>
        <s v="Brett Nguyen"/>
        <s v="John Serrano"/>
        <s v="James Jackson"/>
        <s v="Stephanie Armstrong"/>
        <s v="Ms. Jasmine Vaughn MD"/>
        <s v="Justin Watts"/>
        <s v="David Mcdonald"/>
        <s v="Rebecca Owens"/>
        <s v="Jeffrey Morris"/>
        <s v="Edward Johnston"/>
        <s v="Paula Jones"/>
        <s v="Julian Lang"/>
        <s v="Charles Zimmerman"/>
        <s v="Sarah Herrera"/>
        <s v="Marcus Gordon"/>
        <s v="Danielle Livingston"/>
        <s v="Kevin Medina"/>
        <s v="Mrs. Kelly Schmidt MD"/>
        <s v="Jose Freeman"/>
        <s v="Curtis Ramsey"/>
        <s v="Brenda Vazquez"/>
        <s v="David Richardson"/>
        <s v="Tiffany Patrick"/>
        <s v="Christopher Duran"/>
        <s v="Lisa Solis"/>
        <s v="Christina Vazquez"/>
        <s v="Ryan Steele"/>
        <s v="Carrie Reynolds"/>
        <s v="Eric Brown"/>
        <s v="Stephanie Sharp"/>
        <s v="Beth Sharp"/>
        <s v="Joseph Acosta"/>
        <s v="Brandon Davis"/>
        <s v="Christy Miller"/>
        <s v="Sylvia Mosley"/>
        <s v="Linda Mcclure"/>
        <s v="Henry Johnson"/>
        <s v="Kyle Rivera"/>
        <s v="Maria Steele"/>
        <s v="Sabrina Davies"/>
        <s v="David Williams"/>
        <s v="Edwin Long"/>
        <s v="Brooke Clayton"/>
        <s v="Madeline Hansen"/>
        <s v="Adrian Jones"/>
        <s v="Edward Adams"/>
        <s v="Christine Taylor"/>
        <s v="Stefanie Wallace"/>
        <s v="Charles Sexton"/>
        <s v="Nicholas Goodwin"/>
        <s v="Mary Edwards"/>
        <s v="Joseph Davis"/>
        <s v="Savannah Berry"/>
        <s v="Katie Taylor"/>
        <s v="Eric Willis"/>
        <s v="Mr. John Shelton"/>
        <s v="Austin Jones"/>
        <s v="Vickie Mcdonald"/>
        <s v="Ashley Fletcher"/>
        <s v="Craig Weber"/>
        <s v="Amy Horton"/>
        <s v="Jeffrey Miller"/>
        <s v="Colton Hampton"/>
        <s v="Morgan Harris"/>
        <s v="Shawn Hernandez"/>
        <s v="Scott Williams"/>
        <s v="Victor Crawford"/>
        <s v="Stephanie Hinton"/>
        <s v="Donna Mccoy"/>
        <s v="Patrick Singh"/>
        <s v="Maria Wilson"/>
        <s v="Morgan Cunningham"/>
        <s v="Linda Khan"/>
        <s v="David Watson"/>
        <s v="Penny Miller"/>
        <s v="Donna Williams"/>
        <s v="Mark Luna"/>
        <s v="Lindsay Olsen"/>
        <s v="Samuel Jackson"/>
        <s v="Melissa Jenkins"/>
        <s v="Christina Gordon"/>
        <s v="Richard Duncan"/>
        <s v="John Paul"/>
        <s v="Holly Miller"/>
        <s v="Joshua Joseph DDS"/>
        <s v="Alan Sawyer"/>
        <s v="Dorothy Davis"/>
        <s v="Jill Bond"/>
        <s v="Tyler Smith"/>
        <s v="Kenneth Blevins"/>
        <s v="Lauren Jackson"/>
        <s v="Nathan Conrad"/>
        <s v="Ashley Fernandez"/>
        <s v="Dale Robinson"/>
        <s v="Abigail Ortiz"/>
        <s v="Jessica Robertson"/>
        <s v="David Butler"/>
        <s v="Paul Nicholson"/>
        <s v="Jessica Hayes"/>
        <s v="Katie Stevens"/>
        <s v="Gina Roberts"/>
        <s v="Robert Fisher"/>
        <s v="Robin Barnes"/>
        <s v="Suzanne Fuller"/>
        <s v="Cassandra White"/>
        <s v="Kristi Martin"/>
        <s v="Julie Baxter"/>
        <s v="Rose Williams"/>
        <s v="Samantha Short"/>
        <s v="Michael Spencer"/>
        <s v="Jacob Baldwin"/>
        <s v="Megan Mason"/>
        <s v="Ryan Garcia"/>
        <s v="Wyatt Lee"/>
        <s v="Melissa Green"/>
        <s v="Rebecca Goodwin"/>
        <s v="William Ryan"/>
        <s v="Michael Webb"/>
        <s v="Lisa Sullivan"/>
        <s v="Jesus Torres"/>
        <s v="Joseph Williams"/>
        <s v="Wesley Stark"/>
        <s v="Judy Ross"/>
        <s v="Michael Obrien"/>
        <s v="Ann Boone"/>
        <s v="Thomas Alvarez"/>
        <s v="Pamela Perkins"/>
        <s v="Karen Rice"/>
        <s v="Mr. Mark Reed"/>
        <s v="Kelly Simmons"/>
        <s v="Rebecca Campbell"/>
        <s v="Tamara Wilson"/>
        <s v="Peter Choi"/>
        <s v="Jamie Herring"/>
        <s v="Corey Robertson"/>
        <s v="Nicole Morrison DDS"/>
        <s v="Emma Lee"/>
        <s v="Christina Craig"/>
        <s v="Thomas Duncan"/>
        <s v="Edward Wilson"/>
        <s v="James Hunt"/>
        <s v="Manuel Holland"/>
        <s v="Kenneth Byrd"/>
        <s v="Joel Williams"/>
        <s v="Robert Jones"/>
        <s v="James Meadows"/>
        <s v="Danielle Davis"/>
        <s v="Steven Campbell"/>
        <s v="Michael Baldwin"/>
        <s v="Jeffrey Hester"/>
        <s v="David Contreras"/>
        <s v="Jonathan Mcdonald IV"/>
        <s v="Samuel Murphy"/>
        <s v="Robert Anderson"/>
        <s v="Dennis Miller"/>
        <s v="Sarah Williams"/>
        <s v="Brianna Martin"/>
        <s v="Emily James"/>
        <s v="John Carroll"/>
        <s v="Heidi Mendoza"/>
        <s v="Misty Johnson"/>
        <s v="Christine Cole"/>
        <s v="Aaron Gross"/>
        <s v="Wayne Schwartz"/>
        <s v="Amy Arroyo"/>
        <s v="Heather Weaver"/>
        <s v="Allison Stevenson"/>
        <s v="Margaret Barajas"/>
        <s v="Alan Higgins"/>
        <s v="Michael Macdonald"/>
        <s v="Raymond Frederick"/>
        <s v="Jessica Day"/>
        <s v="Janet Phillips"/>
        <s v="Kimberly Hall"/>
        <s v="James Alexander"/>
        <s v="David Wood"/>
        <s v="Anna Brown"/>
        <s v="Joshua Orr"/>
        <s v="Aaron Miller"/>
        <s v="Thomas Walker"/>
        <s v="Nicole Price"/>
        <s v="Danny Walker"/>
        <s v="Amber Scott"/>
        <s v="Steve Cole"/>
        <s v="Alex Perkins"/>
        <s v="Emily Burton"/>
        <s v="Jonathan Hurst"/>
        <s v="Christopher Tyler"/>
        <s v="David Olson"/>
        <s v="Jennifer Foster"/>
        <s v="Andre Jackson"/>
        <s v="Joel Taylor"/>
        <s v="Tracy Cabrera"/>
        <s v="William Hughes Jr."/>
        <s v="Amy Gibbs"/>
        <s v="Amber Ross"/>
        <s v="Laura Mcintyre"/>
        <s v="Shawn Jenkins"/>
        <s v="Christopher Johnson"/>
        <s v="Sean Paul"/>
        <s v="Madison Reyes"/>
        <s v="Heather Leonard"/>
        <s v="Anita Duarte"/>
        <s v="Walter Short"/>
        <s v="Michael Lyons"/>
        <s v="Mary Osborn"/>
        <s v="Brittany Cox"/>
        <s v="Henry Frye"/>
        <s v="Keith Cortez"/>
        <s v="Erik Carroll"/>
        <s v="Amanda Garcia"/>
        <s v="Christopher Serrano"/>
        <s v="Hunter Williams"/>
        <s v="Charles Gonzalez"/>
        <s v="Angela Collins"/>
        <s v="Miss Holly Page"/>
        <s v="Danny Coleman"/>
        <s v="Monica James"/>
        <s v="Melissa Austin"/>
        <s v="Sarah Hernandez"/>
        <s v="Theresa Stuart"/>
        <s v="Seth Bean"/>
        <s v="Martha Smith DVM"/>
        <s v="Ryan Adams"/>
        <s v="Angel Jones"/>
        <s v="William Hall"/>
        <s v="Pamela Wright"/>
        <s v="Amber Savage"/>
        <s v="Jaime Cox"/>
        <s v="Mike Brown"/>
        <s v="Amy Beltran"/>
        <s v="Angela Rivera"/>
        <s v="Bianca Crawford"/>
        <s v="Mark Owens"/>
        <s v="Dustin Vincent"/>
        <s v="Kelsey Ortega"/>
        <s v="Nathan Gibson"/>
        <s v="Savannah Patterson DVM"/>
        <s v="Riley Gray"/>
        <s v="Jason Fernandez"/>
        <s v="Jeffrey Edwards"/>
        <s v="Lori Griffin"/>
        <s v="Marcus Wilson"/>
        <s v="Eric Dunn"/>
        <s v="Joseph Saunders"/>
        <s v="Bradley Morgan"/>
        <s v="Dr. Bryce Hester"/>
        <s v="Terry Jackson"/>
        <s v="Ann Valdez"/>
        <s v="Rachel Perez"/>
        <s v="Thomas Gentry"/>
        <s v="Jason Lucas"/>
        <s v="Rachael Spencer"/>
        <s v="David Maldonado"/>
        <s v="Calvin Friedman"/>
        <s v="Joshua Larson"/>
        <s v="Kendra Rodriguez"/>
        <s v="Sharon Estrada"/>
        <s v="Willie Nelson"/>
        <s v="Nicole Frey"/>
        <s v="Kathryn Robertson"/>
        <s v="Tyler Sanchez"/>
        <s v="Nicole Davis"/>
        <s v="Ryan Ramirez"/>
        <s v="Mary Ross"/>
        <s v="Katherine Cook"/>
        <s v="Suzanne Guerra"/>
        <s v="Michael Daniels MD"/>
        <s v="Sharon Rios"/>
        <s v="Michael Aguilar"/>
        <s v="Tanya Morgan"/>
        <s v="Meagan Johnson"/>
        <s v="Philip Grant"/>
        <s v="Kathryn Smith"/>
        <s v="Eric Scott"/>
        <s v="Beth Barajas"/>
        <s v="Mr. Alexander Curry"/>
        <s v="Ronald Williams"/>
        <s v="Michael Curtis"/>
        <s v="Carla Cooke"/>
        <s v="Jordan Dixon"/>
        <s v="Elizabeth Rodriguez"/>
        <s v="Peter Fuller"/>
        <s v="Patricia Hale"/>
        <s v="Brianna Wright"/>
        <s v="Lindsay Johnson"/>
        <s v="Kevin Mcconnell"/>
        <s v="Steven Miller"/>
        <s v="Kimberly Dixon"/>
        <s v="Samantha Elliott"/>
        <s v="Jamie Pratt"/>
        <s v="Gregory Sloan"/>
        <s v="Thomas Craig"/>
        <s v="Robin Wiggins"/>
        <s v="Ronald Hopkins"/>
        <s v="Ashley Collins"/>
        <s v="Mrs. Cheryl Dillon"/>
        <s v="Jimmy Scott"/>
        <s v="Kristy Cook"/>
        <s v="Pamela Hernandez"/>
        <s v="Amanda Cruz"/>
        <s v="Danny Cameron"/>
        <s v="Frank Acosta"/>
        <s v="Ann Velez"/>
        <s v="Jonathan Collins"/>
        <s v="Paul White"/>
        <s v="Michael Howe"/>
        <s v="Jonathan Ayers"/>
        <s v="Angela Archer"/>
        <s v="Adam Oliver"/>
        <s v="Maureen Frederick"/>
        <s v="Annette Hays"/>
        <s v="Stacy Torres"/>
        <s v="Joshua Johnson"/>
        <s v="Amanda Murphy"/>
        <s v="Elizabeth Obrien"/>
        <s v="Benjamin Shea"/>
        <s v="Robert Carlson"/>
        <s v="April Harris"/>
        <s v="William Barnett"/>
        <s v="Katie Reid"/>
        <s v="Patricia Daniels"/>
        <s v="Jill Berger"/>
        <s v="Lindsey Williams"/>
        <s v="Katherine Tran"/>
        <s v="Erica Wright"/>
        <s v="Joe Lewis"/>
        <s v="William Ford"/>
        <s v="Cassandra Welch"/>
        <s v="James Potter"/>
        <s v="Melanie Reyes DDS"/>
        <s v="Scott Ferguson"/>
        <s v="Stephen Rodriguez"/>
        <s v="Thomas Bishop"/>
        <s v="Debra Navarro"/>
        <s v="Andrew Pace"/>
        <s v="Christopher Collins"/>
        <s v="Jared Johnson"/>
        <s v="Chelsea Greene"/>
        <s v="Sarah Tapia"/>
        <s v="Sandra Thompson"/>
        <s v="George Hernandez"/>
        <s v="Eric Anderson"/>
        <s v="Marcus Campbell"/>
        <s v="Ashley Velasquez MD"/>
        <s v="Michelle Kent"/>
        <s v="Joshua Valentine"/>
        <s v="Chelsea Hebert"/>
        <s v="Michael Taylor"/>
        <s v="Paul Mendoza"/>
        <s v="Chad Ballard"/>
        <s v="Jaclyn Wilcox"/>
        <s v="Terry Miller"/>
        <s v="Richard Henry"/>
        <s v="Kelly Briggs"/>
        <s v="Christopher Freeman"/>
        <s v="James Page"/>
        <s v="Savannah Carter"/>
        <s v="Jason Wagner"/>
        <s v="Rachel Hurst"/>
        <s v="Thomas Wise"/>
        <s v="Charles Stone"/>
        <s v="Patricia Bailey"/>
        <s v="Heather Ryan"/>
        <s v="Justin Craig"/>
        <s v="Tyler Woods"/>
        <s v="Zachary Brown"/>
        <s v="Patricia Vasquez"/>
        <s v="Andrea Jones"/>
        <s v="Lisa Obrien"/>
        <s v="Cheryl Howard"/>
        <s v="Nancy Simmons"/>
        <s v="Allison Hernandez"/>
        <s v="Kevin Pineda"/>
        <s v="Andrew Vega"/>
        <s v="Craig Jenkins"/>
        <s v="Howard Keith"/>
        <s v="Richard Scott"/>
        <s v="Daisy Jones"/>
        <s v="Teresa Nolan"/>
        <s v="Becky Rivera"/>
        <s v="Connie Richards"/>
        <s v="Carlos Osborne"/>
        <s v="Christine Pierce"/>
        <s v="Michelle Carlson"/>
        <s v="Danielle Dougherty"/>
        <s v="Alyssa Berger"/>
        <s v="Cheryl Clayton"/>
        <s v="Grace Wolf"/>
        <s v="Jasmine Villarreal"/>
        <s v="Gina Freeman"/>
        <s v="Isabel Hughes"/>
        <s v="Jennifer Roberts"/>
        <s v="Patrick Fernandez"/>
        <s v="Olivia Campbell"/>
        <s v="Jacob Haynes"/>
        <s v="Leslie Newman"/>
        <s v="William Douglas"/>
        <s v="Kayla Ferguson"/>
        <s v="Juan Gonzales"/>
        <s v="Mckenzie Johnson"/>
        <s v="Jacob Aguilar"/>
        <s v="Brandon Alexander"/>
        <s v="Samantha Baldwin"/>
        <s v="Robert Johnson"/>
        <s v="Caroline Hill"/>
        <s v="Keith Benson"/>
        <s v="Jeffrey Bowman IV"/>
        <s v="Russell Davis"/>
        <s v="Stacey Cowan"/>
        <s v="Jennifer Barber"/>
        <s v="Andrew Townsend"/>
        <s v="Brianna Mitchell"/>
        <s v="Chad Kaiser"/>
        <s v="Dennis Burke"/>
        <s v="Christina Sanders MD"/>
        <s v="Jennifer Wood DDS"/>
        <s v="Jonathan Thompson"/>
        <s v="Mary Sanchez"/>
        <s v="Eric David"/>
        <s v="Crystal Short"/>
        <s v="Casey Johnson"/>
        <s v="Derek Greene"/>
        <s v="Christopher Duffy"/>
        <s v="Andre Anderson"/>
        <s v="Nicole Rogers"/>
        <s v="John Guzman"/>
        <s v="Lisa Mcguire"/>
        <s v="Angela Marquez"/>
        <s v="David Davis"/>
        <s v="Joshua Garza"/>
        <s v="Rebecca Jacobson"/>
        <s v="Phillip Floyd"/>
        <s v="Robin Thompson"/>
        <s v="Tamara Davis"/>
        <s v="Dominic Clark"/>
        <s v="Bonnie Miller"/>
        <s v="Darius Lynch"/>
        <s v="Roger Thornton"/>
        <s v="Kristen Phillips"/>
        <s v="Sheila Humphrey"/>
        <s v="Dawn Harris"/>
        <s v="Rachael Lucas"/>
        <s v="Jerry Padilla"/>
        <s v="Amanda Montes"/>
        <s v="Sabrina Oneill"/>
        <s v="Mark Melendez"/>
        <s v="Patrick Taylor"/>
        <s v="Miss Gina Mcguire"/>
        <s v="Devin Bass"/>
        <s v="Sara Hancock"/>
        <s v="Jennifer Cherry"/>
        <s v="Timothy Morris"/>
        <s v="Shaun Allison"/>
        <s v="Mary Cortez"/>
        <s v="Nicholas Johnson"/>
        <s v="Christina Marshall"/>
        <s v="Deborah Harrell"/>
        <s v="Melinda Russell"/>
        <s v="Amy Walker"/>
        <s v="Mrs. Sheri Douglas MD"/>
        <s v="Nathan Malone DDS"/>
        <s v="Daniel Robinson"/>
        <s v="Ashley Salinas"/>
        <s v="Sara Foley"/>
        <s v="Amber White"/>
        <s v="Laura Anderson"/>
        <s v="Ellen Brown"/>
        <s v="Diane Lang"/>
        <s v="Victoria Jackson"/>
        <s v="Elijah Bruce"/>
        <s v="Stephen Austin"/>
        <s v="Sara Hammond"/>
        <s v="Amanda Harris"/>
        <s v="Jennifer Hayes"/>
        <s v="Nicole Kaiser"/>
        <s v="Larry Rollins"/>
        <s v="Jessica Wolf"/>
        <s v="John Martin"/>
        <s v="Ashley Arnold"/>
        <s v="Joel Garcia"/>
        <s v="Chelsea Valdez"/>
        <s v="Aaron Roberts"/>
        <s v="Patricia Schwartz"/>
        <s v="Ashley Lynch"/>
        <s v="Blake Wilkins"/>
        <s v="James Ballard"/>
        <s v="Stacy Davis"/>
        <s v="Abigail Bishop"/>
        <s v="John Anderson"/>
        <s v="Pam Hines"/>
        <s v="Kathleen Meza"/>
        <s v="Andrew Butler"/>
        <s v="Kelly Ward"/>
        <s v="David Beard"/>
        <s v="Jamie Ross"/>
        <s v="Anthony Kelly"/>
        <s v="Russell Chen"/>
        <s v="Laura Grant"/>
        <s v="Adam Baker"/>
        <s v="Cory Shaw"/>
        <s v="Julie Torres"/>
        <s v="Aimee Osborne"/>
        <s v="Philip Hall"/>
        <s v="Carla Holloway"/>
        <s v="Erik Cox"/>
        <s v="Joshua Parsons"/>
        <s v="Kyle Smith"/>
        <s v="Mr. Ian Price"/>
        <s v="Joshua Brown"/>
        <s v="Jamie Olson"/>
        <s v="Shelley Hamilton"/>
        <s v="Terrence Campbell"/>
        <s v="Paul Bowers"/>
        <s v="Sarah Payne"/>
        <s v="Kristy Smith"/>
        <s v="Yvette Keller"/>
        <s v="Mr. Joseph Terrell"/>
        <s v="Lisa White"/>
        <s v="Jennifer Brennan"/>
        <s v="Cheryl Chavez"/>
        <s v="Elizabeth Gonzalez"/>
        <s v="Andrew Smith"/>
        <s v="Stephanie Gonzales"/>
        <s v="William Guzman"/>
        <s v="Michael Navarro"/>
        <s v="Denise Kemp"/>
        <s v="Ryan Pearson"/>
        <s v="Bridget Romero"/>
        <s v="James Murray"/>
        <s v="Anna Garcia"/>
        <s v="Mrs. Denise Mitchell"/>
        <s v="Sarah Martinez"/>
        <s v="Alexander Bennett"/>
        <s v="Patrick Washington"/>
        <s v="Crystal Nunez"/>
        <s v="Chad Hanna"/>
        <s v="Brian Garcia"/>
        <s v="Juan Higgins"/>
        <s v="John Benton"/>
        <s v="Danny Shepherd"/>
        <s v="Caitlin Anderson"/>
        <s v="Alexandra Abbott"/>
        <s v="Joanna Jones"/>
        <s v="Julie Gibson"/>
        <s v="Michelle Potter"/>
        <s v="Jermaine Sanders"/>
        <s v="Justin Harvey"/>
        <s v="Paul Boyd"/>
        <s v="Cameron White"/>
        <s v="Karen Reynolds"/>
        <s v="Jeremy Parrish"/>
        <s v="Denise Klein"/>
        <s v="Stephanie Brooks"/>
        <s v="Paul Wang"/>
        <s v="Valerie Mills"/>
        <s v="Marvin Hernandez"/>
        <s v="Richard James"/>
        <s v="Kevin Cunningham"/>
        <s v="Eddie Salazar"/>
        <s v="Daniel Roberts"/>
        <s v="Steven Benton"/>
        <s v="Cameron Moyer"/>
        <s v="Andrea Mason"/>
        <s v="Joseph Gaines"/>
        <s v="Casey Garcia"/>
        <s v="Jeffrey Thomas"/>
        <s v="Jodi Griffith MD"/>
        <s v="Taylor Peters"/>
        <s v="Paige Roberson"/>
        <s v="Sheila Wagner"/>
        <s v="Laura Baker"/>
        <s v="Denise Moore"/>
        <s v="Renee Lucas"/>
        <s v="Sherry Luna"/>
        <s v="David Moyer"/>
        <s v="Priscilla Bell DDS"/>
        <s v="Alexis Martin"/>
        <s v="Barbara Sanders"/>
        <s v="Jason Rhodes"/>
        <s v="David Gutierrez"/>
        <s v="Thomas Garcia"/>
        <s v="Mark Pope"/>
        <s v="Karen Johnson"/>
        <s v="Kimberly Price"/>
        <s v="Veronica Jones"/>
        <s v="Cathy Davidson MD"/>
        <s v="Barbara Mclaughlin"/>
        <s v="Aaron Anthony"/>
        <s v="Gregory Hall"/>
        <s v="Lori Collins"/>
        <s v="Gloria King"/>
        <s v="Megan Davis"/>
        <s v="Bonnie Hill"/>
        <s v="David Ortega"/>
        <s v="Joshua Adkins"/>
        <s v="Erin Holmes"/>
        <s v="Catherine Richmond"/>
        <s v="Jamie Chapman"/>
        <s v="Michael Levy"/>
        <s v="Carol Grimes"/>
        <s v="Amanda Jacobson"/>
        <s v="Kelly Baxter"/>
        <s v="Valerie Allen"/>
        <s v="Robert Thompson"/>
        <s v="Brian Winters"/>
        <s v="Patrick Wright"/>
        <s v="Bailey Juarez MD"/>
        <s v="George Smith"/>
        <s v="Matthew Burch MD"/>
        <s v="Mark Adams"/>
        <s v="Andrew Robertson"/>
        <s v="Craig Adkins"/>
        <s v="Sarah Guerrero"/>
        <s v="Jacob Boyd"/>
        <s v="Sarah Morgan"/>
        <s v="Amber Wheeler"/>
        <s v="Stephen Collins"/>
        <s v="William Cox"/>
        <s v="Samuel Griffin"/>
        <s v="Stephen Martinez"/>
        <s v="Tina Garcia"/>
        <s v="Frank Austin"/>
        <s v="Amanda Hart"/>
        <s v="Justin Bass"/>
        <s v="Richard Brown"/>
        <s v="Emily Nolan"/>
        <s v="Nathan Johnson"/>
        <s v="Laura Walton"/>
        <s v="Julie Mendoza"/>
        <s v="Jose Davenport"/>
        <s v="Jennifer Russell"/>
        <s v="Derek Love"/>
        <s v="Alexandra Dean"/>
        <s v="Matthew Phillips"/>
        <s v="Lisa Chen"/>
        <s v="Thomas Maldonado"/>
        <s v="Robert Perez"/>
        <s v="Brian Myers"/>
        <s v="Morgan Norris"/>
        <s v="Sheri Perez"/>
        <s v="George James"/>
        <s v="Jessica Lambert"/>
        <s v="Holly Evans"/>
        <s v="Rick Davila"/>
        <s v="Ashley Cooper"/>
        <s v="Michael Roberson"/>
        <s v="Brittany West"/>
        <s v="Robert Mcneil"/>
        <s v="William Harrison"/>
        <s v="Daniel Warren"/>
        <s v="Diana Gonzalez"/>
        <s v="David Benitez"/>
        <s v="Carlos Walsh"/>
        <s v="Matthew Barnett"/>
        <s v="Melinda Michael"/>
        <s v="Marc Lopez"/>
        <s v="Jody Donovan"/>
        <s v="Chad Huerta"/>
        <s v="William Thomas"/>
        <s v="Sarah Ramirez"/>
        <s v="Justin Howard"/>
        <s v="Leslie Peters"/>
        <s v="Samuel Thompson"/>
        <s v="Derek Perez"/>
        <s v="Tiffany Lewis"/>
        <s v="Katelyn Walton"/>
        <s v="Todd Steele"/>
        <s v="Kaitlyn Clarke"/>
        <s v="Courtney Taylor"/>
        <s v="Angela Fernandez"/>
        <s v="Tyler Hutchinson"/>
        <s v="Zachary Combs"/>
        <s v="Michael Brown"/>
        <s v="Bruce Allen"/>
        <s v="Casey Gates"/>
        <s v="Robert Bass"/>
        <s v="Steven Hall"/>
        <s v="Jeanne Gill"/>
        <s v="Sharon Fox"/>
        <s v="Nicole Sanders"/>
        <s v="Mr. Tim Webb"/>
        <s v="Robert Brown MD"/>
        <s v="Lisa Johnson"/>
        <s v="Kristin Graham"/>
        <s v="Deborah Allen"/>
        <s v="Maria Scott"/>
        <s v="Scott Vazquez"/>
        <s v="Sean Smith"/>
        <s v="Lindsay Myers"/>
        <s v="Robert Wilson"/>
        <s v="David Reyes"/>
        <s v="Donald Carey"/>
        <s v="Faith Anderson"/>
        <s v="Richard Jennings"/>
        <s v="Molly Roberts"/>
        <s v="Susan Butler"/>
        <s v="Michele Alvarez"/>
        <s v="Cheyenne Small"/>
        <s v="Casey Fuller"/>
        <s v="Anthony Lopez"/>
        <s v="Joseph Santos MD"/>
        <s v="Laura Murphy"/>
        <s v="Jeffrey Bailey"/>
        <s v="Catherine Ingram"/>
        <s v="Lauren Cortez"/>
        <s v="Matthew Howard"/>
        <s v="Amanda Morris"/>
        <s v="Cathy Kane"/>
        <s v="Timothy Pittman"/>
        <s v="Eric Rivera"/>
        <s v="Mr. Nicholas Harris"/>
        <s v="Morgan Knight"/>
        <s v="Dr. Cindy Wells"/>
        <s v="Stephanie Johnson"/>
        <s v="James Wheeler"/>
        <s v="Melinda Sullivan"/>
        <s v="Ethan Rose"/>
        <s v="Curtis Cisneros"/>
        <s v="Ronald Moreno"/>
        <s v="Jennifer Cummings"/>
        <s v="Jacqueline Garcia"/>
        <s v="Jonathan Ferguson"/>
        <s v="Danielle Ware"/>
        <s v="Jennifer Morales"/>
        <s v="Tiffany Lee"/>
        <s v="Patricia Jones"/>
        <s v="Leslie Lee"/>
        <s v="Jason Terrell"/>
        <s v="Robert Lynn"/>
        <s v="James Burke"/>
        <s v="Shawn Wilson"/>
        <s v="Cathy Wilson"/>
        <s v="Blake Phillips"/>
        <s v="Jason Ortiz"/>
        <s v="Brandi Miranda"/>
        <s v="Richard Taylor"/>
        <s v="Matthew Steele"/>
        <s v="Rachel Martin"/>
        <s v="Robert Hernandez"/>
        <s v="Stacy Kramer"/>
        <s v="Steven Martinez"/>
        <s v="Jeffrey Johnson"/>
        <s v="Wanda Kelly"/>
        <s v="Daniel Garcia"/>
        <s v="Amy Lee"/>
        <s v="Nicole Schmidt"/>
        <s v="Maria Larson"/>
        <s v="Scott Stephens"/>
        <s v="Cody Price"/>
        <s v="Caleb Hubbard"/>
        <s v="Sandra Ortiz"/>
        <s v="Denise Garcia"/>
        <s v="Shirley Weber"/>
        <s v="Mary Sullivan"/>
        <s v="John Rivera"/>
        <s v="Wendy Clark"/>
        <s v="Brenda Davis"/>
        <s v="Amy Valdez"/>
        <s v="Kimberly Griffin"/>
        <s v="Phillip Brock"/>
        <s v="Matthew Harris"/>
        <s v="Ryan Phillips"/>
        <s v="Jill Knight"/>
        <s v="James Douglas"/>
        <s v="Robert Davis"/>
        <s v="Mr. Grant Shah"/>
        <s v="Steven Long"/>
        <s v="Erin Bryan"/>
        <s v="Lonnie Obrien"/>
        <s v="Whitney Guerrero"/>
        <s v="Jamie Martin"/>
        <s v="Debra Knight"/>
        <s v="Donald Harris"/>
        <s v="Hailey Evans"/>
        <s v="Abigail Schroeder"/>
        <s v="Henry Moran"/>
        <s v="Paul Davis"/>
        <s v="Kristen Gonzalez"/>
        <s v="Sharon Murphy"/>
        <s v="Jack Kennedy"/>
        <s v="Judith Wood"/>
        <s v="Taylor Jackson DDS"/>
        <s v="Diane Doyle"/>
        <s v="Annette Rivers"/>
        <s v="Matthew Williamson"/>
        <s v="Jason Pruitt"/>
        <s v="Lisa May"/>
        <s v="Mrs. Nicole Taylor"/>
        <s v="Crystal Stevenson"/>
        <s v="Julia Rosales"/>
        <s v="Heather Torres"/>
        <s v="Andrea Potts"/>
        <s v="John Brooks"/>
        <s v="Kimberly Garcia"/>
        <s v="Michael Garcia"/>
        <s v="Katelyn Simon"/>
        <s v="Monica Quinn"/>
        <s v="Lisa Hughes"/>
        <s v="Terry Rivera"/>
        <s v="Joan Sheppard"/>
        <s v="Cassandra Davis"/>
        <s v="Daniel Martinez"/>
        <s v="Susan Hood"/>
        <s v="Debra Fisher"/>
        <s v="Sophia Wood"/>
        <s v="William Henderson"/>
        <s v="Lynn Duffy"/>
        <s v="Michael Lee"/>
        <s v="Joseph Mathews"/>
        <s v="Holly Duncan"/>
        <s v="David Dixon"/>
        <s v="Tony Reyes"/>
        <s v="Hannah Villarreal"/>
        <s v="Amanda Rojas"/>
        <s v="Daniel Ford"/>
        <s v="Taylor Blankenship"/>
        <s v="Karen Hicks"/>
        <s v="Joseph Alexander"/>
        <s v="Jennifer Montoya"/>
        <s v="Kenneth Holmes"/>
        <s v="Karen Chen"/>
        <s v="Barbara Brady"/>
        <s v="James Townsend"/>
        <s v="Alexandra Lowery"/>
        <s v="Fernando Zamora"/>
        <s v="Jonathan Hansen"/>
        <s v="Nicholas Jones"/>
        <s v="Cristina Rodgers"/>
        <s v="Mary Mendoza"/>
        <s v="Marc Harper"/>
        <s v="Kristen Thomas"/>
        <s v="Alexandra Lambert"/>
        <s v="David Sims"/>
        <s v="Jason Tran"/>
        <s v="Steven Ayala"/>
        <s v="Ashley Mendez"/>
        <s v="Patricia Herring"/>
        <s v="Judy Mitchell"/>
        <s v="Aaron Barnett"/>
        <s v="Tammie Johnson"/>
        <s v="Mary Phillips"/>
        <s v="Jennifer Stout"/>
        <s v="Kayla Alvarez"/>
        <s v="Dawn Gilbert"/>
        <s v="Victoria Rodriguez"/>
        <s v="Scott Kim DDS"/>
        <s v="Lucas Sosa"/>
        <s v="Casey Jimenez"/>
        <s v="Lisa Chambers"/>
        <s v="William Bell"/>
        <s v="Chad Caldwell"/>
        <s v="Megan Chen"/>
        <s v="Robert Harris"/>
        <s v="Sarah Garner"/>
        <s v="Christian Bush"/>
        <s v="Cynthia Hawkins"/>
        <s v="Lisa Miller"/>
        <s v="Kyle White"/>
        <s v="Kristy Potts DVM"/>
        <s v="Richard Hernandez"/>
        <s v="Alison Ross"/>
        <s v="Aaron Mann"/>
        <s v="Nicole Carter"/>
        <s v="Carol Castro"/>
        <s v="Jennifer Martinez"/>
        <s v="Jerry Mueller"/>
        <s v="Joshua Jackson"/>
        <s v="James Jenkins"/>
        <s v="Eric Boyd"/>
        <s v="Anna Owen"/>
        <s v="Maria Taylor"/>
        <s v="Christopher Vazquez"/>
        <s v="Angela Fisher"/>
        <s v="Jenny Robinson"/>
        <s v="Raymond Johnson"/>
        <s v="David Jones"/>
        <s v="Brandy Phillips"/>
        <s v="Matthew Orr"/>
        <s v="Debra Miller"/>
        <s v="Justin Houston"/>
        <s v="Willie Marshall"/>
        <s v="Timothy Henderson"/>
        <s v="Linda Mccullough"/>
        <s v="John Fletcher"/>
        <s v="Chelsea Roberts"/>
        <s v="Alexander Knight"/>
        <s v="Carolyn Clark"/>
        <s v="Jerry Simon"/>
        <s v="Daniel Shah Jr."/>
        <s v="Timothy Washington"/>
        <s v="Zachary Greene"/>
        <s v="Amy Rogers"/>
        <s v="Nathan Brooks"/>
        <s v="Dominic Martin"/>
        <s v="Casey Rivera"/>
        <s v="Diamond Williams"/>
        <s v="Matthew Garcia"/>
        <s v="Mrs. Stacy Estrada"/>
        <s v="Michael Singh"/>
        <s v="Jessica Smith"/>
        <s v="Tricia Pollard"/>
        <s v="Tiffany Johnson"/>
        <s v="Mark Pearson"/>
        <s v="Cody Thomas"/>
        <s v="Maria Phillips"/>
        <s v="Bonnie Ball"/>
        <s v="Mr. Phillip Thomas"/>
        <s v="Cristian Pennington"/>
        <s v="Kayla Henderson"/>
        <s v="Brenda Clark"/>
        <s v="April Malone"/>
        <s v="Alicia Ortiz"/>
        <s v="Tracy Lewis"/>
        <s v="Michael Frederick"/>
        <s v="Michael Ramirez"/>
        <s v="Brooke Hayes"/>
        <s v="Dr. Sharon Barajas MD"/>
        <s v="Alexandra Taylor"/>
        <s v="Kimberly Gonzalez"/>
        <s v="Matthew Reyes"/>
        <s v="Paul Turner"/>
        <s v="Jennifer Sawyer"/>
        <s v="Brandon Campbell"/>
        <s v="Brandon Holmes"/>
        <s v="Anthony Alexander DDS"/>
        <s v="Mr. Alex Johnson"/>
        <s v="Kristin Taylor"/>
        <s v="Marcia Lopez"/>
        <s v="Ronald Reynolds"/>
        <s v="Chad Cox"/>
        <s v="Christina Thompson MD"/>
        <s v="Glen Evans"/>
        <s v="Terry Garcia"/>
        <s v="Angela Andersen"/>
        <s v="Eric Diaz"/>
        <s v="Raymond Norris"/>
        <s v="Daniel Khan"/>
        <s v="Benjamin Davidson"/>
        <s v="Robert Owens"/>
        <s v="Susan Jones"/>
        <s v="Andrew Suarez"/>
        <s v="Ashley Kim"/>
        <s v="Jamie Watson"/>
        <s v="Christina Adams"/>
        <s v="Daniel Frank"/>
        <s v="Dana Hamilton"/>
        <s v="Cynthia Barnes"/>
        <s v="Amanda Dickerson"/>
        <s v="Carol Jones"/>
        <s v="Marc Newman"/>
        <s v="Dr. John Thornton"/>
        <s v="Yvonne Gutierrez"/>
        <s v="Maria Jones"/>
        <s v="Katrina Werner"/>
        <s v="Susan Bridges"/>
        <s v="Tina Simmons"/>
        <s v="George Soto PhD"/>
        <s v="Jerry Morgan"/>
        <s v="Jill Bailey"/>
        <s v="John Elliott"/>
        <s v="Jennifer Trevino"/>
        <s v="Peter Harrison"/>
        <s v="Lauren Duran"/>
        <s v="Edward Hanson DDS"/>
        <s v="Curtis Love"/>
        <s v="Alison Walter"/>
        <s v="Rachel Silva"/>
        <s v="Mr. Christopher Pugh"/>
        <s v="Ann Nichols"/>
        <s v="Katie Anderson"/>
        <s v="Andrew Moore"/>
        <s v="Jeffrey Smith"/>
        <s v="Molly Palmer"/>
        <s v="Margaret Garcia"/>
        <s v="Teresa York"/>
        <s v="Wesley Powell"/>
        <s v="Jason Garza"/>
        <s v="Chad Potter"/>
        <s v="Victoria Graham DVM"/>
        <s v="Philip Aguirre"/>
        <s v="Elizabeth Walker"/>
        <s v="Tammy Anthony"/>
        <s v="Dr. Julia Greer"/>
        <s v="Jason Lawrence"/>
        <s v="Brian Martinez PhD"/>
        <s v="Stephanie Lewis"/>
        <s v="Mrs. Ruth Schneider"/>
        <s v="Keith Hernandez"/>
        <s v="Meghan James"/>
        <s v="Emily Manning"/>
        <s v="Mary Mills"/>
        <s v="Christine Howell"/>
        <s v="Dave Mcbride"/>
        <s v="Barbara Huff"/>
        <s v="Mark Martin"/>
        <s v="Kevin Hamilton"/>
        <s v="Keith Pineda"/>
        <s v="Tammy Chan"/>
        <s v="Stephanie Garner"/>
        <s v="Theresa Price"/>
        <s v="Allison Francis"/>
        <s v="Corey Jenkins"/>
        <s v="William Morgan"/>
        <s v="Mrs. Tonya Joseph"/>
        <s v="Adrian Brown"/>
        <s v="Ellen Shannon"/>
        <s v="Jack Stone"/>
        <s v="Gregory Friedman"/>
        <s v="Madison Taylor"/>
        <s v="Jacqueline Wilson"/>
        <s v="Samantha Spencer"/>
        <s v="Benjamin Glover"/>
        <s v="David Fox"/>
        <s v="Ryan Acosta"/>
        <s v="Brian Woodard"/>
        <s v="Nicholas Roberts"/>
        <s v="Charles Mcdaniel"/>
        <s v="Kelly Vargas"/>
        <s v="Nicole Valdez"/>
        <s v="Gabrielle Lopez"/>
        <s v="Patrick Guzman"/>
        <s v="Angela Mccormick"/>
        <s v="David Nguyen"/>
        <s v="Erin Cobb"/>
        <s v="Elizabeth Taylor"/>
        <s v="Alan Jennings"/>
        <s v="Russell Singh"/>
        <s v="Calvin Andrews"/>
        <s v="Lisa Wilcox"/>
        <s v="Selena Marsh"/>
        <s v="Nicole Harris"/>
        <s v="Crystal Hunter"/>
        <s v="Theresa Kramer"/>
        <s v="Kathleen Patel"/>
        <s v="Paul Lucas"/>
        <s v="Margaret Garrett"/>
        <s v="Kristin Conner"/>
        <s v="Andrew Hanna"/>
        <s v="Matthew Brooks"/>
        <s v="Timothy Berger"/>
        <s v="Joseph Manning"/>
        <s v="Andrew Jackson"/>
        <s v="Sean Perez"/>
        <s v="Jeffrey Moore"/>
        <s v="Randy Shields"/>
        <s v="Alexa Espinoza"/>
        <s v="Monica Griffith"/>
        <s v="Christopher Henry"/>
        <s v="Leslie Thompson"/>
        <s v="Kayla Martinez"/>
        <s v="Michael Bowers"/>
        <s v="Victor Griffin"/>
        <s v="Thomas Green"/>
        <s v="Danny Fox"/>
        <s v="Shawn Tucker"/>
        <s v="Amanda Martin"/>
        <s v="George Peters"/>
        <s v="Cindy Harrison"/>
        <s v="Joseph Graham"/>
        <s v="Tommy Schmidt"/>
        <s v="Tina Barton"/>
        <s v="Holly Sanders"/>
        <s v="Jennifer Thompson"/>
        <s v="James Hill"/>
        <s v="Michael Knight"/>
        <s v="Dale Diaz"/>
        <s v="Nicole Gray"/>
        <s v="Ricky Johnson"/>
        <s v="Jane Wall"/>
        <s v="Amanda Long"/>
        <s v="Sonia Bowen"/>
        <s v="Juan Freeman"/>
        <s v="Andrew Jones"/>
        <s v="Justin Meza"/>
        <s v="Sarah Reeves"/>
        <s v="Melanie Davis"/>
        <s v="George Martinez"/>
        <s v="Aimee Martinez"/>
        <s v="Jacob Mills"/>
        <s v="Judy Whitehead"/>
        <s v="Shelia Casey"/>
        <s v="Brittany James"/>
        <s v="Thomas Jones"/>
        <s v="Mark Ellison"/>
        <s v="Sandra Doyle"/>
        <s v="Christy Whitaker"/>
        <s v="Stephanie Nelson"/>
        <s v="Travis Ramirez"/>
        <s v="Katherine Larsen"/>
        <s v="Nancy Pratt"/>
        <s v="Paula Hurst"/>
        <s v="Tina Miller"/>
        <s v="Kenneth Roberson"/>
        <s v="Bruce Glover"/>
        <s v="Shawn Scott"/>
        <s v="Rachel Meadows"/>
        <s v="William Gibson"/>
        <s v="Kelly Powell"/>
        <s v="Jason Young"/>
        <s v="Stanley Gillespie"/>
        <s v="Daniel Moore"/>
        <s v="Thomas Ross"/>
        <s v="Christopher Mccoy"/>
        <s v="Robert Turner"/>
        <s v="Gabriel Johnston"/>
        <s v="Suzanne Long"/>
        <s v="Stacy Anderson"/>
        <s v="Judith Hines"/>
        <s v="Dillon Tucker"/>
        <s v="Matthew Stewart"/>
        <s v="Timothy Montoya"/>
        <s v="Robyn Pena"/>
        <s v="Alexa Garza MD"/>
        <s v="Joshua Herring"/>
        <s v="Veronica Ward"/>
        <s v="Darius Jackson"/>
        <s v="Angela Dyer"/>
        <s v="Mrs. Kathleen Green"/>
        <s v="Joy Mack"/>
        <s v="Christina Gonzales"/>
        <s v="Mrs. Aimee Reese PhD"/>
        <s v="Annette Francis"/>
        <s v="Christian Washington"/>
        <s v="Amber Campbell"/>
        <s v="Ariana Kim"/>
        <s v="Daniel Foster"/>
        <s v="Amanda Walter"/>
        <s v="Rhonda Montoya"/>
        <s v="Brandon Smith"/>
        <s v="Bobby Johnson"/>
        <s v="Denise Sexton"/>
        <s v="Dylan Cummings"/>
        <s v="Julia Cisneros"/>
        <s v="Antonio Montoya"/>
        <s v="Jennifer Davis"/>
        <s v="Mrs. Sandra Price"/>
        <s v="Mrs. Amber Rogers"/>
        <s v="Karina Garcia"/>
        <s v="Michael Castaneda"/>
        <s v="Ariel Schultz"/>
        <s v="Connor Vasquez"/>
        <s v="Luis Valdez"/>
        <s v="Rachel Yates"/>
        <s v="Rodney Frye"/>
        <s v="Glen Hamilton"/>
        <s v="Jeffrey Lopez"/>
        <s v="Samantha Gay"/>
        <s v="Richard Nielsen"/>
        <s v="Spencer Hernandez"/>
        <s v="Mark Hudson"/>
        <s v="Justin Mccoy"/>
        <s v="Kyle Santiago"/>
        <s v="Elizabeth Brown"/>
        <s v="Sandra Mcdowell"/>
        <s v="Victoria Simmons"/>
        <s v="Charles Wolf"/>
        <s v="Martin Lin"/>
        <s v="Jason West"/>
        <s v="Charles Martinez"/>
        <s v="Carlos Gomez"/>
        <s v="Bailey Alexander"/>
        <s v="Jasmine Arnold"/>
        <s v="Mary Cochran"/>
        <s v="Julie Fox"/>
        <s v="George Rodriguez MD"/>
        <s v="John Gray"/>
        <s v="Natasha Pitts"/>
        <s v="Brooke Scott"/>
        <s v="Nancy White"/>
        <s v="Jessica Potter"/>
        <s v="Sheryl Suarez"/>
        <s v="Amy Perez"/>
        <s v="Sherry Morris"/>
        <s v="Brian Phillips"/>
        <s v="John Alexander"/>
        <s v="Leah Smith MD"/>
        <s v="Raymond Burgess"/>
        <s v="Sonia Hale"/>
        <s v="Scott Key"/>
        <s v="Susan Allen"/>
        <s v="Jay Sullivan"/>
        <s v="Jason Kennedy"/>
        <s v="Matthew Newman"/>
        <s v="Kenneth Martin"/>
        <s v="Ryan Ingram"/>
        <s v="Sharon Chambers"/>
        <s v="Todd Pearson"/>
        <s v="Latoya Mcneil"/>
        <s v="Alexander Ward"/>
        <s v="Tracy Beasley"/>
        <s v="Robert Dean"/>
        <s v="Brian Johnson"/>
        <s v="Luis Golden"/>
        <s v="William Zavala"/>
        <s v="Brent Ray"/>
        <s v="Leah Rollins"/>
        <s v="James Scott"/>
        <s v="Curtis Adams"/>
        <s v="Dennis Guerrero"/>
        <s v="Oscar Franco"/>
        <s v="Lisa Anderson"/>
        <s v="Ashley Bell"/>
        <s v="Lacey Powell"/>
        <s v="Lisa Hunter"/>
        <s v="David Wilson"/>
        <s v="Jordan Brown"/>
        <s v="Justin Anderson"/>
        <s v="Steven Kaufman"/>
        <s v="Travis Williams"/>
        <s v="Michael Stewart"/>
        <s v="Tiffany Mercado"/>
        <s v="Samantha Woods"/>
        <s v="Judy Clarke"/>
        <s v="Charles Norton"/>
        <s v="Sherry Booth"/>
        <s v="Mark Montoya"/>
        <s v="Garrett Davis"/>
        <s v="Melissa Wright"/>
        <s v="Michelle Wilkins"/>
        <s v="Crystal Sims"/>
        <s v="Dave Diaz"/>
        <s v="Patricia Smith"/>
        <s v="Belinda Gill DDS"/>
        <s v="John Thornton"/>
        <s v="Ashley Jones"/>
        <s v="Timothy Ray"/>
        <s v="Theresa Murillo"/>
        <s v="Dana Keller"/>
        <s v="Mrs. Kristin Gutierrez DDS"/>
        <s v="Richard Gonzalez"/>
        <s v="Madison Clark"/>
        <s v="Kerri Hunt"/>
        <s v="Mr. Dakota Ruiz"/>
        <s v="Elizabeth Jones"/>
        <s v="Daniel Sherman"/>
        <s v="Michelle Mitchell"/>
        <s v="Jennifer Mills"/>
        <s v="Eddie Quinn"/>
        <s v="Christine Pitts"/>
        <s v="Brian Stokes"/>
        <s v="Kimberly Johnson"/>
        <s v="Scott Stewart"/>
        <s v="Shannon Ross"/>
        <s v="Michael Boyle"/>
        <s v="James Hicks"/>
        <s v="Rebecca Nolan"/>
        <s v="Sharon Nguyen"/>
        <s v="Dana Mooney"/>
        <s v="Wendy Forbes"/>
        <s v="Brooke Munoz"/>
        <s v="Mark Roach"/>
        <s v="Erin Flores"/>
        <s v="Aaron Johnston"/>
        <s v="Dylan Yoder"/>
        <s v="Amanda Lopez"/>
        <s v="Amanda Thomas"/>
        <s v="Mary Garrett"/>
        <s v="Ryan Torres"/>
        <s v="Andrea Hernandez"/>
        <s v="Joseph Tucker"/>
        <s v="Mrs. Jessica Smith"/>
        <s v="Elizabeth Anthony"/>
        <s v="Miss Stephanie Daugherty"/>
        <s v="Johnny Hooper"/>
        <s v="Mark Rodriguez"/>
        <s v="Michael Mccormick"/>
        <s v="Debra Garcia"/>
        <s v="Victoria Potts"/>
        <s v="Jillian Nelson"/>
        <s v="Emily Braun"/>
        <s v="Kristin Wagner"/>
        <s v="Ronnie Allen"/>
        <s v="Grace Griffin"/>
        <s v="Brittany Bonilla"/>
        <s v="Stacy Garza"/>
        <s v="Natalie Hardy"/>
        <s v="Nicole Nelson"/>
        <s v="Omar Lam"/>
        <s v="Pamela Goodwin"/>
        <s v="Miss Elizabeth Mccann"/>
        <s v="Christopher Bennett"/>
        <s v="Cody Wells"/>
        <s v="David Vaughan"/>
        <s v="George Davis"/>
        <s v="Priscilla Jones"/>
        <s v="Lynn Davis"/>
        <s v="Mark Mckinney"/>
        <s v="Nicole Foster"/>
        <s v="Deanna Briggs MD"/>
        <s v="Cindy Jackson"/>
        <s v="Derrick Ortiz"/>
        <s v="Erica Key"/>
        <s v="Robert Rangel"/>
        <s v="Danny Heath"/>
        <s v="Pamela Baker"/>
        <s v="Jasmine Beasley"/>
        <s v="Sharon Torres"/>
        <s v="Joshua Castillo"/>
        <s v="Brandon Huynh"/>
        <s v="Brianna Frank"/>
        <s v="Erica Hensley"/>
        <s v="Lauren Allen"/>
        <s v="Stephanie Price"/>
        <s v="Angel Evans"/>
        <s v="Christopher Duncan"/>
        <s v="Peter Krueger"/>
        <s v="William Riggs"/>
        <s v="Andrew Heath"/>
        <s v="Lauren Evans"/>
        <s v="Christina Cobb"/>
        <s v="Terrance Peters"/>
        <s v="David Edwards"/>
        <s v="Alexis Porter"/>
        <s v="Mr. David Sanford Jr."/>
        <s v="Derek Pittman"/>
        <s v="Michael Clark"/>
        <s v="Holly Vaughn"/>
        <s v="Shelby Conway"/>
        <s v="Karen Williams"/>
        <s v="Mr. Christopher Rivera MD"/>
        <s v="Jasmine Rodriguez"/>
        <s v="Jenna Scott"/>
        <s v="Matthew Sutton"/>
        <s v="Christina Hernandez"/>
        <s v="Daniel Reed"/>
        <s v="Brandy Smith"/>
        <s v="Desiree Santos"/>
        <s v="Darren Johnson"/>
        <s v="Donna Camacho"/>
        <s v="Jesse Arnold"/>
        <s v="Rhonda Finley"/>
        <s v="Cory Drake"/>
        <s v="James Baker"/>
        <s v="Donald Berg"/>
        <s v="Rodney Riley"/>
        <s v="Nicole Ramos"/>
        <s v="Linda Simpson"/>
        <s v="Andrew Cohen"/>
        <s v="Jacob Cunningham"/>
        <s v="Robert English"/>
        <s v="Vanessa Jones"/>
        <s v="Joshua Stevenson"/>
        <s v="William Hernandez"/>
        <s v="Jillian Terry"/>
        <s v="Ryan Williams"/>
        <s v="Nathan Parker"/>
        <s v="Walter King"/>
        <s v="Laura Kelly"/>
        <s v="Thomas Zimmerman"/>
        <s v="Jonathan Bell"/>
        <s v="Kyle Sanders"/>
        <s v="Amanda Evans"/>
        <s v="Debbie Young"/>
        <s v="Mark Johnson"/>
        <s v="Kimberly Fisher"/>
        <s v="Emily Greer"/>
        <s v="Rebecca Cortez"/>
        <s v="Jennifer Larson"/>
        <s v="Courtney Parker"/>
        <s v="Darlene Palmer DDS"/>
        <s v="Wendy Schroeder"/>
        <s v="Raymond Rice"/>
        <s v="Emma Larsen"/>
        <s v="James Lawrence"/>
        <s v="Christopher Weiss MD"/>
        <s v="Katie Carroll"/>
        <s v="Brittany Wright"/>
        <s v="Mrs. Cindy Adams"/>
        <s v="Julie Miller"/>
        <s v="Darren Hernandez"/>
        <s v="Kristin Lee"/>
        <s v="Regina Gonzalez"/>
        <s v="Scott Sanchez"/>
        <s v="Robert Quinn"/>
        <s v="William Alvarez"/>
        <s v="Tracy Burton"/>
        <s v="Vanessa Martinez"/>
        <s v="Katherine Johnson"/>
        <s v="Ms. Carolyn Rodriguez"/>
        <s v="Vanessa Boyd"/>
        <s v="William Rodriguez"/>
        <s v="Lynn Martin"/>
        <s v="Daniel Tyler"/>
        <s v="Matthew Davis"/>
        <s v="Carla Flowers"/>
        <s v="Jason Franklin"/>
        <s v="Crystal Ortiz"/>
        <s v="Donald Boyer"/>
        <s v="Rhonda Hamilton"/>
        <s v="Michelle Chambers"/>
        <s v="Sean Johnson"/>
        <s v="James Wells"/>
        <s v="Daniel Bennett"/>
        <s v="Jessica Flores"/>
        <s v="Robin Gomez"/>
        <s v="Donna Jackson"/>
        <s v="Kristin Rogers"/>
        <s v="Christopher Simmons"/>
        <s v="Nathan Mills"/>
        <s v="Aaron Smith"/>
        <s v="Oscar Jimenez"/>
        <s v="Stephen Potter"/>
        <s v="Victoria Williamson"/>
        <s v="April Landry"/>
        <s v="Mary Yates"/>
        <s v="Jacob Robinson"/>
        <s v="Haley Brown"/>
        <s v="Beth Salazar"/>
        <s v="Kathleen Thornton"/>
        <s v="Janet Sims"/>
        <s v="Victoria Smith"/>
        <s v="Valerie Quinn"/>
        <s v="Stacy Sheppard"/>
        <s v="Michael Welch"/>
        <s v="Hannah Mcgrath"/>
        <s v="Teresa Ford"/>
        <s v="Michael Eaton"/>
        <s v="Michael Meyer"/>
        <s v="William Mcgee"/>
        <s v="Alexander Hunt"/>
        <s v="Miguel Chang"/>
        <s v="Michael Jones"/>
        <s v="Benjamin Jones"/>
        <s v="Tiffany Espinoza"/>
        <s v="Ms. Elizabeth Patel"/>
        <s v="Mary Martin"/>
        <s v="Jason Hanna"/>
        <s v="Dalton Beck"/>
        <s v="Jonathan Pineda"/>
        <s v="Steven Price"/>
        <s v="Robert Cardenas"/>
        <s v="Robert Ferguson"/>
        <s v="Deborah Johnson"/>
        <s v="Tami Baldwin"/>
        <s v="Brenda Jones"/>
        <s v="Allen Warner"/>
        <s v="Phillip Hudson"/>
        <s v="Terry Mejia"/>
        <s v="John Ingram"/>
        <s v="Levi Randall"/>
        <s v="Philip Lee"/>
        <s v="Elizabeth Logan"/>
        <s v="Ricky Johns"/>
        <s v="Samantha Bailey"/>
        <s v="Pamela Parrish"/>
        <s v="Karen Hale"/>
        <s v="Chad Sawyer"/>
        <s v="Thomas Bailey"/>
        <s v="Chelsea Barker"/>
        <s v="Elizabeth King"/>
        <s v="Elaine Luna"/>
        <s v="Joanne Davidson"/>
        <s v="Dr. Joseph Carr"/>
        <s v="Mrs. Samantha Smith"/>
        <s v="Stephanie Baker"/>
        <s v="Jon Terry"/>
        <s v="Jasmine Peterson"/>
        <s v="Carlos Rogers"/>
        <s v="Carolyn Savage"/>
        <s v="Sharon Arnold"/>
        <s v="Henry Fitzpatrick"/>
        <s v="Donna Perez"/>
        <s v="John Bailey"/>
        <s v="Sheila Taylor"/>
        <s v="Leslie Mack"/>
        <s v="Kevin Juarez"/>
        <s v="Jessica Forbes"/>
        <s v="Donald Valdez"/>
        <s v="Sarah Brown"/>
        <s v="Cynthia Frye"/>
        <s v="Michelle Adams"/>
        <s v="Cameron Smith"/>
        <s v="Sara Fitzgerald"/>
        <s v="Francisco Kramer"/>
        <s v="Eric Orr"/>
        <s v="Zachary Miller"/>
        <s v="Emily Thompson"/>
        <s v="Erica King"/>
        <s v="Jonathan Espinoza"/>
        <s v="Daniel Manning"/>
        <s v="Jonathan Robertson"/>
        <s v="Justin Valentine"/>
        <s v="Thomas Barber"/>
        <s v="Richard Young"/>
        <s v="Robert Moore"/>
        <s v="Joan Brown"/>
        <s v="Richard Phillips"/>
        <s v="Christopher Wright"/>
        <s v="Mario Shepard"/>
        <s v="Jordan Haynes"/>
        <s v="Christina Alvarado"/>
        <s v="Joseph Pratt"/>
        <s v="Raymond Nunez"/>
        <s v="Connie Burke"/>
        <s v="Mike Cordova"/>
        <s v="Louis Campbell"/>
        <s v="Mark Porter"/>
        <s v="Michael Dominguez"/>
        <s v="Christopher Olsen"/>
        <s v="Alexis Welch"/>
        <s v="Joshua Clark"/>
        <s v="Kimberly Stephenson"/>
        <s v="Michael Fowler"/>
        <s v="Kristi Saunders"/>
        <s v="Scott Weaver"/>
        <s v="Ashley Osborne"/>
        <s v="Martin Brown"/>
        <s v="Lisa Torres"/>
        <s v="Virginia Williams"/>
        <s v="Jake Bailey"/>
        <s v="Paul Rivera"/>
        <s v="Robert Wright"/>
        <s v="Joseph Schneider"/>
        <s v="Kristen Hernandez"/>
        <s v="James Munoz"/>
        <s v="Norma May"/>
        <s v="Patrick Patel"/>
        <s v="Sara Montgomery"/>
        <s v="Gloria Robinson"/>
        <s v="Megan Webster"/>
        <s v="Jacob Jimenez"/>
        <s v="Matthew Cardenas"/>
        <s v="Holly Joseph"/>
        <s v="Tamara Mills"/>
        <s v="Theresa Serrano"/>
        <s v="Grace Woodward"/>
        <s v="Kathy Davis"/>
        <s v="Jacob Terrell"/>
        <s v="Charles Bean"/>
        <s v="Sarah Johnson"/>
        <s v="James Davis"/>
        <s v="Sabrina Watkins"/>
        <s v="Kevin Henry"/>
        <s v="Joyce Johnson"/>
        <s v="Robert Howard"/>
        <s v="Michele Williams"/>
        <s v="Heather Mccoy"/>
        <s v="Valerie Barrera"/>
        <s v="William Trujillo"/>
        <s v="Andrew Perez"/>
        <s v="Brian Moore"/>
        <s v="Christopher Campbell"/>
        <s v="Daniel Colon"/>
        <s v="Matthew Robinson"/>
        <s v="Dr. Kathy Peters DDS"/>
        <s v="Riley Walsh"/>
        <s v="Nathan Franklin"/>
        <s v="Katherine Miller"/>
        <s v="Carlos Garcia"/>
        <s v="Thomas Price"/>
        <s v="Wendy Gonzalez"/>
        <s v="Andrew Martin"/>
        <s v="Lisa Patton"/>
        <s v="Thomas Holt"/>
        <s v="Brandon Rocha"/>
        <s v="Katherine Thomas"/>
        <s v="Melissa Leonard"/>
        <s v="Robert Rodriguez"/>
        <s v="Luis Phillips"/>
        <s v="Jessica Aguilar"/>
        <s v="Angela Hunt"/>
        <s v="Matthew Casey"/>
        <s v="Kevin Sanchez"/>
        <s v="Kristen Henson"/>
        <s v="Bryan Figueroa"/>
        <s v="Anthony Christensen"/>
        <s v="Patricia Esparza"/>
        <s v="Lisa Herring"/>
        <s v="Tammy Pearson"/>
        <s v="Shannon Watson"/>
        <s v="Benjamin Thomas"/>
        <s v="Chad Hicks"/>
        <s v="Daniel Arellano"/>
        <s v="Cassandra Turner"/>
        <s v="Nancy Lozano"/>
        <s v="Karina Oneill"/>
        <s v="Kristopher Johnson"/>
        <s v="Zoe Baird"/>
        <s v="Michael Pratt"/>
        <s v="Sarah Garcia"/>
        <s v="Brady Perkins"/>
        <s v="Justin Church"/>
        <s v="Larry West"/>
        <s v="Heather Sawyer"/>
        <s v="Raymond Cruz"/>
        <s v="Brian Pham"/>
        <s v="Dr. Jeffery Bowman"/>
        <s v="Ryan House"/>
        <s v="Amy Flores"/>
        <s v="Craig Evans"/>
        <s v="Catherine Wallace"/>
        <s v="Sandy Phillips"/>
        <s v="Robert Case"/>
        <s v="Mr. Brian Good DDS"/>
        <s v="Robert Wallace"/>
        <s v="Chad Ware"/>
        <s v="Gabriel Burke"/>
        <s v="Victoria Watkins"/>
        <s v="Bonnie Thompson"/>
        <s v="Amy White"/>
        <s v="Amanda Smith"/>
        <s v="Rebecca Hawkins"/>
        <s v="Nancy Gordon"/>
        <s v="Priscilla Cooper"/>
        <s v="Joseph Wood"/>
        <s v="Paul Williams"/>
        <s v="James Jimenez"/>
        <s v="Melissa Nguyen"/>
        <s v="Natalie Mitchell"/>
        <s v="James Christensen"/>
        <s v="Joel Edwards"/>
        <s v="Sara Morris"/>
        <s v="Dustin Gomez"/>
        <s v="Ronald Daugherty"/>
        <s v="Mandy Smith"/>
        <s v="Laura Avery"/>
        <s v="Ariana Mcfarland"/>
        <s v="Heidi Martin"/>
        <s v="Mr. Jeffrey Ramirez"/>
        <s v="Jaclyn Byrd"/>
        <s v="Phyllis Fox"/>
        <s v="Cheryl Potter"/>
        <s v="Courtney Fisher"/>
        <s v="Rachel Cochran"/>
        <s v="Victoria Nolan"/>
        <s v="Paul Harrison"/>
        <s v="Alec Smith"/>
        <s v="Tracy Pham"/>
        <s v="Larry Wilson"/>
        <s v="James Tyler"/>
        <s v="Mary Stevens"/>
        <s v="Marvin Glass"/>
        <s v="Rhonda Webster"/>
        <s v="Andrea Stone"/>
        <s v="Keith Carter"/>
        <s v="Connie Luna"/>
        <s v="Kelli Vargas"/>
        <s v="Felicia Brown"/>
        <s v="Sergio White"/>
        <s v="Stacey Gardner"/>
        <s v="Linda Bennett"/>
        <s v="Zachary Carney"/>
        <s v="Cassandra Escobar"/>
        <s v="Samuel Gomez"/>
        <s v="Denise Anderson"/>
        <s v="Keith Mcdonald"/>
        <s v="Wendy Reynolds"/>
        <s v="William Shelton"/>
        <s v="Gavin Estrada"/>
        <s v="Jennifer Mcdowell"/>
        <s v="Jessica Gamble"/>
        <s v="Erin Richardson"/>
        <s v="Brendan Haley"/>
        <s v="Christopher Smith"/>
        <s v="Jeff Fisher"/>
        <s v="Rodney Thomas"/>
        <s v="Amber Blair"/>
        <s v="Vincent Andersen"/>
        <s v="Angela Lee"/>
        <s v="Angela Bell"/>
        <s v="Sabrina Brooks"/>
        <s v="Cheryl Cordova"/>
        <s v="Jamie Barrett"/>
        <s v="Kenneth Mason"/>
        <s v="Cynthia Harris"/>
        <s v="Keith Clark"/>
        <s v="Melinda Hunt"/>
        <s v="Misty Walls"/>
        <s v="Nicholas Henderson"/>
        <s v="Samuel Sullivan"/>
        <s v="Mrs. Kara Collins"/>
        <s v="Samantha Long"/>
        <s v="Shelia Martinez"/>
        <s v="Matthew Huber"/>
        <s v="Kathleen Farmer"/>
        <s v="Eric Crane"/>
        <s v="Troy Ward"/>
        <s v="Katherine West"/>
        <s v="Kevin Brown"/>
        <s v="Nicole Roberts"/>
        <s v="Tammy Williams DVM"/>
        <s v="Jeffrey Walker PhD"/>
        <s v="Brenda Kirby"/>
        <s v="Kevin Powell"/>
        <s v="Caroline Oliver"/>
        <s v="Rose Rodriguez"/>
        <s v="Louis Ortiz"/>
        <s v="Adam Terry"/>
        <s v="Johnny Atkins"/>
        <s v="John Lewis"/>
        <s v="Judy Haley"/>
        <s v="Barry Fuller"/>
        <s v="Robert Blake"/>
        <s v="Lisa Moore"/>
        <s v="Kurt Richards"/>
        <s v="Preston Jackson"/>
        <s v="Joseph Landry"/>
        <s v="Chad Gibson"/>
        <s v="James Finley"/>
        <s v="Jacob Gaines"/>
        <s v="Rebecca Hendrix"/>
        <s v="Kimberly Brennan"/>
        <s v="Linda Doyle"/>
        <s v="Katherine Mcdowell"/>
        <s v="John Sutton"/>
        <s v="Dr. Danielle Anderson"/>
        <s v="Wesley Graham"/>
        <s v="Marie Kelley"/>
        <s v="Patricia Walker"/>
        <s v="Kevin Daugherty"/>
        <s v="Isabella Williams"/>
        <s v="Leslie Garcia"/>
        <s v="Manuel Smith DDS"/>
        <s v="James Taylor"/>
        <s v="Julie Spencer"/>
        <s v="Jennifer Bennett"/>
        <s v="Daniel Fowler"/>
        <s v="Maria Herrera"/>
        <s v="Gloria Martinez"/>
        <s v="Briana King"/>
        <s v="Tanner Garcia"/>
        <s v="Kristi Klein"/>
        <s v="Edwin King"/>
        <s v="Francisco Chase"/>
        <s v="Stephen Knapp"/>
        <s v="Mary Hayes"/>
        <s v="Angela Allen"/>
        <s v="Lindsey Morris"/>
        <s v="Teresa Byrd"/>
        <s v="James Holland"/>
        <s v="Melody Gordon"/>
        <s v="Justin Williams"/>
        <s v="Vincent Young"/>
        <s v="Jason Rowe"/>
        <s v="Yvette Walsh"/>
        <s v="Peter Mcguire"/>
        <s v="Cassandra Aguilar MD"/>
        <s v="Danielle Moreno"/>
        <s v="Sara Gonzalez"/>
        <s v="Patrick Tucker"/>
        <s v="Connie Zuniga"/>
        <s v="Jeffrey Baldwin"/>
        <s v="Raymond Goodman"/>
        <s v="Christopher Jones"/>
        <s v="Lance Ayala"/>
        <s v="Nichole Lewis"/>
        <s v="Christian Jensen"/>
        <s v="Jennifer Stafford"/>
        <s v="John Walton"/>
        <s v="Nicholas Mason"/>
        <s v="Bradley Stout"/>
        <s v="Lisa Frederick"/>
        <s v="Christina Rios"/>
        <s v="Michael Yoder"/>
        <s v="Travis Vargas"/>
        <s v="James Lewis"/>
        <s v="Christine Barber"/>
        <s v="Richard Mosley"/>
        <s v="Eric Allen"/>
        <s v="Courtney Vega"/>
        <s v="Erica Davis"/>
        <s v="Amy Roberts"/>
        <s v="Jeremy Parker"/>
        <s v="Martin Robbins"/>
        <s v="Tammy Miller"/>
        <s v="Cody Oconnor"/>
        <s v="Diane Anderson"/>
        <s v="Melanie Bush"/>
        <s v="Trevor Cruz"/>
        <s v="James Mason"/>
        <s v="Stephanie Steele"/>
        <s v="Rachael Quinn"/>
        <s v="Jorge Vang"/>
        <s v="Brenda Stevens"/>
        <s v="Cheryl Cummings"/>
        <s v="Emily Hernandez"/>
        <s v="Jessica Strickland"/>
        <s v="Catherine Alvarado"/>
        <s v="Susan Davidson"/>
        <s v="Devin Finley"/>
        <s v="Eugene Garrett"/>
        <s v="Andrea Cohen"/>
        <s v="Amanda Simmons"/>
        <s v="Randy Martinez"/>
        <s v="Elizabeth Tran"/>
        <s v="Jonathan Rodriguez"/>
        <s v="Stephanie Mccoy"/>
        <s v="Jeffrey Williams"/>
        <s v="Desiree Mills"/>
        <s v="Theresa Yang"/>
        <s v="Jackie Thomas"/>
        <s v="Timothy Bell"/>
        <s v="Ashley Wall"/>
        <s v="Victoria Howard"/>
        <s v="Bradley Wells"/>
        <s v="John Weaver"/>
        <s v="Walter Ellis"/>
        <s v="Joseph Nichols"/>
        <s v="Andrew Jefferson"/>
        <s v="Margaret Rivers"/>
        <s v="Wendy Young"/>
        <s v="Lauren Frye"/>
        <s v="Michael Holt"/>
        <s v="Tyler Lawson"/>
        <s v="Linda Campbell"/>
        <s v="Brianna Stone"/>
        <s v="Sherri Chavez"/>
        <s v="Nicole Scott"/>
        <s v="Mark Jones"/>
        <s v="Sheila Byrd"/>
        <s v="Kathy Melton"/>
        <s v="Susan Nash"/>
        <s v="Melissa Reyes"/>
        <s v="Jennifer Hull"/>
        <s v="Brandon Wiley"/>
        <s v="James Davenport"/>
        <s v="Heather King"/>
        <s v="Jamie Jacobs"/>
        <s v="Joshua Cain"/>
        <s v="Stephanie Frazier"/>
        <s v="Laura Hart"/>
        <s v="Charles Fuller"/>
        <s v="Melissa Shaw"/>
        <s v="Natasha Harvey"/>
        <s v="Kimberly Merritt"/>
        <s v="Patricia Hendricks"/>
        <s v="Ruth West"/>
        <s v="Michael Mahoney"/>
        <s v="Brian Fleming"/>
        <s v="Patricia James"/>
        <s v="Kara English"/>
        <s v="Joshua Fitzgerald"/>
        <s v="Arthur Mayer"/>
        <s v="Stephanie Reyes"/>
        <s v="Barbara Austin"/>
        <s v="Beth Bauer"/>
        <s v="Randy Duran"/>
        <s v="Daisy Golden"/>
        <s v="Collin Mitchell"/>
        <s v="Jessica Barnett"/>
        <s v="Laurie Morrison"/>
        <s v="Keith Weber"/>
        <s v="Kristen Sullivan"/>
        <s v="Christopher Lee"/>
        <s v="Walter Wilkinson"/>
        <s v="Matthew Wilson"/>
        <s v="Cynthia Jackson"/>
        <s v="Bethany Horn"/>
        <s v="Heather Thompson"/>
        <s v="Maria Payne"/>
        <s v="Heidi Sellers"/>
        <s v="Samuel Hood"/>
        <s v="April Patterson"/>
        <s v="Amy Thornton"/>
        <s v="Justin Roberts"/>
        <s v="Michele Perez"/>
        <s v="Kevin Richard"/>
        <s v="Keith Bennett"/>
        <s v="Benjamin Beck"/>
        <s v="Margaret Matthews"/>
        <s v="Jerry Bennett"/>
        <s v="Karen Wilson"/>
        <s v="Charles Elliott"/>
        <s v="Lisa Boone"/>
        <s v="Javier Conrad"/>
        <s v="Michael West"/>
        <s v="Jennifer Bryant"/>
        <s v="William Smith"/>
        <s v="Darlene Bruce"/>
        <s v="Richard French Jr."/>
        <s v="Mark Miller"/>
        <s v="Tyler Tate"/>
        <s v="Angela Serrano"/>
        <s v="Edward Pennington"/>
        <s v="Amy Brooks"/>
        <s v="Christian Best"/>
        <s v="Judith Mills"/>
        <s v="Kim Watson"/>
        <s v="Kyle Esparza"/>
        <s v="Donald Larson DVM"/>
        <s v="Sherry Lewis"/>
        <s v="David Rosario"/>
        <s v="Zachary Smith"/>
        <s v="Joshua Rodriguez"/>
        <s v="Chad Morgan"/>
        <s v="Denise Lewis"/>
        <s v="Ana Butler"/>
        <s v="Richard Leon"/>
        <s v="Ashley Diaz"/>
        <s v="Gail Daniels"/>
        <s v="Michelle Robbins"/>
        <s v="Cheryl Sellers"/>
        <s v="Alexandra Lin"/>
        <s v="Leah Mcguire"/>
        <s v="Samantha Shaffer"/>
        <s v="Angela Page"/>
        <s v="Heidi Wilson"/>
        <s v="Kristin Rose"/>
        <s v="Shelly Smith"/>
        <s v="Travis Sanchez"/>
        <s v="Frank Davis"/>
        <s v="Sheila Figueroa"/>
        <s v="Morgan Higgins"/>
        <s v="Kelly Mayo PhD"/>
        <s v="Amanda Walker"/>
        <s v="Ashley Bailey"/>
        <s v="Jessica Moore"/>
        <s v="Lisa Lynn"/>
        <s v="Jesse Coleman"/>
        <s v="Bonnie Webster"/>
        <s v="Brian Allen"/>
        <s v="Alan Allen"/>
        <s v="Sarah Lara"/>
        <s v="Robert Arnold"/>
        <s v="Robert Beard Jr."/>
        <s v="Tamara Taylor"/>
        <s v="Christina Rodriguez"/>
        <s v="Christopher Schwartz"/>
        <s v="Cynthia Mckay"/>
        <s v="Diane Mccall"/>
        <s v="Elizabeth Wilson"/>
        <s v="Kristy Vargas"/>
        <s v="Natalie Collins"/>
        <s v="Kathleen Jackson"/>
        <s v="Joseph Campbell"/>
        <s v="Robert Fritz"/>
        <s v="Regina Woodard"/>
        <s v="Susan Pham"/>
        <s v="Jennifer Hernandez"/>
        <s v="Adrian Jacobson"/>
        <s v="Thomas Campbell"/>
        <s v="Stephanie Graves"/>
        <s v="Sheryl Galloway"/>
        <s v="Tara Miller"/>
        <s v="Maureen Herring"/>
        <s v="Cynthia Mccall"/>
        <s v="Ryan Martin"/>
        <s v="Mary Matthews"/>
        <s v="Hannah Rojas"/>
        <s v="Derrick Perez"/>
        <s v="Joshua Buckley"/>
        <s v="Brian Cooper"/>
        <s v="Tracy Miller"/>
        <s v="Angela Green"/>
        <s v="Michael Lewis"/>
        <s v="Kathleen Powell"/>
        <s v="Jordan Spencer"/>
        <s v="Sara Fields"/>
        <s v="Carolyn Mendoza"/>
        <s v="Michael Sosa"/>
        <s v="Nicole Macias"/>
        <s v="Scott Castillo"/>
        <s v="Bryan Burton"/>
        <s v="Paula Houston"/>
        <s v="Joanne Wright"/>
        <s v="Perry Fletcher"/>
        <s v="Cody Johnston"/>
        <s v="Lisa Phillips DDS"/>
        <s v="Sarah Carrillo"/>
        <s v="Michael Booker"/>
        <s v="Kelly Reed"/>
        <s v="Ashley Williams"/>
        <s v="Michael Mclaughlin"/>
        <s v="Katie Mooney"/>
        <s v="Cody Mcneil"/>
        <s v="Andrew Ewing"/>
        <s v="Karina Brown"/>
        <s v="Julie Hale"/>
        <s v="Gabriella Reese"/>
        <s v="Cassie Jacobson"/>
        <s v="Caitlin Christensen"/>
        <s v="Leslie Smith"/>
        <s v="Becky Jimenez"/>
        <s v="Lee Williams"/>
        <s v="James Mccarty"/>
        <s v="Thomas Novak"/>
        <s v="Michelle Brown"/>
        <s v="Travis Perez"/>
        <s v="Wendy Vaughan"/>
        <s v="Jason Hall"/>
        <s v="Matthew Baker"/>
        <s v="Karen Ortiz"/>
        <s v="Scott Carlson"/>
        <s v="Patricia Levy"/>
        <s v="Dr. Richard Roberts MD"/>
        <s v="Joe Larson"/>
        <s v="Brett Kelly"/>
        <s v="Donald Green"/>
        <s v="Dwayne Williams"/>
        <s v="Jimmy Gibbs"/>
        <s v="Wayne Martinez"/>
        <s v="Samuel Horton"/>
        <s v="Anthony Anderson"/>
        <s v="Matthew Jimenez"/>
        <s v="Judy Vaughn"/>
        <s v="Ronald Clark"/>
        <s v="Steven Robinson"/>
        <s v="Travis Bowman"/>
        <s v="Tyler David"/>
        <s v="Samuel Davis"/>
        <s v="Brian Beltran"/>
        <s v="Kendra Fuller"/>
        <s v="Ashley Stokes"/>
        <s v="Kimberly Yang"/>
        <s v="Stephanie Ford"/>
        <s v="Rhonda Cantu"/>
        <s v="Douglas Robertson"/>
        <s v="Riley Hardin"/>
        <s v="Beverly Weaver"/>
        <s v="Andrew Byrd"/>
        <s v="Sean Spencer"/>
        <s v="Mark Pineda"/>
        <s v="Brandy Waters"/>
        <s v="Ryan Vargas"/>
        <s v="Dr. Mario Stephens"/>
        <s v="Richard Martinez"/>
        <s v="Michele Martinez"/>
        <s v="Desiree Wood"/>
        <s v="Jessica Anthony"/>
        <s v="Stephanie House"/>
        <s v="Raymond Maynard"/>
        <s v="Mikayla Braun"/>
        <s v="Justin Berry"/>
        <s v="Paula Warren"/>
        <s v="Christopher Moss"/>
        <s v="Calvin Stone"/>
        <s v="Jimmy Nelson"/>
        <s v="Timothy Johnson"/>
        <s v="Robert Mills"/>
        <s v="Linda Barber"/>
        <s v="Amy Robertson"/>
        <s v="Kristy Mejia"/>
        <s v="Jordan Rowe"/>
        <s v="Garrett Jackson"/>
        <s v="Kevin Powers"/>
        <s v="Christy Gonzales"/>
        <s v="Maxwell Golden"/>
        <s v="Jesse Nguyen"/>
        <s v="Scott Parsons"/>
        <s v="Ashley Mccarty"/>
        <s v="Jonathan Bernard"/>
        <s v="Kelsey Herman"/>
        <s v="Roy Black"/>
        <s v="Jennifer Miller"/>
        <s v="Shannon Murray"/>
        <s v="Matthew Berry"/>
        <s v="Justin Ochoa"/>
        <s v="Roberto Miller"/>
        <s v="Katherine Allison"/>
        <s v="William Watkins"/>
        <s v="Karen Flores"/>
        <s v="Heather Pearson"/>
        <s v="Tracey Conley"/>
        <s v="Susan Newman"/>
        <s v="Victoria Ward"/>
        <s v="Gabrielle Santos"/>
        <s v="Rebecca Monroe"/>
        <s v="Christina Scott"/>
        <s v="Karl Washington"/>
        <s v="Jesus Carter"/>
        <s v="Deanna Richardson"/>
        <s v="George Rogers"/>
        <s v="David Myers"/>
        <s v="Stacey Garrett"/>
        <s v="Haley Smith"/>
        <s v="Hannah Santos"/>
        <s v="Heather Booth"/>
        <s v="Mikayla Miller"/>
        <s v="Crystal Evans"/>
        <s v="Elizabeth Harrington"/>
        <s v="Juan Matthews"/>
        <s v="Carmen Gregory"/>
        <s v="David Ramirez"/>
        <s v="Matthew Barnes"/>
        <s v="Brian Edwards"/>
        <s v="Sandra Rivera"/>
        <s v="Laura Mcgrath"/>
        <s v="Teresa George"/>
        <s v="Travis Miller"/>
        <s v="Ethan Williams"/>
        <s v="Christopher Marks"/>
        <s v="Jennifer Kennedy"/>
        <s v="Kari Mitchell"/>
        <s v="Troy Wells"/>
        <s v="Thomas Castaneda"/>
        <s v="Meagan Richard"/>
        <s v="Brian Henderson"/>
        <s v="Linda Fernandez"/>
        <s v="Kevin Davis"/>
        <s v="Adam Jones"/>
        <s v="Oscar West"/>
        <s v="Lorraine Rodriguez"/>
        <s v="Lauren Gilmore"/>
        <s v="Ashley Decker"/>
        <s v="David Perkins"/>
        <s v="Paul Ho"/>
        <s v="Ian Cole"/>
        <s v="John Washington"/>
        <s v="Corey Roberts"/>
        <s v="Joshua Burns"/>
        <s v="Evan Hawkins"/>
        <s v="Pamela Kennedy"/>
        <s v="Matthew Gray"/>
        <s v="Robert Thomas"/>
        <s v="Dominic Bruce"/>
        <s v="Chase Meyer"/>
        <s v="Lauren Elliott"/>
        <s v="Felicia Eaton"/>
        <s v="Kevin Duncan"/>
        <s v="Colleen Lee"/>
        <s v="Christopher Odonnell"/>
        <s v="Karen Black"/>
        <s v="David Larson"/>
        <s v="Christie Leonard"/>
        <s v="Michele Rodriguez"/>
        <s v="Pamela Hughes"/>
        <s v="Steven Bell"/>
        <s v="Christopher Baker"/>
        <s v="Sandra Knight"/>
        <s v="Amber Carpenter"/>
        <s v="Michael Rowe"/>
        <s v="Connor Woods"/>
        <s v="Richard Sloan"/>
        <s v="Kevin Salazar"/>
        <s v="Daniel Jones"/>
        <s v="David Woods"/>
        <s v="Mark Daniels"/>
        <s v="Jeffrey Barnett"/>
        <s v="Angela Torres"/>
        <s v="Kathleen Casey"/>
        <s v="Jessica Lewis"/>
        <s v="Brandon Hill"/>
        <s v="Nicole Lester"/>
        <s v="Kevin Garcia"/>
        <s v="James Willis"/>
        <s v="Nathan Moran"/>
        <s v="William Wilson"/>
        <s v="Taylor Bell"/>
        <s v="Allison Chapman"/>
        <s v="Nicholas Ray"/>
        <s v="Sergio Smith"/>
        <s v="Robert Jenkins"/>
        <s v="Michelle Friedman"/>
        <s v="David Moore"/>
        <s v="Ricky Lucas"/>
        <s v="Christina Long"/>
        <s v="Grant Gonzales"/>
        <s v="Lindsey Chavez"/>
        <s v="John Black"/>
        <s v="David Bailey"/>
        <s v="Katherine Williamson"/>
        <s v="Christine Fischer"/>
        <s v="Carrie Romero"/>
        <s v="Mrs. Taylor Mckenzie PhD"/>
        <s v="Melissa King"/>
        <s v="Derek Jackson"/>
        <s v="Janet Diaz"/>
        <s v="Renee Williams"/>
        <s v="Joel Snyder"/>
        <s v="Kevin Graves"/>
        <s v="Kristina Swanson MD"/>
        <s v="Laura Hendricks"/>
        <s v="Caroline Terry"/>
        <s v="Robert Reed"/>
        <s v="Hannah Park"/>
        <s v="Brandon Strong"/>
        <s v="Ashley Matthews"/>
        <s v="Gary Rivera"/>
        <s v="Melissa Warren"/>
        <s v="Marilyn Duncan"/>
        <s v="Leslie King"/>
        <s v="Sandra Collins"/>
        <s v="Gabriela Harris"/>
        <s v="Tammy Perez"/>
        <s v="Bailey Adams"/>
        <s v="Kenneth Kirby"/>
        <s v="Brian Kennedy"/>
        <s v="James Dean"/>
        <s v="James Campbell"/>
        <s v="Gregory Mathis"/>
        <s v="Jordan Bailey"/>
        <s v="Crystal Morse"/>
        <s v="Christopher Long"/>
        <s v="Peter Cole"/>
        <s v="Deborah Baker"/>
        <s v="Kaitlyn Stevens"/>
        <s v="Lauren Arnold"/>
        <s v="Joshua Weiss"/>
        <s v="Nicole Rivers"/>
        <s v="Patricia Keller"/>
        <s v="Sandy Austin"/>
        <s v="John Roberts"/>
        <s v="Brandon Williams"/>
        <s v="Rachael Randolph"/>
        <s v="Amber Walters"/>
        <s v="Jordan Hunt"/>
        <s v="Jeffrey Mendoza"/>
        <s v="Nicholas Phelps"/>
        <s v="Rebecca Sanchez"/>
        <s v="Stephanie Gibson"/>
        <s v="Kelly Brown"/>
        <s v="Scott Ortega"/>
        <s v="Amanda Rowland"/>
        <s v="John Davenport"/>
        <s v="Sarah Miller"/>
        <s v="Antonio Bailey"/>
        <s v="Darius Stein"/>
        <s v="Sheila Barber"/>
        <s v="Savannah Webb"/>
        <s v="Joseph Ross"/>
        <s v="Tiffany Friedman"/>
        <s v="Paul Simmons"/>
        <s v="Jessica Waters"/>
        <s v="Noah Bailey"/>
        <s v="Evan Norton"/>
        <s v="Matthew Simon"/>
        <s v="Joshua Robinson"/>
        <s v="Maria Moore"/>
        <s v="Kevin Romero"/>
        <s v="Nathan Rogers"/>
        <s v="Suzanne Alexander"/>
        <s v="Diane Pacheco"/>
        <s v="Natalie Hess"/>
        <s v="Dr. Jeffrey Wagner"/>
        <s v="Sandra Silva"/>
        <s v="Kelly Johnston"/>
        <s v="Barbara Moreno"/>
        <s v="Eric Murphy"/>
        <s v="Robert Andrews"/>
        <s v="David Willis"/>
        <s v="Hayley Jenkins"/>
        <s v="Deborah Vargas"/>
        <s v="Holly Moreno"/>
        <s v="Jamie Ross MD"/>
        <s v="Anna Spencer"/>
        <s v="Brittany Hall"/>
        <s v="Jared Taylor"/>
        <s v="Lee Orozco"/>
        <s v="Kevin Miller"/>
        <s v="Mariah Perez"/>
        <s v="Jennifer Paul"/>
        <s v="Kaitlin Perez"/>
        <s v="Roberto Higgins"/>
        <s v="Justin Robinson"/>
        <s v="Megan Smith"/>
        <s v="Traci Andrews"/>
        <s v="Steven Dillon"/>
        <s v="Emily Ruiz"/>
        <s v="David Smith"/>
        <s v="Brandon Bailey"/>
        <s v="Terri Stephenson"/>
        <s v="Anthony Mills"/>
        <s v="Richard Smith"/>
        <s v="Holly Moran"/>
        <s v="Robert Cruz"/>
        <s v="Allison Lambert"/>
        <s v="Mrs. Christina Lopez"/>
        <s v="Laura Wiggins"/>
        <s v="Felicia Morris"/>
        <s v="Nicholas Peterson"/>
        <s v="Adam Vazquez"/>
        <s v="Bridget Burnett"/>
        <s v="Jasmine Martin"/>
        <s v="Kevin Cruz"/>
        <s v="Heather Mckinney"/>
        <s v="Shannon Kim"/>
        <s v="Christopher Mcdaniel"/>
        <s v="Michael Owens"/>
        <s v="Sherry Bright"/>
        <s v="Jesus Lopez"/>
        <s v="Mathew Ramirez"/>
        <s v="Ms. Kayla Johns DDS"/>
        <s v="Lisa Smith"/>
        <s v="Sheila Steele"/>
        <s v="Debra Chandler"/>
        <s v="Monica Petty"/>
        <s v="James Kelly"/>
        <s v="Robert Gutierrez"/>
        <s v="Edward Cruz Jr."/>
        <s v="Samantha Sullivan"/>
        <s v="Jose Benjamin"/>
        <s v="Amanda Herman"/>
        <s v="Mary Silva"/>
        <s v="Alexis Mora"/>
        <s v="Patrick Maxwell"/>
        <s v="Joseph Gonzalez"/>
        <s v="Carol Espinoza"/>
        <s v="Cynthia Vasquez MD"/>
        <s v="Carol Kemp"/>
        <s v="Kenneth Howard"/>
        <s v="Antonio Oneal"/>
        <s v="Michele Miller"/>
        <s v="Mary Anderson"/>
        <s v="Alexandria Hernandez"/>
        <s v="William Martin"/>
        <s v="Aaron Sandoval"/>
        <s v="Stephen Morris"/>
        <s v="Julie Mckenzie"/>
        <s v="Alicia Griffin"/>
        <s v="Tiffany Riley"/>
        <s v="Michael Wolfe"/>
        <s v="Veronica Weiss"/>
        <s v="Brian Bell"/>
        <s v="Stephanie Cooley"/>
        <s v="Diane Harvey"/>
        <s v="Mary Davis"/>
        <s v="Patricia Jackson"/>
        <s v="Leslie Weaver"/>
        <s v="Mary Aguirre"/>
        <s v="Mario Johnson"/>
        <s v="Anthony Benson"/>
        <s v="Aaron Donaldson"/>
        <s v="Carrie Mathews"/>
        <s v="Megan Melendez"/>
        <s v="Kristen Watkins"/>
        <s v="Alexis Williams"/>
        <s v="Kathleen Wilson"/>
        <s v="Susan Scott"/>
        <s v="Jeremy Parks"/>
        <s v="Samuel Clarke"/>
        <s v="Kellie Hoffman"/>
        <s v="Brooke Franklin"/>
        <s v="William Wells"/>
        <s v="Stephanie Holmes"/>
        <s v="Chelsea Perry"/>
        <s v="Benjamin Kelly"/>
        <s v="Matthew Collins"/>
        <s v="Scott Rivera"/>
        <s v="Cindy Brown"/>
        <s v="Bridget White"/>
        <s v="Zachary Waters"/>
        <s v="Kim Mitchell"/>
        <s v="Suzanne Lopez"/>
        <s v="Kim Russell"/>
        <s v="Mrs. Emily Ferguson DDS"/>
        <s v="Joe Robinson"/>
        <s v="Alicia Alexander"/>
        <s v="Kristen Owens"/>
        <s v="Peter Bradley"/>
        <s v="Mr. Jay Steele"/>
        <s v="Brandy Nguyen"/>
        <s v="Andrew Vaughn"/>
        <s v="Margaret Hernandez"/>
        <s v="Ethan Ortega"/>
        <s v="Scott Clarke"/>
        <s v="Joanne Dominguez"/>
        <s v="Katie Merritt"/>
        <s v="Tanya Harper"/>
        <s v="Scott Fields"/>
        <s v="Donna Torres"/>
        <s v="Stacey Murphy"/>
        <s v="April Mclean"/>
        <s v="Julia Todd"/>
        <s v="Joshua Rogers"/>
        <s v="Samuel Hale"/>
        <s v="Lorraine Weber"/>
        <s v="John Cooper"/>
        <s v="Jennifer Gomez"/>
        <s v="Paul Wright"/>
        <s v="Rebecca Reed"/>
        <s v="Patricia Hamilton"/>
        <s v="Mary Adkins"/>
        <s v="Jason Owen"/>
        <s v="Jonathan Torres"/>
        <s v="Jessica Henderson"/>
        <s v="Madison Neal"/>
        <s v="Shane Carlson"/>
        <s v="Melissa Harrell"/>
        <s v="Michelle Hall"/>
        <s v="Valerie Mitchell"/>
        <s v="Harry Stewart"/>
        <s v="Nancy Carey"/>
        <s v="Melissa Lyons"/>
        <s v="Laura Oliver"/>
        <s v="Christy Lynn"/>
        <s v="Cassandra Shannon"/>
        <s v="Mitchell Shelton"/>
        <s v="Clinton Martinez"/>
        <s v="Joel Strong"/>
        <s v="Tammy Harrison"/>
        <s v="Kathryn Graham"/>
        <s v="Richard Tyler"/>
        <s v="Emily Griffin"/>
        <s v="Melanie Hall"/>
        <s v="Brittany Anderson"/>
        <s v="Troy Lynch"/>
        <s v="James Grant"/>
        <s v="Victor Smith"/>
        <s v="Bridget Carson"/>
        <s v="Chad Torres"/>
        <s v="Jacob Sosa"/>
        <s v="Steven Davis"/>
        <s v="Shane Mack"/>
        <s v="Doris Davis"/>
        <s v="Nicole Smith"/>
        <s v="Diana Marquez"/>
        <s v="Jeffrey Nichols"/>
        <s v="Michelle Rogers"/>
        <s v="Pamela Mason"/>
        <s v="Diana Edwards"/>
        <s v="Stephanie Chambers"/>
        <s v="Paul Fernandez"/>
        <s v="Linda Hill"/>
        <s v="Corey Williams"/>
        <s v="Christopher Gaines"/>
        <s v="Lisa Cervantes"/>
        <s v="Linda Ray"/>
        <s v="Jennifer Gonzalez"/>
        <s v="Brittany Crawford"/>
        <s v="Victoria Ellis"/>
        <s v="Michael Tran"/>
        <s v="Nancy Brown"/>
        <s v="Tommy Giles"/>
        <s v="Devin Jimenez"/>
        <s v="Edwin Ward"/>
        <s v="Michele Villegas"/>
        <s v="Carol Rosario"/>
        <s v="Daniel Buckley"/>
        <s v="Sara Ibarra"/>
        <s v="Autumn Robinson"/>
        <s v="Anna Daniels"/>
        <s v="Cody Lee"/>
        <s v="Denise Perez"/>
        <s v="Benjamin Li"/>
        <s v="Mathew Benson"/>
        <s v="Scott Moreno"/>
        <s v="Christine Rodriguez"/>
        <s v="Ashley Morris"/>
        <s v="Alex Kim"/>
        <s v="Lisa Henderson"/>
        <s v="Edward Wilcox"/>
        <s v="Jordan Downs"/>
        <s v="Rodney Ashley MD"/>
        <s v="Kayla George"/>
        <s v="Joseph Harrington"/>
        <s v="Samantha Olson"/>
        <s v="Emily Jackson"/>
        <s v="Raymond Anderson"/>
        <s v="Andrea Carson"/>
        <s v="Jason Dean"/>
        <s v="Joseph Sullivan"/>
        <s v="Patricia Gay"/>
        <s v="Caleb Perez"/>
        <s v="Anthony Hunter"/>
        <s v="Olivia Miller"/>
        <s v="Anna Green"/>
        <s v="Dominique Barnes"/>
        <s v="Matthew Williams"/>
        <s v="Kyle Mercer"/>
        <s v="Michael Golden"/>
        <s v="Kevin Lewis"/>
        <s v="Lee Walker"/>
        <s v="Cindy Daniels"/>
        <s v="Anita Daniel"/>
        <s v="Holly Weaver"/>
        <s v="Jennifer Young"/>
        <s v="Thomas Gordon"/>
        <s v="Cameron Maldonado"/>
        <s v="Charles Carpenter"/>
        <s v="Jose Perkins"/>
        <s v="Thomas Marquez"/>
        <s v="Brian Hill"/>
        <s v="Kaitlyn Franklin"/>
        <s v="Thomas Meyers"/>
        <s v="Amber Peterson"/>
        <s v="Mary White DVM"/>
        <s v="Sheri Butler"/>
        <s v="Samuel Wilkinson"/>
        <s v="Taylor Adams"/>
        <s v="Victoria Williams"/>
        <s v="Marc Livingston"/>
        <s v="Jackson Ali"/>
        <s v="Curtis Oconnor"/>
        <s v="Jonathan Blankenship"/>
        <s v="Dr. Ruth Lee PhD"/>
        <s v="Stacy Gould"/>
        <s v="Debbie Guerrero"/>
        <s v="Kenneth Brown"/>
        <s v="Jorge Luna"/>
        <s v="Ronald Ramirez"/>
        <s v="Justin Wallace"/>
        <s v="Thomas Johnson"/>
        <s v="Alison Brown"/>
        <s v="Howard Summers"/>
        <s v="Kara Harris"/>
        <s v="Matthew Miller"/>
        <s v="Sean Weaver"/>
        <s v="Rebecca Coffey"/>
        <s v="Lisa Hart"/>
        <s v="Paul Chavez"/>
        <s v="Steven Cowan"/>
        <s v="William Carter"/>
        <s v="John Mcdonald"/>
        <s v="Lisa Williamson"/>
        <s v="Logan Howard"/>
        <s v="Kelly Rogers"/>
        <s v="Autumn Jones"/>
        <s v="Dustin Brown"/>
        <s v="John Robbins"/>
        <s v="Steven Walker"/>
        <s v="Daniel Harper"/>
        <s v="Daniel Mitchell"/>
        <s v="Carlos Mccoy"/>
        <s v="Julie Bowen"/>
        <s v="Elizabeth Gregory"/>
        <s v="Ryan Robinson"/>
        <s v="Lori Mccarthy"/>
        <s v="Ryan Crawford"/>
        <s v="Dean Rodriguez"/>
        <s v="Dean Hester"/>
        <s v="Connie Garrett"/>
        <s v="Christopher Payne"/>
        <s v="Brittany Smith"/>
        <s v="Jessica Evans"/>
        <s v="Sandra Watkins"/>
        <s v="Shirley Valdez"/>
        <s v="Karen Abbott"/>
        <s v="Morgan Avila"/>
        <s v="Andrea Curtis"/>
        <s v="Jeffrey Roberts"/>
        <s v="Tammy Ortiz"/>
        <s v="Lawrence Hill"/>
        <s v="Lynn Castro"/>
        <s v="Courtney Ashley"/>
        <s v="Jeffrey Murphy MD"/>
        <s v="Wendy Lewis"/>
        <s v="Teresa Knight"/>
        <s v="Darryl Ingram"/>
        <s v="Pamela Elliott"/>
        <s v="Mr. Shawn Martin"/>
        <s v="Walter Cervantes"/>
        <s v="Michelle Clark"/>
        <s v="Brian Carr"/>
        <s v="Tyler Walton"/>
        <s v="Tammy Wang"/>
        <s v="Melinda Jones"/>
        <s v="Maria Orozco"/>
        <s v="Dana Berger"/>
        <s v="Daniel Williams"/>
        <s v="Christopher Davila"/>
        <s v="Christina Rhodes"/>
        <s v="Margaret Adams"/>
        <s v="Kristin Ford"/>
        <s v="Edward Lee"/>
        <s v="Amy Lawson"/>
        <s v="Alfred Day"/>
        <s v="Justin Jackson"/>
        <s v="Jim Woods"/>
        <s v="Ryan Galvan"/>
        <s v="Robyn Mathews"/>
        <s v="Timothy Brown"/>
        <s v="Isabel Conway"/>
        <s v="Jasmine Wilson"/>
        <s v="Norma Robertson"/>
        <s v="Justin Fuentes"/>
        <s v="Leah Benjamin"/>
        <s v="Rebecca Mendez"/>
        <s v="Jerry Chapman"/>
        <s v="Pamela Alvarez"/>
        <s v="Lisa Alexander"/>
        <s v="Angela Cunningham"/>
        <s v="Brandon Newman"/>
        <s v="Timothy Small"/>
        <s v="Jennifer Garcia"/>
        <s v="Louis Warren"/>
        <s v="Becky Green"/>
        <s v="David Martinez Jr."/>
        <s v="Karen Brown"/>
        <s v="Pamela Montgomery"/>
        <s v="Leah Frazier"/>
        <s v="Jennifer Medina"/>
        <s v="Juan Gomez"/>
        <s v="John Meyer"/>
        <s v="Tina Fitzgerald"/>
        <s v="Jose Brown"/>
        <s v="Morgan Smith"/>
        <s v="Derek Ramos"/>
        <s v="Christopher Thomas"/>
        <s v="Dana Harris"/>
        <s v="Brian Rodriguez"/>
        <s v="Ashley Hawkins"/>
        <s v="Felicia Lopez"/>
        <s v="Benjamin Ford"/>
        <s v="Ronald Jones"/>
        <s v="John Nelson"/>
        <s v="Gregory Hoffman"/>
        <s v="Nathan Jenkins"/>
        <s v="Lisa Wright"/>
        <s v="Tiffany Oconnell"/>
        <s v="Annette Romero"/>
        <s v="Sandra Fuentes"/>
        <s v="Travis Bond"/>
        <s v="Krista Gomez"/>
        <s v="Trevor Holmes"/>
        <s v="Elizabeth Stanley"/>
        <s v="Kiara Miller"/>
        <s v="Michael Gibson"/>
        <s v="Andre Martin"/>
        <s v="Ryan Clark"/>
        <s v="Angela Rodgers"/>
        <s v="Brandy Martinez"/>
        <s v="Kevin Stanton"/>
        <s v="Jenna Lynn"/>
        <s v="Mary Barrera"/>
        <s v="Ivan Edwards"/>
        <s v="Richard Manning"/>
        <s v="Alexander Shaffer"/>
        <s v="Steven Myers"/>
        <s v="Ashley Vincent"/>
        <s v="George Bowman"/>
        <s v="Scott Bush"/>
        <s v="Danielle Fletcher"/>
        <s v="Michael Richardson"/>
        <s v="Aaron Wise"/>
        <s v="Kathryn Reyes"/>
        <s v="Christopher Higgins"/>
        <s v="Hannah Smith"/>
        <s v="Christina Simmons"/>
        <s v="Daniel Lambert"/>
        <s v="Brooke Nguyen"/>
        <s v="Ashley Knox"/>
        <s v="Kimberly Richardson"/>
        <s v="Brandon Valenzuela"/>
        <s v="James Thompson"/>
        <s v="Sarah Williamson"/>
        <s v="Maurice Ayers"/>
        <s v="Kathryn Stone"/>
        <s v="Debra Brown"/>
        <s v="Michael Mccullough"/>
        <s v="Mrs. Suzanne Ruiz"/>
        <s v="Corey Davila"/>
        <s v="Melissa Riley"/>
        <s v="Mark Griffin"/>
        <s v="Tracy Anderson"/>
        <s v="Michael Osborne"/>
        <s v="Wesley Green MD"/>
        <s v="Rachel Anderson"/>
        <s v="Juan Graves"/>
        <s v="Mrs. Bethany Myers"/>
        <s v="Gerald Knight"/>
        <s v="Franklin Gay"/>
        <s v="Darryl Barber"/>
        <s v="Gary Key"/>
        <s v="Emma Mitchell"/>
        <s v="Johnathan Navarro"/>
        <s v="Scott Young"/>
        <s v="Rachel Christian"/>
        <s v="Michelle Mason"/>
        <s v="Zachary Parker"/>
        <s v="Linda Nichols"/>
        <s v="Patrick Griffin"/>
        <s v="Sarah Harris"/>
        <s v="Scott Rodriguez"/>
        <s v="Tina Franco"/>
        <s v="Kimberly Cook"/>
        <s v="Troy Mack"/>
        <s v="Jason Benjamin"/>
        <s v="Joyce Brown"/>
        <s v="Rebecca Burton"/>
        <s v="Teresa Herring"/>
        <s v="Angela Escobar"/>
        <s v="James Macdonald"/>
        <s v="Joseph Golden"/>
        <s v="Andrea Clark"/>
        <s v="Patricia Johnston"/>
        <s v="Sabrina Russell"/>
        <s v="Todd Young"/>
        <s v="Danielle Hughes"/>
        <s v="Nicole Ellis MD"/>
        <s v="Shelby Gonzalez"/>
        <s v="Adam Torres"/>
        <s v="Steven Johnson"/>
        <s v="Kelsey Warren"/>
        <s v="John Murphy"/>
        <s v="Christine Garcia"/>
        <s v="Angela Baldwin"/>
        <s v="Jacqueline Spencer"/>
        <s v="Latasha Vasquez"/>
        <s v="Sandra Baker"/>
        <s v="Emily Roberts"/>
        <s v="Madison Thompson"/>
        <s v="Scott Allison"/>
        <s v="Patrick Schmidt"/>
        <s v="Nicole Reyes"/>
        <s v="Patrick Clark"/>
        <s v="Amber Lutz"/>
        <s v="Stephanie Terry"/>
        <s v="Emily Wilkins"/>
        <s v="Denise Warren"/>
        <s v="Christopher Matthews"/>
        <s v="Denise Cortez"/>
        <s v="Nicole Patterson"/>
        <s v="Victoria Brooks"/>
        <s v="Douglas Gray"/>
        <s v="Leslie Flowers"/>
        <s v="Brandi Guzman"/>
        <s v="Veronica Patterson"/>
        <s v="Jeffrey Murillo"/>
        <s v="Amy Harrison"/>
        <s v="Billy Ramirez"/>
        <s v="Samuel Robertson"/>
        <s v="Dawn Carter"/>
        <s v="Nicole Bailey"/>
        <s v="Joseph Baldwin"/>
        <s v="Larry James"/>
        <s v="Mrs. Michelle Stewart"/>
        <s v="Jennifer Pratt"/>
        <s v="Jennifer Padilla"/>
        <s v="Alyssa Mendoza"/>
        <s v="Tiffany Walters"/>
        <s v="Jeremy Zimmerman"/>
        <s v="Mrs. Jenna Ramos"/>
        <s v="Karen Edwards"/>
        <s v="Lisa Davidson"/>
        <s v="Joshua Cox"/>
        <s v="Bryan Maxwell"/>
        <s v="Abigail Salinas"/>
        <s v="Amy Brown"/>
        <s v="Sarah Davis"/>
        <s v="Darrell Kelly"/>
        <s v="Dawn Smith"/>
        <s v="Emily Hart"/>
        <s v="Tammy Garcia"/>
        <s v="Nicholas Diaz"/>
        <s v="Katie Shelton"/>
        <s v="Paul Sanchez"/>
        <s v="Gabriela Rivas"/>
        <s v="Alexander Conway"/>
        <s v="James Cruz"/>
        <s v="Emily Olson"/>
        <s v="Matthew Gonzales"/>
        <s v="Stefanie Peterson"/>
        <s v="Ruth Wood"/>
        <s v="Timothy Hall"/>
        <s v="Taylor Burton"/>
        <s v="Jacob King"/>
        <s v="Todd Potter"/>
        <s v="Carrie Smith"/>
        <s v="Dean Briggs"/>
        <s v="Taylor Green"/>
        <s v="Thomas Gonzalez"/>
        <s v="Lindsey Rivera"/>
        <s v="Albert Garza"/>
        <s v="Angela Newton"/>
        <s v="Veronica Larson"/>
        <s v="Anna Fernandez"/>
        <s v="Maxwell Davis"/>
        <s v="Dorothy Mcdonald"/>
        <s v="Erin Preston"/>
        <s v="Rebecca Green"/>
        <s v="Kyle Richards"/>
        <s v="Amanda Luna"/>
        <s v="Curtis White"/>
        <s v="Lori Elliott"/>
        <s v="Eddie Baker Jr."/>
        <s v="Melanie Miller"/>
        <s v="Eric Harris"/>
        <s v="Megan Parker"/>
        <s v="David Young"/>
        <s v="Steve Hall"/>
        <s v="Anthony Brown"/>
        <s v="Willie Lara"/>
        <s v="Joshua Murphy"/>
        <s v="Chad Perry"/>
        <s v="Martin Barker"/>
        <s v="Christopher Sweeney"/>
        <s v="Diane Rogers"/>
        <s v="Laura Mcdonald"/>
        <s v="Kelly Gonzalez"/>
        <s v="Ivan Rivers"/>
        <s v="Allen Morris"/>
        <s v="Kathryn Wright"/>
        <s v="Jeffrey Washington"/>
        <s v="David Gross"/>
        <s v="Dominique Freeman"/>
        <s v="Juan Potter"/>
        <s v="Jaime Peters"/>
        <s v="Steve Miller"/>
        <s v="Jessica Baker"/>
        <s v="Richard Adams"/>
        <s v="Nicholas Taylor"/>
        <s v="Marissa Smith"/>
        <s v="Nicholas Dunn"/>
        <s v="Ryan Tran"/>
        <s v="Larry Bennett"/>
        <s v="Vanessa Harrison"/>
        <s v="Cheryl Stanley"/>
        <s v="Ronald Sanchez"/>
        <s v="Brian Watts"/>
        <s v="Alexandra Berry"/>
        <s v="Raymond Randolph"/>
        <s v="Monica Chapman"/>
        <s v="Tammy Cisneros"/>
        <s v="Stephen Wood"/>
        <s v="Maria Henderson"/>
        <s v="James Hamilton"/>
        <s v="Jason Howard"/>
        <s v="Anna Henderson MD"/>
        <s v="Anthony Davis"/>
        <s v="Ariana Moore"/>
        <s v="Jennifer Acosta"/>
        <s v="Bobby Banks"/>
        <s v="Victoria Harris"/>
        <s v="Kristen Hunter"/>
        <s v="Michael Woods"/>
        <s v="Natasha Taylor"/>
        <s v="Michael Glass"/>
        <s v="Theodore Le"/>
        <s v="Sally Clark"/>
        <s v="Kristen Jones"/>
        <s v="Jonathan Pittman"/>
        <s v="Beth Weber"/>
        <s v="Carolyn Ross"/>
        <s v="Thomas Harris"/>
        <s v="Albert Hall"/>
        <s v="Stacey Mullen"/>
        <s v="Alan Moses"/>
        <s v="Crystal Wagner"/>
        <s v="Wayne Buck"/>
        <s v="Dr. Jessica Acosta"/>
        <s v="Nicole Hart"/>
        <s v="Ernest Cox"/>
        <s v="Marissa Ramirez"/>
        <s v="Cole Lambert"/>
        <s v="Alan Leonard"/>
        <s v="Rebecca Wiley"/>
        <s v="Scott Foster"/>
        <s v="Dylan Odom"/>
        <s v="Joseph Stanley"/>
        <s v="Lisa Lee"/>
        <s v="Corey Graham"/>
        <s v="Wayne Brady"/>
        <s v="George Wells"/>
        <s v="Garrett Harrison"/>
        <s v="Andrew Johnson"/>
        <s v="Stacy Hammond"/>
        <s v="Timothy Elliott"/>
        <s v="Raymond Mitchell"/>
        <s v="Mrs. Mary Ramsey"/>
        <s v="Susan Smith"/>
        <s v="Tiffany Brown"/>
        <s v="Steven Moore"/>
        <s v="Brian Farley"/>
        <s v="Angel Bennett"/>
        <s v="Fernando Bernard"/>
        <s v="James Jacobson"/>
        <s v="Wendy Holt"/>
        <s v="Steven Gonzalez"/>
        <s v="Kimberly Flynn"/>
        <s v="Dawn Moore"/>
        <s v="Victor Wagner"/>
        <s v="Katrina Decker"/>
        <s v="Christopher Fernandez"/>
        <s v="Mark Perez"/>
        <s v="Molly Chavez"/>
        <s v="Katherine Perez"/>
        <s v="Michael Bolton"/>
        <s v="Veronica Moore"/>
        <s v="Evan Murphy"/>
        <s v="Heather Larson"/>
        <s v="Richard Cruz"/>
        <s v="Tara Barr"/>
        <s v="Nathaniel Sullivan"/>
        <s v="Kevin Hogan"/>
        <s v="Heidi Anderson"/>
        <s v="Eric Campbell"/>
        <s v="Taylor Wilson"/>
        <s v="Timothy Fisher"/>
        <s v="Ryan Hamilton"/>
        <s v="Stephanie Barnes"/>
        <s v="Christopher Roberts"/>
        <s v="Derek Barrett"/>
        <s v="Jeffrey Perez"/>
        <s v="Joseph Rodriguez"/>
        <s v="Ellen Curry"/>
        <s v="Tyler Davis"/>
        <s v="Kristen Rivera"/>
        <s v="Brad Payne"/>
        <s v="Scott Miller"/>
        <s v="Joseph James"/>
        <s v="Daryl Wright"/>
        <s v="Holly Parker"/>
        <s v="Daniel Shields"/>
        <s v="Juan Diaz"/>
        <s v="Linda Miller"/>
        <s v="Lance Best"/>
        <s v="Annette Combs MD"/>
        <s v="Jacob Whitaker"/>
        <s v="Jonathan Kim"/>
        <s v="Brandon Newton"/>
        <s v="Shannon Bowen"/>
        <s v="Emily Garza"/>
        <s v="Steven Jones"/>
        <s v="Calvin Johnson"/>
        <s v="Stephanie Miller"/>
        <s v="Alison Griffin"/>
        <s v="James Williams"/>
        <s v="Mario Bradley"/>
        <s v="Justin Wang"/>
        <s v="Nathan Smith"/>
        <s v="Corey Bradley"/>
        <s v="Seth Jones"/>
        <s v="Randy Berg"/>
        <s v="Mark Weiss"/>
        <s v="Doris Carter"/>
        <s v="Shane Allen"/>
        <s v="Thomas Alexander"/>
        <s v="Erica Chavez"/>
        <s v="Tamara Daniel"/>
        <s v="Claudia Lucero"/>
        <s v="William Nunez"/>
        <s v="John Russell"/>
        <s v="George Rodriguez"/>
        <s v="Chad Esparza"/>
        <s v="Martha Miller"/>
        <s v="Katrina Thompson"/>
        <s v="Jared Rodriguez"/>
        <s v="Sean Trevino"/>
        <s v="Luis Dorsey"/>
        <s v="Adam West"/>
        <s v="Kimberly Aguilar"/>
        <s v="Robert Chavez"/>
        <s v="Lisa Kim"/>
        <s v="Yolanda Stewart"/>
        <s v="Mariah May"/>
        <s v="Jose Burns"/>
        <s v="Timothy Greene"/>
        <s v="Jessica Ruiz"/>
        <s v="Philip Larson"/>
        <s v="Daniel Wilson"/>
        <s v="William Hamilton"/>
        <s v="Jeffrey Olson"/>
        <s v="Carrie Walls"/>
        <s v="Caroline Robinson"/>
        <s v="Clinton Gould"/>
        <s v="Jacqueline Bennett"/>
        <s v="Christopher Gonzalez"/>
        <s v="Dorothy Bailey"/>
        <s v="Michael Wagner"/>
        <s v="Christopher Adkins"/>
        <s v="James Gonzalez"/>
        <s v="Monique Miller"/>
        <s v="James Payne"/>
        <s v="Christopher Robertson"/>
        <s v="Adam Ramirez"/>
        <s v="Leon Anderson"/>
        <s v="John Thomas"/>
        <s v="Diana Brooks"/>
        <s v="Stephanie Thomas DVM"/>
        <s v="Bradley Hamilton"/>
        <s v="Mary Webb"/>
        <s v="Robert Banks"/>
        <s v="Anna Wong"/>
        <s v="Eric Hogan"/>
        <s v="Matthew Jones"/>
        <s v="Kimberly Cooper"/>
        <s v="Dennis Mcdonald"/>
        <s v="Kelsey Nicholson"/>
        <s v="Michele Lee"/>
        <s v="Heather Cole"/>
        <s v="Max Hall"/>
        <s v="Robert Kirk"/>
        <s v="Allison Martinez"/>
        <s v="Regina Lewis"/>
        <s v="Christopher Figueroa"/>
        <s v="Gregory Romero"/>
        <s v="Lisa Wilson"/>
        <s v="Brandy Morales"/>
        <s v="Michelle Lee"/>
        <s v="Logan Burns"/>
        <s v="Troy Morris"/>
        <s v="Cole Moran Jr."/>
        <s v="John Knox"/>
        <s v="Dawn Jacobs"/>
        <s v="Mercedes Garcia"/>
        <s v="April Cunningham"/>
        <s v="Jonathan Richmond"/>
        <s v="Cameron Carney"/>
        <s v="Ernest Cooper"/>
        <s v="John Green"/>
        <s v="Christopher Ali"/>
        <s v="Mr. Robert Scott"/>
        <s v="Vincent Alvarez DDS"/>
        <s v="Thomas James"/>
        <s v="Beth Holden"/>
        <s v="Craig Wall"/>
        <s v="Haley Short"/>
        <s v="Melissa Mitchell"/>
        <s v="Jonathan Pierce"/>
        <s v="Abigail Griffin"/>
        <s v="Nancy Stark"/>
        <s v="Raymond Salas"/>
        <s v="Courtney Erickson"/>
        <s v="Veronica Ramos"/>
        <s v="Katherine Ball"/>
        <s v="Marissa Walters"/>
        <s v="Carrie Schmidt"/>
        <s v="Matthew Watson"/>
        <s v="Preston Carter"/>
        <s v="Jerry Holland"/>
        <s v="Deborah Haley"/>
        <s v="Nicholas Ruiz"/>
        <s v="Jamie Duarte"/>
        <s v="Victoria Wilson"/>
        <s v="Melissa Clements"/>
        <s v="Samuel Daniel"/>
        <s v="Susan Reynolds"/>
        <s v="Robert Silva"/>
        <s v="Carly Stanley"/>
        <s v="Kristin Brown"/>
        <s v="Mrs. Cindy Mccormick"/>
        <s v="Mr. Robert Rosario"/>
        <s v="Jeffrey Avila"/>
        <s v="Stanley Castaneda"/>
        <s v="Sean Phillips"/>
        <s v="Jamie Murphy"/>
        <s v="Edward Heath"/>
        <s v="Joseph Horton"/>
        <s v="Timothy Vargas"/>
        <s v="Kathryn Richardson"/>
        <s v="Robert Spencer"/>
        <s v="James Miles"/>
        <s v="Mrs. Beth Johnson"/>
        <s v="Donna Green"/>
        <s v="Cody Jones"/>
        <s v="April Watson"/>
        <s v="Scott Fuller"/>
        <s v="Peter Jones"/>
        <s v="Caitlyn English"/>
        <s v="Matthew Smith"/>
        <s v="Mary Cole"/>
        <s v="John Turner"/>
        <s v="Samantha Vaughn"/>
        <s v="Courtney Morris"/>
        <s v="Jaime Evans"/>
        <s v="Jeremy Fisher"/>
        <s v="Alexander Walton"/>
        <s v="Benjamin Moon"/>
        <s v="Elizabeth Thornton"/>
        <s v="Matthew Parrish"/>
        <s v="Jodi Green"/>
        <s v="Amy Adams"/>
        <s v="Jacob Kelly"/>
        <s v="Timothy Curry"/>
        <s v="Brian Schmidt"/>
        <s v="Monica Adams"/>
        <s v="Kristine Anderson"/>
        <s v="Todd Martin"/>
        <s v="Matthew Guerra"/>
        <s v="Regina Miller"/>
        <s v="Leah Young"/>
        <s v="Ray Vaughn"/>
        <s v="Darren Brown"/>
        <s v="Chelsea Wilson"/>
        <s v="Diana Hubbard DDS"/>
        <s v="Xavier Le"/>
        <s v="Stephanie Bailey"/>
        <s v="Amy Sullivan"/>
        <s v="Eric Hanson"/>
        <s v="Cindy Shaw"/>
        <s v="Tonya Lindsey"/>
        <s v="Tanya Austin"/>
        <s v="Kyle Burton"/>
        <s v="Michael Butler"/>
        <s v="Cynthia Smith"/>
        <s v="John Evans"/>
        <s v="George Ferrell"/>
        <s v="Jimmy York"/>
        <s v="Peggy Chambers"/>
        <s v="Natasha Murphy"/>
        <s v="Christina Maxwell"/>
        <s v="Ann Cardenas"/>
        <s v="Katherine Jones"/>
        <s v="Steve Lee"/>
        <s v="Rose Barrett"/>
        <s v="Judy Brown"/>
        <s v="Dean Gay"/>
        <s v="Carrie Black"/>
        <s v="Michael Thompson"/>
        <s v="Philip Bruce"/>
        <s v="Jodi Flores"/>
        <s v="Rachel Scott"/>
        <s v="Taylor Massey"/>
        <s v="Amber Hodges"/>
        <s v="Gina Kelly"/>
        <s v="Teresa Haley"/>
        <s v="Glenn Kaufman"/>
        <s v="Melissa Padilla"/>
        <s v="Scott Burch"/>
        <s v="Stephanie Hendrix DDS"/>
        <s v="Julie Estrada"/>
        <s v="Robert Perkins"/>
        <s v="Jeremy Henson"/>
        <s v="Jonathan Hernandez"/>
        <s v="Justin Irwin"/>
        <s v="Mindy Pratt"/>
        <s v="Amy Martinez"/>
        <s v="Christy Williams"/>
        <s v="James Mendoza"/>
        <s v="Michael Williams"/>
        <s v="John Watson"/>
        <s v="Rebecca Terrell"/>
        <s v="Sandra Mcdonald"/>
        <s v="Marissa Peters"/>
        <s v="Catherine Fox"/>
        <s v="James Barr"/>
        <s v="Denise Fuller"/>
        <s v="Charles Meyer"/>
        <s v="Bryce Bailey"/>
        <s v="Maria Peck"/>
        <s v="Heather Christian"/>
        <s v="Cindy Fields"/>
        <s v="Collin Gray"/>
        <s v="Olivia Robinson"/>
        <s v="Daniel Phillips"/>
        <s v="Scott Walker"/>
        <s v="Sherry Salas"/>
        <s v="Joe Garcia"/>
        <s v="Michael Herrera"/>
        <s v="George Coleman"/>
        <s v="Charles Patterson"/>
        <s v="Carrie Collins"/>
        <s v="Kimberly Williams"/>
        <s v="Monica Flores"/>
        <s v="Samantha Johnson"/>
        <s v="Craig Byrd"/>
        <s v="Benjamin Flores"/>
        <s v="Martin Patterson"/>
        <s v="Brett Madden"/>
        <s v="Katelyn Rodriguez DDS"/>
        <s v="John Dixon"/>
        <s v="Margaret Sherman"/>
        <s v="Cody Campbell"/>
        <s v="Collin Davidson"/>
        <s v="Debra Harper"/>
        <s v="Mario Wilson"/>
        <s v="Joyce Clark"/>
        <s v="Lacey Bell"/>
        <s v="Jared Glover"/>
        <s v="Sabrina Ortiz"/>
        <s v="Tamara Mueller"/>
        <s v="Sean Shelton"/>
        <s v="Sydney Hunt"/>
        <s v="Cheryl Mitchell"/>
        <s v="Stephanie Smith"/>
        <s v="Richard Mcdonald"/>
        <s v="Jason Church MD"/>
        <s v="Bryan Hopkins"/>
        <s v="Mary West"/>
        <s v="Eric Graham"/>
        <s v="Ryan Sanchez"/>
        <s v="Barbara Ferguson"/>
        <s v="Sandy Hernandez"/>
        <s v="Anne Richmond"/>
        <s v="Daniel Gonzales"/>
        <s v="Samantha Sparks"/>
        <s v="Adam Bryant"/>
        <s v="Mary Jenkins"/>
        <s v="Steven Mack"/>
        <s v="Robert Elliott"/>
        <s v="Lisa Gordon"/>
        <s v="Kristi Green"/>
        <s v="Sandy Patel"/>
        <s v="Melissa French"/>
        <s v="Stephanie Nicholson"/>
        <s v="Michael Olson"/>
        <s v="Joseph Wong"/>
        <s v="Tyler Maldonado"/>
        <s v="Virginia Klein"/>
        <s v="Arthur Freeman"/>
        <s v="Lisa Booth"/>
        <s v="Samantha Cortez"/>
        <s v="Christopher Garza"/>
        <s v="Benjamin Stone"/>
        <s v="Lynn Keller"/>
        <s v="Brian Simmons"/>
        <s v="Bailey Tate"/>
        <s v="Taylor Carter"/>
        <s v="Brian Chavez"/>
        <s v="Alicia Montoya"/>
        <s v="Mark Bowen DVM"/>
        <s v="Kevin Hunter"/>
        <s v="April Reyes"/>
        <s v="Kristin Joseph"/>
        <s v="John Fox"/>
        <s v="Karen Garcia"/>
        <s v="Jason Arroyo"/>
        <s v="Karen Valdez"/>
        <s v="Kyle Dominguez"/>
        <s v="Russell Alvarado"/>
        <s v="Brendan Fuller"/>
        <s v="Joe Hayes"/>
        <s v="Thomas Park PhD"/>
        <s v="Shannon Miller"/>
        <s v="Kevin Park"/>
        <s v="Donna Carter"/>
        <s v="Dominique Miranda"/>
        <s v="Kelsey Porter"/>
        <s v="Wendy Reed"/>
        <s v="Kevin Rollins Jr."/>
        <s v="Mia Greene"/>
        <s v="Anthony Gallagher"/>
        <s v="James Reyes"/>
        <s v="Erik Brock"/>
        <s v="Melanie Harris"/>
        <s v="Sherry Johnson"/>
        <s v="Taylor Moss"/>
        <s v="Stephanie Adams"/>
        <s v="Edward Stein"/>
        <s v="Dillon Ibarra"/>
        <s v="John Lane"/>
        <s v="Tiffany Barber"/>
        <s v="Jerry Grant"/>
        <s v="Richard Russo"/>
        <s v="Derek Dean"/>
        <s v="Chelsea Le"/>
        <s v="Nathaniel Harvey"/>
        <s v="Clinton Jones"/>
        <s v="Mark Curry"/>
        <s v="Kathleen Martinez"/>
        <s v="Kenneth Lara"/>
        <s v="Meghan Maxwell"/>
        <s v="Samuel Harrell"/>
        <s v="David Green"/>
        <s v="Pamela Weiss"/>
        <s v="Shannon Woods"/>
        <s v="John Vincent"/>
        <s v="Andrea Parks"/>
        <s v="William Roberson DDS"/>
        <s v="Rachael Williams"/>
        <s v="Tiffany Miller"/>
        <s v="James Suarez"/>
        <s v="Brian Lewis"/>
        <s v="Dwayne Diaz DDS"/>
        <s v="Andrea Morrow"/>
        <s v="Elizabeth Moreno"/>
        <s v="Matthew Brown"/>
        <s v="Amy Clark"/>
        <s v="Renee Carroll"/>
        <s v="Shirley Robinson"/>
        <s v="Heather Jones"/>
        <s v="Stephen Davis"/>
        <s v="Michael Ray"/>
        <s v="Robert Hammond"/>
        <s v="William Tucker"/>
        <s v="Johnny Weaver"/>
        <s v="Frederick Jordan"/>
        <s v="Jennifer Salinas"/>
        <s v="Taylor Johnson"/>
        <s v="Renee Henderson"/>
        <s v="Monica Berg"/>
        <s v="Sandra Villarreal"/>
        <s v="Rhonda Wheeler"/>
        <s v="Sarah Reilly"/>
        <s v="Patrick Randall"/>
        <s v="Anthony Conley"/>
        <s v="Robert Martinez"/>
        <s v="Sonya Meyer"/>
        <s v="Seth Evans"/>
        <s v="Anthony Reyes"/>
        <s v="Michael Collier"/>
        <s v="Chad Vance"/>
        <s v="James Avila"/>
        <s v="Tina Garner"/>
        <s v="Frank Ewing"/>
        <s v="Mary Ortega"/>
        <s v="Jason White"/>
        <s v="Bonnie Turner"/>
        <s v="Roy Garcia"/>
        <s v="Shannon Benitez"/>
        <s v="Scott Reese"/>
        <s v="Diana Pacheco"/>
        <s v="Deborah Wilson"/>
        <s v="Amanda Bryant"/>
        <s v="Hailey Hamilton"/>
        <s v="Kathleen Cuevas"/>
        <s v="Earl Wade"/>
        <s v="Ronnie Moon"/>
        <s v="Daniel Vincent"/>
        <s v="Joseph Neal"/>
        <s v="Eric Freeman"/>
        <s v="Marcia Morgan"/>
        <s v="Tammy Ortega"/>
        <s v="David Wise"/>
        <s v="Shawn Perez"/>
        <s v="Tamara Tran"/>
        <s v="Katie Powell"/>
        <s v="Valerie Garcia"/>
        <s v="Brenda Hardin"/>
        <s v="Jordan Palmer"/>
        <s v="Anthony Tucker"/>
        <s v="Casey Owens"/>
        <s v="Charles Ray"/>
        <s v="Donna Collins"/>
        <s v="David Watts"/>
        <s v="Patricia Rodriguez"/>
        <s v="Brandon Harris"/>
        <s v="Justin Hill"/>
        <s v="Dominique Jackson"/>
        <s v="Kathleen Carlson"/>
        <s v="Jennifer Parsons"/>
        <s v="Bethany Hudson"/>
        <s v="Erin Bradley"/>
        <s v="David King"/>
        <s v="Stacey Hamilton"/>
        <s v="Rebecca Hall"/>
        <s v="Patrick Hampton"/>
        <s v="Lauren Roberts"/>
        <s v="Michael Jacobs"/>
        <s v="Richard Townsend"/>
        <s v="Michael Short"/>
        <s v="John Randolph"/>
        <s v="Joshua Kane"/>
        <s v="Kelly Foster"/>
        <s v="Daniel Marsh"/>
        <s v="Michael Chambers"/>
        <s v="Jason Snyder"/>
        <s v="Christina Russell"/>
        <s v="Kenneth Mcintosh"/>
        <s v="Jenna Miller"/>
        <s v="Allen Anderson"/>
        <s v="Sherry Diaz"/>
        <s v="Samantha Bell"/>
        <s v="Raymond Crosby"/>
        <s v="Kenneth Long"/>
        <s v="Patricia Johnson"/>
        <s v="Aaron Schmidt"/>
        <s v="Mr. Joshua Murphy PhD"/>
        <s v="Mary Griffith"/>
        <s v="Nathan Garcia"/>
        <s v="Nancy Evans"/>
        <s v="Yesenia Stephens"/>
        <s v="Robert Shaffer"/>
        <s v="Norman Shaw"/>
        <s v="Omar Price"/>
        <s v="Heather Lewis"/>
        <s v="Stacey Walsh"/>
        <s v="Brenda Drake"/>
        <s v="Judith Durham"/>
        <s v="Jeffrey Gonzalez"/>
        <s v="Jessica Garcia"/>
        <s v="Bonnie Brown"/>
        <s v="Lori Randall"/>
        <s v="Jose Bailey"/>
        <s v="Devon Johnson"/>
        <s v="Timothy Blair"/>
        <s v="Victoria Clayton"/>
        <s v="Jerry Coffey"/>
        <s v="Gregory Carter"/>
        <s v="Paige Caldwell"/>
        <s v="Christopher Mendoza"/>
        <s v="David Dominguez"/>
        <s v="Lori Garcia"/>
        <s v="Kylie Rodriguez"/>
        <s v="Rebecca Cohen"/>
        <s v="Brenda Hudson"/>
        <s v="Jessica Ball"/>
        <s v="Alejandra Knight"/>
        <s v="Kevin Stevenson"/>
        <s v="Andrew Beard"/>
        <s v="Matthew Perez"/>
        <s v="Christine Chavez"/>
        <s v="Alexandra Horn"/>
        <s v="Christopher Benitez"/>
        <s v="Daniel Adams"/>
        <s v="Brandon Fitzgerald"/>
        <s v="Nicole Perez"/>
        <s v="Jonathan Hall"/>
        <s v="Joanne Bartlett"/>
        <s v="Christopher Herrera"/>
        <s v="Sara Johnson"/>
        <s v="Rhonda Graham"/>
        <s v="Carlos Black"/>
        <s v="Kevin Sims"/>
        <s v="Vanessa Bush"/>
        <s v="Michele Curry"/>
        <s v="Judith Rowe"/>
        <s v="Joseph Peterson"/>
        <s v="Kevin Anderson"/>
        <s v="Hector Graham"/>
        <s v="Richard Silva"/>
        <s v="John Byrd"/>
        <s v="James Alvarez"/>
        <s v="Michelle Pierce"/>
        <s v="Trevor Williams"/>
        <s v="Wesley Matthews"/>
        <s v="Janet Lane"/>
        <s v="Anthony Adkins"/>
        <s v="Summer Smith"/>
        <s v="Troy Torres"/>
        <s v="Sean Bridges"/>
        <s v="Eric Oconnor"/>
        <s v="William Myers"/>
        <s v="Jill Leach"/>
        <s v="Brittany Luna"/>
        <s v="Ms. Becky Lucas"/>
        <s v="Sergio Horne"/>
        <s v="Rachel Collins"/>
        <s v="Crystal Robbins"/>
        <s v="Jorge Allen"/>
        <s v="Isabella Weber"/>
        <s v="Christopher Franklin"/>
        <s v="John Gallagher"/>
        <s v="Kurt Mckenzie"/>
        <s v="Mr. Larry Smith"/>
        <s v="Erica Rhodes"/>
        <s v="Lori Ramirez"/>
        <s v="Colleen Ross"/>
        <s v="Joshua Bridges"/>
        <s v="Brian Gibbs MD"/>
        <s v="Matthew Mooney"/>
        <s v="Timothy Adams"/>
        <s v="Sara Dodson"/>
        <s v="Ruth Hill"/>
        <s v="Kathy Bryant"/>
        <s v="Heather Hines"/>
        <s v="Alejandro Bishop"/>
        <s v="Jennifer Haney"/>
        <s v="Cynthia Olson"/>
        <s v="Alexis Moore"/>
        <s v="Theresa Rodriguez"/>
        <s v="Rhonda Sanchez"/>
        <s v="Lisa Williams"/>
        <s v="Marc Stephens"/>
        <s v="Preston Martinez"/>
        <s v="Sherry Wright"/>
        <s v="Scott Martinez"/>
        <s v="Tiffany Hanson"/>
        <s v="Amanda Santos"/>
        <s v="Dr. Pamela Johnson MD"/>
        <s v="Anthony Thompson"/>
        <s v="Scott King"/>
        <s v="Michael Goodwin"/>
        <s v="Terri Gill"/>
        <s v="Todd Ferrell"/>
        <s v="Alyssa Wheeler"/>
        <s v="Heidi Johnson"/>
        <s v="Ashley Harmon"/>
        <s v="Madeline Benson"/>
        <s v="Barbara Johnson"/>
        <s v="Colleen Marshall"/>
        <s v="Robert Wyatt"/>
        <s v="James Perkins"/>
        <s v="Oscar Paul"/>
        <s v="Kelly Haley"/>
        <s v="Raymond Smith"/>
        <s v="Maria Boyd"/>
        <s v="Becky Cunningham"/>
        <s v="Angela Pham"/>
        <s v="Travis Johnson"/>
        <s v="Theresa Smith"/>
        <s v="Nicholas Vega"/>
        <s v="Andrew Alvarez"/>
        <s v="Daniel Jackson"/>
        <s v="Adam Bowen"/>
        <s v="Nicole Madden"/>
        <s v="Alexandria Mccormick"/>
        <s v="Dustin Cooper"/>
        <s v="Caitlin Trevino"/>
        <s v="Darius Mcmillan DDS"/>
        <s v="Renee Weber"/>
        <s v="Edward Harris"/>
        <s v="Thomas Moore"/>
        <s v="Bradley Allen"/>
        <s v="Sharon Meza"/>
        <s v="Tyler Rangel"/>
        <s v="Kathleen Watkins"/>
        <s v="Wendy Weeks"/>
        <s v="Megan Norris"/>
        <s v="Linda Sullivan"/>
        <s v="Mariah Anderson"/>
        <s v="Nicole Hunt"/>
        <s v="David Powell"/>
        <s v="Teresa Peters"/>
        <s v="Jeremy Barker"/>
        <s v="Michael Bailey"/>
        <s v="Taylor Gay"/>
        <s v="Maria Wood"/>
        <s v="Alexander Pacheco"/>
        <s v="Jacqueline Torres"/>
        <s v="Jacqueline Hernandez"/>
        <s v="Melody Cooper"/>
        <s v="Terri Golden"/>
        <s v="Sabrina Smith"/>
        <s v="Natalie Galloway"/>
        <s v="Jennifer Benjamin"/>
        <s v="Brianna Harrison"/>
        <s v="Bradley Erickson"/>
        <s v="Anthony Price"/>
        <s v="Theresa Pierce"/>
        <s v="Philip Winters"/>
        <s v="Nicole Spencer"/>
        <s v="Deanna Webster"/>
        <s v="Adriana Richards"/>
        <s v="Shannon Pena"/>
        <s v="William Swanson"/>
        <s v="Terry Haley"/>
        <s v="Latoya Greer"/>
        <s v="Dawn Meyer"/>
        <s v="Amy Mccullough MD"/>
        <s v="Tonya Anthony"/>
        <s v="Laura Smith"/>
        <s v="Gregory Thompson"/>
        <s v="Jennifer Mccormick"/>
        <s v="Kathryn Nelson"/>
        <s v="Daniel Parker"/>
        <s v="Shawna Reed"/>
        <s v="Whitney Schmidt"/>
        <s v="Joseph Maddox"/>
        <s v="Joseph Meyer"/>
        <s v="Joseph Robinson"/>
        <s v="Mark Dunn"/>
        <s v="Julie Gray"/>
        <s v="Nicole Morton"/>
        <s v="Connor Hogan"/>
        <s v="Gregory Moore"/>
        <s v="Wesley Rodriguez"/>
        <s v="Chelsea Brown"/>
        <s v="Taylor Thomas"/>
        <s v="Linda Graham"/>
        <s v="Dr. Trevor Anderson"/>
        <s v="Pamela Huynh"/>
        <s v="Cindy Keller"/>
        <s v="Timothy Trujillo"/>
        <s v="Emily Mcgee"/>
        <s v="Amanda Dodson"/>
        <s v="Jason Wilson"/>
        <s v="Brianna Ruiz"/>
        <s v="Taylor Roberts"/>
        <s v="Jamie Foster"/>
        <s v="Alexander Hernandez"/>
        <s v="Michelle Patel"/>
        <s v="Courtney Wallace"/>
        <s v="Ashley Burton"/>
        <s v="Robert Moreno"/>
        <s v="Wesley Gardner"/>
        <s v="Lawrence Smith"/>
        <s v="Melanie Hodges"/>
        <s v="Melvin Nunez"/>
        <s v="Joyce Mason"/>
        <s v="Chelsea Glass"/>
        <s v="Timothy Thompson"/>
        <s v="Marissa Raymond"/>
        <s v="John Young"/>
        <s v="Adam Arroyo"/>
        <s v="Abigail Gutierrez"/>
        <s v="Mary Scott"/>
        <s v="Robin Chapman"/>
        <s v="Valerie Faulkner"/>
        <s v="David Dawson"/>
        <s v="Alan Taylor"/>
        <s v="Mark Knight"/>
        <s v="Peter Robinson"/>
        <s v="Sean Montgomery"/>
        <s v="Gregory Beasley"/>
        <s v="Susan Anderson"/>
        <s v="James Patel"/>
        <s v="Lacey Bennett"/>
        <s v="Jamie Farrell"/>
        <s v="Samuel Carter"/>
        <s v="Brandon Montes"/>
        <s v="Lori Leonard"/>
        <s v="Kevin Bowen"/>
        <s v="Joan Valentine"/>
        <s v="Michael Willis"/>
        <s v="Barbara Griffin"/>
        <s v="Kimberly Jacobs"/>
        <s v="Tracy Grant"/>
        <s v="Nicole Wells"/>
        <s v="Karen Snyder"/>
        <s v="Mark Baker"/>
        <s v="Brandon Wilson"/>
        <s v="Anna Turner"/>
        <s v="Samuel Jones"/>
        <s v="Sara Burton"/>
        <s v="Valerie Smith"/>
        <s v="James Brown"/>
        <s v="Ryan Conway"/>
        <s v="Mary Hanson"/>
        <s v="Albert Crosby"/>
        <s v="Alexis Wilson"/>
        <s v="Tiffany Guerrero"/>
        <s v="Sylvia Thompson"/>
        <s v="Jamie Holland"/>
        <s v="Jim Hudson"/>
        <s v="Jacqueline Taylor"/>
        <s v="Grant Cox"/>
        <s v="Pamela Pearson"/>
        <s v="David Dennis"/>
        <s v="Dalton Clay"/>
        <s v="Richard Jackson"/>
        <s v="Vincent Wright"/>
        <s v="Elizabeth Davis"/>
        <s v="Nicholas Stephenson"/>
        <s v="Shawn Stewart"/>
        <s v="Steven Rojas"/>
        <s v="Catherine Mitchell"/>
        <s v="Mandy Fleming"/>
        <s v="Katherine Nicholson"/>
        <s v="Tammy Marquez"/>
        <s v="Katrina Davis"/>
        <s v="Kimberly Thompson"/>
        <s v="Dr. Tony Turner"/>
        <s v="Sarah Graham"/>
        <s v="Stephen Harris Jr."/>
        <s v="Daniel Lester"/>
        <s v="Janet Miles"/>
        <s v="Trevor Bautista"/>
        <s v="John Brown"/>
        <s v="Bruce Deleon"/>
        <s v="Melody Meyer"/>
        <s v="Pamela Adams"/>
        <s v="Andrew Thomas"/>
        <s v="Melanie Rogers"/>
        <s v="Mario Hoffman"/>
        <s v="Eugene Barnett"/>
        <s v="Anthony Bell"/>
        <s v="Frank Gibson"/>
        <s v="Karen Koch"/>
        <s v="Rachel Kennedy"/>
        <s v="John Gregory"/>
        <s v="Sean Schmidt"/>
        <s v="Denise Diaz"/>
        <s v="Logan Parker"/>
        <s v="Jorge Barnes"/>
        <s v="Jamie Jones"/>
        <s v="Ryan Mills"/>
        <s v="Mike Whitehead"/>
        <s v="Kim Giles"/>
        <s v="Carl Jones"/>
        <s v="Steven Parker"/>
        <s v="Juan Davis"/>
        <s v="Travis Carlson"/>
        <s v="John Davis"/>
        <s v="Michael Mueller"/>
        <s v="Jason Brooks"/>
        <s v="Karla Morales"/>
        <s v="Latoya Bennett"/>
        <s v="Andres Hays"/>
        <s v="Abigail Todd MD"/>
        <s v="Dana King"/>
        <s v="Walter Guzman"/>
        <s v="Isaac Smith"/>
        <s v="Carlos Roman"/>
        <s v="Cheryl Henderson"/>
        <s v="Carolyn Curry"/>
        <s v="Amanda Ross"/>
        <s v="Melinda Miller"/>
        <s v="Whitney Bishop"/>
        <s v="Michelle Smith"/>
        <s v="Ana Ford"/>
        <s v="Ashley Lewis"/>
        <s v="Rebecca Richmond"/>
        <s v="Scott Brown"/>
        <s v="Michael Bryant"/>
        <s v="Richard White"/>
        <s v="Rebekah Hall"/>
        <s v="Jillian Russell"/>
        <s v="Vincent Solis"/>
        <s v="Amy Robinson"/>
        <s v="Jacob Gonzalez"/>
        <s v="George Reyes"/>
        <s v="Troy Taylor"/>
        <s v="Ryan Singh"/>
        <s v="Erica Scott"/>
        <s v="Katie Washington"/>
        <s v="Brittany Curtis"/>
        <s v="Sheila Moore"/>
        <s v="Derrick Cox"/>
        <s v="Michael Shelton"/>
        <s v="Daniel Navarro"/>
        <s v="Andrew Harmon"/>
        <s v="Gregory Patterson"/>
        <s v="Jared Orozco"/>
        <s v="Randy Friedman"/>
        <s v="Ashley House"/>
        <s v="Brittany Velasquez"/>
        <s v="James Allen"/>
        <s v="Kelly Moon"/>
        <s v="Cassandra Munoz"/>
        <s v="Anna Carr"/>
        <s v="Frank Marquez"/>
        <s v="Laura Barton"/>
        <s v="Jonathan Greer"/>
        <s v="Timothy Leon"/>
        <s v="Dennis Newman"/>
        <s v="Deanna Avery"/>
        <s v="Amanda Hubbard"/>
        <s v="Dr. Ashley Johnson MD"/>
        <s v="Emily Barber"/>
        <s v="Sara Dickerson"/>
        <s v="Cody Young"/>
        <s v="Jessica Lozano"/>
        <s v="Stephen Carter"/>
        <s v="Kevin Moreno"/>
        <s v="Cole Bailey"/>
        <s v="Frank Fernandez III"/>
        <s v="Gary Walker"/>
        <s v="Elizabeth Rich"/>
        <s v="Samantha Schmidt"/>
        <s v="Wanda Smith"/>
        <s v="Jennifer Gates"/>
        <s v="Sandra Rodriguez"/>
        <s v="Karen Clark"/>
        <s v="Allen Mathews Jr."/>
        <s v="Patricia Kennedy"/>
        <s v="Melanie Bowen"/>
        <s v="Steven Crane"/>
        <s v="Pamela Hawkins"/>
        <s v="Tamara Anderson"/>
        <s v="Lindsey Harris"/>
        <s v="Christopher Hughes"/>
        <s v="Brandon Good"/>
        <s v="Alexis Cooper"/>
        <s v="Kevin Nunez"/>
        <s v="Gabrielle Mcneil"/>
        <s v="Christopher Shelton"/>
        <s v="Mallory Smith"/>
        <s v="Christopher Clark"/>
        <s v="Donna Wang"/>
        <s v="Helen Brown"/>
        <s v="Joshua Carpenter"/>
        <s v="Vanessa Montgomery"/>
        <s v="Joseph Chambers"/>
        <s v="Deanna Murray"/>
        <s v="Michael Chapman"/>
        <s v="Aaron Perez"/>
        <s v="Lauren Fleming"/>
        <s v="Kristine Thomas"/>
        <s v="Danielle Mills"/>
        <s v="Terri Martin"/>
        <s v="Bradley Hoffman"/>
        <s v="Gregory Andrews"/>
        <s v="William Morris"/>
        <s v="Raymond Farmer"/>
        <s v="William Walker"/>
        <s v="Phillip Rodriguez"/>
        <s v="Thomas Rivera"/>
        <s v="Dr. Cassandra Thomas"/>
        <s v="Renee Porter"/>
        <s v="Raymond Tran"/>
        <s v="Nicole Hebert"/>
        <s v="Katie Walker"/>
        <s v="Justin Turner"/>
        <s v="Christina Jones"/>
        <s v="Carolyn Williams"/>
        <s v="Bryce Collins"/>
        <s v="Brent Browning"/>
        <s v="Mason Jenkins"/>
        <s v="Craig Jennings"/>
        <s v="Rick Chambers"/>
        <s v="Scott Tran"/>
        <s v="Benjamin Hayes"/>
        <s v="Phillip Heath"/>
        <s v="Shelby Turner"/>
        <s v="Anne Valenzuela"/>
        <s v="Christina Morrison"/>
        <s v="Christina Weaver"/>
        <s v="Michael Walters Jr."/>
        <s v="James Moore"/>
        <s v="Cody Taylor"/>
        <s v="Christopher Dunn"/>
        <s v="April Brown"/>
        <s v="Stephen Lewis"/>
        <s v="David Carter"/>
        <s v="Sara Robinson"/>
        <s v="Blake Hines"/>
        <s v="Alexander Holder"/>
        <s v="Zachary Lee"/>
        <s v="Jessica Raymond"/>
        <s v="Charles Caldwell III"/>
        <s v="Danny Lloyd"/>
        <s v="Matthew Morris"/>
        <s v="Jacob Mitchell"/>
        <s v="Aaron Steele"/>
        <s v="Juan Munoz"/>
        <s v="Carmen Harris"/>
        <s v="Rebecca Smith"/>
        <s v="Karen Gross"/>
        <s v="Jason Randolph"/>
        <s v="Richard Gutierrez"/>
        <s v="Miranda Holmes"/>
        <s v="David Thomas Jr."/>
        <s v="Larry Frank"/>
        <s v="Tammy Klein"/>
        <s v="Michael Frey"/>
        <s v="Shawn Lee"/>
        <s v="Susan Schwartz"/>
        <s v="Matthew Fowler"/>
        <s v="Vickie Weber"/>
        <s v="Angela Morris"/>
        <s v="Brianna Flores"/>
        <s v="Christopher Pearson"/>
        <s v="Connie Herring"/>
        <s v="Melissa Dawson"/>
        <s v="Richard Contreras"/>
        <s v="Dana Parks"/>
        <s v="Robert Henry"/>
        <s v="Kimberly Jefferson"/>
        <s v="Lisa Stanley"/>
        <s v="Meagan James"/>
        <s v="Christine Lewis"/>
        <s v="Erika Dunn"/>
        <s v="Ronald Coleman"/>
        <s v="Paige Acosta"/>
        <s v="Kent Gonzalez"/>
        <s v="Jorge Huerta"/>
        <s v="Curtis Pierce MD"/>
        <s v="Shannon Davis"/>
        <s v="Christine Morris"/>
        <s v="Katelyn Ward"/>
        <s v="Jeffrey Huffman"/>
        <s v="Debbie Thornton"/>
        <s v="Michelle Wilson"/>
        <s v="Alyssa Jones"/>
        <s v="Lisa Thomas"/>
        <s v="Karen Whitney"/>
        <s v="Cassandra Thomas"/>
        <s v="Carlos Flores"/>
        <s v="Christian Kirby"/>
        <s v="John Braun"/>
        <s v="Matthew Cunningham"/>
        <s v="Deborah Franklin"/>
        <s v="Rose Miller"/>
        <s v="Jeffrey Palmer"/>
        <s v="Natalie Mclean"/>
        <s v="Kristina Reyes"/>
        <s v="Anthony May"/>
        <s v="Heather York"/>
        <s v="Kristina Hall"/>
        <s v="Antonio Newman"/>
        <s v="Susan Walters"/>
        <s v="Heather Hicks"/>
        <s v="Roberta Davila"/>
        <s v="Donald Reyes"/>
        <s v="Kelly Hunt"/>
        <s v="Emily Solis"/>
        <s v="Amy Allison"/>
        <s v="Jacob Cook"/>
        <s v="Bradley Baker"/>
        <s v="Wendy Hughes"/>
        <s v="Erin Mercado"/>
        <s v="Rachel Jones"/>
        <s v="Edward Rivera"/>
        <s v="Thomas Tucker"/>
        <s v="Gabrielle Perez"/>
        <s v="Brandi Martin"/>
        <s v="Anthony Gonzalez"/>
        <s v="Brandy Lucero"/>
        <s v="Madeline Martinez"/>
        <s v="Kelsey Cole"/>
        <s v="Wendy Grant"/>
        <s v="Jennifer Smith"/>
        <s v="Brent Huffman"/>
        <s v="Jennifer Jacobs"/>
        <s v="Dr. Samantha Kelley"/>
        <s v="Benjamin Doyle"/>
        <s v="Jeffrey Grant"/>
        <s v="Sean Mcguire"/>
        <s v="David Austin"/>
        <s v="Holly Cole"/>
        <s v="Cassie Murray"/>
        <s v="Bridget Armstrong"/>
        <s v="Craig White"/>
        <s v="Mary Vazquez"/>
        <s v="Robert Martin"/>
        <s v="Mr. Grant Wolf MD"/>
        <s v="Kimberly Humphrey"/>
        <s v="Andrea White"/>
        <s v="Ryan Luna"/>
        <s v="Tara Burton"/>
        <s v="Carrie Miles"/>
        <s v="Daniel Hamilton"/>
        <s v="Brian Flores"/>
        <s v="Patricia Henderson"/>
        <s v="Tonya Russell"/>
        <s v="Jordan Phillips"/>
        <s v="Michael Buck"/>
        <s v="Kirk French"/>
        <s v="Jessica Young"/>
        <s v="Amy Rubio"/>
        <s v="Crystal Galvan"/>
        <s v="Jessica Williams"/>
        <s v="Raymond Conway"/>
        <s v="Bridget Baker"/>
        <s v="Shawn Buchanan"/>
        <s v="Vicki Flores"/>
        <s v="Joe Russell"/>
        <s v="Jodi Harris"/>
        <s v="Erica Myers"/>
        <s v="Mark Hill"/>
        <s v="Samuel Gibson"/>
        <s v="Craig Wu"/>
        <s v="Robert Newman"/>
        <s v="Mathew Mora"/>
        <s v="Lynn Gilbert"/>
        <s v="Bonnie Jones"/>
        <s v="Cynthia Peck"/>
        <s v="James Sexton"/>
        <s v="Noah Jones"/>
        <s v="Tyler Russell"/>
        <s v="Cynthia Holland"/>
        <s v="Kathleen Padilla"/>
        <s v="Tim Fisher"/>
        <s v="Holly Taylor"/>
        <s v="Kevin Rose"/>
        <s v="Erin Flowers"/>
        <s v="Beth Berger"/>
        <s v="Diamond Harrison"/>
        <s v="Laurie Sims"/>
        <s v="Mary Estrada"/>
        <s v="Laura Rhodes"/>
        <s v="Lucas Davis"/>
        <s v="Amanda Middleton"/>
        <s v="Michael Martin"/>
        <s v="Philip Garcia"/>
        <s v="Nicholas Mcguire"/>
        <s v="Hector Villegas"/>
        <s v="Diane Moore"/>
        <s v="Brandon Burnett"/>
        <s v="David Gonzalez"/>
        <s v="Dawn Stanley"/>
        <s v="Ashley Smith DVM"/>
        <s v="Hannah Young"/>
        <s v="Frederick Jones"/>
        <s v="David Howe"/>
        <s v="William Burton"/>
        <s v="Kristen Patel"/>
        <s v="Barry Taylor"/>
        <s v="Mackenzie Adams"/>
        <s v="Chelsea Gibson"/>
        <s v="Marissa Miller"/>
        <s v="Brandy Conner"/>
        <s v="Brooke Lee"/>
        <s v="Alex Williams"/>
        <s v="Margaret Watkins"/>
        <s v="Laura Brown"/>
        <s v="Michael Bell"/>
        <s v="Brenda Smith"/>
        <s v="Robert Sullivan"/>
        <s v="Anna Haney"/>
        <s v="Michael Lamb"/>
        <s v="Dale Anderson"/>
        <s v="Christopher Watson"/>
        <s v="Michelle Garcia"/>
        <s v="Richard Peck"/>
        <s v="Jonathan Clark"/>
        <s v="Nathan Wilson DVM"/>
        <s v="Brian Camacho"/>
        <s v="Kathryn Houston"/>
        <s v="Alexis Gonzalez"/>
        <s v="Christine Hicks"/>
        <s v="Penny Cortez"/>
        <s v="Jared Mullen"/>
        <s v="Nathan Mcbride"/>
        <s v="Paul Morris"/>
        <s v="Kimberly Medina"/>
        <s v="Mark Oneal"/>
        <s v="Stephanie Jimenez"/>
        <s v="Toni Butler"/>
        <s v="Tracy Nelson"/>
        <s v="Stephanie Dudley"/>
        <s v="Nancy Gillespie"/>
        <s v="Jessica Johnson"/>
        <s v="Nicole Wilkerson"/>
        <s v="Donna Kirk"/>
        <s v="Jennifer James"/>
        <s v="Roberto Carroll"/>
        <s v="Corey Berry"/>
        <s v="Shelly Martinez"/>
        <s v="Michael Hicks Jr."/>
        <s v="Amanda Watts"/>
        <s v="Felicia Holland"/>
        <s v="Sandra Osborne"/>
        <s v="Thomas Spence"/>
        <s v="Jonathan Friedman"/>
        <s v="Jessica Love"/>
        <s v="Jason Crawford"/>
        <s v="Matthew Taylor"/>
        <s v="Melinda Scott"/>
        <s v="Michelle Hicks DVM"/>
        <s v="Karen Bartlett"/>
        <s v="Michelle Wells"/>
        <s v="Courtney Strong"/>
        <s v="Alexander Erickson"/>
        <s v="Michelle Powers"/>
        <s v="Patricia Cooper"/>
        <s v="Kent Cox"/>
        <s v="Daniel Sanders"/>
        <s v="Cody Sanders"/>
        <s v="Tina Dawson"/>
        <s v="Jessica Stevens DVM"/>
        <s v="Donna Walker MD"/>
        <s v="Nancy Griffith"/>
        <s v="Alexandria Ho"/>
        <s v="Jesus Mcgee"/>
        <s v="Jose Martinez"/>
        <s v="James Wilson"/>
        <s v="Kevin Taylor"/>
        <s v="Christina French"/>
        <s v="Richard Horne"/>
        <s v="Mrs. Rebecca Goodman MD"/>
        <s v="Nicole Rodgers"/>
        <s v="Adam Rivas"/>
        <s v="Kathryn Rivas"/>
        <s v="Jared Torres DDS"/>
        <s v="Marc Smith"/>
        <s v="Stephanie Lawson"/>
        <s v="Heather Hawkins"/>
        <s v="Leah Murray"/>
        <s v="John Powell"/>
        <s v="Scott Jones"/>
        <s v="Terri Campbell"/>
        <s v="Tiffany Nelson"/>
        <s v="Brittany Burke"/>
        <s v="Krystal Taylor"/>
        <s v="Vincent Moore"/>
        <s v="Cole Jones MD"/>
        <s v="Timothy Monroe"/>
        <s v="Casey Davis"/>
        <s v="Stephen Ballard"/>
        <s v="Alyssa Rodriguez"/>
        <s v="Justin Le"/>
        <s v="Daniel Harvey"/>
        <s v="Harold Carpenter"/>
        <s v="Dennis Rivera"/>
        <s v="Ashley Peterson"/>
        <s v="Lisa Taylor"/>
        <s v="Shawn Ali"/>
        <s v="Heather Hernandez DDS"/>
        <s v="Zachary Mayer"/>
        <s v="Steven Fuller"/>
        <s v="Carl Mercado"/>
        <s v="Amy Hudson"/>
        <s v="Deborah Lane"/>
        <s v="Juan Douglas"/>
        <s v="Michelle Christensen"/>
        <s v="Michael Luna"/>
        <s v="Stacy Rivera"/>
        <s v="Larry Watson"/>
        <s v="Brian Newman"/>
        <s v="Jared Palmer"/>
        <s v="Nicole Walker"/>
        <s v="Hannah Hudson"/>
        <s v="Scott Landry"/>
        <s v="Sandra Lewis"/>
        <s v="Daryl Ellison"/>
        <s v="Brett Barnes"/>
        <s v="Sharon Dean"/>
        <s v="Larry Orozco"/>
        <s v="Jamie Wells MD"/>
        <s v="Suzanne Carter"/>
        <s v="Traci Watkins"/>
        <s v="Samuel Howard"/>
        <s v="Jeffrey Watkins"/>
        <s v="Benjamin Garner"/>
        <s v="Ray Mann"/>
        <s v="Jeffrey Solomon"/>
        <s v="Stacy Miller"/>
        <s v="Katherine Decker"/>
        <s v="Deborah Oliver MD"/>
        <s v="Christopher Bowman"/>
        <s v="Ronald Raymond"/>
        <s v="Laura Jones"/>
        <s v="Nichole Hughes"/>
        <s v="Andrea Winters"/>
        <s v="Richard Vazquez"/>
        <s v="Candace Knight"/>
        <s v="Nicole Hendrix"/>
        <s v="Jennifer Arnold"/>
        <s v="Jose Thomas"/>
        <s v="Debra Wise"/>
        <s v="Joshua Miller"/>
        <s v="Monique Martin"/>
        <s v="Rachel White"/>
        <s v="Cindy Yates"/>
        <s v="Leroy Clark"/>
        <s v="Mark Jennings"/>
        <s v="Isaac Brown"/>
        <s v="Christina Villegas"/>
        <s v="John Hamilton"/>
        <s v="Kirsten Contreras"/>
        <s v="Cynthia Burns"/>
        <s v="Elizabeth Shepard"/>
        <s v="Kara Villarreal"/>
        <s v="Julie Sanchez"/>
        <s v="Jessica Wright"/>
        <s v="Mr. Samuel Sullivan"/>
        <s v="Laura Gamble"/>
        <s v="William Anderson"/>
        <s v="Ashley Barker"/>
        <s v="Douglas Baker"/>
        <s v="Mark Wright"/>
        <s v="Kevin Cabrera"/>
        <s v="Julie Johnson"/>
        <s v="Thomas Townsend"/>
        <s v="Sarah Santiago"/>
        <s v="Mathew Rodriguez"/>
        <s v="Christopher Mills"/>
        <s v="Carlos Coleman MD"/>
        <s v="Mark Williams"/>
        <s v="Jordan Austin"/>
        <s v="Brandon Robles"/>
        <s v="Megan Jensen"/>
        <s v="Lindsey Wilson"/>
        <s v="Anthony Knight"/>
        <s v="George Pena"/>
        <s v="Mrs. Tina Duran PhD"/>
        <s v="Devin Zimmerman"/>
        <s v="Angela Taylor"/>
        <s v="Cesar Nelson"/>
        <s v="Brian Porter"/>
        <s v="Cynthia Walker"/>
        <s v="Carla Romero MD"/>
        <s v="Kimberly Henderson"/>
        <s v="Kelly Tran"/>
        <s v="Brandon Osborne"/>
        <s v="Tracy Acevedo"/>
        <s v="Robert Evans"/>
        <s v="Andrea Smith"/>
        <s v="Nicole Davenport"/>
        <s v="Julia Calhoun"/>
        <s v="Joseph Scott"/>
        <s v="Matthew Galvan"/>
        <s v="Mr. Jonathan Johnson"/>
        <s v="Gary Bell"/>
        <s v="Sean Cruz"/>
        <s v="Warren Curtis"/>
        <s v="Sarah Hicks"/>
        <s v="Stephanie Bond"/>
        <s v="Patricia Herman"/>
        <s v="Stephanie Bowers"/>
        <s v="Tyler Dunn"/>
        <s v="Laura Phillips"/>
        <s v="Deanna Reed"/>
        <s v="Todd Tucker"/>
        <s v="Madison Mcbride"/>
        <s v="Johnny Watson"/>
        <s v="Desiree Wells"/>
        <s v="Christopher Nelson"/>
        <s v="Anne Henderson"/>
        <s v="Angel Stewart"/>
        <s v="Aaron Oconnor"/>
        <s v="Timothy Cook"/>
        <s v="Susan Hawkins"/>
        <s v="Patrick Callahan"/>
        <s v="Amber Murphy"/>
        <s v="Thomas Edwards"/>
        <s v="Angela Cooley"/>
        <s v="Ricky Collins"/>
        <s v="Mercedes Rosales"/>
        <s v="Thomas Sanchez"/>
        <s v="Rachel Baker"/>
        <s v="Michael Taylor PhD"/>
        <s v="Daniel Terrell DVM"/>
        <s v="Cameron Walters"/>
        <s v="Julie Larson"/>
        <s v="Andrea Herrera"/>
        <s v="Kristen Carter"/>
        <s v="Megan Reese"/>
        <s v="Brenda Barton"/>
        <s v="Yesenia Navarro"/>
        <s v="Steven Rose"/>
        <s v="Abigail Ward"/>
        <s v="Edward Saunders"/>
        <s v="Sarah Haas"/>
        <s v="Jessica Quinn MD"/>
        <s v="Danielle Beltran"/>
        <s v="Courtney Griffin"/>
        <s v="Kyle Reynolds"/>
        <s v="James Freeman"/>
        <s v="Norma Jordan"/>
        <s v="David Daniel"/>
        <s v="Debra Henson"/>
        <s v="Diane Lopez"/>
        <s v="Rebecca Farmer"/>
        <s v="Shane Mccormick"/>
        <s v="Matthew Oliver"/>
        <s v="Jennifer Osborne"/>
        <s v="Amy Thomas"/>
        <s v="Jose Sanford"/>
        <s v="Courtney Richardson"/>
        <s v="Jason Knox"/>
        <s v="Ronald Thomas"/>
        <s v="Felicia Miller"/>
        <s v="Robin Santos"/>
        <s v="Danielle Estrada"/>
        <s v="Curtis Deleon"/>
        <s v="Steven White"/>
        <s v="Wesley Roberts"/>
        <s v="Charles Morrow"/>
        <s v="Samantha Reyes"/>
        <s v="Jean Herring"/>
        <s v="Connor Mccall"/>
        <s v="Kevin Logan"/>
        <s v="Rebecca Benjamin"/>
        <s v="Kelly Washington"/>
        <s v="Kristine Jenkins"/>
        <s v="Lucas Lee"/>
        <s v="Clifford Branch"/>
        <s v="Joseph Wright"/>
        <s v="Justin Freeman"/>
        <s v="Regina Mcdonald"/>
        <s v="Sarah Murray"/>
        <s v="Carol Mcdonald"/>
        <s v="Anthony Hill"/>
        <s v="Miranda Bradley"/>
        <s v="William Campbell"/>
        <s v="Michael Burns"/>
        <s v="Alan Zamora"/>
        <s v="William Pittman"/>
        <s v="Miguel Johnson"/>
        <s v="Craig Gomez"/>
        <s v="Caitlyn Carter"/>
        <s v="Richard Hunter"/>
        <s v="Joseph King"/>
        <s v="Joshua Silva"/>
        <s v="Danny Herrera"/>
        <s v="Michele Fox"/>
        <s v="Mr. John Rios Jr."/>
        <s v="Melissa Martinez"/>
        <s v="Vanessa Barton"/>
        <s v="Shannon Morales"/>
        <s v="Katelyn Washington"/>
        <s v="Troy Aguirre"/>
        <s v="Alexandra Richardson"/>
        <s v="Scott Meadows"/>
        <s v="Stacy Guzman"/>
        <s v="Julie Klein"/>
        <s v="Jennifer Ford"/>
        <s v="Laura Williams"/>
        <s v="Robin Fisher"/>
        <s v="Gary Peterson"/>
        <s v="Ashley Smith"/>
        <s v="Samantha Jackson"/>
        <s v="David Taylor"/>
        <s v="Faith Schmidt"/>
        <s v="Gina Snyder"/>
        <s v="Sarah Smith"/>
        <s v="Victoria Garcia"/>
        <s v="Joseph Mitchell"/>
        <s v="Christopher Cooley"/>
        <s v="Anthony Myers"/>
        <s v="Cory Banks"/>
        <s v="Luis Watkins"/>
        <s v="Dennis Cowan MD"/>
        <s v="Mr. James West"/>
        <s v="Deanna Lopez"/>
        <s v="Stanley Gregory"/>
        <s v="Jocelyn Sanchez"/>
        <s v="Carl Cooper"/>
        <s v="Hannah Bailey"/>
        <s v="Angela Bailey"/>
        <s v="Whitney Wong"/>
        <s v="Robert Cain"/>
        <s v="Nichole Alvarez"/>
        <s v="Melissa Mendoza"/>
        <s v="Daniel Murphy"/>
        <s v="Adam Lane"/>
        <s v="Kelly Callahan"/>
        <s v="Keith Day"/>
        <s v="Andrew Wright"/>
        <s v="Linda Maxwell"/>
        <s v="Gina Nguyen"/>
        <s v="Regina Harvey"/>
        <s v="Larry White"/>
        <s v="Cristina Ruiz"/>
        <s v="Eric Buchanan"/>
        <s v="Dana Miller"/>
        <s v="Amy Smith"/>
        <s v="Caleb Elliott"/>
        <s v="Christopher Wiley"/>
        <s v="Christopher Moses"/>
        <s v="Victor Martin"/>
        <s v="Corey Goodman"/>
        <s v="Bryan Lopez"/>
        <s v="Lauren Gilbert"/>
        <s v="Sherry Martinez"/>
        <s v="Carol Lee"/>
        <s v="Evan Palmer"/>
        <s v="William Joyce"/>
        <s v="William Brown"/>
        <s v="Alexander Mcintosh"/>
        <s v="Ryan Young"/>
        <s v="Christopher Thompson"/>
        <s v="Alan Hopkins"/>
        <s v="Vernon Davis"/>
        <s v="Kelli Middleton"/>
        <s v="Anita Colon"/>
        <s v="Gabrielle Fitzgerald"/>
        <s v="Amanda Warren"/>
        <s v="Cassidy Fuller"/>
        <s v="Richard Barnes"/>
        <s v="Shawn Sosa"/>
        <s v="Scott Frank"/>
        <s v="Roberto Monroe"/>
        <s v="Sandra Ramsey"/>
        <s v="Hailey Johnson"/>
        <s v="Nancy George"/>
        <s v="Michael Robinson"/>
        <s v="Bradley Crawford"/>
        <s v="Stephanie Allen MD"/>
        <s v="Tyler Brown"/>
        <s v="Sara Pugh"/>
        <s v="John Richardson"/>
        <s v="Dana Dorsey"/>
        <s v="Richard Perez"/>
        <s v="Maria Crane"/>
        <s v="Christopher Wall"/>
        <s v="Blake Cruz"/>
        <s v="Michael Rose"/>
        <s v="Anthony Powers"/>
        <s v="Pamela Chen"/>
        <s v="Jeffrey Burns MD"/>
        <s v="William Banks"/>
        <s v="Brian Grimes"/>
        <s v="Patricia Foster"/>
        <s v="Mary Daugherty"/>
        <s v="Penny Knapp"/>
        <s v="Theresa Velez"/>
        <s v="Heather Shelton"/>
        <s v="Brittany Delacruz"/>
        <s v="Ana Thomas"/>
        <s v="Lauren Davila"/>
        <s v="Kimberly Berry"/>
        <s v="Brandon Romero"/>
        <s v="Stephen Calderon"/>
        <s v="Sheila Hardy"/>
        <s v="Melinda Gilbert"/>
        <s v="David Holmes"/>
        <s v="Cheryl Pierce"/>
        <s v="Joe Ramirez"/>
        <s v="Michelle Aguirre"/>
        <s v="Jeffrey Jones"/>
        <s v="James Phillips"/>
        <s v="Jorge Velasquez"/>
        <s v="Brittany Horton"/>
        <s v="Janice Wright"/>
        <s v="Laura Lopez"/>
        <s v="Joseph Holland"/>
        <s v="Kathryn Martinez DDS"/>
        <s v="Sarah Murphy"/>
        <s v="Richard Hensley"/>
        <s v="Suzanne Jennings"/>
        <s v="Michael Sherman"/>
        <s v="Jeremy Green"/>
        <s v="Evelyn Harris"/>
        <s v="Robin Griffin"/>
        <s v="Laura Lee"/>
        <s v="Michael Hess"/>
        <s v="Taylor Sullivan"/>
        <s v="Shane Jones"/>
        <s v="Michael Howard"/>
        <s v="Mark Short"/>
        <s v="Bradley White"/>
        <s v="Stephanie Cochran"/>
        <s v="Jody Walker"/>
        <s v="Richard Whitaker"/>
        <s v="Justin Goodman"/>
        <s v="Tanya Brown"/>
        <s v="Lisa Salazar"/>
        <s v="Neil Keller"/>
        <s v="Keith Grant"/>
        <s v="Tiffany King MD"/>
        <s v="Misty Gomez"/>
        <s v="Arthur Proctor"/>
        <s v="Kayla Mcdonald"/>
        <s v="Richard Christensen"/>
        <s v="Kimberly Oneill"/>
        <s v="Frank Bailey"/>
        <s v="Carmen Casey"/>
        <s v="Helen Valdez"/>
        <s v="Robert Solomon"/>
        <s v="Randall Hicks"/>
        <s v="Steven Morris"/>
        <s v="Shane Hampton"/>
        <s v="Christopher Sandoval"/>
        <s v="Jose Mata"/>
        <s v="Douglas Robinson"/>
        <s v="Adam Schroeder"/>
        <s v="Jessica Webb"/>
        <s v="Victor Fox"/>
        <s v="Mackenzie Nunez"/>
        <s v="Robin Rogers"/>
        <s v="Steven Williams"/>
        <s v="Douglas Parker"/>
        <s v="Gregory Perez"/>
        <s v="Tracy Martinez"/>
        <s v="Michelle Robinson"/>
        <s v="David Rodriguez"/>
        <s v="Jennifer Washington"/>
        <s v="Sarah Donaldson"/>
        <s v="David Gomez"/>
        <s v="Joseph Nunez"/>
        <s v="Brandon Jones"/>
        <s v="Joel Walter"/>
        <s v="Heather Clark"/>
        <s v="Ernest Douglas"/>
        <s v="Rebecca Morris"/>
        <s v="Ryan White"/>
        <s v="Frances Cuevas"/>
        <s v="Jodi Pratt"/>
        <s v="Maria Lester"/>
        <s v="Calvin Collins DDS"/>
        <s v="Michael Hanson"/>
        <s v="Debbie Andrews"/>
        <s v="Brittany Page"/>
        <s v="Angela Holloway"/>
        <s v="Miss Nicole Jones"/>
        <s v="Lisa Davis"/>
        <s v="Tabitha Gonzalez"/>
        <s v="Jenny Cantrell"/>
        <s v="David Schultz"/>
        <s v="Bryan Campbell"/>
        <s v="Cody Carter"/>
        <s v="Adam Mckinney"/>
        <s v="Jenna Martinez"/>
        <s v="Mr. Nicholas Johnson"/>
        <s v="Patrick Scott"/>
        <s v="Kirsten Bruce"/>
        <s v="Gregory Pearson"/>
        <s v="James Richards"/>
        <s v="Kent Hines"/>
        <s v="Donald Collins"/>
        <s v="Michael Willis DVM"/>
        <s v="Colleen Hurst"/>
        <s v="Eric Moore"/>
        <s v="James Figueroa"/>
        <s v="Alexis Flowers"/>
        <s v="Ricky Sandoval"/>
        <s v="Ms. Amanda Parker"/>
        <s v="Daniel Turner"/>
        <s v="Aaron Mcdonald"/>
        <s v="Edward Hall"/>
        <s v="Angela Jones"/>
        <s v="Bethany Smith"/>
        <s v="Benjamin Bowen"/>
        <s v="Carol Meyer"/>
        <s v="Ross Edwards"/>
        <s v="Wendy Brock"/>
        <s v="David Potter"/>
        <s v="John May"/>
        <s v="Tony Miller"/>
        <s v="Kevin Neal"/>
        <s v="Amber Miller"/>
        <s v="Tyler Turner"/>
        <s v="Erik Howard"/>
        <s v="Ashley Moss"/>
        <s v="Amanda Adams"/>
        <s v="Brandon Wang"/>
        <s v="Thomas Daniels"/>
        <s v="Joseph Glover"/>
        <s v="Abigail Singh"/>
        <s v="Jennifer Andrews MD"/>
        <s v="Diane Burns"/>
        <s v="Chelsea Shannon"/>
        <s v="Barry Moore"/>
        <s v="Logan Hawkins"/>
        <s v="Eugene Bass"/>
        <s v="Lorraine Newman"/>
        <s v="Derek Burke"/>
        <s v="Carla Brown"/>
        <s v="Jennifer Pittman"/>
        <s v="Justin Flores"/>
        <s v="Christy Bowers"/>
        <s v="Bradley Cochran"/>
        <s v="Brandy Johnson"/>
        <s v="Lori Summers"/>
        <s v="Bethany Peterson"/>
        <s v="Faith Ramos"/>
        <s v="Samantha Buchanan"/>
        <s v="Pamela Bartlett"/>
        <s v="Stephanie Ramirez"/>
        <s v="Mary Morgan"/>
        <s v="Loretta Myers"/>
        <s v="Alex Parks"/>
        <s v="Jared Smith"/>
        <s v="Mark Payne"/>
        <s v="Rebekah Malone"/>
        <s v="Jamie Gonzalez"/>
        <s v="Molly Wilson"/>
        <s v="Jennifer Reyes"/>
        <s v="Peter Lucero"/>
        <s v="Richard Hamilton"/>
        <s v="Leslie Hansen MD"/>
        <s v="Jill Cox"/>
        <s v="Paula Wilson"/>
        <s v="Cheryl Stone"/>
        <s v="Elizabeth Oliver"/>
        <s v="Christopher Adams DDS"/>
        <s v="John Nichols"/>
        <s v="Stacey Ritter"/>
        <s v="Jennifer Sanchez"/>
        <s v="Cheryl Lewis"/>
        <s v="Kimberly Winters"/>
        <s v="Michelle Goodwin"/>
        <s v="Daniel Berry"/>
        <s v="Robert Norton"/>
        <s v="Amy Ross"/>
        <s v="Michelle Cox"/>
        <s v="Rebecca Ramirez"/>
        <s v="Jacqueline Ramos"/>
        <s v="Christopher Pittman"/>
        <s v="Kathryn Morris"/>
        <s v="Gary Wilson"/>
        <s v="Robert Miller"/>
        <s v="Elizabeth Lowe"/>
        <s v="Jonathan Mathis"/>
        <s v="Adam Levine"/>
        <s v="John Moore"/>
        <s v="Michael Klein"/>
        <s v="Jenna Anderson"/>
        <s v="Debra Clark"/>
        <s v="Noah West"/>
        <s v="Nancy Garcia"/>
        <s v="Sandra Fletcher"/>
        <s v="Miss Kathleen Reynolds"/>
        <s v="Daniel Cochran"/>
        <s v="Erika Lewis"/>
        <s v="Hector Glass"/>
        <s v="Gina Wright"/>
        <s v="Michael Cook"/>
        <s v="Joshua Hart"/>
        <s v="Scott Knight"/>
        <s v="Craig Stevens"/>
        <s v="Jennifer Farmer"/>
        <s v="Jennifer Price"/>
        <s v="Terrence Alvarez"/>
        <s v="Kristie Riley"/>
        <s v="Thomas Watts"/>
        <s v="Lisa Kelly"/>
        <s v="Lisa Rivera"/>
        <s v="Alejandro Perez"/>
        <s v="Francis Gibson"/>
        <s v="David Huffman"/>
        <s v="Mary George"/>
        <s v="Ms. Christina Austin"/>
        <s v="James Fox"/>
        <s v="Jamie Salinas"/>
        <s v="Kaylee Rogers"/>
        <s v="Savannah Knapp"/>
        <s v="Edward Sanchez"/>
        <s v="Denise Powell"/>
        <s v="Kevin Peterson"/>
        <s v="William Santana"/>
        <s v="Curtis Atkinson"/>
        <s v="Christopher Mcgee"/>
        <s v="Debbie Kerr"/>
        <s v="Seth Harris"/>
        <s v="Juan Rosales"/>
        <s v="Samuel Clark"/>
        <s v="Steven Prince"/>
        <s v="Mandy Wagner"/>
        <s v="Nathan Phillips"/>
        <s v="Julie Burgess"/>
        <s v="Benjamin Stewart"/>
        <s v="Stacy Browning"/>
        <s v="Andrew Barrett"/>
        <s v="Ashley Howe"/>
        <s v="Christian Weaver"/>
        <s v="William Jensen"/>
        <s v="Stacey Church"/>
        <s v="Amy Jarvis"/>
        <s v="Sierra Camacho"/>
        <s v="Michael Pierce"/>
        <s v="Lindsay Jackson"/>
        <s v="Connor Prince"/>
        <s v="Ruben Peterson"/>
        <s v="Robert Frazier"/>
        <s v="Andrew Spence"/>
        <s v="Michelle Black"/>
        <s v="Mrs. Sandra Jones"/>
        <s v="Zachary Bennett"/>
        <s v="Michael Campbell"/>
        <s v="Thomas Williams"/>
        <s v="Kenneth Scott"/>
        <s v="Summer Cameron"/>
        <s v="Charles Gamble"/>
        <s v="Melissa Johnson"/>
        <s v="Donald Turner"/>
        <s v="Lisa Baker"/>
        <s v="Scott Wells"/>
        <s v="Steven Porter"/>
        <s v="Nathan Frye"/>
        <s v="Joan Ryan"/>
        <s v="Leslie Brewer"/>
        <s v="Molly Thomas"/>
        <s v="Karen Frank"/>
        <s v="Michael Garrett"/>
        <s v="Arthur Jones"/>
        <s v="Jerome Sanford"/>
        <s v="Paul Sandoval"/>
        <s v="Sarah Turner"/>
        <s v="Gregory Cruz"/>
        <s v="Shane Harrison"/>
        <s v="Emma Barrera"/>
        <s v="Mrs. Sharon Davis PhD"/>
        <s v="John Walker"/>
        <s v="Todd Torres"/>
        <s v="Kimberly Page MD"/>
        <s v="Samuel Cisneros"/>
        <s v="Stacie Bailey"/>
        <s v="Christine Rodgers"/>
        <s v="Mrs. Katherine Knight"/>
        <s v="Debbie Griffin"/>
        <s v="Veronica Edwards"/>
        <s v="Deborah Poole"/>
        <s v="Julia Smith"/>
        <s v="Matthew Thomas"/>
        <s v="Drew Williams"/>
        <s v="Gregory Brown"/>
        <s v="Rebecca Oconnor"/>
        <s v="Angela Lynn"/>
        <s v="Joann Miller"/>
        <s v="Tracy Humphrey"/>
        <s v="Shelia Martinez MD"/>
        <s v="Bonnie Berry"/>
        <s v="April Mcbride"/>
        <s v="Tracy Mitchell"/>
        <s v="Jessica Morse"/>
        <s v="Jose Hunt"/>
        <s v="Ashley Sanchez"/>
        <s v="Scott Murphy"/>
        <s v="Alicia Mccormick"/>
        <s v="Gary Farmer"/>
        <s v="Ian Price"/>
        <s v="Lawrence Moore"/>
        <s v="Amanda Schultz"/>
        <s v="Brittany Salas"/>
        <s v="Dr. Nicole Flores"/>
        <s v="Micheal Baker"/>
        <s v="Terrance Lloyd"/>
        <s v="Jessica Perry"/>
        <s v="James James"/>
        <s v="Jeffrey Leblanc"/>
        <s v="Samantha Mclaughlin"/>
        <s v="Jeffrey Boyd"/>
        <s v="Kevin Hudson"/>
        <s v="Joel Parker"/>
        <s v="Caroline Davis"/>
        <s v="Bobby Rodriguez"/>
        <s v="Jared Patterson"/>
        <s v="Nathan Keller"/>
        <s v="Jessica Booth"/>
        <s v="Christopher Williams"/>
        <s v="Jenny Murray"/>
        <s v="Tamara Brock"/>
        <s v="Donna Ortiz"/>
        <s v="Brad Hall"/>
        <s v="Tammy Flores"/>
        <s v="William Wheeler"/>
        <s v="Amanda Montgomery"/>
        <s v="Sarah Mitchell"/>
        <s v="Michael Chung"/>
        <s v="Sarah Maddox"/>
        <s v="Xavier Keith"/>
        <s v="Jeremy White"/>
        <s v="Emily Cruz"/>
        <s v="Kristen Gardner"/>
        <s v="Patricia West"/>
        <s v="Crystal Harris"/>
        <s v="Jeremy Craig"/>
        <s v="Christopher Davis"/>
        <s v="Ashley Pollard"/>
        <s v="Robin Henry"/>
        <s v="Joseph Myers"/>
        <s v="Heather Giles"/>
        <s v="Aaron Ramos"/>
        <s v="Gabrielle Bailey"/>
        <s v="Nancy Cook"/>
        <s v="Mark Gaines"/>
        <s v="Kevin Guzman"/>
        <s v="Dr. Natasha Rogers"/>
        <s v="Hayden Brown"/>
        <s v="Dr. Cesar Medina"/>
        <s v="James Turner"/>
        <s v="Rebekah Smith"/>
        <s v="Rhonda Hill"/>
        <s v="Virginia Watson"/>
        <s v="Mario Baker"/>
        <s v="Sean Jensen"/>
        <s v="Walter Perez"/>
        <s v="Joy Smith"/>
        <s v="Mr. Jimmy Frazier"/>
        <s v="Amanda Wood"/>
        <s v="Bradley Gentry"/>
        <s v="Margaret Thompson"/>
        <s v="Jose Taylor"/>
        <s v="John Foley"/>
        <s v="Donald Bowers"/>
        <s v="Mary Zamora"/>
        <s v="Kenneth Leach"/>
        <s v="Hailey Brown"/>
        <s v="Lauren Stewart"/>
        <s v="Daniel Sutton"/>
        <s v="Annette Phillips"/>
        <s v="Justin Wilkins"/>
        <s v="Christopher Shah"/>
        <s v="Marilyn Villegas"/>
        <s v="Karina Garrett"/>
        <s v="Stephanie Jones"/>
        <s v="Tiffany Garza"/>
        <s v="Betty Smith"/>
        <s v="John Robinson"/>
        <s v="Todd Hale"/>
        <s v="Kimberly Murphy"/>
        <s v="Sara Hall"/>
        <s v="Yolanda Shaw"/>
        <s v="Mariah Marsh"/>
        <s v="Jonathan Davis"/>
        <s v="Dr. Sara Flores DVM"/>
        <s v="Kathleen Maddox"/>
        <s v="Charles Hawkins"/>
        <s v="Mr. Sean Martinez Jr."/>
        <s v="Jody Jones"/>
        <s v="Samuel Smith"/>
        <s v="Jeffrey Mckinney"/>
        <s v="Brandon Anderson"/>
        <s v="Crystal Armstrong"/>
        <s v="Steven Castro"/>
        <s v="Molly Simpson"/>
        <s v="Carrie Pearson"/>
        <s v="Virginia Dean MD"/>
        <s v="Amanda Hughes"/>
        <s v="Justin Holmes"/>
        <s v="Veronica Clarke"/>
        <s v="Shane Hernandez"/>
        <s v="Phillip Nichols"/>
        <s v="Carl Stephens"/>
        <s v="Rodney Valencia"/>
        <s v="Mr. Alex Guerrero"/>
        <s v="John Farmer"/>
        <s v="Katelyn York"/>
        <s v="Michelle Silva"/>
        <s v="Tina Wilson"/>
        <s v="Clarence Davis"/>
        <s v="Kenneth Smith"/>
        <s v="Roy Thomas"/>
        <s v="Nicholas Sloan"/>
        <s v="Jane Rodriguez"/>
        <s v="Christina Howell"/>
        <s v="Mandy Schultz"/>
        <s v="John Doyle"/>
        <s v="Marcus Mcdaniel"/>
        <s v="Carla Solomon"/>
        <s v="Rebecca Martin"/>
        <s v="Robert Livingston"/>
        <s v="Thomas Mack"/>
        <s v="Thomas Serrano"/>
        <s v="Sheila Lawrence"/>
        <s v="Steven Bowen"/>
        <s v="Teresa James"/>
        <s v="Katrina Graves PhD"/>
        <s v="Brianna Bowman"/>
        <s v="Katherine Stewart"/>
        <s v="Dr. Sarah Goodwin"/>
        <s v="Jennifer Taylor"/>
        <s v="Casey Weaver"/>
        <s v="Christina Barrett"/>
        <s v="Amy Mckee"/>
        <s v="Mike Turner"/>
        <s v="Christopher Harrington"/>
        <s v="Dustin Martinez"/>
        <s v="Brandon Lyons"/>
        <s v="Stephanie King"/>
        <s v="Samuel Kerr"/>
        <s v="Jake Simmons"/>
        <s v="Deborah Lin"/>
        <s v="Mark Wade"/>
        <s v="Kimberly Taylor"/>
        <s v="Alejandra Hernandez"/>
        <s v="Anthony Barber"/>
        <s v="Amy Crawford"/>
        <s v="Christina Willis"/>
        <s v="Amanda Haynes"/>
        <s v="Eric Wu"/>
        <s v="Thomas Stephenson"/>
        <s v="Christina Edwards"/>
        <s v="Veronica Estrada"/>
        <s v="Frank Frazier"/>
        <s v="Daniel Lawson"/>
        <s v="Patricia Rogers"/>
        <s v="Lindsey Greene"/>
        <s v="Russell Garcia"/>
        <s v="James Larson"/>
        <s v="Jennifer Williams"/>
        <s v="Allen Martinez"/>
        <s v="Stacey Taylor"/>
        <s v="Jacob Johnston"/>
        <s v="Yolanda Williams"/>
        <s v="Richard Hall"/>
        <s v="Jose Lopez"/>
        <s v="Michelle Carey PhD"/>
        <s v="Kerry Lawson"/>
        <s v="Monica Beard"/>
        <s v="Matthew Lara"/>
        <s v="Juan Lopez"/>
        <s v="William Sellers"/>
        <s v="Tanya Galvan"/>
        <s v="Angela Salas"/>
        <s v="Gerald Wilson"/>
        <s v="Ellen Cameron"/>
        <s v="Sophia Smith"/>
        <s v="Brian Wood"/>
        <s v="Jessica Scott"/>
        <s v="Arthur Abbott"/>
        <s v="Tina Thomas"/>
        <s v="Erin Clark"/>
        <s v="James Peters"/>
        <s v="Curtis Johnson"/>
        <s v="Ryan Harris"/>
        <s v="Gregory Mitchell"/>
        <s v="Philip Reynolds"/>
        <s v="Donna Daugherty"/>
        <s v="Gary Sanchez MD"/>
        <s v="Jennifer Nelson"/>
        <s v="Rachel Patel"/>
        <s v="Christina Peck"/>
        <s v="Steven Garcia"/>
        <s v="Jeffrey Gaines"/>
        <s v="Kenneth Mueller"/>
        <s v="James Garrett"/>
        <s v="Deanna Armstrong"/>
        <s v="Daniel Phelps"/>
        <s v="Justin Stafford"/>
        <s v="Cynthia Willis"/>
        <s v="Lauren Medina"/>
        <s v="Zoe Bailey"/>
        <s v="Keith Lopez"/>
        <s v="Ricardo Goodman"/>
        <s v="Timothy Smith"/>
        <s v="Nicole Clark"/>
        <s v="Christine Johnston"/>
        <s v="Anthony Thomas"/>
        <s v="Melissa Watkins"/>
        <s v="Harry Rose"/>
        <s v="Michelle Johnson"/>
        <s v="Richard Murphy"/>
        <s v="Mark Brewer"/>
        <s v="Tracy Hamilton"/>
        <s v="Pamela Jensen"/>
        <s v="Shannon Morse"/>
        <s v="Michael Ramos"/>
        <s v="Taylor Cunningham"/>
        <s v="Debra Rodriguez"/>
        <s v="Julian Ward"/>
        <s v="Ricardo Gordon"/>
        <s v="Marc Douglas"/>
        <s v="Monica Davies"/>
        <s v="Lauren Wade"/>
        <s v="Marie Ramos"/>
        <s v="Aimee Brown"/>
        <s v="Samuel Robinson"/>
        <s v="Tanya Miller"/>
        <s v="Steve Guerra"/>
        <s v="Diane Peterson"/>
        <s v="Ms. Victoria Hudson"/>
        <s v="Joshua Wilkinson MD"/>
        <s v="Joseph Wagner"/>
        <s v="Zachary Ritter"/>
        <s v="Karen Pratt"/>
        <s v="Jennifer Holmes"/>
        <s v="Shannon Carroll"/>
        <s v="Mr. Joseph Schmidt"/>
        <s v="Lisa Lindsey"/>
        <s v="Victor Simon"/>
        <s v="Michelle Richardson"/>
        <s v="Latasha Woods"/>
        <s v="Jennifer Wells"/>
        <s v="Mark Moore"/>
        <s v="April Duncan"/>
        <s v="Brianna Nelson"/>
        <s v="Sara Chen"/>
        <s v="Donald Crawford"/>
        <s v="Jamie Brewer"/>
        <s v="Abigail Vega"/>
        <s v="Angelica Reeves"/>
        <s v="Thomas Riley"/>
        <s v="Billy Erickson"/>
        <s v="Karen Garza"/>
        <s v="Jennifer Sanders"/>
        <s v="Cynthia Mayer"/>
        <s v="Jessica Thompson"/>
        <s v="Miss Amy Brooks"/>
        <s v="Traci Brown"/>
        <s v="Martha Lucero"/>
        <s v="Christina Aguirre"/>
        <s v="Misty Osborne DVM"/>
        <s v="Grant Fritz"/>
        <s v="Robert Cooper"/>
        <s v="Derek Robles"/>
        <s v="Audrey Duncan"/>
        <s v="Linda Reilly"/>
        <s v="Jeffery Anderson"/>
        <s v="Jeffrey Malone"/>
        <s v="Tammy Ochoa"/>
        <s v="Mary Cuevas"/>
        <s v="Elizabeth Smith"/>
        <s v="Cheyenne Martin"/>
        <s v="Kimberly Chavez"/>
        <s v="Deanna Schneider"/>
        <s v="Caitlin Martinez"/>
        <s v="Lance Fowler"/>
        <s v="Edward Huynh"/>
        <s v="Rachel Munoz"/>
        <s v="Elizabeth Hampton"/>
        <s v="Shawn Horn"/>
        <s v="Karen Jones"/>
        <s v="Jordan Miller"/>
        <s v="Amy Simmons"/>
        <s v="Christine Jones"/>
        <s v="Joseph Austin"/>
        <s v="Jesus Costa"/>
        <s v="Evan Robertson"/>
        <s v="Troy Nguyen"/>
        <s v="Bryce Lewis"/>
        <s v="Cody Zimmerman"/>
        <s v="Justin Burns"/>
        <s v="Jordan Adams"/>
        <s v="Curtis Thomas"/>
        <s v="Robin Lopez"/>
        <s v="Dr. Larry Martin"/>
        <s v="Collin Smith"/>
        <s v="Renee Burns"/>
        <s v="Stephanie Mcbride"/>
        <s v="Ruben Young"/>
        <s v="Sarah Moreno DDS"/>
        <s v="Teresa Park"/>
        <s v="Claudia Zimmerman"/>
        <s v="Rhonda Boyd"/>
        <s v="Anna Guerrero"/>
        <s v="Francis Neal"/>
        <s v="Anna Moore"/>
        <s v="William Young"/>
        <s v="Grant Li"/>
        <s v="Dr. Michael Garrett"/>
        <s v="Eric Chung"/>
        <s v="Christopher Martinez"/>
        <s v="Karen Woods"/>
        <s v="Erica Moon"/>
        <s v="Tina Medina"/>
        <s v="Cody Williams"/>
        <s v="Melissa Washington"/>
        <s v="Jonathan Bates"/>
        <s v="Sarah Bryan"/>
        <s v="Monique Juarez"/>
        <s v="Carlos Jordan"/>
        <s v="Joshua Mora"/>
        <s v="Daniel Sheppard"/>
        <s v="Jonathan Aguilar"/>
        <s v="Joanne Stewart"/>
        <s v="Patricia Webb"/>
        <s v="Eric Patterson"/>
        <s v="Eric Gillespie"/>
        <s v="Daniel Espinoza"/>
        <s v="Kim Lopez"/>
        <s v="Ivan Smith"/>
        <s v="Patricia Velez"/>
        <s v="Trevor Cardenas"/>
        <s v="John Hernandez"/>
        <s v="Kathleen Brooks"/>
        <s v="Amanda Torres"/>
        <s v="Kathleen Daniels"/>
        <s v="Kaylee Watkins"/>
        <s v="Allison Pittman"/>
        <s v="Christina Fields"/>
        <s v="Tina Martinez"/>
        <s v="Melinda Taylor"/>
        <s v="Samantha Hill"/>
        <s v="David Barker"/>
        <s v="Garrett Swanson"/>
        <s v="Suzanne Shelton"/>
        <s v="Joseph Smith"/>
        <s v="Robert Summers"/>
        <s v="Joseph Kennedy"/>
        <s v="Daniel Johnson"/>
        <s v="Anthony Mitchell"/>
        <s v="Nathan Clements"/>
        <s v="Marcus Warren"/>
        <s v="Cynthia Wilson"/>
        <s v="Tina Flores"/>
        <s v="Brooke Francis"/>
        <s v="Dana Griffith"/>
        <s v="Justin Bush"/>
        <s v="Anthony Shah"/>
        <s v="Mark Anderson"/>
        <s v="William Williams"/>
        <s v="Samantha Christian"/>
        <s v="Kevin Wolf"/>
        <s v="Sean Myers"/>
        <s v="Lisa Tran"/>
        <s v="Alicia Frazier"/>
        <s v="Heather Lawrence"/>
        <s v="Felicia Burnett"/>
        <s v="Tim Castro"/>
        <s v="Blake Newton"/>
        <s v="Miss Pamela Berry"/>
        <s v="Brandon Perry"/>
        <s v="Margaret Austin"/>
        <s v="Mario Steele"/>
        <s v="Julie Prince"/>
        <s v="Kelly West"/>
        <s v="Reginald Lowe"/>
        <s v="Jared King"/>
        <s v="Alyssa Hahn"/>
        <s v="Maria Singh"/>
        <s v="Mr. Richard Wright PhD"/>
        <s v="Amanda Flynn"/>
        <s v="Mrs. Christie Burton"/>
        <s v="Dennis Thompson"/>
        <s v="Kristin Perkins"/>
        <s v="Megan Ellis"/>
        <s v="Theresa Thompson"/>
        <s v="Mrs. Karina Lewis"/>
        <s v="Jenny Moreno"/>
        <s v="John Le"/>
        <s v="Philip Sullivan"/>
        <s v="Joshua Martinez"/>
        <s v="Amy Banks"/>
        <s v="Alyssa Joyce"/>
        <s v="Blake Chandler"/>
        <s v="Richard Bennett"/>
        <s v="Jaime Green"/>
        <s v="Rachel Christensen"/>
        <s v="Carl Gardner"/>
        <s v="Thomas Marshall"/>
        <s v="Lynn Farrell"/>
        <s v="Alexandria Young"/>
        <s v="Savannah Schneider"/>
        <s v="Patricia Benton"/>
        <s v="Linda Wheeler"/>
        <s v="Elizabeth Thomas"/>
        <s v="Isabel Henry"/>
        <s v="Cole Rojas"/>
        <s v="Andrea Warner"/>
        <s v="Justin Shannon"/>
        <s v="Angela Gardner"/>
        <s v="Chris Woods"/>
        <s v="Christopher Green"/>
        <s v="Megan Howell"/>
        <s v="Kelly Reyes"/>
        <s v="Mr. Larry Rocha"/>
        <s v="Katherine Smith"/>
        <s v="Frank Pittman"/>
        <s v="Caitlyn Porter"/>
        <s v="Eric Smith"/>
        <s v="Molly Henry"/>
        <s v="William Andrade"/>
        <s v="Jacqueline Burns DVM"/>
        <s v="Lisa Holland"/>
        <s v="Jeffrey Wiggins"/>
        <s v="Suzanne Smith"/>
        <s v="Brandon Thompson"/>
        <s v="Garrett Wallace PhD"/>
        <s v="Karen Lamb"/>
        <s v="Todd Bates"/>
        <s v="Terry Franco"/>
        <s v="Claudia Sheppard"/>
        <s v="Keith Palmer"/>
        <s v="Audrey Brown"/>
        <s v="Omar Hoover"/>
        <s v="April Pruitt"/>
        <s v="Yvonne Henderson"/>
        <s v="Johnny Webb"/>
        <s v="Frank Turner"/>
        <s v="Gerald Taylor"/>
        <s v="Renee Hood"/>
        <s v="Christopher Parker"/>
        <s v="Justin Garrett"/>
        <s v="Pamela Sullivan"/>
        <s v="Christopher Stone"/>
        <s v="Susan King"/>
        <s v="Charles Rivera"/>
        <s v="Ryan Smith"/>
        <s v="Raymond Robinson"/>
        <s v="Cynthia Reyes"/>
        <s v="Kelly Adams"/>
        <s v="Robert White DDS"/>
        <s v="Emily Howell"/>
        <s v="Nathan Aguilar"/>
        <s v="Edward Howard"/>
        <s v="Shannon Anderson"/>
        <s v="Amanda Mccormick"/>
        <s v="Steve Padilla"/>
        <s v="Charlene Porter"/>
        <s v="Elizabeth Johnson"/>
        <s v="Shelby Rubio"/>
        <s v="Tamara Gomez"/>
        <s v="Tamara Dillon"/>
        <s v="Julia Lawson"/>
        <s v="Juan Johnson"/>
        <s v="Steven Espinoza"/>
        <s v="Amber Pena"/>
        <s v="Joanne James"/>
        <s v="Charles Williams"/>
        <s v="Joseph Juarez"/>
        <s v="Jennifer Weaver"/>
        <s v="Melissa Castaneda"/>
        <s v="Bruce Farmer"/>
        <s v="Amy Dixon"/>
        <s v="Danielle Johnson"/>
        <s v="Robin Little"/>
        <s v="Nancy Martin"/>
        <s v="Andrew Camacho"/>
        <s v="Shawn Snyder"/>
        <s v="Danielle Williams"/>
        <s v="Peter Navarro"/>
        <s v="Benjamin Young"/>
        <s v="Theresa Cohen"/>
        <s v="Jacqueline Jackson"/>
        <s v="Olivia Herman"/>
        <s v="Katie Kelly"/>
        <s v="Jason Osborne"/>
        <s v="Brandon Nielsen"/>
        <s v="John Moreno"/>
        <s v="Zachary Murray"/>
        <s v="Mark Barajas"/>
        <s v="Brendan Ruiz"/>
        <s v="Todd Sanchez"/>
        <s v="Tasha Fuller"/>
        <s v="Leslie Cook"/>
        <s v="Melanie Jordan"/>
        <s v="Martin Jackson"/>
        <s v="Jordan Molina"/>
        <s v="Margaret Fox"/>
        <s v="Ellen White"/>
        <s v="Douglas Spence"/>
        <s v="Daniel Reynolds"/>
        <s v="Stephanie Carter"/>
        <s v="Ronald Martin"/>
        <s v="Russell Herring"/>
        <s v="Bonnie Thomas"/>
        <s v="Tina Trujillo"/>
        <s v="Loretta Murray"/>
        <s v="Jaime Wood"/>
        <s v="Monique Lopez"/>
        <s v="Jennifer Banks"/>
        <s v="Glenn Anderson"/>
        <s v="Russell Mays"/>
        <s v="Cory Hall"/>
        <s v="Isaiah Martin"/>
        <s v="Sarah Mcclure"/>
        <s v="Steven Taylor"/>
        <s v="Alyssa Buck"/>
        <s v="Christopher Christensen"/>
        <s v="Beth Lopez"/>
        <s v="Felicia Martinez"/>
        <s v="Michelle Dyer"/>
        <s v="Gabrielle Brown"/>
        <s v="Debra Rollins"/>
        <s v="William Johnston"/>
        <s v="Amanda Park"/>
        <s v="Willie Smith"/>
        <s v="Carolyn Patton PhD"/>
        <s v="Christina Price MD"/>
        <s v="Mark Collins"/>
        <s v="Isabel Spencer"/>
        <s v="Jennifer Wilson"/>
        <s v="Kevin Jackson"/>
        <s v="Michael Price"/>
        <s v="Paul Phillips"/>
        <s v="Johnathan Baker"/>
        <s v="Melanie Mejia"/>
        <s v="Suzanne Ruiz"/>
        <s v="Sophia Hughes"/>
        <s v="David Reed"/>
        <s v="Gerald Day"/>
        <s v="Kendra Washington"/>
        <s v="Gregory Foster"/>
        <s v="Matthew Hart PhD"/>
        <s v="Danny Gilbert"/>
        <s v="Nicholas Hodges"/>
        <s v="Sandra Norton"/>
        <s v="Felicia Baker"/>
        <s v="Carolyn Duffy"/>
        <s v="Tiffany Smith"/>
        <s v="Lori Floyd"/>
        <s v="Lorraine Martin"/>
        <s v="Alicia Camacho"/>
        <s v="Michael Alvarez"/>
        <s v="David Beltran"/>
        <s v="Robert Cook"/>
        <s v="Michael Perez"/>
        <s v="Thomas Sanchez PhD"/>
        <s v="Dr. Brittany Brown MD"/>
        <s v="Cathy Marquez"/>
        <s v="David Bell"/>
        <s v="Robin Cunningham"/>
        <s v="Lydia Forbes"/>
        <s v="Colleen Blackwell"/>
        <s v="Jacob Crawford"/>
        <s v="Jeffrey Rivera"/>
        <s v="Jay Garcia"/>
        <s v="John Bean"/>
        <s v="Robert Estrada"/>
        <s v="Teresa Owens"/>
        <s v="Scott Johnson"/>
        <s v="Cristina Evans"/>
        <s v="Jennifer Torres"/>
        <s v="Brandon Bray"/>
        <s v="Kelly Williams"/>
        <s v="Jonathan Mckay"/>
        <s v="Ricardo Nelson"/>
        <s v="Donna Black"/>
        <s v="Gregory Alvarado"/>
        <s v="Laura Martinez"/>
        <s v="Kim Taylor"/>
        <s v="Anthony Wagner"/>
        <s v="Brian Weaver"/>
        <s v="Allen Delacruz"/>
        <s v="Amber Anderson"/>
        <s v="Kathryn Wilkinson"/>
        <s v="Heather Cisneros"/>
        <s v="Gregory Allen"/>
        <s v="Patricia Larsen"/>
        <s v="Karina Short"/>
        <s v="Amanda Knight"/>
      </sharedItems>
    </cacheField>
    <cacheField name="Genre" numFmtId="0">
      <sharedItems count="13">
        <s v="Social Science"/>
        <s v="Maths"/>
        <s v="English"/>
        <s v="EVS"/>
        <s v="Biology"/>
        <s v="Economics"/>
        <s v="Chemistry"/>
        <s v="Accountancy"/>
        <s v="Computer Science"/>
        <s v="Physics"/>
        <s v="Business Studies"/>
        <s v="Science"/>
        <s v="Hindi"/>
      </sharedItems>
    </cacheField>
    <cacheField name="ISBN" numFmtId="0">
      <sharedItems count="7452">
        <s v="978-1-4284-2336-7"/>
        <s v="978-0-7116-2302-6"/>
        <s v="978-0-87574-204-5"/>
        <s v="978-1-09-663728-8"/>
        <s v="978-0-359-45210-1"/>
        <s v="978-0-604-72900-2"/>
        <s v="978-0-09-441985-8"/>
        <s v="978-0-9881973-4-3"/>
        <s v="978-0-235-08798-4"/>
        <s v="978-1-00-305026-1"/>
        <s v="978-0-250-34438-3"/>
        <s v="978-0-09-204326-0"/>
        <s v="978-0-89919-815-6"/>
        <s v="978-0-86311-103-7"/>
        <s v="978-0-87127-487-8"/>
        <s v="978-0-482-35012-1"/>
        <s v="978-0-365-52363-5"/>
        <s v="978-0-618-65377-5"/>
        <s v="978-0-337-45112-6"/>
        <s v="978-1-924728-06-5"/>
        <s v="978-0-488-48835-4"/>
        <s v="978-1-04-745260-1"/>
        <s v="978-0-602-29994-1"/>
        <s v="978-1-360-54483-0"/>
        <s v="978-1-58693-970-0"/>
        <s v="978-0-88668-201-9"/>
        <s v="978-0-383-62121-4"/>
        <s v="978-0-317-21155-9"/>
        <s v="978-0-500-08719-0"/>
        <s v="978-1-4742-8919-1"/>
        <s v="978-0-919199-09-5"/>
        <s v="978-1-57877-816-4"/>
        <s v="978-1-08-701715-0"/>
        <s v="978-1-69553-976-1"/>
        <s v="978-0-7186-5776-5"/>
        <s v="978-0-18-837216-8"/>
        <s v="978-0-7977-9781-9"/>
        <s v="978-0-537-85195-5"/>
        <s v="978-1-182-83074-6"/>
        <s v="978-0-275-48509-2"/>
        <s v="978-1-66493-595-2"/>
        <s v="978-0-06-071474-1"/>
        <s v="978-1-78718-075-8"/>
        <s v="978-0-657-80975-1"/>
        <s v="978-0-7714-8915-0"/>
        <s v="978-0-9823468-8-4"/>
        <s v="978-1-9773-9526-9"/>
        <s v="978-1-313-65313-8"/>
        <s v="978-0-503-87041-6"/>
        <s v="978-1-56395-489-4"/>
        <s v="978-0-9744453-6-6"/>
        <s v="978-1-01-203220-3"/>
        <s v="978-1-887628-12-9"/>
        <s v="978-0-9677043-0-2"/>
        <s v="978-0-309-28444-8"/>
        <s v="978-0-325-15333-9"/>
        <s v="978-0-19-686489-1"/>
        <s v="978-0-18-991447-3"/>
        <s v="978-1-04-148549-0"/>
        <s v="978-1-57470-124-1"/>
        <s v="978-0-8193-1550-2"/>
        <s v="978-1-221-44095-0"/>
        <s v="978-0-307-36293-3"/>
        <s v="978-0-09-789982-4"/>
        <s v="978-0-8029-4804-5"/>
        <s v="978-1-65207-822-7"/>
        <s v="978-1-174-86895-5"/>
        <s v="978-1-4719-2106-3"/>
        <s v="978-0-295-72775-2"/>
        <s v="978-0-431-86442-6"/>
        <s v="978-1-74870-725-3"/>
        <s v="978-1-9740-2337-0"/>
        <s v="978-0-649-06606-3"/>
        <s v="978-1-146-68927-4"/>
        <s v="978-1-5324-5439-4"/>
        <s v="978-1-152-56223-3"/>
        <s v="978-1-75043-488-8"/>
        <s v="978-0-398-74744-2"/>
        <s v="978-1-238-44496-5"/>
        <s v="978-1-63199-024-3"/>
        <s v="978-1-65469-691-7"/>
        <s v="978-0-9783754-6-1"/>
        <s v="978-0-390-78665-4"/>
        <s v="978-0-301-43497-1"/>
        <s v="978-1-72139-037-3"/>
        <s v="978-0-17-237022-4"/>
        <s v="978-0-16-854664-0"/>
        <s v="978-1-288-65116-0"/>
        <s v="978-1-254-92605-6"/>
        <s v="978-1-4006-1541-4"/>
        <s v="978-1-5278-2061-6"/>
        <s v="978-0-664-32264-9"/>
        <s v="978-1-316-89778-2"/>
        <s v="978-1-241-32118-5"/>
        <s v="978-1-306-09887-8"/>
        <s v="978-1-57085-312-8"/>
        <s v="978-0-17-645397-8"/>
        <s v="978-1-893240-89-6"/>
        <s v="978-0-904394-71-9"/>
        <s v="978-1-4457-4189-5"/>
        <s v="978-1-03-690195-0"/>
        <s v="978-0-89384-433-2"/>
        <s v="978-1-258-03514-3"/>
        <s v="978-0-626-11230-1"/>
        <s v="978-1-916652-98-9"/>
        <s v="978-1-01-323974-8"/>
        <s v="978-0-03-106166-9"/>
        <s v="978-1-83466-301-2"/>
        <s v="978-1-9768-6534-3"/>
        <s v="978-1-86013-188-2"/>
        <s v="978-0-454-21456-7"/>
        <s v="978-1-63269-812-4"/>
        <s v="978-1-80909-835-1"/>
        <s v="978-0-576-97639-8"/>
        <s v="978-1-326-69462-3"/>
        <s v="978-1-199-51719-7"/>
        <s v="978-1-227-86017-2"/>
        <s v="978-1-4924-6190-6"/>
        <s v="978-0-695-15833-0"/>
        <s v="978-0-246-18520-4"/>
        <s v="978-0-911162-59-2"/>
        <s v="978-1-06-117601-9"/>
        <s v="978-1-267-50882-9"/>
        <s v="978-0-908161-09-6"/>
        <s v="978-1-63527-043-3"/>
        <s v="978-0-352-02233-2"/>
        <s v="978-0-405-39758-5"/>
        <s v="978-0-7980-9096-4"/>
        <s v="978-1-103-07975-9"/>
        <s v="978-1-05-834835-1"/>
        <s v="978-0-09-561501-3"/>
        <s v="978-1-900520-07-2"/>
        <s v="978-0-409-64900-0"/>
        <s v="978-0-230-31398-9"/>
        <s v="978-0-416-78576-0"/>
        <s v="978-0-17-951378-5"/>
        <s v="978-0-324-65844-6"/>
        <s v="978-0-256-94858-5"/>
        <s v="978-0-316-71234-7"/>
        <s v="978-0-214-81529-4"/>
        <s v="978-0-932210-93-7"/>
        <s v="978-0-9805062-8-0"/>
        <s v="978-1-263-05822-9"/>
        <s v="978-0-695-66310-0"/>
        <s v="978-1-85186-833-9"/>
        <s v="978-0-7425-0491-2"/>
        <s v="978-0-8338-3590-1"/>
        <s v="978-0-7348-7398-9"/>
        <s v="978-1-967134-73-1"/>
        <s v="978-0-01-196786-8"/>
        <s v="978-1-398-37464-5"/>
        <s v="978-0-420-73130-2"/>
        <s v="978-0-462-23994-1"/>
        <s v="978-1-81988-670-2"/>
        <s v="978-1-283-01956-9"/>
        <s v="978-0-7193-0887-1"/>
        <s v="978-0-00-670116-3"/>
        <s v="978-1-4622-8617-1"/>
        <s v="978-1-06-460069-6"/>
        <s v="978-1-923408-81-4"/>
        <s v="978-0-515-26761-7"/>
        <s v="978-1-74452-033-7"/>
        <s v="978-1-71637-208-7"/>
        <s v="978-1-352-56640-6"/>
        <s v="978-1-63818-332-7"/>
        <s v="978-1-110-71632-6"/>
        <s v="978-0-17-848654-7"/>
        <s v="978-0-654-31075-5"/>
        <s v="978-1-68770-371-2"/>
        <s v="978-0-03-419558-3"/>
        <s v="978-1-106-30347-9"/>
        <s v="978-1-168-18963-9"/>
        <s v="978-0-07-832208-2"/>
        <s v="978-0-9723631-2-9"/>
        <s v="978-0-624-89839-9"/>
        <s v="978-0-616-29135-1"/>
        <s v="978-0-658-68668-9"/>
        <s v="978-0-9547477-1-8"/>
        <s v="978-0-8198-9500-4"/>
        <s v="978-0-280-67936-3"/>
        <s v="978-0-359-50290-5"/>
        <s v="978-1-211-26594-5"/>
        <s v="978-1-342-58731-2"/>
        <s v="978-0-08-082408-6"/>
        <s v="978-1-4399-0629-3"/>
        <s v="978-0-282-65891-5"/>
        <s v="978-0-07-397799-7"/>
        <s v="978-0-383-01149-7"/>
        <s v="978-0-87312-880-3"/>
        <s v="978-0-321-35038-1"/>
        <s v="978-0-419-84390-0"/>
        <s v="978-1-382-28334-2"/>
        <s v="978-0-9980899-2-8"/>
        <s v="978-0-946921-38-6"/>
        <s v="978-1-935368-95-3"/>
        <s v="978-0-10-369005-6"/>
        <s v="978-0-9960249-4-5"/>
        <s v="978-1-9748-7884-0"/>
        <s v="978-1-86344-950-2"/>
        <s v="978-1-67659-667-7"/>
        <s v="978-1-62601-846-4"/>
        <s v="978-0-7753-1165-5"/>
        <s v="978-0-394-24957-5"/>
        <s v="978-1-337-92088-9"/>
        <s v="978-0-344-29389-4"/>
        <s v="978-1-67970-375-1"/>
        <s v="978-1-940567-37-2"/>
        <s v="978-1-267-73878-3"/>
        <s v="978-1-146-20265-7"/>
        <s v="978-1-67582-762-8"/>
        <s v="978-0-660-99963-0"/>
        <s v="978-0-669-60992-9"/>
        <s v="978-1-5423-9601-1"/>
        <s v="978-0-10-753946-7"/>
        <s v="978-1-69498-510-1"/>
        <s v="978-1-06-814019-8"/>
        <s v="978-1-382-16732-1"/>
        <s v="978-0-922760-49-7"/>
        <s v="978-0-06-344755-4"/>
        <s v="978-1-56485-920-4"/>
        <s v="978-0-330-38992-1"/>
        <s v="978-0-88053-972-2"/>
        <s v="978-0-923316-10-5"/>
        <s v="978-0-515-62526-4"/>
        <s v="978-1-936797-14-1"/>
        <s v="978-1-310-11314-7"/>
        <s v="978-1-06-557138-4"/>
        <s v="978-1-335-20033-4"/>
        <s v="978-0-10-398910-5"/>
        <s v="978-0-281-23485-1"/>
        <s v="978-0-479-92135-8"/>
        <s v="978-1-5193-4247-8"/>
        <s v="978-0-9514408-0-3"/>
        <s v="978-1-875640-58-4"/>
        <s v="978-0-9590883-8-0"/>
        <s v="978-1-144-88524-1"/>
        <s v="978-0-436-82610-8"/>
        <s v="978-1-897553-63-3"/>
        <s v="978-0-292-62490-0"/>
        <s v="978-1-153-66821-7"/>
        <s v="978-1-371-90191-2"/>
        <s v="978-1-79792-626-1"/>
        <s v="978-1-212-61368-4"/>
        <s v="978-1-389-48853-5"/>
        <s v="978-1-885210-22-7"/>
        <s v="978-0-355-98668-6"/>
        <s v="978-0-552-21822-1"/>
        <s v="978-1-01-785693-4"/>
        <s v="978-0-230-69682-2"/>
        <s v="978-0-17-884520-7"/>
        <s v="978-0-393-38445-1"/>
        <s v="978-0-11-446300-7"/>
        <s v="978-1-4482-1477-8"/>
        <s v="978-0-928801-24-8"/>
        <s v="978-0-549-57063-9"/>
        <s v="978-0-17-412227-2"/>
        <s v="978-1-121-71744-2"/>
        <s v="978-1-79772-512-3"/>
        <s v="978-0-579-46633-9"/>
        <s v="978-0-566-32048-4"/>
        <s v="978-0-16-446416-0"/>
        <s v="978-0-8349-3606-5"/>
        <s v="978-1-74895-417-6"/>
        <s v="978-1-74206-431-4"/>
        <s v="978-1-249-25074-6"/>
        <s v="978-1-920043-82-7"/>
        <s v="978-1-03-782466-1"/>
        <s v="978-0-533-25723-2"/>
        <s v="978-0-8413-7698-4"/>
        <s v="978-1-61398-648-6"/>
        <s v="978-1-69137-820-3"/>
        <s v="978-0-931583-69-8"/>
        <s v="978-0-8162-6812-2"/>
        <s v="978-0-562-99782-6"/>
        <s v="978-1-994598-09-4"/>
        <s v="978-1-315-06397-3"/>
        <s v="978-0-04-716831-4"/>
        <s v="978-1-06-343939-6"/>
        <s v="978-0-661-21879-2"/>
        <s v="978-0-7723-9208-4"/>
        <s v="978-1-85025-022-7"/>
        <s v="978-0-300-93383-3"/>
        <s v="978-0-04-421385-7"/>
        <s v="978-0-663-71200-7"/>
        <s v="978-1-255-63000-6"/>
        <s v="978-0-7361-3522-1"/>
        <s v="978-1-60089-148-9"/>
        <s v="978-1-69667-993-0"/>
        <s v="978-0-907969-83-9"/>
        <s v="978-1-201-72303-5"/>
        <s v="978-1-377-60403-9"/>
        <s v="978-0-265-34400-2"/>
        <s v="978-1-67245-801-6"/>
        <s v="978-1-5281-3013-4"/>
        <s v="978-0-89229-672-9"/>
        <s v="978-0-7218-6431-0"/>
        <s v="978-0-8468-1289-0"/>
        <s v="978-1-163-82398-9"/>
        <s v="978-0-599-76837-6"/>
        <s v="978-1-9842-6601-9"/>
        <s v="978-0-9825254-0-1"/>
        <s v="978-0-469-26546-2"/>
        <s v="978-0-06-960169-1"/>
        <s v="978-1-71993-633-0"/>
        <s v="978-0-9856390-1-3"/>
        <s v="978-0-13-388537-8"/>
        <s v="978-0-360-11818-8"/>
        <s v="978-0-9719656-5-2"/>
        <s v="978-0-361-32038-2"/>
        <s v="978-1-84357-646-4"/>
        <s v="978-1-70874-731-2"/>
        <s v="978-0-628-52205-4"/>
        <s v="978-0-452-21962-5"/>
        <s v="978-1-282-46329-5"/>
        <s v="978-0-599-58013-8"/>
        <s v="978-0-541-33756-8"/>
        <s v="978-0-668-79240-0"/>
        <s v="978-1-214-34112-7"/>
        <s v="978-0-286-91246-4"/>
        <s v="978-0-88858-634-6"/>
        <s v="978-0-9505936-9-2"/>
        <s v="978-0-8446-9571-6"/>
        <s v="978-0-487-02857-5"/>
        <s v="978-0-642-71763-4"/>
        <s v="978-0-546-50734-8"/>
        <s v="978-1-372-07043-3"/>
        <s v="978-1-81698-817-1"/>
        <s v="978-1-59946-287-5"/>
        <s v="978-0-18-970332-9"/>
        <s v="978-1-09-848082-0"/>
        <s v="978-0-7351-2392-2"/>
        <s v="978-0-601-54134-8"/>
        <s v="978-0-204-94870-4"/>
        <s v="978-1-187-64739-4"/>
        <s v="978-1-272-61904-6"/>
        <s v="978-1-913282-06-6"/>
        <s v="978-0-587-97041-5"/>
        <s v="978-1-4515-1983-9"/>
        <s v="978-1-994309-53-9"/>
        <s v="978-1-66932-077-7"/>
        <s v="978-0-340-83057-4"/>
        <s v="978-0-06-066802-0"/>
        <s v="978-0-524-83379-7"/>
        <s v="978-0-18-800249-2"/>
        <s v="978-1-70462-369-6"/>
        <s v="978-1-86333-793-9"/>
        <s v="978-1-297-22808-7"/>
        <s v="978-1-988288-15-4"/>
        <s v="978-0-905038-51-3"/>
        <s v="978-0-428-71339-3"/>
        <s v="978-0-14-969116-1"/>
        <s v="978-0-915130-21-4"/>
        <s v="978-1-388-50545-5"/>
        <s v="978-1-215-35714-1"/>
        <s v="978-0-361-72249-0"/>
        <s v="978-0-01-876224-4"/>
        <s v="978-0-7584-3026-7"/>
        <s v="978-1-84428-223-4"/>
        <s v="978-1-72095-956-4"/>
        <s v="978-1-65622-958-8"/>
        <s v="978-1-68029-420-0"/>
        <s v="978-1-945124-27-3"/>
        <s v="978-1-348-53120-3"/>
        <s v="978-0-486-22226-4"/>
        <s v="978-0-615-87705-1"/>
        <s v="978-1-4303-1934-4"/>
        <s v="978-1-78458-682-9"/>
        <s v="978-0-335-03942-5"/>
        <s v="978-0-248-63056-6"/>
        <s v="978-1-4713-0650-1"/>
        <s v="978-1-126-14655-1"/>
        <s v="978-1-989366-96-7"/>
        <s v="978-1-59391-045-7"/>
        <s v="978-1-5095-9469-6"/>
        <s v="978-1-184-62986-7"/>
        <s v="978-0-89590-246-7"/>
        <s v="978-1-84473-621-8"/>
        <s v="978-0-255-81230-6"/>
        <s v="978-1-01-936079-8"/>
        <s v="978-1-59465-515-9"/>
        <s v="978-0-409-91588-4"/>
        <s v="978-1-4383-5486-6"/>
        <s v="978-1-9999401-2-6"/>
        <s v="978-1-84871-739-8"/>
        <s v="978-0-03-491471-9"/>
        <s v="978-0-548-21424-4"/>
        <s v="978-0-7672-4332-2"/>
        <s v="978-0-89175-417-6"/>
        <s v="978-0-380-26620-3"/>
        <s v="978-1-343-47217-4"/>
        <s v="978-0-8043-4208-7"/>
        <s v="978-0-246-46488-0"/>
        <s v="978-0-03-697114-7"/>
        <s v="978-0-504-81426-6"/>
        <s v="978-1-79948-266-6"/>
        <s v="978-1-4149-8883-2"/>
        <s v="978-0-08-381492-3"/>
        <s v="978-0-14-317178-2"/>
        <s v="978-0-331-90652-3"/>
        <s v="978-1-62818-450-1"/>
        <s v="978-1-06-620188-4"/>
        <s v="978-1-878376-17-6"/>
        <s v="978-0-9851557-4-2"/>
        <s v="978-0-282-83328-2"/>
        <s v="978-1-995177-43-4"/>
        <s v="978-0-07-118233-1"/>
        <s v="978-0-363-24812-7"/>
        <s v="978-1-57925-538-1"/>
        <s v="978-1-125-26855-1"/>
        <s v="978-0-267-95383-7"/>
        <s v="978-1-310-81838-7"/>
        <s v="978-0-638-48021-4"/>
        <s v="978-0-469-41131-9"/>
        <s v="978-0-348-44474-2"/>
        <s v="978-0-7477-0791-2"/>
        <s v="978-0-87444-517-6"/>
        <s v="978-0-550-39604-4"/>
        <s v="978-0-05-259988-2"/>
        <s v="978-1-4075-7005-1"/>
        <s v="978-0-8101-2583-4"/>
        <s v="978-0-272-69159-5"/>
        <s v="978-0-9677607-4-2"/>
        <s v="978-1-398-88516-5"/>
        <s v="978-0-623-79892-8"/>
        <s v="978-1-4445-0583-2"/>
        <s v="978-1-267-12480-7"/>
        <s v="978-0-577-08638-6"/>
        <s v="978-0-9801327-5-5"/>
        <s v="978-0-220-48981-6"/>
        <s v="978-0-453-61878-6"/>
        <s v="978-1-55228-799-6"/>
        <s v="978-0-08-854410-8"/>
        <s v="978-0-919997-87-5"/>
        <s v="978-1-226-19781-1"/>
        <s v="978-0-12-324172-6"/>
        <s v="978-1-896525-13-6"/>
        <s v="978-0-7358-7383-4"/>
        <s v="978-0-9869756-7-7"/>
        <s v="978-0-05-923600-1"/>
        <s v="978-0-89507-128-6"/>
        <s v="978-1-67773-954-7"/>
        <s v="978-0-563-06920-1"/>
        <s v="978-0-02-557883-8"/>
        <s v="978-1-133-77912-4"/>
        <s v="978-1-328-66030-5"/>
        <s v="978-1-4688-5648-4"/>
        <s v="978-1-222-18112-8"/>
        <s v="978-1-08-353976-2"/>
        <s v="978-1-76382-062-3"/>
        <s v="978-1-61111-191-0"/>
        <s v="978-0-539-26964-2"/>
        <s v="978-0-381-32968-6"/>
        <s v="978-1-86704-204-4"/>
        <s v="978-0-289-98941-8"/>
        <s v="978-1-68745-412-6"/>
        <s v="978-1-63434-893-5"/>
        <s v="978-1-942599-26-5"/>
        <s v="978-1-9871-4723-0"/>
        <s v="978-1-207-97598-8"/>
        <s v="978-0-280-65708-8"/>
        <s v="978-0-375-48519-0"/>
        <s v="978-1-60534-127-9"/>
        <s v="978-1-364-41065-0"/>
        <s v="978-0-585-31885-1"/>
        <s v="978-0-7929-4439-3"/>
        <s v="978-0-242-48936-8"/>
        <s v="978-1-128-02613-4"/>
        <s v="978-1-07-796364-1"/>
        <s v="978-1-85650-438-6"/>
        <s v="978-0-466-63444-5"/>
        <s v="978-1-304-83858-2"/>
        <s v="978-0-16-708331-3"/>
        <s v="978-0-480-55046-2"/>
        <s v="978-0-436-41838-9"/>
        <s v="978-0-13-887602-9"/>
        <s v="978-1-80772-737-6"/>
        <s v="978-1-77483-803-7"/>
        <s v="978-0-600-01450-8"/>
        <s v="978-1-177-09046-9"/>
        <s v="978-1-153-18700-8"/>
        <s v="978-1-74070-678-0"/>
        <s v="978-0-2287-2451-3"/>
        <s v="978-1-161-69181-8"/>
        <s v="978-1-68580-359-9"/>
        <s v="978-0-03-002502-0"/>
        <s v="978-1-163-05213-6"/>
        <s v="978-0-303-07267-6"/>
        <s v="978-0-09-531606-4"/>
        <s v="978-1-5014-4913-0"/>
        <s v="978-1-5199-5835-8"/>
        <s v="978-0-7644-1784-9"/>
        <s v="978-1-73069-596-4"/>
        <s v="978-1-5043-9956-2"/>
        <s v="978-1-151-10747-3"/>
        <s v="978-1-06-089969-8"/>
        <s v="978-0-7889-9028-1"/>
        <s v="978-0-626-26303-4"/>
        <s v="978-0-8058-6311-6"/>
        <s v="978-0-04-784704-2"/>
        <s v="978-1-84678-976-2"/>
        <s v="978-0-8153-8934-7"/>
        <s v="978-1-71317-196-6"/>
        <s v="978-1-4555-9900-4"/>
        <s v="978-0-641-86373-8"/>
        <s v="978-1-952264-00-9"/>
        <s v="978-1-83594-657-2"/>
        <s v="978-1-4372-9899-4"/>
        <s v="978-1-220-95440-3"/>
        <s v="978-1-60224-255-5"/>
        <s v="978-1-04-198892-2"/>
        <s v="978-1-927913-56-7"/>
        <s v="978-0-87492-436-7"/>
        <s v="978-1-85420-424-0"/>
        <s v="978-0-928132-20-5"/>
        <s v="978-0-15-155120-0"/>
        <s v="978-1-124-92067-2"/>
        <s v="978-0-305-16989-3"/>
        <s v="978-0-89521-776-9"/>
        <s v="978-1-921479-34-2"/>
        <s v="978-0-372-92797-6"/>
        <s v="978-1-61192-530-2"/>
        <s v="978-0-643-94477-0"/>
        <s v="978-1-76666-004-2"/>
        <s v="978-0-580-89882-2"/>
        <s v="978-1-201-57707-2"/>
        <s v="978-0-19-109176-6"/>
        <s v="978-1-987975-37-6"/>
        <s v="978-0-623-84244-7"/>
        <s v="978-0-6483939-6-2"/>
        <s v="978-1-953112-69-9"/>
        <s v="978-0-01-400715-8"/>
        <s v="978-1-9824-4638-3"/>
        <s v="978-0-7483-8391-7"/>
        <s v="978-0-02-371785-7"/>
        <s v="978-0-456-33698-4"/>
        <s v="978-1-147-38897-8"/>
        <s v="978-0-17-680668-2"/>
        <s v="978-0-8392-3020-5"/>
        <s v="978-1-61014-891-7"/>
        <s v="978-0-678-58421-7"/>
        <s v="978-0-657-16560-4"/>
        <s v="978-0-06-596101-0"/>
        <s v="978-1-4975-6487-9"/>
        <s v="978-0-646-13297-6"/>
        <s v="978-0-574-59116-6"/>
        <s v="978-1-265-92686-1"/>
        <s v="978-0-655-81063-6"/>
        <s v="978-0-376-95818-1"/>
        <s v="978-0-00-358649-7"/>
        <s v="978-1-7325936-3-3"/>
        <s v="978-0-9632831-6-0"/>
        <s v="978-0-7845-8965-6"/>
        <s v="978-0-664-49572-5"/>
        <s v="978-0-262-35196-6"/>
        <s v="978-0-339-04352-7"/>
        <s v="978-1-314-48607-0"/>
        <s v="978-0-07-947431-5"/>
        <s v="978-0-08-353421-0"/>
        <s v="978-1-189-30348-9"/>
        <s v="978-1-61375-220-3"/>
        <s v="978-0-02-512082-2"/>
        <s v="978-1-285-68802-2"/>
        <s v="978-0-443-48154-3"/>
        <s v="978-1-301-93461-4"/>
        <s v="978-1-5392-6440-8"/>
        <s v="978-1-62614-599-3"/>
        <s v="978-1-71917-325-4"/>
        <s v="978-1-949068-08-5"/>
        <s v="978-1-163-96366-1"/>
        <s v="978-0-254-45369-2"/>
        <s v="978-1-71060-377-4"/>
        <s v="978-0-270-59804-9"/>
        <s v="978-0-11-413875-2"/>
        <s v="978-1-932774-48-1"/>
        <s v="978-0-630-15118-1"/>
        <s v="978-1-4717-1669-0"/>
        <s v="978-1-5106-7953-5"/>
        <s v="978-0-385-87621-6"/>
        <s v="978-1-307-90000-2"/>
        <s v="978-1-301-58876-3"/>
        <s v="978-1-70028-066-4"/>
        <s v="978-1-909828-76-6"/>
        <s v="978-1-67691-287-3"/>
        <s v="978-0-918926-65-4"/>
        <s v="978-0-360-96639-0"/>
        <s v="978-1-57215-205-2"/>
        <s v="978-0-242-09608-5"/>
        <s v="978-1-265-69670-2"/>
        <s v="978-1-890995-87-4"/>
        <s v="978-1-375-04915-3"/>
        <s v="978-1-164-25146-0"/>
        <s v="978-0-254-07565-8"/>
        <s v="978-1-04-178594-1"/>
        <s v="978-1-127-28893-9"/>
        <s v="978-0-519-36246-2"/>
        <s v="978-0-402-61406-7"/>
        <s v="978-1-09-262970-6"/>
        <s v="978-1-73129-022-9"/>
        <s v="978-0-278-68821-6"/>
        <s v="978-0-362-54528-9"/>
        <s v="978-1-06-762508-5"/>
        <s v="978-0-288-27089-0"/>
        <s v="978-1-4487-5179-2"/>
        <s v="978-0-374-85973-2"/>
        <s v="978-1-75421-271-0"/>
        <s v="978-0-85517-491-0"/>
        <s v="978-1-83333-994-9"/>
        <s v="978-0-574-86129-0"/>
        <s v="978-1-913686-06-2"/>
        <s v="978-0-624-38377-2"/>
        <s v="978-1-83610-259-5"/>
        <s v="978-1-68921-935-8"/>
        <s v="978-0-214-21112-6"/>
        <s v="978-1-72219-706-3"/>
        <s v="978-0-17-721516-2"/>
        <s v="978-0-12-146612-1"/>
        <s v="978-1-271-05594-4"/>
        <s v="978-1-62521-071-5"/>
        <s v="978-0-636-78221-1"/>
        <s v="978-0-937750-46-9"/>
        <s v="978-0-9657486-6-7"/>
        <s v="978-0-02-734567-4"/>
        <s v="978-0-410-04890-8"/>
        <s v="978-1-394-87008-0"/>
        <s v="978-1-66012-465-7"/>
        <s v="978-1-192-26468-5"/>
        <s v="978-0-12-918961-9"/>
        <s v="978-1-4561-2783-1"/>
        <s v="978-1-68470-409-5"/>
        <s v="978-0-13-255562-3"/>
        <s v="978-0-08-149284-0"/>
        <s v="978-1-381-55222-7"/>
        <s v="978-1-272-07246-9"/>
        <s v="978-0-472-90226-2"/>
        <s v="978-1-9766-5314-8"/>
        <s v="978-0-8032-5513-5"/>
        <s v="978-0-315-21460-6"/>
        <s v="978-0-552-47962-2"/>
        <s v="978-0-421-64213-3"/>
        <s v="978-1-922063-07-6"/>
        <s v="978-1-5418-9662-8"/>
        <s v="978-0-346-74329-8"/>
        <s v="978-0-9965482-6-7"/>
        <s v="978-0-9860943-4-7"/>
        <s v="978-0-19-101314-0"/>
        <s v="978-0-430-21310-2"/>
        <s v="978-0-402-08025-1"/>
        <s v="978-0-558-18511-4"/>
        <s v="978-0-426-61982-6"/>
        <s v="978-1-57669-811-2"/>
        <s v="978-0-319-08780-0"/>
        <s v="978-1-191-01601-8"/>
        <s v="978-0-910990-29-5"/>
        <s v="978-1-223-86270-5"/>
        <s v="978-1-56135-331-6"/>
        <s v="978-1-4071-5209-7"/>
        <s v="978-1-946073-47-1"/>
        <s v="978-0-939239-68-9"/>
        <s v="978-1-253-85803-7"/>
        <s v="978-0-16-451597-8"/>
        <s v="978-1-367-69091-2"/>
        <s v="978-0-627-76314-4"/>
        <s v="978-1-280-86993-8"/>
        <s v="978-0-16-681061-3"/>
        <s v="978-1-4228-5238-5"/>
        <s v="978-0-374-53185-0"/>
        <s v="978-1-66311-013-8"/>
        <s v="978-1-81348-123-1"/>
        <s v="978-0-542-24839-9"/>
        <s v="978-0-293-80576-6"/>
        <s v="978-1-937514-52-5"/>
        <s v="978-1-80728-765-8"/>
        <s v="978-1-4086-5712-6"/>
        <s v="978-0-931968-09-9"/>
        <s v="978-1-9767-6399-1"/>
        <s v="978-1-83721-578-2"/>
        <s v="978-0-573-34383-4"/>
        <s v="978-1-63877-557-7"/>
        <s v="978-1-940340-98-2"/>
        <s v="978-1-4149-2095-5"/>
        <s v="978-1-70040-680-4"/>
        <s v="978-0-06-955672-4"/>
        <s v="978-0-8184-5073-0"/>
        <s v="978-0-413-58776-3"/>
        <s v="978-0-02-576942-7"/>
        <s v="978-1-58062-381-0"/>
        <s v="978-0-7774-8865-2"/>
        <s v="978-1-63665-968-8"/>
        <s v="978-1-988218-82-3"/>
        <s v="978-1-177-59522-3"/>
        <s v="978-1-379-15900-1"/>
        <s v="978-0-7287-3241-4"/>
        <s v="978-1-61078-977-6"/>
        <s v="978-0-417-14197-8"/>
        <s v="978-1-08-821256-1"/>
        <s v="978-1-4691-7491-4"/>
        <s v="978-0-633-57474-1"/>
        <s v="978-0-8490-8705-9"/>
        <s v="978-0-8407-7845-1"/>
        <s v="978-0-581-18160-2"/>
        <s v="978-0-05-023443-3"/>
        <s v="978-0-7282-0682-3"/>
        <s v="978-1-276-65779-2"/>
        <s v="978-1-398-84375-2"/>
        <s v="978-0-666-40250-9"/>
        <s v="978-1-943814-47-3"/>
        <s v="978-0-9621121-8-8"/>
        <s v="978-1-75476-978-8"/>
        <s v="978-0-11-418843-6"/>
        <s v="978-0-311-37279-9"/>
        <s v="978-0-216-42667-2"/>
        <s v="978-1-275-81650-3"/>
        <s v="978-0-09-316851-1"/>
        <s v="978-0-304-47450-9"/>
        <s v="978-0-7936-6520-4"/>
        <s v="978-1-78731-460-3"/>
        <s v="978-0-9510571-8-6"/>
        <s v="978-0-88137-140-6"/>
        <s v="978-0-640-08977-1"/>
        <s v="978-1-5175-1010-7"/>
        <s v="978-0-684-73640-2"/>
        <s v="978-1-69125-709-6"/>
        <s v="978-0-06-073979-9"/>
        <s v="978-0-543-49949-3"/>
        <s v="978-1-08-052628-4"/>
        <s v="978-1-161-25354-2"/>
        <s v="978-0-293-18077-1"/>
        <s v="978-0-538-90876-4"/>
        <s v="978-0-900986-97-0"/>
        <s v="978-1-62166-383-6"/>
        <s v="978-1-4270-8141-4"/>
        <s v="978-1-58819-883-9"/>
        <s v="978-1-892923-61-5"/>
        <s v="978-0-611-68669-5"/>
        <s v="978-0-7227-0555-1"/>
        <s v="978-0-89544-475-2"/>
        <s v="978-1-943357-50-5"/>
        <s v="978-1-880500-25-5"/>
        <s v="978-0-383-99564-3"/>
        <s v="978-1-164-62814-9"/>
        <s v="978-0-301-35302-9"/>
        <s v="978-1-4757-2031-0"/>
        <s v="978-0-209-57284-3"/>
        <s v="978-0-235-32477-5"/>
        <s v="978-0-08-209093-9"/>
        <s v="978-0-216-42004-5"/>
        <s v="978-1-5215-1562-4"/>
        <s v="978-1-78012-098-0"/>
        <s v="978-0-87436-245-9"/>
        <s v="978-0-212-15980-2"/>
        <s v="978-1-370-79212-2"/>
        <s v="978-1-150-30857-4"/>
        <s v="978-0-413-69807-0"/>
        <s v="978-1-261-76571-6"/>
        <s v="978-1-171-53516-4"/>
        <s v="978-0-655-67474-0"/>
        <s v="978-0-920510-58-2"/>
        <s v="978-0-7592-9562-9"/>
        <s v="978-0-7971-4642-6"/>
        <s v="978-1-328-21496-6"/>
        <s v="978-0-587-02632-7"/>
        <s v="978-1-78181-130-6"/>
        <s v="978-0-292-60017-1"/>
        <s v="978-1-59415-064-7"/>
        <s v="978-0-338-69623-6"/>
        <s v="978-1-07-131487-6"/>
        <s v="978-1-71053-038-4"/>
        <s v="978-0-636-70588-3"/>
        <s v="978-1-154-41649-7"/>
        <s v="978-1-7377983-2-3"/>
        <s v="978-1-963884-43-2"/>
        <s v="978-0-274-36530-2"/>
        <s v="978-1-127-12465-7"/>
        <s v="978-0-695-34416-0"/>
        <s v="978-0-224-02292-7"/>
        <s v="978-0-12-062997-8"/>
        <s v="978-0-18-966577-1"/>
        <s v="978-1-171-10427-8"/>
        <s v="978-1-218-11316-4"/>
        <s v="978-0-403-45038-1"/>
        <s v="978-1-5134-8527-0"/>
        <s v="978-0-902994-37-9"/>
        <s v="978-1-57902-037-8"/>
        <s v="978-1-4407-3819-7"/>
        <s v="978-0-692-96971-7"/>
        <s v="978-1-4273-5216-3"/>
        <s v="978-0-624-91662-8"/>
        <s v="978-0-230-57887-6"/>
        <s v="978-0-305-47784-4"/>
        <s v="978-0-937996-36-2"/>
        <s v="978-0-591-93538-7"/>
        <s v="978-0-442-20952-0"/>
        <s v="978-1-71741-363-5"/>
        <s v="978-0-249-21168-9"/>
        <s v="978-1-4136-5341-0"/>
        <s v="978-0-400-66033-2"/>
        <s v="978-0-15-756626-0"/>
        <s v="978-0-531-51152-7"/>
        <s v="978-1-230-44476-5"/>
        <s v="978-0-605-19170-9"/>
        <s v="978-1-4262-2462-1"/>
        <s v="978-1-231-73421-6"/>
        <s v="978-1-56476-413-3"/>
        <s v="978-0-13-274509-3"/>
        <s v="978-0-07-010617-8"/>
        <s v="978-0-698-54384-3"/>
        <s v="978-0-590-20376-0"/>
        <s v="978-0-86809-878-4"/>
        <s v="978-1-5192-4343-0"/>
        <s v="978-1-06-551610-1"/>
        <s v="978-0-337-21718-0"/>
        <s v="978-0-258-84951-4"/>
        <s v="978-0-393-96912-2"/>
        <s v="978-1-63416-820-5"/>
        <s v="978-1-4937-9131-6"/>
        <s v="978-1-60904-331-5"/>
        <s v="978-0-250-65939-5"/>
        <s v="978-0-01-522225-3"/>
        <s v="978-1-72158-823-7"/>
        <s v="978-1-4722-7374-1"/>
        <s v="978-1-957832-58-6"/>
        <s v="978-0-465-60411-1"/>
        <s v="978-0-471-22875-2"/>
        <s v="978-0-10-733084-2"/>
        <s v="978-1-311-63309-5"/>
        <s v="978-1-09-738151-7"/>
        <s v="978-0-207-28256-0"/>
        <s v="978-1-135-37783-0"/>
        <s v="978-0-488-64097-4"/>
        <s v="978-1-80673-324-8"/>
        <s v="978-0-578-10371-6"/>
        <s v="978-1-4207-3775-2"/>
        <s v="978-0-623-23037-4"/>
        <s v="978-0-9690225-0-3"/>
        <s v="978-1-908143-54-9"/>
        <s v="978-1-4613-9617-8"/>
        <s v="978-0-293-57418-1"/>
        <s v="978-1-4958-4775-2"/>
        <s v="978-0-261-47656-1"/>
        <s v="978-1-82242-608-7"/>
        <s v="978-1-82798-140-6"/>
        <s v="978-1-110-69283-5"/>
        <s v="978-0-87007-394-6"/>
        <s v="978-0-509-10761-5"/>
        <s v="978-1-282-51812-4"/>
        <s v="978-1-03-992101-6"/>
        <s v="978-1-236-57368-1"/>
        <s v="978-0-929034-85-0"/>
        <s v="978-1-182-80594-2"/>
        <s v="978-1-01-674534-5"/>
        <s v="978-0-7161-7577-3"/>
        <s v="978-0-565-90041-0"/>
        <s v="978-1-61568-128-0"/>
        <s v="978-1-59287-143-8"/>
        <s v="978-1-01-388590-7"/>
        <s v="978-0-15-489791-6"/>
        <s v="978-1-64573-134-4"/>
        <s v="978-0-496-74712-2"/>
        <s v="978-0-559-04197-6"/>
        <s v="978-0-567-02770-2"/>
        <s v="978-1-83161-904-3"/>
        <s v="978-0-369-98648-1"/>
        <s v="978-1-140-33205-3"/>
        <s v="978-0-503-53811-8"/>
        <s v="978-1-144-12278-0"/>
        <s v="978-1-185-30290-5"/>
        <s v="978-1-354-38082-6"/>
        <s v="978-1-284-46971-4"/>
        <s v="978-1-336-29852-1"/>
        <s v="978-1-4568-0054-3"/>
        <s v="978-1-80226-303-9"/>
        <s v="978-1-5146-5753-9"/>
        <s v="978-0-17-828273-6"/>
        <s v="978-0-653-79864-6"/>
        <s v="978-0-915811-73-1"/>
        <s v="978-1-65621-665-6"/>
        <s v="978-0-355-21202-0"/>
        <s v="978-0-463-76370-4"/>
        <s v="978-0-556-94899-5"/>
        <s v="978-0-7938-4168-4"/>
        <s v="978-0-11-010001-2"/>
        <s v="978-1-124-83566-2"/>
        <s v="978-0-263-81540-5"/>
        <s v="978-1-929334-81-0"/>
        <s v="978-0-7303-9782-3"/>
        <s v="978-1-06-975342-7"/>
        <s v="978-1-61794-020-0"/>
        <s v="978-1-62600-292-0"/>
        <s v="978-1-4855-2107-5"/>
        <s v="978-1-390-57987-1"/>
        <s v="978-1-329-55833-5"/>
        <s v="978-1-4515-9153-8"/>
        <s v="978-0-587-97231-0"/>
        <s v="978-0-325-54951-4"/>
        <s v="978-1-06-377690-3"/>
        <s v="978-0-01-623439-2"/>
        <s v="978-1-9861-7981-2"/>
        <s v="978-1-332-03643-1"/>
        <s v="978-1-5252-4723-1"/>
        <s v="978-1-274-99192-8"/>
        <s v="978-0-7808-8479-3"/>
        <s v="978-1-4305-5198-0"/>
        <s v="978-0-354-58837-9"/>
        <s v="978-1-62554-072-0"/>
        <s v="978-0-397-49570-2"/>
        <s v="978-0-388-92107-4"/>
        <s v="978-1-05-324995-0"/>
        <s v="978-0-06-921932-2"/>
        <s v="978-1-904879-46-6"/>
        <s v="978-1-288-75353-6"/>
        <s v="978-0-9543415-2-7"/>
        <s v="978-0-594-77992-6"/>
        <s v="978-0-06-074719-0"/>
        <s v="978-0-09-078718-0"/>
        <s v="978-0-393-77382-8"/>
        <s v="978-1-108-93932-4"/>
        <s v="978-0-7477-1162-9"/>
        <s v="978-0-694-73599-0"/>
        <s v="978-0-07-965990-3"/>
        <s v="978-0-631-70434-8"/>
        <s v="978-1-78625-977-6"/>
        <s v="978-1-924795-72-2"/>
        <s v="978-1-71835-580-4"/>
        <s v="978-0-629-49026-0"/>
        <s v="978-1-897354-37-7"/>
        <s v="978-1-77891-115-6"/>
        <s v="978-1-9807-1938-0"/>
        <s v="978-0-7819-2937-0"/>
        <s v="978-0-8192-3387-5"/>
        <s v="978-0-238-90964-1"/>
        <s v="978-0-330-41764-8"/>
        <s v="978-1-4196-5472-5"/>
        <s v="978-0-299-64798-8"/>
        <s v="978-1-69262-717-1"/>
        <s v="978-1-362-37654-5"/>
        <s v="978-0-08-657424-4"/>
        <s v="978-1-60121-596-3"/>
        <s v="978-1-4582-1180-4"/>
        <s v="978-1-61468-345-2"/>
        <s v="978-0-427-74970-6"/>
        <s v="978-1-5401-0980-4"/>
        <s v="978-1-221-70595-0"/>
        <s v="978-0-89979-905-6"/>
        <s v="978-1-4752-1977-7"/>
        <s v="978-1-4682-7269-7"/>
        <s v="978-0-257-29661-6"/>
        <s v="978-0-01-154351-2"/>
        <s v="978-0-00-656008-1"/>
        <s v="978-1-81475-276-7"/>
        <s v="978-1-02-401969-8"/>
        <s v="978-1-5186-9325-0"/>
        <s v="978-0-09-941751-4"/>
        <s v="978-0-09-380566-9"/>
        <s v="978-1-60743-637-9"/>
        <s v="978-0-245-05741-0"/>
        <s v="978-0-681-01450-3"/>
        <s v="978-1-68895-236-2"/>
        <s v="978-1-155-24370-2"/>
        <s v="978-0-466-96967-7"/>
        <s v="978-1-4872-0840-0"/>
        <s v="978-1-316-46341-3"/>
        <s v="978-1-252-84806-0"/>
        <s v="978-1-86362-202-8"/>
        <s v="978-0-498-11387-1"/>
        <s v="978-1-231-38781-8"/>
        <s v="978-1-968848-25-5"/>
        <s v="978-0-220-35151-9"/>
        <s v="978-0-286-36370-9"/>
        <s v="978-0-654-13272-2"/>
        <s v="978-0-7065-6199-9"/>
        <s v="978-0-9508432-6-1"/>
        <s v="978-0-572-25732-3"/>
        <s v="978-1-5221-4915-6"/>
        <s v="978-1-133-68655-2"/>
        <s v="978-1-380-60604-4"/>
        <s v="978-0-926908-81-9"/>
        <s v="978-1-81512-193-7"/>
        <s v="978-0-06-779681-8"/>
        <s v="978-1-05-708276-8"/>
        <s v="978-1-226-35121-3"/>
        <s v="978-1-85468-910-8"/>
        <s v="978-0-358-64484-2"/>
        <s v="978-0-455-37627-1"/>
        <s v="978-1-72452-964-0"/>
        <s v="978-0-514-42135-5"/>
        <s v="978-1-85276-177-6"/>
        <s v="978-0-592-83231-9"/>
        <s v="978-1-66878-283-5"/>
        <s v="978-0-434-21818-9"/>
        <s v="978-0-314-55283-9"/>
        <s v="978-0-233-64219-2"/>
        <s v="978-1-345-34554-4"/>
        <s v="978-0-584-79413-7"/>
        <s v="978-0-639-65000-5"/>
        <s v="978-1-272-25609-8"/>
        <s v="978-1-4280-4517-0"/>
        <s v="978-1-4440-1764-9"/>
        <s v="978-0-8094-4298-0"/>
        <s v="978-1-9838-3780-7"/>
        <s v="978-0-254-40513-4"/>
        <s v="978-0-594-71574-0"/>
        <s v="978-1-379-62933-7"/>
        <s v="978-1-880868-49-2"/>
        <s v="978-1-7332430-0-1"/>
        <s v="978-0-265-84516-5"/>
        <s v="978-1-58085-596-9"/>
        <s v="978-0-598-11251-4"/>
        <s v="978-0-7727-5338-0"/>
        <s v="978-0-88969-467-5"/>
        <s v="978-0-937579-08-4"/>
        <s v="978-0-7418-9690-2"/>
        <s v="978-1-205-35868-4"/>
        <s v="978-0-647-53336-9"/>
        <s v="978-1-364-75452-5"/>
        <s v="978-0-272-40667-0"/>
        <s v="978-1-145-18013-0"/>
        <s v="978-1-77662-611-3"/>
        <s v="978-0-8041-4251-9"/>
        <s v="978-0-9660336-7-0"/>
        <s v="978-0-86144-972-9"/>
        <s v="978-1-63933-291-5"/>
        <s v="978-1-346-67769-9"/>
        <s v="978-1-266-07075-4"/>
        <s v="978-1-78989-168-3"/>
        <s v="978-1-122-89339-8"/>
        <s v="978-0-678-41720-1"/>
        <s v="978-0-264-60266-0"/>
        <s v="978-1-4014-5541-5"/>
        <s v="978-1-58460-467-9"/>
        <s v="978-0-86594-301-8"/>
        <s v="978-1-82148-897-0"/>
        <s v="978-1-205-46644-0"/>
        <s v="978-0-14-935928-3"/>
        <s v="978-1-381-03235-4"/>
        <s v="978-1-943777-25-9"/>
        <s v="978-1-262-10704-1"/>
        <s v="978-0-08-409274-0"/>
        <s v="978-1-953283-16-0"/>
        <s v="978-0-360-56579-1"/>
        <s v="978-1-09-618907-7"/>
        <s v="978-0-05-825988-9"/>
        <s v="978-0-675-16560-0"/>
        <s v="978-1-271-14516-4"/>
        <s v="978-1-332-30850-7"/>
        <s v="978-1-61115-962-2"/>
        <s v="978-1-5296-0014-8"/>
        <s v="978-0-05-933546-9"/>
        <s v="978-1-64593-242-0"/>
        <s v="978-0-642-22857-4"/>
        <s v="978-0-903462-49-5"/>
        <s v="978-1-304-37638-1"/>
        <s v="978-0-11-288091-2"/>
        <s v="978-1-295-60470-8"/>
        <s v="978-1-175-31499-4"/>
        <s v="978-0-16-434329-8"/>
        <s v="978-0-946495-49-8"/>
        <s v="978-1-60774-336-1"/>
        <s v="978-0-16-844415-1"/>
        <s v="978-1-4106-3861-8"/>
        <s v="978-0-244-02786-5"/>
        <s v="978-0-587-48361-8"/>
        <s v="978-1-100-47354-3"/>
        <s v="978-1-109-23723-8"/>
        <s v="978-0-9618548-5-0"/>
        <s v="978-1-5025-2928-2"/>
        <s v="978-0-382-36374-0"/>
        <s v="978-1-260-05760-7"/>
        <s v="978-0-200-68480-4"/>
        <s v="978-1-927257-82-1"/>
        <s v="978-0-01-591406-6"/>
        <s v="978-0-10-770489-6"/>
        <s v="978-1-200-49374-8"/>
        <s v="978-1-81411-742-9"/>
        <s v="978-1-910530-36-8"/>
        <s v="978-1-918498-62-2"/>
        <s v="978-0-601-73992-9"/>
        <s v="978-0-02-503984-1"/>
        <s v="978-0-03-870222-0"/>
        <s v="978-0-202-20377-5"/>
        <s v="978-1-76397-982-6"/>
        <s v="978-0-359-96956-2"/>
        <s v="978-0-289-75126-8"/>
        <s v="978-0-639-95930-6"/>
        <s v="978-0-19-360198-7"/>
        <s v="978-0-16-070539-7"/>
        <s v="978-1-887152-79-2"/>
        <s v="978-0-683-11793-6"/>
        <s v="978-1-71832-644-6"/>
        <s v="978-0-526-67530-2"/>
        <s v="978-1-08-767794-1"/>
        <s v="978-0-216-17700-0"/>
        <s v="978-0-15-115574-3"/>
        <s v="978-1-60123-590-9"/>
        <s v="978-1-201-18871-1"/>
        <s v="978-0-7577-7175-0"/>
        <s v="978-1-55743-160-8"/>
        <s v="978-0-377-26221-8"/>
        <s v="978-1-65870-931-6"/>
        <s v="978-1-259-57756-7"/>
        <s v="978-0-241-23057-2"/>
        <s v="978-1-61685-502-4"/>
        <s v="978-0-557-95916-7"/>
        <s v="978-0-17-116557-9"/>
        <s v="978-1-4725-7031-4"/>
        <s v="978-1-913698-95-9"/>
        <s v="978-1-354-55434-0"/>
        <s v="978-0-8095-4263-5"/>
        <s v="978-1-203-89607-2"/>
        <s v="978-1-4351-7202-9"/>
        <s v="978-1-930532-56-4"/>
        <s v="978-1-06-694791-1"/>
        <s v="978-0-668-14133-8"/>
        <s v="978-0-89586-829-9"/>
        <s v="978-1-58840-885-3"/>
        <s v="978-0-9908169-0-4"/>
        <s v="978-0-466-71598-4"/>
        <s v="978-0-8453-9525-7"/>
        <s v="978-1-9775-7020-8"/>
        <s v="978-0-443-76746-3"/>
        <s v="978-1-65847-943-1"/>
        <s v="978-1-4640-4647-6"/>
        <s v="978-0-216-08720-0"/>
        <s v="978-1-86969-332-9"/>
        <s v="978-0-17-870621-8"/>
        <s v="978-0-948087-05-9"/>
        <s v="978-1-66702-525-4"/>
        <s v="978-0-623-17601-6"/>
        <s v="978-0-644-74303-7"/>
        <s v="978-0-86761-522-7"/>
        <s v="978-0-490-00727-7"/>
        <s v="978-1-71487-964-9"/>
        <s v="978-1-264-39257-5"/>
        <s v="978-0-604-04045-9"/>
        <s v="978-0-288-07776-5"/>
        <s v="978-1-339-87792-1"/>
        <s v="978-0-438-05621-3"/>
        <s v="978-0-553-96630-5"/>
        <s v="978-0-437-82850-7"/>
        <s v="978-1-82485-267-9"/>
        <s v="978-1-4323-4250-0"/>
        <s v="978-0-590-64911-7"/>
        <s v="978-1-4520-1218-6"/>
        <s v="978-0-475-39681-5"/>
        <s v="978-1-05-897399-7"/>
        <s v="978-0-05-025039-6"/>
        <s v="978-0-917641-75-6"/>
        <s v="978-0-360-42193-6"/>
        <s v="978-1-243-32789-5"/>
        <s v="978-1-55862-481-8"/>
        <s v="978-1-84272-736-2"/>
        <s v="978-1-900361-89-7"/>
        <s v="978-1-59092-663-5"/>
        <s v="978-0-221-79917-4"/>
        <s v="978-0-200-40043-5"/>
        <s v="978-1-4391-1700-2"/>
        <s v="978-0-385-49432-8"/>
        <s v="978-1-304-45954-1"/>
        <s v="978-1-303-13269-8"/>
        <s v="978-0-08-905988-5"/>
        <s v="978-0-87560-477-0"/>
        <s v="978-1-05-680718-8"/>
        <s v="978-1-903082-96-6"/>
        <s v="978-1-07-441103-9"/>
        <s v="978-0-87371-788-5"/>
        <s v="978-1-70208-389-8"/>
        <s v="978-1-74331-034-2"/>
        <s v="978-0-85229-305-8"/>
        <s v="978-0-533-91315-2"/>
        <s v="978-1-86323-519-8"/>
        <s v="978-1-07-573057-3"/>
        <s v="978-0-518-50937-0"/>
        <s v="978-0-9863388-4-7"/>
        <s v="978-0-668-13159-9"/>
        <s v="978-0-561-99282-2"/>
        <s v="978-0-02-006887-7"/>
        <s v="978-1-241-31878-9"/>
        <s v="978-1-221-65890-4"/>
        <s v="978-0-219-75181-8"/>
        <s v="978-0-7622-1967-4"/>
        <s v="978-1-80665-077-4"/>
        <s v="978-1-923305-37-3"/>
        <s v="978-0-307-31402-4"/>
        <s v="978-0-618-86344-0"/>
        <s v="978-1-106-00985-2"/>
        <s v="978-0-633-60449-3"/>
        <s v="978-1-361-22265-2"/>
        <s v="978-1-9843-2739-0"/>
        <s v="978-0-524-54418-1"/>
        <s v="978-0-529-75502-5"/>
        <s v="978-1-9731-8205-4"/>
        <s v="978-1-81061-253-9"/>
        <s v="978-1-144-07943-5"/>
        <s v="978-0-544-78648-6"/>
        <s v="978-1-4094-3208-1"/>
        <s v="978-1-77803-780-1"/>
        <s v="978-1-326-41783-3"/>
        <s v="978-0-89008-366-6"/>
        <s v="978-1-379-40544-3"/>
        <s v="978-1-168-93328-7"/>
        <s v="978-1-377-78232-4"/>
        <s v="978-1-5362-2695-9"/>
        <s v="978-0-486-77305-6"/>
        <s v="978-0-8461-4313-0"/>
        <s v="978-0-18-949436-4"/>
        <s v="978-0-364-83554-8"/>
        <s v="978-0-7476-7421-4"/>
        <s v="978-1-59328-439-8"/>
        <s v="978-1-08-263910-4"/>
        <s v="978-0-9944471-7-3"/>
        <s v="978-1-4161-9868-0"/>
        <s v="978-1-273-10491-6"/>
        <s v="978-1-128-95572-4"/>
        <s v="978-1-9739-2332-9"/>
        <s v="978-1-64483-676-7"/>
        <s v="978-0-640-35805-1"/>
        <s v="978-1-394-32120-9"/>
        <s v="978-0-8051-0317-5"/>
        <s v="978-1-930846-63-0"/>
        <s v="978-1-127-46932-1"/>
        <s v="978-0-89651-995-4"/>
        <s v="978-1-382-80870-5"/>
        <s v="978-0-11-908008-7"/>
        <s v="978-1-00-124612-3"/>
        <s v="978-0-297-15885-1"/>
        <s v="978-0-568-53648-7"/>
        <s v="978-0-588-61478-3"/>
        <s v="978-1-4821-3944-0"/>
        <s v="978-1-896942-77-3"/>
        <s v="978-1-898575-15-3"/>
        <s v="978-1-09-479442-6"/>
        <s v="978-1-80168-886-4"/>
        <s v="978-0-331-65737-1"/>
        <s v="978-0-89429-759-5"/>
        <s v="978-1-82519-966-7"/>
        <s v="978-0-631-50485-6"/>
        <s v="978-0-679-45093-1"/>
        <s v="978-1-68493-666-3"/>
        <s v="978-0-89280-518-1"/>
        <s v="978-0-17-723898-7"/>
        <s v="978-1-81042-306-7"/>
        <s v="978-1-141-61292-5"/>
        <s v="978-0-242-95156-8"/>
        <s v="978-1-301-41608-0"/>
        <s v="978-0-7562-0817-2"/>
        <s v="978-1-237-49009-3"/>
        <s v="978-0-488-19486-6"/>
        <s v="978-1-235-77430-0"/>
        <s v="978-1-67618-515-4"/>
        <s v="978-1-72765-498-1"/>
        <s v="978-0-463-46917-0"/>
        <s v="978-1-200-04269-4"/>
        <s v="978-1-59954-209-6"/>
        <s v="978-0-7384-8668-0"/>
        <s v="978-1-138-21560-3"/>
        <s v="978-0-356-38624-9"/>
        <s v="978-0-8321-8713-1"/>
        <s v="978-1-75664-268-3"/>
        <s v="978-1-943525-41-6"/>
        <s v="978-1-5054-7472-5"/>
        <s v="978-0-16-417362-8"/>
        <s v="978-0-408-19431-0"/>
        <s v="978-1-159-42446-6"/>
        <s v="978-0-500-72170-4"/>
        <s v="978-0-08-255544-5"/>
        <s v="978-1-9998531-6-7"/>
        <s v="978-0-611-36074-8"/>
        <s v="978-0-518-97913-5"/>
        <s v="978-1-74782-731-0"/>
        <s v="978-1-70506-268-5"/>
        <s v="978-0-384-83380-7"/>
        <s v="978-0-265-08506-6"/>
        <s v="978-1-290-52603-6"/>
        <s v="978-1-239-28642-7"/>
        <s v="978-0-00-941384-1"/>
        <s v="978-1-09-819132-0"/>
        <s v="978-0-517-05000-2"/>
        <s v="978-1-913647-27-8"/>
        <s v="978-0-233-02471-4"/>
        <s v="978-0-309-09206-7"/>
        <s v="978-1-5404-3597-2"/>
        <s v="978-0-256-12308-1"/>
        <s v="978-1-03-999051-7"/>
        <s v="978-0-17-801573-0"/>
        <s v="978-1-376-69665-3"/>
        <s v="978-0-389-00298-7"/>
        <s v="978-1-5225-5675-6"/>
        <s v="978-1-01-962200-1"/>
        <s v="978-0-13-620097-0"/>
        <s v="978-0-06-985300-7"/>
        <s v="978-1-4021-9144-2"/>
        <s v="978-1-75753-646-2"/>
        <s v="978-1-207-64114-2"/>
        <s v="978-1-299-50423-3"/>
        <s v="978-0-545-62644-6"/>
        <s v="978-0-933106-74-1"/>
        <s v="978-0-521-18704-6"/>
        <s v="978-0-87816-884-2"/>
        <s v="978-1-914845-67-3"/>
        <s v="978-1-989380-72-7"/>
        <s v="978-0-08-510952-2"/>
        <s v="978-0-01-364639-6"/>
        <s v="978-1-75874-902-1"/>
        <s v="978-0-312-99140-1"/>
        <s v="978-0-8467-3588-5"/>
        <s v="978-1-03-634787-1"/>
        <s v="978-1-224-52380-3"/>
        <s v="978-0-01-657663-8"/>
        <s v="978-0-220-15077-8"/>
        <s v="978-1-4220-5060-6"/>
        <s v="978-0-9978856-6-8"/>
        <s v="978-1-276-07001-0"/>
        <s v="978-1-390-68521-3"/>
        <s v="978-1-00-146503-6"/>
        <s v="978-0-452-42927-7"/>
        <s v="978-0-7574-5300-7"/>
        <s v="978-1-57278-349-2"/>
        <s v="978-1-368-40668-0"/>
        <s v="978-0-06-040695-0"/>
        <s v="978-1-398-46670-8"/>
        <s v="978-0-528-54555-9"/>
        <s v="978-1-05-692204-1"/>
        <s v="978-0-405-75525-5"/>
        <s v="978-1-186-77414-5"/>
        <s v="978-0-599-29890-3"/>
        <s v="978-0-699-81375-4"/>
        <s v="978-0-558-64789-6"/>
        <s v="978-1-4966-0947-2"/>
        <s v="978-0-8040-4635-0"/>
        <s v="978-1-01-769437-6"/>
        <s v="978-0-8010-8000-5"/>
        <s v="978-1-181-56050-7"/>
        <s v="978-0-334-34626-5"/>
        <s v="978-0-11-729608-4"/>
        <s v="978-0-02-742237-5"/>
        <s v="978-1-5275-0285-7"/>
        <s v="978-0-8476-4583-1"/>
        <s v="978-0-7481-2861-7"/>
        <s v="978-1-07-423237-5"/>
        <s v="978-0-376-60581-8"/>
        <s v="978-1-5354-9084-9"/>
        <s v="978-0-13-607787-9"/>
        <s v="978-0-349-80101-8"/>
        <s v="978-1-258-62868-0"/>
        <s v="978-0-465-36951-5"/>
        <s v="978-1-5176-8437-2"/>
        <s v="978-0-12-297616-2"/>
        <s v="978-1-927303-96-2"/>
        <s v="978-0-601-57692-0"/>
        <s v="978-1-912181-45-2"/>
        <s v="978-0-08-406058-9"/>
        <s v="978-0-85022-883-0"/>
        <s v="978-1-936010-35-6"/>
        <s v="978-1-03-426292-3"/>
        <s v="978-1-369-85337-7"/>
        <s v="978-1-71259-726-2"/>
        <s v="978-0-9856201-0-3"/>
        <s v="978-1-225-23691-7"/>
        <s v="978-0-89135-594-6"/>
        <s v="978-1-282-79165-7"/>
        <s v="978-1-169-96007-7"/>
        <s v="978-0-12-750500-8"/>
        <s v="978-1-931936-08-8"/>
        <s v="978-0-429-92502-3"/>
        <s v="978-0-644-61709-3"/>
        <s v="978-1-9777-7463-7"/>
        <s v="978-1-55204-868-9"/>
        <s v="978-0-295-31424-2"/>
        <s v="978-1-5034-1410-5"/>
        <s v="978-0-656-36834-1"/>
        <s v="978-1-4220-8640-7"/>
        <s v="978-0-584-77780-2"/>
        <s v="978-1-4658-1450-0"/>
        <s v="978-0-421-78195-5"/>
        <s v="978-1-901358-67-4"/>
        <s v="978-1-887231-04-6"/>
        <s v="978-1-7378339-3-2"/>
        <s v="978-1-958771-33-4"/>
        <s v="978-1-55152-947-9"/>
        <s v="978-1-72999-624-9"/>
        <s v="978-0-409-39836-6"/>
        <s v="978-1-60471-143-1"/>
        <s v="978-1-122-13024-0"/>
        <s v="978-0-640-63342-4"/>
        <s v="978-1-967604-97-5"/>
        <s v="978-1-68071-803-4"/>
        <s v="978-1-76550-300-5"/>
        <s v="978-0-528-26164-0"/>
        <s v="978-0-673-23179-6"/>
        <s v="978-0-222-14503-1"/>
        <s v="978-1-84477-229-2"/>
        <s v="978-0-7996-9075-0"/>
        <s v="978-0-502-93015-9"/>
        <s v="978-1-80093-745-1"/>
        <s v="978-1-187-09305-4"/>
        <s v="978-1-09-329931-1"/>
        <s v="978-0-243-71810-8"/>
        <s v="978-1-04-930954-5"/>
        <s v="978-1-57763-154-5"/>
        <s v="978-0-7336-5812-9"/>
        <s v="978-0-8301-3506-6"/>
        <s v="978-1-952220-61-6"/>
        <s v="978-1-07-933945-1"/>
        <s v="978-1-03-267325-7"/>
        <s v="978-1-196-25125-4"/>
        <s v="978-0-05-479723-1"/>
        <s v="978-0-440-47490-6"/>
        <s v="978-0-7678-5194-7"/>
        <s v="978-0-924844-46-1"/>
        <s v="978-0-88187-336-8"/>
        <s v="978-0-8004-4986-5"/>
        <s v="978-0-430-65427-1"/>
        <s v="978-1-00-372015-7"/>
        <s v="978-1-4208-9364-9"/>
        <s v="978-1-9744-5885-1"/>
        <s v="978-0-18-401198-6"/>
        <s v="978-1-05-095276-1"/>
        <s v="978-0-16-607191-5"/>
        <s v="978-0-03-406015-7"/>
        <s v="978-1-69446-953-3"/>
        <s v="978-0-9504802-8-2"/>
        <s v="978-0-19-924907-7"/>
        <s v="978-1-911927-13-6"/>
        <s v="978-0-201-72748-7"/>
        <s v="978-0-19-289181-5"/>
        <s v="978-1-925504-44-6"/>
        <s v="978-0-432-30919-3"/>
        <s v="978-0-652-55641-4"/>
        <s v="978-0-281-74840-2"/>
        <s v="978-1-209-52163-3"/>
        <s v="978-1-4711-2585-0"/>
        <s v="978-0-7321-6575-8"/>
        <s v="978-0-15-537710-3"/>
        <s v="978-1-83217-814-3"/>
        <s v="978-0-88239-217-2"/>
        <s v="978-0-904147-27-8"/>
        <s v="978-1-00-915736-0"/>
        <s v="978-1-186-25398-5"/>
        <s v="978-0-452-46917-4"/>
        <s v="978-1-06-151325-8"/>
        <s v="978-1-69560-836-8"/>
        <s v="978-0-01-173951-9"/>
        <s v="978-1-80464-844-5"/>
        <s v="978-1-5363-0203-5"/>
        <s v="978-0-02-768999-0"/>
        <s v="978-1-253-15285-2"/>
        <s v="978-1-146-25534-9"/>
        <s v="978-0-08-929793-5"/>
        <s v="978-0-205-92289-5"/>
        <s v="978-1-64079-755-0"/>
        <s v="978-1-4138-9607-7"/>
        <s v="978-0-07-465519-1"/>
        <s v="978-1-09-820927-8"/>
        <s v="978-1-348-52853-1"/>
        <s v="978-1-177-10170-7"/>
        <s v="978-0-10-729808-1"/>
        <s v="978-1-877725-14-2"/>
        <s v="978-1-5311-2839-5"/>
        <s v="978-0-490-74675-6"/>
        <s v="978-0-456-06966-0"/>
        <s v="978-0-8208-8587-2"/>
        <s v="978-0-7020-4052-8"/>
        <s v="978-1-4040-7763-8"/>
        <s v="978-0-14-022770-3"/>
        <s v="978-1-60728-943-2"/>
        <s v="978-0-484-46223-5"/>
        <s v="978-0-320-42716-9"/>
        <s v="978-1-79628-275-7"/>
        <s v="978-1-56593-715-4"/>
        <s v="978-1-168-15016-5"/>
        <s v="978-0-246-70744-4"/>
        <s v="978-1-75789-434-0"/>
        <s v="978-0-18-054571-3"/>
        <s v="978-0-906131-23-7"/>
        <s v="978-0-00-080616-1"/>
        <s v="978-0-00-649747-9"/>
        <s v="978-0-07-022289-2"/>
        <s v="978-1-907937-34-7"/>
        <s v="978-0-10-974179-0"/>
        <s v="978-0-87150-678-8"/>
        <s v="978-0-12-706145-0"/>
        <s v="978-0-8485-0184-6"/>
        <s v="978-1-971146-09-6"/>
        <s v="978-1-4481-7698-4"/>
        <s v="978-0-367-85781-3"/>
        <s v="978-1-956833-51-5"/>
        <s v="978-1-287-25611-3"/>
        <s v="978-1-77326-601-5"/>
        <s v="978-1-5428-9417-3"/>
        <s v="978-1-86665-140-7"/>
        <s v="978-1-267-25286-9"/>
        <s v="978-0-9994137-5-3"/>
        <s v="978-0-502-69823-3"/>
        <s v="978-1-953405-38-8"/>
        <s v="978-1-196-18435-4"/>
        <s v="978-1-57333-661-1"/>
        <s v="978-1-76545-201-3"/>
        <s v="978-0-8151-1898-5"/>
        <s v="978-1-09-949339-3"/>
        <s v="978-1-08-288093-3"/>
        <s v="978-1-225-91426-6"/>
        <s v="978-1-56395-169-5"/>
        <s v="978-0-404-42762-7"/>
        <s v="978-0-916241-31-5"/>
        <s v="978-0-7824-8987-3"/>
        <s v="978-0-232-50865-9"/>
        <s v="978-0-538-13541-2"/>
        <s v="978-1-5218-5722-9"/>
        <s v="978-0-7115-7815-9"/>
        <s v="978-1-158-25121-6"/>
        <s v="978-1-64071-822-7"/>
        <s v="978-1-4411-9080-2"/>
        <s v="978-0-12-807987-4"/>
        <s v="978-0-05-034592-4"/>
        <s v="978-0-386-18154-8"/>
        <s v="978-1-230-98458-2"/>
        <s v="978-0-05-492245-9"/>
        <s v="978-0-382-37357-2"/>
        <s v="978-0-07-658825-1"/>
        <s v="978-0-410-02357-8"/>
        <s v="978-0-492-86793-0"/>
        <s v="978-0-469-38297-8"/>
        <s v="978-0-566-93788-0"/>
        <s v="978-0-85272-677-8"/>
        <s v="978-1-55400-879-7"/>
        <s v="978-0-491-21755-2"/>
        <s v="978-0-202-68792-6"/>
        <s v="978-0-364-66557-2"/>
        <s v="978-0-02-708787-1"/>
        <s v="978-0-282-37778-6"/>
        <s v="978-0-8230-4232-6"/>
        <s v="978-0-472-82296-6"/>
        <s v="978-0-8131-2251-9"/>
        <s v="978-1-08-288259-3"/>
        <s v="978-0-05-493173-4"/>
        <s v="978-0-04-512892-1"/>
        <s v="978-1-4860-9424-0"/>
        <s v="978-0-7671-1985-6"/>
        <s v="978-0-08-993679-7"/>
        <s v="978-1-68901-959-0"/>
        <s v="978-0-7175-6464-4"/>
        <s v="978-0-947545-38-3"/>
        <s v="978-1-77675-139-6"/>
        <s v="978-1-69145-901-8"/>
        <s v="978-1-307-04000-5"/>
        <s v="978-0-10-878467-5"/>
        <s v="978-0-17-337936-3"/>
        <s v="978-0-462-73061-5"/>
        <s v="978-1-55091-387-3"/>
        <s v="978-1-7367065-6-5"/>
        <s v="978-1-189-55816-2"/>
        <s v="978-1-5363-3719-8"/>
        <s v="978-1-77627-396-6"/>
        <s v="978-0-19-992906-1"/>
        <s v="978-1-72572-295-8"/>
        <s v="978-1-4739-7656-6"/>
        <s v="978-0-7587-4792-1"/>
        <s v="978-1-360-28754-6"/>
        <s v="978-0-362-47233-2"/>
        <s v="978-0-329-49704-0"/>
        <s v="978-0-7814-4025-7"/>
        <s v="978-1-65538-333-5"/>
        <s v="978-0-655-34044-7"/>
        <s v="978-1-992948-48-8"/>
        <s v="978-0-14-326739-3"/>
        <s v="978-1-71185-908-8"/>
        <s v="978-1-5344-1949-0"/>
        <s v="978-0-258-50492-5"/>
        <s v="978-0-491-82826-0"/>
        <s v="978-0-01-451772-5"/>
        <s v="978-0-635-18266-1"/>
        <s v="978-1-205-61509-1"/>
        <s v="978-1-208-18730-4"/>
        <s v="978-1-343-53469-8"/>
        <s v="978-1-83810-806-9"/>
        <s v="978-1-4680-9877-8"/>
        <s v="978-1-882311-16-3"/>
        <s v="978-1-957738-36-9"/>
        <s v="978-1-65979-252-2"/>
        <s v="978-0-474-86784-2"/>
        <s v="978-0-8222-5124-8"/>
        <s v="978-1-62395-460-4"/>
        <s v="978-0-939898-06-0"/>
        <s v="978-1-62407-379-3"/>
        <s v="978-1-4545-6125-5"/>
        <s v="978-0-449-60166-2"/>
        <s v="978-0-85728-075-6"/>
        <s v="978-1-9854-8331-6"/>
        <s v="978-0-217-27618-4"/>
        <s v="978-1-83888-947-0"/>
        <s v="978-1-4337-0142-9"/>
        <s v="978-0-87422-363-7"/>
        <s v="978-0-521-73014-3"/>
        <s v="978-0-12-096208-2"/>
        <s v="978-0-224-09741-3"/>
        <s v="978-0-269-33152-7"/>
        <s v="978-0-8435-9394-5"/>
        <s v="978-1-81174-335-5"/>
        <s v="978-1-104-76213-1"/>
        <s v="978-0-471-91676-5"/>
        <s v="978-0-904999-68-6"/>
        <s v="978-0-341-59083-5"/>
        <s v="978-0-11-517019-5"/>
        <s v="978-0-12-941676-0"/>
        <s v="978-1-4657-6149-1"/>
        <s v="978-0-7743-6243-6"/>
        <s v="978-1-56358-504-3"/>
        <s v="978-0-647-71264-1"/>
        <s v="978-1-81550-130-2"/>
        <s v="978-0-420-80325-2"/>
        <s v="978-1-379-88676-1"/>
        <s v="978-1-68795-075-8"/>
        <s v="978-0-04-070494-6"/>
        <s v="978-1-251-47159-7"/>
        <s v="978-0-9674376-3-7"/>
        <s v="978-1-4078-5330-7"/>
        <s v="978-1-04-338140-0"/>
        <s v="978-1-184-97551-3"/>
        <s v="978-1-55621-453-0"/>
        <s v="978-1-289-99985-8"/>
        <s v="978-1-69100-559-8"/>
        <s v="978-1-55859-574-3"/>
        <s v="978-1-249-53461-7"/>
        <s v="978-1-5464-1868-9"/>
        <s v="978-0-87936-662-9"/>
        <s v="978-1-60918-072-0"/>
        <s v="978-0-19-833397-5"/>
        <s v="978-0-327-08689-5"/>
        <s v="978-0-519-42719-2"/>
        <s v="978-0-352-47776-7"/>
        <s v="978-0-634-25449-9"/>
        <s v="978-0-476-40262-1"/>
        <s v="978-0-9717150-2-8"/>
        <s v="978-1-77481-992-0"/>
        <s v="978-1-268-95314-7"/>
        <s v="978-1-280-44559-0"/>
        <s v="978-0-695-10739-0"/>
        <s v="978-0-625-01248-0"/>
        <s v="978-0-9946254-4-1"/>
        <s v="978-1-07-427487-0"/>
        <s v="978-1-906917-44-9"/>
        <s v="978-0-85875-527-7"/>
        <s v="978-1-70844-497-6"/>
        <s v="978-0-314-95248-6"/>
        <s v="978-1-297-16118-6"/>
        <s v="978-1-231-46246-1"/>
        <s v="978-1-00-078494-7"/>
        <s v="978-1-356-21033-6"/>
        <s v="978-1-350-25896-9"/>
        <s v="978-1-05-408480-2"/>
        <s v="978-1-289-09347-1"/>
        <s v="978-0-539-28170-5"/>
        <s v="978-1-299-82431-7"/>
        <s v="978-0-7490-8053-2"/>
        <s v="978-0-88781-732-8"/>
        <s v="978-0-10-667910-2"/>
        <s v="978-0-02-235616-3"/>
        <s v="978-0-9599065-9-2"/>
        <s v="978-1-59226-007-2"/>
        <s v="978-1-4280-4977-2"/>
        <s v="978-1-158-78977-1"/>
        <s v="978-1-4329-7241-7"/>
        <s v="978-0-01-880630-6"/>
        <s v="978-0-04-559910-3"/>
        <s v="978-0-392-33878-3"/>
        <s v="978-1-297-52197-3"/>
        <s v="978-1-07-268405-3"/>
        <s v="978-1-4060-6224-3"/>
        <s v="978-1-360-14595-2"/>
        <s v="978-1-892035-55-4"/>
        <s v="978-0-7556-3137-7"/>
        <s v="978-1-263-88803-1"/>
        <s v="978-1-290-12489-8"/>
        <s v="978-0-06-844031-4"/>
        <s v="978-0-266-70936-7"/>
        <s v="978-1-937471-11-8"/>
        <s v="978-1-67108-233-5"/>
        <s v="978-0-433-71573-3"/>
        <s v="978-0-559-14492-9"/>
        <s v="978-1-58118-398-6"/>
        <s v="978-0-473-92969-5"/>
        <s v="978-0-932281-54-8"/>
        <s v="978-0-478-99744-6"/>
        <s v="978-0-86830-862-3"/>
        <s v="978-1-392-90699-6"/>
        <s v="978-1-4961-7183-2"/>
        <s v="978-0-86056-895-7"/>
        <s v="978-1-272-60409-7"/>
        <s v="978-1-06-265232-1"/>
        <s v="978-0-636-28178-3"/>
        <s v="978-0-243-46682-5"/>
        <s v="978-1-4606-3453-0"/>
        <s v="978-1-00-463434-7"/>
        <s v="978-1-159-10516-7"/>
        <s v="978-0-7785-9294-5"/>
        <s v="978-0-425-43119-1"/>
        <s v="978-0-558-85970-1"/>
        <s v="978-0-245-97275-1"/>
        <s v="978-1-270-93426-4"/>
        <s v="978-0-8003-5104-5"/>
        <s v="978-0-664-81722-0"/>
        <s v="978-0-8290-3507-0"/>
        <s v="978-0-16-894150-6"/>
        <s v="978-0-89943-203-8"/>
        <s v="978-0-10-627263-1"/>
        <s v="978-0-364-83722-1"/>
        <s v="978-1-75442-447-2"/>
        <s v="978-0-593-85445-7"/>
        <s v="978-0-435-59640-8"/>
        <s v="978-1-4682-9119-3"/>
        <s v="978-0-7258-0438-1"/>
        <s v="978-1-9875-8532-2"/>
        <s v="978-0-00-931670-8"/>
        <s v="978-0-7733-8225-1"/>
        <s v="978-0-215-76578-9"/>
        <s v="978-1-74398-853-4"/>
        <s v="978-0-88228-349-4"/>
        <s v="978-0-623-07840-2"/>
        <s v="978-1-206-87336-0"/>
        <s v="978-0-542-80900-2"/>
        <s v="978-0-12-779111-1"/>
        <s v="978-1-7349144-0-5"/>
        <s v="978-1-282-19443-4"/>
        <s v="978-0-18-416968-7"/>
        <s v="978-1-83553-352-9"/>
        <s v="978-0-7474-4298-1"/>
        <s v="978-0-8299-6044-0"/>
        <s v="978-1-03-881586-6"/>
        <s v="978-0-508-04626-7"/>
        <s v="978-1-81539-850-6"/>
        <s v="978-0-547-02255-0"/>
        <s v="978-0-00-283397-4"/>
        <s v="978-0-14-805575-9"/>
        <s v="978-1-9776-3734-5"/>
        <s v="978-0-89424-591-6"/>
        <s v="978-0-222-38278-8"/>
        <s v="978-0-222-84980-9"/>
        <s v="978-0-03-936553-0"/>
        <s v="978-0-86099-001-7"/>
        <s v="978-1-06-609871-2"/>
        <s v="978-1-398-07828-4"/>
        <s v="978-1-70162-929-5"/>
        <s v="978-0-87303-129-5"/>
        <s v="978-0-87099-000-7"/>
        <s v="978-0-9819716-1-2"/>
        <s v="978-0-917949-87-6"/>
        <s v="978-1-06-915064-6"/>
        <s v="978-1-78988-508-8"/>
        <s v="978-0-9918021-3-5"/>
        <s v="978-0-566-18656-1"/>
        <s v="978-1-274-34992-7"/>
        <s v="978-1-56672-971-0"/>
        <s v="978-1-81713-054-8"/>
        <s v="978-0-424-96661-8"/>
        <s v="978-0-442-55891-8"/>
        <s v="978-1-297-35038-2"/>
        <s v="978-1-4010-3424-5"/>
        <s v="978-0-9817405-6-0"/>
        <s v="978-0-8040-8800-8"/>
        <s v="978-1-372-42719-0"/>
        <s v="978-1-172-55246-7"/>
        <s v="978-1-58487-856-8"/>
        <s v="978-0-18-211031-5"/>
        <s v="978-0-394-19383-0"/>
        <s v="978-0-8255-9255-3"/>
        <s v="978-1-07-390696-3"/>
        <s v="978-0-563-10031-7"/>
        <s v="978-0-692-06449-8"/>
        <s v="978-1-05-189447-3"/>
        <s v="978-1-249-82292-9"/>
        <s v="978-1-74384-139-6"/>
        <s v="978-0-281-29357-5"/>
        <s v="978-0-949910-21-9"/>
        <s v="978-1-75985-984-2"/>
        <s v="978-0-372-86243-7"/>
        <s v="978-1-63266-337-5"/>
        <s v="978-0-8379-0859-5"/>
        <s v="978-0-8049-8036-4"/>
        <s v="978-0-10-485230-9"/>
        <s v="978-1-195-91377-1"/>
        <s v="978-1-116-71919-2"/>
        <s v="978-0-346-17037-7"/>
        <s v="978-1-67902-636-2"/>
        <s v="978-1-937074-50-0"/>
        <s v="978-0-686-03005-8"/>
        <s v="978-1-06-405841-1"/>
        <s v="978-0-677-16913-2"/>
        <s v="978-1-377-82777-3"/>
        <s v="978-0-290-85331-9"/>
        <s v="978-0-89904-097-4"/>
        <s v="978-0-85117-653-6"/>
        <s v="978-0-311-79863-6"/>
        <s v="978-0-918999-63-4"/>
        <s v="978-0-8312-3778-3"/>
        <s v="978-1-56598-843-9"/>
        <s v="978-0-16-811530-3"/>
        <s v="978-1-02-178276-2"/>
        <s v="978-1-66113-891-2"/>
        <s v="978-1-185-48368-0"/>
        <s v="978-0-946681-80-8"/>
        <s v="978-1-09-681130-5"/>
        <s v="978-0-05-839653-9"/>
        <s v="978-1-05-745169-4"/>
        <s v="978-0-07-436609-7"/>
        <s v="978-0-85330-860-7"/>
        <s v="978-1-60436-278-7"/>
        <s v="978-1-925422-77-1"/>
        <s v="978-0-9554400-2-1"/>
        <s v="978-1-904134-59-6"/>
        <s v="978-0-559-36961-2"/>
        <s v="978-1-169-41201-9"/>
        <s v="978-1-4044-2552-1"/>
        <s v="978-1-338-71700-6"/>
        <s v="978-0-209-76656-3"/>
        <s v="978-1-05-696289-4"/>
        <s v="978-1-63419-040-4"/>
        <s v="978-0-19-224686-8"/>
        <s v="978-0-936359-99-1"/>
        <s v="978-0-8158-8339-5"/>
        <s v="978-1-76146-533-8"/>
        <s v="978-1-5495-1824-9"/>
        <s v="978-0-910686-58-7"/>
        <s v="978-1-4101-4592-5"/>
        <s v="978-1-281-83308-2"/>
        <s v="978-0-12-682288-5"/>
        <s v="978-0-505-28260-6"/>
        <s v="978-1-4924-1257-1"/>
        <s v="978-0-8050-3884-2"/>
        <s v="978-0-477-29939-8"/>
        <s v="978-1-83269-335-6"/>
        <s v="978-0-699-61039-1"/>
        <s v="978-0-448-11942-7"/>
        <s v="978-0-295-92061-0"/>
        <s v="978-0-636-34660-4"/>
        <s v="978-0-09-531484-8"/>
        <s v="978-0-349-05846-7"/>
        <s v="978-1-07-035337-1"/>
        <s v="978-0-462-22271-4"/>
        <s v="978-1-5353-8038-6"/>
        <s v="978-1-67294-084-9"/>
        <s v="978-0-240-98091-1"/>
        <s v="978-1-82735-002-8"/>
        <s v="978-1-352-17600-1"/>
        <s v="978-1-4560-2758-2"/>
        <s v="978-1-105-02851-9"/>
        <s v="978-0-87210-189-0"/>
        <s v="978-1-260-52278-5"/>
        <s v="978-0-674-82566-6"/>
        <s v="978-0-439-66087-7"/>
        <s v="978-1-57882-992-7"/>
        <s v="978-1-4640-7350-2"/>
        <s v="978-0-9699236-5-7"/>
        <s v="978-1-86489-579-7"/>
        <s v="978-1-4829-4846-2"/>
        <s v="978-1-336-79394-1"/>
        <s v="978-1-56653-096-5"/>
        <s v="978-0-7818-9558-3"/>
        <s v="978-0-665-27927-0"/>
        <s v="978-1-237-56970-6"/>
        <s v="978-0-284-65239-3"/>
        <s v="978-0-7385-0385-1"/>
        <s v="978-0-252-51483-8"/>
        <s v="978-1-09-995252-4"/>
        <s v="978-1-01-627706-8"/>
        <s v="978-1-80160-998-2"/>
        <s v="978-0-276-40151-0"/>
        <s v="978-1-81087-161-5"/>
        <s v="978-0-389-67122-0"/>
        <s v="978-1-78785-864-0"/>
        <s v="978-1-4793-9656-6"/>
        <s v="978-0-636-97106-6"/>
        <s v="978-0-15-223444-7"/>
        <s v="978-0-249-09634-7"/>
        <s v="978-1-4314-4400-7"/>
        <s v="978-1-138-49962-1"/>
        <s v="978-1-318-62971-8"/>
        <s v="978-0-7065-7308-4"/>
        <s v="978-0-914137-61-0"/>
        <s v="978-0-05-311715-3"/>
        <s v="978-1-61673-076-5"/>
        <s v="978-1-171-68111-3"/>
        <s v="978-1-01-941146-9"/>
        <s v="978-0-939135-90-5"/>
        <s v="978-0-446-86783-2"/>
        <s v="978-0-256-22899-1"/>
        <s v="978-0-354-07313-4"/>
        <s v="978-1-76780-433-9"/>
        <s v="978-0-505-23237-3"/>
        <s v="978-0-402-98267-8"/>
        <s v="978-1-111-56735-4"/>
        <s v="978-0-9636132-5-7"/>
        <s v="978-1-235-38573-5"/>
        <s v="978-1-208-10652-7"/>
        <s v="978-1-01-191138-7"/>
        <s v="978-0-677-75870-1"/>
        <s v="978-1-57970-147-5"/>
        <s v="978-1-7327396-1-1"/>
        <s v="978-1-4699-1578-4"/>
        <s v="978-0-587-62114-0"/>
        <s v="978-1-396-30301-2"/>
        <s v="978-1-74507-085-5"/>
        <s v="978-0-08-210877-1"/>
        <s v="978-1-386-75603-3"/>
        <s v="978-1-998548-19-4"/>
        <s v="978-1-68797-031-2"/>
        <s v="978-0-06-213441-7"/>
        <s v="978-0-272-67677-6"/>
        <s v="978-0-313-80677-3"/>
        <s v="978-1-84633-995-0"/>
        <s v="978-0-313-30277-0"/>
        <s v="978-1-4806-2733-8"/>
        <s v="978-0-364-09883-7"/>
        <s v="978-1-152-58432-7"/>
        <s v="978-0-318-04963-2"/>
        <s v="978-0-210-34740-9"/>
        <s v="978-1-4218-9983-1"/>
        <s v="978-1-4702-5726-2"/>
        <s v="978-1-970942-34-7"/>
        <s v="978-0-9500625-5-6"/>
        <s v="978-0-346-07634-1"/>
        <s v="978-1-4889-6389-6"/>
        <s v="978-1-220-12218-5"/>
        <s v="978-1-195-54867-6"/>
        <s v="978-0-247-01093-2"/>
        <s v="978-1-69004-556-4"/>
        <s v="978-0-677-35969-4"/>
        <s v="978-1-79331-004-0"/>
        <s v="978-0-08-183772-6"/>
        <s v="978-0-15-352366-3"/>
        <s v="978-1-69861-174-7"/>
        <s v="978-1-366-74328-2"/>
        <s v="978-1-4539-9552-5"/>
        <s v="978-1-362-64411-8"/>
        <s v="978-0-8168-5085-3"/>
        <s v="978-1-397-28304-7"/>
        <s v="978-1-201-49679-3"/>
        <s v="978-0-8058-1564-1"/>
        <s v="978-0-585-01651-1"/>
        <s v="978-0-03-930527-7"/>
        <s v="978-1-188-26668-6"/>
        <s v="978-1-4306-2116-4"/>
        <s v="978-0-7514-9632-1"/>
        <s v="978-0-285-89495-2"/>
        <s v="978-1-55441-446-8"/>
        <s v="978-1-08-986870-5"/>
        <s v="978-1-05-911654-6"/>
        <s v="978-0-8028-5717-0"/>
        <s v="978-1-82988-623-5"/>
        <s v="978-1-78759-004-5"/>
        <s v="978-1-167-72947-8"/>
        <s v="978-0-297-90085-6"/>
        <s v="978-0-605-00424-5"/>
        <s v="978-1-4578-1974-2"/>
        <s v="978-0-01-120602-8"/>
        <s v="978-0-7206-3440-2"/>
        <s v="978-1-68197-777-5"/>
        <s v="978-0-393-54676-7"/>
        <s v="978-0-13-556704-3"/>
        <s v="978-1-64862-771-2"/>
        <s v="978-1-283-15887-9"/>
        <s v="978-1-84854-131-3"/>
        <s v="978-0-478-89387-8"/>
        <s v="978-0-7284-8680-5"/>
        <s v="978-0-920940-02-0"/>
        <s v="978-1-64346-227-1"/>
        <s v="978-0-283-32878-7"/>
        <s v="978-0-288-12316-5"/>
        <s v="978-0-215-57980-5"/>
        <s v="978-1-85636-186-6"/>
        <s v="978-1-235-72750-4"/>
        <s v="978-0-396-20555-5"/>
        <s v="978-1-235-53023-4"/>
        <s v="978-1-211-52632-9"/>
        <s v="978-0-88304-405-6"/>
        <s v="978-0-06-095767-4"/>
        <s v="978-1-346-92233-1"/>
        <s v="978-1-83703-778-0"/>
        <s v="978-1-344-17498-5"/>
        <s v="978-0-669-09309-4"/>
        <s v="978-0-355-07849-7"/>
        <s v="978-0-7021-6118-6"/>
        <s v="978-1-86844-954-5"/>
        <s v="978-1-77755-578-8"/>
        <s v="978-0-521-61933-2"/>
        <s v="978-1-4630-5586-8"/>
        <s v="978-0-07-713450-1"/>
        <s v="978-1-4636-0823-1"/>
        <s v="978-1-72695-266-8"/>
        <s v="978-1-229-08765-2"/>
        <s v="978-1-75878-577-7"/>
        <s v="978-0-8458-1482-6"/>
        <s v="978-0-7802-7534-8"/>
        <s v="978-0-02-446870-3"/>
        <s v="978-0-8367-4635-8"/>
        <s v="978-0-645-90918-0"/>
        <s v="978-1-5322-9010-7"/>
        <s v="978-1-58173-175-0"/>
        <s v="978-1-70165-958-2"/>
        <s v="978-0-452-18046-8"/>
        <s v="978-0-496-51340-6"/>
        <s v="978-0-627-18066-8"/>
        <s v="978-0-905857-63-3"/>
        <s v="978-0-08-680868-4"/>
        <s v="978-0-581-18823-6"/>
        <s v="978-1-4680-2839-3"/>
        <s v="978-0-17-557956-3"/>
        <s v="978-0-324-20400-1"/>
        <s v="978-0-07-306466-6"/>
        <s v="978-0-604-09053-9"/>
        <s v="978-1-65937-280-9"/>
        <s v="978-1-55612-923-0"/>
        <s v="978-0-03-749400-3"/>
        <s v="978-0-394-05093-5"/>
        <s v="978-1-64885-952-6"/>
        <s v="978-1-283-05317-4"/>
        <s v="978-0-17-107653-0"/>
        <s v="978-0-7859-3145-4"/>
        <s v="978-0-9907347-3-4"/>
        <s v="978-1-84275-223-4"/>
        <s v="978-0-12-710329-7"/>
        <s v="978-0-7777-2720-1"/>
        <s v="978-1-149-48731-0"/>
        <s v="978-1-135-78532-1"/>
        <s v="978-1-390-46528-0"/>
        <s v="978-0-17-957810-4"/>
        <s v="978-1-329-11476-0"/>
        <s v="978-1-04-983306-4"/>
        <s v="978-1-67273-677-0"/>
        <s v="978-1-120-19095-6"/>
        <s v="978-0-01-677655-7"/>
        <s v="978-1-140-98733-8"/>
        <s v="978-0-7099-0908-8"/>
        <s v="978-1-03-775079-3"/>
        <s v="978-0-8306-4221-2"/>
        <s v="978-0-340-76360-5"/>
        <s v="978-0-249-75817-7"/>
        <s v="978-1-279-56832-3"/>
        <s v="978-0-603-64785-7"/>
        <s v="978-1-85166-520-4"/>
        <s v="978-1-82198-575-2"/>
        <s v="978-1-339-21706-2"/>
        <s v="978-1-60544-057-6"/>
        <s v="978-1-5247-3482-4"/>
        <s v="978-1-928208-66-2"/>
        <s v="978-1-02-112438-8"/>
        <s v="978-0-930376-01-7"/>
        <s v="978-1-239-26894-2"/>
        <s v="978-0-625-45416-7"/>
        <s v="978-0-13-508837-1"/>
        <s v="978-0-499-01315-6"/>
        <s v="978-0-539-28981-7"/>
        <s v="978-0-602-24310-4"/>
        <s v="978-0-365-82379-7"/>
        <s v="978-0-909253-74-5"/>
        <s v="978-0-457-27898-6"/>
        <s v="978-1-130-09036-9"/>
        <s v="978-1-965263-93-8"/>
        <s v="978-1-79321-106-4"/>
        <s v="978-1-116-71316-9"/>
        <s v="978-1-9823-0965-7"/>
        <s v="978-1-9744-6225-4"/>
        <s v="978-0-912980-60-7"/>
        <s v="978-1-5184-2227-0"/>
        <s v="978-0-12-634021-1"/>
        <s v="978-1-167-14987-0"/>
        <s v="978-1-06-849482-6"/>
        <s v="978-0-923850-61-6"/>
        <s v="978-1-79939-604-8"/>
        <s v="978-0-668-75420-0"/>
        <s v="978-1-355-22333-7"/>
        <s v="978-0-586-94904-7"/>
        <s v="978-0-01-661542-9"/>
        <s v="978-1-69697-927-6"/>
        <s v="978-0-7955-5074-4"/>
        <s v="978-1-909419-54-4"/>
        <s v="978-1-396-86640-1"/>
        <s v="978-1-271-96729-2"/>
        <s v="978-1-55771-369-8"/>
        <s v="978-0-9730706-0-6"/>
        <s v="978-0-88927-925-4"/>
        <s v="978-0-16-397189-8"/>
        <s v="978-1-4284-7089-7"/>
        <s v="978-0-942976-60-1"/>
        <s v="978-1-259-94906-7"/>
        <s v="978-0-431-32698-6"/>
        <s v="978-0-17-823719-4"/>
        <s v="978-1-308-92089-4"/>
        <s v="978-1-57824-899-5"/>
        <s v="978-0-569-22195-5"/>
        <s v="978-1-963762-14-3"/>
        <s v="978-0-9741296-7-9"/>
        <s v="978-0-208-56825-0"/>
        <s v="978-0-7685-0775-1"/>
        <s v="978-1-923080-33-1"/>
        <s v="978-1-01-420639-8"/>
        <s v="978-0-05-235657-7"/>
        <s v="978-1-884328-87-9"/>
        <s v="978-0-05-439148-4"/>
        <s v="978-1-264-58859-6"/>
        <s v="978-0-87274-103-4"/>
        <s v="978-0-08-905686-0"/>
        <s v="978-0-12-933946-5"/>
        <s v="978-0-672-43750-2"/>
        <s v="978-1-267-30207-6"/>
        <s v="978-1-168-60964-9"/>
        <s v="978-1-61093-691-0"/>
        <s v="978-1-65203-542-8"/>
        <s v="978-0-8297-7837-3"/>
        <s v="978-1-55236-254-9"/>
        <s v="978-1-4978-9030-5"/>
        <s v="978-1-4803-7349-5"/>
        <s v="978-1-181-01154-2"/>
        <s v="978-0-529-80624-6"/>
        <s v="978-0-86280-967-6"/>
        <s v="978-0-14-009493-0"/>
        <s v="978-1-71850-212-3"/>
        <s v="978-1-913374-98-3"/>
        <s v="978-0-507-18926-2"/>
        <s v="978-1-294-16344-2"/>
        <s v="978-0-656-59659-1"/>
        <s v="978-0-04-564239-7"/>
        <s v="978-1-57979-271-8"/>
        <s v="978-1-67416-662-9"/>
        <s v="978-1-7342384-3-3"/>
        <s v="978-1-68457-501-5"/>
        <s v="978-1-340-41899-1"/>
        <s v="978-1-79827-315-9"/>
        <s v="978-0-7780-8176-0"/>
        <s v="978-0-02-198598-2"/>
        <s v="978-1-346-10499-7"/>
        <s v="978-0-7874-7924-4"/>
        <s v="978-1-316-93379-4"/>
        <s v="978-1-60497-769-1"/>
        <s v="978-0-567-33340-7"/>
        <s v="978-0-610-37901-7"/>
        <s v="978-0-592-21718-5"/>
        <s v="978-0-293-68090-5"/>
        <s v="978-1-190-55258-6"/>
        <s v="978-0-9761545-8-7"/>
        <s v="978-0-212-72671-4"/>
        <s v="978-1-76268-737-1"/>
        <s v="978-1-01-452164-4"/>
        <s v="978-1-391-81002-7"/>
        <s v="978-0-694-11747-5"/>
        <s v="978-0-17-703396-4"/>
        <s v="978-1-286-80439-1"/>
        <s v="978-0-9679708-5-1"/>
        <s v="978-0-249-24265-2"/>
        <s v="978-1-4216-9663-8"/>
        <s v="978-0-7659-0925-1"/>
        <s v="978-0-7981-1295-6"/>
        <s v="978-1-4429-0084-4"/>
        <s v="978-1-221-43212-2"/>
        <s v="978-0-567-57206-6"/>
        <s v="978-1-71395-670-9"/>
        <s v="978-1-85095-139-1"/>
        <s v="978-0-592-95639-8"/>
        <s v="978-0-85356-689-2"/>
        <s v="978-0-288-67289-2"/>
        <s v="978-0-03-313646-4"/>
        <s v="978-1-4132-1248-8"/>
        <s v="978-0-7403-5952-1"/>
        <s v="978-0-346-31330-9"/>
        <s v="978-0-463-04962-4"/>
        <s v="978-1-224-05506-9"/>
        <s v="978-0-18-539512-2"/>
        <s v="978-0-365-05637-9"/>
        <s v="978-1-05-878547-7"/>
        <s v="978-1-5127-1190-5"/>
        <s v="978-0-454-99896-2"/>
        <s v="978-1-68034-192-8"/>
        <s v="978-1-01-097614-1"/>
        <s v="978-1-81203-782-8"/>
        <s v="978-0-281-06083-2"/>
        <s v="978-1-59122-385-6"/>
        <s v="978-1-84172-367-9"/>
        <s v="978-1-101-16723-6"/>
        <s v="978-0-88907-539-9"/>
        <s v="978-1-892224-00-2"/>
        <s v="978-1-289-95693-6"/>
        <s v="978-0-300-30472-5"/>
        <s v="978-0-602-95896-1"/>
        <s v="978-1-242-81476-1"/>
        <s v="978-1-74070-485-4"/>
        <s v="978-0-00-190748-5"/>
        <s v="978-0-7782-3826-3"/>
        <s v="978-0-11-177682-7"/>
        <s v="978-1-64313-396-6"/>
        <s v="978-0-392-40103-6"/>
        <s v="978-1-4747-6841-2"/>
        <s v="978-1-228-13970-3"/>
        <s v="978-0-382-39203-0"/>
        <s v="978-0-940096-82-0"/>
        <s v="978-1-181-75630-6"/>
        <s v="978-1-964888-52-1"/>
        <s v="978-0-246-24459-8"/>
        <s v="978-1-86522-366-7"/>
        <s v="978-1-71514-163-9"/>
        <s v="978-0-459-64370-6"/>
        <s v="978-1-945177-26-2"/>
        <s v="978-1-9829-6861-8"/>
        <s v="978-0-571-61750-0"/>
        <s v="978-0-6480549-2-4"/>
        <s v="978-1-78274-805-2"/>
        <s v="978-1-289-48544-3"/>
        <s v="978-0-7846-2812-6"/>
        <s v="978-0-7373-7830-6"/>
        <s v="978-1-5215-1479-5"/>
        <s v="978-0-9568684-5-9"/>
        <s v="978-1-4476-0519-5"/>
        <s v="978-1-62949-761-7"/>
        <s v="978-1-295-55986-2"/>
        <s v="978-0-438-16367-6"/>
        <s v="978-0-246-04060-2"/>
        <s v="978-0-507-54140-4"/>
        <s v="978-1-82599-822-2"/>
        <s v="978-0-89389-109-1"/>
        <s v="978-0-9621184-1-8"/>
        <s v="978-1-4862-7493-2"/>
        <s v="978-1-03-874616-0"/>
        <s v="978-0-7695-3541-8"/>
        <s v="978-1-57055-572-5"/>
        <s v="978-1-74648-872-7"/>
        <s v="978-1-59092-191-3"/>
        <s v="978-1-333-77184-3"/>
        <s v="978-1-75118-499-7"/>
        <s v="978-1-72577-378-3"/>
        <s v="978-1-9742-8835-9"/>
        <s v="978-0-220-09511-6"/>
        <s v="978-0-462-50865-8"/>
        <s v="978-0-698-60244-1"/>
        <s v="978-0-07-523224-7"/>
        <s v="978-1-294-39404-4"/>
        <s v="978-1-02-353873-2"/>
        <s v="978-1-84623-963-2"/>
        <s v="978-0-273-85721-1"/>
        <s v="978-0-7534-8453-1"/>
        <s v="978-1-921255-35-9"/>
        <s v="978-1-09-648484-4"/>
        <s v="978-1-04-139071-8"/>
        <s v="978-1-83122-436-0"/>
        <s v="978-1-4816-7152-1"/>
        <s v="978-1-304-33403-9"/>
        <s v="978-0-210-25155-3"/>
        <s v="978-1-382-86831-0"/>
        <s v="978-1-307-54176-2"/>
        <s v="978-0-568-84520-6"/>
        <s v="978-0-284-68146-1"/>
        <s v="978-1-03-265571-0"/>
        <s v="978-1-920858-67-4"/>
        <s v="978-1-870323-88-8"/>
        <s v="978-1-83181-266-6"/>
        <s v="978-0-926147-16-4"/>
        <s v="978-1-55723-980-8"/>
        <s v="978-0-02-782700-2"/>
        <s v="978-1-4740-9721-5"/>
        <s v="978-0-481-75898-0"/>
        <s v="978-1-76288-119-9"/>
        <s v="978-0-474-80308-6"/>
        <s v="978-1-994930-04-7"/>
        <s v="978-1-881866-82-4"/>
        <s v="978-1-64131-217-2"/>
        <s v="978-0-283-83344-1"/>
        <s v="978-0-8349-6219-4"/>
        <s v="978-1-05-744790-1"/>
        <s v="978-1-912683-29-1"/>
        <s v="978-0-11-738939-7"/>
        <s v="978-1-5243-1341-8"/>
        <s v="978-0-614-58731-9"/>
        <s v="978-0-317-46611-9"/>
        <s v="978-1-5046-1818-2"/>
        <s v="978-1-237-34346-7"/>
        <s v="978-0-364-19235-1"/>
        <s v="978-0-7760-4586-3"/>
        <s v="978-1-5325-6679-0"/>
        <s v="978-1-83129-800-2"/>
        <s v="978-1-4648-6438-4"/>
        <s v="978-1-76313-476-8"/>
        <s v="978-1-09-687417-1"/>
        <s v="978-0-439-17225-7"/>
        <s v="978-0-08-435896-9"/>
        <s v="978-0-354-22947-0"/>
        <s v="978-0-89007-918-8"/>
        <s v="978-1-5486-8724-3"/>
        <s v="978-0-584-09870-9"/>
        <s v="978-0-18-485289-3"/>
        <s v="978-0-7283-8748-5"/>
        <s v="978-1-05-104306-2"/>
        <s v="978-0-561-40003-7"/>
        <s v="978-1-80437-961-5"/>
        <s v="978-1-08-559560-5"/>
        <s v="978-1-877044-77-9"/>
        <s v="978-0-89571-317-9"/>
        <s v="978-0-00-410775-2"/>
        <s v="978-0-443-73228-7"/>
        <s v="978-1-09-986206-9"/>
        <s v="978-0-17-070537-0"/>
        <s v="978-0-7213-6467-4"/>
        <s v="978-0-472-51705-3"/>
        <s v="978-0-9500409-8-1"/>
        <s v="978-0-02-836004-1"/>
        <s v="978-1-74104-786-8"/>
        <s v="978-0-637-57398-6"/>
        <s v="978-1-80515-754-0"/>
        <s v="978-1-967319-88-6"/>
        <s v="978-0-263-38925-8"/>
        <s v="978-0-18-919230-7"/>
        <s v="978-1-09-692084-7"/>
        <s v="978-0-588-17294-8"/>
        <s v="978-0-86508-767-5"/>
        <s v="978-1-61164-096-0"/>
        <s v="978-0-338-26405-3"/>
        <s v="978-1-78236-615-7"/>
        <s v="978-1-4206-9756-8"/>
        <s v="978-0-435-03280-7"/>
        <s v="978-1-4927-9521-6"/>
        <s v="978-0-234-49045-7"/>
        <s v="978-1-930311-21-3"/>
        <s v="978-1-72599-497-3"/>
        <s v="978-0-317-83209-9"/>
        <s v="978-1-914834-01-1"/>
        <s v="978-0-478-27386-1"/>
        <s v="978-0-949907-64-6"/>
        <s v="978-1-380-46161-2"/>
        <s v="978-1-116-55794-7"/>
        <s v="978-0-88567-385-8"/>
        <s v="978-0-9518464-3-8"/>
        <s v="978-1-202-84624-5"/>
        <s v="978-0-8013-8261-1"/>
        <s v="978-0-18-170239-9"/>
        <s v="978-1-134-58013-2"/>
        <s v="978-1-251-02034-4"/>
        <s v="978-1-81210-674-6"/>
        <s v="978-0-05-551468-4"/>
        <s v="978-0-456-99591-4"/>
        <s v="978-1-64544-558-6"/>
        <s v="978-0-274-72464-2"/>
        <s v="978-0-7704-6201-7"/>
        <s v="978-1-72279-602-0"/>
        <s v="978-1-5366-8459-9"/>
        <s v="978-0-7772-8366-0"/>
        <s v="978-0-697-17850-3"/>
        <s v="978-0-502-94576-4"/>
        <s v="978-0-569-74511-6"/>
        <s v="978-0-395-30990-2"/>
        <s v="978-1-119-86271-0"/>
        <s v="978-1-277-03822-4"/>
        <s v="978-0-688-85791-2"/>
        <s v="978-0-389-31039-6"/>
        <s v="978-1-59116-668-9"/>
        <s v="978-1-74576-469-3"/>
        <s v="978-1-946992-21-5"/>
        <s v="978-1-113-27913-2"/>
        <s v="978-0-03-807917-9"/>
        <s v="978-0-639-78315-4"/>
        <s v="978-1-81244-832-7"/>
        <s v="978-0-223-00645-4"/>
        <s v="978-1-936748-08-2"/>
        <s v="978-0-10-126581-2"/>
        <s v="978-0-684-27572-7"/>
        <s v="978-0-85633-057-5"/>
        <s v="978-1-214-54369-9"/>
        <s v="978-1-944967-67-3"/>
        <s v="978-1-09-991234-4"/>
        <s v="978-1-314-72810-1"/>
        <s v="978-1-4074-2250-3"/>
        <s v="978-1-305-64385-7"/>
        <s v="978-1-236-89945-3"/>
        <s v="978-0-509-62524-9"/>
        <s v="978-1-74500-165-1"/>
        <s v="978-1-60355-406-0"/>
        <s v="978-0-520-56225-7"/>
        <s v="978-0-19-505430-9"/>
        <s v="978-0-88047-213-5"/>
        <s v="978-0-627-26824-3"/>
        <s v="978-0-508-42202-3"/>
        <s v="978-1-4572-9029-9"/>
        <s v="978-0-932577-40-5"/>
        <s v="978-0-229-46795-2"/>
        <s v="978-1-59657-167-9"/>
        <s v="978-1-948522-84-7"/>
        <s v="978-0-11-604513-3"/>
        <s v="978-0-316-81504-8"/>
        <s v="978-1-69976-489-3"/>
        <s v="978-0-7468-7848-4"/>
        <s v="978-0-13-865845-8"/>
        <s v="978-0-947820-37-4"/>
        <s v="978-1-344-44170-4"/>
        <s v="978-1-336-74400-4"/>
        <s v="978-1-03-150098-1"/>
        <s v="978-0-7779-1709-1"/>
        <s v="978-1-385-14217-2"/>
        <s v="978-0-7402-6693-5"/>
        <s v="978-1-285-99547-2"/>
        <s v="978-1-60095-381-1"/>
        <s v="978-1-76726-772-1"/>
        <s v="978-1-61255-699-4"/>
        <s v="978-1-229-79765-0"/>
        <s v="978-1-330-13945-5"/>
        <s v="978-1-83887-578-7"/>
        <s v="978-1-962262-66-8"/>
        <s v="978-0-427-48180-4"/>
        <s v="978-1-75738-705-7"/>
        <s v="978-0-17-702555-6"/>
        <s v="978-1-102-45337-6"/>
        <s v="978-0-243-79601-4"/>
        <s v="978-0-7949-7495-4"/>
        <s v="978-0-335-02046-1"/>
        <s v="978-0-8370-1091-5"/>
        <s v="978-1-4574-8032-4"/>
        <s v="978-1-09-356178-4"/>
        <s v="978-0-273-00040-2"/>
        <s v="978-1-160-98208-5"/>
        <s v="978-0-699-58217-9"/>
        <s v="978-0-446-86615-6"/>
        <s v="978-0-263-17315-4"/>
        <s v="978-1-201-77098-5"/>
        <s v="978-1-924154-69-7"/>
        <s v="978-0-662-97919-7"/>
        <s v="978-1-222-52134-4"/>
        <s v="978-1-138-89210-1"/>
        <s v="978-0-08-065273-3"/>
        <s v="978-1-5129-3450-2"/>
        <s v="978-1-76286-289-1"/>
        <s v="978-0-377-62446-7"/>
        <s v="978-0-532-71619-8"/>
        <s v="978-0-13-760809-6"/>
        <s v="978-1-232-46841-7"/>
        <s v="978-1-354-43353-9"/>
        <s v="978-0-318-09460-1"/>
        <s v="978-0-9836789-0-8"/>
        <s v="978-0-89968-630-1"/>
        <s v="978-0-284-50156-1"/>
        <s v="978-0-7924-5248-5"/>
        <s v="978-0-8197-5005-1"/>
        <s v="978-0-515-20138-3"/>
        <s v="978-0-296-14591-3"/>
        <s v="978-1-04-781006-7"/>
        <s v="978-1-913884-94-9"/>
        <s v="978-0-357-00834-8"/>
        <s v="978-1-76001-692-0"/>
        <s v="978-1-4621-6985-6"/>
        <s v="978-0-7232-9340-8"/>
        <s v="978-1-116-76503-8"/>
        <s v="978-0-8133-6609-8"/>
        <s v="978-0-563-93450-9"/>
        <s v="978-0-240-37367-6"/>
        <s v="978-1-963294-47-7"/>
        <s v="978-0-433-43976-9"/>
        <s v="978-0-13-472158-3"/>
        <s v="978-1-06-610624-0"/>
        <s v="978-1-59475-674-0"/>
        <s v="978-1-4361-7990-4"/>
        <s v="978-1-151-74215-5"/>
        <s v="978-0-587-27650-0"/>
        <s v="978-0-8326-1970-0"/>
        <s v="978-0-918528-43-8"/>
        <s v="978-0-691-25088-5"/>
        <s v="978-0-536-11997-1"/>
        <s v="978-1-5389-0096-3"/>
        <s v="978-0-921126-31-7"/>
        <s v="978-0-346-42321-3"/>
        <s v="978-0-8320-7196-6"/>
        <s v="978-0-425-87515-5"/>
        <s v="978-0-15-640996-4"/>
        <s v="978-1-120-40436-7"/>
        <s v="978-1-78404-283-7"/>
        <s v="978-1-77091-046-1"/>
        <s v="978-0-9700040-5-5"/>
        <s v="978-1-4203-2807-3"/>
        <s v="978-1-55172-713-4"/>
        <s v="978-1-76861-036-6"/>
        <s v="978-1-64459-154-3"/>
        <s v="978-0-8077-1908-4"/>
        <s v="978-1-247-63520-0"/>
        <s v="978-1-4891-4901-5"/>
        <s v="978-0-8471-6521-6"/>
        <s v="978-1-387-93607-6"/>
        <s v="978-0-17-146558-7"/>
        <s v="978-0-439-67486-7"/>
        <s v="978-1-75018-577-3"/>
        <s v="978-1-927015-53-7"/>
        <s v="978-0-291-08063-9"/>
        <s v="978-1-01-327600-2"/>
        <s v="978-0-08-734775-5"/>
        <s v="978-1-79145-763-1"/>
        <s v="978-1-322-04125-4"/>
        <s v="978-1-133-79783-8"/>
        <s v="978-1-149-77711-4"/>
        <s v="978-1-184-36188-0"/>
        <s v="978-0-09-083653-6"/>
        <s v="978-0-310-53678-9"/>
        <s v="978-0-435-51090-9"/>
        <s v="978-0-568-85933-3"/>
        <s v="978-1-71243-643-1"/>
        <s v="978-1-06-409831-8"/>
        <s v="978-1-4073-6762-0"/>
        <s v="978-1-119-41316-5"/>
        <s v="978-0-85323-012-0"/>
        <s v="978-1-186-09123-5"/>
        <s v="978-1-104-24439-2"/>
        <s v="978-1-185-79029-0"/>
        <s v="978-1-950166-44-2"/>
        <s v="978-0-540-19566-4"/>
        <s v="978-0-331-75682-1"/>
        <s v="978-1-5351-6943-1"/>
        <s v="978-1-58513-677-3"/>
        <s v="978-0-04-292302-4"/>
        <s v="978-1-65559-045-0"/>
        <s v="978-1-5251-6168-1"/>
        <s v="978-1-4149-2493-9"/>
        <s v="978-0-615-01667-2"/>
        <s v="978-1-86951-842-4"/>
        <s v="978-0-282-10102-2"/>
        <s v="978-1-923172-83-8"/>
        <s v="978-1-64120-811-6"/>
        <s v="978-1-277-91426-9"/>
        <s v="978-1-66563-058-0"/>
        <s v="978-1-239-44521-3"/>
        <s v="978-1-147-89708-1"/>
        <s v="978-1-992212-18-3"/>
        <s v="978-1-64756-814-6"/>
        <s v="978-1-06-515840-0"/>
        <s v="978-0-690-98323-4"/>
        <s v="978-1-02-936070-2"/>
        <s v="978-0-8435-4706-1"/>
        <s v="978-0-942307-78-8"/>
        <s v="978-1-4270-3832-6"/>
        <s v="978-1-919475-19-6"/>
        <s v="978-1-5275-4253-2"/>
        <s v="978-1-00-358011-9"/>
        <s v="978-1-81331-757-8"/>
        <s v="978-1-61447-845-4"/>
        <s v="978-0-19-375654-0"/>
        <s v="978-0-561-16965-1"/>
        <s v="978-0-9508852-0-9"/>
        <s v="978-1-9846-2602-8"/>
        <s v="978-1-4711-6990-8"/>
        <s v="978-1-66677-059-9"/>
        <s v="978-0-902889-64-4"/>
        <s v="978-0-86229-630-8"/>
        <s v="978-1-56344-986-4"/>
        <s v="978-1-376-68366-0"/>
        <s v="978-0-88122-397-2"/>
        <s v="978-1-222-34623-7"/>
        <s v="978-0-513-38601-3"/>
        <s v="978-1-384-05423-0"/>
        <s v="978-1-891188-10-7"/>
        <s v="978-1-57599-001-9"/>
        <s v="978-1-68011-109-5"/>
        <s v="978-0-455-17176-0"/>
        <s v="978-0-629-60972-3"/>
        <s v="978-1-888832-47-1"/>
        <s v="978-1-955262-01-9"/>
        <s v="978-1-03-461435-7"/>
        <s v="978-1-01-109503-2"/>
        <s v="978-0-7990-0628-5"/>
        <s v="978-0-305-58902-8"/>
        <s v="978-0-615-01555-2"/>
        <s v="978-0-15-848306-1"/>
        <s v="978-1-07-277894-3"/>
        <s v="978-0-09-110459-7"/>
        <s v="978-0-8454-1951-9"/>
        <s v="978-0-445-74202-4"/>
        <s v="978-1-913766-91-7"/>
        <s v="978-0-11-485045-6"/>
        <s v="978-1-194-95011-1"/>
        <s v="978-0-928681-14-7"/>
        <s v="978-0-563-03427-8"/>
        <s v="978-0-304-69552-2"/>
        <s v="978-1-137-44770-8"/>
        <s v="978-0-7903-7617-2"/>
        <s v="978-1-870670-62-3"/>
        <s v="978-1-386-21266-9"/>
        <s v="978-0-00-480321-0"/>
        <s v="978-0-17-032262-1"/>
        <s v="978-0-7525-1817-6"/>
        <s v="978-0-680-20187-4"/>
        <s v="978-0-559-41827-3"/>
        <s v="978-0-461-89948-1"/>
        <s v="978-1-344-47742-0"/>
        <s v="978-1-9853-3849-4"/>
        <s v="978-1-60651-313-2"/>
        <s v="978-1-63812-927-1"/>
        <s v="978-1-5307-8438-7"/>
        <s v="978-1-159-52044-1"/>
        <s v="978-0-518-63036-4"/>
        <s v="978-0-19-349640-8"/>
        <s v="978-1-191-43867-4"/>
        <s v="978-0-415-26481-5"/>
        <s v="978-1-78055-374-0"/>
        <s v="978-0-535-62378-3"/>
        <s v="978-1-237-90399-9"/>
        <s v="978-1-68591-726-5"/>
        <s v="978-1-57908-827-9"/>
        <s v="978-0-357-92462-4"/>
        <s v="978-0-16-222450-6"/>
        <s v="978-1-329-48495-5"/>
        <s v="978-1-86282-442-3"/>
        <s v="978-1-297-24026-3"/>
        <s v="978-0-683-81854-3"/>
        <s v="978-0-7965-3710-2"/>
        <s v="978-0-04-015466-6"/>
        <s v="978-1-4866-0408-1"/>
        <s v="978-1-4496-4701-8"/>
        <s v="978-1-148-67022-5"/>
        <s v="978-1-125-85951-3"/>
        <s v="978-1-363-46702-0"/>
        <s v="978-1-77556-236-8"/>
        <s v="978-1-370-27462-8"/>
        <s v="978-1-141-73605-8"/>
        <s v="978-0-10-345332-3"/>
        <s v="978-0-10-935342-9"/>
        <s v="978-0-643-14114-8"/>
        <s v="978-0-410-18983-0"/>
        <s v="978-1-4268-5231-2"/>
        <s v="978-1-66660-753-6"/>
        <s v="978-1-81634-639-1"/>
        <s v="978-1-394-94119-3"/>
        <s v="978-0-01-096485-1"/>
        <s v="978-1-04-223096-9"/>
        <s v="978-1-4120-8373-7"/>
        <s v="978-0-349-38116-9"/>
        <s v="978-1-5037-6208-4"/>
        <s v="978-1-70852-787-7"/>
        <s v="978-1-81942-533-8"/>
        <s v="978-1-55268-098-8"/>
        <s v="978-1-187-04285-4"/>
        <s v="978-1-4656-5886-9"/>
        <s v="978-0-471-87163-7"/>
        <s v="978-0-7663-9596-1"/>
        <s v="978-1-180-07539-2"/>
        <s v="978-0-00-169890-1"/>
        <s v="978-0-9568969-9-5"/>
        <s v="978-0-259-55436-3"/>
        <s v="978-0-240-87739-6"/>
        <s v="978-1-80909-066-9"/>
        <s v="978-0-610-28431-1"/>
        <s v="978-1-74477-941-4"/>
        <s v="978-1-369-90826-8"/>
        <s v="978-0-584-32603-1"/>
        <s v="978-0-348-45230-3"/>
        <s v="978-1-180-86410-1"/>
        <s v="978-1-85391-437-9"/>
        <s v="978-0-688-99753-3"/>
        <s v="978-1-71811-092-2"/>
        <s v="978-0-8023-1809-1"/>
        <s v="978-1-5123-2567-6"/>
        <s v="978-1-5115-9533-9"/>
        <s v="978-0-7014-0754-4"/>
        <s v="978-0-7893-9833-8"/>
        <s v="978-1-871435-34-4"/>
        <s v="978-0-08-060407-7"/>
        <s v="978-1-365-86306-6"/>
        <s v="978-1-951307-15-8"/>
        <s v="978-0-474-67335-1"/>
        <s v="978-1-07-682476-9"/>
        <s v="978-1-64829-857-8"/>
        <s v="978-0-678-00140-0"/>
        <s v="978-1-5310-5680-3"/>
        <s v="978-0-371-28702-6"/>
        <s v="978-0-09-663415-0"/>
        <s v="978-0-591-38782-7"/>
        <s v="978-1-252-72870-6"/>
        <s v="978-0-906004-27-2"/>
        <s v="978-1-391-33817-0"/>
        <s v="978-0-614-10733-3"/>
        <s v="978-1-925699-27-2"/>
        <s v="978-0-618-96772-8"/>
        <s v="978-0-462-92750-3"/>
        <s v="978-1-56537-663-2"/>
        <s v="978-0-328-61906-1"/>
        <s v="978-0-243-74757-3"/>
        <s v="978-1-4839-0733-8"/>
        <s v="978-1-83324-535-6"/>
        <s v="978-0-535-15887-2"/>
        <s v="978-0-8027-4272-8"/>
        <s v="978-0-17-763504-5"/>
        <s v="978-0-19-449083-2"/>
        <s v="978-0-469-70147-2"/>
        <s v="978-0-698-99102-6"/>
        <s v="978-1-56921-907-2"/>
        <s v="978-0-85728-041-1"/>
        <s v="978-1-331-60018-3"/>
        <s v="978-0-438-82633-5"/>
        <s v="978-0-9742972-5-5"/>
        <s v="978-0-00-986316-5"/>
        <s v="978-1-71647-228-2"/>
        <s v="978-0-13-712931-7"/>
        <s v="978-1-5206-4772-2"/>
        <s v="978-0-8023-5163-0"/>
        <s v="978-0-9710499-0-1"/>
        <s v="978-1-299-94308-7"/>
        <s v="978-0-585-25403-6"/>
        <s v="978-0-436-73013-9"/>
        <s v="978-1-4126-3538-7"/>
        <s v="978-1-238-44804-8"/>
        <s v="978-0-02-108398-5"/>
        <s v="978-1-64507-084-9"/>
        <s v="978-1-9855-6273-8"/>
        <s v="978-1-63786-840-9"/>
        <s v="978-1-68142-902-1"/>
        <s v="978-0-254-80994-9"/>
        <s v="978-1-313-92156-5"/>
        <s v="978-0-00-140175-4"/>
        <s v="978-0-03-931481-1"/>
        <s v="978-0-218-18060-2"/>
        <s v="978-1-04-998906-8"/>
        <s v="978-1-126-99254-7"/>
        <s v="978-0-05-806481-0"/>
        <s v="978-1-00-180023-3"/>
        <s v="978-0-8068-2857-2"/>
        <s v="978-0-8102-3529-8"/>
        <s v="978-0-652-19118-9"/>
        <s v="978-1-77660-138-7"/>
        <s v="978-1-70395-105-9"/>
        <s v="978-1-230-42670-9"/>
        <s v="978-0-266-52485-4"/>
        <s v="978-0-542-37130-1"/>
        <s v="978-0-507-58764-8"/>
        <s v="978-0-927679-69-5"/>
        <s v="978-0-7120-6795-9"/>
        <s v="978-1-205-98366-4"/>
        <s v="978-0-18-270067-7"/>
        <s v="978-1-271-33456-8"/>
        <s v="978-1-05-630438-0"/>
        <s v="978-1-942655-26-8"/>
        <s v="978-0-9542124-6-9"/>
        <s v="978-0-656-10282-2"/>
        <s v="978-0-8199-7728-1"/>
        <s v="978-1-200-55222-3"/>
        <s v="978-1-64271-670-2"/>
        <s v="978-0-914237-50-1"/>
        <s v="978-1-65707-546-7"/>
        <s v="978-0-7341-3586-5"/>
        <s v="978-1-5269-3571-7"/>
        <s v="978-0-287-27719-7"/>
        <s v="978-0-929022-68-0"/>
        <s v="978-1-76078-456-0"/>
        <s v="978-0-87589-576-5"/>
        <s v="978-1-75001-416-5"/>
        <s v="978-0-510-36237-9"/>
        <s v="978-0-03-738780-0"/>
        <s v="978-0-924450-30-3"/>
        <s v="978-1-80386-979-7"/>
        <s v="978-0-510-31000-4"/>
        <s v="978-1-4305-5233-8"/>
        <s v="978-1-08-749561-3"/>
        <s v="978-0-560-83751-3"/>
        <s v="978-0-941693-96-7"/>
        <s v="978-0-9598286-9-6"/>
        <s v="978-0-19-385105-4"/>
        <s v="978-0-8473-5528-0"/>
        <s v="978-1-71631-651-7"/>
        <s v="978-0-390-87413-9"/>
        <s v="978-0-14-498529-6"/>
        <s v="978-0-485-38986-9"/>
        <s v="978-0-7495-0347-5"/>
        <s v="978-0-947057-33-6"/>
        <s v="978-1-84660-877-3"/>
        <s v="978-0-7251-0988-2"/>
        <s v="978-0-06-898016-2"/>
        <s v="978-0-9922069-9-4"/>
        <s v="978-1-75113-440-4"/>
        <s v="978-1-315-78352-9"/>
        <s v="978-0-580-13496-8"/>
        <s v="978-1-5476-0981-9"/>
        <s v="978-1-4895-8504-2"/>
        <s v="978-0-8060-1591-0"/>
        <s v="978-0-11-230534-7"/>
        <s v="978-1-4863-9523-1"/>
        <s v="978-1-56628-024-2"/>
        <s v="978-1-876311-69-8"/>
        <s v="978-0-534-57715-5"/>
        <s v="978-0-06-979127-9"/>
        <s v="978-0-00-534835-2"/>
        <s v="978-0-499-94448-1"/>
        <s v="978-1-914727-07-8"/>
        <s v="978-0-13-590556-2"/>
        <s v="978-1-105-30617-4"/>
        <s v="978-0-470-58887-1"/>
        <s v="978-1-309-30254-5"/>
        <s v="978-0-9758290-3-5"/>
        <s v="978-1-60296-777-9"/>
        <s v="978-1-303-92959-5"/>
        <s v="978-1-4403-4837-2"/>
        <s v="978-1-245-24519-7"/>
        <s v="978-0-341-78817-1"/>
        <s v="978-0-9742250-2-9"/>
        <s v="978-1-66149-956-3"/>
        <s v="978-0-282-47021-0"/>
        <s v="978-1-149-05219-8"/>
        <s v="978-0-910895-21-7"/>
        <s v="978-1-377-06815-2"/>
        <s v="978-0-9812065-5-4"/>
        <s v="978-0-364-22940-8"/>
        <s v="978-0-09-295362-0"/>
        <s v="978-0-01-376381-9"/>
        <s v="978-1-83007-286-3"/>
        <s v="978-0-85279-421-0"/>
        <s v="978-1-01-758167-6"/>
        <s v="978-1-7325422-8-0"/>
        <s v="978-0-240-57173-7"/>
        <s v="978-1-927494-48-6"/>
        <s v="978-0-421-58575-1"/>
        <s v="978-1-386-81629-4"/>
        <s v="978-0-947021-58-0"/>
        <s v="978-0-9761286-4-9"/>
        <s v="978-0-13-394061-9"/>
        <s v="978-1-62647-142-9"/>
        <s v="978-1-157-45870-8"/>
        <s v="978-0-01-777433-0"/>
        <s v="978-0-18-803246-8"/>
        <s v="978-0-375-77474-4"/>
        <s v="978-0-9503807-4-2"/>
        <s v="978-0-265-88280-1"/>
        <s v="978-0-286-65587-3"/>
        <s v="978-0-01-993359-9"/>
        <s v="978-0-948793-26-4"/>
        <s v="978-0-19-911341-5"/>
        <s v="978-0-9875261-9-9"/>
        <s v="978-0-382-15513-0"/>
        <s v="978-1-324-74162-6"/>
        <s v="978-1-4240-5449-7"/>
        <s v="978-0-02-444829-3"/>
        <s v="978-0-03-337188-9"/>
        <s v="978-0-12-998794-9"/>
        <s v="978-1-5320-0608-1"/>
        <s v="978-1-74341-002-8"/>
        <s v="978-0-376-19177-9"/>
        <s v="978-1-5299-4001-5"/>
        <s v="978-1-257-35579-2"/>
        <s v="978-0-329-42791-7"/>
        <s v="978-0-7559-7505-1"/>
        <s v="978-1-85249-125-3"/>
        <s v="978-1-203-56460-5"/>
        <s v="978-0-10-499030-8"/>
        <s v="978-0-935795-31-8"/>
        <s v="978-0-933033-97-9"/>
        <s v="978-0-9576362-3-1"/>
        <s v="978-0-6486055-0-8"/>
        <s v="978-0-633-98459-5"/>
        <s v="978-0-02-722139-8"/>
        <s v="978-0-626-50049-8"/>
        <s v="978-0-8147-3828-3"/>
        <s v="978-0-672-98716-8"/>
        <s v="978-0-334-53871-4"/>
        <s v="978-1-4054-2787-6"/>
        <s v="978-1-291-72938-2"/>
        <s v="978-0-15-507768-3"/>
        <s v="978-0-04-088746-5"/>
        <s v="978-1-5195-2791-2"/>
        <s v="978-0-475-73251-4"/>
        <s v="978-1-71199-096-5"/>
        <s v="978-1-5273-6950-4"/>
        <s v="978-0-7286-7605-3"/>
        <s v="978-0-7527-0472-2"/>
        <s v="978-0-6485306-3-3"/>
        <s v="978-1-65512-595-9"/>
        <s v="978-1-997285-14-4"/>
        <s v="978-1-206-61542-7"/>
        <s v="978-1-225-89638-8"/>
        <s v="978-1-72095-019-6"/>
        <s v="978-0-85017-589-9"/>
        <s v="978-0-243-26179-6"/>
        <s v="978-0-639-61381-9"/>
        <s v="978-1-968675-07-3"/>
        <s v="978-1-69829-192-5"/>
        <s v="978-0-497-22699-2"/>
        <s v="978-0-307-81154-7"/>
        <s v="978-0-270-60811-3"/>
        <s v="978-1-81495-987-6"/>
        <s v="978-0-306-11179-2"/>
        <s v="978-0-7780-2511-5"/>
        <s v="978-1-951447-30-4"/>
        <s v="978-1-898151-93-7"/>
        <s v="978-0-7093-8140-2"/>
        <s v="978-0-275-32836-8"/>
        <s v="978-1-57918-856-6"/>
        <s v="978-0-7600-0985-7"/>
        <s v="978-1-61423-471-5"/>
        <s v="978-1-75363-177-2"/>
        <s v="978-0-346-20083-8"/>
        <s v="978-1-85670-230-0"/>
        <s v="978-0-558-00772-0"/>
        <s v="978-0-580-44556-9"/>
        <s v="978-0-7576-4359-0"/>
        <s v="978-0-366-41603-5"/>
        <s v="978-0-307-87741-3"/>
        <s v="978-1-376-19021-2"/>
        <s v="978-0-673-14996-1"/>
        <s v="978-0-466-41701-7"/>
        <s v="978-0-502-19357-8"/>
        <s v="978-0-637-24545-6"/>
        <s v="978-1-5385-0383-6"/>
        <s v="978-0-509-34691-5"/>
        <s v="978-1-74759-846-3"/>
        <s v="978-1-223-22627-9"/>
        <s v="978-0-7009-2707-4"/>
        <s v="978-0-7355-0068-6"/>
        <s v="978-1-102-28491-8"/>
        <s v="978-1-57081-781-6"/>
        <s v="978-1-57960-653-4"/>
        <s v="978-0-543-24126-9"/>
        <s v="978-0-530-50290-8"/>
        <s v="978-1-294-70552-9"/>
        <s v="978-0-11-754238-9"/>
        <s v="978-1-295-54668-8"/>
        <s v="978-1-303-57640-9"/>
        <s v="978-1-266-25497-0"/>
        <s v="978-0-291-90725-7"/>
        <s v="978-1-5271-3244-3"/>
        <s v="978-1-4404-9156-6"/>
        <s v="978-1-80277-567-9"/>
        <s v="978-0-918649-83-6"/>
        <s v="978-0-668-55766-5"/>
        <s v="978-1-350-56970-6"/>
        <s v="978-0-8159-7939-5"/>
        <s v="978-1-76261-718-7"/>
        <s v="978-1-4665-7313-0"/>
        <s v="978-0-225-95352-7"/>
        <s v="978-0-229-46260-5"/>
        <s v="978-0-7827-2399-1"/>
        <s v="978-1-921350-89-4"/>
        <s v="978-1-77567-734-5"/>
        <s v="978-0-488-01025-8"/>
        <s v="978-1-874012-66-5"/>
        <s v="978-0-08-102088-3"/>
        <s v="978-1-899641-08-6"/>
        <s v="978-0-7752-9538-2"/>
        <s v="978-1-911140-13-9"/>
        <s v="978-1-929902-67-5"/>
        <s v="978-0-588-73631-7"/>
        <s v="978-0-684-84333-9"/>
        <s v="978-0-05-321391-6"/>
        <s v="978-0-527-51493-8"/>
        <s v="978-1-72304-165-5"/>
        <s v="978-1-878992-53-6"/>
        <s v="978-0-8221-2459-7"/>
        <s v="978-1-08-372635-3"/>
        <s v="978-0-8382-8286-1"/>
        <s v="978-1-04-855267-6"/>
        <s v="978-0-620-35933-7"/>
        <s v="978-1-271-65866-4"/>
        <s v="978-0-18-891646-1"/>
        <s v="978-1-940559-16-2"/>
        <s v="978-1-360-41110-1"/>
        <s v="978-1-305-05259-8"/>
        <s v="978-1-988220-80-2"/>
        <s v="978-0-435-06700-7"/>
        <s v="978-0-205-82861-6"/>
        <s v="978-1-883895-30-3"/>
        <s v="978-1-167-81343-6"/>
        <s v="978-0-18-275701-5"/>
        <s v="978-1-83232-920-0"/>
        <s v="978-0-283-40347-7"/>
        <s v="978-1-4555-4885-9"/>
        <s v="978-0-7126-8492-7"/>
        <s v="978-0-396-40697-6"/>
        <s v="978-1-4692-5610-8"/>
        <s v="978-1-58817-379-9"/>
        <s v="978-1-4488-0740-6"/>
        <s v="978-0-634-92189-6"/>
        <s v="978-0-8076-0934-7"/>
        <s v="978-0-524-64314-3"/>
        <s v="978-1-62026-109-5"/>
        <s v="978-0-7040-5162-1"/>
        <s v="978-0-7229-4708-1"/>
        <s v="978-0-692-13743-7"/>
        <s v="978-1-4474-3457-3"/>
        <s v="978-0-584-45924-1"/>
        <s v="978-1-63921-819-6"/>
        <s v="978-1-362-11139-9"/>
        <s v="978-1-58732-497-0"/>
        <s v="978-1-56792-201-1"/>
        <s v="978-0-439-95766-3"/>
        <s v="978-1-350-94881-5"/>
        <s v="978-0-698-36528-5"/>
        <s v="978-0-468-64066-6"/>
        <s v="978-0-89889-521-6"/>
        <s v="978-0-7615-9341-6"/>
        <s v="978-1-935921-42-4"/>
        <s v="978-0-06-960276-6"/>
        <s v="978-1-4356-7762-3"/>
        <s v="978-0-297-92892-8"/>
        <s v="978-0-925810-95-3"/>
        <s v="978-1-07-485461-4"/>
        <s v="978-1-4551-0113-9"/>
        <s v="978-1-82021-767-0"/>
        <s v="978-0-8261-7330-0"/>
        <s v="978-1-79375-978-8"/>
        <s v="978-1-4071-6887-6"/>
        <s v="978-0-88154-076-5"/>
        <s v="978-0-88564-162-8"/>
        <s v="978-1-80152-900-6"/>
        <s v="978-1-333-65734-5"/>
        <s v="978-1-60398-621-2"/>
        <s v="978-0-458-82528-8"/>
        <s v="978-1-304-76406-5"/>
        <s v="978-0-8101-5861-0"/>
        <s v="978-0-667-44169-9"/>
        <s v="978-0-9820227-9-5"/>
        <s v="978-1-4356-8094-4"/>
        <s v="978-0-18-286352-5"/>
        <s v="978-1-07-612516-3"/>
        <s v="978-1-9997529-2-7"/>
        <s v="978-1-00-462504-8"/>
        <s v="978-0-09-129704-6"/>
        <s v="978-1-955429-87-0"/>
        <s v="978-1-09-524853-9"/>
        <s v="978-0-653-81950-1"/>
        <s v="978-0-448-26489-9"/>
        <s v="978-1-69847-080-1"/>
        <s v="978-1-306-86947-8"/>
        <s v="978-1-60535-806-2"/>
        <s v="978-1-57769-243-0"/>
        <s v="978-0-88697-024-6"/>
        <s v="978-0-547-34450-8"/>
        <s v="978-0-438-13262-7"/>
        <s v="978-0-684-13177-1"/>
        <s v="978-1-239-05407-1"/>
        <s v="978-1-927398-85-2"/>
        <s v="978-1-08-590730-9"/>
        <s v="978-0-01-236366-9"/>
        <s v="978-1-281-78097-3"/>
        <s v="978-1-300-69854-8"/>
        <s v="978-0-13-337501-5"/>
        <s v="978-0-929813-65-3"/>
        <s v="978-0-460-38681-4"/>
        <s v="978-0-520-82140-8"/>
        <s v="978-0-331-70795-3"/>
        <s v="978-0-462-14164-0"/>
        <s v="978-0-509-85633-9"/>
        <s v="978-1-74785-846-8"/>
        <s v="978-0-352-03755-8"/>
        <s v="978-1-65306-434-2"/>
        <s v="978-1-69402-125-0"/>
        <s v="978-0-8403-7237-6"/>
        <s v="978-0-574-04757-1"/>
        <s v="978-1-4747-3601-5"/>
        <s v="978-0-341-08756-4"/>
        <s v="978-0-8115-7959-9"/>
        <s v="978-0-261-17558-7"/>
        <s v="978-1-226-44838-8"/>
        <s v="978-1-329-15814-6"/>
        <s v="978-0-598-70806-9"/>
        <s v="978-1-141-66146-6"/>
        <s v="978-1-989527-42-9"/>
        <s v="978-0-941399-78-4"/>
        <s v="978-0-7767-8005-4"/>
        <s v="978-1-01-273580-7"/>
        <s v="978-1-360-73171-1"/>
        <s v="978-0-358-62413-4"/>
        <s v="978-0-9951464-5-7"/>
        <s v="978-0-467-62137-6"/>
        <s v="978-1-62464-195-4"/>
        <s v="978-1-72081-076-6"/>
        <s v="978-0-205-74755-9"/>
        <s v="978-0-684-99048-4"/>
        <s v="978-0-7719-5073-5"/>
        <s v="978-0-531-63931-3"/>
        <s v="978-1-58191-942-4"/>
        <s v="978-0-500-77826-5"/>
        <s v="978-1-03-721302-1"/>
        <s v="978-0-254-35644-3"/>
        <s v="978-0-378-51988-5"/>
        <s v="978-0-7534-0460-7"/>
        <s v="978-0-906871-65-2"/>
        <s v="978-0-395-35461-2"/>
        <s v="978-0-658-14281-9"/>
        <s v="978-1-175-02104-5"/>
        <s v="978-1-08-388423-7"/>
        <s v="978-0-562-63226-0"/>
        <s v="978-0-240-49819-5"/>
        <s v="978-1-59215-063-2"/>
        <s v="978-0-933651-03-6"/>
        <s v="978-0-03-602570-3"/>
        <s v="978-1-280-07693-0"/>
        <s v="978-0-326-21157-1"/>
        <s v="978-0-7297-5449-1"/>
        <s v="978-1-57525-609-2"/>
        <s v="978-1-892745-33-0"/>
        <s v="978-1-56871-256-7"/>
        <s v="978-1-75257-661-6"/>
        <s v="978-0-213-24606-8"/>
        <s v="978-0-605-28516-3"/>
        <s v="978-1-85425-435-1"/>
        <s v="978-1-65237-956-0"/>
        <s v="978-0-9579351-6-7"/>
        <s v="978-0-7460-6172-5"/>
        <s v="978-0-683-77252-4"/>
        <s v="978-1-284-42664-9"/>
        <s v="978-0-8045-5880-8"/>
        <s v="978-0-937821-08-4"/>
        <s v="978-0-226-68707-0"/>
        <s v="978-1-372-04593-6"/>
        <s v="978-1-4224-5443-5"/>
        <s v="978-0-386-63248-4"/>
        <s v="978-1-4412-2893-2"/>
        <s v="978-0-11-095502-5"/>
        <s v="978-1-62508-154-4"/>
        <s v="978-1-357-11780-1"/>
        <s v="978-1-274-50257-5"/>
        <s v="978-0-16-555508-9"/>
        <s v="978-0-577-04261-0"/>
        <s v="978-1-75950-650-0"/>
        <s v="978-0-14-634072-7"/>
        <s v="978-1-4859-0023-8"/>
        <s v="978-0-8455-7166-8"/>
        <s v="978-1-989339-18-3"/>
        <s v="978-1-75294-686-0"/>
        <s v="978-1-5218-2467-2"/>
        <s v="978-1-57543-456-8"/>
        <s v="978-1-4727-5007-5"/>
        <s v="978-1-5263-1744-5"/>
        <s v="978-1-246-93260-7"/>
        <s v="978-1-65671-629-3"/>
        <s v="978-1-303-71116-9"/>
        <s v="978-1-86700-682-4"/>
        <s v="978-0-400-24867-7"/>
        <s v="978-1-189-07310-8"/>
        <s v="978-0-928254-45-7"/>
        <s v="978-1-241-58738-3"/>
        <s v="978-1-4867-4285-1"/>
        <s v="978-1-7342426-2-1"/>
        <s v="978-1-206-61704-9"/>
        <s v="978-0-09-617325-3"/>
        <s v="978-1-298-85302-8"/>
        <s v="978-1-154-15474-0"/>
        <s v="978-1-169-92111-5"/>
        <s v="978-1-59746-675-2"/>
        <s v="978-0-284-44739-5"/>
        <s v="978-1-67952-660-2"/>
        <s v="978-1-64899-481-4"/>
        <s v="978-0-14-539576-6"/>
        <s v="978-0-17-765343-8"/>
        <s v="978-0-89728-458-5"/>
        <s v="978-1-878122-29-2"/>
        <s v="978-0-11-435151-9"/>
        <s v="978-1-83632-342-6"/>
        <s v="978-1-57407-659-2"/>
        <s v="978-0-7003-6073-4"/>
        <s v="978-1-65086-165-4"/>
        <s v="978-0-674-97329-9"/>
        <s v="978-0-13-317345-1"/>
        <s v="978-1-09-840519-9"/>
        <s v="978-0-02-108475-3"/>
        <s v="978-1-5472-9563-0"/>
        <s v="978-0-621-59901-5"/>
        <s v="978-1-223-08452-7"/>
        <s v="978-0-223-30294-5"/>
        <s v="978-1-84392-500-2"/>
        <s v="978-0-580-23915-1"/>
        <s v="978-0-653-52559-4"/>
        <s v="978-1-56656-546-2"/>
        <s v="978-0-916019-20-4"/>
        <s v="978-1-7395504-4-8"/>
        <s v="978-1-274-97594-2"/>
        <s v="978-1-5089-8605-8"/>
        <s v="978-1-09-330867-9"/>
        <s v="978-0-86294-983-9"/>
        <s v="978-1-963769-53-1"/>
        <s v="978-1-57387-009-2"/>
        <s v="978-1-875143-23-8"/>
        <s v="978-0-932526-35-9"/>
        <s v="978-1-79004-908-0"/>
        <s v="978-1-60512-613-5"/>
        <s v="978-1-147-06172-7"/>
        <s v="978-0-01-062437-3"/>
        <s v="978-0-378-11706-7"/>
        <s v="978-0-258-07365-0"/>
        <s v="978-0-915962-13-6"/>
        <s v="978-1-77308-567-8"/>
        <s v="978-0-8423-9104-7"/>
        <s v="978-1-4298-6476-3"/>
        <s v="978-1-4855-4239-1"/>
        <s v="978-1-84444-207-2"/>
        <s v="978-0-15-878270-6"/>
        <s v="978-1-303-31920-4"/>
        <s v="978-1-4722-4616-5"/>
        <s v="978-1-05-404963-4"/>
        <s v="978-0-87909-325-9"/>
        <s v="978-1-271-05507-4"/>
        <s v="978-0-326-80039-3"/>
        <s v="978-1-00-523705-9"/>
        <s v="978-0-7272-7337-6"/>
        <s v="978-1-9816-2420-1"/>
        <s v="978-0-279-43856-8"/>
        <s v="978-0-277-80397-9"/>
        <s v="978-0-7682-2932-5"/>
        <s v="978-0-245-83785-2"/>
        <s v="978-1-4879-9159-3"/>
        <s v="978-0-85616-116-2"/>
        <s v="978-1-67611-042-2"/>
        <s v="978-1-04-681715-9"/>
        <s v="978-1-4572-8987-3"/>
        <s v="978-1-392-01863-7"/>
        <s v="978-1-4771-2903-6"/>
        <s v="978-1-85495-731-3"/>
        <s v="978-1-193-90212-8"/>
        <s v="978-1-291-21209-9"/>
        <s v="978-0-7198-1059-6"/>
        <s v="978-1-61057-345-0"/>
        <s v="978-0-312-37941-4"/>
        <s v="978-0-7922-5862-9"/>
        <s v="978-0-00-236856-8"/>
        <s v="978-0-18-012755-1"/>
        <s v="978-1-397-73468-6"/>
        <s v="978-0-9667421-1-4"/>
        <s v="978-0-643-46134-5"/>
        <s v="978-0-7683-2536-2"/>
        <s v="978-0-08-861131-2"/>
        <s v="978-0-10-184986-9"/>
        <s v="978-0-630-40277-1"/>
        <s v="978-0-204-46432-7"/>
        <s v="978-1-5462-2745-8"/>
        <s v="978-0-7412-0166-9"/>
        <s v="978-0-634-15676-2"/>
        <s v="978-1-4560-9503-1"/>
        <s v="978-1-56461-576-3"/>
        <s v="978-0-519-16594-0"/>
        <s v="978-1-876114-38-1"/>
        <s v="978-1-926525-06-8"/>
        <s v="978-0-17-618810-8"/>
        <s v="978-0-7415-3358-6"/>
        <s v="978-1-150-09149-0"/>
        <s v="978-1-76547-229-5"/>
        <s v="978-0-7868-7696-9"/>
        <s v="978-0-86790-490-1"/>
        <s v="978-0-238-80371-0"/>
        <s v="978-1-02-992691-5"/>
        <s v="978-0-07-402618-2"/>
        <s v="978-0-7964-8080-4"/>
        <s v="978-1-275-96944-5"/>
        <s v="978-1-194-89941-0"/>
        <s v="978-1-171-32574-1"/>
        <s v="978-1-55803-342-9"/>
        <s v="978-1-5118-6537-1"/>
        <s v="978-1-253-63540-9"/>
        <s v="978-1-4256-8291-0"/>
        <s v="978-0-09-980879-4"/>
        <s v="978-0-254-98715-9"/>
        <s v="978-0-252-83994-8"/>
        <s v="978-0-316-89590-3"/>
        <s v="978-1-269-09214-2"/>
        <s v="978-0-501-84036-7"/>
        <s v="978-0-333-83741-2"/>
        <s v="978-1-63787-305-2"/>
        <s v="978-1-957640-97-6"/>
        <s v="978-1-55393-529-2"/>
        <s v="978-1-4492-9359-8"/>
        <s v="978-1-82001-416-3"/>
        <s v="978-1-903205-13-6"/>
        <s v="978-1-09-119194-5"/>
        <s v="978-0-9898189-3-3"/>
        <s v="978-1-4016-2413-2"/>
        <s v="978-0-543-75358-8"/>
        <s v="978-1-04-675707-3"/>
        <s v="978-1-80741-808-3"/>
        <s v="978-1-69264-342-3"/>
        <s v="978-1-218-12225-8"/>
        <s v="978-0-633-05759-6"/>
        <s v="978-0-426-46200-2"/>
        <s v="978-1-67514-422-0"/>
        <s v="978-0-11-727645-1"/>
        <s v="978-1-00-305239-5"/>
        <s v="978-0-07-442216-8"/>
        <s v="978-0-231-73403-5"/>
        <s v="978-0-918868-64-0"/>
        <s v="978-1-344-26154-8"/>
        <s v="978-0-434-44682-7"/>
        <s v="978-1-281-67308-4"/>
        <s v="978-1-328-42235-4"/>
        <s v="978-0-8134-0245-1"/>
        <s v="978-1-4818-2055-4"/>
        <s v="978-1-7326873-8-7"/>
        <s v="978-0-414-01903-4"/>
        <s v="978-1-915557-13-1"/>
        <s v="978-1-07-928578-9"/>
        <s v="978-0-12-897697-5"/>
        <s v="978-1-69900-330-5"/>
        <s v="978-1-84679-202-1"/>
        <s v="978-0-285-93516-7"/>
        <s v="978-1-114-18079-6"/>
        <s v="978-0-04-221583-9"/>
        <s v="978-1-08-747670-4"/>
        <s v="978-0-626-76860-7"/>
        <s v="978-0-437-28970-4"/>
        <s v="978-0-499-19094-9"/>
        <s v="978-0-08-910739-5"/>
        <s v="978-0-04-333448-5"/>
        <s v="978-0-621-82568-8"/>
        <s v="978-1-4785-2001-6"/>
        <s v="978-1-948255-79-0"/>
        <s v="978-1-292-83561-7"/>
        <s v="978-0-486-54439-7"/>
        <s v="978-0-399-98911-7"/>
        <s v="978-0-8332-4370-6"/>
        <s v="978-0-525-14901-9"/>
        <s v="978-0-16-916784-4"/>
        <s v="978-0-372-82590-6"/>
        <s v="978-1-134-84460-9"/>
        <s v="978-0-540-99291-1"/>
        <s v="978-0-457-72154-3"/>
        <s v="978-1-4715-5703-3"/>
        <s v="978-0-916134-44-0"/>
        <s v="978-1-74203-575-8"/>
        <s v="978-1-4864-2993-6"/>
        <s v="978-0-353-32863-1"/>
        <s v="978-1-106-40577-7"/>
        <s v="978-1-72492-425-4"/>
        <s v="978-0-8486-7396-3"/>
        <s v="978-0-395-66326-4"/>
        <s v="978-1-86811-809-0"/>
        <s v="978-0-507-92064-3"/>
        <s v="978-1-5010-4864-7"/>
        <s v="978-0-939269-34-1"/>
        <s v="978-0-15-793511-0"/>
        <s v="978-0-903284-56-1"/>
        <s v="978-0-9906940-0-7"/>
        <s v="978-0-229-64391-2"/>
        <s v="978-0-492-01176-0"/>
        <s v="978-0-7116-5919-3"/>
        <s v="978-1-07-658408-3"/>
        <s v="978-1-03-114960-9"/>
        <s v="978-1-76745-840-2"/>
        <s v="978-0-583-27137-0"/>
        <s v="978-0-654-97697-5"/>
        <s v="978-1-989105-25-2"/>
        <s v="978-1-142-15568-1"/>
        <s v="978-1-72322-101-9"/>
        <s v="978-0-553-23298-1"/>
        <s v="978-0-470-88295-5"/>
        <s v="978-1-194-02504-8"/>
        <s v="978-0-89986-671-0"/>
        <s v="978-1-5223-5046-0"/>
        <s v="978-0-7661-1626-9"/>
        <s v="978-0-234-51185-5"/>
        <s v="978-0-532-11597-7"/>
        <s v="978-0-242-23363-3"/>
        <s v="978-1-143-44464-7"/>
        <s v="978-0-440-13213-4"/>
        <s v="978-0-15-215124-9"/>
        <s v="978-0-538-05837-7"/>
        <s v="978-1-58477-815-8"/>
        <s v="978-0-475-20879-8"/>
        <s v="978-0-929909-02-8"/>
        <s v="978-0-534-67627-8"/>
        <s v="978-1-152-64504-2"/>
        <s v="978-0-640-17576-4"/>
        <s v="978-0-255-04818-7"/>
        <s v="978-0-564-73786-4"/>
        <s v="978-1-85615-412-3"/>
        <s v="978-1-01-300781-1"/>
        <s v="978-1-988779-48-5"/>
        <s v="978-1-5310-0412-5"/>
        <s v="978-1-00-735499-0"/>
        <s v="978-0-618-56347-0"/>
        <s v="978-0-85252-349-0"/>
        <s v="978-1-78920-364-6"/>
        <s v="978-1-01-164454-4"/>
        <s v="978-1-887857-45-1"/>
        <s v="978-1-297-33149-7"/>
        <s v="978-0-419-25041-8"/>
        <s v="978-1-83520-887-8"/>
        <s v="978-1-08-704992-2"/>
        <s v="978-1-166-81498-4"/>
        <s v="978-0-914170-18-1"/>
        <s v="978-0-639-81868-9"/>
        <s v="978-1-60924-288-6"/>
        <s v="978-0-09-279000-3"/>
        <s v="978-0-13-933311-8"/>
        <s v="978-0-8376-4279-6"/>
        <s v="978-1-216-56045-8"/>
        <s v="978-1-899811-01-4"/>
        <s v="978-0-16-687651-0"/>
        <s v="978-0-519-32905-2"/>
        <s v="978-1-934837-78-8"/>
        <s v="978-0-582-14563-4"/>
        <s v="978-0-575-84339-4"/>
        <s v="978-0-86729-322-7"/>
        <s v="978-0-7237-7729-8"/>
        <s v="978-0-293-12062-3"/>
        <s v="978-1-4968-8576-0"/>
        <s v="978-1-241-43339-0"/>
        <s v="978-0-9535753-8-1"/>
        <s v="978-1-82440-420-5"/>
        <s v="978-0-641-81705-2"/>
        <s v="978-0-19-027383-5"/>
        <s v="978-0-543-46653-2"/>
        <s v="978-0-19-244812-5"/>
        <s v="978-1-4365-4317-0"/>
        <s v="978-1-57038-244-4"/>
        <s v="978-0-7043-6183-6"/>
        <s v="978-1-916473-28-7"/>
        <s v="978-1-81422-713-5"/>
        <s v="978-1-85217-073-8"/>
        <s v="978-1-211-33429-0"/>
        <s v="978-1-60114-966-4"/>
        <s v="978-0-440-38475-5"/>
        <s v="978-1-86674-196-2"/>
        <s v="978-1-4411-4955-8"/>
        <s v="978-0-395-71005-0"/>
        <s v="978-0-269-75383-1"/>
        <s v="978-1-117-22924-9"/>
        <s v="978-0-645-39413-9"/>
        <s v="978-1-951904-03-6"/>
        <s v="978-0-88829-420-3"/>
        <s v="978-1-08-357842-6"/>
        <s v="978-0-9925516-9-8"/>
        <s v="978-1-56718-151-7"/>
        <s v="978-0-461-79384-0"/>
        <s v="978-1-206-80830-0"/>
        <s v="978-0-630-98303-4"/>
        <s v="978-1-08-283237-6"/>
        <s v="978-0-689-79334-9"/>
        <s v="978-1-4501-0606-1"/>
        <s v="978-1-994337-42-6"/>
        <s v="978-1-241-47366-2"/>
        <s v="978-1-307-39273-9"/>
        <s v="978-0-7782-7826-9"/>
        <s v="978-0-9655979-0-6"/>
        <s v="978-0-618-20243-0"/>
        <s v="978-0-371-67829-9"/>
        <s v="978-0-08-824413-8"/>
        <s v="978-0-88940-753-4"/>
        <s v="978-1-172-53503-3"/>
        <s v="978-0-498-93857-3"/>
        <s v="978-1-56566-117-2"/>
        <s v="978-1-04-988222-2"/>
        <s v="978-0-588-64218-2"/>
        <s v="978-1-07-132851-4"/>
        <s v="978-1-5477-8004-4"/>
        <s v="978-0-7962-6733-7"/>
        <s v="978-1-903837-61-0"/>
        <s v="978-1-07-230368-8"/>
        <s v="978-0-85138-924-0"/>
        <s v="978-1-5366-1119-9"/>
        <s v="978-1-884713-19-4"/>
        <s v="978-1-86577-525-8"/>
        <s v="978-0-304-03881-7"/>
        <s v="978-1-279-10191-9"/>
        <s v="978-1-948245-01-2"/>
        <s v="978-0-8087-2765-1"/>
        <s v="978-1-945896-96-5"/>
        <s v="978-1-4754-1965-8"/>
        <s v="978-1-5014-0872-4"/>
        <s v="978-0-488-70556-7"/>
        <s v="978-0-8100-5492-9"/>
        <s v="978-1-104-14556-9"/>
        <s v="978-1-935591-41-2"/>
        <s v="978-0-88553-782-2"/>
        <s v="978-1-394-51562-2"/>
        <s v="978-1-944043-72-8"/>
        <s v="978-1-298-83275-7"/>
        <s v="978-1-77135-405-9"/>
        <s v="978-1-948722-60-5"/>
        <s v="978-0-7466-5278-7"/>
        <s v="978-1-70644-606-4"/>
        <s v="978-1-77206-822-1"/>
        <s v="978-0-10-940122-9"/>
        <s v="978-1-77852-087-7"/>
        <s v="978-0-308-15631-9"/>
        <s v="978-1-7325305-6-0"/>
        <s v="978-0-388-15413-7"/>
        <s v="978-1-7349669-4-7"/>
        <s v="978-1-143-18237-2"/>
        <s v="978-1-4558-5716-6"/>
        <s v="978-1-83433-922-1"/>
        <s v="978-0-494-57388-4"/>
        <s v="978-0-276-88160-2"/>
        <s v="978-1-113-07730-1"/>
        <s v="978-0-638-41513-1"/>
        <s v="978-1-58812-417-3"/>
        <s v="978-1-67842-882-2"/>
        <s v="978-1-67585-789-2"/>
        <s v="978-1-296-79093-6"/>
        <s v="978-1-65849-616-2"/>
        <s v="978-1-363-72924-1"/>
        <s v="978-1-948788-29-8"/>
        <s v="978-1-902265-98-8"/>
        <s v="978-1-72604-365-6"/>
        <s v="978-1-83833-212-9"/>
        <s v="978-0-7436-0359-1"/>
        <s v="978-0-85445-495-2"/>
        <s v="978-0-679-50730-7"/>
        <s v="978-1-893821-78-1"/>
        <s v="978-0-09-117226-8"/>
        <s v="978-0-599-56140-3"/>
        <s v="978-0-9929167-8-7"/>
        <s v="978-0-300-07369-0"/>
        <s v="978-0-574-71510-4"/>
        <s v="978-1-06-605414-5"/>
        <s v="978-1-7365235-3-7"/>
        <s v="978-1-288-96395-9"/>
        <s v="978-1-4042-5716-0"/>
        <s v="978-1-4149-5458-5"/>
        <s v="978-1-913289-46-1"/>
        <s v="978-0-582-87096-3"/>
        <s v="978-0-357-74574-8"/>
        <s v="978-0-15-218091-1"/>
        <s v="978-0-89742-799-9"/>
        <s v="978-0-512-50431-9"/>
        <s v="978-0-7037-4223-0"/>
        <s v="978-1-86803-326-3"/>
        <s v="978-0-341-33167-4"/>
        <s v="978-1-59734-273-5"/>
        <s v="978-0-630-93091-5"/>
        <s v="978-1-284-23974-4"/>
        <s v="978-1-69637-644-0"/>
        <s v="978-1-378-11754-5"/>
        <s v="978-1-4024-5656-5"/>
        <s v="978-0-331-60081-0"/>
        <s v="978-0-597-54093-6"/>
        <s v="978-1-959089-52-0"/>
        <s v="978-1-5064-7512-7"/>
        <s v="978-1-180-12428-1"/>
        <s v="978-0-653-67113-0"/>
        <s v="978-0-9614858-3-2"/>
        <s v="978-1-159-26493-2"/>
        <s v="978-0-14-694742-1"/>
        <s v="978-0-342-49921-2"/>
        <s v="978-0-404-13566-9"/>
        <s v="978-0-258-60508-0"/>
        <s v="978-0-8292-3316-2"/>
        <s v="978-0-271-82306-5"/>
        <s v="978-1-162-12622-7"/>
        <s v="978-0-8076-2372-5"/>
        <s v="978-1-282-54847-3"/>
        <s v="978-0-698-42316-9"/>
        <s v="978-1-4035-2929-9"/>
        <s v="978-0-414-76705-8"/>
        <s v="978-1-4673-8354-7"/>
        <s v="978-1-68707-048-7"/>
        <s v="978-0-16-067309-2"/>
        <s v="978-0-304-59993-6"/>
        <s v="978-0-562-71696-0"/>
        <s v="978-0-656-13884-5"/>
        <s v="978-1-4163-4052-2"/>
        <s v="978-1-933796-30-7"/>
        <s v="978-0-682-13522-1"/>
        <s v="978-1-378-95963-3"/>
        <s v="978-0-911601-68-8"/>
        <s v="978-0-220-74133-4"/>
        <s v="978-1-178-10262-8"/>
        <s v="978-1-932010-89-3"/>
        <s v="978-0-425-74804-6"/>
        <s v="978-1-72992-728-1"/>
        <s v="978-0-229-70459-0"/>
        <s v="978-1-934031-27-8"/>
        <s v="978-1-4770-8803-6"/>
        <s v="978-0-05-318294-6"/>
        <s v="978-1-160-98447-8"/>
        <s v="978-0-7958-4056-2"/>
        <s v="978-1-4759-4898-1"/>
        <s v="978-1-69775-599-2"/>
        <s v="978-1-277-37125-3"/>
        <s v="978-1-114-96413-6"/>
        <s v="978-0-14-555214-5"/>
        <s v="978-1-106-79346-1"/>
        <s v="978-1-75606-941-1"/>
        <s v="978-1-80768-395-5"/>
        <s v="978-1-121-22612-8"/>
        <s v="978-1-4500-2854-7"/>
        <s v="978-1-171-02450-7"/>
        <s v="978-1-74292-233-1"/>
        <s v="978-0-366-00843-8"/>
        <s v="978-0-04-706734-1"/>
        <s v="978-1-872765-61-7"/>
        <s v="978-0-275-48125-4"/>
        <s v="978-0-8240-4334-6"/>
        <s v="978-0-212-03551-9"/>
        <s v="978-0-926567-17-7"/>
        <s v="978-0-609-43125-2"/>
        <s v="978-1-919380-55-1"/>
        <s v="978-1-211-73021-4"/>
        <s v="978-1-08-611224-5"/>
        <s v="978-0-12-017497-3"/>
        <s v="978-1-4399-0017-8"/>
        <s v="978-1-371-48609-9"/>
        <s v="978-0-19-283133-0"/>
        <s v="978-1-71163-064-9"/>
        <s v="978-1-148-31815-8"/>
        <s v="978-1-200-96157-5"/>
        <s v="978-0-87252-929-8"/>
        <s v="978-1-4055-8154-7"/>
        <s v="978-0-266-40919-9"/>
        <s v="978-0-8204-2381-4"/>
        <s v="978-1-216-29168-0"/>
        <s v="978-1-930611-17-7"/>
        <s v="978-0-351-17242-7"/>
        <s v="978-0-18-990909-7"/>
        <s v="978-1-08-685120-5"/>
        <s v="978-1-57348-329-2"/>
        <s v="978-0-9768383-6-4"/>
        <s v="978-0-630-40519-2"/>
        <s v="978-1-135-67283-6"/>
        <s v="978-1-81258-712-5"/>
        <s v="978-0-408-09277-7"/>
        <s v="978-1-915445-55-1"/>
        <s v="978-1-882422-88-3"/>
        <s v="978-1-83669-204-1"/>
        <s v="978-1-117-89869-8"/>
        <s v="978-1-83131-574-7"/>
        <s v="978-1-02-703034-8"/>
        <s v="978-1-213-85697-4"/>
        <s v="978-1-327-63089-7"/>
        <s v="978-1-63491-194-8"/>
        <s v="978-1-09-699957-7"/>
        <s v="978-0-05-318647-0"/>
        <s v="978-0-89932-498-2"/>
        <s v="978-1-58842-597-3"/>
        <s v="978-0-7354-8393-4"/>
        <s v="978-1-5465-8841-2"/>
        <s v="978-1-63277-144-5"/>
        <s v="978-0-686-49073-9"/>
        <s v="978-0-7470-0841-5"/>
        <s v="978-0-8487-0278-6"/>
        <s v="978-1-924959-64-3"/>
        <s v="978-1-906747-96-1"/>
        <s v="978-0-326-17527-9"/>
        <s v="978-1-86379-387-2"/>
        <s v="978-1-4835-9277-0"/>
        <s v="978-0-902113-25-1"/>
        <s v="978-0-438-44023-4"/>
        <s v="978-1-67660-158-6"/>
        <s v="978-0-17-732924-1"/>
        <s v="978-0-370-53408-4"/>
        <s v="978-1-943977-40-6"/>
        <s v="978-1-63512-070-7"/>
        <s v="978-1-62164-357-9"/>
        <s v="978-1-960557-42-1"/>
        <s v="978-0-06-098273-7"/>
        <s v="978-1-907048-70-8"/>
        <s v="978-1-7387512-8-0"/>
        <s v="978-0-7624-9129-2"/>
        <s v="978-1-202-73995-0"/>
        <s v="978-1-57453-228-9"/>
        <s v="978-0-469-46740-8"/>
        <s v="978-0-9762647-7-4"/>
        <s v="978-0-08-851022-6"/>
        <s v="978-1-81610-675-9"/>
        <s v="978-0-87916-536-9"/>
        <s v="978-0-8371-3334-8"/>
        <s v="978-0-219-22991-1"/>
        <s v="978-1-64016-448-2"/>
        <s v="978-0-8334-3863-8"/>
        <s v="978-0-679-02130-8"/>
        <s v="978-0-492-47510-4"/>
        <s v="978-0-9575749-3-9"/>
        <s v="978-1-63996-118-4"/>
        <s v="978-1-4687-7136-7"/>
        <s v="978-1-236-52937-4"/>
        <s v="978-0-514-07672-2"/>
        <s v="978-1-55039-800-7"/>
        <s v="978-1-181-04626-1"/>
        <s v="978-0-8249-8621-6"/>
        <s v="978-0-300-29923-6"/>
        <s v="978-1-83739-140-0"/>
        <s v="978-1-102-03643-2"/>
        <s v="978-1-00-484153-0"/>
        <s v="978-1-183-49687-3"/>
        <s v="978-0-353-59737-2"/>
        <s v="978-1-61077-760-5"/>
        <s v="978-0-9531830-0-5"/>
        <s v="978-1-184-28449-3"/>
        <s v="978-1-64635-558-7"/>
        <s v="978-1-368-61060-5"/>
        <s v="978-1-9843-1686-8"/>
        <s v="978-0-482-68982-5"/>
        <s v="978-1-4274-1159-4"/>
        <s v="978-0-00-240884-4"/>
        <s v="978-0-8027-4935-2"/>
        <s v="978-1-82255-818-4"/>
        <s v="978-0-7164-7462-3"/>
        <s v="978-1-01-275631-4"/>
        <s v="978-1-61925-211-0"/>
        <s v="978-0-396-99405-3"/>
        <s v="978-1-917887-76-2"/>
        <s v="978-0-442-80908-9"/>
        <s v="978-0-563-86309-0"/>
        <s v="978-1-4117-2796-0"/>
        <s v="978-0-16-620986-8"/>
        <s v="978-1-918133-49-3"/>
        <s v="978-1-61325-673-2"/>
        <s v="978-1-60681-708-7"/>
        <s v="978-0-7681-6865-5"/>
        <s v="978-1-04-382192-0"/>
        <s v="978-1-76840-843-7"/>
        <s v="978-1-62992-694-0"/>
        <s v="978-1-01-071009-7"/>
        <s v="978-1-162-04714-0"/>
        <s v="978-1-65432-582-4"/>
        <s v="978-0-07-115016-3"/>
        <s v="978-1-82049-731-7"/>
        <s v="978-0-570-68432-9"/>
        <s v="978-0-89045-325-4"/>
        <s v="978-1-343-21227-5"/>
        <s v="978-1-82275-737-2"/>
        <s v="978-0-06-597867-4"/>
        <s v="978-1-4541-6933-8"/>
        <s v="978-1-959568-66-7"/>
        <s v="978-1-58038-663-0"/>
        <s v="978-1-84247-806-6"/>
        <s v="978-0-8311-9240-2"/>
        <s v="978-0-299-18403-2"/>
        <s v="978-1-105-35724-4"/>
        <s v="978-0-8042-4639-2"/>
        <s v="978-1-02-566917-5"/>
        <s v="978-1-71878-162-7"/>
        <s v="978-0-315-19867-8"/>
        <s v="978-1-947617-09-4"/>
        <s v="978-1-4497-7066-2"/>
        <s v="978-0-577-65486-8"/>
        <s v="978-1-05-591358-3"/>
        <s v="978-0-7145-1616-5"/>
        <s v="978-0-693-03878-8"/>
        <s v="978-0-634-69774-6"/>
        <s v="978-1-00-907052-2"/>
        <s v="978-0-529-26204-2"/>
        <s v="978-0-591-16529-6"/>
        <s v="978-0-9788419-9-7"/>
        <s v="978-1-9874-9713-7"/>
        <s v="978-1-134-12645-3"/>
        <s v="978-0-482-34733-6"/>
        <s v="978-0-7268-8545-7"/>
        <s v="978-0-297-54597-2"/>
        <s v="978-1-59858-722-7"/>
        <s v="978-0-17-851025-9"/>
        <s v="978-1-9827-9397-5"/>
        <s v="978-0-479-47858-6"/>
        <s v="978-1-4815-7258-3"/>
        <s v="978-0-01-190341-5"/>
        <s v="978-0-01-854738-4"/>
        <s v="978-0-620-59785-2"/>
        <s v="978-0-85280-029-4"/>
        <s v="978-0-435-77983-2"/>
        <s v="978-1-80019-000-9"/>
        <s v="978-0-00-828580-7"/>
        <s v="978-1-70213-160-5"/>
        <s v="978-1-931496-75-9"/>
        <s v="978-1-395-40699-8"/>
        <s v="978-1-09-432677-1"/>
        <s v="978-0-03-840730-9"/>
        <s v="978-1-57968-008-4"/>
        <s v="978-1-57862-271-9"/>
        <s v="978-1-55140-573-5"/>
        <s v="978-0-453-32640-7"/>
        <s v="978-0-324-91481-8"/>
        <s v="978-1-280-85485-9"/>
        <s v="978-0-474-73590-5"/>
        <s v="978-1-224-25681-7"/>
        <s v="978-1-244-79620-1"/>
        <s v="978-1-85177-487-6"/>
        <s v="978-1-84696-637-8"/>
        <s v="978-0-7919-9029-2"/>
        <s v="978-0-294-86617-9"/>
        <s v="978-1-880522-35-6"/>
        <s v="978-0-07-544700-9"/>
        <s v="978-0-07-285711-5"/>
        <s v="978-1-139-00363-6"/>
        <s v="978-0-215-56110-7"/>
        <s v="978-1-69631-490-9"/>
        <s v="978-1-313-99717-1"/>
        <s v="978-1-4963-8281-8"/>
        <s v="978-1-170-52421-3"/>
        <s v="978-1-371-01570-1"/>
        <s v="978-1-320-60216-7"/>
        <s v="978-0-947758-20-2"/>
        <s v="978-0-415-54095-7"/>
        <s v="978-0-12-222466-9"/>
        <s v="978-1-4047-4284-0"/>
        <s v="978-0-253-17220-4"/>
        <s v="978-1-04-764082-4"/>
        <s v="978-0-358-91325-2"/>
        <s v="978-0-663-29774-0"/>
        <s v="978-0-293-63184-6"/>
        <s v="978-0-03-899604-9"/>
        <s v="978-0-510-85994-7"/>
        <s v="978-0-212-66159-6"/>
        <s v="978-0-7776-7465-9"/>
        <s v="978-0-643-68171-2"/>
        <s v="978-1-72277-982-5"/>
        <s v="978-1-188-65808-5"/>
        <s v="978-1-80512-397-2"/>
        <s v="978-1-5464-5234-8"/>
        <s v="978-1-898830-93-1"/>
        <s v="978-0-531-54433-4"/>
        <s v="978-0-270-84239-5"/>
        <s v="978-0-271-85680-3"/>
        <s v="978-0-7130-0753-4"/>
        <s v="978-0-457-20973-7"/>
        <s v="978-1-131-88176-8"/>
        <s v="978-1-74356-272-7"/>
        <s v="978-0-85342-825-1"/>
        <s v="978-1-4661-8752-8"/>
        <s v="978-1-189-75587-5"/>
        <s v="978-1-241-21869-0"/>
        <s v="978-0-85480-017-9"/>
        <s v="978-1-357-97990-4"/>
        <s v="978-1-299-15202-1"/>
        <s v="978-1-928514-70-1"/>
        <s v="978-0-923664-60-2"/>
        <s v="978-0-05-760761-2"/>
        <s v="978-1-00-336052-0"/>
        <s v="978-1-128-98546-2"/>
        <s v="978-1-64283-525-0"/>
        <s v="978-1-4201-6789-4"/>
        <s v="978-0-7852-5032-6"/>
        <s v="978-1-398-57583-7"/>
        <s v="978-1-4386-2500-3"/>
        <s v="978-1-62941-801-8"/>
        <s v="978-0-08-979845-6"/>
        <s v="978-0-937698-39-6"/>
        <s v="978-0-8224-3263-0"/>
        <s v="978-1-217-34891-8"/>
        <s v="978-1-4717-6276-5"/>
        <s v="978-1-234-16268-9"/>
        <s v="978-1-02-297151-6"/>
        <s v="978-0-9999030-9-4"/>
        <s v="978-1-399-56153-2"/>
        <s v="978-1-911088-36-3"/>
        <s v="978-0-7600-9683-3"/>
        <s v="978-1-76539-185-5"/>
        <s v="978-1-81971-808-9"/>
        <s v="978-1-270-85373-2"/>
        <s v="978-1-85840-469-1"/>
        <s v="978-1-995353-54-8"/>
        <s v="978-1-159-61294-8"/>
        <s v="978-1-77389-157-6"/>
        <s v="978-0-7602-0631-7"/>
        <s v="978-0-456-40346-4"/>
        <s v="978-1-4483-8568-3"/>
        <s v="978-1-320-40903-2"/>
        <s v="978-1-9745-9365-1"/>
        <s v="978-0-260-19992-8"/>
        <s v="978-0-03-235560-6"/>
        <s v="978-1-67464-400-4"/>
        <s v="978-1-81637-025-9"/>
        <s v="978-0-9721119-6-6"/>
        <s v="978-0-443-71658-4"/>
        <s v="978-0-8353-7796-6"/>
        <s v="978-0-904316-32-2"/>
        <s v="978-1-71561-473-7"/>
        <s v="978-1-81181-333-1"/>
        <s v="978-1-147-37474-2"/>
        <s v="978-0-06-458820-1"/>
        <s v="978-1-299-51456-0"/>
        <s v="978-0-12-141744-4"/>
        <s v="978-1-68024-045-0"/>
        <s v="978-1-4148-5751-0"/>
        <s v="978-1-06-695655-5"/>
        <s v="978-1-81773-292-6"/>
        <s v="978-1-4042-1558-0"/>
        <s v="978-1-07-794027-7"/>
        <s v="978-1-64421-467-1"/>
        <s v="978-0-7355-9437-1"/>
        <s v="978-0-88740-944-8"/>
        <s v="978-0-578-59587-0"/>
        <s v="978-0-464-90808-1"/>
        <s v="978-1-4616-1958-1"/>
        <s v="978-0-7990-3486-8"/>
        <s v="978-0-7459-7315-9"/>
        <s v="978-1-266-81568-3"/>
        <s v="978-1-65376-817-2"/>
        <s v="978-0-8036-1193-1"/>
        <s v="978-0-337-66970-5"/>
        <s v="978-1-264-30330-4"/>
        <s v="978-0-7108-2198-0"/>
        <s v="978-1-01-752588-5"/>
        <s v="978-1-78205-779-6"/>
        <s v="978-0-293-95912-4"/>
        <s v="978-1-61130-776-4"/>
        <s v="978-0-301-87386-2"/>
        <s v="978-1-258-95743-8"/>
        <s v="978-1-920827-43-4"/>
        <s v="978-1-01-962442-5"/>
        <s v="978-0-16-083851-4"/>
        <s v="978-1-82156-876-4"/>
        <s v="978-0-8014-3370-2"/>
        <s v="978-1-9856-2751-2"/>
        <s v="978-0-03-811744-4"/>
        <s v="978-0-7723-2041-4"/>
        <s v="978-1-82669-823-7"/>
        <s v="978-1-338-73598-7"/>
        <s v="978-0-526-66097-1"/>
        <s v="978-0-911649-68-0"/>
        <s v="978-1-306-36938-1"/>
        <s v="978-1-01-934629-7"/>
        <s v="978-0-288-11414-9"/>
        <s v="978-1-213-96422-8"/>
        <s v="978-0-7274-4562-9"/>
        <s v="978-0-239-12328-2"/>
        <s v="978-1-01-120127-3"/>
        <s v="978-1-997560-37-1"/>
        <s v="978-1-7398925-9-3"/>
        <s v="978-0-7116-0788-0"/>
        <s v="978-1-72857-069-3"/>
        <s v="978-0-938567-61-5"/>
        <s v="978-1-196-47163-8"/>
        <s v="978-0-01-844920-6"/>
        <s v="978-0-528-70540-3"/>
        <s v="978-0-13-188201-0"/>
        <s v="978-0-08-368498-4"/>
        <s v="978-0-483-30223-5"/>
        <s v="978-0-644-40907-0"/>
        <s v="978-0-631-10343-1"/>
        <s v="978-0-342-51715-2"/>
        <s v="978-1-995784-12-0"/>
        <s v="978-1-309-42875-7"/>
        <s v="978-1-82388-305-6"/>
        <s v="978-0-11-747646-2"/>
        <s v="978-0-00-689882-5"/>
        <s v="978-1-875271-43-6"/>
        <s v="978-1-72617-591-3"/>
        <s v="978-1-138-86234-0"/>
        <s v="978-0-05-501858-8"/>
        <s v="978-1-00-122370-4"/>
        <s v="978-0-9918203-5-1"/>
        <s v="978-0-575-03534-8"/>
        <s v="978-0-339-72839-4"/>
        <s v="978-0-7832-0506-9"/>
        <s v="978-0-409-27485-1"/>
        <s v="978-1-4890-9526-8"/>
        <s v="978-1-145-23743-8"/>
        <s v="978-0-385-60525-0"/>
        <s v="978-0-255-98361-7"/>
        <s v="978-0-9939918-2-0"/>
        <s v="978-0-686-41643-2"/>
        <s v="978-0-2288-6489-9"/>
        <s v="978-0-7206-4136-3"/>
        <s v="978-0-255-87827-2"/>
        <s v="978-0-7482-0603-2"/>
        <s v="978-0-652-30017-8"/>
        <s v="978-0-16-458239-0"/>
        <s v="978-0-8369-4510-2"/>
        <s v="978-1-377-32714-3"/>
        <s v="978-1-995082-39-4"/>
        <s v="978-1-79978-219-3"/>
        <s v="978-1-266-41378-0"/>
        <s v="978-1-102-00803-3"/>
        <s v="978-0-635-36745-7"/>
        <s v="978-0-9707777-0-6"/>
        <s v="978-1-09-681959-2"/>
        <s v="978-0-04-013983-0"/>
        <s v="978-0-07-575387-2"/>
        <s v="978-1-70856-135-2"/>
        <s v="978-1-362-09727-3"/>
        <s v="978-1-64344-945-6"/>
        <s v="978-1-202-52924-7"/>
        <s v="978-0-355-73709-7"/>
        <s v="978-1-5345-7573-8"/>
        <s v="978-0-02-810408-9"/>
        <s v="978-0-548-37717-8"/>
        <s v="978-0-534-88651-6"/>
        <s v="978-1-65146-101-3"/>
        <s v="978-1-233-47495-0"/>
        <s v="978-1-310-78319-7"/>
        <s v="978-0-428-50818-0"/>
        <s v="978-0-04-146541-9"/>
        <s v="978-1-947442-32-0"/>
        <s v="978-1-4215-7188-1"/>
        <s v="978-0-7791-4295-8"/>
        <s v="978-1-75278-237-6"/>
        <s v="978-0-229-52326-9"/>
        <s v="978-1-972834-25-1"/>
        <s v="978-1-394-50581-4"/>
        <s v="978-0-331-82945-7"/>
        <s v="978-1-81406-875-2"/>
        <s v="978-1-4241-8835-2"/>
        <s v="978-0-06-288209-7"/>
        <s v="978-0-370-86460-0"/>
        <s v="978-0-08-728288-9"/>
        <s v="978-1-121-35720-4"/>
        <s v="978-1-55231-953-6"/>
        <s v="978-1-382-47723-9"/>
        <s v="978-0-9804072-6-6"/>
        <s v="978-0-86580-684-9"/>
        <s v="978-1-903212-33-2"/>
        <s v="978-1-04-207445-7"/>
        <s v="978-1-880026-85-4"/>
        <s v="978-0-07-991307-4"/>
        <s v="978-0-8172-9479-3"/>
        <s v="978-0-00-108133-8"/>
        <s v="978-0-505-30350-9"/>
        <s v="978-0-01-357914-4"/>
        <s v="978-0-16-450587-0"/>
        <s v="978-0-88448-328-1"/>
        <s v="978-1-60456-235-4"/>
        <s v="978-0-485-68424-7"/>
        <s v="978-1-102-96908-2"/>
        <s v="978-0-625-51509-7"/>
        <s v="978-1-114-38614-3"/>
        <s v="978-0-341-79980-1"/>
        <s v="978-0-908974-55-9"/>
        <s v="978-1-83190-780-5"/>
        <s v="978-0-8091-5676-4"/>
        <s v="978-1-395-93901-4"/>
        <s v="978-0-441-33432-2"/>
        <s v="978-0-85959-599-5"/>
        <s v="978-0-905792-80-4"/>
        <s v="978-0-394-54382-6"/>
        <s v="978-0-08-372013-2"/>
        <s v="978-1-872111-74-2"/>
        <s v="978-0-7646-6305-5"/>
        <s v="978-1-85512-124-9"/>
        <s v="978-1-64491-789-3"/>
        <s v="978-0-911781-16-8"/>
        <s v="978-1-212-43743-3"/>
        <s v="978-1-86942-874-7"/>
        <s v="978-0-06-090159-2"/>
        <s v="978-0-314-26319-3"/>
        <s v="978-0-8091-2896-9"/>
        <s v="978-1-62587-296-8"/>
        <s v="978-1-102-52948-4"/>
        <s v="978-0-399-60530-7"/>
        <s v="978-1-905789-41-2"/>
        <s v="978-1-199-14020-3"/>
        <s v="978-0-391-52145-2"/>
        <s v="978-0-9750383-7-6"/>
        <s v="978-0-695-33097-2"/>
        <s v="978-1-943907-99-1"/>
        <s v="978-1-83235-821-7"/>
        <s v="978-1-67379-844-9"/>
        <s v="978-1-4202-8554-3"/>
        <s v="978-0-472-12074-1"/>
        <s v="978-0-643-83287-9"/>
        <s v="978-1-05-529216-9"/>
        <s v="978-0-578-63906-2"/>
        <s v="978-0-03-551228-0"/>
        <s v="978-1-4204-8726-8"/>
        <s v="978-0-397-21146-3"/>
        <s v="978-0-7986-8217-6"/>
        <s v="978-1-71722-161-2"/>
        <s v="978-1-79682-451-3"/>
        <s v="978-0-522-27360-1"/>
        <s v="978-1-104-76316-9"/>
        <s v="978-1-79473-617-7"/>
        <s v="978-1-9787-5601-4"/>
        <s v="978-1-331-51951-5"/>
        <s v="978-1-180-29000-9"/>
        <s v="978-0-8119-8824-7"/>
        <s v="978-1-66008-330-5"/>
        <s v="978-0-299-49867-2"/>
        <s v="978-1-5204-2578-8"/>
        <s v="978-1-870914-24-6"/>
        <s v="978-1-62469-024-2"/>
        <s v="978-1-05-222133-9"/>
        <s v="978-0-9591977-2-3"/>
        <s v="978-1-4123-4743-3"/>
        <s v="978-1-63835-887-9"/>
        <s v="978-0-315-68150-7"/>
        <s v="978-1-905709-39-7"/>
        <s v="978-1-972211-45-8"/>
        <s v="978-0-368-03252-3"/>
        <s v="978-0-494-84978-1"/>
        <s v="978-1-64184-384-3"/>
        <s v="978-0-438-42833-1"/>
        <s v="978-1-66140-366-9"/>
        <s v="978-0-923010-38-6"/>
        <s v="978-0-464-18740-0"/>
        <s v="978-0-7184-8111-7"/>
        <s v="978-1-990598-47-0"/>
        <s v="978-0-274-98529-6"/>
        <s v="978-1-272-55330-2"/>
        <s v="978-0-940030-61-9"/>
        <s v="978-1-80180-073-0"/>
        <s v="978-1-07-529541-6"/>
        <s v="978-1-399-91667-7"/>
        <s v="978-0-625-53559-0"/>
        <s v="978-1-4914-5885-3"/>
        <s v="978-1-897037-39-3"/>
        <s v="978-1-396-48842-9"/>
        <s v="978-0-8138-6826-4"/>
        <s v="978-0-7813-1218-9"/>
        <s v="978-1-66474-705-0"/>
        <s v="978-1-68959-496-7"/>
        <s v="978-0-259-13313-1"/>
        <s v="978-0-293-94482-3"/>
        <s v="978-0-9686690-4-4"/>
        <s v="978-1-68147-939-2"/>
        <s v="978-1-960750-14-3"/>
        <s v="978-1-67551-374-3"/>
        <s v="978-0-7309-0131-0"/>
        <s v="978-0-09-281188-3"/>
        <s v="978-1-912232-01-7"/>
        <s v="978-1-343-22738-5"/>
        <s v="978-0-548-43055-2"/>
        <s v="978-1-64818-873-2"/>
        <s v="978-1-4288-1472-1"/>
        <s v="978-0-618-71314-1"/>
        <s v="978-1-67404-587-0"/>
        <s v="978-0-681-16158-0"/>
        <s v="978-1-68484-306-0"/>
        <s v="978-0-407-11748-8"/>
        <s v="978-1-67367-622-8"/>
        <s v="978-0-07-571783-6"/>
        <s v="978-1-102-36145-9"/>
        <s v="978-1-228-21791-3"/>
        <s v="978-0-9541859-5-4"/>
        <s v="978-0-85910-745-7"/>
        <s v="978-1-03-250562-6"/>
        <s v="978-0-363-80836-9"/>
        <s v="978-0-8325-8895-2"/>
        <s v="978-1-988992-21-1"/>
        <s v="978-1-206-83656-3"/>
        <s v="978-0-941813-87-7"/>
        <s v="978-1-278-54420-5"/>
        <s v="978-0-412-86782-8"/>
        <s v="978-1-83791-117-2"/>
        <s v="978-1-4916-2302-2"/>
        <s v="978-1-922808-73-8"/>
        <s v="978-0-438-64403-8"/>
        <s v="978-1-62195-786-7"/>
        <s v="978-1-08-528751-7"/>
        <s v="978-1-202-94535-1"/>
        <s v="978-0-7236-4823-9"/>
        <s v="978-0-418-82398-9"/>
        <s v="978-0-10-407204-2"/>
        <s v="978-1-4243-0561-2"/>
        <s v="978-0-7862-7614-1"/>
        <s v="978-1-4205-2470-3"/>
        <s v="978-0-441-08257-5"/>
        <s v="978-0-606-72182-0"/>
        <s v="978-1-62275-510-3"/>
        <s v="978-0-7749-2696-6"/>
        <s v="978-0-13-197813-3"/>
        <s v="978-1-61856-340-8"/>
        <s v="978-0-12-580060-0"/>
        <s v="978-0-9544120-9-8"/>
        <s v="978-0-473-71110-8"/>
        <s v="978-1-80492-119-7"/>
        <s v="978-1-59328-848-8"/>
        <s v="978-1-995614-39-7"/>
        <s v="978-1-72756-826-4"/>
        <s v="978-1-08-572315-2"/>
        <s v="978-0-7704-7757-8"/>
        <s v="978-1-5484-2650-7"/>
        <s v="978-0-403-41328-7"/>
        <s v="978-0-216-11979-6"/>
        <s v="978-0-08-171708-0"/>
        <s v="978-1-70581-079-8"/>
        <s v="978-0-262-71321-4"/>
        <s v="978-0-646-31309-2"/>
        <s v="978-1-905837-25-0"/>
        <s v="978-1-63970-512-2"/>
        <s v="978-0-85078-333-9"/>
        <s v="978-0-09-647733-7"/>
        <s v="978-1-355-55949-8"/>
        <s v="978-0-8393-2787-5"/>
        <s v="978-1-115-97823-1"/>
        <s v="978-0-329-34108-4"/>
        <s v="978-0-15-205836-4"/>
        <s v="978-0-394-84455-8"/>
        <s v="978-0-9647008-8-8"/>
        <s v="978-0-272-28218-2"/>
        <s v="978-0-9625396-0-2"/>
        <s v="978-0-11-472833-5"/>
        <s v="978-0-7681-0529-2"/>
        <s v="978-1-243-90486-7"/>
        <s v="978-1-63047-366-2"/>
        <s v="978-1-236-49428-3"/>
        <s v="978-1-07-933423-4"/>
        <s v="978-0-12-224681-4"/>
        <s v="978-0-09-298515-7"/>
        <s v="978-1-356-63021-9"/>
        <s v="978-0-7625-5949-7"/>
        <s v="978-0-203-00905-5"/>
        <s v="978-1-07-793031-5"/>
        <s v="978-0-09-991499-0"/>
        <s v="978-0-646-71094-5"/>
        <s v="978-0-508-85564-7"/>
        <s v="978-1-04-433276-0"/>
        <s v="978-1-58411-718-6"/>
        <s v="978-0-7780-9412-8"/>
        <s v="978-0-476-44922-0"/>
        <s v="978-1-136-78350-0"/>
        <s v="978-1-76582-731-6"/>
        <s v="978-1-5031-7493-1"/>
        <s v="978-0-563-69790-9"/>
        <s v="978-0-437-18174-9"/>
        <s v="978-0-10-850178-4"/>
        <s v="978-1-62391-681-7"/>
        <s v="978-0-658-53014-2"/>
        <s v="978-1-08-950227-2"/>
        <s v="978-1-362-97533-5"/>
        <s v="978-0-653-03756-1"/>
        <s v="978-0-290-68677-1"/>
        <s v="978-1-85605-817-9"/>
        <s v="978-1-4101-0322-2"/>
        <s v="978-0-19-542854-4"/>
        <s v="978-1-5485-6743-9"/>
        <s v="978-1-00-531304-3"/>
        <s v="978-0-402-03766-8"/>
        <s v="978-1-962593-73-1"/>
        <s v="978-0-88380-474-2"/>
        <s v="978-0-915711-18-5"/>
        <s v="978-0-391-31876-2"/>
        <s v="978-0-587-90756-5"/>
        <s v="978-1-68042-156-9"/>
        <s v="978-0-15-707353-9"/>
        <s v="978-1-5351-5764-3"/>
        <s v="978-1-343-78556-4"/>
        <s v="978-0-486-08952-2"/>
        <s v="978-0-298-94132-2"/>
        <s v="978-0-587-22960-5"/>
        <s v="978-0-08-106599-0"/>
        <s v="978-1-05-799910-3"/>
        <s v="978-1-58481-629-4"/>
        <s v="978-0-04-611240-0"/>
        <s v="978-0-402-93429-5"/>
        <s v="978-0-562-15501-1"/>
        <s v="978-1-994737-13-4"/>
        <s v="978-0-86781-716-4"/>
        <s v="978-0-249-10824-8"/>
        <s v="978-0-06-195090-2"/>
        <s v="978-1-118-05160-3"/>
        <s v="978-0-908236-27-5"/>
        <s v="978-1-108-04592-6"/>
        <s v="978-1-62362-031-8"/>
        <s v="978-1-84441-989-0"/>
        <s v="978-1-336-15678-4"/>
        <s v="978-0-8429-1928-9"/>
        <s v="978-1-9851-6943-2"/>
        <s v="978-0-601-49616-7"/>
        <s v="978-0-13-797674-4"/>
        <s v="978-1-389-49220-4"/>
        <s v="978-1-04-612556-8"/>
        <s v="978-1-942358-10-7"/>
        <s v="978-1-181-07772-2"/>
        <s v="978-1-958375-28-0"/>
        <s v="978-1-4348-3615-1"/>
        <s v="978-0-7164-6547-8"/>
        <s v="978-1-4067-9868-5"/>
        <s v="978-1-142-26905-0"/>
        <s v="978-0-622-19115-7"/>
        <s v="978-0-7351-1856-0"/>
        <s v="978-1-69872-908-4"/>
        <s v="978-0-574-23846-7"/>
        <s v="978-0-458-53179-0"/>
        <s v="978-1-74599-220-1"/>
        <s v="978-0-10-618495-8"/>
        <s v="978-1-5449-8489-6"/>
        <s v="978-0-08-506558-3"/>
        <s v="978-0-466-34393-4"/>
        <s v="978-1-08-666544-4"/>
        <s v="978-0-649-42960-8"/>
        <s v="978-1-59045-066-6"/>
        <s v="978-1-253-58507-0"/>
        <s v="978-0-437-08241-1"/>
        <s v="978-0-474-84129-3"/>
        <s v="978-1-03-286620-8"/>
        <s v="978-0-9539338-7-7"/>
        <s v="978-1-371-14268-1"/>
        <s v="978-1-85903-172-8"/>
        <s v="978-0-272-66660-9"/>
        <s v="978-0-451-60557-3"/>
        <s v="978-0-694-14259-0"/>
        <s v="978-1-84179-418-1"/>
        <s v="978-0-7422-8384-8"/>
        <s v="978-0-87901-952-5"/>
        <s v="978-0-7679-5627-7"/>
        <s v="978-1-86789-218-2"/>
        <s v="978-0-453-99545-0"/>
        <s v="978-0-630-82934-9"/>
        <s v="978-1-80052-125-4"/>
        <s v="978-0-430-68007-2"/>
        <s v="978-0-86103-455-0"/>
        <s v="978-1-56734-466-0"/>
        <s v="978-0-331-91539-6"/>
        <s v="978-0-8328-5093-6"/>
        <s v="978-0-321-61052-2"/>
        <s v="978-0-279-29006-7"/>
        <s v="978-0-88926-968-2"/>
        <s v="978-0-241-62920-8"/>
        <s v="978-1-64525-346-4"/>
        <s v="978-1-363-48375-4"/>
        <s v="978-1-157-10520-6"/>
        <s v="978-1-375-00751-1"/>
        <s v="978-0-219-88531-5"/>
        <s v="978-1-80848-356-1"/>
        <s v="978-0-514-06685-3"/>
        <s v="978-0-19-099725-0"/>
        <s v="978-1-169-36971-9"/>
        <s v="978-1-173-43576-9"/>
        <s v="978-0-246-05504-0"/>
        <s v="978-1-124-75154-2"/>
        <s v="978-0-340-25782-1"/>
        <s v="978-1-199-67473-9"/>
        <s v="978-0-8415-6577-7"/>
        <s v="978-1-74837-526-1"/>
        <s v="978-1-76283-398-3"/>
        <s v="978-1-185-58676-3"/>
        <s v="978-0-12-240468-9"/>
        <s v="978-1-4569-6614-0"/>
        <s v="978-1-5490-1780-3"/>
        <s v="978-0-577-23161-8"/>
        <s v="978-0-7526-6949-6"/>
        <s v="978-0-86534-357-3"/>
        <s v="978-1-67865-805-2"/>
        <s v="978-1-4717-1835-9"/>
        <s v="978-1-341-77163-7"/>
        <s v="978-1-76001-811-5"/>
        <s v="978-1-200-32262-8"/>
        <s v="978-0-368-32273-0"/>
        <s v="978-1-897892-25-1"/>
        <s v="978-0-19-241319-2"/>
        <s v="978-0-657-04055-0"/>
        <s v="978-0-7405-4067-7"/>
        <s v="978-0-682-00342-1"/>
        <s v="978-1-938873-96-6"/>
        <s v="978-0-7522-0070-5"/>
        <s v="978-0-88520-632-2"/>
        <s v="978-1-109-19222-3"/>
        <s v="978-1-121-57526-4"/>
        <s v="978-0-12-350118-9"/>
        <s v="978-0-554-43931-0"/>
        <s v="978-1-959983-17-0"/>
        <s v="978-1-74372-786-7"/>
        <s v="978-0-691-23719-0"/>
        <s v="978-1-952093-58-6"/>
        <s v="978-0-86344-985-7"/>
        <s v="978-1-79672-117-1"/>
        <s v="978-1-56973-068-3"/>
        <s v="978-1-64157-175-3"/>
        <s v="978-1-06-329413-1"/>
        <s v="978-1-62254-825-5"/>
        <s v="978-0-08-234272-4"/>
        <s v="978-1-81859-251-2"/>
        <s v="978-0-696-82453-1"/>
        <s v="978-0-08-280448-2"/>
        <s v="978-0-693-94236-8"/>
        <s v="978-1-07-904603-8"/>
        <s v="978-1-4299-9227-5"/>
        <s v="978-1-113-05288-9"/>
        <s v="978-1-4427-6869-7"/>
        <s v="978-1-4036-1223-6"/>
        <s v="978-0-680-74926-0"/>
        <s v="978-0-9554439-8-5"/>
        <s v="978-0-244-64329-4"/>
        <s v="978-1-232-97406-2"/>
        <s v="978-1-57691-759-6"/>
        <s v="978-0-85513-937-7"/>
        <s v="978-0-17-838771-4"/>
        <s v="978-1-78580-748-0"/>
        <s v="978-1-4702-4887-1"/>
        <s v="978-0-903403-58-0"/>
        <s v="978-1-310-41545-6"/>
        <s v="978-1-00-668038-0"/>
        <s v="978-1-4381-3415-4"/>
        <s v="978-0-672-70582-3"/>
        <s v="978-1-5338-8384-1"/>
        <s v="978-1-354-41209-1"/>
        <s v="978-1-01-097299-0"/>
        <s v="978-1-06-666413-9"/>
        <s v="978-0-85091-042-1"/>
        <s v="978-0-03-439119-0"/>
        <s v="978-0-15-736580-1"/>
        <s v="978-1-205-17409-3"/>
        <s v="978-1-385-09026-8"/>
        <s v="978-1-66379-565-6"/>
        <s v="978-0-322-72101-2"/>
        <s v="978-1-03-295407-3"/>
        <s v="978-0-353-56825-9"/>
        <s v="978-0-13-168935-0"/>
        <s v="978-0-326-85470-9"/>
        <s v="978-1-57972-651-5"/>
        <s v="978-0-537-82211-5"/>
        <s v="978-0-268-42723-8"/>
        <s v="978-0-948331-79-4"/>
        <s v="978-0-8043-7885-7"/>
        <s v="978-0-549-53200-2"/>
        <s v="978-0-9557927-6-2"/>
        <s v="978-0-694-90842-4"/>
        <s v="978-0-09-089924-1"/>
        <s v="978-1-233-53596-5"/>
        <s v="978-1-142-42334-6"/>
        <s v="978-1-02-151058-7"/>
        <s v="978-0-650-89015-2"/>
        <s v="978-0-9527529-7-4"/>
        <s v="978-0-343-53196-6"/>
        <s v="978-0-9611978-1-0"/>
        <s v="978-1-877674-89-1"/>
        <s v="978-1-315-92619-3"/>
        <s v="978-1-972043-16-5"/>
        <s v="978-0-646-47374-1"/>
        <s v="978-1-160-29645-8"/>
        <s v="978-1-59021-615-6"/>
        <s v="978-1-109-53593-8"/>
        <s v="978-0-9538965-7-8"/>
        <s v="978-0-06-030617-5"/>
        <s v="978-0-281-73420-7"/>
        <s v="978-1-874425-83-0"/>
        <s v="978-0-936428-83-3"/>
        <s v="978-0-464-81051-3"/>
        <s v="978-0-937529-92-8"/>
        <s v="978-0-269-80850-0"/>
        <s v="978-0-622-90580-8"/>
        <s v="978-1-5267-8411-7"/>
        <s v="978-0-320-36882-0"/>
        <s v="978-0-689-11174-7"/>
        <s v="978-1-4001-3461-8"/>
        <s v="978-0-219-70370-1"/>
        <s v="978-0-08-379597-0"/>
        <s v="978-1-240-23103-4"/>
        <s v="978-1-909373-46-4"/>
        <s v="978-0-00-313106-2"/>
        <s v="978-0-623-45217-2"/>
        <s v="978-0-03-846633-7"/>
        <s v="978-1-4111-9107-5"/>
        <s v="978-1-4966-1704-0"/>
        <s v="978-1-5440-2088-4"/>
        <s v="978-1-328-31521-2"/>
        <s v="978-1-885910-87-5"/>
        <s v="978-1-107-10983-4"/>
        <s v="978-1-208-75270-0"/>
        <s v="978-1-380-57583-8"/>
        <s v="978-1-271-71947-1"/>
        <s v="978-0-488-49766-0"/>
        <s v="978-0-601-12801-3"/>
        <s v="978-1-5125-4335-3"/>
        <s v="978-1-229-54901-3"/>
        <s v="978-1-72926-322-8"/>
        <s v="978-1-58790-113-3"/>
        <s v="978-1-71796-663-6"/>
        <s v="978-0-561-25046-5"/>
        <s v="978-0-07-149256-0"/>
        <s v="978-1-05-978848-4"/>
        <s v="978-0-494-37273-9"/>
        <s v="978-0-308-92381-2"/>
        <s v="978-0-613-24313-1"/>
        <s v="978-1-58358-626-6"/>
        <s v="978-0-435-18485-8"/>
        <s v="978-1-938735-00-4"/>
        <s v="978-0-14-331136-2"/>
        <s v="978-1-264-73463-4"/>
        <s v="978-1-05-774415-4"/>
        <s v="978-0-936030-13-5"/>
        <s v="978-0-8275-3835-1"/>
        <s v="978-1-212-29803-4"/>
        <s v="978-0-544-72889-9"/>
        <s v="978-1-899544-82-0"/>
        <s v="978-0-344-58715-3"/>
        <s v="978-1-937800-67-3"/>
        <s v="978-1-85803-596-3"/>
        <s v="978-1-161-84056-8"/>
        <s v="978-1-74430-574-3"/>
        <s v="978-0-272-29872-5"/>
        <s v="978-1-321-05905-2"/>
        <s v="978-0-559-39275-7"/>
        <s v="978-1-988936-66-6"/>
        <s v="978-1-995727-22-6"/>
        <s v="978-0-85608-660-1"/>
        <s v="978-1-5368-1236-7"/>
        <s v="978-0-11-341523-6"/>
        <s v="978-0-86474-040-3"/>
        <s v="978-1-356-39463-0"/>
        <s v="978-1-103-30981-8"/>
        <s v="978-0-285-98241-3"/>
        <s v="978-1-82378-643-2"/>
        <s v="978-1-937959-18-0"/>
        <s v="978-0-444-14570-3"/>
        <s v="978-1-4908-4792-4"/>
        <s v="978-1-00-390502-8"/>
        <s v="978-1-04-161943-7"/>
        <s v="978-0-249-25473-0"/>
        <s v="978-1-59429-561-4"/>
        <s v="978-1-4981-0124-0"/>
        <s v="978-1-66495-348-2"/>
        <s v="978-0-696-46816-2"/>
        <s v="978-1-76895-504-7"/>
        <s v="978-0-86027-160-4"/>
        <s v="978-0-08-130551-5"/>
        <s v="978-1-4779-2026-8"/>
        <s v="978-0-7571-1087-0"/>
        <s v="978-1-212-04340-5"/>
        <s v="978-1-243-24974-6"/>
        <s v="978-1-954538-84-9"/>
        <s v="978-0-949699-81-7"/>
        <s v="978-0-17-087276-8"/>
        <s v="978-0-493-14968-4"/>
        <s v="978-0-7127-2180-6"/>
        <s v="978-1-68510-726-0"/>
        <s v="978-0-416-93399-4"/>
        <s v="978-1-210-64415-4"/>
        <s v="978-1-78139-706-0"/>
        <s v="978-0-298-04379-8"/>
        <s v="978-0-00-274893-3"/>
        <s v="978-1-374-86084-1"/>
        <s v="978-0-318-43669-2"/>
        <s v="978-1-69908-504-2"/>
        <s v="978-1-59117-541-4"/>
        <s v="978-1-80383-783-3"/>
        <s v="978-1-4515-6831-8"/>
        <s v="978-1-74455-395-3"/>
        <s v="978-0-521-18531-8"/>
        <s v="978-1-189-37490-8"/>
        <s v="978-1-59247-706-7"/>
        <s v="978-1-82458-837-0"/>
        <s v="978-1-918845-06-8"/>
        <s v="978-0-9791290-7-0"/>
        <s v="978-1-5328-8738-3"/>
        <s v="978-1-135-81556-1"/>
        <s v="978-0-360-92024-8"/>
        <s v="978-0-330-13435-4"/>
        <s v="978-0-568-08975-4"/>
        <s v="978-0-695-36914-9"/>
        <s v="978-0-477-04251-2"/>
        <s v="978-1-78269-512-7"/>
        <s v="978-1-919980-47-8"/>
        <s v="978-1-364-96989-9"/>
        <s v="978-1-971570-85-3"/>
        <s v="978-0-601-83620-8"/>
        <s v="978-0-8459-0647-7"/>
        <s v="978-1-900337-59-5"/>
        <s v="978-1-63750-526-7"/>
        <s v="978-1-872766-83-6"/>
        <s v="978-1-160-62530-2"/>
        <s v="978-1-84183-415-3"/>
        <s v="978-1-05-448574-6"/>
        <s v="978-1-909380-12-7"/>
        <s v="978-1-4578-3663-3"/>
        <s v="978-1-229-33174-8"/>
        <s v="978-0-689-95056-8"/>
        <s v="978-1-02-571358-8"/>
        <s v="978-0-00-232539-4"/>
        <s v="978-1-61418-767-7"/>
        <s v="978-0-9718906-0-2"/>
        <s v="978-1-182-43601-6"/>
        <s v="978-1-123-53272-2"/>
        <s v="978-1-181-36966-7"/>
        <s v="978-1-890072-08-7"/>
        <s v="978-1-308-78934-7"/>
        <s v="978-0-403-23992-4"/>
        <s v="978-1-4916-7316-4"/>
        <s v="978-1-63938-138-8"/>
        <s v="978-0-936734-32-3"/>
        <s v="978-1-75004-679-1"/>
        <s v="978-0-319-66492-6"/>
        <s v="978-0-7137-0289-7"/>
        <s v="978-1-261-93850-9"/>
        <s v="978-1-63767-995-1"/>
        <s v="978-0-09-124026-4"/>
        <s v="978-0-387-95077-8"/>
        <s v="978-0-7211-0860-5"/>
        <s v="978-1-933169-43-9"/>
        <s v="978-1-893867-55-0"/>
        <s v="978-1-01-430364-6"/>
        <s v="978-0-503-95940-1"/>
        <s v="978-0-275-44525-6"/>
        <s v="978-0-7275-3428-6"/>
        <s v="978-0-89883-362-1"/>
        <s v="978-0-7389-0523-5"/>
        <s v="978-0-669-56293-4"/>
        <s v="978-0-508-05770-6"/>
        <s v="978-0-434-80592-1"/>
        <s v="978-1-4574-0580-8"/>
        <s v="978-1-902952-79-6"/>
        <s v="978-1-5421-3715-7"/>
        <s v="978-0-613-36617-5"/>
        <s v="978-0-10-968294-9"/>
        <s v="978-0-295-51379-9"/>
        <s v="978-0-529-45379-2"/>
        <s v="978-0-8237-0977-9"/>
        <s v="978-1-4111-3380-8"/>
        <s v="978-1-224-19184-2"/>
        <s v="978-1-202-00768-4"/>
        <s v="978-0-627-08469-0"/>
        <s v="978-1-959441-57-1"/>
        <s v="978-1-4965-1497-4"/>
        <s v="978-0-9928852-0-5"/>
        <s v="978-0-550-56657-7"/>
        <s v="978-1-268-38424-8"/>
        <s v="978-1-66064-973-0"/>
        <s v="978-1-149-41784-3"/>
        <s v="978-0-932084-95-8"/>
        <s v="978-1-77132-548-6"/>
        <s v="978-1-4809-2559-5"/>
        <s v="978-1-60394-842-5"/>
        <s v="978-0-564-80829-8"/>
        <s v="978-0-8463-2200-9"/>
        <s v="978-1-162-58092-0"/>
        <s v="978-0-04-688103-0"/>
        <s v="978-1-60339-905-0"/>
        <s v="978-0-7914-0624-3"/>
        <s v="978-1-4142-1950-9"/>
        <s v="978-0-255-87629-2"/>
        <s v="978-0-267-24005-0"/>
        <s v="978-0-87651-590-7"/>
        <s v="978-0-05-928209-1"/>
        <s v="978-1-82783-330-9"/>
        <s v="978-1-246-00688-9"/>
        <s v="978-0-588-01151-3"/>
        <s v="978-0-7793-7958-3"/>
        <s v="978-0-12-403729-8"/>
        <s v="978-0-7876-6558-6"/>
        <s v="978-0-670-81137-3"/>
        <s v="978-1-256-36709-3"/>
        <s v="978-0-302-42607-4"/>
        <s v="978-1-103-67087-1"/>
        <s v="978-0-03-967088-7"/>
        <s v="978-0-499-32064-3"/>
        <s v="978-0-332-76592-1"/>
        <s v="978-1-67217-291-2"/>
        <s v="978-0-9781264-3-8"/>
        <s v="978-1-4433-7831-4"/>
        <s v="978-0-369-06512-4"/>
        <s v="978-0-446-23044-5"/>
        <s v="978-1-05-866400-0"/>
        <s v="978-1-67991-430-0"/>
        <s v="978-0-362-89079-2"/>
        <s v="978-0-244-71778-0"/>
        <s v="978-0-229-31595-6"/>
        <s v="978-0-337-12974-2"/>
        <s v="978-1-279-53962-0"/>
        <s v="978-1-4083-0605-5"/>
        <s v="978-0-88939-762-0"/>
        <s v="978-0-8206-2360-3"/>
        <s v="978-1-86752-962-0"/>
        <s v="978-0-9742097-4-6"/>
        <s v="978-0-428-46092-1"/>
        <s v="978-1-292-62178-4"/>
        <s v="978-0-300-98535-1"/>
        <s v="978-0-318-59068-4"/>
        <s v="978-0-210-22223-2"/>
        <s v="978-0-16-019649-2"/>
        <s v="978-1-81812-991-6"/>
        <s v="978-1-62366-008-6"/>
        <s v="978-1-128-92458-4"/>
        <s v="978-0-01-723590-9"/>
        <s v="978-1-4267-4074-9"/>
        <s v="978-0-7383-8763-5"/>
        <s v="978-1-154-25378-8"/>
        <s v="978-1-297-59776-3"/>
        <s v="978-0-7098-1636-2"/>
        <s v="978-1-135-01617-3"/>
        <s v="978-0-687-64298-4"/>
        <s v="978-0-07-239098-8"/>
        <s v="978-1-4099-1365-8"/>
        <s v="978-0-531-97759-0"/>
        <s v="978-1-07-358262-4"/>
        <s v="978-0-9596088-8-5"/>
        <s v="978-1-60224-134-3"/>
        <s v="978-0-469-88823-4"/>
        <s v="978-1-85306-390-9"/>
        <s v="978-1-957848-34-1"/>
        <s v="978-1-225-29110-7"/>
        <s v="978-1-172-40169-7"/>
        <s v="978-1-240-42347-7"/>
        <s v="978-0-03-473390-7"/>
        <s v="978-0-02-589343-6"/>
        <s v="978-1-381-29701-2"/>
        <s v="978-1-69238-969-7"/>
        <s v="978-1-03-060349-2"/>
        <s v="978-0-87309-956-1"/>
        <s v="978-0-348-59517-8"/>
        <s v="978-1-996190-97-5"/>
        <s v="978-0-7446-3830-1"/>
        <s v="978-0-326-88040-1"/>
        <s v="978-1-55683-380-9"/>
        <s v="978-0-226-77840-2"/>
        <s v="978-1-66347-393-6"/>
        <s v="978-1-115-46781-0"/>
        <s v="978-0-387-15142-7"/>
        <s v="978-0-7095-2505-9"/>
        <s v="978-0-86518-607-1"/>
        <s v="978-0-938685-59-3"/>
        <s v="978-0-7880-4834-0"/>
        <s v="978-0-436-18775-9"/>
        <s v="978-1-58108-524-2"/>
        <s v="978-0-7645-0240-8"/>
        <s v="978-0-671-80705-4"/>
        <s v="978-0-00-069586-4"/>
        <s v="978-1-01-454627-2"/>
        <s v="978-1-360-24970-4"/>
        <s v="978-1-85507-007-3"/>
        <s v="978-1-5254-7113-1"/>
        <s v="978-0-9621466-9-5"/>
        <s v="978-0-14-071600-9"/>
        <s v="978-1-212-37133-1"/>
        <s v="978-1-4349-3990-6"/>
        <s v="978-0-939726-94-3"/>
        <s v="978-0-377-14893-2"/>
        <s v="978-0-7108-6031-6"/>
        <s v="978-0-229-42815-1"/>
        <s v="978-0-598-00380-5"/>
        <s v="978-0-9915530-1-3"/>
        <s v="978-1-251-02214-0"/>
        <s v="978-0-9824929-5-6"/>
        <s v="978-0-537-27944-5"/>
        <s v="978-1-4412-9502-6"/>
        <s v="978-0-635-83753-0"/>
        <s v="978-0-481-06343-5"/>
        <s v="978-0-301-52756-7"/>
        <s v="978-1-180-89394-1"/>
        <s v="978-1-85285-283-2"/>
        <s v="978-1-81786-791-8"/>
        <s v="978-0-907750-74-1"/>
        <s v="978-0-01-769445-4"/>
        <s v="978-1-119-27711-8"/>
        <s v="978-1-893595-56-9"/>
        <s v="978-0-8339-3689-9"/>
        <s v="978-1-175-38797-4"/>
        <s v="978-1-262-88945-9"/>
        <s v="978-0-680-13018-1"/>
        <s v="978-1-916767-83-6"/>
        <s v="978-0-644-26194-4"/>
        <s v="978-1-375-35583-4"/>
        <s v="978-0-13-058441-0"/>
        <s v="978-0-10-795852-7"/>
        <s v="978-1-69343-068-8"/>
        <s v="978-0-7138-0978-7"/>
        <s v="978-0-377-45430-9"/>
        <s v="978-0-08-641124-2"/>
        <s v="978-1-58496-711-8"/>
        <s v="978-0-7794-7093-8"/>
        <s v="978-0-572-44233-0"/>
        <s v="978-1-74457-598-6"/>
        <s v="978-0-219-93622-2"/>
        <s v="978-1-60575-037-8"/>
        <s v="978-0-9786658-5-2"/>
        <s v="978-0-904297-08-9"/>
        <s v="978-1-392-95762-2"/>
        <s v="978-0-8207-9339-9"/>
        <s v="978-1-85497-079-4"/>
        <s v="978-0-7258-6515-3"/>
        <s v="978-0-459-17495-8"/>
        <s v="978-0-684-18771-6"/>
        <s v="978-0-12-567231-3"/>
        <s v="978-0-03-504851-2"/>
        <s v="978-0-451-60605-1"/>
        <s v="978-0-17-928818-8"/>
        <s v="978-1-5386-8860-1"/>
        <s v="978-1-4594-5110-0"/>
        <s v="978-0-8120-6479-7"/>
        <s v="978-0-89709-092-6"/>
        <s v="978-0-463-96312-8"/>
        <s v="978-1-79515-374-4"/>
        <s v="978-0-9586952-6-8"/>
        <s v="978-1-320-63114-3"/>
        <s v="978-1-169-30939-5"/>
        <s v="978-1-65543-495-2"/>
        <s v="978-0-581-33130-4"/>
        <s v="978-1-335-78621-0"/>
        <s v="978-1-4636-5240-1"/>
        <s v="978-1-84548-828-4"/>
        <s v="978-0-89275-990-3"/>
        <s v="978-0-358-88759-1"/>
        <s v="978-1-4366-8153-7"/>
        <s v="978-0-326-66365-3"/>
        <s v="978-0-489-37400-7"/>
        <s v="978-0-03-225108-3"/>
        <s v="978-0-582-05406-6"/>
        <s v="978-0-235-37680-4"/>
        <s v="978-0-219-97193-3"/>
        <s v="978-1-287-61003-8"/>
        <s v="978-1-4900-7145-9"/>
        <s v="978-0-371-84230-0"/>
        <s v="978-1-4378-5134-2"/>
        <s v="978-0-616-06744-4"/>
        <s v="978-1-211-38562-9"/>
        <s v="978-1-173-67601-8"/>
        <s v="978-0-12-945968-2"/>
        <s v="978-0-405-25398-0"/>
        <s v="978-1-9801-2300-2"/>
        <s v="978-1-72016-914-7"/>
        <s v="978-1-5144-9427-1"/>
        <s v="978-1-69584-452-0"/>
        <s v="978-1-01-656076-4"/>
        <s v="978-1-4577-4727-4"/>
        <s v="978-0-7644-1457-2"/>
        <s v="978-1-61105-984-7"/>
        <s v="978-0-9834321-5-9"/>
        <s v="978-1-240-99972-9"/>
        <s v="978-1-02-662675-7"/>
        <s v="978-1-56231-210-7"/>
        <s v="978-0-339-70038-3"/>
        <s v="978-0-02-926643-4"/>
        <s v="978-0-8254-1098-7"/>
        <s v="978-1-72721-053-8"/>
        <s v="978-0-691-05508-4"/>
        <s v="978-0-462-86873-8"/>
        <s v="978-0-465-87347-0"/>
        <s v="978-1-391-64205-5"/>
        <s v="978-0-476-66420-3"/>
        <s v="978-1-04-112834-2"/>
        <s v="978-0-537-05278-9"/>
        <s v="978-1-61761-139-1"/>
        <s v="978-1-77321-519-8"/>
        <s v="978-0-399-02670-6"/>
        <s v="978-1-192-13464-3"/>
        <s v="978-1-66094-316-6"/>
        <s v="978-1-995445-82-3"/>
        <s v="978-1-69899-290-7"/>
        <s v="978-0-89429-348-1"/>
        <s v="978-0-259-97131-3"/>
        <s v="978-1-4775-3986-6"/>
        <s v="978-1-08-476272-5"/>
        <s v="978-0-05-180705-6"/>
        <s v="978-1-906768-00-3"/>
        <s v="978-0-19-966197-8"/>
        <s v="978-0-916498-52-8"/>
        <s v="978-1-237-11259-9"/>
        <s v="978-0-461-79558-5"/>
        <s v="978-1-289-76926-0"/>
        <s v="978-1-67561-922-3"/>
        <s v="978-1-69478-600-5"/>
        <s v="978-1-4830-5430-8"/>
        <s v="978-0-08-302411-7"/>
        <s v="978-0-392-58122-6"/>
        <s v="978-0-19-010836-6"/>
        <s v="978-1-72406-698-5"/>
        <s v="978-1-08-115124-9"/>
        <s v="978-0-9887178-8-6"/>
        <s v="978-0-7353-4151-7"/>
        <s v="978-0-278-14089-9"/>
        <s v="978-0-7385-8616-8"/>
        <s v="978-1-66453-594-7"/>
        <s v="978-1-998146-14-7"/>
        <s v="978-0-317-57231-5"/>
        <s v="978-1-4714-1521-0"/>
        <s v="978-0-85822-244-1"/>
        <s v="978-1-904495-74-1"/>
        <s v="978-0-9551984-6-5"/>
        <s v="978-0-202-58954-1"/>
        <s v="978-1-08-230220-6"/>
        <s v="978-1-269-27794-5"/>
        <s v="978-0-622-31456-3"/>
        <s v="978-0-284-61909-9"/>
        <s v="978-1-4914-0033-3"/>
        <s v="978-0-497-24389-0"/>
        <s v="978-1-4496-3695-1"/>
        <s v="978-1-9830-6519-4"/>
        <s v="978-1-301-73213-5"/>
        <s v="978-1-5370-2280-2"/>
        <s v="978-1-77370-295-7"/>
        <s v="978-0-573-72051-2"/>
        <s v="978-0-8345-7821-0"/>
        <s v="978-1-221-37665-5"/>
        <s v="978-0-378-62132-8"/>
        <s v="978-0-9586739-3-8"/>
        <s v="978-0-367-16503-1"/>
        <s v="978-1-184-44997-7"/>
        <s v="978-0-09-713895-4"/>
        <s v="978-1-08-930360-2"/>
        <s v="978-0-506-07189-6"/>
        <s v="978-0-913953-51-8"/>
        <s v="978-1-06-069817-8"/>
        <s v="978-0-85771-273-8"/>
        <s v="978-1-4197-7564-2"/>
        <s v="978-1-270-20236-3"/>
        <s v="978-0-04-362916-1"/>
        <s v="978-0-423-73649-6"/>
        <s v="978-1-61405-636-2"/>
        <s v="978-1-386-13635-4"/>
        <s v="978-0-7052-6403-7"/>
        <s v="978-1-5308-6841-4"/>
        <s v="978-0-691-21671-3"/>
        <s v="978-0-8094-3521-0"/>
        <s v="978-1-03-616793-6"/>
        <s v="978-1-7385442-1-9"/>
        <s v="978-0-419-45480-9"/>
        <s v="978-1-210-44692-5"/>
        <s v="978-1-4317-2189-4"/>
        <s v="978-0-470-44797-0"/>
        <s v="978-1-78841-648-1"/>
        <s v="978-1-5390-6874-7"/>
        <s v="978-0-319-59908-2"/>
        <s v="978-1-83401-364-0"/>
        <s v="978-0-9861387-3-7"/>
        <s v="978-1-892483-42-3"/>
        <s v="978-0-8368-0546-8"/>
        <s v="978-1-84370-217-7"/>
        <s v="978-0-265-71444-7"/>
        <s v="978-0-8292-8536-9"/>
        <s v="978-0-01-115692-7"/>
        <s v="978-1-02-045812-5"/>
        <s v="978-0-603-14683-1"/>
        <s v="978-1-139-25889-0"/>
        <s v="978-1-56391-741-7"/>
        <s v="978-1-4257-9301-2"/>
        <s v="978-0-692-36727-8"/>
        <s v="978-0-440-10637-1"/>
        <s v="978-1-60390-556-5"/>
        <s v="978-1-03-668323-8"/>
        <s v="978-0-7154-2924-2"/>
        <s v="978-0-607-43478-1"/>
        <s v="978-0-580-84169-9"/>
        <s v="978-0-447-79999-6"/>
        <s v="978-0-88927-738-0"/>
        <s v="978-1-55967-981-7"/>
        <s v="978-0-9993287-0-5"/>
        <s v="978-1-01-539943-3"/>
        <s v="978-0-06-544871-9"/>
        <s v="978-1-355-03923-5"/>
        <s v="978-0-7498-8005-7"/>
        <s v="978-1-00-829554-4"/>
        <s v="978-1-4676-2844-0"/>
        <s v="978-1-9744-0442-1"/>
        <s v="978-0-9607268-7-5"/>
        <s v="978-0-672-99924-6"/>
        <s v="978-0-683-20025-6"/>
        <s v="978-1-285-59716-4"/>
        <s v="978-0-509-89995-4"/>
        <s v="978-0-949918-52-9"/>
        <s v="978-1-174-17859-7"/>
        <s v="978-1-80030-033-0"/>
        <s v="978-0-89852-616-5"/>
        <s v="978-0-335-86536-9"/>
        <s v="978-0-492-54933-1"/>
        <s v="978-1-72351-716-7"/>
        <s v="978-1-251-74474-5"/>
        <s v="978-0-8381-6772-4"/>
        <s v="978-0-7337-4220-0"/>
        <s v="978-0-10-932455-9"/>
        <s v="978-1-85044-683-5"/>
        <s v="978-0-18-683195-7"/>
        <s v="978-0-7731-3393-8"/>
        <s v="978-1-68326-716-4"/>
        <s v="978-0-363-19323-6"/>
        <s v="978-1-344-39177-1"/>
        <s v="978-1-367-87807-5"/>
        <s v="978-1-881715-13-9"/>
        <s v="978-1-5170-1062-1"/>
        <s v="978-0-17-322335-2"/>
        <s v="978-1-08-847769-4"/>
        <s v="978-0-234-68527-3"/>
        <s v="978-1-70918-882-4"/>
        <s v="978-0-00-257571-3"/>
        <s v="978-1-00-899432-4"/>
        <s v="978-1-5013-2199-3"/>
        <s v="978-0-603-78559-7"/>
        <s v="978-0-610-71300-2"/>
        <s v="978-1-174-91556-7"/>
        <s v="978-1-229-64767-2"/>
        <s v="978-0-9890773-2-3"/>
        <s v="978-1-998653-05-8"/>
        <s v="978-0-432-99696-6"/>
        <s v="978-1-231-63812-5"/>
        <s v="978-0-7090-6354-4"/>
        <s v="978-0-561-45589-1"/>
        <s v="978-0-941969-98-7"/>
        <s v="978-0-7589-7706-9"/>
        <s v="978-0-487-79350-3"/>
        <s v="978-1-211-50971-1"/>
        <s v="978-1-85231-497-2"/>
        <s v="978-1-06-066663-4"/>
        <s v="978-1-233-83553-9"/>
        <s v="978-0-87027-880-8"/>
        <s v="978-1-4400-1006-4"/>
        <s v="978-0-585-20904-3"/>
        <s v="978-1-254-76417-7"/>
        <s v="978-1-900054-98-0"/>
        <s v="978-0-13-924178-9"/>
        <s v="978-1-08-312439-5"/>
        <s v="978-0-462-08376-6"/>
        <s v="978-0-643-58866-0"/>
        <s v="978-1-181-06730-3"/>
        <s v="978-1-885463-03-6"/>
        <s v="978-0-217-35393-9"/>
        <s v="978-0-374-82151-7"/>
        <s v="978-0-289-50889-3"/>
        <s v="978-0-626-50589-9"/>
        <s v="978-1-239-83002-6"/>
        <s v="978-1-61509-806-4"/>
        <s v="978-0-17-441731-6"/>
        <s v="978-1-387-44301-7"/>
        <s v="978-0-9760422-4-2"/>
        <s v="978-1-7323703-4-0"/>
        <s v="978-1-920302-84-9"/>
        <s v="978-1-956771-14-5"/>
        <s v="978-0-246-14877-3"/>
        <s v="978-0-318-07356-9"/>
        <s v="978-1-74400-093-8"/>
        <s v="978-1-254-92323-9"/>
        <s v="978-0-88709-412-5"/>
        <s v="978-0-01-739630-3"/>
        <s v="978-0-507-39934-0"/>
        <s v="978-0-87477-153-4"/>
        <s v="978-1-74138-503-8"/>
        <s v="978-1-57586-153-1"/>
        <s v="978-1-348-25894-0"/>
        <s v="978-1-9841-2465-4"/>
        <s v="978-0-265-69571-5"/>
        <s v="978-1-303-06157-8"/>
        <s v="978-1-5351-6984-4"/>
        <s v="978-1-60734-527-5"/>
        <s v="978-0-7678-0192-8"/>
        <s v="978-1-374-00030-8"/>
        <s v="978-0-7746-6874-3"/>
        <s v="978-0-208-05739-6"/>
        <s v="978-1-270-56276-4"/>
        <s v="978-0-05-787041-2"/>
        <s v="978-1-69674-131-6"/>
        <s v="978-0-338-57468-8"/>
        <s v="978-1-61354-208-8"/>
        <s v="978-1-327-14272-7"/>
        <s v="978-0-8035-9856-0"/>
        <s v="978-1-07-266511-3"/>
        <s v="978-1-4997-5655-5"/>
        <s v="978-1-206-05544-5"/>
        <s v="978-0-349-92709-1"/>
        <s v="978-0-522-75623-4"/>
        <s v="978-1-918132-59-5"/>
        <s v="978-1-205-25260-9"/>
        <s v="978-0-7792-8862-5"/>
        <s v="978-1-57776-225-6"/>
        <s v="978-1-84091-020-9"/>
        <s v="978-1-74838-822-3"/>
        <s v="978-1-360-56583-5"/>
        <s v="978-1-85913-010-0"/>
        <s v="978-0-11-597322-2"/>
        <s v="978-0-499-03337-6"/>
        <s v="978-0-08-002489-9"/>
        <s v="978-0-7952-1608-4"/>
        <s v="978-0-665-60053-1"/>
        <s v="978-1-02-075816-4"/>
        <s v="978-1-05-740496-6"/>
        <s v="978-0-11-696761-9"/>
        <s v="978-0-579-97663-0"/>
        <s v="978-1-5420-8209-9"/>
        <s v="978-1-289-23201-6"/>
        <s v="978-0-377-58024-4"/>
        <s v="978-0-543-27760-2"/>
        <s v="978-0-932803-19-1"/>
        <s v="978-1-65578-386-9"/>
        <s v="978-0-509-93372-6"/>
        <s v="978-1-225-99064-2"/>
        <s v="978-0-554-80678-5"/>
        <s v="978-1-348-27439-1"/>
        <s v="978-1-110-57507-7"/>
        <s v="978-0-396-60421-1"/>
        <s v="978-1-4040-9793-3"/>
        <s v="978-1-106-75911-5"/>
        <s v="978-1-198-17223-6"/>
        <s v="978-1-4221-6737-3"/>
        <s v="978-1-58888-083-3"/>
        <s v="978-0-205-95440-7"/>
        <s v="978-1-58320-002-5"/>
        <s v="978-0-7727-8921-1"/>
        <s v="978-1-00-761584-8"/>
        <s v="978-1-5029-4792-5"/>
        <s v="978-0-9708070-9-0"/>
        <s v="978-0-669-02054-0"/>
        <s v="978-0-9679137-8-0"/>
        <s v="978-1-75862-486-1"/>
        <s v="978-1-81337-206-5"/>
        <s v="978-0-252-73838-8"/>
        <s v="978-1-218-67467-2"/>
        <s v="978-1-105-52614-5"/>
        <s v="978-1-917960-08-3"/>
        <s v="978-1-67658-596-1"/>
        <s v="978-1-62985-732-9"/>
        <s v="978-1-85885-148-8"/>
        <s v="978-1-4774-1392-0"/>
        <s v="978-1-246-51414-8"/>
        <s v="978-0-411-49255-7"/>
        <s v="978-0-12-254855-0"/>
        <s v="978-1-78320-856-2"/>
        <s v="978-0-201-50143-8"/>
        <s v="978-0-05-212847-1"/>
        <s v="978-0-677-62727-4"/>
        <s v="978-1-80621-427-3"/>
        <s v="978-0-345-50751-8"/>
        <s v="978-1-4782-8740-7"/>
        <s v="978-1-75556-439-9"/>
        <s v="978-0-7442-9204-6"/>
        <s v="978-0-86564-232-4"/>
        <s v="978-0-05-704194-2"/>
        <s v="978-0-217-32362-8"/>
        <s v="978-0-624-17507-0"/>
        <s v="978-0-14-790376-1"/>
        <s v="978-1-03-529437-4"/>
        <s v="978-1-71433-946-4"/>
        <s v="978-1-151-27764-0"/>
        <s v="978-0-09-594369-7"/>
        <s v="978-0-919878-20-4"/>
        <s v="978-0-258-93806-5"/>
        <s v="978-0-19-482463-7"/>
        <s v="978-1-77444-604-1"/>
        <s v="978-0-438-25729-0"/>
        <s v="978-0-252-33820-5"/>
        <s v="978-0-315-20950-3"/>
        <s v="978-1-187-40382-2"/>
        <s v="978-0-560-38522-9"/>
        <s v="978-1-4934-1834-3"/>
        <s v="978-1-55507-407-4"/>
        <s v="978-0-464-97009-5"/>
        <s v="978-0-585-09983-5"/>
        <s v="978-1-264-63627-3"/>
        <s v="978-0-9729271-1-6"/>
        <s v="978-0-624-33627-3"/>
        <s v="978-1-76218-247-0"/>
        <s v="978-1-68379-309-0"/>
        <s v="978-1-9834-1021-5"/>
        <s v="978-1-4958-9125-0"/>
        <s v="978-0-7959-7592-9"/>
        <s v="978-1-09-130118-4"/>
        <s v="978-1-71826-081-8"/>
        <s v="978-0-628-61896-2"/>
        <s v="978-0-504-43523-2"/>
        <s v="978-1-5114-6694-3"/>
        <s v="978-0-9790113-0-6"/>
        <s v="978-0-89289-199-3"/>
        <s v="978-0-03-989187-9"/>
        <s v="978-1-992580-28-2"/>
        <s v="978-1-4919-4450-9"/>
        <s v="978-0-9602043-6-6"/>
        <s v="978-0-07-753703-6"/>
        <s v="978-1-4021-8173-3"/>
        <s v="978-0-287-64901-7"/>
        <s v="978-1-04-313258-3"/>
        <s v="978-0-360-18926-3"/>
        <s v="978-0-9909016-1-7"/>
        <s v="978-1-5100-7302-9"/>
        <s v="978-1-67045-812-4"/>
        <s v="978-0-583-08115-3"/>
        <s v="978-0-01-746130-8"/>
        <s v="978-1-4006-6714-7"/>
        <s v="978-0-287-66190-3"/>
        <s v="978-0-14-100845-5"/>
        <s v="978-1-212-59555-3"/>
        <s v="978-1-55454-812-5"/>
        <s v="978-0-264-07373-6"/>
        <s v="978-1-71454-174-4"/>
        <s v="978-1-63079-444-6"/>
        <s v="978-1-09-889714-7"/>
        <s v="978-1-81800-690-3"/>
        <s v="978-1-05-353395-0"/>
        <s v="978-0-592-51528-1"/>
        <s v="978-1-75780-237-6"/>
        <s v="978-0-9890690-9-0"/>
        <s v="978-0-06-284722-5"/>
        <s v="978-0-7229-8999-9"/>
        <s v="978-1-897189-68-9"/>
        <s v="978-0-910346-12-2"/>
        <s v="978-1-194-43141-2"/>
        <s v="978-1-72456-286-9"/>
        <s v="978-0-01-919139-5"/>
        <s v="978-1-392-35637-1"/>
        <s v="978-0-629-78789-6"/>
        <s v="978-0-936295-41-1"/>
        <s v="978-1-376-70062-6"/>
        <s v="978-0-370-30816-6"/>
        <s v="978-1-5394-5041-2"/>
        <s v="978-1-71942-111-9"/>
        <s v="978-1-358-39754-7"/>
        <s v="978-0-696-05125-8"/>
        <s v="978-1-78549-396-6"/>
        <s v="978-0-9854460-0-0"/>
        <s v="978-0-566-71319-4"/>
        <s v="978-0-515-69085-9"/>
        <s v="978-0-441-63931-1"/>
        <s v="978-0-423-25558-4"/>
        <s v="978-0-551-37287-0"/>
        <s v="978-0-8174-4867-7"/>
        <s v="978-1-116-75370-7"/>
        <s v="978-0-671-30294-8"/>
        <s v="978-1-70638-531-8"/>
        <s v="978-0-696-94573-1"/>
        <s v="978-1-78804-969-6"/>
        <s v="978-1-146-75908-3"/>
        <s v="978-1-03-420208-0"/>
        <s v="978-1-363-16718-0"/>
        <s v="978-0-633-54483-6"/>
        <s v="978-1-58639-129-4"/>
        <s v="978-1-09-432219-3"/>
        <s v="978-1-00-887303-2"/>
        <s v="978-1-66104-587-6"/>
        <s v="978-1-5187-7430-0"/>
        <s v="978-1-01-114945-2"/>
        <s v="978-0-7429-8569-8"/>
        <s v="978-0-02-449099-5"/>
        <s v="978-0-365-58010-2"/>
        <s v="978-1-341-65320-9"/>
        <s v="978-1-5149-0822-8"/>
        <s v="978-1-4242-2292-6"/>
        <s v="978-1-4031-1409-9"/>
        <s v="978-0-650-13843-8"/>
        <s v="978-0-472-66397-2"/>
        <s v="978-1-219-97871-7"/>
        <s v="978-0-342-35823-6"/>
        <s v="978-1-73035-826-5"/>
        <s v="978-1-336-21099-8"/>
        <s v="978-0-637-78792-5"/>
        <s v="978-0-563-44669-9"/>
        <s v="978-1-74917-381-1"/>
        <s v="978-0-413-51828-6"/>
        <s v="978-0-640-84321-2"/>
        <s v="978-0-12-320200-0"/>
        <s v="978-1-965969-99-1"/>
        <s v="978-0-322-68503-1"/>
        <s v="978-1-962394-50-5"/>
        <s v="978-0-8284-1215-5"/>
        <s v="978-1-185-31697-1"/>
        <s v="978-1-931992-75-6"/>
        <s v="978-0-01-863210-3"/>
        <s v="978-1-4362-0879-6"/>
        <s v="978-1-76632-355-8"/>
        <s v="978-1-364-39425-7"/>
        <s v="978-1-5183-4740-5"/>
        <s v="978-0-9505105-6-9"/>
        <s v="978-1-176-46820-7"/>
        <s v="978-1-963911-73-2"/>
        <s v="978-0-8054-1049-5"/>
        <s v="978-1-55007-459-8"/>
        <s v="978-0-7284-9143-4"/>
        <s v="978-0-435-81116-7"/>
        <s v="978-0-07-371254-3"/>
        <s v="978-0-634-80783-1"/>
        <s v="978-0-17-189346-5"/>
        <s v="978-0-627-79302-8"/>
        <s v="978-0-903490-98-6"/>
        <s v="978-1-07-450176-1"/>
        <s v="978-1-85628-757-9"/>
        <s v="978-0-15-827219-1"/>
        <s v="978-0-9898128-1-8"/>
        <s v="978-1-157-29424-5"/>
        <s v="978-0-8272-1655-6"/>
        <s v="978-0-9737053-8-6"/>
        <s v="978-1-71752-049-4"/>
        <s v="978-0-7758-3268-6"/>
        <s v="978-1-198-47409-5"/>
        <s v="978-1-230-83107-7"/>
        <s v="978-0-89266-784-0"/>
        <s v="978-0-469-23649-3"/>
        <s v="978-0-7299-2981-3"/>
        <s v="978-1-5149-3400-5"/>
        <s v="978-1-55382-101-4"/>
        <s v="978-0-407-88225-6"/>
        <s v="978-0-07-985226-7"/>
        <s v="978-0-02-161734-0"/>
        <s v="978-1-59301-106-2"/>
        <s v="978-0-506-76536-8"/>
        <s v="978-1-355-86215-4"/>
        <s v="978-1-74623-492-8"/>
        <s v="978-1-921390-80-7"/>
        <s v="978-1-56739-037-7"/>
        <s v="978-1-199-57838-9"/>
        <s v="978-0-669-64989-5"/>
        <s v="978-0-676-04857-5"/>
        <s v="978-0-354-88529-4"/>
        <s v="978-0-287-33617-7"/>
        <s v="978-1-04-522374-6"/>
        <s v="978-0-87067-334-4"/>
        <s v="978-0-336-18437-7"/>
        <s v="978-1-68641-411-4"/>
        <s v="978-0-634-11985-9"/>
        <s v="978-1-76281-344-2"/>
        <s v="978-0-06-535910-7"/>
        <s v="978-0-9814021-2-3"/>
        <s v="978-1-5413-9827-6"/>
        <s v="978-0-604-88597-5"/>
        <s v="978-1-340-10716-1"/>
        <s v="978-1-08-651873-3"/>
        <s v="978-1-382-92308-8"/>
        <s v="978-0-201-24817-3"/>
        <s v="978-0-493-39872-3"/>
        <s v="978-1-927830-55-0"/>
        <s v="978-1-9852-0550-5"/>
        <s v="978-0-18-341263-0"/>
        <s v="978-0-334-22298-9"/>
        <s v="978-1-66801-640-4"/>
        <s v="978-1-7381421-7-0"/>
        <s v="978-1-361-36628-8"/>
        <s v="978-0-614-35907-7"/>
        <s v="978-1-60628-961-7"/>
        <s v="978-0-7864-3597-5"/>
        <s v="978-1-80989-161-7"/>
        <s v="978-0-12-907883-8"/>
        <s v="978-1-374-76614-3"/>
        <s v="978-1-77849-602-8"/>
        <s v="978-1-950875-02-3"/>
        <s v="978-0-341-23357-2"/>
        <s v="978-0-285-71015-3"/>
        <s v="978-0-905395-34-0"/>
        <s v="978-1-4249-7244-9"/>
        <s v="978-1-81415-481-3"/>
        <s v="978-0-17-026950-6"/>
        <s v="978-1-5225-5931-3"/>
        <s v="978-0-211-54353-4"/>
        <s v="978-0-652-45721-6"/>
        <s v="978-1-68315-859-2"/>
        <s v="978-1-131-11288-6"/>
        <s v="978-1-61284-361-2"/>
        <s v="978-1-05-615762-7"/>
        <s v="978-0-7660-2110-5"/>
        <s v="978-1-56935-152-9"/>
        <s v="978-1-4257-2188-6"/>
        <s v="978-1-76979-752-3"/>
        <s v="978-1-370-10631-8"/>
        <s v="978-1-55582-279-8"/>
        <s v="978-1-4462-8013-3"/>
        <s v="978-1-66226-404-7"/>
        <s v="978-1-190-89717-5"/>
        <s v="978-0-357-97053-9"/>
        <s v="978-1-140-46103-6"/>
        <s v="978-1-154-47164-9"/>
        <s v="978-0-589-97964-5"/>
        <s v="978-1-300-46241-5"/>
        <s v="978-0-05-340826-8"/>
        <s v="978-1-341-43705-2"/>
        <s v="978-1-259-69056-3"/>
        <s v="978-0-365-61083-0"/>
        <s v="978-0-407-40905-7"/>
        <s v="978-0-6484729-4-0"/>
        <s v="978-0-221-43083-1"/>
        <s v="978-0-19-258522-6"/>
        <s v="978-1-05-295706-1"/>
        <s v="978-0-553-65165-2"/>
        <s v="978-1-221-56775-6"/>
        <s v="978-0-924733-61-1"/>
        <s v="978-0-628-19872-3"/>
        <s v="978-1-5036-9821-5"/>
        <s v="978-0-557-48718-9"/>
        <s v="978-1-295-92334-2"/>
        <s v="978-1-4902-8444-6"/>
        <s v="978-1-74445-809-8"/>
        <s v="978-1-4288-4121-5"/>
        <s v="978-1-72172-551-9"/>
        <s v="978-0-9577733-4-9"/>
        <s v="978-0-8318-5754-7"/>
        <s v="978-1-143-99212-4"/>
        <s v="978-0-10-337928-9"/>
        <s v="978-0-223-06537-6"/>
        <s v="978-0-08-165613-6"/>
        <s v="978-0-664-19875-6"/>
        <s v="978-1-9835-1259-9"/>
        <s v="978-0-8197-3645-1"/>
        <s v="978-0-516-11318-0"/>
        <s v="978-0-528-20221-6"/>
        <s v="978-0-85690-307-6"/>
        <s v="978-1-81326-037-9"/>
        <s v="978-1-319-90635-1"/>
        <s v="978-0-07-615595-8"/>
        <s v="978-1-130-00164-8"/>
        <s v="978-0-268-82850-9"/>
        <s v="978-1-56334-848-8"/>
        <s v="978-1-153-71010-7"/>
        <s v="978-1-08-103825-0"/>
        <s v="978-1-58931-479-5"/>
        <s v="978-0-688-26197-9"/>
        <s v="978-1-59218-894-9"/>
        <s v="978-1-4909-0974-5"/>
        <s v="978-1-5202-7761-5"/>
        <s v="978-0-9655822-4-7"/>
        <s v="978-1-4132-0447-6"/>
        <s v="978-0-629-18109-0"/>
        <s v="978-1-78375-568-4"/>
        <s v="978-0-424-09700-8"/>
        <s v="978-0-7144-2137-7"/>
        <s v="978-1-77398-047-8"/>
        <s v="978-0-10-754870-4"/>
        <s v="978-1-934771-39-6"/>
        <s v="978-0-381-61588-8"/>
        <s v="978-0-411-93145-2"/>
        <s v="978-1-00-273985-3"/>
        <s v="978-1-275-08199-4"/>
        <s v="978-0-532-95544-3"/>
        <s v="978-1-4983-6745-5"/>
        <s v="978-0-530-12721-7"/>
        <s v="978-1-235-79396-7"/>
        <s v="978-0-07-666482-5"/>
        <s v="978-1-7366153-6-2"/>
        <s v="978-1-77568-677-4"/>
        <s v="978-1-7387977-0-7"/>
        <s v="978-0-628-91762-1"/>
        <s v="978-0-929837-32-1"/>
        <s v="978-1-4091-6106-6"/>
        <s v="978-1-185-68842-9"/>
        <s v="978-0-584-61166-3"/>
        <s v="978-1-148-40189-8"/>
        <s v="978-1-4806-0388-2"/>
        <s v="978-1-58618-166-6"/>
        <s v="978-1-80427-436-1"/>
        <s v="978-0-336-68428-0"/>
        <s v="978-0-683-36418-7"/>
        <s v="978-0-7888-0194-5"/>
        <s v="978-0-351-84393-8"/>
        <s v="978-0-289-64793-6"/>
        <s v="978-0-7671-9089-3"/>
        <s v="978-0-644-20189-6"/>
        <s v="978-0-8012-0007-6"/>
        <s v="978-1-245-82169-8"/>
        <s v="978-0-933127-67-8"/>
        <s v="978-0-02-431100-9"/>
        <s v="978-1-09-194492-3"/>
        <s v="978-0-86822-343-8"/>
        <s v="978-1-06-158915-4"/>
        <s v="978-1-337-92419-1"/>
        <s v="978-1-4917-2174-2"/>
        <s v="978-1-931834-14-8"/>
        <s v="978-0-9682382-9-5"/>
        <s v="978-1-5499-1309-9"/>
        <s v="978-1-71168-561-8"/>
        <s v="978-0-387-52036-0"/>
        <s v="978-1-04-852847-3"/>
        <s v="978-1-85433-118-2"/>
        <s v="978-0-02-084268-2"/>
        <s v="978-0-04-417861-3"/>
        <s v="978-0-388-88094-4"/>
        <s v="978-0-87626-288-7"/>
        <s v="978-0-596-21337-4"/>
        <s v="978-0-05-104645-5"/>
        <s v="978-1-00-454244-4"/>
        <s v="978-1-242-59055-9"/>
        <s v="978-0-17-027374-9"/>
        <s v="978-1-4062-4271-3"/>
        <s v="978-0-397-05807-5"/>
        <s v="978-0-03-055059-1"/>
        <s v="978-1-4615-5332-8"/>
        <s v="978-0-9979658-7-2"/>
        <s v="978-1-08-867208-2"/>
        <s v="978-1-203-87699-9"/>
        <s v="978-1-142-55920-5"/>
        <s v="978-1-262-45473-2"/>
        <s v="978-0-87284-833-7"/>
        <s v="978-1-05-011181-6"/>
        <s v="978-0-14-010362-5"/>
        <s v="978-0-923969-50-9"/>
        <s v="978-0-932235-18-3"/>
        <s v="978-1-86089-098-7"/>
        <s v="978-1-62757-390-0"/>
        <s v="978-1-343-14847-5"/>
        <s v="978-0-470-82712-3"/>
        <s v="978-1-07-677456-9"/>
        <s v="978-1-289-59298-1"/>
        <s v="978-1-158-57688-3"/>
        <s v="978-0-355-24926-2"/>
        <s v="978-0-404-49898-6"/>
        <s v="978-1-4792-1591-1"/>
        <s v="978-0-9674792-0-0"/>
        <s v="978-0-444-83767-7"/>
        <s v="978-0-200-10317-6"/>
        <s v="978-0-370-89080-7"/>
        <s v="978-1-69032-234-4"/>
        <s v="978-1-283-39520-5"/>
        <s v="978-0-86344-260-5"/>
        <s v="978-1-70662-890-3"/>
        <s v="978-1-4563-0092-0"/>
        <s v="978-1-05-531402-1"/>
        <s v="978-1-262-67298-3"/>
        <s v="978-0-485-92442-8"/>
        <s v="978-1-398-92547-2"/>
        <s v="978-0-257-16157-0"/>
        <s v="978-1-9850-5418-9"/>
        <s v="978-0-7778-2968-4"/>
        <s v="978-1-59718-238-6"/>
        <s v="978-0-07-756970-9"/>
        <s v="978-0-490-58734-2"/>
        <s v="978-1-105-30787-4"/>
        <s v="978-1-5156-9535-6"/>
        <s v="978-0-617-90064-1"/>
        <s v="978-0-16-377240-2"/>
        <s v="978-1-209-55696-3"/>
        <s v="978-1-323-70318-2"/>
        <s v="978-0-05-254372-4"/>
        <s v="978-1-81557-060-5"/>
        <s v="978-1-905042-81-4"/>
        <s v="978-1-04-935795-9"/>
        <s v="978-1-55897-132-5"/>
        <s v="978-0-16-404354-9"/>
        <s v="978-1-182-74715-0"/>
        <s v="978-0-624-47613-9"/>
        <s v="978-0-639-55602-4"/>
        <s v="978-0-352-23172-7"/>
        <s v="978-0-541-78819-3"/>
        <s v="978-0-09-214662-6"/>
        <s v="978-0-88481-064-3"/>
        <s v="978-0-7319-0263-7"/>
        <s v="978-1-329-96429-7"/>
        <s v="978-0-04-727438-1"/>
        <s v="978-1-891749-49-0"/>
        <s v="978-0-7879-4637-1"/>
        <s v="978-0-207-81177-7"/>
        <s v="978-1-56645-302-8"/>
        <s v="978-1-870475-31-0"/>
        <s v="978-1-163-78681-9"/>
        <s v="978-1-66103-225-8"/>
        <s v="978-1-4938-0376-7"/>
        <s v="978-1-5370-9486-1"/>
        <s v="978-0-16-118810-6"/>
        <s v="978-0-685-63422-6"/>
        <s v="978-1-09-781916-4"/>
        <s v="978-1-5270-2467-0"/>
        <s v="978-0-344-70024-8"/>
        <s v="978-0-09-839821-0"/>
        <s v="978-0-7832-2634-7"/>
        <s v="978-1-196-93023-4"/>
        <s v="978-0-7974-2162-2"/>
        <s v="978-1-377-80392-0"/>
        <s v="978-0-87941-160-2"/>
        <s v="978-1-60906-824-0"/>
        <s v="978-1-9801-8833-9"/>
        <s v="978-1-960158-60-4"/>
        <s v="978-1-55727-379-6"/>
        <s v="978-1-386-14091-7"/>
        <s v="978-1-9790-7414-8"/>
        <s v="978-0-349-77716-0"/>
        <s v="978-0-252-80156-3"/>
        <s v="978-1-01-551385-3"/>
        <s v="978-0-07-600226-9"/>
        <s v="978-1-882421-85-5"/>
        <s v="978-1-00-758005-4"/>
        <s v="978-1-80528-824-4"/>
        <s v="978-0-642-34509-7"/>
        <s v="978-0-682-07707-1"/>
        <s v="978-0-8045-4049-0"/>
        <s v="978-0-12-981009-4"/>
        <s v="978-1-240-55898-8"/>
        <s v="978-1-61505-371-1"/>
        <s v="978-1-67040-754-2"/>
        <s v="978-1-340-38036-6"/>
        <s v="978-1-60403-427-1"/>
        <s v="978-0-19-620592-2"/>
        <s v="978-0-7652-2932-8"/>
        <s v="978-0-8373-0441-0"/>
        <s v="978-0-7248-1972-0"/>
        <s v="978-0-423-39352-1"/>
        <s v="978-0-330-25476-2"/>
        <s v="978-1-274-06260-4"/>
        <s v="978-1-990293-10-8"/>
        <s v="978-0-9514567-5-0"/>
        <s v="978-0-913633-46-5"/>
        <s v="978-1-191-23539-6"/>
        <s v="978-0-06-847790-7"/>
        <s v="978-0-659-62126-9"/>
        <s v="978-1-01-970422-6"/>
        <s v="978-1-56318-318-8"/>
        <s v="978-1-59945-066-7"/>
        <s v="978-0-489-36080-2"/>
        <s v="978-0-9844154-7-2"/>
        <s v="978-0-19-434432-6"/>
        <s v="978-0-275-48301-2"/>
        <s v="978-1-62355-225-1"/>
        <s v="978-0-548-29849-7"/>
        <s v="978-1-58165-822-4"/>
        <s v="978-0-11-543451-8"/>
        <s v="978-0-219-75353-9"/>
        <s v="978-0-16-800750-9"/>
        <s v="978-1-4039-2669-2"/>
        <s v="978-0-398-50925-5"/>
        <s v="978-1-5254-4393-0"/>
        <s v="978-0-943099-64-4"/>
        <s v="978-0-459-46644-2"/>
        <s v="978-0-268-37498-3"/>
        <s v="978-1-4196-1402-6"/>
        <s v="978-1-960878-47-2"/>
        <s v="978-1-9870-7903-6"/>
        <s v="978-1-247-12436-0"/>
        <s v="978-1-4234-3268-5"/>
        <s v="978-0-09-134022-3"/>
        <s v="978-1-72972-682-2"/>
        <s v="978-0-562-39687-2"/>
        <s v="978-1-940815-00-8"/>
        <s v="978-0-7758-5753-5"/>
        <s v="978-1-184-31584-5"/>
        <s v="978-0-18-918695-5"/>
        <s v="978-0-536-15080-6"/>
        <s v="978-0-562-21172-4"/>
        <s v="978-1-08-268512-5"/>
        <s v="978-0-629-90012-7"/>
        <s v="978-0-05-639193-2"/>
        <s v="978-1-4664-5938-0"/>
        <s v="978-0-489-71316-5"/>
        <s v="978-1-114-15890-0"/>
        <s v="978-0-386-51006-5"/>
        <s v="978-0-09-582046-2"/>
        <s v="978-1-63871-193-3"/>
        <s v="978-1-06-978600-5"/>
        <s v="978-1-4858-9834-4"/>
        <s v="978-1-901633-37-5"/>
        <s v="978-1-05-591914-1"/>
        <s v="978-1-154-42587-1"/>
        <s v="978-0-207-01794-0"/>
        <s v="978-1-142-90216-2"/>
        <s v="978-1-972266-49-6"/>
        <s v="978-0-9587321-9-2"/>
        <s v="978-0-03-991236-9"/>
        <s v="978-0-07-421868-6"/>
        <s v="978-0-386-81259-6"/>
        <s v="978-0-504-08620-5"/>
        <s v="978-1-83054-355-4"/>
        <s v="978-1-373-50530-9"/>
        <s v="978-1-311-70138-1"/>
        <s v="978-0-643-04414-2"/>
        <s v="978-0-444-65192-1"/>
        <s v="978-0-551-78520-5"/>
        <s v="978-0-567-92693-7"/>
        <s v="978-0-525-55939-9"/>
        <s v="978-1-167-15874-2"/>
        <s v="978-0-8408-2909-2"/>
        <s v="978-0-525-73365-2"/>
        <s v="978-0-422-34682-5"/>
        <s v="978-1-06-570594-9"/>
        <s v="978-1-83536-999-9"/>
        <s v="978-1-165-98489-3"/>
        <s v="978-1-76340-569-1"/>
        <s v="978-1-86700-053-2"/>
        <s v="978-0-339-08095-9"/>
        <s v="978-1-124-44096-5"/>
        <s v="978-1-78116-980-3"/>
        <s v="978-1-74251-437-6"/>
        <s v="978-0-9831387-4-7"/>
        <s v="978-0-604-25462-7"/>
        <s v="978-0-8327-9244-1"/>
        <s v="978-1-232-20022-2"/>
        <s v="978-1-964424-24-8"/>
        <s v="978-1-64286-579-0"/>
        <s v="978-0-08-521950-4"/>
        <s v="978-1-08-971600-6"/>
        <s v="978-1-06-454509-6"/>
        <s v="978-1-4169-1239-2"/>
        <s v="978-1-4524-9601-6"/>
        <s v="978-0-15-020234-9"/>
        <s v="978-0-223-78888-6"/>
        <s v="978-1-4489-5593-0"/>
        <s v="978-1-945936-15-9"/>
        <s v="978-1-4777-8749-6"/>
        <s v="978-1-169-72062-6"/>
        <s v="978-1-326-92303-7"/>
        <s v="978-1-76885-855-3"/>
        <s v="978-0-02-206438-9"/>
        <s v="978-0-673-47236-6"/>
        <s v="978-0-88604-718-4"/>
        <s v="978-0-309-75520-7"/>
        <s v="978-1-67940-552-5"/>
        <s v="978-0-9811505-9-8"/>
        <s v="978-1-58889-776-3"/>
        <s v="978-0-477-25643-8"/>
        <s v="978-1-77466-167-3"/>
        <s v="978-1-05-671419-6"/>
        <s v="978-0-483-47122-1"/>
        <s v="978-1-4182-4972-4"/>
        <s v="978-1-76533-545-3"/>
        <s v="978-0-9746328-9-6"/>
        <s v="978-1-117-33910-8"/>
        <s v="978-0-300-64174-5"/>
        <s v="978-0-09-480974-1"/>
        <s v="978-0-86073-386-7"/>
        <s v="978-0-263-74030-1"/>
        <s v="978-1-915820-62-4"/>
        <s v="978-0-604-64202-8"/>
        <s v="978-1-4633-3159-7"/>
        <s v="978-0-357-11761-3"/>
        <s v="978-0-916763-40-4"/>
        <s v="978-0-521-45189-5"/>
        <s v="978-0-7729-9975-7"/>
        <s v="978-1-175-65629-2"/>
        <s v="978-0-563-44141-0"/>
        <s v="978-0-8234-8008-1"/>
        <s v="978-0-7573-0468-2"/>
        <s v="978-0-297-44795-5"/>
        <s v="978-1-57273-652-8"/>
        <s v="978-1-945739-34-7"/>
        <s v="978-1-109-31839-5"/>
        <s v="978-0-11-037803-9"/>
        <s v="978-0-911935-79-0"/>
        <s v="978-1-75004-573-2"/>
        <s v="978-1-345-41885-9"/>
        <s v="978-1-159-88738-4"/>
        <s v="978-0-578-32661-0"/>
        <s v="978-1-62295-327-1"/>
        <s v="978-0-464-52796-1"/>
        <s v="978-0-00-408338-4"/>
        <s v="978-1-5091-4275-0"/>
        <s v="978-0-921631-82-8"/>
        <s v="978-0-06-915928-4"/>
        <s v="978-1-08-428806-5"/>
        <s v="978-0-02-120593-6"/>
        <s v="978-1-365-48358-5"/>
        <s v="978-1-918512-40-3"/>
        <s v="978-0-13-996219-6"/>
        <s v="978-0-236-24412-6"/>
        <s v="978-1-75084-841-8"/>
        <s v="978-1-279-99531-0"/>
        <s v="978-0-633-46237-6"/>
        <s v="978-0-402-30557-6"/>
        <s v="978-0-633-81521-9"/>
        <s v="978-0-429-58045-1"/>
        <s v="978-0-434-17990-9"/>
        <s v="978-1-72535-974-1"/>
        <s v="978-0-574-11168-5"/>
        <s v="978-0-7464-6391-8"/>
        <s v="978-0-223-88056-6"/>
        <s v="978-1-80819-256-2"/>
        <s v="978-0-613-49762-6"/>
        <s v="978-1-334-35326-0"/>
        <s v="978-1-86233-973-6"/>
        <s v="978-1-56763-675-8"/>
        <s v="978-0-11-383045-9"/>
        <s v="978-0-14-957084-8"/>
        <s v="978-1-01-110613-4"/>
        <s v="978-1-06-098491-2"/>
        <s v="978-1-366-21673-1"/>
        <s v="978-0-18-016752-6"/>
        <s v="978-0-02-388761-1"/>
        <s v="978-0-7176-0174-5"/>
        <s v="978-0-89617-352-1"/>
        <s v="978-1-4342-8181-4"/>
        <s v="978-1-178-63069-5"/>
        <s v="978-1-362-63603-8"/>
        <s v="978-0-376-74939-0"/>
        <s v="978-0-582-84916-7"/>
        <s v="978-1-55694-009-5"/>
        <s v="978-0-627-16543-6"/>
        <s v="978-0-488-43656-0"/>
        <s v="978-1-946753-94-6"/>
        <s v="978-0-396-12505-1"/>
        <s v="978-0-8391-4256-0"/>
        <s v="978-0-7732-3761-2"/>
        <s v="978-1-86082-098-4"/>
        <s v="978-1-297-19737-6"/>
        <s v="978-1-03-055774-0"/>
        <s v="978-1-4604-2800-9"/>
        <s v="978-0-85937-953-3"/>
        <s v="978-0-19-653695-8"/>
        <s v="978-0-356-55835-6"/>
        <s v="978-1-5197-3123-4"/>
        <s v="978-1-02-013942-0"/>
        <s v="978-1-62224-937-4"/>
        <s v="978-0-13-881888-3"/>
        <s v="978-0-7806-4093-1"/>
        <s v="978-1-179-13213-6"/>
        <s v="978-1-168-86527-4"/>
        <s v="978-0-05-062684-9"/>
        <s v="978-1-71578-101-9"/>
        <s v="978-0-259-68600-2"/>
        <s v="978-0-586-63069-3"/>
        <s v="978-0-475-54192-5"/>
        <s v="978-0-7787-0277-1"/>
        <s v="978-1-350-86311-8"/>
        <s v="978-1-157-44504-3"/>
        <s v="978-1-166-92730-1"/>
        <s v="978-1-170-77341-3"/>
        <s v="978-0-15-524658-4"/>
        <s v="978-1-4157-7386-4"/>
        <s v="978-0-938656-91-3"/>
        <s v="978-1-153-79400-8"/>
        <s v="978-0-305-80360-5"/>
        <s v="978-0-583-46897-8"/>
        <s v="978-0-298-37555-4"/>
        <s v="978-1-09-496568-0"/>
        <s v="978-0-480-96675-1"/>
        <s v="978-0-515-98706-5"/>
        <s v="978-0-19-355886-1"/>
        <s v="978-1-907004-12-4"/>
        <s v="978-1-04-541210-2"/>
        <s v="978-0-17-365449-1"/>
        <s v="978-0-7073-4857-5"/>
        <s v="978-1-74387-979-5"/>
        <s v="978-0-590-49786-2"/>
        <s v="978-1-4130-7055-2"/>
        <s v="978-1-180-25317-2"/>
        <s v="978-1-64334-340-2"/>
        <s v="978-1-5437-8820-4"/>
        <s v="978-1-83537-088-9"/>
        <s v="978-0-18-225860-4"/>
        <s v="978-0-696-93366-0"/>
        <s v="978-1-255-19000-5"/>
        <s v="978-1-962607-53-7"/>
        <s v="978-1-180-54229-0"/>
        <s v="978-0-7589-1882-6"/>
        <s v="978-0-9506907-5-9"/>
        <s v="978-0-10-752576-7"/>
        <s v="978-0-07-239327-9"/>
        <s v="978-0-906899-73-1"/>
        <s v="978-0-411-71579-3"/>
        <s v="978-1-300-76554-7"/>
        <s v="978-0-626-07007-6"/>
        <s v="978-0-329-46446-2"/>
        <s v="978-0-686-78741-9"/>
        <s v="978-1-248-88756-1"/>
        <s v="978-0-88273-343-2"/>
        <s v="978-1-4222-5945-0"/>
        <s v="978-0-9775663-8-9"/>
        <s v="978-0-548-32761-6"/>
        <s v="978-1-5004-5594-1"/>
        <s v="978-0-649-49167-4"/>
        <s v="978-1-887297-26-4"/>
        <s v="978-0-323-24485-5"/>
        <s v="978-1-897591-68-0"/>
        <s v="978-0-7805-9657-3"/>
        <s v="978-1-80290-250-1"/>
        <s v="978-1-381-89965-0"/>
        <s v="978-1-389-72819-8"/>
        <s v="978-1-9784-3327-4"/>
        <s v="978-0-09-841395-1"/>
        <s v="978-0-610-97228-7"/>
        <s v="978-0-02-433316-2"/>
        <s v="978-1-147-59018-0"/>
        <s v="978-0-7963-5082-4"/>
        <s v="978-0-88148-549-3"/>
        <s v="978-1-4598-0103-5"/>
        <s v="978-1-288-36110-6"/>
        <s v="978-0-12-323635-7"/>
        <s v="978-1-4424-6634-0"/>
        <s v="978-0-407-22224-3"/>
        <s v="978-0-7613-1403-5"/>
        <s v="978-0-8215-1997-4"/>
        <s v="978-0-9618953-1-0"/>
        <s v="978-0-411-56868-9"/>
        <s v="978-1-00-365682-1"/>
        <s v="978-0-354-87390-1"/>
        <s v="978-1-307-92768-9"/>
        <s v="978-0-514-32868-5"/>
        <s v="978-0-637-76431-5"/>
        <s v="978-0-571-25867-3"/>
        <s v="978-1-4780-1522-2"/>
        <s v="978-0-926483-30-9"/>
        <s v="978-0-496-01255-8"/>
        <s v="978-1-67463-809-6"/>
        <s v="978-0-04-398868-8"/>
        <s v="978-1-74753-787-5"/>
        <s v="978-1-00-627384-1"/>
        <s v="978-1-129-57561-7"/>
        <s v="978-1-76881-012-4"/>
        <s v="978-0-663-79295-5"/>
        <s v="978-1-163-18223-9"/>
        <s v="978-1-373-56186-2"/>
        <s v="978-0-611-64864-8"/>
        <s v="978-0-00-849717-0"/>
        <s v="978-0-635-25521-1"/>
        <s v="978-1-208-62971-2"/>
        <s v="978-0-301-19377-9"/>
        <s v="978-0-637-86147-2"/>
        <s v="978-1-80877-974-9"/>
        <s v="978-0-04-178263-9"/>
        <s v="978-0-266-23509-5"/>
        <s v="978-0-04-640352-2"/>
        <s v="978-1-4080-9188-3"/>
        <s v="978-1-64141-185-1"/>
        <s v="978-0-408-29564-2"/>
        <s v="978-0-12-707285-2"/>
        <s v="978-1-74520-466-3"/>
        <s v="978-1-69062-639-8"/>
        <s v="978-1-04-034726-3"/>
        <s v="978-1-397-93867-1"/>
        <s v="978-1-69489-805-0"/>
        <s v="978-1-5220-6762-7"/>
        <s v="978-1-4210-7124-4"/>
        <s v="978-1-05-363064-2"/>
        <s v="978-1-80105-258-0"/>
        <s v="978-1-4895-7582-1"/>
        <s v="978-1-182-04916-2"/>
        <s v="978-0-06-078791-2"/>
        <s v="978-0-695-58909-7"/>
        <s v="978-1-82801-613-8"/>
        <s v="978-1-77092-318-8"/>
        <s v="978-1-58630-416-4"/>
        <s v="978-1-5075-7506-2"/>
        <s v="978-0-296-27984-7"/>
        <s v="978-0-87959-707-8"/>
        <s v="978-0-19-157796-3"/>
        <s v="978-1-930310-54-4"/>
        <s v="978-0-540-98137-3"/>
        <s v="978-0-367-00732-4"/>
        <s v="978-0-13-963186-3"/>
        <s v="978-1-06-850841-7"/>
        <s v="978-0-89864-352-7"/>
        <s v="978-1-77510-227-4"/>
        <s v="978-0-944048-98-6"/>
        <s v="978-0-344-15025-8"/>
        <s v="978-1-4496-3785-9"/>
        <s v="978-1-334-24941-9"/>
        <s v="978-1-117-29482-7"/>
        <s v="978-1-170-66900-6"/>
        <s v="978-0-255-33452-5"/>
        <s v="978-0-943674-83-4"/>
        <s v="978-1-62834-125-6"/>
        <s v="978-1-72402-369-8"/>
        <s v="978-1-64766-336-0"/>
        <s v="978-0-576-76962-4"/>
        <s v="978-0-216-56289-9"/>
        <s v="978-0-19-227126-6"/>
        <s v="978-0-7439-3314-8"/>
        <s v="978-0-9852680-2-2"/>
        <s v="978-1-4210-7133-6"/>
        <s v="978-1-78716-756-8"/>
        <s v="978-0-89054-467-9"/>
        <s v="978-0-919489-81-3"/>
        <s v="978-1-117-84674-3"/>
        <s v="978-0-13-027224-9"/>
        <s v="978-1-221-89717-4"/>
        <s v="978-1-4048-3957-1"/>
        <s v="978-1-916829-77-0"/>
        <s v="978-1-111-87829-0"/>
        <s v="978-1-962309-55-4"/>
        <s v="978-1-5206-4623-7"/>
        <s v="978-0-279-26524-9"/>
        <s v="978-1-76929-850-1"/>
        <s v="978-1-253-27428-8"/>
        <s v="978-0-8267-0963-9"/>
        <s v="978-0-221-05925-4"/>
        <s v="978-0-227-79375-6"/>
        <s v="978-0-03-507242-5"/>
        <s v="978-1-910931-20-2"/>
        <s v="978-0-7139-1126-8"/>
        <s v="978-0-439-54560-0"/>
        <s v="978-1-64433-554-3"/>
        <s v="978-0-10-395898-9"/>
        <s v="978-1-989210-85-7"/>
        <s v="978-0-532-77948-3"/>
        <s v="978-0-525-25119-4"/>
        <s v="978-0-305-82689-5"/>
        <s v="978-1-71851-751-6"/>
        <s v="978-1-296-35009-3"/>
        <s v="978-1-4481-0771-1"/>
        <s v="978-1-4541-3254-7"/>
        <s v="978-0-428-19110-8"/>
        <s v="978-0-7089-9699-7"/>
        <s v="978-1-4653-1489-5"/>
        <s v="978-1-86321-708-8"/>
        <s v="978-1-68117-430-3"/>
        <s v="978-1-212-00670-7"/>
        <s v="978-1-4423-9975-4"/>
        <s v="978-1-5087-2976-1"/>
        <s v="978-1-117-59737-9"/>
        <s v="978-1-5194-8329-4"/>
        <s v="978-1-81304-095-7"/>
        <s v="978-0-594-11559-5"/>
        <s v="978-1-05-329148-5"/>
        <s v="978-0-8103-3967-5"/>
        <s v="978-1-305-18340-7"/>
        <s v="978-1-59186-781-4"/>
        <s v="978-0-13-650351-4"/>
        <s v="978-1-334-98654-3"/>
        <s v="978-0-488-46585-0"/>
        <s v="978-0-694-17433-1"/>
        <s v="978-1-148-08475-6"/>
        <s v="978-1-354-01289-5"/>
        <s v="978-1-289-70456-8"/>
        <s v="978-0-7528-9570-3"/>
        <s v="978-0-332-29954-9"/>
        <s v="978-0-450-50760-1"/>
        <s v="978-0-8484-5936-9"/>
        <s v="978-0-7154-3017-0"/>
        <s v="978-0-296-87335-9"/>
        <s v="978-0-585-14613-3"/>
        <s v="978-1-4835-3215-8"/>
        <s v="978-0-11-265291-5"/>
        <s v="978-0-308-28578-1"/>
        <s v="978-0-10-891304-4"/>
        <s v="978-0-7493-8565-1"/>
        <s v="978-0-06-840863-5"/>
        <s v="978-1-271-57905-1"/>
        <s v="978-0-946912-14-8"/>
        <s v="978-1-398-65998-8"/>
        <s v="978-0-601-53309-1"/>
        <s v="978-1-81677-417-0"/>
        <s v="978-1-137-15082-0"/>
        <s v="978-0-918762-82-5"/>
        <s v="978-0-538-69325-7"/>
        <s v="978-1-164-46892-9"/>
        <s v="978-0-08-304853-3"/>
        <s v="978-0-464-00530-8"/>
        <s v="978-1-943289-63-9"/>
        <s v="978-1-5250-6133-2"/>
        <s v="978-0-626-54173-6"/>
        <s v="978-1-4749-6081-6"/>
        <s v="978-0-06-370689-7"/>
        <s v="978-1-107-27905-6"/>
        <s v="978-1-945162-26-8"/>
        <s v="978-0-7001-8835-2"/>
        <s v="978-1-01-563832-7"/>
        <s v="978-0-330-66208-6"/>
        <s v="978-1-5405-9541-6"/>
        <s v="978-1-69721-525-0"/>
        <s v="978-0-85204-596-1"/>
        <s v="978-1-09-543093-4"/>
        <s v="978-1-61004-276-5"/>
        <s v="978-0-7659-1978-6"/>
        <s v="978-0-8278-7961-4"/>
        <s v="978-1-60662-992-5"/>
        <s v="978-1-4033-4862-3"/>
        <s v="978-0-07-052297-8"/>
        <s v="978-1-252-79832-7"/>
        <s v="978-1-4802-3276-1"/>
        <s v="978-1-190-58106-7"/>
        <s v="978-1-908405-36-4"/>
        <s v="978-0-00-500298-8"/>
        <s v="978-1-68466-897-7"/>
        <s v="978-1-63649-567-5"/>
        <s v="978-1-76304-070-0"/>
        <s v="978-1-77793-139-1"/>
        <s v="978-1-213-68002-9"/>
        <s v="978-0-8209-2244-7"/>
        <s v="978-0-460-34173-8"/>
        <s v="978-1-109-86388-8"/>
        <s v="978-1-84450-968-3"/>
        <s v="978-1-70190-978-6"/>
        <s v="978-1-5486-3593-0"/>
        <s v="978-0-7109-4972-1"/>
        <s v="978-0-633-75046-6"/>
        <s v="978-0-318-43019-5"/>
        <s v="978-0-7911-3477-1"/>
        <s v="978-0-580-89662-0"/>
        <s v="978-0-645-39278-4"/>
        <s v="978-1-112-18391-1"/>
        <s v="978-0-452-91438-4"/>
        <s v="978-0-597-79341-7"/>
        <s v="978-0-7154-3619-6"/>
        <s v="978-0-16-477717-8"/>
        <s v="978-0-18-706700-3"/>
        <s v="978-0-578-48586-7"/>
        <s v="978-1-5344-2686-3"/>
        <s v="978-0-522-63245-3"/>
        <s v="978-1-901963-16-8"/>
        <s v="978-0-223-60796-5"/>
        <s v="978-1-79776-946-2"/>
        <s v="978-0-641-92862-8"/>
        <s v="978-1-320-60818-3"/>
        <s v="978-1-901087-08-6"/>
        <s v="978-0-321-60953-3"/>
        <s v="978-0-207-90496-7"/>
        <s v="978-0-7944-1809-0"/>
        <s v="978-0-07-343450-6"/>
        <s v="978-0-01-650471-6"/>
        <s v="978-1-55207-020-8"/>
        <s v="978-1-4846-3391-5"/>
        <s v="978-1-301-04355-2"/>
        <s v="978-1-78878-507-5"/>
        <s v="978-1-167-13866-9"/>
        <s v="978-0-13-169094-3"/>
        <s v="978-1-82849-365-6"/>
        <s v="978-1-58857-233-2"/>
        <s v="978-0-393-00793-0"/>
        <s v="978-0-8022-7211-9"/>
        <s v="978-0-7669-1174-1"/>
        <s v="978-1-08-637092-8"/>
        <s v="978-0-12-531284-4"/>
        <s v="978-1-989941-96-6"/>
        <s v="978-0-07-365797-4"/>
        <s v="978-1-66254-584-9"/>
        <s v="978-0-689-93484-1"/>
        <s v="978-0-210-66117-8"/>
        <s v="978-0-568-94090-1"/>
        <s v="978-0-580-76705-0"/>
        <s v="978-1-270-75708-5"/>
        <s v="978-0-86039-574-4"/>
        <s v="978-0-7196-7337-5"/>
        <s v="978-1-303-85472-9"/>
        <s v="978-0-216-74085-3"/>
        <s v="978-0-01-630601-3"/>
        <s v="978-1-142-12175-4"/>
        <s v="978-1-04-507698-4"/>
        <s v="978-0-587-40592-4"/>
        <s v="978-0-9954714-4-3"/>
        <s v="978-0-481-62631-9"/>
        <s v="978-1-63833-199-5"/>
        <s v="978-0-427-53827-0"/>
        <s v="978-1-377-37254-9"/>
        <s v="978-1-4273-1067-5"/>
        <s v="978-0-8341-1771-6"/>
        <s v="978-1-68229-566-3"/>
        <s v="978-0-286-14825-2"/>
        <s v="978-0-362-19784-6"/>
        <s v="978-0-7783-9221-7"/>
        <s v="978-0-14-240172-9"/>
        <s v="978-0-574-55993-7"/>
        <s v="978-1-274-14103-3"/>
        <s v="978-1-75162-652-7"/>
        <s v="978-1-4310-2765-1"/>
        <s v="978-0-545-76066-9"/>
        <s v="978-1-55124-489-1"/>
        <s v="978-1-5171-4969-7"/>
        <s v="978-1-64505-189-3"/>
        <s v="978-0-7516-3209-5"/>
        <s v="978-1-143-12181-4"/>
        <s v="978-1-4866-1608-4"/>
        <s v="978-0-281-13003-0"/>
        <s v="978-1-922754-87-5"/>
        <s v="978-1-4209-6071-6"/>
        <s v="978-1-945535-82-6"/>
        <s v="978-1-933740-20-1"/>
        <s v="978-0-17-954752-0"/>
        <s v="978-1-86946-865-1"/>
        <s v="978-0-675-96976-5"/>
        <s v="978-0-409-69213-6"/>
        <s v="978-1-339-25737-2"/>
        <s v="978-0-392-80808-8"/>
        <s v="978-1-141-82858-6"/>
        <s v="978-0-916988-09-8"/>
        <s v="978-0-7577-9022-5"/>
        <s v="978-0-446-83495-7"/>
        <s v="978-1-970904-67-3"/>
        <s v="978-1-61703-512-8"/>
        <s v="978-1-61444-358-2"/>
        <s v="978-0-05-885637-8"/>
        <s v="978-1-4650-5811-9"/>
        <s v="978-0-412-23930-4"/>
        <s v="978-0-453-60213-6"/>
        <s v="978-0-00-124581-5"/>
        <s v="978-0-291-97153-1"/>
        <s v="978-0-12-220135-6"/>
        <s v="978-1-67347-438-1"/>
        <s v="978-0-634-99889-8"/>
        <s v="978-0-8496-5044-4"/>
        <s v="978-0-7368-1374-7"/>
        <s v="978-1-5367-0616-1"/>
        <s v="978-0-297-14750-3"/>
        <s v="978-1-390-36725-6"/>
        <s v="978-1-5368-3957-9"/>
        <s v="978-0-7545-7394-4"/>
        <s v="978-1-4847-9355-8"/>
        <s v="978-0-10-685992-4"/>
        <s v="978-1-9827-4693-3"/>
        <s v="978-0-7225-3105-1"/>
        <s v="978-1-170-29591-5"/>
        <s v="978-1-4727-8595-4"/>
        <s v="978-0-06-933001-0"/>
        <s v="978-1-997114-52-9"/>
        <s v="978-0-8149-0940-9"/>
        <s v="978-0-921416-35-7"/>
        <s v="978-1-84176-694-2"/>
        <s v="978-0-9544884-1-3"/>
        <s v="978-0-7991-6186-1"/>
        <s v="978-1-69540-885-2"/>
        <s v="978-0-694-13004-7"/>
        <s v="978-1-69134-704-9"/>
        <s v="978-1-78236-034-6"/>
        <s v="978-1-207-85649-2"/>
        <s v="978-0-9926923-8-4"/>
        <s v="978-0-939935-28-4"/>
        <s v="978-1-05-840484-2"/>
        <s v="978-1-238-42192-8"/>
        <s v="978-0-7288-2998-5"/>
        <s v="978-1-395-16939-8"/>
        <s v="978-0-627-72218-9"/>
        <s v="978-0-89165-701-9"/>
        <s v="978-0-291-13640-4"/>
        <s v="978-0-08-285801-0"/>
        <s v="978-1-00-962318-6"/>
        <s v="978-1-5357-6592-3"/>
        <s v="978-1-336-69535-1"/>
        <s v="978-0-230-83475-0"/>
        <s v="978-1-04-974211-3"/>
        <s v="978-0-515-10209-3"/>
        <s v="978-0-912597-16-4"/>
        <s v="978-1-81054-770-1"/>
        <s v="978-0-02-280632-3"/>
        <s v="978-0-8127-2709-8"/>
        <s v="978-1-79971-082-0"/>
        <s v="978-1-233-12346-9"/>
        <s v="978-1-4558-4254-4"/>
        <s v="978-0-8342-5091-8"/>
        <s v="978-1-85994-136-2"/>
        <s v="978-0-00-064336-0"/>
        <s v="978-1-231-40266-5"/>
        <s v="978-0-524-89322-7"/>
        <s v="978-0-272-55591-0"/>
        <s v="978-0-303-66981-4"/>
        <s v="978-0-89548-108-5"/>
        <s v="978-0-9864681-6-2"/>
        <s v="978-0-212-42888-5"/>
        <s v="978-0-7245-1703-9"/>
        <s v="978-1-57666-438-4"/>
        <s v="978-1-67893-720-1"/>
        <s v="978-1-236-49533-4"/>
        <s v="978-1-07-276612-4"/>
        <s v="978-0-468-07090-6"/>
        <s v="978-1-295-07162-3"/>
        <s v="978-1-03-442126-9"/>
        <s v="978-0-09-832945-0"/>
        <s v="978-0-473-45443-2"/>
        <s v="978-0-18-576644-1"/>
        <s v="978-0-547-15455-8"/>
        <s v="978-1-64294-541-6"/>
        <s v="978-1-83163-992-8"/>
        <s v="978-1-146-09791-8"/>
        <s v="978-0-925237-93-4"/>
        <s v="978-0-18-366111-3"/>
        <s v="978-1-275-62731-4"/>
        <s v="978-1-143-00566-4"/>
        <s v="978-0-338-18524-2"/>
        <s v="978-1-05-126511-2"/>
        <s v="978-0-593-66047-8"/>
        <s v="978-1-5289-2566-2"/>
        <s v="978-1-193-89038-8"/>
        <s v="978-0-16-790195-2"/>
        <s v="978-1-4810-4237-6"/>
        <s v="978-1-60462-656-8"/>
        <s v="978-0-349-34918-3"/>
        <s v="978-1-935828-13-6"/>
        <s v="978-1-61007-198-7"/>
        <s v="978-0-649-64513-8"/>
        <s v="978-1-80789-410-8"/>
        <s v="978-0-7631-5801-9"/>
        <s v="978-0-367-13427-3"/>
        <s v="978-0-18-098522-9"/>
        <s v="978-1-68134-904-6"/>
        <s v="978-1-4252-8658-3"/>
        <s v="978-0-09-554833-5"/>
        <s v="978-1-7328533-9-3"/>
        <s v="978-1-108-58925-3"/>
        <s v="978-0-86842-867-3"/>
        <s v="978-0-355-61672-9"/>
        <s v="978-1-63714-595-1"/>
        <s v="978-0-85694-267-9"/>
        <s v="978-0-427-64023-2"/>
        <s v="978-0-330-20107-0"/>
        <s v="978-0-547-19567-4"/>
        <s v="978-1-341-89720-7"/>
        <s v="978-0-581-77215-2"/>
        <s v="978-1-05-257292-9"/>
        <s v="978-0-551-12661-9"/>
        <s v="978-1-64610-525-0"/>
        <s v="978-0-272-64358-7"/>
        <s v="978-0-244-68681-9"/>
        <s v="978-1-915027-86-3"/>
        <s v="978-1-63731-409-8"/>
        <s v="978-1-399-64992-6"/>
        <s v="978-0-468-25061-2"/>
        <s v="978-1-5325-6382-9"/>
        <s v="978-1-82804-728-6"/>
        <s v="978-1-397-66870-7"/>
        <s v="978-1-4932-7795-7"/>
        <s v="978-0-8042-9832-2"/>
        <s v="978-1-55688-158-9"/>
        <s v="978-0-948956-89-8"/>
        <s v="978-1-160-85534-1"/>
        <s v="978-1-74113-227-4"/>
        <s v="978-0-04-199877-1"/>
        <s v="978-1-01-349334-8"/>
        <s v="978-1-311-36895-9"/>
        <s v="978-1-138-56929-4"/>
        <s v="978-0-621-40432-6"/>
        <s v="978-1-338-00006-1"/>
        <s v="978-0-86209-074-6"/>
        <s v="978-0-665-68783-9"/>
        <s v="978-1-151-83523-9"/>
        <s v="978-1-274-06700-5"/>
        <s v="978-0-493-16735-0"/>
        <s v="978-0-9989292-8-6"/>
        <s v="978-1-82407-843-7"/>
        <s v="978-0-629-77653-1"/>
        <s v="978-0-643-18728-3"/>
        <s v="978-0-515-40569-9"/>
        <s v="978-0-17-669176-9"/>
        <s v="978-0-266-88172-8"/>
        <s v="978-1-108-30877-9"/>
        <s v="978-0-315-81163-8"/>
        <s v="978-0-549-54317-6"/>
        <s v="978-0-9621238-5-6"/>
        <s v="978-0-15-090120-4"/>
        <s v="978-0-86770-872-1"/>
        <s v="978-0-7240-5861-7"/>
        <s v="978-1-01-436263-6"/>
        <s v="978-0-18-046529-5"/>
        <s v="978-1-7378712-7-9"/>
        <s v="978-0-551-00231-9"/>
        <s v="978-0-463-62685-6"/>
        <s v="978-1-83849-158-1"/>
        <s v="978-1-369-08926-4"/>
        <s v="978-0-283-36297-2"/>
        <s v="978-0-12-163754-5"/>
        <s v="978-1-09-790193-7"/>
        <s v="978-0-401-69442-8"/>
        <s v="978-1-65387-449-1"/>
        <s v="978-0-00-075916-0"/>
        <s v="978-0-629-16304-1"/>
        <s v="978-0-534-73209-7"/>
        <s v="978-1-68638-445-5"/>
        <s v="978-0-616-80454-4"/>
        <s v="978-0-599-09556-4"/>
        <s v="978-1-71072-973-3"/>
        <s v="978-1-4420-6154-5"/>
        <s v="978-0-00-394650-5"/>
        <s v="978-0-272-90915-7"/>
        <s v="978-0-337-73611-7"/>
        <s v="978-1-05-398671-8"/>
        <s v="978-1-961514-32-4"/>
        <s v="978-1-75222-783-9"/>
        <s v="978-0-344-99007-6"/>
        <s v="978-1-5158-8014-1"/>
        <s v="978-1-129-18585-4"/>
        <s v="978-0-02-386853-5"/>
        <s v="978-1-57916-562-8"/>
        <s v="978-1-387-67661-3"/>
        <s v="978-0-7751-8256-9"/>
        <s v="978-1-02-490194-8"/>
        <s v="978-0-7294-9978-1"/>
        <s v="978-0-576-14507-7"/>
        <s v="978-1-71082-050-8"/>
        <s v="978-0-431-68277-8"/>
        <s v="978-0-345-34885-2"/>
        <s v="978-1-213-10520-1"/>
        <s v="978-1-65706-604-5"/>
        <s v="978-1-72725-623-9"/>
        <s v="978-0-19-160008-1"/>
        <s v="978-1-941817-29-2"/>
        <s v="978-1-69857-658-9"/>
        <s v="978-0-411-39184-3"/>
        <s v="978-0-490-40415-1"/>
        <s v="978-0-19-986608-3"/>
        <s v="978-1-79870-469-1"/>
        <s v="978-1-992727-93-9"/>
        <s v="978-0-200-57794-6"/>
        <s v="978-0-08-995195-0"/>
        <s v="978-1-07-922626-3"/>
        <s v="978-0-314-74061-8"/>
        <s v="978-1-61351-373-6"/>
        <s v="978-0-237-38621-4"/>
        <s v="978-1-372-59474-8"/>
        <s v="978-0-08-905740-9"/>
        <s v="978-0-589-27459-7"/>
        <s v="978-1-4963-2654-6"/>
        <s v="978-1-897395-48-6"/>
        <s v="978-0-03-203502-7"/>
        <s v="978-1-918416-48-0"/>
        <s v="978-1-885282-98-9"/>
        <s v="978-1-113-31136-8"/>
        <s v="978-0-09-183836-2"/>
        <s v="978-0-00-154262-4"/>
        <s v="978-1-69099-805-1"/>
        <s v="978-0-343-87126-0"/>
        <s v="978-1-85720-888-7"/>
        <s v="978-0-660-45190-9"/>
        <s v="978-1-381-88210-2"/>
        <s v="978-0-311-51024-5"/>
        <s v="978-1-125-17222-3"/>
        <s v="978-0-226-67605-0"/>
        <s v="978-1-7368756-5-0"/>
        <s v="978-1-119-34841-2"/>
        <s v="978-1-255-28162-8"/>
        <s v="978-0-7275-2241-2"/>
        <s v="978-1-363-35393-4"/>
        <s v="978-0-299-40939-5"/>
        <s v="978-1-4753-2903-2"/>
        <s v="978-1-05-329575-9"/>
        <s v="978-0-213-25794-1"/>
        <s v="978-1-884764-07-3"/>
        <s v="978-0-9530578-4-9"/>
        <s v="978-0-597-64090-2"/>
        <s v="978-0-527-86728-7"/>
        <s v="978-1-4475-6216-0"/>
        <s v="978-1-01-445526-0"/>
        <s v="978-0-85673-686-5"/>
        <s v="978-0-207-60760-8"/>
        <s v="978-1-188-29224-1"/>
        <s v="978-0-87261-574-8"/>
        <s v="978-1-163-34275-6"/>
        <s v="978-0-284-19591-3"/>
        <s v="978-1-270-19570-2"/>
        <s v="978-1-07-686450-5"/>
        <s v="978-1-215-68647-0"/>
        <s v="978-1-79132-120-8"/>
        <s v="978-1-4750-7094-1"/>
        <s v="978-0-689-26645-4"/>
        <s v="978-0-405-88553-2"/>
        <s v="978-1-55645-251-2"/>
        <s v="978-0-338-16022-5"/>
        <s v="978-0-8353-7739-3"/>
        <s v="978-0-658-47509-2"/>
        <s v="978-0-7922-2504-1"/>
        <s v="978-0-241-85964-3"/>
        <s v="978-1-284-27607-7"/>
        <s v="978-1-169-00971-4"/>
        <s v="978-0-926901-10-0"/>
        <s v="978-1-05-398480-6"/>
        <s v="978-1-05-997606-5"/>
        <s v="978-0-450-43907-0"/>
        <s v="978-1-390-29401-9"/>
        <s v="978-1-4588-4968-7"/>
        <s v="978-0-568-33563-9"/>
        <s v="978-0-663-17769-1"/>
        <s v="978-0-455-44780-3"/>
        <s v="978-0-521-63715-2"/>
        <s v="978-1-03-239641-5"/>
        <s v="978-0-327-38100-6"/>
        <s v="978-1-133-62010-5"/>
        <s v="978-1-899172-05-4"/>
        <s v="978-0-17-441781-1"/>
        <s v="978-1-84165-635-9"/>
        <s v="978-1-78632-137-4"/>
        <s v="978-1-72267-789-3"/>
        <s v="978-1-261-68645-5"/>
        <s v="978-1-4573-6504-1"/>
        <s v="978-0-225-98179-7"/>
        <s v="978-0-7975-8886-8"/>
        <s v="978-1-281-72670-4"/>
        <s v="978-0-939868-36-0"/>
        <s v="978-0-00-918527-4"/>
        <s v="978-0-396-82364-3"/>
        <s v="978-1-64404-260-1"/>
        <s v="978-1-57349-547-9"/>
        <s v="978-0-661-06891-5"/>
        <s v="978-1-347-57615-1"/>
        <s v="978-0-6489633-2-5"/>
        <s v="978-1-342-62479-6"/>
        <s v="978-1-393-45104-4"/>
        <s v="978-0-18-622038-6"/>
        <s v="978-1-4071-5495-4"/>
        <s v="978-1-06-659434-4"/>
        <s v="978-0-15-496522-6"/>
        <s v="978-0-88954-900-5"/>
        <s v="978-0-212-74894-5"/>
        <s v="978-1-5247-0622-7"/>
        <s v="978-1-05-245492-8"/>
        <s v="978-0-7174-3279-0"/>
        <s v="978-1-947775-79-4"/>
        <s v="978-1-939863-05-8"/>
        <s v="978-1-198-87341-6"/>
        <s v="978-1-4454-9634-4"/>
        <s v="978-0-518-48449-3"/>
        <s v="978-0-579-45327-8"/>
        <s v="978-0-7127-3197-3"/>
        <s v="978-0-205-45548-5"/>
        <s v="978-0-935346-06-0"/>
        <s v="978-1-58038-340-0"/>
        <s v="978-1-4529-7969-4"/>
        <s v="978-1-352-10383-0"/>
        <s v="978-1-4082-9263-1"/>
        <s v="978-0-357-65553-5"/>
        <s v="978-0-503-45994-9"/>
        <s v="978-1-206-72549-2"/>
        <s v="978-0-07-445106-9"/>
        <s v="978-0-85101-015-1"/>
        <s v="978-0-02-488720-7"/>
        <s v="978-0-214-79658-6"/>
        <s v="978-1-83877-055-6"/>
        <s v="978-1-67884-897-2"/>
        <s v="978-1-961451-76-6"/>
        <s v="978-1-84420-568-4"/>
        <s v="978-1-4076-3892-8"/>
        <s v="978-0-227-65731-7"/>
        <s v="978-1-217-74550-2"/>
        <s v="978-1-876027-01-8"/>
        <s v="978-0-8491-7418-6"/>
        <s v="978-0-931061-30-1"/>
        <s v="978-1-353-35900-7"/>
        <s v="978-1-191-15913-5"/>
        <s v="978-1-80155-478-7"/>
        <s v="978-0-307-14666-3"/>
        <s v="978-0-688-06989-6"/>
        <s v="978-1-67071-791-7"/>
        <s v="978-1-4945-7764-3"/>
        <s v="978-1-76563-241-5"/>
        <s v="978-1-952693-36-6"/>
        <s v="978-1-288-61958-0"/>
        <s v="978-1-06-883516-2"/>
        <s v="978-0-599-46860-3"/>
        <s v="978-1-184-47143-5"/>
        <s v="978-1-111-34363-7"/>
        <s v="978-0-7353-5518-7"/>
        <s v="978-1-66177-645-9"/>
        <s v="978-1-74628-213-4"/>
        <s v="978-1-04-026500-0"/>
        <s v="978-1-03-045676-0"/>
        <s v="978-0-320-04577-6"/>
        <s v="978-0-7153-0591-1"/>
        <s v="978-0-278-74245-1"/>
        <s v="978-1-86708-465-5"/>
        <s v="978-0-461-13512-1"/>
        <s v="978-0-7254-9680-7"/>
        <s v="978-0-904368-00-0"/>
        <s v="978-0-8319-5146-7"/>
        <s v="978-1-09-703952-4"/>
        <s v="978-1-5280-1434-2"/>
        <s v="978-0-212-62886-5"/>
        <s v="978-0-9805416-7-0"/>
        <s v="978-0-556-92766-2"/>
        <s v="978-1-315-70687-0"/>
        <s v="978-1-72503-284-2"/>
        <s v="978-0-7485-8899-2"/>
        <s v="978-1-66462-035-3"/>
        <s v="978-1-56117-919-0"/>
        <s v="978-1-4670-3922-2"/>
        <s v="978-0-00-236309-9"/>
        <s v="978-0-929873-48-0"/>
        <s v="978-1-4724-3266-7"/>
        <s v="978-1-5122-1772-8"/>
        <s v="978-0-361-23203-6"/>
        <s v="978-0-635-85313-4"/>
        <s v="978-1-05-461640-9"/>
        <s v="978-1-126-99319-3"/>
        <s v="978-1-70938-203-1"/>
        <s v="978-0-396-40364-7"/>
        <s v="978-1-5385-1968-4"/>
        <s v="978-1-965154-52-6"/>
        <s v="978-0-245-17563-3"/>
        <s v="978-0-594-85986-4"/>
        <s v="978-1-295-03551-9"/>
        <s v="978-0-06-769884-6"/>
        <s v="978-1-205-18823-6"/>
        <s v="978-1-234-79606-8"/>
        <s v="978-0-18-127485-8"/>
        <s v="978-1-5216-9828-0"/>
        <s v="978-1-70059-830-1"/>
        <s v="978-1-4702-2825-5"/>
        <s v="978-1-295-92356-4"/>
        <s v="978-1-60508-966-9"/>
        <s v="978-0-323-84769-8"/>
        <s v="978-1-60259-926-0"/>
        <s v="978-0-408-33406-8"/>
        <s v="978-1-64520-530-2"/>
        <s v="978-0-386-06149-9"/>
        <s v="978-0-654-01987-0"/>
        <s v="978-0-480-56317-2"/>
        <s v="978-0-87195-696-5"/>
        <s v="978-1-69377-126-2"/>
        <s v="978-1-946753-47-2"/>
        <s v="978-1-241-37853-0"/>
        <s v="978-0-615-21689-8"/>
        <s v="978-0-206-81481-6"/>
        <s v="978-1-895380-70-5"/>
        <s v="978-0-88184-866-3"/>
        <s v="978-1-05-583140-5"/>
        <s v="978-1-67515-431-1"/>
        <s v="978-0-451-12474-6"/>
        <s v="978-0-356-12034-8"/>
        <s v="978-1-4987-3728-9"/>
        <s v="978-1-4875-1338-2"/>
        <s v="978-0-579-67677-6"/>
        <s v="978-1-385-87205-5"/>
        <s v="978-1-189-64641-8"/>
        <s v="978-0-932081-17-9"/>
        <s v="978-1-310-41608-8"/>
        <s v="978-0-01-768745-6"/>
        <s v="978-0-296-55807-2"/>
        <s v="978-1-945586-86-6"/>
        <s v="978-0-8217-3806-1"/>
        <s v="978-1-5256-2646-3"/>
        <s v="978-1-4442-6678-8"/>
        <s v="978-1-09-412744-6"/>
        <s v="978-0-602-18398-1"/>
        <s v="978-1-69275-285-9"/>
        <s v="978-1-171-66329-4"/>
        <s v="978-1-62300-718-8"/>
        <s v="978-0-268-31575-7"/>
        <s v="978-0-7368-1284-9"/>
        <s v="978-1-145-81656-5"/>
        <s v="978-1-07-278351-0"/>
        <s v="978-1-55828-080-9"/>
        <s v="978-1-191-60376-8"/>
        <s v="978-0-917432-95-8"/>
        <s v="978-0-07-903023-8"/>
        <s v="978-0-201-51677-7"/>
        <s v="978-0-433-05349-1"/>
        <s v="978-0-403-20236-2"/>
        <s v="978-1-141-90696-3"/>
        <s v="978-1-881705-95-6"/>
        <s v="978-1-4627-9146-0"/>
        <s v="978-0-317-70972-8"/>
        <s v="978-0-7729-8405-0"/>
        <s v="978-1-65255-134-8"/>
        <s v="978-0-291-74252-0"/>
        <s v="978-0-7666-1224-2"/>
        <s v="978-1-134-32909-0"/>
        <s v="978-0-657-21930-7"/>
        <s v="978-1-272-33172-6"/>
        <s v="978-0-243-70874-1"/>
        <s v="978-1-64039-277-9"/>
        <s v="978-1-872573-11-3"/>
        <s v="978-0-393-00300-0"/>
        <s v="978-1-03-735455-7"/>
        <s v="978-0-9680269-6-0"/>
        <s v="978-1-343-79181-7"/>
        <s v="978-1-133-32752-3"/>
        <s v="978-0-325-63990-1"/>
        <s v="978-1-108-84854-1"/>
        <s v="978-0-540-08036-6"/>
        <s v="978-0-569-01711-4"/>
        <s v="978-0-374-71960-9"/>
        <s v="978-0-414-26296-6"/>
        <s v="978-0-924220-55-5"/>
        <s v="978-0-493-13904-3"/>
        <s v="978-1-86891-913-0"/>
        <s v="978-1-79008-766-2"/>
        <s v="978-1-313-97340-3"/>
        <s v="978-1-85482-873-6"/>
        <s v="978-0-360-44355-6"/>
        <s v="978-1-158-84366-4"/>
        <s v="978-1-9794-7955-4"/>
        <s v="978-0-00-193988-2"/>
        <s v="978-1-80848-647-0"/>
        <s v="978-0-18-929139-0"/>
        <s v="978-1-05-880753-7"/>
        <s v="978-1-381-33226-3"/>
        <s v="978-1-59991-748-1"/>
        <s v="978-1-4317-1328-8"/>
        <s v="978-0-7591-9175-4"/>
        <s v="978-1-84176-313-2"/>
        <s v="978-0-7682-9396-8"/>
        <s v="978-1-4424-0601-8"/>
        <s v="978-1-4556-3815-4"/>
        <s v="978-1-85173-813-7"/>
        <s v="978-0-9660263-5-1"/>
        <s v="978-0-410-44385-7"/>
        <s v="978-0-929622-03-3"/>
        <s v="978-1-78339-746-4"/>
        <s v="978-0-8478-1471-8"/>
        <s v="978-0-7759-5774-7"/>
        <s v="978-1-7334004-4-2"/>
        <s v="978-1-03-804904-9"/>
        <s v="978-0-7480-3097-2"/>
        <s v="978-1-125-35097-3"/>
        <s v="978-1-79555-497-8"/>
        <s v="978-1-02-540164-5"/>
        <s v="978-0-504-21068-6"/>
        <s v="978-0-685-49154-6"/>
        <s v="978-1-309-89340-1"/>
        <s v="978-1-303-18689-9"/>
        <s v="978-0-9868201-5-1"/>
        <s v="978-1-176-54865-7"/>
        <s v="978-0-529-43445-6"/>
        <s v="978-0-89841-108-9"/>
        <s v="978-0-407-73922-2"/>
        <s v="978-0-231-39771-1"/>
        <s v="978-1-67599-782-6"/>
        <s v="978-1-82102-310-2"/>
        <s v="978-1-149-15953-8"/>
        <s v="978-1-210-01988-4"/>
        <s v="978-1-110-73944-8"/>
        <s v="978-0-382-70983-8"/>
        <s v="978-1-178-19193-6"/>
        <s v="978-1-57950-781-7"/>
        <s v="978-0-432-03094-3"/>
        <s v="978-1-4033-5068-8"/>
        <s v="978-1-215-75543-5"/>
        <s v="978-0-485-70266-8"/>
        <s v="978-0-7522-0909-8"/>
        <s v="978-0-9704369-8-6"/>
        <s v="978-1-148-17845-5"/>
        <s v="978-1-68516-470-6"/>
        <s v="978-1-4158-5583-6"/>
        <s v="978-0-05-002083-8"/>
        <s v="978-0-7359-1939-6"/>
        <s v="978-0-600-28889-3"/>
        <s v="978-1-298-57985-0"/>
        <s v="978-0-7960-7646-5"/>
        <s v="978-0-7732-8690-0"/>
        <s v="978-0-927522-38-0"/>
        <s v="978-1-345-23054-3"/>
        <s v="978-1-56724-801-2"/>
        <s v="978-0-86778-552-4"/>
        <s v="978-1-346-87833-1"/>
        <s v="978-1-344-53697-4"/>
        <s v="978-1-67923-107-0"/>
        <s v="978-1-4127-8312-5"/>
        <s v="978-1-02-112133-2"/>
        <s v="978-0-502-55347-1"/>
        <s v="978-0-86644-882-6"/>
        <s v="978-0-7981-3132-2"/>
        <s v="978-1-290-45275-5"/>
        <s v="978-1-217-17943-7"/>
        <s v="978-0-933556-31-7"/>
        <s v="978-0-589-38348-0"/>
        <s v="978-0-7543-4200-7"/>
        <s v="978-1-358-67853-0"/>
        <s v="978-1-148-34776-9"/>
        <s v="978-1-4957-9514-5"/>
        <s v="978-1-279-32697-8"/>
        <s v="978-1-70092-431-5"/>
        <s v="978-1-67925-212-9"/>
        <s v="978-0-10-062081-0"/>
        <s v="978-0-922855-43-8"/>
        <s v="978-1-69906-404-7"/>
        <s v="978-1-133-53203-3"/>
        <s v="978-1-372-94606-6"/>
        <s v="978-0-638-38826-8"/>
        <s v="978-0-9940699-5-5"/>
        <s v="978-0-304-05770-2"/>
        <s v="978-1-4154-9044-0"/>
        <s v="978-1-58303-137-7"/>
        <s v="978-1-359-87890-8"/>
        <s v="978-1-125-77899-9"/>
        <s v="978-1-4559-9876-0"/>
        <s v="978-1-5273-2762-7"/>
        <s v="978-0-8477-8400-4"/>
        <s v="978-1-933395-05-0"/>
        <s v="978-0-17-447098-4"/>
        <s v="978-1-371-60247-5"/>
        <s v="978-1-05-681141-3"/>
        <s v="978-1-55710-829-6"/>
        <s v="978-0-929483-10-8"/>
        <s v="978-0-7161-1466-6"/>
        <s v="978-0-86357-601-0"/>
        <s v="978-1-154-57405-0"/>
        <s v="978-0-09-754861-6"/>
        <s v="978-1-81060-782-5"/>
        <s v="978-1-272-28121-2"/>
        <s v="978-0-88850-269-8"/>
        <s v="978-0-7827-3019-7"/>
        <s v="978-1-307-59228-3"/>
        <s v="978-0-289-66578-7"/>
        <s v="978-1-910240-31-1"/>
        <s v="978-0-8142-4022-9"/>
        <s v="978-0-436-82724-2"/>
        <s v="978-0-7632-8504-3"/>
        <s v="978-0-531-59526-8"/>
        <s v="978-1-5121-2849-9"/>
        <s v="978-0-224-29168-2"/>
        <s v="978-1-200-63931-3"/>
        <s v="978-1-906485-09-2"/>
        <s v="978-0-89637-217-7"/>
        <s v="978-1-128-73119-9"/>
        <s v="978-1-953026-87-3"/>
        <s v="978-0-8124-6372-9"/>
        <s v="978-1-257-79794-3"/>
        <s v="978-0-89358-259-3"/>
        <s v="978-0-7014-7205-4"/>
        <s v="978-1-06-497826-9"/>
        <s v="978-1-303-45206-2"/>
        <s v="978-0-11-254973-4"/>
        <s v="978-1-69022-854-7"/>
        <s v="978-1-76799-742-0"/>
        <s v="978-1-4070-1223-0"/>
        <s v="978-0-361-72449-4"/>
        <s v="978-0-01-291679-7"/>
        <s v="978-0-7591-8422-0"/>
        <s v="978-0-7769-0080-3"/>
        <s v="978-1-163-03499-6"/>
        <s v="978-1-5121-8203-3"/>
        <s v="978-1-316-63048-8"/>
        <s v="978-0-349-37083-5"/>
        <s v="978-0-240-69224-1"/>
        <s v="978-1-58103-150-8"/>
        <s v="978-1-5002-3480-5"/>
        <s v="978-0-465-50409-1"/>
        <s v="978-0-529-00980-7"/>
        <s v="978-1-79253-315-0"/>
        <s v="978-0-387-33150-8"/>
        <s v="978-1-242-50071-8"/>
        <s v="978-0-88742-743-5"/>
        <s v="978-0-409-57335-0"/>
        <s v="978-1-226-45732-8"/>
        <s v="978-1-138-24195-4"/>
        <s v="978-1-262-47292-7"/>
        <s v="978-0-9791992-7-1"/>
        <s v="978-1-267-06724-1"/>
        <s v="978-1-76569-604-2"/>
        <s v="978-0-7635-1876-9"/>
        <s v="978-1-5375-2865-6"/>
        <s v="978-0-309-34018-2"/>
        <s v="978-1-360-47067-2"/>
        <s v="978-0-03-061053-0"/>
        <s v="978-1-162-09085-6"/>
        <s v="978-0-275-50886-9"/>
        <s v="978-1-960379-33-7"/>
        <s v="978-0-290-64089-6"/>
        <s v="978-0-534-11416-9"/>
        <s v="978-0-253-03604-9"/>
        <s v="978-0-11-941994-8"/>
        <s v="978-0-01-917884-6"/>
        <s v="978-1-86267-269-7"/>
        <s v="978-0-474-77367-9"/>
        <s v="978-0-11-614770-7"/>
        <s v="978-0-915517-44-2"/>
        <s v="978-0-935245-10-3"/>
        <s v="978-0-336-60035-8"/>
        <s v="978-0-461-14100-9"/>
        <s v="978-1-362-07997-2"/>
        <s v="978-0-430-63528-7"/>
        <s v="978-0-501-04844-2"/>
        <s v="978-1-161-74299-2"/>
        <s v="978-0-17-980633-7"/>
        <s v="978-1-922166-34-0"/>
        <s v="978-0-556-40260-2"/>
        <s v="978-1-00-726919-5"/>
        <s v="978-0-411-38406-7"/>
        <s v="978-0-343-02821-3"/>
        <s v="978-0-06-674399-8"/>
        <s v="978-0-16-935524-1"/>
        <s v="978-0-88718-745-2"/>
        <s v="978-1-68334-696-8"/>
        <s v="978-0-641-78891-8"/>
        <s v="978-1-4816-3844-9"/>
        <s v="978-1-913563-14-1"/>
        <s v="978-0-7563-0685-4"/>
        <s v="978-1-313-84845-9"/>
        <s v="978-1-62422-809-4"/>
        <s v="978-0-7608-4415-1"/>
        <s v="978-1-909106-88-8"/>
        <s v="978-1-919202-74-7"/>
        <s v="978-0-7889-3529-9"/>
        <s v="978-1-5207-9945-2"/>
        <s v="978-1-07-222599-7"/>
        <s v="978-0-7502-2860-2"/>
        <s v="978-1-988317-47-2"/>
        <s v="978-0-689-45307-6"/>
        <s v="978-1-4134-2527-7"/>
        <s v="978-0-9940957-6-3"/>
        <s v="978-1-970032-81-9"/>
        <s v="978-0-18-120833-4"/>
        <s v="978-1-00-784923-6"/>
        <s v="978-1-155-74636-4"/>
        <s v="978-1-933736-96-9"/>
        <s v="978-1-906693-64-0"/>
        <s v="978-0-203-87447-9"/>
        <s v="978-0-927546-73-7"/>
        <s v="978-0-7341-7829-9"/>
        <s v="978-1-78871-549-2"/>
        <s v="978-0-654-85922-3"/>
        <s v="978-1-05-031096-7"/>
        <s v="978-0-06-257988-1"/>
        <s v="978-0-347-00945-4"/>
        <s v="978-1-5483-5083-3"/>
        <s v="978-1-84901-500-4"/>
        <s v="978-0-625-48607-6"/>
        <s v="978-0-389-03453-7"/>
        <s v="978-1-67658-718-7"/>
        <s v="978-0-929893-54-9"/>
        <s v="978-0-8256-2340-0"/>
        <s v="978-0-617-86518-6"/>
        <s v="978-0-358-16461-6"/>
        <s v="978-0-372-39801-1"/>
        <s v="978-1-06-677593-4"/>
        <s v="978-1-271-89667-7"/>
        <s v="978-1-180-69497-5"/>
        <s v="978-0-261-66334-3"/>
        <s v="978-1-243-81109-7"/>
        <s v="978-1-69373-082-5"/>
        <s v="978-0-9916316-5-0"/>
        <s v="978-1-63274-065-6"/>
        <s v="978-0-7625-4010-5"/>
        <s v="978-0-18-767692-2"/>
        <s v="978-1-7371228-3-8"/>
        <s v="978-1-65817-493-0"/>
        <s v="978-1-01-361221-3"/>
        <s v="978-1-194-82162-6"/>
        <s v="978-0-8096-7799-3"/>
        <s v="978-1-158-33087-4"/>
        <s v="978-0-9909202-9-8"/>
        <s v="978-1-4959-5885-4"/>
        <s v="978-0-269-41047-5"/>
        <s v="978-1-67195-219-5"/>
        <s v="978-1-03-575464-9"/>
        <s v="978-0-10-860990-9"/>
        <s v="978-0-12-663798-4"/>
        <s v="978-1-209-21931-8"/>
        <s v="978-1-5474-3480-0"/>
        <s v="978-0-9708812-0-5"/>
        <s v="978-0-03-579333-7"/>
        <s v="978-1-905675-50-0"/>
        <s v="978-0-254-39840-5"/>
        <s v="978-0-690-33098-4"/>
        <s v="978-1-66002-719-4"/>
        <s v="978-1-152-32815-0"/>
        <s v="978-1-5380-5593-9"/>
        <s v="978-0-530-56728-0"/>
        <s v="978-1-63263-772-7"/>
        <s v="978-0-543-21866-7"/>
        <s v="978-1-67940-827-4"/>
        <s v="978-1-81456-485-8"/>
        <s v="978-1-77420-434-4"/>
        <s v="978-0-664-00115-5"/>
        <s v="978-1-71414-543-0"/>
        <s v="978-0-235-52253-9"/>
        <s v="978-0-8284-6366-9"/>
        <s v="978-0-651-33762-5"/>
        <s v="978-0-85478-447-9"/>
        <s v="978-0-374-56841-2"/>
        <s v="978-0-86983-919-5"/>
        <s v="978-0-234-22614-8"/>
        <s v="978-1-74298-791-0"/>
        <s v="978-1-141-67837-2"/>
        <s v="978-0-11-166275-5"/>
        <s v="978-0-230-42155-4"/>
        <s v="978-1-59417-358-5"/>
        <s v="978-0-7204-4834-4"/>
        <s v="978-1-4021-4054-9"/>
        <s v="978-0-7025-9505-9"/>
        <s v="978-1-55037-173-4"/>
        <s v="978-1-80010-313-9"/>
        <s v="978-0-7681-3927-3"/>
        <s v="978-1-112-51433-3"/>
        <s v="978-0-393-43734-8"/>
        <s v="978-0-02-128811-3"/>
        <s v="978-1-4005-9999-8"/>
        <s v="978-1-4860-0691-5"/>
        <s v="978-0-414-73357-2"/>
        <s v="978-1-369-08496-2"/>
        <s v="978-1-86385-559-4"/>
        <s v="978-1-357-62859-8"/>
        <s v="978-1-05-186672-2"/>
        <s v="978-0-7495-6949-5"/>
        <s v="978-0-19-818091-3"/>
        <s v="978-0-12-358583-7"/>
        <s v="978-0-445-86674-4"/>
        <s v="978-1-07-390450-1"/>
        <s v="978-0-19-289722-0"/>
        <s v="978-0-390-61330-1"/>
        <s v="978-0-698-56038-3"/>
        <s v="978-1-941647-87-5"/>
        <s v="978-0-255-87678-0"/>
        <s v="978-1-4982-1992-1"/>
        <s v="978-0-2284-7959-8"/>
        <s v="978-1-160-81994-7"/>
        <s v="978-0-13-491371-1"/>
        <s v="978-0-09-687214-9"/>
        <s v="978-0-545-10375-6"/>
        <s v="978-0-7279-8725-9"/>
        <s v="978-1-4647-0817-6"/>
        <s v="978-1-946955-25-8"/>
        <s v="978-1-82132-845-0"/>
        <s v="978-1-343-72795-3"/>
        <s v="978-0-9979269-0-3"/>
        <s v="978-1-368-36729-5"/>
        <s v="978-1-5156-4015-8"/>
        <s v="978-0-642-10586-8"/>
        <s v="978-0-301-41990-9"/>
        <s v="978-0-469-48681-2"/>
        <s v="978-0-450-89780-1"/>
        <s v="978-0-09-396403-8"/>
        <s v="978-1-5015-5751-4"/>
        <s v="978-0-85054-646-0"/>
        <s v="978-0-391-83727-0"/>
        <s v="978-0-86703-608-4"/>
        <s v="978-1-77777-512-4"/>
        <s v="978-0-7616-4429-3"/>
        <s v="978-1-887780-24-7"/>
        <s v="978-0-10-375209-9"/>
        <s v="978-0-616-50853-4"/>
        <s v="978-0-12-476141-4"/>
        <s v="978-1-70158-207-1"/>
        <s v="978-1-61055-385-8"/>
        <s v="978-0-286-44260-2"/>
        <s v="978-1-177-48469-5"/>
        <s v="978-0-576-38892-4"/>
        <s v="978-0-679-57890-1"/>
        <s v="978-1-954493-13-1"/>
        <s v="978-0-297-56989-3"/>
        <s v="978-0-11-865152-3"/>
        <s v="978-0-8166-0682-5"/>
        <s v="978-0-7954-7158-2"/>
        <s v="978-0-7928-9165-9"/>
        <s v="978-0-08-745392-0"/>
        <s v="978-1-74542-780-2"/>
        <s v="978-1-72276-859-1"/>
        <s v="978-1-127-69094-7"/>
        <s v="978-0-257-97985-4"/>
        <s v="978-1-371-31504-7"/>
        <s v="978-1-4873-6042-9"/>
        <s v="978-0-277-09585-5"/>
        <s v="978-1-210-71467-3"/>
        <s v="978-0-305-63735-4"/>
        <s v="978-0-913415-84-9"/>
        <s v="978-0-622-14389-7"/>
        <s v="978-1-80873-941-5"/>
        <s v="978-1-61819-540-1"/>
        <s v="978-1-63516-906-5"/>
        <s v="978-0-11-152693-4"/>
        <s v="978-1-899870-74-5"/>
        <s v="978-0-498-56328-7"/>
        <s v="978-1-9744-4100-6"/>
        <s v="978-1-946270-31-3"/>
        <s v="978-0-7244-8365-5"/>
        <s v="978-1-55402-430-8"/>
        <s v="978-1-4280-2566-0"/>
        <s v="978-1-77514-308-6"/>
        <s v="978-0-85884-873-3"/>
        <s v="978-0-504-72974-4"/>
        <s v="978-0-9738563-7-8"/>
        <s v="978-1-06-473281-6"/>
        <s v="978-0-15-325755-1"/>
        <s v="978-1-924384-00-1"/>
        <s v="978-1-71154-844-9"/>
        <s v="978-1-9753-5093-2"/>
        <s v="978-1-339-39981-2"/>
        <s v="978-1-56646-821-3"/>
        <s v="978-0-08-220458-9"/>
        <s v="978-0-8138-8617-6"/>
        <s v="978-0-492-30917-1"/>
        <s v="978-0-309-91712-4"/>
        <s v="978-1-85689-561-3"/>
        <s v="978-1-4074-9767-9"/>
        <s v="978-0-567-14061-6"/>
        <s v="978-1-997776-36-9"/>
        <s v="978-1-897150-57-3"/>
        <s v="978-0-7500-0114-4"/>
        <s v="978-1-5464-8307-6"/>
        <s v="978-0-549-51017-8"/>
        <s v="978-1-211-55274-8"/>
        <s v="978-1-84680-270-6"/>
        <s v="978-1-293-02522-2"/>
        <s v="978-0-7742-9758-5"/>
        <s v="978-1-890606-52-7"/>
        <s v="978-0-226-22942-3"/>
        <s v="978-0-06-104126-6"/>
        <s v="978-0-582-35223-0"/>
        <s v="978-1-79054-776-0"/>
        <s v="978-0-944851-39-5"/>
        <s v="978-0-01-712454-8"/>
        <s v="978-1-71443-488-6"/>
        <s v="978-1-77808-210-8"/>
        <s v="978-1-197-01734-7"/>
        <s v="978-0-7476-7219-7"/>
        <s v="978-0-906845-67-7"/>
        <s v="978-1-55587-581-7"/>
        <s v="978-1-55436-478-7"/>
        <s v="978-1-943650-01-9"/>
        <s v="978-1-119-08633-8"/>
        <s v="978-0-7589-1696-9"/>
        <s v="978-1-08-538861-0"/>
        <s v="978-0-16-196031-3"/>
        <s v="978-1-887799-73-7"/>
        <s v="978-0-9676747-0-4"/>
        <s v="978-0-7466-7213-6"/>
        <s v="978-0-15-754802-0"/>
        <s v="978-1-71837-244-3"/>
        <s v="978-1-210-20994-0"/>
        <s v="978-0-7197-7354-9"/>
        <s v="978-1-84227-572-6"/>
        <s v="978-0-300-32229-3"/>
        <s v="978-1-169-25016-1"/>
        <s v="978-1-66021-335-1"/>
        <s v="978-0-250-59555-6"/>
        <s v="978-1-59179-366-3"/>
        <s v="978-0-385-35000-6"/>
        <s v="978-1-253-32323-8"/>
        <s v="978-1-258-74986-6"/>
        <s v="978-1-303-95250-0"/>
        <s v="978-0-266-34093-5"/>
        <s v="978-1-74575-938-5"/>
        <s v="978-1-03-946383-7"/>
        <s v="978-1-01-473885-1"/>
        <s v="978-0-00-470044-1"/>
        <s v="978-1-138-39154-3"/>
        <s v="978-0-402-21330-7"/>
        <s v="978-0-87640-541-3"/>
        <s v="978-1-61366-133-8"/>
        <s v="978-1-78871-663-5"/>
        <s v="978-0-231-15250-1"/>
        <s v="978-1-04-783987-7"/>
        <s v="978-0-8178-2082-4"/>
        <s v="978-0-87564-989-4"/>
        <s v="978-1-273-78328-9"/>
        <s v="978-0-215-99672-5"/>
        <s v="978-0-04-652628-3"/>
        <s v="978-0-252-96575-3"/>
        <s v="978-1-157-83411-3"/>
        <s v="978-1-4545-2220-1"/>
        <s v="978-0-16-686954-3"/>
        <s v="978-1-02-232282-0"/>
        <s v="978-1-56675-048-6"/>
        <s v="978-1-81123-513-3"/>
        <s v="978-1-65986-823-4"/>
        <s v="978-1-07-186279-7"/>
        <s v="978-1-85068-983-6"/>
        <s v="978-1-150-69384-7"/>
        <s v="978-0-02-604998-6"/>
        <s v="978-0-914758-28-0"/>
        <s v="978-0-7169-6447-6"/>
        <s v="978-0-426-01093-7"/>
        <s v="978-1-176-11513-2"/>
        <s v="978-1-4136-1950-8"/>
        <s v="978-1-69518-789-4"/>
        <s v="978-0-694-01546-7"/>
        <s v="978-0-314-69647-2"/>
        <s v="978-0-07-132694-0"/>
        <s v="978-1-08-785508-0"/>
        <s v="978-0-490-92031-6"/>
        <s v="978-1-269-61995-0"/>
        <s v="978-0-7525-9088-2"/>
        <s v="978-1-178-12851-2"/>
        <s v="978-0-665-69607-7"/>
        <s v="978-1-79400-257-9"/>
        <s v="978-0-623-45106-9"/>
        <s v="978-0-15-421380-8"/>
        <s v="978-0-316-46684-4"/>
        <s v="978-0-8423-0881-6"/>
        <s v="978-1-5306-5238-9"/>
        <s v="978-1-224-21559-3"/>
        <s v="978-1-165-69212-5"/>
        <s v="978-1-908797-41-4"/>
        <s v="978-0-933060-99-9"/>
        <s v="978-0-412-61928-1"/>
        <s v="978-1-5337-5300-7"/>
        <s v="978-0-11-666281-1"/>
        <s v="978-0-594-48483-7"/>
        <s v="978-0-935683-94-3"/>
        <s v="978-0-673-56830-4"/>
        <s v="978-0-10-895505-1"/>
        <s v="978-0-12-808936-1"/>
        <s v="978-0-08-682477-6"/>
        <s v="978-1-320-21981-5"/>
        <s v="978-1-4284-6219-9"/>
        <s v="978-1-222-44605-0"/>
        <s v="978-0-215-76309-9"/>
        <s v="978-0-547-82267-9"/>
        <s v="978-1-7361647-2-3"/>
        <s v="978-0-7772-9249-5"/>
        <s v="978-1-918596-04-5"/>
        <s v="978-0-08-410663-8"/>
        <s v="978-0-11-904990-9"/>
        <s v="978-0-669-69854-1"/>
        <s v="978-0-7816-2645-3"/>
        <s v="978-1-4192-2136-1"/>
        <s v="978-0-18-172227-4"/>
        <s v="978-0-8037-8122-1"/>
        <s v="978-0-00-442631-0"/>
        <s v="978-0-06-877618-5"/>
        <s v="978-1-5431-1211-5"/>
        <s v="978-1-06-598482-5"/>
        <s v="978-1-901412-28-4"/>
        <s v="978-1-01-071161-2"/>
        <s v="978-0-305-15153-9"/>
        <s v="978-0-9502434-9-8"/>
        <s v="978-1-5021-9409-1"/>
        <s v="978-0-229-52699-4"/>
        <s v="978-0-689-07346-5"/>
        <s v="978-1-78581-196-8"/>
        <s v="978-0-516-61177-8"/>
        <s v="978-0-259-60497-6"/>
        <s v="978-0-266-45609-4"/>
        <s v="978-1-9856-7509-4"/>
        <s v="978-0-302-73085-0"/>
        <s v="978-1-81092-379-6"/>
        <s v="978-0-8047-1978-0"/>
        <s v="978-0-7400-2972-1"/>
        <s v="978-0-432-29677-6"/>
        <s v="978-0-406-77049-3"/>
        <s v="978-0-9709141-0-1"/>
        <s v="978-1-5237-4404-6"/>
        <s v="978-1-06-517736-4"/>
        <s v="978-1-228-30406-4"/>
        <s v="978-1-03-329460-4"/>
        <s v="978-0-352-63478-8"/>
        <s v="978-0-485-78214-1"/>
        <s v="978-1-181-97525-7"/>
        <s v="978-1-83602-767-6"/>
        <s v="978-1-5293-9543-3"/>
        <s v="978-0-16-337081-3"/>
        <s v="978-0-627-37555-2"/>
        <s v="978-1-4525-2512-9"/>
        <s v="978-0-652-31396-3"/>
        <s v="978-1-76620-242-6"/>
        <s v="978-1-105-54467-5"/>
        <s v="978-1-947312-45-6"/>
        <s v="978-0-606-02833-2"/>
        <s v="978-1-64475-151-0"/>
        <s v="978-0-517-94141-6"/>
        <s v="978-0-14-970586-8"/>
        <s v="978-1-61084-169-6"/>
        <s v="978-1-78969-396-6"/>
        <s v="978-0-671-70810-8"/>
        <s v="978-1-08-200671-5"/>
        <s v="978-0-17-494062-3"/>
        <s v="978-1-238-84095-8"/>
        <s v="978-0-8258-3826-2"/>
        <s v="978-1-06-554327-5"/>
        <s v="978-0-658-42883-8"/>
        <s v="978-0-359-56924-3"/>
        <s v="978-0-572-14129-5"/>
        <s v="978-0-86631-497-8"/>
        <s v="978-1-84107-909-7"/>
        <s v="978-1-289-53564-3"/>
        <s v="978-1-4788-5938-3"/>
        <s v="978-0-89867-290-9"/>
        <s v="978-1-906250-45-4"/>
        <s v="978-1-81770-804-4"/>
        <s v="978-1-959088-18-9"/>
        <s v="978-0-231-29599-4"/>
        <s v="978-1-274-84899-4"/>
        <s v="978-0-87942-697-2"/>
        <s v="978-1-392-64064-7"/>
        <s v="978-1-9790-3899-7"/>
        <s v="978-1-159-91994-8"/>
        <s v="978-0-420-20994-8"/>
        <s v="978-1-908902-49-8"/>
        <s v="978-1-334-39153-8"/>
        <s v="978-0-618-09777-7"/>
        <s v="978-1-5195-8057-3"/>
        <s v="978-0-354-63178-5"/>
        <s v="978-0-15-108065-6"/>
        <s v="978-0-573-14481-3"/>
        <s v="978-1-4513-4483-7"/>
        <s v="978-1-56133-213-7"/>
        <s v="978-0-324-19104-2"/>
        <s v="978-0-250-60438-8"/>
        <s v="978-1-9781-9190-7"/>
        <s v="978-1-77755-893-2"/>
        <s v="978-1-83231-052-9"/>
        <s v="978-0-8237-2788-9"/>
        <s v="978-0-568-03080-0"/>
        <s v="978-0-353-39949-5"/>
        <s v="978-0-592-26964-1"/>
        <s v="978-0-394-54614-8"/>
        <s v="978-0-07-590648-3"/>
        <s v="978-0-517-72336-4"/>
        <s v="978-1-963628-52-4"/>
        <s v="978-1-00-638287-1"/>
        <s v="978-0-7396-9093-2"/>
        <s v="978-1-00-600217-5"/>
        <s v="978-1-375-15263-1"/>
        <s v="978-0-17-561743-2"/>
        <s v="978-1-115-51703-4"/>
        <s v="978-1-59528-475-4"/>
        <s v="978-1-65762-526-6"/>
        <s v="978-1-129-31993-8"/>
        <s v="978-0-7594-8750-5"/>
        <s v="978-1-79895-616-8"/>
        <s v="978-0-466-68942-1"/>
        <s v="978-1-882947-95-9"/>
        <s v="978-0-695-89679-9"/>
        <s v="978-0-432-59464-3"/>
        <s v="978-1-231-67627-1"/>
        <s v="978-1-297-17379-0"/>
        <s v="978-0-652-34098-3"/>
        <s v="978-1-916254-10-7"/>
        <s v="978-1-894053-40-2"/>
        <s v="978-1-86598-590-9"/>
        <s v="978-0-474-28337-6"/>
        <s v="978-0-302-19996-1"/>
        <s v="978-1-916557-34-5"/>
        <s v="978-0-244-66314-8"/>
        <s v="978-0-940163-90-4"/>
        <s v="978-0-14-289160-5"/>
        <s v="978-1-58502-221-2"/>
        <s v="978-0-292-72889-9"/>
        <s v="978-0-571-52398-6"/>
        <s v="978-0-928531-72-5"/>
        <s v="978-0-441-07244-6"/>
        <s v="978-1-83513-851-9"/>
        <s v="978-1-61134-803-3"/>
        <s v="978-0-510-60255-0"/>
        <s v="978-0-11-501448-2"/>
        <s v="978-0-13-586287-2"/>
        <s v="978-1-63124-939-6"/>
        <s v="978-0-01-364724-9"/>
        <s v="978-0-00-808459-2"/>
        <s v="978-0-697-71169-4"/>
        <s v="978-1-86068-177-6"/>
        <s v="978-0-19-076572-9"/>
        <s v="978-1-5322-5272-3"/>
        <s v="978-1-56309-342-5"/>
        <s v="978-0-485-38208-2"/>
        <s v="978-0-03-951331-3"/>
        <s v="978-1-64050-891-0"/>
        <s v="978-0-13-913233-9"/>
        <s v="978-1-4180-1884-9"/>
        <s v="978-1-143-76544-5"/>
        <s v="978-1-4643-1096-6"/>
        <s v="978-1-900319-57-7"/>
        <s v="978-1-83425-379-4"/>
        <s v="978-1-258-23830-8"/>
        <s v="978-1-7365225-3-0"/>
        <s v="978-1-371-64973-9"/>
        <s v="978-0-307-43820-1"/>
        <s v="978-1-937290-85-6"/>
        <s v="978-1-07-356735-5"/>
        <s v="978-0-89599-752-4"/>
        <s v="978-0-341-85248-3"/>
        <s v="978-0-224-57821-9"/>
        <s v="978-0-439-86672-9"/>
        <s v="978-0-8275-8273-6"/>
        <s v="978-0-7136-5162-1"/>
        <s v="978-0-386-07080-4"/>
        <s v="978-0-236-80942-4"/>
        <s v="978-1-325-59628-7"/>
        <s v="978-0-464-59485-7"/>
        <s v="978-1-68853-924-2"/>
        <s v="978-0-7417-2235-5"/>
        <s v="978-0-8389-5438-6"/>
        <s v="978-1-84107-457-3"/>
        <s v="978-0-87684-308-6"/>
        <s v="978-1-62284-352-7"/>
        <s v="978-0-566-25867-1"/>
        <s v="978-0-688-04739-9"/>
        <s v="978-1-911395-22-5"/>
        <s v="978-0-383-45413-3"/>
        <s v="978-0-476-84894-8"/>
        <s v="978-1-85024-680-0"/>
        <s v="978-1-904474-20-3"/>
        <s v="978-1-56943-635-6"/>
        <s v="978-0-8218-6758-7"/>
        <s v="978-1-09-906049-6"/>
        <s v="978-1-142-32231-1"/>
        <s v="978-1-268-20473-7"/>
        <s v="978-0-273-48681-7"/>
        <s v="978-0-383-54778-1"/>
        <s v="978-0-505-17365-2"/>
        <s v="978-0-399-28302-4"/>
        <s v="978-1-5069-3697-0"/>
        <s v="978-0-16-419166-0"/>
        <s v="978-0-240-46337-7"/>
        <s v="978-0-456-41862-8"/>
        <s v="978-0-19-033370-6"/>
        <s v="978-1-351-16995-0"/>
        <s v="978-1-08-731562-1"/>
        <s v="978-1-00-945637-1"/>
        <s v="978-0-9806076-8-0"/>
        <s v="978-0-03-210461-7"/>
        <s v="978-0-7166-1976-5"/>
        <s v="978-0-03-276739-3"/>
        <s v="978-1-915791-52-8"/>
        <s v="978-0-8423-4716-7"/>
        <s v="978-1-4845-1251-7"/>
        <s v="978-1-83555-611-5"/>
        <s v="978-1-105-47754-6"/>
        <s v="978-1-147-02157-8"/>
        <s v="978-0-8366-4709-9"/>
        <s v="978-0-13-518162-1"/>
        <s v="978-1-961954-60-1"/>
        <s v="978-1-164-39454-9"/>
        <s v="978-1-4818-0940-5"/>
        <s v="978-1-4229-0391-9"/>
        <s v="978-1-185-53438-2"/>
        <s v="978-1-276-72987-1"/>
        <s v="978-0-425-24518-7"/>
        <s v="978-0-09-985542-2"/>
        <s v="978-1-4464-1589-4"/>
        <s v="978-0-418-27107-0"/>
        <s v="978-1-85292-977-0"/>
        <s v="978-0-7663-7631-1"/>
        <s v="978-0-461-96901-6"/>
        <s v="978-0-647-69523-4"/>
        <s v="978-1-285-03754-7"/>
        <s v="978-1-09-311975-6"/>
        <s v="978-1-75450-146-3"/>
        <s v="978-1-05-346992-1"/>
        <s v="978-1-4168-6356-4"/>
        <s v="978-1-08-804584-8"/>
        <s v="978-1-168-90567-3"/>
        <s v="978-1-57808-673-3"/>
        <s v="978-0-233-84523-4"/>
        <s v="978-1-58106-170-3"/>
        <s v="978-0-928926-95-8"/>
        <s v="978-1-163-10308-1"/>
        <s v="978-1-82242-002-3"/>
        <s v="978-1-4452-9794-1"/>
        <s v="978-1-4387-3370-8"/>
        <s v="978-0-7916-6278-6"/>
        <s v="978-0-06-496775-4"/>
        <s v="978-1-185-47653-8"/>
        <s v="978-1-932852-03-5"/>
        <s v="978-0-7070-3619-9"/>
        <s v="978-0-500-07736-8"/>
        <s v="978-0-928756-58-6"/>
        <s v="978-1-4842-6052-4"/>
        <s v="978-1-303-12138-8"/>
        <s v="978-0-458-05891-4"/>
        <s v="978-1-924356-90-9"/>
        <s v="978-1-956289-95-4"/>
        <s v="978-0-215-16700-2"/>
        <s v="978-1-05-036897-5"/>
        <s v="978-0-9942056-4-3"/>
        <s v="978-1-66141-162-6"/>
        <s v="978-1-148-75426-0"/>
        <s v="978-1-85554-165-8"/>
        <s v="978-0-7059-0590-9"/>
        <s v="978-0-218-40736-5"/>
        <s v="978-0-329-21809-6"/>
        <s v="978-1-901175-87-5"/>
        <s v="978-1-67582-080-3"/>
        <s v="978-1-347-71614-4"/>
        <s v="978-0-626-14440-1"/>
        <s v="978-1-171-28451-2"/>
        <s v="978-0-459-46327-4"/>
        <s v="978-1-69357-478-8"/>
        <s v="978-0-18-091501-1"/>
        <s v="978-0-8181-7417-9"/>
        <s v="978-0-627-91917-6"/>
        <s v="978-0-279-89215-5"/>
        <s v="978-0-7216-8219-8"/>
        <s v="978-0-361-74732-5"/>
        <s v="978-0-227-74809-1"/>
        <s v="978-1-5278-6940-0"/>
        <s v="978-1-70571-230-6"/>
        <s v="978-0-19-330560-1"/>
        <s v="978-0-595-00662-5"/>
        <s v="978-0-915163-94-6"/>
        <s v="978-0-471-43558-7"/>
        <s v="978-0-574-47875-7"/>
        <s v="978-0-8346-1495-6"/>
        <s v="978-0-05-601890-7"/>
        <s v="978-1-143-70099-6"/>
        <s v="978-1-346-06255-6"/>
        <s v="978-1-9758-1219-5"/>
        <s v="978-1-322-14388-0"/>
        <s v="978-1-364-57094-1"/>
        <s v="978-0-235-06173-1"/>
        <s v="978-1-74475-654-5"/>
        <s v="978-1-392-93669-6"/>
        <s v="978-0-447-50994-6"/>
        <s v="978-1-07-750061-7"/>
        <s v="978-0-85210-677-8"/>
        <s v="978-1-376-24758-9"/>
        <s v="978-0-85883-692-1"/>
        <s v="978-0-579-28684-5"/>
        <s v="978-1-64145-838-2"/>
        <s v="978-1-870661-85-0"/>
        <s v="978-1-66453-019-5"/>
        <s v="978-0-550-14049-4"/>
        <s v="978-1-55795-892-1"/>
        <s v="978-0-16-952221-6"/>
        <s v="978-1-364-97956-0"/>
        <s v="978-1-5150-1357-0"/>
        <s v="978-1-180-44351-1"/>
        <s v="978-0-17-948535-8"/>
        <s v="978-1-07-027746-2"/>
        <s v="978-0-563-10561-9"/>
        <s v="978-0-7171-6082-2"/>
        <s v="978-0-14-374310-1"/>
        <s v="978-1-4973-9503-9"/>
        <s v="978-1-127-56840-6"/>
        <s v="978-1-326-15249-9"/>
        <s v="978-1-178-98451-4"/>
        <s v="978-0-9798908-4-0"/>
        <s v="978-0-354-39975-3"/>
        <s v="978-1-962382-02-1"/>
        <s v="978-0-86323-045-5"/>
        <s v="978-0-03-383605-0"/>
        <s v="978-1-218-97441-3"/>
        <s v="978-0-8058-0724-0"/>
        <s v="978-1-01-845670-6"/>
        <s v="978-0-02-587574-6"/>
        <s v="978-1-113-26873-0"/>
        <s v="978-0-292-54330-0"/>
        <s v="978-0-451-08068-4"/>
        <s v="978-0-19-438091-1"/>
        <s v="978-0-929049-34-2"/>
        <s v="978-1-5458-3091-8"/>
        <s v="978-1-72264-031-6"/>
        <s v="978-0-208-95115-1"/>
        <s v="978-1-303-54346-3"/>
        <s v="978-1-232-13509-8"/>
        <s v="978-0-9856183-4-6"/>
        <s v="978-0-7122-3066-7"/>
        <s v="978-0-88508-732-7"/>
        <s v="978-0-460-65070-0"/>
        <s v="978-0-551-25543-2"/>
        <s v="978-1-266-80421-2"/>
        <s v="978-1-957545-69-1"/>
        <s v="978-1-4764-3020-1"/>
        <s v="978-1-948774-77-2"/>
        <s v="978-1-379-18312-9"/>
        <s v="978-0-03-445977-7"/>
        <s v="978-1-7370018-1-2"/>
        <s v="978-1-74772-214-1"/>
        <s v="978-0-935208-21-4"/>
        <s v="978-0-13-589961-8"/>
        <s v="978-1-74760-469-0"/>
        <s v="978-0-277-49430-6"/>
        <s v="978-1-367-49686-6"/>
        <s v="978-0-255-97123-2"/>
        <s v="978-0-86536-543-8"/>
        <s v="978-0-689-18520-5"/>
        <s v="978-1-4329-2460-7"/>
        <s v="978-0-442-89977-6"/>
        <s v="978-0-226-78484-7"/>
        <s v="978-0-09-605533-7"/>
        <s v="978-1-5134-3724-8"/>
        <s v="978-1-83515-372-7"/>
        <s v="978-1-55093-394-9"/>
        <s v="978-0-7758-1519-1"/>
        <s v="978-1-382-75895-6"/>
        <s v="978-1-4378-4562-4"/>
        <s v="978-1-71259-420-9"/>
        <s v="978-1-86961-303-7"/>
        <s v="978-0-07-932235-7"/>
        <s v="978-0-600-12877-9"/>
      </sharedItems>
    </cacheField>
    <cacheField name="Publisher" numFmtId="0">
      <sharedItems count="6">
        <s v="NCERT"/>
        <s v="Macmillan"/>
        <s v="Pearson"/>
        <s v="Cambridge"/>
        <s v="Scholastic"/>
        <s v="Oxford"/>
      </sharedItems>
    </cacheField>
    <cacheField name="Publication Year" numFmtId="0">
      <sharedItems containsSemiMixedTypes="0" containsString="0" containsNumber="1" containsInteger="1" minValue="2005" maxValue="2024" count="20">
        <n v="2010"/>
        <n v="2011"/>
        <n v="2022"/>
        <n v="2017"/>
        <n v="2008"/>
        <n v="2023"/>
        <n v="2015"/>
        <n v="2019"/>
        <n v="2018"/>
        <n v="2012"/>
        <n v="2005"/>
        <n v="2020"/>
        <n v="2013"/>
        <n v="2016"/>
        <n v="2021"/>
        <n v="2007"/>
        <n v="2024"/>
        <n v="2009"/>
        <n v="2014"/>
        <n v="2006"/>
      </sharedItems>
    </cacheField>
    <cacheField name="Edition" numFmtId="0">
      <sharedItems containsSemiMixedTypes="0" containsString="0" containsNumber="1" containsInteger="1" minValue="1" maxValue="5" count="5">
        <n v="4"/>
        <n v="3"/>
        <n v="5"/>
        <n v="1"/>
        <n v="2"/>
      </sharedItems>
    </cacheField>
    <cacheField name="Language" numFmtId="0">
      <sharedItems count="2">
        <s v="English"/>
        <s v="Hindi"/>
      </sharedItems>
    </cacheField>
    <cacheField name="Pages" numFmtId="0">
      <sharedItems containsSemiMixedTypes="0" containsString="0" containsNumber="1" containsInteger="1" minValue="80" maxValue="500" count="421">
        <n v="464"/>
        <n v="417"/>
        <n v="257"/>
        <n v="98"/>
        <n v="141"/>
        <n v="297"/>
        <n v="154"/>
        <n v="307"/>
        <n v="245"/>
        <n v="86"/>
        <n v="94"/>
        <n v="248"/>
        <n v="465"/>
        <n v="355"/>
        <n v="385"/>
        <n v="371"/>
        <n v="216"/>
        <n v="396"/>
        <n v="274"/>
        <n v="95"/>
        <n v="126"/>
        <n v="393"/>
        <n v="293"/>
        <n v="235"/>
        <n v="431"/>
        <n v="489"/>
        <n v="237"/>
        <n v="273"/>
        <n v="217"/>
        <n v="491"/>
        <n v="337"/>
        <n v="331"/>
        <n v="298"/>
        <n v="370"/>
        <n v="110"/>
        <n v="184"/>
        <n v="158"/>
        <n v="425"/>
        <n v="350"/>
        <n v="500"/>
        <n v="332"/>
        <n v="253"/>
        <n v="476"/>
        <n v="164"/>
        <n v="200"/>
        <n v="267"/>
        <n v="384"/>
        <n v="191"/>
        <n v="490"/>
        <n v="334"/>
        <n v="313"/>
        <n v="309"/>
        <n v="240"/>
        <n v="357"/>
        <n v="497"/>
        <n v="145"/>
        <n v="338"/>
        <n v="173"/>
        <n v="225"/>
        <n v="179"/>
        <n v="299"/>
        <n v="275"/>
        <n v="175"/>
        <n v="456"/>
        <n v="266"/>
        <n v="467"/>
        <n v="270"/>
        <n v="228"/>
        <n v="278"/>
        <n v="402"/>
        <n v="156"/>
        <n v="177"/>
        <n v="197"/>
        <n v="448"/>
        <n v="246"/>
        <n v="202"/>
        <n v="408"/>
        <n v="344"/>
        <n v="339"/>
        <n v="466"/>
        <n v="215"/>
        <n v="165"/>
        <n v="352"/>
        <n v="434"/>
        <n v="422"/>
        <n v="178"/>
        <n v="134"/>
        <n v="359"/>
        <n v="446"/>
        <n v="81"/>
        <n v="320"/>
        <n v="477"/>
        <n v="230"/>
        <n v="382"/>
        <n v="292"/>
        <n v="193"/>
        <n v="133"/>
        <n v="430"/>
        <n v="444"/>
        <n v="101"/>
        <n v="383"/>
        <n v="205"/>
        <n v="315"/>
        <n v="244"/>
        <n v="415"/>
        <n v="238"/>
        <n v="351"/>
        <n v="387"/>
        <n v="317"/>
        <n v="374"/>
        <n v="404"/>
        <n v="451"/>
        <n v="455"/>
        <n v="428"/>
        <n v="494"/>
        <n v="169"/>
        <n v="129"/>
        <n v="380"/>
        <n v="361"/>
        <n v="330"/>
        <n v="146"/>
        <n v="172"/>
        <n v="208"/>
        <n v="471"/>
        <n v="442"/>
        <n v="285"/>
        <n v="181"/>
        <n v="210"/>
        <n v="229"/>
        <n v="187"/>
        <n v="137"/>
        <n v="279"/>
        <n v="89"/>
        <n v="468"/>
        <n v="256"/>
        <n v="239"/>
        <n v="99"/>
        <n v="180"/>
        <n v="87"/>
        <n v="363"/>
        <n v="218"/>
        <n v="495"/>
        <n v="447"/>
        <n v="462"/>
        <n v="132"/>
        <n v="478"/>
        <n v="416"/>
        <n v="392"/>
        <n v="97"/>
        <n v="301"/>
        <n v="306"/>
        <n v="85"/>
        <n v="311"/>
        <n v="140"/>
        <n v="414"/>
        <n v="439"/>
        <n v="198"/>
        <n v="343"/>
        <n v="463"/>
        <n v="118"/>
        <n v="188"/>
        <n v="406"/>
        <n v="283"/>
        <n v="325"/>
        <n v="258"/>
        <n v="349"/>
        <n v="286"/>
        <n v="296"/>
        <n v="475"/>
        <n v="354"/>
        <n v="227"/>
        <n v="333"/>
        <n v="454"/>
        <n v="260"/>
        <n v="459"/>
        <n v="486"/>
        <n v="323"/>
        <n v="234"/>
        <n v="88"/>
        <n v="348"/>
        <n v="277"/>
        <n v="303"/>
        <n v="435"/>
        <n v="252"/>
        <n v="400"/>
        <n v="269"/>
        <n v="326"/>
        <n v="329"/>
        <n v="109"/>
        <n v="125"/>
        <n v="195"/>
        <n v="207"/>
        <n v="192"/>
        <n v="138"/>
        <n v="183"/>
        <n v="170"/>
        <n v="272"/>
        <n v="378"/>
        <n v="100"/>
        <n v="127"/>
        <n v="291"/>
        <n v="186"/>
        <n v="83"/>
        <n v="457"/>
        <n v="289"/>
        <n v="432"/>
        <n v="424"/>
        <n v="319"/>
        <n v="80"/>
        <n v="460"/>
        <n v="231"/>
        <n v="222"/>
        <n v="443"/>
        <n v="157"/>
        <n v="401"/>
        <n v="403"/>
        <n v="421"/>
        <n v="282"/>
        <n v="426"/>
        <n v="163"/>
        <n v="394"/>
        <n v="304"/>
        <n v="144"/>
        <n v="324"/>
        <n v="224"/>
        <n v="201"/>
        <n v="441"/>
        <n v="496"/>
        <n v="136"/>
        <n v="119"/>
        <n v="161"/>
        <n v="376"/>
        <n v="452"/>
        <n v="204"/>
        <n v="391"/>
        <n v="327"/>
        <n v="276"/>
        <n v="389"/>
        <n v="155"/>
        <n v="271"/>
        <n v="419"/>
        <n v="411"/>
        <n v="167"/>
        <n v="131"/>
        <n v="487"/>
        <n v="262"/>
        <n v="427"/>
        <n v="232"/>
        <n v="358"/>
        <n v="122"/>
        <n v="123"/>
        <n v="199"/>
        <n v="469"/>
        <n v="437"/>
        <n v="206"/>
        <n v="185"/>
        <n v="336"/>
        <n v="316"/>
        <n v="498"/>
        <n v="233"/>
        <n v="346"/>
        <n v="362"/>
        <n v="436"/>
        <n v="176"/>
        <n v="166"/>
        <n v="280"/>
        <n v="395"/>
        <n v="105"/>
        <n v="84"/>
        <n v="485"/>
        <n v="302"/>
        <n v="353"/>
        <n v="168"/>
        <n v="308"/>
        <n v="453"/>
        <n v="284"/>
        <n v="474"/>
        <n v="120"/>
        <n v="288"/>
        <n v="310"/>
        <n v="107"/>
        <n v="254"/>
        <n v="91"/>
        <n v="440"/>
        <n v="212"/>
        <n v="261"/>
        <n v="259"/>
        <n v="399"/>
        <n v="312"/>
        <n v="219"/>
        <n v="255"/>
        <n v="342"/>
        <n v="143"/>
        <n v="295"/>
        <n v="96"/>
        <n v="365"/>
        <n v="114"/>
        <n v="263"/>
        <n v="147"/>
        <n v="409"/>
        <n v="82"/>
        <n v="223"/>
        <n v="149"/>
        <n v="174"/>
        <n v="481"/>
        <n v="103"/>
        <n v="151"/>
        <n v="249"/>
        <n v="438"/>
        <n v="420"/>
        <n v="407"/>
        <n v="390"/>
        <n v="410"/>
        <n v="287"/>
        <n v="139"/>
        <n v="479"/>
        <n v="128"/>
        <n v="377"/>
        <n v="458"/>
        <n v="473"/>
        <n v="106"/>
        <n v="182"/>
        <n v="492"/>
        <n v="102"/>
        <n v="418"/>
        <n v="213"/>
        <n v="153"/>
        <n v="483"/>
        <n v="328"/>
        <n v="190"/>
        <n v="386"/>
        <n v="196"/>
        <n v="345"/>
        <n v="171"/>
        <n v="189"/>
        <n v="322"/>
        <n v="159"/>
        <n v="113"/>
        <n v="160"/>
        <n v="220"/>
        <n v="433"/>
        <n v="121"/>
        <n v="281"/>
        <n v="482"/>
        <n v="341"/>
        <n v="305"/>
        <n v="150"/>
        <n v="480"/>
        <n v="236"/>
        <n v="117"/>
        <n v="194"/>
        <n v="221"/>
        <n v="449"/>
        <n v="142"/>
        <n v="115"/>
        <n v="152"/>
        <n v="472"/>
        <n v="241"/>
        <n v="368"/>
        <n v="484"/>
        <n v="124"/>
        <n v="340"/>
        <n v="251"/>
        <n v="373"/>
        <n v="381"/>
        <n v="300"/>
        <n v="499"/>
        <n v="116"/>
        <n v="397"/>
        <n v="247"/>
        <n v="321"/>
        <n v="290"/>
        <n v="214"/>
        <n v="369"/>
        <n v="445"/>
        <n v="93"/>
        <n v="379"/>
        <n v="461"/>
        <n v="242"/>
        <n v="367"/>
        <n v="364"/>
        <n v="265"/>
        <n v="211"/>
        <n v="203"/>
        <n v="209"/>
        <n v="398"/>
        <n v="405"/>
        <n v="111"/>
        <n v="90"/>
        <n v="226"/>
        <n v="413"/>
        <n v="112"/>
        <n v="135"/>
        <n v="450"/>
        <n v="366"/>
        <n v="335"/>
        <n v="92"/>
        <n v="250"/>
        <n v="104"/>
        <n v="318"/>
        <n v="148"/>
        <n v="347"/>
        <n v="356"/>
        <n v="108"/>
        <n v="488"/>
        <n v="314"/>
        <n v="294"/>
        <n v="429"/>
        <n v="388"/>
        <n v="360"/>
        <n v="130"/>
        <n v="162"/>
        <n v="423"/>
        <n v="493"/>
        <n v="372"/>
        <n v="375"/>
        <n v="264"/>
        <n v="243"/>
        <n v="412"/>
        <n v="470"/>
        <n v="268"/>
      </sharedItems>
    </cacheField>
    <cacheField name="Shelf Code" numFmtId="0">
      <sharedItems count="20">
        <s v="D3"/>
        <s v="C3"/>
        <s v="A3"/>
        <s v="B2"/>
        <s v="C4"/>
        <s v="B4"/>
        <s v="E1"/>
        <s v="C2"/>
        <s v="C1"/>
        <s v="A1"/>
        <s v="A4"/>
        <s v="D2"/>
        <s v="E4"/>
        <s v="B3"/>
        <s v="D4"/>
        <s v="E2"/>
        <s v="A2"/>
        <s v="E3"/>
        <s v="B1"/>
        <s v="D1"/>
      </sharedItems>
    </cacheField>
    <cacheField name="Availability Status" numFmtId="0">
      <sharedItems count="2">
        <s v="Available"/>
        <s v="Issued"/>
      </sharedItems>
    </cacheField>
    <cacheField name="Class" numFmtId="0">
      <sharedItems containsSemiMixedTypes="0" containsString="0" containsNumber="1" containsInteger="1" minValue="1" maxValue="12" count="12">
        <n v="4"/>
        <n v="3"/>
        <n v="1"/>
        <n v="9"/>
        <n v="10"/>
        <n v="7"/>
        <n v="6"/>
        <n v="2"/>
        <n v="12"/>
        <n v="11"/>
        <n v="8"/>
        <n v="5"/>
      </sharedItems>
    </cacheField>
    <cacheField name="Issue Date" numFmtId="0">
      <sharedItems containsNonDate="0" containsDate="1" containsString="0" containsBlank="1" minDate="2023-02-27T00:00:00" maxDate="2025-02-27T00:00:00"/>
    </cacheField>
    <cacheField name="Return Date" numFmtId="0">
      <sharedItems containsNonDate="0" containsDate="1" containsString="0" containsBlank="1" minDate="2023-03-07T00:00:00" maxDate="2025-02-27T00:00:00"/>
    </cacheField>
    <cacheField name="Cost" numFmtId="0">
      <sharedItems containsSemiMixedTypes="0" containsString="0" containsNumber="1" containsInteger="1" minValue="200" maxValue="2000" count="37">
        <n v="800"/>
        <n v="1500"/>
        <n v="950"/>
        <n v="1000"/>
        <n v="450"/>
        <n v="700"/>
        <n v="500"/>
        <n v="400"/>
        <n v="1300"/>
        <n v="550"/>
        <n v="350"/>
        <n v="1900"/>
        <n v="1950"/>
        <n v="1850"/>
        <n v="1400"/>
        <n v="200"/>
        <n v="750"/>
        <n v="1350"/>
        <n v="1050"/>
        <n v="1200"/>
        <n v="1550"/>
        <n v="850"/>
        <n v="1750"/>
        <n v="1450"/>
        <n v="1650"/>
        <n v="300"/>
        <n v="600"/>
        <n v="2000"/>
        <n v="1600"/>
        <n v="1700"/>
        <n v="1100"/>
        <n v="1250"/>
        <n v="900"/>
        <n v="650"/>
        <n v="1800"/>
        <n v="250"/>
        <n v="1150"/>
      </sharedItems>
    </cacheField>
    <cacheField name="Category" numFmtId="0">
      <sharedItems count="4">
        <s v="Education"/>
        <s v="Language"/>
        <s v="Science"/>
        <s v="General"/>
      </sharedItems>
    </cacheField>
  </cacheFields>
  <extLst>
    <ext xmlns:x14="http://schemas.microsoft.com/office/spreadsheetml/2009/9/main" uri="{725AE2AE-9491-48be-B2B4-4EB974FC3084}">
      <x14:pivotCacheDefinition pivotCacheId="1695209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Tiwari" refreshedDate="45756.979287268521" createdVersion="8" refreshedVersion="8" minRefreshableVersion="3" recordCount="7452" xr:uid="{0B036A87-F5E9-43A4-8B2D-12A737ECB6AB}">
  <cacheSource type="worksheet">
    <worksheetSource ref="A2:Q7454" sheet="DATA_SET"/>
  </cacheSource>
  <cacheFields count="17">
    <cacheField name="Book ID" numFmtId="0">
      <sharedItems/>
    </cacheField>
    <cacheField name="Title" numFmtId="0">
      <sharedItems/>
    </cacheField>
    <cacheField name="Author" numFmtId="0">
      <sharedItems/>
    </cacheField>
    <cacheField name="Genre" numFmtId="0">
      <sharedItems/>
    </cacheField>
    <cacheField name="ISBN" numFmtId="0">
      <sharedItems/>
    </cacheField>
    <cacheField name="Publisher" numFmtId="0">
      <sharedItems count="6">
        <s v="NCERT"/>
        <s v="Macmillan"/>
        <s v="Pearson"/>
        <s v="Cambridge"/>
        <s v="Scholastic"/>
        <s v="Oxford"/>
      </sharedItems>
    </cacheField>
    <cacheField name="Publication Year" numFmtId="0">
      <sharedItems containsSemiMixedTypes="0" containsString="0" containsNumber="1" containsInteger="1" minValue="2005" maxValue="2024" count="20">
        <n v="2010"/>
        <n v="2011"/>
        <n v="2022"/>
        <n v="2017"/>
        <n v="2008"/>
        <n v="2023"/>
        <n v="2015"/>
        <n v="2019"/>
        <n v="2018"/>
        <n v="2012"/>
        <n v="2005"/>
        <n v="2020"/>
        <n v="2013"/>
        <n v="2016"/>
        <n v="2021"/>
        <n v="2007"/>
        <n v="2024"/>
        <n v="2009"/>
        <n v="2014"/>
        <n v="2006"/>
      </sharedItems>
    </cacheField>
    <cacheField name="Edition" numFmtId="0">
      <sharedItems containsMixedTypes="1" containsNumber="1" containsInteger="1" minValue="1" maxValue="5" count="8">
        <s v="3rd"/>
        <s v="2nd"/>
        <s v="1st"/>
        <n v="4" u="1"/>
        <n v="3" u="1"/>
        <n v="5" u="1"/>
        <n v="1" u="1"/>
        <n v="2" u="1"/>
      </sharedItems>
    </cacheField>
    <cacheField name="Pages" numFmtId="0">
      <sharedItems containsSemiMixedTypes="0" containsString="0" containsNumber="1" containsInteger="1" minValue="80" maxValue="500"/>
    </cacheField>
    <cacheField name="Shelf Code" numFmtId="0">
      <sharedItems count="20">
        <s v="D3"/>
        <s v="C3"/>
        <s v="A3"/>
        <s v="B2"/>
        <s v="C4"/>
        <s v="B4"/>
        <s v="E1"/>
        <s v="C2"/>
        <s v="C1"/>
        <s v="A1"/>
        <s v="A4"/>
        <s v="D2"/>
        <s v="E4"/>
        <s v="B3"/>
        <s v="D4"/>
        <s v="E2"/>
        <s v="A2"/>
        <s v="E3"/>
        <s v="B1"/>
        <s v="D1"/>
      </sharedItems>
    </cacheField>
    <cacheField name="Availability Status" numFmtId="0">
      <sharedItems count="2">
        <s v="Available"/>
        <s v="Issued"/>
      </sharedItems>
    </cacheField>
    <cacheField name="Issue Date" numFmtId="0">
      <sharedItems containsNonDate="0" containsDate="1" containsString="0" containsBlank="1" minDate="2023-02-27T00:00:00" maxDate="2025-02-27T00:00:00"/>
    </cacheField>
    <cacheField name="Return Date" numFmtId="0">
      <sharedItems containsNonDate="0" containsDate="1" containsString="0" containsBlank="1" minDate="2023-03-07T00:00:00" maxDate="2025-02-27T00:00:00"/>
    </cacheField>
    <cacheField name="Cost" numFmtId="0">
      <sharedItems containsSemiMixedTypes="0" containsString="0" containsNumber="1" containsInteger="1" minValue="200" maxValue="2000"/>
    </cacheField>
    <cacheField name="Category" numFmtId="0">
      <sharedItems/>
    </cacheField>
    <cacheField name="Book Condition" numFmtId="0">
      <sharedItems count="4">
        <s v="NEW"/>
        <s v="WORN"/>
        <s v="AVG"/>
        <s v="AVG "/>
      </sharedItems>
    </cacheField>
    <cacheField name="No. Of Rewiew" numFmtId="0">
      <sharedItems containsSemiMixedTypes="0" containsString="0" containsNumber="1" containsInteger="1" minValue="108" maxValue="452"/>
    </cacheField>
  </cacheFields>
  <extLst>
    <ext xmlns:x14="http://schemas.microsoft.com/office/spreadsheetml/2009/9/main" uri="{725AE2AE-9491-48be-B2B4-4EB974FC3084}">
      <x14:pivotCacheDefinition pivotCacheId="193690150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Tiwari" refreshedDate="45757.692257754628" createdVersion="8" refreshedVersion="8" minRefreshableVersion="3" recordCount="7452" xr:uid="{D6F8AAE9-FB2B-4BFD-8A4F-E2E06EE7225A}">
  <cacheSource type="worksheet">
    <worksheetSource ref="A2:R7454" sheet="DATA_SET"/>
  </cacheSource>
  <cacheFields count="18">
    <cacheField name="Book ID" numFmtId="0">
      <sharedItems/>
    </cacheField>
    <cacheField name="Title" numFmtId="0">
      <sharedItems/>
    </cacheField>
    <cacheField name="Author" numFmtId="0">
      <sharedItems/>
    </cacheField>
    <cacheField name="Genre" numFmtId="0">
      <sharedItems count="13">
        <s v="Social Science"/>
        <s v="Maths"/>
        <s v="English"/>
        <s v="EVS"/>
        <s v="Biology"/>
        <s v="Economics"/>
        <s v="Chemistry"/>
        <s v="Accountancy"/>
        <s v="Computer Science"/>
        <s v="Physics"/>
        <s v="Business Studies"/>
        <s v="Science"/>
        <s v="Hindi"/>
      </sharedItems>
    </cacheField>
    <cacheField name="ISBN" numFmtId="0">
      <sharedItems/>
    </cacheField>
    <cacheField name="Publisher" numFmtId="0">
      <sharedItems count="6">
        <s v="NCERT"/>
        <s v="Macmillan"/>
        <s v="Pearson"/>
        <s v="Cambridge"/>
        <s v="Scholastic"/>
        <s v="Oxford"/>
      </sharedItems>
    </cacheField>
    <cacheField name="Publication Year" numFmtId="0">
      <sharedItems containsSemiMixedTypes="0" containsString="0" containsNumber="1" containsInteger="1" minValue="2005" maxValue="2024" count="20">
        <n v="2010"/>
        <n v="2011"/>
        <n v="2022"/>
        <n v="2017"/>
        <n v="2008"/>
        <n v="2023"/>
        <n v="2015"/>
        <n v="2019"/>
        <n v="2018"/>
        <n v="2012"/>
        <n v="2005"/>
        <n v="2020"/>
        <n v="2013"/>
        <n v="2016"/>
        <n v="2021"/>
        <n v="2007"/>
        <n v="2024"/>
        <n v="2009"/>
        <n v="2014"/>
        <n v="2006"/>
      </sharedItems>
    </cacheField>
    <cacheField name="Edition" numFmtId="0">
      <sharedItems count="4">
        <s v="3rd"/>
        <s v="2nd"/>
        <s v="1st"/>
        <s v="4th" u="1"/>
      </sharedItems>
    </cacheField>
    <cacheField name="Pages" numFmtId="0">
      <sharedItems containsSemiMixedTypes="0" containsString="0" containsNumber="1" containsInteger="1" minValue="80" maxValue="500" count="421">
        <n v="464"/>
        <n v="417"/>
        <n v="257"/>
        <n v="98"/>
        <n v="141"/>
        <n v="297"/>
        <n v="154"/>
        <n v="307"/>
        <n v="245"/>
        <n v="86"/>
        <n v="94"/>
        <n v="248"/>
        <n v="465"/>
        <n v="355"/>
        <n v="385"/>
        <n v="371"/>
        <n v="216"/>
        <n v="396"/>
        <n v="274"/>
        <n v="95"/>
        <n v="126"/>
        <n v="393"/>
        <n v="293"/>
        <n v="235"/>
        <n v="431"/>
        <n v="489"/>
        <n v="237"/>
        <n v="273"/>
        <n v="217"/>
        <n v="491"/>
        <n v="337"/>
        <n v="331"/>
        <n v="298"/>
        <n v="370"/>
        <n v="110"/>
        <n v="184"/>
        <n v="158"/>
        <n v="425"/>
        <n v="350"/>
        <n v="500"/>
        <n v="332"/>
        <n v="253"/>
        <n v="476"/>
        <n v="164"/>
        <n v="200"/>
        <n v="267"/>
        <n v="384"/>
        <n v="191"/>
        <n v="490"/>
        <n v="334"/>
        <n v="313"/>
        <n v="309"/>
        <n v="240"/>
        <n v="357"/>
        <n v="497"/>
        <n v="145"/>
        <n v="338"/>
        <n v="173"/>
        <n v="225"/>
        <n v="179"/>
        <n v="299"/>
        <n v="275"/>
        <n v="175"/>
        <n v="456"/>
        <n v="266"/>
        <n v="467"/>
        <n v="270"/>
        <n v="228"/>
        <n v="278"/>
        <n v="402"/>
        <n v="156"/>
        <n v="177"/>
        <n v="197"/>
        <n v="448"/>
        <n v="246"/>
        <n v="202"/>
        <n v="408"/>
        <n v="344"/>
        <n v="339"/>
        <n v="466"/>
        <n v="215"/>
        <n v="165"/>
        <n v="352"/>
        <n v="434"/>
        <n v="422"/>
        <n v="178"/>
        <n v="134"/>
        <n v="359"/>
        <n v="446"/>
        <n v="81"/>
        <n v="320"/>
        <n v="477"/>
        <n v="230"/>
        <n v="382"/>
        <n v="292"/>
        <n v="193"/>
        <n v="133"/>
        <n v="430"/>
        <n v="444"/>
        <n v="101"/>
        <n v="383"/>
        <n v="205"/>
        <n v="315"/>
        <n v="244"/>
        <n v="415"/>
        <n v="238"/>
        <n v="351"/>
        <n v="387"/>
        <n v="317"/>
        <n v="374"/>
        <n v="404"/>
        <n v="451"/>
        <n v="455"/>
        <n v="428"/>
        <n v="494"/>
        <n v="169"/>
        <n v="129"/>
        <n v="380"/>
        <n v="361"/>
        <n v="330"/>
        <n v="146"/>
        <n v="172"/>
        <n v="208"/>
        <n v="471"/>
        <n v="442"/>
        <n v="285"/>
        <n v="181"/>
        <n v="210"/>
        <n v="229"/>
        <n v="187"/>
        <n v="137"/>
        <n v="279"/>
        <n v="89"/>
        <n v="468"/>
        <n v="256"/>
        <n v="239"/>
        <n v="99"/>
        <n v="180"/>
        <n v="87"/>
        <n v="363"/>
        <n v="218"/>
        <n v="495"/>
        <n v="447"/>
        <n v="462"/>
        <n v="132"/>
        <n v="478"/>
        <n v="416"/>
        <n v="392"/>
        <n v="97"/>
        <n v="301"/>
        <n v="306"/>
        <n v="85"/>
        <n v="311"/>
        <n v="140"/>
        <n v="414"/>
        <n v="439"/>
        <n v="198"/>
        <n v="343"/>
        <n v="463"/>
        <n v="118"/>
        <n v="188"/>
        <n v="406"/>
        <n v="283"/>
        <n v="325"/>
        <n v="258"/>
        <n v="349"/>
        <n v="286"/>
        <n v="296"/>
        <n v="475"/>
        <n v="354"/>
        <n v="227"/>
        <n v="333"/>
        <n v="454"/>
        <n v="260"/>
        <n v="459"/>
        <n v="486"/>
        <n v="323"/>
        <n v="234"/>
        <n v="88"/>
        <n v="348"/>
        <n v="277"/>
        <n v="303"/>
        <n v="435"/>
        <n v="252"/>
        <n v="400"/>
        <n v="269"/>
        <n v="326"/>
        <n v="329"/>
        <n v="109"/>
        <n v="125"/>
        <n v="195"/>
        <n v="207"/>
        <n v="192"/>
        <n v="138"/>
        <n v="183"/>
        <n v="170"/>
        <n v="272"/>
        <n v="378"/>
        <n v="100"/>
        <n v="127"/>
        <n v="291"/>
        <n v="186"/>
        <n v="83"/>
        <n v="457"/>
        <n v="289"/>
        <n v="432"/>
        <n v="424"/>
        <n v="319"/>
        <n v="80"/>
        <n v="460"/>
        <n v="231"/>
        <n v="222"/>
        <n v="443"/>
        <n v="157"/>
        <n v="401"/>
        <n v="403"/>
        <n v="421"/>
        <n v="282"/>
        <n v="426"/>
        <n v="163"/>
        <n v="394"/>
        <n v="304"/>
        <n v="144"/>
        <n v="324"/>
        <n v="224"/>
        <n v="201"/>
        <n v="441"/>
        <n v="496"/>
        <n v="136"/>
        <n v="119"/>
        <n v="161"/>
        <n v="376"/>
        <n v="452"/>
        <n v="204"/>
        <n v="391"/>
        <n v="327"/>
        <n v="276"/>
        <n v="389"/>
        <n v="155"/>
        <n v="271"/>
        <n v="419"/>
        <n v="411"/>
        <n v="167"/>
        <n v="131"/>
        <n v="487"/>
        <n v="262"/>
        <n v="427"/>
        <n v="232"/>
        <n v="358"/>
        <n v="122"/>
        <n v="123"/>
        <n v="199"/>
        <n v="469"/>
        <n v="437"/>
        <n v="206"/>
        <n v="185"/>
        <n v="336"/>
        <n v="316"/>
        <n v="498"/>
        <n v="233"/>
        <n v="346"/>
        <n v="362"/>
        <n v="436"/>
        <n v="176"/>
        <n v="166"/>
        <n v="280"/>
        <n v="395"/>
        <n v="105"/>
        <n v="84"/>
        <n v="485"/>
        <n v="302"/>
        <n v="353"/>
        <n v="168"/>
        <n v="308"/>
        <n v="453"/>
        <n v="284"/>
        <n v="474"/>
        <n v="120"/>
        <n v="288"/>
        <n v="310"/>
        <n v="107"/>
        <n v="254"/>
        <n v="91"/>
        <n v="440"/>
        <n v="212"/>
        <n v="261"/>
        <n v="259"/>
        <n v="399"/>
        <n v="312"/>
        <n v="219"/>
        <n v="255"/>
        <n v="342"/>
        <n v="143"/>
        <n v="295"/>
        <n v="96"/>
        <n v="365"/>
        <n v="114"/>
        <n v="263"/>
        <n v="147"/>
        <n v="409"/>
        <n v="82"/>
        <n v="223"/>
        <n v="149"/>
        <n v="174"/>
        <n v="481"/>
        <n v="103"/>
        <n v="151"/>
        <n v="249"/>
        <n v="438"/>
        <n v="420"/>
        <n v="407"/>
        <n v="390"/>
        <n v="410"/>
        <n v="287"/>
        <n v="139"/>
        <n v="479"/>
        <n v="128"/>
        <n v="377"/>
        <n v="458"/>
        <n v="473"/>
        <n v="106"/>
        <n v="182"/>
        <n v="492"/>
        <n v="102"/>
        <n v="418"/>
        <n v="213"/>
        <n v="153"/>
        <n v="483"/>
        <n v="328"/>
        <n v="190"/>
        <n v="386"/>
        <n v="196"/>
        <n v="345"/>
        <n v="171"/>
        <n v="189"/>
        <n v="322"/>
        <n v="159"/>
        <n v="113"/>
        <n v="160"/>
        <n v="220"/>
        <n v="433"/>
        <n v="121"/>
        <n v="281"/>
        <n v="482"/>
        <n v="341"/>
        <n v="305"/>
        <n v="150"/>
        <n v="480"/>
        <n v="236"/>
        <n v="117"/>
        <n v="194"/>
        <n v="221"/>
        <n v="449"/>
        <n v="142"/>
        <n v="115"/>
        <n v="152"/>
        <n v="472"/>
        <n v="241"/>
        <n v="368"/>
        <n v="484"/>
        <n v="124"/>
        <n v="340"/>
        <n v="251"/>
        <n v="373"/>
        <n v="381"/>
        <n v="300"/>
        <n v="499"/>
        <n v="116"/>
        <n v="397"/>
        <n v="247"/>
        <n v="321"/>
        <n v="290"/>
        <n v="214"/>
        <n v="369"/>
        <n v="445"/>
        <n v="93"/>
        <n v="379"/>
        <n v="461"/>
        <n v="242"/>
        <n v="367"/>
        <n v="364"/>
        <n v="265"/>
        <n v="211"/>
        <n v="203"/>
        <n v="209"/>
        <n v="398"/>
        <n v="405"/>
        <n v="111"/>
        <n v="90"/>
        <n v="226"/>
        <n v="413"/>
        <n v="112"/>
        <n v="135"/>
        <n v="450"/>
        <n v="366"/>
        <n v="335"/>
        <n v="92"/>
        <n v="250"/>
        <n v="104"/>
        <n v="318"/>
        <n v="148"/>
        <n v="347"/>
        <n v="356"/>
        <n v="108"/>
        <n v="488"/>
        <n v="314"/>
        <n v="294"/>
        <n v="429"/>
        <n v="388"/>
        <n v="360"/>
        <n v="130"/>
        <n v="162"/>
        <n v="423"/>
        <n v="493"/>
        <n v="372"/>
        <n v="375"/>
        <n v="264"/>
        <n v="243"/>
        <n v="412"/>
        <n v="470"/>
        <n v="268"/>
      </sharedItems>
    </cacheField>
    <cacheField name="Shelf Code" numFmtId="0">
      <sharedItems count="20">
        <s v="D3"/>
        <s v="C3"/>
        <s v="A3"/>
        <s v="B2"/>
        <s v="C4"/>
        <s v="B4"/>
        <s v="E1"/>
        <s v="C2"/>
        <s v="C1"/>
        <s v="A1"/>
        <s v="A4"/>
        <s v="D2"/>
        <s v="E4"/>
        <s v="B3"/>
        <s v="D4"/>
        <s v="E2"/>
        <s v="A2"/>
        <s v="E3"/>
        <s v="B1"/>
        <s v="D1"/>
      </sharedItems>
    </cacheField>
    <cacheField name="Availability Status" numFmtId="0">
      <sharedItems count="2">
        <s v="Available"/>
        <s v="Issued"/>
      </sharedItems>
    </cacheField>
    <cacheField name="Issue Date" numFmtId="0">
      <sharedItems containsNonDate="0" containsDate="1" containsString="0" containsBlank="1" minDate="2023-02-27T00:00:00" maxDate="2025-02-27T00:00:00"/>
    </cacheField>
    <cacheField name="Return Date" numFmtId="0">
      <sharedItems containsNonDate="0" containsDate="1" containsString="0" containsBlank="1" minDate="2023-03-07T00:00:00" maxDate="2025-02-27T00:00:00"/>
    </cacheField>
    <cacheField name="Cost" numFmtId="0">
      <sharedItems containsSemiMixedTypes="0" containsString="0" containsNumber="1" containsInteger="1" minValue="105" maxValue="2500" count="480">
        <n v="1310"/>
        <n v="1680"/>
        <n v="535"/>
        <n v="280"/>
        <n v="2335"/>
        <n v="1690"/>
        <n v="1400"/>
        <n v="765"/>
        <n v="2440"/>
        <n v="865"/>
        <n v="415"/>
        <n v="1285"/>
        <n v="1250"/>
        <n v="2085"/>
        <n v="155"/>
        <n v="335"/>
        <n v="995"/>
        <n v="1660"/>
        <n v="1245"/>
        <n v="195"/>
        <n v="1300"/>
        <n v="1910"/>
        <n v="725"/>
        <n v="830"/>
        <n v="910"/>
        <n v="2225"/>
        <n v="1815"/>
        <n v="2485"/>
        <n v="395"/>
        <n v="1530"/>
        <n v="365"/>
        <n v="1870"/>
        <n v="2500"/>
        <n v="345"/>
        <n v="2100"/>
        <n v="2160"/>
        <n v="2015"/>
        <n v="1970"/>
        <n v="1800"/>
        <n v="2215"/>
        <n v="1070"/>
        <n v="2260"/>
        <n v="1715"/>
        <n v="970"/>
        <n v="460"/>
        <n v="940"/>
        <n v="2170"/>
        <n v="1170"/>
        <n v="1255"/>
        <n v="1895"/>
        <n v="175"/>
        <n v="1470"/>
        <n v="130"/>
        <n v="2415"/>
        <n v="410"/>
        <n v="2345"/>
        <n v="1890"/>
        <n v="900"/>
        <n v="250"/>
        <n v="655"/>
        <n v="610"/>
        <n v="1140"/>
        <n v="1980"/>
        <n v="2150"/>
        <n v="120"/>
        <n v="330"/>
        <n v="1380"/>
        <n v="520"/>
        <n v="1805"/>
        <n v="2460"/>
        <n v="115"/>
        <n v="1505"/>
        <n v="2200"/>
        <n v="1585"/>
        <n v="1905"/>
        <n v="1960"/>
        <n v="1515"/>
        <n v="1230"/>
        <n v="815"/>
        <n v="1320"/>
        <n v="1965"/>
        <n v="1985"/>
        <n v="230"/>
        <n v="1355"/>
        <n v="1315"/>
        <n v="805"/>
        <n v="360"/>
        <n v="1675"/>
        <n v="2325"/>
        <n v="1480"/>
        <n v="2430"/>
        <n v="1040"/>
        <n v="1770"/>
        <n v="1000"/>
        <n v="925"/>
        <n v="1555"/>
        <n v="420"/>
        <n v="370"/>
        <n v="1900"/>
        <n v="1810"/>
        <n v="2035"/>
        <n v="560"/>
        <n v="750"/>
        <n v="2300"/>
        <n v="1015"/>
        <n v="2110"/>
        <n v="620"/>
        <n v="310"/>
        <n v="2025"/>
        <n v="1435"/>
        <n v="1630"/>
        <n v="980"/>
        <n v="835"/>
        <n v="1645"/>
        <n v="2245"/>
        <n v="320"/>
        <n v="2095"/>
        <n v="2330"/>
        <n v="555"/>
        <n v="2065"/>
        <n v="985"/>
        <n v="870"/>
        <n v="680"/>
        <n v="1110"/>
        <n v="2455"/>
        <n v="1840"/>
        <n v="2390"/>
        <n v="2420"/>
        <n v="1330"/>
        <n v="110"/>
        <n v="1575"/>
        <n v="1490"/>
        <n v="2130"/>
        <n v="1570"/>
        <n v="600"/>
        <n v="1440"/>
        <n v="2370"/>
        <n v="1860"/>
        <n v="235"/>
        <n v="1045"/>
        <n v="1160"/>
        <n v="1065"/>
        <n v="1550"/>
        <n v="845"/>
        <n v="275"/>
        <n v="640"/>
        <n v="1215"/>
        <n v="615"/>
        <n v="1375"/>
        <n v="1305"/>
        <n v="660"/>
        <n v="1475"/>
        <n v="2195"/>
        <n v="1935"/>
        <n v="1205"/>
        <n v="440"/>
        <n v="1020"/>
        <n v="1135"/>
        <n v="1290"/>
        <n v="1835"/>
        <n v="1995"/>
        <n v="450"/>
        <n v="1955"/>
        <n v="2425"/>
        <n v="2045"/>
        <n v="165"/>
        <n v="2075"/>
        <n v="325"/>
        <n v="1025"/>
        <n v="550"/>
        <n v="1370"/>
        <n v="2020"/>
        <n v="850"/>
        <n v="1600"/>
        <n v="855"/>
        <n v="245"/>
        <n v="635"/>
        <n v="1540"/>
        <n v="875"/>
        <n v="125"/>
        <n v="2230"/>
        <n v="2435"/>
        <n v="1830"/>
        <n v="1385"/>
        <n v="2235"/>
        <n v="385"/>
        <n v="2250"/>
        <n v="1410"/>
        <n v="2310"/>
        <n v="565"/>
        <n v="1455"/>
        <n v="2210"/>
        <n v="1090"/>
        <n v="860"/>
        <n v="2165"/>
        <n v="150"/>
        <n v="2350"/>
        <n v="1535"/>
        <n v="1465"/>
        <n v="1845"/>
        <n v="965"/>
        <n v="1775"/>
        <n v="2155"/>
        <n v="920"/>
        <n v="255"/>
        <n v="1620"/>
        <n v="105"/>
        <n v="960"/>
        <n v="645"/>
        <n v="735"/>
        <n v="1190"/>
        <n v="975"/>
        <n v="180"/>
        <n v="515"/>
        <n v="375"/>
        <n v="585"/>
        <n v="1595"/>
        <n v="1665"/>
        <n v="380"/>
        <n v="2395"/>
        <n v="2105"/>
        <n v="730"/>
        <n v="1855"/>
        <n v="820"/>
        <n v="1235"/>
        <n v="955"/>
        <n v="390"/>
        <n v="2120"/>
        <n v="915"/>
        <n v="285"/>
        <n v="950"/>
        <n v="540"/>
        <n v="2180"/>
        <n v="1885"/>
        <n v="1265"/>
        <n v="1740"/>
        <n v="2495"/>
        <n v="2295"/>
        <n v="1730"/>
        <n v="295"/>
        <n v="1120"/>
        <n v="2475"/>
        <n v="2270"/>
        <n v="2255"/>
        <n v="2000"/>
        <n v="1735"/>
        <n v="840"/>
        <n v="1785"/>
        <n v="1340"/>
        <n v="445"/>
        <n v="1130"/>
        <n v="2375"/>
        <n v="1915"/>
        <n v="580"/>
        <n v="1565"/>
        <n v="705"/>
        <n v="1420"/>
        <n v="1825"/>
        <n v="480"/>
        <n v="1650"/>
        <n v="1920"/>
        <n v="2380"/>
        <n v="2060"/>
        <n v="170"/>
        <n v="530"/>
        <n v="1050"/>
        <n v="2410"/>
        <n v="700"/>
        <n v="1415"/>
        <n v="1010"/>
        <n v="340"/>
        <n v="1430"/>
        <n v="2315"/>
        <n v="770"/>
        <n v="2365"/>
        <n v="1115"/>
        <n v="945"/>
        <n v="1990"/>
        <n v="465"/>
        <n v="1525"/>
        <n v="1270"/>
        <n v="1145"/>
        <n v="595"/>
        <n v="1635"/>
        <n v="675"/>
        <n v="350"/>
        <n v="780"/>
        <n v="1725"/>
        <n v="2125"/>
        <n v="1510"/>
        <n v="215"/>
        <n v="1460"/>
        <n v="1700"/>
        <n v="1610"/>
        <n v="1165"/>
        <n v="2080"/>
        <n v="650"/>
        <n v="1295"/>
        <n v="2465"/>
        <n v="190"/>
        <n v="1360"/>
        <n v="2030"/>
        <n v="880"/>
        <n v="1925"/>
        <n v="695"/>
        <n v="140"/>
        <n v="185"/>
        <n v="1605"/>
        <n v="1395"/>
        <n v="2305"/>
        <n v="435"/>
        <n v="1220"/>
        <n v="1095"/>
        <n v="810"/>
        <n v="1850"/>
        <n v="305"/>
        <n v="1185"/>
        <n v="885"/>
        <n v="2470"/>
        <n v="505"/>
        <n v="1080"/>
        <n v="500"/>
        <n v="630"/>
        <n v="760"/>
        <n v="1545"/>
        <n v="475"/>
        <n v="715"/>
        <n v="265"/>
        <n v="670"/>
        <n v="1325"/>
        <n v="2400"/>
        <n v="270"/>
        <n v="145"/>
        <n v="755"/>
        <n v="2445"/>
        <n v="1075"/>
        <n v="625"/>
        <n v="1085"/>
        <n v="1060"/>
        <n v="1975"/>
        <n v="510"/>
        <n v="1625"/>
        <n v="825"/>
        <n v="1755"/>
        <n v="2340"/>
        <n v="1425"/>
        <n v="1030"/>
        <n v="1520"/>
        <n v="2405"/>
        <n v="935"/>
        <n v="260"/>
        <n v="1125"/>
        <n v="2185"/>
        <n v="2005"/>
        <n v="930"/>
        <n v="685"/>
        <n v="2220"/>
        <n v="795"/>
        <n v="1500"/>
        <n v="220"/>
        <n v="1640"/>
        <n v="1880"/>
        <n v="1105"/>
        <n v="1390"/>
        <n v="710"/>
        <n v="745"/>
        <n v="1180"/>
        <n v="890"/>
        <n v="2385"/>
        <n v="1590"/>
        <n v="1580"/>
        <n v="355"/>
        <n v="720"/>
        <n v="2355"/>
        <n v="490"/>
        <n v="1710"/>
        <n v="790"/>
        <n v="2240"/>
        <n v="545"/>
        <n v="2145"/>
        <n v="1210"/>
        <n v="2290"/>
        <n v="300"/>
        <n v="2320"/>
        <n v="2275"/>
        <n v="1720"/>
        <n v="1790"/>
        <n v="2040"/>
        <n v="2450"/>
        <n v="2135"/>
        <n v="2205"/>
        <n v="225"/>
        <n v="160"/>
        <n v="1930"/>
        <n v="1655"/>
        <n v="2090"/>
        <n v="2265"/>
        <n v="1875"/>
        <n v="1945"/>
        <n v="430"/>
        <n v="1705"/>
        <n v="575"/>
        <n v="240"/>
        <n v="1780"/>
        <n v="1155"/>
        <n v="2010"/>
        <n v="1940"/>
        <n v="210"/>
        <n v="2050"/>
        <n v="785"/>
        <n v="990"/>
        <n v="690"/>
        <n v="1150"/>
        <n v="1745"/>
        <n v="1760"/>
        <n v="2360"/>
        <n v="1795"/>
        <n v="1485"/>
        <n v="495"/>
        <n v="1820"/>
        <n v="1240"/>
        <n v="1175"/>
        <n v="590"/>
        <n v="2070"/>
        <n v="570"/>
        <n v="1005"/>
        <n v="1335"/>
        <n v="135"/>
        <n v="1750"/>
        <n v="1450"/>
        <n v="1225"/>
        <n v="425"/>
        <n v="1100"/>
        <n v="2280"/>
        <n v="485"/>
        <n v="1765"/>
        <n v="2480"/>
        <n v="1695"/>
        <n v="740"/>
        <n v="2055"/>
        <n v="2140"/>
        <n v="1345"/>
        <n v="1280"/>
        <n v="1560"/>
        <n v="315"/>
        <n v="290"/>
        <n v="1495"/>
        <n v="1950"/>
        <n v="665"/>
        <n v="455"/>
        <n v="775"/>
        <n v="1365"/>
        <n v="2190"/>
        <n v="400"/>
        <n v="525"/>
        <n v="895"/>
        <n v="800"/>
        <n v="1260"/>
        <n v="1350"/>
        <n v="1200"/>
        <n v="1445"/>
        <n v="405"/>
        <n v="1865"/>
        <n v="1685"/>
        <n v="2490"/>
        <n v="1275"/>
        <n v="905"/>
        <n v="1055"/>
        <n v="1035"/>
        <n v="2115"/>
        <n v="2175"/>
        <n v="605"/>
        <n v="1670"/>
        <n v="1405"/>
        <n v="1195"/>
        <n v="2285"/>
        <n v="200"/>
        <n v="205"/>
        <n v="1615"/>
        <n v="470"/>
      </sharedItems>
    </cacheField>
    <cacheField name="Category" numFmtId="0">
      <sharedItems count="4">
        <s v="Education"/>
        <s v="Language"/>
        <s v="Science"/>
        <s v="General"/>
      </sharedItems>
    </cacheField>
    <cacheField name="Book Condition" numFmtId="0">
      <sharedItems count="4">
        <s v="NEW"/>
        <s v="WORN"/>
        <s v="AVG"/>
        <s v="AVG "/>
      </sharedItems>
    </cacheField>
    <cacheField name="No. Of Rewiew" numFmtId="0">
      <sharedItems containsSemiMixedTypes="0" containsString="0" containsNumber="1" containsInteger="1" minValue="108" maxValue="452"/>
    </cacheField>
    <cacheField name="Barcode" numFmtId="0">
      <sharedItems/>
    </cacheField>
  </cacheFields>
  <extLst>
    <ext xmlns:x14="http://schemas.microsoft.com/office/spreadsheetml/2009/9/main" uri="{725AE2AE-9491-48be-B2B4-4EB974FC3084}">
      <x14:pivotCacheDefinition pivotCacheId="168019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2">
  <r>
    <x v="0"/>
    <x v="0"/>
    <x v="0"/>
    <x v="0"/>
    <x v="0"/>
    <x v="0"/>
    <x v="0"/>
    <x v="0"/>
    <x v="0"/>
    <x v="0"/>
    <x v="0"/>
    <x v="0"/>
    <x v="0"/>
    <m/>
    <m/>
    <x v="0"/>
    <x v="0"/>
  </r>
  <r>
    <x v="1"/>
    <x v="1"/>
    <x v="1"/>
    <x v="1"/>
    <x v="1"/>
    <x v="1"/>
    <x v="1"/>
    <x v="0"/>
    <x v="1"/>
    <x v="1"/>
    <x v="1"/>
    <x v="1"/>
    <x v="1"/>
    <d v="2023-04-20T00:00:00"/>
    <d v="2024-05-15T00:00:00"/>
    <x v="1"/>
    <x v="0"/>
  </r>
  <r>
    <x v="2"/>
    <x v="2"/>
    <x v="2"/>
    <x v="2"/>
    <x v="2"/>
    <x v="1"/>
    <x v="2"/>
    <x v="1"/>
    <x v="0"/>
    <x v="2"/>
    <x v="2"/>
    <x v="1"/>
    <x v="1"/>
    <d v="2023-07-09T00:00:00"/>
    <d v="2024-04-18T00:00:00"/>
    <x v="2"/>
    <x v="1"/>
  </r>
  <r>
    <x v="3"/>
    <x v="3"/>
    <x v="3"/>
    <x v="3"/>
    <x v="3"/>
    <x v="2"/>
    <x v="3"/>
    <x v="2"/>
    <x v="1"/>
    <x v="3"/>
    <x v="3"/>
    <x v="0"/>
    <x v="2"/>
    <m/>
    <m/>
    <x v="3"/>
    <x v="2"/>
  </r>
  <r>
    <x v="4"/>
    <x v="4"/>
    <x v="4"/>
    <x v="1"/>
    <x v="4"/>
    <x v="3"/>
    <x v="4"/>
    <x v="0"/>
    <x v="1"/>
    <x v="4"/>
    <x v="4"/>
    <x v="1"/>
    <x v="3"/>
    <d v="2024-06-18T00:00:00"/>
    <d v="2024-08-02T00:00:00"/>
    <x v="4"/>
    <x v="0"/>
  </r>
  <r>
    <x v="5"/>
    <x v="5"/>
    <x v="5"/>
    <x v="4"/>
    <x v="5"/>
    <x v="4"/>
    <x v="5"/>
    <x v="3"/>
    <x v="1"/>
    <x v="5"/>
    <x v="5"/>
    <x v="0"/>
    <x v="4"/>
    <m/>
    <m/>
    <x v="5"/>
    <x v="3"/>
  </r>
  <r>
    <x v="6"/>
    <x v="6"/>
    <x v="6"/>
    <x v="5"/>
    <x v="6"/>
    <x v="3"/>
    <x v="6"/>
    <x v="0"/>
    <x v="1"/>
    <x v="6"/>
    <x v="0"/>
    <x v="0"/>
    <x v="5"/>
    <m/>
    <m/>
    <x v="6"/>
    <x v="3"/>
  </r>
  <r>
    <x v="7"/>
    <x v="7"/>
    <x v="7"/>
    <x v="6"/>
    <x v="7"/>
    <x v="5"/>
    <x v="7"/>
    <x v="2"/>
    <x v="1"/>
    <x v="7"/>
    <x v="3"/>
    <x v="1"/>
    <x v="2"/>
    <d v="2024-11-05T00:00:00"/>
    <d v="2025-02-26T00:00:00"/>
    <x v="7"/>
    <x v="3"/>
  </r>
  <r>
    <x v="8"/>
    <x v="6"/>
    <x v="8"/>
    <x v="5"/>
    <x v="8"/>
    <x v="1"/>
    <x v="8"/>
    <x v="2"/>
    <x v="1"/>
    <x v="8"/>
    <x v="0"/>
    <x v="1"/>
    <x v="4"/>
    <d v="2024-03-26T00:00:00"/>
    <d v="2024-10-28T00:00:00"/>
    <x v="8"/>
    <x v="3"/>
  </r>
  <r>
    <x v="9"/>
    <x v="6"/>
    <x v="9"/>
    <x v="5"/>
    <x v="9"/>
    <x v="5"/>
    <x v="9"/>
    <x v="0"/>
    <x v="1"/>
    <x v="9"/>
    <x v="1"/>
    <x v="1"/>
    <x v="6"/>
    <d v="2024-03-19T00:00:00"/>
    <d v="2024-04-02T00:00:00"/>
    <x v="9"/>
    <x v="3"/>
  </r>
  <r>
    <x v="10"/>
    <x v="8"/>
    <x v="10"/>
    <x v="7"/>
    <x v="10"/>
    <x v="4"/>
    <x v="10"/>
    <x v="4"/>
    <x v="1"/>
    <x v="10"/>
    <x v="6"/>
    <x v="0"/>
    <x v="7"/>
    <m/>
    <m/>
    <x v="10"/>
    <x v="3"/>
  </r>
  <r>
    <x v="11"/>
    <x v="9"/>
    <x v="11"/>
    <x v="8"/>
    <x v="11"/>
    <x v="1"/>
    <x v="6"/>
    <x v="2"/>
    <x v="1"/>
    <x v="11"/>
    <x v="7"/>
    <x v="1"/>
    <x v="5"/>
    <d v="2024-11-10T00:00:00"/>
    <d v="2024-11-30T00:00:00"/>
    <x v="11"/>
    <x v="3"/>
  </r>
  <r>
    <x v="12"/>
    <x v="10"/>
    <x v="12"/>
    <x v="2"/>
    <x v="12"/>
    <x v="3"/>
    <x v="11"/>
    <x v="0"/>
    <x v="0"/>
    <x v="12"/>
    <x v="8"/>
    <x v="1"/>
    <x v="8"/>
    <d v="2025-01-11T00:00:00"/>
    <d v="2025-01-19T00:00:00"/>
    <x v="12"/>
    <x v="1"/>
  </r>
  <r>
    <x v="13"/>
    <x v="11"/>
    <x v="13"/>
    <x v="8"/>
    <x v="13"/>
    <x v="5"/>
    <x v="12"/>
    <x v="2"/>
    <x v="0"/>
    <x v="13"/>
    <x v="9"/>
    <x v="1"/>
    <x v="7"/>
    <d v="2024-08-02T00:00:00"/>
    <d v="2024-10-16T00:00:00"/>
    <x v="7"/>
    <x v="3"/>
  </r>
  <r>
    <x v="14"/>
    <x v="12"/>
    <x v="14"/>
    <x v="9"/>
    <x v="14"/>
    <x v="1"/>
    <x v="13"/>
    <x v="1"/>
    <x v="0"/>
    <x v="14"/>
    <x v="3"/>
    <x v="0"/>
    <x v="1"/>
    <m/>
    <m/>
    <x v="13"/>
    <x v="3"/>
  </r>
  <r>
    <x v="15"/>
    <x v="3"/>
    <x v="15"/>
    <x v="3"/>
    <x v="15"/>
    <x v="1"/>
    <x v="14"/>
    <x v="4"/>
    <x v="1"/>
    <x v="15"/>
    <x v="0"/>
    <x v="0"/>
    <x v="9"/>
    <m/>
    <m/>
    <x v="14"/>
    <x v="2"/>
  </r>
  <r>
    <x v="16"/>
    <x v="13"/>
    <x v="16"/>
    <x v="10"/>
    <x v="16"/>
    <x v="2"/>
    <x v="15"/>
    <x v="3"/>
    <x v="1"/>
    <x v="16"/>
    <x v="10"/>
    <x v="1"/>
    <x v="6"/>
    <d v="2024-02-21T00:00:00"/>
    <d v="2024-07-30T00:00:00"/>
    <x v="7"/>
    <x v="3"/>
  </r>
  <r>
    <x v="17"/>
    <x v="4"/>
    <x v="17"/>
    <x v="1"/>
    <x v="17"/>
    <x v="2"/>
    <x v="1"/>
    <x v="3"/>
    <x v="1"/>
    <x v="17"/>
    <x v="11"/>
    <x v="1"/>
    <x v="7"/>
    <d v="2023-03-01T00:00:00"/>
    <d v="2024-06-18T00:00:00"/>
    <x v="15"/>
    <x v="0"/>
  </r>
  <r>
    <x v="18"/>
    <x v="14"/>
    <x v="18"/>
    <x v="11"/>
    <x v="18"/>
    <x v="2"/>
    <x v="16"/>
    <x v="4"/>
    <x v="1"/>
    <x v="18"/>
    <x v="9"/>
    <x v="1"/>
    <x v="0"/>
    <d v="2024-07-23T00:00:00"/>
    <d v="2024-08-31T00:00:00"/>
    <x v="16"/>
    <x v="2"/>
  </r>
  <r>
    <x v="19"/>
    <x v="3"/>
    <x v="19"/>
    <x v="3"/>
    <x v="19"/>
    <x v="0"/>
    <x v="4"/>
    <x v="3"/>
    <x v="1"/>
    <x v="19"/>
    <x v="11"/>
    <x v="0"/>
    <x v="0"/>
    <m/>
    <m/>
    <x v="17"/>
    <x v="2"/>
  </r>
  <r>
    <x v="20"/>
    <x v="15"/>
    <x v="20"/>
    <x v="1"/>
    <x v="20"/>
    <x v="4"/>
    <x v="8"/>
    <x v="1"/>
    <x v="1"/>
    <x v="20"/>
    <x v="3"/>
    <x v="1"/>
    <x v="10"/>
    <d v="2024-06-30T00:00:00"/>
    <d v="2025-01-22T00:00:00"/>
    <x v="12"/>
    <x v="0"/>
  </r>
  <r>
    <x v="21"/>
    <x v="16"/>
    <x v="21"/>
    <x v="1"/>
    <x v="21"/>
    <x v="1"/>
    <x v="16"/>
    <x v="3"/>
    <x v="0"/>
    <x v="21"/>
    <x v="12"/>
    <x v="1"/>
    <x v="2"/>
    <d v="2024-08-13T00:00:00"/>
    <d v="2024-12-23T00:00:00"/>
    <x v="13"/>
    <x v="0"/>
  </r>
  <r>
    <x v="22"/>
    <x v="10"/>
    <x v="22"/>
    <x v="2"/>
    <x v="22"/>
    <x v="4"/>
    <x v="0"/>
    <x v="0"/>
    <x v="0"/>
    <x v="22"/>
    <x v="8"/>
    <x v="0"/>
    <x v="9"/>
    <m/>
    <m/>
    <x v="18"/>
    <x v="1"/>
  </r>
  <r>
    <x v="23"/>
    <x v="17"/>
    <x v="23"/>
    <x v="6"/>
    <x v="23"/>
    <x v="1"/>
    <x v="15"/>
    <x v="3"/>
    <x v="1"/>
    <x v="23"/>
    <x v="1"/>
    <x v="0"/>
    <x v="10"/>
    <m/>
    <m/>
    <x v="17"/>
    <x v="3"/>
  </r>
  <r>
    <x v="24"/>
    <x v="18"/>
    <x v="24"/>
    <x v="9"/>
    <x v="24"/>
    <x v="5"/>
    <x v="17"/>
    <x v="2"/>
    <x v="0"/>
    <x v="24"/>
    <x v="13"/>
    <x v="0"/>
    <x v="7"/>
    <m/>
    <m/>
    <x v="19"/>
    <x v="3"/>
  </r>
  <r>
    <x v="25"/>
    <x v="19"/>
    <x v="25"/>
    <x v="7"/>
    <x v="25"/>
    <x v="3"/>
    <x v="18"/>
    <x v="4"/>
    <x v="1"/>
    <x v="25"/>
    <x v="13"/>
    <x v="1"/>
    <x v="1"/>
    <d v="2024-09-24T00:00:00"/>
    <d v="2024-12-11T00:00:00"/>
    <x v="12"/>
    <x v="3"/>
  </r>
  <r>
    <x v="26"/>
    <x v="18"/>
    <x v="26"/>
    <x v="9"/>
    <x v="26"/>
    <x v="5"/>
    <x v="3"/>
    <x v="4"/>
    <x v="1"/>
    <x v="26"/>
    <x v="14"/>
    <x v="0"/>
    <x v="0"/>
    <m/>
    <m/>
    <x v="8"/>
    <x v="3"/>
  </r>
  <r>
    <x v="27"/>
    <x v="12"/>
    <x v="27"/>
    <x v="9"/>
    <x v="27"/>
    <x v="2"/>
    <x v="18"/>
    <x v="0"/>
    <x v="1"/>
    <x v="27"/>
    <x v="15"/>
    <x v="0"/>
    <x v="4"/>
    <m/>
    <m/>
    <x v="3"/>
    <x v="3"/>
  </r>
  <r>
    <x v="28"/>
    <x v="20"/>
    <x v="28"/>
    <x v="8"/>
    <x v="28"/>
    <x v="4"/>
    <x v="4"/>
    <x v="2"/>
    <x v="1"/>
    <x v="28"/>
    <x v="11"/>
    <x v="1"/>
    <x v="2"/>
    <d v="2023-10-08T00:00:00"/>
    <d v="2024-07-19T00:00:00"/>
    <x v="12"/>
    <x v="3"/>
  </r>
  <r>
    <x v="29"/>
    <x v="21"/>
    <x v="29"/>
    <x v="10"/>
    <x v="29"/>
    <x v="5"/>
    <x v="17"/>
    <x v="4"/>
    <x v="0"/>
    <x v="29"/>
    <x v="11"/>
    <x v="0"/>
    <x v="7"/>
    <m/>
    <m/>
    <x v="20"/>
    <x v="3"/>
  </r>
  <r>
    <x v="30"/>
    <x v="22"/>
    <x v="30"/>
    <x v="11"/>
    <x v="30"/>
    <x v="5"/>
    <x v="19"/>
    <x v="4"/>
    <x v="0"/>
    <x v="30"/>
    <x v="16"/>
    <x v="1"/>
    <x v="8"/>
    <d v="2024-10-03T00:00:00"/>
    <d v="2024-12-22T00:00:00"/>
    <x v="21"/>
    <x v="2"/>
  </r>
  <r>
    <x v="31"/>
    <x v="21"/>
    <x v="31"/>
    <x v="10"/>
    <x v="31"/>
    <x v="4"/>
    <x v="6"/>
    <x v="4"/>
    <x v="0"/>
    <x v="31"/>
    <x v="3"/>
    <x v="1"/>
    <x v="4"/>
    <d v="2023-11-12T00:00:00"/>
    <d v="2024-06-12T00:00:00"/>
    <x v="16"/>
    <x v="3"/>
  </r>
  <r>
    <x v="32"/>
    <x v="23"/>
    <x v="32"/>
    <x v="9"/>
    <x v="32"/>
    <x v="4"/>
    <x v="14"/>
    <x v="1"/>
    <x v="0"/>
    <x v="20"/>
    <x v="16"/>
    <x v="0"/>
    <x v="3"/>
    <m/>
    <m/>
    <x v="22"/>
    <x v="3"/>
  </r>
  <r>
    <x v="33"/>
    <x v="4"/>
    <x v="33"/>
    <x v="1"/>
    <x v="33"/>
    <x v="2"/>
    <x v="7"/>
    <x v="4"/>
    <x v="0"/>
    <x v="32"/>
    <x v="4"/>
    <x v="0"/>
    <x v="5"/>
    <m/>
    <m/>
    <x v="14"/>
    <x v="0"/>
  </r>
  <r>
    <x v="34"/>
    <x v="24"/>
    <x v="34"/>
    <x v="3"/>
    <x v="34"/>
    <x v="3"/>
    <x v="6"/>
    <x v="3"/>
    <x v="0"/>
    <x v="33"/>
    <x v="16"/>
    <x v="1"/>
    <x v="1"/>
    <d v="2023-12-27T00:00:00"/>
    <d v="2025-02-24T00:00:00"/>
    <x v="23"/>
    <x v="2"/>
  </r>
  <r>
    <x v="35"/>
    <x v="18"/>
    <x v="35"/>
    <x v="9"/>
    <x v="35"/>
    <x v="1"/>
    <x v="4"/>
    <x v="3"/>
    <x v="0"/>
    <x v="34"/>
    <x v="2"/>
    <x v="0"/>
    <x v="1"/>
    <m/>
    <m/>
    <x v="0"/>
    <x v="3"/>
  </r>
  <r>
    <x v="36"/>
    <x v="1"/>
    <x v="36"/>
    <x v="1"/>
    <x v="36"/>
    <x v="5"/>
    <x v="9"/>
    <x v="1"/>
    <x v="1"/>
    <x v="35"/>
    <x v="17"/>
    <x v="1"/>
    <x v="4"/>
    <d v="2025-02-08T00:00:00"/>
    <d v="2025-02-24T00:00:00"/>
    <x v="11"/>
    <x v="0"/>
  </r>
  <r>
    <x v="37"/>
    <x v="25"/>
    <x v="37"/>
    <x v="12"/>
    <x v="37"/>
    <x v="1"/>
    <x v="11"/>
    <x v="3"/>
    <x v="1"/>
    <x v="36"/>
    <x v="2"/>
    <x v="1"/>
    <x v="11"/>
    <d v="2023-05-16T00:00:00"/>
    <d v="2023-06-05T00:00:00"/>
    <x v="24"/>
    <x v="3"/>
  </r>
  <r>
    <x v="38"/>
    <x v="26"/>
    <x v="38"/>
    <x v="7"/>
    <x v="38"/>
    <x v="2"/>
    <x v="10"/>
    <x v="2"/>
    <x v="1"/>
    <x v="37"/>
    <x v="3"/>
    <x v="1"/>
    <x v="9"/>
    <d v="2024-09-11T00:00:00"/>
    <d v="2025-02-07T00:00:00"/>
    <x v="15"/>
    <x v="3"/>
  </r>
  <r>
    <x v="39"/>
    <x v="7"/>
    <x v="39"/>
    <x v="6"/>
    <x v="39"/>
    <x v="0"/>
    <x v="9"/>
    <x v="2"/>
    <x v="1"/>
    <x v="38"/>
    <x v="2"/>
    <x v="0"/>
    <x v="2"/>
    <m/>
    <m/>
    <x v="17"/>
    <x v="3"/>
  </r>
  <r>
    <x v="40"/>
    <x v="25"/>
    <x v="40"/>
    <x v="12"/>
    <x v="40"/>
    <x v="3"/>
    <x v="17"/>
    <x v="3"/>
    <x v="1"/>
    <x v="39"/>
    <x v="1"/>
    <x v="0"/>
    <x v="10"/>
    <m/>
    <m/>
    <x v="4"/>
    <x v="3"/>
  </r>
  <r>
    <x v="41"/>
    <x v="16"/>
    <x v="41"/>
    <x v="1"/>
    <x v="41"/>
    <x v="5"/>
    <x v="1"/>
    <x v="4"/>
    <x v="1"/>
    <x v="40"/>
    <x v="9"/>
    <x v="0"/>
    <x v="8"/>
    <m/>
    <m/>
    <x v="18"/>
    <x v="0"/>
  </r>
  <r>
    <x v="42"/>
    <x v="20"/>
    <x v="42"/>
    <x v="8"/>
    <x v="42"/>
    <x v="1"/>
    <x v="12"/>
    <x v="0"/>
    <x v="1"/>
    <x v="41"/>
    <x v="18"/>
    <x v="1"/>
    <x v="4"/>
    <d v="2024-11-22T00:00:00"/>
    <d v="2024-11-24T00:00:00"/>
    <x v="11"/>
    <x v="3"/>
  </r>
  <r>
    <x v="43"/>
    <x v="5"/>
    <x v="43"/>
    <x v="4"/>
    <x v="43"/>
    <x v="1"/>
    <x v="4"/>
    <x v="4"/>
    <x v="0"/>
    <x v="42"/>
    <x v="16"/>
    <x v="0"/>
    <x v="7"/>
    <m/>
    <m/>
    <x v="12"/>
    <x v="3"/>
  </r>
  <r>
    <x v="44"/>
    <x v="27"/>
    <x v="44"/>
    <x v="3"/>
    <x v="44"/>
    <x v="1"/>
    <x v="3"/>
    <x v="3"/>
    <x v="1"/>
    <x v="43"/>
    <x v="12"/>
    <x v="1"/>
    <x v="4"/>
    <d v="2023-07-16T00:00:00"/>
    <d v="2024-10-16T00:00:00"/>
    <x v="6"/>
    <x v="2"/>
  </r>
  <r>
    <x v="45"/>
    <x v="16"/>
    <x v="45"/>
    <x v="1"/>
    <x v="45"/>
    <x v="2"/>
    <x v="19"/>
    <x v="3"/>
    <x v="1"/>
    <x v="44"/>
    <x v="1"/>
    <x v="1"/>
    <x v="8"/>
    <d v="2024-01-30T00:00:00"/>
    <d v="2024-07-18T00:00:00"/>
    <x v="22"/>
    <x v="0"/>
  </r>
  <r>
    <x v="46"/>
    <x v="8"/>
    <x v="46"/>
    <x v="7"/>
    <x v="46"/>
    <x v="4"/>
    <x v="14"/>
    <x v="3"/>
    <x v="0"/>
    <x v="45"/>
    <x v="6"/>
    <x v="0"/>
    <x v="10"/>
    <m/>
    <m/>
    <x v="22"/>
    <x v="3"/>
  </r>
  <r>
    <x v="47"/>
    <x v="1"/>
    <x v="47"/>
    <x v="1"/>
    <x v="47"/>
    <x v="0"/>
    <x v="6"/>
    <x v="0"/>
    <x v="0"/>
    <x v="46"/>
    <x v="10"/>
    <x v="1"/>
    <x v="10"/>
    <d v="2024-08-29T00:00:00"/>
    <d v="2024-12-23T00:00:00"/>
    <x v="25"/>
    <x v="0"/>
  </r>
  <r>
    <x v="48"/>
    <x v="28"/>
    <x v="48"/>
    <x v="4"/>
    <x v="48"/>
    <x v="3"/>
    <x v="17"/>
    <x v="3"/>
    <x v="0"/>
    <x v="47"/>
    <x v="11"/>
    <x v="1"/>
    <x v="1"/>
    <d v="2023-05-25T00:00:00"/>
    <d v="2024-05-19T00:00:00"/>
    <x v="25"/>
    <x v="3"/>
  </r>
  <r>
    <x v="49"/>
    <x v="29"/>
    <x v="49"/>
    <x v="4"/>
    <x v="49"/>
    <x v="2"/>
    <x v="16"/>
    <x v="2"/>
    <x v="0"/>
    <x v="48"/>
    <x v="6"/>
    <x v="1"/>
    <x v="11"/>
    <d v="2023-04-16T00:00:00"/>
    <d v="2024-08-07T00:00:00"/>
    <x v="25"/>
    <x v="3"/>
  </r>
  <r>
    <x v="50"/>
    <x v="21"/>
    <x v="50"/>
    <x v="10"/>
    <x v="50"/>
    <x v="3"/>
    <x v="2"/>
    <x v="4"/>
    <x v="0"/>
    <x v="49"/>
    <x v="3"/>
    <x v="0"/>
    <x v="0"/>
    <m/>
    <m/>
    <x v="23"/>
    <x v="3"/>
  </r>
  <r>
    <x v="51"/>
    <x v="17"/>
    <x v="51"/>
    <x v="6"/>
    <x v="51"/>
    <x v="1"/>
    <x v="2"/>
    <x v="3"/>
    <x v="0"/>
    <x v="50"/>
    <x v="15"/>
    <x v="1"/>
    <x v="5"/>
    <d v="2023-08-18T00:00:00"/>
    <d v="2024-07-29T00:00:00"/>
    <x v="24"/>
    <x v="3"/>
  </r>
  <r>
    <x v="52"/>
    <x v="12"/>
    <x v="52"/>
    <x v="9"/>
    <x v="52"/>
    <x v="4"/>
    <x v="1"/>
    <x v="2"/>
    <x v="1"/>
    <x v="51"/>
    <x v="17"/>
    <x v="0"/>
    <x v="1"/>
    <m/>
    <m/>
    <x v="26"/>
    <x v="3"/>
  </r>
  <r>
    <x v="53"/>
    <x v="30"/>
    <x v="53"/>
    <x v="12"/>
    <x v="53"/>
    <x v="5"/>
    <x v="12"/>
    <x v="1"/>
    <x v="0"/>
    <x v="52"/>
    <x v="12"/>
    <x v="1"/>
    <x v="10"/>
    <d v="2023-09-11T00:00:00"/>
    <d v="2023-09-23T00:00:00"/>
    <x v="27"/>
    <x v="3"/>
  </r>
  <r>
    <x v="54"/>
    <x v="19"/>
    <x v="54"/>
    <x v="7"/>
    <x v="54"/>
    <x v="2"/>
    <x v="0"/>
    <x v="0"/>
    <x v="0"/>
    <x v="50"/>
    <x v="18"/>
    <x v="1"/>
    <x v="8"/>
    <d v="2024-05-16T00:00:00"/>
    <d v="2025-02-11T00:00:00"/>
    <x v="13"/>
    <x v="3"/>
  </r>
  <r>
    <x v="55"/>
    <x v="14"/>
    <x v="55"/>
    <x v="11"/>
    <x v="55"/>
    <x v="4"/>
    <x v="12"/>
    <x v="4"/>
    <x v="1"/>
    <x v="53"/>
    <x v="15"/>
    <x v="0"/>
    <x v="3"/>
    <m/>
    <m/>
    <x v="28"/>
    <x v="2"/>
  </r>
  <r>
    <x v="56"/>
    <x v="2"/>
    <x v="56"/>
    <x v="2"/>
    <x v="56"/>
    <x v="3"/>
    <x v="5"/>
    <x v="4"/>
    <x v="1"/>
    <x v="54"/>
    <x v="9"/>
    <x v="1"/>
    <x v="4"/>
    <d v="2024-12-11T00:00:00"/>
    <d v="2025-02-23T00:00:00"/>
    <x v="25"/>
    <x v="1"/>
  </r>
  <r>
    <x v="57"/>
    <x v="31"/>
    <x v="57"/>
    <x v="12"/>
    <x v="57"/>
    <x v="4"/>
    <x v="18"/>
    <x v="2"/>
    <x v="0"/>
    <x v="55"/>
    <x v="2"/>
    <x v="0"/>
    <x v="1"/>
    <m/>
    <m/>
    <x v="23"/>
    <x v="3"/>
  </r>
  <r>
    <x v="58"/>
    <x v="0"/>
    <x v="58"/>
    <x v="0"/>
    <x v="58"/>
    <x v="4"/>
    <x v="14"/>
    <x v="3"/>
    <x v="0"/>
    <x v="40"/>
    <x v="16"/>
    <x v="1"/>
    <x v="7"/>
    <d v="2024-02-18T00:00:00"/>
    <d v="2024-09-22T00:00:00"/>
    <x v="8"/>
    <x v="0"/>
  </r>
  <r>
    <x v="59"/>
    <x v="8"/>
    <x v="59"/>
    <x v="7"/>
    <x v="59"/>
    <x v="1"/>
    <x v="13"/>
    <x v="2"/>
    <x v="0"/>
    <x v="56"/>
    <x v="9"/>
    <x v="0"/>
    <x v="1"/>
    <m/>
    <m/>
    <x v="3"/>
    <x v="3"/>
  </r>
  <r>
    <x v="60"/>
    <x v="21"/>
    <x v="60"/>
    <x v="10"/>
    <x v="60"/>
    <x v="0"/>
    <x v="17"/>
    <x v="4"/>
    <x v="0"/>
    <x v="57"/>
    <x v="12"/>
    <x v="1"/>
    <x v="7"/>
    <d v="2023-06-14T00:00:00"/>
    <d v="2024-09-16T00:00:00"/>
    <x v="23"/>
    <x v="3"/>
  </r>
  <r>
    <x v="61"/>
    <x v="10"/>
    <x v="61"/>
    <x v="2"/>
    <x v="61"/>
    <x v="1"/>
    <x v="11"/>
    <x v="2"/>
    <x v="1"/>
    <x v="58"/>
    <x v="2"/>
    <x v="1"/>
    <x v="9"/>
    <d v="2023-04-30T00:00:00"/>
    <d v="2024-08-17T00:00:00"/>
    <x v="28"/>
    <x v="1"/>
  </r>
  <r>
    <x v="62"/>
    <x v="3"/>
    <x v="62"/>
    <x v="3"/>
    <x v="62"/>
    <x v="0"/>
    <x v="17"/>
    <x v="3"/>
    <x v="0"/>
    <x v="59"/>
    <x v="11"/>
    <x v="0"/>
    <x v="1"/>
    <m/>
    <m/>
    <x v="10"/>
    <x v="2"/>
  </r>
  <r>
    <x v="63"/>
    <x v="30"/>
    <x v="63"/>
    <x v="12"/>
    <x v="63"/>
    <x v="4"/>
    <x v="18"/>
    <x v="3"/>
    <x v="0"/>
    <x v="60"/>
    <x v="0"/>
    <x v="0"/>
    <x v="2"/>
    <m/>
    <m/>
    <x v="22"/>
    <x v="3"/>
  </r>
  <r>
    <x v="64"/>
    <x v="32"/>
    <x v="64"/>
    <x v="11"/>
    <x v="64"/>
    <x v="2"/>
    <x v="10"/>
    <x v="3"/>
    <x v="0"/>
    <x v="50"/>
    <x v="13"/>
    <x v="1"/>
    <x v="9"/>
    <d v="2024-08-30T00:00:00"/>
    <d v="2025-01-06T00:00:00"/>
    <x v="26"/>
    <x v="2"/>
  </r>
  <r>
    <x v="65"/>
    <x v="0"/>
    <x v="65"/>
    <x v="0"/>
    <x v="65"/>
    <x v="5"/>
    <x v="12"/>
    <x v="3"/>
    <x v="0"/>
    <x v="61"/>
    <x v="10"/>
    <x v="1"/>
    <x v="7"/>
    <d v="2023-12-26T00:00:00"/>
    <d v="2024-03-18T00:00:00"/>
    <x v="9"/>
    <x v="0"/>
  </r>
  <r>
    <x v="66"/>
    <x v="33"/>
    <x v="66"/>
    <x v="0"/>
    <x v="66"/>
    <x v="5"/>
    <x v="19"/>
    <x v="3"/>
    <x v="1"/>
    <x v="5"/>
    <x v="0"/>
    <x v="1"/>
    <x v="4"/>
    <d v="2023-10-29T00:00:00"/>
    <d v="2024-02-22T00:00:00"/>
    <x v="29"/>
    <x v="0"/>
  </r>
  <r>
    <x v="67"/>
    <x v="22"/>
    <x v="67"/>
    <x v="11"/>
    <x v="67"/>
    <x v="3"/>
    <x v="13"/>
    <x v="2"/>
    <x v="1"/>
    <x v="62"/>
    <x v="17"/>
    <x v="1"/>
    <x v="4"/>
    <d v="2024-04-15T00:00:00"/>
    <d v="2024-08-08T00:00:00"/>
    <x v="7"/>
    <x v="2"/>
  </r>
  <r>
    <x v="68"/>
    <x v="34"/>
    <x v="68"/>
    <x v="5"/>
    <x v="68"/>
    <x v="0"/>
    <x v="14"/>
    <x v="3"/>
    <x v="0"/>
    <x v="19"/>
    <x v="9"/>
    <x v="1"/>
    <x v="2"/>
    <d v="2024-10-20T00:00:00"/>
    <d v="2025-01-27T00:00:00"/>
    <x v="2"/>
    <x v="3"/>
  </r>
  <r>
    <x v="69"/>
    <x v="22"/>
    <x v="69"/>
    <x v="11"/>
    <x v="69"/>
    <x v="1"/>
    <x v="2"/>
    <x v="1"/>
    <x v="0"/>
    <x v="63"/>
    <x v="1"/>
    <x v="1"/>
    <x v="2"/>
    <d v="2024-10-04T00:00:00"/>
    <d v="2025-02-24T00:00:00"/>
    <x v="11"/>
    <x v="2"/>
  </r>
  <r>
    <x v="70"/>
    <x v="31"/>
    <x v="70"/>
    <x v="12"/>
    <x v="70"/>
    <x v="1"/>
    <x v="13"/>
    <x v="1"/>
    <x v="0"/>
    <x v="64"/>
    <x v="7"/>
    <x v="0"/>
    <x v="11"/>
    <m/>
    <m/>
    <x v="0"/>
    <x v="3"/>
  </r>
  <r>
    <x v="71"/>
    <x v="9"/>
    <x v="71"/>
    <x v="8"/>
    <x v="71"/>
    <x v="0"/>
    <x v="16"/>
    <x v="3"/>
    <x v="1"/>
    <x v="65"/>
    <x v="2"/>
    <x v="0"/>
    <x v="0"/>
    <m/>
    <m/>
    <x v="28"/>
    <x v="3"/>
  </r>
  <r>
    <x v="72"/>
    <x v="22"/>
    <x v="72"/>
    <x v="11"/>
    <x v="72"/>
    <x v="4"/>
    <x v="18"/>
    <x v="2"/>
    <x v="1"/>
    <x v="66"/>
    <x v="15"/>
    <x v="0"/>
    <x v="9"/>
    <m/>
    <m/>
    <x v="13"/>
    <x v="2"/>
  </r>
  <r>
    <x v="73"/>
    <x v="31"/>
    <x v="73"/>
    <x v="12"/>
    <x v="73"/>
    <x v="4"/>
    <x v="12"/>
    <x v="0"/>
    <x v="0"/>
    <x v="67"/>
    <x v="2"/>
    <x v="1"/>
    <x v="3"/>
    <d v="2023-04-12T00:00:00"/>
    <d v="2023-05-29T00:00:00"/>
    <x v="30"/>
    <x v="3"/>
  </r>
  <r>
    <x v="74"/>
    <x v="29"/>
    <x v="74"/>
    <x v="4"/>
    <x v="74"/>
    <x v="2"/>
    <x v="8"/>
    <x v="2"/>
    <x v="0"/>
    <x v="68"/>
    <x v="11"/>
    <x v="0"/>
    <x v="9"/>
    <m/>
    <m/>
    <x v="19"/>
    <x v="3"/>
  </r>
  <r>
    <x v="75"/>
    <x v="31"/>
    <x v="75"/>
    <x v="12"/>
    <x v="75"/>
    <x v="4"/>
    <x v="1"/>
    <x v="1"/>
    <x v="0"/>
    <x v="69"/>
    <x v="8"/>
    <x v="0"/>
    <x v="5"/>
    <m/>
    <m/>
    <x v="18"/>
    <x v="3"/>
  </r>
  <r>
    <x v="76"/>
    <x v="18"/>
    <x v="76"/>
    <x v="9"/>
    <x v="76"/>
    <x v="2"/>
    <x v="11"/>
    <x v="2"/>
    <x v="1"/>
    <x v="70"/>
    <x v="11"/>
    <x v="1"/>
    <x v="10"/>
    <d v="2025-01-01T00:00:00"/>
    <d v="2025-01-14T00:00:00"/>
    <x v="31"/>
    <x v="3"/>
  </r>
  <r>
    <x v="77"/>
    <x v="18"/>
    <x v="77"/>
    <x v="9"/>
    <x v="77"/>
    <x v="1"/>
    <x v="6"/>
    <x v="2"/>
    <x v="0"/>
    <x v="71"/>
    <x v="11"/>
    <x v="1"/>
    <x v="5"/>
    <d v="2024-11-07T00:00:00"/>
    <d v="2025-01-13T00:00:00"/>
    <x v="14"/>
    <x v="3"/>
  </r>
  <r>
    <x v="78"/>
    <x v="35"/>
    <x v="78"/>
    <x v="2"/>
    <x v="78"/>
    <x v="2"/>
    <x v="1"/>
    <x v="1"/>
    <x v="1"/>
    <x v="72"/>
    <x v="19"/>
    <x v="1"/>
    <x v="5"/>
    <d v="2023-08-06T00:00:00"/>
    <d v="2023-11-25T00:00:00"/>
    <x v="22"/>
    <x v="1"/>
  </r>
  <r>
    <x v="79"/>
    <x v="5"/>
    <x v="79"/>
    <x v="4"/>
    <x v="79"/>
    <x v="4"/>
    <x v="8"/>
    <x v="0"/>
    <x v="0"/>
    <x v="73"/>
    <x v="6"/>
    <x v="0"/>
    <x v="2"/>
    <m/>
    <m/>
    <x v="19"/>
    <x v="3"/>
  </r>
  <r>
    <x v="80"/>
    <x v="9"/>
    <x v="80"/>
    <x v="8"/>
    <x v="80"/>
    <x v="5"/>
    <x v="3"/>
    <x v="1"/>
    <x v="1"/>
    <x v="74"/>
    <x v="14"/>
    <x v="1"/>
    <x v="0"/>
    <d v="2024-12-19T00:00:00"/>
    <d v="2025-01-05T00:00:00"/>
    <x v="32"/>
    <x v="3"/>
  </r>
  <r>
    <x v="81"/>
    <x v="7"/>
    <x v="81"/>
    <x v="6"/>
    <x v="81"/>
    <x v="4"/>
    <x v="5"/>
    <x v="3"/>
    <x v="0"/>
    <x v="75"/>
    <x v="1"/>
    <x v="1"/>
    <x v="3"/>
    <d v="2025-02-07T00:00:00"/>
    <d v="2025-02-20T00:00:00"/>
    <x v="4"/>
    <x v="3"/>
  </r>
  <r>
    <x v="82"/>
    <x v="33"/>
    <x v="82"/>
    <x v="0"/>
    <x v="82"/>
    <x v="2"/>
    <x v="0"/>
    <x v="0"/>
    <x v="0"/>
    <x v="76"/>
    <x v="16"/>
    <x v="0"/>
    <x v="7"/>
    <m/>
    <m/>
    <x v="27"/>
    <x v="0"/>
  </r>
  <r>
    <x v="83"/>
    <x v="21"/>
    <x v="83"/>
    <x v="10"/>
    <x v="83"/>
    <x v="1"/>
    <x v="16"/>
    <x v="3"/>
    <x v="1"/>
    <x v="77"/>
    <x v="6"/>
    <x v="0"/>
    <x v="2"/>
    <m/>
    <m/>
    <x v="17"/>
    <x v="3"/>
  </r>
  <r>
    <x v="84"/>
    <x v="10"/>
    <x v="84"/>
    <x v="2"/>
    <x v="84"/>
    <x v="2"/>
    <x v="18"/>
    <x v="0"/>
    <x v="1"/>
    <x v="78"/>
    <x v="13"/>
    <x v="1"/>
    <x v="0"/>
    <d v="2023-08-24T00:00:00"/>
    <d v="2024-06-18T00:00:00"/>
    <x v="27"/>
    <x v="1"/>
  </r>
  <r>
    <x v="85"/>
    <x v="5"/>
    <x v="85"/>
    <x v="4"/>
    <x v="85"/>
    <x v="0"/>
    <x v="16"/>
    <x v="1"/>
    <x v="1"/>
    <x v="67"/>
    <x v="7"/>
    <x v="0"/>
    <x v="11"/>
    <m/>
    <m/>
    <x v="33"/>
    <x v="3"/>
  </r>
  <r>
    <x v="86"/>
    <x v="22"/>
    <x v="86"/>
    <x v="11"/>
    <x v="86"/>
    <x v="4"/>
    <x v="11"/>
    <x v="1"/>
    <x v="0"/>
    <x v="79"/>
    <x v="11"/>
    <x v="0"/>
    <x v="9"/>
    <m/>
    <m/>
    <x v="27"/>
    <x v="2"/>
  </r>
  <r>
    <x v="87"/>
    <x v="14"/>
    <x v="87"/>
    <x v="11"/>
    <x v="87"/>
    <x v="5"/>
    <x v="16"/>
    <x v="3"/>
    <x v="0"/>
    <x v="80"/>
    <x v="3"/>
    <x v="0"/>
    <x v="11"/>
    <m/>
    <m/>
    <x v="15"/>
    <x v="2"/>
  </r>
  <r>
    <x v="88"/>
    <x v="3"/>
    <x v="88"/>
    <x v="3"/>
    <x v="88"/>
    <x v="1"/>
    <x v="9"/>
    <x v="2"/>
    <x v="0"/>
    <x v="81"/>
    <x v="12"/>
    <x v="0"/>
    <x v="5"/>
    <m/>
    <m/>
    <x v="25"/>
    <x v="2"/>
  </r>
  <r>
    <x v="89"/>
    <x v="13"/>
    <x v="89"/>
    <x v="10"/>
    <x v="89"/>
    <x v="2"/>
    <x v="15"/>
    <x v="3"/>
    <x v="1"/>
    <x v="82"/>
    <x v="3"/>
    <x v="0"/>
    <x v="4"/>
    <m/>
    <m/>
    <x v="9"/>
    <x v="3"/>
  </r>
  <r>
    <x v="90"/>
    <x v="9"/>
    <x v="90"/>
    <x v="8"/>
    <x v="90"/>
    <x v="5"/>
    <x v="16"/>
    <x v="2"/>
    <x v="0"/>
    <x v="46"/>
    <x v="0"/>
    <x v="0"/>
    <x v="10"/>
    <m/>
    <m/>
    <x v="34"/>
    <x v="3"/>
  </r>
  <r>
    <x v="91"/>
    <x v="35"/>
    <x v="91"/>
    <x v="2"/>
    <x v="91"/>
    <x v="4"/>
    <x v="2"/>
    <x v="0"/>
    <x v="0"/>
    <x v="83"/>
    <x v="0"/>
    <x v="1"/>
    <x v="6"/>
    <d v="2023-10-06T00:00:00"/>
    <d v="2024-09-27T00:00:00"/>
    <x v="24"/>
    <x v="1"/>
  </r>
  <r>
    <x v="92"/>
    <x v="11"/>
    <x v="92"/>
    <x v="8"/>
    <x v="92"/>
    <x v="2"/>
    <x v="3"/>
    <x v="2"/>
    <x v="1"/>
    <x v="84"/>
    <x v="13"/>
    <x v="0"/>
    <x v="4"/>
    <m/>
    <m/>
    <x v="14"/>
    <x v="3"/>
  </r>
  <r>
    <x v="93"/>
    <x v="21"/>
    <x v="93"/>
    <x v="10"/>
    <x v="93"/>
    <x v="2"/>
    <x v="2"/>
    <x v="3"/>
    <x v="1"/>
    <x v="85"/>
    <x v="17"/>
    <x v="0"/>
    <x v="1"/>
    <m/>
    <m/>
    <x v="3"/>
    <x v="3"/>
  </r>
  <r>
    <x v="94"/>
    <x v="22"/>
    <x v="94"/>
    <x v="11"/>
    <x v="94"/>
    <x v="4"/>
    <x v="14"/>
    <x v="1"/>
    <x v="0"/>
    <x v="86"/>
    <x v="12"/>
    <x v="0"/>
    <x v="1"/>
    <m/>
    <m/>
    <x v="32"/>
    <x v="2"/>
  </r>
  <r>
    <x v="95"/>
    <x v="17"/>
    <x v="95"/>
    <x v="6"/>
    <x v="95"/>
    <x v="4"/>
    <x v="18"/>
    <x v="4"/>
    <x v="1"/>
    <x v="37"/>
    <x v="8"/>
    <x v="0"/>
    <x v="2"/>
    <m/>
    <m/>
    <x v="34"/>
    <x v="3"/>
  </r>
  <r>
    <x v="96"/>
    <x v="19"/>
    <x v="96"/>
    <x v="7"/>
    <x v="96"/>
    <x v="0"/>
    <x v="17"/>
    <x v="1"/>
    <x v="1"/>
    <x v="87"/>
    <x v="1"/>
    <x v="1"/>
    <x v="6"/>
    <d v="2024-02-18T00:00:00"/>
    <d v="2024-06-18T00:00:00"/>
    <x v="22"/>
    <x v="3"/>
  </r>
  <r>
    <x v="97"/>
    <x v="12"/>
    <x v="97"/>
    <x v="9"/>
    <x v="97"/>
    <x v="1"/>
    <x v="18"/>
    <x v="4"/>
    <x v="1"/>
    <x v="46"/>
    <x v="12"/>
    <x v="0"/>
    <x v="11"/>
    <m/>
    <m/>
    <x v="4"/>
    <x v="3"/>
  </r>
  <r>
    <x v="98"/>
    <x v="11"/>
    <x v="98"/>
    <x v="8"/>
    <x v="98"/>
    <x v="2"/>
    <x v="3"/>
    <x v="0"/>
    <x v="0"/>
    <x v="88"/>
    <x v="14"/>
    <x v="0"/>
    <x v="5"/>
    <m/>
    <m/>
    <x v="23"/>
    <x v="3"/>
  </r>
  <r>
    <x v="99"/>
    <x v="22"/>
    <x v="99"/>
    <x v="11"/>
    <x v="99"/>
    <x v="3"/>
    <x v="6"/>
    <x v="3"/>
    <x v="1"/>
    <x v="89"/>
    <x v="18"/>
    <x v="0"/>
    <x v="8"/>
    <m/>
    <m/>
    <x v="27"/>
    <x v="2"/>
  </r>
  <r>
    <x v="100"/>
    <x v="36"/>
    <x v="100"/>
    <x v="6"/>
    <x v="100"/>
    <x v="2"/>
    <x v="1"/>
    <x v="4"/>
    <x v="1"/>
    <x v="61"/>
    <x v="1"/>
    <x v="1"/>
    <x v="5"/>
    <d v="2023-11-30T00:00:00"/>
    <d v="2024-02-19T00:00:00"/>
    <x v="35"/>
    <x v="3"/>
  </r>
  <r>
    <x v="101"/>
    <x v="11"/>
    <x v="101"/>
    <x v="8"/>
    <x v="101"/>
    <x v="5"/>
    <x v="1"/>
    <x v="3"/>
    <x v="0"/>
    <x v="90"/>
    <x v="5"/>
    <x v="1"/>
    <x v="5"/>
    <d v="2024-12-24T00:00:00"/>
    <d v="2024-12-25T00:00:00"/>
    <x v="35"/>
    <x v="3"/>
  </r>
  <r>
    <x v="102"/>
    <x v="37"/>
    <x v="102"/>
    <x v="5"/>
    <x v="102"/>
    <x v="5"/>
    <x v="4"/>
    <x v="4"/>
    <x v="1"/>
    <x v="91"/>
    <x v="18"/>
    <x v="1"/>
    <x v="3"/>
    <d v="2025-02-08T00:00:00"/>
    <d v="2025-02-14T00:00:00"/>
    <x v="22"/>
    <x v="3"/>
  </r>
  <r>
    <x v="103"/>
    <x v="28"/>
    <x v="103"/>
    <x v="4"/>
    <x v="103"/>
    <x v="5"/>
    <x v="11"/>
    <x v="3"/>
    <x v="0"/>
    <x v="92"/>
    <x v="2"/>
    <x v="0"/>
    <x v="9"/>
    <m/>
    <m/>
    <x v="24"/>
    <x v="3"/>
  </r>
  <r>
    <x v="104"/>
    <x v="19"/>
    <x v="104"/>
    <x v="7"/>
    <x v="104"/>
    <x v="3"/>
    <x v="15"/>
    <x v="0"/>
    <x v="1"/>
    <x v="93"/>
    <x v="1"/>
    <x v="0"/>
    <x v="5"/>
    <m/>
    <m/>
    <x v="33"/>
    <x v="3"/>
  </r>
  <r>
    <x v="105"/>
    <x v="11"/>
    <x v="105"/>
    <x v="8"/>
    <x v="105"/>
    <x v="3"/>
    <x v="1"/>
    <x v="2"/>
    <x v="1"/>
    <x v="94"/>
    <x v="2"/>
    <x v="1"/>
    <x v="5"/>
    <d v="2024-11-26T00:00:00"/>
    <d v="2025-01-22T00:00:00"/>
    <x v="16"/>
    <x v="3"/>
  </r>
  <r>
    <x v="106"/>
    <x v="7"/>
    <x v="106"/>
    <x v="6"/>
    <x v="106"/>
    <x v="4"/>
    <x v="5"/>
    <x v="0"/>
    <x v="0"/>
    <x v="95"/>
    <x v="4"/>
    <x v="1"/>
    <x v="4"/>
    <d v="2024-11-06T00:00:00"/>
    <d v="2025-01-21T00:00:00"/>
    <x v="23"/>
    <x v="3"/>
  </r>
  <r>
    <x v="107"/>
    <x v="4"/>
    <x v="107"/>
    <x v="1"/>
    <x v="107"/>
    <x v="5"/>
    <x v="8"/>
    <x v="0"/>
    <x v="1"/>
    <x v="96"/>
    <x v="8"/>
    <x v="1"/>
    <x v="1"/>
    <d v="2024-05-28T00:00:00"/>
    <d v="2024-07-15T00:00:00"/>
    <x v="16"/>
    <x v="0"/>
  </r>
  <r>
    <x v="108"/>
    <x v="9"/>
    <x v="108"/>
    <x v="8"/>
    <x v="108"/>
    <x v="0"/>
    <x v="19"/>
    <x v="0"/>
    <x v="0"/>
    <x v="97"/>
    <x v="15"/>
    <x v="1"/>
    <x v="9"/>
    <d v="2025-01-14T00:00:00"/>
    <d v="2025-02-02T00:00:00"/>
    <x v="30"/>
    <x v="3"/>
  </r>
  <r>
    <x v="109"/>
    <x v="32"/>
    <x v="109"/>
    <x v="11"/>
    <x v="109"/>
    <x v="0"/>
    <x v="16"/>
    <x v="4"/>
    <x v="0"/>
    <x v="98"/>
    <x v="5"/>
    <x v="0"/>
    <x v="0"/>
    <m/>
    <m/>
    <x v="24"/>
    <x v="2"/>
  </r>
  <r>
    <x v="110"/>
    <x v="19"/>
    <x v="110"/>
    <x v="7"/>
    <x v="110"/>
    <x v="3"/>
    <x v="19"/>
    <x v="2"/>
    <x v="1"/>
    <x v="99"/>
    <x v="12"/>
    <x v="1"/>
    <x v="6"/>
    <d v="2024-10-13T00:00:00"/>
    <d v="2024-11-17T00:00:00"/>
    <x v="35"/>
    <x v="3"/>
  </r>
  <r>
    <x v="111"/>
    <x v="19"/>
    <x v="111"/>
    <x v="7"/>
    <x v="111"/>
    <x v="5"/>
    <x v="18"/>
    <x v="2"/>
    <x v="1"/>
    <x v="30"/>
    <x v="8"/>
    <x v="0"/>
    <x v="1"/>
    <m/>
    <m/>
    <x v="27"/>
    <x v="3"/>
  </r>
  <r>
    <x v="112"/>
    <x v="34"/>
    <x v="112"/>
    <x v="5"/>
    <x v="112"/>
    <x v="0"/>
    <x v="5"/>
    <x v="1"/>
    <x v="1"/>
    <x v="100"/>
    <x v="1"/>
    <x v="1"/>
    <x v="7"/>
    <d v="2024-07-08T00:00:00"/>
    <d v="2024-09-14T00:00:00"/>
    <x v="11"/>
    <x v="3"/>
  </r>
  <r>
    <x v="113"/>
    <x v="29"/>
    <x v="113"/>
    <x v="4"/>
    <x v="113"/>
    <x v="2"/>
    <x v="15"/>
    <x v="1"/>
    <x v="1"/>
    <x v="79"/>
    <x v="14"/>
    <x v="0"/>
    <x v="4"/>
    <m/>
    <m/>
    <x v="34"/>
    <x v="3"/>
  </r>
  <r>
    <x v="114"/>
    <x v="32"/>
    <x v="114"/>
    <x v="11"/>
    <x v="114"/>
    <x v="2"/>
    <x v="18"/>
    <x v="2"/>
    <x v="1"/>
    <x v="101"/>
    <x v="4"/>
    <x v="0"/>
    <x v="11"/>
    <m/>
    <m/>
    <x v="14"/>
    <x v="2"/>
  </r>
  <r>
    <x v="115"/>
    <x v="10"/>
    <x v="115"/>
    <x v="2"/>
    <x v="115"/>
    <x v="3"/>
    <x v="15"/>
    <x v="3"/>
    <x v="1"/>
    <x v="102"/>
    <x v="18"/>
    <x v="0"/>
    <x v="5"/>
    <m/>
    <m/>
    <x v="14"/>
    <x v="1"/>
  </r>
  <r>
    <x v="116"/>
    <x v="32"/>
    <x v="116"/>
    <x v="11"/>
    <x v="116"/>
    <x v="3"/>
    <x v="15"/>
    <x v="1"/>
    <x v="0"/>
    <x v="103"/>
    <x v="2"/>
    <x v="0"/>
    <x v="9"/>
    <m/>
    <m/>
    <x v="18"/>
    <x v="2"/>
  </r>
  <r>
    <x v="117"/>
    <x v="7"/>
    <x v="117"/>
    <x v="6"/>
    <x v="117"/>
    <x v="2"/>
    <x v="4"/>
    <x v="4"/>
    <x v="1"/>
    <x v="104"/>
    <x v="0"/>
    <x v="1"/>
    <x v="3"/>
    <d v="2024-03-09T00:00:00"/>
    <d v="2024-10-22T00:00:00"/>
    <x v="6"/>
    <x v="3"/>
  </r>
  <r>
    <x v="118"/>
    <x v="23"/>
    <x v="118"/>
    <x v="9"/>
    <x v="118"/>
    <x v="0"/>
    <x v="14"/>
    <x v="4"/>
    <x v="0"/>
    <x v="105"/>
    <x v="12"/>
    <x v="1"/>
    <x v="11"/>
    <d v="2023-10-14T00:00:00"/>
    <d v="2024-04-11T00:00:00"/>
    <x v="23"/>
    <x v="3"/>
  </r>
  <r>
    <x v="119"/>
    <x v="21"/>
    <x v="119"/>
    <x v="10"/>
    <x v="119"/>
    <x v="5"/>
    <x v="2"/>
    <x v="2"/>
    <x v="1"/>
    <x v="61"/>
    <x v="17"/>
    <x v="0"/>
    <x v="2"/>
    <m/>
    <m/>
    <x v="31"/>
    <x v="3"/>
  </r>
  <r>
    <x v="120"/>
    <x v="14"/>
    <x v="120"/>
    <x v="11"/>
    <x v="120"/>
    <x v="1"/>
    <x v="5"/>
    <x v="2"/>
    <x v="0"/>
    <x v="84"/>
    <x v="18"/>
    <x v="0"/>
    <x v="10"/>
    <m/>
    <m/>
    <x v="24"/>
    <x v="2"/>
  </r>
  <r>
    <x v="121"/>
    <x v="20"/>
    <x v="121"/>
    <x v="8"/>
    <x v="121"/>
    <x v="5"/>
    <x v="6"/>
    <x v="0"/>
    <x v="0"/>
    <x v="106"/>
    <x v="17"/>
    <x v="0"/>
    <x v="7"/>
    <m/>
    <m/>
    <x v="15"/>
    <x v="3"/>
  </r>
  <r>
    <x v="122"/>
    <x v="26"/>
    <x v="122"/>
    <x v="7"/>
    <x v="122"/>
    <x v="5"/>
    <x v="18"/>
    <x v="0"/>
    <x v="0"/>
    <x v="28"/>
    <x v="19"/>
    <x v="0"/>
    <x v="10"/>
    <m/>
    <m/>
    <x v="33"/>
    <x v="3"/>
  </r>
  <r>
    <x v="123"/>
    <x v="13"/>
    <x v="123"/>
    <x v="10"/>
    <x v="123"/>
    <x v="0"/>
    <x v="16"/>
    <x v="0"/>
    <x v="0"/>
    <x v="107"/>
    <x v="15"/>
    <x v="0"/>
    <x v="6"/>
    <m/>
    <m/>
    <x v="12"/>
    <x v="3"/>
  </r>
  <r>
    <x v="124"/>
    <x v="10"/>
    <x v="124"/>
    <x v="2"/>
    <x v="124"/>
    <x v="2"/>
    <x v="0"/>
    <x v="4"/>
    <x v="0"/>
    <x v="108"/>
    <x v="8"/>
    <x v="1"/>
    <x v="6"/>
    <d v="2023-06-05T00:00:00"/>
    <d v="2024-05-21T00:00:00"/>
    <x v="25"/>
    <x v="1"/>
  </r>
  <r>
    <x v="125"/>
    <x v="17"/>
    <x v="125"/>
    <x v="6"/>
    <x v="125"/>
    <x v="0"/>
    <x v="13"/>
    <x v="2"/>
    <x v="1"/>
    <x v="109"/>
    <x v="6"/>
    <x v="0"/>
    <x v="7"/>
    <m/>
    <m/>
    <x v="18"/>
    <x v="3"/>
  </r>
  <r>
    <x v="126"/>
    <x v="32"/>
    <x v="126"/>
    <x v="11"/>
    <x v="126"/>
    <x v="3"/>
    <x v="17"/>
    <x v="3"/>
    <x v="1"/>
    <x v="110"/>
    <x v="19"/>
    <x v="1"/>
    <x v="7"/>
    <d v="2024-08-18T00:00:00"/>
    <d v="2025-01-11T00:00:00"/>
    <x v="22"/>
    <x v="2"/>
  </r>
  <r>
    <x v="127"/>
    <x v="7"/>
    <x v="127"/>
    <x v="6"/>
    <x v="127"/>
    <x v="4"/>
    <x v="5"/>
    <x v="1"/>
    <x v="0"/>
    <x v="111"/>
    <x v="13"/>
    <x v="0"/>
    <x v="6"/>
    <m/>
    <m/>
    <x v="24"/>
    <x v="3"/>
  </r>
  <r>
    <x v="128"/>
    <x v="1"/>
    <x v="128"/>
    <x v="1"/>
    <x v="128"/>
    <x v="5"/>
    <x v="12"/>
    <x v="3"/>
    <x v="1"/>
    <x v="112"/>
    <x v="7"/>
    <x v="1"/>
    <x v="5"/>
    <d v="2023-08-08T00:00:00"/>
    <d v="2024-06-03T00:00:00"/>
    <x v="30"/>
    <x v="0"/>
  </r>
  <r>
    <x v="129"/>
    <x v="22"/>
    <x v="129"/>
    <x v="11"/>
    <x v="129"/>
    <x v="2"/>
    <x v="2"/>
    <x v="4"/>
    <x v="0"/>
    <x v="113"/>
    <x v="4"/>
    <x v="0"/>
    <x v="10"/>
    <m/>
    <m/>
    <x v="0"/>
    <x v="2"/>
  </r>
  <r>
    <x v="130"/>
    <x v="37"/>
    <x v="130"/>
    <x v="5"/>
    <x v="130"/>
    <x v="2"/>
    <x v="11"/>
    <x v="0"/>
    <x v="1"/>
    <x v="47"/>
    <x v="14"/>
    <x v="0"/>
    <x v="7"/>
    <m/>
    <m/>
    <x v="19"/>
    <x v="3"/>
  </r>
  <r>
    <x v="131"/>
    <x v="37"/>
    <x v="131"/>
    <x v="5"/>
    <x v="131"/>
    <x v="5"/>
    <x v="12"/>
    <x v="1"/>
    <x v="1"/>
    <x v="114"/>
    <x v="9"/>
    <x v="0"/>
    <x v="3"/>
    <m/>
    <m/>
    <x v="7"/>
    <x v="3"/>
  </r>
  <r>
    <x v="132"/>
    <x v="36"/>
    <x v="132"/>
    <x v="6"/>
    <x v="132"/>
    <x v="4"/>
    <x v="2"/>
    <x v="0"/>
    <x v="0"/>
    <x v="115"/>
    <x v="10"/>
    <x v="0"/>
    <x v="1"/>
    <m/>
    <m/>
    <x v="31"/>
    <x v="3"/>
  </r>
  <r>
    <x v="133"/>
    <x v="25"/>
    <x v="133"/>
    <x v="12"/>
    <x v="133"/>
    <x v="2"/>
    <x v="6"/>
    <x v="2"/>
    <x v="1"/>
    <x v="116"/>
    <x v="5"/>
    <x v="0"/>
    <x v="10"/>
    <m/>
    <m/>
    <x v="34"/>
    <x v="3"/>
  </r>
  <r>
    <x v="134"/>
    <x v="33"/>
    <x v="134"/>
    <x v="0"/>
    <x v="134"/>
    <x v="4"/>
    <x v="19"/>
    <x v="2"/>
    <x v="0"/>
    <x v="117"/>
    <x v="18"/>
    <x v="0"/>
    <x v="1"/>
    <m/>
    <m/>
    <x v="7"/>
    <x v="0"/>
  </r>
  <r>
    <x v="135"/>
    <x v="30"/>
    <x v="135"/>
    <x v="12"/>
    <x v="135"/>
    <x v="2"/>
    <x v="0"/>
    <x v="0"/>
    <x v="1"/>
    <x v="86"/>
    <x v="15"/>
    <x v="1"/>
    <x v="7"/>
    <d v="2025-02-02T00:00:00"/>
    <d v="2025-02-25T00:00:00"/>
    <x v="12"/>
    <x v="3"/>
  </r>
  <r>
    <x v="136"/>
    <x v="10"/>
    <x v="136"/>
    <x v="2"/>
    <x v="136"/>
    <x v="4"/>
    <x v="0"/>
    <x v="3"/>
    <x v="1"/>
    <x v="118"/>
    <x v="17"/>
    <x v="1"/>
    <x v="1"/>
    <d v="2024-11-17T00:00:00"/>
    <d v="2024-12-08T00:00:00"/>
    <x v="1"/>
    <x v="1"/>
  </r>
  <r>
    <x v="137"/>
    <x v="35"/>
    <x v="137"/>
    <x v="2"/>
    <x v="137"/>
    <x v="5"/>
    <x v="7"/>
    <x v="0"/>
    <x v="0"/>
    <x v="26"/>
    <x v="5"/>
    <x v="1"/>
    <x v="6"/>
    <d v="2024-11-19T00:00:00"/>
    <d v="2024-12-28T00:00:00"/>
    <x v="25"/>
    <x v="1"/>
  </r>
  <r>
    <x v="138"/>
    <x v="35"/>
    <x v="138"/>
    <x v="2"/>
    <x v="138"/>
    <x v="3"/>
    <x v="16"/>
    <x v="2"/>
    <x v="1"/>
    <x v="119"/>
    <x v="13"/>
    <x v="1"/>
    <x v="1"/>
    <d v="2024-06-28T00:00:00"/>
    <d v="2024-10-02T00:00:00"/>
    <x v="23"/>
    <x v="1"/>
  </r>
  <r>
    <x v="139"/>
    <x v="35"/>
    <x v="139"/>
    <x v="2"/>
    <x v="139"/>
    <x v="2"/>
    <x v="5"/>
    <x v="2"/>
    <x v="1"/>
    <x v="120"/>
    <x v="10"/>
    <x v="0"/>
    <x v="1"/>
    <m/>
    <m/>
    <x v="9"/>
    <x v="1"/>
  </r>
  <r>
    <x v="140"/>
    <x v="15"/>
    <x v="140"/>
    <x v="1"/>
    <x v="140"/>
    <x v="5"/>
    <x v="2"/>
    <x v="1"/>
    <x v="1"/>
    <x v="58"/>
    <x v="16"/>
    <x v="1"/>
    <x v="6"/>
    <d v="2024-11-23T00:00:00"/>
    <d v="2025-01-31T00:00:00"/>
    <x v="2"/>
    <x v="0"/>
  </r>
  <r>
    <x v="141"/>
    <x v="11"/>
    <x v="141"/>
    <x v="8"/>
    <x v="141"/>
    <x v="4"/>
    <x v="2"/>
    <x v="0"/>
    <x v="0"/>
    <x v="121"/>
    <x v="11"/>
    <x v="0"/>
    <x v="6"/>
    <m/>
    <m/>
    <x v="26"/>
    <x v="3"/>
  </r>
  <r>
    <x v="142"/>
    <x v="32"/>
    <x v="142"/>
    <x v="11"/>
    <x v="142"/>
    <x v="4"/>
    <x v="9"/>
    <x v="1"/>
    <x v="1"/>
    <x v="122"/>
    <x v="16"/>
    <x v="1"/>
    <x v="5"/>
    <d v="2023-11-04T00:00:00"/>
    <d v="2025-01-19T00:00:00"/>
    <x v="9"/>
    <x v="2"/>
  </r>
  <r>
    <x v="143"/>
    <x v="14"/>
    <x v="143"/>
    <x v="11"/>
    <x v="143"/>
    <x v="1"/>
    <x v="9"/>
    <x v="1"/>
    <x v="0"/>
    <x v="123"/>
    <x v="17"/>
    <x v="1"/>
    <x v="0"/>
    <d v="2024-01-08T00:00:00"/>
    <d v="2024-05-01T00:00:00"/>
    <x v="5"/>
    <x v="2"/>
  </r>
  <r>
    <x v="144"/>
    <x v="31"/>
    <x v="144"/>
    <x v="12"/>
    <x v="144"/>
    <x v="0"/>
    <x v="13"/>
    <x v="1"/>
    <x v="0"/>
    <x v="124"/>
    <x v="9"/>
    <x v="0"/>
    <x v="4"/>
    <m/>
    <m/>
    <x v="28"/>
    <x v="3"/>
  </r>
  <r>
    <x v="145"/>
    <x v="5"/>
    <x v="145"/>
    <x v="4"/>
    <x v="145"/>
    <x v="4"/>
    <x v="6"/>
    <x v="3"/>
    <x v="1"/>
    <x v="125"/>
    <x v="18"/>
    <x v="0"/>
    <x v="4"/>
    <m/>
    <m/>
    <x v="22"/>
    <x v="3"/>
  </r>
  <r>
    <x v="146"/>
    <x v="33"/>
    <x v="146"/>
    <x v="0"/>
    <x v="146"/>
    <x v="5"/>
    <x v="3"/>
    <x v="1"/>
    <x v="0"/>
    <x v="111"/>
    <x v="4"/>
    <x v="0"/>
    <x v="7"/>
    <m/>
    <m/>
    <x v="19"/>
    <x v="0"/>
  </r>
  <r>
    <x v="147"/>
    <x v="21"/>
    <x v="147"/>
    <x v="10"/>
    <x v="147"/>
    <x v="0"/>
    <x v="18"/>
    <x v="4"/>
    <x v="1"/>
    <x v="126"/>
    <x v="12"/>
    <x v="1"/>
    <x v="2"/>
    <d v="2024-09-10T00:00:00"/>
    <d v="2024-10-05T00:00:00"/>
    <x v="14"/>
    <x v="3"/>
  </r>
  <r>
    <x v="148"/>
    <x v="31"/>
    <x v="148"/>
    <x v="12"/>
    <x v="148"/>
    <x v="3"/>
    <x v="1"/>
    <x v="3"/>
    <x v="0"/>
    <x v="127"/>
    <x v="10"/>
    <x v="0"/>
    <x v="9"/>
    <m/>
    <m/>
    <x v="16"/>
    <x v="3"/>
  </r>
  <r>
    <x v="149"/>
    <x v="8"/>
    <x v="149"/>
    <x v="7"/>
    <x v="149"/>
    <x v="2"/>
    <x v="7"/>
    <x v="1"/>
    <x v="1"/>
    <x v="108"/>
    <x v="3"/>
    <x v="1"/>
    <x v="1"/>
    <d v="2023-05-09T00:00:00"/>
    <d v="2023-10-09T00:00:00"/>
    <x v="31"/>
    <x v="3"/>
  </r>
  <r>
    <x v="150"/>
    <x v="13"/>
    <x v="150"/>
    <x v="10"/>
    <x v="150"/>
    <x v="5"/>
    <x v="4"/>
    <x v="2"/>
    <x v="0"/>
    <x v="50"/>
    <x v="15"/>
    <x v="0"/>
    <x v="7"/>
    <m/>
    <m/>
    <x v="31"/>
    <x v="3"/>
  </r>
  <r>
    <x v="151"/>
    <x v="28"/>
    <x v="151"/>
    <x v="4"/>
    <x v="151"/>
    <x v="5"/>
    <x v="19"/>
    <x v="2"/>
    <x v="0"/>
    <x v="128"/>
    <x v="13"/>
    <x v="1"/>
    <x v="11"/>
    <d v="2023-06-23T00:00:00"/>
    <d v="2024-08-09T00:00:00"/>
    <x v="9"/>
    <x v="3"/>
  </r>
  <r>
    <x v="152"/>
    <x v="10"/>
    <x v="152"/>
    <x v="2"/>
    <x v="152"/>
    <x v="4"/>
    <x v="10"/>
    <x v="3"/>
    <x v="1"/>
    <x v="63"/>
    <x v="17"/>
    <x v="0"/>
    <x v="2"/>
    <m/>
    <m/>
    <x v="30"/>
    <x v="1"/>
  </r>
  <r>
    <x v="153"/>
    <x v="0"/>
    <x v="153"/>
    <x v="0"/>
    <x v="153"/>
    <x v="1"/>
    <x v="17"/>
    <x v="1"/>
    <x v="1"/>
    <x v="129"/>
    <x v="0"/>
    <x v="0"/>
    <x v="5"/>
    <m/>
    <m/>
    <x v="14"/>
    <x v="0"/>
  </r>
  <r>
    <x v="154"/>
    <x v="26"/>
    <x v="154"/>
    <x v="7"/>
    <x v="154"/>
    <x v="5"/>
    <x v="4"/>
    <x v="2"/>
    <x v="0"/>
    <x v="115"/>
    <x v="0"/>
    <x v="0"/>
    <x v="4"/>
    <m/>
    <m/>
    <x v="31"/>
    <x v="3"/>
  </r>
  <r>
    <x v="155"/>
    <x v="5"/>
    <x v="155"/>
    <x v="4"/>
    <x v="155"/>
    <x v="4"/>
    <x v="4"/>
    <x v="2"/>
    <x v="0"/>
    <x v="130"/>
    <x v="9"/>
    <x v="0"/>
    <x v="3"/>
    <m/>
    <m/>
    <x v="25"/>
    <x v="3"/>
  </r>
  <r>
    <x v="156"/>
    <x v="33"/>
    <x v="156"/>
    <x v="0"/>
    <x v="156"/>
    <x v="4"/>
    <x v="14"/>
    <x v="1"/>
    <x v="0"/>
    <x v="131"/>
    <x v="11"/>
    <x v="1"/>
    <x v="3"/>
    <d v="2023-08-20T00:00:00"/>
    <d v="2024-08-24T00:00:00"/>
    <x v="21"/>
    <x v="0"/>
  </r>
  <r>
    <x v="157"/>
    <x v="11"/>
    <x v="157"/>
    <x v="8"/>
    <x v="157"/>
    <x v="2"/>
    <x v="2"/>
    <x v="2"/>
    <x v="0"/>
    <x v="132"/>
    <x v="13"/>
    <x v="0"/>
    <x v="0"/>
    <m/>
    <m/>
    <x v="32"/>
    <x v="3"/>
  </r>
  <r>
    <x v="158"/>
    <x v="32"/>
    <x v="158"/>
    <x v="11"/>
    <x v="158"/>
    <x v="3"/>
    <x v="7"/>
    <x v="3"/>
    <x v="1"/>
    <x v="124"/>
    <x v="3"/>
    <x v="1"/>
    <x v="8"/>
    <d v="2023-04-21T00:00:00"/>
    <d v="2024-11-10T00:00:00"/>
    <x v="30"/>
    <x v="2"/>
  </r>
  <r>
    <x v="159"/>
    <x v="3"/>
    <x v="159"/>
    <x v="3"/>
    <x v="159"/>
    <x v="4"/>
    <x v="10"/>
    <x v="0"/>
    <x v="0"/>
    <x v="25"/>
    <x v="2"/>
    <x v="0"/>
    <x v="1"/>
    <m/>
    <m/>
    <x v="25"/>
    <x v="2"/>
  </r>
  <r>
    <x v="160"/>
    <x v="12"/>
    <x v="160"/>
    <x v="9"/>
    <x v="160"/>
    <x v="2"/>
    <x v="10"/>
    <x v="4"/>
    <x v="0"/>
    <x v="106"/>
    <x v="15"/>
    <x v="1"/>
    <x v="4"/>
    <d v="2023-03-11T00:00:00"/>
    <d v="2023-04-10T00:00:00"/>
    <x v="28"/>
    <x v="3"/>
  </r>
  <r>
    <x v="161"/>
    <x v="16"/>
    <x v="161"/>
    <x v="1"/>
    <x v="161"/>
    <x v="1"/>
    <x v="4"/>
    <x v="3"/>
    <x v="0"/>
    <x v="43"/>
    <x v="19"/>
    <x v="1"/>
    <x v="9"/>
    <d v="2024-11-24T00:00:00"/>
    <d v="2024-12-27T00:00:00"/>
    <x v="4"/>
    <x v="0"/>
  </r>
  <r>
    <x v="162"/>
    <x v="32"/>
    <x v="162"/>
    <x v="11"/>
    <x v="162"/>
    <x v="4"/>
    <x v="9"/>
    <x v="2"/>
    <x v="1"/>
    <x v="112"/>
    <x v="12"/>
    <x v="1"/>
    <x v="11"/>
    <d v="2024-02-10T00:00:00"/>
    <d v="2024-04-08T00:00:00"/>
    <x v="32"/>
    <x v="2"/>
  </r>
  <r>
    <x v="163"/>
    <x v="23"/>
    <x v="163"/>
    <x v="9"/>
    <x v="163"/>
    <x v="1"/>
    <x v="12"/>
    <x v="1"/>
    <x v="1"/>
    <x v="95"/>
    <x v="16"/>
    <x v="1"/>
    <x v="8"/>
    <d v="2024-07-04T00:00:00"/>
    <d v="2024-12-26T00:00:00"/>
    <x v="15"/>
    <x v="3"/>
  </r>
  <r>
    <x v="164"/>
    <x v="22"/>
    <x v="164"/>
    <x v="11"/>
    <x v="164"/>
    <x v="2"/>
    <x v="18"/>
    <x v="0"/>
    <x v="1"/>
    <x v="133"/>
    <x v="16"/>
    <x v="0"/>
    <x v="7"/>
    <m/>
    <m/>
    <x v="20"/>
    <x v="2"/>
  </r>
  <r>
    <x v="165"/>
    <x v="11"/>
    <x v="165"/>
    <x v="8"/>
    <x v="165"/>
    <x v="5"/>
    <x v="19"/>
    <x v="2"/>
    <x v="1"/>
    <x v="69"/>
    <x v="2"/>
    <x v="0"/>
    <x v="4"/>
    <m/>
    <m/>
    <x v="19"/>
    <x v="3"/>
  </r>
  <r>
    <x v="166"/>
    <x v="34"/>
    <x v="166"/>
    <x v="5"/>
    <x v="166"/>
    <x v="3"/>
    <x v="0"/>
    <x v="2"/>
    <x v="0"/>
    <x v="54"/>
    <x v="16"/>
    <x v="1"/>
    <x v="1"/>
    <d v="2024-10-02T00:00:00"/>
    <d v="2024-11-16T00:00:00"/>
    <x v="22"/>
    <x v="3"/>
  </r>
  <r>
    <x v="167"/>
    <x v="5"/>
    <x v="167"/>
    <x v="4"/>
    <x v="167"/>
    <x v="3"/>
    <x v="15"/>
    <x v="3"/>
    <x v="1"/>
    <x v="134"/>
    <x v="0"/>
    <x v="1"/>
    <x v="9"/>
    <d v="2023-09-06T00:00:00"/>
    <d v="2023-11-12T00:00:00"/>
    <x v="22"/>
    <x v="3"/>
  </r>
  <r>
    <x v="168"/>
    <x v="26"/>
    <x v="168"/>
    <x v="7"/>
    <x v="168"/>
    <x v="3"/>
    <x v="15"/>
    <x v="0"/>
    <x v="0"/>
    <x v="135"/>
    <x v="8"/>
    <x v="0"/>
    <x v="3"/>
    <m/>
    <m/>
    <x v="9"/>
    <x v="3"/>
  </r>
  <r>
    <x v="169"/>
    <x v="24"/>
    <x v="169"/>
    <x v="3"/>
    <x v="169"/>
    <x v="3"/>
    <x v="13"/>
    <x v="4"/>
    <x v="0"/>
    <x v="136"/>
    <x v="4"/>
    <x v="0"/>
    <x v="7"/>
    <m/>
    <m/>
    <x v="7"/>
    <x v="2"/>
  </r>
  <r>
    <x v="170"/>
    <x v="21"/>
    <x v="170"/>
    <x v="10"/>
    <x v="170"/>
    <x v="5"/>
    <x v="13"/>
    <x v="3"/>
    <x v="1"/>
    <x v="137"/>
    <x v="3"/>
    <x v="1"/>
    <x v="10"/>
    <d v="2024-07-04T00:00:00"/>
    <d v="2024-11-19T00:00:00"/>
    <x v="15"/>
    <x v="3"/>
  </r>
  <r>
    <x v="171"/>
    <x v="5"/>
    <x v="171"/>
    <x v="4"/>
    <x v="171"/>
    <x v="3"/>
    <x v="6"/>
    <x v="2"/>
    <x v="1"/>
    <x v="20"/>
    <x v="16"/>
    <x v="1"/>
    <x v="10"/>
    <d v="2023-11-19T00:00:00"/>
    <d v="2024-09-27T00:00:00"/>
    <x v="29"/>
    <x v="3"/>
  </r>
  <r>
    <x v="172"/>
    <x v="6"/>
    <x v="172"/>
    <x v="5"/>
    <x v="172"/>
    <x v="4"/>
    <x v="6"/>
    <x v="2"/>
    <x v="0"/>
    <x v="138"/>
    <x v="4"/>
    <x v="0"/>
    <x v="3"/>
    <m/>
    <m/>
    <x v="28"/>
    <x v="3"/>
  </r>
  <r>
    <x v="173"/>
    <x v="5"/>
    <x v="173"/>
    <x v="4"/>
    <x v="173"/>
    <x v="2"/>
    <x v="11"/>
    <x v="4"/>
    <x v="1"/>
    <x v="139"/>
    <x v="5"/>
    <x v="1"/>
    <x v="2"/>
    <d v="2024-06-13T00:00:00"/>
    <d v="2024-11-19T00:00:00"/>
    <x v="24"/>
    <x v="3"/>
  </r>
  <r>
    <x v="174"/>
    <x v="27"/>
    <x v="174"/>
    <x v="3"/>
    <x v="174"/>
    <x v="1"/>
    <x v="9"/>
    <x v="3"/>
    <x v="1"/>
    <x v="140"/>
    <x v="14"/>
    <x v="1"/>
    <x v="0"/>
    <d v="2024-05-18T00:00:00"/>
    <d v="2024-07-27T00:00:00"/>
    <x v="29"/>
    <x v="2"/>
  </r>
  <r>
    <x v="175"/>
    <x v="18"/>
    <x v="175"/>
    <x v="9"/>
    <x v="175"/>
    <x v="5"/>
    <x v="15"/>
    <x v="0"/>
    <x v="0"/>
    <x v="141"/>
    <x v="8"/>
    <x v="0"/>
    <x v="2"/>
    <m/>
    <m/>
    <x v="22"/>
    <x v="3"/>
  </r>
  <r>
    <x v="176"/>
    <x v="27"/>
    <x v="176"/>
    <x v="3"/>
    <x v="176"/>
    <x v="4"/>
    <x v="19"/>
    <x v="0"/>
    <x v="1"/>
    <x v="94"/>
    <x v="18"/>
    <x v="0"/>
    <x v="7"/>
    <m/>
    <m/>
    <x v="26"/>
    <x v="2"/>
  </r>
  <r>
    <x v="177"/>
    <x v="17"/>
    <x v="177"/>
    <x v="6"/>
    <x v="177"/>
    <x v="0"/>
    <x v="14"/>
    <x v="2"/>
    <x v="0"/>
    <x v="115"/>
    <x v="19"/>
    <x v="1"/>
    <x v="0"/>
    <d v="2025-01-04T00:00:00"/>
    <d v="2025-02-07T00:00:00"/>
    <x v="24"/>
    <x v="3"/>
  </r>
  <r>
    <x v="178"/>
    <x v="21"/>
    <x v="178"/>
    <x v="10"/>
    <x v="178"/>
    <x v="3"/>
    <x v="4"/>
    <x v="2"/>
    <x v="0"/>
    <x v="119"/>
    <x v="2"/>
    <x v="1"/>
    <x v="6"/>
    <d v="2024-03-02T00:00:00"/>
    <d v="2024-08-02T00:00:00"/>
    <x v="11"/>
    <x v="3"/>
  </r>
  <r>
    <x v="179"/>
    <x v="37"/>
    <x v="179"/>
    <x v="5"/>
    <x v="179"/>
    <x v="1"/>
    <x v="2"/>
    <x v="4"/>
    <x v="1"/>
    <x v="68"/>
    <x v="19"/>
    <x v="0"/>
    <x v="10"/>
    <m/>
    <m/>
    <x v="36"/>
    <x v="3"/>
  </r>
  <r>
    <x v="180"/>
    <x v="21"/>
    <x v="180"/>
    <x v="10"/>
    <x v="180"/>
    <x v="3"/>
    <x v="4"/>
    <x v="4"/>
    <x v="0"/>
    <x v="142"/>
    <x v="5"/>
    <x v="0"/>
    <x v="9"/>
    <m/>
    <m/>
    <x v="35"/>
    <x v="3"/>
  </r>
  <r>
    <x v="181"/>
    <x v="36"/>
    <x v="181"/>
    <x v="6"/>
    <x v="181"/>
    <x v="0"/>
    <x v="4"/>
    <x v="4"/>
    <x v="1"/>
    <x v="143"/>
    <x v="18"/>
    <x v="0"/>
    <x v="8"/>
    <m/>
    <m/>
    <x v="0"/>
    <x v="3"/>
  </r>
  <r>
    <x v="182"/>
    <x v="32"/>
    <x v="182"/>
    <x v="11"/>
    <x v="182"/>
    <x v="4"/>
    <x v="11"/>
    <x v="1"/>
    <x v="0"/>
    <x v="144"/>
    <x v="7"/>
    <x v="1"/>
    <x v="2"/>
    <d v="2023-09-26T00:00:00"/>
    <d v="2024-06-21T00:00:00"/>
    <x v="9"/>
    <x v="2"/>
  </r>
  <r>
    <x v="183"/>
    <x v="9"/>
    <x v="183"/>
    <x v="8"/>
    <x v="183"/>
    <x v="3"/>
    <x v="8"/>
    <x v="2"/>
    <x v="0"/>
    <x v="145"/>
    <x v="4"/>
    <x v="0"/>
    <x v="5"/>
    <m/>
    <m/>
    <x v="5"/>
    <x v="3"/>
  </r>
  <r>
    <x v="184"/>
    <x v="22"/>
    <x v="184"/>
    <x v="11"/>
    <x v="184"/>
    <x v="1"/>
    <x v="19"/>
    <x v="4"/>
    <x v="1"/>
    <x v="146"/>
    <x v="1"/>
    <x v="0"/>
    <x v="10"/>
    <m/>
    <m/>
    <x v="34"/>
    <x v="2"/>
  </r>
  <r>
    <x v="185"/>
    <x v="1"/>
    <x v="185"/>
    <x v="1"/>
    <x v="185"/>
    <x v="2"/>
    <x v="13"/>
    <x v="4"/>
    <x v="1"/>
    <x v="35"/>
    <x v="9"/>
    <x v="1"/>
    <x v="10"/>
    <d v="2024-09-11T00:00:00"/>
    <d v="2024-12-05T00:00:00"/>
    <x v="34"/>
    <x v="0"/>
  </r>
  <r>
    <x v="186"/>
    <x v="11"/>
    <x v="186"/>
    <x v="8"/>
    <x v="186"/>
    <x v="0"/>
    <x v="17"/>
    <x v="4"/>
    <x v="0"/>
    <x v="147"/>
    <x v="12"/>
    <x v="0"/>
    <x v="5"/>
    <m/>
    <m/>
    <x v="36"/>
    <x v="3"/>
  </r>
  <r>
    <x v="187"/>
    <x v="16"/>
    <x v="187"/>
    <x v="1"/>
    <x v="187"/>
    <x v="0"/>
    <x v="17"/>
    <x v="3"/>
    <x v="0"/>
    <x v="47"/>
    <x v="16"/>
    <x v="1"/>
    <x v="2"/>
    <d v="2023-12-26T00:00:00"/>
    <d v="2024-07-17T00:00:00"/>
    <x v="35"/>
    <x v="0"/>
  </r>
  <r>
    <x v="188"/>
    <x v="11"/>
    <x v="188"/>
    <x v="8"/>
    <x v="188"/>
    <x v="1"/>
    <x v="9"/>
    <x v="0"/>
    <x v="0"/>
    <x v="148"/>
    <x v="3"/>
    <x v="1"/>
    <x v="6"/>
    <d v="2023-09-21T00:00:00"/>
    <d v="2024-02-15T00:00:00"/>
    <x v="17"/>
    <x v="3"/>
  </r>
  <r>
    <x v="189"/>
    <x v="14"/>
    <x v="189"/>
    <x v="11"/>
    <x v="189"/>
    <x v="0"/>
    <x v="17"/>
    <x v="1"/>
    <x v="0"/>
    <x v="149"/>
    <x v="12"/>
    <x v="0"/>
    <x v="6"/>
    <m/>
    <m/>
    <x v="5"/>
    <x v="2"/>
  </r>
  <r>
    <x v="190"/>
    <x v="1"/>
    <x v="190"/>
    <x v="1"/>
    <x v="190"/>
    <x v="1"/>
    <x v="19"/>
    <x v="2"/>
    <x v="1"/>
    <x v="146"/>
    <x v="10"/>
    <x v="0"/>
    <x v="9"/>
    <m/>
    <m/>
    <x v="30"/>
    <x v="0"/>
  </r>
  <r>
    <x v="191"/>
    <x v="3"/>
    <x v="191"/>
    <x v="3"/>
    <x v="191"/>
    <x v="0"/>
    <x v="15"/>
    <x v="4"/>
    <x v="0"/>
    <x v="150"/>
    <x v="6"/>
    <x v="0"/>
    <x v="6"/>
    <m/>
    <m/>
    <x v="19"/>
    <x v="2"/>
  </r>
  <r>
    <x v="192"/>
    <x v="14"/>
    <x v="192"/>
    <x v="11"/>
    <x v="192"/>
    <x v="1"/>
    <x v="14"/>
    <x v="2"/>
    <x v="1"/>
    <x v="109"/>
    <x v="12"/>
    <x v="0"/>
    <x v="10"/>
    <m/>
    <m/>
    <x v="17"/>
    <x v="2"/>
  </r>
  <r>
    <x v="193"/>
    <x v="19"/>
    <x v="193"/>
    <x v="7"/>
    <x v="193"/>
    <x v="5"/>
    <x v="16"/>
    <x v="1"/>
    <x v="0"/>
    <x v="151"/>
    <x v="6"/>
    <x v="1"/>
    <x v="5"/>
    <d v="2024-03-25T00:00:00"/>
    <d v="2024-10-29T00:00:00"/>
    <x v="33"/>
    <x v="3"/>
  </r>
  <r>
    <x v="194"/>
    <x v="3"/>
    <x v="194"/>
    <x v="3"/>
    <x v="194"/>
    <x v="2"/>
    <x v="0"/>
    <x v="4"/>
    <x v="1"/>
    <x v="141"/>
    <x v="9"/>
    <x v="1"/>
    <x v="4"/>
    <d v="2024-01-18T00:00:00"/>
    <d v="2024-11-23T00:00:00"/>
    <x v="30"/>
    <x v="2"/>
  </r>
  <r>
    <x v="195"/>
    <x v="37"/>
    <x v="195"/>
    <x v="5"/>
    <x v="195"/>
    <x v="2"/>
    <x v="1"/>
    <x v="4"/>
    <x v="0"/>
    <x v="152"/>
    <x v="11"/>
    <x v="1"/>
    <x v="4"/>
    <d v="2024-06-06T00:00:00"/>
    <d v="2024-12-08T00:00:00"/>
    <x v="19"/>
    <x v="3"/>
  </r>
  <r>
    <x v="196"/>
    <x v="14"/>
    <x v="196"/>
    <x v="11"/>
    <x v="196"/>
    <x v="2"/>
    <x v="11"/>
    <x v="3"/>
    <x v="0"/>
    <x v="153"/>
    <x v="13"/>
    <x v="0"/>
    <x v="9"/>
    <m/>
    <m/>
    <x v="26"/>
    <x v="2"/>
  </r>
  <r>
    <x v="197"/>
    <x v="13"/>
    <x v="197"/>
    <x v="10"/>
    <x v="197"/>
    <x v="2"/>
    <x v="15"/>
    <x v="3"/>
    <x v="1"/>
    <x v="154"/>
    <x v="9"/>
    <x v="0"/>
    <x v="11"/>
    <m/>
    <m/>
    <x v="7"/>
    <x v="3"/>
  </r>
  <r>
    <x v="198"/>
    <x v="7"/>
    <x v="198"/>
    <x v="6"/>
    <x v="198"/>
    <x v="4"/>
    <x v="10"/>
    <x v="4"/>
    <x v="1"/>
    <x v="155"/>
    <x v="16"/>
    <x v="1"/>
    <x v="1"/>
    <d v="2024-12-12T00:00:00"/>
    <d v="2024-12-27T00:00:00"/>
    <x v="31"/>
    <x v="3"/>
  </r>
  <r>
    <x v="199"/>
    <x v="23"/>
    <x v="199"/>
    <x v="9"/>
    <x v="199"/>
    <x v="1"/>
    <x v="18"/>
    <x v="0"/>
    <x v="0"/>
    <x v="127"/>
    <x v="15"/>
    <x v="1"/>
    <x v="1"/>
    <d v="2024-11-03T00:00:00"/>
    <d v="2024-12-12T00:00:00"/>
    <x v="17"/>
    <x v="3"/>
  </r>
  <r>
    <x v="200"/>
    <x v="30"/>
    <x v="200"/>
    <x v="12"/>
    <x v="200"/>
    <x v="4"/>
    <x v="3"/>
    <x v="4"/>
    <x v="1"/>
    <x v="156"/>
    <x v="1"/>
    <x v="1"/>
    <x v="4"/>
    <d v="2024-11-09T00:00:00"/>
    <d v="2025-01-31T00:00:00"/>
    <x v="25"/>
    <x v="3"/>
  </r>
  <r>
    <x v="201"/>
    <x v="9"/>
    <x v="201"/>
    <x v="8"/>
    <x v="201"/>
    <x v="1"/>
    <x v="2"/>
    <x v="3"/>
    <x v="1"/>
    <x v="157"/>
    <x v="16"/>
    <x v="1"/>
    <x v="9"/>
    <d v="2024-08-15T00:00:00"/>
    <d v="2024-09-10T00:00:00"/>
    <x v="25"/>
    <x v="3"/>
  </r>
  <r>
    <x v="202"/>
    <x v="21"/>
    <x v="202"/>
    <x v="10"/>
    <x v="202"/>
    <x v="0"/>
    <x v="1"/>
    <x v="3"/>
    <x v="0"/>
    <x v="158"/>
    <x v="4"/>
    <x v="1"/>
    <x v="8"/>
    <d v="2024-01-31T00:00:00"/>
    <d v="2024-05-12T00:00:00"/>
    <x v="1"/>
    <x v="3"/>
  </r>
  <r>
    <x v="203"/>
    <x v="23"/>
    <x v="203"/>
    <x v="9"/>
    <x v="203"/>
    <x v="0"/>
    <x v="17"/>
    <x v="1"/>
    <x v="1"/>
    <x v="128"/>
    <x v="17"/>
    <x v="1"/>
    <x v="8"/>
    <d v="2023-08-12T00:00:00"/>
    <d v="2024-08-31T00:00:00"/>
    <x v="19"/>
    <x v="3"/>
  </r>
  <r>
    <x v="204"/>
    <x v="25"/>
    <x v="204"/>
    <x v="12"/>
    <x v="204"/>
    <x v="2"/>
    <x v="11"/>
    <x v="3"/>
    <x v="0"/>
    <x v="108"/>
    <x v="4"/>
    <x v="0"/>
    <x v="11"/>
    <m/>
    <m/>
    <x v="14"/>
    <x v="3"/>
  </r>
  <r>
    <x v="205"/>
    <x v="34"/>
    <x v="205"/>
    <x v="5"/>
    <x v="205"/>
    <x v="3"/>
    <x v="17"/>
    <x v="1"/>
    <x v="0"/>
    <x v="126"/>
    <x v="16"/>
    <x v="0"/>
    <x v="7"/>
    <m/>
    <m/>
    <x v="0"/>
    <x v="3"/>
  </r>
  <r>
    <x v="206"/>
    <x v="21"/>
    <x v="206"/>
    <x v="10"/>
    <x v="206"/>
    <x v="5"/>
    <x v="1"/>
    <x v="1"/>
    <x v="1"/>
    <x v="159"/>
    <x v="1"/>
    <x v="1"/>
    <x v="1"/>
    <d v="2023-09-13T00:00:00"/>
    <d v="2024-02-01T00:00:00"/>
    <x v="18"/>
    <x v="3"/>
  </r>
  <r>
    <x v="207"/>
    <x v="15"/>
    <x v="207"/>
    <x v="1"/>
    <x v="207"/>
    <x v="5"/>
    <x v="8"/>
    <x v="2"/>
    <x v="0"/>
    <x v="144"/>
    <x v="11"/>
    <x v="0"/>
    <x v="1"/>
    <m/>
    <m/>
    <x v="5"/>
    <x v="0"/>
  </r>
  <r>
    <x v="208"/>
    <x v="38"/>
    <x v="208"/>
    <x v="0"/>
    <x v="208"/>
    <x v="0"/>
    <x v="18"/>
    <x v="0"/>
    <x v="0"/>
    <x v="40"/>
    <x v="17"/>
    <x v="0"/>
    <x v="6"/>
    <m/>
    <m/>
    <x v="24"/>
    <x v="0"/>
  </r>
  <r>
    <x v="209"/>
    <x v="9"/>
    <x v="209"/>
    <x v="8"/>
    <x v="209"/>
    <x v="2"/>
    <x v="14"/>
    <x v="2"/>
    <x v="0"/>
    <x v="160"/>
    <x v="7"/>
    <x v="0"/>
    <x v="9"/>
    <m/>
    <m/>
    <x v="29"/>
    <x v="3"/>
  </r>
  <r>
    <x v="210"/>
    <x v="29"/>
    <x v="210"/>
    <x v="4"/>
    <x v="210"/>
    <x v="5"/>
    <x v="0"/>
    <x v="4"/>
    <x v="0"/>
    <x v="161"/>
    <x v="11"/>
    <x v="1"/>
    <x v="10"/>
    <d v="2024-06-30T00:00:00"/>
    <d v="2024-12-13T00:00:00"/>
    <x v="22"/>
    <x v="3"/>
  </r>
  <r>
    <x v="211"/>
    <x v="16"/>
    <x v="211"/>
    <x v="1"/>
    <x v="211"/>
    <x v="5"/>
    <x v="19"/>
    <x v="4"/>
    <x v="1"/>
    <x v="162"/>
    <x v="8"/>
    <x v="1"/>
    <x v="8"/>
    <d v="2024-05-23T00:00:00"/>
    <d v="2024-12-19T00:00:00"/>
    <x v="27"/>
    <x v="0"/>
  </r>
  <r>
    <x v="212"/>
    <x v="2"/>
    <x v="212"/>
    <x v="2"/>
    <x v="212"/>
    <x v="1"/>
    <x v="12"/>
    <x v="3"/>
    <x v="0"/>
    <x v="35"/>
    <x v="14"/>
    <x v="1"/>
    <x v="5"/>
    <d v="2023-05-03T00:00:00"/>
    <d v="2024-09-08T00:00:00"/>
    <x v="3"/>
    <x v="1"/>
  </r>
  <r>
    <x v="213"/>
    <x v="8"/>
    <x v="213"/>
    <x v="7"/>
    <x v="213"/>
    <x v="0"/>
    <x v="4"/>
    <x v="1"/>
    <x v="0"/>
    <x v="92"/>
    <x v="7"/>
    <x v="1"/>
    <x v="10"/>
    <d v="2023-09-09T00:00:00"/>
    <d v="2025-02-22T00:00:00"/>
    <x v="26"/>
    <x v="3"/>
  </r>
  <r>
    <x v="214"/>
    <x v="9"/>
    <x v="214"/>
    <x v="8"/>
    <x v="214"/>
    <x v="3"/>
    <x v="10"/>
    <x v="0"/>
    <x v="0"/>
    <x v="163"/>
    <x v="8"/>
    <x v="0"/>
    <x v="11"/>
    <m/>
    <m/>
    <x v="30"/>
    <x v="3"/>
  </r>
  <r>
    <x v="215"/>
    <x v="24"/>
    <x v="215"/>
    <x v="3"/>
    <x v="215"/>
    <x v="1"/>
    <x v="14"/>
    <x v="4"/>
    <x v="1"/>
    <x v="57"/>
    <x v="0"/>
    <x v="0"/>
    <x v="9"/>
    <m/>
    <m/>
    <x v="24"/>
    <x v="2"/>
  </r>
  <r>
    <x v="216"/>
    <x v="5"/>
    <x v="216"/>
    <x v="4"/>
    <x v="216"/>
    <x v="5"/>
    <x v="3"/>
    <x v="0"/>
    <x v="0"/>
    <x v="164"/>
    <x v="5"/>
    <x v="0"/>
    <x v="1"/>
    <m/>
    <m/>
    <x v="25"/>
    <x v="3"/>
  </r>
  <r>
    <x v="217"/>
    <x v="29"/>
    <x v="217"/>
    <x v="4"/>
    <x v="217"/>
    <x v="0"/>
    <x v="12"/>
    <x v="1"/>
    <x v="0"/>
    <x v="165"/>
    <x v="10"/>
    <x v="0"/>
    <x v="5"/>
    <m/>
    <m/>
    <x v="23"/>
    <x v="3"/>
  </r>
  <r>
    <x v="218"/>
    <x v="1"/>
    <x v="218"/>
    <x v="1"/>
    <x v="218"/>
    <x v="1"/>
    <x v="12"/>
    <x v="4"/>
    <x v="0"/>
    <x v="36"/>
    <x v="0"/>
    <x v="1"/>
    <x v="7"/>
    <d v="2024-06-20T00:00:00"/>
    <d v="2024-08-16T00:00:00"/>
    <x v="33"/>
    <x v="0"/>
  </r>
  <r>
    <x v="219"/>
    <x v="15"/>
    <x v="219"/>
    <x v="1"/>
    <x v="219"/>
    <x v="3"/>
    <x v="12"/>
    <x v="3"/>
    <x v="0"/>
    <x v="80"/>
    <x v="12"/>
    <x v="0"/>
    <x v="3"/>
    <m/>
    <m/>
    <x v="1"/>
    <x v="0"/>
  </r>
  <r>
    <x v="220"/>
    <x v="38"/>
    <x v="220"/>
    <x v="0"/>
    <x v="220"/>
    <x v="0"/>
    <x v="1"/>
    <x v="4"/>
    <x v="0"/>
    <x v="52"/>
    <x v="3"/>
    <x v="1"/>
    <x v="1"/>
    <d v="2024-04-20T00:00:00"/>
    <d v="2024-05-28T00:00:00"/>
    <x v="15"/>
    <x v="0"/>
  </r>
  <r>
    <x v="221"/>
    <x v="10"/>
    <x v="221"/>
    <x v="2"/>
    <x v="221"/>
    <x v="2"/>
    <x v="1"/>
    <x v="4"/>
    <x v="1"/>
    <x v="166"/>
    <x v="14"/>
    <x v="1"/>
    <x v="7"/>
    <d v="2024-01-10T00:00:00"/>
    <d v="2024-09-30T00:00:00"/>
    <x v="9"/>
    <x v="1"/>
  </r>
  <r>
    <x v="222"/>
    <x v="35"/>
    <x v="222"/>
    <x v="2"/>
    <x v="222"/>
    <x v="2"/>
    <x v="7"/>
    <x v="0"/>
    <x v="0"/>
    <x v="167"/>
    <x v="3"/>
    <x v="0"/>
    <x v="9"/>
    <m/>
    <m/>
    <x v="23"/>
    <x v="1"/>
  </r>
  <r>
    <x v="223"/>
    <x v="15"/>
    <x v="223"/>
    <x v="1"/>
    <x v="223"/>
    <x v="1"/>
    <x v="12"/>
    <x v="2"/>
    <x v="0"/>
    <x v="168"/>
    <x v="1"/>
    <x v="0"/>
    <x v="2"/>
    <m/>
    <m/>
    <x v="33"/>
    <x v="0"/>
  </r>
  <r>
    <x v="224"/>
    <x v="24"/>
    <x v="224"/>
    <x v="3"/>
    <x v="224"/>
    <x v="2"/>
    <x v="0"/>
    <x v="0"/>
    <x v="0"/>
    <x v="169"/>
    <x v="17"/>
    <x v="1"/>
    <x v="3"/>
    <d v="2023-09-02T00:00:00"/>
    <d v="2024-05-14T00:00:00"/>
    <x v="11"/>
    <x v="2"/>
  </r>
  <r>
    <x v="225"/>
    <x v="35"/>
    <x v="225"/>
    <x v="2"/>
    <x v="225"/>
    <x v="2"/>
    <x v="13"/>
    <x v="4"/>
    <x v="1"/>
    <x v="170"/>
    <x v="1"/>
    <x v="1"/>
    <x v="11"/>
    <d v="2023-05-19T00:00:00"/>
    <d v="2023-09-16T00:00:00"/>
    <x v="22"/>
    <x v="1"/>
  </r>
  <r>
    <x v="226"/>
    <x v="26"/>
    <x v="226"/>
    <x v="7"/>
    <x v="226"/>
    <x v="5"/>
    <x v="15"/>
    <x v="4"/>
    <x v="1"/>
    <x v="139"/>
    <x v="14"/>
    <x v="1"/>
    <x v="7"/>
    <d v="2024-10-24T00:00:00"/>
    <d v="2024-11-18T00:00:00"/>
    <x v="32"/>
    <x v="3"/>
  </r>
  <r>
    <x v="227"/>
    <x v="19"/>
    <x v="227"/>
    <x v="7"/>
    <x v="227"/>
    <x v="2"/>
    <x v="4"/>
    <x v="0"/>
    <x v="1"/>
    <x v="171"/>
    <x v="13"/>
    <x v="1"/>
    <x v="3"/>
    <d v="2023-09-13T00:00:00"/>
    <d v="2024-11-20T00:00:00"/>
    <x v="17"/>
    <x v="3"/>
  </r>
  <r>
    <x v="228"/>
    <x v="0"/>
    <x v="228"/>
    <x v="0"/>
    <x v="228"/>
    <x v="0"/>
    <x v="5"/>
    <x v="3"/>
    <x v="0"/>
    <x v="172"/>
    <x v="7"/>
    <x v="1"/>
    <x v="3"/>
    <d v="2023-06-21T00:00:00"/>
    <d v="2024-02-15T00:00:00"/>
    <x v="18"/>
    <x v="0"/>
  </r>
  <r>
    <x v="229"/>
    <x v="20"/>
    <x v="229"/>
    <x v="8"/>
    <x v="229"/>
    <x v="1"/>
    <x v="0"/>
    <x v="1"/>
    <x v="1"/>
    <x v="173"/>
    <x v="12"/>
    <x v="0"/>
    <x v="5"/>
    <m/>
    <m/>
    <x v="36"/>
    <x v="3"/>
  </r>
  <r>
    <x v="230"/>
    <x v="29"/>
    <x v="230"/>
    <x v="4"/>
    <x v="230"/>
    <x v="2"/>
    <x v="9"/>
    <x v="0"/>
    <x v="0"/>
    <x v="174"/>
    <x v="18"/>
    <x v="1"/>
    <x v="8"/>
    <d v="2024-07-14T00:00:00"/>
    <d v="2025-01-15T00:00:00"/>
    <x v="32"/>
    <x v="3"/>
  </r>
  <r>
    <x v="231"/>
    <x v="25"/>
    <x v="231"/>
    <x v="12"/>
    <x v="231"/>
    <x v="5"/>
    <x v="3"/>
    <x v="1"/>
    <x v="0"/>
    <x v="175"/>
    <x v="5"/>
    <x v="0"/>
    <x v="7"/>
    <m/>
    <m/>
    <x v="27"/>
    <x v="3"/>
  </r>
  <r>
    <x v="232"/>
    <x v="10"/>
    <x v="232"/>
    <x v="2"/>
    <x v="232"/>
    <x v="4"/>
    <x v="19"/>
    <x v="2"/>
    <x v="0"/>
    <x v="143"/>
    <x v="13"/>
    <x v="0"/>
    <x v="1"/>
    <m/>
    <m/>
    <x v="33"/>
    <x v="1"/>
  </r>
  <r>
    <x v="233"/>
    <x v="6"/>
    <x v="233"/>
    <x v="5"/>
    <x v="233"/>
    <x v="3"/>
    <x v="0"/>
    <x v="1"/>
    <x v="0"/>
    <x v="176"/>
    <x v="5"/>
    <x v="0"/>
    <x v="8"/>
    <m/>
    <m/>
    <x v="4"/>
    <x v="3"/>
  </r>
  <r>
    <x v="234"/>
    <x v="31"/>
    <x v="234"/>
    <x v="12"/>
    <x v="234"/>
    <x v="5"/>
    <x v="11"/>
    <x v="2"/>
    <x v="0"/>
    <x v="177"/>
    <x v="8"/>
    <x v="0"/>
    <x v="4"/>
    <m/>
    <m/>
    <x v="25"/>
    <x v="3"/>
  </r>
  <r>
    <x v="235"/>
    <x v="38"/>
    <x v="235"/>
    <x v="0"/>
    <x v="235"/>
    <x v="5"/>
    <x v="18"/>
    <x v="0"/>
    <x v="0"/>
    <x v="88"/>
    <x v="19"/>
    <x v="1"/>
    <x v="1"/>
    <d v="2024-09-18T00:00:00"/>
    <d v="2024-12-03T00:00:00"/>
    <x v="35"/>
    <x v="0"/>
  </r>
  <r>
    <x v="236"/>
    <x v="33"/>
    <x v="236"/>
    <x v="0"/>
    <x v="236"/>
    <x v="5"/>
    <x v="13"/>
    <x v="2"/>
    <x v="1"/>
    <x v="89"/>
    <x v="7"/>
    <x v="1"/>
    <x v="0"/>
    <d v="2023-11-22T00:00:00"/>
    <d v="2024-01-13T00:00:00"/>
    <x v="28"/>
    <x v="0"/>
  </r>
  <r>
    <x v="237"/>
    <x v="34"/>
    <x v="237"/>
    <x v="5"/>
    <x v="237"/>
    <x v="4"/>
    <x v="4"/>
    <x v="0"/>
    <x v="1"/>
    <x v="178"/>
    <x v="16"/>
    <x v="1"/>
    <x v="4"/>
    <d v="2023-12-15T00:00:00"/>
    <d v="2024-06-26T00:00:00"/>
    <x v="27"/>
    <x v="3"/>
  </r>
  <r>
    <x v="238"/>
    <x v="28"/>
    <x v="238"/>
    <x v="4"/>
    <x v="238"/>
    <x v="5"/>
    <x v="17"/>
    <x v="0"/>
    <x v="0"/>
    <x v="179"/>
    <x v="14"/>
    <x v="0"/>
    <x v="5"/>
    <m/>
    <m/>
    <x v="21"/>
    <x v="3"/>
  </r>
  <r>
    <x v="239"/>
    <x v="18"/>
    <x v="239"/>
    <x v="9"/>
    <x v="239"/>
    <x v="3"/>
    <x v="17"/>
    <x v="0"/>
    <x v="1"/>
    <x v="180"/>
    <x v="4"/>
    <x v="1"/>
    <x v="3"/>
    <d v="2023-04-29T00:00:00"/>
    <d v="2024-03-28T00:00:00"/>
    <x v="16"/>
    <x v="3"/>
  </r>
  <r>
    <x v="240"/>
    <x v="14"/>
    <x v="240"/>
    <x v="11"/>
    <x v="240"/>
    <x v="2"/>
    <x v="6"/>
    <x v="2"/>
    <x v="1"/>
    <x v="181"/>
    <x v="15"/>
    <x v="0"/>
    <x v="5"/>
    <m/>
    <m/>
    <x v="11"/>
    <x v="2"/>
  </r>
  <r>
    <x v="241"/>
    <x v="10"/>
    <x v="241"/>
    <x v="2"/>
    <x v="241"/>
    <x v="5"/>
    <x v="12"/>
    <x v="4"/>
    <x v="1"/>
    <x v="64"/>
    <x v="11"/>
    <x v="0"/>
    <x v="1"/>
    <m/>
    <m/>
    <x v="18"/>
    <x v="1"/>
  </r>
  <r>
    <x v="242"/>
    <x v="34"/>
    <x v="242"/>
    <x v="5"/>
    <x v="242"/>
    <x v="3"/>
    <x v="7"/>
    <x v="4"/>
    <x v="1"/>
    <x v="165"/>
    <x v="13"/>
    <x v="0"/>
    <x v="10"/>
    <m/>
    <m/>
    <x v="23"/>
    <x v="3"/>
  </r>
  <r>
    <x v="243"/>
    <x v="6"/>
    <x v="243"/>
    <x v="5"/>
    <x v="243"/>
    <x v="2"/>
    <x v="5"/>
    <x v="3"/>
    <x v="1"/>
    <x v="182"/>
    <x v="0"/>
    <x v="0"/>
    <x v="2"/>
    <m/>
    <m/>
    <x v="25"/>
    <x v="3"/>
  </r>
  <r>
    <x v="244"/>
    <x v="6"/>
    <x v="244"/>
    <x v="5"/>
    <x v="244"/>
    <x v="3"/>
    <x v="19"/>
    <x v="4"/>
    <x v="0"/>
    <x v="183"/>
    <x v="9"/>
    <x v="0"/>
    <x v="6"/>
    <m/>
    <m/>
    <x v="16"/>
    <x v="3"/>
  </r>
  <r>
    <x v="245"/>
    <x v="5"/>
    <x v="245"/>
    <x v="4"/>
    <x v="245"/>
    <x v="5"/>
    <x v="10"/>
    <x v="1"/>
    <x v="0"/>
    <x v="156"/>
    <x v="6"/>
    <x v="1"/>
    <x v="4"/>
    <d v="2023-10-09T00:00:00"/>
    <d v="2024-12-26T00:00:00"/>
    <x v="26"/>
    <x v="3"/>
  </r>
  <r>
    <x v="246"/>
    <x v="14"/>
    <x v="246"/>
    <x v="11"/>
    <x v="246"/>
    <x v="4"/>
    <x v="14"/>
    <x v="4"/>
    <x v="0"/>
    <x v="184"/>
    <x v="19"/>
    <x v="1"/>
    <x v="4"/>
    <d v="2023-06-02T00:00:00"/>
    <d v="2024-05-16T00:00:00"/>
    <x v="3"/>
    <x v="2"/>
  </r>
  <r>
    <x v="247"/>
    <x v="19"/>
    <x v="247"/>
    <x v="7"/>
    <x v="247"/>
    <x v="1"/>
    <x v="9"/>
    <x v="4"/>
    <x v="0"/>
    <x v="69"/>
    <x v="11"/>
    <x v="0"/>
    <x v="4"/>
    <m/>
    <m/>
    <x v="9"/>
    <x v="3"/>
  </r>
  <r>
    <x v="248"/>
    <x v="21"/>
    <x v="248"/>
    <x v="10"/>
    <x v="248"/>
    <x v="4"/>
    <x v="4"/>
    <x v="3"/>
    <x v="1"/>
    <x v="9"/>
    <x v="12"/>
    <x v="0"/>
    <x v="4"/>
    <m/>
    <m/>
    <x v="30"/>
    <x v="3"/>
  </r>
  <r>
    <x v="249"/>
    <x v="9"/>
    <x v="249"/>
    <x v="8"/>
    <x v="249"/>
    <x v="0"/>
    <x v="19"/>
    <x v="0"/>
    <x v="0"/>
    <x v="20"/>
    <x v="19"/>
    <x v="0"/>
    <x v="11"/>
    <m/>
    <m/>
    <x v="6"/>
    <x v="3"/>
  </r>
  <r>
    <x v="250"/>
    <x v="3"/>
    <x v="250"/>
    <x v="3"/>
    <x v="250"/>
    <x v="5"/>
    <x v="14"/>
    <x v="2"/>
    <x v="0"/>
    <x v="125"/>
    <x v="0"/>
    <x v="0"/>
    <x v="8"/>
    <m/>
    <m/>
    <x v="19"/>
    <x v="2"/>
  </r>
  <r>
    <x v="251"/>
    <x v="31"/>
    <x v="251"/>
    <x v="12"/>
    <x v="251"/>
    <x v="3"/>
    <x v="2"/>
    <x v="0"/>
    <x v="1"/>
    <x v="54"/>
    <x v="1"/>
    <x v="1"/>
    <x v="4"/>
    <d v="2024-12-25T00:00:00"/>
    <d v="2025-02-01T00:00:00"/>
    <x v="20"/>
    <x v="3"/>
  </r>
  <r>
    <x v="252"/>
    <x v="14"/>
    <x v="252"/>
    <x v="11"/>
    <x v="252"/>
    <x v="2"/>
    <x v="9"/>
    <x v="0"/>
    <x v="0"/>
    <x v="83"/>
    <x v="5"/>
    <x v="1"/>
    <x v="8"/>
    <d v="2023-12-28T00:00:00"/>
    <d v="2024-02-24T00:00:00"/>
    <x v="31"/>
    <x v="2"/>
  </r>
  <r>
    <x v="253"/>
    <x v="18"/>
    <x v="253"/>
    <x v="9"/>
    <x v="253"/>
    <x v="2"/>
    <x v="14"/>
    <x v="0"/>
    <x v="1"/>
    <x v="185"/>
    <x v="7"/>
    <x v="1"/>
    <x v="7"/>
    <d v="2024-06-14T00:00:00"/>
    <d v="2024-12-30T00:00:00"/>
    <x v="16"/>
    <x v="3"/>
  </r>
  <r>
    <x v="254"/>
    <x v="14"/>
    <x v="254"/>
    <x v="11"/>
    <x v="254"/>
    <x v="5"/>
    <x v="14"/>
    <x v="1"/>
    <x v="0"/>
    <x v="186"/>
    <x v="1"/>
    <x v="0"/>
    <x v="11"/>
    <m/>
    <m/>
    <x v="13"/>
    <x v="2"/>
  </r>
  <r>
    <x v="255"/>
    <x v="1"/>
    <x v="255"/>
    <x v="1"/>
    <x v="255"/>
    <x v="1"/>
    <x v="6"/>
    <x v="1"/>
    <x v="1"/>
    <x v="46"/>
    <x v="7"/>
    <x v="0"/>
    <x v="2"/>
    <m/>
    <m/>
    <x v="33"/>
    <x v="0"/>
  </r>
  <r>
    <x v="256"/>
    <x v="3"/>
    <x v="256"/>
    <x v="3"/>
    <x v="256"/>
    <x v="3"/>
    <x v="19"/>
    <x v="2"/>
    <x v="1"/>
    <x v="37"/>
    <x v="9"/>
    <x v="1"/>
    <x v="6"/>
    <d v="2024-12-28T00:00:00"/>
    <d v="2025-01-16T00:00:00"/>
    <x v="18"/>
    <x v="2"/>
  </r>
  <r>
    <x v="257"/>
    <x v="0"/>
    <x v="257"/>
    <x v="0"/>
    <x v="257"/>
    <x v="3"/>
    <x v="12"/>
    <x v="1"/>
    <x v="1"/>
    <x v="187"/>
    <x v="12"/>
    <x v="1"/>
    <x v="1"/>
    <d v="2023-08-25T00:00:00"/>
    <d v="2024-01-31T00:00:00"/>
    <x v="9"/>
    <x v="0"/>
  </r>
  <r>
    <x v="258"/>
    <x v="37"/>
    <x v="258"/>
    <x v="5"/>
    <x v="258"/>
    <x v="3"/>
    <x v="12"/>
    <x v="2"/>
    <x v="0"/>
    <x v="115"/>
    <x v="13"/>
    <x v="1"/>
    <x v="5"/>
    <d v="2023-03-31T00:00:00"/>
    <d v="2023-09-26T00:00:00"/>
    <x v="32"/>
    <x v="3"/>
  </r>
  <r>
    <x v="259"/>
    <x v="25"/>
    <x v="259"/>
    <x v="12"/>
    <x v="259"/>
    <x v="2"/>
    <x v="0"/>
    <x v="4"/>
    <x v="0"/>
    <x v="188"/>
    <x v="13"/>
    <x v="1"/>
    <x v="0"/>
    <d v="2024-08-29T00:00:00"/>
    <d v="2024-09-26T00:00:00"/>
    <x v="28"/>
    <x v="3"/>
  </r>
  <r>
    <x v="260"/>
    <x v="31"/>
    <x v="260"/>
    <x v="12"/>
    <x v="260"/>
    <x v="1"/>
    <x v="14"/>
    <x v="2"/>
    <x v="1"/>
    <x v="189"/>
    <x v="6"/>
    <x v="1"/>
    <x v="7"/>
    <d v="2025-02-22T00:00:00"/>
    <d v="2025-02-22T00:00:00"/>
    <x v="3"/>
    <x v="3"/>
  </r>
  <r>
    <x v="261"/>
    <x v="32"/>
    <x v="261"/>
    <x v="11"/>
    <x v="261"/>
    <x v="0"/>
    <x v="4"/>
    <x v="3"/>
    <x v="1"/>
    <x v="17"/>
    <x v="8"/>
    <x v="0"/>
    <x v="4"/>
    <m/>
    <m/>
    <x v="6"/>
    <x v="2"/>
  </r>
  <r>
    <x v="262"/>
    <x v="13"/>
    <x v="262"/>
    <x v="10"/>
    <x v="262"/>
    <x v="3"/>
    <x v="9"/>
    <x v="0"/>
    <x v="0"/>
    <x v="75"/>
    <x v="15"/>
    <x v="0"/>
    <x v="8"/>
    <m/>
    <m/>
    <x v="21"/>
    <x v="3"/>
  </r>
  <r>
    <x v="263"/>
    <x v="12"/>
    <x v="263"/>
    <x v="9"/>
    <x v="263"/>
    <x v="3"/>
    <x v="16"/>
    <x v="0"/>
    <x v="0"/>
    <x v="190"/>
    <x v="6"/>
    <x v="0"/>
    <x v="8"/>
    <m/>
    <m/>
    <x v="0"/>
    <x v="3"/>
  </r>
  <r>
    <x v="264"/>
    <x v="19"/>
    <x v="264"/>
    <x v="7"/>
    <x v="264"/>
    <x v="5"/>
    <x v="10"/>
    <x v="2"/>
    <x v="0"/>
    <x v="26"/>
    <x v="17"/>
    <x v="1"/>
    <x v="6"/>
    <d v="2024-05-03T00:00:00"/>
    <d v="2024-12-21T00:00:00"/>
    <x v="22"/>
    <x v="3"/>
  </r>
  <r>
    <x v="265"/>
    <x v="36"/>
    <x v="265"/>
    <x v="6"/>
    <x v="265"/>
    <x v="4"/>
    <x v="1"/>
    <x v="4"/>
    <x v="0"/>
    <x v="69"/>
    <x v="17"/>
    <x v="1"/>
    <x v="11"/>
    <d v="2024-10-31T00:00:00"/>
    <d v="2025-01-12T00:00:00"/>
    <x v="4"/>
    <x v="3"/>
  </r>
  <r>
    <x v="266"/>
    <x v="28"/>
    <x v="266"/>
    <x v="4"/>
    <x v="266"/>
    <x v="3"/>
    <x v="15"/>
    <x v="4"/>
    <x v="1"/>
    <x v="191"/>
    <x v="15"/>
    <x v="1"/>
    <x v="8"/>
    <d v="2024-10-10T00:00:00"/>
    <d v="2024-12-11T00:00:00"/>
    <x v="1"/>
    <x v="3"/>
  </r>
  <r>
    <x v="267"/>
    <x v="38"/>
    <x v="267"/>
    <x v="0"/>
    <x v="267"/>
    <x v="2"/>
    <x v="1"/>
    <x v="3"/>
    <x v="1"/>
    <x v="181"/>
    <x v="8"/>
    <x v="1"/>
    <x v="11"/>
    <d v="2024-01-25T00:00:00"/>
    <d v="2024-09-06T00:00:00"/>
    <x v="15"/>
    <x v="0"/>
  </r>
  <r>
    <x v="268"/>
    <x v="30"/>
    <x v="268"/>
    <x v="12"/>
    <x v="268"/>
    <x v="4"/>
    <x v="9"/>
    <x v="3"/>
    <x v="1"/>
    <x v="192"/>
    <x v="2"/>
    <x v="0"/>
    <x v="2"/>
    <m/>
    <m/>
    <x v="0"/>
    <x v="3"/>
  </r>
  <r>
    <x v="269"/>
    <x v="25"/>
    <x v="269"/>
    <x v="12"/>
    <x v="269"/>
    <x v="0"/>
    <x v="18"/>
    <x v="3"/>
    <x v="1"/>
    <x v="193"/>
    <x v="15"/>
    <x v="0"/>
    <x v="6"/>
    <m/>
    <m/>
    <x v="3"/>
    <x v="3"/>
  </r>
  <r>
    <x v="270"/>
    <x v="30"/>
    <x v="270"/>
    <x v="12"/>
    <x v="270"/>
    <x v="2"/>
    <x v="4"/>
    <x v="3"/>
    <x v="0"/>
    <x v="49"/>
    <x v="6"/>
    <x v="0"/>
    <x v="3"/>
    <m/>
    <m/>
    <x v="8"/>
    <x v="3"/>
  </r>
  <r>
    <x v="271"/>
    <x v="20"/>
    <x v="271"/>
    <x v="8"/>
    <x v="271"/>
    <x v="1"/>
    <x v="14"/>
    <x v="3"/>
    <x v="1"/>
    <x v="43"/>
    <x v="14"/>
    <x v="1"/>
    <x v="10"/>
    <d v="2024-08-16T00:00:00"/>
    <d v="2025-02-11T00:00:00"/>
    <x v="2"/>
    <x v="3"/>
  </r>
  <r>
    <x v="272"/>
    <x v="31"/>
    <x v="272"/>
    <x v="12"/>
    <x v="272"/>
    <x v="2"/>
    <x v="9"/>
    <x v="4"/>
    <x v="1"/>
    <x v="194"/>
    <x v="8"/>
    <x v="0"/>
    <x v="5"/>
    <m/>
    <m/>
    <x v="6"/>
    <x v="3"/>
  </r>
  <r>
    <x v="273"/>
    <x v="32"/>
    <x v="273"/>
    <x v="11"/>
    <x v="273"/>
    <x v="5"/>
    <x v="9"/>
    <x v="1"/>
    <x v="1"/>
    <x v="37"/>
    <x v="17"/>
    <x v="0"/>
    <x v="2"/>
    <m/>
    <m/>
    <x v="30"/>
    <x v="2"/>
  </r>
  <r>
    <x v="274"/>
    <x v="35"/>
    <x v="274"/>
    <x v="2"/>
    <x v="274"/>
    <x v="1"/>
    <x v="18"/>
    <x v="1"/>
    <x v="0"/>
    <x v="195"/>
    <x v="3"/>
    <x v="1"/>
    <x v="11"/>
    <d v="2024-01-27T00:00:00"/>
    <d v="2024-09-23T00:00:00"/>
    <x v="3"/>
    <x v="1"/>
  </r>
  <r>
    <x v="275"/>
    <x v="32"/>
    <x v="275"/>
    <x v="11"/>
    <x v="275"/>
    <x v="0"/>
    <x v="16"/>
    <x v="0"/>
    <x v="1"/>
    <x v="196"/>
    <x v="19"/>
    <x v="1"/>
    <x v="5"/>
    <d v="2023-06-05T00:00:00"/>
    <d v="2025-02-23T00:00:00"/>
    <x v="28"/>
    <x v="2"/>
  </r>
  <r>
    <x v="276"/>
    <x v="35"/>
    <x v="276"/>
    <x v="2"/>
    <x v="276"/>
    <x v="0"/>
    <x v="19"/>
    <x v="3"/>
    <x v="1"/>
    <x v="35"/>
    <x v="17"/>
    <x v="0"/>
    <x v="7"/>
    <m/>
    <m/>
    <x v="28"/>
    <x v="1"/>
  </r>
  <r>
    <x v="277"/>
    <x v="8"/>
    <x v="277"/>
    <x v="7"/>
    <x v="277"/>
    <x v="0"/>
    <x v="3"/>
    <x v="1"/>
    <x v="0"/>
    <x v="197"/>
    <x v="8"/>
    <x v="0"/>
    <x v="6"/>
    <m/>
    <m/>
    <x v="1"/>
    <x v="3"/>
  </r>
  <r>
    <x v="278"/>
    <x v="30"/>
    <x v="278"/>
    <x v="12"/>
    <x v="278"/>
    <x v="4"/>
    <x v="12"/>
    <x v="4"/>
    <x v="0"/>
    <x v="198"/>
    <x v="4"/>
    <x v="0"/>
    <x v="9"/>
    <m/>
    <m/>
    <x v="10"/>
    <x v="3"/>
  </r>
  <r>
    <x v="279"/>
    <x v="30"/>
    <x v="279"/>
    <x v="12"/>
    <x v="279"/>
    <x v="0"/>
    <x v="14"/>
    <x v="4"/>
    <x v="1"/>
    <x v="199"/>
    <x v="7"/>
    <x v="0"/>
    <x v="9"/>
    <m/>
    <m/>
    <x v="0"/>
    <x v="3"/>
  </r>
  <r>
    <x v="280"/>
    <x v="27"/>
    <x v="280"/>
    <x v="3"/>
    <x v="280"/>
    <x v="2"/>
    <x v="6"/>
    <x v="2"/>
    <x v="0"/>
    <x v="200"/>
    <x v="17"/>
    <x v="1"/>
    <x v="3"/>
    <d v="2024-11-17T00:00:00"/>
    <d v="2025-01-11T00:00:00"/>
    <x v="27"/>
    <x v="2"/>
  </r>
  <r>
    <x v="281"/>
    <x v="38"/>
    <x v="281"/>
    <x v="0"/>
    <x v="281"/>
    <x v="4"/>
    <x v="19"/>
    <x v="0"/>
    <x v="0"/>
    <x v="201"/>
    <x v="18"/>
    <x v="1"/>
    <x v="5"/>
    <d v="2024-03-01T00:00:00"/>
    <d v="2024-08-08T00:00:00"/>
    <x v="6"/>
    <x v="0"/>
  </r>
  <r>
    <x v="282"/>
    <x v="17"/>
    <x v="282"/>
    <x v="6"/>
    <x v="282"/>
    <x v="0"/>
    <x v="18"/>
    <x v="4"/>
    <x v="0"/>
    <x v="202"/>
    <x v="9"/>
    <x v="1"/>
    <x v="4"/>
    <d v="2023-10-01T00:00:00"/>
    <d v="2023-12-25T00:00:00"/>
    <x v="5"/>
    <x v="3"/>
  </r>
  <r>
    <x v="283"/>
    <x v="22"/>
    <x v="283"/>
    <x v="11"/>
    <x v="283"/>
    <x v="1"/>
    <x v="17"/>
    <x v="1"/>
    <x v="0"/>
    <x v="203"/>
    <x v="13"/>
    <x v="1"/>
    <x v="5"/>
    <d v="2024-05-28T00:00:00"/>
    <d v="2024-12-28T00:00:00"/>
    <x v="15"/>
    <x v="2"/>
  </r>
  <r>
    <x v="284"/>
    <x v="31"/>
    <x v="284"/>
    <x v="12"/>
    <x v="284"/>
    <x v="4"/>
    <x v="17"/>
    <x v="4"/>
    <x v="0"/>
    <x v="204"/>
    <x v="16"/>
    <x v="0"/>
    <x v="3"/>
    <m/>
    <m/>
    <x v="10"/>
    <x v="3"/>
  </r>
  <r>
    <x v="285"/>
    <x v="38"/>
    <x v="285"/>
    <x v="0"/>
    <x v="285"/>
    <x v="2"/>
    <x v="7"/>
    <x v="2"/>
    <x v="1"/>
    <x v="111"/>
    <x v="3"/>
    <x v="1"/>
    <x v="8"/>
    <d v="2023-10-19T00:00:00"/>
    <d v="2024-03-25T00:00:00"/>
    <x v="19"/>
    <x v="0"/>
  </r>
  <r>
    <x v="286"/>
    <x v="33"/>
    <x v="286"/>
    <x v="0"/>
    <x v="286"/>
    <x v="2"/>
    <x v="11"/>
    <x v="4"/>
    <x v="1"/>
    <x v="129"/>
    <x v="4"/>
    <x v="1"/>
    <x v="3"/>
    <d v="2023-11-24T00:00:00"/>
    <d v="2024-06-24T00:00:00"/>
    <x v="0"/>
    <x v="0"/>
  </r>
  <r>
    <x v="287"/>
    <x v="19"/>
    <x v="287"/>
    <x v="7"/>
    <x v="287"/>
    <x v="1"/>
    <x v="4"/>
    <x v="3"/>
    <x v="0"/>
    <x v="205"/>
    <x v="19"/>
    <x v="1"/>
    <x v="3"/>
    <d v="2023-12-14T00:00:00"/>
    <d v="2024-09-30T00:00:00"/>
    <x v="32"/>
    <x v="3"/>
  </r>
  <r>
    <x v="288"/>
    <x v="31"/>
    <x v="288"/>
    <x v="12"/>
    <x v="288"/>
    <x v="2"/>
    <x v="16"/>
    <x v="4"/>
    <x v="1"/>
    <x v="206"/>
    <x v="2"/>
    <x v="1"/>
    <x v="2"/>
    <d v="2024-10-04T00:00:00"/>
    <d v="2024-12-05T00:00:00"/>
    <x v="32"/>
    <x v="3"/>
  </r>
  <r>
    <x v="289"/>
    <x v="13"/>
    <x v="289"/>
    <x v="10"/>
    <x v="289"/>
    <x v="5"/>
    <x v="8"/>
    <x v="2"/>
    <x v="1"/>
    <x v="40"/>
    <x v="13"/>
    <x v="1"/>
    <x v="3"/>
    <d v="2023-03-31T00:00:00"/>
    <d v="2023-06-08T00:00:00"/>
    <x v="32"/>
    <x v="3"/>
  </r>
  <r>
    <x v="290"/>
    <x v="1"/>
    <x v="290"/>
    <x v="1"/>
    <x v="290"/>
    <x v="3"/>
    <x v="4"/>
    <x v="1"/>
    <x v="1"/>
    <x v="118"/>
    <x v="10"/>
    <x v="0"/>
    <x v="3"/>
    <m/>
    <m/>
    <x v="28"/>
    <x v="0"/>
  </r>
  <r>
    <x v="291"/>
    <x v="9"/>
    <x v="291"/>
    <x v="8"/>
    <x v="291"/>
    <x v="1"/>
    <x v="1"/>
    <x v="0"/>
    <x v="1"/>
    <x v="207"/>
    <x v="1"/>
    <x v="0"/>
    <x v="9"/>
    <m/>
    <m/>
    <x v="15"/>
    <x v="3"/>
  </r>
  <r>
    <x v="292"/>
    <x v="38"/>
    <x v="292"/>
    <x v="0"/>
    <x v="292"/>
    <x v="5"/>
    <x v="10"/>
    <x v="1"/>
    <x v="0"/>
    <x v="208"/>
    <x v="17"/>
    <x v="1"/>
    <x v="3"/>
    <d v="2024-10-19T00:00:00"/>
    <d v="2025-01-19T00:00:00"/>
    <x v="3"/>
    <x v="0"/>
  </r>
  <r>
    <x v="293"/>
    <x v="28"/>
    <x v="293"/>
    <x v="4"/>
    <x v="293"/>
    <x v="5"/>
    <x v="19"/>
    <x v="2"/>
    <x v="0"/>
    <x v="209"/>
    <x v="17"/>
    <x v="0"/>
    <x v="5"/>
    <m/>
    <m/>
    <x v="22"/>
    <x v="3"/>
  </r>
  <r>
    <x v="294"/>
    <x v="18"/>
    <x v="294"/>
    <x v="9"/>
    <x v="294"/>
    <x v="1"/>
    <x v="18"/>
    <x v="1"/>
    <x v="0"/>
    <x v="210"/>
    <x v="12"/>
    <x v="0"/>
    <x v="9"/>
    <m/>
    <m/>
    <x v="19"/>
    <x v="3"/>
  </r>
  <r>
    <x v="295"/>
    <x v="1"/>
    <x v="295"/>
    <x v="1"/>
    <x v="295"/>
    <x v="2"/>
    <x v="8"/>
    <x v="0"/>
    <x v="0"/>
    <x v="15"/>
    <x v="14"/>
    <x v="1"/>
    <x v="4"/>
    <d v="2024-07-12T00:00:00"/>
    <d v="2024-09-12T00:00:00"/>
    <x v="28"/>
    <x v="0"/>
  </r>
  <r>
    <x v="296"/>
    <x v="8"/>
    <x v="296"/>
    <x v="7"/>
    <x v="296"/>
    <x v="5"/>
    <x v="12"/>
    <x v="0"/>
    <x v="1"/>
    <x v="211"/>
    <x v="11"/>
    <x v="1"/>
    <x v="11"/>
    <d v="2024-11-14T00:00:00"/>
    <d v="2025-02-13T00:00:00"/>
    <x v="4"/>
    <x v="3"/>
  </r>
  <r>
    <x v="297"/>
    <x v="10"/>
    <x v="297"/>
    <x v="2"/>
    <x v="297"/>
    <x v="5"/>
    <x v="1"/>
    <x v="4"/>
    <x v="1"/>
    <x v="212"/>
    <x v="17"/>
    <x v="0"/>
    <x v="9"/>
    <m/>
    <m/>
    <x v="3"/>
    <x v="1"/>
  </r>
  <r>
    <x v="298"/>
    <x v="26"/>
    <x v="298"/>
    <x v="7"/>
    <x v="298"/>
    <x v="2"/>
    <x v="17"/>
    <x v="0"/>
    <x v="1"/>
    <x v="213"/>
    <x v="18"/>
    <x v="0"/>
    <x v="0"/>
    <m/>
    <m/>
    <x v="21"/>
    <x v="3"/>
  </r>
  <r>
    <x v="299"/>
    <x v="3"/>
    <x v="299"/>
    <x v="3"/>
    <x v="299"/>
    <x v="3"/>
    <x v="17"/>
    <x v="2"/>
    <x v="1"/>
    <x v="194"/>
    <x v="2"/>
    <x v="1"/>
    <x v="11"/>
    <d v="2023-06-20T00:00:00"/>
    <d v="2023-08-02T00:00:00"/>
    <x v="27"/>
    <x v="2"/>
  </r>
  <r>
    <x v="300"/>
    <x v="9"/>
    <x v="300"/>
    <x v="8"/>
    <x v="300"/>
    <x v="0"/>
    <x v="1"/>
    <x v="3"/>
    <x v="0"/>
    <x v="214"/>
    <x v="14"/>
    <x v="0"/>
    <x v="9"/>
    <m/>
    <m/>
    <x v="35"/>
    <x v="3"/>
  </r>
  <r>
    <x v="301"/>
    <x v="11"/>
    <x v="301"/>
    <x v="8"/>
    <x v="301"/>
    <x v="1"/>
    <x v="13"/>
    <x v="3"/>
    <x v="1"/>
    <x v="170"/>
    <x v="10"/>
    <x v="1"/>
    <x v="5"/>
    <d v="2024-10-22T00:00:00"/>
    <d v="2024-12-26T00:00:00"/>
    <x v="34"/>
    <x v="3"/>
  </r>
  <r>
    <x v="302"/>
    <x v="36"/>
    <x v="302"/>
    <x v="6"/>
    <x v="302"/>
    <x v="2"/>
    <x v="10"/>
    <x v="2"/>
    <x v="1"/>
    <x v="29"/>
    <x v="2"/>
    <x v="1"/>
    <x v="5"/>
    <d v="2024-08-15T00:00:00"/>
    <d v="2024-08-15T00:00:00"/>
    <x v="20"/>
    <x v="3"/>
  </r>
  <r>
    <x v="303"/>
    <x v="10"/>
    <x v="303"/>
    <x v="2"/>
    <x v="303"/>
    <x v="4"/>
    <x v="4"/>
    <x v="0"/>
    <x v="0"/>
    <x v="131"/>
    <x v="16"/>
    <x v="0"/>
    <x v="6"/>
    <m/>
    <m/>
    <x v="2"/>
    <x v="1"/>
  </r>
  <r>
    <x v="304"/>
    <x v="15"/>
    <x v="304"/>
    <x v="1"/>
    <x v="304"/>
    <x v="3"/>
    <x v="4"/>
    <x v="3"/>
    <x v="1"/>
    <x v="116"/>
    <x v="18"/>
    <x v="1"/>
    <x v="2"/>
    <d v="2025-02-23T00:00:00"/>
    <d v="2025-02-24T00:00:00"/>
    <x v="21"/>
    <x v="0"/>
  </r>
  <r>
    <x v="305"/>
    <x v="20"/>
    <x v="305"/>
    <x v="8"/>
    <x v="305"/>
    <x v="2"/>
    <x v="8"/>
    <x v="1"/>
    <x v="1"/>
    <x v="94"/>
    <x v="2"/>
    <x v="0"/>
    <x v="7"/>
    <m/>
    <m/>
    <x v="14"/>
    <x v="3"/>
  </r>
  <r>
    <x v="306"/>
    <x v="15"/>
    <x v="306"/>
    <x v="1"/>
    <x v="306"/>
    <x v="5"/>
    <x v="8"/>
    <x v="0"/>
    <x v="1"/>
    <x v="215"/>
    <x v="18"/>
    <x v="0"/>
    <x v="1"/>
    <m/>
    <m/>
    <x v="15"/>
    <x v="0"/>
  </r>
  <r>
    <x v="307"/>
    <x v="28"/>
    <x v="307"/>
    <x v="4"/>
    <x v="307"/>
    <x v="5"/>
    <x v="12"/>
    <x v="2"/>
    <x v="1"/>
    <x v="216"/>
    <x v="7"/>
    <x v="0"/>
    <x v="9"/>
    <m/>
    <m/>
    <x v="28"/>
    <x v="3"/>
  </r>
  <r>
    <x v="308"/>
    <x v="26"/>
    <x v="308"/>
    <x v="7"/>
    <x v="308"/>
    <x v="0"/>
    <x v="8"/>
    <x v="1"/>
    <x v="1"/>
    <x v="163"/>
    <x v="4"/>
    <x v="1"/>
    <x v="8"/>
    <d v="2024-03-01T00:00:00"/>
    <d v="2024-10-21T00:00:00"/>
    <x v="30"/>
    <x v="3"/>
  </r>
  <r>
    <x v="309"/>
    <x v="25"/>
    <x v="309"/>
    <x v="12"/>
    <x v="309"/>
    <x v="5"/>
    <x v="12"/>
    <x v="4"/>
    <x v="0"/>
    <x v="124"/>
    <x v="1"/>
    <x v="0"/>
    <x v="7"/>
    <m/>
    <m/>
    <x v="16"/>
    <x v="3"/>
  </r>
  <r>
    <x v="310"/>
    <x v="17"/>
    <x v="310"/>
    <x v="6"/>
    <x v="310"/>
    <x v="3"/>
    <x v="0"/>
    <x v="1"/>
    <x v="1"/>
    <x v="217"/>
    <x v="7"/>
    <x v="0"/>
    <x v="8"/>
    <m/>
    <m/>
    <x v="26"/>
    <x v="3"/>
  </r>
  <r>
    <x v="311"/>
    <x v="21"/>
    <x v="311"/>
    <x v="10"/>
    <x v="311"/>
    <x v="1"/>
    <x v="5"/>
    <x v="1"/>
    <x v="0"/>
    <x v="218"/>
    <x v="9"/>
    <x v="1"/>
    <x v="10"/>
    <d v="2024-06-29T00:00:00"/>
    <d v="2024-08-17T00:00:00"/>
    <x v="13"/>
    <x v="3"/>
  </r>
  <r>
    <x v="312"/>
    <x v="13"/>
    <x v="312"/>
    <x v="10"/>
    <x v="312"/>
    <x v="1"/>
    <x v="19"/>
    <x v="1"/>
    <x v="1"/>
    <x v="219"/>
    <x v="15"/>
    <x v="0"/>
    <x v="8"/>
    <m/>
    <m/>
    <x v="5"/>
    <x v="3"/>
  </r>
  <r>
    <x v="313"/>
    <x v="1"/>
    <x v="313"/>
    <x v="1"/>
    <x v="313"/>
    <x v="3"/>
    <x v="15"/>
    <x v="3"/>
    <x v="1"/>
    <x v="220"/>
    <x v="3"/>
    <x v="1"/>
    <x v="8"/>
    <d v="2023-11-03T00:00:00"/>
    <d v="2023-12-03T00:00:00"/>
    <x v="4"/>
    <x v="0"/>
  </r>
  <r>
    <x v="314"/>
    <x v="28"/>
    <x v="314"/>
    <x v="4"/>
    <x v="314"/>
    <x v="1"/>
    <x v="1"/>
    <x v="0"/>
    <x v="0"/>
    <x v="60"/>
    <x v="11"/>
    <x v="0"/>
    <x v="11"/>
    <m/>
    <m/>
    <x v="8"/>
    <x v="3"/>
  </r>
  <r>
    <x v="315"/>
    <x v="6"/>
    <x v="315"/>
    <x v="5"/>
    <x v="315"/>
    <x v="4"/>
    <x v="17"/>
    <x v="1"/>
    <x v="1"/>
    <x v="46"/>
    <x v="5"/>
    <x v="1"/>
    <x v="11"/>
    <d v="2024-04-16T00:00:00"/>
    <d v="2024-08-15T00:00:00"/>
    <x v="22"/>
    <x v="3"/>
  </r>
  <r>
    <x v="316"/>
    <x v="20"/>
    <x v="316"/>
    <x v="8"/>
    <x v="316"/>
    <x v="0"/>
    <x v="15"/>
    <x v="0"/>
    <x v="0"/>
    <x v="221"/>
    <x v="0"/>
    <x v="1"/>
    <x v="10"/>
    <d v="2024-03-28T00:00:00"/>
    <d v="2025-02-05T00:00:00"/>
    <x v="29"/>
    <x v="3"/>
  </r>
  <r>
    <x v="317"/>
    <x v="12"/>
    <x v="317"/>
    <x v="9"/>
    <x v="317"/>
    <x v="2"/>
    <x v="3"/>
    <x v="3"/>
    <x v="1"/>
    <x v="204"/>
    <x v="2"/>
    <x v="1"/>
    <x v="4"/>
    <d v="2023-08-03T00:00:00"/>
    <d v="2025-02-24T00:00:00"/>
    <x v="20"/>
    <x v="3"/>
  </r>
  <r>
    <x v="318"/>
    <x v="31"/>
    <x v="318"/>
    <x v="12"/>
    <x v="318"/>
    <x v="0"/>
    <x v="10"/>
    <x v="2"/>
    <x v="1"/>
    <x v="222"/>
    <x v="8"/>
    <x v="0"/>
    <x v="11"/>
    <m/>
    <m/>
    <x v="0"/>
    <x v="3"/>
  </r>
  <r>
    <x v="319"/>
    <x v="3"/>
    <x v="319"/>
    <x v="3"/>
    <x v="319"/>
    <x v="5"/>
    <x v="19"/>
    <x v="1"/>
    <x v="0"/>
    <x v="223"/>
    <x v="13"/>
    <x v="1"/>
    <x v="1"/>
    <d v="2023-07-02T00:00:00"/>
    <d v="2023-11-11T00:00:00"/>
    <x v="9"/>
    <x v="2"/>
  </r>
  <r>
    <x v="320"/>
    <x v="7"/>
    <x v="320"/>
    <x v="6"/>
    <x v="320"/>
    <x v="3"/>
    <x v="16"/>
    <x v="2"/>
    <x v="0"/>
    <x v="48"/>
    <x v="12"/>
    <x v="1"/>
    <x v="1"/>
    <d v="2025-01-20T00:00:00"/>
    <d v="2025-02-20T00:00:00"/>
    <x v="7"/>
    <x v="3"/>
  </r>
  <r>
    <x v="321"/>
    <x v="28"/>
    <x v="321"/>
    <x v="4"/>
    <x v="321"/>
    <x v="3"/>
    <x v="7"/>
    <x v="3"/>
    <x v="0"/>
    <x v="224"/>
    <x v="4"/>
    <x v="1"/>
    <x v="11"/>
    <d v="2023-09-02T00:00:00"/>
    <d v="2024-01-29T00:00:00"/>
    <x v="35"/>
    <x v="3"/>
  </r>
  <r>
    <x v="322"/>
    <x v="16"/>
    <x v="322"/>
    <x v="1"/>
    <x v="322"/>
    <x v="0"/>
    <x v="7"/>
    <x v="1"/>
    <x v="1"/>
    <x v="120"/>
    <x v="10"/>
    <x v="0"/>
    <x v="6"/>
    <m/>
    <m/>
    <x v="16"/>
    <x v="0"/>
  </r>
  <r>
    <x v="323"/>
    <x v="36"/>
    <x v="323"/>
    <x v="6"/>
    <x v="323"/>
    <x v="3"/>
    <x v="19"/>
    <x v="1"/>
    <x v="0"/>
    <x v="225"/>
    <x v="6"/>
    <x v="1"/>
    <x v="7"/>
    <d v="2024-09-29T00:00:00"/>
    <d v="2025-02-14T00:00:00"/>
    <x v="36"/>
    <x v="3"/>
  </r>
  <r>
    <x v="324"/>
    <x v="7"/>
    <x v="324"/>
    <x v="6"/>
    <x v="324"/>
    <x v="5"/>
    <x v="17"/>
    <x v="2"/>
    <x v="1"/>
    <x v="226"/>
    <x v="1"/>
    <x v="1"/>
    <x v="10"/>
    <d v="2023-08-12T00:00:00"/>
    <d v="2024-02-04T00:00:00"/>
    <x v="0"/>
    <x v="3"/>
  </r>
  <r>
    <x v="325"/>
    <x v="31"/>
    <x v="325"/>
    <x v="12"/>
    <x v="325"/>
    <x v="5"/>
    <x v="9"/>
    <x v="2"/>
    <x v="1"/>
    <x v="227"/>
    <x v="9"/>
    <x v="0"/>
    <x v="5"/>
    <m/>
    <m/>
    <x v="22"/>
    <x v="3"/>
  </r>
  <r>
    <x v="326"/>
    <x v="6"/>
    <x v="326"/>
    <x v="5"/>
    <x v="326"/>
    <x v="2"/>
    <x v="18"/>
    <x v="4"/>
    <x v="1"/>
    <x v="16"/>
    <x v="19"/>
    <x v="0"/>
    <x v="6"/>
    <m/>
    <m/>
    <x v="14"/>
    <x v="3"/>
  </r>
  <r>
    <x v="327"/>
    <x v="31"/>
    <x v="327"/>
    <x v="12"/>
    <x v="327"/>
    <x v="2"/>
    <x v="19"/>
    <x v="2"/>
    <x v="1"/>
    <x v="40"/>
    <x v="13"/>
    <x v="0"/>
    <x v="8"/>
    <m/>
    <m/>
    <x v="30"/>
    <x v="3"/>
  </r>
  <r>
    <x v="328"/>
    <x v="16"/>
    <x v="328"/>
    <x v="1"/>
    <x v="328"/>
    <x v="4"/>
    <x v="0"/>
    <x v="2"/>
    <x v="1"/>
    <x v="228"/>
    <x v="9"/>
    <x v="0"/>
    <x v="1"/>
    <m/>
    <m/>
    <x v="2"/>
    <x v="0"/>
  </r>
  <r>
    <x v="329"/>
    <x v="16"/>
    <x v="329"/>
    <x v="1"/>
    <x v="329"/>
    <x v="5"/>
    <x v="7"/>
    <x v="4"/>
    <x v="1"/>
    <x v="89"/>
    <x v="6"/>
    <x v="0"/>
    <x v="9"/>
    <m/>
    <m/>
    <x v="2"/>
    <x v="0"/>
  </r>
  <r>
    <x v="330"/>
    <x v="27"/>
    <x v="330"/>
    <x v="3"/>
    <x v="330"/>
    <x v="4"/>
    <x v="0"/>
    <x v="1"/>
    <x v="1"/>
    <x v="101"/>
    <x v="5"/>
    <x v="1"/>
    <x v="8"/>
    <d v="2025-02-02T00:00:00"/>
    <d v="2025-02-10T00:00:00"/>
    <x v="17"/>
    <x v="2"/>
  </r>
  <r>
    <x v="331"/>
    <x v="38"/>
    <x v="331"/>
    <x v="0"/>
    <x v="331"/>
    <x v="2"/>
    <x v="2"/>
    <x v="4"/>
    <x v="1"/>
    <x v="155"/>
    <x v="18"/>
    <x v="1"/>
    <x v="0"/>
    <d v="2024-08-25T00:00:00"/>
    <d v="2024-11-05T00:00:00"/>
    <x v="12"/>
    <x v="0"/>
  </r>
  <r>
    <x v="332"/>
    <x v="21"/>
    <x v="332"/>
    <x v="10"/>
    <x v="332"/>
    <x v="2"/>
    <x v="14"/>
    <x v="1"/>
    <x v="1"/>
    <x v="81"/>
    <x v="7"/>
    <x v="0"/>
    <x v="0"/>
    <m/>
    <m/>
    <x v="23"/>
    <x v="3"/>
  </r>
  <r>
    <x v="333"/>
    <x v="32"/>
    <x v="333"/>
    <x v="11"/>
    <x v="333"/>
    <x v="1"/>
    <x v="8"/>
    <x v="3"/>
    <x v="1"/>
    <x v="229"/>
    <x v="8"/>
    <x v="1"/>
    <x v="5"/>
    <d v="2023-04-02T00:00:00"/>
    <d v="2024-12-03T00:00:00"/>
    <x v="0"/>
    <x v="2"/>
  </r>
  <r>
    <x v="334"/>
    <x v="28"/>
    <x v="334"/>
    <x v="4"/>
    <x v="334"/>
    <x v="5"/>
    <x v="3"/>
    <x v="4"/>
    <x v="1"/>
    <x v="7"/>
    <x v="7"/>
    <x v="0"/>
    <x v="11"/>
    <m/>
    <m/>
    <x v="19"/>
    <x v="3"/>
  </r>
  <r>
    <x v="335"/>
    <x v="18"/>
    <x v="335"/>
    <x v="9"/>
    <x v="335"/>
    <x v="3"/>
    <x v="7"/>
    <x v="2"/>
    <x v="0"/>
    <x v="172"/>
    <x v="18"/>
    <x v="0"/>
    <x v="8"/>
    <m/>
    <m/>
    <x v="3"/>
    <x v="3"/>
  </r>
  <r>
    <x v="336"/>
    <x v="18"/>
    <x v="336"/>
    <x v="9"/>
    <x v="336"/>
    <x v="3"/>
    <x v="9"/>
    <x v="3"/>
    <x v="0"/>
    <x v="230"/>
    <x v="17"/>
    <x v="1"/>
    <x v="9"/>
    <d v="2023-10-03T00:00:00"/>
    <d v="2024-04-18T00:00:00"/>
    <x v="8"/>
    <x v="3"/>
  </r>
  <r>
    <x v="337"/>
    <x v="6"/>
    <x v="337"/>
    <x v="5"/>
    <x v="337"/>
    <x v="1"/>
    <x v="10"/>
    <x v="1"/>
    <x v="1"/>
    <x v="227"/>
    <x v="2"/>
    <x v="1"/>
    <x v="2"/>
    <d v="2023-08-11T00:00:00"/>
    <d v="2024-10-10T00:00:00"/>
    <x v="29"/>
    <x v="3"/>
  </r>
  <r>
    <x v="338"/>
    <x v="36"/>
    <x v="338"/>
    <x v="6"/>
    <x v="338"/>
    <x v="3"/>
    <x v="0"/>
    <x v="4"/>
    <x v="0"/>
    <x v="96"/>
    <x v="13"/>
    <x v="1"/>
    <x v="8"/>
    <d v="2024-03-25T00:00:00"/>
    <d v="2025-01-31T00:00:00"/>
    <x v="23"/>
    <x v="3"/>
  </r>
  <r>
    <x v="339"/>
    <x v="0"/>
    <x v="339"/>
    <x v="0"/>
    <x v="339"/>
    <x v="0"/>
    <x v="16"/>
    <x v="0"/>
    <x v="1"/>
    <x v="231"/>
    <x v="4"/>
    <x v="1"/>
    <x v="7"/>
    <d v="2025-02-18T00:00:00"/>
    <d v="2025-02-25T00:00:00"/>
    <x v="36"/>
    <x v="0"/>
  </r>
  <r>
    <x v="340"/>
    <x v="16"/>
    <x v="340"/>
    <x v="1"/>
    <x v="340"/>
    <x v="4"/>
    <x v="12"/>
    <x v="3"/>
    <x v="0"/>
    <x v="60"/>
    <x v="6"/>
    <x v="1"/>
    <x v="6"/>
    <d v="2023-03-06T00:00:00"/>
    <d v="2024-03-27T00:00:00"/>
    <x v="32"/>
    <x v="0"/>
  </r>
  <r>
    <x v="341"/>
    <x v="33"/>
    <x v="341"/>
    <x v="0"/>
    <x v="341"/>
    <x v="0"/>
    <x v="12"/>
    <x v="3"/>
    <x v="1"/>
    <x v="184"/>
    <x v="6"/>
    <x v="0"/>
    <x v="6"/>
    <m/>
    <m/>
    <x v="30"/>
    <x v="0"/>
  </r>
  <r>
    <x v="342"/>
    <x v="19"/>
    <x v="342"/>
    <x v="7"/>
    <x v="342"/>
    <x v="3"/>
    <x v="10"/>
    <x v="1"/>
    <x v="1"/>
    <x v="177"/>
    <x v="10"/>
    <x v="0"/>
    <x v="7"/>
    <m/>
    <m/>
    <x v="13"/>
    <x v="3"/>
  </r>
  <r>
    <x v="343"/>
    <x v="28"/>
    <x v="343"/>
    <x v="4"/>
    <x v="343"/>
    <x v="1"/>
    <x v="17"/>
    <x v="2"/>
    <x v="0"/>
    <x v="19"/>
    <x v="19"/>
    <x v="0"/>
    <x v="5"/>
    <m/>
    <m/>
    <x v="15"/>
    <x v="3"/>
  </r>
  <r>
    <x v="344"/>
    <x v="20"/>
    <x v="344"/>
    <x v="8"/>
    <x v="344"/>
    <x v="4"/>
    <x v="8"/>
    <x v="2"/>
    <x v="1"/>
    <x v="18"/>
    <x v="7"/>
    <x v="0"/>
    <x v="5"/>
    <m/>
    <m/>
    <x v="8"/>
    <x v="3"/>
  </r>
  <r>
    <x v="345"/>
    <x v="9"/>
    <x v="345"/>
    <x v="8"/>
    <x v="345"/>
    <x v="2"/>
    <x v="18"/>
    <x v="2"/>
    <x v="0"/>
    <x v="13"/>
    <x v="9"/>
    <x v="0"/>
    <x v="5"/>
    <m/>
    <m/>
    <x v="32"/>
    <x v="3"/>
  </r>
  <r>
    <x v="346"/>
    <x v="26"/>
    <x v="346"/>
    <x v="7"/>
    <x v="346"/>
    <x v="3"/>
    <x v="19"/>
    <x v="4"/>
    <x v="1"/>
    <x v="232"/>
    <x v="18"/>
    <x v="1"/>
    <x v="7"/>
    <d v="2024-07-18T00:00:00"/>
    <d v="2025-02-04T00:00:00"/>
    <x v="14"/>
    <x v="3"/>
  </r>
  <r>
    <x v="347"/>
    <x v="13"/>
    <x v="347"/>
    <x v="10"/>
    <x v="347"/>
    <x v="1"/>
    <x v="19"/>
    <x v="0"/>
    <x v="1"/>
    <x v="233"/>
    <x v="7"/>
    <x v="0"/>
    <x v="6"/>
    <m/>
    <m/>
    <x v="3"/>
    <x v="3"/>
  </r>
  <r>
    <x v="348"/>
    <x v="33"/>
    <x v="348"/>
    <x v="0"/>
    <x v="348"/>
    <x v="0"/>
    <x v="18"/>
    <x v="0"/>
    <x v="0"/>
    <x v="234"/>
    <x v="0"/>
    <x v="1"/>
    <x v="10"/>
    <d v="2023-04-11T00:00:00"/>
    <d v="2025-02-10T00:00:00"/>
    <x v="12"/>
    <x v="0"/>
  </r>
  <r>
    <x v="349"/>
    <x v="15"/>
    <x v="349"/>
    <x v="1"/>
    <x v="349"/>
    <x v="4"/>
    <x v="6"/>
    <x v="0"/>
    <x v="0"/>
    <x v="235"/>
    <x v="16"/>
    <x v="1"/>
    <x v="1"/>
    <d v="2024-05-08T00:00:00"/>
    <d v="2025-02-13T00:00:00"/>
    <x v="0"/>
    <x v="0"/>
  </r>
  <r>
    <x v="350"/>
    <x v="0"/>
    <x v="350"/>
    <x v="0"/>
    <x v="350"/>
    <x v="4"/>
    <x v="9"/>
    <x v="4"/>
    <x v="1"/>
    <x v="207"/>
    <x v="7"/>
    <x v="1"/>
    <x v="5"/>
    <d v="2024-10-07T00:00:00"/>
    <d v="2024-12-07T00:00:00"/>
    <x v="20"/>
    <x v="0"/>
  </r>
  <r>
    <x v="351"/>
    <x v="2"/>
    <x v="351"/>
    <x v="2"/>
    <x v="351"/>
    <x v="5"/>
    <x v="13"/>
    <x v="2"/>
    <x v="0"/>
    <x v="193"/>
    <x v="4"/>
    <x v="1"/>
    <x v="3"/>
    <d v="2024-07-20T00:00:00"/>
    <d v="2024-12-04T00:00:00"/>
    <x v="8"/>
    <x v="1"/>
  </r>
  <r>
    <x v="352"/>
    <x v="26"/>
    <x v="352"/>
    <x v="7"/>
    <x v="352"/>
    <x v="4"/>
    <x v="13"/>
    <x v="0"/>
    <x v="0"/>
    <x v="78"/>
    <x v="19"/>
    <x v="1"/>
    <x v="5"/>
    <d v="2024-08-29T00:00:00"/>
    <d v="2025-02-15T00:00:00"/>
    <x v="33"/>
    <x v="3"/>
  </r>
  <r>
    <x v="353"/>
    <x v="34"/>
    <x v="353"/>
    <x v="5"/>
    <x v="353"/>
    <x v="3"/>
    <x v="19"/>
    <x v="2"/>
    <x v="1"/>
    <x v="120"/>
    <x v="1"/>
    <x v="1"/>
    <x v="1"/>
    <d v="2024-08-28T00:00:00"/>
    <d v="2025-01-15T00:00:00"/>
    <x v="32"/>
    <x v="3"/>
  </r>
  <r>
    <x v="354"/>
    <x v="34"/>
    <x v="354"/>
    <x v="5"/>
    <x v="354"/>
    <x v="5"/>
    <x v="6"/>
    <x v="3"/>
    <x v="0"/>
    <x v="3"/>
    <x v="9"/>
    <x v="1"/>
    <x v="11"/>
    <d v="2023-11-11T00:00:00"/>
    <d v="2024-12-12T00:00:00"/>
    <x v="25"/>
    <x v="3"/>
  </r>
  <r>
    <x v="355"/>
    <x v="28"/>
    <x v="355"/>
    <x v="4"/>
    <x v="355"/>
    <x v="5"/>
    <x v="12"/>
    <x v="3"/>
    <x v="0"/>
    <x v="236"/>
    <x v="1"/>
    <x v="0"/>
    <x v="6"/>
    <m/>
    <m/>
    <x v="4"/>
    <x v="3"/>
  </r>
  <r>
    <x v="356"/>
    <x v="17"/>
    <x v="356"/>
    <x v="6"/>
    <x v="356"/>
    <x v="5"/>
    <x v="17"/>
    <x v="0"/>
    <x v="0"/>
    <x v="123"/>
    <x v="13"/>
    <x v="0"/>
    <x v="10"/>
    <m/>
    <m/>
    <x v="10"/>
    <x v="3"/>
  </r>
  <r>
    <x v="357"/>
    <x v="35"/>
    <x v="357"/>
    <x v="2"/>
    <x v="357"/>
    <x v="4"/>
    <x v="11"/>
    <x v="4"/>
    <x v="0"/>
    <x v="12"/>
    <x v="14"/>
    <x v="1"/>
    <x v="2"/>
    <d v="2025-02-15T00:00:00"/>
    <d v="2025-02-22T00:00:00"/>
    <x v="16"/>
    <x v="1"/>
  </r>
  <r>
    <x v="358"/>
    <x v="36"/>
    <x v="358"/>
    <x v="6"/>
    <x v="358"/>
    <x v="5"/>
    <x v="17"/>
    <x v="3"/>
    <x v="0"/>
    <x v="176"/>
    <x v="12"/>
    <x v="1"/>
    <x v="3"/>
    <d v="2024-01-20T00:00:00"/>
    <d v="2025-02-13T00:00:00"/>
    <x v="10"/>
    <x v="3"/>
  </r>
  <r>
    <x v="359"/>
    <x v="13"/>
    <x v="359"/>
    <x v="10"/>
    <x v="359"/>
    <x v="0"/>
    <x v="0"/>
    <x v="2"/>
    <x v="0"/>
    <x v="129"/>
    <x v="18"/>
    <x v="0"/>
    <x v="7"/>
    <m/>
    <m/>
    <x v="1"/>
    <x v="3"/>
  </r>
  <r>
    <x v="360"/>
    <x v="12"/>
    <x v="360"/>
    <x v="9"/>
    <x v="360"/>
    <x v="1"/>
    <x v="3"/>
    <x v="2"/>
    <x v="1"/>
    <x v="24"/>
    <x v="8"/>
    <x v="1"/>
    <x v="3"/>
    <d v="2023-03-19T00:00:00"/>
    <d v="2025-01-07T00:00:00"/>
    <x v="36"/>
    <x v="3"/>
  </r>
  <r>
    <x v="361"/>
    <x v="6"/>
    <x v="361"/>
    <x v="5"/>
    <x v="361"/>
    <x v="2"/>
    <x v="13"/>
    <x v="2"/>
    <x v="0"/>
    <x v="140"/>
    <x v="6"/>
    <x v="1"/>
    <x v="3"/>
    <d v="2024-07-20T00:00:00"/>
    <d v="2024-10-16T00:00:00"/>
    <x v="28"/>
    <x v="3"/>
  </r>
  <r>
    <x v="362"/>
    <x v="36"/>
    <x v="362"/>
    <x v="6"/>
    <x v="362"/>
    <x v="3"/>
    <x v="10"/>
    <x v="3"/>
    <x v="0"/>
    <x v="63"/>
    <x v="8"/>
    <x v="0"/>
    <x v="0"/>
    <m/>
    <m/>
    <x v="8"/>
    <x v="3"/>
  </r>
  <r>
    <x v="363"/>
    <x v="20"/>
    <x v="363"/>
    <x v="8"/>
    <x v="363"/>
    <x v="4"/>
    <x v="16"/>
    <x v="1"/>
    <x v="1"/>
    <x v="128"/>
    <x v="5"/>
    <x v="0"/>
    <x v="11"/>
    <m/>
    <m/>
    <x v="23"/>
    <x v="3"/>
  </r>
  <r>
    <x v="364"/>
    <x v="6"/>
    <x v="364"/>
    <x v="5"/>
    <x v="364"/>
    <x v="5"/>
    <x v="13"/>
    <x v="2"/>
    <x v="1"/>
    <x v="237"/>
    <x v="1"/>
    <x v="0"/>
    <x v="0"/>
    <m/>
    <m/>
    <x v="33"/>
    <x v="3"/>
  </r>
  <r>
    <x v="365"/>
    <x v="24"/>
    <x v="365"/>
    <x v="3"/>
    <x v="365"/>
    <x v="3"/>
    <x v="5"/>
    <x v="1"/>
    <x v="1"/>
    <x v="213"/>
    <x v="3"/>
    <x v="0"/>
    <x v="8"/>
    <m/>
    <m/>
    <x v="17"/>
    <x v="2"/>
  </r>
  <r>
    <x v="366"/>
    <x v="29"/>
    <x v="366"/>
    <x v="4"/>
    <x v="366"/>
    <x v="4"/>
    <x v="19"/>
    <x v="2"/>
    <x v="1"/>
    <x v="7"/>
    <x v="5"/>
    <x v="0"/>
    <x v="6"/>
    <m/>
    <m/>
    <x v="2"/>
    <x v="3"/>
  </r>
  <r>
    <x v="367"/>
    <x v="38"/>
    <x v="367"/>
    <x v="0"/>
    <x v="367"/>
    <x v="5"/>
    <x v="4"/>
    <x v="4"/>
    <x v="1"/>
    <x v="238"/>
    <x v="4"/>
    <x v="0"/>
    <x v="3"/>
    <m/>
    <m/>
    <x v="19"/>
    <x v="0"/>
  </r>
  <r>
    <x v="368"/>
    <x v="9"/>
    <x v="368"/>
    <x v="8"/>
    <x v="368"/>
    <x v="2"/>
    <x v="5"/>
    <x v="2"/>
    <x v="0"/>
    <x v="159"/>
    <x v="6"/>
    <x v="1"/>
    <x v="2"/>
    <d v="2023-08-27T00:00:00"/>
    <d v="2024-11-28T00:00:00"/>
    <x v="27"/>
    <x v="3"/>
  </r>
  <r>
    <x v="369"/>
    <x v="3"/>
    <x v="369"/>
    <x v="3"/>
    <x v="369"/>
    <x v="4"/>
    <x v="17"/>
    <x v="1"/>
    <x v="1"/>
    <x v="239"/>
    <x v="0"/>
    <x v="1"/>
    <x v="9"/>
    <d v="2024-05-15T00:00:00"/>
    <d v="2024-08-23T00:00:00"/>
    <x v="28"/>
    <x v="2"/>
  </r>
  <r>
    <x v="370"/>
    <x v="27"/>
    <x v="370"/>
    <x v="3"/>
    <x v="370"/>
    <x v="4"/>
    <x v="15"/>
    <x v="2"/>
    <x v="0"/>
    <x v="29"/>
    <x v="1"/>
    <x v="0"/>
    <x v="1"/>
    <m/>
    <m/>
    <x v="14"/>
    <x v="2"/>
  </r>
  <r>
    <x v="371"/>
    <x v="34"/>
    <x v="371"/>
    <x v="5"/>
    <x v="371"/>
    <x v="4"/>
    <x v="6"/>
    <x v="2"/>
    <x v="0"/>
    <x v="240"/>
    <x v="2"/>
    <x v="1"/>
    <x v="3"/>
    <d v="2024-06-25T00:00:00"/>
    <d v="2024-10-27T00:00:00"/>
    <x v="11"/>
    <x v="3"/>
  </r>
  <r>
    <x v="372"/>
    <x v="19"/>
    <x v="372"/>
    <x v="7"/>
    <x v="372"/>
    <x v="3"/>
    <x v="13"/>
    <x v="4"/>
    <x v="1"/>
    <x v="84"/>
    <x v="0"/>
    <x v="0"/>
    <x v="6"/>
    <m/>
    <m/>
    <x v="2"/>
    <x v="3"/>
  </r>
  <r>
    <x v="373"/>
    <x v="24"/>
    <x v="373"/>
    <x v="3"/>
    <x v="373"/>
    <x v="3"/>
    <x v="15"/>
    <x v="2"/>
    <x v="0"/>
    <x v="241"/>
    <x v="5"/>
    <x v="1"/>
    <x v="9"/>
    <d v="2024-03-19T00:00:00"/>
    <d v="2025-01-05T00:00:00"/>
    <x v="5"/>
    <x v="2"/>
  </r>
  <r>
    <x v="374"/>
    <x v="33"/>
    <x v="374"/>
    <x v="0"/>
    <x v="374"/>
    <x v="5"/>
    <x v="6"/>
    <x v="1"/>
    <x v="1"/>
    <x v="135"/>
    <x v="2"/>
    <x v="1"/>
    <x v="8"/>
    <d v="2023-04-01T00:00:00"/>
    <d v="2023-07-13T00:00:00"/>
    <x v="18"/>
    <x v="0"/>
  </r>
  <r>
    <x v="375"/>
    <x v="21"/>
    <x v="375"/>
    <x v="10"/>
    <x v="375"/>
    <x v="1"/>
    <x v="7"/>
    <x v="3"/>
    <x v="0"/>
    <x v="78"/>
    <x v="6"/>
    <x v="0"/>
    <x v="10"/>
    <m/>
    <m/>
    <x v="4"/>
    <x v="3"/>
  </r>
  <r>
    <x v="376"/>
    <x v="5"/>
    <x v="376"/>
    <x v="4"/>
    <x v="376"/>
    <x v="4"/>
    <x v="2"/>
    <x v="4"/>
    <x v="0"/>
    <x v="242"/>
    <x v="9"/>
    <x v="0"/>
    <x v="10"/>
    <m/>
    <m/>
    <x v="4"/>
    <x v="3"/>
  </r>
  <r>
    <x v="377"/>
    <x v="24"/>
    <x v="377"/>
    <x v="3"/>
    <x v="377"/>
    <x v="0"/>
    <x v="12"/>
    <x v="2"/>
    <x v="1"/>
    <x v="243"/>
    <x v="18"/>
    <x v="0"/>
    <x v="3"/>
    <m/>
    <m/>
    <x v="5"/>
    <x v="2"/>
  </r>
  <r>
    <x v="378"/>
    <x v="25"/>
    <x v="378"/>
    <x v="12"/>
    <x v="378"/>
    <x v="5"/>
    <x v="11"/>
    <x v="1"/>
    <x v="0"/>
    <x v="130"/>
    <x v="13"/>
    <x v="1"/>
    <x v="3"/>
    <d v="2024-05-22T00:00:00"/>
    <d v="2024-09-15T00:00:00"/>
    <x v="21"/>
    <x v="3"/>
  </r>
  <r>
    <x v="379"/>
    <x v="28"/>
    <x v="379"/>
    <x v="4"/>
    <x v="379"/>
    <x v="0"/>
    <x v="16"/>
    <x v="0"/>
    <x v="0"/>
    <x v="244"/>
    <x v="15"/>
    <x v="1"/>
    <x v="4"/>
    <d v="2023-11-27T00:00:00"/>
    <d v="2024-10-31T00:00:00"/>
    <x v="29"/>
    <x v="3"/>
  </r>
  <r>
    <x v="380"/>
    <x v="28"/>
    <x v="380"/>
    <x v="4"/>
    <x v="380"/>
    <x v="2"/>
    <x v="13"/>
    <x v="0"/>
    <x v="0"/>
    <x v="245"/>
    <x v="3"/>
    <x v="1"/>
    <x v="5"/>
    <d v="2024-10-29T00:00:00"/>
    <d v="2025-01-16T00:00:00"/>
    <x v="15"/>
    <x v="3"/>
  </r>
  <r>
    <x v="381"/>
    <x v="20"/>
    <x v="381"/>
    <x v="8"/>
    <x v="381"/>
    <x v="4"/>
    <x v="13"/>
    <x v="3"/>
    <x v="1"/>
    <x v="197"/>
    <x v="15"/>
    <x v="1"/>
    <x v="10"/>
    <d v="2024-04-25T00:00:00"/>
    <d v="2024-12-25T00:00:00"/>
    <x v="4"/>
    <x v="3"/>
  </r>
  <r>
    <x v="382"/>
    <x v="27"/>
    <x v="382"/>
    <x v="3"/>
    <x v="382"/>
    <x v="5"/>
    <x v="2"/>
    <x v="0"/>
    <x v="0"/>
    <x v="212"/>
    <x v="4"/>
    <x v="1"/>
    <x v="2"/>
    <d v="2024-03-01T00:00:00"/>
    <d v="2024-10-16T00:00:00"/>
    <x v="28"/>
    <x v="2"/>
  </r>
  <r>
    <x v="383"/>
    <x v="3"/>
    <x v="383"/>
    <x v="3"/>
    <x v="383"/>
    <x v="1"/>
    <x v="15"/>
    <x v="1"/>
    <x v="0"/>
    <x v="172"/>
    <x v="19"/>
    <x v="1"/>
    <x v="1"/>
    <d v="2024-05-04T00:00:00"/>
    <d v="2025-01-12T00:00:00"/>
    <x v="27"/>
    <x v="2"/>
  </r>
  <r>
    <x v="384"/>
    <x v="31"/>
    <x v="384"/>
    <x v="12"/>
    <x v="384"/>
    <x v="0"/>
    <x v="10"/>
    <x v="0"/>
    <x v="0"/>
    <x v="246"/>
    <x v="6"/>
    <x v="1"/>
    <x v="11"/>
    <d v="2023-04-25T00:00:00"/>
    <d v="2024-09-16T00:00:00"/>
    <x v="28"/>
    <x v="3"/>
  </r>
  <r>
    <x v="385"/>
    <x v="11"/>
    <x v="385"/>
    <x v="8"/>
    <x v="385"/>
    <x v="3"/>
    <x v="0"/>
    <x v="0"/>
    <x v="0"/>
    <x v="247"/>
    <x v="0"/>
    <x v="0"/>
    <x v="5"/>
    <m/>
    <m/>
    <x v="36"/>
    <x v="3"/>
  </r>
  <r>
    <x v="386"/>
    <x v="23"/>
    <x v="386"/>
    <x v="9"/>
    <x v="386"/>
    <x v="1"/>
    <x v="7"/>
    <x v="1"/>
    <x v="0"/>
    <x v="163"/>
    <x v="19"/>
    <x v="1"/>
    <x v="9"/>
    <d v="2023-12-26T00:00:00"/>
    <d v="2024-09-22T00:00:00"/>
    <x v="3"/>
    <x v="3"/>
  </r>
  <r>
    <x v="387"/>
    <x v="6"/>
    <x v="387"/>
    <x v="5"/>
    <x v="387"/>
    <x v="2"/>
    <x v="13"/>
    <x v="0"/>
    <x v="1"/>
    <x v="56"/>
    <x v="5"/>
    <x v="1"/>
    <x v="1"/>
    <d v="2025-01-02T00:00:00"/>
    <d v="2025-02-10T00:00:00"/>
    <x v="30"/>
    <x v="3"/>
  </r>
  <r>
    <x v="388"/>
    <x v="7"/>
    <x v="388"/>
    <x v="6"/>
    <x v="388"/>
    <x v="1"/>
    <x v="1"/>
    <x v="2"/>
    <x v="0"/>
    <x v="165"/>
    <x v="3"/>
    <x v="0"/>
    <x v="11"/>
    <m/>
    <m/>
    <x v="30"/>
    <x v="3"/>
  </r>
  <r>
    <x v="389"/>
    <x v="29"/>
    <x v="389"/>
    <x v="4"/>
    <x v="389"/>
    <x v="2"/>
    <x v="19"/>
    <x v="0"/>
    <x v="1"/>
    <x v="12"/>
    <x v="15"/>
    <x v="0"/>
    <x v="9"/>
    <m/>
    <m/>
    <x v="20"/>
    <x v="3"/>
  </r>
  <r>
    <x v="390"/>
    <x v="11"/>
    <x v="390"/>
    <x v="8"/>
    <x v="390"/>
    <x v="0"/>
    <x v="8"/>
    <x v="3"/>
    <x v="1"/>
    <x v="248"/>
    <x v="14"/>
    <x v="0"/>
    <x v="0"/>
    <m/>
    <m/>
    <x v="18"/>
    <x v="3"/>
  </r>
  <r>
    <x v="391"/>
    <x v="15"/>
    <x v="391"/>
    <x v="1"/>
    <x v="391"/>
    <x v="5"/>
    <x v="7"/>
    <x v="1"/>
    <x v="0"/>
    <x v="48"/>
    <x v="10"/>
    <x v="1"/>
    <x v="7"/>
    <d v="2024-08-01T00:00:00"/>
    <d v="2024-10-12T00:00:00"/>
    <x v="31"/>
    <x v="0"/>
  </r>
  <r>
    <x v="392"/>
    <x v="22"/>
    <x v="392"/>
    <x v="11"/>
    <x v="392"/>
    <x v="4"/>
    <x v="9"/>
    <x v="4"/>
    <x v="0"/>
    <x v="77"/>
    <x v="5"/>
    <x v="0"/>
    <x v="0"/>
    <m/>
    <m/>
    <x v="29"/>
    <x v="2"/>
  </r>
  <r>
    <x v="393"/>
    <x v="2"/>
    <x v="393"/>
    <x v="2"/>
    <x v="393"/>
    <x v="2"/>
    <x v="9"/>
    <x v="1"/>
    <x v="1"/>
    <x v="200"/>
    <x v="11"/>
    <x v="1"/>
    <x v="4"/>
    <d v="2024-05-31T00:00:00"/>
    <d v="2025-01-11T00:00:00"/>
    <x v="18"/>
    <x v="1"/>
  </r>
  <r>
    <x v="394"/>
    <x v="27"/>
    <x v="394"/>
    <x v="3"/>
    <x v="394"/>
    <x v="2"/>
    <x v="10"/>
    <x v="1"/>
    <x v="1"/>
    <x v="60"/>
    <x v="1"/>
    <x v="0"/>
    <x v="4"/>
    <m/>
    <m/>
    <x v="28"/>
    <x v="2"/>
  </r>
  <r>
    <x v="395"/>
    <x v="29"/>
    <x v="395"/>
    <x v="4"/>
    <x v="395"/>
    <x v="1"/>
    <x v="3"/>
    <x v="2"/>
    <x v="0"/>
    <x v="55"/>
    <x v="18"/>
    <x v="1"/>
    <x v="0"/>
    <d v="2023-06-20T00:00:00"/>
    <d v="2023-08-29T00:00:00"/>
    <x v="16"/>
    <x v="3"/>
  </r>
  <r>
    <x v="396"/>
    <x v="14"/>
    <x v="396"/>
    <x v="11"/>
    <x v="396"/>
    <x v="1"/>
    <x v="14"/>
    <x v="3"/>
    <x v="0"/>
    <x v="249"/>
    <x v="7"/>
    <x v="0"/>
    <x v="8"/>
    <m/>
    <m/>
    <x v="34"/>
    <x v="2"/>
  </r>
  <r>
    <x v="397"/>
    <x v="25"/>
    <x v="397"/>
    <x v="12"/>
    <x v="397"/>
    <x v="3"/>
    <x v="15"/>
    <x v="4"/>
    <x v="1"/>
    <x v="112"/>
    <x v="15"/>
    <x v="0"/>
    <x v="11"/>
    <m/>
    <m/>
    <x v="30"/>
    <x v="3"/>
  </r>
  <r>
    <x v="398"/>
    <x v="32"/>
    <x v="398"/>
    <x v="11"/>
    <x v="398"/>
    <x v="0"/>
    <x v="1"/>
    <x v="0"/>
    <x v="1"/>
    <x v="172"/>
    <x v="16"/>
    <x v="0"/>
    <x v="2"/>
    <m/>
    <m/>
    <x v="32"/>
    <x v="2"/>
  </r>
  <r>
    <x v="399"/>
    <x v="22"/>
    <x v="399"/>
    <x v="11"/>
    <x v="399"/>
    <x v="0"/>
    <x v="6"/>
    <x v="2"/>
    <x v="1"/>
    <x v="160"/>
    <x v="5"/>
    <x v="1"/>
    <x v="1"/>
    <d v="2024-09-11T00:00:00"/>
    <d v="2024-12-21T00:00:00"/>
    <x v="36"/>
    <x v="2"/>
  </r>
  <r>
    <x v="400"/>
    <x v="34"/>
    <x v="400"/>
    <x v="5"/>
    <x v="400"/>
    <x v="1"/>
    <x v="10"/>
    <x v="2"/>
    <x v="1"/>
    <x v="250"/>
    <x v="2"/>
    <x v="0"/>
    <x v="9"/>
    <m/>
    <m/>
    <x v="33"/>
    <x v="3"/>
  </r>
  <r>
    <x v="401"/>
    <x v="15"/>
    <x v="401"/>
    <x v="1"/>
    <x v="401"/>
    <x v="4"/>
    <x v="12"/>
    <x v="2"/>
    <x v="1"/>
    <x v="251"/>
    <x v="3"/>
    <x v="1"/>
    <x v="1"/>
    <d v="2024-03-10T00:00:00"/>
    <d v="2025-02-18T00:00:00"/>
    <x v="32"/>
    <x v="0"/>
  </r>
  <r>
    <x v="402"/>
    <x v="27"/>
    <x v="402"/>
    <x v="3"/>
    <x v="402"/>
    <x v="0"/>
    <x v="2"/>
    <x v="1"/>
    <x v="1"/>
    <x v="147"/>
    <x v="15"/>
    <x v="1"/>
    <x v="10"/>
    <d v="2025-01-11T00:00:00"/>
    <d v="2025-01-26T00:00:00"/>
    <x v="5"/>
    <x v="2"/>
  </r>
  <r>
    <x v="403"/>
    <x v="17"/>
    <x v="403"/>
    <x v="6"/>
    <x v="403"/>
    <x v="3"/>
    <x v="14"/>
    <x v="4"/>
    <x v="1"/>
    <x v="252"/>
    <x v="17"/>
    <x v="1"/>
    <x v="5"/>
    <d v="2024-02-07T00:00:00"/>
    <d v="2024-03-20T00:00:00"/>
    <x v="0"/>
    <x v="3"/>
  </r>
  <r>
    <x v="404"/>
    <x v="2"/>
    <x v="404"/>
    <x v="2"/>
    <x v="404"/>
    <x v="1"/>
    <x v="15"/>
    <x v="4"/>
    <x v="1"/>
    <x v="61"/>
    <x v="11"/>
    <x v="0"/>
    <x v="4"/>
    <m/>
    <m/>
    <x v="24"/>
    <x v="1"/>
  </r>
  <r>
    <x v="405"/>
    <x v="7"/>
    <x v="405"/>
    <x v="6"/>
    <x v="405"/>
    <x v="3"/>
    <x v="19"/>
    <x v="3"/>
    <x v="1"/>
    <x v="253"/>
    <x v="19"/>
    <x v="0"/>
    <x v="9"/>
    <m/>
    <m/>
    <x v="6"/>
    <x v="3"/>
  </r>
  <r>
    <x v="406"/>
    <x v="11"/>
    <x v="406"/>
    <x v="8"/>
    <x v="406"/>
    <x v="3"/>
    <x v="18"/>
    <x v="0"/>
    <x v="0"/>
    <x v="254"/>
    <x v="7"/>
    <x v="1"/>
    <x v="0"/>
    <d v="2023-08-15T00:00:00"/>
    <d v="2024-12-17T00:00:00"/>
    <x v="3"/>
    <x v="3"/>
  </r>
  <r>
    <x v="407"/>
    <x v="29"/>
    <x v="407"/>
    <x v="4"/>
    <x v="407"/>
    <x v="5"/>
    <x v="19"/>
    <x v="1"/>
    <x v="0"/>
    <x v="255"/>
    <x v="5"/>
    <x v="0"/>
    <x v="4"/>
    <m/>
    <m/>
    <x v="26"/>
    <x v="3"/>
  </r>
  <r>
    <x v="408"/>
    <x v="16"/>
    <x v="408"/>
    <x v="1"/>
    <x v="408"/>
    <x v="3"/>
    <x v="3"/>
    <x v="3"/>
    <x v="0"/>
    <x v="50"/>
    <x v="16"/>
    <x v="1"/>
    <x v="3"/>
    <d v="2024-06-16T00:00:00"/>
    <d v="2024-12-04T00:00:00"/>
    <x v="19"/>
    <x v="0"/>
  </r>
  <r>
    <x v="409"/>
    <x v="10"/>
    <x v="409"/>
    <x v="2"/>
    <x v="409"/>
    <x v="3"/>
    <x v="2"/>
    <x v="1"/>
    <x v="1"/>
    <x v="256"/>
    <x v="1"/>
    <x v="0"/>
    <x v="2"/>
    <m/>
    <m/>
    <x v="6"/>
    <x v="1"/>
  </r>
  <r>
    <x v="410"/>
    <x v="8"/>
    <x v="410"/>
    <x v="7"/>
    <x v="410"/>
    <x v="0"/>
    <x v="0"/>
    <x v="4"/>
    <x v="1"/>
    <x v="226"/>
    <x v="17"/>
    <x v="0"/>
    <x v="11"/>
    <m/>
    <m/>
    <x v="15"/>
    <x v="3"/>
  </r>
  <r>
    <x v="411"/>
    <x v="19"/>
    <x v="411"/>
    <x v="7"/>
    <x v="411"/>
    <x v="3"/>
    <x v="10"/>
    <x v="2"/>
    <x v="1"/>
    <x v="257"/>
    <x v="9"/>
    <x v="0"/>
    <x v="10"/>
    <m/>
    <m/>
    <x v="13"/>
    <x v="3"/>
  </r>
  <r>
    <x v="412"/>
    <x v="20"/>
    <x v="412"/>
    <x v="8"/>
    <x v="412"/>
    <x v="4"/>
    <x v="11"/>
    <x v="3"/>
    <x v="1"/>
    <x v="189"/>
    <x v="12"/>
    <x v="0"/>
    <x v="2"/>
    <m/>
    <m/>
    <x v="1"/>
    <x v="3"/>
  </r>
  <r>
    <x v="413"/>
    <x v="23"/>
    <x v="413"/>
    <x v="9"/>
    <x v="413"/>
    <x v="3"/>
    <x v="3"/>
    <x v="0"/>
    <x v="0"/>
    <x v="258"/>
    <x v="19"/>
    <x v="1"/>
    <x v="1"/>
    <d v="2023-11-07T00:00:00"/>
    <d v="2024-04-28T00:00:00"/>
    <x v="28"/>
    <x v="3"/>
  </r>
  <r>
    <x v="414"/>
    <x v="15"/>
    <x v="414"/>
    <x v="1"/>
    <x v="414"/>
    <x v="2"/>
    <x v="17"/>
    <x v="4"/>
    <x v="1"/>
    <x v="236"/>
    <x v="5"/>
    <x v="1"/>
    <x v="6"/>
    <d v="2023-08-29T00:00:00"/>
    <d v="2023-10-19T00:00:00"/>
    <x v="27"/>
    <x v="0"/>
  </r>
  <r>
    <x v="415"/>
    <x v="0"/>
    <x v="415"/>
    <x v="0"/>
    <x v="415"/>
    <x v="1"/>
    <x v="12"/>
    <x v="2"/>
    <x v="0"/>
    <x v="167"/>
    <x v="16"/>
    <x v="0"/>
    <x v="0"/>
    <m/>
    <m/>
    <x v="16"/>
    <x v="0"/>
  </r>
  <r>
    <x v="416"/>
    <x v="1"/>
    <x v="416"/>
    <x v="1"/>
    <x v="416"/>
    <x v="5"/>
    <x v="12"/>
    <x v="1"/>
    <x v="0"/>
    <x v="206"/>
    <x v="18"/>
    <x v="1"/>
    <x v="6"/>
    <d v="2024-05-02T00:00:00"/>
    <d v="2024-08-04T00:00:00"/>
    <x v="8"/>
    <x v="0"/>
  </r>
  <r>
    <x v="417"/>
    <x v="1"/>
    <x v="417"/>
    <x v="1"/>
    <x v="417"/>
    <x v="0"/>
    <x v="1"/>
    <x v="4"/>
    <x v="0"/>
    <x v="256"/>
    <x v="8"/>
    <x v="1"/>
    <x v="5"/>
    <d v="2024-12-25T00:00:00"/>
    <d v="2025-01-23T00:00:00"/>
    <x v="8"/>
    <x v="0"/>
  </r>
  <r>
    <x v="418"/>
    <x v="24"/>
    <x v="418"/>
    <x v="3"/>
    <x v="418"/>
    <x v="4"/>
    <x v="7"/>
    <x v="0"/>
    <x v="1"/>
    <x v="126"/>
    <x v="10"/>
    <x v="0"/>
    <x v="3"/>
    <m/>
    <m/>
    <x v="34"/>
    <x v="2"/>
  </r>
  <r>
    <x v="419"/>
    <x v="9"/>
    <x v="419"/>
    <x v="8"/>
    <x v="419"/>
    <x v="3"/>
    <x v="17"/>
    <x v="0"/>
    <x v="0"/>
    <x v="259"/>
    <x v="5"/>
    <x v="0"/>
    <x v="0"/>
    <m/>
    <m/>
    <x v="22"/>
    <x v="3"/>
  </r>
  <r>
    <x v="420"/>
    <x v="18"/>
    <x v="420"/>
    <x v="9"/>
    <x v="420"/>
    <x v="4"/>
    <x v="13"/>
    <x v="4"/>
    <x v="0"/>
    <x v="162"/>
    <x v="14"/>
    <x v="1"/>
    <x v="9"/>
    <d v="2023-07-22T00:00:00"/>
    <d v="2023-10-12T00:00:00"/>
    <x v="6"/>
    <x v="3"/>
  </r>
  <r>
    <x v="421"/>
    <x v="5"/>
    <x v="421"/>
    <x v="4"/>
    <x v="421"/>
    <x v="1"/>
    <x v="5"/>
    <x v="3"/>
    <x v="0"/>
    <x v="47"/>
    <x v="15"/>
    <x v="1"/>
    <x v="4"/>
    <d v="2023-06-12T00:00:00"/>
    <d v="2024-10-18T00:00:00"/>
    <x v="22"/>
    <x v="3"/>
  </r>
  <r>
    <x v="422"/>
    <x v="16"/>
    <x v="422"/>
    <x v="1"/>
    <x v="422"/>
    <x v="3"/>
    <x v="6"/>
    <x v="0"/>
    <x v="0"/>
    <x v="93"/>
    <x v="7"/>
    <x v="0"/>
    <x v="8"/>
    <m/>
    <m/>
    <x v="10"/>
    <x v="0"/>
  </r>
  <r>
    <x v="423"/>
    <x v="32"/>
    <x v="423"/>
    <x v="11"/>
    <x v="423"/>
    <x v="1"/>
    <x v="11"/>
    <x v="3"/>
    <x v="0"/>
    <x v="260"/>
    <x v="5"/>
    <x v="0"/>
    <x v="1"/>
    <m/>
    <m/>
    <x v="12"/>
    <x v="2"/>
  </r>
  <r>
    <x v="424"/>
    <x v="11"/>
    <x v="424"/>
    <x v="8"/>
    <x v="424"/>
    <x v="0"/>
    <x v="3"/>
    <x v="1"/>
    <x v="1"/>
    <x v="21"/>
    <x v="0"/>
    <x v="0"/>
    <x v="7"/>
    <m/>
    <m/>
    <x v="19"/>
    <x v="3"/>
  </r>
  <r>
    <x v="425"/>
    <x v="6"/>
    <x v="425"/>
    <x v="5"/>
    <x v="425"/>
    <x v="4"/>
    <x v="16"/>
    <x v="0"/>
    <x v="1"/>
    <x v="261"/>
    <x v="13"/>
    <x v="1"/>
    <x v="4"/>
    <d v="2023-04-26T00:00:00"/>
    <d v="2024-07-15T00:00:00"/>
    <x v="0"/>
    <x v="3"/>
  </r>
  <r>
    <x v="426"/>
    <x v="10"/>
    <x v="426"/>
    <x v="2"/>
    <x v="426"/>
    <x v="2"/>
    <x v="15"/>
    <x v="4"/>
    <x v="1"/>
    <x v="207"/>
    <x v="3"/>
    <x v="1"/>
    <x v="7"/>
    <d v="2024-11-01T00:00:00"/>
    <d v="2025-01-30T00:00:00"/>
    <x v="16"/>
    <x v="1"/>
  </r>
  <r>
    <x v="427"/>
    <x v="17"/>
    <x v="427"/>
    <x v="6"/>
    <x v="427"/>
    <x v="3"/>
    <x v="15"/>
    <x v="4"/>
    <x v="0"/>
    <x v="262"/>
    <x v="13"/>
    <x v="0"/>
    <x v="3"/>
    <m/>
    <m/>
    <x v="25"/>
    <x v="3"/>
  </r>
  <r>
    <x v="428"/>
    <x v="15"/>
    <x v="428"/>
    <x v="1"/>
    <x v="428"/>
    <x v="5"/>
    <x v="0"/>
    <x v="3"/>
    <x v="0"/>
    <x v="118"/>
    <x v="9"/>
    <x v="0"/>
    <x v="8"/>
    <m/>
    <m/>
    <x v="32"/>
    <x v="0"/>
  </r>
  <r>
    <x v="429"/>
    <x v="28"/>
    <x v="429"/>
    <x v="4"/>
    <x v="429"/>
    <x v="2"/>
    <x v="15"/>
    <x v="1"/>
    <x v="0"/>
    <x v="204"/>
    <x v="7"/>
    <x v="0"/>
    <x v="8"/>
    <m/>
    <m/>
    <x v="24"/>
    <x v="3"/>
  </r>
  <r>
    <x v="430"/>
    <x v="23"/>
    <x v="430"/>
    <x v="9"/>
    <x v="430"/>
    <x v="5"/>
    <x v="4"/>
    <x v="3"/>
    <x v="1"/>
    <x v="263"/>
    <x v="3"/>
    <x v="1"/>
    <x v="1"/>
    <d v="2024-05-22T00:00:00"/>
    <d v="2024-08-25T00:00:00"/>
    <x v="1"/>
    <x v="3"/>
  </r>
  <r>
    <x v="431"/>
    <x v="14"/>
    <x v="431"/>
    <x v="11"/>
    <x v="431"/>
    <x v="5"/>
    <x v="3"/>
    <x v="1"/>
    <x v="0"/>
    <x v="120"/>
    <x v="13"/>
    <x v="1"/>
    <x v="4"/>
    <d v="2024-09-21T00:00:00"/>
    <d v="2024-11-06T00:00:00"/>
    <x v="17"/>
    <x v="2"/>
  </r>
  <r>
    <x v="432"/>
    <x v="38"/>
    <x v="432"/>
    <x v="0"/>
    <x v="432"/>
    <x v="5"/>
    <x v="13"/>
    <x v="2"/>
    <x v="1"/>
    <x v="110"/>
    <x v="9"/>
    <x v="1"/>
    <x v="5"/>
    <d v="2023-03-21T00:00:00"/>
    <d v="2025-02-19T00:00:00"/>
    <x v="2"/>
    <x v="0"/>
  </r>
  <r>
    <x v="433"/>
    <x v="5"/>
    <x v="433"/>
    <x v="4"/>
    <x v="433"/>
    <x v="4"/>
    <x v="0"/>
    <x v="3"/>
    <x v="0"/>
    <x v="99"/>
    <x v="6"/>
    <x v="0"/>
    <x v="7"/>
    <m/>
    <m/>
    <x v="4"/>
    <x v="3"/>
  </r>
  <r>
    <x v="434"/>
    <x v="12"/>
    <x v="434"/>
    <x v="9"/>
    <x v="434"/>
    <x v="4"/>
    <x v="11"/>
    <x v="0"/>
    <x v="1"/>
    <x v="30"/>
    <x v="7"/>
    <x v="1"/>
    <x v="11"/>
    <d v="2023-08-29T00:00:00"/>
    <d v="2025-02-14T00:00:00"/>
    <x v="23"/>
    <x v="3"/>
  </r>
  <r>
    <x v="435"/>
    <x v="24"/>
    <x v="435"/>
    <x v="3"/>
    <x v="435"/>
    <x v="1"/>
    <x v="16"/>
    <x v="1"/>
    <x v="0"/>
    <x v="264"/>
    <x v="6"/>
    <x v="0"/>
    <x v="8"/>
    <m/>
    <m/>
    <x v="35"/>
    <x v="2"/>
  </r>
  <r>
    <x v="436"/>
    <x v="26"/>
    <x v="436"/>
    <x v="7"/>
    <x v="436"/>
    <x v="4"/>
    <x v="12"/>
    <x v="0"/>
    <x v="0"/>
    <x v="265"/>
    <x v="0"/>
    <x v="1"/>
    <x v="5"/>
    <d v="2024-03-25T00:00:00"/>
    <d v="2025-01-06T00:00:00"/>
    <x v="15"/>
    <x v="3"/>
  </r>
  <r>
    <x v="437"/>
    <x v="5"/>
    <x v="437"/>
    <x v="4"/>
    <x v="437"/>
    <x v="1"/>
    <x v="15"/>
    <x v="3"/>
    <x v="0"/>
    <x v="266"/>
    <x v="3"/>
    <x v="0"/>
    <x v="1"/>
    <m/>
    <m/>
    <x v="13"/>
    <x v="3"/>
  </r>
  <r>
    <x v="438"/>
    <x v="7"/>
    <x v="438"/>
    <x v="6"/>
    <x v="438"/>
    <x v="3"/>
    <x v="9"/>
    <x v="3"/>
    <x v="0"/>
    <x v="267"/>
    <x v="13"/>
    <x v="1"/>
    <x v="1"/>
    <d v="2024-02-18T00:00:00"/>
    <d v="2024-03-30T00:00:00"/>
    <x v="8"/>
    <x v="3"/>
  </r>
  <r>
    <x v="439"/>
    <x v="5"/>
    <x v="439"/>
    <x v="4"/>
    <x v="439"/>
    <x v="3"/>
    <x v="17"/>
    <x v="4"/>
    <x v="0"/>
    <x v="47"/>
    <x v="11"/>
    <x v="1"/>
    <x v="0"/>
    <d v="2023-11-20T00:00:00"/>
    <d v="2024-05-17T00:00:00"/>
    <x v="10"/>
    <x v="3"/>
  </r>
  <r>
    <x v="440"/>
    <x v="32"/>
    <x v="440"/>
    <x v="11"/>
    <x v="440"/>
    <x v="3"/>
    <x v="12"/>
    <x v="4"/>
    <x v="0"/>
    <x v="166"/>
    <x v="3"/>
    <x v="1"/>
    <x v="5"/>
    <d v="2024-11-03T00:00:00"/>
    <d v="2024-11-26T00:00:00"/>
    <x v="4"/>
    <x v="2"/>
  </r>
  <r>
    <x v="441"/>
    <x v="19"/>
    <x v="441"/>
    <x v="7"/>
    <x v="441"/>
    <x v="2"/>
    <x v="6"/>
    <x v="2"/>
    <x v="1"/>
    <x v="22"/>
    <x v="12"/>
    <x v="0"/>
    <x v="6"/>
    <m/>
    <m/>
    <x v="6"/>
    <x v="3"/>
  </r>
  <r>
    <x v="442"/>
    <x v="38"/>
    <x v="442"/>
    <x v="0"/>
    <x v="442"/>
    <x v="1"/>
    <x v="16"/>
    <x v="3"/>
    <x v="0"/>
    <x v="225"/>
    <x v="15"/>
    <x v="1"/>
    <x v="3"/>
    <d v="2023-12-28T00:00:00"/>
    <d v="2025-01-25T00:00:00"/>
    <x v="16"/>
    <x v="0"/>
  </r>
  <r>
    <x v="443"/>
    <x v="2"/>
    <x v="443"/>
    <x v="2"/>
    <x v="443"/>
    <x v="0"/>
    <x v="14"/>
    <x v="0"/>
    <x v="1"/>
    <x v="188"/>
    <x v="10"/>
    <x v="1"/>
    <x v="9"/>
    <d v="2023-10-25T00:00:00"/>
    <d v="2024-06-26T00:00:00"/>
    <x v="14"/>
    <x v="1"/>
  </r>
  <r>
    <x v="444"/>
    <x v="2"/>
    <x v="444"/>
    <x v="2"/>
    <x v="444"/>
    <x v="4"/>
    <x v="14"/>
    <x v="4"/>
    <x v="0"/>
    <x v="208"/>
    <x v="8"/>
    <x v="1"/>
    <x v="10"/>
    <d v="2024-08-21T00:00:00"/>
    <d v="2024-12-02T00:00:00"/>
    <x v="28"/>
    <x v="1"/>
  </r>
  <r>
    <x v="445"/>
    <x v="34"/>
    <x v="445"/>
    <x v="5"/>
    <x v="445"/>
    <x v="2"/>
    <x v="3"/>
    <x v="3"/>
    <x v="0"/>
    <x v="268"/>
    <x v="17"/>
    <x v="0"/>
    <x v="1"/>
    <m/>
    <m/>
    <x v="21"/>
    <x v="3"/>
  </r>
  <r>
    <x v="446"/>
    <x v="33"/>
    <x v="446"/>
    <x v="0"/>
    <x v="446"/>
    <x v="1"/>
    <x v="8"/>
    <x v="3"/>
    <x v="1"/>
    <x v="235"/>
    <x v="12"/>
    <x v="1"/>
    <x v="1"/>
    <d v="2024-09-04T00:00:00"/>
    <d v="2025-02-24T00:00:00"/>
    <x v="11"/>
    <x v="0"/>
  </r>
  <r>
    <x v="447"/>
    <x v="3"/>
    <x v="447"/>
    <x v="3"/>
    <x v="447"/>
    <x v="2"/>
    <x v="4"/>
    <x v="4"/>
    <x v="1"/>
    <x v="269"/>
    <x v="6"/>
    <x v="0"/>
    <x v="1"/>
    <m/>
    <m/>
    <x v="22"/>
    <x v="2"/>
  </r>
  <r>
    <x v="448"/>
    <x v="18"/>
    <x v="448"/>
    <x v="9"/>
    <x v="448"/>
    <x v="4"/>
    <x v="12"/>
    <x v="1"/>
    <x v="1"/>
    <x v="270"/>
    <x v="1"/>
    <x v="1"/>
    <x v="7"/>
    <d v="2023-05-30T00:00:00"/>
    <d v="2024-03-11T00:00:00"/>
    <x v="3"/>
    <x v="3"/>
  </r>
  <r>
    <x v="449"/>
    <x v="33"/>
    <x v="449"/>
    <x v="0"/>
    <x v="449"/>
    <x v="1"/>
    <x v="14"/>
    <x v="0"/>
    <x v="0"/>
    <x v="80"/>
    <x v="14"/>
    <x v="1"/>
    <x v="3"/>
    <d v="2023-07-17T00:00:00"/>
    <d v="2024-10-21T00:00:00"/>
    <x v="0"/>
    <x v="0"/>
  </r>
  <r>
    <x v="450"/>
    <x v="37"/>
    <x v="450"/>
    <x v="5"/>
    <x v="450"/>
    <x v="2"/>
    <x v="9"/>
    <x v="0"/>
    <x v="1"/>
    <x v="20"/>
    <x v="5"/>
    <x v="0"/>
    <x v="9"/>
    <m/>
    <m/>
    <x v="26"/>
    <x v="3"/>
  </r>
  <r>
    <x v="451"/>
    <x v="15"/>
    <x v="451"/>
    <x v="1"/>
    <x v="451"/>
    <x v="4"/>
    <x v="18"/>
    <x v="1"/>
    <x v="0"/>
    <x v="271"/>
    <x v="2"/>
    <x v="1"/>
    <x v="5"/>
    <d v="2023-12-20T00:00:00"/>
    <d v="2024-01-28T00:00:00"/>
    <x v="34"/>
    <x v="0"/>
  </r>
  <r>
    <x v="452"/>
    <x v="36"/>
    <x v="452"/>
    <x v="6"/>
    <x v="452"/>
    <x v="2"/>
    <x v="13"/>
    <x v="2"/>
    <x v="0"/>
    <x v="272"/>
    <x v="9"/>
    <x v="1"/>
    <x v="7"/>
    <d v="2025-01-11T00:00:00"/>
    <d v="2025-02-25T00:00:00"/>
    <x v="7"/>
    <x v="3"/>
  </r>
  <r>
    <x v="453"/>
    <x v="6"/>
    <x v="453"/>
    <x v="5"/>
    <x v="453"/>
    <x v="1"/>
    <x v="18"/>
    <x v="2"/>
    <x v="1"/>
    <x v="273"/>
    <x v="6"/>
    <x v="0"/>
    <x v="8"/>
    <m/>
    <m/>
    <x v="12"/>
    <x v="3"/>
  </r>
  <r>
    <x v="454"/>
    <x v="25"/>
    <x v="454"/>
    <x v="12"/>
    <x v="454"/>
    <x v="2"/>
    <x v="5"/>
    <x v="3"/>
    <x v="0"/>
    <x v="274"/>
    <x v="10"/>
    <x v="1"/>
    <x v="4"/>
    <d v="2024-11-18T00:00:00"/>
    <d v="2024-11-18T00:00:00"/>
    <x v="28"/>
    <x v="3"/>
  </r>
  <r>
    <x v="455"/>
    <x v="22"/>
    <x v="455"/>
    <x v="11"/>
    <x v="455"/>
    <x v="3"/>
    <x v="4"/>
    <x v="4"/>
    <x v="1"/>
    <x v="12"/>
    <x v="7"/>
    <x v="1"/>
    <x v="6"/>
    <d v="2024-09-02T00:00:00"/>
    <d v="2025-02-24T00:00:00"/>
    <x v="11"/>
    <x v="2"/>
  </r>
  <r>
    <x v="456"/>
    <x v="34"/>
    <x v="456"/>
    <x v="5"/>
    <x v="456"/>
    <x v="5"/>
    <x v="4"/>
    <x v="4"/>
    <x v="0"/>
    <x v="275"/>
    <x v="13"/>
    <x v="1"/>
    <x v="0"/>
    <d v="2023-07-24T00:00:00"/>
    <d v="2023-11-03T00:00:00"/>
    <x v="30"/>
    <x v="3"/>
  </r>
  <r>
    <x v="457"/>
    <x v="36"/>
    <x v="457"/>
    <x v="6"/>
    <x v="457"/>
    <x v="2"/>
    <x v="4"/>
    <x v="0"/>
    <x v="0"/>
    <x v="276"/>
    <x v="3"/>
    <x v="0"/>
    <x v="0"/>
    <m/>
    <m/>
    <x v="0"/>
    <x v="3"/>
  </r>
  <r>
    <x v="458"/>
    <x v="1"/>
    <x v="458"/>
    <x v="1"/>
    <x v="458"/>
    <x v="2"/>
    <x v="11"/>
    <x v="1"/>
    <x v="1"/>
    <x v="90"/>
    <x v="5"/>
    <x v="1"/>
    <x v="6"/>
    <d v="2024-09-29T00:00:00"/>
    <d v="2025-02-20T00:00:00"/>
    <x v="24"/>
    <x v="0"/>
  </r>
  <r>
    <x v="459"/>
    <x v="21"/>
    <x v="459"/>
    <x v="10"/>
    <x v="459"/>
    <x v="4"/>
    <x v="19"/>
    <x v="1"/>
    <x v="1"/>
    <x v="178"/>
    <x v="15"/>
    <x v="1"/>
    <x v="1"/>
    <d v="2024-08-10T00:00:00"/>
    <d v="2024-12-15T00:00:00"/>
    <x v="31"/>
    <x v="3"/>
  </r>
  <r>
    <x v="460"/>
    <x v="12"/>
    <x v="460"/>
    <x v="9"/>
    <x v="460"/>
    <x v="0"/>
    <x v="18"/>
    <x v="1"/>
    <x v="1"/>
    <x v="277"/>
    <x v="12"/>
    <x v="0"/>
    <x v="10"/>
    <m/>
    <m/>
    <x v="24"/>
    <x v="3"/>
  </r>
  <r>
    <x v="461"/>
    <x v="2"/>
    <x v="461"/>
    <x v="2"/>
    <x v="461"/>
    <x v="1"/>
    <x v="6"/>
    <x v="2"/>
    <x v="1"/>
    <x v="277"/>
    <x v="13"/>
    <x v="0"/>
    <x v="9"/>
    <m/>
    <m/>
    <x v="5"/>
    <x v="1"/>
  </r>
  <r>
    <x v="462"/>
    <x v="34"/>
    <x v="462"/>
    <x v="5"/>
    <x v="462"/>
    <x v="2"/>
    <x v="4"/>
    <x v="3"/>
    <x v="1"/>
    <x v="179"/>
    <x v="8"/>
    <x v="0"/>
    <x v="1"/>
    <m/>
    <m/>
    <x v="6"/>
    <x v="3"/>
  </r>
  <r>
    <x v="463"/>
    <x v="21"/>
    <x v="463"/>
    <x v="10"/>
    <x v="463"/>
    <x v="1"/>
    <x v="4"/>
    <x v="0"/>
    <x v="0"/>
    <x v="161"/>
    <x v="5"/>
    <x v="0"/>
    <x v="5"/>
    <m/>
    <m/>
    <x v="16"/>
    <x v="3"/>
  </r>
  <r>
    <x v="464"/>
    <x v="36"/>
    <x v="464"/>
    <x v="6"/>
    <x v="464"/>
    <x v="4"/>
    <x v="8"/>
    <x v="4"/>
    <x v="0"/>
    <x v="278"/>
    <x v="3"/>
    <x v="0"/>
    <x v="5"/>
    <m/>
    <m/>
    <x v="11"/>
    <x v="3"/>
  </r>
  <r>
    <x v="465"/>
    <x v="16"/>
    <x v="465"/>
    <x v="1"/>
    <x v="465"/>
    <x v="5"/>
    <x v="6"/>
    <x v="1"/>
    <x v="0"/>
    <x v="231"/>
    <x v="6"/>
    <x v="1"/>
    <x v="3"/>
    <d v="2024-10-23T00:00:00"/>
    <d v="2025-02-02T00:00:00"/>
    <x v="32"/>
    <x v="0"/>
  </r>
  <r>
    <x v="466"/>
    <x v="4"/>
    <x v="466"/>
    <x v="1"/>
    <x v="466"/>
    <x v="5"/>
    <x v="12"/>
    <x v="0"/>
    <x v="0"/>
    <x v="94"/>
    <x v="9"/>
    <x v="0"/>
    <x v="7"/>
    <m/>
    <m/>
    <x v="17"/>
    <x v="0"/>
  </r>
  <r>
    <x v="467"/>
    <x v="10"/>
    <x v="467"/>
    <x v="2"/>
    <x v="467"/>
    <x v="2"/>
    <x v="3"/>
    <x v="3"/>
    <x v="1"/>
    <x v="41"/>
    <x v="15"/>
    <x v="0"/>
    <x v="5"/>
    <m/>
    <m/>
    <x v="0"/>
    <x v="1"/>
  </r>
  <r>
    <x v="468"/>
    <x v="26"/>
    <x v="468"/>
    <x v="7"/>
    <x v="468"/>
    <x v="5"/>
    <x v="16"/>
    <x v="3"/>
    <x v="0"/>
    <x v="279"/>
    <x v="12"/>
    <x v="0"/>
    <x v="0"/>
    <m/>
    <m/>
    <x v="26"/>
    <x v="3"/>
  </r>
  <r>
    <x v="469"/>
    <x v="31"/>
    <x v="469"/>
    <x v="12"/>
    <x v="469"/>
    <x v="0"/>
    <x v="18"/>
    <x v="2"/>
    <x v="1"/>
    <x v="134"/>
    <x v="12"/>
    <x v="0"/>
    <x v="1"/>
    <m/>
    <m/>
    <x v="24"/>
    <x v="3"/>
  </r>
  <r>
    <x v="470"/>
    <x v="36"/>
    <x v="470"/>
    <x v="6"/>
    <x v="470"/>
    <x v="5"/>
    <x v="10"/>
    <x v="3"/>
    <x v="1"/>
    <x v="153"/>
    <x v="4"/>
    <x v="0"/>
    <x v="2"/>
    <m/>
    <m/>
    <x v="17"/>
    <x v="3"/>
  </r>
  <r>
    <x v="471"/>
    <x v="28"/>
    <x v="471"/>
    <x v="4"/>
    <x v="471"/>
    <x v="4"/>
    <x v="7"/>
    <x v="2"/>
    <x v="0"/>
    <x v="118"/>
    <x v="19"/>
    <x v="0"/>
    <x v="9"/>
    <m/>
    <m/>
    <x v="34"/>
    <x v="3"/>
  </r>
  <r>
    <x v="472"/>
    <x v="21"/>
    <x v="472"/>
    <x v="10"/>
    <x v="472"/>
    <x v="2"/>
    <x v="0"/>
    <x v="2"/>
    <x v="0"/>
    <x v="280"/>
    <x v="16"/>
    <x v="1"/>
    <x v="1"/>
    <d v="2025-01-23T00:00:00"/>
    <d v="2025-01-26T00:00:00"/>
    <x v="12"/>
    <x v="3"/>
  </r>
  <r>
    <x v="473"/>
    <x v="12"/>
    <x v="473"/>
    <x v="9"/>
    <x v="473"/>
    <x v="4"/>
    <x v="5"/>
    <x v="0"/>
    <x v="0"/>
    <x v="281"/>
    <x v="16"/>
    <x v="0"/>
    <x v="4"/>
    <m/>
    <m/>
    <x v="30"/>
    <x v="3"/>
  </r>
  <r>
    <x v="474"/>
    <x v="6"/>
    <x v="474"/>
    <x v="5"/>
    <x v="474"/>
    <x v="2"/>
    <x v="8"/>
    <x v="1"/>
    <x v="1"/>
    <x v="282"/>
    <x v="11"/>
    <x v="0"/>
    <x v="11"/>
    <m/>
    <m/>
    <x v="3"/>
    <x v="3"/>
  </r>
  <r>
    <x v="475"/>
    <x v="19"/>
    <x v="475"/>
    <x v="7"/>
    <x v="475"/>
    <x v="0"/>
    <x v="8"/>
    <x v="0"/>
    <x v="1"/>
    <x v="283"/>
    <x v="5"/>
    <x v="0"/>
    <x v="7"/>
    <m/>
    <m/>
    <x v="14"/>
    <x v="3"/>
  </r>
  <r>
    <x v="476"/>
    <x v="26"/>
    <x v="476"/>
    <x v="7"/>
    <x v="476"/>
    <x v="5"/>
    <x v="2"/>
    <x v="2"/>
    <x v="0"/>
    <x v="179"/>
    <x v="8"/>
    <x v="1"/>
    <x v="3"/>
    <d v="2024-07-07T00:00:00"/>
    <d v="2024-07-30T00:00:00"/>
    <x v="12"/>
    <x v="3"/>
  </r>
  <r>
    <x v="477"/>
    <x v="17"/>
    <x v="477"/>
    <x v="6"/>
    <x v="477"/>
    <x v="5"/>
    <x v="18"/>
    <x v="0"/>
    <x v="0"/>
    <x v="284"/>
    <x v="8"/>
    <x v="1"/>
    <x v="9"/>
    <d v="2024-11-14T00:00:00"/>
    <d v="2024-12-09T00:00:00"/>
    <x v="28"/>
    <x v="3"/>
  </r>
  <r>
    <x v="478"/>
    <x v="15"/>
    <x v="478"/>
    <x v="1"/>
    <x v="478"/>
    <x v="1"/>
    <x v="17"/>
    <x v="2"/>
    <x v="1"/>
    <x v="113"/>
    <x v="15"/>
    <x v="0"/>
    <x v="7"/>
    <m/>
    <m/>
    <x v="28"/>
    <x v="0"/>
  </r>
  <r>
    <x v="479"/>
    <x v="20"/>
    <x v="479"/>
    <x v="8"/>
    <x v="479"/>
    <x v="1"/>
    <x v="6"/>
    <x v="1"/>
    <x v="1"/>
    <x v="285"/>
    <x v="14"/>
    <x v="1"/>
    <x v="2"/>
    <d v="2024-05-28T00:00:00"/>
    <d v="2024-07-05T00:00:00"/>
    <x v="2"/>
    <x v="3"/>
  </r>
  <r>
    <x v="480"/>
    <x v="11"/>
    <x v="480"/>
    <x v="8"/>
    <x v="480"/>
    <x v="0"/>
    <x v="6"/>
    <x v="0"/>
    <x v="1"/>
    <x v="200"/>
    <x v="8"/>
    <x v="0"/>
    <x v="11"/>
    <m/>
    <m/>
    <x v="16"/>
    <x v="3"/>
  </r>
  <r>
    <x v="481"/>
    <x v="2"/>
    <x v="481"/>
    <x v="2"/>
    <x v="481"/>
    <x v="4"/>
    <x v="19"/>
    <x v="3"/>
    <x v="1"/>
    <x v="149"/>
    <x v="12"/>
    <x v="0"/>
    <x v="5"/>
    <m/>
    <m/>
    <x v="23"/>
    <x v="1"/>
  </r>
  <r>
    <x v="482"/>
    <x v="10"/>
    <x v="482"/>
    <x v="2"/>
    <x v="482"/>
    <x v="0"/>
    <x v="16"/>
    <x v="0"/>
    <x v="1"/>
    <x v="286"/>
    <x v="0"/>
    <x v="1"/>
    <x v="4"/>
    <d v="2023-09-24T00:00:00"/>
    <d v="2024-10-26T00:00:00"/>
    <x v="23"/>
    <x v="1"/>
  </r>
  <r>
    <x v="483"/>
    <x v="18"/>
    <x v="483"/>
    <x v="9"/>
    <x v="483"/>
    <x v="1"/>
    <x v="17"/>
    <x v="2"/>
    <x v="0"/>
    <x v="231"/>
    <x v="17"/>
    <x v="0"/>
    <x v="10"/>
    <m/>
    <m/>
    <x v="17"/>
    <x v="3"/>
  </r>
  <r>
    <x v="484"/>
    <x v="1"/>
    <x v="484"/>
    <x v="1"/>
    <x v="484"/>
    <x v="2"/>
    <x v="17"/>
    <x v="0"/>
    <x v="0"/>
    <x v="140"/>
    <x v="1"/>
    <x v="1"/>
    <x v="1"/>
    <d v="2024-11-17T00:00:00"/>
    <d v="2024-11-26T00:00:00"/>
    <x v="22"/>
    <x v="0"/>
  </r>
  <r>
    <x v="485"/>
    <x v="38"/>
    <x v="485"/>
    <x v="0"/>
    <x v="485"/>
    <x v="3"/>
    <x v="12"/>
    <x v="4"/>
    <x v="0"/>
    <x v="161"/>
    <x v="0"/>
    <x v="0"/>
    <x v="2"/>
    <m/>
    <m/>
    <x v="28"/>
    <x v="0"/>
  </r>
  <r>
    <x v="486"/>
    <x v="7"/>
    <x v="486"/>
    <x v="6"/>
    <x v="486"/>
    <x v="0"/>
    <x v="19"/>
    <x v="4"/>
    <x v="1"/>
    <x v="287"/>
    <x v="17"/>
    <x v="1"/>
    <x v="6"/>
    <d v="2023-06-08T00:00:00"/>
    <d v="2024-11-06T00:00:00"/>
    <x v="9"/>
    <x v="3"/>
  </r>
  <r>
    <x v="487"/>
    <x v="3"/>
    <x v="487"/>
    <x v="3"/>
    <x v="487"/>
    <x v="5"/>
    <x v="16"/>
    <x v="0"/>
    <x v="1"/>
    <x v="249"/>
    <x v="12"/>
    <x v="0"/>
    <x v="2"/>
    <m/>
    <m/>
    <x v="6"/>
    <x v="2"/>
  </r>
  <r>
    <x v="488"/>
    <x v="17"/>
    <x v="488"/>
    <x v="6"/>
    <x v="488"/>
    <x v="0"/>
    <x v="18"/>
    <x v="1"/>
    <x v="0"/>
    <x v="246"/>
    <x v="2"/>
    <x v="1"/>
    <x v="1"/>
    <d v="2024-12-24T00:00:00"/>
    <d v="2025-02-07T00:00:00"/>
    <x v="20"/>
    <x v="3"/>
  </r>
  <r>
    <x v="489"/>
    <x v="18"/>
    <x v="489"/>
    <x v="9"/>
    <x v="489"/>
    <x v="3"/>
    <x v="18"/>
    <x v="3"/>
    <x v="1"/>
    <x v="42"/>
    <x v="9"/>
    <x v="1"/>
    <x v="3"/>
    <d v="2024-11-26T00:00:00"/>
    <d v="2025-01-05T00:00:00"/>
    <x v="4"/>
    <x v="3"/>
  </r>
  <r>
    <x v="490"/>
    <x v="26"/>
    <x v="490"/>
    <x v="7"/>
    <x v="490"/>
    <x v="1"/>
    <x v="18"/>
    <x v="0"/>
    <x v="0"/>
    <x v="82"/>
    <x v="18"/>
    <x v="1"/>
    <x v="1"/>
    <d v="2024-10-16T00:00:00"/>
    <d v="2025-02-05T00:00:00"/>
    <x v="14"/>
    <x v="3"/>
  </r>
  <r>
    <x v="491"/>
    <x v="0"/>
    <x v="491"/>
    <x v="0"/>
    <x v="491"/>
    <x v="3"/>
    <x v="17"/>
    <x v="0"/>
    <x v="0"/>
    <x v="137"/>
    <x v="2"/>
    <x v="0"/>
    <x v="1"/>
    <m/>
    <m/>
    <x v="17"/>
    <x v="0"/>
  </r>
  <r>
    <x v="492"/>
    <x v="22"/>
    <x v="492"/>
    <x v="11"/>
    <x v="492"/>
    <x v="0"/>
    <x v="0"/>
    <x v="1"/>
    <x v="1"/>
    <x v="130"/>
    <x v="4"/>
    <x v="0"/>
    <x v="8"/>
    <m/>
    <m/>
    <x v="36"/>
    <x v="2"/>
  </r>
  <r>
    <x v="493"/>
    <x v="7"/>
    <x v="493"/>
    <x v="6"/>
    <x v="493"/>
    <x v="0"/>
    <x v="13"/>
    <x v="0"/>
    <x v="0"/>
    <x v="121"/>
    <x v="12"/>
    <x v="0"/>
    <x v="3"/>
    <m/>
    <m/>
    <x v="15"/>
    <x v="3"/>
  </r>
  <r>
    <x v="494"/>
    <x v="3"/>
    <x v="494"/>
    <x v="3"/>
    <x v="494"/>
    <x v="3"/>
    <x v="9"/>
    <x v="1"/>
    <x v="0"/>
    <x v="26"/>
    <x v="14"/>
    <x v="1"/>
    <x v="3"/>
    <d v="2024-01-14T00:00:00"/>
    <d v="2024-04-21T00:00:00"/>
    <x v="21"/>
    <x v="2"/>
  </r>
  <r>
    <x v="495"/>
    <x v="13"/>
    <x v="495"/>
    <x v="10"/>
    <x v="495"/>
    <x v="5"/>
    <x v="9"/>
    <x v="1"/>
    <x v="1"/>
    <x v="288"/>
    <x v="9"/>
    <x v="1"/>
    <x v="10"/>
    <d v="2024-03-17T00:00:00"/>
    <d v="2024-08-19T00:00:00"/>
    <x v="10"/>
    <x v="3"/>
  </r>
  <r>
    <x v="496"/>
    <x v="26"/>
    <x v="496"/>
    <x v="7"/>
    <x v="496"/>
    <x v="1"/>
    <x v="12"/>
    <x v="2"/>
    <x v="0"/>
    <x v="289"/>
    <x v="10"/>
    <x v="1"/>
    <x v="10"/>
    <d v="2023-09-08T00:00:00"/>
    <d v="2023-10-06T00:00:00"/>
    <x v="17"/>
    <x v="3"/>
  </r>
  <r>
    <x v="497"/>
    <x v="18"/>
    <x v="497"/>
    <x v="9"/>
    <x v="497"/>
    <x v="4"/>
    <x v="14"/>
    <x v="3"/>
    <x v="1"/>
    <x v="180"/>
    <x v="2"/>
    <x v="0"/>
    <x v="1"/>
    <m/>
    <m/>
    <x v="12"/>
    <x v="3"/>
  </r>
  <r>
    <x v="498"/>
    <x v="29"/>
    <x v="498"/>
    <x v="4"/>
    <x v="498"/>
    <x v="1"/>
    <x v="15"/>
    <x v="2"/>
    <x v="1"/>
    <x v="102"/>
    <x v="9"/>
    <x v="0"/>
    <x v="7"/>
    <m/>
    <m/>
    <x v="20"/>
    <x v="3"/>
  </r>
  <r>
    <x v="499"/>
    <x v="6"/>
    <x v="110"/>
    <x v="5"/>
    <x v="499"/>
    <x v="2"/>
    <x v="10"/>
    <x v="4"/>
    <x v="1"/>
    <x v="278"/>
    <x v="0"/>
    <x v="1"/>
    <x v="0"/>
    <d v="2023-03-12T00:00:00"/>
    <d v="2024-03-06T00:00:00"/>
    <x v="3"/>
    <x v="3"/>
  </r>
  <r>
    <x v="500"/>
    <x v="18"/>
    <x v="499"/>
    <x v="9"/>
    <x v="500"/>
    <x v="0"/>
    <x v="1"/>
    <x v="0"/>
    <x v="0"/>
    <x v="198"/>
    <x v="15"/>
    <x v="0"/>
    <x v="9"/>
    <m/>
    <m/>
    <x v="27"/>
    <x v="3"/>
  </r>
  <r>
    <x v="501"/>
    <x v="10"/>
    <x v="500"/>
    <x v="2"/>
    <x v="501"/>
    <x v="0"/>
    <x v="7"/>
    <x v="2"/>
    <x v="1"/>
    <x v="45"/>
    <x v="2"/>
    <x v="0"/>
    <x v="6"/>
    <m/>
    <m/>
    <x v="10"/>
    <x v="1"/>
  </r>
  <r>
    <x v="502"/>
    <x v="9"/>
    <x v="501"/>
    <x v="8"/>
    <x v="502"/>
    <x v="5"/>
    <x v="8"/>
    <x v="3"/>
    <x v="1"/>
    <x v="126"/>
    <x v="11"/>
    <x v="0"/>
    <x v="0"/>
    <m/>
    <m/>
    <x v="26"/>
    <x v="3"/>
  </r>
  <r>
    <x v="503"/>
    <x v="16"/>
    <x v="502"/>
    <x v="1"/>
    <x v="503"/>
    <x v="0"/>
    <x v="1"/>
    <x v="0"/>
    <x v="1"/>
    <x v="253"/>
    <x v="6"/>
    <x v="0"/>
    <x v="4"/>
    <m/>
    <m/>
    <x v="8"/>
    <x v="0"/>
  </r>
  <r>
    <x v="504"/>
    <x v="30"/>
    <x v="503"/>
    <x v="12"/>
    <x v="504"/>
    <x v="3"/>
    <x v="10"/>
    <x v="3"/>
    <x v="1"/>
    <x v="285"/>
    <x v="11"/>
    <x v="1"/>
    <x v="6"/>
    <d v="2023-07-30T00:00:00"/>
    <d v="2024-04-25T00:00:00"/>
    <x v="9"/>
    <x v="3"/>
  </r>
  <r>
    <x v="505"/>
    <x v="3"/>
    <x v="504"/>
    <x v="3"/>
    <x v="505"/>
    <x v="0"/>
    <x v="4"/>
    <x v="0"/>
    <x v="0"/>
    <x v="82"/>
    <x v="13"/>
    <x v="0"/>
    <x v="2"/>
    <m/>
    <m/>
    <x v="34"/>
    <x v="2"/>
  </r>
  <r>
    <x v="506"/>
    <x v="24"/>
    <x v="505"/>
    <x v="3"/>
    <x v="506"/>
    <x v="4"/>
    <x v="9"/>
    <x v="1"/>
    <x v="1"/>
    <x v="62"/>
    <x v="4"/>
    <x v="0"/>
    <x v="4"/>
    <m/>
    <m/>
    <x v="3"/>
    <x v="2"/>
  </r>
  <r>
    <x v="507"/>
    <x v="36"/>
    <x v="506"/>
    <x v="6"/>
    <x v="507"/>
    <x v="3"/>
    <x v="16"/>
    <x v="2"/>
    <x v="0"/>
    <x v="239"/>
    <x v="5"/>
    <x v="1"/>
    <x v="4"/>
    <d v="2024-01-22T00:00:00"/>
    <d v="2024-06-04T00:00:00"/>
    <x v="17"/>
    <x v="3"/>
  </r>
  <r>
    <x v="508"/>
    <x v="33"/>
    <x v="507"/>
    <x v="0"/>
    <x v="508"/>
    <x v="1"/>
    <x v="18"/>
    <x v="3"/>
    <x v="0"/>
    <x v="84"/>
    <x v="18"/>
    <x v="0"/>
    <x v="6"/>
    <m/>
    <m/>
    <x v="35"/>
    <x v="0"/>
  </r>
  <r>
    <x v="509"/>
    <x v="20"/>
    <x v="508"/>
    <x v="8"/>
    <x v="509"/>
    <x v="1"/>
    <x v="11"/>
    <x v="1"/>
    <x v="0"/>
    <x v="90"/>
    <x v="5"/>
    <x v="0"/>
    <x v="8"/>
    <m/>
    <m/>
    <x v="9"/>
    <x v="3"/>
  </r>
  <r>
    <x v="510"/>
    <x v="21"/>
    <x v="509"/>
    <x v="10"/>
    <x v="510"/>
    <x v="4"/>
    <x v="3"/>
    <x v="0"/>
    <x v="0"/>
    <x v="290"/>
    <x v="17"/>
    <x v="0"/>
    <x v="4"/>
    <m/>
    <m/>
    <x v="18"/>
    <x v="3"/>
  </r>
  <r>
    <x v="511"/>
    <x v="2"/>
    <x v="510"/>
    <x v="2"/>
    <x v="511"/>
    <x v="2"/>
    <x v="9"/>
    <x v="1"/>
    <x v="0"/>
    <x v="196"/>
    <x v="8"/>
    <x v="0"/>
    <x v="10"/>
    <m/>
    <m/>
    <x v="29"/>
    <x v="1"/>
  </r>
  <r>
    <x v="512"/>
    <x v="31"/>
    <x v="511"/>
    <x v="12"/>
    <x v="512"/>
    <x v="1"/>
    <x v="11"/>
    <x v="0"/>
    <x v="0"/>
    <x v="291"/>
    <x v="7"/>
    <x v="1"/>
    <x v="5"/>
    <d v="2024-03-25T00:00:00"/>
    <d v="2025-02-24T00:00:00"/>
    <x v="35"/>
    <x v="3"/>
  </r>
  <r>
    <x v="513"/>
    <x v="30"/>
    <x v="512"/>
    <x v="12"/>
    <x v="513"/>
    <x v="0"/>
    <x v="15"/>
    <x v="3"/>
    <x v="1"/>
    <x v="292"/>
    <x v="3"/>
    <x v="0"/>
    <x v="9"/>
    <m/>
    <m/>
    <x v="34"/>
    <x v="3"/>
  </r>
  <r>
    <x v="514"/>
    <x v="27"/>
    <x v="513"/>
    <x v="3"/>
    <x v="514"/>
    <x v="5"/>
    <x v="15"/>
    <x v="4"/>
    <x v="1"/>
    <x v="231"/>
    <x v="11"/>
    <x v="0"/>
    <x v="7"/>
    <m/>
    <m/>
    <x v="5"/>
    <x v="2"/>
  </r>
  <r>
    <x v="515"/>
    <x v="6"/>
    <x v="514"/>
    <x v="5"/>
    <x v="515"/>
    <x v="0"/>
    <x v="4"/>
    <x v="0"/>
    <x v="1"/>
    <x v="17"/>
    <x v="18"/>
    <x v="1"/>
    <x v="8"/>
    <d v="2024-08-06T00:00:00"/>
    <d v="2025-01-03T00:00:00"/>
    <x v="30"/>
    <x v="3"/>
  </r>
  <r>
    <x v="516"/>
    <x v="16"/>
    <x v="515"/>
    <x v="1"/>
    <x v="516"/>
    <x v="3"/>
    <x v="14"/>
    <x v="2"/>
    <x v="0"/>
    <x v="287"/>
    <x v="14"/>
    <x v="1"/>
    <x v="5"/>
    <d v="2024-07-09T00:00:00"/>
    <d v="2024-11-11T00:00:00"/>
    <x v="36"/>
    <x v="0"/>
  </r>
  <r>
    <x v="517"/>
    <x v="12"/>
    <x v="516"/>
    <x v="9"/>
    <x v="517"/>
    <x v="2"/>
    <x v="1"/>
    <x v="4"/>
    <x v="1"/>
    <x v="293"/>
    <x v="17"/>
    <x v="1"/>
    <x v="5"/>
    <d v="2023-06-25T00:00:00"/>
    <d v="2023-12-03T00:00:00"/>
    <x v="26"/>
    <x v="3"/>
  </r>
  <r>
    <x v="518"/>
    <x v="33"/>
    <x v="343"/>
    <x v="0"/>
    <x v="518"/>
    <x v="1"/>
    <x v="14"/>
    <x v="3"/>
    <x v="1"/>
    <x v="113"/>
    <x v="14"/>
    <x v="0"/>
    <x v="4"/>
    <m/>
    <m/>
    <x v="10"/>
    <x v="0"/>
  </r>
  <r>
    <x v="519"/>
    <x v="21"/>
    <x v="517"/>
    <x v="10"/>
    <x v="519"/>
    <x v="3"/>
    <x v="9"/>
    <x v="0"/>
    <x v="1"/>
    <x v="294"/>
    <x v="11"/>
    <x v="1"/>
    <x v="10"/>
    <d v="2023-11-13T00:00:00"/>
    <d v="2025-02-19T00:00:00"/>
    <x v="16"/>
    <x v="3"/>
  </r>
  <r>
    <x v="520"/>
    <x v="10"/>
    <x v="518"/>
    <x v="2"/>
    <x v="520"/>
    <x v="2"/>
    <x v="12"/>
    <x v="1"/>
    <x v="0"/>
    <x v="138"/>
    <x v="8"/>
    <x v="1"/>
    <x v="5"/>
    <d v="2024-09-04T00:00:00"/>
    <d v="2024-11-21T00:00:00"/>
    <x v="29"/>
    <x v="1"/>
  </r>
  <r>
    <x v="521"/>
    <x v="8"/>
    <x v="519"/>
    <x v="7"/>
    <x v="521"/>
    <x v="4"/>
    <x v="16"/>
    <x v="3"/>
    <x v="0"/>
    <x v="137"/>
    <x v="13"/>
    <x v="1"/>
    <x v="3"/>
    <d v="2023-12-10T00:00:00"/>
    <d v="2024-05-21T00:00:00"/>
    <x v="19"/>
    <x v="3"/>
  </r>
  <r>
    <x v="522"/>
    <x v="36"/>
    <x v="520"/>
    <x v="6"/>
    <x v="522"/>
    <x v="3"/>
    <x v="14"/>
    <x v="3"/>
    <x v="0"/>
    <x v="295"/>
    <x v="14"/>
    <x v="1"/>
    <x v="4"/>
    <d v="2023-09-16T00:00:00"/>
    <d v="2023-12-15T00:00:00"/>
    <x v="33"/>
    <x v="3"/>
  </r>
  <r>
    <x v="523"/>
    <x v="0"/>
    <x v="521"/>
    <x v="0"/>
    <x v="523"/>
    <x v="0"/>
    <x v="10"/>
    <x v="4"/>
    <x v="1"/>
    <x v="223"/>
    <x v="13"/>
    <x v="0"/>
    <x v="0"/>
    <m/>
    <m/>
    <x v="32"/>
    <x v="0"/>
  </r>
  <r>
    <x v="524"/>
    <x v="31"/>
    <x v="522"/>
    <x v="12"/>
    <x v="524"/>
    <x v="1"/>
    <x v="5"/>
    <x v="2"/>
    <x v="0"/>
    <x v="277"/>
    <x v="10"/>
    <x v="0"/>
    <x v="0"/>
    <m/>
    <m/>
    <x v="23"/>
    <x v="3"/>
  </r>
  <r>
    <x v="525"/>
    <x v="33"/>
    <x v="523"/>
    <x v="0"/>
    <x v="525"/>
    <x v="4"/>
    <x v="11"/>
    <x v="1"/>
    <x v="1"/>
    <x v="296"/>
    <x v="3"/>
    <x v="0"/>
    <x v="7"/>
    <m/>
    <m/>
    <x v="36"/>
    <x v="0"/>
  </r>
  <r>
    <x v="526"/>
    <x v="32"/>
    <x v="524"/>
    <x v="11"/>
    <x v="526"/>
    <x v="1"/>
    <x v="16"/>
    <x v="0"/>
    <x v="0"/>
    <x v="297"/>
    <x v="17"/>
    <x v="0"/>
    <x v="0"/>
    <m/>
    <m/>
    <x v="28"/>
    <x v="2"/>
  </r>
  <r>
    <x v="527"/>
    <x v="36"/>
    <x v="525"/>
    <x v="6"/>
    <x v="527"/>
    <x v="0"/>
    <x v="1"/>
    <x v="3"/>
    <x v="0"/>
    <x v="216"/>
    <x v="2"/>
    <x v="0"/>
    <x v="5"/>
    <m/>
    <m/>
    <x v="26"/>
    <x v="3"/>
  </r>
  <r>
    <x v="528"/>
    <x v="20"/>
    <x v="526"/>
    <x v="8"/>
    <x v="528"/>
    <x v="3"/>
    <x v="0"/>
    <x v="4"/>
    <x v="1"/>
    <x v="147"/>
    <x v="3"/>
    <x v="0"/>
    <x v="8"/>
    <m/>
    <m/>
    <x v="35"/>
    <x v="3"/>
  </r>
  <r>
    <x v="529"/>
    <x v="37"/>
    <x v="527"/>
    <x v="5"/>
    <x v="529"/>
    <x v="2"/>
    <x v="19"/>
    <x v="0"/>
    <x v="0"/>
    <x v="157"/>
    <x v="10"/>
    <x v="0"/>
    <x v="9"/>
    <m/>
    <m/>
    <x v="24"/>
    <x v="3"/>
  </r>
  <r>
    <x v="530"/>
    <x v="24"/>
    <x v="528"/>
    <x v="3"/>
    <x v="530"/>
    <x v="3"/>
    <x v="3"/>
    <x v="1"/>
    <x v="0"/>
    <x v="298"/>
    <x v="4"/>
    <x v="0"/>
    <x v="1"/>
    <m/>
    <m/>
    <x v="8"/>
    <x v="2"/>
  </r>
  <r>
    <x v="531"/>
    <x v="24"/>
    <x v="529"/>
    <x v="3"/>
    <x v="531"/>
    <x v="4"/>
    <x v="13"/>
    <x v="3"/>
    <x v="0"/>
    <x v="116"/>
    <x v="4"/>
    <x v="1"/>
    <x v="11"/>
    <d v="2024-02-07T00:00:00"/>
    <d v="2025-01-04T00:00:00"/>
    <x v="6"/>
    <x v="2"/>
  </r>
  <r>
    <x v="532"/>
    <x v="31"/>
    <x v="530"/>
    <x v="12"/>
    <x v="532"/>
    <x v="3"/>
    <x v="10"/>
    <x v="0"/>
    <x v="1"/>
    <x v="152"/>
    <x v="16"/>
    <x v="0"/>
    <x v="11"/>
    <m/>
    <m/>
    <x v="12"/>
    <x v="3"/>
  </r>
  <r>
    <x v="533"/>
    <x v="23"/>
    <x v="531"/>
    <x v="9"/>
    <x v="533"/>
    <x v="1"/>
    <x v="4"/>
    <x v="1"/>
    <x v="0"/>
    <x v="226"/>
    <x v="10"/>
    <x v="0"/>
    <x v="10"/>
    <m/>
    <m/>
    <x v="25"/>
    <x v="3"/>
  </r>
  <r>
    <x v="534"/>
    <x v="1"/>
    <x v="532"/>
    <x v="1"/>
    <x v="534"/>
    <x v="3"/>
    <x v="18"/>
    <x v="4"/>
    <x v="1"/>
    <x v="49"/>
    <x v="3"/>
    <x v="1"/>
    <x v="4"/>
    <d v="2024-04-02T00:00:00"/>
    <d v="2024-12-31T00:00:00"/>
    <x v="10"/>
    <x v="0"/>
  </r>
  <r>
    <x v="535"/>
    <x v="23"/>
    <x v="533"/>
    <x v="9"/>
    <x v="535"/>
    <x v="4"/>
    <x v="2"/>
    <x v="0"/>
    <x v="0"/>
    <x v="152"/>
    <x v="8"/>
    <x v="0"/>
    <x v="9"/>
    <m/>
    <m/>
    <x v="18"/>
    <x v="3"/>
  </r>
  <r>
    <x v="536"/>
    <x v="37"/>
    <x v="534"/>
    <x v="5"/>
    <x v="536"/>
    <x v="3"/>
    <x v="8"/>
    <x v="1"/>
    <x v="1"/>
    <x v="28"/>
    <x v="11"/>
    <x v="1"/>
    <x v="6"/>
    <d v="2024-12-09T00:00:00"/>
    <d v="2025-02-02T00:00:00"/>
    <x v="14"/>
    <x v="3"/>
  </r>
  <r>
    <x v="537"/>
    <x v="7"/>
    <x v="535"/>
    <x v="6"/>
    <x v="537"/>
    <x v="5"/>
    <x v="1"/>
    <x v="4"/>
    <x v="0"/>
    <x v="299"/>
    <x v="16"/>
    <x v="0"/>
    <x v="1"/>
    <m/>
    <m/>
    <x v="20"/>
    <x v="3"/>
  </r>
  <r>
    <x v="538"/>
    <x v="12"/>
    <x v="536"/>
    <x v="9"/>
    <x v="538"/>
    <x v="5"/>
    <x v="15"/>
    <x v="2"/>
    <x v="0"/>
    <x v="45"/>
    <x v="1"/>
    <x v="1"/>
    <x v="3"/>
    <d v="2023-05-07T00:00:00"/>
    <d v="2024-07-16T00:00:00"/>
    <x v="6"/>
    <x v="3"/>
  </r>
  <r>
    <x v="539"/>
    <x v="4"/>
    <x v="537"/>
    <x v="1"/>
    <x v="539"/>
    <x v="1"/>
    <x v="3"/>
    <x v="0"/>
    <x v="0"/>
    <x v="289"/>
    <x v="13"/>
    <x v="0"/>
    <x v="11"/>
    <m/>
    <m/>
    <x v="9"/>
    <x v="0"/>
  </r>
  <r>
    <x v="540"/>
    <x v="0"/>
    <x v="538"/>
    <x v="0"/>
    <x v="540"/>
    <x v="5"/>
    <x v="4"/>
    <x v="0"/>
    <x v="0"/>
    <x v="16"/>
    <x v="12"/>
    <x v="1"/>
    <x v="10"/>
    <d v="2024-04-05T00:00:00"/>
    <d v="2024-04-29T00:00:00"/>
    <x v="29"/>
    <x v="0"/>
  </r>
  <r>
    <x v="541"/>
    <x v="12"/>
    <x v="539"/>
    <x v="9"/>
    <x v="541"/>
    <x v="5"/>
    <x v="10"/>
    <x v="4"/>
    <x v="1"/>
    <x v="159"/>
    <x v="16"/>
    <x v="0"/>
    <x v="0"/>
    <m/>
    <m/>
    <x v="32"/>
    <x v="3"/>
  </r>
  <r>
    <x v="542"/>
    <x v="17"/>
    <x v="540"/>
    <x v="6"/>
    <x v="542"/>
    <x v="4"/>
    <x v="3"/>
    <x v="3"/>
    <x v="1"/>
    <x v="162"/>
    <x v="3"/>
    <x v="0"/>
    <x v="1"/>
    <m/>
    <m/>
    <x v="22"/>
    <x v="3"/>
  </r>
  <r>
    <x v="543"/>
    <x v="19"/>
    <x v="541"/>
    <x v="7"/>
    <x v="543"/>
    <x v="2"/>
    <x v="1"/>
    <x v="3"/>
    <x v="1"/>
    <x v="13"/>
    <x v="8"/>
    <x v="1"/>
    <x v="1"/>
    <d v="2024-05-11T00:00:00"/>
    <d v="2024-10-04T00:00:00"/>
    <x v="13"/>
    <x v="3"/>
  </r>
  <r>
    <x v="544"/>
    <x v="30"/>
    <x v="542"/>
    <x v="12"/>
    <x v="544"/>
    <x v="5"/>
    <x v="8"/>
    <x v="4"/>
    <x v="1"/>
    <x v="300"/>
    <x v="12"/>
    <x v="0"/>
    <x v="1"/>
    <m/>
    <m/>
    <x v="11"/>
    <x v="3"/>
  </r>
  <r>
    <x v="545"/>
    <x v="3"/>
    <x v="543"/>
    <x v="3"/>
    <x v="545"/>
    <x v="5"/>
    <x v="5"/>
    <x v="2"/>
    <x v="1"/>
    <x v="301"/>
    <x v="0"/>
    <x v="0"/>
    <x v="0"/>
    <m/>
    <m/>
    <x v="6"/>
    <x v="2"/>
  </r>
  <r>
    <x v="546"/>
    <x v="19"/>
    <x v="544"/>
    <x v="7"/>
    <x v="546"/>
    <x v="4"/>
    <x v="16"/>
    <x v="1"/>
    <x v="0"/>
    <x v="225"/>
    <x v="16"/>
    <x v="1"/>
    <x v="3"/>
    <d v="2023-07-27T00:00:00"/>
    <d v="2023-09-07T00:00:00"/>
    <x v="10"/>
    <x v="3"/>
  </r>
  <r>
    <x v="547"/>
    <x v="4"/>
    <x v="545"/>
    <x v="1"/>
    <x v="547"/>
    <x v="2"/>
    <x v="1"/>
    <x v="3"/>
    <x v="0"/>
    <x v="239"/>
    <x v="6"/>
    <x v="1"/>
    <x v="8"/>
    <d v="2025-01-10T00:00:00"/>
    <d v="2025-02-08T00:00:00"/>
    <x v="7"/>
    <x v="0"/>
  </r>
  <r>
    <x v="548"/>
    <x v="19"/>
    <x v="546"/>
    <x v="7"/>
    <x v="548"/>
    <x v="4"/>
    <x v="16"/>
    <x v="3"/>
    <x v="0"/>
    <x v="302"/>
    <x v="2"/>
    <x v="1"/>
    <x v="3"/>
    <d v="2024-03-02T00:00:00"/>
    <d v="2024-03-18T00:00:00"/>
    <x v="7"/>
    <x v="3"/>
  </r>
  <r>
    <x v="549"/>
    <x v="5"/>
    <x v="547"/>
    <x v="4"/>
    <x v="549"/>
    <x v="0"/>
    <x v="14"/>
    <x v="1"/>
    <x v="1"/>
    <x v="215"/>
    <x v="17"/>
    <x v="0"/>
    <x v="4"/>
    <m/>
    <m/>
    <x v="8"/>
    <x v="3"/>
  </r>
  <r>
    <x v="550"/>
    <x v="14"/>
    <x v="548"/>
    <x v="11"/>
    <x v="550"/>
    <x v="0"/>
    <x v="16"/>
    <x v="3"/>
    <x v="0"/>
    <x v="242"/>
    <x v="14"/>
    <x v="1"/>
    <x v="6"/>
    <d v="2023-09-05T00:00:00"/>
    <d v="2024-06-29T00:00:00"/>
    <x v="19"/>
    <x v="2"/>
  </r>
  <r>
    <x v="551"/>
    <x v="28"/>
    <x v="549"/>
    <x v="4"/>
    <x v="551"/>
    <x v="4"/>
    <x v="0"/>
    <x v="2"/>
    <x v="0"/>
    <x v="159"/>
    <x v="0"/>
    <x v="0"/>
    <x v="4"/>
    <m/>
    <m/>
    <x v="35"/>
    <x v="3"/>
  </r>
  <r>
    <x v="552"/>
    <x v="19"/>
    <x v="550"/>
    <x v="7"/>
    <x v="552"/>
    <x v="2"/>
    <x v="16"/>
    <x v="4"/>
    <x v="0"/>
    <x v="287"/>
    <x v="6"/>
    <x v="1"/>
    <x v="8"/>
    <d v="2024-01-11T00:00:00"/>
    <d v="2024-09-09T00:00:00"/>
    <x v="29"/>
    <x v="3"/>
  </r>
  <r>
    <x v="553"/>
    <x v="27"/>
    <x v="551"/>
    <x v="3"/>
    <x v="553"/>
    <x v="5"/>
    <x v="13"/>
    <x v="3"/>
    <x v="1"/>
    <x v="125"/>
    <x v="12"/>
    <x v="1"/>
    <x v="7"/>
    <d v="2024-06-24T00:00:00"/>
    <d v="2024-08-02T00:00:00"/>
    <x v="30"/>
    <x v="2"/>
  </r>
  <r>
    <x v="554"/>
    <x v="35"/>
    <x v="552"/>
    <x v="2"/>
    <x v="554"/>
    <x v="2"/>
    <x v="10"/>
    <x v="2"/>
    <x v="1"/>
    <x v="263"/>
    <x v="10"/>
    <x v="1"/>
    <x v="9"/>
    <d v="2023-09-12T00:00:00"/>
    <d v="2024-04-08T00:00:00"/>
    <x v="36"/>
    <x v="1"/>
  </r>
  <r>
    <x v="555"/>
    <x v="8"/>
    <x v="553"/>
    <x v="7"/>
    <x v="555"/>
    <x v="2"/>
    <x v="5"/>
    <x v="3"/>
    <x v="1"/>
    <x v="168"/>
    <x v="19"/>
    <x v="1"/>
    <x v="7"/>
    <d v="2024-10-04T00:00:00"/>
    <d v="2025-02-01T00:00:00"/>
    <x v="35"/>
    <x v="3"/>
  </r>
  <r>
    <x v="556"/>
    <x v="34"/>
    <x v="554"/>
    <x v="5"/>
    <x v="556"/>
    <x v="5"/>
    <x v="9"/>
    <x v="1"/>
    <x v="1"/>
    <x v="105"/>
    <x v="4"/>
    <x v="0"/>
    <x v="7"/>
    <m/>
    <m/>
    <x v="1"/>
    <x v="3"/>
  </r>
  <r>
    <x v="557"/>
    <x v="3"/>
    <x v="555"/>
    <x v="3"/>
    <x v="557"/>
    <x v="3"/>
    <x v="4"/>
    <x v="2"/>
    <x v="0"/>
    <x v="303"/>
    <x v="8"/>
    <x v="1"/>
    <x v="9"/>
    <d v="2024-09-05T00:00:00"/>
    <d v="2024-11-24T00:00:00"/>
    <x v="20"/>
    <x v="2"/>
  </r>
  <r>
    <x v="558"/>
    <x v="38"/>
    <x v="556"/>
    <x v="0"/>
    <x v="558"/>
    <x v="0"/>
    <x v="4"/>
    <x v="4"/>
    <x v="1"/>
    <x v="164"/>
    <x v="17"/>
    <x v="0"/>
    <x v="4"/>
    <m/>
    <m/>
    <x v="7"/>
    <x v="0"/>
  </r>
  <r>
    <x v="559"/>
    <x v="17"/>
    <x v="557"/>
    <x v="6"/>
    <x v="559"/>
    <x v="3"/>
    <x v="6"/>
    <x v="4"/>
    <x v="1"/>
    <x v="249"/>
    <x v="11"/>
    <x v="0"/>
    <x v="5"/>
    <m/>
    <m/>
    <x v="18"/>
    <x v="3"/>
  </r>
  <r>
    <x v="560"/>
    <x v="19"/>
    <x v="558"/>
    <x v="7"/>
    <x v="560"/>
    <x v="2"/>
    <x v="6"/>
    <x v="1"/>
    <x v="0"/>
    <x v="304"/>
    <x v="15"/>
    <x v="0"/>
    <x v="4"/>
    <m/>
    <m/>
    <x v="6"/>
    <x v="3"/>
  </r>
  <r>
    <x v="561"/>
    <x v="25"/>
    <x v="559"/>
    <x v="12"/>
    <x v="561"/>
    <x v="1"/>
    <x v="11"/>
    <x v="2"/>
    <x v="0"/>
    <x v="79"/>
    <x v="8"/>
    <x v="0"/>
    <x v="6"/>
    <m/>
    <m/>
    <x v="3"/>
    <x v="3"/>
  </r>
  <r>
    <x v="562"/>
    <x v="18"/>
    <x v="560"/>
    <x v="9"/>
    <x v="562"/>
    <x v="3"/>
    <x v="5"/>
    <x v="4"/>
    <x v="1"/>
    <x v="155"/>
    <x v="15"/>
    <x v="1"/>
    <x v="1"/>
    <d v="2023-07-11T00:00:00"/>
    <d v="2023-07-21T00:00:00"/>
    <x v="36"/>
    <x v="3"/>
  </r>
  <r>
    <x v="563"/>
    <x v="15"/>
    <x v="561"/>
    <x v="1"/>
    <x v="563"/>
    <x v="2"/>
    <x v="15"/>
    <x v="2"/>
    <x v="1"/>
    <x v="279"/>
    <x v="9"/>
    <x v="1"/>
    <x v="8"/>
    <d v="2024-12-18T00:00:00"/>
    <d v="2025-02-23T00:00:00"/>
    <x v="10"/>
    <x v="0"/>
  </r>
  <r>
    <x v="564"/>
    <x v="25"/>
    <x v="562"/>
    <x v="12"/>
    <x v="564"/>
    <x v="2"/>
    <x v="5"/>
    <x v="4"/>
    <x v="0"/>
    <x v="77"/>
    <x v="1"/>
    <x v="1"/>
    <x v="3"/>
    <d v="2023-07-18T00:00:00"/>
    <d v="2023-08-14T00:00:00"/>
    <x v="32"/>
    <x v="3"/>
  </r>
  <r>
    <x v="565"/>
    <x v="18"/>
    <x v="563"/>
    <x v="9"/>
    <x v="565"/>
    <x v="5"/>
    <x v="12"/>
    <x v="3"/>
    <x v="0"/>
    <x v="80"/>
    <x v="14"/>
    <x v="1"/>
    <x v="7"/>
    <d v="2024-10-02T00:00:00"/>
    <d v="2025-01-03T00:00:00"/>
    <x v="35"/>
    <x v="3"/>
  </r>
  <r>
    <x v="566"/>
    <x v="3"/>
    <x v="564"/>
    <x v="3"/>
    <x v="566"/>
    <x v="5"/>
    <x v="14"/>
    <x v="3"/>
    <x v="0"/>
    <x v="305"/>
    <x v="9"/>
    <x v="0"/>
    <x v="2"/>
    <m/>
    <m/>
    <x v="25"/>
    <x v="2"/>
  </r>
  <r>
    <x v="567"/>
    <x v="31"/>
    <x v="565"/>
    <x v="12"/>
    <x v="567"/>
    <x v="5"/>
    <x v="16"/>
    <x v="0"/>
    <x v="1"/>
    <x v="306"/>
    <x v="16"/>
    <x v="0"/>
    <x v="7"/>
    <m/>
    <m/>
    <x v="25"/>
    <x v="3"/>
  </r>
  <r>
    <x v="568"/>
    <x v="2"/>
    <x v="566"/>
    <x v="2"/>
    <x v="568"/>
    <x v="4"/>
    <x v="2"/>
    <x v="3"/>
    <x v="0"/>
    <x v="265"/>
    <x v="12"/>
    <x v="0"/>
    <x v="7"/>
    <m/>
    <m/>
    <x v="4"/>
    <x v="1"/>
  </r>
  <r>
    <x v="569"/>
    <x v="8"/>
    <x v="567"/>
    <x v="7"/>
    <x v="569"/>
    <x v="1"/>
    <x v="0"/>
    <x v="3"/>
    <x v="0"/>
    <x v="307"/>
    <x v="18"/>
    <x v="0"/>
    <x v="1"/>
    <m/>
    <m/>
    <x v="1"/>
    <x v="3"/>
  </r>
  <r>
    <x v="570"/>
    <x v="26"/>
    <x v="568"/>
    <x v="7"/>
    <x v="570"/>
    <x v="3"/>
    <x v="12"/>
    <x v="1"/>
    <x v="1"/>
    <x v="40"/>
    <x v="19"/>
    <x v="1"/>
    <x v="4"/>
    <d v="2024-05-30T00:00:00"/>
    <d v="2024-09-02T00:00:00"/>
    <x v="36"/>
    <x v="3"/>
  </r>
  <r>
    <x v="571"/>
    <x v="9"/>
    <x v="569"/>
    <x v="8"/>
    <x v="571"/>
    <x v="2"/>
    <x v="7"/>
    <x v="4"/>
    <x v="0"/>
    <x v="262"/>
    <x v="1"/>
    <x v="0"/>
    <x v="7"/>
    <m/>
    <m/>
    <x v="33"/>
    <x v="3"/>
  </r>
  <r>
    <x v="572"/>
    <x v="34"/>
    <x v="570"/>
    <x v="5"/>
    <x v="572"/>
    <x v="1"/>
    <x v="11"/>
    <x v="3"/>
    <x v="1"/>
    <x v="119"/>
    <x v="19"/>
    <x v="1"/>
    <x v="7"/>
    <d v="2023-06-07T00:00:00"/>
    <d v="2023-12-10T00:00:00"/>
    <x v="22"/>
    <x v="3"/>
  </r>
  <r>
    <x v="573"/>
    <x v="6"/>
    <x v="571"/>
    <x v="5"/>
    <x v="573"/>
    <x v="2"/>
    <x v="2"/>
    <x v="2"/>
    <x v="0"/>
    <x v="308"/>
    <x v="14"/>
    <x v="0"/>
    <x v="2"/>
    <m/>
    <m/>
    <x v="10"/>
    <x v="3"/>
  </r>
  <r>
    <x v="574"/>
    <x v="5"/>
    <x v="572"/>
    <x v="4"/>
    <x v="574"/>
    <x v="3"/>
    <x v="16"/>
    <x v="2"/>
    <x v="0"/>
    <x v="309"/>
    <x v="1"/>
    <x v="0"/>
    <x v="9"/>
    <m/>
    <m/>
    <x v="17"/>
    <x v="3"/>
  </r>
  <r>
    <x v="575"/>
    <x v="0"/>
    <x v="573"/>
    <x v="0"/>
    <x v="575"/>
    <x v="2"/>
    <x v="17"/>
    <x v="3"/>
    <x v="1"/>
    <x v="310"/>
    <x v="7"/>
    <x v="0"/>
    <x v="8"/>
    <m/>
    <m/>
    <x v="15"/>
    <x v="0"/>
  </r>
  <r>
    <x v="576"/>
    <x v="8"/>
    <x v="574"/>
    <x v="7"/>
    <x v="576"/>
    <x v="5"/>
    <x v="11"/>
    <x v="2"/>
    <x v="1"/>
    <x v="206"/>
    <x v="14"/>
    <x v="0"/>
    <x v="6"/>
    <m/>
    <m/>
    <x v="3"/>
    <x v="3"/>
  </r>
  <r>
    <x v="577"/>
    <x v="17"/>
    <x v="575"/>
    <x v="6"/>
    <x v="577"/>
    <x v="3"/>
    <x v="8"/>
    <x v="2"/>
    <x v="1"/>
    <x v="311"/>
    <x v="4"/>
    <x v="0"/>
    <x v="0"/>
    <m/>
    <m/>
    <x v="15"/>
    <x v="3"/>
  </r>
  <r>
    <x v="578"/>
    <x v="0"/>
    <x v="576"/>
    <x v="0"/>
    <x v="578"/>
    <x v="0"/>
    <x v="17"/>
    <x v="3"/>
    <x v="0"/>
    <x v="171"/>
    <x v="2"/>
    <x v="1"/>
    <x v="10"/>
    <d v="2023-11-19T00:00:00"/>
    <d v="2024-01-03T00:00:00"/>
    <x v="21"/>
    <x v="0"/>
  </r>
  <r>
    <x v="579"/>
    <x v="21"/>
    <x v="577"/>
    <x v="10"/>
    <x v="579"/>
    <x v="1"/>
    <x v="14"/>
    <x v="1"/>
    <x v="0"/>
    <x v="6"/>
    <x v="15"/>
    <x v="1"/>
    <x v="4"/>
    <d v="2023-07-21T00:00:00"/>
    <d v="2023-08-24T00:00:00"/>
    <x v="21"/>
    <x v="3"/>
  </r>
  <r>
    <x v="580"/>
    <x v="28"/>
    <x v="578"/>
    <x v="4"/>
    <x v="580"/>
    <x v="0"/>
    <x v="4"/>
    <x v="0"/>
    <x v="1"/>
    <x v="4"/>
    <x v="3"/>
    <x v="1"/>
    <x v="5"/>
    <d v="2024-03-12T00:00:00"/>
    <d v="2024-09-28T00:00:00"/>
    <x v="3"/>
    <x v="3"/>
  </r>
  <r>
    <x v="581"/>
    <x v="36"/>
    <x v="579"/>
    <x v="6"/>
    <x v="581"/>
    <x v="1"/>
    <x v="10"/>
    <x v="1"/>
    <x v="0"/>
    <x v="312"/>
    <x v="2"/>
    <x v="1"/>
    <x v="8"/>
    <d v="2024-01-04T00:00:00"/>
    <d v="2024-02-08T00:00:00"/>
    <x v="18"/>
    <x v="3"/>
  </r>
  <r>
    <x v="582"/>
    <x v="11"/>
    <x v="580"/>
    <x v="8"/>
    <x v="582"/>
    <x v="2"/>
    <x v="9"/>
    <x v="3"/>
    <x v="0"/>
    <x v="313"/>
    <x v="16"/>
    <x v="0"/>
    <x v="3"/>
    <m/>
    <m/>
    <x v="12"/>
    <x v="3"/>
  </r>
  <r>
    <x v="583"/>
    <x v="34"/>
    <x v="581"/>
    <x v="5"/>
    <x v="583"/>
    <x v="3"/>
    <x v="18"/>
    <x v="0"/>
    <x v="1"/>
    <x v="314"/>
    <x v="6"/>
    <x v="0"/>
    <x v="8"/>
    <m/>
    <m/>
    <x v="29"/>
    <x v="3"/>
  </r>
  <r>
    <x v="584"/>
    <x v="21"/>
    <x v="582"/>
    <x v="10"/>
    <x v="584"/>
    <x v="2"/>
    <x v="0"/>
    <x v="0"/>
    <x v="1"/>
    <x v="219"/>
    <x v="11"/>
    <x v="1"/>
    <x v="3"/>
    <d v="2024-10-12T00:00:00"/>
    <d v="2024-11-22T00:00:00"/>
    <x v="10"/>
    <x v="3"/>
  </r>
  <r>
    <x v="585"/>
    <x v="21"/>
    <x v="583"/>
    <x v="10"/>
    <x v="585"/>
    <x v="0"/>
    <x v="16"/>
    <x v="0"/>
    <x v="0"/>
    <x v="59"/>
    <x v="16"/>
    <x v="1"/>
    <x v="0"/>
    <d v="2023-12-22T00:00:00"/>
    <d v="2024-08-05T00:00:00"/>
    <x v="19"/>
    <x v="3"/>
  </r>
  <r>
    <x v="586"/>
    <x v="35"/>
    <x v="584"/>
    <x v="2"/>
    <x v="586"/>
    <x v="2"/>
    <x v="13"/>
    <x v="2"/>
    <x v="1"/>
    <x v="315"/>
    <x v="14"/>
    <x v="0"/>
    <x v="0"/>
    <m/>
    <m/>
    <x v="26"/>
    <x v="1"/>
  </r>
  <r>
    <x v="587"/>
    <x v="17"/>
    <x v="585"/>
    <x v="6"/>
    <x v="587"/>
    <x v="3"/>
    <x v="15"/>
    <x v="4"/>
    <x v="1"/>
    <x v="51"/>
    <x v="15"/>
    <x v="0"/>
    <x v="3"/>
    <m/>
    <m/>
    <x v="4"/>
    <x v="3"/>
  </r>
  <r>
    <x v="588"/>
    <x v="22"/>
    <x v="586"/>
    <x v="11"/>
    <x v="588"/>
    <x v="4"/>
    <x v="4"/>
    <x v="3"/>
    <x v="1"/>
    <x v="125"/>
    <x v="7"/>
    <x v="1"/>
    <x v="11"/>
    <d v="2023-09-13T00:00:00"/>
    <d v="2024-02-17T00:00:00"/>
    <x v="14"/>
    <x v="2"/>
  </r>
  <r>
    <x v="589"/>
    <x v="24"/>
    <x v="587"/>
    <x v="3"/>
    <x v="589"/>
    <x v="2"/>
    <x v="2"/>
    <x v="3"/>
    <x v="0"/>
    <x v="316"/>
    <x v="12"/>
    <x v="0"/>
    <x v="3"/>
    <m/>
    <m/>
    <x v="16"/>
    <x v="2"/>
  </r>
  <r>
    <x v="590"/>
    <x v="2"/>
    <x v="588"/>
    <x v="2"/>
    <x v="590"/>
    <x v="0"/>
    <x v="14"/>
    <x v="0"/>
    <x v="1"/>
    <x v="203"/>
    <x v="14"/>
    <x v="0"/>
    <x v="5"/>
    <m/>
    <m/>
    <x v="23"/>
    <x v="1"/>
  </r>
  <r>
    <x v="591"/>
    <x v="7"/>
    <x v="589"/>
    <x v="6"/>
    <x v="591"/>
    <x v="2"/>
    <x v="12"/>
    <x v="4"/>
    <x v="1"/>
    <x v="107"/>
    <x v="3"/>
    <x v="0"/>
    <x v="2"/>
    <m/>
    <m/>
    <x v="7"/>
    <x v="3"/>
  </r>
  <r>
    <x v="592"/>
    <x v="6"/>
    <x v="590"/>
    <x v="5"/>
    <x v="592"/>
    <x v="4"/>
    <x v="9"/>
    <x v="0"/>
    <x v="1"/>
    <x v="50"/>
    <x v="10"/>
    <x v="0"/>
    <x v="9"/>
    <m/>
    <m/>
    <x v="31"/>
    <x v="3"/>
  </r>
  <r>
    <x v="593"/>
    <x v="15"/>
    <x v="591"/>
    <x v="1"/>
    <x v="593"/>
    <x v="4"/>
    <x v="5"/>
    <x v="4"/>
    <x v="1"/>
    <x v="270"/>
    <x v="18"/>
    <x v="0"/>
    <x v="9"/>
    <m/>
    <m/>
    <x v="18"/>
    <x v="0"/>
  </r>
  <r>
    <x v="594"/>
    <x v="11"/>
    <x v="592"/>
    <x v="8"/>
    <x v="594"/>
    <x v="5"/>
    <x v="17"/>
    <x v="1"/>
    <x v="1"/>
    <x v="147"/>
    <x v="0"/>
    <x v="1"/>
    <x v="10"/>
    <d v="2023-12-12T00:00:00"/>
    <d v="2024-12-07T00:00:00"/>
    <x v="16"/>
    <x v="3"/>
  </r>
  <r>
    <x v="595"/>
    <x v="29"/>
    <x v="593"/>
    <x v="4"/>
    <x v="595"/>
    <x v="2"/>
    <x v="11"/>
    <x v="1"/>
    <x v="0"/>
    <x v="115"/>
    <x v="15"/>
    <x v="0"/>
    <x v="5"/>
    <m/>
    <m/>
    <x v="9"/>
    <x v="3"/>
  </r>
  <r>
    <x v="596"/>
    <x v="38"/>
    <x v="594"/>
    <x v="0"/>
    <x v="596"/>
    <x v="4"/>
    <x v="8"/>
    <x v="2"/>
    <x v="0"/>
    <x v="252"/>
    <x v="19"/>
    <x v="1"/>
    <x v="1"/>
    <d v="2024-04-30T00:00:00"/>
    <d v="2024-12-05T00:00:00"/>
    <x v="16"/>
    <x v="0"/>
  </r>
  <r>
    <x v="597"/>
    <x v="19"/>
    <x v="329"/>
    <x v="7"/>
    <x v="597"/>
    <x v="4"/>
    <x v="13"/>
    <x v="2"/>
    <x v="1"/>
    <x v="223"/>
    <x v="14"/>
    <x v="1"/>
    <x v="11"/>
    <d v="2024-12-09T00:00:00"/>
    <d v="2025-01-27T00:00:00"/>
    <x v="15"/>
    <x v="3"/>
  </r>
  <r>
    <x v="598"/>
    <x v="9"/>
    <x v="595"/>
    <x v="8"/>
    <x v="598"/>
    <x v="1"/>
    <x v="8"/>
    <x v="1"/>
    <x v="0"/>
    <x v="160"/>
    <x v="2"/>
    <x v="1"/>
    <x v="9"/>
    <d v="2024-08-04T00:00:00"/>
    <d v="2024-08-29T00:00:00"/>
    <x v="36"/>
    <x v="3"/>
  </r>
  <r>
    <x v="599"/>
    <x v="5"/>
    <x v="574"/>
    <x v="4"/>
    <x v="599"/>
    <x v="2"/>
    <x v="6"/>
    <x v="3"/>
    <x v="1"/>
    <x v="218"/>
    <x v="4"/>
    <x v="1"/>
    <x v="2"/>
    <d v="2024-12-29T00:00:00"/>
    <d v="2024-12-30T00:00:00"/>
    <x v="6"/>
    <x v="3"/>
  </r>
  <r>
    <x v="600"/>
    <x v="38"/>
    <x v="596"/>
    <x v="0"/>
    <x v="600"/>
    <x v="5"/>
    <x v="12"/>
    <x v="0"/>
    <x v="0"/>
    <x v="32"/>
    <x v="16"/>
    <x v="1"/>
    <x v="4"/>
    <d v="2023-04-21T00:00:00"/>
    <d v="2023-10-17T00:00:00"/>
    <x v="10"/>
    <x v="0"/>
  </r>
  <r>
    <x v="601"/>
    <x v="26"/>
    <x v="597"/>
    <x v="7"/>
    <x v="601"/>
    <x v="5"/>
    <x v="9"/>
    <x v="3"/>
    <x v="0"/>
    <x v="306"/>
    <x v="7"/>
    <x v="0"/>
    <x v="8"/>
    <m/>
    <m/>
    <x v="14"/>
    <x v="3"/>
  </r>
  <r>
    <x v="602"/>
    <x v="35"/>
    <x v="598"/>
    <x v="2"/>
    <x v="602"/>
    <x v="4"/>
    <x v="15"/>
    <x v="4"/>
    <x v="0"/>
    <x v="89"/>
    <x v="10"/>
    <x v="0"/>
    <x v="8"/>
    <m/>
    <m/>
    <x v="16"/>
    <x v="1"/>
  </r>
  <r>
    <x v="603"/>
    <x v="13"/>
    <x v="599"/>
    <x v="10"/>
    <x v="603"/>
    <x v="2"/>
    <x v="13"/>
    <x v="0"/>
    <x v="1"/>
    <x v="317"/>
    <x v="9"/>
    <x v="1"/>
    <x v="1"/>
    <d v="2024-09-23T00:00:00"/>
    <d v="2025-01-03T00:00:00"/>
    <x v="16"/>
    <x v="3"/>
  </r>
  <r>
    <x v="604"/>
    <x v="27"/>
    <x v="600"/>
    <x v="3"/>
    <x v="604"/>
    <x v="3"/>
    <x v="19"/>
    <x v="3"/>
    <x v="1"/>
    <x v="318"/>
    <x v="4"/>
    <x v="0"/>
    <x v="7"/>
    <m/>
    <m/>
    <x v="19"/>
    <x v="2"/>
  </r>
  <r>
    <x v="605"/>
    <x v="34"/>
    <x v="601"/>
    <x v="5"/>
    <x v="605"/>
    <x v="2"/>
    <x v="18"/>
    <x v="3"/>
    <x v="0"/>
    <x v="272"/>
    <x v="16"/>
    <x v="1"/>
    <x v="6"/>
    <d v="2023-07-24T00:00:00"/>
    <d v="2024-10-11T00:00:00"/>
    <x v="15"/>
    <x v="3"/>
  </r>
  <r>
    <x v="606"/>
    <x v="18"/>
    <x v="602"/>
    <x v="9"/>
    <x v="606"/>
    <x v="0"/>
    <x v="14"/>
    <x v="4"/>
    <x v="1"/>
    <x v="138"/>
    <x v="16"/>
    <x v="1"/>
    <x v="0"/>
    <d v="2023-08-31T00:00:00"/>
    <d v="2024-03-01T00:00:00"/>
    <x v="15"/>
    <x v="3"/>
  </r>
  <r>
    <x v="607"/>
    <x v="33"/>
    <x v="603"/>
    <x v="0"/>
    <x v="607"/>
    <x v="3"/>
    <x v="3"/>
    <x v="3"/>
    <x v="1"/>
    <x v="319"/>
    <x v="13"/>
    <x v="1"/>
    <x v="9"/>
    <d v="2024-05-24T00:00:00"/>
    <d v="2024-09-15T00:00:00"/>
    <x v="15"/>
    <x v="0"/>
  </r>
  <r>
    <x v="608"/>
    <x v="26"/>
    <x v="604"/>
    <x v="7"/>
    <x v="608"/>
    <x v="3"/>
    <x v="13"/>
    <x v="0"/>
    <x v="1"/>
    <x v="16"/>
    <x v="18"/>
    <x v="0"/>
    <x v="5"/>
    <m/>
    <m/>
    <x v="31"/>
    <x v="3"/>
  </r>
  <r>
    <x v="609"/>
    <x v="13"/>
    <x v="605"/>
    <x v="10"/>
    <x v="609"/>
    <x v="3"/>
    <x v="10"/>
    <x v="1"/>
    <x v="0"/>
    <x v="183"/>
    <x v="13"/>
    <x v="1"/>
    <x v="4"/>
    <d v="2023-12-21T00:00:00"/>
    <d v="2024-06-09T00:00:00"/>
    <x v="17"/>
    <x v="3"/>
  </r>
  <r>
    <x v="610"/>
    <x v="27"/>
    <x v="606"/>
    <x v="3"/>
    <x v="610"/>
    <x v="0"/>
    <x v="19"/>
    <x v="4"/>
    <x v="0"/>
    <x v="320"/>
    <x v="0"/>
    <x v="1"/>
    <x v="6"/>
    <d v="2023-08-08T00:00:00"/>
    <d v="2024-04-11T00:00:00"/>
    <x v="6"/>
    <x v="2"/>
  </r>
  <r>
    <x v="611"/>
    <x v="26"/>
    <x v="607"/>
    <x v="7"/>
    <x v="611"/>
    <x v="0"/>
    <x v="9"/>
    <x v="1"/>
    <x v="1"/>
    <x v="321"/>
    <x v="14"/>
    <x v="1"/>
    <x v="7"/>
    <d v="2025-01-12T00:00:00"/>
    <d v="2025-01-22T00:00:00"/>
    <x v="13"/>
    <x v="3"/>
  </r>
  <r>
    <x v="612"/>
    <x v="28"/>
    <x v="608"/>
    <x v="4"/>
    <x v="612"/>
    <x v="0"/>
    <x v="9"/>
    <x v="3"/>
    <x v="1"/>
    <x v="89"/>
    <x v="7"/>
    <x v="1"/>
    <x v="8"/>
    <d v="2023-07-12T00:00:00"/>
    <d v="2025-01-30T00:00:00"/>
    <x v="10"/>
    <x v="3"/>
  </r>
  <r>
    <x v="613"/>
    <x v="23"/>
    <x v="609"/>
    <x v="9"/>
    <x v="613"/>
    <x v="5"/>
    <x v="16"/>
    <x v="1"/>
    <x v="1"/>
    <x v="112"/>
    <x v="7"/>
    <x v="1"/>
    <x v="2"/>
    <d v="2023-04-17T00:00:00"/>
    <d v="2024-01-24T00:00:00"/>
    <x v="31"/>
    <x v="3"/>
  </r>
  <r>
    <x v="614"/>
    <x v="6"/>
    <x v="610"/>
    <x v="5"/>
    <x v="614"/>
    <x v="2"/>
    <x v="16"/>
    <x v="0"/>
    <x v="1"/>
    <x v="237"/>
    <x v="4"/>
    <x v="1"/>
    <x v="3"/>
    <d v="2024-03-19T00:00:00"/>
    <d v="2024-05-10T00:00:00"/>
    <x v="0"/>
    <x v="3"/>
  </r>
  <r>
    <x v="615"/>
    <x v="5"/>
    <x v="611"/>
    <x v="4"/>
    <x v="615"/>
    <x v="4"/>
    <x v="7"/>
    <x v="1"/>
    <x v="1"/>
    <x v="137"/>
    <x v="5"/>
    <x v="0"/>
    <x v="9"/>
    <m/>
    <m/>
    <x v="5"/>
    <x v="3"/>
  </r>
  <r>
    <x v="616"/>
    <x v="19"/>
    <x v="612"/>
    <x v="7"/>
    <x v="616"/>
    <x v="3"/>
    <x v="10"/>
    <x v="3"/>
    <x v="1"/>
    <x v="69"/>
    <x v="7"/>
    <x v="0"/>
    <x v="5"/>
    <m/>
    <m/>
    <x v="4"/>
    <x v="3"/>
  </r>
  <r>
    <x v="617"/>
    <x v="21"/>
    <x v="613"/>
    <x v="10"/>
    <x v="617"/>
    <x v="1"/>
    <x v="12"/>
    <x v="4"/>
    <x v="1"/>
    <x v="322"/>
    <x v="0"/>
    <x v="0"/>
    <x v="8"/>
    <m/>
    <m/>
    <x v="5"/>
    <x v="3"/>
  </r>
  <r>
    <x v="618"/>
    <x v="27"/>
    <x v="614"/>
    <x v="3"/>
    <x v="618"/>
    <x v="2"/>
    <x v="16"/>
    <x v="1"/>
    <x v="1"/>
    <x v="69"/>
    <x v="3"/>
    <x v="0"/>
    <x v="2"/>
    <m/>
    <m/>
    <x v="3"/>
    <x v="2"/>
  </r>
  <r>
    <x v="619"/>
    <x v="33"/>
    <x v="615"/>
    <x v="0"/>
    <x v="619"/>
    <x v="4"/>
    <x v="14"/>
    <x v="0"/>
    <x v="1"/>
    <x v="26"/>
    <x v="1"/>
    <x v="1"/>
    <x v="9"/>
    <d v="2024-05-31T00:00:00"/>
    <d v="2024-09-26T00:00:00"/>
    <x v="12"/>
    <x v="0"/>
  </r>
  <r>
    <x v="620"/>
    <x v="3"/>
    <x v="616"/>
    <x v="3"/>
    <x v="620"/>
    <x v="3"/>
    <x v="19"/>
    <x v="1"/>
    <x v="0"/>
    <x v="323"/>
    <x v="6"/>
    <x v="0"/>
    <x v="0"/>
    <m/>
    <m/>
    <x v="8"/>
    <x v="2"/>
  </r>
  <r>
    <x v="621"/>
    <x v="32"/>
    <x v="617"/>
    <x v="11"/>
    <x v="621"/>
    <x v="5"/>
    <x v="4"/>
    <x v="4"/>
    <x v="1"/>
    <x v="324"/>
    <x v="7"/>
    <x v="0"/>
    <x v="2"/>
    <m/>
    <m/>
    <x v="6"/>
    <x v="2"/>
  </r>
  <r>
    <x v="622"/>
    <x v="20"/>
    <x v="618"/>
    <x v="8"/>
    <x v="622"/>
    <x v="5"/>
    <x v="10"/>
    <x v="2"/>
    <x v="1"/>
    <x v="156"/>
    <x v="4"/>
    <x v="0"/>
    <x v="1"/>
    <m/>
    <m/>
    <x v="19"/>
    <x v="3"/>
  </r>
  <r>
    <x v="623"/>
    <x v="19"/>
    <x v="619"/>
    <x v="7"/>
    <x v="623"/>
    <x v="2"/>
    <x v="7"/>
    <x v="3"/>
    <x v="1"/>
    <x v="56"/>
    <x v="15"/>
    <x v="0"/>
    <x v="2"/>
    <m/>
    <m/>
    <x v="26"/>
    <x v="3"/>
  </r>
  <r>
    <x v="624"/>
    <x v="28"/>
    <x v="620"/>
    <x v="4"/>
    <x v="624"/>
    <x v="3"/>
    <x v="6"/>
    <x v="3"/>
    <x v="0"/>
    <x v="234"/>
    <x v="15"/>
    <x v="0"/>
    <x v="8"/>
    <m/>
    <m/>
    <x v="13"/>
    <x v="3"/>
  </r>
  <r>
    <x v="625"/>
    <x v="8"/>
    <x v="621"/>
    <x v="7"/>
    <x v="625"/>
    <x v="4"/>
    <x v="7"/>
    <x v="3"/>
    <x v="0"/>
    <x v="249"/>
    <x v="2"/>
    <x v="0"/>
    <x v="8"/>
    <m/>
    <m/>
    <x v="32"/>
    <x v="3"/>
  </r>
  <r>
    <x v="626"/>
    <x v="2"/>
    <x v="622"/>
    <x v="2"/>
    <x v="626"/>
    <x v="0"/>
    <x v="5"/>
    <x v="3"/>
    <x v="1"/>
    <x v="13"/>
    <x v="16"/>
    <x v="1"/>
    <x v="7"/>
    <d v="2024-08-08T00:00:00"/>
    <d v="2024-08-13T00:00:00"/>
    <x v="11"/>
    <x v="1"/>
  </r>
  <r>
    <x v="627"/>
    <x v="34"/>
    <x v="623"/>
    <x v="5"/>
    <x v="627"/>
    <x v="2"/>
    <x v="19"/>
    <x v="2"/>
    <x v="0"/>
    <x v="221"/>
    <x v="6"/>
    <x v="0"/>
    <x v="2"/>
    <m/>
    <m/>
    <x v="18"/>
    <x v="3"/>
  </r>
  <r>
    <x v="628"/>
    <x v="25"/>
    <x v="624"/>
    <x v="12"/>
    <x v="628"/>
    <x v="3"/>
    <x v="8"/>
    <x v="1"/>
    <x v="1"/>
    <x v="86"/>
    <x v="15"/>
    <x v="1"/>
    <x v="5"/>
    <d v="2024-04-08T00:00:00"/>
    <d v="2025-01-23T00:00:00"/>
    <x v="22"/>
    <x v="3"/>
  </r>
  <r>
    <x v="629"/>
    <x v="6"/>
    <x v="625"/>
    <x v="5"/>
    <x v="629"/>
    <x v="4"/>
    <x v="14"/>
    <x v="0"/>
    <x v="0"/>
    <x v="116"/>
    <x v="4"/>
    <x v="1"/>
    <x v="11"/>
    <d v="2023-09-07T00:00:00"/>
    <d v="2023-11-28T00:00:00"/>
    <x v="5"/>
    <x v="3"/>
  </r>
  <r>
    <x v="630"/>
    <x v="5"/>
    <x v="626"/>
    <x v="4"/>
    <x v="630"/>
    <x v="2"/>
    <x v="19"/>
    <x v="3"/>
    <x v="1"/>
    <x v="150"/>
    <x v="13"/>
    <x v="1"/>
    <x v="8"/>
    <d v="2023-11-13T00:00:00"/>
    <d v="2024-09-24T00:00:00"/>
    <x v="27"/>
    <x v="3"/>
  </r>
  <r>
    <x v="631"/>
    <x v="17"/>
    <x v="627"/>
    <x v="6"/>
    <x v="631"/>
    <x v="5"/>
    <x v="8"/>
    <x v="3"/>
    <x v="0"/>
    <x v="188"/>
    <x v="10"/>
    <x v="1"/>
    <x v="7"/>
    <d v="2024-06-22T00:00:00"/>
    <d v="2024-09-24T00:00:00"/>
    <x v="23"/>
    <x v="3"/>
  </r>
  <r>
    <x v="632"/>
    <x v="16"/>
    <x v="628"/>
    <x v="1"/>
    <x v="632"/>
    <x v="3"/>
    <x v="14"/>
    <x v="4"/>
    <x v="1"/>
    <x v="107"/>
    <x v="11"/>
    <x v="0"/>
    <x v="9"/>
    <m/>
    <m/>
    <x v="17"/>
    <x v="0"/>
  </r>
  <r>
    <x v="633"/>
    <x v="13"/>
    <x v="629"/>
    <x v="10"/>
    <x v="633"/>
    <x v="2"/>
    <x v="17"/>
    <x v="4"/>
    <x v="1"/>
    <x v="224"/>
    <x v="7"/>
    <x v="0"/>
    <x v="9"/>
    <m/>
    <m/>
    <x v="9"/>
    <x v="3"/>
  </r>
  <r>
    <x v="634"/>
    <x v="11"/>
    <x v="630"/>
    <x v="8"/>
    <x v="634"/>
    <x v="3"/>
    <x v="15"/>
    <x v="2"/>
    <x v="0"/>
    <x v="300"/>
    <x v="12"/>
    <x v="0"/>
    <x v="6"/>
    <m/>
    <m/>
    <x v="13"/>
    <x v="3"/>
  </r>
  <r>
    <x v="635"/>
    <x v="18"/>
    <x v="631"/>
    <x v="9"/>
    <x v="635"/>
    <x v="4"/>
    <x v="8"/>
    <x v="2"/>
    <x v="0"/>
    <x v="192"/>
    <x v="9"/>
    <x v="1"/>
    <x v="6"/>
    <d v="2023-07-29T00:00:00"/>
    <d v="2023-08-17T00:00:00"/>
    <x v="29"/>
    <x v="3"/>
  </r>
  <r>
    <x v="636"/>
    <x v="29"/>
    <x v="632"/>
    <x v="4"/>
    <x v="636"/>
    <x v="4"/>
    <x v="14"/>
    <x v="1"/>
    <x v="1"/>
    <x v="180"/>
    <x v="6"/>
    <x v="0"/>
    <x v="0"/>
    <m/>
    <m/>
    <x v="23"/>
    <x v="3"/>
  </r>
  <r>
    <x v="637"/>
    <x v="24"/>
    <x v="633"/>
    <x v="3"/>
    <x v="637"/>
    <x v="0"/>
    <x v="5"/>
    <x v="3"/>
    <x v="1"/>
    <x v="258"/>
    <x v="15"/>
    <x v="0"/>
    <x v="9"/>
    <m/>
    <m/>
    <x v="19"/>
    <x v="2"/>
  </r>
  <r>
    <x v="638"/>
    <x v="38"/>
    <x v="634"/>
    <x v="0"/>
    <x v="638"/>
    <x v="4"/>
    <x v="15"/>
    <x v="0"/>
    <x v="0"/>
    <x v="79"/>
    <x v="12"/>
    <x v="0"/>
    <x v="6"/>
    <m/>
    <m/>
    <x v="23"/>
    <x v="0"/>
  </r>
  <r>
    <x v="639"/>
    <x v="28"/>
    <x v="635"/>
    <x v="4"/>
    <x v="639"/>
    <x v="4"/>
    <x v="19"/>
    <x v="4"/>
    <x v="1"/>
    <x v="41"/>
    <x v="4"/>
    <x v="1"/>
    <x v="5"/>
    <d v="2025-02-19T00:00:00"/>
    <d v="2025-02-23T00:00:00"/>
    <x v="17"/>
    <x v="3"/>
  </r>
  <r>
    <x v="640"/>
    <x v="10"/>
    <x v="636"/>
    <x v="2"/>
    <x v="640"/>
    <x v="4"/>
    <x v="16"/>
    <x v="2"/>
    <x v="1"/>
    <x v="281"/>
    <x v="10"/>
    <x v="0"/>
    <x v="1"/>
    <m/>
    <m/>
    <x v="1"/>
    <x v="1"/>
  </r>
  <r>
    <x v="641"/>
    <x v="9"/>
    <x v="637"/>
    <x v="8"/>
    <x v="641"/>
    <x v="0"/>
    <x v="18"/>
    <x v="4"/>
    <x v="0"/>
    <x v="36"/>
    <x v="10"/>
    <x v="1"/>
    <x v="8"/>
    <d v="2023-04-01T00:00:00"/>
    <d v="2023-11-24T00:00:00"/>
    <x v="27"/>
    <x v="3"/>
  </r>
  <r>
    <x v="642"/>
    <x v="27"/>
    <x v="638"/>
    <x v="3"/>
    <x v="642"/>
    <x v="3"/>
    <x v="8"/>
    <x v="0"/>
    <x v="0"/>
    <x v="79"/>
    <x v="16"/>
    <x v="0"/>
    <x v="3"/>
    <m/>
    <m/>
    <x v="13"/>
    <x v="2"/>
  </r>
  <r>
    <x v="643"/>
    <x v="7"/>
    <x v="639"/>
    <x v="6"/>
    <x v="643"/>
    <x v="4"/>
    <x v="1"/>
    <x v="4"/>
    <x v="1"/>
    <x v="123"/>
    <x v="2"/>
    <x v="1"/>
    <x v="4"/>
    <d v="2024-03-04T00:00:00"/>
    <d v="2024-11-14T00:00:00"/>
    <x v="35"/>
    <x v="3"/>
  </r>
  <r>
    <x v="644"/>
    <x v="38"/>
    <x v="640"/>
    <x v="0"/>
    <x v="644"/>
    <x v="2"/>
    <x v="15"/>
    <x v="2"/>
    <x v="1"/>
    <x v="311"/>
    <x v="2"/>
    <x v="0"/>
    <x v="2"/>
    <m/>
    <m/>
    <x v="30"/>
    <x v="0"/>
  </r>
  <r>
    <x v="645"/>
    <x v="2"/>
    <x v="641"/>
    <x v="2"/>
    <x v="645"/>
    <x v="4"/>
    <x v="13"/>
    <x v="3"/>
    <x v="0"/>
    <x v="325"/>
    <x v="13"/>
    <x v="1"/>
    <x v="0"/>
    <d v="2024-06-09T00:00:00"/>
    <d v="2024-08-06T00:00:00"/>
    <x v="7"/>
    <x v="1"/>
  </r>
  <r>
    <x v="646"/>
    <x v="3"/>
    <x v="642"/>
    <x v="3"/>
    <x v="646"/>
    <x v="1"/>
    <x v="4"/>
    <x v="3"/>
    <x v="1"/>
    <x v="65"/>
    <x v="17"/>
    <x v="1"/>
    <x v="7"/>
    <d v="2024-03-08T00:00:00"/>
    <d v="2024-07-22T00:00:00"/>
    <x v="31"/>
    <x v="2"/>
  </r>
  <r>
    <x v="647"/>
    <x v="16"/>
    <x v="643"/>
    <x v="1"/>
    <x v="647"/>
    <x v="4"/>
    <x v="17"/>
    <x v="4"/>
    <x v="0"/>
    <x v="128"/>
    <x v="4"/>
    <x v="1"/>
    <x v="9"/>
    <d v="2024-02-04T00:00:00"/>
    <d v="2024-09-22T00:00:00"/>
    <x v="15"/>
    <x v="0"/>
  </r>
  <r>
    <x v="648"/>
    <x v="31"/>
    <x v="644"/>
    <x v="12"/>
    <x v="648"/>
    <x v="5"/>
    <x v="5"/>
    <x v="4"/>
    <x v="0"/>
    <x v="240"/>
    <x v="14"/>
    <x v="0"/>
    <x v="1"/>
    <m/>
    <m/>
    <x v="29"/>
    <x v="3"/>
  </r>
  <r>
    <x v="649"/>
    <x v="21"/>
    <x v="645"/>
    <x v="10"/>
    <x v="649"/>
    <x v="1"/>
    <x v="14"/>
    <x v="0"/>
    <x v="1"/>
    <x v="326"/>
    <x v="18"/>
    <x v="0"/>
    <x v="4"/>
    <m/>
    <m/>
    <x v="7"/>
    <x v="3"/>
  </r>
  <r>
    <x v="650"/>
    <x v="4"/>
    <x v="646"/>
    <x v="1"/>
    <x v="650"/>
    <x v="5"/>
    <x v="19"/>
    <x v="4"/>
    <x v="1"/>
    <x v="192"/>
    <x v="13"/>
    <x v="1"/>
    <x v="10"/>
    <d v="2024-07-06T00:00:00"/>
    <d v="2024-08-11T00:00:00"/>
    <x v="11"/>
    <x v="0"/>
  </r>
  <r>
    <x v="651"/>
    <x v="28"/>
    <x v="647"/>
    <x v="4"/>
    <x v="651"/>
    <x v="0"/>
    <x v="2"/>
    <x v="2"/>
    <x v="1"/>
    <x v="327"/>
    <x v="14"/>
    <x v="1"/>
    <x v="11"/>
    <d v="2024-05-08T00:00:00"/>
    <d v="2025-02-25T00:00:00"/>
    <x v="18"/>
    <x v="3"/>
  </r>
  <r>
    <x v="652"/>
    <x v="35"/>
    <x v="648"/>
    <x v="2"/>
    <x v="652"/>
    <x v="2"/>
    <x v="3"/>
    <x v="4"/>
    <x v="1"/>
    <x v="131"/>
    <x v="8"/>
    <x v="1"/>
    <x v="3"/>
    <d v="2025-02-14T00:00:00"/>
    <d v="2025-02-14T00:00:00"/>
    <x v="3"/>
    <x v="1"/>
  </r>
  <r>
    <x v="653"/>
    <x v="0"/>
    <x v="649"/>
    <x v="0"/>
    <x v="653"/>
    <x v="4"/>
    <x v="1"/>
    <x v="2"/>
    <x v="0"/>
    <x v="248"/>
    <x v="9"/>
    <x v="1"/>
    <x v="6"/>
    <d v="2024-12-19T00:00:00"/>
    <d v="2024-12-28T00:00:00"/>
    <x v="19"/>
    <x v="0"/>
  </r>
  <r>
    <x v="654"/>
    <x v="35"/>
    <x v="650"/>
    <x v="2"/>
    <x v="654"/>
    <x v="5"/>
    <x v="14"/>
    <x v="1"/>
    <x v="1"/>
    <x v="191"/>
    <x v="19"/>
    <x v="1"/>
    <x v="2"/>
    <d v="2023-08-02T00:00:00"/>
    <d v="2024-09-10T00:00:00"/>
    <x v="3"/>
    <x v="1"/>
  </r>
  <r>
    <x v="655"/>
    <x v="12"/>
    <x v="651"/>
    <x v="9"/>
    <x v="655"/>
    <x v="5"/>
    <x v="15"/>
    <x v="4"/>
    <x v="1"/>
    <x v="173"/>
    <x v="1"/>
    <x v="1"/>
    <x v="10"/>
    <d v="2024-12-30T00:00:00"/>
    <d v="2025-02-19T00:00:00"/>
    <x v="12"/>
    <x v="3"/>
  </r>
  <r>
    <x v="656"/>
    <x v="3"/>
    <x v="652"/>
    <x v="3"/>
    <x v="656"/>
    <x v="1"/>
    <x v="2"/>
    <x v="0"/>
    <x v="1"/>
    <x v="328"/>
    <x v="2"/>
    <x v="1"/>
    <x v="7"/>
    <d v="2024-09-18T00:00:00"/>
    <d v="2024-11-26T00:00:00"/>
    <x v="16"/>
    <x v="2"/>
  </r>
  <r>
    <x v="657"/>
    <x v="0"/>
    <x v="653"/>
    <x v="0"/>
    <x v="657"/>
    <x v="1"/>
    <x v="15"/>
    <x v="3"/>
    <x v="0"/>
    <x v="172"/>
    <x v="13"/>
    <x v="1"/>
    <x v="5"/>
    <d v="2023-08-20T00:00:00"/>
    <d v="2024-05-30T00:00:00"/>
    <x v="22"/>
    <x v="0"/>
  </r>
  <r>
    <x v="658"/>
    <x v="21"/>
    <x v="654"/>
    <x v="10"/>
    <x v="658"/>
    <x v="4"/>
    <x v="7"/>
    <x v="4"/>
    <x v="1"/>
    <x v="24"/>
    <x v="2"/>
    <x v="0"/>
    <x v="8"/>
    <m/>
    <m/>
    <x v="34"/>
    <x v="3"/>
  </r>
  <r>
    <x v="659"/>
    <x v="16"/>
    <x v="655"/>
    <x v="1"/>
    <x v="659"/>
    <x v="4"/>
    <x v="12"/>
    <x v="1"/>
    <x v="1"/>
    <x v="109"/>
    <x v="4"/>
    <x v="0"/>
    <x v="4"/>
    <m/>
    <m/>
    <x v="12"/>
    <x v="0"/>
  </r>
  <r>
    <x v="660"/>
    <x v="29"/>
    <x v="656"/>
    <x v="4"/>
    <x v="660"/>
    <x v="3"/>
    <x v="0"/>
    <x v="3"/>
    <x v="0"/>
    <x v="316"/>
    <x v="2"/>
    <x v="1"/>
    <x v="10"/>
    <d v="2024-09-20T00:00:00"/>
    <d v="2025-01-20T00:00:00"/>
    <x v="8"/>
    <x v="3"/>
  </r>
  <r>
    <x v="661"/>
    <x v="31"/>
    <x v="657"/>
    <x v="12"/>
    <x v="661"/>
    <x v="3"/>
    <x v="13"/>
    <x v="0"/>
    <x v="1"/>
    <x v="254"/>
    <x v="0"/>
    <x v="1"/>
    <x v="0"/>
    <d v="2023-09-27T00:00:00"/>
    <d v="2023-10-18T00:00:00"/>
    <x v="31"/>
    <x v="3"/>
  </r>
  <r>
    <x v="662"/>
    <x v="6"/>
    <x v="658"/>
    <x v="5"/>
    <x v="662"/>
    <x v="5"/>
    <x v="15"/>
    <x v="1"/>
    <x v="0"/>
    <x v="150"/>
    <x v="14"/>
    <x v="0"/>
    <x v="5"/>
    <m/>
    <m/>
    <x v="7"/>
    <x v="3"/>
  </r>
  <r>
    <x v="663"/>
    <x v="23"/>
    <x v="659"/>
    <x v="9"/>
    <x v="663"/>
    <x v="1"/>
    <x v="16"/>
    <x v="0"/>
    <x v="0"/>
    <x v="329"/>
    <x v="17"/>
    <x v="0"/>
    <x v="1"/>
    <m/>
    <m/>
    <x v="23"/>
    <x v="3"/>
  </r>
  <r>
    <x v="664"/>
    <x v="33"/>
    <x v="660"/>
    <x v="0"/>
    <x v="664"/>
    <x v="4"/>
    <x v="4"/>
    <x v="4"/>
    <x v="0"/>
    <x v="246"/>
    <x v="4"/>
    <x v="1"/>
    <x v="10"/>
    <d v="2024-06-26T00:00:00"/>
    <d v="2025-02-05T00:00:00"/>
    <x v="3"/>
    <x v="0"/>
  </r>
  <r>
    <x v="665"/>
    <x v="37"/>
    <x v="661"/>
    <x v="5"/>
    <x v="665"/>
    <x v="0"/>
    <x v="11"/>
    <x v="3"/>
    <x v="1"/>
    <x v="211"/>
    <x v="16"/>
    <x v="1"/>
    <x v="11"/>
    <d v="2024-10-28T00:00:00"/>
    <d v="2024-12-07T00:00:00"/>
    <x v="10"/>
    <x v="3"/>
  </r>
  <r>
    <x v="666"/>
    <x v="30"/>
    <x v="662"/>
    <x v="12"/>
    <x v="666"/>
    <x v="3"/>
    <x v="3"/>
    <x v="1"/>
    <x v="0"/>
    <x v="277"/>
    <x v="10"/>
    <x v="1"/>
    <x v="9"/>
    <d v="2023-07-11T00:00:00"/>
    <d v="2024-09-16T00:00:00"/>
    <x v="0"/>
    <x v="3"/>
  </r>
  <r>
    <x v="667"/>
    <x v="30"/>
    <x v="663"/>
    <x v="12"/>
    <x v="667"/>
    <x v="2"/>
    <x v="1"/>
    <x v="3"/>
    <x v="0"/>
    <x v="296"/>
    <x v="16"/>
    <x v="1"/>
    <x v="10"/>
    <d v="2023-12-11T00:00:00"/>
    <d v="2024-02-22T00:00:00"/>
    <x v="24"/>
    <x v="3"/>
  </r>
  <r>
    <x v="668"/>
    <x v="27"/>
    <x v="664"/>
    <x v="3"/>
    <x v="668"/>
    <x v="1"/>
    <x v="1"/>
    <x v="2"/>
    <x v="0"/>
    <x v="330"/>
    <x v="6"/>
    <x v="0"/>
    <x v="3"/>
    <m/>
    <m/>
    <x v="3"/>
    <x v="2"/>
  </r>
  <r>
    <x v="669"/>
    <x v="18"/>
    <x v="665"/>
    <x v="9"/>
    <x v="669"/>
    <x v="1"/>
    <x v="12"/>
    <x v="4"/>
    <x v="1"/>
    <x v="331"/>
    <x v="10"/>
    <x v="0"/>
    <x v="10"/>
    <m/>
    <m/>
    <x v="33"/>
    <x v="3"/>
  </r>
  <r>
    <x v="670"/>
    <x v="20"/>
    <x v="666"/>
    <x v="8"/>
    <x v="670"/>
    <x v="5"/>
    <x v="7"/>
    <x v="0"/>
    <x v="1"/>
    <x v="257"/>
    <x v="1"/>
    <x v="0"/>
    <x v="7"/>
    <m/>
    <m/>
    <x v="23"/>
    <x v="3"/>
  </r>
  <r>
    <x v="671"/>
    <x v="15"/>
    <x v="667"/>
    <x v="1"/>
    <x v="671"/>
    <x v="1"/>
    <x v="15"/>
    <x v="4"/>
    <x v="0"/>
    <x v="28"/>
    <x v="3"/>
    <x v="1"/>
    <x v="6"/>
    <d v="2024-09-25T00:00:00"/>
    <d v="2024-11-07T00:00:00"/>
    <x v="21"/>
    <x v="0"/>
  </r>
  <r>
    <x v="672"/>
    <x v="9"/>
    <x v="668"/>
    <x v="8"/>
    <x v="672"/>
    <x v="0"/>
    <x v="18"/>
    <x v="0"/>
    <x v="0"/>
    <x v="57"/>
    <x v="11"/>
    <x v="1"/>
    <x v="1"/>
    <d v="2023-06-05T00:00:00"/>
    <d v="2024-12-29T00:00:00"/>
    <x v="1"/>
    <x v="3"/>
  </r>
  <r>
    <x v="673"/>
    <x v="37"/>
    <x v="669"/>
    <x v="5"/>
    <x v="673"/>
    <x v="5"/>
    <x v="6"/>
    <x v="3"/>
    <x v="0"/>
    <x v="308"/>
    <x v="10"/>
    <x v="0"/>
    <x v="2"/>
    <m/>
    <m/>
    <x v="24"/>
    <x v="3"/>
  </r>
  <r>
    <x v="674"/>
    <x v="35"/>
    <x v="670"/>
    <x v="2"/>
    <x v="674"/>
    <x v="1"/>
    <x v="5"/>
    <x v="3"/>
    <x v="0"/>
    <x v="332"/>
    <x v="18"/>
    <x v="1"/>
    <x v="11"/>
    <d v="2024-03-30T00:00:00"/>
    <d v="2024-04-21T00:00:00"/>
    <x v="13"/>
    <x v="1"/>
  </r>
  <r>
    <x v="675"/>
    <x v="18"/>
    <x v="671"/>
    <x v="9"/>
    <x v="675"/>
    <x v="0"/>
    <x v="0"/>
    <x v="4"/>
    <x v="1"/>
    <x v="26"/>
    <x v="12"/>
    <x v="0"/>
    <x v="9"/>
    <m/>
    <m/>
    <x v="20"/>
    <x v="3"/>
  </r>
  <r>
    <x v="676"/>
    <x v="36"/>
    <x v="672"/>
    <x v="6"/>
    <x v="676"/>
    <x v="2"/>
    <x v="2"/>
    <x v="4"/>
    <x v="1"/>
    <x v="45"/>
    <x v="17"/>
    <x v="1"/>
    <x v="1"/>
    <d v="2024-10-07T00:00:00"/>
    <d v="2024-11-22T00:00:00"/>
    <x v="8"/>
    <x v="3"/>
  </r>
  <r>
    <x v="677"/>
    <x v="29"/>
    <x v="673"/>
    <x v="4"/>
    <x v="677"/>
    <x v="3"/>
    <x v="1"/>
    <x v="0"/>
    <x v="0"/>
    <x v="164"/>
    <x v="2"/>
    <x v="1"/>
    <x v="4"/>
    <d v="2023-10-10T00:00:00"/>
    <d v="2024-08-29T00:00:00"/>
    <x v="17"/>
    <x v="3"/>
  </r>
  <r>
    <x v="678"/>
    <x v="9"/>
    <x v="674"/>
    <x v="8"/>
    <x v="678"/>
    <x v="3"/>
    <x v="17"/>
    <x v="0"/>
    <x v="0"/>
    <x v="35"/>
    <x v="19"/>
    <x v="0"/>
    <x v="7"/>
    <m/>
    <m/>
    <x v="23"/>
    <x v="3"/>
  </r>
  <r>
    <x v="679"/>
    <x v="27"/>
    <x v="675"/>
    <x v="3"/>
    <x v="679"/>
    <x v="2"/>
    <x v="6"/>
    <x v="3"/>
    <x v="1"/>
    <x v="197"/>
    <x v="11"/>
    <x v="0"/>
    <x v="5"/>
    <m/>
    <m/>
    <x v="0"/>
    <x v="2"/>
  </r>
  <r>
    <x v="680"/>
    <x v="31"/>
    <x v="676"/>
    <x v="12"/>
    <x v="680"/>
    <x v="2"/>
    <x v="6"/>
    <x v="1"/>
    <x v="0"/>
    <x v="197"/>
    <x v="18"/>
    <x v="0"/>
    <x v="10"/>
    <m/>
    <m/>
    <x v="0"/>
    <x v="3"/>
  </r>
  <r>
    <x v="681"/>
    <x v="1"/>
    <x v="677"/>
    <x v="1"/>
    <x v="681"/>
    <x v="2"/>
    <x v="5"/>
    <x v="2"/>
    <x v="0"/>
    <x v="184"/>
    <x v="17"/>
    <x v="1"/>
    <x v="2"/>
    <d v="2024-10-15T00:00:00"/>
    <d v="2025-02-06T00:00:00"/>
    <x v="17"/>
    <x v="0"/>
  </r>
  <r>
    <x v="682"/>
    <x v="9"/>
    <x v="678"/>
    <x v="8"/>
    <x v="682"/>
    <x v="3"/>
    <x v="10"/>
    <x v="1"/>
    <x v="1"/>
    <x v="60"/>
    <x v="8"/>
    <x v="1"/>
    <x v="9"/>
    <d v="2024-08-10T00:00:00"/>
    <d v="2024-10-25T00:00:00"/>
    <x v="24"/>
    <x v="3"/>
  </r>
  <r>
    <x v="683"/>
    <x v="23"/>
    <x v="679"/>
    <x v="9"/>
    <x v="683"/>
    <x v="5"/>
    <x v="10"/>
    <x v="1"/>
    <x v="1"/>
    <x v="90"/>
    <x v="4"/>
    <x v="0"/>
    <x v="3"/>
    <m/>
    <m/>
    <x v="29"/>
    <x v="3"/>
  </r>
  <r>
    <x v="684"/>
    <x v="15"/>
    <x v="680"/>
    <x v="1"/>
    <x v="684"/>
    <x v="4"/>
    <x v="11"/>
    <x v="3"/>
    <x v="1"/>
    <x v="143"/>
    <x v="6"/>
    <x v="0"/>
    <x v="9"/>
    <m/>
    <m/>
    <x v="7"/>
    <x v="0"/>
  </r>
  <r>
    <x v="685"/>
    <x v="11"/>
    <x v="681"/>
    <x v="8"/>
    <x v="685"/>
    <x v="5"/>
    <x v="6"/>
    <x v="4"/>
    <x v="0"/>
    <x v="192"/>
    <x v="1"/>
    <x v="1"/>
    <x v="3"/>
    <d v="2023-05-03T00:00:00"/>
    <d v="2023-06-01T00:00:00"/>
    <x v="27"/>
    <x v="3"/>
  </r>
  <r>
    <x v="686"/>
    <x v="13"/>
    <x v="682"/>
    <x v="10"/>
    <x v="686"/>
    <x v="4"/>
    <x v="2"/>
    <x v="4"/>
    <x v="0"/>
    <x v="248"/>
    <x v="10"/>
    <x v="0"/>
    <x v="5"/>
    <m/>
    <m/>
    <x v="2"/>
    <x v="3"/>
  </r>
  <r>
    <x v="687"/>
    <x v="23"/>
    <x v="683"/>
    <x v="9"/>
    <x v="687"/>
    <x v="1"/>
    <x v="4"/>
    <x v="2"/>
    <x v="0"/>
    <x v="305"/>
    <x v="7"/>
    <x v="0"/>
    <x v="8"/>
    <m/>
    <m/>
    <x v="8"/>
    <x v="3"/>
  </r>
  <r>
    <x v="688"/>
    <x v="6"/>
    <x v="684"/>
    <x v="5"/>
    <x v="688"/>
    <x v="4"/>
    <x v="17"/>
    <x v="4"/>
    <x v="1"/>
    <x v="242"/>
    <x v="11"/>
    <x v="1"/>
    <x v="9"/>
    <d v="2024-12-18T00:00:00"/>
    <d v="2025-01-31T00:00:00"/>
    <x v="21"/>
    <x v="3"/>
  </r>
  <r>
    <x v="689"/>
    <x v="3"/>
    <x v="685"/>
    <x v="3"/>
    <x v="689"/>
    <x v="0"/>
    <x v="0"/>
    <x v="0"/>
    <x v="0"/>
    <x v="333"/>
    <x v="7"/>
    <x v="1"/>
    <x v="10"/>
    <d v="2024-03-19T00:00:00"/>
    <d v="2024-07-15T00:00:00"/>
    <x v="30"/>
    <x v="2"/>
  </r>
  <r>
    <x v="690"/>
    <x v="28"/>
    <x v="686"/>
    <x v="4"/>
    <x v="690"/>
    <x v="4"/>
    <x v="11"/>
    <x v="1"/>
    <x v="0"/>
    <x v="132"/>
    <x v="0"/>
    <x v="1"/>
    <x v="6"/>
    <d v="2024-05-13T00:00:00"/>
    <d v="2024-07-14T00:00:00"/>
    <x v="3"/>
    <x v="3"/>
  </r>
  <r>
    <x v="691"/>
    <x v="32"/>
    <x v="687"/>
    <x v="11"/>
    <x v="691"/>
    <x v="1"/>
    <x v="7"/>
    <x v="2"/>
    <x v="1"/>
    <x v="112"/>
    <x v="12"/>
    <x v="1"/>
    <x v="9"/>
    <d v="2024-12-27T00:00:00"/>
    <d v="2025-01-24T00:00:00"/>
    <x v="29"/>
    <x v="2"/>
  </r>
  <r>
    <x v="692"/>
    <x v="32"/>
    <x v="688"/>
    <x v="11"/>
    <x v="692"/>
    <x v="4"/>
    <x v="14"/>
    <x v="1"/>
    <x v="1"/>
    <x v="155"/>
    <x v="12"/>
    <x v="0"/>
    <x v="11"/>
    <m/>
    <m/>
    <x v="29"/>
    <x v="2"/>
  </r>
  <r>
    <x v="693"/>
    <x v="21"/>
    <x v="689"/>
    <x v="10"/>
    <x v="693"/>
    <x v="5"/>
    <x v="18"/>
    <x v="4"/>
    <x v="1"/>
    <x v="334"/>
    <x v="8"/>
    <x v="1"/>
    <x v="10"/>
    <d v="2024-10-31T00:00:00"/>
    <d v="2025-01-04T00:00:00"/>
    <x v="34"/>
    <x v="3"/>
  </r>
  <r>
    <x v="694"/>
    <x v="33"/>
    <x v="690"/>
    <x v="0"/>
    <x v="694"/>
    <x v="4"/>
    <x v="11"/>
    <x v="2"/>
    <x v="0"/>
    <x v="76"/>
    <x v="5"/>
    <x v="0"/>
    <x v="6"/>
    <m/>
    <m/>
    <x v="2"/>
    <x v="0"/>
  </r>
  <r>
    <x v="695"/>
    <x v="35"/>
    <x v="691"/>
    <x v="2"/>
    <x v="695"/>
    <x v="3"/>
    <x v="6"/>
    <x v="2"/>
    <x v="1"/>
    <x v="258"/>
    <x v="18"/>
    <x v="1"/>
    <x v="6"/>
    <d v="2023-03-11T00:00:00"/>
    <d v="2024-11-15T00:00:00"/>
    <x v="17"/>
    <x v="1"/>
  </r>
  <r>
    <x v="696"/>
    <x v="25"/>
    <x v="692"/>
    <x v="12"/>
    <x v="696"/>
    <x v="1"/>
    <x v="5"/>
    <x v="3"/>
    <x v="0"/>
    <x v="273"/>
    <x v="15"/>
    <x v="1"/>
    <x v="4"/>
    <d v="2024-12-30T00:00:00"/>
    <d v="2025-02-04T00:00:00"/>
    <x v="20"/>
    <x v="3"/>
  </r>
  <r>
    <x v="697"/>
    <x v="1"/>
    <x v="693"/>
    <x v="1"/>
    <x v="697"/>
    <x v="3"/>
    <x v="0"/>
    <x v="4"/>
    <x v="1"/>
    <x v="32"/>
    <x v="8"/>
    <x v="0"/>
    <x v="1"/>
    <m/>
    <m/>
    <x v="21"/>
    <x v="0"/>
  </r>
  <r>
    <x v="698"/>
    <x v="18"/>
    <x v="694"/>
    <x v="9"/>
    <x v="698"/>
    <x v="1"/>
    <x v="4"/>
    <x v="2"/>
    <x v="1"/>
    <x v="239"/>
    <x v="0"/>
    <x v="0"/>
    <x v="6"/>
    <m/>
    <m/>
    <x v="36"/>
    <x v="3"/>
  </r>
  <r>
    <x v="699"/>
    <x v="1"/>
    <x v="695"/>
    <x v="1"/>
    <x v="699"/>
    <x v="0"/>
    <x v="5"/>
    <x v="2"/>
    <x v="1"/>
    <x v="133"/>
    <x v="12"/>
    <x v="1"/>
    <x v="9"/>
    <d v="2024-10-11T00:00:00"/>
    <d v="2025-02-04T00:00:00"/>
    <x v="25"/>
    <x v="0"/>
  </r>
  <r>
    <x v="700"/>
    <x v="13"/>
    <x v="696"/>
    <x v="10"/>
    <x v="700"/>
    <x v="0"/>
    <x v="9"/>
    <x v="0"/>
    <x v="1"/>
    <x v="199"/>
    <x v="15"/>
    <x v="1"/>
    <x v="1"/>
    <d v="2023-10-28T00:00:00"/>
    <d v="2025-01-18T00:00:00"/>
    <x v="8"/>
    <x v="3"/>
  </r>
  <r>
    <x v="701"/>
    <x v="29"/>
    <x v="697"/>
    <x v="4"/>
    <x v="701"/>
    <x v="0"/>
    <x v="9"/>
    <x v="4"/>
    <x v="1"/>
    <x v="169"/>
    <x v="0"/>
    <x v="0"/>
    <x v="5"/>
    <m/>
    <m/>
    <x v="36"/>
    <x v="3"/>
  </r>
  <r>
    <x v="702"/>
    <x v="9"/>
    <x v="698"/>
    <x v="8"/>
    <x v="702"/>
    <x v="4"/>
    <x v="7"/>
    <x v="2"/>
    <x v="1"/>
    <x v="34"/>
    <x v="16"/>
    <x v="0"/>
    <x v="5"/>
    <m/>
    <m/>
    <x v="15"/>
    <x v="3"/>
  </r>
  <r>
    <x v="703"/>
    <x v="31"/>
    <x v="699"/>
    <x v="12"/>
    <x v="703"/>
    <x v="0"/>
    <x v="11"/>
    <x v="1"/>
    <x v="0"/>
    <x v="207"/>
    <x v="4"/>
    <x v="0"/>
    <x v="7"/>
    <m/>
    <m/>
    <x v="30"/>
    <x v="3"/>
  </r>
  <r>
    <x v="704"/>
    <x v="12"/>
    <x v="700"/>
    <x v="9"/>
    <x v="704"/>
    <x v="3"/>
    <x v="5"/>
    <x v="0"/>
    <x v="0"/>
    <x v="129"/>
    <x v="3"/>
    <x v="1"/>
    <x v="9"/>
    <d v="2024-02-29T00:00:00"/>
    <d v="2024-06-19T00:00:00"/>
    <x v="25"/>
    <x v="3"/>
  </r>
  <r>
    <x v="705"/>
    <x v="0"/>
    <x v="701"/>
    <x v="0"/>
    <x v="705"/>
    <x v="1"/>
    <x v="16"/>
    <x v="1"/>
    <x v="0"/>
    <x v="207"/>
    <x v="1"/>
    <x v="1"/>
    <x v="6"/>
    <d v="2024-01-06T00:00:00"/>
    <d v="2024-04-06T00:00:00"/>
    <x v="18"/>
    <x v="0"/>
  </r>
  <r>
    <x v="706"/>
    <x v="13"/>
    <x v="702"/>
    <x v="10"/>
    <x v="706"/>
    <x v="5"/>
    <x v="8"/>
    <x v="1"/>
    <x v="1"/>
    <x v="205"/>
    <x v="2"/>
    <x v="0"/>
    <x v="9"/>
    <m/>
    <m/>
    <x v="27"/>
    <x v="3"/>
  </r>
  <r>
    <x v="707"/>
    <x v="13"/>
    <x v="703"/>
    <x v="10"/>
    <x v="707"/>
    <x v="3"/>
    <x v="1"/>
    <x v="4"/>
    <x v="1"/>
    <x v="335"/>
    <x v="15"/>
    <x v="1"/>
    <x v="6"/>
    <d v="2023-03-06T00:00:00"/>
    <d v="2023-06-17T00:00:00"/>
    <x v="33"/>
    <x v="3"/>
  </r>
  <r>
    <x v="708"/>
    <x v="17"/>
    <x v="704"/>
    <x v="6"/>
    <x v="708"/>
    <x v="2"/>
    <x v="10"/>
    <x v="1"/>
    <x v="0"/>
    <x v="336"/>
    <x v="12"/>
    <x v="1"/>
    <x v="9"/>
    <d v="2023-11-06T00:00:00"/>
    <d v="2024-01-08T00:00:00"/>
    <x v="4"/>
    <x v="3"/>
  </r>
  <r>
    <x v="709"/>
    <x v="34"/>
    <x v="705"/>
    <x v="5"/>
    <x v="709"/>
    <x v="1"/>
    <x v="13"/>
    <x v="1"/>
    <x v="1"/>
    <x v="239"/>
    <x v="4"/>
    <x v="1"/>
    <x v="9"/>
    <d v="2024-03-23T00:00:00"/>
    <d v="2024-09-24T00:00:00"/>
    <x v="3"/>
    <x v="3"/>
  </r>
  <r>
    <x v="710"/>
    <x v="34"/>
    <x v="706"/>
    <x v="5"/>
    <x v="710"/>
    <x v="0"/>
    <x v="9"/>
    <x v="4"/>
    <x v="0"/>
    <x v="147"/>
    <x v="16"/>
    <x v="1"/>
    <x v="6"/>
    <d v="2024-06-07T00:00:00"/>
    <d v="2024-12-06T00:00:00"/>
    <x v="36"/>
    <x v="3"/>
  </r>
  <r>
    <x v="711"/>
    <x v="36"/>
    <x v="707"/>
    <x v="6"/>
    <x v="711"/>
    <x v="3"/>
    <x v="9"/>
    <x v="1"/>
    <x v="0"/>
    <x v="194"/>
    <x v="11"/>
    <x v="0"/>
    <x v="4"/>
    <m/>
    <m/>
    <x v="23"/>
    <x v="3"/>
  </r>
  <r>
    <x v="712"/>
    <x v="0"/>
    <x v="708"/>
    <x v="0"/>
    <x v="712"/>
    <x v="2"/>
    <x v="17"/>
    <x v="2"/>
    <x v="1"/>
    <x v="175"/>
    <x v="13"/>
    <x v="1"/>
    <x v="11"/>
    <d v="2024-11-14T00:00:00"/>
    <d v="2025-01-18T00:00:00"/>
    <x v="19"/>
    <x v="0"/>
  </r>
  <r>
    <x v="713"/>
    <x v="27"/>
    <x v="416"/>
    <x v="3"/>
    <x v="713"/>
    <x v="4"/>
    <x v="9"/>
    <x v="2"/>
    <x v="1"/>
    <x v="75"/>
    <x v="6"/>
    <x v="1"/>
    <x v="6"/>
    <d v="2024-04-16T00:00:00"/>
    <d v="2024-11-24T00:00:00"/>
    <x v="10"/>
    <x v="2"/>
  </r>
  <r>
    <x v="714"/>
    <x v="35"/>
    <x v="709"/>
    <x v="2"/>
    <x v="714"/>
    <x v="3"/>
    <x v="1"/>
    <x v="3"/>
    <x v="1"/>
    <x v="161"/>
    <x v="3"/>
    <x v="1"/>
    <x v="9"/>
    <d v="2023-06-06T00:00:00"/>
    <d v="2023-09-29T00:00:00"/>
    <x v="14"/>
    <x v="1"/>
  </r>
  <r>
    <x v="715"/>
    <x v="35"/>
    <x v="710"/>
    <x v="2"/>
    <x v="715"/>
    <x v="0"/>
    <x v="0"/>
    <x v="3"/>
    <x v="1"/>
    <x v="179"/>
    <x v="2"/>
    <x v="0"/>
    <x v="0"/>
    <m/>
    <m/>
    <x v="33"/>
    <x v="1"/>
  </r>
  <r>
    <x v="716"/>
    <x v="10"/>
    <x v="711"/>
    <x v="2"/>
    <x v="716"/>
    <x v="0"/>
    <x v="10"/>
    <x v="0"/>
    <x v="0"/>
    <x v="337"/>
    <x v="19"/>
    <x v="0"/>
    <x v="6"/>
    <m/>
    <m/>
    <x v="23"/>
    <x v="1"/>
  </r>
  <r>
    <x v="717"/>
    <x v="20"/>
    <x v="712"/>
    <x v="8"/>
    <x v="717"/>
    <x v="5"/>
    <x v="3"/>
    <x v="2"/>
    <x v="1"/>
    <x v="106"/>
    <x v="17"/>
    <x v="0"/>
    <x v="1"/>
    <m/>
    <m/>
    <x v="35"/>
    <x v="3"/>
  </r>
  <r>
    <x v="718"/>
    <x v="22"/>
    <x v="713"/>
    <x v="11"/>
    <x v="718"/>
    <x v="0"/>
    <x v="16"/>
    <x v="1"/>
    <x v="0"/>
    <x v="68"/>
    <x v="5"/>
    <x v="0"/>
    <x v="4"/>
    <m/>
    <m/>
    <x v="5"/>
    <x v="2"/>
  </r>
  <r>
    <x v="719"/>
    <x v="27"/>
    <x v="714"/>
    <x v="3"/>
    <x v="719"/>
    <x v="4"/>
    <x v="10"/>
    <x v="3"/>
    <x v="1"/>
    <x v="275"/>
    <x v="17"/>
    <x v="0"/>
    <x v="7"/>
    <m/>
    <m/>
    <x v="25"/>
    <x v="2"/>
  </r>
  <r>
    <x v="720"/>
    <x v="23"/>
    <x v="715"/>
    <x v="9"/>
    <x v="720"/>
    <x v="5"/>
    <x v="17"/>
    <x v="3"/>
    <x v="1"/>
    <x v="120"/>
    <x v="13"/>
    <x v="1"/>
    <x v="2"/>
    <d v="2024-05-03T00:00:00"/>
    <d v="2025-01-02T00:00:00"/>
    <x v="29"/>
    <x v="3"/>
  </r>
  <r>
    <x v="721"/>
    <x v="10"/>
    <x v="716"/>
    <x v="2"/>
    <x v="721"/>
    <x v="1"/>
    <x v="3"/>
    <x v="3"/>
    <x v="1"/>
    <x v="290"/>
    <x v="12"/>
    <x v="0"/>
    <x v="8"/>
    <m/>
    <m/>
    <x v="17"/>
    <x v="1"/>
  </r>
  <r>
    <x v="722"/>
    <x v="20"/>
    <x v="717"/>
    <x v="8"/>
    <x v="722"/>
    <x v="5"/>
    <x v="13"/>
    <x v="4"/>
    <x v="0"/>
    <x v="50"/>
    <x v="16"/>
    <x v="0"/>
    <x v="5"/>
    <m/>
    <m/>
    <x v="1"/>
    <x v="3"/>
  </r>
  <r>
    <x v="723"/>
    <x v="4"/>
    <x v="718"/>
    <x v="1"/>
    <x v="723"/>
    <x v="3"/>
    <x v="5"/>
    <x v="3"/>
    <x v="1"/>
    <x v="70"/>
    <x v="6"/>
    <x v="1"/>
    <x v="5"/>
    <d v="2023-07-21T00:00:00"/>
    <d v="2023-10-01T00:00:00"/>
    <x v="3"/>
    <x v="0"/>
  </r>
  <r>
    <x v="724"/>
    <x v="4"/>
    <x v="719"/>
    <x v="1"/>
    <x v="724"/>
    <x v="1"/>
    <x v="4"/>
    <x v="0"/>
    <x v="0"/>
    <x v="107"/>
    <x v="13"/>
    <x v="0"/>
    <x v="3"/>
    <m/>
    <m/>
    <x v="27"/>
    <x v="0"/>
  </r>
  <r>
    <x v="725"/>
    <x v="27"/>
    <x v="720"/>
    <x v="3"/>
    <x v="725"/>
    <x v="0"/>
    <x v="11"/>
    <x v="1"/>
    <x v="0"/>
    <x v="338"/>
    <x v="19"/>
    <x v="1"/>
    <x v="9"/>
    <d v="2024-03-04T00:00:00"/>
    <d v="2025-02-14T00:00:00"/>
    <x v="0"/>
    <x v="2"/>
  </r>
  <r>
    <x v="726"/>
    <x v="17"/>
    <x v="721"/>
    <x v="6"/>
    <x v="726"/>
    <x v="0"/>
    <x v="9"/>
    <x v="0"/>
    <x v="0"/>
    <x v="52"/>
    <x v="7"/>
    <x v="1"/>
    <x v="3"/>
    <d v="2025-02-13T00:00:00"/>
    <d v="2025-02-23T00:00:00"/>
    <x v="27"/>
    <x v="3"/>
  </r>
  <r>
    <x v="727"/>
    <x v="19"/>
    <x v="722"/>
    <x v="7"/>
    <x v="727"/>
    <x v="0"/>
    <x v="3"/>
    <x v="1"/>
    <x v="0"/>
    <x v="78"/>
    <x v="3"/>
    <x v="0"/>
    <x v="1"/>
    <m/>
    <m/>
    <x v="31"/>
    <x v="3"/>
  </r>
  <r>
    <x v="728"/>
    <x v="15"/>
    <x v="723"/>
    <x v="1"/>
    <x v="728"/>
    <x v="0"/>
    <x v="13"/>
    <x v="1"/>
    <x v="1"/>
    <x v="339"/>
    <x v="17"/>
    <x v="0"/>
    <x v="0"/>
    <m/>
    <m/>
    <x v="19"/>
    <x v="0"/>
  </r>
  <r>
    <x v="729"/>
    <x v="28"/>
    <x v="724"/>
    <x v="4"/>
    <x v="729"/>
    <x v="4"/>
    <x v="11"/>
    <x v="0"/>
    <x v="0"/>
    <x v="294"/>
    <x v="0"/>
    <x v="1"/>
    <x v="10"/>
    <d v="2025-01-12T00:00:00"/>
    <d v="2025-02-17T00:00:00"/>
    <x v="36"/>
    <x v="3"/>
  </r>
  <r>
    <x v="730"/>
    <x v="4"/>
    <x v="725"/>
    <x v="1"/>
    <x v="730"/>
    <x v="0"/>
    <x v="9"/>
    <x v="3"/>
    <x v="1"/>
    <x v="340"/>
    <x v="4"/>
    <x v="1"/>
    <x v="6"/>
    <d v="2024-12-10T00:00:00"/>
    <d v="2024-12-25T00:00:00"/>
    <x v="19"/>
    <x v="0"/>
  </r>
  <r>
    <x v="731"/>
    <x v="27"/>
    <x v="726"/>
    <x v="3"/>
    <x v="731"/>
    <x v="4"/>
    <x v="0"/>
    <x v="3"/>
    <x v="0"/>
    <x v="92"/>
    <x v="18"/>
    <x v="0"/>
    <x v="10"/>
    <m/>
    <m/>
    <x v="2"/>
    <x v="2"/>
  </r>
  <r>
    <x v="732"/>
    <x v="29"/>
    <x v="727"/>
    <x v="4"/>
    <x v="732"/>
    <x v="4"/>
    <x v="8"/>
    <x v="3"/>
    <x v="0"/>
    <x v="190"/>
    <x v="2"/>
    <x v="1"/>
    <x v="8"/>
    <d v="2024-02-10T00:00:00"/>
    <d v="2024-11-06T00:00:00"/>
    <x v="21"/>
    <x v="3"/>
  </r>
  <r>
    <x v="733"/>
    <x v="3"/>
    <x v="728"/>
    <x v="3"/>
    <x v="733"/>
    <x v="5"/>
    <x v="16"/>
    <x v="4"/>
    <x v="0"/>
    <x v="341"/>
    <x v="15"/>
    <x v="0"/>
    <x v="0"/>
    <m/>
    <m/>
    <x v="11"/>
    <x v="2"/>
  </r>
  <r>
    <x v="734"/>
    <x v="32"/>
    <x v="729"/>
    <x v="11"/>
    <x v="734"/>
    <x v="3"/>
    <x v="12"/>
    <x v="4"/>
    <x v="0"/>
    <x v="119"/>
    <x v="15"/>
    <x v="1"/>
    <x v="1"/>
    <d v="2023-03-04T00:00:00"/>
    <d v="2023-04-21T00:00:00"/>
    <x v="16"/>
    <x v="2"/>
  </r>
  <r>
    <x v="735"/>
    <x v="14"/>
    <x v="730"/>
    <x v="11"/>
    <x v="735"/>
    <x v="1"/>
    <x v="18"/>
    <x v="1"/>
    <x v="1"/>
    <x v="261"/>
    <x v="11"/>
    <x v="0"/>
    <x v="1"/>
    <m/>
    <m/>
    <x v="23"/>
    <x v="2"/>
  </r>
  <r>
    <x v="736"/>
    <x v="4"/>
    <x v="731"/>
    <x v="1"/>
    <x v="736"/>
    <x v="0"/>
    <x v="10"/>
    <x v="2"/>
    <x v="1"/>
    <x v="17"/>
    <x v="5"/>
    <x v="1"/>
    <x v="4"/>
    <d v="2023-03-31T00:00:00"/>
    <d v="2024-02-02T00:00:00"/>
    <x v="25"/>
    <x v="0"/>
  </r>
  <r>
    <x v="737"/>
    <x v="36"/>
    <x v="732"/>
    <x v="6"/>
    <x v="737"/>
    <x v="3"/>
    <x v="14"/>
    <x v="4"/>
    <x v="0"/>
    <x v="35"/>
    <x v="1"/>
    <x v="1"/>
    <x v="4"/>
    <d v="2024-02-10T00:00:00"/>
    <d v="2024-10-07T00:00:00"/>
    <x v="30"/>
    <x v="3"/>
  </r>
  <r>
    <x v="738"/>
    <x v="2"/>
    <x v="733"/>
    <x v="2"/>
    <x v="738"/>
    <x v="3"/>
    <x v="15"/>
    <x v="2"/>
    <x v="1"/>
    <x v="269"/>
    <x v="11"/>
    <x v="1"/>
    <x v="1"/>
    <d v="2024-01-30T00:00:00"/>
    <d v="2024-12-22T00:00:00"/>
    <x v="23"/>
    <x v="1"/>
  </r>
  <r>
    <x v="739"/>
    <x v="22"/>
    <x v="414"/>
    <x v="11"/>
    <x v="739"/>
    <x v="3"/>
    <x v="7"/>
    <x v="3"/>
    <x v="0"/>
    <x v="229"/>
    <x v="15"/>
    <x v="0"/>
    <x v="6"/>
    <m/>
    <m/>
    <x v="3"/>
    <x v="2"/>
  </r>
  <r>
    <x v="740"/>
    <x v="19"/>
    <x v="433"/>
    <x v="7"/>
    <x v="740"/>
    <x v="3"/>
    <x v="15"/>
    <x v="3"/>
    <x v="1"/>
    <x v="18"/>
    <x v="10"/>
    <x v="1"/>
    <x v="10"/>
    <d v="2023-08-14T00:00:00"/>
    <d v="2024-06-20T00:00:00"/>
    <x v="4"/>
    <x v="3"/>
  </r>
  <r>
    <x v="741"/>
    <x v="8"/>
    <x v="734"/>
    <x v="7"/>
    <x v="741"/>
    <x v="3"/>
    <x v="18"/>
    <x v="3"/>
    <x v="0"/>
    <x v="20"/>
    <x v="17"/>
    <x v="1"/>
    <x v="6"/>
    <d v="2024-06-20T00:00:00"/>
    <d v="2024-10-05T00:00:00"/>
    <x v="10"/>
    <x v="3"/>
  </r>
  <r>
    <x v="742"/>
    <x v="37"/>
    <x v="735"/>
    <x v="5"/>
    <x v="742"/>
    <x v="2"/>
    <x v="4"/>
    <x v="3"/>
    <x v="1"/>
    <x v="261"/>
    <x v="2"/>
    <x v="0"/>
    <x v="7"/>
    <m/>
    <m/>
    <x v="15"/>
    <x v="3"/>
  </r>
  <r>
    <x v="743"/>
    <x v="33"/>
    <x v="736"/>
    <x v="0"/>
    <x v="743"/>
    <x v="0"/>
    <x v="9"/>
    <x v="2"/>
    <x v="0"/>
    <x v="342"/>
    <x v="8"/>
    <x v="0"/>
    <x v="7"/>
    <m/>
    <m/>
    <x v="24"/>
    <x v="0"/>
  </r>
  <r>
    <x v="744"/>
    <x v="37"/>
    <x v="737"/>
    <x v="5"/>
    <x v="744"/>
    <x v="0"/>
    <x v="1"/>
    <x v="3"/>
    <x v="1"/>
    <x v="162"/>
    <x v="15"/>
    <x v="0"/>
    <x v="1"/>
    <m/>
    <m/>
    <x v="31"/>
    <x v="3"/>
  </r>
  <r>
    <x v="745"/>
    <x v="14"/>
    <x v="738"/>
    <x v="11"/>
    <x v="745"/>
    <x v="0"/>
    <x v="10"/>
    <x v="0"/>
    <x v="0"/>
    <x v="18"/>
    <x v="6"/>
    <x v="0"/>
    <x v="10"/>
    <m/>
    <m/>
    <x v="33"/>
    <x v="2"/>
  </r>
  <r>
    <x v="746"/>
    <x v="3"/>
    <x v="739"/>
    <x v="3"/>
    <x v="746"/>
    <x v="1"/>
    <x v="1"/>
    <x v="1"/>
    <x v="1"/>
    <x v="168"/>
    <x v="11"/>
    <x v="0"/>
    <x v="10"/>
    <m/>
    <m/>
    <x v="2"/>
    <x v="2"/>
  </r>
  <r>
    <x v="747"/>
    <x v="24"/>
    <x v="740"/>
    <x v="3"/>
    <x v="747"/>
    <x v="1"/>
    <x v="1"/>
    <x v="3"/>
    <x v="1"/>
    <x v="21"/>
    <x v="7"/>
    <x v="1"/>
    <x v="8"/>
    <d v="2024-08-05T00:00:00"/>
    <d v="2025-01-18T00:00:00"/>
    <x v="24"/>
    <x v="2"/>
  </r>
  <r>
    <x v="748"/>
    <x v="33"/>
    <x v="741"/>
    <x v="0"/>
    <x v="748"/>
    <x v="0"/>
    <x v="1"/>
    <x v="2"/>
    <x v="1"/>
    <x v="232"/>
    <x v="0"/>
    <x v="1"/>
    <x v="2"/>
    <d v="2024-07-12T00:00:00"/>
    <d v="2024-12-25T00:00:00"/>
    <x v="14"/>
    <x v="0"/>
  </r>
  <r>
    <x v="749"/>
    <x v="12"/>
    <x v="742"/>
    <x v="9"/>
    <x v="749"/>
    <x v="1"/>
    <x v="7"/>
    <x v="1"/>
    <x v="0"/>
    <x v="343"/>
    <x v="9"/>
    <x v="1"/>
    <x v="7"/>
    <d v="2023-10-20T00:00:00"/>
    <d v="2023-12-26T00:00:00"/>
    <x v="5"/>
    <x v="3"/>
  </r>
  <r>
    <x v="750"/>
    <x v="25"/>
    <x v="743"/>
    <x v="12"/>
    <x v="750"/>
    <x v="0"/>
    <x v="10"/>
    <x v="0"/>
    <x v="1"/>
    <x v="341"/>
    <x v="12"/>
    <x v="0"/>
    <x v="6"/>
    <m/>
    <m/>
    <x v="16"/>
    <x v="3"/>
  </r>
  <r>
    <x v="751"/>
    <x v="36"/>
    <x v="744"/>
    <x v="6"/>
    <x v="751"/>
    <x v="5"/>
    <x v="19"/>
    <x v="4"/>
    <x v="0"/>
    <x v="253"/>
    <x v="7"/>
    <x v="1"/>
    <x v="10"/>
    <d v="2023-10-12T00:00:00"/>
    <d v="2023-11-30T00:00:00"/>
    <x v="2"/>
    <x v="3"/>
  </r>
  <r>
    <x v="752"/>
    <x v="11"/>
    <x v="745"/>
    <x v="8"/>
    <x v="752"/>
    <x v="5"/>
    <x v="15"/>
    <x v="0"/>
    <x v="1"/>
    <x v="344"/>
    <x v="5"/>
    <x v="0"/>
    <x v="7"/>
    <m/>
    <m/>
    <x v="21"/>
    <x v="3"/>
  </r>
  <r>
    <x v="753"/>
    <x v="4"/>
    <x v="746"/>
    <x v="1"/>
    <x v="753"/>
    <x v="3"/>
    <x v="15"/>
    <x v="3"/>
    <x v="1"/>
    <x v="275"/>
    <x v="12"/>
    <x v="1"/>
    <x v="3"/>
    <d v="2024-08-26T00:00:00"/>
    <d v="2024-09-03T00:00:00"/>
    <x v="26"/>
    <x v="0"/>
  </r>
  <r>
    <x v="754"/>
    <x v="21"/>
    <x v="747"/>
    <x v="10"/>
    <x v="754"/>
    <x v="0"/>
    <x v="2"/>
    <x v="0"/>
    <x v="0"/>
    <x v="86"/>
    <x v="15"/>
    <x v="1"/>
    <x v="1"/>
    <d v="2024-05-19T00:00:00"/>
    <d v="2024-12-27T00:00:00"/>
    <x v="2"/>
    <x v="3"/>
  </r>
  <r>
    <x v="755"/>
    <x v="13"/>
    <x v="748"/>
    <x v="10"/>
    <x v="755"/>
    <x v="1"/>
    <x v="4"/>
    <x v="4"/>
    <x v="0"/>
    <x v="98"/>
    <x v="8"/>
    <x v="1"/>
    <x v="6"/>
    <d v="2023-07-24T00:00:00"/>
    <d v="2024-11-25T00:00:00"/>
    <x v="30"/>
    <x v="3"/>
  </r>
  <r>
    <x v="756"/>
    <x v="7"/>
    <x v="749"/>
    <x v="6"/>
    <x v="756"/>
    <x v="2"/>
    <x v="17"/>
    <x v="4"/>
    <x v="0"/>
    <x v="16"/>
    <x v="10"/>
    <x v="1"/>
    <x v="6"/>
    <d v="2025-01-26T00:00:00"/>
    <d v="2025-01-30T00:00:00"/>
    <x v="17"/>
    <x v="3"/>
  </r>
  <r>
    <x v="757"/>
    <x v="14"/>
    <x v="750"/>
    <x v="11"/>
    <x v="757"/>
    <x v="3"/>
    <x v="6"/>
    <x v="4"/>
    <x v="0"/>
    <x v="315"/>
    <x v="3"/>
    <x v="1"/>
    <x v="6"/>
    <d v="2023-07-28T00:00:00"/>
    <d v="2025-01-15T00:00:00"/>
    <x v="19"/>
    <x v="2"/>
  </r>
  <r>
    <x v="758"/>
    <x v="32"/>
    <x v="751"/>
    <x v="11"/>
    <x v="758"/>
    <x v="3"/>
    <x v="8"/>
    <x v="1"/>
    <x v="0"/>
    <x v="71"/>
    <x v="10"/>
    <x v="0"/>
    <x v="10"/>
    <m/>
    <m/>
    <x v="27"/>
    <x v="2"/>
  </r>
  <r>
    <x v="759"/>
    <x v="21"/>
    <x v="752"/>
    <x v="10"/>
    <x v="759"/>
    <x v="5"/>
    <x v="7"/>
    <x v="2"/>
    <x v="0"/>
    <x v="229"/>
    <x v="5"/>
    <x v="0"/>
    <x v="9"/>
    <m/>
    <m/>
    <x v="1"/>
    <x v="3"/>
  </r>
  <r>
    <x v="760"/>
    <x v="19"/>
    <x v="753"/>
    <x v="7"/>
    <x v="760"/>
    <x v="5"/>
    <x v="15"/>
    <x v="1"/>
    <x v="0"/>
    <x v="119"/>
    <x v="8"/>
    <x v="1"/>
    <x v="5"/>
    <d v="2023-06-03T00:00:00"/>
    <d v="2023-07-29T00:00:00"/>
    <x v="13"/>
    <x v="3"/>
  </r>
  <r>
    <x v="761"/>
    <x v="15"/>
    <x v="754"/>
    <x v="1"/>
    <x v="761"/>
    <x v="4"/>
    <x v="2"/>
    <x v="0"/>
    <x v="1"/>
    <x v="345"/>
    <x v="15"/>
    <x v="0"/>
    <x v="10"/>
    <m/>
    <m/>
    <x v="28"/>
    <x v="0"/>
  </r>
  <r>
    <x v="762"/>
    <x v="18"/>
    <x v="755"/>
    <x v="9"/>
    <x v="762"/>
    <x v="5"/>
    <x v="13"/>
    <x v="4"/>
    <x v="1"/>
    <x v="297"/>
    <x v="19"/>
    <x v="0"/>
    <x v="1"/>
    <m/>
    <m/>
    <x v="36"/>
    <x v="3"/>
  </r>
  <r>
    <x v="763"/>
    <x v="3"/>
    <x v="756"/>
    <x v="3"/>
    <x v="763"/>
    <x v="0"/>
    <x v="1"/>
    <x v="2"/>
    <x v="1"/>
    <x v="213"/>
    <x v="0"/>
    <x v="1"/>
    <x v="6"/>
    <d v="2025-01-20T00:00:00"/>
    <d v="2025-02-12T00:00:00"/>
    <x v="16"/>
    <x v="2"/>
  </r>
  <r>
    <x v="764"/>
    <x v="27"/>
    <x v="757"/>
    <x v="3"/>
    <x v="764"/>
    <x v="1"/>
    <x v="16"/>
    <x v="0"/>
    <x v="1"/>
    <x v="174"/>
    <x v="2"/>
    <x v="1"/>
    <x v="4"/>
    <d v="2024-02-16T00:00:00"/>
    <d v="2024-07-05T00:00:00"/>
    <x v="29"/>
    <x v="2"/>
  </r>
  <r>
    <x v="765"/>
    <x v="12"/>
    <x v="758"/>
    <x v="9"/>
    <x v="765"/>
    <x v="2"/>
    <x v="17"/>
    <x v="3"/>
    <x v="1"/>
    <x v="205"/>
    <x v="0"/>
    <x v="1"/>
    <x v="0"/>
    <d v="2024-12-24T00:00:00"/>
    <d v="2025-01-23T00:00:00"/>
    <x v="23"/>
    <x v="3"/>
  </r>
  <r>
    <x v="766"/>
    <x v="2"/>
    <x v="759"/>
    <x v="2"/>
    <x v="766"/>
    <x v="5"/>
    <x v="6"/>
    <x v="0"/>
    <x v="1"/>
    <x v="235"/>
    <x v="16"/>
    <x v="1"/>
    <x v="6"/>
    <d v="2024-05-29T00:00:00"/>
    <d v="2025-02-20T00:00:00"/>
    <x v="14"/>
    <x v="1"/>
  </r>
  <r>
    <x v="767"/>
    <x v="16"/>
    <x v="760"/>
    <x v="1"/>
    <x v="767"/>
    <x v="4"/>
    <x v="16"/>
    <x v="1"/>
    <x v="0"/>
    <x v="346"/>
    <x v="8"/>
    <x v="0"/>
    <x v="6"/>
    <m/>
    <m/>
    <x v="12"/>
    <x v="0"/>
  </r>
  <r>
    <x v="768"/>
    <x v="20"/>
    <x v="761"/>
    <x v="8"/>
    <x v="768"/>
    <x v="3"/>
    <x v="15"/>
    <x v="2"/>
    <x v="1"/>
    <x v="305"/>
    <x v="12"/>
    <x v="0"/>
    <x v="7"/>
    <m/>
    <m/>
    <x v="19"/>
    <x v="3"/>
  </r>
  <r>
    <x v="769"/>
    <x v="12"/>
    <x v="762"/>
    <x v="9"/>
    <x v="769"/>
    <x v="5"/>
    <x v="3"/>
    <x v="4"/>
    <x v="0"/>
    <x v="347"/>
    <x v="13"/>
    <x v="1"/>
    <x v="6"/>
    <d v="2023-06-28T00:00:00"/>
    <d v="2025-02-25T00:00:00"/>
    <x v="11"/>
    <x v="3"/>
  </r>
  <r>
    <x v="770"/>
    <x v="33"/>
    <x v="763"/>
    <x v="0"/>
    <x v="770"/>
    <x v="0"/>
    <x v="18"/>
    <x v="3"/>
    <x v="1"/>
    <x v="348"/>
    <x v="5"/>
    <x v="0"/>
    <x v="10"/>
    <m/>
    <m/>
    <x v="23"/>
    <x v="0"/>
  </r>
  <r>
    <x v="771"/>
    <x v="26"/>
    <x v="764"/>
    <x v="7"/>
    <x v="771"/>
    <x v="3"/>
    <x v="11"/>
    <x v="2"/>
    <x v="1"/>
    <x v="349"/>
    <x v="8"/>
    <x v="0"/>
    <x v="1"/>
    <m/>
    <m/>
    <x v="14"/>
    <x v="3"/>
  </r>
  <r>
    <x v="772"/>
    <x v="19"/>
    <x v="765"/>
    <x v="7"/>
    <x v="772"/>
    <x v="2"/>
    <x v="8"/>
    <x v="2"/>
    <x v="1"/>
    <x v="272"/>
    <x v="15"/>
    <x v="0"/>
    <x v="11"/>
    <m/>
    <m/>
    <x v="29"/>
    <x v="3"/>
  </r>
  <r>
    <x v="773"/>
    <x v="38"/>
    <x v="766"/>
    <x v="0"/>
    <x v="773"/>
    <x v="2"/>
    <x v="0"/>
    <x v="3"/>
    <x v="0"/>
    <x v="350"/>
    <x v="5"/>
    <x v="1"/>
    <x v="6"/>
    <d v="2024-07-17T00:00:00"/>
    <d v="2025-01-13T00:00:00"/>
    <x v="13"/>
    <x v="0"/>
  </r>
  <r>
    <x v="774"/>
    <x v="20"/>
    <x v="767"/>
    <x v="8"/>
    <x v="774"/>
    <x v="3"/>
    <x v="16"/>
    <x v="1"/>
    <x v="1"/>
    <x v="272"/>
    <x v="12"/>
    <x v="0"/>
    <x v="10"/>
    <m/>
    <m/>
    <x v="15"/>
    <x v="3"/>
  </r>
  <r>
    <x v="775"/>
    <x v="28"/>
    <x v="768"/>
    <x v="4"/>
    <x v="775"/>
    <x v="5"/>
    <x v="18"/>
    <x v="0"/>
    <x v="1"/>
    <x v="73"/>
    <x v="1"/>
    <x v="0"/>
    <x v="11"/>
    <m/>
    <m/>
    <x v="34"/>
    <x v="3"/>
  </r>
  <r>
    <x v="776"/>
    <x v="28"/>
    <x v="769"/>
    <x v="4"/>
    <x v="776"/>
    <x v="4"/>
    <x v="12"/>
    <x v="2"/>
    <x v="0"/>
    <x v="309"/>
    <x v="18"/>
    <x v="0"/>
    <x v="1"/>
    <m/>
    <m/>
    <x v="8"/>
    <x v="3"/>
  </r>
  <r>
    <x v="777"/>
    <x v="21"/>
    <x v="770"/>
    <x v="10"/>
    <x v="777"/>
    <x v="4"/>
    <x v="6"/>
    <x v="2"/>
    <x v="0"/>
    <x v="344"/>
    <x v="4"/>
    <x v="0"/>
    <x v="4"/>
    <m/>
    <m/>
    <x v="30"/>
    <x v="3"/>
  </r>
  <r>
    <x v="778"/>
    <x v="0"/>
    <x v="771"/>
    <x v="0"/>
    <x v="778"/>
    <x v="1"/>
    <x v="10"/>
    <x v="4"/>
    <x v="1"/>
    <x v="148"/>
    <x v="15"/>
    <x v="0"/>
    <x v="1"/>
    <m/>
    <m/>
    <x v="35"/>
    <x v="0"/>
  </r>
  <r>
    <x v="779"/>
    <x v="28"/>
    <x v="772"/>
    <x v="4"/>
    <x v="779"/>
    <x v="0"/>
    <x v="2"/>
    <x v="1"/>
    <x v="1"/>
    <x v="347"/>
    <x v="1"/>
    <x v="0"/>
    <x v="6"/>
    <m/>
    <m/>
    <x v="36"/>
    <x v="3"/>
  </r>
  <r>
    <x v="780"/>
    <x v="30"/>
    <x v="773"/>
    <x v="12"/>
    <x v="780"/>
    <x v="2"/>
    <x v="4"/>
    <x v="1"/>
    <x v="1"/>
    <x v="351"/>
    <x v="1"/>
    <x v="0"/>
    <x v="2"/>
    <m/>
    <m/>
    <x v="3"/>
    <x v="3"/>
  </r>
  <r>
    <x v="781"/>
    <x v="9"/>
    <x v="774"/>
    <x v="8"/>
    <x v="781"/>
    <x v="1"/>
    <x v="13"/>
    <x v="2"/>
    <x v="0"/>
    <x v="164"/>
    <x v="14"/>
    <x v="0"/>
    <x v="9"/>
    <m/>
    <m/>
    <x v="29"/>
    <x v="3"/>
  </r>
  <r>
    <x v="782"/>
    <x v="35"/>
    <x v="775"/>
    <x v="2"/>
    <x v="782"/>
    <x v="0"/>
    <x v="5"/>
    <x v="2"/>
    <x v="0"/>
    <x v="120"/>
    <x v="2"/>
    <x v="0"/>
    <x v="8"/>
    <m/>
    <m/>
    <x v="14"/>
    <x v="1"/>
  </r>
  <r>
    <x v="783"/>
    <x v="22"/>
    <x v="776"/>
    <x v="11"/>
    <x v="783"/>
    <x v="5"/>
    <x v="8"/>
    <x v="1"/>
    <x v="0"/>
    <x v="288"/>
    <x v="8"/>
    <x v="0"/>
    <x v="4"/>
    <m/>
    <m/>
    <x v="27"/>
    <x v="2"/>
  </r>
  <r>
    <x v="784"/>
    <x v="12"/>
    <x v="777"/>
    <x v="9"/>
    <x v="784"/>
    <x v="2"/>
    <x v="0"/>
    <x v="2"/>
    <x v="0"/>
    <x v="352"/>
    <x v="5"/>
    <x v="1"/>
    <x v="10"/>
    <d v="2025-02-05T00:00:00"/>
    <d v="2025-02-22T00:00:00"/>
    <x v="5"/>
    <x v="3"/>
  </r>
  <r>
    <x v="785"/>
    <x v="3"/>
    <x v="778"/>
    <x v="3"/>
    <x v="785"/>
    <x v="0"/>
    <x v="16"/>
    <x v="4"/>
    <x v="0"/>
    <x v="353"/>
    <x v="8"/>
    <x v="0"/>
    <x v="4"/>
    <m/>
    <m/>
    <x v="33"/>
    <x v="2"/>
  </r>
  <r>
    <x v="786"/>
    <x v="14"/>
    <x v="779"/>
    <x v="11"/>
    <x v="786"/>
    <x v="5"/>
    <x v="11"/>
    <x v="2"/>
    <x v="1"/>
    <x v="354"/>
    <x v="12"/>
    <x v="1"/>
    <x v="10"/>
    <d v="2023-07-13T00:00:00"/>
    <d v="2023-12-05T00:00:00"/>
    <x v="24"/>
    <x v="2"/>
  </r>
  <r>
    <x v="787"/>
    <x v="37"/>
    <x v="780"/>
    <x v="5"/>
    <x v="787"/>
    <x v="5"/>
    <x v="6"/>
    <x v="3"/>
    <x v="1"/>
    <x v="296"/>
    <x v="18"/>
    <x v="0"/>
    <x v="10"/>
    <m/>
    <m/>
    <x v="23"/>
    <x v="3"/>
  </r>
  <r>
    <x v="788"/>
    <x v="31"/>
    <x v="781"/>
    <x v="12"/>
    <x v="788"/>
    <x v="3"/>
    <x v="16"/>
    <x v="0"/>
    <x v="0"/>
    <x v="250"/>
    <x v="2"/>
    <x v="1"/>
    <x v="7"/>
    <d v="2024-08-07T00:00:00"/>
    <d v="2024-10-03T00:00:00"/>
    <x v="8"/>
    <x v="3"/>
  </r>
  <r>
    <x v="789"/>
    <x v="37"/>
    <x v="782"/>
    <x v="5"/>
    <x v="789"/>
    <x v="1"/>
    <x v="3"/>
    <x v="3"/>
    <x v="1"/>
    <x v="75"/>
    <x v="1"/>
    <x v="0"/>
    <x v="3"/>
    <m/>
    <m/>
    <x v="28"/>
    <x v="3"/>
  </r>
  <r>
    <x v="790"/>
    <x v="13"/>
    <x v="783"/>
    <x v="10"/>
    <x v="790"/>
    <x v="4"/>
    <x v="16"/>
    <x v="2"/>
    <x v="1"/>
    <x v="81"/>
    <x v="4"/>
    <x v="0"/>
    <x v="9"/>
    <m/>
    <m/>
    <x v="1"/>
    <x v="3"/>
  </r>
  <r>
    <x v="791"/>
    <x v="12"/>
    <x v="784"/>
    <x v="9"/>
    <x v="791"/>
    <x v="2"/>
    <x v="5"/>
    <x v="4"/>
    <x v="1"/>
    <x v="305"/>
    <x v="8"/>
    <x v="1"/>
    <x v="11"/>
    <d v="2024-07-02T00:00:00"/>
    <d v="2025-01-07T00:00:00"/>
    <x v="24"/>
    <x v="3"/>
  </r>
  <r>
    <x v="792"/>
    <x v="15"/>
    <x v="785"/>
    <x v="1"/>
    <x v="792"/>
    <x v="3"/>
    <x v="11"/>
    <x v="4"/>
    <x v="0"/>
    <x v="54"/>
    <x v="8"/>
    <x v="0"/>
    <x v="2"/>
    <m/>
    <m/>
    <x v="8"/>
    <x v="0"/>
  </r>
  <r>
    <x v="793"/>
    <x v="31"/>
    <x v="786"/>
    <x v="12"/>
    <x v="793"/>
    <x v="5"/>
    <x v="6"/>
    <x v="1"/>
    <x v="1"/>
    <x v="212"/>
    <x v="9"/>
    <x v="0"/>
    <x v="5"/>
    <m/>
    <m/>
    <x v="9"/>
    <x v="3"/>
  </r>
  <r>
    <x v="794"/>
    <x v="38"/>
    <x v="787"/>
    <x v="0"/>
    <x v="794"/>
    <x v="1"/>
    <x v="9"/>
    <x v="2"/>
    <x v="1"/>
    <x v="134"/>
    <x v="2"/>
    <x v="0"/>
    <x v="7"/>
    <m/>
    <m/>
    <x v="35"/>
    <x v="0"/>
  </r>
  <r>
    <x v="795"/>
    <x v="9"/>
    <x v="788"/>
    <x v="8"/>
    <x v="795"/>
    <x v="2"/>
    <x v="6"/>
    <x v="1"/>
    <x v="1"/>
    <x v="355"/>
    <x v="15"/>
    <x v="0"/>
    <x v="10"/>
    <m/>
    <m/>
    <x v="10"/>
    <x v="3"/>
  </r>
  <r>
    <x v="796"/>
    <x v="23"/>
    <x v="789"/>
    <x v="9"/>
    <x v="796"/>
    <x v="2"/>
    <x v="12"/>
    <x v="3"/>
    <x v="0"/>
    <x v="118"/>
    <x v="1"/>
    <x v="0"/>
    <x v="8"/>
    <m/>
    <m/>
    <x v="35"/>
    <x v="3"/>
  </r>
  <r>
    <x v="797"/>
    <x v="15"/>
    <x v="790"/>
    <x v="1"/>
    <x v="797"/>
    <x v="2"/>
    <x v="2"/>
    <x v="1"/>
    <x v="0"/>
    <x v="138"/>
    <x v="2"/>
    <x v="1"/>
    <x v="3"/>
    <d v="2025-01-31T00:00:00"/>
    <d v="2025-02-10T00:00:00"/>
    <x v="17"/>
    <x v="0"/>
  </r>
  <r>
    <x v="798"/>
    <x v="17"/>
    <x v="791"/>
    <x v="6"/>
    <x v="798"/>
    <x v="0"/>
    <x v="11"/>
    <x v="4"/>
    <x v="1"/>
    <x v="15"/>
    <x v="9"/>
    <x v="1"/>
    <x v="6"/>
    <d v="2023-09-05T00:00:00"/>
    <d v="2024-11-06T00:00:00"/>
    <x v="23"/>
    <x v="3"/>
  </r>
  <r>
    <x v="799"/>
    <x v="12"/>
    <x v="792"/>
    <x v="9"/>
    <x v="799"/>
    <x v="4"/>
    <x v="9"/>
    <x v="2"/>
    <x v="1"/>
    <x v="356"/>
    <x v="3"/>
    <x v="1"/>
    <x v="2"/>
    <d v="2023-09-10T00:00:00"/>
    <d v="2024-12-14T00:00:00"/>
    <x v="11"/>
    <x v="3"/>
  </r>
  <r>
    <x v="800"/>
    <x v="20"/>
    <x v="793"/>
    <x v="8"/>
    <x v="800"/>
    <x v="2"/>
    <x v="14"/>
    <x v="3"/>
    <x v="0"/>
    <x v="357"/>
    <x v="6"/>
    <x v="0"/>
    <x v="0"/>
    <m/>
    <m/>
    <x v="28"/>
    <x v="3"/>
  </r>
  <r>
    <x v="801"/>
    <x v="24"/>
    <x v="794"/>
    <x v="3"/>
    <x v="801"/>
    <x v="0"/>
    <x v="15"/>
    <x v="0"/>
    <x v="1"/>
    <x v="172"/>
    <x v="17"/>
    <x v="0"/>
    <x v="5"/>
    <m/>
    <m/>
    <x v="21"/>
    <x v="2"/>
  </r>
  <r>
    <x v="802"/>
    <x v="6"/>
    <x v="795"/>
    <x v="5"/>
    <x v="802"/>
    <x v="5"/>
    <x v="5"/>
    <x v="2"/>
    <x v="1"/>
    <x v="167"/>
    <x v="6"/>
    <x v="1"/>
    <x v="0"/>
    <d v="2024-01-24T00:00:00"/>
    <d v="2024-08-15T00:00:00"/>
    <x v="2"/>
    <x v="3"/>
  </r>
  <r>
    <x v="803"/>
    <x v="0"/>
    <x v="796"/>
    <x v="0"/>
    <x v="803"/>
    <x v="2"/>
    <x v="11"/>
    <x v="0"/>
    <x v="0"/>
    <x v="148"/>
    <x v="5"/>
    <x v="1"/>
    <x v="8"/>
    <d v="2024-07-09T00:00:00"/>
    <d v="2024-12-23T00:00:00"/>
    <x v="1"/>
    <x v="0"/>
  </r>
  <r>
    <x v="804"/>
    <x v="32"/>
    <x v="797"/>
    <x v="11"/>
    <x v="804"/>
    <x v="3"/>
    <x v="4"/>
    <x v="4"/>
    <x v="0"/>
    <x v="335"/>
    <x v="18"/>
    <x v="0"/>
    <x v="6"/>
    <m/>
    <m/>
    <x v="19"/>
    <x v="2"/>
  </r>
  <r>
    <x v="805"/>
    <x v="3"/>
    <x v="798"/>
    <x v="3"/>
    <x v="805"/>
    <x v="1"/>
    <x v="3"/>
    <x v="1"/>
    <x v="1"/>
    <x v="48"/>
    <x v="3"/>
    <x v="0"/>
    <x v="11"/>
    <m/>
    <m/>
    <x v="4"/>
    <x v="2"/>
  </r>
  <r>
    <x v="806"/>
    <x v="23"/>
    <x v="799"/>
    <x v="9"/>
    <x v="806"/>
    <x v="3"/>
    <x v="1"/>
    <x v="2"/>
    <x v="1"/>
    <x v="111"/>
    <x v="11"/>
    <x v="0"/>
    <x v="3"/>
    <m/>
    <m/>
    <x v="10"/>
    <x v="3"/>
  </r>
  <r>
    <x v="807"/>
    <x v="30"/>
    <x v="800"/>
    <x v="12"/>
    <x v="807"/>
    <x v="2"/>
    <x v="6"/>
    <x v="1"/>
    <x v="1"/>
    <x v="255"/>
    <x v="11"/>
    <x v="0"/>
    <x v="10"/>
    <m/>
    <m/>
    <x v="0"/>
    <x v="3"/>
  </r>
  <r>
    <x v="808"/>
    <x v="0"/>
    <x v="801"/>
    <x v="0"/>
    <x v="808"/>
    <x v="4"/>
    <x v="8"/>
    <x v="1"/>
    <x v="0"/>
    <x v="279"/>
    <x v="18"/>
    <x v="0"/>
    <x v="1"/>
    <m/>
    <m/>
    <x v="3"/>
    <x v="0"/>
  </r>
  <r>
    <x v="809"/>
    <x v="13"/>
    <x v="802"/>
    <x v="10"/>
    <x v="809"/>
    <x v="0"/>
    <x v="4"/>
    <x v="4"/>
    <x v="1"/>
    <x v="155"/>
    <x v="15"/>
    <x v="1"/>
    <x v="8"/>
    <d v="2023-07-22T00:00:00"/>
    <d v="2024-03-30T00:00:00"/>
    <x v="20"/>
    <x v="3"/>
  </r>
  <r>
    <x v="810"/>
    <x v="18"/>
    <x v="803"/>
    <x v="9"/>
    <x v="810"/>
    <x v="2"/>
    <x v="12"/>
    <x v="3"/>
    <x v="0"/>
    <x v="133"/>
    <x v="12"/>
    <x v="1"/>
    <x v="9"/>
    <d v="2023-07-30T00:00:00"/>
    <d v="2023-08-30T00:00:00"/>
    <x v="14"/>
    <x v="3"/>
  </r>
  <r>
    <x v="811"/>
    <x v="5"/>
    <x v="804"/>
    <x v="4"/>
    <x v="811"/>
    <x v="0"/>
    <x v="15"/>
    <x v="3"/>
    <x v="0"/>
    <x v="274"/>
    <x v="16"/>
    <x v="0"/>
    <x v="8"/>
    <m/>
    <m/>
    <x v="36"/>
    <x v="3"/>
  </r>
  <r>
    <x v="812"/>
    <x v="13"/>
    <x v="424"/>
    <x v="10"/>
    <x v="812"/>
    <x v="4"/>
    <x v="11"/>
    <x v="0"/>
    <x v="1"/>
    <x v="109"/>
    <x v="11"/>
    <x v="1"/>
    <x v="7"/>
    <d v="2023-12-22T00:00:00"/>
    <d v="2024-04-25T00:00:00"/>
    <x v="24"/>
    <x v="3"/>
  </r>
  <r>
    <x v="813"/>
    <x v="34"/>
    <x v="805"/>
    <x v="5"/>
    <x v="813"/>
    <x v="1"/>
    <x v="5"/>
    <x v="2"/>
    <x v="0"/>
    <x v="117"/>
    <x v="3"/>
    <x v="1"/>
    <x v="8"/>
    <d v="2024-11-29T00:00:00"/>
    <d v="2025-02-01T00:00:00"/>
    <x v="9"/>
    <x v="3"/>
  </r>
  <r>
    <x v="814"/>
    <x v="19"/>
    <x v="806"/>
    <x v="7"/>
    <x v="814"/>
    <x v="4"/>
    <x v="17"/>
    <x v="0"/>
    <x v="0"/>
    <x v="358"/>
    <x v="6"/>
    <x v="0"/>
    <x v="10"/>
    <m/>
    <m/>
    <x v="28"/>
    <x v="3"/>
  </r>
  <r>
    <x v="815"/>
    <x v="4"/>
    <x v="807"/>
    <x v="1"/>
    <x v="815"/>
    <x v="1"/>
    <x v="9"/>
    <x v="2"/>
    <x v="1"/>
    <x v="261"/>
    <x v="8"/>
    <x v="0"/>
    <x v="7"/>
    <m/>
    <m/>
    <x v="12"/>
    <x v="0"/>
  </r>
  <r>
    <x v="816"/>
    <x v="35"/>
    <x v="808"/>
    <x v="2"/>
    <x v="816"/>
    <x v="5"/>
    <x v="11"/>
    <x v="2"/>
    <x v="0"/>
    <x v="195"/>
    <x v="19"/>
    <x v="1"/>
    <x v="2"/>
    <d v="2024-08-06T00:00:00"/>
    <d v="2024-09-25T00:00:00"/>
    <x v="26"/>
    <x v="1"/>
  </r>
  <r>
    <x v="817"/>
    <x v="24"/>
    <x v="809"/>
    <x v="3"/>
    <x v="817"/>
    <x v="3"/>
    <x v="19"/>
    <x v="0"/>
    <x v="1"/>
    <x v="102"/>
    <x v="11"/>
    <x v="1"/>
    <x v="8"/>
    <d v="2025-01-10T00:00:00"/>
    <d v="2025-01-21T00:00:00"/>
    <x v="32"/>
    <x v="2"/>
  </r>
  <r>
    <x v="818"/>
    <x v="2"/>
    <x v="810"/>
    <x v="2"/>
    <x v="818"/>
    <x v="3"/>
    <x v="10"/>
    <x v="1"/>
    <x v="0"/>
    <x v="177"/>
    <x v="3"/>
    <x v="0"/>
    <x v="0"/>
    <m/>
    <m/>
    <x v="7"/>
    <x v="1"/>
  </r>
  <r>
    <x v="819"/>
    <x v="3"/>
    <x v="811"/>
    <x v="3"/>
    <x v="819"/>
    <x v="0"/>
    <x v="15"/>
    <x v="0"/>
    <x v="1"/>
    <x v="311"/>
    <x v="19"/>
    <x v="0"/>
    <x v="4"/>
    <m/>
    <m/>
    <x v="34"/>
    <x v="2"/>
  </r>
  <r>
    <x v="820"/>
    <x v="20"/>
    <x v="812"/>
    <x v="8"/>
    <x v="820"/>
    <x v="3"/>
    <x v="8"/>
    <x v="0"/>
    <x v="1"/>
    <x v="335"/>
    <x v="19"/>
    <x v="1"/>
    <x v="3"/>
    <d v="2023-07-29T00:00:00"/>
    <d v="2024-10-20T00:00:00"/>
    <x v="35"/>
    <x v="3"/>
  </r>
  <r>
    <x v="821"/>
    <x v="1"/>
    <x v="813"/>
    <x v="1"/>
    <x v="821"/>
    <x v="0"/>
    <x v="14"/>
    <x v="3"/>
    <x v="0"/>
    <x v="152"/>
    <x v="5"/>
    <x v="1"/>
    <x v="2"/>
    <d v="2024-11-06T00:00:00"/>
    <d v="2025-01-06T00:00:00"/>
    <x v="23"/>
    <x v="0"/>
  </r>
  <r>
    <x v="822"/>
    <x v="3"/>
    <x v="814"/>
    <x v="3"/>
    <x v="822"/>
    <x v="3"/>
    <x v="0"/>
    <x v="0"/>
    <x v="1"/>
    <x v="24"/>
    <x v="4"/>
    <x v="1"/>
    <x v="1"/>
    <d v="2024-06-14T00:00:00"/>
    <d v="2024-06-25T00:00:00"/>
    <x v="34"/>
    <x v="2"/>
  </r>
  <r>
    <x v="823"/>
    <x v="24"/>
    <x v="815"/>
    <x v="3"/>
    <x v="823"/>
    <x v="1"/>
    <x v="14"/>
    <x v="1"/>
    <x v="1"/>
    <x v="21"/>
    <x v="12"/>
    <x v="0"/>
    <x v="9"/>
    <m/>
    <m/>
    <x v="28"/>
    <x v="2"/>
  </r>
  <r>
    <x v="824"/>
    <x v="34"/>
    <x v="816"/>
    <x v="5"/>
    <x v="824"/>
    <x v="4"/>
    <x v="5"/>
    <x v="0"/>
    <x v="1"/>
    <x v="115"/>
    <x v="17"/>
    <x v="0"/>
    <x v="0"/>
    <m/>
    <m/>
    <x v="20"/>
    <x v="3"/>
  </r>
  <r>
    <x v="825"/>
    <x v="23"/>
    <x v="817"/>
    <x v="9"/>
    <x v="825"/>
    <x v="3"/>
    <x v="15"/>
    <x v="1"/>
    <x v="0"/>
    <x v="106"/>
    <x v="10"/>
    <x v="0"/>
    <x v="5"/>
    <m/>
    <m/>
    <x v="12"/>
    <x v="3"/>
  </r>
  <r>
    <x v="826"/>
    <x v="19"/>
    <x v="818"/>
    <x v="7"/>
    <x v="826"/>
    <x v="2"/>
    <x v="10"/>
    <x v="0"/>
    <x v="1"/>
    <x v="142"/>
    <x v="5"/>
    <x v="1"/>
    <x v="3"/>
    <d v="2023-04-28T00:00:00"/>
    <d v="2023-09-16T00:00:00"/>
    <x v="26"/>
    <x v="3"/>
  </r>
  <r>
    <x v="827"/>
    <x v="9"/>
    <x v="819"/>
    <x v="8"/>
    <x v="827"/>
    <x v="0"/>
    <x v="7"/>
    <x v="1"/>
    <x v="0"/>
    <x v="94"/>
    <x v="6"/>
    <x v="1"/>
    <x v="1"/>
    <d v="2023-07-25T00:00:00"/>
    <d v="2025-02-13T00:00:00"/>
    <x v="6"/>
    <x v="3"/>
  </r>
  <r>
    <x v="828"/>
    <x v="5"/>
    <x v="820"/>
    <x v="4"/>
    <x v="828"/>
    <x v="1"/>
    <x v="15"/>
    <x v="2"/>
    <x v="0"/>
    <x v="165"/>
    <x v="3"/>
    <x v="0"/>
    <x v="4"/>
    <m/>
    <m/>
    <x v="23"/>
    <x v="3"/>
  </r>
  <r>
    <x v="829"/>
    <x v="34"/>
    <x v="821"/>
    <x v="5"/>
    <x v="829"/>
    <x v="0"/>
    <x v="17"/>
    <x v="3"/>
    <x v="1"/>
    <x v="178"/>
    <x v="1"/>
    <x v="0"/>
    <x v="9"/>
    <m/>
    <m/>
    <x v="35"/>
    <x v="3"/>
  </r>
  <r>
    <x v="830"/>
    <x v="26"/>
    <x v="822"/>
    <x v="7"/>
    <x v="830"/>
    <x v="5"/>
    <x v="0"/>
    <x v="2"/>
    <x v="1"/>
    <x v="128"/>
    <x v="7"/>
    <x v="0"/>
    <x v="6"/>
    <m/>
    <m/>
    <x v="12"/>
    <x v="3"/>
  </r>
  <r>
    <x v="831"/>
    <x v="6"/>
    <x v="823"/>
    <x v="5"/>
    <x v="831"/>
    <x v="1"/>
    <x v="12"/>
    <x v="3"/>
    <x v="0"/>
    <x v="171"/>
    <x v="1"/>
    <x v="1"/>
    <x v="0"/>
    <d v="2025-02-16T00:00:00"/>
    <d v="2025-02-25T00:00:00"/>
    <x v="2"/>
    <x v="3"/>
  </r>
  <r>
    <x v="832"/>
    <x v="2"/>
    <x v="824"/>
    <x v="2"/>
    <x v="832"/>
    <x v="3"/>
    <x v="13"/>
    <x v="0"/>
    <x v="1"/>
    <x v="110"/>
    <x v="2"/>
    <x v="0"/>
    <x v="11"/>
    <m/>
    <m/>
    <x v="25"/>
    <x v="1"/>
  </r>
  <r>
    <x v="833"/>
    <x v="25"/>
    <x v="825"/>
    <x v="12"/>
    <x v="833"/>
    <x v="0"/>
    <x v="7"/>
    <x v="1"/>
    <x v="1"/>
    <x v="244"/>
    <x v="19"/>
    <x v="0"/>
    <x v="11"/>
    <m/>
    <m/>
    <x v="14"/>
    <x v="3"/>
  </r>
  <r>
    <x v="834"/>
    <x v="4"/>
    <x v="826"/>
    <x v="1"/>
    <x v="834"/>
    <x v="1"/>
    <x v="10"/>
    <x v="2"/>
    <x v="1"/>
    <x v="359"/>
    <x v="17"/>
    <x v="0"/>
    <x v="2"/>
    <m/>
    <m/>
    <x v="7"/>
    <x v="0"/>
  </r>
  <r>
    <x v="835"/>
    <x v="29"/>
    <x v="827"/>
    <x v="4"/>
    <x v="835"/>
    <x v="4"/>
    <x v="11"/>
    <x v="4"/>
    <x v="0"/>
    <x v="176"/>
    <x v="16"/>
    <x v="1"/>
    <x v="8"/>
    <d v="2025-01-03T00:00:00"/>
    <d v="2025-02-06T00:00:00"/>
    <x v="5"/>
    <x v="3"/>
  </r>
  <r>
    <x v="836"/>
    <x v="28"/>
    <x v="828"/>
    <x v="4"/>
    <x v="836"/>
    <x v="3"/>
    <x v="12"/>
    <x v="1"/>
    <x v="1"/>
    <x v="360"/>
    <x v="17"/>
    <x v="1"/>
    <x v="1"/>
    <d v="2023-07-23T00:00:00"/>
    <d v="2024-08-01T00:00:00"/>
    <x v="29"/>
    <x v="3"/>
  </r>
  <r>
    <x v="837"/>
    <x v="4"/>
    <x v="829"/>
    <x v="1"/>
    <x v="837"/>
    <x v="1"/>
    <x v="12"/>
    <x v="3"/>
    <x v="0"/>
    <x v="357"/>
    <x v="15"/>
    <x v="1"/>
    <x v="2"/>
    <d v="2023-04-29T00:00:00"/>
    <d v="2024-01-20T00:00:00"/>
    <x v="7"/>
    <x v="0"/>
  </r>
  <r>
    <x v="838"/>
    <x v="8"/>
    <x v="830"/>
    <x v="7"/>
    <x v="838"/>
    <x v="2"/>
    <x v="16"/>
    <x v="2"/>
    <x v="0"/>
    <x v="179"/>
    <x v="9"/>
    <x v="0"/>
    <x v="0"/>
    <m/>
    <m/>
    <x v="22"/>
    <x v="3"/>
  </r>
  <r>
    <x v="839"/>
    <x v="15"/>
    <x v="831"/>
    <x v="1"/>
    <x v="839"/>
    <x v="4"/>
    <x v="19"/>
    <x v="3"/>
    <x v="0"/>
    <x v="361"/>
    <x v="2"/>
    <x v="1"/>
    <x v="5"/>
    <d v="2024-03-03T00:00:00"/>
    <d v="2025-01-26T00:00:00"/>
    <x v="0"/>
    <x v="0"/>
  </r>
  <r>
    <x v="840"/>
    <x v="35"/>
    <x v="832"/>
    <x v="2"/>
    <x v="840"/>
    <x v="3"/>
    <x v="8"/>
    <x v="4"/>
    <x v="0"/>
    <x v="156"/>
    <x v="17"/>
    <x v="1"/>
    <x v="1"/>
    <d v="2025-01-15T00:00:00"/>
    <d v="2025-01-21T00:00:00"/>
    <x v="11"/>
    <x v="1"/>
  </r>
  <r>
    <x v="841"/>
    <x v="19"/>
    <x v="833"/>
    <x v="7"/>
    <x v="841"/>
    <x v="2"/>
    <x v="13"/>
    <x v="3"/>
    <x v="0"/>
    <x v="295"/>
    <x v="8"/>
    <x v="0"/>
    <x v="5"/>
    <m/>
    <m/>
    <x v="2"/>
    <x v="3"/>
  </r>
  <r>
    <x v="842"/>
    <x v="28"/>
    <x v="834"/>
    <x v="4"/>
    <x v="842"/>
    <x v="4"/>
    <x v="0"/>
    <x v="2"/>
    <x v="1"/>
    <x v="209"/>
    <x v="2"/>
    <x v="0"/>
    <x v="0"/>
    <m/>
    <m/>
    <x v="36"/>
    <x v="3"/>
  </r>
  <r>
    <x v="843"/>
    <x v="3"/>
    <x v="835"/>
    <x v="3"/>
    <x v="843"/>
    <x v="2"/>
    <x v="0"/>
    <x v="4"/>
    <x v="0"/>
    <x v="268"/>
    <x v="17"/>
    <x v="1"/>
    <x v="10"/>
    <d v="2024-08-20T00:00:00"/>
    <d v="2024-10-05T00:00:00"/>
    <x v="7"/>
    <x v="2"/>
  </r>
  <r>
    <x v="844"/>
    <x v="36"/>
    <x v="836"/>
    <x v="6"/>
    <x v="844"/>
    <x v="5"/>
    <x v="10"/>
    <x v="4"/>
    <x v="0"/>
    <x v="210"/>
    <x v="5"/>
    <x v="1"/>
    <x v="8"/>
    <d v="2023-04-20T00:00:00"/>
    <d v="2024-07-24T00:00:00"/>
    <x v="17"/>
    <x v="3"/>
  </r>
  <r>
    <x v="845"/>
    <x v="19"/>
    <x v="837"/>
    <x v="7"/>
    <x v="845"/>
    <x v="0"/>
    <x v="6"/>
    <x v="3"/>
    <x v="0"/>
    <x v="9"/>
    <x v="2"/>
    <x v="0"/>
    <x v="4"/>
    <m/>
    <m/>
    <x v="23"/>
    <x v="3"/>
  </r>
  <r>
    <x v="846"/>
    <x v="16"/>
    <x v="838"/>
    <x v="1"/>
    <x v="846"/>
    <x v="1"/>
    <x v="7"/>
    <x v="4"/>
    <x v="1"/>
    <x v="362"/>
    <x v="9"/>
    <x v="1"/>
    <x v="4"/>
    <d v="2025-01-15T00:00:00"/>
    <d v="2025-02-04T00:00:00"/>
    <x v="26"/>
    <x v="0"/>
  </r>
  <r>
    <x v="847"/>
    <x v="22"/>
    <x v="839"/>
    <x v="11"/>
    <x v="847"/>
    <x v="3"/>
    <x v="7"/>
    <x v="4"/>
    <x v="1"/>
    <x v="23"/>
    <x v="10"/>
    <x v="0"/>
    <x v="5"/>
    <m/>
    <m/>
    <x v="3"/>
    <x v="2"/>
  </r>
  <r>
    <x v="848"/>
    <x v="15"/>
    <x v="840"/>
    <x v="1"/>
    <x v="848"/>
    <x v="5"/>
    <x v="16"/>
    <x v="0"/>
    <x v="1"/>
    <x v="363"/>
    <x v="2"/>
    <x v="0"/>
    <x v="0"/>
    <m/>
    <m/>
    <x v="5"/>
    <x v="0"/>
  </r>
  <r>
    <x v="849"/>
    <x v="13"/>
    <x v="841"/>
    <x v="10"/>
    <x v="849"/>
    <x v="5"/>
    <x v="8"/>
    <x v="4"/>
    <x v="1"/>
    <x v="330"/>
    <x v="10"/>
    <x v="0"/>
    <x v="6"/>
    <m/>
    <m/>
    <x v="35"/>
    <x v="3"/>
  </r>
  <r>
    <x v="850"/>
    <x v="37"/>
    <x v="842"/>
    <x v="5"/>
    <x v="850"/>
    <x v="2"/>
    <x v="5"/>
    <x v="3"/>
    <x v="0"/>
    <x v="364"/>
    <x v="5"/>
    <x v="0"/>
    <x v="7"/>
    <m/>
    <m/>
    <x v="32"/>
    <x v="3"/>
  </r>
  <r>
    <x v="851"/>
    <x v="18"/>
    <x v="843"/>
    <x v="9"/>
    <x v="851"/>
    <x v="2"/>
    <x v="14"/>
    <x v="2"/>
    <x v="0"/>
    <x v="22"/>
    <x v="14"/>
    <x v="0"/>
    <x v="4"/>
    <m/>
    <m/>
    <x v="12"/>
    <x v="3"/>
  </r>
  <r>
    <x v="852"/>
    <x v="8"/>
    <x v="844"/>
    <x v="7"/>
    <x v="852"/>
    <x v="4"/>
    <x v="9"/>
    <x v="3"/>
    <x v="1"/>
    <x v="196"/>
    <x v="4"/>
    <x v="0"/>
    <x v="2"/>
    <m/>
    <m/>
    <x v="14"/>
    <x v="3"/>
  </r>
  <r>
    <x v="853"/>
    <x v="3"/>
    <x v="845"/>
    <x v="3"/>
    <x v="853"/>
    <x v="4"/>
    <x v="15"/>
    <x v="3"/>
    <x v="0"/>
    <x v="65"/>
    <x v="16"/>
    <x v="1"/>
    <x v="7"/>
    <d v="2023-09-12T00:00:00"/>
    <d v="2023-09-23T00:00:00"/>
    <x v="12"/>
    <x v="2"/>
  </r>
  <r>
    <x v="854"/>
    <x v="13"/>
    <x v="846"/>
    <x v="10"/>
    <x v="854"/>
    <x v="4"/>
    <x v="0"/>
    <x v="0"/>
    <x v="1"/>
    <x v="201"/>
    <x v="7"/>
    <x v="1"/>
    <x v="2"/>
    <d v="2023-12-08T00:00:00"/>
    <d v="2024-01-13T00:00:00"/>
    <x v="27"/>
    <x v="3"/>
  </r>
  <r>
    <x v="855"/>
    <x v="22"/>
    <x v="847"/>
    <x v="11"/>
    <x v="855"/>
    <x v="1"/>
    <x v="15"/>
    <x v="4"/>
    <x v="0"/>
    <x v="109"/>
    <x v="5"/>
    <x v="1"/>
    <x v="7"/>
    <d v="2023-05-06T00:00:00"/>
    <d v="2024-08-21T00:00:00"/>
    <x v="11"/>
    <x v="2"/>
  </r>
  <r>
    <x v="856"/>
    <x v="35"/>
    <x v="848"/>
    <x v="2"/>
    <x v="856"/>
    <x v="4"/>
    <x v="6"/>
    <x v="3"/>
    <x v="1"/>
    <x v="340"/>
    <x v="15"/>
    <x v="0"/>
    <x v="7"/>
    <m/>
    <m/>
    <x v="14"/>
    <x v="1"/>
  </r>
  <r>
    <x v="857"/>
    <x v="29"/>
    <x v="849"/>
    <x v="4"/>
    <x v="857"/>
    <x v="0"/>
    <x v="13"/>
    <x v="3"/>
    <x v="1"/>
    <x v="287"/>
    <x v="12"/>
    <x v="1"/>
    <x v="1"/>
    <d v="2024-08-14T00:00:00"/>
    <d v="2024-09-26T00:00:00"/>
    <x v="28"/>
    <x v="3"/>
  </r>
  <r>
    <x v="858"/>
    <x v="17"/>
    <x v="850"/>
    <x v="6"/>
    <x v="858"/>
    <x v="4"/>
    <x v="2"/>
    <x v="3"/>
    <x v="0"/>
    <x v="349"/>
    <x v="9"/>
    <x v="0"/>
    <x v="9"/>
    <m/>
    <m/>
    <x v="19"/>
    <x v="3"/>
  </r>
  <r>
    <x v="859"/>
    <x v="22"/>
    <x v="851"/>
    <x v="11"/>
    <x v="859"/>
    <x v="1"/>
    <x v="9"/>
    <x v="1"/>
    <x v="1"/>
    <x v="148"/>
    <x v="14"/>
    <x v="1"/>
    <x v="6"/>
    <d v="2024-11-12T00:00:00"/>
    <d v="2025-01-19T00:00:00"/>
    <x v="11"/>
    <x v="2"/>
  </r>
  <r>
    <x v="860"/>
    <x v="13"/>
    <x v="852"/>
    <x v="10"/>
    <x v="860"/>
    <x v="4"/>
    <x v="12"/>
    <x v="4"/>
    <x v="0"/>
    <x v="300"/>
    <x v="3"/>
    <x v="0"/>
    <x v="2"/>
    <m/>
    <m/>
    <x v="22"/>
    <x v="3"/>
  </r>
  <r>
    <x v="861"/>
    <x v="28"/>
    <x v="853"/>
    <x v="4"/>
    <x v="861"/>
    <x v="2"/>
    <x v="13"/>
    <x v="0"/>
    <x v="1"/>
    <x v="365"/>
    <x v="9"/>
    <x v="0"/>
    <x v="5"/>
    <m/>
    <m/>
    <x v="28"/>
    <x v="3"/>
  </r>
  <r>
    <x v="862"/>
    <x v="1"/>
    <x v="854"/>
    <x v="1"/>
    <x v="862"/>
    <x v="5"/>
    <x v="0"/>
    <x v="3"/>
    <x v="1"/>
    <x v="98"/>
    <x v="2"/>
    <x v="0"/>
    <x v="8"/>
    <m/>
    <m/>
    <x v="7"/>
    <x v="0"/>
  </r>
  <r>
    <x v="863"/>
    <x v="25"/>
    <x v="855"/>
    <x v="12"/>
    <x v="863"/>
    <x v="4"/>
    <x v="15"/>
    <x v="2"/>
    <x v="1"/>
    <x v="138"/>
    <x v="8"/>
    <x v="1"/>
    <x v="7"/>
    <d v="2023-05-29T00:00:00"/>
    <d v="2023-10-27T00:00:00"/>
    <x v="26"/>
    <x v="3"/>
  </r>
  <r>
    <x v="864"/>
    <x v="17"/>
    <x v="856"/>
    <x v="6"/>
    <x v="864"/>
    <x v="5"/>
    <x v="9"/>
    <x v="2"/>
    <x v="1"/>
    <x v="40"/>
    <x v="10"/>
    <x v="1"/>
    <x v="7"/>
    <d v="2023-10-02T00:00:00"/>
    <d v="2024-03-06T00:00:00"/>
    <x v="28"/>
    <x v="3"/>
  </r>
  <r>
    <x v="865"/>
    <x v="14"/>
    <x v="857"/>
    <x v="11"/>
    <x v="865"/>
    <x v="1"/>
    <x v="13"/>
    <x v="4"/>
    <x v="0"/>
    <x v="26"/>
    <x v="3"/>
    <x v="0"/>
    <x v="1"/>
    <m/>
    <m/>
    <x v="0"/>
    <x v="2"/>
  </r>
  <r>
    <x v="866"/>
    <x v="35"/>
    <x v="858"/>
    <x v="2"/>
    <x v="866"/>
    <x v="2"/>
    <x v="19"/>
    <x v="0"/>
    <x v="1"/>
    <x v="159"/>
    <x v="3"/>
    <x v="0"/>
    <x v="3"/>
    <m/>
    <m/>
    <x v="4"/>
    <x v="1"/>
  </r>
  <r>
    <x v="867"/>
    <x v="10"/>
    <x v="859"/>
    <x v="2"/>
    <x v="867"/>
    <x v="3"/>
    <x v="15"/>
    <x v="1"/>
    <x v="1"/>
    <x v="362"/>
    <x v="18"/>
    <x v="1"/>
    <x v="0"/>
    <d v="2023-03-23T00:00:00"/>
    <d v="2024-02-17T00:00:00"/>
    <x v="8"/>
    <x v="1"/>
  </r>
  <r>
    <x v="868"/>
    <x v="20"/>
    <x v="860"/>
    <x v="8"/>
    <x v="868"/>
    <x v="3"/>
    <x v="10"/>
    <x v="3"/>
    <x v="1"/>
    <x v="258"/>
    <x v="7"/>
    <x v="0"/>
    <x v="8"/>
    <m/>
    <m/>
    <x v="11"/>
    <x v="3"/>
  </r>
  <r>
    <x v="869"/>
    <x v="35"/>
    <x v="861"/>
    <x v="2"/>
    <x v="869"/>
    <x v="4"/>
    <x v="0"/>
    <x v="4"/>
    <x v="0"/>
    <x v="309"/>
    <x v="4"/>
    <x v="0"/>
    <x v="0"/>
    <m/>
    <m/>
    <x v="28"/>
    <x v="1"/>
  </r>
  <r>
    <x v="870"/>
    <x v="1"/>
    <x v="862"/>
    <x v="1"/>
    <x v="870"/>
    <x v="4"/>
    <x v="0"/>
    <x v="2"/>
    <x v="0"/>
    <x v="36"/>
    <x v="14"/>
    <x v="0"/>
    <x v="5"/>
    <m/>
    <m/>
    <x v="30"/>
    <x v="0"/>
  </r>
  <r>
    <x v="871"/>
    <x v="1"/>
    <x v="863"/>
    <x v="1"/>
    <x v="871"/>
    <x v="2"/>
    <x v="9"/>
    <x v="2"/>
    <x v="1"/>
    <x v="334"/>
    <x v="10"/>
    <x v="1"/>
    <x v="5"/>
    <d v="2023-06-19T00:00:00"/>
    <d v="2024-10-23T00:00:00"/>
    <x v="4"/>
    <x v="0"/>
  </r>
  <r>
    <x v="872"/>
    <x v="17"/>
    <x v="864"/>
    <x v="6"/>
    <x v="872"/>
    <x v="3"/>
    <x v="15"/>
    <x v="4"/>
    <x v="0"/>
    <x v="366"/>
    <x v="3"/>
    <x v="0"/>
    <x v="4"/>
    <m/>
    <m/>
    <x v="14"/>
    <x v="3"/>
  </r>
  <r>
    <x v="873"/>
    <x v="30"/>
    <x v="865"/>
    <x v="12"/>
    <x v="873"/>
    <x v="3"/>
    <x v="11"/>
    <x v="4"/>
    <x v="0"/>
    <x v="367"/>
    <x v="4"/>
    <x v="0"/>
    <x v="8"/>
    <m/>
    <m/>
    <x v="21"/>
    <x v="3"/>
  </r>
  <r>
    <x v="874"/>
    <x v="37"/>
    <x v="866"/>
    <x v="5"/>
    <x v="874"/>
    <x v="2"/>
    <x v="9"/>
    <x v="0"/>
    <x v="0"/>
    <x v="301"/>
    <x v="17"/>
    <x v="0"/>
    <x v="5"/>
    <m/>
    <m/>
    <x v="17"/>
    <x v="3"/>
  </r>
  <r>
    <x v="875"/>
    <x v="2"/>
    <x v="867"/>
    <x v="2"/>
    <x v="875"/>
    <x v="1"/>
    <x v="9"/>
    <x v="3"/>
    <x v="0"/>
    <x v="368"/>
    <x v="13"/>
    <x v="0"/>
    <x v="0"/>
    <m/>
    <m/>
    <x v="8"/>
    <x v="1"/>
  </r>
  <r>
    <x v="876"/>
    <x v="4"/>
    <x v="868"/>
    <x v="1"/>
    <x v="876"/>
    <x v="5"/>
    <x v="19"/>
    <x v="2"/>
    <x v="0"/>
    <x v="33"/>
    <x v="13"/>
    <x v="1"/>
    <x v="9"/>
    <d v="2023-04-28T00:00:00"/>
    <d v="2023-05-12T00:00:00"/>
    <x v="14"/>
    <x v="0"/>
  </r>
  <r>
    <x v="877"/>
    <x v="25"/>
    <x v="869"/>
    <x v="12"/>
    <x v="877"/>
    <x v="4"/>
    <x v="9"/>
    <x v="4"/>
    <x v="1"/>
    <x v="0"/>
    <x v="16"/>
    <x v="0"/>
    <x v="9"/>
    <m/>
    <m/>
    <x v="33"/>
    <x v="3"/>
  </r>
  <r>
    <x v="878"/>
    <x v="7"/>
    <x v="870"/>
    <x v="6"/>
    <x v="878"/>
    <x v="4"/>
    <x v="18"/>
    <x v="0"/>
    <x v="0"/>
    <x v="148"/>
    <x v="17"/>
    <x v="0"/>
    <x v="3"/>
    <m/>
    <m/>
    <x v="30"/>
    <x v="3"/>
  </r>
  <r>
    <x v="879"/>
    <x v="34"/>
    <x v="871"/>
    <x v="5"/>
    <x v="879"/>
    <x v="2"/>
    <x v="7"/>
    <x v="1"/>
    <x v="1"/>
    <x v="84"/>
    <x v="11"/>
    <x v="0"/>
    <x v="5"/>
    <m/>
    <m/>
    <x v="17"/>
    <x v="3"/>
  </r>
  <r>
    <x v="880"/>
    <x v="22"/>
    <x v="872"/>
    <x v="11"/>
    <x v="880"/>
    <x v="5"/>
    <x v="16"/>
    <x v="0"/>
    <x v="0"/>
    <x v="71"/>
    <x v="17"/>
    <x v="1"/>
    <x v="8"/>
    <d v="2024-10-03T00:00:00"/>
    <d v="2024-11-30T00:00:00"/>
    <x v="27"/>
    <x v="2"/>
  </r>
  <r>
    <x v="881"/>
    <x v="8"/>
    <x v="873"/>
    <x v="7"/>
    <x v="881"/>
    <x v="4"/>
    <x v="0"/>
    <x v="0"/>
    <x v="1"/>
    <x v="369"/>
    <x v="17"/>
    <x v="1"/>
    <x v="6"/>
    <d v="2023-11-21T00:00:00"/>
    <d v="2024-08-23T00:00:00"/>
    <x v="32"/>
    <x v="3"/>
  </r>
  <r>
    <x v="882"/>
    <x v="18"/>
    <x v="874"/>
    <x v="9"/>
    <x v="882"/>
    <x v="3"/>
    <x v="9"/>
    <x v="0"/>
    <x v="1"/>
    <x v="45"/>
    <x v="18"/>
    <x v="0"/>
    <x v="3"/>
    <m/>
    <m/>
    <x v="20"/>
    <x v="3"/>
  </r>
  <r>
    <x v="883"/>
    <x v="5"/>
    <x v="875"/>
    <x v="4"/>
    <x v="883"/>
    <x v="5"/>
    <x v="6"/>
    <x v="0"/>
    <x v="0"/>
    <x v="332"/>
    <x v="2"/>
    <x v="1"/>
    <x v="0"/>
    <d v="2023-04-12T00:00:00"/>
    <d v="2023-10-31T00:00:00"/>
    <x v="35"/>
    <x v="3"/>
  </r>
  <r>
    <x v="884"/>
    <x v="16"/>
    <x v="876"/>
    <x v="1"/>
    <x v="884"/>
    <x v="4"/>
    <x v="1"/>
    <x v="3"/>
    <x v="0"/>
    <x v="247"/>
    <x v="9"/>
    <x v="0"/>
    <x v="1"/>
    <m/>
    <m/>
    <x v="34"/>
    <x v="0"/>
  </r>
  <r>
    <x v="885"/>
    <x v="9"/>
    <x v="877"/>
    <x v="8"/>
    <x v="885"/>
    <x v="0"/>
    <x v="4"/>
    <x v="4"/>
    <x v="1"/>
    <x v="62"/>
    <x v="12"/>
    <x v="0"/>
    <x v="8"/>
    <m/>
    <m/>
    <x v="29"/>
    <x v="3"/>
  </r>
  <r>
    <x v="886"/>
    <x v="13"/>
    <x v="878"/>
    <x v="10"/>
    <x v="886"/>
    <x v="0"/>
    <x v="17"/>
    <x v="2"/>
    <x v="0"/>
    <x v="370"/>
    <x v="1"/>
    <x v="0"/>
    <x v="11"/>
    <m/>
    <m/>
    <x v="10"/>
    <x v="3"/>
  </r>
  <r>
    <x v="887"/>
    <x v="37"/>
    <x v="879"/>
    <x v="5"/>
    <x v="887"/>
    <x v="2"/>
    <x v="16"/>
    <x v="0"/>
    <x v="0"/>
    <x v="52"/>
    <x v="10"/>
    <x v="1"/>
    <x v="10"/>
    <d v="2023-12-07T00:00:00"/>
    <d v="2024-06-20T00:00:00"/>
    <x v="29"/>
    <x v="3"/>
  </r>
  <r>
    <x v="888"/>
    <x v="28"/>
    <x v="880"/>
    <x v="4"/>
    <x v="888"/>
    <x v="1"/>
    <x v="15"/>
    <x v="0"/>
    <x v="1"/>
    <x v="58"/>
    <x v="14"/>
    <x v="0"/>
    <x v="1"/>
    <m/>
    <m/>
    <x v="4"/>
    <x v="3"/>
  </r>
  <r>
    <x v="889"/>
    <x v="35"/>
    <x v="881"/>
    <x v="2"/>
    <x v="889"/>
    <x v="1"/>
    <x v="5"/>
    <x v="0"/>
    <x v="1"/>
    <x v="248"/>
    <x v="0"/>
    <x v="0"/>
    <x v="7"/>
    <m/>
    <m/>
    <x v="28"/>
    <x v="1"/>
  </r>
  <r>
    <x v="890"/>
    <x v="27"/>
    <x v="882"/>
    <x v="3"/>
    <x v="890"/>
    <x v="3"/>
    <x v="2"/>
    <x v="0"/>
    <x v="0"/>
    <x v="256"/>
    <x v="9"/>
    <x v="0"/>
    <x v="1"/>
    <m/>
    <m/>
    <x v="36"/>
    <x v="2"/>
  </r>
  <r>
    <x v="891"/>
    <x v="31"/>
    <x v="883"/>
    <x v="12"/>
    <x v="891"/>
    <x v="1"/>
    <x v="5"/>
    <x v="4"/>
    <x v="0"/>
    <x v="112"/>
    <x v="19"/>
    <x v="0"/>
    <x v="0"/>
    <m/>
    <m/>
    <x v="10"/>
    <x v="3"/>
  </r>
  <r>
    <x v="892"/>
    <x v="32"/>
    <x v="884"/>
    <x v="11"/>
    <x v="892"/>
    <x v="2"/>
    <x v="6"/>
    <x v="2"/>
    <x v="0"/>
    <x v="153"/>
    <x v="19"/>
    <x v="1"/>
    <x v="5"/>
    <d v="2024-01-29T00:00:00"/>
    <d v="2024-04-04T00:00:00"/>
    <x v="11"/>
    <x v="2"/>
  </r>
  <r>
    <x v="893"/>
    <x v="36"/>
    <x v="885"/>
    <x v="6"/>
    <x v="893"/>
    <x v="4"/>
    <x v="13"/>
    <x v="4"/>
    <x v="1"/>
    <x v="359"/>
    <x v="10"/>
    <x v="1"/>
    <x v="3"/>
    <d v="2023-09-04T00:00:00"/>
    <d v="2024-09-23T00:00:00"/>
    <x v="22"/>
    <x v="3"/>
  </r>
  <r>
    <x v="894"/>
    <x v="3"/>
    <x v="886"/>
    <x v="3"/>
    <x v="894"/>
    <x v="2"/>
    <x v="3"/>
    <x v="4"/>
    <x v="0"/>
    <x v="316"/>
    <x v="17"/>
    <x v="1"/>
    <x v="5"/>
    <d v="2024-04-15T00:00:00"/>
    <d v="2024-09-05T00:00:00"/>
    <x v="16"/>
    <x v="2"/>
  </r>
  <r>
    <x v="895"/>
    <x v="4"/>
    <x v="887"/>
    <x v="1"/>
    <x v="895"/>
    <x v="0"/>
    <x v="12"/>
    <x v="2"/>
    <x v="0"/>
    <x v="25"/>
    <x v="15"/>
    <x v="0"/>
    <x v="2"/>
    <m/>
    <m/>
    <x v="4"/>
    <x v="0"/>
  </r>
  <r>
    <x v="896"/>
    <x v="16"/>
    <x v="888"/>
    <x v="1"/>
    <x v="896"/>
    <x v="5"/>
    <x v="8"/>
    <x v="3"/>
    <x v="1"/>
    <x v="58"/>
    <x v="14"/>
    <x v="1"/>
    <x v="6"/>
    <d v="2024-08-12T00:00:00"/>
    <d v="2025-02-04T00:00:00"/>
    <x v="32"/>
    <x v="0"/>
  </r>
  <r>
    <x v="897"/>
    <x v="19"/>
    <x v="889"/>
    <x v="7"/>
    <x v="897"/>
    <x v="4"/>
    <x v="1"/>
    <x v="2"/>
    <x v="0"/>
    <x v="280"/>
    <x v="10"/>
    <x v="1"/>
    <x v="3"/>
    <d v="2023-07-18T00:00:00"/>
    <d v="2025-02-19T00:00:00"/>
    <x v="22"/>
    <x v="3"/>
  </r>
  <r>
    <x v="898"/>
    <x v="0"/>
    <x v="890"/>
    <x v="0"/>
    <x v="898"/>
    <x v="3"/>
    <x v="1"/>
    <x v="2"/>
    <x v="1"/>
    <x v="286"/>
    <x v="6"/>
    <x v="1"/>
    <x v="5"/>
    <d v="2023-05-31T00:00:00"/>
    <d v="2023-12-05T00:00:00"/>
    <x v="17"/>
    <x v="0"/>
  </r>
  <r>
    <x v="899"/>
    <x v="36"/>
    <x v="891"/>
    <x v="6"/>
    <x v="899"/>
    <x v="0"/>
    <x v="12"/>
    <x v="1"/>
    <x v="0"/>
    <x v="132"/>
    <x v="15"/>
    <x v="1"/>
    <x v="4"/>
    <d v="2024-06-20T00:00:00"/>
    <d v="2024-09-19T00:00:00"/>
    <x v="22"/>
    <x v="3"/>
  </r>
  <r>
    <x v="900"/>
    <x v="13"/>
    <x v="892"/>
    <x v="10"/>
    <x v="900"/>
    <x v="5"/>
    <x v="9"/>
    <x v="0"/>
    <x v="1"/>
    <x v="332"/>
    <x v="6"/>
    <x v="0"/>
    <x v="7"/>
    <m/>
    <m/>
    <x v="23"/>
    <x v="3"/>
  </r>
  <r>
    <x v="901"/>
    <x v="34"/>
    <x v="893"/>
    <x v="5"/>
    <x v="901"/>
    <x v="3"/>
    <x v="10"/>
    <x v="3"/>
    <x v="1"/>
    <x v="267"/>
    <x v="13"/>
    <x v="1"/>
    <x v="8"/>
    <d v="2024-08-22T00:00:00"/>
    <d v="2025-02-06T00:00:00"/>
    <x v="24"/>
    <x v="3"/>
  </r>
  <r>
    <x v="902"/>
    <x v="13"/>
    <x v="894"/>
    <x v="10"/>
    <x v="902"/>
    <x v="4"/>
    <x v="4"/>
    <x v="3"/>
    <x v="1"/>
    <x v="103"/>
    <x v="18"/>
    <x v="1"/>
    <x v="10"/>
    <d v="2024-09-26T00:00:00"/>
    <d v="2024-11-30T00:00:00"/>
    <x v="6"/>
    <x v="3"/>
  </r>
  <r>
    <x v="903"/>
    <x v="29"/>
    <x v="895"/>
    <x v="4"/>
    <x v="903"/>
    <x v="2"/>
    <x v="13"/>
    <x v="0"/>
    <x v="1"/>
    <x v="161"/>
    <x v="3"/>
    <x v="0"/>
    <x v="10"/>
    <m/>
    <m/>
    <x v="26"/>
    <x v="3"/>
  </r>
  <r>
    <x v="904"/>
    <x v="21"/>
    <x v="896"/>
    <x v="10"/>
    <x v="904"/>
    <x v="0"/>
    <x v="10"/>
    <x v="1"/>
    <x v="1"/>
    <x v="282"/>
    <x v="13"/>
    <x v="0"/>
    <x v="11"/>
    <m/>
    <m/>
    <x v="6"/>
    <x v="3"/>
  </r>
  <r>
    <x v="905"/>
    <x v="15"/>
    <x v="897"/>
    <x v="1"/>
    <x v="905"/>
    <x v="4"/>
    <x v="12"/>
    <x v="3"/>
    <x v="0"/>
    <x v="226"/>
    <x v="11"/>
    <x v="1"/>
    <x v="2"/>
    <d v="2023-06-25T00:00:00"/>
    <d v="2023-12-29T00:00:00"/>
    <x v="35"/>
    <x v="0"/>
  </r>
  <r>
    <x v="906"/>
    <x v="12"/>
    <x v="898"/>
    <x v="9"/>
    <x v="906"/>
    <x v="1"/>
    <x v="15"/>
    <x v="0"/>
    <x v="1"/>
    <x v="87"/>
    <x v="15"/>
    <x v="0"/>
    <x v="0"/>
    <m/>
    <m/>
    <x v="14"/>
    <x v="3"/>
  </r>
  <r>
    <x v="907"/>
    <x v="22"/>
    <x v="899"/>
    <x v="11"/>
    <x v="907"/>
    <x v="3"/>
    <x v="17"/>
    <x v="3"/>
    <x v="1"/>
    <x v="154"/>
    <x v="12"/>
    <x v="1"/>
    <x v="7"/>
    <d v="2024-06-26T00:00:00"/>
    <d v="2024-10-01T00:00:00"/>
    <x v="28"/>
    <x v="2"/>
  </r>
  <r>
    <x v="908"/>
    <x v="35"/>
    <x v="900"/>
    <x v="2"/>
    <x v="908"/>
    <x v="2"/>
    <x v="2"/>
    <x v="0"/>
    <x v="0"/>
    <x v="334"/>
    <x v="5"/>
    <x v="1"/>
    <x v="6"/>
    <d v="2024-07-03T00:00:00"/>
    <d v="2024-07-04T00:00:00"/>
    <x v="0"/>
    <x v="1"/>
  </r>
  <r>
    <x v="909"/>
    <x v="32"/>
    <x v="901"/>
    <x v="11"/>
    <x v="909"/>
    <x v="1"/>
    <x v="7"/>
    <x v="2"/>
    <x v="1"/>
    <x v="118"/>
    <x v="0"/>
    <x v="0"/>
    <x v="1"/>
    <m/>
    <m/>
    <x v="10"/>
    <x v="2"/>
  </r>
  <r>
    <x v="910"/>
    <x v="9"/>
    <x v="902"/>
    <x v="8"/>
    <x v="910"/>
    <x v="0"/>
    <x v="10"/>
    <x v="0"/>
    <x v="1"/>
    <x v="318"/>
    <x v="1"/>
    <x v="1"/>
    <x v="1"/>
    <d v="2024-03-24T00:00:00"/>
    <d v="2025-01-12T00:00:00"/>
    <x v="36"/>
    <x v="3"/>
  </r>
  <r>
    <x v="911"/>
    <x v="25"/>
    <x v="903"/>
    <x v="12"/>
    <x v="911"/>
    <x v="5"/>
    <x v="16"/>
    <x v="0"/>
    <x v="0"/>
    <x v="242"/>
    <x v="1"/>
    <x v="0"/>
    <x v="11"/>
    <m/>
    <m/>
    <x v="36"/>
    <x v="3"/>
  </r>
  <r>
    <x v="912"/>
    <x v="2"/>
    <x v="904"/>
    <x v="2"/>
    <x v="912"/>
    <x v="5"/>
    <x v="17"/>
    <x v="1"/>
    <x v="1"/>
    <x v="12"/>
    <x v="7"/>
    <x v="0"/>
    <x v="10"/>
    <m/>
    <m/>
    <x v="5"/>
    <x v="1"/>
  </r>
  <r>
    <x v="913"/>
    <x v="10"/>
    <x v="905"/>
    <x v="2"/>
    <x v="913"/>
    <x v="1"/>
    <x v="0"/>
    <x v="1"/>
    <x v="0"/>
    <x v="299"/>
    <x v="7"/>
    <x v="1"/>
    <x v="2"/>
    <d v="2024-11-10T00:00:00"/>
    <d v="2024-11-30T00:00:00"/>
    <x v="10"/>
    <x v="1"/>
  </r>
  <r>
    <x v="914"/>
    <x v="37"/>
    <x v="906"/>
    <x v="5"/>
    <x v="914"/>
    <x v="4"/>
    <x v="12"/>
    <x v="0"/>
    <x v="0"/>
    <x v="315"/>
    <x v="19"/>
    <x v="0"/>
    <x v="7"/>
    <m/>
    <m/>
    <x v="25"/>
    <x v="3"/>
  </r>
  <r>
    <x v="915"/>
    <x v="9"/>
    <x v="907"/>
    <x v="8"/>
    <x v="915"/>
    <x v="5"/>
    <x v="5"/>
    <x v="4"/>
    <x v="0"/>
    <x v="319"/>
    <x v="10"/>
    <x v="1"/>
    <x v="10"/>
    <d v="2023-07-15T00:00:00"/>
    <d v="2023-08-21T00:00:00"/>
    <x v="10"/>
    <x v="3"/>
  </r>
  <r>
    <x v="916"/>
    <x v="7"/>
    <x v="908"/>
    <x v="6"/>
    <x v="916"/>
    <x v="0"/>
    <x v="15"/>
    <x v="0"/>
    <x v="0"/>
    <x v="24"/>
    <x v="11"/>
    <x v="1"/>
    <x v="10"/>
    <d v="2024-09-21T00:00:00"/>
    <d v="2025-01-15T00:00:00"/>
    <x v="24"/>
    <x v="3"/>
  </r>
  <r>
    <x v="917"/>
    <x v="17"/>
    <x v="909"/>
    <x v="6"/>
    <x v="917"/>
    <x v="3"/>
    <x v="9"/>
    <x v="2"/>
    <x v="0"/>
    <x v="94"/>
    <x v="0"/>
    <x v="0"/>
    <x v="9"/>
    <m/>
    <m/>
    <x v="12"/>
    <x v="3"/>
  </r>
  <r>
    <x v="918"/>
    <x v="3"/>
    <x v="910"/>
    <x v="3"/>
    <x v="918"/>
    <x v="0"/>
    <x v="3"/>
    <x v="1"/>
    <x v="1"/>
    <x v="283"/>
    <x v="6"/>
    <x v="0"/>
    <x v="10"/>
    <m/>
    <m/>
    <x v="21"/>
    <x v="2"/>
  </r>
  <r>
    <x v="919"/>
    <x v="30"/>
    <x v="911"/>
    <x v="12"/>
    <x v="919"/>
    <x v="4"/>
    <x v="5"/>
    <x v="0"/>
    <x v="1"/>
    <x v="365"/>
    <x v="14"/>
    <x v="0"/>
    <x v="9"/>
    <m/>
    <m/>
    <x v="23"/>
    <x v="3"/>
  </r>
  <r>
    <x v="920"/>
    <x v="2"/>
    <x v="912"/>
    <x v="2"/>
    <x v="920"/>
    <x v="5"/>
    <x v="15"/>
    <x v="1"/>
    <x v="1"/>
    <x v="371"/>
    <x v="19"/>
    <x v="0"/>
    <x v="5"/>
    <m/>
    <m/>
    <x v="13"/>
    <x v="1"/>
  </r>
  <r>
    <x v="921"/>
    <x v="19"/>
    <x v="913"/>
    <x v="7"/>
    <x v="921"/>
    <x v="0"/>
    <x v="10"/>
    <x v="2"/>
    <x v="1"/>
    <x v="371"/>
    <x v="9"/>
    <x v="1"/>
    <x v="4"/>
    <d v="2024-05-02T00:00:00"/>
    <d v="2024-10-13T00:00:00"/>
    <x v="9"/>
    <x v="3"/>
  </r>
  <r>
    <x v="922"/>
    <x v="21"/>
    <x v="914"/>
    <x v="10"/>
    <x v="922"/>
    <x v="3"/>
    <x v="18"/>
    <x v="1"/>
    <x v="1"/>
    <x v="126"/>
    <x v="1"/>
    <x v="1"/>
    <x v="8"/>
    <d v="2025-01-24T00:00:00"/>
    <d v="2025-02-06T00:00:00"/>
    <x v="32"/>
    <x v="3"/>
  </r>
  <r>
    <x v="923"/>
    <x v="28"/>
    <x v="915"/>
    <x v="4"/>
    <x v="923"/>
    <x v="0"/>
    <x v="7"/>
    <x v="0"/>
    <x v="0"/>
    <x v="99"/>
    <x v="17"/>
    <x v="1"/>
    <x v="9"/>
    <d v="2024-09-21T00:00:00"/>
    <d v="2025-01-13T00:00:00"/>
    <x v="31"/>
    <x v="3"/>
  </r>
  <r>
    <x v="924"/>
    <x v="34"/>
    <x v="916"/>
    <x v="5"/>
    <x v="924"/>
    <x v="0"/>
    <x v="7"/>
    <x v="0"/>
    <x v="1"/>
    <x v="235"/>
    <x v="1"/>
    <x v="1"/>
    <x v="7"/>
    <d v="2024-11-09T00:00:00"/>
    <d v="2025-02-12T00:00:00"/>
    <x v="1"/>
    <x v="3"/>
  </r>
  <r>
    <x v="925"/>
    <x v="1"/>
    <x v="917"/>
    <x v="1"/>
    <x v="925"/>
    <x v="5"/>
    <x v="17"/>
    <x v="1"/>
    <x v="1"/>
    <x v="334"/>
    <x v="9"/>
    <x v="0"/>
    <x v="0"/>
    <m/>
    <m/>
    <x v="25"/>
    <x v="0"/>
  </r>
  <r>
    <x v="926"/>
    <x v="15"/>
    <x v="918"/>
    <x v="1"/>
    <x v="926"/>
    <x v="0"/>
    <x v="5"/>
    <x v="3"/>
    <x v="1"/>
    <x v="358"/>
    <x v="8"/>
    <x v="0"/>
    <x v="9"/>
    <m/>
    <m/>
    <x v="17"/>
    <x v="0"/>
  </r>
  <r>
    <x v="927"/>
    <x v="9"/>
    <x v="919"/>
    <x v="8"/>
    <x v="927"/>
    <x v="2"/>
    <x v="3"/>
    <x v="4"/>
    <x v="0"/>
    <x v="173"/>
    <x v="14"/>
    <x v="1"/>
    <x v="1"/>
    <d v="2024-09-06T00:00:00"/>
    <d v="2025-02-03T00:00:00"/>
    <x v="17"/>
    <x v="3"/>
  </r>
  <r>
    <x v="928"/>
    <x v="37"/>
    <x v="920"/>
    <x v="5"/>
    <x v="928"/>
    <x v="3"/>
    <x v="19"/>
    <x v="4"/>
    <x v="1"/>
    <x v="276"/>
    <x v="18"/>
    <x v="1"/>
    <x v="5"/>
    <d v="2023-03-04T00:00:00"/>
    <d v="2024-04-05T00:00:00"/>
    <x v="26"/>
    <x v="3"/>
  </r>
  <r>
    <x v="929"/>
    <x v="10"/>
    <x v="921"/>
    <x v="2"/>
    <x v="929"/>
    <x v="2"/>
    <x v="9"/>
    <x v="4"/>
    <x v="0"/>
    <x v="317"/>
    <x v="14"/>
    <x v="1"/>
    <x v="6"/>
    <d v="2023-05-10T00:00:00"/>
    <d v="2024-05-02T00:00:00"/>
    <x v="33"/>
    <x v="1"/>
  </r>
  <r>
    <x v="930"/>
    <x v="30"/>
    <x v="922"/>
    <x v="12"/>
    <x v="930"/>
    <x v="4"/>
    <x v="16"/>
    <x v="2"/>
    <x v="1"/>
    <x v="281"/>
    <x v="1"/>
    <x v="1"/>
    <x v="3"/>
    <d v="2023-10-31T00:00:00"/>
    <d v="2024-10-31T00:00:00"/>
    <x v="34"/>
    <x v="3"/>
  </r>
  <r>
    <x v="931"/>
    <x v="6"/>
    <x v="923"/>
    <x v="5"/>
    <x v="931"/>
    <x v="0"/>
    <x v="14"/>
    <x v="4"/>
    <x v="0"/>
    <x v="11"/>
    <x v="10"/>
    <x v="1"/>
    <x v="5"/>
    <d v="2023-03-21T00:00:00"/>
    <d v="2023-12-06T00:00:00"/>
    <x v="30"/>
    <x v="3"/>
  </r>
  <r>
    <x v="932"/>
    <x v="29"/>
    <x v="924"/>
    <x v="4"/>
    <x v="932"/>
    <x v="0"/>
    <x v="3"/>
    <x v="3"/>
    <x v="0"/>
    <x v="66"/>
    <x v="14"/>
    <x v="0"/>
    <x v="2"/>
    <m/>
    <m/>
    <x v="15"/>
    <x v="3"/>
  </r>
  <r>
    <x v="933"/>
    <x v="4"/>
    <x v="925"/>
    <x v="1"/>
    <x v="933"/>
    <x v="5"/>
    <x v="7"/>
    <x v="2"/>
    <x v="0"/>
    <x v="205"/>
    <x v="9"/>
    <x v="0"/>
    <x v="1"/>
    <m/>
    <m/>
    <x v="19"/>
    <x v="0"/>
  </r>
  <r>
    <x v="934"/>
    <x v="30"/>
    <x v="926"/>
    <x v="12"/>
    <x v="934"/>
    <x v="5"/>
    <x v="16"/>
    <x v="1"/>
    <x v="0"/>
    <x v="181"/>
    <x v="9"/>
    <x v="0"/>
    <x v="3"/>
    <m/>
    <m/>
    <x v="10"/>
    <x v="3"/>
  </r>
  <r>
    <x v="935"/>
    <x v="18"/>
    <x v="927"/>
    <x v="9"/>
    <x v="935"/>
    <x v="1"/>
    <x v="3"/>
    <x v="2"/>
    <x v="1"/>
    <x v="372"/>
    <x v="17"/>
    <x v="0"/>
    <x v="0"/>
    <m/>
    <m/>
    <x v="30"/>
    <x v="3"/>
  </r>
  <r>
    <x v="936"/>
    <x v="7"/>
    <x v="928"/>
    <x v="6"/>
    <x v="936"/>
    <x v="0"/>
    <x v="9"/>
    <x v="4"/>
    <x v="0"/>
    <x v="298"/>
    <x v="18"/>
    <x v="1"/>
    <x v="8"/>
    <d v="2024-02-05T00:00:00"/>
    <d v="2024-09-20T00:00:00"/>
    <x v="23"/>
    <x v="3"/>
  </r>
  <r>
    <x v="937"/>
    <x v="33"/>
    <x v="929"/>
    <x v="0"/>
    <x v="937"/>
    <x v="0"/>
    <x v="11"/>
    <x v="4"/>
    <x v="1"/>
    <x v="37"/>
    <x v="7"/>
    <x v="0"/>
    <x v="6"/>
    <m/>
    <m/>
    <x v="1"/>
    <x v="0"/>
  </r>
  <r>
    <x v="938"/>
    <x v="0"/>
    <x v="930"/>
    <x v="0"/>
    <x v="938"/>
    <x v="5"/>
    <x v="16"/>
    <x v="0"/>
    <x v="0"/>
    <x v="239"/>
    <x v="15"/>
    <x v="1"/>
    <x v="5"/>
    <d v="2023-05-26T00:00:00"/>
    <d v="2023-07-01T00:00:00"/>
    <x v="15"/>
    <x v="0"/>
  </r>
  <r>
    <x v="939"/>
    <x v="24"/>
    <x v="931"/>
    <x v="3"/>
    <x v="939"/>
    <x v="0"/>
    <x v="18"/>
    <x v="1"/>
    <x v="1"/>
    <x v="373"/>
    <x v="17"/>
    <x v="0"/>
    <x v="2"/>
    <m/>
    <m/>
    <x v="8"/>
    <x v="2"/>
  </r>
  <r>
    <x v="940"/>
    <x v="32"/>
    <x v="932"/>
    <x v="11"/>
    <x v="940"/>
    <x v="3"/>
    <x v="17"/>
    <x v="2"/>
    <x v="1"/>
    <x v="304"/>
    <x v="8"/>
    <x v="1"/>
    <x v="0"/>
    <d v="2023-10-22T00:00:00"/>
    <d v="2024-10-22T00:00:00"/>
    <x v="33"/>
    <x v="2"/>
  </r>
  <r>
    <x v="941"/>
    <x v="14"/>
    <x v="933"/>
    <x v="11"/>
    <x v="941"/>
    <x v="4"/>
    <x v="10"/>
    <x v="4"/>
    <x v="0"/>
    <x v="260"/>
    <x v="17"/>
    <x v="0"/>
    <x v="1"/>
    <m/>
    <m/>
    <x v="1"/>
    <x v="2"/>
  </r>
  <r>
    <x v="942"/>
    <x v="24"/>
    <x v="934"/>
    <x v="3"/>
    <x v="942"/>
    <x v="2"/>
    <x v="1"/>
    <x v="0"/>
    <x v="1"/>
    <x v="13"/>
    <x v="15"/>
    <x v="1"/>
    <x v="4"/>
    <d v="2024-07-17T00:00:00"/>
    <d v="2024-08-05T00:00:00"/>
    <x v="30"/>
    <x v="2"/>
  </r>
  <r>
    <x v="943"/>
    <x v="38"/>
    <x v="935"/>
    <x v="0"/>
    <x v="943"/>
    <x v="2"/>
    <x v="3"/>
    <x v="1"/>
    <x v="0"/>
    <x v="85"/>
    <x v="18"/>
    <x v="1"/>
    <x v="6"/>
    <d v="2023-08-24T00:00:00"/>
    <d v="2023-10-05T00:00:00"/>
    <x v="18"/>
    <x v="0"/>
  </r>
  <r>
    <x v="944"/>
    <x v="21"/>
    <x v="936"/>
    <x v="10"/>
    <x v="944"/>
    <x v="2"/>
    <x v="8"/>
    <x v="1"/>
    <x v="1"/>
    <x v="152"/>
    <x v="16"/>
    <x v="0"/>
    <x v="2"/>
    <m/>
    <m/>
    <x v="13"/>
    <x v="3"/>
  </r>
  <r>
    <x v="945"/>
    <x v="13"/>
    <x v="937"/>
    <x v="10"/>
    <x v="945"/>
    <x v="3"/>
    <x v="19"/>
    <x v="1"/>
    <x v="1"/>
    <x v="275"/>
    <x v="8"/>
    <x v="1"/>
    <x v="5"/>
    <d v="2024-10-03T00:00:00"/>
    <d v="2025-02-26T00:00:00"/>
    <x v="25"/>
    <x v="3"/>
  </r>
  <r>
    <x v="946"/>
    <x v="34"/>
    <x v="938"/>
    <x v="5"/>
    <x v="946"/>
    <x v="2"/>
    <x v="8"/>
    <x v="0"/>
    <x v="1"/>
    <x v="364"/>
    <x v="1"/>
    <x v="0"/>
    <x v="6"/>
    <m/>
    <m/>
    <x v="7"/>
    <x v="3"/>
  </r>
  <r>
    <x v="947"/>
    <x v="10"/>
    <x v="939"/>
    <x v="2"/>
    <x v="947"/>
    <x v="2"/>
    <x v="6"/>
    <x v="2"/>
    <x v="0"/>
    <x v="368"/>
    <x v="19"/>
    <x v="1"/>
    <x v="10"/>
    <d v="2023-12-02T00:00:00"/>
    <d v="2024-10-05T00:00:00"/>
    <x v="26"/>
    <x v="1"/>
  </r>
  <r>
    <x v="948"/>
    <x v="21"/>
    <x v="940"/>
    <x v="10"/>
    <x v="948"/>
    <x v="1"/>
    <x v="17"/>
    <x v="3"/>
    <x v="0"/>
    <x v="243"/>
    <x v="19"/>
    <x v="0"/>
    <x v="8"/>
    <m/>
    <m/>
    <x v="11"/>
    <x v="3"/>
  </r>
  <r>
    <x v="949"/>
    <x v="13"/>
    <x v="941"/>
    <x v="10"/>
    <x v="949"/>
    <x v="0"/>
    <x v="13"/>
    <x v="1"/>
    <x v="0"/>
    <x v="41"/>
    <x v="9"/>
    <x v="1"/>
    <x v="0"/>
    <d v="2024-01-17T00:00:00"/>
    <d v="2024-09-20T00:00:00"/>
    <x v="18"/>
    <x v="3"/>
  </r>
  <r>
    <x v="950"/>
    <x v="14"/>
    <x v="942"/>
    <x v="11"/>
    <x v="950"/>
    <x v="4"/>
    <x v="7"/>
    <x v="4"/>
    <x v="0"/>
    <x v="144"/>
    <x v="11"/>
    <x v="1"/>
    <x v="8"/>
    <d v="2025-01-29T00:00:00"/>
    <d v="2025-02-08T00:00:00"/>
    <x v="19"/>
    <x v="2"/>
  </r>
  <r>
    <x v="951"/>
    <x v="23"/>
    <x v="943"/>
    <x v="9"/>
    <x v="951"/>
    <x v="2"/>
    <x v="1"/>
    <x v="4"/>
    <x v="1"/>
    <x v="374"/>
    <x v="16"/>
    <x v="0"/>
    <x v="0"/>
    <m/>
    <m/>
    <x v="30"/>
    <x v="3"/>
  </r>
  <r>
    <x v="952"/>
    <x v="13"/>
    <x v="944"/>
    <x v="10"/>
    <x v="952"/>
    <x v="1"/>
    <x v="7"/>
    <x v="4"/>
    <x v="0"/>
    <x v="360"/>
    <x v="17"/>
    <x v="1"/>
    <x v="10"/>
    <d v="2023-04-26T00:00:00"/>
    <d v="2024-06-27T00:00:00"/>
    <x v="36"/>
    <x v="3"/>
  </r>
  <r>
    <x v="953"/>
    <x v="28"/>
    <x v="945"/>
    <x v="4"/>
    <x v="953"/>
    <x v="0"/>
    <x v="3"/>
    <x v="0"/>
    <x v="1"/>
    <x v="89"/>
    <x v="9"/>
    <x v="0"/>
    <x v="4"/>
    <m/>
    <m/>
    <x v="30"/>
    <x v="3"/>
  </r>
  <r>
    <x v="954"/>
    <x v="31"/>
    <x v="946"/>
    <x v="12"/>
    <x v="954"/>
    <x v="3"/>
    <x v="15"/>
    <x v="0"/>
    <x v="1"/>
    <x v="91"/>
    <x v="5"/>
    <x v="1"/>
    <x v="8"/>
    <d v="2023-07-05T00:00:00"/>
    <d v="2023-10-26T00:00:00"/>
    <x v="23"/>
    <x v="3"/>
  </r>
  <r>
    <x v="955"/>
    <x v="25"/>
    <x v="947"/>
    <x v="12"/>
    <x v="955"/>
    <x v="5"/>
    <x v="19"/>
    <x v="3"/>
    <x v="1"/>
    <x v="28"/>
    <x v="17"/>
    <x v="1"/>
    <x v="4"/>
    <d v="2023-10-05T00:00:00"/>
    <d v="2025-01-06T00:00:00"/>
    <x v="21"/>
    <x v="3"/>
  </r>
  <r>
    <x v="956"/>
    <x v="3"/>
    <x v="948"/>
    <x v="3"/>
    <x v="956"/>
    <x v="1"/>
    <x v="7"/>
    <x v="0"/>
    <x v="0"/>
    <x v="205"/>
    <x v="6"/>
    <x v="1"/>
    <x v="4"/>
    <d v="2023-10-25T00:00:00"/>
    <d v="2024-08-28T00:00:00"/>
    <x v="36"/>
    <x v="2"/>
  </r>
  <r>
    <x v="957"/>
    <x v="37"/>
    <x v="949"/>
    <x v="5"/>
    <x v="957"/>
    <x v="5"/>
    <x v="7"/>
    <x v="1"/>
    <x v="0"/>
    <x v="101"/>
    <x v="15"/>
    <x v="0"/>
    <x v="7"/>
    <m/>
    <m/>
    <x v="23"/>
    <x v="3"/>
  </r>
  <r>
    <x v="958"/>
    <x v="36"/>
    <x v="950"/>
    <x v="6"/>
    <x v="958"/>
    <x v="3"/>
    <x v="11"/>
    <x v="3"/>
    <x v="0"/>
    <x v="211"/>
    <x v="16"/>
    <x v="0"/>
    <x v="3"/>
    <m/>
    <m/>
    <x v="9"/>
    <x v="3"/>
  </r>
  <r>
    <x v="959"/>
    <x v="8"/>
    <x v="951"/>
    <x v="7"/>
    <x v="959"/>
    <x v="2"/>
    <x v="13"/>
    <x v="1"/>
    <x v="0"/>
    <x v="367"/>
    <x v="0"/>
    <x v="1"/>
    <x v="8"/>
    <d v="2023-11-02T00:00:00"/>
    <d v="2024-10-29T00:00:00"/>
    <x v="13"/>
    <x v="3"/>
  </r>
  <r>
    <x v="960"/>
    <x v="2"/>
    <x v="952"/>
    <x v="2"/>
    <x v="960"/>
    <x v="3"/>
    <x v="2"/>
    <x v="1"/>
    <x v="0"/>
    <x v="112"/>
    <x v="16"/>
    <x v="0"/>
    <x v="3"/>
    <m/>
    <m/>
    <x v="14"/>
    <x v="1"/>
  </r>
  <r>
    <x v="961"/>
    <x v="2"/>
    <x v="953"/>
    <x v="2"/>
    <x v="961"/>
    <x v="5"/>
    <x v="6"/>
    <x v="0"/>
    <x v="0"/>
    <x v="162"/>
    <x v="11"/>
    <x v="1"/>
    <x v="1"/>
    <d v="2023-12-17T00:00:00"/>
    <d v="2024-09-18T00:00:00"/>
    <x v="30"/>
    <x v="1"/>
  </r>
  <r>
    <x v="962"/>
    <x v="4"/>
    <x v="954"/>
    <x v="1"/>
    <x v="962"/>
    <x v="1"/>
    <x v="6"/>
    <x v="0"/>
    <x v="1"/>
    <x v="304"/>
    <x v="19"/>
    <x v="1"/>
    <x v="0"/>
    <d v="2023-12-05T00:00:00"/>
    <d v="2025-01-26T00:00:00"/>
    <x v="36"/>
    <x v="0"/>
  </r>
  <r>
    <x v="963"/>
    <x v="21"/>
    <x v="955"/>
    <x v="10"/>
    <x v="963"/>
    <x v="0"/>
    <x v="7"/>
    <x v="1"/>
    <x v="0"/>
    <x v="20"/>
    <x v="19"/>
    <x v="1"/>
    <x v="10"/>
    <d v="2024-08-10T00:00:00"/>
    <d v="2025-01-26T00:00:00"/>
    <x v="3"/>
    <x v="3"/>
  </r>
  <r>
    <x v="964"/>
    <x v="28"/>
    <x v="956"/>
    <x v="4"/>
    <x v="964"/>
    <x v="2"/>
    <x v="8"/>
    <x v="2"/>
    <x v="0"/>
    <x v="90"/>
    <x v="3"/>
    <x v="0"/>
    <x v="0"/>
    <m/>
    <m/>
    <x v="36"/>
    <x v="3"/>
  </r>
  <r>
    <x v="965"/>
    <x v="18"/>
    <x v="957"/>
    <x v="9"/>
    <x v="965"/>
    <x v="4"/>
    <x v="8"/>
    <x v="0"/>
    <x v="1"/>
    <x v="81"/>
    <x v="16"/>
    <x v="1"/>
    <x v="1"/>
    <d v="2023-06-07T00:00:00"/>
    <d v="2025-01-29T00:00:00"/>
    <x v="1"/>
    <x v="3"/>
  </r>
  <r>
    <x v="966"/>
    <x v="12"/>
    <x v="958"/>
    <x v="9"/>
    <x v="966"/>
    <x v="5"/>
    <x v="11"/>
    <x v="2"/>
    <x v="0"/>
    <x v="25"/>
    <x v="16"/>
    <x v="0"/>
    <x v="0"/>
    <m/>
    <m/>
    <x v="11"/>
    <x v="3"/>
  </r>
  <r>
    <x v="967"/>
    <x v="36"/>
    <x v="959"/>
    <x v="6"/>
    <x v="967"/>
    <x v="1"/>
    <x v="15"/>
    <x v="0"/>
    <x v="1"/>
    <x v="91"/>
    <x v="15"/>
    <x v="1"/>
    <x v="7"/>
    <d v="2024-03-07T00:00:00"/>
    <d v="2024-06-28T00:00:00"/>
    <x v="15"/>
    <x v="3"/>
  </r>
  <r>
    <x v="968"/>
    <x v="22"/>
    <x v="960"/>
    <x v="11"/>
    <x v="968"/>
    <x v="5"/>
    <x v="18"/>
    <x v="0"/>
    <x v="0"/>
    <x v="278"/>
    <x v="6"/>
    <x v="1"/>
    <x v="10"/>
    <d v="2024-03-17T00:00:00"/>
    <d v="2024-05-30T00:00:00"/>
    <x v="17"/>
    <x v="2"/>
  </r>
  <r>
    <x v="969"/>
    <x v="38"/>
    <x v="961"/>
    <x v="0"/>
    <x v="969"/>
    <x v="5"/>
    <x v="15"/>
    <x v="4"/>
    <x v="0"/>
    <x v="351"/>
    <x v="13"/>
    <x v="0"/>
    <x v="3"/>
    <m/>
    <m/>
    <x v="2"/>
    <x v="0"/>
  </r>
  <r>
    <x v="970"/>
    <x v="30"/>
    <x v="962"/>
    <x v="12"/>
    <x v="970"/>
    <x v="0"/>
    <x v="1"/>
    <x v="1"/>
    <x v="1"/>
    <x v="176"/>
    <x v="13"/>
    <x v="0"/>
    <x v="7"/>
    <m/>
    <m/>
    <x v="2"/>
    <x v="3"/>
  </r>
  <r>
    <x v="971"/>
    <x v="18"/>
    <x v="963"/>
    <x v="9"/>
    <x v="971"/>
    <x v="5"/>
    <x v="13"/>
    <x v="4"/>
    <x v="0"/>
    <x v="348"/>
    <x v="11"/>
    <x v="0"/>
    <x v="6"/>
    <m/>
    <m/>
    <x v="30"/>
    <x v="3"/>
  </r>
  <r>
    <x v="972"/>
    <x v="15"/>
    <x v="964"/>
    <x v="1"/>
    <x v="972"/>
    <x v="3"/>
    <x v="9"/>
    <x v="3"/>
    <x v="0"/>
    <x v="207"/>
    <x v="8"/>
    <x v="1"/>
    <x v="9"/>
    <d v="2024-03-24T00:00:00"/>
    <d v="2024-11-17T00:00:00"/>
    <x v="9"/>
    <x v="0"/>
  </r>
  <r>
    <x v="973"/>
    <x v="22"/>
    <x v="965"/>
    <x v="11"/>
    <x v="973"/>
    <x v="0"/>
    <x v="1"/>
    <x v="2"/>
    <x v="0"/>
    <x v="107"/>
    <x v="1"/>
    <x v="1"/>
    <x v="0"/>
    <d v="2023-07-22T00:00:00"/>
    <d v="2024-05-07T00:00:00"/>
    <x v="19"/>
    <x v="2"/>
  </r>
  <r>
    <x v="974"/>
    <x v="34"/>
    <x v="966"/>
    <x v="5"/>
    <x v="974"/>
    <x v="3"/>
    <x v="16"/>
    <x v="2"/>
    <x v="1"/>
    <x v="308"/>
    <x v="17"/>
    <x v="1"/>
    <x v="0"/>
    <d v="2024-04-29T00:00:00"/>
    <d v="2024-11-24T00:00:00"/>
    <x v="22"/>
    <x v="3"/>
  </r>
  <r>
    <x v="975"/>
    <x v="8"/>
    <x v="967"/>
    <x v="7"/>
    <x v="975"/>
    <x v="2"/>
    <x v="2"/>
    <x v="3"/>
    <x v="0"/>
    <x v="33"/>
    <x v="3"/>
    <x v="0"/>
    <x v="10"/>
    <m/>
    <m/>
    <x v="2"/>
    <x v="3"/>
  </r>
  <r>
    <x v="976"/>
    <x v="35"/>
    <x v="968"/>
    <x v="2"/>
    <x v="976"/>
    <x v="1"/>
    <x v="10"/>
    <x v="4"/>
    <x v="1"/>
    <x v="223"/>
    <x v="19"/>
    <x v="0"/>
    <x v="8"/>
    <m/>
    <m/>
    <x v="33"/>
    <x v="1"/>
  </r>
  <r>
    <x v="977"/>
    <x v="38"/>
    <x v="969"/>
    <x v="0"/>
    <x v="977"/>
    <x v="5"/>
    <x v="19"/>
    <x v="0"/>
    <x v="0"/>
    <x v="295"/>
    <x v="6"/>
    <x v="1"/>
    <x v="10"/>
    <d v="2024-09-13T00:00:00"/>
    <d v="2025-01-09T00:00:00"/>
    <x v="11"/>
    <x v="0"/>
  </r>
  <r>
    <x v="978"/>
    <x v="28"/>
    <x v="970"/>
    <x v="4"/>
    <x v="978"/>
    <x v="2"/>
    <x v="12"/>
    <x v="2"/>
    <x v="1"/>
    <x v="200"/>
    <x v="15"/>
    <x v="1"/>
    <x v="2"/>
    <d v="2024-12-17T00:00:00"/>
    <d v="2025-02-02T00:00:00"/>
    <x v="13"/>
    <x v="3"/>
  </r>
  <r>
    <x v="979"/>
    <x v="38"/>
    <x v="971"/>
    <x v="0"/>
    <x v="979"/>
    <x v="5"/>
    <x v="4"/>
    <x v="2"/>
    <x v="1"/>
    <x v="326"/>
    <x v="10"/>
    <x v="1"/>
    <x v="9"/>
    <d v="2024-12-23T00:00:00"/>
    <d v="2025-02-12T00:00:00"/>
    <x v="0"/>
    <x v="0"/>
  </r>
  <r>
    <x v="980"/>
    <x v="14"/>
    <x v="972"/>
    <x v="11"/>
    <x v="980"/>
    <x v="4"/>
    <x v="1"/>
    <x v="4"/>
    <x v="1"/>
    <x v="218"/>
    <x v="19"/>
    <x v="0"/>
    <x v="4"/>
    <m/>
    <m/>
    <x v="26"/>
    <x v="2"/>
  </r>
  <r>
    <x v="981"/>
    <x v="7"/>
    <x v="973"/>
    <x v="6"/>
    <x v="981"/>
    <x v="0"/>
    <x v="2"/>
    <x v="3"/>
    <x v="1"/>
    <x v="375"/>
    <x v="5"/>
    <x v="0"/>
    <x v="2"/>
    <m/>
    <m/>
    <x v="27"/>
    <x v="3"/>
  </r>
  <r>
    <x v="982"/>
    <x v="4"/>
    <x v="974"/>
    <x v="1"/>
    <x v="982"/>
    <x v="2"/>
    <x v="9"/>
    <x v="0"/>
    <x v="1"/>
    <x v="305"/>
    <x v="13"/>
    <x v="0"/>
    <x v="8"/>
    <m/>
    <m/>
    <x v="5"/>
    <x v="0"/>
  </r>
  <r>
    <x v="983"/>
    <x v="17"/>
    <x v="975"/>
    <x v="6"/>
    <x v="983"/>
    <x v="3"/>
    <x v="10"/>
    <x v="2"/>
    <x v="1"/>
    <x v="376"/>
    <x v="15"/>
    <x v="0"/>
    <x v="3"/>
    <m/>
    <m/>
    <x v="11"/>
    <x v="3"/>
  </r>
  <r>
    <x v="984"/>
    <x v="23"/>
    <x v="976"/>
    <x v="9"/>
    <x v="984"/>
    <x v="1"/>
    <x v="3"/>
    <x v="3"/>
    <x v="0"/>
    <x v="200"/>
    <x v="10"/>
    <x v="0"/>
    <x v="1"/>
    <m/>
    <m/>
    <x v="25"/>
    <x v="3"/>
  </r>
  <r>
    <x v="985"/>
    <x v="26"/>
    <x v="977"/>
    <x v="7"/>
    <x v="985"/>
    <x v="4"/>
    <x v="17"/>
    <x v="1"/>
    <x v="1"/>
    <x v="112"/>
    <x v="1"/>
    <x v="1"/>
    <x v="10"/>
    <d v="2024-03-13T00:00:00"/>
    <d v="2024-12-26T00:00:00"/>
    <x v="9"/>
    <x v="3"/>
  </r>
  <r>
    <x v="986"/>
    <x v="22"/>
    <x v="978"/>
    <x v="11"/>
    <x v="986"/>
    <x v="3"/>
    <x v="2"/>
    <x v="2"/>
    <x v="0"/>
    <x v="295"/>
    <x v="6"/>
    <x v="0"/>
    <x v="1"/>
    <m/>
    <m/>
    <x v="19"/>
    <x v="2"/>
  </r>
  <r>
    <x v="987"/>
    <x v="33"/>
    <x v="979"/>
    <x v="0"/>
    <x v="987"/>
    <x v="4"/>
    <x v="13"/>
    <x v="3"/>
    <x v="1"/>
    <x v="7"/>
    <x v="2"/>
    <x v="1"/>
    <x v="6"/>
    <d v="2024-07-31T00:00:00"/>
    <d v="2024-09-19T00:00:00"/>
    <x v="7"/>
    <x v="0"/>
  </r>
  <r>
    <x v="988"/>
    <x v="16"/>
    <x v="980"/>
    <x v="1"/>
    <x v="988"/>
    <x v="2"/>
    <x v="10"/>
    <x v="2"/>
    <x v="0"/>
    <x v="154"/>
    <x v="13"/>
    <x v="0"/>
    <x v="8"/>
    <m/>
    <m/>
    <x v="8"/>
    <x v="0"/>
  </r>
  <r>
    <x v="989"/>
    <x v="31"/>
    <x v="981"/>
    <x v="12"/>
    <x v="989"/>
    <x v="1"/>
    <x v="6"/>
    <x v="1"/>
    <x v="0"/>
    <x v="38"/>
    <x v="5"/>
    <x v="1"/>
    <x v="0"/>
    <d v="2024-05-12T00:00:00"/>
    <d v="2024-08-17T00:00:00"/>
    <x v="26"/>
    <x v="3"/>
  </r>
  <r>
    <x v="990"/>
    <x v="7"/>
    <x v="982"/>
    <x v="6"/>
    <x v="990"/>
    <x v="1"/>
    <x v="12"/>
    <x v="4"/>
    <x v="1"/>
    <x v="377"/>
    <x v="12"/>
    <x v="1"/>
    <x v="6"/>
    <d v="2023-06-15T00:00:00"/>
    <d v="2024-12-22T00:00:00"/>
    <x v="2"/>
    <x v="3"/>
  </r>
  <r>
    <x v="991"/>
    <x v="18"/>
    <x v="983"/>
    <x v="9"/>
    <x v="991"/>
    <x v="5"/>
    <x v="11"/>
    <x v="0"/>
    <x v="1"/>
    <x v="91"/>
    <x v="13"/>
    <x v="1"/>
    <x v="1"/>
    <d v="2024-08-25T00:00:00"/>
    <d v="2025-02-18T00:00:00"/>
    <x v="15"/>
    <x v="3"/>
  </r>
  <r>
    <x v="992"/>
    <x v="22"/>
    <x v="984"/>
    <x v="11"/>
    <x v="992"/>
    <x v="3"/>
    <x v="9"/>
    <x v="4"/>
    <x v="1"/>
    <x v="151"/>
    <x v="13"/>
    <x v="1"/>
    <x v="8"/>
    <d v="2024-06-13T00:00:00"/>
    <d v="2024-08-06T00:00:00"/>
    <x v="8"/>
    <x v="2"/>
  </r>
  <r>
    <x v="993"/>
    <x v="14"/>
    <x v="985"/>
    <x v="11"/>
    <x v="993"/>
    <x v="2"/>
    <x v="17"/>
    <x v="4"/>
    <x v="1"/>
    <x v="195"/>
    <x v="18"/>
    <x v="1"/>
    <x v="8"/>
    <d v="2023-06-13T00:00:00"/>
    <d v="2024-04-21T00:00:00"/>
    <x v="25"/>
    <x v="2"/>
  </r>
  <r>
    <x v="994"/>
    <x v="14"/>
    <x v="986"/>
    <x v="11"/>
    <x v="994"/>
    <x v="0"/>
    <x v="8"/>
    <x v="1"/>
    <x v="1"/>
    <x v="289"/>
    <x v="10"/>
    <x v="0"/>
    <x v="7"/>
    <m/>
    <m/>
    <x v="19"/>
    <x v="2"/>
  </r>
  <r>
    <x v="995"/>
    <x v="28"/>
    <x v="987"/>
    <x v="4"/>
    <x v="995"/>
    <x v="4"/>
    <x v="4"/>
    <x v="2"/>
    <x v="0"/>
    <x v="277"/>
    <x v="17"/>
    <x v="1"/>
    <x v="7"/>
    <d v="2023-09-07T00:00:00"/>
    <d v="2024-05-31T00:00:00"/>
    <x v="9"/>
    <x v="3"/>
  </r>
  <r>
    <x v="996"/>
    <x v="1"/>
    <x v="988"/>
    <x v="1"/>
    <x v="996"/>
    <x v="1"/>
    <x v="2"/>
    <x v="0"/>
    <x v="0"/>
    <x v="127"/>
    <x v="19"/>
    <x v="1"/>
    <x v="10"/>
    <d v="2024-05-08T00:00:00"/>
    <d v="2024-06-15T00:00:00"/>
    <x v="8"/>
    <x v="0"/>
  </r>
  <r>
    <x v="997"/>
    <x v="27"/>
    <x v="989"/>
    <x v="3"/>
    <x v="997"/>
    <x v="2"/>
    <x v="9"/>
    <x v="2"/>
    <x v="1"/>
    <x v="378"/>
    <x v="5"/>
    <x v="1"/>
    <x v="2"/>
    <d v="2023-09-04T00:00:00"/>
    <d v="2024-10-11T00:00:00"/>
    <x v="30"/>
    <x v="2"/>
  </r>
  <r>
    <x v="998"/>
    <x v="9"/>
    <x v="990"/>
    <x v="8"/>
    <x v="998"/>
    <x v="1"/>
    <x v="0"/>
    <x v="0"/>
    <x v="0"/>
    <x v="304"/>
    <x v="7"/>
    <x v="1"/>
    <x v="5"/>
    <d v="2023-06-26T00:00:00"/>
    <d v="2024-01-05T00:00:00"/>
    <x v="6"/>
    <x v="3"/>
  </r>
  <r>
    <x v="999"/>
    <x v="7"/>
    <x v="991"/>
    <x v="6"/>
    <x v="999"/>
    <x v="4"/>
    <x v="5"/>
    <x v="3"/>
    <x v="1"/>
    <x v="151"/>
    <x v="13"/>
    <x v="0"/>
    <x v="7"/>
    <m/>
    <m/>
    <x v="35"/>
    <x v="3"/>
  </r>
  <r>
    <x v="1000"/>
    <x v="11"/>
    <x v="992"/>
    <x v="8"/>
    <x v="1000"/>
    <x v="2"/>
    <x v="5"/>
    <x v="3"/>
    <x v="1"/>
    <x v="29"/>
    <x v="18"/>
    <x v="0"/>
    <x v="4"/>
    <m/>
    <m/>
    <x v="15"/>
    <x v="3"/>
  </r>
  <r>
    <x v="1001"/>
    <x v="35"/>
    <x v="993"/>
    <x v="2"/>
    <x v="1001"/>
    <x v="4"/>
    <x v="11"/>
    <x v="4"/>
    <x v="1"/>
    <x v="367"/>
    <x v="7"/>
    <x v="1"/>
    <x v="7"/>
    <d v="2023-10-09T00:00:00"/>
    <d v="2024-05-04T00:00:00"/>
    <x v="5"/>
    <x v="1"/>
  </r>
  <r>
    <x v="1002"/>
    <x v="29"/>
    <x v="994"/>
    <x v="4"/>
    <x v="1002"/>
    <x v="4"/>
    <x v="18"/>
    <x v="1"/>
    <x v="1"/>
    <x v="91"/>
    <x v="11"/>
    <x v="0"/>
    <x v="11"/>
    <m/>
    <m/>
    <x v="9"/>
    <x v="3"/>
  </r>
  <r>
    <x v="1003"/>
    <x v="3"/>
    <x v="995"/>
    <x v="3"/>
    <x v="1003"/>
    <x v="0"/>
    <x v="10"/>
    <x v="2"/>
    <x v="0"/>
    <x v="188"/>
    <x v="19"/>
    <x v="0"/>
    <x v="4"/>
    <m/>
    <m/>
    <x v="5"/>
    <x v="2"/>
  </r>
  <r>
    <x v="1004"/>
    <x v="13"/>
    <x v="996"/>
    <x v="10"/>
    <x v="1004"/>
    <x v="3"/>
    <x v="7"/>
    <x v="3"/>
    <x v="1"/>
    <x v="288"/>
    <x v="3"/>
    <x v="1"/>
    <x v="9"/>
    <d v="2024-08-12T00:00:00"/>
    <d v="2024-11-12T00:00:00"/>
    <x v="22"/>
    <x v="3"/>
  </r>
  <r>
    <x v="1005"/>
    <x v="22"/>
    <x v="997"/>
    <x v="11"/>
    <x v="1005"/>
    <x v="1"/>
    <x v="12"/>
    <x v="0"/>
    <x v="0"/>
    <x v="138"/>
    <x v="12"/>
    <x v="0"/>
    <x v="11"/>
    <m/>
    <m/>
    <x v="20"/>
    <x v="2"/>
  </r>
  <r>
    <x v="1006"/>
    <x v="24"/>
    <x v="998"/>
    <x v="3"/>
    <x v="1006"/>
    <x v="4"/>
    <x v="9"/>
    <x v="0"/>
    <x v="1"/>
    <x v="224"/>
    <x v="10"/>
    <x v="1"/>
    <x v="6"/>
    <d v="2024-11-03T00:00:00"/>
    <d v="2024-11-11T00:00:00"/>
    <x v="22"/>
    <x v="2"/>
  </r>
  <r>
    <x v="1007"/>
    <x v="21"/>
    <x v="999"/>
    <x v="10"/>
    <x v="1007"/>
    <x v="3"/>
    <x v="0"/>
    <x v="3"/>
    <x v="1"/>
    <x v="315"/>
    <x v="13"/>
    <x v="1"/>
    <x v="0"/>
    <d v="2024-12-06T00:00:00"/>
    <d v="2024-12-27T00:00:00"/>
    <x v="16"/>
    <x v="3"/>
  </r>
  <r>
    <x v="1008"/>
    <x v="14"/>
    <x v="1000"/>
    <x v="11"/>
    <x v="1008"/>
    <x v="5"/>
    <x v="7"/>
    <x v="4"/>
    <x v="1"/>
    <x v="71"/>
    <x v="10"/>
    <x v="0"/>
    <x v="2"/>
    <m/>
    <m/>
    <x v="31"/>
    <x v="2"/>
  </r>
  <r>
    <x v="1009"/>
    <x v="37"/>
    <x v="1001"/>
    <x v="5"/>
    <x v="1009"/>
    <x v="3"/>
    <x v="14"/>
    <x v="2"/>
    <x v="1"/>
    <x v="47"/>
    <x v="6"/>
    <x v="0"/>
    <x v="9"/>
    <m/>
    <m/>
    <x v="25"/>
    <x v="3"/>
  </r>
  <r>
    <x v="1010"/>
    <x v="34"/>
    <x v="1002"/>
    <x v="5"/>
    <x v="1010"/>
    <x v="2"/>
    <x v="9"/>
    <x v="0"/>
    <x v="0"/>
    <x v="366"/>
    <x v="9"/>
    <x v="0"/>
    <x v="5"/>
    <m/>
    <m/>
    <x v="23"/>
    <x v="3"/>
  </r>
  <r>
    <x v="1011"/>
    <x v="30"/>
    <x v="1003"/>
    <x v="12"/>
    <x v="1011"/>
    <x v="4"/>
    <x v="13"/>
    <x v="1"/>
    <x v="0"/>
    <x v="197"/>
    <x v="6"/>
    <x v="0"/>
    <x v="2"/>
    <m/>
    <m/>
    <x v="26"/>
    <x v="3"/>
  </r>
  <r>
    <x v="1012"/>
    <x v="2"/>
    <x v="1004"/>
    <x v="2"/>
    <x v="1012"/>
    <x v="1"/>
    <x v="7"/>
    <x v="3"/>
    <x v="1"/>
    <x v="194"/>
    <x v="1"/>
    <x v="0"/>
    <x v="7"/>
    <m/>
    <m/>
    <x v="21"/>
    <x v="1"/>
  </r>
  <r>
    <x v="1013"/>
    <x v="5"/>
    <x v="1005"/>
    <x v="4"/>
    <x v="1013"/>
    <x v="3"/>
    <x v="16"/>
    <x v="3"/>
    <x v="0"/>
    <x v="51"/>
    <x v="13"/>
    <x v="0"/>
    <x v="0"/>
    <m/>
    <m/>
    <x v="23"/>
    <x v="3"/>
  </r>
  <r>
    <x v="1014"/>
    <x v="10"/>
    <x v="1006"/>
    <x v="2"/>
    <x v="1014"/>
    <x v="4"/>
    <x v="18"/>
    <x v="2"/>
    <x v="1"/>
    <x v="304"/>
    <x v="10"/>
    <x v="1"/>
    <x v="6"/>
    <d v="2024-01-18T00:00:00"/>
    <d v="2024-03-01T00:00:00"/>
    <x v="6"/>
    <x v="1"/>
  </r>
  <r>
    <x v="1015"/>
    <x v="14"/>
    <x v="1007"/>
    <x v="11"/>
    <x v="1015"/>
    <x v="1"/>
    <x v="3"/>
    <x v="4"/>
    <x v="1"/>
    <x v="220"/>
    <x v="17"/>
    <x v="0"/>
    <x v="4"/>
    <m/>
    <m/>
    <x v="33"/>
    <x v="2"/>
  </r>
  <r>
    <x v="1016"/>
    <x v="15"/>
    <x v="1008"/>
    <x v="1"/>
    <x v="1016"/>
    <x v="4"/>
    <x v="2"/>
    <x v="2"/>
    <x v="1"/>
    <x v="379"/>
    <x v="19"/>
    <x v="1"/>
    <x v="4"/>
    <d v="2023-06-24T00:00:00"/>
    <d v="2023-11-02T00:00:00"/>
    <x v="15"/>
    <x v="0"/>
  </r>
  <r>
    <x v="1017"/>
    <x v="21"/>
    <x v="1009"/>
    <x v="10"/>
    <x v="1017"/>
    <x v="1"/>
    <x v="9"/>
    <x v="0"/>
    <x v="1"/>
    <x v="175"/>
    <x v="2"/>
    <x v="0"/>
    <x v="9"/>
    <m/>
    <m/>
    <x v="36"/>
    <x v="3"/>
  </r>
  <r>
    <x v="1018"/>
    <x v="4"/>
    <x v="1010"/>
    <x v="1"/>
    <x v="1018"/>
    <x v="5"/>
    <x v="0"/>
    <x v="3"/>
    <x v="1"/>
    <x v="307"/>
    <x v="2"/>
    <x v="1"/>
    <x v="9"/>
    <d v="2024-06-14T00:00:00"/>
    <d v="2024-11-16T00:00:00"/>
    <x v="16"/>
    <x v="0"/>
  </r>
  <r>
    <x v="1019"/>
    <x v="22"/>
    <x v="1011"/>
    <x v="11"/>
    <x v="1019"/>
    <x v="0"/>
    <x v="5"/>
    <x v="0"/>
    <x v="1"/>
    <x v="365"/>
    <x v="5"/>
    <x v="1"/>
    <x v="0"/>
    <d v="2024-04-08T00:00:00"/>
    <d v="2024-11-28T00:00:00"/>
    <x v="8"/>
    <x v="2"/>
  </r>
  <r>
    <x v="1020"/>
    <x v="33"/>
    <x v="1012"/>
    <x v="0"/>
    <x v="1020"/>
    <x v="2"/>
    <x v="13"/>
    <x v="4"/>
    <x v="1"/>
    <x v="107"/>
    <x v="9"/>
    <x v="0"/>
    <x v="1"/>
    <m/>
    <m/>
    <x v="5"/>
    <x v="0"/>
  </r>
  <r>
    <x v="1021"/>
    <x v="20"/>
    <x v="1013"/>
    <x v="8"/>
    <x v="1021"/>
    <x v="0"/>
    <x v="5"/>
    <x v="2"/>
    <x v="0"/>
    <x v="380"/>
    <x v="7"/>
    <x v="1"/>
    <x v="5"/>
    <d v="2024-01-26T00:00:00"/>
    <d v="2024-07-21T00:00:00"/>
    <x v="27"/>
    <x v="3"/>
  </r>
  <r>
    <x v="1022"/>
    <x v="10"/>
    <x v="1014"/>
    <x v="2"/>
    <x v="1022"/>
    <x v="5"/>
    <x v="5"/>
    <x v="4"/>
    <x v="1"/>
    <x v="372"/>
    <x v="14"/>
    <x v="0"/>
    <x v="11"/>
    <m/>
    <m/>
    <x v="3"/>
    <x v="1"/>
  </r>
  <r>
    <x v="1023"/>
    <x v="0"/>
    <x v="1015"/>
    <x v="0"/>
    <x v="1023"/>
    <x v="0"/>
    <x v="2"/>
    <x v="3"/>
    <x v="1"/>
    <x v="290"/>
    <x v="3"/>
    <x v="0"/>
    <x v="9"/>
    <m/>
    <m/>
    <x v="33"/>
    <x v="0"/>
  </r>
  <r>
    <x v="1024"/>
    <x v="1"/>
    <x v="1016"/>
    <x v="1"/>
    <x v="1024"/>
    <x v="5"/>
    <x v="17"/>
    <x v="3"/>
    <x v="1"/>
    <x v="247"/>
    <x v="2"/>
    <x v="0"/>
    <x v="9"/>
    <m/>
    <m/>
    <x v="7"/>
    <x v="0"/>
  </r>
  <r>
    <x v="1025"/>
    <x v="20"/>
    <x v="1017"/>
    <x v="8"/>
    <x v="1025"/>
    <x v="3"/>
    <x v="10"/>
    <x v="1"/>
    <x v="0"/>
    <x v="316"/>
    <x v="7"/>
    <x v="1"/>
    <x v="2"/>
    <d v="2024-01-25T00:00:00"/>
    <d v="2024-05-17T00:00:00"/>
    <x v="12"/>
    <x v="3"/>
  </r>
  <r>
    <x v="1026"/>
    <x v="19"/>
    <x v="1018"/>
    <x v="7"/>
    <x v="1026"/>
    <x v="1"/>
    <x v="3"/>
    <x v="2"/>
    <x v="0"/>
    <x v="210"/>
    <x v="18"/>
    <x v="1"/>
    <x v="0"/>
    <d v="2024-12-19T00:00:00"/>
    <d v="2025-02-16T00:00:00"/>
    <x v="19"/>
    <x v="3"/>
  </r>
  <r>
    <x v="1027"/>
    <x v="6"/>
    <x v="1019"/>
    <x v="5"/>
    <x v="1027"/>
    <x v="1"/>
    <x v="17"/>
    <x v="2"/>
    <x v="1"/>
    <x v="369"/>
    <x v="8"/>
    <x v="1"/>
    <x v="11"/>
    <d v="2024-08-14T00:00:00"/>
    <d v="2024-09-19T00:00:00"/>
    <x v="15"/>
    <x v="3"/>
  </r>
  <r>
    <x v="1028"/>
    <x v="10"/>
    <x v="1020"/>
    <x v="2"/>
    <x v="1028"/>
    <x v="5"/>
    <x v="13"/>
    <x v="0"/>
    <x v="0"/>
    <x v="22"/>
    <x v="1"/>
    <x v="0"/>
    <x v="7"/>
    <m/>
    <m/>
    <x v="14"/>
    <x v="1"/>
  </r>
  <r>
    <x v="1029"/>
    <x v="17"/>
    <x v="1021"/>
    <x v="6"/>
    <x v="1029"/>
    <x v="0"/>
    <x v="9"/>
    <x v="0"/>
    <x v="1"/>
    <x v="356"/>
    <x v="10"/>
    <x v="1"/>
    <x v="2"/>
    <d v="2024-05-16T00:00:00"/>
    <d v="2025-01-28T00:00:00"/>
    <x v="13"/>
    <x v="3"/>
  </r>
  <r>
    <x v="1030"/>
    <x v="2"/>
    <x v="1022"/>
    <x v="2"/>
    <x v="1030"/>
    <x v="3"/>
    <x v="8"/>
    <x v="4"/>
    <x v="0"/>
    <x v="20"/>
    <x v="7"/>
    <x v="1"/>
    <x v="3"/>
    <d v="2025-02-19T00:00:00"/>
    <d v="2025-02-23T00:00:00"/>
    <x v="29"/>
    <x v="1"/>
  </r>
  <r>
    <x v="1031"/>
    <x v="10"/>
    <x v="1023"/>
    <x v="2"/>
    <x v="1031"/>
    <x v="3"/>
    <x v="15"/>
    <x v="2"/>
    <x v="1"/>
    <x v="338"/>
    <x v="9"/>
    <x v="0"/>
    <x v="1"/>
    <m/>
    <m/>
    <x v="31"/>
    <x v="1"/>
  </r>
  <r>
    <x v="1032"/>
    <x v="6"/>
    <x v="1024"/>
    <x v="5"/>
    <x v="1032"/>
    <x v="0"/>
    <x v="16"/>
    <x v="4"/>
    <x v="1"/>
    <x v="171"/>
    <x v="14"/>
    <x v="1"/>
    <x v="11"/>
    <d v="2023-10-16T00:00:00"/>
    <d v="2023-10-24T00:00:00"/>
    <x v="29"/>
    <x v="3"/>
  </r>
  <r>
    <x v="1033"/>
    <x v="7"/>
    <x v="1025"/>
    <x v="6"/>
    <x v="1033"/>
    <x v="3"/>
    <x v="4"/>
    <x v="0"/>
    <x v="1"/>
    <x v="364"/>
    <x v="4"/>
    <x v="1"/>
    <x v="3"/>
    <d v="2024-04-20T00:00:00"/>
    <d v="2024-05-22T00:00:00"/>
    <x v="35"/>
    <x v="3"/>
  </r>
  <r>
    <x v="1034"/>
    <x v="36"/>
    <x v="1026"/>
    <x v="6"/>
    <x v="1034"/>
    <x v="0"/>
    <x v="8"/>
    <x v="4"/>
    <x v="1"/>
    <x v="228"/>
    <x v="2"/>
    <x v="1"/>
    <x v="6"/>
    <d v="2024-04-01T00:00:00"/>
    <d v="2024-11-18T00:00:00"/>
    <x v="32"/>
    <x v="3"/>
  </r>
  <r>
    <x v="1035"/>
    <x v="36"/>
    <x v="1027"/>
    <x v="6"/>
    <x v="1035"/>
    <x v="4"/>
    <x v="17"/>
    <x v="0"/>
    <x v="0"/>
    <x v="173"/>
    <x v="3"/>
    <x v="1"/>
    <x v="4"/>
    <d v="2023-07-24T00:00:00"/>
    <d v="2023-11-15T00:00:00"/>
    <x v="17"/>
    <x v="3"/>
  </r>
  <r>
    <x v="1036"/>
    <x v="12"/>
    <x v="1028"/>
    <x v="9"/>
    <x v="1036"/>
    <x v="2"/>
    <x v="5"/>
    <x v="0"/>
    <x v="1"/>
    <x v="70"/>
    <x v="10"/>
    <x v="1"/>
    <x v="2"/>
    <d v="2023-06-30T00:00:00"/>
    <d v="2024-08-30T00:00:00"/>
    <x v="2"/>
    <x v="3"/>
  </r>
  <r>
    <x v="1037"/>
    <x v="14"/>
    <x v="1029"/>
    <x v="11"/>
    <x v="1037"/>
    <x v="4"/>
    <x v="9"/>
    <x v="0"/>
    <x v="1"/>
    <x v="381"/>
    <x v="0"/>
    <x v="1"/>
    <x v="3"/>
    <d v="2023-10-29T00:00:00"/>
    <d v="2024-05-05T00:00:00"/>
    <x v="14"/>
    <x v="2"/>
  </r>
  <r>
    <x v="1038"/>
    <x v="22"/>
    <x v="1030"/>
    <x v="11"/>
    <x v="1038"/>
    <x v="1"/>
    <x v="1"/>
    <x v="3"/>
    <x v="1"/>
    <x v="364"/>
    <x v="14"/>
    <x v="1"/>
    <x v="10"/>
    <d v="2024-08-15T00:00:00"/>
    <d v="2024-09-23T00:00:00"/>
    <x v="26"/>
    <x v="2"/>
  </r>
  <r>
    <x v="1039"/>
    <x v="27"/>
    <x v="1031"/>
    <x v="3"/>
    <x v="1039"/>
    <x v="4"/>
    <x v="5"/>
    <x v="3"/>
    <x v="0"/>
    <x v="104"/>
    <x v="7"/>
    <x v="0"/>
    <x v="9"/>
    <m/>
    <m/>
    <x v="17"/>
    <x v="2"/>
  </r>
  <r>
    <x v="1040"/>
    <x v="29"/>
    <x v="1032"/>
    <x v="4"/>
    <x v="1040"/>
    <x v="2"/>
    <x v="14"/>
    <x v="4"/>
    <x v="1"/>
    <x v="302"/>
    <x v="5"/>
    <x v="1"/>
    <x v="4"/>
    <d v="2024-03-17T00:00:00"/>
    <d v="2025-02-07T00:00:00"/>
    <x v="3"/>
    <x v="3"/>
  </r>
  <r>
    <x v="1041"/>
    <x v="0"/>
    <x v="1033"/>
    <x v="0"/>
    <x v="1041"/>
    <x v="0"/>
    <x v="6"/>
    <x v="0"/>
    <x v="1"/>
    <x v="19"/>
    <x v="6"/>
    <x v="1"/>
    <x v="10"/>
    <d v="2024-01-30T00:00:00"/>
    <d v="2024-10-19T00:00:00"/>
    <x v="11"/>
    <x v="0"/>
  </r>
  <r>
    <x v="1042"/>
    <x v="6"/>
    <x v="1034"/>
    <x v="5"/>
    <x v="1042"/>
    <x v="2"/>
    <x v="14"/>
    <x v="3"/>
    <x v="1"/>
    <x v="310"/>
    <x v="1"/>
    <x v="1"/>
    <x v="9"/>
    <d v="2024-06-01T00:00:00"/>
    <d v="2024-12-16T00:00:00"/>
    <x v="27"/>
    <x v="3"/>
  </r>
  <r>
    <x v="1043"/>
    <x v="25"/>
    <x v="1035"/>
    <x v="12"/>
    <x v="1043"/>
    <x v="2"/>
    <x v="12"/>
    <x v="2"/>
    <x v="1"/>
    <x v="382"/>
    <x v="17"/>
    <x v="1"/>
    <x v="3"/>
    <d v="2024-05-02T00:00:00"/>
    <d v="2024-10-23T00:00:00"/>
    <x v="5"/>
    <x v="3"/>
  </r>
  <r>
    <x v="1044"/>
    <x v="4"/>
    <x v="1036"/>
    <x v="1"/>
    <x v="1044"/>
    <x v="4"/>
    <x v="7"/>
    <x v="1"/>
    <x v="0"/>
    <x v="13"/>
    <x v="6"/>
    <x v="0"/>
    <x v="8"/>
    <m/>
    <m/>
    <x v="10"/>
    <x v="0"/>
  </r>
  <r>
    <x v="1045"/>
    <x v="26"/>
    <x v="1037"/>
    <x v="7"/>
    <x v="1045"/>
    <x v="5"/>
    <x v="19"/>
    <x v="0"/>
    <x v="0"/>
    <x v="86"/>
    <x v="15"/>
    <x v="0"/>
    <x v="2"/>
    <m/>
    <m/>
    <x v="12"/>
    <x v="3"/>
  </r>
  <r>
    <x v="1046"/>
    <x v="13"/>
    <x v="825"/>
    <x v="10"/>
    <x v="1046"/>
    <x v="2"/>
    <x v="18"/>
    <x v="2"/>
    <x v="1"/>
    <x v="65"/>
    <x v="5"/>
    <x v="1"/>
    <x v="3"/>
    <d v="2023-07-22T00:00:00"/>
    <d v="2023-10-10T00:00:00"/>
    <x v="16"/>
    <x v="3"/>
  </r>
  <r>
    <x v="1047"/>
    <x v="12"/>
    <x v="1038"/>
    <x v="9"/>
    <x v="1047"/>
    <x v="4"/>
    <x v="7"/>
    <x v="4"/>
    <x v="0"/>
    <x v="271"/>
    <x v="8"/>
    <x v="0"/>
    <x v="8"/>
    <m/>
    <m/>
    <x v="17"/>
    <x v="3"/>
  </r>
  <r>
    <x v="1048"/>
    <x v="4"/>
    <x v="1039"/>
    <x v="1"/>
    <x v="1048"/>
    <x v="4"/>
    <x v="8"/>
    <x v="1"/>
    <x v="0"/>
    <x v="7"/>
    <x v="7"/>
    <x v="0"/>
    <x v="5"/>
    <m/>
    <m/>
    <x v="10"/>
    <x v="0"/>
  </r>
  <r>
    <x v="1049"/>
    <x v="5"/>
    <x v="1040"/>
    <x v="4"/>
    <x v="1049"/>
    <x v="2"/>
    <x v="10"/>
    <x v="4"/>
    <x v="1"/>
    <x v="8"/>
    <x v="8"/>
    <x v="0"/>
    <x v="10"/>
    <m/>
    <m/>
    <x v="35"/>
    <x v="3"/>
  </r>
  <r>
    <x v="1050"/>
    <x v="13"/>
    <x v="1041"/>
    <x v="10"/>
    <x v="1050"/>
    <x v="5"/>
    <x v="3"/>
    <x v="0"/>
    <x v="0"/>
    <x v="19"/>
    <x v="12"/>
    <x v="1"/>
    <x v="10"/>
    <d v="2023-08-11T00:00:00"/>
    <d v="2024-05-26T00:00:00"/>
    <x v="34"/>
    <x v="3"/>
  </r>
  <r>
    <x v="1051"/>
    <x v="36"/>
    <x v="1042"/>
    <x v="6"/>
    <x v="1051"/>
    <x v="0"/>
    <x v="0"/>
    <x v="3"/>
    <x v="1"/>
    <x v="13"/>
    <x v="15"/>
    <x v="1"/>
    <x v="6"/>
    <d v="2024-12-02T00:00:00"/>
    <d v="2024-12-07T00:00:00"/>
    <x v="31"/>
    <x v="3"/>
  </r>
  <r>
    <x v="1052"/>
    <x v="7"/>
    <x v="1043"/>
    <x v="6"/>
    <x v="1052"/>
    <x v="0"/>
    <x v="18"/>
    <x v="3"/>
    <x v="0"/>
    <x v="379"/>
    <x v="9"/>
    <x v="0"/>
    <x v="2"/>
    <m/>
    <m/>
    <x v="20"/>
    <x v="3"/>
  </r>
  <r>
    <x v="1053"/>
    <x v="6"/>
    <x v="1044"/>
    <x v="5"/>
    <x v="1053"/>
    <x v="2"/>
    <x v="9"/>
    <x v="4"/>
    <x v="0"/>
    <x v="304"/>
    <x v="17"/>
    <x v="0"/>
    <x v="10"/>
    <m/>
    <m/>
    <x v="32"/>
    <x v="3"/>
  </r>
  <r>
    <x v="1054"/>
    <x v="31"/>
    <x v="1045"/>
    <x v="12"/>
    <x v="1054"/>
    <x v="4"/>
    <x v="0"/>
    <x v="3"/>
    <x v="1"/>
    <x v="370"/>
    <x v="4"/>
    <x v="1"/>
    <x v="10"/>
    <d v="2024-08-24T00:00:00"/>
    <d v="2025-02-02T00:00:00"/>
    <x v="29"/>
    <x v="3"/>
  </r>
  <r>
    <x v="1055"/>
    <x v="30"/>
    <x v="1046"/>
    <x v="12"/>
    <x v="1055"/>
    <x v="3"/>
    <x v="7"/>
    <x v="1"/>
    <x v="1"/>
    <x v="342"/>
    <x v="7"/>
    <x v="0"/>
    <x v="7"/>
    <m/>
    <m/>
    <x v="33"/>
    <x v="3"/>
  </r>
  <r>
    <x v="1056"/>
    <x v="12"/>
    <x v="1047"/>
    <x v="9"/>
    <x v="1056"/>
    <x v="5"/>
    <x v="13"/>
    <x v="4"/>
    <x v="0"/>
    <x v="122"/>
    <x v="8"/>
    <x v="1"/>
    <x v="11"/>
    <d v="2024-01-28T00:00:00"/>
    <d v="2024-09-03T00:00:00"/>
    <x v="10"/>
    <x v="3"/>
  </r>
  <r>
    <x v="1057"/>
    <x v="26"/>
    <x v="1048"/>
    <x v="7"/>
    <x v="1057"/>
    <x v="1"/>
    <x v="7"/>
    <x v="3"/>
    <x v="1"/>
    <x v="2"/>
    <x v="7"/>
    <x v="0"/>
    <x v="8"/>
    <m/>
    <m/>
    <x v="0"/>
    <x v="3"/>
  </r>
  <r>
    <x v="1058"/>
    <x v="35"/>
    <x v="1049"/>
    <x v="2"/>
    <x v="1058"/>
    <x v="1"/>
    <x v="3"/>
    <x v="1"/>
    <x v="0"/>
    <x v="91"/>
    <x v="1"/>
    <x v="1"/>
    <x v="9"/>
    <d v="2024-07-09T00:00:00"/>
    <d v="2024-11-20T00:00:00"/>
    <x v="17"/>
    <x v="1"/>
  </r>
  <r>
    <x v="1059"/>
    <x v="17"/>
    <x v="1050"/>
    <x v="6"/>
    <x v="1059"/>
    <x v="5"/>
    <x v="13"/>
    <x v="1"/>
    <x v="1"/>
    <x v="124"/>
    <x v="7"/>
    <x v="1"/>
    <x v="1"/>
    <d v="2024-03-03T00:00:00"/>
    <d v="2024-08-10T00:00:00"/>
    <x v="13"/>
    <x v="3"/>
  </r>
  <r>
    <x v="1060"/>
    <x v="9"/>
    <x v="1051"/>
    <x v="8"/>
    <x v="1060"/>
    <x v="4"/>
    <x v="0"/>
    <x v="1"/>
    <x v="0"/>
    <x v="277"/>
    <x v="5"/>
    <x v="0"/>
    <x v="0"/>
    <m/>
    <m/>
    <x v="34"/>
    <x v="3"/>
  </r>
  <r>
    <x v="1061"/>
    <x v="13"/>
    <x v="1052"/>
    <x v="10"/>
    <x v="1061"/>
    <x v="0"/>
    <x v="11"/>
    <x v="0"/>
    <x v="0"/>
    <x v="249"/>
    <x v="9"/>
    <x v="1"/>
    <x v="0"/>
    <d v="2024-01-16T00:00:00"/>
    <d v="2024-09-30T00:00:00"/>
    <x v="22"/>
    <x v="3"/>
  </r>
  <r>
    <x v="1062"/>
    <x v="22"/>
    <x v="1053"/>
    <x v="11"/>
    <x v="1062"/>
    <x v="3"/>
    <x v="2"/>
    <x v="3"/>
    <x v="1"/>
    <x v="50"/>
    <x v="4"/>
    <x v="1"/>
    <x v="10"/>
    <d v="2024-05-27T00:00:00"/>
    <d v="2024-11-10T00:00:00"/>
    <x v="10"/>
    <x v="2"/>
  </r>
  <r>
    <x v="1063"/>
    <x v="6"/>
    <x v="1054"/>
    <x v="5"/>
    <x v="1063"/>
    <x v="0"/>
    <x v="6"/>
    <x v="2"/>
    <x v="1"/>
    <x v="173"/>
    <x v="1"/>
    <x v="1"/>
    <x v="5"/>
    <d v="2023-04-25T00:00:00"/>
    <d v="2023-07-09T00:00:00"/>
    <x v="11"/>
    <x v="3"/>
  </r>
  <r>
    <x v="1064"/>
    <x v="34"/>
    <x v="1055"/>
    <x v="5"/>
    <x v="1064"/>
    <x v="5"/>
    <x v="10"/>
    <x v="4"/>
    <x v="1"/>
    <x v="22"/>
    <x v="2"/>
    <x v="1"/>
    <x v="1"/>
    <d v="2023-09-15T00:00:00"/>
    <d v="2023-12-14T00:00:00"/>
    <x v="34"/>
    <x v="3"/>
  </r>
  <r>
    <x v="1065"/>
    <x v="28"/>
    <x v="1056"/>
    <x v="4"/>
    <x v="1065"/>
    <x v="2"/>
    <x v="8"/>
    <x v="4"/>
    <x v="0"/>
    <x v="276"/>
    <x v="3"/>
    <x v="1"/>
    <x v="0"/>
    <d v="2024-08-16T00:00:00"/>
    <d v="2024-12-22T00:00:00"/>
    <x v="18"/>
    <x v="3"/>
  </r>
  <r>
    <x v="1066"/>
    <x v="16"/>
    <x v="1057"/>
    <x v="1"/>
    <x v="1066"/>
    <x v="2"/>
    <x v="4"/>
    <x v="3"/>
    <x v="0"/>
    <x v="237"/>
    <x v="9"/>
    <x v="1"/>
    <x v="3"/>
    <d v="2023-06-12T00:00:00"/>
    <d v="2024-08-02T00:00:00"/>
    <x v="35"/>
    <x v="0"/>
  </r>
  <r>
    <x v="1067"/>
    <x v="9"/>
    <x v="1058"/>
    <x v="8"/>
    <x v="1067"/>
    <x v="0"/>
    <x v="9"/>
    <x v="2"/>
    <x v="0"/>
    <x v="108"/>
    <x v="9"/>
    <x v="1"/>
    <x v="2"/>
    <d v="2023-12-01T00:00:00"/>
    <d v="2023-12-20T00:00:00"/>
    <x v="0"/>
    <x v="3"/>
  </r>
  <r>
    <x v="1068"/>
    <x v="7"/>
    <x v="1059"/>
    <x v="6"/>
    <x v="1068"/>
    <x v="1"/>
    <x v="12"/>
    <x v="0"/>
    <x v="1"/>
    <x v="383"/>
    <x v="1"/>
    <x v="1"/>
    <x v="2"/>
    <d v="2024-07-16T00:00:00"/>
    <d v="2024-11-13T00:00:00"/>
    <x v="14"/>
    <x v="3"/>
  </r>
  <r>
    <x v="1069"/>
    <x v="12"/>
    <x v="1060"/>
    <x v="9"/>
    <x v="1069"/>
    <x v="0"/>
    <x v="5"/>
    <x v="2"/>
    <x v="1"/>
    <x v="371"/>
    <x v="16"/>
    <x v="1"/>
    <x v="3"/>
    <d v="2023-04-06T00:00:00"/>
    <d v="2024-10-05T00:00:00"/>
    <x v="0"/>
    <x v="3"/>
  </r>
  <r>
    <x v="1070"/>
    <x v="21"/>
    <x v="1061"/>
    <x v="10"/>
    <x v="1070"/>
    <x v="1"/>
    <x v="2"/>
    <x v="1"/>
    <x v="1"/>
    <x v="29"/>
    <x v="3"/>
    <x v="1"/>
    <x v="0"/>
    <d v="2024-03-23T00:00:00"/>
    <d v="2024-11-28T00:00:00"/>
    <x v="33"/>
    <x v="3"/>
  </r>
  <r>
    <x v="1071"/>
    <x v="23"/>
    <x v="1062"/>
    <x v="9"/>
    <x v="1071"/>
    <x v="1"/>
    <x v="12"/>
    <x v="1"/>
    <x v="1"/>
    <x v="83"/>
    <x v="2"/>
    <x v="1"/>
    <x v="5"/>
    <d v="2024-06-20T00:00:00"/>
    <d v="2024-06-23T00:00:00"/>
    <x v="11"/>
    <x v="3"/>
  </r>
  <r>
    <x v="1072"/>
    <x v="29"/>
    <x v="1063"/>
    <x v="4"/>
    <x v="1072"/>
    <x v="0"/>
    <x v="6"/>
    <x v="3"/>
    <x v="0"/>
    <x v="354"/>
    <x v="18"/>
    <x v="1"/>
    <x v="4"/>
    <d v="2024-10-22T00:00:00"/>
    <d v="2024-12-13T00:00:00"/>
    <x v="15"/>
    <x v="3"/>
  </r>
  <r>
    <x v="1073"/>
    <x v="31"/>
    <x v="1064"/>
    <x v="12"/>
    <x v="1073"/>
    <x v="2"/>
    <x v="11"/>
    <x v="1"/>
    <x v="1"/>
    <x v="347"/>
    <x v="9"/>
    <x v="1"/>
    <x v="0"/>
    <d v="2024-02-23T00:00:00"/>
    <d v="2024-06-09T00:00:00"/>
    <x v="13"/>
    <x v="3"/>
  </r>
  <r>
    <x v="1074"/>
    <x v="4"/>
    <x v="1065"/>
    <x v="1"/>
    <x v="1074"/>
    <x v="2"/>
    <x v="2"/>
    <x v="2"/>
    <x v="0"/>
    <x v="346"/>
    <x v="5"/>
    <x v="0"/>
    <x v="1"/>
    <m/>
    <m/>
    <x v="11"/>
    <x v="0"/>
  </r>
  <r>
    <x v="1075"/>
    <x v="7"/>
    <x v="1066"/>
    <x v="6"/>
    <x v="1075"/>
    <x v="5"/>
    <x v="7"/>
    <x v="3"/>
    <x v="1"/>
    <x v="292"/>
    <x v="13"/>
    <x v="1"/>
    <x v="6"/>
    <d v="2023-04-02T00:00:00"/>
    <d v="2023-08-22T00:00:00"/>
    <x v="7"/>
    <x v="3"/>
  </r>
  <r>
    <x v="1076"/>
    <x v="14"/>
    <x v="1067"/>
    <x v="11"/>
    <x v="1076"/>
    <x v="0"/>
    <x v="12"/>
    <x v="3"/>
    <x v="0"/>
    <x v="161"/>
    <x v="19"/>
    <x v="0"/>
    <x v="8"/>
    <m/>
    <m/>
    <x v="2"/>
    <x v="2"/>
  </r>
  <r>
    <x v="1077"/>
    <x v="8"/>
    <x v="1068"/>
    <x v="7"/>
    <x v="1077"/>
    <x v="0"/>
    <x v="13"/>
    <x v="3"/>
    <x v="1"/>
    <x v="338"/>
    <x v="6"/>
    <x v="1"/>
    <x v="5"/>
    <d v="2023-08-06T00:00:00"/>
    <d v="2024-01-27T00:00:00"/>
    <x v="7"/>
    <x v="3"/>
  </r>
  <r>
    <x v="1078"/>
    <x v="14"/>
    <x v="1069"/>
    <x v="11"/>
    <x v="1078"/>
    <x v="2"/>
    <x v="9"/>
    <x v="2"/>
    <x v="1"/>
    <x v="0"/>
    <x v="0"/>
    <x v="1"/>
    <x v="3"/>
    <d v="2024-01-02T00:00:00"/>
    <d v="2024-07-14T00:00:00"/>
    <x v="28"/>
    <x v="2"/>
  </r>
  <r>
    <x v="1079"/>
    <x v="24"/>
    <x v="1070"/>
    <x v="3"/>
    <x v="1079"/>
    <x v="5"/>
    <x v="18"/>
    <x v="1"/>
    <x v="1"/>
    <x v="61"/>
    <x v="6"/>
    <x v="0"/>
    <x v="4"/>
    <m/>
    <m/>
    <x v="32"/>
    <x v="2"/>
  </r>
  <r>
    <x v="1080"/>
    <x v="11"/>
    <x v="1071"/>
    <x v="8"/>
    <x v="1080"/>
    <x v="3"/>
    <x v="15"/>
    <x v="1"/>
    <x v="1"/>
    <x v="383"/>
    <x v="0"/>
    <x v="0"/>
    <x v="1"/>
    <m/>
    <m/>
    <x v="19"/>
    <x v="3"/>
  </r>
  <r>
    <x v="1081"/>
    <x v="29"/>
    <x v="1072"/>
    <x v="4"/>
    <x v="1081"/>
    <x v="5"/>
    <x v="13"/>
    <x v="2"/>
    <x v="1"/>
    <x v="46"/>
    <x v="3"/>
    <x v="0"/>
    <x v="10"/>
    <m/>
    <m/>
    <x v="18"/>
    <x v="3"/>
  </r>
  <r>
    <x v="1082"/>
    <x v="31"/>
    <x v="1073"/>
    <x v="12"/>
    <x v="1082"/>
    <x v="4"/>
    <x v="12"/>
    <x v="0"/>
    <x v="1"/>
    <x v="315"/>
    <x v="14"/>
    <x v="0"/>
    <x v="3"/>
    <m/>
    <m/>
    <x v="24"/>
    <x v="3"/>
  </r>
  <r>
    <x v="1083"/>
    <x v="27"/>
    <x v="1074"/>
    <x v="3"/>
    <x v="1083"/>
    <x v="0"/>
    <x v="13"/>
    <x v="1"/>
    <x v="1"/>
    <x v="137"/>
    <x v="19"/>
    <x v="0"/>
    <x v="8"/>
    <m/>
    <m/>
    <x v="12"/>
    <x v="2"/>
  </r>
  <r>
    <x v="1084"/>
    <x v="1"/>
    <x v="1075"/>
    <x v="1"/>
    <x v="1084"/>
    <x v="1"/>
    <x v="3"/>
    <x v="3"/>
    <x v="1"/>
    <x v="61"/>
    <x v="16"/>
    <x v="1"/>
    <x v="4"/>
    <d v="2023-05-28T00:00:00"/>
    <d v="2023-08-29T00:00:00"/>
    <x v="6"/>
    <x v="0"/>
  </r>
  <r>
    <x v="1085"/>
    <x v="9"/>
    <x v="1076"/>
    <x v="8"/>
    <x v="1085"/>
    <x v="1"/>
    <x v="11"/>
    <x v="3"/>
    <x v="0"/>
    <x v="72"/>
    <x v="10"/>
    <x v="1"/>
    <x v="6"/>
    <d v="2023-08-31T00:00:00"/>
    <d v="2023-09-10T00:00:00"/>
    <x v="19"/>
    <x v="3"/>
  </r>
  <r>
    <x v="1086"/>
    <x v="22"/>
    <x v="1077"/>
    <x v="11"/>
    <x v="1086"/>
    <x v="3"/>
    <x v="4"/>
    <x v="2"/>
    <x v="1"/>
    <x v="304"/>
    <x v="1"/>
    <x v="0"/>
    <x v="3"/>
    <m/>
    <m/>
    <x v="8"/>
    <x v="2"/>
  </r>
  <r>
    <x v="1087"/>
    <x v="38"/>
    <x v="1078"/>
    <x v="0"/>
    <x v="1087"/>
    <x v="5"/>
    <x v="5"/>
    <x v="3"/>
    <x v="0"/>
    <x v="298"/>
    <x v="11"/>
    <x v="1"/>
    <x v="2"/>
    <d v="2023-09-01T00:00:00"/>
    <d v="2024-06-14T00:00:00"/>
    <x v="26"/>
    <x v="0"/>
  </r>
  <r>
    <x v="1088"/>
    <x v="22"/>
    <x v="1079"/>
    <x v="11"/>
    <x v="1088"/>
    <x v="1"/>
    <x v="6"/>
    <x v="0"/>
    <x v="0"/>
    <x v="366"/>
    <x v="0"/>
    <x v="0"/>
    <x v="5"/>
    <m/>
    <m/>
    <x v="12"/>
    <x v="2"/>
  </r>
  <r>
    <x v="1089"/>
    <x v="21"/>
    <x v="1080"/>
    <x v="10"/>
    <x v="1089"/>
    <x v="4"/>
    <x v="12"/>
    <x v="2"/>
    <x v="0"/>
    <x v="111"/>
    <x v="2"/>
    <x v="1"/>
    <x v="6"/>
    <d v="2024-02-22T00:00:00"/>
    <d v="2024-05-07T00:00:00"/>
    <x v="29"/>
    <x v="3"/>
  </r>
  <r>
    <x v="1090"/>
    <x v="9"/>
    <x v="1081"/>
    <x v="8"/>
    <x v="1090"/>
    <x v="1"/>
    <x v="13"/>
    <x v="4"/>
    <x v="0"/>
    <x v="110"/>
    <x v="6"/>
    <x v="1"/>
    <x v="0"/>
    <d v="2024-03-02T00:00:00"/>
    <d v="2024-05-15T00:00:00"/>
    <x v="29"/>
    <x v="3"/>
  </r>
  <r>
    <x v="1091"/>
    <x v="33"/>
    <x v="1082"/>
    <x v="0"/>
    <x v="1091"/>
    <x v="3"/>
    <x v="4"/>
    <x v="1"/>
    <x v="0"/>
    <x v="316"/>
    <x v="19"/>
    <x v="1"/>
    <x v="11"/>
    <d v="2024-11-19T00:00:00"/>
    <d v="2025-01-18T00:00:00"/>
    <x v="23"/>
    <x v="0"/>
  </r>
  <r>
    <x v="1092"/>
    <x v="36"/>
    <x v="1083"/>
    <x v="6"/>
    <x v="1092"/>
    <x v="3"/>
    <x v="17"/>
    <x v="4"/>
    <x v="0"/>
    <x v="379"/>
    <x v="0"/>
    <x v="0"/>
    <x v="3"/>
    <m/>
    <m/>
    <x v="35"/>
    <x v="3"/>
  </r>
  <r>
    <x v="1093"/>
    <x v="25"/>
    <x v="1084"/>
    <x v="12"/>
    <x v="1093"/>
    <x v="5"/>
    <x v="11"/>
    <x v="2"/>
    <x v="0"/>
    <x v="371"/>
    <x v="11"/>
    <x v="1"/>
    <x v="5"/>
    <d v="2025-02-05T00:00:00"/>
    <d v="2025-02-11T00:00:00"/>
    <x v="6"/>
    <x v="3"/>
  </r>
  <r>
    <x v="1094"/>
    <x v="14"/>
    <x v="1085"/>
    <x v="11"/>
    <x v="1094"/>
    <x v="4"/>
    <x v="1"/>
    <x v="0"/>
    <x v="1"/>
    <x v="161"/>
    <x v="9"/>
    <x v="1"/>
    <x v="2"/>
    <d v="2023-11-18T00:00:00"/>
    <d v="2024-04-28T00:00:00"/>
    <x v="12"/>
    <x v="2"/>
  </r>
  <r>
    <x v="1095"/>
    <x v="3"/>
    <x v="1086"/>
    <x v="3"/>
    <x v="1095"/>
    <x v="3"/>
    <x v="1"/>
    <x v="2"/>
    <x v="1"/>
    <x v="325"/>
    <x v="2"/>
    <x v="0"/>
    <x v="2"/>
    <m/>
    <m/>
    <x v="11"/>
    <x v="2"/>
  </r>
  <r>
    <x v="1096"/>
    <x v="0"/>
    <x v="1087"/>
    <x v="0"/>
    <x v="1096"/>
    <x v="1"/>
    <x v="13"/>
    <x v="2"/>
    <x v="1"/>
    <x v="96"/>
    <x v="12"/>
    <x v="1"/>
    <x v="2"/>
    <d v="2024-09-13T00:00:00"/>
    <d v="2024-11-25T00:00:00"/>
    <x v="11"/>
    <x v="0"/>
  </r>
  <r>
    <x v="1097"/>
    <x v="32"/>
    <x v="1088"/>
    <x v="11"/>
    <x v="1097"/>
    <x v="1"/>
    <x v="18"/>
    <x v="2"/>
    <x v="1"/>
    <x v="154"/>
    <x v="16"/>
    <x v="0"/>
    <x v="1"/>
    <m/>
    <m/>
    <x v="4"/>
    <x v="2"/>
  </r>
  <r>
    <x v="1098"/>
    <x v="28"/>
    <x v="1089"/>
    <x v="4"/>
    <x v="1098"/>
    <x v="1"/>
    <x v="10"/>
    <x v="1"/>
    <x v="1"/>
    <x v="6"/>
    <x v="17"/>
    <x v="0"/>
    <x v="3"/>
    <m/>
    <m/>
    <x v="22"/>
    <x v="3"/>
  </r>
  <r>
    <x v="1099"/>
    <x v="12"/>
    <x v="1090"/>
    <x v="9"/>
    <x v="1099"/>
    <x v="3"/>
    <x v="19"/>
    <x v="3"/>
    <x v="0"/>
    <x v="384"/>
    <x v="18"/>
    <x v="1"/>
    <x v="5"/>
    <d v="2024-07-10T00:00:00"/>
    <d v="2024-07-10T00:00:00"/>
    <x v="29"/>
    <x v="3"/>
  </r>
  <r>
    <x v="1100"/>
    <x v="31"/>
    <x v="1091"/>
    <x v="12"/>
    <x v="1100"/>
    <x v="0"/>
    <x v="8"/>
    <x v="4"/>
    <x v="1"/>
    <x v="24"/>
    <x v="2"/>
    <x v="1"/>
    <x v="2"/>
    <d v="2024-08-25T00:00:00"/>
    <d v="2025-02-18T00:00:00"/>
    <x v="6"/>
    <x v="3"/>
  </r>
  <r>
    <x v="1101"/>
    <x v="31"/>
    <x v="1092"/>
    <x v="12"/>
    <x v="1101"/>
    <x v="2"/>
    <x v="4"/>
    <x v="3"/>
    <x v="1"/>
    <x v="150"/>
    <x v="7"/>
    <x v="1"/>
    <x v="0"/>
    <d v="2024-02-22T00:00:00"/>
    <d v="2024-12-10T00:00:00"/>
    <x v="1"/>
    <x v="3"/>
  </r>
  <r>
    <x v="1102"/>
    <x v="17"/>
    <x v="1093"/>
    <x v="6"/>
    <x v="1102"/>
    <x v="3"/>
    <x v="13"/>
    <x v="4"/>
    <x v="0"/>
    <x v="385"/>
    <x v="8"/>
    <x v="0"/>
    <x v="5"/>
    <m/>
    <m/>
    <x v="27"/>
    <x v="3"/>
  </r>
  <r>
    <x v="1103"/>
    <x v="31"/>
    <x v="1094"/>
    <x v="12"/>
    <x v="1103"/>
    <x v="4"/>
    <x v="4"/>
    <x v="0"/>
    <x v="0"/>
    <x v="4"/>
    <x v="1"/>
    <x v="1"/>
    <x v="9"/>
    <d v="2025-02-12T00:00:00"/>
    <d v="2025-02-12T00:00:00"/>
    <x v="15"/>
    <x v="3"/>
  </r>
  <r>
    <x v="1104"/>
    <x v="21"/>
    <x v="182"/>
    <x v="10"/>
    <x v="1104"/>
    <x v="5"/>
    <x v="10"/>
    <x v="2"/>
    <x v="0"/>
    <x v="307"/>
    <x v="5"/>
    <x v="0"/>
    <x v="5"/>
    <m/>
    <m/>
    <x v="7"/>
    <x v="3"/>
  </r>
  <r>
    <x v="1105"/>
    <x v="32"/>
    <x v="1095"/>
    <x v="11"/>
    <x v="1105"/>
    <x v="0"/>
    <x v="17"/>
    <x v="0"/>
    <x v="0"/>
    <x v="57"/>
    <x v="19"/>
    <x v="1"/>
    <x v="7"/>
    <d v="2023-06-07T00:00:00"/>
    <d v="2025-01-07T00:00:00"/>
    <x v="0"/>
    <x v="2"/>
  </r>
  <r>
    <x v="1106"/>
    <x v="16"/>
    <x v="1096"/>
    <x v="1"/>
    <x v="1106"/>
    <x v="2"/>
    <x v="11"/>
    <x v="3"/>
    <x v="0"/>
    <x v="109"/>
    <x v="7"/>
    <x v="0"/>
    <x v="8"/>
    <m/>
    <m/>
    <x v="22"/>
    <x v="0"/>
  </r>
  <r>
    <x v="1107"/>
    <x v="9"/>
    <x v="1097"/>
    <x v="8"/>
    <x v="1107"/>
    <x v="0"/>
    <x v="16"/>
    <x v="2"/>
    <x v="1"/>
    <x v="154"/>
    <x v="6"/>
    <x v="1"/>
    <x v="9"/>
    <d v="2024-06-13T00:00:00"/>
    <d v="2024-07-14T00:00:00"/>
    <x v="29"/>
    <x v="3"/>
  </r>
  <r>
    <x v="1108"/>
    <x v="24"/>
    <x v="1098"/>
    <x v="3"/>
    <x v="1108"/>
    <x v="0"/>
    <x v="6"/>
    <x v="2"/>
    <x v="1"/>
    <x v="288"/>
    <x v="15"/>
    <x v="1"/>
    <x v="8"/>
    <d v="2023-11-28T00:00:00"/>
    <d v="2024-05-22T00:00:00"/>
    <x v="21"/>
    <x v="2"/>
  </r>
  <r>
    <x v="1109"/>
    <x v="13"/>
    <x v="1099"/>
    <x v="10"/>
    <x v="1109"/>
    <x v="5"/>
    <x v="0"/>
    <x v="2"/>
    <x v="1"/>
    <x v="52"/>
    <x v="15"/>
    <x v="1"/>
    <x v="7"/>
    <d v="2024-08-03T00:00:00"/>
    <d v="2024-09-02T00:00:00"/>
    <x v="25"/>
    <x v="3"/>
  </r>
  <r>
    <x v="1110"/>
    <x v="8"/>
    <x v="1100"/>
    <x v="7"/>
    <x v="1110"/>
    <x v="1"/>
    <x v="11"/>
    <x v="3"/>
    <x v="0"/>
    <x v="154"/>
    <x v="12"/>
    <x v="1"/>
    <x v="6"/>
    <d v="2023-03-02T00:00:00"/>
    <d v="2023-03-21T00:00:00"/>
    <x v="13"/>
    <x v="3"/>
  </r>
  <r>
    <x v="1111"/>
    <x v="28"/>
    <x v="1101"/>
    <x v="4"/>
    <x v="1111"/>
    <x v="0"/>
    <x v="11"/>
    <x v="4"/>
    <x v="0"/>
    <x v="340"/>
    <x v="6"/>
    <x v="1"/>
    <x v="3"/>
    <d v="2024-01-16T00:00:00"/>
    <d v="2024-07-25T00:00:00"/>
    <x v="21"/>
    <x v="3"/>
  </r>
  <r>
    <x v="1112"/>
    <x v="26"/>
    <x v="1102"/>
    <x v="7"/>
    <x v="1112"/>
    <x v="5"/>
    <x v="3"/>
    <x v="4"/>
    <x v="0"/>
    <x v="47"/>
    <x v="14"/>
    <x v="1"/>
    <x v="6"/>
    <d v="2024-11-05T00:00:00"/>
    <d v="2025-01-02T00:00:00"/>
    <x v="0"/>
    <x v="3"/>
  </r>
  <r>
    <x v="1113"/>
    <x v="6"/>
    <x v="1103"/>
    <x v="5"/>
    <x v="1113"/>
    <x v="4"/>
    <x v="16"/>
    <x v="2"/>
    <x v="1"/>
    <x v="142"/>
    <x v="1"/>
    <x v="0"/>
    <x v="0"/>
    <m/>
    <m/>
    <x v="26"/>
    <x v="3"/>
  </r>
  <r>
    <x v="1114"/>
    <x v="32"/>
    <x v="1104"/>
    <x v="11"/>
    <x v="1114"/>
    <x v="5"/>
    <x v="1"/>
    <x v="2"/>
    <x v="1"/>
    <x v="0"/>
    <x v="3"/>
    <x v="1"/>
    <x v="2"/>
    <d v="2023-06-12T00:00:00"/>
    <d v="2023-08-18T00:00:00"/>
    <x v="36"/>
    <x v="2"/>
  </r>
  <r>
    <x v="1115"/>
    <x v="12"/>
    <x v="1105"/>
    <x v="9"/>
    <x v="1115"/>
    <x v="4"/>
    <x v="8"/>
    <x v="3"/>
    <x v="1"/>
    <x v="215"/>
    <x v="3"/>
    <x v="1"/>
    <x v="2"/>
    <d v="2023-07-20T00:00:00"/>
    <d v="2024-08-23T00:00:00"/>
    <x v="27"/>
    <x v="3"/>
  </r>
  <r>
    <x v="1116"/>
    <x v="33"/>
    <x v="1106"/>
    <x v="0"/>
    <x v="1116"/>
    <x v="0"/>
    <x v="14"/>
    <x v="2"/>
    <x v="0"/>
    <x v="115"/>
    <x v="17"/>
    <x v="1"/>
    <x v="3"/>
    <d v="2023-04-01T00:00:00"/>
    <d v="2023-10-26T00:00:00"/>
    <x v="20"/>
    <x v="0"/>
  </r>
  <r>
    <x v="1117"/>
    <x v="5"/>
    <x v="1107"/>
    <x v="4"/>
    <x v="1117"/>
    <x v="4"/>
    <x v="4"/>
    <x v="1"/>
    <x v="0"/>
    <x v="279"/>
    <x v="8"/>
    <x v="1"/>
    <x v="1"/>
    <d v="2023-12-25T00:00:00"/>
    <d v="2024-12-04T00:00:00"/>
    <x v="31"/>
    <x v="3"/>
  </r>
  <r>
    <x v="1118"/>
    <x v="38"/>
    <x v="1108"/>
    <x v="0"/>
    <x v="1118"/>
    <x v="1"/>
    <x v="5"/>
    <x v="3"/>
    <x v="0"/>
    <x v="28"/>
    <x v="16"/>
    <x v="0"/>
    <x v="11"/>
    <m/>
    <m/>
    <x v="14"/>
    <x v="0"/>
  </r>
  <r>
    <x v="1119"/>
    <x v="29"/>
    <x v="1109"/>
    <x v="4"/>
    <x v="1119"/>
    <x v="4"/>
    <x v="17"/>
    <x v="1"/>
    <x v="0"/>
    <x v="386"/>
    <x v="8"/>
    <x v="1"/>
    <x v="4"/>
    <d v="2024-02-01T00:00:00"/>
    <d v="2025-01-26T00:00:00"/>
    <x v="5"/>
    <x v="3"/>
  </r>
  <r>
    <x v="1120"/>
    <x v="18"/>
    <x v="1110"/>
    <x v="9"/>
    <x v="1120"/>
    <x v="1"/>
    <x v="15"/>
    <x v="4"/>
    <x v="1"/>
    <x v="204"/>
    <x v="7"/>
    <x v="0"/>
    <x v="1"/>
    <m/>
    <m/>
    <x v="30"/>
    <x v="3"/>
  </r>
  <r>
    <x v="1121"/>
    <x v="26"/>
    <x v="1111"/>
    <x v="7"/>
    <x v="1121"/>
    <x v="1"/>
    <x v="13"/>
    <x v="4"/>
    <x v="0"/>
    <x v="281"/>
    <x v="8"/>
    <x v="1"/>
    <x v="0"/>
    <d v="2025-01-27T00:00:00"/>
    <d v="2025-01-29T00:00:00"/>
    <x v="35"/>
    <x v="3"/>
  </r>
  <r>
    <x v="1122"/>
    <x v="13"/>
    <x v="1112"/>
    <x v="10"/>
    <x v="1122"/>
    <x v="0"/>
    <x v="12"/>
    <x v="0"/>
    <x v="0"/>
    <x v="235"/>
    <x v="6"/>
    <x v="0"/>
    <x v="7"/>
    <m/>
    <m/>
    <x v="22"/>
    <x v="3"/>
  </r>
  <r>
    <x v="1123"/>
    <x v="20"/>
    <x v="1113"/>
    <x v="8"/>
    <x v="1123"/>
    <x v="2"/>
    <x v="19"/>
    <x v="0"/>
    <x v="1"/>
    <x v="58"/>
    <x v="0"/>
    <x v="1"/>
    <x v="5"/>
    <d v="2024-08-20T00:00:00"/>
    <d v="2025-01-09T00:00:00"/>
    <x v="7"/>
    <x v="3"/>
  </r>
  <r>
    <x v="1124"/>
    <x v="10"/>
    <x v="1114"/>
    <x v="2"/>
    <x v="1124"/>
    <x v="2"/>
    <x v="10"/>
    <x v="4"/>
    <x v="1"/>
    <x v="147"/>
    <x v="12"/>
    <x v="0"/>
    <x v="2"/>
    <m/>
    <m/>
    <x v="3"/>
    <x v="1"/>
  </r>
  <r>
    <x v="1125"/>
    <x v="0"/>
    <x v="1115"/>
    <x v="0"/>
    <x v="1125"/>
    <x v="1"/>
    <x v="5"/>
    <x v="2"/>
    <x v="1"/>
    <x v="21"/>
    <x v="11"/>
    <x v="0"/>
    <x v="7"/>
    <m/>
    <m/>
    <x v="32"/>
    <x v="0"/>
  </r>
  <r>
    <x v="1126"/>
    <x v="15"/>
    <x v="1116"/>
    <x v="1"/>
    <x v="1126"/>
    <x v="1"/>
    <x v="5"/>
    <x v="2"/>
    <x v="0"/>
    <x v="355"/>
    <x v="9"/>
    <x v="0"/>
    <x v="5"/>
    <m/>
    <m/>
    <x v="29"/>
    <x v="0"/>
  </r>
  <r>
    <x v="1127"/>
    <x v="32"/>
    <x v="1117"/>
    <x v="11"/>
    <x v="1127"/>
    <x v="1"/>
    <x v="14"/>
    <x v="3"/>
    <x v="1"/>
    <x v="251"/>
    <x v="9"/>
    <x v="1"/>
    <x v="9"/>
    <d v="2024-03-15T00:00:00"/>
    <d v="2024-06-29T00:00:00"/>
    <x v="23"/>
    <x v="2"/>
  </r>
  <r>
    <x v="1128"/>
    <x v="35"/>
    <x v="1118"/>
    <x v="2"/>
    <x v="1128"/>
    <x v="0"/>
    <x v="2"/>
    <x v="3"/>
    <x v="0"/>
    <x v="200"/>
    <x v="8"/>
    <x v="0"/>
    <x v="10"/>
    <m/>
    <m/>
    <x v="6"/>
    <x v="1"/>
  </r>
  <r>
    <x v="1129"/>
    <x v="2"/>
    <x v="1119"/>
    <x v="2"/>
    <x v="1129"/>
    <x v="2"/>
    <x v="8"/>
    <x v="0"/>
    <x v="0"/>
    <x v="206"/>
    <x v="5"/>
    <x v="0"/>
    <x v="10"/>
    <m/>
    <m/>
    <x v="11"/>
    <x v="1"/>
  </r>
  <r>
    <x v="1130"/>
    <x v="21"/>
    <x v="1120"/>
    <x v="10"/>
    <x v="1130"/>
    <x v="3"/>
    <x v="3"/>
    <x v="0"/>
    <x v="1"/>
    <x v="52"/>
    <x v="5"/>
    <x v="0"/>
    <x v="0"/>
    <m/>
    <m/>
    <x v="10"/>
    <x v="3"/>
  </r>
  <r>
    <x v="1131"/>
    <x v="26"/>
    <x v="1121"/>
    <x v="7"/>
    <x v="1131"/>
    <x v="1"/>
    <x v="8"/>
    <x v="1"/>
    <x v="1"/>
    <x v="236"/>
    <x v="10"/>
    <x v="0"/>
    <x v="4"/>
    <m/>
    <m/>
    <x v="34"/>
    <x v="3"/>
  </r>
  <r>
    <x v="1132"/>
    <x v="26"/>
    <x v="1122"/>
    <x v="7"/>
    <x v="1132"/>
    <x v="1"/>
    <x v="11"/>
    <x v="1"/>
    <x v="1"/>
    <x v="272"/>
    <x v="11"/>
    <x v="1"/>
    <x v="9"/>
    <d v="2023-12-21T00:00:00"/>
    <d v="2024-04-15T00:00:00"/>
    <x v="3"/>
    <x v="3"/>
  </r>
  <r>
    <x v="1133"/>
    <x v="18"/>
    <x v="1123"/>
    <x v="9"/>
    <x v="1133"/>
    <x v="4"/>
    <x v="3"/>
    <x v="2"/>
    <x v="1"/>
    <x v="193"/>
    <x v="9"/>
    <x v="1"/>
    <x v="1"/>
    <d v="2024-12-22T00:00:00"/>
    <d v="2025-01-11T00:00:00"/>
    <x v="30"/>
    <x v="3"/>
  </r>
  <r>
    <x v="1134"/>
    <x v="24"/>
    <x v="1124"/>
    <x v="3"/>
    <x v="1134"/>
    <x v="1"/>
    <x v="15"/>
    <x v="2"/>
    <x v="1"/>
    <x v="387"/>
    <x v="7"/>
    <x v="0"/>
    <x v="7"/>
    <m/>
    <m/>
    <x v="27"/>
    <x v="2"/>
  </r>
  <r>
    <x v="1135"/>
    <x v="8"/>
    <x v="1125"/>
    <x v="7"/>
    <x v="1135"/>
    <x v="3"/>
    <x v="18"/>
    <x v="0"/>
    <x v="0"/>
    <x v="269"/>
    <x v="15"/>
    <x v="1"/>
    <x v="2"/>
    <d v="2024-02-27T00:00:00"/>
    <d v="2025-01-09T00:00:00"/>
    <x v="1"/>
    <x v="3"/>
  </r>
  <r>
    <x v="1136"/>
    <x v="22"/>
    <x v="1126"/>
    <x v="11"/>
    <x v="1136"/>
    <x v="1"/>
    <x v="17"/>
    <x v="0"/>
    <x v="1"/>
    <x v="26"/>
    <x v="18"/>
    <x v="1"/>
    <x v="9"/>
    <d v="2023-10-26T00:00:00"/>
    <d v="2024-04-04T00:00:00"/>
    <x v="3"/>
    <x v="2"/>
  </r>
  <r>
    <x v="1137"/>
    <x v="38"/>
    <x v="1127"/>
    <x v="0"/>
    <x v="1137"/>
    <x v="3"/>
    <x v="12"/>
    <x v="2"/>
    <x v="1"/>
    <x v="276"/>
    <x v="7"/>
    <x v="1"/>
    <x v="0"/>
    <d v="2024-03-16T00:00:00"/>
    <d v="2024-12-18T00:00:00"/>
    <x v="34"/>
    <x v="0"/>
  </r>
  <r>
    <x v="1138"/>
    <x v="37"/>
    <x v="1128"/>
    <x v="5"/>
    <x v="1138"/>
    <x v="0"/>
    <x v="13"/>
    <x v="0"/>
    <x v="1"/>
    <x v="71"/>
    <x v="7"/>
    <x v="0"/>
    <x v="11"/>
    <m/>
    <m/>
    <x v="14"/>
    <x v="3"/>
  </r>
  <r>
    <x v="1139"/>
    <x v="23"/>
    <x v="1129"/>
    <x v="9"/>
    <x v="1139"/>
    <x v="5"/>
    <x v="7"/>
    <x v="3"/>
    <x v="0"/>
    <x v="388"/>
    <x v="6"/>
    <x v="1"/>
    <x v="1"/>
    <d v="2023-03-17T00:00:00"/>
    <d v="2024-05-26T00:00:00"/>
    <x v="36"/>
    <x v="3"/>
  </r>
  <r>
    <x v="1140"/>
    <x v="6"/>
    <x v="1130"/>
    <x v="5"/>
    <x v="1140"/>
    <x v="5"/>
    <x v="15"/>
    <x v="3"/>
    <x v="0"/>
    <x v="327"/>
    <x v="1"/>
    <x v="0"/>
    <x v="6"/>
    <m/>
    <m/>
    <x v="28"/>
    <x v="3"/>
  </r>
  <r>
    <x v="1141"/>
    <x v="21"/>
    <x v="1131"/>
    <x v="10"/>
    <x v="1141"/>
    <x v="1"/>
    <x v="2"/>
    <x v="4"/>
    <x v="0"/>
    <x v="369"/>
    <x v="4"/>
    <x v="0"/>
    <x v="5"/>
    <m/>
    <m/>
    <x v="35"/>
    <x v="3"/>
  </r>
  <r>
    <x v="1142"/>
    <x v="32"/>
    <x v="1132"/>
    <x v="11"/>
    <x v="1142"/>
    <x v="2"/>
    <x v="8"/>
    <x v="4"/>
    <x v="0"/>
    <x v="184"/>
    <x v="10"/>
    <x v="1"/>
    <x v="3"/>
    <d v="2024-02-02T00:00:00"/>
    <d v="2024-12-29T00:00:00"/>
    <x v="35"/>
    <x v="2"/>
  </r>
  <r>
    <x v="1143"/>
    <x v="29"/>
    <x v="1133"/>
    <x v="4"/>
    <x v="1143"/>
    <x v="4"/>
    <x v="3"/>
    <x v="4"/>
    <x v="0"/>
    <x v="293"/>
    <x v="4"/>
    <x v="0"/>
    <x v="8"/>
    <m/>
    <m/>
    <x v="28"/>
    <x v="3"/>
  </r>
  <r>
    <x v="1144"/>
    <x v="1"/>
    <x v="1134"/>
    <x v="1"/>
    <x v="1144"/>
    <x v="3"/>
    <x v="5"/>
    <x v="3"/>
    <x v="1"/>
    <x v="301"/>
    <x v="14"/>
    <x v="0"/>
    <x v="11"/>
    <m/>
    <m/>
    <x v="10"/>
    <x v="0"/>
  </r>
  <r>
    <x v="1145"/>
    <x v="21"/>
    <x v="1135"/>
    <x v="10"/>
    <x v="1145"/>
    <x v="1"/>
    <x v="8"/>
    <x v="4"/>
    <x v="0"/>
    <x v="321"/>
    <x v="6"/>
    <x v="1"/>
    <x v="7"/>
    <d v="2023-04-24T00:00:00"/>
    <d v="2024-08-13T00:00:00"/>
    <x v="1"/>
    <x v="3"/>
  </r>
  <r>
    <x v="1146"/>
    <x v="3"/>
    <x v="1136"/>
    <x v="3"/>
    <x v="1146"/>
    <x v="3"/>
    <x v="19"/>
    <x v="4"/>
    <x v="1"/>
    <x v="232"/>
    <x v="11"/>
    <x v="0"/>
    <x v="6"/>
    <m/>
    <m/>
    <x v="1"/>
    <x v="2"/>
  </r>
  <r>
    <x v="1147"/>
    <x v="5"/>
    <x v="1137"/>
    <x v="4"/>
    <x v="1147"/>
    <x v="2"/>
    <x v="8"/>
    <x v="3"/>
    <x v="1"/>
    <x v="63"/>
    <x v="0"/>
    <x v="1"/>
    <x v="3"/>
    <d v="2024-02-28T00:00:00"/>
    <d v="2024-04-27T00:00:00"/>
    <x v="6"/>
    <x v="3"/>
  </r>
  <r>
    <x v="1148"/>
    <x v="36"/>
    <x v="1138"/>
    <x v="6"/>
    <x v="1148"/>
    <x v="5"/>
    <x v="14"/>
    <x v="0"/>
    <x v="1"/>
    <x v="234"/>
    <x v="16"/>
    <x v="1"/>
    <x v="3"/>
    <d v="2023-11-26T00:00:00"/>
    <d v="2024-08-29T00:00:00"/>
    <x v="7"/>
    <x v="3"/>
  </r>
  <r>
    <x v="1149"/>
    <x v="21"/>
    <x v="1139"/>
    <x v="10"/>
    <x v="1149"/>
    <x v="2"/>
    <x v="10"/>
    <x v="2"/>
    <x v="0"/>
    <x v="27"/>
    <x v="8"/>
    <x v="0"/>
    <x v="6"/>
    <m/>
    <m/>
    <x v="5"/>
    <x v="3"/>
  </r>
  <r>
    <x v="1150"/>
    <x v="34"/>
    <x v="1140"/>
    <x v="5"/>
    <x v="1150"/>
    <x v="2"/>
    <x v="4"/>
    <x v="4"/>
    <x v="0"/>
    <x v="183"/>
    <x v="9"/>
    <x v="0"/>
    <x v="3"/>
    <m/>
    <m/>
    <x v="10"/>
    <x v="3"/>
  </r>
  <r>
    <x v="1151"/>
    <x v="1"/>
    <x v="1141"/>
    <x v="1"/>
    <x v="1151"/>
    <x v="0"/>
    <x v="10"/>
    <x v="1"/>
    <x v="1"/>
    <x v="15"/>
    <x v="5"/>
    <x v="1"/>
    <x v="1"/>
    <d v="2023-07-17T00:00:00"/>
    <d v="2025-02-06T00:00:00"/>
    <x v="8"/>
    <x v="0"/>
  </r>
  <r>
    <x v="1152"/>
    <x v="25"/>
    <x v="1142"/>
    <x v="12"/>
    <x v="1152"/>
    <x v="0"/>
    <x v="15"/>
    <x v="2"/>
    <x v="1"/>
    <x v="15"/>
    <x v="8"/>
    <x v="1"/>
    <x v="10"/>
    <d v="2024-12-31T00:00:00"/>
    <d v="2025-01-23T00:00:00"/>
    <x v="27"/>
    <x v="3"/>
  </r>
  <r>
    <x v="1153"/>
    <x v="33"/>
    <x v="1143"/>
    <x v="0"/>
    <x v="1153"/>
    <x v="2"/>
    <x v="10"/>
    <x v="2"/>
    <x v="0"/>
    <x v="120"/>
    <x v="6"/>
    <x v="1"/>
    <x v="7"/>
    <d v="2023-08-25T00:00:00"/>
    <d v="2024-05-04T00:00:00"/>
    <x v="8"/>
    <x v="0"/>
  </r>
  <r>
    <x v="1154"/>
    <x v="30"/>
    <x v="1144"/>
    <x v="12"/>
    <x v="1154"/>
    <x v="1"/>
    <x v="13"/>
    <x v="1"/>
    <x v="1"/>
    <x v="200"/>
    <x v="8"/>
    <x v="1"/>
    <x v="8"/>
    <d v="2024-12-16T00:00:00"/>
    <d v="2025-02-04T00:00:00"/>
    <x v="34"/>
    <x v="3"/>
  </r>
  <r>
    <x v="1155"/>
    <x v="22"/>
    <x v="1145"/>
    <x v="11"/>
    <x v="1155"/>
    <x v="0"/>
    <x v="4"/>
    <x v="3"/>
    <x v="0"/>
    <x v="169"/>
    <x v="19"/>
    <x v="1"/>
    <x v="4"/>
    <d v="2023-05-30T00:00:00"/>
    <d v="2024-01-01T00:00:00"/>
    <x v="3"/>
    <x v="2"/>
  </r>
  <r>
    <x v="1156"/>
    <x v="37"/>
    <x v="1146"/>
    <x v="5"/>
    <x v="1156"/>
    <x v="1"/>
    <x v="12"/>
    <x v="0"/>
    <x v="0"/>
    <x v="228"/>
    <x v="4"/>
    <x v="1"/>
    <x v="8"/>
    <d v="2023-09-17T00:00:00"/>
    <d v="2025-01-03T00:00:00"/>
    <x v="23"/>
    <x v="3"/>
  </r>
  <r>
    <x v="1157"/>
    <x v="30"/>
    <x v="1147"/>
    <x v="12"/>
    <x v="1157"/>
    <x v="0"/>
    <x v="14"/>
    <x v="1"/>
    <x v="1"/>
    <x v="242"/>
    <x v="17"/>
    <x v="1"/>
    <x v="1"/>
    <d v="2023-04-24T00:00:00"/>
    <d v="2025-02-07T00:00:00"/>
    <x v="19"/>
    <x v="3"/>
  </r>
  <r>
    <x v="1158"/>
    <x v="35"/>
    <x v="1148"/>
    <x v="2"/>
    <x v="1158"/>
    <x v="3"/>
    <x v="13"/>
    <x v="1"/>
    <x v="0"/>
    <x v="103"/>
    <x v="15"/>
    <x v="1"/>
    <x v="9"/>
    <d v="2023-11-12T00:00:00"/>
    <d v="2024-06-01T00:00:00"/>
    <x v="7"/>
    <x v="1"/>
  </r>
  <r>
    <x v="1159"/>
    <x v="28"/>
    <x v="1149"/>
    <x v="4"/>
    <x v="1159"/>
    <x v="3"/>
    <x v="6"/>
    <x v="3"/>
    <x v="1"/>
    <x v="60"/>
    <x v="0"/>
    <x v="0"/>
    <x v="9"/>
    <m/>
    <m/>
    <x v="2"/>
    <x v="3"/>
  </r>
  <r>
    <x v="1160"/>
    <x v="14"/>
    <x v="1150"/>
    <x v="11"/>
    <x v="1160"/>
    <x v="1"/>
    <x v="3"/>
    <x v="4"/>
    <x v="1"/>
    <x v="352"/>
    <x v="17"/>
    <x v="1"/>
    <x v="8"/>
    <d v="2023-11-07T00:00:00"/>
    <d v="2023-11-26T00:00:00"/>
    <x v="3"/>
    <x v="2"/>
  </r>
  <r>
    <x v="1161"/>
    <x v="4"/>
    <x v="1151"/>
    <x v="1"/>
    <x v="1161"/>
    <x v="3"/>
    <x v="6"/>
    <x v="2"/>
    <x v="0"/>
    <x v="369"/>
    <x v="13"/>
    <x v="1"/>
    <x v="3"/>
    <d v="2023-04-11T00:00:00"/>
    <d v="2024-05-12T00:00:00"/>
    <x v="36"/>
    <x v="0"/>
  </r>
  <r>
    <x v="1162"/>
    <x v="22"/>
    <x v="1152"/>
    <x v="11"/>
    <x v="1162"/>
    <x v="2"/>
    <x v="0"/>
    <x v="4"/>
    <x v="0"/>
    <x v="301"/>
    <x v="1"/>
    <x v="0"/>
    <x v="9"/>
    <m/>
    <m/>
    <x v="20"/>
    <x v="2"/>
  </r>
  <r>
    <x v="1163"/>
    <x v="14"/>
    <x v="1153"/>
    <x v="11"/>
    <x v="1163"/>
    <x v="4"/>
    <x v="18"/>
    <x v="2"/>
    <x v="0"/>
    <x v="368"/>
    <x v="16"/>
    <x v="0"/>
    <x v="3"/>
    <m/>
    <m/>
    <x v="2"/>
    <x v="2"/>
  </r>
  <r>
    <x v="1164"/>
    <x v="32"/>
    <x v="1154"/>
    <x v="11"/>
    <x v="1164"/>
    <x v="0"/>
    <x v="0"/>
    <x v="1"/>
    <x v="0"/>
    <x v="298"/>
    <x v="16"/>
    <x v="0"/>
    <x v="0"/>
    <m/>
    <m/>
    <x v="12"/>
    <x v="2"/>
  </r>
  <r>
    <x v="1165"/>
    <x v="13"/>
    <x v="1155"/>
    <x v="10"/>
    <x v="1165"/>
    <x v="3"/>
    <x v="1"/>
    <x v="2"/>
    <x v="0"/>
    <x v="59"/>
    <x v="18"/>
    <x v="0"/>
    <x v="6"/>
    <m/>
    <m/>
    <x v="21"/>
    <x v="3"/>
  </r>
  <r>
    <x v="1166"/>
    <x v="27"/>
    <x v="1156"/>
    <x v="3"/>
    <x v="1166"/>
    <x v="1"/>
    <x v="1"/>
    <x v="3"/>
    <x v="1"/>
    <x v="216"/>
    <x v="16"/>
    <x v="1"/>
    <x v="10"/>
    <d v="2023-04-03T00:00:00"/>
    <d v="2024-11-18T00:00:00"/>
    <x v="1"/>
    <x v="2"/>
  </r>
  <r>
    <x v="1167"/>
    <x v="37"/>
    <x v="1157"/>
    <x v="5"/>
    <x v="1167"/>
    <x v="4"/>
    <x v="14"/>
    <x v="2"/>
    <x v="0"/>
    <x v="348"/>
    <x v="10"/>
    <x v="0"/>
    <x v="6"/>
    <m/>
    <m/>
    <x v="18"/>
    <x v="3"/>
  </r>
  <r>
    <x v="1168"/>
    <x v="25"/>
    <x v="1158"/>
    <x v="12"/>
    <x v="1168"/>
    <x v="2"/>
    <x v="4"/>
    <x v="1"/>
    <x v="1"/>
    <x v="129"/>
    <x v="12"/>
    <x v="0"/>
    <x v="4"/>
    <m/>
    <m/>
    <x v="3"/>
    <x v="3"/>
  </r>
  <r>
    <x v="1169"/>
    <x v="22"/>
    <x v="1159"/>
    <x v="11"/>
    <x v="1169"/>
    <x v="3"/>
    <x v="13"/>
    <x v="3"/>
    <x v="0"/>
    <x v="247"/>
    <x v="11"/>
    <x v="0"/>
    <x v="3"/>
    <m/>
    <m/>
    <x v="15"/>
    <x v="2"/>
  </r>
  <r>
    <x v="1170"/>
    <x v="2"/>
    <x v="1160"/>
    <x v="2"/>
    <x v="1170"/>
    <x v="2"/>
    <x v="0"/>
    <x v="2"/>
    <x v="1"/>
    <x v="193"/>
    <x v="9"/>
    <x v="0"/>
    <x v="9"/>
    <m/>
    <m/>
    <x v="13"/>
    <x v="1"/>
  </r>
  <r>
    <x v="1171"/>
    <x v="27"/>
    <x v="1161"/>
    <x v="3"/>
    <x v="1171"/>
    <x v="3"/>
    <x v="7"/>
    <x v="0"/>
    <x v="1"/>
    <x v="277"/>
    <x v="19"/>
    <x v="1"/>
    <x v="1"/>
    <d v="2024-01-05T00:00:00"/>
    <d v="2025-01-18T00:00:00"/>
    <x v="24"/>
    <x v="2"/>
  </r>
  <r>
    <x v="1172"/>
    <x v="35"/>
    <x v="150"/>
    <x v="2"/>
    <x v="1172"/>
    <x v="0"/>
    <x v="19"/>
    <x v="0"/>
    <x v="0"/>
    <x v="262"/>
    <x v="13"/>
    <x v="1"/>
    <x v="5"/>
    <d v="2024-01-12T00:00:00"/>
    <d v="2024-12-29T00:00:00"/>
    <x v="28"/>
    <x v="1"/>
  </r>
  <r>
    <x v="1173"/>
    <x v="25"/>
    <x v="1162"/>
    <x v="12"/>
    <x v="1173"/>
    <x v="1"/>
    <x v="0"/>
    <x v="3"/>
    <x v="1"/>
    <x v="244"/>
    <x v="3"/>
    <x v="1"/>
    <x v="6"/>
    <d v="2025-02-07T00:00:00"/>
    <d v="2025-02-23T00:00:00"/>
    <x v="16"/>
    <x v="3"/>
  </r>
  <r>
    <x v="1174"/>
    <x v="29"/>
    <x v="1163"/>
    <x v="4"/>
    <x v="1174"/>
    <x v="0"/>
    <x v="5"/>
    <x v="4"/>
    <x v="0"/>
    <x v="104"/>
    <x v="4"/>
    <x v="1"/>
    <x v="9"/>
    <d v="2024-09-05T00:00:00"/>
    <d v="2024-10-17T00:00:00"/>
    <x v="19"/>
    <x v="3"/>
  </r>
  <r>
    <x v="1175"/>
    <x v="32"/>
    <x v="1164"/>
    <x v="11"/>
    <x v="1175"/>
    <x v="1"/>
    <x v="13"/>
    <x v="4"/>
    <x v="0"/>
    <x v="195"/>
    <x v="3"/>
    <x v="0"/>
    <x v="6"/>
    <m/>
    <m/>
    <x v="32"/>
    <x v="2"/>
  </r>
  <r>
    <x v="1176"/>
    <x v="16"/>
    <x v="1165"/>
    <x v="1"/>
    <x v="1176"/>
    <x v="5"/>
    <x v="18"/>
    <x v="2"/>
    <x v="0"/>
    <x v="213"/>
    <x v="12"/>
    <x v="0"/>
    <x v="6"/>
    <m/>
    <m/>
    <x v="14"/>
    <x v="0"/>
  </r>
  <r>
    <x v="1177"/>
    <x v="16"/>
    <x v="1010"/>
    <x v="1"/>
    <x v="1177"/>
    <x v="2"/>
    <x v="8"/>
    <x v="0"/>
    <x v="0"/>
    <x v="109"/>
    <x v="10"/>
    <x v="0"/>
    <x v="8"/>
    <m/>
    <m/>
    <x v="18"/>
    <x v="0"/>
  </r>
  <r>
    <x v="1178"/>
    <x v="6"/>
    <x v="1166"/>
    <x v="5"/>
    <x v="1178"/>
    <x v="1"/>
    <x v="16"/>
    <x v="1"/>
    <x v="1"/>
    <x v="255"/>
    <x v="19"/>
    <x v="1"/>
    <x v="0"/>
    <d v="2024-07-02T00:00:00"/>
    <d v="2025-02-17T00:00:00"/>
    <x v="13"/>
    <x v="3"/>
  </r>
  <r>
    <x v="1179"/>
    <x v="14"/>
    <x v="1167"/>
    <x v="11"/>
    <x v="1179"/>
    <x v="5"/>
    <x v="7"/>
    <x v="1"/>
    <x v="0"/>
    <x v="32"/>
    <x v="1"/>
    <x v="0"/>
    <x v="2"/>
    <m/>
    <m/>
    <x v="21"/>
    <x v="2"/>
  </r>
  <r>
    <x v="1180"/>
    <x v="38"/>
    <x v="1168"/>
    <x v="0"/>
    <x v="1180"/>
    <x v="0"/>
    <x v="3"/>
    <x v="0"/>
    <x v="0"/>
    <x v="321"/>
    <x v="7"/>
    <x v="1"/>
    <x v="8"/>
    <d v="2023-08-03T00:00:00"/>
    <d v="2023-08-07T00:00:00"/>
    <x v="8"/>
    <x v="0"/>
  </r>
  <r>
    <x v="1181"/>
    <x v="25"/>
    <x v="1169"/>
    <x v="12"/>
    <x v="1181"/>
    <x v="2"/>
    <x v="13"/>
    <x v="3"/>
    <x v="1"/>
    <x v="210"/>
    <x v="16"/>
    <x v="0"/>
    <x v="7"/>
    <m/>
    <m/>
    <x v="32"/>
    <x v="3"/>
  </r>
  <r>
    <x v="1182"/>
    <x v="9"/>
    <x v="1170"/>
    <x v="8"/>
    <x v="1182"/>
    <x v="0"/>
    <x v="16"/>
    <x v="0"/>
    <x v="0"/>
    <x v="151"/>
    <x v="6"/>
    <x v="1"/>
    <x v="1"/>
    <d v="2024-04-10T00:00:00"/>
    <d v="2024-08-08T00:00:00"/>
    <x v="0"/>
    <x v="3"/>
  </r>
  <r>
    <x v="1183"/>
    <x v="36"/>
    <x v="1171"/>
    <x v="6"/>
    <x v="1183"/>
    <x v="1"/>
    <x v="2"/>
    <x v="0"/>
    <x v="1"/>
    <x v="26"/>
    <x v="18"/>
    <x v="0"/>
    <x v="5"/>
    <m/>
    <m/>
    <x v="36"/>
    <x v="3"/>
  </r>
  <r>
    <x v="1184"/>
    <x v="37"/>
    <x v="1172"/>
    <x v="5"/>
    <x v="1184"/>
    <x v="3"/>
    <x v="17"/>
    <x v="4"/>
    <x v="1"/>
    <x v="382"/>
    <x v="8"/>
    <x v="0"/>
    <x v="0"/>
    <m/>
    <m/>
    <x v="4"/>
    <x v="3"/>
  </r>
  <r>
    <x v="1185"/>
    <x v="5"/>
    <x v="1173"/>
    <x v="4"/>
    <x v="1185"/>
    <x v="2"/>
    <x v="17"/>
    <x v="3"/>
    <x v="1"/>
    <x v="228"/>
    <x v="0"/>
    <x v="1"/>
    <x v="8"/>
    <d v="2023-06-14T00:00:00"/>
    <d v="2024-05-01T00:00:00"/>
    <x v="0"/>
    <x v="3"/>
  </r>
  <r>
    <x v="1186"/>
    <x v="4"/>
    <x v="1174"/>
    <x v="1"/>
    <x v="1186"/>
    <x v="0"/>
    <x v="10"/>
    <x v="1"/>
    <x v="0"/>
    <x v="245"/>
    <x v="19"/>
    <x v="0"/>
    <x v="6"/>
    <m/>
    <m/>
    <x v="26"/>
    <x v="0"/>
  </r>
  <r>
    <x v="1187"/>
    <x v="3"/>
    <x v="1175"/>
    <x v="3"/>
    <x v="1187"/>
    <x v="1"/>
    <x v="11"/>
    <x v="4"/>
    <x v="0"/>
    <x v="389"/>
    <x v="15"/>
    <x v="1"/>
    <x v="4"/>
    <d v="2023-03-05T00:00:00"/>
    <d v="2025-01-25T00:00:00"/>
    <x v="11"/>
    <x v="2"/>
  </r>
  <r>
    <x v="1188"/>
    <x v="0"/>
    <x v="1176"/>
    <x v="0"/>
    <x v="1188"/>
    <x v="0"/>
    <x v="19"/>
    <x v="4"/>
    <x v="0"/>
    <x v="13"/>
    <x v="4"/>
    <x v="1"/>
    <x v="6"/>
    <d v="2023-06-14T00:00:00"/>
    <d v="2024-03-18T00:00:00"/>
    <x v="18"/>
    <x v="0"/>
  </r>
  <r>
    <x v="1189"/>
    <x v="9"/>
    <x v="1177"/>
    <x v="8"/>
    <x v="1189"/>
    <x v="1"/>
    <x v="16"/>
    <x v="1"/>
    <x v="1"/>
    <x v="227"/>
    <x v="6"/>
    <x v="0"/>
    <x v="0"/>
    <m/>
    <m/>
    <x v="13"/>
    <x v="3"/>
  </r>
  <r>
    <x v="1190"/>
    <x v="21"/>
    <x v="1178"/>
    <x v="10"/>
    <x v="1190"/>
    <x v="3"/>
    <x v="16"/>
    <x v="3"/>
    <x v="0"/>
    <x v="166"/>
    <x v="12"/>
    <x v="0"/>
    <x v="11"/>
    <m/>
    <m/>
    <x v="22"/>
    <x v="3"/>
  </r>
  <r>
    <x v="1191"/>
    <x v="13"/>
    <x v="1179"/>
    <x v="10"/>
    <x v="1191"/>
    <x v="2"/>
    <x v="4"/>
    <x v="1"/>
    <x v="0"/>
    <x v="390"/>
    <x v="4"/>
    <x v="0"/>
    <x v="3"/>
    <m/>
    <m/>
    <x v="4"/>
    <x v="3"/>
  </r>
  <r>
    <x v="1192"/>
    <x v="4"/>
    <x v="1180"/>
    <x v="1"/>
    <x v="1192"/>
    <x v="0"/>
    <x v="14"/>
    <x v="4"/>
    <x v="0"/>
    <x v="219"/>
    <x v="9"/>
    <x v="1"/>
    <x v="5"/>
    <d v="2023-12-28T00:00:00"/>
    <d v="2024-02-03T00:00:00"/>
    <x v="21"/>
    <x v="0"/>
  </r>
  <r>
    <x v="1193"/>
    <x v="21"/>
    <x v="1181"/>
    <x v="10"/>
    <x v="1193"/>
    <x v="0"/>
    <x v="3"/>
    <x v="0"/>
    <x v="0"/>
    <x v="229"/>
    <x v="11"/>
    <x v="0"/>
    <x v="6"/>
    <m/>
    <m/>
    <x v="29"/>
    <x v="3"/>
  </r>
  <r>
    <x v="1194"/>
    <x v="27"/>
    <x v="1182"/>
    <x v="3"/>
    <x v="1194"/>
    <x v="5"/>
    <x v="0"/>
    <x v="2"/>
    <x v="0"/>
    <x v="146"/>
    <x v="4"/>
    <x v="1"/>
    <x v="10"/>
    <d v="2024-05-12T00:00:00"/>
    <d v="2025-01-21T00:00:00"/>
    <x v="22"/>
    <x v="2"/>
  </r>
  <r>
    <x v="1195"/>
    <x v="10"/>
    <x v="1183"/>
    <x v="2"/>
    <x v="1195"/>
    <x v="1"/>
    <x v="19"/>
    <x v="3"/>
    <x v="0"/>
    <x v="228"/>
    <x v="12"/>
    <x v="0"/>
    <x v="1"/>
    <m/>
    <m/>
    <x v="4"/>
    <x v="1"/>
  </r>
  <r>
    <x v="1196"/>
    <x v="8"/>
    <x v="1184"/>
    <x v="7"/>
    <x v="1196"/>
    <x v="0"/>
    <x v="3"/>
    <x v="3"/>
    <x v="0"/>
    <x v="319"/>
    <x v="15"/>
    <x v="0"/>
    <x v="8"/>
    <m/>
    <m/>
    <x v="25"/>
    <x v="3"/>
  </r>
  <r>
    <x v="1197"/>
    <x v="26"/>
    <x v="1185"/>
    <x v="7"/>
    <x v="1197"/>
    <x v="0"/>
    <x v="11"/>
    <x v="1"/>
    <x v="1"/>
    <x v="331"/>
    <x v="0"/>
    <x v="1"/>
    <x v="7"/>
    <d v="2024-03-29T00:00:00"/>
    <d v="2024-08-29T00:00:00"/>
    <x v="27"/>
    <x v="3"/>
  </r>
  <r>
    <x v="1198"/>
    <x v="36"/>
    <x v="1186"/>
    <x v="6"/>
    <x v="1198"/>
    <x v="5"/>
    <x v="19"/>
    <x v="3"/>
    <x v="0"/>
    <x v="284"/>
    <x v="12"/>
    <x v="0"/>
    <x v="10"/>
    <m/>
    <m/>
    <x v="14"/>
    <x v="3"/>
  </r>
  <r>
    <x v="1199"/>
    <x v="1"/>
    <x v="1187"/>
    <x v="1"/>
    <x v="1199"/>
    <x v="3"/>
    <x v="13"/>
    <x v="1"/>
    <x v="1"/>
    <x v="294"/>
    <x v="8"/>
    <x v="0"/>
    <x v="10"/>
    <m/>
    <m/>
    <x v="5"/>
    <x v="0"/>
  </r>
  <r>
    <x v="1200"/>
    <x v="19"/>
    <x v="1188"/>
    <x v="7"/>
    <x v="1200"/>
    <x v="5"/>
    <x v="4"/>
    <x v="0"/>
    <x v="0"/>
    <x v="391"/>
    <x v="17"/>
    <x v="0"/>
    <x v="10"/>
    <m/>
    <m/>
    <x v="0"/>
    <x v="3"/>
  </r>
  <r>
    <x v="1201"/>
    <x v="3"/>
    <x v="1189"/>
    <x v="3"/>
    <x v="1201"/>
    <x v="0"/>
    <x v="13"/>
    <x v="4"/>
    <x v="1"/>
    <x v="137"/>
    <x v="11"/>
    <x v="1"/>
    <x v="7"/>
    <d v="2023-10-02T00:00:00"/>
    <d v="2024-09-02T00:00:00"/>
    <x v="26"/>
    <x v="2"/>
  </r>
  <r>
    <x v="1202"/>
    <x v="30"/>
    <x v="1190"/>
    <x v="12"/>
    <x v="1202"/>
    <x v="3"/>
    <x v="12"/>
    <x v="0"/>
    <x v="0"/>
    <x v="81"/>
    <x v="2"/>
    <x v="0"/>
    <x v="5"/>
    <m/>
    <m/>
    <x v="25"/>
    <x v="3"/>
  </r>
  <r>
    <x v="1203"/>
    <x v="26"/>
    <x v="1191"/>
    <x v="7"/>
    <x v="1203"/>
    <x v="4"/>
    <x v="8"/>
    <x v="2"/>
    <x v="0"/>
    <x v="41"/>
    <x v="7"/>
    <x v="1"/>
    <x v="5"/>
    <d v="2023-03-12T00:00:00"/>
    <d v="2024-12-07T00:00:00"/>
    <x v="7"/>
    <x v="3"/>
  </r>
  <r>
    <x v="1204"/>
    <x v="16"/>
    <x v="1192"/>
    <x v="1"/>
    <x v="1204"/>
    <x v="0"/>
    <x v="16"/>
    <x v="0"/>
    <x v="0"/>
    <x v="333"/>
    <x v="18"/>
    <x v="1"/>
    <x v="4"/>
    <d v="2024-10-05T00:00:00"/>
    <d v="2024-12-30T00:00:00"/>
    <x v="30"/>
    <x v="0"/>
  </r>
  <r>
    <x v="1205"/>
    <x v="32"/>
    <x v="1193"/>
    <x v="11"/>
    <x v="1205"/>
    <x v="0"/>
    <x v="3"/>
    <x v="4"/>
    <x v="1"/>
    <x v="222"/>
    <x v="15"/>
    <x v="0"/>
    <x v="9"/>
    <m/>
    <m/>
    <x v="27"/>
    <x v="2"/>
  </r>
  <r>
    <x v="1206"/>
    <x v="3"/>
    <x v="1194"/>
    <x v="3"/>
    <x v="1206"/>
    <x v="3"/>
    <x v="2"/>
    <x v="4"/>
    <x v="0"/>
    <x v="179"/>
    <x v="14"/>
    <x v="1"/>
    <x v="11"/>
    <d v="2024-07-26T00:00:00"/>
    <d v="2024-09-24T00:00:00"/>
    <x v="27"/>
    <x v="2"/>
  </r>
  <r>
    <x v="1207"/>
    <x v="18"/>
    <x v="1195"/>
    <x v="9"/>
    <x v="1207"/>
    <x v="1"/>
    <x v="7"/>
    <x v="2"/>
    <x v="1"/>
    <x v="148"/>
    <x v="3"/>
    <x v="0"/>
    <x v="8"/>
    <m/>
    <m/>
    <x v="28"/>
    <x v="3"/>
  </r>
  <r>
    <x v="1208"/>
    <x v="12"/>
    <x v="1196"/>
    <x v="9"/>
    <x v="1208"/>
    <x v="3"/>
    <x v="14"/>
    <x v="3"/>
    <x v="1"/>
    <x v="392"/>
    <x v="13"/>
    <x v="1"/>
    <x v="5"/>
    <d v="2024-10-17T00:00:00"/>
    <d v="2025-02-25T00:00:00"/>
    <x v="16"/>
    <x v="3"/>
  </r>
  <r>
    <x v="1209"/>
    <x v="2"/>
    <x v="1197"/>
    <x v="2"/>
    <x v="1209"/>
    <x v="5"/>
    <x v="4"/>
    <x v="4"/>
    <x v="1"/>
    <x v="386"/>
    <x v="16"/>
    <x v="1"/>
    <x v="6"/>
    <d v="2024-03-22T00:00:00"/>
    <d v="2024-08-24T00:00:00"/>
    <x v="15"/>
    <x v="1"/>
  </r>
  <r>
    <x v="1210"/>
    <x v="24"/>
    <x v="1198"/>
    <x v="3"/>
    <x v="1210"/>
    <x v="4"/>
    <x v="12"/>
    <x v="4"/>
    <x v="0"/>
    <x v="292"/>
    <x v="3"/>
    <x v="1"/>
    <x v="0"/>
    <d v="2023-08-21T00:00:00"/>
    <d v="2024-08-27T00:00:00"/>
    <x v="22"/>
    <x v="2"/>
  </r>
  <r>
    <x v="1211"/>
    <x v="17"/>
    <x v="1199"/>
    <x v="6"/>
    <x v="1211"/>
    <x v="2"/>
    <x v="7"/>
    <x v="0"/>
    <x v="0"/>
    <x v="104"/>
    <x v="3"/>
    <x v="0"/>
    <x v="7"/>
    <m/>
    <m/>
    <x v="26"/>
    <x v="3"/>
  </r>
  <r>
    <x v="1212"/>
    <x v="17"/>
    <x v="1200"/>
    <x v="6"/>
    <x v="1212"/>
    <x v="5"/>
    <x v="9"/>
    <x v="3"/>
    <x v="0"/>
    <x v="144"/>
    <x v="17"/>
    <x v="0"/>
    <x v="6"/>
    <m/>
    <m/>
    <x v="10"/>
    <x v="3"/>
  </r>
  <r>
    <x v="1213"/>
    <x v="16"/>
    <x v="1201"/>
    <x v="1"/>
    <x v="1213"/>
    <x v="3"/>
    <x v="15"/>
    <x v="1"/>
    <x v="0"/>
    <x v="344"/>
    <x v="5"/>
    <x v="1"/>
    <x v="5"/>
    <d v="2024-03-26T00:00:00"/>
    <d v="2025-01-30T00:00:00"/>
    <x v="2"/>
    <x v="0"/>
  </r>
  <r>
    <x v="1214"/>
    <x v="37"/>
    <x v="1202"/>
    <x v="5"/>
    <x v="1214"/>
    <x v="1"/>
    <x v="19"/>
    <x v="2"/>
    <x v="1"/>
    <x v="201"/>
    <x v="19"/>
    <x v="0"/>
    <x v="11"/>
    <m/>
    <m/>
    <x v="8"/>
    <x v="3"/>
  </r>
  <r>
    <x v="1215"/>
    <x v="6"/>
    <x v="1203"/>
    <x v="5"/>
    <x v="1215"/>
    <x v="1"/>
    <x v="17"/>
    <x v="3"/>
    <x v="1"/>
    <x v="393"/>
    <x v="3"/>
    <x v="1"/>
    <x v="2"/>
    <d v="2023-09-22T00:00:00"/>
    <d v="2024-01-08T00:00:00"/>
    <x v="1"/>
    <x v="3"/>
  </r>
  <r>
    <x v="1216"/>
    <x v="3"/>
    <x v="1204"/>
    <x v="3"/>
    <x v="1216"/>
    <x v="3"/>
    <x v="7"/>
    <x v="1"/>
    <x v="1"/>
    <x v="59"/>
    <x v="17"/>
    <x v="1"/>
    <x v="1"/>
    <d v="2023-10-28T00:00:00"/>
    <d v="2024-02-01T00:00:00"/>
    <x v="21"/>
    <x v="2"/>
  </r>
  <r>
    <x v="1217"/>
    <x v="27"/>
    <x v="1205"/>
    <x v="3"/>
    <x v="1217"/>
    <x v="1"/>
    <x v="6"/>
    <x v="1"/>
    <x v="1"/>
    <x v="378"/>
    <x v="17"/>
    <x v="0"/>
    <x v="1"/>
    <m/>
    <m/>
    <x v="11"/>
    <x v="2"/>
  </r>
  <r>
    <x v="1218"/>
    <x v="19"/>
    <x v="1206"/>
    <x v="7"/>
    <x v="1218"/>
    <x v="4"/>
    <x v="14"/>
    <x v="3"/>
    <x v="0"/>
    <x v="373"/>
    <x v="15"/>
    <x v="1"/>
    <x v="3"/>
    <d v="2025-01-20T00:00:00"/>
    <d v="2025-01-21T00:00:00"/>
    <x v="9"/>
    <x v="3"/>
  </r>
  <r>
    <x v="1219"/>
    <x v="4"/>
    <x v="1207"/>
    <x v="1"/>
    <x v="1219"/>
    <x v="2"/>
    <x v="13"/>
    <x v="2"/>
    <x v="0"/>
    <x v="137"/>
    <x v="18"/>
    <x v="1"/>
    <x v="6"/>
    <d v="2024-06-23T00:00:00"/>
    <d v="2024-10-19T00:00:00"/>
    <x v="3"/>
    <x v="0"/>
  </r>
  <r>
    <x v="1220"/>
    <x v="13"/>
    <x v="1208"/>
    <x v="10"/>
    <x v="1220"/>
    <x v="2"/>
    <x v="3"/>
    <x v="0"/>
    <x v="1"/>
    <x v="186"/>
    <x v="8"/>
    <x v="0"/>
    <x v="11"/>
    <m/>
    <m/>
    <x v="20"/>
    <x v="3"/>
  </r>
  <r>
    <x v="1221"/>
    <x v="14"/>
    <x v="1209"/>
    <x v="11"/>
    <x v="1221"/>
    <x v="5"/>
    <x v="19"/>
    <x v="1"/>
    <x v="0"/>
    <x v="170"/>
    <x v="10"/>
    <x v="0"/>
    <x v="1"/>
    <m/>
    <m/>
    <x v="26"/>
    <x v="2"/>
  </r>
  <r>
    <x v="1222"/>
    <x v="31"/>
    <x v="1210"/>
    <x v="12"/>
    <x v="1222"/>
    <x v="5"/>
    <x v="9"/>
    <x v="3"/>
    <x v="0"/>
    <x v="64"/>
    <x v="4"/>
    <x v="1"/>
    <x v="0"/>
    <d v="2024-04-05T00:00:00"/>
    <d v="2024-07-20T00:00:00"/>
    <x v="1"/>
    <x v="3"/>
  </r>
  <r>
    <x v="1223"/>
    <x v="31"/>
    <x v="1211"/>
    <x v="12"/>
    <x v="1223"/>
    <x v="3"/>
    <x v="2"/>
    <x v="1"/>
    <x v="1"/>
    <x v="77"/>
    <x v="7"/>
    <x v="1"/>
    <x v="9"/>
    <d v="2025-01-14T00:00:00"/>
    <d v="2025-02-26T00:00:00"/>
    <x v="30"/>
    <x v="3"/>
  </r>
  <r>
    <x v="1224"/>
    <x v="27"/>
    <x v="1212"/>
    <x v="3"/>
    <x v="1224"/>
    <x v="0"/>
    <x v="17"/>
    <x v="2"/>
    <x v="0"/>
    <x v="56"/>
    <x v="18"/>
    <x v="1"/>
    <x v="3"/>
    <d v="2023-08-27T00:00:00"/>
    <d v="2024-08-12T00:00:00"/>
    <x v="12"/>
    <x v="2"/>
  </r>
  <r>
    <x v="1225"/>
    <x v="23"/>
    <x v="1213"/>
    <x v="9"/>
    <x v="1225"/>
    <x v="3"/>
    <x v="18"/>
    <x v="4"/>
    <x v="1"/>
    <x v="205"/>
    <x v="15"/>
    <x v="1"/>
    <x v="2"/>
    <d v="2023-12-11T00:00:00"/>
    <d v="2024-07-22T00:00:00"/>
    <x v="4"/>
    <x v="3"/>
  </r>
  <r>
    <x v="1226"/>
    <x v="25"/>
    <x v="1214"/>
    <x v="12"/>
    <x v="1226"/>
    <x v="5"/>
    <x v="8"/>
    <x v="4"/>
    <x v="0"/>
    <x v="276"/>
    <x v="7"/>
    <x v="1"/>
    <x v="5"/>
    <d v="2023-04-27T00:00:00"/>
    <d v="2023-09-14T00:00:00"/>
    <x v="33"/>
    <x v="3"/>
  </r>
  <r>
    <x v="1227"/>
    <x v="18"/>
    <x v="829"/>
    <x v="9"/>
    <x v="1227"/>
    <x v="5"/>
    <x v="0"/>
    <x v="1"/>
    <x v="1"/>
    <x v="353"/>
    <x v="4"/>
    <x v="0"/>
    <x v="6"/>
    <m/>
    <m/>
    <x v="24"/>
    <x v="3"/>
  </r>
  <r>
    <x v="1228"/>
    <x v="26"/>
    <x v="1215"/>
    <x v="7"/>
    <x v="1228"/>
    <x v="1"/>
    <x v="4"/>
    <x v="4"/>
    <x v="0"/>
    <x v="286"/>
    <x v="8"/>
    <x v="0"/>
    <x v="4"/>
    <m/>
    <m/>
    <x v="10"/>
    <x v="3"/>
  </r>
  <r>
    <x v="1229"/>
    <x v="2"/>
    <x v="1216"/>
    <x v="2"/>
    <x v="1229"/>
    <x v="3"/>
    <x v="4"/>
    <x v="0"/>
    <x v="0"/>
    <x v="186"/>
    <x v="7"/>
    <x v="0"/>
    <x v="4"/>
    <m/>
    <m/>
    <x v="36"/>
    <x v="1"/>
  </r>
  <r>
    <x v="1230"/>
    <x v="8"/>
    <x v="1217"/>
    <x v="7"/>
    <x v="1230"/>
    <x v="5"/>
    <x v="9"/>
    <x v="2"/>
    <x v="1"/>
    <x v="41"/>
    <x v="16"/>
    <x v="0"/>
    <x v="3"/>
    <m/>
    <m/>
    <x v="12"/>
    <x v="3"/>
  </r>
  <r>
    <x v="1231"/>
    <x v="12"/>
    <x v="1218"/>
    <x v="9"/>
    <x v="1231"/>
    <x v="3"/>
    <x v="5"/>
    <x v="4"/>
    <x v="1"/>
    <x v="49"/>
    <x v="2"/>
    <x v="1"/>
    <x v="9"/>
    <d v="2024-12-20T00:00:00"/>
    <d v="2025-01-27T00:00:00"/>
    <x v="26"/>
    <x v="3"/>
  </r>
  <r>
    <x v="1232"/>
    <x v="9"/>
    <x v="1219"/>
    <x v="8"/>
    <x v="1232"/>
    <x v="0"/>
    <x v="8"/>
    <x v="0"/>
    <x v="0"/>
    <x v="298"/>
    <x v="9"/>
    <x v="0"/>
    <x v="3"/>
    <m/>
    <m/>
    <x v="34"/>
    <x v="3"/>
  </r>
  <r>
    <x v="1233"/>
    <x v="36"/>
    <x v="1220"/>
    <x v="6"/>
    <x v="1233"/>
    <x v="1"/>
    <x v="6"/>
    <x v="2"/>
    <x v="1"/>
    <x v="85"/>
    <x v="11"/>
    <x v="0"/>
    <x v="9"/>
    <m/>
    <m/>
    <x v="36"/>
    <x v="3"/>
  </r>
  <r>
    <x v="1234"/>
    <x v="20"/>
    <x v="1221"/>
    <x v="8"/>
    <x v="1234"/>
    <x v="5"/>
    <x v="5"/>
    <x v="1"/>
    <x v="1"/>
    <x v="279"/>
    <x v="15"/>
    <x v="1"/>
    <x v="3"/>
    <d v="2024-07-01T00:00:00"/>
    <d v="2024-08-19T00:00:00"/>
    <x v="7"/>
    <x v="3"/>
  </r>
  <r>
    <x v="1235"/>
    <x v="2"/>
    <x v="1222"/>
    <x v="2"/>
    <x v="1235"/>
    <x v="4"/>
    <x v="15"/>
    <x v="1"/>
    <x v="0"/>
    <x v="224"/>
    <x v="19"/>
    <x v="0"/>
    <x v="3"/>
    <m/>
    <m/>
    <x v="35"/>
    <x v="1"/>
  </r>
  <r>
    <x v="1236"/>
    <x v="24"/>
    <x v="1223"/>
    <x v="3"/>
    <x v="1236"/>
    <x v="0"/>
    <x v="7"/>
    <x v="3"/>
    <x v="1"/>
    <x v="187"/>
    <x v="12"/>
    <x v="1"/>
    <x v="11"/>
    <d v="2024-11-10T00:00:00"/>
    <d v="2024-12-29T00:00:00"/>
    <x v="21"/>
    <x v="2"/>
  </r>
  <r>
    <x v="1237"/>
    <x v="17"/>
    <x v="1224"/>
    <x v="6"/>
    <x v="1237"/>
    <x v="1"/>
    <x v="4"/>
    <x v="3"/>
    <x v="1"/>
    <x v="22"/>
    <x v="14"/>
    <x v="1"/>
    <x v="4"/>
    <d v="2025-01-03T00:00:00"/>
    <d v="2025-01-15T00:00:00"/>
    <x v="15"/>
    <x v="3"/>
  </r>
  <r>
    <x v="1238"/>
    <x v="35"/>
    <x v="1225"/>
    <x v="2"/>
    <x v="1238"/>
    <x v="5"/>
    <x v="8"/>
    <x v="3"/>
    <x v="0"/>
    <x v="375"/>
    <x v="19"/>
    <x v="0"/>
    <x v="2"/>
    <m/>
    <m/>
    <x v="20"/>
    <x v="1"/>
  </r>
  <r>
    <x v="1239"/>
    <x v="33"/>
    <x v="1226"/>
    <x v="0"/>
    <x v="1239"/>
    <x v="3"/>
    <x v="15"/>
    <x v="4"/>
    <x v="1"/>
    <x v="373"/>
    <x v="9"/>
    <x v="1"/>
    <x v="4"/>
    <d v="2023-09-12T00:00:00"/>
    <d v="2024-01-29T00:00:00"/>
    <x v="26"/>
    <x v="0"/>
  </r>
  <r>
    <x v="1240"/>
    <x v="21"/>
    <x v="1227"/>
    <x v="10"/>
    <x v="1240"/>
    <x v="2"/>
    <x v="11"/>
    <x v="2"/>
    <x v="0"/>
    <x v="394"/>
    <x v="4"/>
    <x v="0"/>
    <x v="0"/>
    <m/>
    <m/>
    <x v="31"/>
    <x v="3"/>
  </r>
  <r>
    <x v="1241"/>
    <x v="38"/>
    <x v="1228"/>
    <x v="0"/>
    <x v="1241"/>
    <x v="0"/>
    <x v="16"/>
    <x v="0"/>
    <x v="0"/>
    <x v="197"/>
    <x v="19"/>
    <x v="0"/>
    <x v="0"/>
    <m/>
    <m/>
    <x v="18"/>
    <x v="0"/>
  </r>
  <r>
    <x v="1242"/>
    <x v="28"/>
    <x v="1229"/>
    <x v="4"/>
    <x v="1242"/>
    <x v="0"/>
    <x v="8"/>
    <x v="2"/>
    <x v="1"/>
    <x v="254"/>
    <x v="3"/>
    <x v="1"/>
    <x v="4"/>
    <d v="2024-06-01T00:00:00"/>
    <d v="2024-09-02T00:00:00"/>
    <x v="1"/>
    <x v="3"/>
  </r>
  <r>
    <x v="1243"/>
    <x v="4"/>
    <x v="1230"/>
    <x v="1"/>
    <x v="1243"/>
    <x v="0"/>
    <x v="11"/>
    <x v="0"/>
    <x v="1"/>
    <x v="177"/>
    <x v="17"/>
    <x v="1"/>
    <x v="8"/>
    <d v="2024-04-24T00:00:00"/>
    <d v="2024-12-21T00:00:00"/>
    <x v="5"/>
    <x v="0"/>
  </r>
  <r>
    <x v="1244"/>
    <x v="24"/>
    <x v="1231"/>
    <x v="3"/>
    <x v="1244"/>
    <x v="0"/>
    <x v="18"/>
    <x v="1"/>
    <x v="1"/>
    <x v="157"/>
    <x v="4"/>
    <x v="1"/>
    <x v="7"/>
    <d v="2023-10-31T00:00:00"/>
    <d v="2025-02-18T00:00:00"/>
    <x v="21"/>
    <x v="2"/>
  </r>
  <r>
    <x v="1245"/>
    <x v="30"/>
    <x v="1232"/>
    <x v="12"/>
    <x v="1245"/>
    <x v="2"/>
    <x v="3"/>
    <x v="3"/>
    <x v="1"/>
    <x v="267"/>
    <x v="1"/>
    <x v="1"/>
    <x v="0"/>
    <d v="2024-01-24T00:00:00"/>
    <d v="2025-02-22T00:00:00"/>
    <x v="8"/>
    <x v="3"/>
  </r>
  <r>
    <x v="1246"/>
    <x v="14"/>
    <x v="1233"/>
    <x v="11"/>
    <x v="1246"/>
    <x v="2"/>
    <x v="14"/>
    <x v="1"/>
    <x v="1"/>
    <x v="189"/>
    <x v="7"/>
    <x v="0"/>
    <x v="4"/>
    <m/>
    <m/>
    <x v="6"/>
    <x v="2"/>
  </r>
  <r>
    <x v="1247"/>
    <x v="9"/>
    <x v="1234"/>
    <x v="8"/>
    <x v="1247"/>
    <x v="1"/>
    <x v="2"/>
    <x v="3"/>
    <x v="1"/>
    <x v="169"/>
    <x v="7"/>
    <x v="1"/>
    <x v="9"/>
    <d v="2023-03-06T00:00:00"/>
    <d v="2024-10-17T00:00:00"/>
    <x v="17"/>
    <x v="3"/>
  </r>
  <r>
    <x v="1248"/>
    <x v="23"/>
    <x v="1235"/>
    <x v="9"/>
    <x v="1248"/>
    <x v="5"/>
    <x v="12"/>
    <x v="1"/>
    <x v="0"/>
    <x v="145"/>
    <x v="8"/>
    <x v="1"/>
    <x v="10"/>
    <d v="2024-06-07T00:00:00"/>
    <d v="2024-09-23T00:00:00"/>
    <x v="5"/>
    <x v="3"/>
  </r>
  <r>
    <x v="1249"/>
    <x v="6"/>
    <x v="1236"/>
    <x v="5"/>
    <x v="1249"/>
    <x v="5"/>
    <x v="19"/>
    <x v="3"/>
    <x v="1"/>
    <x v="191"/>
    <x v="2"/>
    <x v="0"/>
    <x v="5"/>
    <m/>
    <m/>
    <x v="9"/>
    <x v="3"/>
  </r>
  <r>
    <x v="1250"/>
    <x v="20"/>
    <x v="1237"/>
    <x v="8"/>
    <x v="1250"/>
    <x v="4"/>
    <x v="18"/>
    <x v="1"/>
    <x v="0"/>
    <x v="322"/>
    <x v="4"/>
    <x v="1"/>
    <x v="10"/>
    <d v="2023-11-28T00:00:00"/>
    <d v="2024-01-04T00:00:00"/>
    <x v="16"/>
    <x v="3"/>
  </r>
  <r>
    <x v="1251"/>
    <x v="4"/>
    <x v="1238"/>
    <x v="1"/>
    <x v="1251"/>
    <x v="3"/>
    <x v="15"/>
    <x v="1"/>
    <x v="0"/>
    <x v="7"/>
    <x v="11"/>
    <x v="1"/>
    <x v="1"/>
    <d v="2023-11-04T00:00:00"/>
    <d v="2024-10-15T00:00:00"/>
    <x v="3"/>
    <x v="0"/>
  </r>
  <r>
    <x v="1252"/>
    <x v="1"/>
    <x v="312"/>
    <x v="1"/>
    <x v="1252"/>
    <x v="5"/>
    <x v="17"/>
    <x v="2"/>
    <x v="1"/>
    <x v="107"/>
    <x v="1"/>
    <x v="0"/>
    <x v="7"/>
    <m/>
    <m/>
    <x v="6"/>
    <x v="0"/>
  </r>
  <r>
    <x v="1253"/>
    <x v="15"/>
    <x v="1239"/>
    <x v="1"/>
    <x v="1253"/>
    <x v="5"/>
    <x v="7"/>
    <x v="4"/>
    <x v="1"/>
    <x v="112"/>
    <x v="15"/>
    <x v="0"/>
    <x v="2"/>
    <m/>
    <m/>
    <x v="15"/>
    <x v="0"/>
  </r>
  <r>
    <x v="1254"/>
    <x v="5"/>
    <x v="1240"/>
    <x v="4"/>
    <x v="1254"/>
    <x v="4"/>
    <x v="0"/>
    <x v="0"/>
    <x v="1"/>
    <x v="135"/>
    <x v="1"/>
    <x v="0"/>
    <x v="8"/>
    <m/>
    <m/>
    <x v="3"/>
    <x v="3"/>
  </r>
  <r>
    <x v="1255"/>
    <x v="11"/>
    <x v="1241"/>
    <x v="8"/>
    <x v="1255"/>
    <x v="4"/>
    <x v="6"/>
    <x v="0"/>
    <x v="0"/>
    <x v="322"/>
    <x v="3"/>
    <x v="1"/>
    <x v="5"/>
    <d v="2024-10-29T00:00:00"/>
    <d v="2024-11-21T00:00:00"/>
    <x v="15"/>
    <x v="3"/>
  </r>
  <r>
    <x v="1256"/>
    <x v="15"/>
    <x v="1242"/>
    <x v="1"/>
    <x v="1256"/>
    <x v="1"/>
    <x v="9"/>
    <x v="3"/>
    <x v="1"/>
    <x v="153"/>
    <x v="8"/>
    <x v="0"/>
    <x v="1"/>
    <m/>
    <m/>
    <x v="6"/>
    <x v="0"/>
  </r>
  <r>
    <x v="1257"/>
    <x v="32"/>
    <x v="1243"/>
    <x v="11"/>
    <x v="1257"/>
    <x v="1"/>
    <x v="2"/>
    <x v="2"/>
    <x v="0"/>
    <x v="395"/>
    <x v="13"/>
    <x v="0"/>
    <x v="9"/>
    <m/>
    <m/>
    <x v="29"/>
    <x v="2"/>
  </r>
  <r>
    <x v="1258"/>
    <x v="19"/>
    <x v="1244"/>
    <x v="7"/>
    <x v="1258"/>
    <x v="1"/>
    <x v="19"/>
    <x v="4"/>
    <x v="1"/>
    <x v="35"/>
    <x v="18"/>
    <x v="0"/>
    <x v="6"/>
    <m/>
    <m/>
    <x v="22"/>
    <x v="3"/>
  </r>
  <r>
    <x v="1259"/>
    <x v="14"/>
    <x v="1245"/>
    <x v="11"/>
    <x v="1259"/>
    <x v="0"/>
    <x v="12"/>
    <x v="3"/>
    <x v="1"/>
    <x v="147"/>
    <x v="9"/>
    <x v="0"/>
    <x v="5"/>
    <m/>
    <m/>
    <x v="31"/>
    <x v="2"/>
  </r>
  <r>
    <x v="1260"/>
    <x v="7"/>
    <x v="1246"/>
    <x v="6"/>
    <x v="1260"/>
    <x v="5"/>
    <x v="16"/>
    <x v="1"/>
    <x v="0"/>
    <x v="257"/>
    <x v="6"/>
    <x v="0"/>
    <x v="1"/>
    <m/>
    <m/>
    <x v="13"/>
    <x v="3"/>
  </r>
  <r>
    <x v="1261"/>
    <x v="34"/>
    <x v="1247"/>
    <x v="5"/>
    <x v="1261"/>
    <x v="1"/>
    <x v="6"/>
    <x v="4"/>
    <x v="0"/>
    <x v="123"/>
    <x v="18"/>
    <x v="0"/>
    <x v="4"/>
    <m/>
    <m/>
    <x v="34"/>
    <x v="3"/>
  </r>
  <r>
    <x v="1262"/>
    <x v="9"/>
    <x v="1248"/>
    <x v="8"/>
    <x v="1262"/>
    <x v="4"/>
    <x v="1"/>
    <x v="4"/>
    <x v="1"/>
    <x v="214"/>
    <x v="8"/>
    <x v="0"/>
    <x v="1"/>
    <m/>
    <m/>
    <x v="31"/>
    <x v="3"/>
  </r>
  <r>
    <x v="1263"/>
    <x v="26"/>
    <x v="1249"/>
    <x v="7"/>
    <x v="1263"/>
    <x v="4"/>
    <x v="15"/>
    <x v="2"/>
    <x v="1"/>
    <x v="394"/>
    <x v="1"/>
    <x v="0"/>
    <x v="10"/>
    <m/>
    <m/>
    <x v="15"/>
    <x v="3"/>
  </r>
  <r>
    <x v="1264"/>
    <x v="11"/>
    <x v="1250"/>
    <x v="8"/>
    <x v="1264"/>
    <x v="1"/>
    <x v="12"/>
    <x v="2"/>
    <x v="1"/>
    <x v="99"/>
    <x v="11"/>
    <x v="0"/>
    <x v="0"/>
    <m/>
    <m/>
    <x v="28"/>
    <x v="3"/>
  </r>
  <r>
    <x v="1265"/>
    <x v="35"/>
    <x v="1251"/>
    <x v="2"/>
    <x v="1265"/>
    <x v="0"/>
    <x v="15"/>
    <x v="3"/>
    <x v="0"/>
    <x v="373"/>
    <x v="2"/>
    <x v="0"/>
    <x v="2"/>
    <m/>
    <m/>
    <x v="23"/>
    <x v="1"/>
  </r>
  <r>
    <x v="1266"/>
    <x v="12"/>
    <x v="1252"/>
    <x v="9"/>
    <x v="1266"/>
    <x v="3"/>
    <x v="13"/>
    <x v="2"/>
    <x v="1"/>
    <x v="104"/>
    <x v="13"/>
    <x v="1"/>
    <x v="1"/>
    <d v="2024-12-13T00:00:00"/>
    <d v="2025-01-15T00:00:00"/>
    <x v="34"/>
    <x v="3"/>
  </r>
  <r>
    <x v="1267"/>
    <x v="10"/>
    <x v="1253"/>
    <x v="2"/>
    <x v="1267"/>
    <x v="0"/>
    <x v="15"/>
    <x v="3"/>
    <x v="0"/>
    <x v="199"/>
    <x v="8"/>
    <x v="1"/>
    <x v="8"/>
    <d v="2023-12-20T00:00:00"/>
    <d v="2024-12-13T00:00:00"/>
    <x v="19"/>
    <x v="1"/>
  </r>
  <r>
    <x v="1268"/>
    <x v="9"/>
    <x v="1254"/>
    <x v="8"/>
    <x v="1268"/>
    <x v="5"/>
    <x v="13"/>
    <x v="2"/>
    <x v="0"/>
    <x v="271"/>
    <x v="14"/>
    <x v="0"/>
    <x v="8"/>
    <m/>
    <m/>
    <x v="12"/>
    <x v="3"/>
  </r>
  <r>
    <x v="1269"/>
    <x v="32"/>
    <x v="1255"/>
    <x v="11"/>
    <x v="1269"/>
    <x v="0"/>
    <x v="0"/>
    <x v="3"/>
    <x v="0"/>
    <x v="232"/>
    <x v="3"/>
    <x v="1"/>
    <x v="10"/>
    <d v="2024-03-19T00:00:00"/>
    <d v="2024-06-25T00:00:00"/>
    <x v="9"/>
    <x v="2"/>
  </r>
  <r>
    <x v="1270"/>
    <x v="23"/>
    <x v="1256"/>
    <x v="9"/>
    <x v="1270"/>
    <x v="0"/>
    <x v="12"/>
    <x v="0"/>
    <x v="1"/>
    <x v="123"/>
    <x v="9"/>
    <x v="1"/>
    <x v="0"/>
    <d v="2023-11-01T00:00:00"/>
    <d v="2024-06-26T00:00:00"/>
    <x v="26"/>
    <x v="3"/>
  </r>
  <r>
    <x v="1271"/>
    <x v="29"/>
    <x v="1257"/>
    <x v="4"/>
    <x v="1271"/>
    <x v="3"/>
    <x v="17"/>
    <x v="3"/>
    <x v="1"/>
    <x v="45"/>
    <x v="14"/>
    <x v="0"/>
    <x v="4"/>
    <m/>
    <m/>
    <x v="24"/>
    <x v="3"/>
  </r>
  <r>
    <x v="1272"/>
    <x v="35"/>
    <x v="1258"/>
    <x v="2"/>
    <x v="1272"/>
    <x v="3"/>
    <x v="14"/>
    <x v="1"/>
    <x v="1"/>
    <x v="127"/>
    <x v="13"/>
    <x v="1"/>
    <x v="4"/>
    <d v="2024-06-28T00:00:00"/>
    <d v="2024-08-18T00:00:00"/>
    <x v="35"/>
    <x v="1"/>
  </r>
  <r>
    <x v="1273"/>
    <x v="31"/>
    <x v="1259"/>
    <x v="12"/>
    <x v="1273"/>
    <x v="1"/>
    <x v="0"/>
    <x v="4"/>
    <x v="0"/>
    <x v="270"/>
    <x v="8"/>
    <x v="1"/>
    <x v="4"/>
    <d v="2023-12-16T00:00:00"/>
    <d v="2024-01-27T00:00:00"/>
    <x v="14"/>
    <x v="3"/>
  </r>
  <r>
    <x v="1274"/>
    <x v="32"/>
    <x v="1260"/>
    <x v="11"/>
    <x v="1274"/>
    <x v="4"/>
    <x v="4"/>
    <x v="4"/>
    <x v="1"/>
    <x v="164"/>
    <x v="10"/>
    <x v="0"/>
    <x v="2"/>
    <m/>
    <m/>
    <x v="27"/>
    <x v="2"/>
  </r>
  <r>
    <x v="1275"/>
    <x v="19"/>
    <x v="1261"/>
    <x v="7"/>
    <x v="1275"/>
    <x v="3"/>
    <x v="9"/>
    <x v="2"/>
    <x v="0"/>
    <x v="63"/>
    <x v="9"/>
    <x v="1"/>
    <x v="11"/>
    <d v="2023-07-29T00:00:00"/>
    <d v="2024-08-06T00:00:00"/>
    <x v="24"/>
    <x v="3"/>
  </r>
  <r>
    <x v="1276"/>
    <x v="20"/>
    <x v="1262"/>
    <x v="8"/>
    <x v="1276"/>
    <x v="0"/>
    <x v="19"/>
    <x v="1"/>
    <x v="1"/>
    <x v="242"/>
    <x v="5"/>
    <x v="0"/>
    <x v="8"/>
    <m/>
    <m/>
    <x v="35"/>
    <x v="3"/>
  </r>
  <r>
    <x v="1277"/>
    <x v="31"/>
    <x v="1263"/>
    <x v="12"/>
    <x v="1277"/>
    <x v="3"/>
    <x v="2"/>
    <x v="2"/>
    <x v="0"/>
    <x v="357"/>
    <x v="1"/>
    <x v="1"/>
    <x v="2"/>
    <d v="2024-04-27T00:00:00"/>
    <d v="2024-10-27T00:00:00"/>
    <x v="6"/>
    <x v="3"/>
  </r>
  <r>
    <x v="1278"/>
    <x v="20"/>
    <x v="1264"/>
    <x v="8"/>
    <x v="1278"/>
    <x v="0"/>
    <x v="12"/>
    <x v="1"/>
    <x v="0"/>
    <x v="222"/>
    <x v="3"/>
    <x v="0"/>
    <x v="6"/>
    <m/>
    <m/>
    <x v="27"/>
    <x v="3"/>
  </r>
  <r>
    <x v="1279"/>
    <x v="2"/>
    <x v="1265"/>
    <x v="2"/>
    <x v="1279"/>
    <x v="3"/>
    <x v="0"/>
    <x v="2"/>
    <x v="0"/>
    <x v="179"/>
    <x v="6"/>
    <x v="1"/>
    <x v="3"/>
    <d v="2023-10-23T00:00:00"/>
    <d v="2023-12-23T00:00:00"/>
    <x v="8"/>
    <x v="1"/>
  </r>
  <r>
    <x v="1280"/>
    <x v="6"/>
    <x v="1266"/>
    <x v="5"/>
    <x v="1280"/>
    <x v="4"/>
    <x v="18"/>
    <x v="4"/>
    <x v="1"/>
    <x v="396"/>
    <x v="12"/>
    <x v="1"/>
    <x v="5"/>
    <d v="2024-10-14T00:00:00"/>
    <d v="2024-12-04T00:00:00"/>
    <x v="22"/>
    <x v="3"/>
  </r>
  <r>
    <x v="1281"/>
    <x v="19"/>
    <x v="1267"/>
    <x v="7"/>
    <x v="1281"/>
    <x v="5"/>
    <x v="7"/>
    <x v="0"/>
    <x v="0"/>
    <x v="31"/>
    <x v="14"/>
    <x v="0"/>
    <x v="1"/>
    <m/>
    <m/>
    <x v="36"/>
    <x v="3"/>
  </r>
  <r>
    <x v="1282"/>
    <x v="25"/>
    <x v="1268"/>
    <x v="12"/>
    <x v="1282"/>
    <x v="3"/>
    <x v="13"/>
    <x v="0"/>
    <x v="1"/>
    <x v="275"/>
    <x v="15"/>
    <x v="0"/>
    <x v="2"/>
    <m/>
    <m/>
    <x v="33"/>
    <x v="3"/>
  </r>
  <r>
    <x v="1283"/>
    <x v="2"/>
    <x v="1269"/>
    <x v="2"/>
    <x v="1283"/>
    <x v="0"/>
    <x v="6"/>
    <x v="1"/>
    <x v="0"/>
    <x v="314"/>
    <x v="10"/>
    <x v="0"/>
    <x v="1"/>
    <m/>
    <m/>
    <x v="19"/>
    <x v="1"/>
  </r>
  <r>
    <x v="1284"/>
    <x v="27"/>
    <x v="1270"/>
    <x v="3"/>
    <x v="1284"/>
    <x v="4"/>
    <x v="16"/>
    <x v="0"/>
    <x v="0"/>
    <x v="379"/>
    <x v="16"/>
    <x v="0"/>
    <x v="8"/>
    <m/>
    <m/>
    <x v="30"/>
    <x v="2"/>
  </r>
  <r>
    <x v="1285"/>
    <x v="22"/>
    <x v="1271"/>
    <x v="11"/>
    <x v="1285"/>
    <x v="2"/>
    <x v="2"/>
    <x v="4"/>
    <x v="0"/>
    <x v="374"/>
    <x v="19"/>
    <x v="0"/>
    <x v="9"/>
    <m/>
    <m/>
    <x v="7"/>
    <x v="2"/>
  </r>
  <r>
    <x v="1286"/>
    <x v="2"/>
    <x v="1272"/>
    <x v="2"/>
    <x v="1286"/>
    <x v="5"/>
    <x v="19"/>
    <x v="1"/>
    <x v="0"/>
    <x v="290"/>
    <x v="6"/>
    <x v="1"/>
    <x v="6"/>
    <d v="2024-05-31T00:00:00"/>
    <d v="2024-09-01T00:00:00"/>
    <x v="35"/>
    <x v="1"/>
  </r>
  <r>
    <x v="1287"/>
    <x v="15"/>
    <x v="1273"/>
    <x v="1"/>
    <x v="1287"/>
    <x v="5"/>
    <x v="17"/>
    <x v="1"/>
    <x v="0"/>
    <x v="254"/>
    <x v="19"/>
    <x v="1"/>
    <x v="1"/>
    <d v="2025-02-14T00:00:00"/>
    <d v="2025-02-19T00:00:00"/>
    <x v="25"/>
    <x v="0"/>
  </r>
  <r>
    <x v="1288"/>
    <x v="36"/>
    <x v="1274"/>
    <x v="6"/>
    <x v="1288"/>
    <x v="3"/>
    <x v="19"/>
    <x v="1"/>
    <x v="1"/>
    <x v="386"/>
    <x v="14"/>
    <x v="0"/>
    <x v="5"/>
    <m/>
    <m/>
    <x v="24"/>
    <x v="3"/>
  </r>
  <r>
    <x v="1289"/>
    <x v="22"/>
    <x v="1275"/>
    <x v="11"/>
    <x v="1289"/>
    <x v="4"/>
    <x v="18"/>
    <x v="2"/>
    <x v="0"/>
    <x v="213"/>
    <x v="1"/>
    <x v="1"/>
    <x v="9"/>
    <d v="2024-03-30T00:00:00"/>
    <d v="2024-06-21T00:00:00"/>
    <x v="19"/>
    <x v="2"/>
  </r>
  <r>
    <x v="1290"/>
    <x v="30"/>
    <x v="1276"/>
    <x v="12"/>
    <x v="1290"/>
    <x v="4"/>
    <x v="12"/>
    <x v="3"/>
    <x v="1"/>
    <x v="222"/>
    <x v="2"/>
    <x v="0"/>
    <x v="10"/>
    <m/>
    <m/>
    <x v="33"/>
    <x v="3"/>
  </r>
  <r>
    <x v="1291"/>
    <x v="21"/>
    <x v="1277"/>
    <x v="10"/>
    <x v="1291"/>
    <x v="5"/>
    <x v="15"/>
    <x v="1"/>
    <x v="1"/>
    <x v="176"/>
    <x v="13"/>
    <x v="1"/>
    <x v="1"/>
    <d v="2025-01-19T00:00:00"/>
    <d v="2025-02-18T00:00:00"/>
    <x v="34"/>
    <x v="3"/>
  </r>
  <r>
    <x v="1292"/>
    <x v="21"/>
    <x v="1278"/>
    <x v="10"/>
    <x v="1292"/>
    <x v="0"/>
    <x v="14"/>
    <x v="1"/>
    <x v="0"/>
    <x v="77"/>
    <x v="13"/>
    <x v="1"/>
    <x v="11"/>
    <d v="2024-05-04T00:00:00"/>
    <d v="2024-06-12T00:00:00"/>
    <x v="19"/>
    <x v="3"/>
  </r>
  <r>
    <x v="1293"/>
    <x v="33"/>
    <x v="1279"/>
    <x v="0"/>
    <x v="1293"/>
    <x v="1"/>
    <x v="6"/>
    <x v="3"/>
    <x v="0"/>
    <x v="342"/>
    <x v="2"/>
    <x v="0"/>
    <x v="1"/>
    <m/>
    <m/>
    <x v="24"/>
    <x v="0"/>
  </r>
  <r>
    <x v="1294"/>
    <x v="21"/>
    <x v="1280"/>
    <x v="10"/>
    <x v="1294"/>
    <x v="0"/>
    <x v="7"/>
    <x v="3"/>
    <x v="0"/>
    <x v="145"/>
    <x v="17"/>
    <x v="1"/>
    <x v="8"/>
    <d v="2023-10-07T00:00:00"/>
    <d v="2024-08-22T00:00:00"/>
    <x v="6"/>
    <x v="3"/>
  </r>
  <r>
    <x v="1295"/>
    <x v="27"/>
    <x v="1281"/>
    <x v="3"/>
    <x v="1295"/>
    <x v="5"/>
    <x v="7"/>
    <x v="0"/>
    <x v="1"/>
    <x v="154"/>
    <x v="9"/>
    <x v="1"/>
    <x v="10"/>
    <d v="2024-08-28T00:00:00"/>
    <d v="2025-01-23T00:00:00"/>
    <x v="28"/>
    <x v="2"/>
  </r>
  <r>
    <x v="1296"/>
    <x v="20"/>
    <x v="1282"/>
    <x v="8"/>
    <x v="1296"/>
    <x v="3"/>
    <x v="3"/>
    <x v="1"/>
    <x v="0"/>
    <x v="329"/>
    <x v="9"/>
    <x v="1"/>
    <x v="9"/>
    <d v="2023-03-09T00:00:00"/>
    <d v="2024-08-12T00:00:00"/>
    <x v="28"/>
    <x v="3"/>
  </r>
  <r>
    <x v="1297"/>
    <x v="17"/>
    <x v="1283"/>
    <x v="6"/>
    <x v="1297"/>
    <x v="0"/>
    <x v="2"/>
    <x v="4"/>
    <x v="0"/>
    <x v="22"/>
    <x v="1"/>
    <x v="1"/>
    <x v="1"/>
    <d v="2024-11-15T00:00:00"/>
    <d v="2025-01-26T00:00:00"/>
    <x v="36"/>
    <x v="3"/>
  </r>
  <r>
    <x v="1298"/>
    <x v="31"/>
    <x v="1284"/>
    <x v="12"/>
    <x v="1298"/>
    <x v="3"/>
    <x v="15"/>
    <x v="1"/>
    <x v="1"/>
    <x v="200"/>
    <x v="3"/>
    <x v="1"/>
    <x v="3"/>
    <d v="2024-06-04T00:00:00"/>
    <d v="2024-06-13T00:00:00"/>
    <x v="23"/>
    <x v="3"/>
  </r>
  <r>
    <x v="1299"/>
    <x v="36"/>
    <x v="1285"/>
    <x v="6"/>
    <x v="1299"/>
    <x v="2"/>
    <x v="12"/>
    <x v="3"/>
    <x v="1"/>
    <x v="265"/>
    <x v="16"/>
    <x v="0"/>
    <x v="7"/>
    <m/>
    <m/>
    <x v="22"/>
    <x v="3"/>
  </r>
  <r>
    <x v="1300"/>
    <x v="6"/>
    <x v="1286"/>
    <x v="5"/>
    <x v="1300"/>
    <x v="0"/>
    <x v="0"/>
    <x v="4"/>
    <x v="0"/>
    <x v="295"/>
    <x v="17"/>
    <x v="1"/>
    <x v="6"/>
    <d v="2024-06-14T00:00:00"/>
    <d v="2024-08-28T00:00:00"/>
    <x v="3"/>
    <x v="3"/>
  </r>
  <r>
    <x v="1301"/>
    <x v="22"/>
    <x v="1287"/>
    <x v="11"/>
    <x v="1301"/>
    <x v="1"/>
    <x v="8"/>
    <x v="2"/>
    <x v="0"/>
    <x v="298"/>
    <x v="4"/>
    <x v="0"/>
    <x v="8"/>
    <m/>
    <m/>
    <x v="11"/>
    <x v="2"/>
  </r>
  <r>
    <x v="1302"/>
    <x v="19"/>
    <x v="1288"/>
    <x v="7"/>
    <x v="1302"/>
    <x v="1"/>
    <x v="7"/>
    <x v="1"/>
    <x v="1"/>
    <x v="341"/>
    <x v="0"/>
    <x v="0"/>
    <x v="10"/>
    <m/>
    <m/>
    <x v="7"/>
    <x v="3"/>
  </r>
  <r>
    <x v="1303"/>
    <x v="23"/>
    <x v="1289"/>
    <x v="9"/>
    <x v="1303"/>
    <x v="5"/>
    <x v="17"/>
    <x v="2"/>
    <x v="1"/>
    <x v="364"/>
    <x v="12"/>
    <x v="1"/>
    <x v="5"/>
    <d v="2023-08-17T00:00:00"/>
    <d v="2023-12-13T00:00:00"/>
    <x v="1"/>
    <x v="3"/>
  </r>
  <r>
    <x v="1304"/>
    <x v="32"/>
    <x v="1290"/>
    <x v="11"/>
    <x v="1304"/>
    <x v="5"/>
    <x v="18"/>
    <x v="0"/>
    <x v="0"/>
    <x v="198"/>
    <x v="6"/>
    <x v="1"/>
    <x v="3"/>
    <d v="2024-01-14T00:00:00"/>
    <d v="2024-07-25T00:00:00"/>
    <x v="2"/>
    <x v="2"/>
  </r>
  <r>
    <x v="1305"/>
    <x v="33"/>
    <x v="1291"/>
    <x v="0"/>
    <x v="1305"/>
    <x v="3"/>
    <x v="13"/>
    <x v="3"/>
    <x v="0"/>
    <x v="65"/>
    <x v="16"/>
    <x v="1"/>
    <x v="0"/>
    <d v="2023-07-16T00:00:00"/>
    <d v="2023-09-18T00:00:00"/>
    <x v="14"/>
    <x v="0"/>
  </r>
  <r>
    <x v="1306"/>
    <x v="31"/>
    <x v="1292"/>
    <x v="12"/>
    <x v="1306"/>
    <x v="3"/>
    <x v="8"/>
    <x v="2"/>
    <x v="0"/>
    <x v="98"/>
    <x v="10"/>
    <x v="0"/>
    <x v="3"/>
    <m/>
    <m/>
    <x v="5"/>
    <x v="3"/>
  </r>
  <r>
    <x v="1307"/>
    <x v="15"/>
    <x v="1293"/>
    <x v="1"/>
    <x v="1307"/>
    <x v="3"/>
    <x v="5"/>
    <x v="0"/>
    <x v="0"/>
    <x v="190"/>
    <x v="17"/>
    <x v="0"/>
    <x v="7"/>
    <m/>
    <m/>
    <x v="0"/>
    <x v="0"/>
  </r>
  <r>
    <x v="1308"/>
    <x v="2"/>
    <x v="1294"/>
    <x v="2"/>
    <x v="1308"/>
    <x v="0"/>
    <x v="9"/>
    <x v="4"/>
    <x v="0"/>
    <x v="386"/>
    <x v="11"/>
    <x v="1"/>
    <x v="5"/>
    <d v="2024-05-24T00:00:00"/>
    <d v="2024-11-08T00:00:00"/>
    <x v="13"/>
    <x v="1"/>
  </r>
  <r>
    <x v="1309"/>
    <x v="1"/>
    <x v="1295"/>
    <x v="1"/>
    <x v="1309"/>
    <x v="0"/>
    <x v="5"/>
    <x v="4"/>
    <x v="0"/>
    <x v="125"/>
    <x v="14"/>
    <x v="0"/>
    <x v="1"/>
    <m/>
    <m/>
    <x v="27"/>
    <x v="0"/>
  </r>
  <r>
    <x v="1310"/>
    <x v="34"/>
    <x v="1296"/>
    <x v="5"/>
    <x v="1310"/>
    <x v="1"/>
    <x v="11"/>
    <x v="0"/>
    <x v="1"/>
    <x v="117"/>
    <x v="17"/>
    <x v="1"/>
    <x v="11"/>
    <d v="2024-06-11T00:00:00"/>
    <d v="2025-02-04T00:00:00"/>
    <x v="34"/>
    <x v="3"/>
  </r>
  <r>
    <x v="1311"/>
    <x v="18"/>
    <x v="1297"/>
    <x v="9"/>
    <x v="1311"/>
    <x v="1"/>
    <x v="13"/>
    <x v="4"/>
    <x v="1"/>
    <x v="308"/>
    <x v="3"/>
    <x v="0"/>
    <x v="9"/>
    <m/>
    <m/>
    <x v="34"/>
    <x v="3"/>
  </r>
  <r>
    <x v="1312"/>
    <x v="4"/>
    <x v="1298"/>
    <x v="1"/>
    <x v="1312"/>
    <x v="0"/>
    <x v="16"/>
    <x v="3"/>
    <x v="1"/>
    <x v="94"/>
    <x v="1"/>
    <x v="1"/>
    <x v="3"/>
    <d v="2024-05-05T00:00:00"/>
    <d v="2024-08-10T00:00:00"/>
    <x v="28"/>
    <x v="0"/>
  </r>
  <r>
    <x v="1313"/>
    <x v="30"/>
    <x v="1299"/>
    <x v="12"/>
    <x v="1313"/>
    <x v="2"/>
    <x v="8"/>
    <x v="3"/>
    <x v="0"/>
    <x v="248"/>
    <x v="11"/>
    <x v="0"/>
    <x v="9"/>
    <m/>
    <m/>
    <x v="11"/>
    <x v="3"/>
  </r>
  <r>
    <x v="1314"/>
    <x v="14"/>
    <x v="1300"/>
    <x v="11"/>
    <x v="1314"/>
    <x v="2"/>
    <x v="6"/>
    <x v="2"/>
    <x v="0"/>
    <x v="73"/>
    <x v="8"/>
    <x v="0"/>
    <x v="3"/>
    <m/>
    <m/>
    <x v="29"/>
    <x v="2"/>
  </r>
  <r>
    <x v="1315"/>
    <x v="2"/>
    <x v="1301"/>
    <x v="2"/>
    <x v="1315"/>
    <x v="2"/>
    <x v="1"/>
    <x v="2"/>
    <x v="1"/>
    <x v="41"/>
    <x v="19"/>
    <x v="1"/>
    <x v="1"/>
    <d v="2023-12-31T00:00:00"/>
    <d v="2025-02-21T00:00:00"/>
    <x v="1"/>
    <x v="1"/>
  </r>
  <r>
    <x v="1316"/>
    <x v="7"/>
    <x v="1302"/>
    <x v="6"/>
    <x v="1316"/>
    <x v="2"/>
    <x v="17"/>
    <x v="3"/>
    <x v="0"/>
    <x v="179"/>
    <x v="9"/>
    <x v="0"/>
    <x v="6"/>
    <m/>
    <m/>
    <x v="14"/>
    <x v="3"/>
  </r>
  <r>
    <x v="1317"/>
    <x v="11"/>
    <x v="1303"/>
    <x v="8"/>
    <x v="1317"/>
    <x v="1"/>
    <x v="9"/>
    <x v="1"/>
    <x v="1"/>
    <x v="13"/>
    <x v="8"/>
    <x v="1"/>
    <x v="11"/>
    <d v="2023-08-19T00:00:00"/>
    <d v="2024-08-26T00:00:00"/>
    <x v="31"/>
    <x v="3"/>
  </r>
  <r>
    <x v="1318"/>
    <x v="15"/>
    <x v="1304"/>
    <x v="1"/>
    <x v="1318"/>
    <x v="1"/>
    <x v="0"/>
    <x v="3"/>
    <x v="1"/>
    <x v="324"/>
    <x v="4"/>
    <x v="0"/>
    <x v="5"/>
    <m/>
    <m/>
    <x v="33"/>
    <x v="0"/>
  </r>
  <r>
    <x v="1319"/>
    <x v="27"/>
    <x v="1305"/>
    <x v="3"/>
    <x v="1319"/>
    <x v="4"/>
    <x v="11"/>
    <x v="3"/>
    <x v="0"/>
    <x v="397"/>
    <x v="17"/>
    <x v="1"/>
    <x v="7"/>
    <d v="2024-03-21T00:00:00"/>
    <d v="2024-04-24T00:00:00"/>
    <x v="19"/>
    <x v="2"/>
  </r>
  <r>
    <x v="1320"/>
    <x v="29"/>
    <x v="1306"/>
    <x v="4"/>
    <x v="1320"/>
    <x v="3"/>
    <x v="2"/>
    <x v="3"/>
    <x v="1"/>
    <x v="199"/>
    <x v="11"/>
    <x v="1"/>
    <x v="7"/>
    <d v="2024-05-05T00:00:00"/>
    <d v="2024-05-31T00:00:00"/>
    <x v="9"/>
    <x v="3"/>
  </r>
  <r>
    <x v="1321"/>
    <x v="35"/>
    <x v="1307"/>
    <x v="2"/>
    <x v="1321"/>
    <x v="0"/>
    <x v="7"/>
    <x v="0"/>
    <x v="1"/>
    <x v="129"/>
    <x v="4"/>
    <x v="0"/>
    <x v="4"/>
    <m/>
    <m/>
    <x v="18"/>
    <x v="1"/>
  </r>
  <r>
    <x v="1322"/>
    <x v="20"/>
    <x v="1198"/>
    <x v="8"/>
    <x v="1322"/>
    <x v="2"/>
    <x v="12"/>
    <x v="3"/>
    <x v="0"/>
    <x v="242"/>
    <x v="13"/>
    <x v="0"/>
    <x v="10"/>
    <m/>
    <m/>
    <x v="11"/>
    <x v="3"/>
  </r>
  <r>
    <x v="1323"/>
    <x v="30"/>
    <x v="1308"/>
    <x v="12"/>
    <x v="1323"/>
    <x v="1"/>
    <x v="3"/>
    <x v="0"/>
    <x v="1"/>
    <x v="196"/>
    <x v="13"/>
    <x v="1"/>
    <x v="1"/>
    <d v="2023-07-27T00:00:00"/>
    <d v="2024-09-19T00:00:00"/>
    <x v="9"/>
    <x v="3"/>
  </r>
  <r>
    <x v="1324"/>
    <x v="18"/>
    <x v="1309"/>
    <x v="9"/>
    <x v="1324"/>
    <x v="5"/>
    <x v="7"/>
    <x v="3"/>
    <x v="0"/>
    <x v="107"/>
    <x v="8"/>
    <x v="1"/>
    <x v="5"/>
    <d v="2024-08-09T00:00:00"/>
    <d v="2024-08-13T00:00:00"/>
    <x v="14"/>
    <x v="3"/>
  </r>
  <r>
    <x v="1325"/>
    <x v="14"/>
    <x v="1310"/>
    <x v="11"/>
    <x v="1325"/>
    <x v="4"/>
    <x v="6"/>
    <x v="2"/>
    <x v="0"/>
    <x v="94"/>
    <x v="8"/>
    <x v="1"/>
    <x v="0"/>
    <d v="2024-12-26T00:00:00"/>
    <d v="2025-01-10T00:00:00"/>
    <x v="24"/>
    <x v="2"/>
  </r>
  <r>
    <x v="1326"/>
    <x v="38"/>
    <x v="1311"/>
    <x v="0"/>
    <x v="1326"/>
    <x v="4"/>
    <x v="0"/>
    <x v="4"/>
    <x v="1"/>
    <x v="42"/>
    <x v="17"/>
    <x v="0"/>
    <x v="8"/>
    <m/>
    <m/>
    <x v="30"/>
    <x v="0"/>
  </r>
  <r>
    <x v="1327"/>
    <x v="32"/>
    <x v="1312"/>
    <x v="11"/>
    <x v="1327"/>
    <x v="3"/>
    <x v="19"/>
    <x v="4"/>
    <x v="1"/>
    <x v="57"/>
    <x v="13"/>
    <x v="1"/>
    <x v="6"/>
    <d v="2025-01-18T00:00:00"/>
    <d v="2025-02-10T00:00:00"/>
    <x v="0"/>
    <x v="2"/>
  </r>
  <r>
    <x v="1328"/>
    <x v="13"/>
    <x v="1313"/>
    <x v="10"/>
    <x v="1328"/>
    <x v="0"/>
    <x v="6"/>
    <x v="2"/>
    <x v="1"/>
    <x v="398"/>
    <x v="8"/>
    <x v="1"/>
    <x v="2"/>
    <d v="2023-07-08T00:00:00"/>
    <d v="2023-10-03T00:00:00"/>
    <x v="27"/>
    <x v="3"/>
  </r>
  <r>
    <x v="1329"/>
    <x v="22"/>
    <x v="1314"/>
    <x v="11"/>
    <x v="1329"/>
    <x v="3"/>
    <x v="9"/>
    <x v="1"/>
    <x v="0"/>
    <x v="156"/>
    <x v="9"/>
    <x v="1"/>
    <x v="8"/>
    <d v="2023-10-22T00:00:00"/>
    <d v="2024-07-01T00:00:00"/>
    <x v="31"/>
    <x v="2"/>
  </r>
  <r>
    <x v="1330"/>
    <x v="33"/>
    <x v="1315"/>
    <x v="0"/>
    <x v="1330"/>
    <x v="5"/>
    <x v="7"/>
    <x v="0"/>
    <x v="0"/>
    <x v="240"/>
    <x v="15"/>
    <x v="0"/>
    <x v="2"/>
    <m/>
    <m/>
    <x v="23"/>
    <x v="0"/>
  </r>
  <r>
    <x v="1331"/>
    <x v="38"/>
    <x v="1316"/>
    <x v="0"/>
    <x v="1331"/>
    <x v="2"/>
    <x v="14"/>
    <x v="3"/>
    <x v="1"/>
    <x v="122"/>
    <x v="1"/>
    <x v="0"/>
    <x v="6"/>
    <m/>
    <m/>
    <x v="32"/>
    <x v="0"/>
  </r>
  <r>
    <x v="1332"/>
    <x v="8"/>
    <x v="1317"/>
    <x v="7"/>
    <x v="1332"/>
    <x v="2"/>
    <x v="15"/>
    <x v="4"/>
    <x v="1"/>
    <x v="178"/>
    <x v="17"/>
    <x v="1"/>
    <x v="7"/>
    <d v="2023-04-30T00:00:00"/>
    <d v="2024-07-02T00:00:00"/>
    <x v="14"/>
    <x v="3"/>
  </r>
  <r>
    <x v="1333"/>
    <x v="5"/>
    <x v="1318"/>
    <x v="4"/>
    <x v="1333"/>
    <x v="2"/>
    <x v="14"/>
    <x v="0"/>
    <x v="0"/>
    <x v="96"/>
    <x v="19"/>
    <x v="0"/>
    <x v="11"/>
    <m/>
    <m/>
    <x v="3"/>
    <x v="3"/>
  </r>
  <r>
    <x v="1334"/>
    <x v="21"/>
    <x v="1319"/>
    <x v="10"/>
    <x v="1334"/>
    <x v="2"/>
    <x v="13"/>
    <x v="4"/>
    <x v="0"/>
    <x v="40"/>
    <x v="19"/>
    <x v="0"/>
    <x v="9"/>
    <m/>
    <m/>
    <x v="8"/>
    <x v="3"/>
  </r>
  <r>
    <x v="1335"/>
    <x v="38"/>
    <x v="1320"/>
    <x v="0"/>
    <x v="1335"/>
    <x v="1"/>
    <x v="4"/>
    <x v="1"/>
    <x v="1"/>
    <x v="296"/>
    <x v="18"/>
    <x v="1"/>
    <x v="10"/>
    <d v="2024-01-10T00:00:00"/>
    <d v="2025-01-24T00:00:00"/>
    <x v="6"/>
    <x v="0"/>
  </r>
  <r>
    <x v="1336"/>
    <x v="16"/>
    <x v="1321"/>
    <x v="1"/>
    <x v="1336"/>
    <x v="5"/>
    <x v="13"/>
    <x v="3"/>
    <x v="1"/>
    <x v="268"/>
    <x v="15"/>
    <x v="0"/>
    <x v="1"/>
    <m/>
    <m/>
    <x v="5"/>
    <x v="0"/>
  </r>
  <r>
    <x v="1337"/>
    <x v="7"/>
    <x v="1322"/>
    <x v="6"/>
    <x v="1337"/>
    <x v="2"/>
    <x v="4"/>
    <x v="4"/>
    <x v="0"/>
    <x v="363"/>
    <x v="19"/>
    <x v="0"/>
    <x v="4"/>
    <m/>
    <m/>
    <x v="29"/>
    <x v="3"/>
  </r>
  <r>
    <x v="1338"/>
    <x v="29"/>
    <x v="1323"/>
    <x v="4"/>
    <x v="1338"/>
    <x v="3"/>
    <x v="3"/>
    <x v="4"/>
    <x v="0"/>
    <x v="29"/>
    <x v="14"/>
    <x v="0"/>
    <x v="9"/>
    <m/>
    <m/>
    <x v="30"/>
    <x v="3"/>
  </r>
  <r>
    <x v="1339"/>
    <x v="23"/>
    <x v="1324"/>
    <x v="9"/>
    <x v="1339"/>
    <x v="4"/>
    <x v="6"/>
    <x v="2"/>
    <x v="1"/>
    <x v="83"/>
    <x v="5"/>
    <x v="0"/>
    <x v="7"/>
    <m/>
    <m/>
    <x v="0"/>
    <x v="3"/>
  </r>
  <r>
    <x v="1340"/>
    <x v="6"/>
    <x v="1325"/>
    <x v="5"/>
    <x v="1340"/>
    <x v="1"/>
    <x v="0"/>
    <x v="1"/>
    <x v="1"/>
    <x v="78"/>
    <x v="19"/>
    <x v="0"/>
    <x v="2"/>
    <m/>
    <m/>
    <x v="21"/>
    <x v="3"/>
  </r>
  <r>
    <x v="1341"/>
    <x v="13"/>
    <x v="1326"/>
    <x v="10"/>
    <x v="1341"/>
    <x v="2"/>
    <x v="12"/>
    <x v="2"/>
    <x v="0"/>
    <x v="49"/>
    <x v="15"/>
    <x v="0"/>
    <x v="8"/>
    <m/>
    <m/>
    <x v="19"/>
    <x v="3"/>
  </r>
  <r>
    <x v="1342"/>
    <x v="29"/>
    <x v="1327"/>
    <x v="4"/>
    <x v="1342"/>
    <x v="2"/>
    <x v="9"/>
    <x v="1"/>
    <x v="1"/>
    <x v="147"/>
    <x v="5"/>
    <x v="0"/>
    <x v="5"/>
    <m/>
    <m/>
    <x v="13"/>
    <x v="3"/>
  </r>
  <r>
    <x v="1343"/>
    <x v="20"/>
    <x v="1328"/>
    <x v="8"/>
    <x v="1343"/>
    <x v="1"/>
    <x v="18"/>
    <x v="4"/>
    <x v="0"/>
    <x v="308"/>
    <x v="15"/>
    <x v="1"/>
    <x v="7"/>
    <d v="2025-01-11T00:00:00"/>
    <d v="2025-01-31T00:00:00"/>
    <x v="1"/>
    <x v="3"/>
  </r>
  <r>
    <x v="1344"/>
    <x v="7"/>
    <x v="1329"/>
    <x v="6"/>
    <x v="1344"/>
    <x v="3"/>
    <x v="18"/>
    <x v="3"/>
    <x v="1"/>
    <x v="97"/>
    <x v="19"/>
    <x v="1"/>
    <x v="3"/>
    <d v="2024-12-09T00:00:00"/>
    <d v="2024-12-17T00:00:00"/>
    <x v="20"/>
    <x v="3"/>
  </r>
  <r>
    <x v="1345"/>
    <x v="29"/>
    <x v="1330"/>
    <x v="4"/>
    <x v="1345"/>
    <x v="1"/>
    <x v="0"/>
    <x v="2"/>
    <x v="1"/>
    <x v="255"/>
    <x v="15"/>
    <x v="0"/>
    <x v="0"/>
    <m/>
    <m/>
    <x v="17"/>
    <x v="3"/>
  </r>
  <r>
    <x v="1346"/>
    <x v="33"/>
    <x v="1331"/>
    <x v="0"/>
    <x v="1346"/>
    <x v="5"/>
    <x v="17"/>
    <x v="3"/>
    <x v="0"/>
    <x v="399"/>
    <x v="7"/>
    <x v="0"/>
    <x v="11"/>
    <m/>
    <m/>
    <x v="12"/>
    <x v="0"/>
  </r>
  <r>
    <x v="1347"/>
    <x v="31"/>
    <x v="1332"/>
    <x v="12"/>
    <x v="1347"/>
    <x v="4"/>
    <x v="10"/>
    <x v="3"/>
    <x v="1"/>
    <x v="369"/>
    <x v="18"/>
    <x v="0"/>
    <x v="6"/>
    <m/>
    <m/>
    <x v="12"/>
    <x v="3"/>
  </r>
  <r>
    <x v="1348"/>
    <x v="7"/>
    <x v="1333"/>
    <x v="6"/>
    <x v="1348"/>
    <x v="4"/>
    <x v="1"/>
    <x v="3"/>
    <x v="1"/>
    <x v="172"/>
    <x v="14"/>
    <x v="0"/>
    <x v="8"/>
    <m/>
    <m/>
    <x v="17"/>
    <x v="3"/>
  </r>
  <r>
    <x v="1349"/>
    <x v="19"/>
    <x v="1334"/>
    <x v="7"/>
    <x v="1349"/>
    <x v="2"/>
    <x v="13"/>
    <x v="3"/>
    <x v="1"/>
    <x v="151"/>
    <x v="12"/>
    <x v="1"/>
    <x v="2"/>
    <d v="2023-03-19T00:00:00"/>
    <d v="2024-03-25T00:00:00"/>
    <x v="8"/>
    <x v="3"/>
  </r>
  <r>
    <x v="1350"/>
    <x v="19"/>
    <x v="1335"/>
    <x v="7"/>
    <x v="1350"/>
    <x v="1"/>
    <x v="4"/>
    <x v="4"/>
    <x v="0"/>
    <x v="241"/>
    <x v="0"/>
    <x v="0"/>
    <x v="5"/>
    <m/>
    <m/>
    <x v="23"/>
    <x v="3"/>
  </r>
  <r>
    <x v="1351"/>
    <x v="10"/>
    <x v="1336"/>
    <x v="2"/>
    <x v="1351"/>
    <x v="0"/>
    <x v="19"/>
    <x v="0"/>
    <x v="0"/>
    <x v="268"/>
    <x v="14"/>
    <x v="1"/>
    <x v="0"/>
    <d v="2023-11-01T00:00:00"/>
    <d v="2025-02-02T00:00:00"/>
    <x v="28"/>
    <x v="1"/>
  </r>
  <r>
    <x v="1352"/>
    <x v="0"/>
    <x v="1337"/>
    <x v="0"/>
    <x v="1352"/>
    <x v="0"/>
    <x v="19"/>
    <x v="3"/>
    <x v="0"/>
    <x v="103"/>
    <x v="2"/>
    <x v="0"/>
    <x v="10"/>
    <m/>
    <m/>
    <x v="3"/>
    <x v="0"/>
  </r>
  <r>
    <x v="1353"/>
    <x v="9"/>
    <x v="1338"/>
    <x v="8"/>
    <x v="1353"/>
    <x v="2"/>
    <x v="17"/>
    <x v="0"/>
    <x v="1"/>
    <x v="189"/>
    <x v="2"/>
    <x v="0"/>
    <x v="1"/>
    <m/>
    <m/>
    <x v="34"/>
    <x v="3"/>
  </r>
  <r>
    <x v="1354"/>
    <x v="8"/>
    <x v="1339"/>
    <x v="7"/>
    <x v="1354"/>
    <x v="1"/>
    <x v="0"/>
    <x v="1"/>
    <x v="1"/>
    <x v="159"/>
    <x v="15"/>
    <x v="1"/>
    <x v="3"/>
    <d v="2023-10-29T00:00:00"/>
    <d v="2024-07-29T00:00:00"/>
    <x v="34"/>
    <x v="3"/>
  </r>
  <r>
    <x v="1355"/>
    <x v="30"/>
    <x v="1340"/>
    <x v="12"/>
    <x v="1355"/>
    <x v="4"/>
    <x v="0"/>
    <x v="1"/>
    <x v="0"/>
    <x v="320"/>
    <x v="16"/>
    <x v="1"/>
    <x v="1"/>
    <d v="2023-05-30T00:00:00"/>
    <d v="2024-11-13T00:00:00"/>
    <x v="7"/>
    <x v="3"/>
  </r>
  <r>
    <x v="1356"/>
    <x v="31"/>
    <x v="80"/>
    <x v="12"/>
    <x v="1356"/>
    <x v="0"/>
    <x v="15"/>
    <x v="4"/>
    <x v="0"/>
    <x v="392"/>
    <x v="19"/>
    <x v="1"/>
    <x v="4"/>
    <d v="2024-07-15T00:00:00"/>
    <d v="2024-10-21T00:00:00"/>
    <x v="29"/>
    <x v="3"/>
  </r>
  <r>
    <x v="1357"/>
    <x v="11"/>
    <x v="1341"/>
    <x v="8"/>
    <x v="1357"/>
    <x v="0"/>
    <x v="13"/>
    <x v="0"/>
    <x v="0"/>
    <x v="396"/>
    <x v="5"/>
    <x v="0"/>
    <x v="3"/>
    <m/>
    <m/>
    <x v="9"/>
    <x v="3"/>
  </r>
  <r>
    <x v="1358"/>
    <x v="37"/>
    <x v="1342"/>
    <x v="5"/>
    <x v="1358"/>
    <x v="0"/>
    <x v="13"/>
    <x v="3"/>
    <x v="0"/>
    <x v="104"/>
    <x v="11"/>
    <x v="0"/>
    <x v="1"/>
    <m/>
    <m/>
    <x v="23"/>
    <x v="3"/>
  </r>
  <r>
    <x v="1359"/>
    <x v="35"/>
    <x v="1343"/>
    <x v="2"/>
    <x v="1359"/>
    <x v="3"/>
    <x v="10"/>
    <x v="2"/>
    <x v="1"/>
    <x v="149"/>
    <x v="3"/>
    <x v="1"/>
    <x v="5"/>
    <d v="2024-11-09T00:00:00"/>
    <d v="2025-01-13T00:00:00"/>
    <x v="25"/>
    <x v="1"/>
  </r>
  <r>
    <x v="1360"/>
    <x v="0"/>
    <x v="1344"/>
    <x v="0"/>
    <x v="1360"/>
    <x v="2"/>
    <x v="0"/>
    <x v="3"/>
    <x v="0"/>
    <x v="67"/>
    <x v="11"/>
    <x v="1"/>
    <x v="3"/>
    <d v="2024-11-26T00:00:00"/>
    <d v="2024-11-29T00:00:00"/>
    <x v="10"/>
    <x v="0"/>
  </r>
  <r>
    <x v="1361"/>
    <x v="16"/>
    <x v="1345"/>
    <x v="1"/>
    <x v="1361"/>
    <x v="4"/>
    <x v="6"/>
    <x v="3"/>
    <x v="1"/>
    <x v="209"/>
    <x v="13"/>
    <x v="1"/>
    <x v="10"/>
    <d v="2024-12-05T00:00:00"/>
    <d v="2024-12-07T00:00:00"/>
    <x v="3"/>
    <x v="0"/>
  </r>
  <r>
    <x v="1362"/>
    <x v="31"/>
    <x v="1346"/>
    <x v="12"/>
    <x v="1362"/>
    <x v="3"/>
    <x v="2"/>
    <x v="4"/>
    <x v="0"/>
    <x v="313"/>
    <x v="1"/>
    <x v="1"/>
    <x v="11"/>
    <d v="2024-04-24T00:00:00"/>
    <d v="2024-12-19T00:00:00"/>
    <x v="14"/>
    <x v="3"/>
  </r>
  <r>
    <x v="1363"/>
    <x v="22"/>
    <x v="1347"/>
    <x v="11"/>
    <x v="1363"/>
    <x v="0"/>
    <x v="17"/>
    <x v="0"/>
    <x v="1"/>
    <x v="241"/>
    <x v="18"/>
    <x v="1"/>
    <x v="8"/>
    <d v="2024-06-17T00:00:00"/>
    <d v="2025-01-07T00:00:00"/>
    <x v="19"/>
    <x v="2"/>
  </r>
  <r>
    <x v="1364"/>
    <x v="32"/>
    <x v="1348"/>
    <x v="11"/>
    <x v="1364"/>
    <x v="5"/>
    <x v="8"/>
    <x v="0"/>
    <x v="1"/>
    <x v="207"/>
    <x v="12"/>
    <x v="1"/>
    <x v="5"/>
    <d v="2024-07-26T00:00:00"/>
    <d v="2025-02-12T00:00:00"/>
    <x v="29"/>
    <x v="2"/>
  </r>
  <r>
    <x v="1365"/>
    <x v="38"/>
    <x v="1349"/>
    <x v="0"/>
    <x v="1365"/>
    <x v="2"/>
    <x v="7"/>
    <x v="1"/>
    <x v="1"/>
    <x v="45"/>
    <x v="6"/>
    <x v="0"/>
    <x v="2"/>
    <m/>
    <m/>
    <x v="25"/>
    <x v="0"/>
  </r>
  <r>
    <x v="1366"/>
    <x v="23"/>
    <x v="1350"/>
    <x v="9"/>
    <x v="1366"/>
    <x v="5"/>
    <x v="1"/>
    <x v="3"/>
    <x v="1"/>
    <x v="335"/>
    <x v="7"/>
    <x v="1"/>
    <x v="1"/>
    <d v="2023-04-04T00:00:00"/>
    <d v="2024-05-05T00:00:00"/>
    <x v="23"/>
    <x v="3"/>
  </r>
  <r>
    <x v="1367"/>
    <x v="13"/>
    <x v="1351"/>
    <x v="10"/>
    <x v="1367"/>
    <x v="3"/>
    <x v="16"/>
    <x v="1"/>
    <x v="1"/>
    <x v="72"/>
    <x v="6"/>
    <x v="1"/>
    <x v="0"/>
    <d v="2023-09-04T00:00:00"/>
    <d v="2024-08-14T00:00:00"/>
    <x v="35"/>
    <x v="3"/>
  </r>
  <r>
    <x v="1368"/>
    <x v="27"/>
    <x v="1352"/>
    <x v="3"/>
    <x v="1368"/>
    <x v="0"/>
    <x v="13"/>
    <x v="3"/>
    <x v="0"/>
    <x v="255"/>
    <x v="9"/>
    <x v="0"/>
    <x v="7"/>
    <m/>
    <m/>
    <x v="17"/>
    <x v="2"/>
  </r>
  <r>
    <x v="1369"/>
    <x v="37"/>
    <x v="1353"/>
    <x v="5"/>
    <x v="1369"/>
    <x v="5"/>
    <x v="6"/>
    <x v="0"/>
    <x v="0"/>
    <x v="215"/>
    <x v="14"/>
    <x v="0"/>
    <x v="6"/>
    <m/>
    <m/>
    <x v="21"/>
    <x v="3"/>
  </r>
  <r>
    <x v="1370"/>
    <x v="16"/>
    <x v="1354"/>
    <x v="1"/>
    <x v="1370"/>
    <x v="2"/>
    <x v="12"/>
    <x v="2"/>
    <x v="0"/>
    <x v="7"/>
    <x v="3"/>
    <x v="1"/>
    <x v="10"/>
    <d v="2023-08-20T00:00:00"/>
    <d v="2024-02-11T00:00:00"/>
    <x v="33"/>
    <x v="0"/>
  </r>
  <r>
    <x v="1371"/>
    <x v="8"/>
    <x v="1355"/>
    <x v="7"/>
    <x v="1371"/>
    <x v="5"/>
    <x v="3"/>
    <x v="4"/>
    <x v="1"/>
    <x v="54"/>
    <x v="19"/>
    <x v="1"/>
    <x v="2"/>
    <d v="2024-11-27T00:00:00"/>
    <d v="2025-01-25T00:00:00"/>
    <x v="35"/>
    <x v="3"/>
  </r>
  <r>
    <x v="1372"/>
    <x v="13"/>
    <x v="1356"/>
    <x v="10"/>
    <x v="1372"/>
    <x v="5"/>
    <x v="14"/>
    <x v="1"/>
    <x v="1"/>
    <x v="168"/>
    <x v="19"/>
    <x v="1"/>
    <x v="8"/>
    <d v="2024-09-28T00:00:00"/>
    <d v="2024-12-13T00:00:00"/>
    <x v="26"/>
    <x v="3"/>
  </r>
  <r>
    <x v="1373"/>
    <x v="21"/>
    <x v="1357"/>
    <x v="10"/>
    <x v="1373"/>
    <x v="5"/>
    <x v="6"/>
    <x v="1"/>
    <x v="1"/>
    <x v="248"/>
    <x v="13"/>
    <x v="0"/>
    <x v="11"/>
    <m/>
    <m/>
    <x v="19"/>
    <x v="3"/>
  </r>
  <r>
    <x v="1374"/>
    <x v="22"/>
    <x v="1358"/>
    <x v="11"/>
    <x v="1374"/>
    <x v="4"/>
    <x v="19"/>
    <x v="1"/>
    <x v="1"/>
    <x v="223"/>
    <x v="16"/>
    <x v="1"/>
    <x v="5"/>
    <d v="2024-05-24T00:00:00"/>
    <d v="2024-08-08T00:00:00"/>
    <x v="33"/>
    <x v="2"/>
  </r>
  <r>
    <x v="1375"/>
    <x v="34"/>
    <x v="1359"/>
    <x v="5"/>
    <x v="1375"/>
    <x v="2"/>
    <x v="13"/>
    <x v="4"/>
    <x v="1"/>
    <x v="154"/>
    <x v="15"/>
    <x v="1"/>
    <x v="8"/>
    <d v="2024-06-07T00:00:00"/>
    <d v="2024-06-20T00:00:00"/>
    <x v="22"/>
    <x v="3"/>
  </r>
  <r>
    <x v="1376"/>
    <x v="8"/>
    <x v="1360"/>
    <x v="7"/>
    <x v="1376"/>
    <x v="5"/>
    <x v="17"/>
    <x v="4"/>
    <x v="0"/>
    <x v="282"/>
    <x v="12"/>
    <x v="1"/>
    <x v="0"/>
    <d v="2024-12-29T00:00:00"/>
    <d v="2025-02-21T00:00:00"/>
    <x v="32"/>
    <x v="3"/>
  </r>
  <r>
    <x v="1377"/>
    <x v="30"/>
    <x v="1361"/>
    <x v="12"/>
    <x v="1377"/>
    <x v="3"/>
    <x v="4"/>
    <x v="1"/>
    <x v="1"/>
    <x v="79"/>
    <x v="6"/>
    <x v="1"/>
    <x v="8"/>
    <d v="2023-10-11T00:00:00"/>
    <d v="2025-01-12T00:00:00"/>
    <x v="31"/>
    <x v="3"/>
  </r>
  <r>
    <x v="1378"/>
    <x v="18"/>
    <x v="1362"/>
    <x v="9"/>
    <x v="1378"/>
    <x v="3"/>
    <x v="18"/>
    <x v="2"/>
    <x v="1"/>
    <x v="279"/>
    <x v="0"/>
    <x v="1"/>
    <x v="9"/>
    <d v="2024-10-23T00:00:00"/>
    <d v="2024-10-24T00:00:00"/>
    <x v="14"/>
    <x v="3"/>
  </r>
  <r>
    <x v="1379"/>
    <x v="0"/>
    <x v="1363"/>
    <x v="0"/>
    <x v="1379"/>
    <x v="1"/>
    <x v="8"/>
    <x v="4"/>
    <x v="0"/>
    <x v="100"/>
    <x v="5"/>
    <x v="0"/>
    <x v="0"/>
    <m/>
    <m/>
    <x v="28"/>
    <x v="0"/>
  </r>
  <r>
    <x v="1380"/>
    <x v="14"/>
    <x v="1364"/>
    <x v="11"/>
    <x v="1380"/>
    <x v="5"/>
    <x v="9"/>
    <x v="2"/>
    <x v="0"/>
    <x v="263"/>
    <x v="18"/>
    <x v="0"/>
    <x v="10"/>
    <m/>
    <m/>
    <x v="32"/>
    <x v="2"/>
  </r>
  <r>
    <x v="1381"/>
    <x v="33"/>
    <x v="1365"/>
    <x v="0"/>
    <x v="1381"/>
    <x v="1"/>
    <x v="5"/>
    <x v="2"/>
    <x v="1"/>
    <x v="295"/>
    <x v="13"/>
    <x v="0"/>
    <x v="8"/>
    <m/>
    <m/>
    <x v="6"/>
    <x v="0"/>
  </r>
  <r>
    <x v="1382"/>
    <x v="5"/>
    <x v="1366"/>
    <x v="4"/>
    <x v="1382"/>
    <x v="3"/>
    <x v="19"/>
    <x v="3"/>
    <x v="1"/>
    <x v="49"/>
    <x v="7"/>
    <x v="0"/>
    <x v="5"/>
    <m/>
    <m/>
    <x v="7"/>
    <x v="3"/>
  </r>
  <r>
    <x v="1383"/>
    <x v="35"/>
    <x v="1367"/>
    <x v="2"/>
    <x v="1383"/>
    <x v="4"/>
    <x v="13"/>
    <x v="1"/>
    <x v="0"/>
    <x v="122"/>
    <x v="12"/>
    <x v="0"/>
    <x v="7"/>
    <m/>
    <m/>
    <x v="10"/>
    <x v="1"/>
  </r>
  <r>
    <x v="1384"/>
    <x v="32"/>
    <x v="1368"/>
    <x v="11"/>
    <x v="1384"/>
    <x v="3"/>
    <x v="10"/>
    <x v="0"/>
    <x v="1"/>
    <x v="130"/>
    <x v="6"/>
    <x v="0"/>
    <x v="11"/>
    <m/>
    <m/>
    <x v="13"/>
    <x v="2"/>
  </r>
  <r>
    <x v="1385"/>
    <x v="0"/>
    <x v="1369"/>
    <x v="0"/>
    <x v="1385"/>
    <x v="1"/>
    <x v="4"/>
    <x v="3"/>
    <x v="1"/>
    <x v="85"/>
    <x v="18"/>
    <x v="1"/>
    <x v="10"/>
    <d v="2024-04-06T00:00:00"/>
    <d v="2024-09-26T00:00:00"/>
    <x v="17"/>
    <x v="0"/>
  </r>
  <r>
    <x v="1386"/>
    <x v="26"/>
    <x v="1370"/>
    <x v="7"/>
    <x v="1386"/>
    <x v="0"/>
    <x v="2"/>
    <x v="4"/>
    <x v="0"/>
    <x v="322"/>
    <x v="10"/>
    <x v="1"/>
    <x v="8"/>
    <d v="2024-03-17T00:00:00"/>
    <d v="2024-05-02T00:00:00"/>
    <x v="17"/>
    <x v="3"/>
  </r>
  <r>
    <x v="1387"/>
    <x v="25"/>
    <x v="1371"/>
    <x v="12"/>
    <x v="1387"/>
    <x v="0"/>
    <x v="8"/>
    <x v="0"/>
    <x v="1"/>
    <x v="289"/>
    <x v="16"/>
    <x v="0"/>
    <x v="3"/>
    <m/>
    <m/>
    <x v="27"/>
    <x v="3"/>
  </r>
  <r>
    <x v="1388"/>
    <x v="18"/>
    <x v="1372"/>
    <x v="9"/>
    <x v="1388"/>
    <x v="3"/>
    <x v="0"/>
    <x v="3"/>
    <x v="0"/>
    <x v="183"/>
    <x v="18"/>
    <x v="1"/>
    <x v="0"/>
    <d v="2024-03-15T00:00:00"/>
    <d v="2024-08-08T00:00:00"/>
    <x v="11"/>
    <x v="3"/>
  </r>
  <r>
    <x v="1389"/>
    <x v="28"/>
    <x v="1373"/>
    <x v="4"/>
    <x v="1389"/>
    <x v="0"/>
    <x v="1"/>
    <x v="1"/>
    <x v="1"/>
    <x v="24"/>
    <x v="11"/>
    <x v="1"/>
    <x v="9"/>
    <d v="2024-05-21T00:00:00"/>
    <d v="2024-12-09T00:00:00"/>
    <x v="15"/>
    <x v="3"/>
  </r>
  <r>
    <x v="1390"/>
    <x v="14"/>
    <x v="1374"/>
    <x v="11"/>
    <x v="1390"/>
    <x v="4"/>
    <x v="1"/>
    <x v="3"/>
    <x v="1"/>
    <x v="273"/>
    <x v="2"/>
    <x v="0"/>
    <x v="0"/>
    <m/>
    <m/>
    <x v="25"/>
    <x v="2"/>
  </r>
  <r>
    <x v="1391"/>
    <x v="19"/>
    <x v="1375"/>
    <x v="7"/>
    <x v="1391"/>
    <x v="5"/>
    <x v="7"/>
    <x v="1"/>
    <x v="1"/>
    <x v="283"/>
    <x v="1"/>
    <x v="1"/>
    <x v="4"/>
    <d v="2024-01-11T00:00:00"/>
    <d v="2024-04-05T00:00:00"/>
    <x v="19"/>
    <x v="3"/>
  </r>
  <r>
    <x v="1392"/>
    <x v="36"/>
    <x v="1376"/>
    <x v="6"/>
    <x v="1392"/>
    <x v="0"/>
    <x v="18"/>
    <x v="0"/>
    <x v="0"/>
    <x v="88"/>
    <x v="18"/>
    <x v="1"/>
    <x v="4"/>
    <d v="2023-05-21T00:00:00"/>
    <d v="2024-04-10T00:00:00"/>
    <x v="20"/>
    <x v="3"/>
  </r>
  <r>
    <x v="1393"/>
    <x v="4"/>
    <x v="1377"/>
    <x v="1"/>
    <x v="1393"/>
    <x v="4"/>
    <x v="6"/>
    <x v="3"/>
    <x v="0"/>
    <x v="396"/>
    <x v="13"/>
    <x v="1"/>
    <x v="10"/>
    <d v="2025-02-18T00:00:00"/>
    <d v="2025-02-21T00:00:00"/>
    <x v="21"/>
    <x v="0"/>
  </r>
  <r>
    <x v="1394"/>
    <x v="33"/>
    <x v="1378"/>
    <x v="0"/>
    <x v="1394"/>
    <x v="1"/>
    <x v="4"/>
    <x v="4"/>
    <x v="0"/>
    <x v="97"/>
    <x v="4"/>
    <x v="0"/>
    <x v="10"/>
    <m/>
    <m/>
    <x v="17"/>
    <x v="0"/>
  </r>
  <r>
    <x v="1395"/>
    <x v="5"/>
    <x v="1379"/>
    <x v="4"/>
    <x v="1395"/>
    <x v="0"/>
    <x v="18"/>
    <x v="2"/>
    <x v="1"/>
    <x v="62"/>
    <x v="4"/>
    <x v="0"/>
    <x v="6"/>
    <m/>
    <m/>
    <x v="25"/>
    <x v="3"/>
  </r>
  <r>
    <x v="1396"/>
    <x v="27"/>
    <x v="1380"/>
    <x v="3"/>
    <x v="1396"/>
    <x v="1"/>
    <x v="2"/>
    <x v="4"/>
    <x v="1"/>
    <x v="171"/>
    <x v="19"/>
    <x v="0"/>
    <x v="11"/>
    <m/>
    <m/>
    <x v="36"/>
    <x v="2"/>
  </r>
  <r>
    <x v="1397"/>
    <x v="38"/>
    <x v="1381"/>
    <x v="0"/>
    <x v="1397"/>
    <x v="5"/>
    <x v="5"/>
    <x v="1"/>
    <x v="0"/>
    <x v="112"/>
    <x v="10"/>
    <x v="0"/>
    <x v="8"/>
    <m/>
    <m/>
    <x v="33"/>
    <x v="0"/>
  </r>
  <r>
    <x v="1398"/>
    <x v="28"/>
    <x v="1382"/>
    <x v="4"/>
    <x v="1398"/>
    <x v="5"/>
    <x v="9"/>
    <x v="0"/>
    <x v="0"/>
    <x v="301"/>
    <x v="15"/>
    <x v="1"/>
    <x v="5"/>
    <d v="2024-05-25T00:00:00"/>
    <d v="2024-10-19T00:00:00"/>
    <x v="12"/>
    <x v="3"/>
  </r>
  <r>
    <x v="1399"/>
    <x v="5"/>
    <x v="1383"/>
    <x v="4"/>
    <x v="1399"/>
    <x v="1"/>
    <x v="10"/>
    <x v="3"/>
    <x v="0"/>
    <x v="169"/>
    <x v="2"/>
    <x v="1"/>
    <x v="11"/>
    <d v="2024-08-04T00:00:00"/>
    <d v="2024-10-30T00:00:00"/>
    <x v="21"/>
    <x v="3"/>
  </r>
  <r>
    <x v="1400"/>
    <x v="26"/>
    <x v="1384"/>
    <x v="7"/>
    <x v="1400"/>
    <x v="0"/>
    <x v="10"/>
    <x v="2"/>
    <x v="0"/>
    <x v="368"/>
    <x v="12"/>
    <x v="1"/>
    <x v="9"/>
    <d v="2024-02-02T00:00:00"/>
    <d v="2024-03-08T00:00:00"/>
    <x v="34"/>
    <x v="3"/>
  </r>
  <r>
    <x v="1401"/>
    <x v="20"/>
    <x v="1385"/>
    <x v="8"/>
    <x v="1401"/>
    <x v="3"/>
    <x v="12"/>
    <x v="2"/>
    <x v="0"/>
    <x v="305"/>
    <x v="14"/>
    <x v="1"/>
    <x v="1"/>
    <d v="2023-08-04T00:00:00"/>
    <d v="2025-02-26T00:00:00"/>
    <x v="17"/>
    <x v="3"/>
  </r>
  <r>
    <x v="1402"/>
    <x v="23"/>
    <x v="1386"/>
    <x v="9"/>
    <x v="1402"/>
    <x v="5"/>
    <x v="8"/>
    <x v="2"/>
    <x v="0"/>
    <x v="0"/>
    <x v="16"/>
    <x v="1"/>
    <x v="10"/>
    <d v="2023-08-03T00:00:00"/>
    <d v="2023-11-27T00:00:00"/>
    <x v="4"/>
    <x v="3"/>
  </r>
  <r>
    <x v="1403"/>
    <x v="17"/>
    <x v="1387"/>
    <x v="6"/>
    <x v="1403"/>
    <x v="4"/>
    <x v="2"/>
    <x v="0"/>
    <x v="1"/>
    <x v="227"/>
    <x v="18"/>
    <x v="1"/>
    <x v="11"/>
    <d v="2024-03-16T00:00:00"/>
    <d v="2024-07-23T00:00:00"/>
    <x v="25"/>
    <x v="3"/>
  </r>
  <r>
    <x v="1404"/>
    <x v="31"/>
    <x v="1388"/>
    <x v="12"/>
    <x v="1404"/>
    <x v="1"/>
    <x v="2"/>
    <x v="4"/>
    <x v="0"/>
    <x v="378"/>
    <x v="4"/>
    <x v="0"/>
    <x v="8"/>
    <m/>
    <m/>
    <x v="3"/>
    <x v="3"/>
  </r>
  <r>
    <x v="1405"/>
    <x v="11"/>
    <x v="1389"/>
    <x v="8"/>
    <x v="1405"/>
    <x v="1"/>
    <x v="14"/>
    <x v="0"/>
    <x v="1"/>
    <x v="311"/>
    <x v="5"/>
    <x v="0"/>
    <x v="11"/>
    <m/>
    <m/>
    <x v="11"/>
    <x v="3"/>
  </r>
  <r>
    <x v="1406"/>
    <x v="13"/>
    <x v="502"/>
    <x v="10"/>
    <x v="1406"/>
    <x v="4"/>
    <x v="17"/>
    <x v="2"/>
    <x v="1"/>
    <x v="320"/>
    <x v="13"/>
    <x v="0"/>
    <x v="0"/>
    <m/>
    <m/>
    <x v="9"/>
    <x v="3"/>
  </r>
  <r>
    <x v="1407"/>
    <x v="18"/>
    <x v="1390"/>
    <x v="9"/>
    <x v="1407"/>
    <x v="5"/>
    <x v="14"/>
    <x v="4"/>
    <x v="0"/>
    <x v="54"/>
    <x v="15"/>
    <x v="0"/>
    <x v="4"/>
    <m/>
    <m/>
    <x v="23"/>
    <x v="3"/>
  </r>
  <r>
    <x v="1408"/>
    <x v="17"/>
    <x v="1391"/>
    <x v="6"/>
    <x v="1408"/>
    <x v="1"/>
    <x v="16"/>
    <x v="3"/>
    <x v="1"/>
    <x v="343"/>
    <x v="13"/>
    <x v="1"/>
    <x v="7"/>
    <d v="2023-08-15T00:00:00"/>
    <d v="2024-01-10T00:00:00"/>
    <x v="19"/>
    <x v="3"/>
  </r>
  <r>
    <x v="1409"/>
    <x v="27"/>
    <x v="1392"/>
    <x v="3"/>
    <x v="1409"/>
    <x v="1"/>
    <x v="7"/>
    <x v="1"/>
    <x v="0"/>
    <x v="121"/>
    <x v="19"/>
    <x v="0"/>
    <x v="9"/>
    <m/>
    <m/>
    <x v="17"/>
    <x v="2"/>
  </r>
  <r>
    <x v="1410"/>
    <x v="26"/>
    <x v="1393"/>
    <x v="7"/>
    <x v="1410"/>
    <x v="5"/>
    <x v="2"/>
    <x v="0"/>
    <x v="0"/>
    <x v="343"/>
    <x v="19"/>
    <x v="1"/>
    <x v="10"/>
    <d v="2024-06-03T00:00:00"/>
    <d v="2024-07-02T00:00:00"/>
    <x v="34"/>
    <x v="3"/>
  </r>
  <r>
    <x v="1411"/>
    <x v="23"/>
    <x v="1394"/>
    <x v="9"/>
    <x v="1411"/>
    <x v="4"/>
    <x v="13"/>
    <x v="3"/>
    <x v="0"/>
    <x v="243"/>
    <x v="0"/>
    <x v="0"/>
    <x v="6"/>
    <m/>
    <m/>
    <x v="33"/>
    <x v="3"/>
  </r>
  <r>
    <x v="1412"/>
    <x v="2"/>
    <x v="1395"/>
    <x v="2"/>
    <x v="1412"/>
    <x v="5"/>
    <x v="12"/>
    <x v="1"/>
    <x v="0"/>
    <x v="6"/>
    <x v="8"/>
    <x v="0"/>
    <x v="6"/>
    <m/>
    <m/>
    <x v="35"/>
    <x v="1"/>
  </r>
  <r>
    <x v="1413"/>
    <x v="35"/>
    <x v="1396"/>
    <x v="2"/>
    <x v="1413"/>
    <x v="4"/>
    <x v="18"/>
    <x v="0"/>
    <x v="0"/>
    <x v="277"/>
    <x v="5"/>
    <x v="1"/>
    <x v="2"/>
    <d v="2024-01-05T00:00:00"/>
    <d v="2024-10-23T00:00:00"/>
    <x v="25"/>
    <x v="1"/>
  </r>
  <r>
    <x v="1414"/>
    <x v="36"/>
    <x v="1397"/>
    <x v="6"/>
    <x v="1414"/>
    <x v="1"/>
    <x v="13"/>
    <x v="4"/>
    <x v="1"/>
    <x v="378"/>
    <x v="19"/>
    <x v="1"/>
    <x v="10"/>
    <d v="2024-09-25T00:00:00"/>
    <d v="2024-10-19T00:00:00"/>
    <x v="12"/>
    <x v="3"/>
  </r>
  <r>
    <x v="1415"/>
    <x v="2"/>
    <x v="1398"/>
    <x v="2"/>
    <x v="1415"/>
    <x v="4"/>
    <x v="18"/>
    <x v="4"/>
    <x v="0"/>
    <x v="196"/>
    <x v="17"/>
    <x v="1"/>
    <x v="2"/>
    <d v="2024-05-21T00:00:00"/>
    <d v="2024-07-10T00:00:00"/>
    <x v="22"/>
    <x v="1"/>
  </r>
  <r>
    <x v="1416"/>
    <x v="13"/>
    <x v="1399"/>
    <x v="10"/>
    <x v="1416"/>
    <x v="2"/>
    <x v="5"/>
    <x v="0"/>
    <x v="0"/>
    <x v="400"/>
    <x v="9"/>
    <x v="1"/>
    <x v="8"/>
    <d v="2024-12-04T00:00:00"/>
    <d v="2025-02-22T00:00:00"/>
    <x v="20"/>
    <x v="3"/>
  </r>
  <r>
    <x v="1417"/>
    <x v="12"/>
    <x v="1400"/>
    <x v="9"/>
    <x v="1417"/>
    <x v="4"/>
    <x v="16"/>
    <x v="0"/>
    <x v="1"/>
    <x v="401"/>
    <x v="1"/>
    <x v="0"/>
    <x v="3"/>
    <m/>
    <m/>
    <x v="21"/>
    <x v="3"/>
  </r>
  <r>
    <x v="1418"/>
    <x v="22"/>
    <x v="1401"/>
    <x v="11"/>
    <x v="1418"/>
    <x v="0"/>
    <x v="1"/>
    <x v="0"/>
    <x v="1"/>
    <x v="143"/>
    <x v="10"/>
    <x v="0"/>
    <x v="10"/>
    <m/>
    <m/>
    <x v="22"/>
    <x v="2"/>
  </r>
  <r>
    <x v="1419"/>
    <x v="15"/>
    <x v="1402"/>
    <x v="1"/>
    <x v="1419"/>
    <x v="2"/>
    <x v="15"/>
    <x v="1"/>
    <x v="0"/>
    <x v="278"/>
    <x v="1"/>
    <x v="1"/>
    <x v="3"/>
    <d v="2024-03-25T00:00:00"/>
    <d v="2024-06-27T00:00:00"/>
    <x v="8"/>
    <x v="0"/>
  </r>
  <r>
    <x v="1420"/>
    <x v="32"/>
    <x v="1403"/>
    <x v="11"/>
    <x v="1420"/>
    <x v="0"/>
    <x v="15"/>
    <x v="4"/>
    <x v="0"/>
    <x v="277"/>
    <x v="4"/>
    <x v="0"/>
    <x v="3"/>
    <m/>
    <m/>
    <x v="12"/>
    <x v="2"/>
  </r>
  <r>
    <x v="1421"/>
    <x v="10"/>
    <x v="1404"/>
    <x v="2"/>
    <x v="1421"/>
    <x v="5"/>
    <x v="16"/>
    <x v="0"/>
    <x v="0"/>
    <x v="312"/>
    <x v="19"/>
    <x v="1"/>
    <x v="5"/>
    <d v="2023-07-12T00:00:00"/>
    <d v="2024-05-31T00:00:00"/>
    <x v="29"/>
    <x v="1"/>
  </r>
  <r>
    <x v="1422"/>
    <x v="14"/>
    <x v="1405"/>
    <x v="11"/>
    <x v="1422"/>
    <x v="1"/>
    <x v="12"/>
    <x v="4"/>
    <x v="1"/>
    <x v="380"/>
    <x v="1"/>
    <x v="1"/>
    <x v="11"/>
    <d v="2024-03-24T00:00:00"/>
    <d v="2024-10-04T00:00:00"/>
    <x v="20"/>
    <x v="2"/>
  </r>
  <r>
    <x v="1423"/>
    <x v="13"/>
    <x v="1406"/>
    <x v="10"/>
    <x v="1423"/>
    <x v="0"/>
    <x v="2"/>
    <x v="3"/>
    <x v="0"/>
    <x v="83"/>
    <x v="10"/>
    <x v="1"/>
    <x v="1"/>
    <d v="2023-05-25T00:00:00"/>
    <d v="2024-05-19T00:00:00"/>
    <x v="12"/>
    <x v="3"/>
  </r>
  <r>
    <x v="1424"/>
    <x v="29"/>
    <x v="1407"/>
    <x v="4"/>
    <x v="1424"/>
    <x v="0"/>
    <x v="3"/>
    <x v="4"/>
    <x v="0"/>
    <x v="272"/>
    <x v="17"/>
    <x v="0"/>
    <x v="8"/>
    <m/>
    <m/>
    <x v="2"/>
    <x v="3"/>
  </r>
  <r>
    <x v="1425"/>
    <x v="4"/>
    <x v="1408"/>
    <x v="1"/>
    <x v="1425"/>
    <x v="1"/>
    <x v="9"/>
    <x v="0"/>
    <x v="1"/>
    <x v="82"/>
    <x v="11"/>
    <x v="0"/>
    <x v="11"/>
    <m/>
    <m/>
    <x v="23"/>
    <x v="0"/>
  </r>
  <r>
    <x v="1426"/>
    <x v="26"/>
    <x v="1409"/>
    <x v="7"/>
    <x v="1426"/>
    <x v="2"/>
    <x v="13"/>
    <x v="4"/>
    <x v="0"/>
    <x v="70"/>
    <x v="8"/>
    <x v="1"/>
    <x v="2"/>
    <d v="2023-09-24T00:00:00"/>
    <d v="2023-12-22T00:00:00"/>
    <x v="0"/>
    <x v="3"/>
  </r>
  <r>
    <x v="1427"/>
    <x v="27"/>
    <x v="284"/>
    <x v="3"/>
    <x v="1427"/>
    <x v="4"/>
    <x v="5"/>
    <x v="0"/>
    <x v="1"/>
    <x v="167"/>
    <x v="13"/>
    <x v="1"/>
    <x v="8"/>
    <d v="2024-03-29T00:00:00"/>
    <d v="2024-05-25T00:00:00"/>
    <x v="26"/>
    <x v="2"/>
  </r>
  <r>
    <x v="1428"/>
    <x v="25"/>
    <x v="1410"/>
    <x v="12"/>
    <x v="1428"/>
    <x v="2"/>
    <x v="14"/>
    <x v="4"/>
    <x v="1"/>
    <x v="151"/>
    <x v="4"/>
    <x v="0"/>
    <x v="4"/>
    <m/>
    <m/>
    <x v="22"/>
    <x v="3"/>
  </r>
  <r>
    <x v="1429"/>
    <x v="30"/>
    <x v="1411"/>
    <x v="12"/>
    <x v="1429"/>
    <x v="1"/>
    <x v="17"/>
    <x v="1"/>
    <x v="0"/>
    <x v="286"/>
    <x v="15"/>
    <x v="1"/>
    <x v="3"/>
    <d v="2024-08-13T00:00:00"/>
    <d v="2025-02-13T00:00:00"/>
    <x v="4"/>
    <x v="3"/>
  </r>
  <r>
    <x v="1430"/>
    <x v="13"/>
    <x v="1412"/>
    <x v="10"/>
    <x v="1430"/>
    <x v="4"/>
    <x v="0"/>
    <x v="1"/>
    <x v="1"/>
    <x v="309"/>
    <x v="0"/>
    <x v="1"/>
    <x v="4"/>
    <d v="2023-03-10T00:00:00"/>
    <d v="2023-03-20T00:00:00"/>
    <x v="31"/>
    <x v="3"/>
  </r>
  <r>
    <x v="1431"/>
    <x v="18"/>
    <x v="1413"/>
    <x v="9"/>
    <x v="1431"/>
    <x v="2"/>
    <x v="1"/>
    <x v="1"/>
    <x v="1"/>
    <x v="318"/>
    <x v="5"/>
    <x v="0"/>
    <x v="9"/>
    <m/>
    <m/>
    <x v="20"/>
    <x v="3"/>
  </r>
  <r>
    <x v="1432"/>
    <x v="14"/>
    <x v="1414"/>
    <x v="11"/>
    <x v="1432"/>
    <x v="0"/>
    <x v="13"/>
    <x v="4"/>
    <x v="1"/>
    <x v="140"/>
    <x v="11"/>
    <x v="1"/>
    <x v="4"/>
    <d v="2023-11-29T00:00:00"/>
    <d v="2024-03-19T00:00:00"/>
    <x v="22"/>
    <x v="2"/>
  </r>
  <r>
    <x v="1433"/>
    <x v="5"/>
    <x v="1415"/>
    <x v="4"/>
    <x v="1433"/>
    <x v="2"/>
    <x v="7"/>
    <x v="1"/>
    <x v="1"/>
    <x v="17"/>
    <x v="13"/>
    <x v="1"/>
    <x v="2"/>
    <d v="2024-09-29T00:00:00"/>
    <d v="2025-02-19T00:00:00"/>
    <x v="10"/>
    <x v="3"/>
  </r>
  <r>
    <x v="1434"/>
    <x v="29"/>
    <x v="1416"/>
    <x v="4"/>
    <x v="1434"/>
    <x v="0"/>
    <x v="19"/>
    <x v="2"/>
    <x v="1"/>
    <x v="236"/>
    <x v="12"/>
    <x v="0"/>
    <x v="1"/>
    <m/>
    <m/>
    <x v="0"/>
    <x v="3"/>
  </r>
  <r>
    <x v="1435"/>
    <x v="36"/>
    <x v="1417"/>
    <x v="6"/>
    <x v="1435"/>
    <x v="5"/>
    <x v="13"/>
    <x v="3"/>
    <x v="1"/>
    <x v="91"/>
    <x v="10"/>
    <x v="0"/>
    <x v="5"/>
    <m/>
    <m/>
    <x v="25"/>
    <x v="3"/>
  </r>
  <r>
    <x v="1436"/>
    <x v="37"/>
    <x v="1418"/>
    <x v="5"/>
    <x v="1436"/>
    <x v="4"/>
    <x v="10"/>
    <x v="2"/>
    <x v="1"/>
    <x v="64"/>
    <x v="18"/>
    <x v="0"/>
    <x v="3"/>
    <m/>
    <m/>
    <x v="14"/>
    <x v="3"/>
  </r>
  <r>
    <x v="1437"/>
    <x v="24"/>
    <x v="1419"/>
    <x v="3"/>
    <x v="1437"/>
    <x v="0"/>
    <x v="17"/>
    <x v="1"/>
    <x v="0"/>
    <x v="107"/>
    <x v="18"/>
    <x v="0"/>
    <x v="4"/>
    <m/>
    <m/>
    <x v="3"/>
    <x v="2"/>
  </r>
  <r>
    <x v="1438"/>
    <x v="29"/>
    <x v="1420"/>
    <x v="4"/>
    <x v="1438"/>
    <x v="3"/>
    <x v="14"/>
    <x v="4"/>
    <x v="1"/>
    <x v="281"/>
    <x v="5"/>
    <x v="0"/>
    <x v="4"/>
    <m/>
    <m/>
    <x v="14"/>
    <x v="3"/>
  </r>
  <r>
    <x v="1439"/>
    <x v="19"/>
    <x v="1421"/>
    <x v="7"/>
    <x v="1439"/>
    <x v="5"/>
    <x v="19"/>
    <x v="3"/>
    <x v="1"/>
    <x v="373"/>
    <x v="7"/>
    <x v="0"/>
    <x v="5"/>
    <m/>
    <m/>
    <x v="2"/>
    <x v="3"/>
  </r>
  <r>
    <x v="1440"/>
    <x v="17"/>
    <x v="1422"/>
    <x v="6"/>
    <x v="1440"/>
    <x v="4"/>
    <x v="8"/>
    <x v="4"/>
    <x v="1"/>
    <x v="4"/>
    <x v="18"/>
    <x v="0"/>
    <x v="10"/>
    <m/>
    <m/>
    <x v="24"/>
    <x v="3"/>
  </r>
  <r>
    <x v="1441"/>
    <x v="10"/>
    <x v="1423"/>
    <x v="2"/>
    <x v="1441"/>
    <x v="5"/>
    <x v="8"/>
    <x v="2"/>
    <x v="1"/>
    <x v="63"/>
    <x v="14"/>
    <x v="0"/>
    <x v="1"/>
    <m/>
    <m/>
    <x v="30"/>
    <x v="1"/>
  </r>
  <r>
    <x v="1442"/>
    <x v="26"/>
    <x v="1424"/>
    <x v="7"/>
    <x v="1442"/>
    <x v="4"/>
    <x v="10"/>
    <x v="2"/>
    <x v="0"/>
    <x v="153"/>
    <x v="16"/>
    <x v="1"/>
    <x v="1"/>
    <d v="2024-09-19T00:00:00"/>
    <d v="2024-10-31T00:00:00"/>
    <x v="13"/>
    <x v="3"/>
  </r>
  <r>
    <x v="1443"/>
    <x v="31"/>
    <x v="1425"/>
    <x v="12"/>
    <x v="1443"/>
    <x v="2"/>
    <x v="17"/>
    <x v="3"/>
    <x v="0"/>
    <x v="34"/>
    <x v="16"/>
    <x v="0"/>
    <x v="7"/>
    <m/>
    <m/>
    <x v="24"/>
    <x v="3"/>
  </r>
  <r>
    <x v="1444"/>
    <x v="15"/>
    <x v="1426"/>
    <x v="1"/>
    <x v="1444"/>
    <x v="2"/>
    <x v="6"/>
    <x v="2"/>
    <x v="1"/>
    <x v="374"/>
    <x v="12"/>
    <x v="1"/>
    <x v="2"/>
    <d v="2024-04-07T00:00:00"/>
    <d v="2024-10-24T00:00:00"/>
    <x v="21"/>
    <x v="0"/>
  </r>
  <r>
    <x v="1445"/>
    <x v="31"/>
    <x v="1427"/>
    <x v="12"/>
    <x v="1445"/>
    <x v="2"/>
    <x v="15"/>
    <x v="2"/>
    <x v="1"/>
    <x v="61"/>
    <x v="7"/>
    <x v="0"/>
    <x v="3"/>
    <m/>
    <m/>
    <x v="9"/>
    <x v="3"/>
  </r>
  <r>
    <x v="1446"/>
    <x v="13"/>
    <x v="292"/>
    <x v="10"/>
    <x v="1446"/>
    <x v="0"/>
    <x v="0"/>
    <x v="3"/>
    <x v="0"/>
    <x v="190"/>
    <x v="8"/>
    <x v="0"/>
    <x v="0"/>
    <m/>
    <m/>
    <x v="34"/>
    <x v="3"/>
  </r>
  <r>
    <x v="1447"/>
    <x v="33"/>
    <x v="1428"/>
    <x v="0"/>
    <x v="1447"/>
    <x v="0"/>
    <x v="12"/>
    <x v="3"/>
    <x v="1"/>
    <x v="351"/>
    <x v="3"/>
    <x v="0"/>
    <x v="0"/>
    <m/>
    <m/>
    <x v="21"/>
    <x v="0"/>
  </r>
  <r>
    <x v="1448"/>
    <x v="8"/>
    <x v="1429"/>
    <x v="7"/>
    <x v="1448"/>
    <x v="2"/>
    <x v="4"/>
    <x v="2"/>
    <x v="0"/>
    <x v="165"/>
    <x v="14"/>
    <x v="0"/>
    <x v="6"/>
    <m/>
    <m/>
    <x v="11"/>
    <x v="3"/>
  </r>
  <r>
    <x v="1449"/>
    <x v="8"/>
    <x v="1430"/>
    <x v="7"/>
    <x v="1449"/>
    <x v="5"/>
    <x v="6"/>
    <x v="3"/>
    <x v="1"/>
    <x v="190"/>
    <x v="8"/>
    <x v="1"/>
    <x v="0"/>
    <d v="2023-07-22T00:00:00"/>
    <d v="2023-12-10T00:00:00"/>
    <x v="12"/>
    <x v="3"/>
  </r>
  <r>
    <x v="1450"/>
    <x v="2"/>
    <x v="1431"/>
    <x v="2"/>
    <x v="1450"/>
    <x v="4"/>
    <x v="3"/>
    <x v="2"/>
    <x v="1"/>
    <x v="21"/>
    <x v="11"/>
    <x v="0"/>
    <x v="3"/>
    <m/>
    <m/>
    <x v="19"/>
    <x v="1"/>
  </r>
  <r>
    <x v="1451"/>
    <x v="28"/>
    <x v="1432"/>
    <x v="4"/>
    <x v="1451"/>
    <x v="2"/>
    <x v="3"/>
    <x v="4"/>
    <x v="1"/>
    <x v="273"/>
    <x v="5"/>
    <x v="1"/>
    <x v="6"/>
    <d v="2023-06-23T00:00:00"/>
    <d v="2023-08-01T00:00:00"/>
    <x v="25"/>
    <x v="3"/>
  </r>
  <r>
    <x v="1452"/>
    <x v="13"/>
    <x v="1433"/>
    <x v="10"/>
    <x v="1452"/>
    <x v="5"/>
    <x v="17"/>
    <x v="0"/>
    <x v="0"/>
    <x v="274"/>
    <x v="7"/>
    <x v="0"/>
    <x v="11"/>
    <m/>
    <m/>
    <x v="30"/>
    <x v="3"/>
  </r>
  <r>
    <x v="1453"/>
    <x v="10"/>
    <x v="1434"/>
    <x v="2"/>
    <x v="1453"/>
    <x v="4"/>
    <x v="0"/>
    <x v="3"/>
    <x v="1"/>
    <x v="64"/>
    <x v="13"/>
    <x v="0"/>
    <x v="10"/>
    <m/>
    <m/>
    <x v="13"/>
    <x v="1"/>
  </r>
  <r>
    <x v="1454"/>
    <x v="20"/>
    <x v="1435"/>
    <x v="8"/>
    <x v="1454"/>
    <x v="1"/>
    <x v="5"/>
    <x v="3"/>
    <x v="0"/>
    <x v="288"/>
    <x v="0"/>
    <x v="0"/>
    <x v="8"/>
    <m/>
    <m/>
    <x v="35"/>
    <x v="3"/>
  </r>
  <r>
    <x v="1455"/>
    <x v="4"/>
    <x v="1436"/>
    <x v="1"/>
    <x v="1455"/>
    <x v="0"/>
    <x v="9"/>
    <x v="3"/>
    <x v="0"/>
    <x v="193"/>
    <x v="15"/>
    <x v="1"/>
    <x v="5"/>
    <d v="2023-12-01T00:00:00"/>
    <d v="2024-09-29T00:00:00"/>
    <x v="3"/>
    <x v="0"/>
  </r>
  <r>
    <x v="1456"/>
    <x v="26"/>
    <x v="1437"/>
    <x v="7"/>
    <x v="1456"/>
    <x v="5"/>
    <x v="15"/>
    <x v="1"/>
    <x v="1"/>
    <x v="276"/>
    <x v="11"/>
    <x v="0"/>
    <x v="5"/>
    <m/>
    <m/>
    <x v="22"/>
    <x v="3"/>
  </r>
  <r>
    <x v="1457"/>
    <x v="30"/>
    <x v="1438"/>
    <x v="12"/>
    <x v="1457"/>
    <x v="4"/>
    <x v="8"/>
    <x v="4"/>
    <x v="0"/>
    <x v="103"/>
    <x v="14"/>
    <x v="0"/>
    <x v="6"/>
    <m/>
    <m/>
    <x v="3"/>
    <x v="3"/>
  </r>
  <r>
    <x v="1458"/>
    <x v="1"/>
    <x v="1439"/>
    <x v="1"/>
    <x v="1458"/>
    <x v="0"/>
    <x v="6"/>
    <x v="1"/>
    <x v="0"/>
    <x v="366"/>
    <x v="11"/>
    <x v="0"/>
    <x v="3"/>
    <m/>
    <m/>
    <x v="33"/>
    <x v="0"/>
  </r>
  <r>
    <x v="1459"/>
    <x v="22"/>
    <x v="1440"/>
    <x v="11"/>
    <x v="1459"/>
    <x v="0"/>
    <x v="8"/>
    <x v="4"/>
    <x v="0"/>
    <x v="76"/>
    <x v="14"/>
    <x v="1"/>
    <x v="3"/>
    <d v="2024-06-01T00:00:00"/>
    <d v="2024-08-31T00:00:00"/>
    <x v="35"/>
    <x v="2"/>
  </r>
  <r>
    <x v="1460"/>
    <x v="23"/>
    <x v="1441"/>
    <x v="9"/>
    <x v="1460"/>
    <x v="2"/>
    <x v="0"/>
    <x v="1"/>
    <x v="1"/>
    <x v="242"/>
    <x v="18"/>
    <x v="1"/>
    <x v="1"/>
    <d v="2024-07-28T00:00:00"/>
    <d v="2025-01-30T00:00:00"/>
    <x v="23"/>
    <x v="3"/>
  </r>
  <r>
    <x v="1461"/>
    <x v="5"/>
    <x v="1442"/>
    <x v="4"/>
    <x v="1461"/>
    <x v="0"/>
    <x v="2"/>
    <x v="2"/>
    <x v="1"/>
    <x v="402"/>
    <x v="0"/>
    <x v="0"/>
    <x v="5"/>
    <m/>
    <m/>
    <x v="27"/>
    <x v="3"/>
  </r>
  <r>
    <x v="1462"/>
    <x v="33"/>
    <x v="1443"/>
    <x v="0"/>
    <x v="1462"/>
    <x v="4"/>
    <x v="0"/>
    <x v="2"/>
    <x v="0"/>
    <x v="130"/>
    <x v="15"/>
    <x v="0"/>
    <x v="4"/>
    <m/>
    <m/>
    <x v="31"/>
    <x v="0"/>
  </r>
  <r>
    <x v="1463"/>
    <x v="30"/>
    <x v="1444"/>
    <x v="12"/>
    <x v="1463"/>
    <x v="5"/>
    <x v="13"/>
    <x v="0"/>
    <x v="0"/>
    <x v="200"/>
    <x v="18"/>
    <x v="0"/>
    <x v="7"/>
    <m/>
    <m/>
    <x v="18"/>
    <x v="3"/>
  </r>
  <r>
    <x v="1464"/>
    <x v="13"/>
    <x v="1445"/>
    <x v="10"/>
    <x v="1464"/>
    <x v="2"/>
    <x v="3"/>
    <x v="2"/>
    <x v="0"/>
    <x v="354"/>
    <x v="10"/>
    <x v="1"/>
    <x v="3"/>
    <d v="2024-06-20T00:00:00"/>
    <d v="2025-01-13T00:00:00"/>
    <x v="4"/>
    <x v="3"/>
  </r>
  <r>
    <x v="1465"/>
    <x v="20"/>
    <x v="1446"/>
    <x v="8"/>
    <x v="1465"/>
    <x v="0"/>
    <x v="1"/>
    <x v="4"/>
    <x v="1"/>
    <x v="344"/>
    <x v="15"/>
    <x v="0"/>
    <x v="6"/>
    <m/>
    <m/>
    <x v="7"/>
    <x v="3"/>
  </r>
  <r>
    <x v="1466"/>
    <x v="32"/>
    <x v="1447"/>
    <x v="11"/>
    <x v="1466"/>
    <x v="4"/>
    <x v="19"/>
    <x v="2"/>
    <x v="1"/>
    <x v="107"/>
    <x v="9"/>
    <x v="1"/>
    <x v="1"/>
    <d v="2023-08-12T00:00:00"/>
    <d v="2024-07-30T00:00:00"/>
    <x v="7"/>
    <x v="2"/>
  </r>
  <r>
    <x v="1467"/>
    <x v="9"/>
    <x v="1448"/>
    <x v="8"/>
    <x v="1467"/>
    <x v="5"/>
    <x v="15"/>
    <x v="0"/>
    <x v="0"/>
    <x v="265"/>
    <x v="2"/>
    <x v="1"/>
    <x v="2"/>
    <d v="2024-06-27T00:00:00"/>
    <d v="2024-08-12T00:00:00"/>
    <x v="14"/>
    <x v="3"/>
  </r>
  <r>
    <x v="1468"/>
    <x v="20"/>
    <x v="1449"/>
    <x v="8"/>
    <x v="1468"/>
    <x v="5"/>
    <x v="16"/>
    <x v="4"/>
    <x v="1"/>
    <x v="133"/>
    <x v="11"/>
    <x v="0"/>
    <x v="9"/>
    <m/>
    <m/>
    <x v="19"/>
    <x v="3"/>
  </r>
  <r>
    <x v="1469"/>
    <x v="3"/>
    <x v="1450"/>
    <x v="3"/>
    <x v="1469"/>
    <x v="2"/>
    <x v="2"/>
    <x v="3"/>
    <x v="1"/>
    <x v="245"/>
    <x v="3"/>
    <x v="0"/>
    <x v="8"/>
    <m/>
    <m/>
    <x v="26"/>
    <x v="2"/>
  </r>
  <r>
    <x v="1470"/>
    <x v="2"/>
    <x v="1451"/>
    <x v="2"/>
    <x v="1470"/>
    <x v="4"/>
    <x v="9"/>
    <x v="3"/>
    <x v="1"/>
    <x v="101"/>
    <x v="14"/>
    <x v="0"/>
    <x v="1"/>
    <m/>
    <m/>
    <x v="34"/>
    <x v="1"/>
  </r>
  <r>
    <x v="1471"/>
    <x v="36"/>
    <x v="1452"/>
    <x v="6"/>
    <x v="1471"/>
    <x v="0"/>
    <x v="1"/>
    <x v="3"/>
    <x v="1"/>
    <x v="68"/>
    <x v="6"/>
    <x v="0"/>
    <x v="6"/>
    <m/>
    <m/>
    <x v="13"/>
    <x v="3"/>
  </r>
  <r>
    <x v="1472"/>
    <x v="7"/>
    <x v="1453"/>
    <x v="6"/>
    <x v="1472"/>
    <x v="5"/>
    <x v="10"/>
    <x v="3"/>
    <x v="1"/>
    <x v="340"/>
    <x v="5"/>
    <x v="0"/>
    <x v="8"/>
    <m/>
    <m/>
    <x v="17"/>
    <x v="3"/>
  </r>
  <r>
    <x v="1473"/>
    <x v="21"/>
    <x v="1454"/>
    <x v="10"/>
    <x v="1473"/>
    <x v="5"/>
    <x v="11"/>
    <x v="3"/>
    <x v="0"/>
    <x v="327"/>
    <x v="6"/>
    <x v="0"/>
    <x v="6"/>
    <m/>
    <m/>
    <x v="21"/>
    <x v="3"/>
  </r>
  <r>
    <x v="1474"/>
    <x v="4"/>
    <x v="1455"/>
    <x v="1"/>
    <x v="1474"/>
    <x v="4"/>
    <x v="6"/>
    <x v="4"/>
    <x v="0"/>
    <x v="7"/>
    <x v="9"/>
    <x v="0"/>
    <x v="11"/>
    <m/>
    <m/>
    <x v="27"/>
    <x v="0"/>
  </r>
  <r>
    <x v="1475"/>
    <x v="14"/>
    <x v="1456"/>
    <x v="11"/>
    <x v="1475"/>
    <x v="2"/>
    <x v="3"/>
    <x v="3"/>
    <x v="1"/>
    <x v="304"/>
    <x v="14"/>
    <x v="1"/>
    <x v="6"/>
    <d v="2023-04-13T00:00:00"/>
    <d v="2023-12-12T00:00:00"/>
    <x v="21"/>
    <x v="2"/>
  </r>
  <r>
    <x v="1476"/>
    <x v="37"/>
    <x v="1457"/>
    <x v="5"/>
    <x v="1476"/>
    <x v="5"/>
    <x v="17"/>
    <x v="0"/>
    <x v="0"/>
    <x v="185"/>
    <x v="6"/>
    <x v="1"/>
    <x v="1"/>
    <d v="2024-03-05T00:00:00"/>
    <d v="2024-05-10T00:00:00"/>
    <x v="2"/>
    <x v="3"/>
  </r>
  <r>
    <x v="1477"/>
    <x v="36"/>
    <x v="1458"/>
    <x v="6"/>
    <x v="1477"/>
    <x v="0"/>
    <x v="13"/>
    <x v="1"/>
    <x v="0"/>
    <x v="231"/>
    <x v="0"/>
    <x v="1"/>
    <x v="4"/>
    <d v="2024-08-28T00:00:00"/>
    <d v="2024-10-18T00:00:00"/>
    <x v="1"/>
    <x v="3"/>
  </r>
  <r>
    <x v="1478"/>
    <x v="10"/>
    <x v="1459"/>
    <x v="2"/>
    <x v="1478"/>
    <x v="4"/>
    <x v="7"/>
    <x v="0"/>
    <x v="1"/>
    <x v="403"/>
    <x v="12"/>
    <x v="1"/>
    <x v="7"/>
    <d v="2024-06-08T00:00:00"/>
    <d v="2025-02-09T00:00:00"/>
    <x v="12"/>
    <x v="1"/>
  </r>
  <r>
    <x v="1479"/>
    <x v="26"/>
    <x v="1460"/>
    <x v="7"/>
    <x v="1479"/>
    <x v="3"/>
    <x v="14"/>
    <x v="4"/>
    <x v="1"/>
    <x v="193"/>
    <x v="19"/>
    <x v="0"/>
    <x v="11"/>
    <m/>
    <m/>
    <x v="9"/>
    <x v="3"/>
  </r>
  <r>
    <x v="1480"/>
    <x v="34"/>
    <x v="1461"/>
    <x v="5"/>
    <x v="1480"/>
    <x v="0"/>
    <x v="5"/>
    <x v="3"/>
    <x v="1"/>
    <x v="280"/>
    <x v="15"/>
    <x v="0"/>
    <x v="6"/>
    <m/>
    <m/>
    <x v="7"/>
    <x v="3"/>
  </r>
  <r>
    <x v="1481"/>
    <x v="13"/>
    <x v="1462"/>
    <x v="10"/>
    <x v="1481"/>
    <x v="3"/>
    <x v="17"/>
    <x v="3"/>
    <x v="0"/>
    <x v="63"/>
    <x v="12"/>
    <x v="0"/>
    <x v="6"/>
    <m/>
    <m/>
    <x v="11"/>
    <x v="3"/>
  </r>
  <r>
    <x v="1482"/>
    <x v="32"/>
    <x v="1463"/>
    <x v="11"/>
    <x v="1482"/>
    <x v="3"/>
    <x v="5"/>
    <x v="4"/>
    <x v="0"/>
    <x v="303"/>
    <x v="13"/>
    <x v="0"/>
    <x v="3"/>
    <m/>
    <m/>
    <x v="19"/>
    <x v="2"/>
  </r>
  <r>
    <x v="1483"/>
    <x v="29"/>
    <x v="1464"/>
    <x v="4"/>
    <x v="1483"/>
    <x v="5"/>
    <x v="18"/>
    <x v="1"/>
    <x v="1"/>
    <x v="120"/>
    <x v="13"/>
    <x v="0"/>
    <x v="9"/>
    <m/>
    <m/>
    <x v="10"/>
    <x v="3"/>
  </r>
  <r>
    <x v="1484"/>
    <x v="6"/>
    <x v="1465"/>
    <x v="5"/>
    <x v="1484"/>
    <x v="5"/>
    <x v="16"/>
    <x v="1"/>
    <x v="1"/>
    <x v="279"/>
    <x v="11"/>
    <x v="0"/>
    <x v="3"/>
    <m/>
    <m/>
    <x v="1"/>
    <x v="3"/>
  </r>
  <r>
    <x v="1485"/>
    <x v="22"/>
    <x v="1466"/>
    <x v="11"/>
    <x v="1485"/>
    <x v="5"/>
    <x v="6"/>
    <x v="4"/>
    <x v="1"/>
    <x v="404"/>
    <x v="10"/>
    <x v="1"/>
    <x v="5"/>
    <d v="2025-02-23T00:00:00"/>
    <d v="2025-02-25T00:00:00"/>
    <x v="1"/>
    <x v="2"/>
  </r>
  <r>
    <x v="1486"/>
    <x v="0"/>
    <x v="1467"/>
    <x v="0"/>
    <x v="1486"/>
    <x v="2"/>
    <x v="14"/>
    <x v="4"/>
    <x v="1"/>
    <x v="74"/>
    <x v="6"/>
    <x v="1"/>
    <x v="10"/>
    <d v="2024-07-29T00:00:00"/>
    <d v="2025-02-06T00:00:00"/>
    <x v="22"/>
    <x v="0"/>
  </r>
  <r>
    <x v="1487"/>
    <x v="1"/>
    <x v="1468"/>
    <x v="1"/>
    <x v="1487"/>
    <x v="5"/>
    <x v="13"/>
    <x v="3"/>
    <x v="0"/>
    <x v="21"/>
    <x v="3"/>
    <x v="0"/>
    <x v="10"/>
    <m/>
    <m/>
    <x v="5"/>
    <x v="0"/>
  </r>
  <r>
    <x v="1488"/>
    <x v="18"/>
    <x v="1469"/>
    <x v="9"/>
    <x v="1488"/>
    <x v="0"/>
    <x v="13"/>
    <x v="2"/>
    <x v="1"/>
    <x v="215"/>
    <x v="12"/>
    <x v="0"/>
    <x v="11"/>
    <m/>
    <m/>
    <x v="15"/>
    <x v="3"/>
  </r>
  <r>
    <x v="1489"/>
    <x v="5"/>
    <x v="1470"/>
    <x v="4"/>
    <x v="1489"/>
    <x v="4"/>
    <x v="8"/>
    <x v="4"/>
    <x v="1"/>
    <x v="308"/>
    <x v="18"/>
    <x v="0"/>
    <x v="5"/>
    <m/>
    <m/>
    <x v="7"/>
    <x v="3"/>
  </r>
  <r>
    <x v="1490"/>
    <x v="34"/>
    <x v="1471"/>
    <x v="5"/>
    <x v="1490"/>
    <x v="5"/>
    <x v="4"/>
    <x v="4"/>
    <x v="1"/>
    <x v="363"/>
    <x v="13"/>
    <x v="1"/>
    <x v="6"/>
    <d v="2023-04-07T00:00:00"/>
    <d v="2024-10-27T00:00:00"/>
    <x v="17"/>
    <x v="3"/>
  </r>
  <r>
    <x v="1491"/>
    <x v="35"/>
    <x v="1472"/>
    <x v="2"/>
    <x v="1491"/>
    <x v="4"/>
    <x v="9"/>
    <x v="0"/>
    <x v="0"/>
    <x v="61"/>
    <x v="4"/>
    <x v="1"/>
    <x v="6"/>
    <d v="2023-09-15T00:00:00"/>
    <d v="2024-08-05T00:00:00"/>
    <x v="31"/>
    <x v="1"/>
  </r>
  <r>
    <x v="1492"/>
    <x v="12"/>
    <x v="1473"/>
    <x v="9"/>
    <x v="1492"/>
    <x v="1"/>
    <x v="2"/>
    <x v="4"/>
    <x v="0"/>
    <x v="366"/>
    <x v="9"/>
    <x v="1"/>
    <x v="8"/>
    <d v="2023-08-09T00:00:00"/>
    <d v="2024-07-06T00:00:00"/>
    <x v="32"/>
    <x v="3"/>
  </r>
  <r>
    <x v="1493"/>
    <x v="6"/>
    <x v="1474"/>
    <x v="5"/>
    <x v="1493"/>
    <x v="1"/>
    <x v="18"/>
    <x v="3"/>
    <x v="0"/>
    <x v="391"/>
    <x v="1"/>
    <x v="1"/>
    <x v="5"/>
    <d v="2023-12-27T00:00:00"/>
    <d v="2024-08-22T00:00:00"/>
    <x v="28"/>
    <x v="3"/>
  </r>
  <r>
    <x v="1494"/>
    <x v="6"/>
    <x v="1475"/>
    <x v="5"/>
    <x v="1494"/>
    <x v="0"/>
    <x v="2"/>
    <x v="1"/>
    <x v="0"/>
    <x v="69"/>
    <x v="16"/>
    <x v="1"/>
    <x v="1"/>
    <d v="2023-06-11T00:00:00"/>
    <d v="2024-05-03T00:00:00"/>
    <x v="28"/>
    <x v="3"/>
  </r>
  <r>
    <x v="1495"/>
    <x v="13"/>
    <x v="1476"/>
    <x v="10"/>
    <x v="1495"/>
    <x v="0"/>
    <x v="18"/>
    <x v="1"/>
    <x v="1"/>
    <x v="241"/>
    <x v="1"/>
    <x v="1"/>
    <x v="2"/>
    <d v="2024-11-01T00:00:00"/>
    <d v="2025-02-07T00:00:00"/>
    <x v="13"/>
    <x v="3"/>
  </r>
  <r>
    <x v="1496"/>
    <x v="12"/>
    <x v="1477"/>
    <x v="9"/>
    <x v="1496"/>
    <x v="3"/>
    <x v="7"/>
    <x v="4"/>
    <x v="0"/>
    <x v="66"/>
    <x v="6"/>
    <x v="1"/>
    <x v="10"/>
    <d v="2024-10-05T00:00:00"/>
    <d v="2024-12-24T00:00:00"/>
    <x v="16"/>
    <x v="3"/>
  </r>
  <r>
    <x v="1497"/>
    <x v="6"/>
    <x v="1478"/>
    <x v="5"/>
    <x v="1497"/>
    <x v="4"/>
    <x v="8"/>
    <x v="0"/>
    <x v="1"/>
    <x v="300"/>
    <x v="5"/>
    <x v="0"/>
    <x v="0"/>
    <m/>
    <m/>
    <x v="33"/>
    <x v="3"/>
  </r>
  <r>
    <x v="1498"/>
    <x v="1"/>
    <x v="1479"/>
    <x v="1"/>
    <x v="1498"/>
    <x v="5"/>
    <x v="9"/>
    <x v="4"/>
    <x v="1"/>
    <x v="273"/>
    <x v="18"/>
    <x v="1"/>
    <x v="4"/>
    <d v="2025-01-13T00:00:00"/>
    <d v="2025-01-23T00:00:00"/>
    <x v="16"/>
    <x v="0"/>
  </r>
  <r>
    <x v="1499"/>
    <x v="22"/>
    <x v="1480"/>
    <x v="11"/>
    <x v="1499"/>
    <x v="5"/>
    <x v="12"/>
    <x v="1"/>
    <x v="1"/>
    <x v="356"/>
    <x v="19"/>
    <x v="0"/>
    <x v="7"/>
    <m/>
    <m/>
    <x v="32"/>
    <x v="2"/>
  </r>
  <r>
    <x v="1500"/>
    <x v="30"/>
    <x v="1481"/>
    <x v="12"/>
    <x v="1500"/>
    <x v="5"/>
    <x v="13"/>
    <x v="3"/>
    <x v="1"/>
    <x v="140"/>
    <x v="3"/>
    <x v="0"/>
    <x v="5"/>
    <m/>
    <m/>
    <x v="28"/>
    <x v="3"/>
  </r>
  <r>
    <x v="1501"/>
    <x v="26"/>
    <x v="1482"/>
    <x v="7"/>
    <x v="1501"/>
    <x v="4"/>
    <x v="7"/>
    <x v="1"/>
    <x v="1"/>
    <x v="3"/>
    <x v="7"/>
    <x v="0"/>
    <x v="7"/>
    <m/>
    <m/>
    <x v="17"/>
    <x v="3"/>
  </r>
  <r>
    <x v="1502"/>
    <x v="23"/>
    <x v="1483"/>
    <x v="9"/>
    <x v="1502"/>
    <x v="5"/>
    <x v="17"/>
    <x v="1"/>
    <x v="0"/>
    <x v="213"/>
    <x v="6"/>
    <x v="1"/>
    <x v="7"/>
    <d v="2023-05-05T00:00:00"/>
    <d v="2024-06-15T00:00:00"/>
    <x v="1"/>
    <x v="3"/>
  </r>
  <r>
    <x v="1503"/>
    <x v="35"/>
    <x v="1484"/>
    <x v="2"/>
    <x v="1503"/>
    <x v="0"/>
    <x v="18"/>
    <x v="2"/>
    <x v="0"/>
    <x v="296"/>
    <x v="3"/>
    <x v="0"/>
    <x v="3"/>
    <m/>
    <m/>
    <x v="31"/>
    <x v="1"/>
  </r>
  <r>
    <x v="1504"/>
    <x v="3"/>
    <x v="276"/>
    <x v="3"/>
    <x v="1504"/>
    <x v="3"/>
    <x v="4"/>
    <x v="4"/>
    <x v="1"/>
    <x v="228"/>
    <x v="12"/>
    <x v="0"/>
    <x v="10"/>
    <m/>
    <m/>
    <x v="19"/>
    <x v="2"/>
  </r>
  <r>
    <x v="1505"/>
    <x v="19"/>
    <x v="1485"/>
    <x v="7"/>
    <x v="1505"/>
    <x v="0"/>
    <x v="17"/>
    <x v="0"/>
    <x v="1"/>
    <x v="116"/>
    <x v="8"/>
    <x v="1"/>
    <x v="0"/>
    <d v="2024-07-02T00:00:00"/>
    <d v="2024-08-30T00:00:00"/>
    <x v="26"/>
    <x v="3"/>
  </r>
  <r>
    <x v="1506"/>
    <x v="22"/>
    <x v="1486"/>
    <x v="11"/>
    <x v="1506"/>
    <x v="5"/>
    <x v="16"/>
    <x v="2"/>
    <x v="0"/>
    <x v="232"/>
    <x v="16"/>
    <x v="1"/>
    <x v="2"/>
    <d v="2024-09-15T00:00:00"/>
    <d v="2024-10-04T00:00:00"/>
    <x v="21"/>
    <x v="2"/>
  </r>
  <r>
    <x v="1507"/>
    <x v="27"/>
    <x v="1487"/>
    <x v="3"/>
    <x v="1507"/>
    <x v="3"/>
    <x v="1"/>
    <x v="2"/>
    <x v="1"/>
    <x v="103"/>
    <x v="12"/>
    <x v="1"/>
    <x v="6"/>
    <d v="2023-05-24T00:00:00"/>
    <d v="2023-05-28T00:00:00"/>
    <x v="11"/>
    <x v="2"/>
  </r>
  <r>
    <x v="1508"/>
    <x v="7"/>
    <x v="1488"/>
    <x v="6"/>
    <x v="1508"/>
    <x v="1"/>
    <x v="1"/>
    <x v="2"/>
    <x v="1"/>
    <x v="259"/>
    <x v="17"/>
    <x v="0"/>
    <x v="3"/>
    <m/>
    <m/>
    <x v="20"/>
    <x v="3"/>
  </r>
  <r>
    <x v="1509"/>
    <x v="8"/>
    <x v="1489"/>
    <x v="7"/>
    <x v="1509"/>
    <x v="5"/>
    <x v="9"/>
    <x v="4"/>
    <x v="1"/>
    <x v="253"/>
    <x v="12"/>
    <x v="0"/>
    <x v="8"/>
    <m/>
    <m/>
    <x v="19"/>
    <x v="3"/>
  </r>
  <r>
    <x v="1510"/>
    <x v="35"/>
    <x v="1490"/>
    <x v="2"/>
    <x v="1510"/>
    <x v="0"/>
    <x v="14"/>
    <x v="0"/>
    <x v="1"/>
    <x v="161"/>
    <x v="16"/>
    <x v="1"/>
    <x v="2"/>
    <d v="2024-03-12T00:00:00"/>
    <d v="2024-11-19T00:00:00"/>
    <x v="24"/>
    <x v="1"/>
  </r>
  <r>
    <x v="1511"/>
    <x v="20"/>
    <x v="1491"/>
    <x v="8"/>
    <x v="1511"/>
    <x v="3"/>
    <x v="9"/>
    <x v="0"/>
    <x v="1"/>
    <x v="9"/>
    <x v="17"/>
    <x v="0"/>
    <x v="4"/>
    <m/>
    <m/>
    <x v="20"/>
    <x v="3"/>
  </r>
  <r>
    <x v="1512"/>
    <x v="35"/>
    <x v="1492"/>
    <x v="2"/>
    <x v="1512"/>
    <x v="2"/>
    <x v="18"/>
    <x v="1"/>
    <x v="1"/>
    <x v="281"/>
    <x v="8"/>
    <x v="1"/>
    <x v="6"/>
    <d v="2024-12-25T00:00:00"/>
    <d v="2025-02-18T00:00:00"/>
    <x v="1"/>
    <x v="1"/>
  </r>
  <r>
    <x v="1513"/>
    <x v="31"/>
    <x v="1493"/>
    <x v="12"/>
    <x v="1513"/>
    <x v="4"/>
    <x v="8"/>
    <x v="4"/>
    <x v="1"/>
    <x v="276"/>
    <x v="17"/>
    <x v="0"/>
    <x v="11"/>
    <m/>
    <m/>
    <x v="17"/>
    <x v="3"/>
  </r>
  <r>
    <x v="1514"/>
    <x v="36"/>
    <x v="1494"/>
    <x v="6"/>
    <x v="1514"/>
    <x v="0"/>
    <x v="3"/>
    <x v="1"/>
    <x v="0"/>
    <x v="76"/>
    <x v="9"/>
    <x v="1"/>
    <x v="0"/>
    <d v="2023-08-13T00:00:00"/>
    <d v="2024-01-30T00:00:00"/>
    <x v="26"/>
    <x v="3"/>
  </r>
  <r>
    <x v="1515"/>
    <x v="9"/>
    <x v="1495"/>
    <x v="8"/>
    <x v="1515"/>
    <x v="0"/>
    <x v="8"/>
    <x v="0"/>
    <x v="1"/>
    <x v="231"/>
    <x v="5"/>
    <x v="1"/>
    <x v="1"/>
    <d v="2024-05-21T00:00:00"/>
    <d v="2024-06-22T00:00:00"/>
    <x v="27"/>
    <x v="3"/>
  </r>
  <r>
    <x v="1516"/>
    <x v="23"/>
    <x v="1496"/>
    <x v="9"/>
    <x v="1516"/>
    <x v="2"/>
    <x v="10"/>
    <x v="1"/>
    <x v="0"/>
    <x v="155"/>
    <x v="8"/>
    <x v="1"/>
    <x v="10"/>
    <d v="2024-07-10T00:00:00"/>
    <d v="2024-10-20T00:00:00"/>
    <x v="20"/>
    <x v="3"/>
  </r>
  <r>
    <x v="1517"/>
    <x v="0"/>
    <x v="1497"/>
    <x v="0"/>
    <x v="1517"/>
    <x v="0"/>
    <x v="9"/>
    <x v="1"/>
    <x v="1"/>
    <x v="38"/>
    <x v="9"/>
    <x v="1"/>
    <x v="7"/>
    <d v="2023-10-14T00:00:00"/>
    <d v="2024-08-24T00:00:00"/>
    <x v="16"/>
    <x v="0"/>
  </r>
  <r>
    <x v="1518"/>
    <x v="14"/>
    <x v="1498"/>
    <x v="11"/>
    <x v="1518"/>
    <x v="2"/>
    <x v="6"/>
    <x v="1"/>
    <x v="0"/>
    <x v="235"/>
    <x v="19"/>
    <x v="1"/>
    <x v="11"/>
    <d v="2023-11-05T00:00:00"/>
    <d v="2024-10-21T00:00:00"/>
    <x v="9"/>
    <x v="2"/>
  </r>
  <r>
    <x v="1519"/>
    <x v="26"/>
    <x v="1499"/>
    <x v="7"/>
    <x v="1519"/>
    <x v="2"/>
    <x v="6"/>
    <x v="0"/>
    <x v="0"/>
    <x v="125"/>
    <x v="13"/>
    <x v="1"/>
    <x v="0"/>
    <d v="2023-09-24T00:00:00"/>
    <d v="2024-07-09T00:00:00"/>
    <x v="6"/>
    <x v="3"/>
  </r>
  <r>
    <x v="1520"/>
    <x v="21"/>
    <x v="1500"/>
    <x v="10"/>
    <x v="1520"/>
    <x v="5"/>
    <x v="8"/>
    <x v="4"/>
    <x v="1"/>
    <x v="313"/>
    <x v="3"/>
    <x v="0"/>
    <x v="11"/>
    <m/>
    <m/>
    <x v="35"/>
    <x v="3"/>
  </r>
  <r>
    <x v="1521"/>
    <x v="10"/>
    <x v="1501"/>
    <x v="2"/>
    <x v="1521"/>
    <x v="0"/>
    <x v="17"/>
    <x v="4"/>
    <x v="1"/>
    <x v="86"/>
    <x v="2"/>
    <x v="1"/>
    <x v="8"/>
    <d v="2023-08-28T00:00:00"/>
    <d v="2024-03-01T00:00:00"/>
    <x v="11"/>
    <x v="1"/>
  </r>
  <r>
    <x v="1522"/>
    <x v="9"/>
    <x v="1502"/>
    <x v="8"/>
    <x v="1522"/>
    <x v="1"/>
    <x v="8"/>
    <x v="0"/>
    <x v="1"/>
    <x v="323"/>
    <x v="17"/>
    <x v="0"/>
    <x v="2"/>
    <m/>
    <m/>
    <x v="16"/>
    <x v="3"/>
  </r>
  <r>
    <x v="1523"/>
    <x v="16"/>
    <x v="1503"/>
    <x v="1"/>
    <x v="1523"/>
    <x v="0"/>
    <x v="9"/>
    <x v="3"/>
    <x v="1"/>
    <x v="211"/>
    <x v="7"/>
    <x v="1"/>
    <x v="4"/>
    <d v="2024-05-09T00:00:00"/>
    <d v="2024-12-18T00:00:00"/>
    <x v="29"/>
    <x v="0"/>
  </r>
  <r>
    <x v="1524"/>
    <x v="34"/>
    <x v="1504"/>
    <x v="5"/>
    <x v="1524"/>
    <x v="0"/>
    <x v="16"/>
    <x v="0"/>
    <x v="0"/>
    <x v="347"/>
    <x v="2"/>
    <x v="0"/>
    <x v="7"/>
    <m/>
    <m/>
    <x v="27"/>
    <x v="3"/>
  </r>
  <r>
    <x v="1525"/>
    <x v="13"/>
    <x v="1505"/>
    <x v="10"/>
    <x v="1525"/>
    <x v="2"/>
    <x v="5"/>
    <x v="0"/>
    <x v="1"/>
    <x v="2"/>
    <x v="3"/>
    <x v="1"/>
    <x v="4"/>
    <d v="2024-01-09T00:00:00"/>
    <d v="2024-11-03T00:00:00"/>
    <x v="1"/>
    <x v="3"/>
  </r>
  <r>
    <x v="1526"/>
    <x v="33"/>
    <x v="423"/>
    <x v="0"/>
    <x v="1526"/>
    <x v="0"/>
    <x v="14"/>
    <x v="4"/>
    <x v="1"/>
    <x v="322"/>
    <x v="4"/>
    <x v="1"/>
    <x v="5"/>
    <d v="2023-05-17T00:00:00"/>
    <d v="2024-03-20T00:00:00"/>
    <x v="33"/>
    <x v="0"/>
  </r>
  <r>
    <x v="1527"/>
    <x v="36"/>
    <x v="1506"/>
    <x v="6"/>
    <x v="1527"/>
    <x v="5"/>
    <x v="17"/>
    <x v="2"/>
    <x v="1"/>
    <x v="372"/>
    <x v="18"/>
    <x v="1"/>
    <x v="5"/>
    <d v="2024-07-16T00:00:00"/>
    <d v="2024-10-23T00:00:00"/>
    <x v="16"/>
    <x v="3"/>
  </r>
  <r>
    <x v="1528"/>
    <x v="13"/>
    <x v="1507"/>
    <x v="10"/>
    <x v="1528"/>
    <x v="3"/>
    <x v="7"/>
    <x v="0"/>
    <x v="1"/>
    <x v="45"/>
    <x v="5"/>
    <x v="0"/>
    <x v="9"/>
    <m/>
    <m/>
    <x v="6"/>
    <x v="3"/>
  </r>
  <r>
    <x v="1529"/>
    <x v="37"/>
    <x v="1508"/>
    <x v="5"/>
    <x v="1529"/>
    <x v="4"/>
    <x v="2"/>
    <x v="4"/>
    <x v="1"/>
    <x v="394"/>
    <x v="10"/>
    <x v="1"/>
    <x v="7"/>
    <d v="2023-12-06T00:00:00"/>
    <d v="2024-04-26T00:00:00"/>
    <x v="9"/>
    <x v="3"/>
  </r>
  <r>
    <x v="1530"/>
    <x v="17"/>
    <x v="1509"/>
    <x v="6"/>
    <x v="1530"/>
    <x v="2"/>
    <x v="6"/>
    <x v="1"/>
    <x v="0"/>
    <x v="405"/>
    <x v="12"/>
    <x v="1"/>
    <x v="5"/>
    <d v="2024-11-15T00:00:00"/>
    <d v="2025-02-01T00:00:00"/>
    <x v="10"/>
    <x v="3"/>
  </r>
  <r>
    <x v="1531"/>
    <x v="0"/>
    <x v="1510"/>
    <x v="0"/>
    <x v="1531"/>
    <x v="1"/>
    <x v="18"/>
    <x v="2"/>
    <x v="1"/>
    <x v="157"/>
    <x v="16"/>
    <x v="0"/>
    <x v="3"/>
    <m/>
    <m/>
    <x v="10"/>
    <x v="0"/>
  </r>
  <r>
    <x v="1532"/>
    <x v="15"/>
    <x v="1511"/>
    <x v="1"/>
    <x v="1532"/>
    <x v="5"/>
    <x v="15"/>
    <x v="2"/>
    <x v="1"/>
    <x v="90"/>
    <x v="0"/>
    <x v="0"/>
    <x v="7"/>
    <m/>
    <m/>
    <x v="35"/>
    <x v="0"/>
  </r>
  <r>
    <x v="1533"/>
    <x v="6"/>
    <x v="356"/>
    <x v="5"/>
    <x v="1533"/>
    <x v="0"/>
    <x v="12"/>
    <x v="1"/>
    <x v="1"/>
    <x v="397"/>
    <x v="4"/>
    <x v="1"/>
    <x v="10"/>
    <d v="2023-07-18T00:00:00"/>
    <d v="2023-10-07T00:00:00"/>
    <x v="1"/>
    <x v="3"/>
  </r>
  <r>
    <x v="1534"/>
    <x v="29"/>
    <x v="1512"/>
    <x v="4"/>
    <x v="1534"/>
    <x v="2"/>
    <x v="11"/>
    <x v="3"/>
    <x v="1"/>
    <x v="3"/>
    <x v="3"/>
    <x v="0"/>
    <x v="0"/>
    <m/>
    <m/>
    <x v="8"/>
    <x v="3"/>
  </r>
  <r>
    <x v="1535"/>
    <x v="12"/>
    <x v="1513"/>
    <x v="9"/>
    <x v="1535"/>
    <x v="1"/>
    <x v="17"/>
    <x v="4"/>
    <x v="0"/>
    <x v="77"/>
    <x v="2"/>
    <x v="1"/>
    <x v="1"/>
    <d v="2023-03-08T00:00:00"/>
    <d v="2023-11-28T00:00:00"/>
    <x v="17"/>
    <x v="3"/>
  </r>
  <r>
    <x v="1536"/>
    <x v="37"/>
    <x v="1514"/>
    <x v="5"/>
    <x v="1536"/>
    <x v="2"/>
    <x v="0"/>
    <x v="2"/>
    <x v="1"/>
    <x v="279"/>
    <x v="16"/>
    <x v="0"/>
    <x v="1"/>
    <m/>
    <m/>
    <x v="20"/>
    <x v="3"/>
  </r>
  <r>
    <x v="1537"/>
    <x v="1"/>
    <x v="1515"/>
    <x v="1"/>
    <x v="1537"/>
    <x v="4"/>
    <x v="6"/>
    <x v="1"/>
    <x v="1"/>
    <x v="30"/>
    <x v="16"/>
    <x v="1"/>
    <x v="6"/>
    <d v="2024-02-11T00:00:00"/>
    <d v="2024-09-11T00:00:00"/>
    <x v="5"/>
    <x v="0"/>
  </r>
  <r>
    <x v="1538"/>
    <x v="0"/>
    <x v="1516"/>
    <x v="0"/>
    <x v="1538"/>
    <x v="5"/>
    <x v="7"/>
    <x v="3"/>
    <x v="0"/>
    <x v="249"/>
    <x v="18"/>
    <x v="1"/>
    <x v="11"/>
    <d v="2025-02-10T00:00:00"/>
    <d v="2025-02-18T00:00:00"/>
    <x v="14"/>
    <x v="0"/>
  </r>
  <r>
    <x v="1539"/>
    <x v="26"/>
    <x v="1517"/>
    <x v="7"/>
    <x v="1539"/>
    <x v="3"/>
    <x v="6"/>
    <x v="2"/>
    <x v="1"/>
    <x v="406"/>
    <x v="11"/>
    <x v="1"/>
    <x v="6"/>
    <d v="2025-01-17T00:00:00"/>
    <d v="2025-02-09T00:00:00"/>
    <x v="7"/>
    <x v="3"/>
  </r>
  <r>
    <x v="1540"/>
    <x v="19"/>
    <x v="1518"/>
    <x v="7"/>
    <x v="1540"/>
    <x v="1"/>
    <x v="17"/>
    <x v="0"/>
    <x v="0"/>
    <x v="52"/>
    <x v="4"/>
    <x v="1"/>
    <x v="10"/>
    <d v="2024-01-26T00:00:00"/>
    <d v="2024-07-30T00:00:00"/>
    <x v="31"/>
    <x v="3"/>
  </r>
  <r>
    <x v="1541"/>
    <x v="25"/>
    <x v="1519"/>
    <x v="12"/>
    <x v="1541"/>
    <x v="4"/>
    <x v="2"/>
    <x v="4"/>
    <x v="0"/>
    <x v="234"/>
    <x v="10"/>
    <x v="1"/>
    <x v="10"/>
    <d v="2023-04-09T00:00:00"/>
    <d v="2023-08-25T00:00:00"/>
    <x v="30"/>
    <x v="3"/>
  </r>
  <r>
    <x v="1542"/>
    <x v="13"/>
    <x v="1520"/>
    <x v="10"/>
    <x v="1542"/>
    <x v="4"/>
    <x v="11"/>
    <x v="1"/>
    <x v="1"/>
    <x v="145"/>
    <x v="9"/>
    <x v="1"/>
    <x v="2"/>
    <d v="2025-02-02T00:00:00"/>
    <d v="2025-02-12T00:00:00"/>
    <x v="4"/>
    <x v="3"/>
  </r>
  <r>
    <x v="1543"/>
    <x v="5"/>
    <x v="1521"/>
    <x v="4"/>
    <x v="1543"/>
    <x v="2"/>
    <x v="13"/>
    <x v="1"/>
    <x v="1"/>
    <x v="21"/>
    <x v="17"/>
    <x v="0"/>
    <x v="1"/>
    <m/>
    <m/>
    <x v="5"/>
    <x v="3"/>
  </r>
  <r>
    <x v="1544"/>
    <x v="2"/>
    <x v="1522"/>
    <x v="2"/>
    <x v="1544"/>
    <x v="1"/>
    <x v="3"/>
    <x v="0"/>
    <x v="0"/>
    <x v="42"/>
    <x v="9"/>
    <x v="1"/>
    <x v="0"/>
    <d v="2023-04-04T00:00:00"/>
    <d v="2024-08-14T00:00:00"/>
    <x v="23"/>
    <x v="1"/>
  </r>
  <r>
    <x v="1545"/>
    <x v="21"/>
    <x v="1523"/>
    <x v="10"/>
    <x v="1545"/>
    <x v="5"/>
    <x v="6"/>
    <x v="0"/>
    <x v="1"/>
    <x v="65"/>
    <x v="19"/>
    <x v="1"/>
    <x v="2"/>
    <d v="2023-07-31T00:00:00"/>
    <d v="2024-08-02T00:00:00"/>
    <x v="32"/>
    <x v="3"/>
  </r>
  <r>
    <x v="1546"/>
    <x v="29"/>
    <x v="1524"/>
    <x v="4"/>
    <x v="1546"/>
    <x v="0"/>
    <x v="18"/>
    <x v="4"/>
    <x v="0"/>
    <x v="350"/>
    <x v="1"/>
    <x v="1"/>
    <x v="3"/>
    <d v="2023-07-17T00:00:00"/>
    <d v="2024-01-05T00:00:00"/>
    <x v="22"/>
    <x v="3"/>
  </r>
  <r>
    <x v="1547"/>
    <x v="26"/>
    <x v="1525"/>
    <x v="7"/>
    <x v="1547"/>
    <x v="2"/>
    <x v="16"/>
    <x v="0"/>
    <x v="1"/>
    <x v="195"/>
    <x v="13"/>
    <x v="0"/>
    <x v="10"/>
    <m/>
    <m/>
    <x v="13"/>
    <x v="3"/>
  </r>
  <r>
    <x v="1548"/>
    <x v="10"/>
    <x v="1526"/>
    <x v="2"/>
    <x v="1548"/>
    <x v="4"/>
    <x v="18"/>
    <x v="0"/>
    <x v="0"/>
    <x v="267"/>
    <x v="3"/>
    <x v="1"/>
    <x v="0"/>
    <d v="2023-04-18T00:00:00"/>
    <d v="2023-10-31T00:00:00"/>
    <x v="29"/>
    <x v="1"/>
  </r>
  <r>
    <x v="1549"/>
    <x v="31"/>
    <x v="1527"/>
    <x v="12"/>
    <x v="1549"/>
    <x v="1"/>
    <x v="3"/>
    <x v="2"/>
    <x v="1"/>
    <x v="88"/>
    <x v="3"/>
    <x v="0"/>
    <x v="3"/>
    <m/>
    <m/>
    <x v="32"/>
    <x v="3"/>
  </r>
  <r>
    <x v="1550"/>
    <x v="12"/>
    <x v="1528"/>
    <x v="9"/>
    <x v="1550"/>
    <x v="0"/>
    <x v="15"/>
    <x v="1"/>
    <x v="0"/>
    <x v="343"/>
    <x v="6"/>
    <x v="0"/>
    <x v="11"/>
    <m/>
    <m/>
    <x v="36"/>
    <x v="3"/>
  </r>
  <r>
    <x v="1551"/>
    <x v="21"/>
    <x v="1529"/>
    <x v="10"/>
    <x v="1551"/>
    <x v="0"/>
    <x v="17"/>
    <x v="0"/>
    <x v="1"/>
    <x v="168"/>
    <x v="6"/>
    <x v="0"/>
    <x v="2"/>
    <m/>
    <m/>
    <x v="4"/>
    <x v="3"/>
  </r>
  <r>
    <x v="1552"/>
    <x v="26"/>
    <x v="1530"/>
    <x v="7"/>
    <x v="1552"/>
    <x v="2"/>
    <x v="10"/>
    <x v="4"/>
    <x v="0"/>
    <x v="347"/>
    <x v="16"/>
    <x v="0"/>
    <x v="1"/>
    <m/>
    <m/>
    <x v="7"/>
    <x v="3"/>
  </r>
  <r>
    <x v="1553"/>
    <x v="30"/>
    <x v="1531"/>
    <x v="12"/>
    <x v="1553"/>
    <x v="1"/>
    <x v="4"/>
    <x v="1"/>
    <x v="1"/>
    <x v="36"/>
    <x v="15"/>
    <x v="1"/>
    <x v="2"/>
    <d v="2023-08-29T00:00:00"/>
    <d v="2024-04-05T00:00:00"/>
    <x v="34"/>
    <x v="3"/>
  </r>
  <r>
    <x v="1554"/>
    <x v="36"/>
    <x v="1532"/>
    <x v="6"/>
    <x v="1554"/>
    <x v="1"/>
    <x v="15"/>
    <x v="2"/>
    <x v="1"/>
    <x v="407"/>
    <x v="11"/>
    <x v="1"/>
    <x v="3"/>
    <d v="2024-12-18T00:00:00"/>
    <d v="2025-01-12T00:00:00"/>
    <x v="9"/>
    <x v="3"/>
  </r>
  <r>
    <x v="1555"/>
    <x v="6"/>
    <x v="1533"/>
    <x v="5"/>
    <x v="1555"/>
    <x v="4"/>
    <x v="3"/>
    <x v="0"/>
    <x v="1"/>
    <x v="368"/>
    <x v="7"/>
    <x v="1"/>
    <x v="10"/>
    <d v="2024-02-28T00:00:00"/>
    <d v="2024-11-18T00:00:00"/>
    <x v="5"/>
    <x v="3"/>
  </r>
  <r>
    <x v="1556"/>
    <x v="33"/>
    <x v="1534"/>
    <x v="0"/>
    <x v="1556"/>
    <x v="1"/>
    <x v="12"/>
    <x v="4"/>
    <x v="1"/>
    <x v="96"/>
    <x v="9"/>
    <x v="0"/>
    <x v="10"/>
    <m/>
    <m/>
    <x v="19"/>
    <x v="0"/>
  </r>
  <r>
    <x v="1557"/>
    <x v="30"/>
    <x v="1535"/>
    <x v="12"/>
    <x v="1557"/>
    <x v="5"/>
    <x v="6"/>
    <x v="3"/>
    <x v="0"/>
    <x v="118"/>
    <x v="11"/>
    <x v="1"/>
    <x v="9"/>
    <d v="2023-10-22T00:00:00"/>
    <d v="2023-12-23T00:00:00"/>
    <x v="14"/>
    <x v="3"/>
  </r>
  <r>
    <x v="1558"/>
    <x v="11"/>
    <x v="1536"/>
    <x v="8"/>
    <x v="1558"/>
    <x v="0"/>
    <x v="18"/>
    <x v="4"/>
    <x v="1"/>
    <x v="314"/>
    <x v="1"/>
    <x v="1"/>
    <x v="1"/>
    <d v="2024-04-04T00:00:00"/>
    <d v="2024-11-11T00:00:00"/>
    <x v="36"/>
    <x v="3"/>
  </r>
  <r>
    <x v="1559"/>
    <x v="0"/>
    <x v="1537"/>
    <x v="0"/>
    <x v="1559"/>
    <x v="2"/>
    <x v="15"/>
    <x v="1"/>
    <x v="0"/>
    <x v="149"/>
    <x v="15"/>
    <x v="0"/>
    <x v="0"/>
    <m/>
    <m/>
    <x v="6"/>
    <x v="0"/>
  </r>
  <r>
    <x v="1560"/>
    <x v="36"/>
    <x v="1538"/>
    <x v="6"/>
    <x v="1560"/>
    <x v="3"/>
    <x v="10"/>
    <x v="1"/>
    <x v="1"/>
    <x v="46"/>
    <x v="14"/>
    <x v="1"/>
    <x v="8"/>
    <d v="2024-01-14T00:00:00"/>
    <d v="2024-12-15T00:00:00"/>
    <x v="6"/>
    <x v="3"/>
  </r>
  <r>
    <x v="1561"/>
    <x v="34"/>
    <x v="1539"/>
    <x v="5"/>
    <x v="1561"/>
    <x v="3"/>
    <x v="13"/>
    <x v="3"/>
    <x v="1"/>
    <x v="329"/>
    <x v="19"/>
    <x v="1"/>
    <x v="8"/>
    <d v="2025-02-22T00:00:00"/>
    <d v="2025-02-26T00:00:00"/>
    <x v="11"/>
    <x v="3"/>
  </r>
  <r>
    <x v="1562"/>
    <x v="30"/>
    <x v="1540"/>
    <x v="12"/>
    <x v="1562"/>
    <x v="3"/>
    <x v="5"/>
    <x v="2"/>
    <x v="0"/>
    <x v="206"/>
    <x v="14"/>
    <x v="1"/>
    <x v="6"/>
    <d v="2024-10-20T00:00:00"/>
    <d v="2024-11-06T00:00:00"/>
    <x v="29"/>
    <x v="3"/>
  </r>
  <r>
    <x v="1563"/>
    <x v="37"/>
    <x v="1541"/>
    <x v="5"/>
    <x v="1563"/>
    <x v="3"/>
    <x v="14"/>
    <x v="0"/>
    <x v="1"/>
    <x v="388"/>
    <x v="13"/>
    <x v="0"/>
    <x v="9"/>
    <m/>
    <m/>
    <x v="25"/>
    <x v="3"/>
  </r>
  <r>
    <x v="1564"/>
    <x v="26"/>
    <x v="1542"/>
    <x v="7"/>
    <x v="1564"/>
    <x v="2"/>
    <x v="13"/>
    <x v="3"/>
    <x v="1"/>
    <x v="286"/>
    <x v="8"/>
    <x v="0"/>
    <x v="8"/>
    <m/>
    <m/>
    <x v="0"/>
    <x v="3"/>
  </r>
  <r>
    <x v="1565"/>
    <x v="38"/>
    <x v="1543"/>
    <x v="0"/>
    <x v="1565"/>
    <x v="1"/>
    <x v="13"/>
    <x v="0"/>
    <x v="0"/>
    <x v="269"/>
    <x v="15"/>
    <x v="1"/>
    <x v="11"/>
    <d v="2023-09-23T00:00:00"/>
    <d v="2024-08-08T00:00:00"/>
    <x v="1"/>
    <x v="0"/>
  </r>
  <r>
    <x v="1566"/>
    <x v="2"/>
    <x v="1544"/>
    <x v="2"/>
    <x v="1566"/>
    <x v="5"/>
    <x v="5"/>
    <x v="2"/>
    <x v="0"/>
    <x v="392"/>
    <x v="1"/>
    <x v="1"/>
    <x v="10"/>
    <d v="2024-07-08T00:00:00"/>
    <d v="2024-07-25T00:00:00"/>
    <x v="27"/>
    <x v="1"/>
  </r>
  <r>
    <x v="1567"/>
    <x v="34"/>
    <x v="1545"/>
    <x v="5"/>
    <x v="1567"/>
    <x v="4"/>
    <x v="8"/>
    <x v="1"/>
    <x v="0"/>
    <x v="138"/>
    <x v="6"/>
    <x v="1"/>
    <x v="9"/>
    <d v="2024-06-28T00:00:00"/>
    <d v="2024-09-09T00:00:00"/>
    <x v="19"/>
    <x v="3"/>
  </r>
  <r>
    <x v="1568"/>
    <x v="3"/>
    <x v="1546"/>
    <x v="3"/>
    <x v="1568"/>
    <x v="3"/>
    <x v="19"/>
    <x v="2"/>
    <x v="1"/>
    <x v="14"/>
    <x v="16"/>
    <x v="1"/>
    <x v="4"/>
    <d v="2024-07-23T00:00:00"/>
    <d v="2024-11-03T00:00:00"/>
    <x v="10"/>
    <x v="2"/>
  </r>
  <r>
    <x v="1569"/>
    <x v="9"/>
    <x v="1547"/>
    <x v="8"/>
    <x v="1569"/>
    <x v="5"/>
    <x v="0"/>
    <x v="1"/>
    <x v="1"/>
    <x v="341"/>
    <x v="15"/>
    <x v="0"/>
    <x v="0"/>
    <m/>
    <m/>
    <x v="22"/>
    <x v="3"/>
  </r>
  <r>
    <x v="1570"/>
    <x v="32"/>
    <x v="1548"/>
    <x v="11"/>
    <x v="1570"/>
    <x v="2"/>
    <x v="13"/>
    <x v="1"/>
    <x v="0"/>
    <x v="272"/>
    <x v="11"/>
    <x v="0"/>
    <x v="8"/>
    <m/>
    <m/>
    <x v="2"/>
    <x v="2"/>
  </r>
  <r>
    <x v="1571"/>
    <x v="23"/>
    <x v="1549"/>
    <x v="9"/>
    <x v="1571"/>
    <x v="2"/>
    <x v="14"/>
    <x v="4"/>
    <x v="0"/>
    <x v="255"/>
    <x v="19"/>
    <x v="1"/>
    <x v="5"/>
    <d v="2025-02-03T00:00:00"/>
    <d v="2025-02-25T00:00:00"/>
    <x v="6"/>
    <x v="3"/>
  </r>
  <r>
    <x v="1572"/>
    <x v="27"/>
    <x v="1550"/>
    <x v="3"/>
    <x v="1572"/>
    <x v="5"/>
    <x v="5"/>
    <x v="0"/>
    <x v="1"/>
    <x v="112"/>
    <x v="12"/>
    <x v="0"/>
    <x v="3"/>
    <m/>
    <m/>
    <x v="1"/>
    <x v="2"/>
  </r>
  <r>
    <x v="1573"/>
    <x v="23"/>
    <x v="1551"/>
    <x v="9"/>
    <x v="1573"/>
    <x v="1"/>
    <x v="14"/>
    <x v="2"/>
    <x v="0"/>
    <x v="288"/>
    <x v="0"/>
    <x v="1"/>
    <x v="3"/>
    <d v="2023-04-21T00:00:00"/>
    <d v="2025-02-12T00:00:00"/>
    <x v="18"/>
    <x v="3"/>
  </r>
  <r>
    <x v="1574"/>
    <x v="18"/>
    <x v="1552"/>
    <x v="9"/>
    <x v="1574"/>
    <x v="1"/>
    <x v="13"/>
    <x v="4"/>
    <x v="0"/>
    <x v="323"/>
    <x v="1"/>
    <x v="1"/>
    <x v="11"/>
    <d v="2024-07-17T00:00:00"/>
    <d v="2024-09-26T00:00:00"/>
    <x v="20"/>
    <x v="3"/>
  </r>
  <r>
    <x v="1575"/>
    <x v="6"/>
    <x v="1553"/>
    <x v="5"/>
    <x v="1575"/>
    <x v="4"/>
    <x v="14"/>
    <x v="3"/>
    <x v="1"/>
    <x v="408"/>
    <x v="12"/>
    <x v="0"/>
    <x v="11"/>
    <m/>
    <m/>
    <x v="6"/>
    <x v="3"/>
  </r>
  <r>
    <x v="1576"/>
    <x v="11"/>
    <x v="1554"/>
    <x v="8"/>
    <x v="1576"/>
    <x v="1"/>
    <x v="17"/>
    <x v="3"/>
    <x v="0"/>
    <x v="329"/>
    <x v="3"/>
    <x v="0"/>
    <x v="6"/>
    <m/>
    <m/>
    <x v="5"/>
    <x v="3"/>
  </r>
  <r>
    <x v="1577"/>
    <x v="11"/>
    <x v="1555"/>
    <x v="8"/>
    <x v="1577"/>
    <x v="4"/>
    <x v="14"/>
    <x v="4"/>
    <x v="1"/>
    <x v="35"/>
    <x v="10"/>
    <x v="1"/>
    <x v="2"/>
    <d v="2024-08-20T00:00:00"/>
    <d v="2025-01-02T00:00:00"/>
    <x v="34"/>
    <x v="3"/>
  </r>
  <r>
    <x v="1578"/>
    <x v="31"/>
    <x v="1556"/>
    <x v="12"/>
    <x v="1578"/>
    <x v="5"/>
    <x v="9"/>
    <x v="2"/>
    <x v="1"/>
    <x v="189"/>
    <x v="11"/>
    <x v="0"/>
    <x v="6"/>
    <m/>
    <m/>
    <x v="36"/>
    <x v="3"/>
  </r>
  <r>
    <x v="1579"/>
    <x v="13"/>
    <x v="1557"/>
    <x v="10"/>
    <x v="1579"/>
    <x v="0"/>
    <x v="10"/>
    <x v="4"/>
    <x v="1"/>
    <x v="250"/>
    <x v="2"/>
    <x v="0"/>
    <x v="6"/>
    <m/>
    <m/>
    <x v="19"/>
    <x v="3"/>
  </r>
  <r>
    <x v="1580"/>
    <x v="8"/>
    <x v="1558"/>
    <x v="7"/>
    <x v="1580"/>
    <x v="5"/>
    <x v="14"/>
    <x v="2"/>
    <x v="0"/>
    <x v="121"/>
    <x v="16"/>
    <x v="0"/>
    <x v="1"/>
    <m/>
    <m/>
    <x v="22"/>
    <x v="3"/>
  </r>
  <r>
    <x v="1581"/>
    <x v="25"/>
    <x v="1559"/>
    <x v="12"/>
    <x v="1581"/>
    <x v="1"/>
    <x v="19"/>
    <x v="1"/>
    <x v="1"/>
    <x v="298"/>
    <x v="14"/>
    <x v="1"/>
    <x v="1"/>
    <d v="2024-11-24T00:00:00"/>
    <d v="2025-01-24T00:00:00"/>
    <x v="27"/>
    <x v="3"/>
  </r>
  <r>
    <x v="1582"/>
    <x v="3"/>
    <x v="1560"/>
    <x v="3"/>
    <x v="1582"/>
    <x v="5"/>
    <x v="1"/>
    <x v="4"/>
    <x v="1"/>
    <x v="79"/>
    <x v="15"/>
    <x v="1"/>
    <x v="4"/>
    <d v="2025-01-04T00:00:00"/>
    <d v="2025-02-04T00:00:00"/>
    <x v="32"/>
    <x v="2"/>
  </r>
  <r>
    <x v="1583"/>
    <x v="3"/>
    <x v="1561"/>
    <x v="3"/>
    <x v="1583"/>
    <x v="1"/>
    <x v="10"/>
    <x v="2"/>
    <x v="1"/>
    <x v="148"/>
    <x v="4"/>
    <x v="0"/>
    <x v="2"/>
    <m/>
    <m/>
    <x v="8"/>
    <x v="2"/>
  </r>
  <r>
    <x v="1584"/>
    <x v="0"/>
    <x v="1562"/>
    <x v="0"/>
    <x v="1584"/>
    <x v="4"/>
    <x v="9"/>
    <x v="3"/>
    <x v="0"/>
    <x v="111"/>
    <x v="16"/>
    <x v="0"/>
    <x v="1"/>
    <m/>
    <m/>
    <x v="14"/>
    <x v="0"/>
  </r>
  <r>
    <x v="1585"/>
    <x v="13"/>
    <x v="1563"/>
    <x v="10"/>
    <x v="1585"/>
    <x v="1"/>
    <x v="3"/>
    <x v="3"/>
    <x v="1"/>
    <x v="6"/>
    <x v="3"/>
    <x v="0"/>
    <x v="8"/>
    <m/>
    <m/>
    <x v="36"/>
    <x v="3"/>
  </r>
  <r>
    <x v="1586"/>
    <x v="36"/>
    <x v="1564"/>
    <x v="6"/>
    <x v="1586"/>
    <x v="1"/>
    <x v="17"/>
    <x v="0"/>
    <x v="0"/>
    <x v="355"/>
    <x v="4"/>
    <x v="1"/>
    <x v="7"/>
    <d v="2024-05-28T00:00:00"/>
    <d v="2024-12-25T00:00:00"/>
    <x v="8"/>
    <x v="3"/>
  </r>
  <r>
    <x v="1587"/>
    <x v="31"/>
    <x v="1565"/>
    <x v="12"/>
    <x v="1587"/>
    <x v="0"/>
    <x v="5"/>
    <x v="4"/>
    <x v="0"/>
    <x v="409"/>
    <x v="19"/>
    <x v="1"/>
    <x v="10"/>
    <d v="2024-02-19T00:00:00"/>
    <d v="2024-03-20T00:00:00"/>
    <x v="20"/>
    <x v="3"/>
  </r>
  <r>
    <x v="1588"/>
    <x v="37"/>
    <x v="1566"/>
    <x v="5"/>
    <x v="1588"/>
    <x v="5"/>
    <x v="11"/>
    <x v="1"/>
    <x v="1"/>
    <x v="131"/>
    <x v="14"/>
    <x v="1"/>
    <x v="4"/>
    <d v="2023-07-08T00:00:00"/>
    <d v="2024-02-07T00:00:00"/>
    <x v="36"/>
    <x v="3"/>
  </r>
  <r>
    <x v="1589"/>
    <x v="33"/>
    <x v="1567"/>
    <x v="0"/>
    <x v="1589"/>
    <x v="3"/>
    <x v="15"/>
    <x v="2"/>
    <x v="0"/>
    <x v="260"/>
    <x v="8"/>
    <x v="0"/>
    <x v="11"/>
    <m/>
    <m/>
    <x v="26"/>
    <x v="0"/>
  </r>
  <r>
    <x v="1590"/>
    <x v="10"/>
    <x v="1568"/>
    <x v="2"/>
    <x v="1590"/>
    <x v="1"/>
    <x v="5"/>
    <x v="0"/>
    <x v="0"/>
    <x v="62"/>
    <x v="4"/>
    <x v="0"/>
    <x v="2"/>
    <m/>
    <m/>
    <x v="1"/>
    <x v="1"/>
  </r>
  <r>
    <x v="1591"/>
    <x v="17"/>
    <x v="1569"/>
    <x v="6"/>
    <x v="1591"/>
    <x v="5"/>
    <x v="7"/>
    <x v="0"/>
    <x v="1"/>
    <x v="102"/>
    <x v="0"/>
    <x v="1"/>
    <x v="6"/>
    <d v="2024-08-25T00:00:00"/>
    <d v="2024-09-05T00:00:00"/>
    <x v="10"/>
    <x v="3"/>
  </r>
  <r>
    <x v="1592"/>
    <x v="20"/>
    <x v="1570"/>
    <x v="8"/>
    <x v="1592"/>
    <x v="2"/>
    <x v="4"/>
    <x v="2"/>
    <x v="0"/>
    <x v="170"/>
    <x v="13"/>
    <x v="0"/>
    <x v="4"/>
    <m/>
    <m/>
    <x v="26"/>
    <x v="3"/>
  </r>
  <r>
    <x v="1593"/>
    <x v="18"/>
    <x v="1571"/>
    <x v="9"/>
    <x v="1593"/>
    <x v="3"/>
    <x v="16"/>
    <x v="4"/>
    <x v="1"/>
    <x v="370"/>
    <x v="9"/>
    <x v="1"/>
    <x v="0"/>
    <d v="2023-05-13T00:00:00"/>
    <d v="2024-10-06T00:00:00"/>
    <x v="30"/>
    <x v="3"/>
  </r>
  <r>
    <x v="1594"/>
    <x v="21"/>
    <x v="1572"/>
    <x v="10"/>
    <x v="1594"/>
    <x v="1"/>
    <x v="19"/>
    <x v="0"/>
    <x v="1"/>
    <x v="400"/>
    <x v="8"/>
    <x v="0"/>
    <x v="9"/>
    <m/>
    <m/>
    <x v="31"/>
    <x v="3"/>
  </r>
  <r>
    <x v="1595"/>
    <x v="8"/>
    <x v="1573"/>
    <x v="7"/>
    <x v="1595"/>
    <x v="5"/>
    <x v="12"/>
    <x v="3"/>
    <x v="1"/>
    <x v="189"/>
    <x v="4"/>
    <x v="0"/>
    <x v="6"/>
    <m/>
    <m/>
    <x v="0"/>
    <x v="3"/>
  </r>
  <r>
    <x v="1596"/>
    <x v="3"/>
    <x v="1574"/>
    <x v="3"/>
    <x v="1596"/>
    <x v="5"/>
    <x v="15"/>
    <x v="3"/>
    <x v="1"/>
    <x v="155"/>
    <x v="10"/>
    <x v="0"/>
    <x v="8"/>
    <m/>
    <m/>
    <x v="30"/>
    <x v="2"/>
  </r>
  <r>
    <x v="1597"/>
    <x v="21"/>
    <x v="1575"/>
    <x v="10"/>
    <x v="1597"/>
    <x v="1"/>
    <x v="0"/>
    <x v="4"/>
    <x v="1"/>
    <x v="94"/>
    <x v="0"/>
    <x v="0"/>
    <x v="8"/>
    <m/>
    <m/>
    <x v="28"/>
    <x v="3"/>
  </r>
  <r>
    <x v="1598"/>
    <x v="28"/>
    <x v="1576"/>
    <x v="4"/>
    <x v="1598"/>
    <x v="0"/>
    <x v="8"/>
    <x v="2"/>
    <x v="0"/>
    <x v="343"/>
    <x v="12"/>
    <x v="0"/>
    <x v="8"/>
    <m/>
    <m/>
    <x v="36"/>
    <x v="3"/>
  </r>
  <r>
    <x v="1599"/>
    <x v="28"/>
    <x v="1577"/>
    <x v="4"/>
    <x v="1599"/>
    <x v="4"/>
    <x v="19"/>
    <x v="0"/>
    <x v="0"/>
    <x v="4"/>
    <x v="0"/>
    <x v="1"/>
    <x v="1"/>
    <d v="2023-07-09T00:00:00"/>
    <d v="2024-12-16T00:00:00"/>
    <x v="32"/>
    <x v="3"/>
  </r>
  <r>
    <x v="1600"/>
    <x v="36"/>
    <x v="1578"/>
    <x v="6"/>
    <x v="1600"/>
    <x v="3"/>
    <x v="1"/>
    <x v="4"/>
    <x v="1"/>
    <x v="206"/>
    <x v="16"/>
    <x v="0"/>
    <x v="8"/>
    <m/>
    <m/>
    <x v="13"/>
    <x v="3"/>
  </r>
  <r>
    <x v="1601"/>
    <x v="31"/>
    <x v="1579"/>
    <x v="12"/>
    <x v="1601"/>
    <x v="2"/>
    <x v="2"/>
    <x v="1"/>
    <x v="0"/>
    <x v="152"/>
    <x v="2"/>
    <x v="0"/>
    <x v="8"/>
    <m/>
    <m/>
    <x v="0"/>
    <x v="3"/>
  </r>
  <r>
    <x v="1602"/>
    <x v="24"/>
    <x v="1580"/>
    <x v="3"/>
    <x v="1602"/>
    <x v="5"/>
    <x v="16"/>
    <x v="3"/>
    <x v="1"/>
    <x v="366"/>
    <x v="17"/>
    <x v="1"/>
    <x v="1"/>
    <d v="2023-06-18T00:00:00"/>
    <d v="2023-10-01T00:00:00"/>
    <x v="31"/>
    <x v="2"/>
  </r>
  <r>
    <x v="1603"/>
    <x v="0"/>
    <x v="1581"/>
    <x v="0"/>
    <x v="1603"/>
    <x v="2"/>
    <x v="17"/>
    <x v="4"/>
    <x v="1"/>
    <x v="309"/>
    <x v="9"/>
    <x v="0"/>
    <x v="2"/>
    <m/>
    <m/>
    <x v="11"/>
    <x v="0"/>
  </r>
  <r>
    <x v="1604"/>
    <x v="19"/>
    <x v="1582"/>
    <x v="7"/>
    <x v="1604"/>
    <x v="4"/>
    <x v="11"/>
    <x v="1"/>
    <x v="1"/>
    <x v="141"/>
    <x v="12"/>
    <x v="1"/>
    <x v="4"/>
    <d v="2024-12-18T00:00:00"/>
    <d v="2025-02-20T00:00:00"/>
    <x v="5"/>
    <x v="3"/>
  </r>
  <r>
    <x v="1605"/>
    <x v="15"/>
    <x v="1583"/>
    <x v="1"/>
    <x v="1605"/>
    <x v="5"/>
    <x v="12"/>
    <x v="1"/>
    <x v="1"/>
    <x v="99"/>
    <x v="9"/>
    <x v="0"/>
    <x v="10"/>
    <m/>
    <m/>
    <x v="24"/>
    <x v="0"/>
  </r>
  <r>
    <x v="1606"/>
    <x v="28"/>
    <x v="1584"/>
    <x v="4"/>
    <x v="1606"/>
    <x v="2"/>
    <x v="14"/>
    <x v="1"/>
    <x v="1"/>
    <x v="310"/>
    <x v="14"/>
    <x v="0"/>
    <x v="2"/>
    <m/>
    <m/>
    <x v="14"/>
    <x v="3"/>
  </r>
  <r>
    <x v="1607"/>
    <x v="4"/>
    <x v="1585"/>
    <x v="1"/>
    <x v="1607"/>
    <x v="2"/>
    <x v="2"/>
    <x v="3"/>
    <x v="0"/>
    <x v="349"/>
    <x v="12"/>
    <x v="0"/>
    <x v="4"/>
    <m/>
    <m/>
    <x v="3"/>
    <x v="0"/>
  </r>
  <r>
    <x v="1608"/>
    <x v="26"/>
    <x v="1586"/>
    <x v="7"/>
    <x v="1608"/>
    <x v="0"/>
    <x v="5"/>
    <x v="1"/>
    <x v="1"/>
    <x v="221"/>
    <x v="1"/>
    <x v="0"/>
    <x v="0"/>
    <m/>
    <m/>
    <x v="10"/>
    <x v="3"/>
  </r>
  <r>
    <x v="1609"/>
    <x v="13"/>
    <x v="1587"/>
    <x v="10"/>
    <x v="1609"/>
    <x v="4"/>
    <x v="15"/>
    <x v="2"/>
    <x v="0"/>
    <x v="303"/>
    <x v="8"/>
    <x v="0"/>
    <x v="8"/>
    <m/>
    <m/>
    <x v="1"/>
    <x v="3"/>
  </r>
  <r>
    <x v="1610"/>
    <x v="0"/>
    <x v="1588"/>
    <x v="0"/>
    <x v="1610"/>
    <x v="2"/>
    <x v="2"/>
    <x v="4"/>
    <x v="1"/>
    <x v="335"/>
    <x v="3"/>
    <x v="0"/>
    <x v="8"/>
    <m/>
    <m/>
    <x v="15"/>
    <x v="0"/>
  </r>
  <r>
    <x v="1611"/>
    <x v="12"/>
    <x v="1589"/>
    <x v="9"/>
    <x v="1611"/>
    <x v="0"/>
    <x v="3"/>
    <x v="1"/>
    <x v="0"/>
    <x v="191"/>
    <x v="3"/>
    <x v="1"/>
    <x v="1"/>
    <d v="2024-08-26T00:00:00"/>
    <d v="2024-10-13T00:00:00"/>
    <x v="10"/>
    <x v="3"/>
  </r>
  <r>
    <x v="1612"/>
    <x v="27"/>
    <x v="1590"/>
    <x v="3"/>
    <x v="1612"/>
    <x v="2"/>
    <x v="17"/>
    <x v="3"/>
    <x v="0"/>
    <x v="85"/>
    <x v="7"/>
    <x v="0"/>
    <x v="11"/>
    <m/>
    <m/>
    <x v="8"/>
    <x v="2"/>
  </r>
  <r>
    <x v="1613"/>
    <x v="34"/>
    <x v="1591"/>
    <x v="5"/>
    <x v="1613"/>
    <x v="1"/>
    <x v="1"/>
    <x v="3"/>
    <x v="1"/>
    <x v="306"/>
    <x v="10"/>
    <x v="1"/>
    <x v="7"/>
    <d v="2024-09-03T00:00:00"/>
    <d v="2025-01-27T00:00:00"/>
    <x v="1"/>
    <x v="3"/>
  </r>
  <r>
    <x v="1614"/>
    <x v="8"/>
    <x v="1592"/>
    <x v="7"/>
    <x v="1614"/>
    <x v="1"/>
    <x v="14"/>
    <x v="4"/>
    <x v="1"/>
    <x v="218"/>
    <x v="7"/>
    <x v="1"/>
    <x v="5"/>
    <d v="2023-12-13T00:00:00"/>
    <d v="2024-01-01T00:00:00"/>
    <x v="32"/>
    <x v="3"/>
  </r>
  <r>
    <x v="1615"/>
    <x v="17"/>
    <x v="1593"/>
    <x v="6"/>
    <x v="1615"/>
    <x v="3"/>
    <x v="6"/>
    <x v="2"/>
    <x v="1"/>
    <x v="254"/>
    <x v="8"/>
    <x v="0"/>
    <x v="6"/>
    <m/>
    <m/>
    <x v="7"/>
    <x v="3"/>
  </r>
  <r>
    <x v="1616"/>
    <x v="9"/>
    <x v="1594"/>
    <x v="8"/>
    <x v="1616"/>
    <x v="2"/>
    <x v="6"/>
    <x v="3"/>
    <x v="0"/>
    <x v="405"/>
    <x v="4"/>
    <x v="0"/>
    <x v="11"/>
    <m/>
    <m/>
    <x v="21"/>
    <x v="3"/>
  </r>
  <r>
    <x v="1617"/>
    <x v="10"/>
    <x v="1595"/>
    <x v="2"/>
    <x v="1617"/>
    <x v="4"/>
    <x v="15"/>
    <x v="4"/>
    <x v="0"/>
    <x v="402"/>
    <x v="13"/>
    <x v="0"/>
    <x v="7"/>
    <m/>
    <m/>
    <x v="27"/>
    <x v="1"/>
  </r>
  <r>
    <x v="1618"/>
    <x v="21"/>
    <x v="1596"/>
    <x v="10"/>
    <x v="1618"/>
    <x v="1"/>
    <x v="7"/>
    <x v="0"/>
    <x v="1"/>
    <x v="248"/>
    <x v="16"/>
    <x v="1"/>
    <x v="6"/>
    <d v="2024-08-01T00:00:00"/>
    <d v="2024-11-25T00:00:00"/>
    <x v="11"/>
    <x v="3"/>
  </r>
  <r>
    <x v="1619"/>
    <x v="2"/>
    <x v="1597"/>
    <x v="2"/>
    <x v="1619"/>
    <x v="2"/>
    <x v="10"/>
    <x v="4"/>
    <x v="1"/>
    <x v="393"/>
    <x v="7"/>
    <x v="0"/>
    <x v="7"/>
    <m/>
    <m/>
    <x v="30"/>
    <x v="1"/>
  </r>
  <r>
    <x v="1620"/>
    <x v="10"/>
    <x v="1598"/>
    <x v="2"/>
    <x v="1620"/>
    <x v="0"/>
    <x v="18"/>
    <x v="0"/>
    <x v="1"/>
    <x v="367"/>
    <x v="15"/>
    <x v="1"/>
    <x v="9"/>
    <d v="2025-01-07T00:00:00"/>
    <d v="2025-01-14T00:00:00"/>
    <x v="16"/>
    <x v="1"/>
  </r>
  <r>
    <x v="1621"/>
    <x v="29"/>
    <x v="1599"/>
    <x v="4"/>
    <x v="1621"/>
    <x v="3"/>
    <x v="9"/>
    <x v="4"/>
    <x v="1"/>
    <x v="360"/>
    <x v="5"/>
    <x v="0"/>
    <x v="3"/>
    <m/>
    <m/>
    <x v="12"/>
    <x v="3"/>
  </r>
  <r>
    <x v="1622"/>
    <x v="29"/>
    <x v="1600"/>
    <x v="4"/>
    <x v="1622"/>
    <x v="1"/>
    <x v="18"/>
    <x v="3"/>
    <x v="1"/>
    <x v="255"/>
    <x v="3"/>
    <x v="0"/>
    <x v="7"/>
    <m/>
    <m/>
    <x v="13"/>
    <x v="3"/>
  </r>
  <r>
    <x v="1623"/>
    <x v="21"/>
    <x v="1601"/>
    <x v="10"/>
    <x v="1623"/>
    <x v="5"/>
    <x v="13"/>
    <x v="2"/>
    <x v="1"/>
    <x v="399"/>
    <x v="12"/>
    <x v="0"/>
    <x v="7"/>
    <m/>
    <m/>
    <x v="10"/>
    <x v="3"/>
  </r>
  <r>
    <x v="1624"/>
    <x v="26"/>
    <x v="1602"/>
    <x v="7"/>
    <x v="1624"/>
    <x v="4"/>
    <x v="19"/>
    <x v="0"/>
    <x v="0"/>
    <x v="28"/>
    <x v="13"/>
    <x v="0"/>
    <x v="4"/>
    <m/>
    <m/>
    <x v="25"/>
    <x v="3"/>
  </r>
  <r>
    <x v="1625"/>
    <x v="6"/>
    <x v="1603"/>
    <x v="5"/>
    <x v="1625"/>
    <x v="5"/>
    <x v="13"/>
    <x v="3"/>
    <x v="0"/>
    <x v="142"/>
    <x v="12"/>
    <x v="0"/>
    <x v="4"/>
    <m/>
    <m/>
    <x v="16"/>
    <x v="3"/>
  </r>
  <r>
    <x v="1626"/>
    <x v="12"/>
    <x v="1604"/>
    <x v="9"/>
    <x v="1626"/>
    <x v="3"/>
    <x v="6"/>
    <x v="0"/>
    <x v="1"/>
    <x v="305"/>
    <x v="15"/>
    <x v="0"/>
    <x v="10"/>
    <m/>
    <m/>
    <x v="16"/>
    <x v="3"/>
  </r>
  <r>
    <x v="1627"/>
    <x v="19"/>
    <x v="1605"/>
    <x v="7"/>
    <x v="1627"/>
    <x v="3"/>
    <x v="15"/>
    <x v="0"/>
    <x v="0"/>
    <x v="393"/>
    <x v="19"/>
    <x v="1"/>
    <x v="9"/>
    <d v="2024-07-06T00:00:00"/>
    <d v="2024-10-15T00:00:00"/>
    <x v="29"/>
    <x v="3"/>
  </r>
  <r>
    <x v="1628"/>
    <x v="22"/>
    <x v="1606"/>
    <x v="11"/>
    <x v="1628"/>
    <x v="5"/>
    <x v="13"/>
    <x v="1"/>
    <x v="1"/>
    <x v="356"/>
    <x v="3"/>
    <x v="1"/>
    <x v="6"/>
    <d v="2023-09-16T00:00:00"/>
    <d v="2024-05-15T00:00:00"/>
    <x v="13"/>
    <x v="2"/>
  </r>
  <r>
    <x v="1629"/>
    <x v="6"/>
    <x v="1607"/>
    <x v="5"/>
    <x v="1629"/>
    <x v="0"/>
    <x v="19"/>
    <x v="0"/>
    <x v="1"/>
    <x v="200"/>
    <x v="5"/>
    <x v="1"/>
    <x v="6"/>
    <d v="2024-03-12T00:00:00"/>
    <d v="2024-08-05T00:00:00"/>
    <x v="7"/>
    <x v="3"/>
  </r>
  <r>
    <x v="1630"/>
    <x v="34"/>
    <x v="1608"/>
    <x v="5"/>
    <x v="1630"/>
    <x v="3"/>
    <x v="14"/>
    <x v="0"/>
    <x v="1"/>
    <x v="22"/>
    <x v="18"/>
    <x v="1"/>
    <x v="3"/>
    <d v="2024-06-18T00:00:00"/>
    <d v="2024-08-20T00:00:00"/>
    <x v="27"/>
    <x v="3"/>
  </r>
  <r>
    <x v="1631"/>
    <x v="0"/>
    <x v="1609"/>
    <x v="0"/>
    <x v="1631"/>
    <x v="1"/>
    <x v="11"/>
    <x v="3"/>
    <x v="1"/>
    <x v="20"/>
    <x v="0"/>
    <x v="0"/>
    <x v="1"/>
    <m/>
    <m/>
    <x v="36"/>
    <x v="0"/>
  </r>
  <r>
    <x v="1632"/>
    <x v="31"/>
    <x v="1219"/>
    <x v="12"/>
    <x v="1632"/>
    <x v="3"/>
    <x v="5"/>
    <x v="2"/>
    <x v="1"/>
    <x v="268"/>
    <x v="15"/>
    <x v="0"/>
    <x v="8"/>
    <m/>
    <m/>
    <x v="35"/>
    <x v="3"/>
  </r>
  <r>
    <x v="1633"/>
    <x v="37"/>
    <x v="1610"/>
    <x v="5"/>
    <x v="1633"/>
    <x v="2"/>
    <x v="18"/>
    <x v="2"/>
    <x v="1"/>
    <x v="152"/>
    <x v="1"/>
    <x v="1"/>
    <x v="2"/>
    <d v="2024-05-21T00:00:00"/>
    <d v="2024-08-14T00:00:00"/>
    <x v="25"/>
    <x v="3"/>
  </r>
  <r>
    <x v="1634"/>
    <x v="37"/>
    <x v="1611"/>
    <x v="5"/>
    <x v="1634"/>
    <x v="2"/>
    <x v="11"/>
    <x v="1"/>
    <x v="1"/>
    <x v="361"/>
    <x v="5"/>
    <x v="0"/>
    <x v="4"/>
    <m/>
    <m/>
    <x v="6"/>
    <x v="3"/>
  </r>
  <r>
    <x v="1635"/>
    <x v="15"/>
    <x v="1612"/>
    <x v="1"/>
    <x v="1635"/>
    <x v="3"/>
    <x v="3"/>
    <x v="3"/>
    <x v="0"/>
    <x v="218"/>
    <x v="5"/>
    <x v="0"/>
    <x v="0"/>
    <m/>
    <m/>
    <x v="34"/>
    <x v="0"/>
  </r>
  <r>
    <x v="1636"/>
    <x v="17"/>
    <x v="1613"/>
    <x v="6"/>
    <x v="1636"/>
    <x v="5"/>
    <x v="8"/>
    <x v="2"/>
    <x v="1"/>
    <x v="157"/>
    <x v="15"/>
    <x v="1"/>
    <x v="7"/>
    <d v="2023-12-05T00:00:00"/>
    <d v="2023-12-11T00:00:00"/>
    <x v="18"/>
    <x v="3"/>
  </r>
  <r>
    <x v="1637"/>
    <x v="18"/>
    <x v="1614"/>
    <x v="9"/>
    <x v="1637"/>
    <x v="1"/>
    <x v="7"/>
    <x v="2"/>
    <x v="1"/>
    <x v="386"/>
    <x v="13"/>
    <x v="0"/>
    <x v="2"/>
    <m/>
    <m/>
    <x v="15"/>
    <x v="3"/>
  </r>
  <r>
    <x v="1638"/>
    <x v="6"/>
    <x v="1615"/>
    <x v="5"/>
    <x v="1638"/>
    <x v="2"/>
    <x v="10"/>
    <x v="4"/>
    <x v="1"/>
    <x v="396"/>
    <x v="9"/>
    <x v="1"/>
    <x v="6"/>
    <d v="2024-06-29T00:00:00"/>
    <d v="2025-01-23T00:00:00"/>
    <x v="32"/>
    <x v="3"/>
  </r>
  <r>
    <x v="1639"/>
    <x v="16"/>
    <x v="1616"/>
    <x v="1"/>
    <x v="1639"/>
    <x v="0"/>
    <x v="4"/>
    <x v="0"/>
    <x v="1"/>
    <x v="250"/>
    <x v="10"/>
    <x v="1"/>
    <x v="6"/>
    <d v="2023-09-26T00:00:00"/>
    <d v="2023-10-07T00:00:00"/>
    <x v="21"/>
    <x v="0"/>
  </r>
  <r>
    <x v="1640"/>
    <x v="8"/>
    <x v="1617"/>
    <x v="7"/>
    <x v="1640"/>
    <x v="4"/>
    <x v="0"/>
    <x v="2"/>
    <x v="1"/>
    <x v="63"/>
    <x v="0"/>
    <x v="1"/>
    <x v="2"/>
    <d v="2023-10-23T00:00:00"/>
    <d v="2024-06-23T00:00:00"/>
    <x v="23"/>
    <x v="3"/>
  </r>
  <r>
    <x v="1641"/>
    <x v="26"/>
    <x v="1618"/>
    <x v="7"/>
    <x v="1641"/>
    <x v="2"/>
    <x v="0"/>
    <x v="4"/>
    <x v="0"/>
    <x v="0"/>
    <x v="15"/>
    <x v="0"/>
    <x v="9"/>
    <m/>
    <m/>
    <x v="35"/>
    <x v="3"/>
  </r>
  <r>
    <x v="1642"/>
    <x v="13"/>
    <x v="1619"/>
    <x v="10"/>
    <x v="1642"/>
    <x v="2"/>
    <x v="10"/>
    <x v="3"/>
    <x v="1"/>
    <x v="91"/>
    <x v="11"/>
    <x v="1"/>
    <x v="10"/>
    <d v="2023-08-06T00:00:00"/>
    <d v="2024-11-04T00:00:00"/>
    <x v="34"/>
    <x v="3"/>
  </r>
  <r>
    <x v="1643"/>
    <x v="18"/>
    <x v="1620"/>
    <x v="9"/>
    <x v="1643"/>
    <x v="1"/>
    <x v="6"/>
    <x v="0"/>
    <x v="0"/>
    <x v="393"/>
    <x v="2"/>
    <x v="0"/>
    <x v="7"/>
    <m/>
    <m/>
    <x v="9"/>
    <x v="3"/>
  </r>
  <r>
    <x v="1644"/>
    <x v="19"/>
    <x v="1621"/>
    <x v="7"/>
    <x v="1644"/>
    <x v="3"/>
    <x v="3"/>
    <x v="3"/>
    <x v="1"/>
    <x v="220"/>
    <x v="10"/>
    <x v="0"/>
    <x v="1"/>
    <m/>
    <m/>
    <x v="1"/>
    <x v="3"/>
  </r>
  <r>
    <x v="1645"/>
    <x v="26"/>
    <x v="1622"/>
    <x v="7"/>
    <x v="1645"/>
    <x v="1"/>
    <x v="9"/>
    <x v="1"/>
    <x v="0"/>
    <x v="373"/>
    <x v="17"/>
    <x v="1"/>
    <x v="4"/>
    <d v="2024-04-20T00:00:00"/>
    <d v="2024-10-25T00:00:00"/>
    <x v="32"/>
    <x v="3"/>
  </r>
  <r>
    <x v="1646"/>
    <x v="36"/>
    <x v="1623"/>
    <x v="6"/>
    <x v="1646"/>
    <x v="1"/>
    <x v="7"/>
    <x v="2"/>
    <x v="1"/>
    <x v="1"/>
    <x v="11"/>
    <x v="0"/>
    <x v="2"/>
    <m/>
    <m/>
    <x v="34"/>
    <x v="3"/>
  </r>
  <r>
    <x v="1647"/>
    <x v="29"/>
    <x v="1275"/>
    <x v="4"/>
    <x v="1647"/>
    <x v="0"/>
    <x v="14"/>
    <x v="3"/>
    <x v="0"/>
    <x v="388"/>
    <x v="15"/>
    <x v="0"/>
    <x v="6"/>
    <m/>
    <m/>
    <x v="16"/>
    <x v="3"/>
  </r>
  <r>
    <x v="1648"/>
    <x v="9"/>
    <x v="1624"/>
    <x v="8"/>
    <x v="1648"/>
    <x v="4"/>
    <x v="6"/>
    <x v="1"/>
    <x v="0"/>
    <x v="72"/>
    <x v="17"/>
    <x v="1"/>
    <x v="2"/>
    <d v="2023-05-03T00:00:00"/>
    <d v="2023-11-26T00:00:00"/>
    <x v="2"/>
    <x v="3"/>
  </r>
  <r>
    <x v="1649"/>
    <x v="26"/>
    <x v="1625"/>
    <x v="7"/>
    <x v="1649"/>
    <x v="5"/>
    <x v="7"/>
    <x v="4"/>
    <x v="1"/>
    <x v="163"/>
    <x v="14"/>
    <x v="0"/>
    <x v="0"/>
    <m/>
    <m/>
    <x v="22"/>
    <x v="3"/>
  </r>
  <r>
    <x v="1650"/>
    <x v="20"/>
    <x v="1626"/>
    <x v="8"/>
    <x v="1650"/>
    <x v="0"/>
    <x v="14"/>
    <x v="4"/>
    <x v="0"/>
    <x v="210"/>
    <x v="3"/>
    <x v="0"/>
    <x v="0"/>
    <m/>
    <m/>
    <x v="6"/>
    <x v="3"/>
  </r>
  <r>
    <x v="1651"/>
    <x v="29"/>
    <x v="1627"/>
    <x v="4"/>
    <x v="1651"/>
    <x v="0"/>
    <x v="13"/>
    <x v="3"/>
    <x v="1"/>
    <x v="6"/>
    <x v="14"/>
    <x v="0"/>
    <x v="11"/>
    <m/>
    <m/>
    <x v="25"/>
    <x v="3"/>
  </r>
  <r>
    <x v="1652"/>
    <x v="3"/>
    <x v="1628"/>
    <x v="3"/>
    <x v="1652"/>
    <x v="3"/>
    <x v="15"/>
    <x v="1"/>
    <x v="1"/>
    <x v="393"/>
    <x v="6"/>
    <x v="1"/>
    <x v="8"/>
    <d v="2024-10-01T00:00:00"/>
    <d v="2025-01-30T00:00:00"/>
    <x v="23"/>
    <x v="2"/>
  </r>
  <r>
    <x v="1653"/>
    <x v="7"/>
    <x v="1629"/>
    <x v="6"/>
    <x v="1653"/>
    <x v="5"/>
    <x v="9"/>
    <x v="2"/>
    <x v="1"/>
    <x v="0"/>
    <x v="12"/>
    <x v="0"/>
    <x v="6"/>
    <m/>
    <m/>
    <x v="33"/>
    <x v="3"/>
  </r>
  <r>
    <x v="1654"/>
    <x v="14"/>
    <x v="1630"/>
    <x v="11"/>
    <x v="1654"/>
    <x v="0"/>
    <x v="12"/>
    <x v="2"/>
    <x v="1"/>
    <x v="91"/>
    <x v="17"/>
    <x v="0"/>
    <x v="2"/>
    <m/>
    <m/>
    <x v="6"/>
    <x v="2"/>
  </r>
  <r>
    <x v="1655"/>
    <x v="25"/>
    <x v="1631"/>
    <x v="12"/>
    <x v="1655"/>
    <x v="5"/>
    <x v="11"/>
    <x v="2"/>
    <x v="0"/>
    <x v="277"/>
    <x v="7"/>
    <x v="1"/>
    <x v="11"/>
    <d v="2024-08-26T00:00:00"/>
    <d v="2025-02-25T00:00:00"/>
    <x v="16"/>
    <x v="3"/>
  </r>
  <r>
    <x v="1656"/>
    <x v="31"/>
    <x v="1632"/>
    <x v="12"/>
    <x v="1656"/>
    <x v="4"/>
    <x v="13"/>
    <x v="2"/>
    <x v="1"/>
    <x v="36"/>
    <x v="13"/>
    <x v="0"/>
    <x v="8"/>
    <m/>
    <m/>
    <x v="28"/>
    <x v="3"/>
  </r>
  <r>
    <x v="1657"/>
    <x v="25"/>
    <x v="1633"/>
    <x v="12"/>
    <x v="1657"/>
    <x v="2"/>
    <x v="10"/>
    <x v="0"/>
    <x v="1"/>
    <x v="7"/>
    <x v="11"/>
    <x v="1"/>
    <x v="4"/>
    <d v="2023-03-08T00:00:00"/>
    <d v="2023-07-23T00:00:00"/>
    <x v="25"/>
    <x v="3"/>
  </r>
  <r>
    <x v="1658"/>
    <x v="4"/>
    <x v="1634"/>
    <x v="1"/>
    <x v="1658"/>
    <x v="4"/>
    <x v="9"/>
    <x v="1"/>
    <x v="0"/>
    <x v="238"/>
    <x v="8"/>
    <x v="1"/>
    <x v="11"/>
    <d v="2023-09-18T00:00:00"/>
    <d v="2024-07-21T00:00:00"/>
    <x v="22"/>
    <x v="0"/>
  </r>
  <r>
    <x v="1659"/>
    <x v="4"/>
    <x v="1635"/>
    <x v="1"/>
    <x v="1659"/>
    <x v="3"/>
    <x v="2"/>
    <x v="2"/>
    <x v="1"/>
    <x v="66"/>
    <x v="3"/>
    <x v="1"/>
    <x v="6"/>
    <d v="2024-11-23T00:00:00"/>
    <d v="2025-01-10T00:00:00"/>
    <x v="11"/>
    <x v="0"/>
  </r>
  <r>
    <x v="1660"/>
    <x v="29"/>
    <x v="1636"/>
    <x v="4"/>
    <x v="1660"/>
    <x v="3"/>
    <x v="5"/>
    <x v="2"/>
    <x v="0"/>
    <x v="410"/>
    <x v="10"/>
    <x v="1"/>
    <x v="10"/>
    <d v="2024-02-19T00:00:00"/>
    <d v="2024-08-17T00:00:00"/>
    <x v="17"/>
    <x v="3"/>
  </r>
  <r>
    <x v="1661"/>
    <x v="2"/>
    <x v="1637"/>
    <x v="2"/>
    <x v="1661"/>
    <x v="1"/>
    <x v="3"/>
    <x v="0"/>
    <x v="1"/>
    <x v="192"/>
    <x v="19"/>
    <x v="0"/>
    <x v="6"/>
    <m/>
    <m/>
    <x v="31"/>
    <x v="1"/>
  </r>
  <r>
    <x v="1662"/>
    <x v="10"/>
    <x v="1638"/>
    <x v="2"/>
    <x v="1662"/>
    <x v="0"/>
    <x v="13"/>
    <x v="0"/>
    <x v="0"/>
    <x v="332"/>
    <x v="6"/>
    <x v="0"/>
    <x v="3"/>
    <m/>
    <m/>
    <x v="19"/>
    <x v="1"/>
  </r>
  <r>
    <x v="1663"/>
    <x v="21"/>
    <x v="1639"/>
    <x v="10"/>
    <x v="1663"/>
    <x v="1"/>
    <x v="11"/>
    <x v="2"/>
    <x v="1"/>
    <x v="62"/>
    <x v="19"/>
    <x v="0"/>
    <x v="0"/>
    <m/>
    <m/>
    <x v="23"/>
    <x v="3"/>
  </r>
  <r>
    <x v="1664"/>
    <x v="30"/>
    <x v="1640"/>
    <x v="12"/>
    <x v="1664"/>
    <x v="2"/>
    <x v="0"/>
    <x v="3"/>
    <x v="0"/>
    <x v="184"/>
    <x v="9"/>
    <x v="1"/>
    <x v="0"/>
    <d v="2023-10-30T00:00:00"/>
    <d v="2024-12-03T00:00:00"/>
    <x v="8"/>
    <x v="3"/>
  </r>
  <r>
    <x v="1665"/>
    <x v="16"/>
    <x v="1641"/>
    <x v="1"/>
    <x v="1665"/>
    <x v="5"/>
    <x v="18"/>
    <x v="4"/>
    <x v="0"/>
    <x v="339"/>
    <x v="15"/>
    <x v="0"/>
    <x v="6"/>
    <m/>
    <m/>
    <x v="2"/>
    <x v="0"/>
  </r>
  <r>
    <x v="1666"/>
    <x v="37"/>
    <x v="1642"/>
    <x v="5"/>
    <x v="1666"/>
    <x v="2"/>
    <x v="15"/>
    <x v="2"/>
    <x v="0"/>
    <x v="104"/>
    <x v="14"/>
    <x v="1"/>
    <x v="1"/>
    <d v="2023-05-29T00:00:00"/>
    <d v="2023-08-04T00:00:00"/>
    <x v="27"/>
    <x v="3"/>
  </r>
  <r>
    <x v="1667"/>
    <x v="22"/>
    <x v="1643"/>
    <x v="11"/>
    <x v="1667"/>
    <x v="0"/>
    <x v="2"/>
    <x v="3"/>
    <x v="0"/>
    <x v="164"/>
    <x v="10"/>
    <x v="0"/>
    <x v="11"/>
    <m/>
    <m/>
    <x v="29"/>
    <x v="2"/>
  </r>
  <r>
    <x v="1668"/>
    <x v="27"/>
    <x v="1644"/>
    <x v="3"/>
    <x v="1668"/>
    <x v="3"/>
    <x v="2"/>
    <x v="1"/>
    <x v="0"/>
    <x v="17"/>
    <x v="11"/>
    <x v="1"/>
    <x v="2"/>
    <d v="2024-10-30T00:00:00"/>
    <d v="2024-11-21T00:00:00"/>
    <x v="12"/>
    <x v="2"/>
  </r>
  <r>
    <x v="1669"/>
    <x v="11"/>
    <x v="1645"/>
    <x v="8"/>
    <x v="1669"/>
    <x v="1"/>
    <x v="10"/>
    <x v="4"/>
    <x v="0"/>
    <x v="48"/>
    <x v="15"/>
    <x v="1"/>
    <x v="9"/>
    <d v="2023-10-13T00:00:00"/>
    <d v="2024-12-28T00:00:00"/>
    <x v="26"/>
    <x v="3"/>
  </r>
  <r>
    <x v="1670"/>
    <x v="4"/>
    <x v="1646"/>
    <x v="1"/>
    <x v="1670"/>
    <x v="2"/>
    <x v="1"/>
    <x v="0"/>
    <x v="1"/>
    <x v="159"/>
    <x v="4"/>
    <x v="0"/>
    <x v="4"/>
    <m/>
    <m/>
    <x v="21"/>
    <x v="0"/>
  </r>
  <r>
    <x v="1671"/>
    <x v="22"/>
    <x v="1647"/>
    <x v="11"/>
    <x v="1671"/>
    <x v="5"/>
    <x v="1"/>
    <x v="1"/>
    <x v="1"/>
    <x v="101"/>
    <x v="7"/>
    <x v="0"/>
    <x v="8"/>
    <m/>
    <m/>
    <x v="25"/>
    <x v="2"/>
  </r>
  <r>
    <x v="1672"/>
    <x v="23"/>
    <x v="1648"/>
    <x v="9"/>
    <x v="1672"/>
    <x v="2"/>
    <x v="3"/>
    <x v="2"/>
    <x v="0"/>
    <x v="350"/>
    <x v="6"/>
    <x v="1"/>
    <x v="9"/>
    <d v="2024-03-20T00:00:00"/>
    <d v="2024-08-30T00:00:00"/>
    <x v="21"/>
    <x v="3"/>
  </r>
  <r>
    <x v="1673"/>
    <x v="29"/>
    <x v="1649"/>
    <x v="4"/>
    <x v="1673"/>
    <x v="2"/>
    <x v="6"/>
    <x v="4"/>
    <x v="0"/>
    <x v="259"/>
    <x v="0"/>
    <x v="0"/>
    <x v="5"/>
    <m/>
    <m/>
    <x v="34"/>
    <x v="3"/>
  </r>
  <r>
    <x v="1674"/>
    <x v="2"/>
    <x v="1650"/>
    <x v="2"/>
    <x v="1674"/>
    <x v="1"/>
    <x v="10"/>
    <x v="3"/>
    <x v="0"/>
    <x v="201"/>
    <x v="7"/>
    <x v="1"/>
    <x v="0"/>
    <d v="2023-08-09T00:00:00"/>
    <d v="2024-02-01T00:00:00"/>
    <x v="19"/>
    <x v="1"/>
  </r>
  <r>
    <x v="1675"/>
    <x v="25"/>
    <x v="1651"/>
    <x v="12"/>
    <x v="1675"/>
    <x v="5"/>
    <x v="10"/>
    <x v="1"/>
    <x v="1"/>
    <x v="328"/>
    <x v="13"/>
    <x v="0"/>
    <x v="5"/>
    <m/>
    <m/>
    <x v="0"/>
    <x v="3"/>
  </r>
  <r>
    <x v="1676"/>
    <x v="29"/>
    <x v="1652"/>
    <x v="4"/>
    <x v="1676"/>
    <x v="0"/>
    <x v="13"/>
    <x v="0"/>
    <x v="1"/>
    <x v="411"/>
    <x v="13"/>
    <x v="0"/>
    <x v="2"/>
    <m/>
    <m/>
    <x v="23"/>
    <x v="3"/>
  </r>
  <r>
    <x v="1677"/>
    <x v="30"/>
    <x v="1653"/>
    <x v="12"/>
    <x v="1677"/>
    <x v="3"/>
    <x v="11"/>
    <x v="4"/>
    <x v="1"/>
    <x v="263"/>
    <x v="12"/>
    <x v="0"/>
    <x v="4"/>
    <m/>
    <m/>
    <x v="6"/>
    <x v="3"/>
  </r>
  <r>
    <x v="1678"/>
    <x v="25"/>
    <x v="1654"/>
    <x v="12"/>
    <x v="1678"/>
    <x v="0"/>
    <x v="1"/>
    <x v="1"/>
    <x v="1"/>
    <x v="141"/>
    <x v="14"/>
    <x v="0"/>
    <x v="8"/>
    <m/>
    <m/>
    <x v="9"/>
    <x v="3"/>
  </r>
  <r>
    <x v="1679"/>
    <x v="37"/>
    <x v="1655"/>
    <x v="5"/>
    <x v="1679"/>
    <x v="5"/>
    <x v="11"/>
    <x v="3"/>
    <x v="0"/>
    <x v="93"/>
    <x v="1"/>
    <x v="1"/>
    <x v="1"/>
    <d v="2024-01-27T00:00:00"/>
    <d v="2024-09-13T00:00:00"/>
    <x v="22"/>
    <x v="3"/>
  </r>
  <r>
    <x v="1680"/>
    <x v="19"/>
    <x v="1656"/>
    <x v="7"/>
    <x v="1680"/>
    <x v="3"/>
    <x v="12"/>
    <x v="2"/>
    <x v="0"/>
    <x v="247"/>
    <x v="19"/>
    <x v="1"/>
    <x v="8"/>
    <d v="2024-07-11T00:00:00"/>
    <d v="2024-12-27T00:00:00"/>
    <x v="29"/>
    <x v="3"/>
  </r>
  <r>
    <x v="1681"/>
    <x v="1"/>
    <x v="1657"/>
    <x v="1"/>
    <x v="1681"/>
    <x v="3"/>
    <x v="2"/>
    <x v="3"/>
    <x v="0"/>
    <x v="368"/>
    <x v="13"/>
    <x v="0"/>
    <x v="7"/>
    <m/>
    <m/>
    <x v="3"/>
    <x v="0"/>
  </r>
  <r>
    <x v="1682"/>
    <x v="20"/>
    <x v="1658"/>
    <x v="8"/>
    <x v="1682"/>
    <x v="5"/>
    <x v="6"/>
    <x v="1"/>
    <x v="0"/>
    <x v="94"/>
    <x v="2"/>
    <x v="0"/>
    <x v="4"/>
    <m/>
    <m/>
    <x v="5"/>
    <x v="3"/>
  </r>
  <r>
    <x v="1683"/>
    <x v="35"/>
    <x v="1659"/>
    <x v="2"/>
    <x v="1683"/>
    <x v="4"/>
    <x v="6"/>
    <x v="4"/>
    <x v="1"/>
    <x v="6"/>
    <x v="0"/>
    <x v="0"/>
    <x v="11"/>
    <m/>
    <m/>
    <x v="16"/>
    <x v="1"/>
  </r>
  <r>
    <x v="1684"/>
    <x v="13"/>
    <x v="1660"/>
    <x v="10"/>
    <x v="1684"/>
    <x v="4"/>
    <x v="11"/>
    <x v="1"/>
    <x v="1"/>
    <x v="72"/>
    <x v="13"/>
    <x v="0"/>
    <x v="7"/>
    <m/>
    <m/>
    <x v="21"/>
    <x v="3"/>
  </r>
  <r>
    <x v="1685"/>
    <x v="30"/>
    <x v="1661"/>
    <x v="12"/>
    <x v="1685"/>
    <x v="3"/>
    <x v="2"/>
    <x v="2"/>
    <x v="0"/>
    <x v="162"/>
    <x v="10"/>
    <x v="0"/>
    <x v="2"/>
    <m/>
    <m/>
    <x v="11"/>
    <x v="3"/>
  </r>
  <r>
    <x v="1686"/>
    <x v="18"/>
    <x v="1662"/>
    <x v="9"/>
    <x v="1686"/>
    <x v="4"/>
    <x v="1"/>
    <x v="0"/>
    <x v="1"/>
    <x v="412"/>
    <x v="0"/>
    <x v="0"/>
    <x v="2"/>
    <m/>
    <m/>
    <x v="12"/>
    <x v="3"/>
  </r>
  <r>
    <x v="1687"/>
    <x v="37"/>
    <x v="1663"/>
    <x v="5"/>
    <x v="1687"/>
    <x v="1"/>
    <x v="9"/>
    <x v="0"/>
    <x v="0"/>
    <x v="413"/>
    <x v="6"/>
    <x v="1"/>
    <x v="6"/>
    <d v="2024-06-04T00:00:00"/>
    <d v="2024-11-12T00:00:00"/>
    <x v="25"/>
    <x v="3"/>
  </r>
  <r>
    <x v="1688"/>
    <x v="29"/>
    <x v="1664"/>
    <x v="4"/>
    <x v="1688"/>
    <x v="1"/>
    <x v="0"/>
    <x v="1"/>
    <x v="0"/>
    <x v="322"/>
    <x v="3"/>
    <x v="0"/>
    <x v="1"/>
    <m/>
    <m/>
    <x v="29"/>
    <x v="3"/>
  </r>
  <r>
    <x v="1689"/>
    <x v="1"/>
    <x v="1665"/>
    <x v="1"/>
    <x v="1689"/>
    <x v="3"/>
    <x v="4"/>
    <x v="0"/>
    <x v="1"/>
    <x v="196"/>
    <x v="2"/>
    <x v="1"/>
    <x v="0"/>
    <d v="2025-02-21T00:00:00"/>
    <d v="2025-02-24T00:00:00"/>
    <x v="33"/>
    <x v="0"/>
  </r>
  <r>
    <x v="1690"/>
    <x v="18"/>
    <x v="1666"/>
    <x v="9"/>
    <x v="1690"/>
    <x v="5"/>
    <x v="0"/>
    <x v="2"/>
    <x v="1"/>
    <x v="6"/>
    <x v="2"/>
    <x v="0"/>
    <x v="3"/>
    <m/>
    <m/>
    <x v="12"/>
    <x v="3"/>
  </r>
  <r>
    <x v="1691"/>
    <x v="31"/>
    <x v="1667"/>
    <x v="12"/>
    <x v="1691"/>
    <x v="0"/>
    <x v="10"/>
    <x v="2"/>
    <x v="0"/>
    <x v="374"/>
    <x v="11"/>
    <x v="1"/>
    <x v="7"/>
    <d v="2024-05-04T00:00:00"/>
    <d v="2024-12-10T00:00:00"/>
    <x v="20"/>
    <x v="3"/>
  </r>
  <r>
    <x v="1692"/>
    <x v="18"/>
    <x v="1668"/>
    <x v="9"/>
    <x v="1692"/>
    <x v="5"/>
    <x v="9"/>
    <x v="1"/>
    <x v="1"/>
    <x v="383"/>
    <x v="15"/>
    <x v="1"/>
    <x v="2"/>
    <d v="2024-08-11T00:00:00"/>
    <d v="2025-01-17T00:00:00"/>
    <x v="4"/>
    <x v="3"/>
  </r>
  <r>
    <x v="1693"/>
    <x v="27"/>
    <x v="1669"/>
    <x v="3"/>
    <x v="1693"/>
    <x v="1"/>
    <x v="2"/>
    <x v="2"/>
    <x v="1"/>
    <x v="74"/>
    <x v="15"/>
    <x v="1"/>
    <x v="8"/>
    <d v="2024-03-31T00:00:00"/>
    <d v="2024-09-04T00:00:00"/>
    <x v="1"/>
    <x v="2"/>
  </r>
  <r>
    <x v="1694"/>
    <x v="16"/>
    <x v="1670"/>
    <x v="1"/>
    <x v="1694"/>
    <x v="3"/>
    <x v="10"/>
    <x v="0"/>
    <x v="0"/>
    <x v="92"/>
    <x v="14"/>
    <x v="0"/>
    <x v="6"/>
    <m/>
    <m/>
    <x v="8"/>
    <x v="0"/>
  </r>
  <r>
    <x v="1695"/>
    <x v="5"/>
    <x v="1671"/>
    <x v="4"/>
    <x v="1695"/>
    <x v="0"/>
    <x v="3"/>
    <x v="0"/>
    <x v="1"/>
    <x v="83"/>
    <x v="1"/>
    <x v="0"/>
    <x v="1"/>
    <m/>
    <m/>
    <x v="28"/>
    <x v="3"/>
  </r>
  <r>
    <x v="1696"/>
    <x v="13"/>
    <x v="1672"/>
    <x v="10"/>
    <x v="1696"/>
    <x v="5"/>
    <x v="12"/>
    <x v="3"/>
    <x v="0"/>
    <x v="233"/>
    <x v="15"/>
    <x v="0"/>
    <x v="4"/>
    <m/>
    <m/>
    <x v="7"/>
    <x v="3"/>
  </r>
  <r>
    <x v="1697"/>
    <x v="14"/>
    <x v="1673"/>
    <x v="11"/>
    <x v="1697"/>
    <x v="1"/>
    <x v="6"/>
    <x v="1"/>
    <x v="0"/>
    <x v="377"/>
    <x v="14"/>
    <x v="0"/>
    <x v="1"/>
    <m/>
    <m/>
    <x v="15"/>
    <x v="2"/>
  </r>
  <r>
    <x v="1698"/>
    <x v="23"/>
    <x v="1674"/>
    <x v="9"/>
    <x v="1698"/>
    <x v="4"/>
    <x v="8"/>
    <x v="1"/>
    <x v="1"/>
    <x v="24"/>
    <x v="11"/>
    <x v="1"/>
    <x v="9"/>
    <d v="2023-02-28T00:00:00"/>
    <d v="2023-10-22T00:00:00"/>
    <x v="22"/>
    <x v="3"/>
  </r>
  <r>
    <x v="1699"/>
    <x v="17"/>
    <x v="1675"/>
    <x v="6"/>
    <x v="1699"/>
    <x v="2"/>
    <x v="9"/>
    <x v="4"/>
    <x v="1"/>
    <x v="35"/>
    <x v="3"/>
    <x v="0"/>
    <x v="8"/>
    <m/>
    <m/>
    <x v="20"/>
    <x v="3"/>
  </r>
  <r>
    <x v="1700"/>
    <x v="21"/>
    <x v="1676"/>
    <x v="10"/>
    <x v="1700"/>
    <x v="4"/>
    <x v="14"/>
    <x v="1"/>
    <x v="1"/>
    <x v="307"/>
    <x v="11"/>
    <x v="1"/>
    <x v="10"/>
    <d v="2024-03-23T00:00:00"/>
    <d v="2025-01-18T00:00:00"/>
    <x v="9"/>
    <x v="3"/>
  </r>
  <r>
    <x v="1701"/>
    <x v="16"/>
    <x v="1677"/>
    <x v="1"/>
    <x v="1701"/>
    <x v="2"/>
    <x v="6"/>
    <x v="3"/>
    <x v="0"/>
    <x v="230"/>
    <x v="7"/>
    <x v="1"/>
    <x v="1"/>
    <d v="2024-05-08T00:00:00"/>
    <d v="2024-11-06T00:00:00"/>
    <x v="5"/>
    <x v="0"/>
  </r>
  <r>
    <x v="1702"/>
    <x v="13"/>
    <x v="1678"/>
    <x v="10"/>
    <x v="1702"/>
    <x v="5"/>
    <x v="5"/>
    <x v="4"/>
    <x v="0"/>
    <x v="276"/>
    <x v="8"/>
    <x v="0"/>
    <x v="7"/>
    <m/>
    <m/>
    <x v="11"/>
    <x v="3"/>
  </r>
  <r>
    <x v="1703"/>
    <x v="5"/>
    <x v="1679"/>
    <x v="4"/>
    <x v="1703"/>
    <x v="3"/>
    <x v="10"/>
    <x v="2"/>
    <x v="0"/>
    <x v="97"/>
    <x v="0"/>
    <x v="0"/>
    <x v="4"/>
    <m/>
    <m/>
    <x v="7"/>
    <x v="3"/>
  </r>
  <r>
    <x v="1704"/>
    <x v="8"/>
    <x v="1680"/>
    <x v="7"/>
    <x v="1704"/>
    <x v="3"/>
    <x v="13"/>
    <x v="1"/>
    <x v="1"/>
    <x v="134"/>
    <x v="5"/>
    <x v="0"/>
    <x v="8"/>
    <m/>
    <m/>
    <x v="17"/>
    <x v="3"/>
  </r>
  <r>
    <x v="1705"/>
    <x v="38"/>
    <x v="1681"/>
    <x v="0"/>
    <x v="1705"/>
    <x v="0"/>
    <x v="18"/>
    <x v="2"/>
    <x v="1"/>
    <x v="211"/>
    <x v="8"/>
    <x v="1"/>
    <x v="10"/>
    <d v="2025-02-24T00:00:00"/>
    <d v="2025-02-25T00:00:00"/>
    <x v="31"/>
    <x v="0"/>
  </r>
  <r>
    <x v="1706"/>
    <x v="8"/>
    <x v="1682"/>
    <x v="7"/>
    <x v="1706"/>
    <x v="0"/>
    <x v="2"/>
    <x v="1"/>
    <x v="1"/>
    <x v="140"/>
    <x v="0"/>
    <x v="1"/>
    <x v="2"/>
    <d v="2024-07-13T00:00:00"/>
    <d v="2024-11-22T00:00:00"/>
    <x v="0"/>
    <x v="3"/>
  </r>
  <r>
    <x v="1707"/>
    <x v="25"/>
    <x v="1683"/>
    <x v="12"/>
    <x v="1707"/>
    <x v="1"/>
    <x v="19"/>
    <x v="0"/>
    <x v="1"/>
    <x v="150"/>
    <x v="13"/>
    <x v="0"/>
    <x v="3"/>
    <m/>
    <m/>
    <x v="11"/>
    <x v="3"/>
  </r>
  <r>
    <x v="1708"/>
    <x v="19"/>
    <x v="1684"/>
    <x v="7"/>
    <x v="1708"/>
    <x v="4"/>
    <x v="2"/>
    <x v="2"/>
    <x v="1"/>
    <x v="327"/>
    <x v="0"/>
    <x v="0"/>
    <x v="3"/>
    <m/>
    <m/>
    <x v="21"/>
    <x v="3"/>
  </r>
  <r>
    <x v="1709"/>
    <x v="26"/>
    <x v="1685"/>
    <x v="7"/>
    <x v="1709"/>
    <x v="4"/>
    <x v="3"/>
    <x v="0"/>
    <x v="0"/>
    <x v="346"/>
    <x v="15"/>
    <x v="1"/>
    <x v="8"/>
    <d v="2023-08-05T00:00:00"/>
    <d v="2023-12-08T00:00:00"/>
    <x v="9"/>
    <x v="3"/>
  </r>
  <r>
    <x v="1710"/>
    <x v="8"/>
    <x v="1686"/>
    <x v="7"/>
    <x v="1710"/>
    <x v="5"/>
    <x v="0"/>
    <x v="2"/>
    <x v="0"/>
    <x v="217"/>
    <x v="19"/>
    <x v="1"/>
    <x v="7"/>
    <d v="2024-01-24T00:00:00"/>
    <d v="2024-12-01T00:00:00"/>
    <x v="8"/>
    <x v="3"/>
  </r>
  <r>
    <x v="1711"/>
    <x v="25"/>
    <x v="1687"/>
    <x v="12"/>
    <x v="1711"/>
    <x v="2"/>
    <x v="15"/>
    <x v="0"/>
    <x v="0"/>
    <x v="148"/>
    <x v="12"/>
    <x v="0"/>
    <x v="11"/>
    <m/>
    <m/>
    <x v="8"/>
    <x v="3"/>
  </r>
  <r>
    <x v="1712"/>
    <x v="26"/>
    <x v="1688"/>
    <x v="7"/>
    <x v="1712"/>
    <x v="1"/>
    <x v="19"/>
    <x v="3"/>
    <x v="0"/>
    <x v="241"/>
    <x v="17"/>
    <x v="1"/>
    <x v="4"/>
    <d v="2023-09-09T00:00:00"/>
    <d v="2024-04-21T00:00:00"/>
    <x v="5"/>
    <x v="3"/>
  </r>
  <r>
    <x v="1713"/>
    <x v="11"/>
    <x v="1689"/>
    <x v="8"/>
    <x v="1713"/>
    <x v="4"/>
    <x v="2"/>
    <x v="0"/>
    <x v="1"/>
    <x v="18"/>
    <x v="8"/>
    <x v="1"/>
    <x v="3"/>
    <d v="2023-06-30T00:00:00"/>
    <d v="2023-11-28T00:00:00"/>
    <x v="12"/>
    <x v="3"/>
  </r>
  <r>
    <x v="1714"/>
    <x v="6"/>
    <x v="1690"/>
    <x v="5"/>
    <x v="1714"/>
    <x v="2"/>
    <x v="15"/>
    <x v="1"/>
    <x v="1"/>
    <x v="218"/>
    <x v="18"/>
    <x v="1"/>
    <x v="9"/>
    <d v="2024-03-17T00:00:00"/>
    <d v="2024-05-23T00:00:00"/>
    <x v="1"/>
    <x v="3"/>
  </r>
  <r>
    <x v="1715"/>
    <x v="37"/>
    <x v="1691"/>
    <x v="5"/>
    <x v="1715"/>
    <x v="2"/>
    <x v="6"/>
    <x v="4"/>
    <x v="1"/>
    <x v="71"/>
    <x v="18"/>
    <x v="0"/>
    <x v="2"/>
    <m/>
    <m/>
    <x v="0"/>
    <x v="3"/>
  </r>
  <r>
    <x v="1716"/>
    <x v="35"/>
    <x v="1692"/>
    <x v="2"/>
    <x v="1716"/>
    <x v="1"/>
    <x v="19"/>
    <x v="0"/>
    <x v="0"/>
    <x v="190"/>
    <x v="19"/>
    <x v="0"/>
    <x v="1"/>
    <m/>
    <m/>
    <x v="2"/>
    <x v="1"/>
  </r>
  <r>
    <x v="1717"/>
    <x v="0"/>
    <x v="1693"/>
    <x v="0"/>
    <x v="1717"/>
    <x v="1"/>
    <x v="0"/>
    <x v="2"/>
    <x v="0"/>
    <x v="267"/>
    <x v="7"/>
    <x v="1"/>
    <x v="11"/>
    <d v="2024-08-18T00:00:00"/>
    <d v="2024-10-15T00:00:00"/>
    <x v="24"/>
    <x v="0"/>
  </r>
  <r>
    <x v="1718"/>
    <x v="4"/>
    <x v="1694"/>
    <x v="1"/>
    <x v="1718"/>
    <x v="5"/>
    <x v="16"/>
    <x v="3"/>
    <x v="1"/>
    <x v="212"/>
    <x v="13"/>
    <x v="1"/>
    <x v="10"/>
    <d v="2024-06-24T00:00:00"/>
    <d v="2024-12-18T00:00:00"/>
    <x v="4"/>
    <x v="0"/>
  </r>
  <r>
    <x v="1719"/>
    <x v="1"/>
    <x v="1695"/>
    <x v="1"/>
    <x v="1719"/>
    <x v="3"/>
    <x v="3"/>
    <x v="1"/>
    <x v="1"/>
    <x v="47"/>
    <x v="8"/>
    <x v="1"/>
    <x v="10"/>
    <d v="2025-02-18T00:00:00"/>
    <d v="2025-02-22T00:00:00"/>
    <x v="14"/>
    <x v="0"/>
  </r>
  <r>
    <x v="1720"/>
    <x v="34"/>
    <x v="1696"/>
    <x v="5"/>
    <x v="1720"/>
    <x v="5"/>
    <x v="15"/>
    <x v="0"/>
    <x v="1"/>
    <x v="34"/>
    <x v="16"/>
    <x v="1"/>
    <x v="9"/>
    <d v="2023-07-17T00:00:00"/>
    <d v="2024-01-12T00:00:00"/>
    <x v="23"/>
    <x v="3"/>
  </r>
  <r>
    <x v="1721"/>
    <x v="38"/>
    <x v="1697"/>
    <x v="0"/>
    <x v="1721"/>
    <x v="0"/>
    <x v="7"/>
    <x v="0"/>
    <x v="0"/>
    <x v="375"/>
    <x v="14"/>
    <x v="1"/>
    <x v="3"/>
    <d v="2025-02-10T00:00:00"/>
    <d v="2025-02-18T00:00:00"/>
    <x v="29"/>
    <x v="0"/>
  </r>
  <r>
    <x v="1722"/>
    <x v="10"/>
    <x v="1698"/>
    <x v="2"/>
    <x v="1722"/>
    <x v="1"/>
    <x v="7"/>
    <x v="3"/>
    <x v="0"/>
    <x v="80"/>
    <x v="18"/>
    <x v="1"/>
    <x v="5"/>
    <d v="2023-07-17T00:00:00"/>
    <d v="2024-03-06T00:00:00"/>
    <x v="31"/>
    <x v="1"/>
  </r>
  <r>
    <x v="1723"/>
    <x v="29"/>
    <x v="1699"/>
    <x v="4"/>
    <x v="1723"/>
    <x v="3"/>
    <x v="1"/>
    <x v="3"/>
    <x v="0"/>
    <x v="109"/>
    <x v="11"/>
    <x v="1"/>
    <x v="8"/>
    <d v="2023-11-16T00:00:00"/>
    <d v="2024-07-08T00:00:00"/>
    <x v="9"/>
    <x v="3"/>
  </r>
  <r>
    <x v="1724"/>
    <x v="5"/>
    <x v="1700"/>
    <x v="4"/>
    <x v="1724"/>
    <x v="4"/>
    <x v="11"/>
    <x v="2"/>
    <x v="0"/>
    <x v="159"/>
    <x v="7"/>
    <x v="1"/>
    <x v="2"/>
    <d v="2024-04-20T00:00:00"/>
    <d v="2024-09-17T00:00:00"/>
    <x v="26"/>
    <x v="3"/>
  </r>
  <r>
    <x v="1725"/>
    <x v="35"/>
    <x v="1701"/>
    <x v="2"/>
    <x v="1725"/>
    <x v="4"/>
    <x v="16"/>
    <x v="0"/>
    <x v="0"/>
    <x v="343"/>
    <x v="12"/>
    <x v="1"/>
    <x v="9"/>
    <d v="2023-03-25T00:00:00"/>
    <d v="2023-10-01T00:00:00"/>
    <x v="30"/>
    <x v="1"/>
  </r>
  <r>
    <x v="1726"/>
    <x v="23"/>
    <x v="1702"/>
    <x v="9"/>
    <x v="1726"/>
    <x v="1"/>
    <x v="18"/>
    <x v="4"/>
    <x v="0"/>
    <x v="64"/>
    <x v="5"/>
    <x v="1"/>
    <x v="0"/>
    <d v="2024-11-15T00:00:00"/>
    <d v="2024-12-19T00:00:00"/>
    <x v="34"/>
    <x v="3"/>
  </r>
  <r>
    <x v="1727"/>
    <x v="19"/>
    <x v="1703"/>
    <x v="7"/>
    <x v="1727"/>
    <x v="1"/>
    <x v="1"/>
    <x v="4"/>
    <x v="1"/>
    <x v="288"/>
    <x v="11"/>
    <x v="1"/>
    <x v="6"/>
    <d v="2024-11-18T00:00:00"/>
    <d v="2025-01-28T00:00:00"/>
    <x v="30"/>
    <x v="3"/>
  </r>
  <r>
    <x v="1728"/>
    <x v="4"/>
    <x v="1704"/>
    <x v="1"/>
    <x v="1728"/>
    <x v="3"/>
    <x v="2"/>
    <x v="4"/>
    <x v="1"/>
    <x v="390"/>
    <x v="8"/>
    <x v="1"/>
    <x v="8"/>
    <d v="2024-08-05T00:00:00"/>
    <d v="2024-10-23T00:00:00"/>
    <x v="17"/>
    <x v="0"/>
  </r>
  <r>
    <x v="1729"/>
    <x v="29"/>
    <x v="1705"/>
    <x v="4"/>
    <x v="1729"/>
    <x v="0"/>
    <x v="8"/>
    <x v="4"/>
    <x v="0"/>
    <x v="225"/>
    <x v="13"/>
    <x v="1"/>
    <x v="3"/>
    <d v="2025-02-01T00:00:00"/>
    <d v="2025-02-14T00:00:00"/>
    <x v="19"/>
    <x v="3"/>
  </r>
  <r>
    <x v="1730"/>
    <x v="23"/>
    <x v="1706"/>
    <x v="9"/>
    <x v="1730"/>
    <x v="4"/>
    <x v="7"/>
    <x v="2"/>
    <x v="1"/>
    <x v="45"/>
    <x v="15"/>
    <x v="0"/>
    <x v="8"/>
    <m/>
    <m/>
    <x v="35"/>
    <x v="3"/>
  </r>
  <r>
    <x v="1731"/>
    <x v="12"/>
    <x v="1707"/>
    <x v="9"/>
    <x v="1731"/>
    <x v="2"/>
    <x v="18"/>
    <x v="4"/>
    <x v="1"/>
    <x v="62"/>
    <x v="14"/>
    <x v="1"/>
    <x v="10"/>
    <d v="2024-09-06T00:00:00"/>
    <d v="2024-09-07T00:00:00"/>
    <x v="15"/>
    <x v="3"/>
  </r>
  <r>
    <x v="1732"/>
    <x v="20"/>
    <x v="1708"/>
    <x v="8"/>
    <x v="1732"/>
    <x v="2"/>
    <x v="0"/>
    <x v="0"/>
    <x v="0"/>
    <x v="19"/>
    <x v="5"/>
    <x v="1"/>
    <x v="4"/>
    <d v="2024-06-29T00:00:00"/>
    <d v="2024-11-21T00:00:00"/>
    <x v="15"/>
    <x v="3"/>
  </r>
  <r>
    <x v="1733"/>
    <x v="13"/>
    <x v="1709"/>
    <x v="10"/>
    <x v="1733"/>
    <x v="4"/>
    <x v="6"/>
    <x v="1"/>
    <x v="0"/>
    <x v="194"/>
    <x v="1"/>
    <x v="1"/>
    <x v="10"/>
    <d v="2024-03-24T00:00:00"/>
    <d v="2024-09-19T00:00:00"/>
    <x v="4"/>
    <x v="3"/>
  </r>
  <r>
    <x v="1734"/>
    <x v="9"/>
    <x v="1710"/>
    <x v="8"/>
    <x v="1734"/>
    <x v="0"/>
    <x v="16"/>
    <x v="0"/>
    <x v="1"/>
    <x v="269"/>
    <x v="10"/>
    <x v="0"/>
    <x v="1"/>
    <m/>
    <m/>
    <x v="16"/>
    <x v="3"/>
  </r>
  <r>
    <x v="1735"/>
    <x v="32"/>
    <x v="1711"/>
    <x v="11"/>
    <x v="1735"/>
    <x v="5"/>
    <x v="9"/>
    <x v="3"/>
    <x v="0"/>
    <x v="261"/>
    <x v="9"/>
    <x v="0"/>
    <x v="10"/>
    <m/>
    <m/>
    <x v="18"/>
    <x v="2"/>
  </r>
  <r>
    <x v="1736"/>
    <x v="6"/>
    <x v="1712"/>
    <x v="5"/>
    <x v="1736"/>
    <x v="3"/>
    <x v="14"/>
    <x v="2"/>
    <x v="0"/>
    <x v="233"/>
    <x v="12"/>
    <x v="1"/>
    <x v="5"/>
    <d v="2023-11-18T00:00:00"/>
    <d v="2024-10-08T00:00:00"/>
    <x v="29"/>
    <x v="3"/>
  </r>
  <r>
    <x v="1737"/>
    <x v="21"/>
    <x v="1713"/>
    <x v="10"/>
    <x v="1737"/>
    <x v="0"/>
    <x v="3"/>
    <x v="2"/>
    <x v="0"/>
    <x v="32"/>
    <x v="14"/>
    <x v="1"/>
    <x v="5"/>
    <d v="2023-06-09T00:00:00"/>
    <d v="2024-02-09T00:00:00"/>
    <x v="11"/>
    <x v="3"/>
  </r>
  <r>
    <x v="1738"/>
    <x v="38"/>
    <x v="1714"/>
    <x v="0"/>
    <x v="1738"/>
    <x v="5"/>
    <x v="4"/>
    <x v="2"/>
    <x v="1"/>
    <x v="258"/>
    <x v="8"/>
    <x v="0"/>
    <x v="8"/>
    <m/>
    <m/>
    <x v="19"/>
    <x v="0"/>
  </r>
  <r>
    <x v="1739"/>
    <x v="16"/>
    <x v="1715"/>
    <x v="1"/>
    <x v="1739"/>
    <x v="1"/>
    <x v="18"/>
    <x v="2"/>
    <x v="1"/>
    <x v="414"/>
    <x v="17"/>
    <x v="1"/>
    <x v="0"/>
    <d v="2024-01-28T00:00:00"/>
    <d v="2024-10-15T00:00:00"/>
    <x v="3"/>
    <x v="0"/>
  </r>
  <r>
    <x v="1740"/>
    <x v="32"/>
    <x v="1716"/>
    <x v="11"/>
    <x v="1740"/>
    <x v="5"/>
    <x v="13"/>
    <x v="2"/>
    <x v="1"/>
    <x v="46"/>
    <x v="3"/>
    <x v="1"/>
    <x v="2"/>
    <d v="2024-05-20T00:00:00"/>
    <d v="2024-11-27T00:00:00"/>
    <x v="34"/>
    <x v="2"/>
  </r>
  <r>
    <x v="1741"/>
    <x v="19"/>
    <x v="1717"/>
    <x v="7"/>
    <x v="1741"/>
    <x v="0"/>
    <x v="13"/>
    <x v="3"/>
    <x v="0"/>
    <x v="109"/>
    <x v="7"/>
    <x v="0"/>
    <x v="6"/>
    <m/>
    <m/>
    <x v="10"/>
    <x v="3"/>
  </r>
  <r>
    <x v="1742"/>
    <x v="3"/>
    <x v="1718"/>
    <x v="3"/>
    <x v="1742"/>
    <x v="4"/>
    <x v="5"/>
    <x v="4"/>
    <x v="0"/>
    <x v="319"/>
    <x v="18"/>
    <x v="1"/>
    <x v="2"/>
    <d v="2024-07-05T00:00:00"/>
    <d v="2025-02-13T00:00:00"/>
    <x v="36"/>
    <x v="2"/>
  </r>
  <r>
    <x v="1743"/>
    <x v="25"/>
    <x v="1719"/>
    <x v="12"/>
    <x v="1743"/>
    <x v="5"/>
    <x v="3"/>
    <x v="2"/>
    <x v="0"/>
    <x v="330"/>
    <x v="16"/>
    <x v="0"/>
    <x v="11"/>
    <m/>
    <m/>
    <x v="26"/>
    <x v="3"/>
  </r>
  <r>
    <x v="1744"/>
    <x v="14"/>
    <x v="1720"/>
    <x v="11"/>
    <x v="1744"/>
    <x v="2"/>
    <x v="16"/>
    <x v="4"/>
    <x v="1"/>
    <x v="346"/>
    <x v="16"/>
    <x v="0"/>
    <x v="6"/>
    <m/>
    <m/>
    <x v="2"/>
    <x v="2"/>
  </r>
  <r>
    <x v="1745"/>
    <x v="33"/>
    <x v="1721"/>
    <x v="0"/>
    <x v="1745"/>
    <x v="2"/>
    <x v="7"/>
    <x v="3"/>
    <x v="0"/>
    <x v="3"/>
    <x v="0"/>
    <x v="0"/>
    <x v="0"/>
    <m/>
    <m/>
    <x v="10"/>
    <x v="0"/>
  </r>
  <r>
    <x v="1746"/>
    <x v="1"/>
    <x v="1722"/>
    <x v="1"/>
    <x v="1746"/>
    <x v="3"/>
    <x v="9"/>
    <x v="0"/>
    <x v="0"/>
    <x v="415"/>
    <x v="8"/>
    <x v="1"/>
    <x v="9"/>
    <d v="2024-12-19T00:00:00"/>
    <d v="2025-01-28T00:00:00"/>
    <x v="9"/>
    <x v="0"/>
  </r>
  <r>
    <x v="1747"/>
    <x v="0"/>
    <x v="1723"/>
    <x v="0"/>
    <x v="1747"/>
    <x v="0"/>
    <x v="6"/>
    <x v="3"/>
    <x v="1"/>
    <x v="2"/>
    <x v="15"/>
    <x v="0"/>
    <x v="6"/>
    <m/>
    <m/>
    <x v="36"/>
    <x v="0"/>
  </r>
  <r>
    <x v="1748"/>
    <x v="30"/>
    <x v="1724"/>
    <x v="12"/>
    <x v="1748"/>
    <x v="2"/>
    <x v="19"/>
    <x v="4"/>
    <x v="1"/>
    <x v="33"/>
    <x v="6"/>
    <x v="0"/>
    <x v="8"/>
    <m/>
    <m/>
    <x v="12"/>
    <x v="3"/>
  </r>
  <r>
    <x v="1749"/>
    <x v="9"/>
    <x v="1725"/>
    <x v="8"/>
    <x v="1749"/>
    <x v="4"/>
    <x v="2"/>
    <x v="3"/>
    <x v="1"/>
    <x v="2"/>
    <x v="7"/>
    <x v="0"/>
    <x v="7"/>
    <m/>
    <m/>
    <x v="17"/>
    <x v="3"/>
  </r>
  <r>
    <x v="1750"/>
    <x v="16"/>
    <x v="1726"/>
    <x v="1"/>
    <x v="1750"/>
    <x v="4"/>
    <x v="0"/>
    <x v="0"/>
    <x v="0"/>
    <x v="337"/>
    <x v="19"/>
    <x v="1"/>
    <x v="10"/>
    <d v="2024-05-29T00:00:00"/>
    <d v="2024-07-15T00:00:00"/>
    <x v="3"/>
    <x v="0"/>
  </r>
  <r>
    <x v="1751"/>
    <x v="24"/>
    <x v="1727"/>
    <x v="3"/>
    <x v="1751"/>
    <x v="4"/>
    <x v="8"/>
    <x v="0"/>
    <x v="0"/>
    <x v="70"/>
    <x v="1"/>
    <x v="0"/>
    <x v="0"/>
    <m/>
    <m/>
    <x v="31"/>
    <x v="2"/>
  </r>
  <r>
    <x v="1752"/>
    <x v="36"/>
    <x v="1728"/>
    <x v="6"/>
    <x v="1752"/>
    <x v="2"/>
    <x v="12"/>
    <x v="3"/>
    <x v="0"/>
    <x v="235"/>
    <x v="8"/>
    <x v="1"/>
    <x v="8"/>
    <d v="2023-06-04T00:00:00"/>
    <d v="2024-09-27T00:00:00"/>
    <x v="18"/>
    <x v="3"/>
  </r>
  <r>
    <x v="1753"/>
    <x v="2"/>
    <x v="1729"/>
    <x v="2"/>
    <x v="1753"/>
    <x v="5"/>
    <x v="6"/>
    <x v="4"/>
    <x v="0"/>
    <x v="31"/>
    <x v="1"/>
    <x v="1"/>
    <x v="6"/>
    <d v="2023-11-19T00:00:00"/>
    <d v="2024-06-27T00:00:00"/>
    <x v="29"/>
    <x v="1"/>
  </r>
  <r>
    <x v="1754"/>
    <x v="20"/>
    <x v="1730"/>
    <x v="8"/>
    <x v="1754"/>
    <x v="5"/>
    <x v="11"/>
    <x v="0"/>
    <x v="0"/>
    <x v="116"/>
    <x v="4"/>
    <x v="0"/>
    <x v="5"/>
    <m/>
    <m/>
    <x v="9"/>
    <x v="3"/>
  </r>
  <r>
    <x v="1755"/>
    <x v="11"/>
    <x v="1731"/>
    <x v="8"/>
    <x v="1755"/>
    <x v="5"/>
    <x v="3"/>
    <x v="2"/>
    <x v="0"/>
    <x v="120"/>
    <x v="16"/>
    <x v="1"/>
    <x v="5"/>
    <d v="2024-10-31T00:00:00"/>
    <d v="2024-10-31T00:00:00"/>
    <x v="15"/>
    <x v="3"/>
  </r>
  <r>
    <x v="1756"/>
    <x v="4"/>
    <x v="1732"/>
    <x v="1"/>
    <x v="1756"/>
    <x v="4"/>
    <x v="0"/>
    <x v="1"/>
    <x v="1"/>
    <x v="210"/>
    <x v="8"/>
    <x v="1"/>
    <x v="4"/>
    <d v="2023-05-02T00:00:00"/>
    <d v="2023-11-14T00:00:00"/>
    <x v="2"/>
    <x v="0"/>
  </r>
  <r>
    <x v="1757"/>
    <x v="31"/>
    <x v="1733"/>
    <x v="12"/>
    <x v="1757"/>
    <x v="4"/>
    <x v="3"/>
    <x v="1"/>
    <x v="0"/>
    <x v="117"/>
    <x v="10"/>
    <x v="0"/>
    <x v="4"/>
    <m/>
    <m/>
    <x v="16"/>
    <x v="3"/>
  </r>
  <r>
    <x v="1758"/>
    <x v="16"/>
    <x v="1734"/>
    <x v="1"/>
    <x v="1758"/>
    <x v="2"/>
    <x v="11"/>
    <x v="1"/>
    <x v="1"/>
    <x v="194"/>
    <x v="9"/>
    <x v="0"/>
    <x v="9"/>
    <m/>
    <m/>
    <x v="4"/>
    <x v="0"/>
  </r>
  <r>
    <x v="1759"/>
    <x v="22"/>
    <x v="1735"/>
    <x v="11"/>
    <x v="1759"/>
    <x v="0"/>
    <x v="18"/>
    <x v="0"/>
    <x v="0"/>
    <x v="332"/>
    <x v="16"/>
    <x v="0"/>
    <x v="7"/>
    <m/>
    <m/>
    <x v="28"/>
    <x v="2"/>
  </r>
  <r>
    <x v="1760"/>
    <x v="8"/>
    <x v="1736"/>
    <x v="7"/>
    <x v="1760"/>
    <x v="4"/>
    <x v="15"/>
    <x v="0"/>
    <x v="1"/>
    <x v="12"/>
    <x v="14"/>
    <x v="1"/>
    <x v="7"/>
    <d v="2024-12-26T00:00:00"/>
    <d v="2025-02-20T00:00:00"/>
    <x v="33"/>
    <x v="3"/>
  </r>
  <r>
    <x v="1761"/>
    <x v="22"/>
    <x v="1737"/>
    <x v="11"/>
    <x v="1761"/>
    <x v="1"/>
    <x v="8"/>
    <x v="3"/>
    <x v="1"/>
    <x v="94"/>
    <x v="9"/>
    <x v="0"/>
    <x v="0"/>
    <m/>
    <m/>
    <x v="14"/>
    <x v="2"/>
  </r>
  <r>
    <x v="1762"/>
    <x v="12"/>
    <x v="1738"/>
    <x v="9"/>
    <x v="1762"/>
    <x v="3"/>
    <x v="0"/>
    <x v="2"/>
    <x v="1"/>
    <x v="58"/>
    <x v="10"/>
    <x v="1"/>
    <x v="11"/>
    <d v="2024-10-30T00:00:00"/>
    <d v="2024-12-23T00:00:00"/>
    <x v="33"/>
    <x v="3"/>
  </r>
  <r>
    <x v="1763"/>
    <x v="37"/>
    <x v="1739"/>
    <x v="5"/>
    <x v="1763"/>
    <x v="5"/>
    <x v="16"/>
    <x v="3"/>
    <x v="0"/>
    <x v="77"/>
    <x v="6"/>
    <x v="1"/>
    <x v="0"/>
    <d v="2024-03-22T00:00:00"/>
    <d v="2024-10-16T00:00:00"/>
    <x v="34"/>
    <x v="3"/>
  </r>
  <r>
    <x v="1764"/>
    <x v="24"/>
    <x v="1740"/>
    <x v="3"/>
    <x v="1764"/>
    <x v="4"/>
    <x v="3"/>
    <x v="1"/>
    <x v="0"/>
    <x v="29"/>
    <x v="0"/>
    <x v="1"/>
    <x v="4"/>
    <d v="2024-01-11T00:00:00"/>
    <d v="2024-06-19T00:00:00"/>
    <x v="12"/>
    <x v="2"/>
  </r>
  <r>
    <x v="1765"/>
    <x v="15"/>
    <x v="1741"/>
    <x v="1"/>
    <x v="1765"/>
    <x v="1"/>
    <x v="14"/>
    <x v="1"/>
    <x v="1"/>
    <x v="34"/>
    <x v="11"/>
    <x v="1"/>
    <x v="4"/>
    <d v="2024-09-02T00:00:00"/>
    <d v="2024-12-05T00:00:00"/>
    <x v="13"/>
    <x v="0"/>
  </r>
  <r>
    <x v="1766"/>
    <x v="17"/>
    <x v="1742"/>
    <x v="6"/>
    <x v="1766"/>
    <x v="4"/>
    <x v="7"/>
    <x v="4"/>
    <x v="0"/>
    <x v="41"/>
    <x v="11"/>
    <x v="0"/>
    <x v="3"/>
    <m/>
    <m/>
    <x v="1"/>
    <x v="3"/>
  </r>
  <r>
    <x v="1767"/>
    <x v="7"/>
    <x v="1743"/>
    <x v="6"/>
    <x v="1767"/>
    <x v="1"/>
    <x v="16"/>
    <x v="3"/>
    <x v="0"/>
    <x v="97"/>
    <x v="18"/>
    <x v="0"/>
    <x v="4"/>
    <m/>
    <m/>
    <x v="10"/>
    <x v="3"/>
  </r>
  <r>
    <x v="1768"/>
    <x v="21"/>
    <x v="1744"/>
    <x v="10"/>
    <x v="1768"/>
    <x v="2"/>
    <x v="5"/>
    <x v="1"/>
    <x v="0"/>
    <x v="246"/>
    <x v="10"/>
    <x v="0"/>
    <x v="2"/>
    <m/>
    <m/>
    <x v="23"/>
    <x v="3"/>
  </r>
  <r>
    <x v="1769"/>
    <x v="6"/>
    <x v="1745"/>
    <x v="5"/>
    <x v="1769"/>
    <x v="0"/>
    <x v="10"/>
    <x v="3"/>
    <x v="0"/>
    <x v="94"/>
    <x v="6"/>
    <x v="1"/>
    <x v="6"/>
    <d v="2024-02-04T00:00:00"/>
    <d v="2025-01-22T00:00:00"/>
    <x v="23"/>
    <x v="3"/>
  </r>
  <r>
    <x v="1770"/>
    <x v="14"/>
    <x v="1746"/>
    <x v="11"/>
    <x v="1770"/>
    <x v="3"/>
    <x v="16"/>
    <x v="3"/>
    <x v="1"/>
    <x v="98"/>
    <x v="3"/>
    <x v="0"/>
    <x v="10"/>
    <m/>
    <m/>
    <x v="11"/>
    <x v="2"/>
  </r>
  <r>
    <x v="1771"/>
    <x v="20"/>
    <x v="1747"/>
    <x v="8"/>
    <x v="1771"/>
    <x v="3"/>
    <x v="16"/>
    <x v="2"/>
    <x v="0"/>
    <x v="355"/>
    <x v="9"/>
    <x v="0"/>
    <x v="11"/>
    <m/>
    <m/>
    <x v="22"/>
    <x v="3"/>
  </r>
  <r>
    <x v="1772"/>
    <x v="1"/>
    <x v="1748"/>
    <x v="1"/>
    <x v="1772"/>
    <x v="3"/>
    <x v="2"/>
    <x v="2"/>
    <x v="0"/>
    <x v="250"/>
    <x v="2"/>
    <x v="1"/>
    <x v="4"/>
    <d v="2024-06-27T00:00:00"/>
    <d v="2025-01-22T00:00:00"/>
    <x v="2"/>
    <x v="0"/>
  </r>
  <r>
    <x v="1773"/>
    <x v="12"/>
    <x v="1749"/>
    <x v="9"/>
    <x v="1773"/>
    <x v="3"/>
    <x v="7"/>
    <x v="4"/>
    <x v="1"/>
    <x v="28"/>
    <x v="7"/>
    <x v="0"/>
    <x v="5"/>
    <m/>
    <m/>
    <x v="7"/>
    <x v="3"/>
  </r>
  <r>
    <x v="1774"/>
    <x v="0"/>
    <x v="1750"/>
    <x v="0"/>
    <x v="1774"/>
    <x v="0"/>
    <x v="0"/>
    <x v="0"/>
    <x v="1"/>
    <x v="100"/>
    <x v="19"/>
    <x v="0"/>
    <x v="6"/>
    <m/>
    <m/>
    <x v="30"/>
    <x v="0"/>
  </r>
  <r>
    <x v="1775"/>
    <x v="9"/>
    <x v="1751"/>
    <x v="8"/>
    <x v="1775"/>
    <x v="0"/>
    <x v="2"/>
    <x v="0"/>
    <x v="0"/>
    <x v="82"/>
    <x v="19"/>
    <x v="0"/>
    <x v="4"/>
    <m/>
    <m/>
    <x v="4"/>
    <x v="3"/>
  </r>
  <r>
    <x v="1776"/>
    <x v="30"/>
    <x v="1752"/>
    <x v="12"/>
    <x v="1776"/>
    <x v="0"/>
    <x v="8"/>
    <x v="4"/>
    <x v="0"/>
    <x v="20"/>
    <x v="4"/>
    <x v="1"/>
    <x v="9"/>
    <d v="2023-03-26T00:00:00"/>
    <d v="2023-09-01T00:00:00"/>
    <x v="22"/>
    <x v="3"/>
  </r>
  <r>
    <x v="1777"/>
    <x v="15"/>
    <x v="1753"/>
    <x v="1"/>
    <x v="1777"/>
    <x v="1"/>
    <x v="1"/>
    <x v="0"/>
    <x v="1"/>
    <x v="369"/>
    <x v="12"/>
    <x v="0"/>
    <x v="6"/>
    <m/>
    <m/>
    <x v="6"/>
    <x v="0"/>
  </r>
  <r>
    <x v="1778"/>
    <x v="36"/>
    <x v="1754"/>
    <x v="6"/>
    <x v="1778"/>
    <x v="2"/>
    <x v="5"/>
    <x v="2"/>
    <x v="1"/>
    <x v="260"/>
    <x v="16"/>
    <x v="0"/>
    <x v="1"/>
    <m/>
    <m/>
    <x v="11"/>
    <x v="3"/>
  </r>
  <r>
    <x v="1779"/>
    <x v="13"/>
    <x v="1755"/>
    <x v="10"/>
    <x v="1779"/>
    <x v="5"/>
    <x v="19"/>
    <x v="3"/>
    <x v="0"/>
    <x v="259"/>
    <x v="19"/>
    <x v="0"/>
    <x v="4"/>
    <m/>
    <m/>
    <x v="20"/>
    <x v="3"/>
  </r>
  <r>
    <x v="1780"/>
    <x v="28"/>
    <x v="1756"/>
    <x v="4"/>
    <x v="1780"/>
    <x v="4"/>
    <x v="14"/>
    <x v="1"/>
    <x v="1"/>
    <x v="260"/>
    <x v="19"/>
    <x v="0"/>
    <x v="5"/>
    <m/>
    <m/>
    <x v="28"/>
    <x v="3"/>
  </r>
  <r>
    <x v="1781"/>
    <x v="1"/>
    <x v="1757"/>
    <x v="1"/>
    <x v="1781"/>
    <x v="5"/>
    <x v="2"/>
    <x v="3"/>
    <x v="1"/>
    <x v="386"/>
    <x v="17"/>
    <x v="0"/>
    <x v="7"/>
    <m/>
    <m/>
    <x v="1"/>
    <x v="0"/>
  </r>
  <r>
    <x v="1782"/>
    <x v="9"/>
    <x v="1758"/>
    <x v="8"/>
    <x v="1782"/>
    <x v="4"/>
    <x v="16"/>
    <x v="3"/>
    <x v="1"/>
    <x v="152"/>
    <x v="8"/>
    <x v="0"/>
    <x v="8"/>
    <m/>
    <m/>
    <x v="11"/>
    <x v="3"/>
  </r>
  <r>
    <x v="1783"/>
    <x v="32"/>
    <x v="1759"/>
    <x v="11"/>
    <x v="1783"/>
    <x v="1"/>
    <x v="8"/>
    <x v="3"/>
    <x v="0"/>
    <x v="62"/>
    <x v="5"/>
    <x v="1"/>
    <x v="5"/>
    <d v="2024-06-20T00:00:00"/>
    <d v="2024-08-04T00:00:00"/>
    <x v="7"/>
    <x v="2"/>
  </r>
  <r>
    <x v="1784"/>
    <x v="25"/>
    <x v="1760"/>
    <x v="12"/>
    <x v="1784"/>
    <x v="0"/>
    <x v="4"/>
    <x v="1"/>
    <x v="0"/>
    <x v="102"/>
    <x v="3"/>
    <x v="1"/>
    <x v="1"/>
    <d v="2024-03-29T00:00:00"/>
    <d v="2024-12-29T00:00:00"/>
    <x v="5"/>
    <x v="3"/>
  </r>
  <r>
    <x v="1785"/>
    <x v="2"/>
    <x v="1761"/>
    <x v="2"/>
    <x v="1785"/>
    <x v="1"/>
    <x v="15"/>
    <x v="3"/>
    <x v="0"/>
    <x v="213"/>
    <x v="17"/>
    <x v="0"/>
    <x v="6"/>
    <m/>
    <m/>
    <x v="36"/>
    <x v="1"/>
  </r>
  <r>
    <x v="1786"/>
    <x v="9"/>
    <x v="1762"/>
    <x v="8"/>
    <x v="1786"/>
    <x v="5"/>
    <x v="5"/>
    <x v="3"/>
    <x v="1"/>
    <x v="403"/>
    <x v="2"/>
    <x v="1"/>
    <x v="6"/>
    <d v="2023-06-29T00:00:00"/>
    <d v="2023-08-09T00:00:00"/>
    <x v="21"/>
    <x v="3"/>
  </r>
  <r>
    <x v="1787"/>
    <x v="10"/>
    <x v="1763"/>
    <x v="2"/>
    <x v="1787"/>
    <x v="2"/>
    <x v="3"/>
    <x v="3"/>
    <x v="0"/>
    <x v="89"/>
    <x v="7"/>
    <x v="1"/>
    <x v="6"/>
    <d v="2024-03-15T00:00:00"/>
    <d v="2024-03-16T00:00:00"/>
    <x v="32"/>
    <x v="1"/>
  </r>
  <r>
    <x v="1788"/>
    <x v="18"/>
    <x v="1764"/>
    <x v="9"/>
    <x v="1788"/>
    <x v="1"/>
    <x v="5"/>
    <x v="1"/>
    <x v="0"/>
    <x v="273"/>
    <x v="0"/>
    <x v="0"/>
    <x v="9"/>
    <m/>
    <m/>
    <x v="4"/>
    <x v="3"/>
  </r>
  <r>
    <x v="1789"/>
    <x v="6"/>
    <x v="1765"/>
    <x v="5"/>
    <x v="1789"/>
    <x v="3"/>
    <x v="17"/>
    <x v="4"/>
    <x v="1"/>
    <x v="284"/>
    <x v="6"/>
    <x v="0"/>
    <x v="11"/>
    <m/>
    <m/>
    <x v="24"/>
    <x v="3"/>
  </r>
  <r>
    <x v="1790"/>
    <x v="23"/>
    <x v="1766"/>
    <x v="9"/>
    <x v="1790"/>
    <x v="4"/>
    <x v="2"/>
    <x v="1"/>
    <x v="1"/>
    <x v="155"/>
    <x v="0"/>
    <x v="1"/>
    <x v="5"/>
    <d v="2024-11-05T00:00:00"/>
    <d v="2025-02-20T00:00:00"/>
    <x v="22"/>
    <x v="3"/>
  </r>
  <r>
    <x v="1791"/>
    <x v="33"/>
    <x v="1767"/>
    <x v="0"/>
    <x v="1791"/>
    <x v="3"/>
    <x v="11"/>
    <x v="3"/>
    <x v="1"/>
    <x v="20"/>
    <x v="7"/>
    <x v="1"/>
    <x v="3"/>
    <d v="2024-10-23T00:00:00"/>
    <d v="2024-12-22T00:00:00"/>
    <x v="21"/>
    <x v="0"/>
  </r>
  <r>
    <x v="1792"/>
    <x v="18"/>
    <x v="1768"/>
    <x v="9"/>
    <x v="1792"/>
    <x v="0"/>
    <x v="5"/>
    <x v="2"/>
    <x v="1"/>
    <x v="154"/>
    <x v="7"/>
    <x v="1"/>
    <x v="10"/>
    <d v="2023-10-07T00:00:00"/>
    <d v="2024-09-07T00:00:00"/>
    <x v="20"/>
    <x v="3"/>
  </r>
  <r>
    <x v="1793"/>
    <x v="37"/>
    <x v="1769"/>
    <x v="5"/>
    <x v="1793"/>
    <x v="5"/>
    <x v="14"/>
    <x v="4"/>
    <x v="0"/>
    <x v="27"/>
    <x v="6"/>
    <x v="1"/>
    <x v="5"/>
    <d v="2023-10-02T00:00:00"/>
    <d v="2024-08-15T00:00:00"/>
    <x v="7"/>
    <x v="3"/>
  </r>
  <r>
    <x v="1794"/>
    <x v="3"/>
    <x v="1770"/>
    <x v="3"/>
    <x v="1794"/>
    <x v="3"/>
    <x v="2"/>
    <x v="1"/>
    <x v="1"/>
    <x v="384"/>
    <x v="7"/>
    <x v="0"/>
    <x v="0"/>
    <m/>
    <m/>
    <x v="17"/>
    <x v="2"/>
  </r>
  <r>
    <x v="1795"/>
    <x v="35"/>
    <x v="1771"/>
    <x v="2"/>
    <x v="1795"/>
    <x v="5"/>
    <x v="6"/>
    <x v="1"/>
    <x v="1"/>
    <x v="40"/>
    <x v="8"/>
    <x v="0"/>
    <x v="2"/>
    <m/>
    <m/>
    <x v="17"/>
    <x v="1"/>
  </r>
  <r>
    <x v="1796"/>
    <x v="19"/>
    <x v="1772"/>
    <x v="7"/>
    <x v="1796"/>
    <x v="4"/>
    <x v="3"/>
    <x v="0"/>
    <x v="1"/>
    <x v="298"/>
    <x v="12"/>
    <x v="0"/>
    <x v="2"/>
    <m/>
    <m/>
    <x v="17"/>
    <x v="3"/>
  </r>
  <r>
    <x v="1797"/>
    <x v="33"/>
    <x v="1773"/>
    <x v="0"/>
    <x v="1797"/>
    <x v="5"/>
    <x v="2"/>
    <x v="0"/>
    <x v="1"/>
    <x v="164"/>
    <x v="0"/>
    <x v="0"/>
    <x v="6"/>
    <m/>
    <m/>
    <x v="23"/>
    <x v="0"/>
  </r>
  <r>
    <x v="1798"/>
    <x v="1"/>
    <x v="1774"/>
    <x v="1"/>
    <x v="1798"/>
    <x v="3"/>
    <x v="15"/>
    <x v="3"/>
    <x v="0"/>
    <x v="330"/>
    <x v="0"/>
    <x v="0"/>
    <x v="7"/>
    <m/>
    <m/>
    <x v="34"/>
    <x v="0"/>
  </r>
  <r>
    <x v="1799"/>
    <x v="19"/>
    <x v="1775"/>
    <x v="7"/>
    <x v="1799"/>
    <x v="4"/>
    <x v="18"/>
    <x v="1"/>
    <x v="1"/>
    <x v="183"/>
    <x v="6"/>
    <x v="0"/>
    <x v="9"/>
    <m/>
    <m/>
    <x v="35"/>
    <x v="3"/>
  </r>
  <r>
    <x v="1800"/>
    <x v="0"/>
    <x v="1776"/>
    <x v="0"/>
    <x v="1800"/>
    <x v="1"/>
    <x v="15"/>
    <x v="4"/>
    <x v="1"/>
    <x v="169"/>
    <x v="12"/>
    <x v="0"/>
    <x v="8"/>
    <m/>
    <m/>
    <x v="7"/>
    <x v="0"/>
  </r>
  <r>
    <x v="1801"/>
    <x v="8"/>
    <x v="1777"/>
    <x v="7"/>
    <x v="1801"/>
    <x v="4"/>
    <x v="1"/>
    <x v="3"/>
    <x v="0"/>
    <x v="311"/>
    <x v="3"/>
    <x v="1"/>
    <x v="4"/>
    <d v="2024-05-20T00:00:00"/>
    <d v="2024-10-05T00:00:00"/>
    <x v="11"/>
    <x v="3"/>
  </r>
  <r>
    <x v="1802"/>
    <x v="6"/>
    <x v="1778"/>
    <x v="5"/>
    <x v="1802"/>
    <x v="0"/>
    <x v="1"/>
    <x v="1"/>
    <x v="0"/>
    <x v="152"/>
    <x v="10"/>
    <x v="0"/>
    <x v="7"/>
    <m/>
    <m/>
    <x v="4"/>
    <x v="3"/>
  </r>
  <r>
    <x v="1803"/>
    <x v="37"/>
    <x v="1779"/>
    <x v="5"/>
    <x v="1803"/>
    <x v="5"/>
    <x v="2"/>
    <x v="0"/>
    <x v="1"/>
    <x v="197"/>
    <x v="18"/>
    <x v="1"/>
    <x v="7"/>
    <d v="2023-12-12T00:00:00"/>
    <d v="2025-01-23T00:00:00"/>
    <x v="33"/>
    <x v="3"/>
  </r>
  <r>
    <x v="1804"/>
    <x v="8"/>
    <x v="261"/>
    <x v="7"/>
    <x v="1804"/>
    <x v="1"/>
    <x v="15"/>
    <x v="0"/>
    <x v="1"/>
    <x v="223"/>
    <x v="15"/>
    <x v="1"/>
    <x v="8"/>
    <d v="2024-02-28T00:00:00"/>
    <d v="2024-06-15T00:00:00"/>
    <x v="14"/>
    <x v="3"/>
  </r>
  <r>
    <x v="1805"/>
    <x v="9"/>
    <x v="1780"/>
    <x v="8"/>
    <x v="1805"/>
    <x v="3"/>
    <x v="3"/>
    <x v="3"/>
    <x v="1"/>
    <x v="144"/>
    <x v="1"/>
    <x v="1"/>
    <x v="8"/>
    <d v="2023-12-08T00:00:00"/>
    <d v="2024-02-07T00:00:00"/>
    <x v="36"/>
    <x v="3"/>
  </r>
  <r>
    <x v="1806"/>
    <x v="33"/>
    <x v="1781"/>
    <x v="0"/>
    <x v="1806"/>
    <x v="2"/>
    <x v="12"/>
    <x v="0"/>
    <x v="1"/>
    <x v="394"/>
    <x v="6"/>
    <x v="0"/>
    <x v="6"/>
    <m/>
    <m/>
    <x v="25"/>
    <x v="0"/>
  </r>
  <r>
    <x v="1807"/>
    <x v="22"/>
    <x v="1782"/>
    <x v="11"/>
    <x v="1807"/>
    <x v="4"/>
    <x v="1"/>
    <x v="2"/>
    <x v="1"/>
    <x v="411"/>
    <x v="18"/>
    <x v="0"/>
    <x v="0"/>
    <m/>
    <m/>
    <x v="33"/>
    <x v="2"/>
  </r>
  <r>
    <x v="1808"/>
    <x v="7"/>
    <x v="1783"/>
    <x v="6"/>
    <x v="1808"/>
    <x v="4"/>
    <x v="12"/>
    <x v="2"/>
    <x v="1"/>
    <x v="140"/>
    <x v="1"/>
    <x v="0"/>
    <x v="10"/>
    <m/>
    <m/>
    <x v="25"/>
    <x v="3"/>
  </r>
  <r>
    <x v="1809"/>
    <x v="32"/>
    <x v="1784"/>
    <x v="11"/>
    <x v="1809"/>
    <x v="4"/>
    <x v="17"/>
    <x v="3"/>
    <x v="0"/>
    <x v="161"/>
    <x v="6"/>
    <x v="1"/>
    <x v="8"/>
    <d v="2023-12-25T00:00:00"/>
    <d v="2025-01-26T00:00:00"/>
    <x v="6"/>
    <x v="2"/>
  </r>
  <r>
    <x v="1810"/>
    <x v="19"/>
    <x v="1785"/>
    <x v="7"/>
    <x v="1810"/>
    <x v="3"/>
    <x v="3"/>
    <x v="3"/>
    <x v="0"/>
    <x v="131"/>
    <x v="13"/>
    <x v="0"/>
    <x v="7"/>
    <m/>
    <m/>
    <x v="30"/>
    <x v="3"/>
  </r>
  <r>
    <x v="1811"/>
    <x v="23"/>
    <x v="1786"/>
    <x v="9"/>
    <x v="1811"/>
    <x v="0"/>
    <x v="16"/>
    <x v="3"/>
    <x v="0"/>
    <x v="51"/>
    <x v="4"/>
    <x v="0"/>
    <x v="5"/>
    <m/>
    <m/>
    <x v="26"/>
    <x v="3"/>
  </r>
  <r>
    <x v="1812"/>
    <x v="36"/>
    <x v="1787"/>
    <x v="6"/>
    <x v="1812"/>
    <x v="0"/>
    <x v="11"/>
    <x v="2"/>
    <x v="1"/>
    <x v="259"/>
    <x v="1"/>
    <x v="1"/>
    <x v="10"/>
    <d v="2024-11-29T00:00:00"/>
    <d v="2025-02-12T00:00:00"/>
    <x v="13"/>
    <x v="3"/>
  </r>
  <r>
    <x v="1813"/>
    <x v="19"/>
    <x v="1788"/>
    <x v="7"/>
    <x v="1813"/>
    <x v="2"/>
    <x v="5"/>
    <x v="4"/>
    <x v="0"/>
    <x v="70"/>
    <x v="10"/>
    <x v="1"/>
    <x v="0"/>
    <d v="2023-08-15T00:00:00"/>
    <d v="2024-10-04T00:00:00"/>
    <x v="3"/>
    <x v="3"/>
  </r>
  <r>
    <x v="1814"/>
    <x v="10"/>
    <x v="1789"/>
    <x v="2"/>
    <x v="1814"/>
    <x v="0"/>
    <x v="3"/>
    <x v="4"/>
    <x v="1"/>
    <x v="227"/>
    <x v="17"/>
    <x v="0"/>
    <x v="3"/>
    <m/>
    <m/>
    <x v="35"/>
    <x v="1"/>
  </r>
  <r>
    <x v="1815"/>
    <x v="36"/>
    <x v="1790"/>
    <x v="6"/>
    <x v="1815"/>
    <x v="1"/>
    <x v="3"/>
    <x v="0"/>
    <x v="1"/>
    <x v="9"/>
    <x v="5"/>
    <x v="1"/>
    <x v="8"/>
    <d v="2024-11-20T00:00:00"/>
    <d v="2024-12-10T00:00:00"/>
    <x v="26"/>
    <x v="3"/>
  </r>
  <r>
    <x v="1816"/>
    <x v="32"/>
    <x v="1791"/>
    <x v="11"/>
    <x v="1816"/>
    <x v="0"/>
    <x v="1"/>
    <x v="0"/>
    <x v="1"/>
    <x v="137"/>
    <x v="5"/>
    <x v="0"/>
    <x v="4"/>
    <m/>
    <m/>
    <x v="19"/>
    <x v="2"/>
  </r>
  <r>
    <x v="1817"/>
    <x v="33"/>
    <x v="1792"/>
    <x v="0"/>
    <x v="1817"/>
    <x v="4"/>
    <x v="12"/>
    <x v="1"/>
    <x v="0"/>
    <x v="188"/>
    <x v="6"/>
    <x v="0"/>
    <x v="10"/>
    <m/>
    <m/>
    <x v="12"/>
    <x v="0"/>
  </r>
  <r>
    <x v="1818"/>
    <x v="7"/>
    <x v="1793"/>
    <x v="6"/>
    <x v="1818"/>
    <x v="0"/>
    <x v="1"/>
    <x v="1"/>
    <x v="0"/>
    <x v="217"/>
    <x v="1"/>
    <x v="0"/>
    <x v="0"/>
    <m/>
    <m/>
    <x v="9"/>
    <x v="3"/>
  </r>
  <r>
    <x v="1819"/>
    <x v="5"/>
    <x v="1794"/>
    <x v="4"/>
    <x v="1819"/>
    <x v="0"/>
    <x v="7"/>
    <x v="0"/>
    <x v="1"/>
    <x v="383"/>
    <x v="19"/>
    <x v="1"/>
    <x v="2"/>
    <d v="2025-02-02T00:00:00"/>
    <d v="2025-02-17T00:00:00"/>
    <x v="1"/>
    <x v="3"/>
  </r>
  <r>
    <x v="1820"/>
    <x v="26"/>
    <x v="1795"/>
    <x v="7"/>
    <x v="1820"/>
    <x v="5"/>
    <x v="6"/>
    <x v="3"/>
    <x v="1"/>
    <x v="76"/>
    <x v="18"/>
    <x v="1"/>
    <x v="5"/>
    <d v="2024-11-24T00:00:00"/>
    <d v="2024-12-31T00:00:00"/>
    <x v="27"/>
    <x v="3"/>
  </r>
  <r>
    <x v="1821"/>
    <x v="5"/>
    <x v="1796"/>
    <x v="4"/>
    <x v="1821"/>
    <x v="3"/>
    <x v="10"/>
    <x v="4"/>
    <x v="0"/>
    <x v="371"/>
    <x v="15"/>
    <x v="0"/>
    <x v="6"/>
    <m/>
    <m/>
    <x v="30"/>
    <x v="3"/>
  </r>
  <r>
    <x v="1822"/>
    <x v="23"/>
    <x v="1797"/>
    <x v="9"/>
    <x v="1822"/>
    <x v="5"/>
    <x v="11"/>
    <x v="4"/>
    <x v="1"/>
    <x v="11"/>
    <x v="8"/>
    <x v="0"/>
    <x v="9"/>
    <m/>
    <m/>
    <x v="18"/>
    <x v="3"/>
  </r>
  <r>
    <x v="1823"/>
    <x v="10"/>
    <x v="1798"/>
    <x v="2"/>
    <x v="1823"/>
    <x v="5"/>
    <x v="17"/>
    <x v="0"/>
    <x v="1"/>
    <x v="113"/>
    <x v="5"/>
    <x v="1"/>
    <x v="7"/>
    <d v="2024-12-29T00:00:00"/>
    <d v="2025-01-07T00:00:00"/>
    <x v="30"/>
    <x v="1"/>
  </r>
  <r>
    <x v="1824"/>
    <x v="14"/>
    <x v="1799"/>
    <x v="11"/>
    <x v="1824"/>
    <x v="1"/>
    <x v="9"/>
    <x v="4"/>
    <x v="1"/>
    <x v="18"/>
    <x v="8"/>
    <x v="0"/>
    <x v="11"/>
    <m/>
    <m/>
    <x v="32"/>
    <x v="2"/>
  </r>
  <r>
    <x v="1825"/>
    <x v="15"/>
    <x v="1800"/>
    <x v="1"/>
    <x v="1825"/>
    <x v="5"/>
    <x v="5"/>
    <x v="2"/>
    <x v="1"/>
    <x v="13"/>
    <x v="13"/>
    <x v="0"/>
    <x v="7"/>
    <m/>
    <m/>
    <x v="0"/>
    <x v="0"/>
  </r>
  <r>
    <x v="1826"/>
    <x v="20"/>
    <x v="1801"/>
    <x v="8"/>
    <x v="1826"/>
    <x v="5"/>
    <x v="17"/>
    <x v="0"/>
    <x v="0"/>
    <x v="377"/>
    <x v="10"/>
    <x v="1"/>
    <x v="10"/>
    <d v="2024-04-12T00:00:00"/>
    <d v="2024-08-08T00:00:00"/>
    <x v="35"/>
    <x v="3"/>
  </r>
  <r>
    <x v="1827"/>
    <x v="27"/>
    <x v="1802"/>
    <x v="3"/>
    <x v="1827"/>
    <x v="1"/>
    <x v="12"/>
    <x v="4"/>
    <x v="0"/>
    <x v="18"/>
    <x v="2"/>
    <x v="0"/>
    <x v="2"/>
    <m/>
    <m/>
    <x v="26"/>
    <x v="2"/>
  </r>
  <r>
    <x v="1828"/>
    <x v="33"/>
    <x v="1803"/>
    <x v="0"/>
    <x v="1828"/>
    <x v="2"/>
    <x v="15"/>
    <x v="4"/>
    <x v="1"/>
    <x v="385"/>
    <x v="18"/>
    <x v="0"/>
    <x v="2"/>
    <m/>
    <m/>
    <x v="24"/>
    <x v="0"/>
  </r>
  <r>
    <x v="1829"/>
    <x v="38"/>
    <x v="1804"/>
    <x v="0"/>
    <x v="1829"/>
    <x v="2"/>
    <x v="19"/>
    <x v="4"/>
    <x v="1"/>
    <x v="379"/>
    <x v="18"/>
    <x v="0"/>
    <x v="6"/>
    <m/>
    <m/>
    <x v="12"/>
    <x v="0"/>
  </r>
  <r>
    <x v="1830"/>
    <x v="24"/>
    <x v="1805"/>
    <x v="3"/>
    <x v="1830"/>
    <x v="1"/>
    <x v="14"/>
    <x v="1"/>
    <x v="1"/>
    <x v="188"/>
    <x v="5"/>
    <x v="1"/>
    <x v="6"/>
    <d v="2025-01-28T00:00:00"/>
    <d v="2025-02-11T00:00:00"/>
    <x v="18"/>
    <x v="2"/>
  </r>
  <r>
    <x v="1831"/>
    <x v="22"/>
    <x v="1806"/>
    <x v="11"/>
    <x v="1831"/>
    <x v="5"/>
    <x v="2"/>
    <x v="0"/>
    <x v="0"/>
    <x v="186"/>
    <x v="12"/>
    <x v="0"/>
    <x v="10"/>
    <m/>
    <m/>
    <x v="36"/>
    <x v="2"/>
  </r>
  <r>
    <x v="1832"/>
    <x v="38"/>
    <x v="1807"/>
    <x v="0"/>
    <x v="1832"/>
    <x v="4"/>
    <x v="4"/>
    <x v="3"/>
    <x v="1"/>
    <x v="257"/>
    <x v="0"/>
    <x v="0"/>
    <x v="2"/>
    <m/>
    <m/>
    <x v="0"/>
    <x v="0"/>
  </r>
  <r>
    <x v="1833"/>
    <x v="0"/>
    <x v="1808"/>
    <x v="0"/>
    <x v="1833"/>
    <x v="4"/>
    <x v="11"/>
    <x v="1"/>
    <x v="1"/>
    <x v="11"/>
    <x v="7"/>
    <x v="0"/>
    <x v="6"/>
    <m/>
    <m/>
    <x v="31"/>
    <x v="0"/>
  </r>
  <r>
    <x v="1834"/>
    <x v="31"/>
    <x v="1809"/>
    <x v="12"/>
    <x v="1834"/>
    <x v="3"/>
    <x v="17"/>
    <x v="0"/>
    <x v="0"/>
    <x v="149"/>
    <x v="0"/>
    <x v="0"/>
    <x v="8"/>
    <m/>
    <m/>
    <x v="8"/>
    <x v="3"/>
  </r>
  <r>
    <x v="1835"/>
    <x v="0"/>
    <x v="1810"/>
    <x v="0"/>
    <x v="1835"/>
    <x v="1"/>
    <x v="15"/>
    <x v="0"/>
    <x v="0"/>
    <x v="215"/>
    <x v="6"/>
    <x v="0"/>
    <x v="11"/>
    <m/>
    <m/>
    <x v="21"/>
    <x v="0"/>
  </r>
  <r>
    <x v="1836"/>
    <x v="0"/>
    <x v="1811"/>
    <x v="0"/>
    <x v="1836"/>
    <x v="0"/>
    <x v="1"/>
    <x v="1"/>
    <x v="0"/>
    <x v="249"/>
    <x v="15"/>
    <x v="0"/>
    <x v="5"/>
    <m/>
    <m/>
    <x v="2"/>
    <x v="0"/>
  </r>
  <r>
    <x v="1837"/>
    <x v="28"/>
    <x v="1812"/>
    <x v="4"/>
    <x v="1837"/>
    <x v="1"/>
    <x v="13"/>
    <x v="1"/>
    <x v="0"/>
    <x v="353"/>
    <x v="2"/>
    <x v="0"/>
    <x v="0"/>
    <m/>
    <m/>
    <x v="26"/>
    <x v="3"/>
  </r>
  <r>
    <x v="1838"/>
    <x v="17"/>
    <x v="1813"/>
    <x v="6"/>
    <x v="1838"/>
    <x v="1"/>
    <x v="12"/>
    <x v="1"/>
    <x v="1"/>
    <x v="126"/>
    <x v="8"/>
    <x v="0"/>
    <x v="7"/>
    <m/>
    <m/>
    <x v="2"/>
    <x v="3"/>
  </r>
  <r>
    <x v="1839"/>
    <x v="13"/>
    <x v="1814"/>
    <x v="10"/>
    <x v="1839"/>
    <x v="5"/>
    <x v="12"/>
    <x v="3"/>
    <x v="0"/>
    <x v="380"/>
    <x v="14"/>
    <x v="1"/>
    <x v="8"/>
    <d v="2024-01-26T00:00:00"/>
    <d v="2024-04-29T00:00:00"/>
    <x v="17"/>
    <x v="3"/>
  </r>
  <r>
    <x v="1840"/>
    <x v="21"/>
    <x v="1815"/>
    <x v="10"/>
    <x v="1840"/>
    <x v="2"/>
    <x v="18"/>
    <x v="2"/>
    <x v="0"/>
    <x v="248"/>
    <x v="19"/>
    <x v="0"/>
    <x v="4"/>
    <m/>
    <m/>
    <x v="15"/>
    <x v="3"/>
  </r>
  <r>
    <x v="1841"/>
    <x v="16"/>
    <x v="1816"/>
    <x v="1"/>
    <x v="1841"/>
    <x v="3"/>
    <x v="14"/>
    <x v="0"/>
    <x v="1"/>
    <x v="319"/>
    <x v="6"/>
    <x v="0"/>
    <x v="6"/>
    <m/>
    <m/>
    <x v="22"/>
    <x v="0"/>
  </r>
  <r>
    <x v="1842"/>
    <x v="24"/>
    <x v="1817"/>
    <x v="3"/>
    <x v="1842"/>
    <x v="1"/>
    <x v="3"/>
    <x v="0"/>
    <x v="0"/>
    <x v="45"/>
    <x v="15"/>
    <x v="0"/>
    <x v="2"/>
    <m/>
    <m/>
    <x v="26"/>
    <x v="2"/>
  </r>
  <r>
    <x v="1843"/>
    <x v="24"/>
    <x v="1818"/>
    <x v="3"/>
    <x v="1843"/>
    <x v="4"/>
    <x v="13"/>
    <x v="0"/>
    <x v="0"/>
    <x v="410"/>
    <x v="10"/>
    <x v="0"/>
    <x v="2"/>
    <m/>
    <m/>
    <x v="17"/>
    <x v="2"/>
  </r>
  <r>
    <x v="1844"/>
    <x v="22"/>
    <x v="1819"/>
    <x v="11"/>
    <x v="1844"/>
    <x v="2"/>
    <x v="14"/>
    <x v="3"/>
    <x v="1"/>
    <x v="404"/>
    <x v="3"/>
    <x v="1"/>
    <x v="7"/>
    <d v="2024-07-03T00:00:00"/>
    <d v="2024-12-03T00:00:00"/>
    <x v="0"/>
    <x v="2"/>
  </r>
  <r>
    <x v="1845"/>
    <x v="15"/>
    <x v="1820"/>
    <x v="1"/>
    <x v="1845"/>
    <x v="3"/>
    <x v="1"/>
    <x v="1"/>
    <x v="1"/>
    <x v="159"/>
    <x v="19"/>
    <x v="1"/>
    <x v="7"/>
    <d v="2025-01-11T00:00:00"/>
    <d v="2025-02-02T00:00:00"/>
    <x v="28"/>
    <x v="0"/>
  </r>
  <r>
    <x v="1846"/>
    <x v="32"/>
    <x v="1821"/>
    <x v="11"/>
    <x v="1846"/>
    <x v="4"/>
    <x v="16"/>
    <x v="2"/>
    <x v="0"/>
    <x v="128"/>
    <x v="17"/>
    <x v="1"/>
    <x v="0"/>
    <d v="2023-09-18T00:00:00"/>
    <d v="2025-02-05T00:00:00"/>
    <x v="6"/>
    <x v="2"/>
  </r>
  <r>
    <x v="1847"/>
    <x v="32"/>
    <x v="1822"/>
    <x v="11"/>
    <x v="1847"/>
    <x v="3"/>
    <x v="17"/>
    <x v="1"/>
    <x v="1"/>
    <x v="199"/>
    <x v="17"/>
    <x v="0"/>
    <x v="5"/>
    <m/>
    <m/>
    <x v="1"/>
    <x v="2"/>
  </r>
  <r>
    <x v="1848"/>
    <x v="38"/>
    <x v="1489"/>
    <x v="0"/>
    <x v="1848"/>
    <x v="3"/>
    <x v="15"/>
    <x v="2"/>
    <x v="0"/>
    <x v="289"/>
    <x v="5"/>
    <x v="0"/>
    <x v="8"/>
    <m/>
    <m/>
    <x v="25"/>
    <x v="0"/>
  </r>
  <r>
    <x v="1849"/>
    <x v="19"/>
    <x v="1823"/>
    <x v="7"/>
    <x v="1849"/>
    <x v="3"/>
    <x v="6"/>
    <x v="4"/>
    <x v="0"/>
    <x v="171"/>
    <x v="1"/>
    <x v="1"/>
    <x v="2"/>
    <d v="2023-12-01T00:00:00"/>
    <d v="2024-12-04T00:00:00"/>
    <x v="24"/>
    <x v="3"/>
  </r>
  <r>
    <x v="1850"/>
    <x v="14"/>
    <x v="1824"/>
    <x v="11"/>
    <x v="1850"/>
    <x v="2"/>
    <x v="10"/>
    <x v="1"/>
    <x v="0"/>
    <x v="201"/>
    <x v="15"/>
    <x v="1"/>
    <x v="2"/>
    <d v="2023-03-14T00:00:00"/>
    <d v="2023-12-31T00:00:00"/>
    <x v="35"/>
    <x v="2"/>
  </r>
  <r>
    <x v="1851"/>
    <x v="11"/>
    <x v="1825"/>
    <x v="8"/>
    <x v="1851"/>
    <x v="0"/>
    <x v="16"/>
    <x v="2"/>
    <x v="1"/>
    <x v="407"/>
    <x v="5"/>
    <x v="1"/>
    <x v="8"/>
    <d v="2023-11-15T00:00:00"/>
    <d v="2024-03-26T00:00:00"/>
    <x v="27"/>
    <x v="3"/>
  </r>
  <r>
    <x v="1852"/>
    <x v="13"/>
    <x v="1826"/>
    <x v="10"/>
    <x v="1852"/>
    <x v="1"/>
    <x v="10"/>
    <x v="3"/>
    <x v="0"/>
    <x v="103"/>
    <x v="3"/>
    <x v="1"/>
    <x v="3"/>
    <d v="2024-12-26T00:00:00"/>
    <d v="2025-02-01T00:00:00"/>
    <x v="9"/>
    <x v="3"/>
  </r>
  <r>
    <x v="1853"/>
    <x v="24"/>
    <x v="1827"/>
    <x v="3"/>
    <x v="1853"/>
    <x v="4"/>
    <x v="5"/>
    <x v="4"/>
    <x v="0"/>
    <x v="373"/>
    <x v="1"/>
    <x v="0"/>
    <x v="7"/>
    <m/>
    <m/>
    <x v="34"/>
    <x v="2"/>
  </r>
  <r>
    <x v="1854"/>
    <x v="0"/>
    <x v="1828"/>
    <x v="0"/>
    <x v="1854"/>
    <x v="0"/>
    <x v="0"/>
    <x v="4"/>
    <x v="0"/>
    <x v="402"/>
    <x v="6"/>
    <x v="0"/>
    <x v="3"/>
    <m/>
    <m/>
    <x v="22"/>
    <x v="0"/>
  </r>
  <r>
    <x v="1855"/>
    <x v="25"/>
    <x v="1829"/>
    <x v="12"/>
    <x v="1855"/>
    <x v="3"/>
    <x v="4"/>
    <x v="4"/>
    <x v="0"/>
    <x v="173"/>
    <x v="15"/>
    <x v="0"/>
    <x v="3"/>
    <m/>
    <m/>
    <x v="12"/>
    <x v="3"/>
  </r>
  <r>
    <x v="1856"/>
    <x v="12"/>
    <x v="1830"/>
    <x v="9"/>
    <x v="1856"/>
    <x v="5"/>
    <x v="11"/>
    <x v="4"/>
    <x v="1"/>
    <x v="5"/>
    <x v="19"/>
    <x v="1"/>
    <x v="9"/>
    <d v="2024-03-28T00:00:00"/>
    <d v="2024-05-11T00:00:00"/>
    <x v="2"/>
    <x v="3"/>
  </r>
  <r>
    <x v="1857"/>
    <x v="0"/>
    <x v="1831"/>
    <x v="0"/>
    <x v="1857"/>
    <x v="4"/>
    <x v="14"/>
    <x v="0"/>
    <x v="1"/>
    <x v="129"/>
    <x v="7"/>
    <x v="0"/>
    <x v="6"/>
    <m/>
    <m/>
    <x v="35"/>
    <x v="0"/>
  </r>
  <r>
    <x v="1858"/>
    <x v="1"/>
    <x v="1832"/>
    <x v="1"/>
    <x v="1858"/>
    <x v="4"/>
    <x v="14"/>
    <x v="3"/>
    <x v="0"/>
    <x v="386"/>
    <x v="9"/>
    <x v="1"/>
    <x v="4"/>
    <d v="2023-10-03T00:00:00"/>
    <d v="2025-01-22T00:00:00"/>
    <x v="1"/>
    <x v="0"/>
  </r>
  <r>
    <x v="1859"/>
    <x v="4"/>
    <x v="1833"/>
    <x v="1"/>
    <x v="1859"/>
    <x v="2"/>
    <x v="2"/>
    <x v="3"/>
    <x v="1"/>
    <x v="333"/>
    <x v="2"/>
    <x v="1"/>
    <x v="2"/>
    <d v="2023-05-15T00:00:00"/>
    <d v="2024-04-30T00:00:00"/>
    <x v="11"/>
    <x v="0"/>
  </r>
  <r>
    <x v="1860"/>
    <x v="5"/>
    <x v="1834"/>
    <x v="4"/>
    <x v="1860"/>
    <x v="1"/>
    <x v="10"/>
    <x v="4"/>
    <x v="0"/>
    <x v="153"/>
    <x v="0"/>
    <x v="1"/>
    <x v="0"/>
    <d v="2024-10-10T00:00:00"/>
    <d v="2025-01-27T00:00:00"/>
    <x v="3"/>
    <x v="3"/>
  </r>
  <r>
    <x v="1861"/>
    <x v="17"/>
    <x v="1835"/>
    <x v="6"/>
    <x v="1861"/>
    <x v="4"/>
    <x v="17"/>
    <x v="1"/>
    <x v="0"/>
    <x v="117"/>
    <x v="9"/>
    <x v="0"/>
    <x v="6"/>
    <m/>
    <m/>
    <x v="2"/>
    <x v="3"/>
  </r>
  <r>
    <x v="1862"/>
    <x v="36"/>
    <x v="1836"/>
    <x v="6"/>
    <x v="1862"/>
    <x v="0"/>
    <x v="17"/>
    <x v="1"/>
    <x v="1"/>
    <x v="374"/>
    <x v="19"/>
    <x v="1"/>
    <x v="9"/>
    <d v="2023-07-13T00:00:00"/>
    <d v="2023-11-14T00:00:00"/>
    <x v="29"/>
    <x v="3"/>
  </r>
  <r>
    <x v="1863"/>
    <x v="26"/>
    <x v="1837"/>
    <x v="7"/>
    <x v="1863"/>
    <x v="0"/>
    <x v="17"/>
    <x v="3"/>
    <x v="1"/>
    <x v="279"/>
    <x v="2"/>
    <x v="1"/>
    <x v="10"/>
    <d v="2023-07-03T00:00:00"/>
    <d v="2024-09-01T00:00:00"/>
    <x v="4"/>
    <x v="3"/>
  </r>
  <r>
    <x v="1864"/>
    <x v="24"/>
    <x v="1838"/>
    <x v="3"/>
    <x v="1864"/>
    <x v="1"/>
    <x v="14"/>
    <x v="0"/>
    <x v="0"/>
    <x v="408"/>
    <x v="2"/>
    <x v="0"/>
    <x v="7"/>
    <m/>
    <m/>
    <x v="19"/>
    <x v="2"/>
  </r>
  <r>
    <x v="1865"/>
    <x v="38"/>
    <x v="1839"/>
    <x v="0"/>
    <x v="1865"/>
    <x v="1"/>
    <x v="13"/>
    <x v="1"/>
    <x v="1"/>
    <x v="183"/>
    <x v="3"/>
    <x v="0"/>
    <x v="6"/>
    <m/>
    <m/>
    <x v="34"/>
    <x v="0"/>
  </r>
  <r>
    <x v="1866"/>
    <x v="0"/>
    <x v="1840"/>
    <x v="0"/>
    <x v="1866"/>
    <x v="1"/>
    <x v="5"/>
    <x v="4"/>
    <x v="1"/>
    <x v="343"/>
    <x v="8"/>
    <x v="0"/>
    <x v="1"/>
    <m/>
    <m/>
    <x v="16"/>
    <x v="0"/>
  </r>
  <r>
    <x v="1867"/>
    <x v="10"/>
    <x v="1841"/>
    <x v="2"/>
    <x v="1867"/>
    <x v="1"/>
    <x v="12"/>
    <x v="1"/>
    <x v="0"/>
    <x v="152"/>
    <x v="15"/>
    <x v="0"/>
    <x v="0"/>
    <m/>
    <m/>
    <x v="33"/>
    <x v="1"/>
  </r>
  <r>
    <x v="1868"/>
    <x v="31"/>
    <x v="1842"/>
    <x v="12"/>
    <x v="1868"/>
    <x v="1"/>
    <x v="19"/>
    <x v="4"/>
    <x v="1"/>
    <x v="166"/>
    <x v="14"/>
    <x v="0"/>
    <x v="3"/>
    <m/>
    <m/>
    <x v="14"/>
    <x v="3"/>
  </r>
  <r>
    <x v="1869"/>
    <x v="16"/>
    <x v="1843"/>
    <x v="1"/>
    <x v="1869"/>
    <x v="1"/>
    <x v="5"/>
    <x v="3"/>
    <x v="0"/>
    <x v="311"/>
    <x v="11"/>
    <x v="0"/>
    <x v="11"/>
    <m/>
    <m/>
    <x v="22"/>
    <x v="0"/>
  </r>
  <r>
    <x v="1870"/>
    <x v="1"/>
    <x v="1844"/>
    <x v="1"/>
    <x v="1870"/>
    <x v="5"/>
    <x v="13"/>
    <x v="4"/>
    <x v="1"/>
    <x v="348"/>
    <x v="2"/>
    <x v="0"/>
    <x v="11"/>
    <m/>
    <m/>
    <x v="11"/>
    <x v="0"/>
  </r>
  <r>
    <x v="1871"/>
    <x v="16"/>
    <x v="1845"/>
    <x v="1"/>
    <x v="1871"/>
    <x v="0"/>
    <x v="4"/>
    <x v="0"/>
    <x v="1"/>
    <x v="314"/>
    <x v="3"/>
    <x v="0"/>
    <x v="6"/>
    <m/>
    <m/>
    <x v="13"/>
    <x v="0"/>
  </r>
  <r>
    <x v="1872"/>
    <x v="20"/>
    <x v="1846"/>
    <x v="8"/>
    <x v="1872"/>
    <x v="4"/>
    <x v="8"/>
    <x v="4"/>
    <x v="1"/>
    <x v="56"/>
    <x v="5"/>
    <x v="0"/>
    <x v="4"/>
    <m/>
    <m/>
    <x v="17"/>
    <x v="3"/>
  </r>
  <r>
    <x v="1873"/>
    <x v="12"/>
    <x v="1847"/>
    <x v="9"/>
    <x v="1873"/>
    <x v="1"/>
    <x v="10"/>
    <x v="2"/>
    <x v="1"/>
    <x v="94"/>
    <x v="5"/>
    <x v="0"/>
    <x v="3"/>
    <m/>
    <m/>
    <x v="34"/>
    <x v="3"/>
  </r>
  <r>
    <x v="1874"/>
    <x v="18"/>
    <x v="1848"/>
    <x v="9"/>
    <x v="1874"/>
    <x v="5"/>
    <x v="19"/>
    <x v="4"/>
    <x v="0"/>
    <x v="204"/>
    <x v="2"/>
    <x v="0"/>
    <x v="7"/>
    <m/>
    <m/>
    <x v="33"/>
    <x v="3"/>
  </r>
  <r>
    <x v="1875"/>
    <x v="27"/>
    <x v="1849"/>
    <x v="3"/>
    <x v="1875"/>
    <x v="0"/>
    <x v="2"/>
    <x v="1"/>
    <x v="0"/>
    <x v="243"/>
    <x v="5"/>
    <x v="0"/>
    <x v="1"/>
    <m/>
    <m/>
    <x v="15"/>
    <x v="2"/>
  </r>
  <r>
    <x v="1876"/>
    <x v="33"/>
    <x v="1850"/>
    <x v="0"/>
    <x v="1876"/>
    <x v="4"/>
    <x v="6"/>
    <x v="3"/>
    <x v="1"/>
    <x v="114"/>
    <x v="2"/>
    <x v="0"/>
    <x v="11"/>
    <m/>
    <m/>
    <x v="12"/>
    <x v="0"/>
  </r>
  <r>
    <x v="1877"/>
    <x v="7"/>
    <x v="1851"/>
    <x v="6"/>
    <x v="1877"/>
    <x v="2"/>
    <x v="17"/>
    <x v="0"/>
    <x v="1"/>
    <x v="349"/>
    <x v="16"/>
    <x v="1"/>
    <x v="9"/>
    <d v="2023-10-20T00:00:00"/>
    <d v="2024-06-23T00:00:00"/>
    <x v="19"/>
    <x v="3"/>
  </r>
  <r>
    <x v="1878"/>
    <x v="13"/>
    <x v="1852"/>
    <x v="10"/>
    <x v="1878"/>
    <x v="2"/>
    <x v="0"/>
    <x v="3"/>
    <x v="0"/>
    <x v="47"/>
    <x v="0"/>
    <x v="1"/>
    <x v="4"/>
    <d v="2023-03-03T00:00:00"/>
    <d v="2024-08-20T00:00:00"/>
    <x v="7"/>
    <x v="3"/>
  </r>
  <r>
    <x v="1879"/>
    <x v="11"/>
    <x v="1853"/>
    <x v="8"/>
    <x v="1879"/>
    <x v="5"/>
    <x v="3"/>
    <x v="0"/>
    <x v="0"/>
    <x v="344"/>
    <x v="3"/>
    <x v="0"/>
    <x v="8"/>
    <m/>
    <m/>
    <x v="34"/>
    <x v="3"/>
  </r>
  <r>
    <x v="1880"/>
    <x v="30"/>
    <x v="1854"/>
    <x v="12"/>
    <x v="1880"/>
    <x v="2"/>
    <x v="18"/>
    <x v="2"/>
    <x v="1"/>
    <x v="82"/>
    <x v="9"/>
    <x v="1"/>
    <x v="8"/>
    <d v="2024-12-18T00:00:00"/>
    <d v="2024-12-28T00:00:00"/>
    <x v="36"/>
    <x v="3"/>
  </r>
  <r>
    <x v="1881"/>
    <x v="13"/>
    <x v="1855"/>
    <x v="10"/>
    <x v="1881"/>
    <x v="5"/>
    <x v="18"/>
    <x v="3"/>
    <x v="0"/>
    <x v="99"/>
    <x v="8"/>
    <x v="1"/>
    <x v="11"/>
    <d v="2023-05-23T00:00:00"/>
    <d v="2023-07-11T00:00:00"/>
    <x v="9"/>
    <x v="3"/>
  </r>
  <r>
    <x v="1882"/>
    <x v="6"/>
    <x v="1856"/>
    <x v="5"/>
    <x v="1882"/>
    <x v="0"/>
    <x v="9"/>
    <x v="1"/>
    <x v="1"/>
    <x v="191"/>
    <x v="11"/>
    <x v="1"/>
    <x v="4"/>
    <d v="2024-02-23T00:00:00"/>
    <d v="2024-09-26T00:00:00"/>
    <x v="14"/>
    <x v="3"/>
  </r>
  <r>
    <x v="1883"/>
    <x v="19"/>
    <x v="1857"/>
    <x v="7"/>
    <x v="1883"/>
    <x v="1"/>
    <x v="12"/>
    <x v="0"/>
    <x v="0"/>
    <x v="93"/>
    <x v="14"/>
    <x v="1"/>
    <x v="3"/>
    <d v="2023-11-26T00:00:00"/>
    <d v="2024-01-12T00:00:00"/>
    <x v="9"/>
    <x v="3"/>
  </r>
  <r>
    <x v="1884"/>
    <x v="32"/>
    <x v="1858"/>
    <x v="11"/>
    <x v="1884"/>
    <x v="5"/>
    <x v="1"/>
    <x v="0"/>
    <x v="0"/>
    <x v="223"/>
    <x v="1"/>
    <x v="0"/>
    <x v="11"/>
    <m/>
    <m/>
    <x v="8"/>
    <x v="2"/>
  </r>
  <r>
    <x v="1885"/>
    <x v="7"/>
    <x v="1859"/>
    <x v="6"/>
    <x v="1885"/>
    <x v="4"/>
    <x v="2"/>
    <x v="2"/>
    <x v="0"/>
    <x v="15"/>
    <x v="11"/>
    <x v="1"/>
    <x v="7"/>
    <d v="2023-08-15T00:00:00"/>
    <d v="2025-01-12T00:00:00"/>
    <x v="33"/>
    <x v="3"/>
  </r>
  <r>
    <x v="1886"/>
    <x v="10"/>
    <x v="1860"/>
    <x v="2"/>
    <x v="1886"/>
    <x v="2"/>
    <x v="2"/>
    <x v="2"/>
    <x v="0"/>
    <x v="153"/>
    <x v="14"/>
    <x v="1"/>
    <x v="0"/>
    <d v="2023-08-27T00:00:00"/>
    <d v="2024-07-16T00:00:00"/>
    <x v="14"/>
    <x v="1"/>
  </r>
  <r>
    <x v="1887"/>
    <x v="6"/>
    <x v="1861"/>
    <x v="5"/>
    <x v="1887"/>
    <x v="3"/>
    <x v="10"/>
    <x v="4"/>
    <x v="0"/>
    <x v="73"/>
    <x v="11"/>
    <x v="0"/>
    <x v="5"/>
    <m/>
    <m/>
    <x v="36"/>
    <x v="3"/>
  </r>
  <r>
    <x v="1888"/>
    <x v="34"/>
    <x v="1862"/>
    <x v="5"/>
    <x v="1888"/>
    <x v="5"/>
    <x v="6"/>
    <x v="1"/>
    <x v="0"/>
    <x v="251"/>
    <x v="0"/>
    <x v="1"/>
    <x v="4"/>
    <d v="2024-05-27T00:00:00"/>
    <d v="2024-06-10T00:00:00"/>
    <x v="13"/>
    <x v="3"/>
  </r>
  <r>
    <x v="1889"/>
    <x v="23"/>
    <x v="1863"/>
    <x v="9"/>
    <x v="1889"/>
    <x v="2"/>
    <x v="3"/>
    <x v="3"/>
    <x v="1"/>
    <x v="244"/>
    <x v="19"/>
    <x v="0"/>
    <x v="0"/>
    <m/>
    <m/>
    <x v="11"/>
    <x v="3"/>
  </r>
  <r>
    <x v="1890"/>
    <x v="29"/>
    <x v="1864"/>
    <x v="4"/>
    <x v="1890"/>
    <x v="3"/>
    <x v="11"/>
    <x v="3"/>
    <x v="1"/>
    <x v="118"/>
    <x v="9"/>
    <x v="0"/>
    <x v="2"/>
    <m/>
    <m/>
    <x v="5"/>
    <x v="3"/>
  </r>
  <r>
    <x v="1891"/>
    <x v="33"/>
    <x v="1865"/>
    <x v="0"/>
    <x v="1891"/>
    <x v="0"/>
    <x v="11"/>
    <x v="4"/>
    <x v="1"/>
    <x v="261"/>
    <x v="6"/>
    <x v="0"/>
    <x v="7"/>
    <m/>
    <m/>
    <x v="10"/>
    <x v="0"/>
  </r>
  <r>
    <x v="1892"/>
    <x v="33"/>
    <x v="1866"/>
    <x v="0"/>
    <x v="1892"/>
    <x v="2"/>
    <x v="2"/>
    <x v="2"/>
    <x v="0"/>
    <x v="264"/>
    <x v="16"/>
    <x v="0"/>
    <x v="1"/>
    <m/>
    <m/>
    <x v="30"/>
    <x v="0"/>
  </r>
  <r>
    <x v="1893"/>
    <x v="3"/>
    <x v="1867"/>
    <x v="3"/>
    <x v="1893"/>
    <x v="5"/>
    <x v="13"/>
    <x v="2"/>
    <x v="1"/>
    <x v="143"/>
    <x v="10"/>
    <x v="0"/>
    <x v="8"/>
    <m/>
    <m/>
    <x v="24"/>
    <x v="2"/>
  </r>
  <r>
    <x v="1894"/>
    <x v="9"/>
    <x v="1868"/>
    <x v="8"/>
    <x v="1894"/>
    <x v="2"/>
    <x v="6"/>
    <x v="0"/>
    <x v="0"/>
    <x v="309"/>
    <x v="17"/>
    <x v="0"/>
    <x v="5"/>
    <m/>
    <m/>
    <x v="5"/>
    <x v="3"/>
  </r>
  <r>
    <x v="1895"/>
    <x v="19"/>
    <x v="1869"/>
    <x v="7"/>
    <x v="1895"/>
    <x v="0"/>
    <x v="16"/>
    <x v="3"/>
    <x v="1"/>
    <x v="337"/>
    <x v="19"/>
    <x v="1"/>
    <x v="0"/>
    <d v="2025-02-21T00:00:00"/>
    <d v="2025-02-23T00:00:00"/>
    <x v="19"/>
    <x v="3"/>
  </r>
  <r>
    <x v="1896"/>
    <x v="25"/>
    <x v="1870"/>
    <x v="12"/>
    <x v="1896"/>
    <x v="2"/>
    <x v="1"/>
    <x v="3"/>
    <x v="1"/>
    <x v="256"/>
    <x v="14"/>
    <x v="1"/>
    <x v="7"/>
    <d v="2024-06-17T00:00:00"/>
    <d v="2024-07-14T00:00:00"/>
    <x v="4"/>
    <x v="3"/>
  </r>
  <r>
    <x v="1897"/>
    <x v="31"/>
    <x v="1871"/>
    <x v="12"/>
    <x v="1897"/>
    <x v="5"/>
    <x v="6"/>
    <x v="1"/>
    <x v="0"/>
    <x v="198"/>
    <x v="0"/>
    <x v="1"/>
    <x v="7"/>
    <d v="2024-06-26T00:00:00"/>
    <d v="2025-02-09T00:00:00"/>
    <x v="4"/>
    <x v="3"/>
  </r>
  <r>
    <x v="1898"/>
    <x v="38"/>
    <x v="1872"/>
    <x v="0"/>
    <x v="1898"/>
    <x v="1"/>
    <x v="16"/>
    <x v="1"/>
    <x v="0"/>
    <x v="364"/>
    <x v="0"/>
    <x v="0"/>
    <x v="11"/>
    <m/>
    <m/>
    <x v="15"/>
    <x v="0"/>
  </r>
  <r>
    <x v="1899"/>
    <x v="11"/>
    <x v="1873"/>
    <x v="8"/>
    <x v="1899"/>
    <x v="0"/>
    <x v="7"/>
    <x v="2"/>
    <x v="1"/>
    <x v="83"/>
    <x v="17"/>
    <x v="0"/>
    <x v="9"/>
    <m/>
    <m/>
    <x v="35"/>
    <x v="3"/>
  </r>
  <r>
    <x v="1900"/>
    <x v="18"/>
    <x v="1874"/>
    <x v="9"/>
    <x v="1900"/>
    <x v="1"/>
    <x v="10"/>
    <x v="0"/>
    <x v="0"/>
    <x v="200"/>
    <x v="11"/>
    <x v="0"/>
    <x v="7"/>
    <m/>
    <m/>
    <x v="13"/>
    <x v="3"/>
  </r>
  <r>
    <x v="1901"/>
    <x v="26"/>
    <x v="1875"/>
    <x v="7"/>
    <x v="1901"/>
    <x v="4"/>
    <x v="10"/>
    <x v="2"/>
    <x v="0"/>
    <x v="72"/>
    <x v="6"/>
    <x v="0"/>
    <x v="7"/>
    <m/>
    <m/>
    <x v="7"/>
    <x v="3"/>
  </r>
  <r>
    <x v="1902"/>
    <x v="12"/>
    <x v="1876"/>
    <x v="9"/>
    <x v="1902"/>
    <x v="3"/>
    <x v="6"/>
    <x v="3"/>
    <x v="1"/>
    <x v="275"/>
    <x v="14"/>
    <x v="0"/>
    <x v="8"/>
    <m/>
    <m/>
    <x v="35"/>
    <x v="3"/>
  </r>
  <r>
    <x v="1903"/>
    <x v="11"/>
    <x v="1877"/>
    <x v="8"/>
    <x v="1903"/>
    <x v="2"/>
    <x v="14"/>
    <x v="3"/>
    <x v="0"/>
    <x v="31"/>
    <x v="4"/>
    <x v="1"/>
    <x v="2"/>
    <d v="2023-12-18T00:00:00"/>
    <d v="2024-12-09T00:00:00"/>
    <x v="20"/>
    <x v="3"/>
  </r>
  <r>
    <x v="1904"/>
    <x v="5"/>
    <x v="1878"/>
    <x v="4"/>
    <x v="1904"/>
    <x v="1"/>
    <x v="9"/>
    <x v="2"/>
    <x v="1"/>
    <x v="39"/>
    <x v="8"/>
    <x v="1"/>
    <x v="4"/>
    <d v="2024-12-27T00:00:00"/>
    <d v="2025-02-13T00:00:00"/>
    <x v="31"/>
    <x v="3"/>
  </r>
  <r>
    <x v="1905"/>
    <x v="29"/>
    <x v="1879"/>
    <x v="4"/>
    <x v="1905"/>
    <x v="2"/>
    <x v="10"/>
    <x v="0"/>
    <x v="0"/>
    <x v="272"/>
    <x v="1"/>
    <x v="1"/>
    <x v="7"/>
    <d v="2023-06-08T00:00:00"/>
    <d v="2023-09-04T00:00:00"/>
    <x v="26"/>
    <x v="3"/>
  </r>
  <r>
    <x v="1906"/>
    <x v="5"/>
    <x v="1880"/>
    <x v="4"/>
    <x v="1906"/>
    <x v="3"/>
    <x v="4"/>
    <x v="1"/>
    <x v="1"/>
    <x v="393"/>
    <x v="8"/>
    <x v="1"/>
    <x v="8"/>
    <d v="2024-11-07T00:00:00"/>
    <d v="2024-11-16T00:00:00"/>
    <x v="31"/>
    <x v="3"/>
  </r>
  <r>
    <x v="1907"/>
    <x v="22"/>
    <x v="1881"/>
    <x v="11"/>
    <x v="1907"/>
    <x v="3"/>
    <x v="16"/>
    <x v="4"/>
    <x v="0"/>
    <x v="71"/>
    <x v="7"/>
    <x v="1"/>
    <x v="9"/>
    <d v="2024-04-01T00:00:00"/>
    <d v="2024-08-20T00:00:00"/>
    <x v="12"/>
    <x v="2"/>
  </r>
  <r>
    <x v="1908"/>
    <x v="35"/>
    <x v="1882"/>
    <x v="2"/>
    <x v="1908"/>
    <x v="5"/>
    <x v="7"/>
    <x v="1"/>
    <x v="1"/>
    <x v="190"/>
    <x v="1"/>
    <x v="1"/>
    <x v="2"/>
    <d v="2024-06-12T00:00:00"/>
    <d v="2025-02-24T00:00:00"/>
    <x v="14"/>
    <x v="1"/>
  </r>
  <r>
    <x v="1909"/>
    <x v="2"/>
    <x v="1883"/>
    <x v="2"/>
    <x v="1909"/>
    <x v="4"/>
    <x v="1"/>
    <x v="0"/>
    <x v="0"/>
    <x v="157"/>
    <x v="8"/>
    <x v="1"/>
    <x v="10"/>
    <d v="2024-08-07T00:00:00"/>
    <d v="2025-01-18T00:00:00"/>
    <x v="13"/>
    <x v="1"/>
  </r>
  <r>
    <x v="1910"/>
    <x v="11"/>
    <x v="1884"/>
    <x v="8"/>
    <x v="1910"/>
    <x v="4"/>
    <x v="6"/>
    <x v="2"/>
    <x v="1"/>
    <x v="277"/>
    <x v="13"/>
    <x v="1"/>
    <x v="2"/>
    <d v="2025-02-20T00:00:00"/>
    <d v="2025-02-25T00:00:00"/>
    <x v="15"/>
    <x v="3"/>
  </r>
  <r>
    <x v="1911"/>
    <x v="11"/>
    <x v="939"/>
    <x v="8"/>
    <x v="1911"/>
    <x v="5"/>
    <x v="18"/>
    <x v="3"/>
    <x v="0"/>
    <x v="267"/>
    <x v="2"/>
    <x v="1"/>
    <x v="7"/>
    <d v="2023-08-25T00:00:00"/>
    <d v="2024-12-31T00:00:00"/>
    <x v="31"/>
    <x v="3"/>
  </r>
  <r>
    <x v="1912"/>
    <x v="27"/>
    <x v="1885"/>
    <x v="3"/>
    <x v="1912"/>
    <x v="1"/>
    <x v="15"/>
    <x v="4"/>
    <x v="0"/>
    <x v="413"/>
    <x v="16"/>
    <x v="0"/>
    <x v="5"/>
    <m/>
    <m/>
    <x v="15"/>
    <x v="2"/>
  </r>
  <r>
    <x v="1913"/>
    <x v="34"/>
    <x v="1886"/>
    <x v="5"/>
    <x v="1913"/>
    <x v="2"/>
    <x v="4"/>
    <x v="4"/>
    <x v="0"/>
    <x v="106"/>
    <x v="19"/>
    <x v="0"/>
    <x v="10"/>
    <m/>
    <m/>
    <x v="9"/>
    <x v="3"/>
  </r>
  <r>
    <x v="1914"/>
    <x v="0"/>
    <x v="1887"/>
    <x v="0"/>
    <x v="1914"/>
    <x v="3"/>
    <x v="2"/>
    <x v="1"/>
    <x v="0"/>
    <x v="367"/>
    <x v="9"/>
    <x v="0"/>
    <x v="7"/>
    <m/>
    <m/>
    <x v="0"/>
    <x v="0"/>
  </r>
  <r>
    <x v="1915"/>
    <x v="12"/>
    <x v="1888"/>
    <x v="9"/>
    <x v="1915"/>
    <x v="3"/>
    <x v="18"/>
    <x v="0"/>
    <x v="1"/>
    <x v="124"/>
    <x v="10"/>
    <x v="0"/>
    <x v="9"/>
    <m/>
    <m/>
    <x v="22"/>
    <x v="3"/>
  </r>
  <r>
    <x v="1916"/>
    <x v="28"/>
    <x v="1889"/>
    <x v="4"/>
    <x v="1916"/>
    <x v="4"/>
    <x v="18"/>
    <x v="0"/>
    <x v="1"/>
    <x v="416"/>
    <x v="13"/>
    <x v="1"/>
    <x v="1"/>
    <d v="2024-06-12T00:00:00"/>
    <d v="2024-09-16T00:00:00"/>
    <x v="19"/>
    <x v="3"/>
  </r>
  <r>
    <x v="1917"/>
    <x v="32"/>
    <x v="1890"/>
    <x v="11"/>
    <x v="1917"/>
    <x v="5"/>
    <x v="2"/>
    <x v="4"/>
    <x v="0"/>
    <x v="43"/>
    <x v="5"/>
    <x v="1"/>
    <x v="3"/>
    <d v="2023-04-10T00:00:00"/>
    <d v="2023-09-26T00:00:00"/>
    <x v="20"/>
    <x v="2"/>
  </r>
  <r>
    <x v="1918"/>
    <x v="20"/>
    <x v="1891"/>
    <x v="8"/>
    <x v="1918"/>
    <x v="0"/>
    <x v="12"/>
    <x v="1"/>
    <x v="0"/>
    <x v="307"/>
    <x v="13"/>
    <x v="0"/>
    <x v="6"/>
    <m/>
    <m/>
    <x v="23"/>
    <x v="3"/>
  </r>
  <r>
    <x v="1919"/>
    <x v="26"/>
    <x v="1892"/>
    <x v="7"/>
    <x v="1919"/>
    <x v="4"/>
    <x v="7"/>
    <x v="3"/>
    <x v="0"/>
    <x v="299"/>
    <x v="3"/>
    <x v="1"/>
    <x v="5"/>
    <d v="2024-07-12T00:00:00"/>
    <d v="2024-12-17T00:00:00"/>
    <x v="7"/>
    <x v="3"/>
  </r>
  <r>
    <x v="1920"/>
    <x v="13"/>
    <x v="1893"/>
    <x v="10"/>
    <x v="1920"/>
    <x v="1"/>
    <x v="5"/>
    <x v="4"/>
    <x v="0"/>
    <x v="2"/>
    <x v="19"/>
    <x v="1"/>
    <x v="1"/>
    <d v="2024-04-02T00:00:00"/>
    <d v="2024-05-08T00:00:00"/>
    <x v="19"/>
    <x v="3"/>
  </r>
  <r>
    <x v="1921"/>
    <x v="22"/>
    <x v="1894"/>
    <x v="11"/>
    <x v="1921"/>
    <x v="2"/>
    <x v="4"/>
    <x v="0"/>
    <x v="0"/>
    <x v="23"/>
    <x v="16"/>
    <x v="0"/>
    <x v="3"/>
    <m/>
    <m/>
    <x v="13"/>
    <x v="2"/>
  </r>
  <r>
    <x v="1922"/>
    <x v="3"/>
    <x v="1895"/>
    <x v="3"/>
    <x v="1922"/>
    <x v="2"/>
    <x v="9"/>
    <x v="2"/>
    <x v="1"/>
    <x v="107"/>
    <x v="4"/>
    <x v="1"/>
    <x v="8"/>
    <d v="2024-04-06T00:00:00"/>
    <d v="2024-10-09T00:00:00"/>
    <x v="6"/>
    <x v="2"/>
  </r>
  <r>
    <x v="1923"/>
    <x v="22"/>
    <x v="1896"/>
    <x v="11"/>
    <x v="1923"/>
    <x v="3"/>
    <x v="5"/>
    <x v="0"/>
    <x v="1"/>
    <x v="417"/>
    <x v="13"/>
    <x v="0"/>
    <x v="10"/>
    <m/>
    <m/>
    <x v="7"/>
    <x v="2"/>
  </r>
  <r>
    <x v="1924"/>
    <x v="35"/>
    <x v="1897"/>
    <x v="2"/>
    <x v="1924"/>
    <x v="3"/>
    <x v="16"/>
    <x v="3"/>
    <x v="1"/>
    <x v="372"/>
    <x v="4"/>
    <x v="1"/>
    <x v="10"/>
    <d v="2024-07-03T00:00:00"/>
    <d v="2025-02-13T00:00:00"/>
    <x v="31"/>
    <x v="1"/>
  </r>
  <r>
    <x v="1925"/>
    <x v="26"/>
    <x v="1898"/>
    <x v="7"/>
    <x v="1925"/>
    <x v="2"/>
    <x v="15"/>
    <x v="4"/>
    <x v="0"/>
    <x v="364"/>
    <x v="17"/>
    <x v="1"/>
    <x v="4"/>
    <d v="2023-09-09T00:00:00"/>
    <d v="2024-08-06T00:00:00"/>
    <x v="0"/>
    <x v="3"/>
  </r>
  <r>
    <x v="1926"/>
    <x v="22"/>
    <x v="1899"/>
    <x v="11"/>
    <x v="1926"/>
    <x v="0"/>
    <x v="0"/>
    <x v="3"/>
    <x v="0"/>
    <x v="8"/>
    <x v="5"/>
    <x v="0"/>
    <x v="3"/>
    <m/>
    <m/>
    <x v="9"/>
    <x v="2"/>
  </r>
  <r>
    <x v="1927"/>
    <x v="34"/>
    <x v="1900"/>
    <x v="5"/>
    <x v="1927"/>
    <x v="0"/>
    <x v="17"/>
    <x v="1"/>
    <x v="0"/>
    <x v="264"/>
    <x v="2"/>
    <x v="1"/>
    <x v="10"/>
    <d v="2023-04-12T00:00:00"/>
    <d v="2024-01-06T00:00:00"/>
    <x v="10"/>
    <x v="3"/>
  </r>
  <r>
    <x v="1928"/>
    <x v="16"/>
    <x v="1901"/>
    <x v="1"/>
    <x v="1928"/>
    <x v="1"/>
    <x v="4"/>
    <x v="0"/>
    <x v="1"/>
    <x v="275"/>
    <x v="10"/>
    <x v="1"/>
    <x v="5"/>
    <d v="2024-09-09T00:00:00"/>
    <d v="2024-10-18T00:00:00"/>
    <x v="9"/>
    <x v="0"/>
  </r>
  <r>
    <x v="1929"/>
    <x v="6"/>
    <x v="1902"/>
    <x v="5"/>
    <x v="1929"/>
    <x v="2"/>
    <x v="12"/>
    <x v="3"/>
    <x v="0"/>
    <x v="305"/>
    <x v="4"/>
    <x v="0"/>
    <x v="4"/>
    <m/>
    <m/>
    <x v="3"/>
    <x v="3"/>
  </r>
  <r>
    <x v="1930"/>
    <x v="26"/>
    <x v="1903"/>
    <x v="7"/>
    <x v="1930"/>
    <x v="5"/>
    <x v="15"/>
    <x v="0"/>
    <x v="0"/>
    <x v="339"/>
    <x v="5"/>
    <x v="0"/>
    <x v="6"/>
    <m/>
    <m/>
    <x v="31"/>
    <x v="3"/>
  </r>
  <r>
    <x v="1931"/>
    <x v="18"/>
    <x v="1904"/>
    <x v="9"/>
    <x v="1931"/>
    <x v="4"/>
    <x v="7"/>
    <x v="2"/>
    <x v="0"/>
    <x v="379"/>
    <x v="6"/>
    <x v="1"/>
    <x v="2"/>
    <d v="2023-07-28T00:00:00"/>
    <d v="2024-07-27T00:00:00"/>
    <x v="22"/>
    <x v="3"/>
  </r>
  <r>
    <x v="1932"/>
    <x v="5"/>
    <x v="1905"/>
    <x v="4"/>
    <x v="1932"/>
    <x v="0"/>
    <x v="8"/>
    <x v="4"/>
    <x v="0"/>
    <x v="133"/>
    <x v="3"/>
    <x v="0"/>
    <x v="7"/>
    <m/>
    <m/>
    <x v="5"/>
    <x v="3"/>
  </r>
  <r>
    <x v="1933"/>
    <x v="28"/>
    <x v="1906"/>
    <x v="4"/>
    <x v="1933"/>
    <x v="3"/>
    <x v="14"/>
    <x v="0"/>
    <x v="0"/>
    <x v="351"/>
    <x v="7"/>
    <x v="1"/>
    <x v="10"/>
    <d v="2023-09-19T00:00:00"/>
    <d v="2024-03-30T00:00:00"/>
    <x v="13"/>
    <x v="3"/>
  </r>
  <r>
    <x v="1934"/>
    <x v="9"/>
    <x v="1907"/>
    <x v="8"/>
    <x v="1934"/>
    <x v="4"/>
    <x v="14"/>
    <x v="1"/>
    <x v="0"/>
    <x v="3"/>
    <x v="16"/>
    <x v="0"/>
    <x v="11"/>
    <m/>
    <m/>
    <x v="29"/>
    <x v="3"/>
  </r>
  <r>
    <x v="1935"/>
    <x v="34"/>
    <x v="1908"/>
    <x v="5"/>
    <x v="1935"/>
    <x v="1"/>
    <x v="12"/>
    <x v="4"/>
    <x v="0"/>
    <x v="73"/>
    <x v="2"/>
    <x v="1"/>
    <x v="7"/>
    <d v="2023-10-21T00:00:00"/>
    <d v="2024-05-03T00:00:00"/>
    <x v="7"/>
    <x v="3"/>
  </r>
  <r>
    <x v="1936"/>
    <x v="28"/>
    <x v="1909"/>
    <x v="4"/>
    <x v="1936"/>
    <x v="0"/>
    <x v="19"/>
    <x v="0"/>
    <x v="0"/>
    <x v="40"/>
    <x v="0"/>
    <x v="1"/>
    <x v="3"/>
    <d v="2023-08-25T00:00:00"/>
    <d v="2024-02-04T00:00:00"/>
    <x v="23"/>
    <x v="3"/>
  </r>
  <r>
    <x v="1937"/>
    <x v="13"/>
    <x v="1910"/>
    <x v="10"/>
    <x v="1937"/>
    <x v="0"/>
    <x v="12"/>
    <x v="4"/>
    <x v="1"/>
    <x v="356"/>
    <x v="7"/>
    <x v="1"/>
    <x v="11"/>
    <d v="2024-12-14T00:00:00"/>
    <d v="2025-02-17T00:00:00"/>
    <x v="13"/>
    <x v="3"/>
  </r>
  <r>
    <x v="1938"/>
    <x v="36"/>
    <x v="1911"/>
    <x v="6"/>
    <x v="1938"/>
    <x v="3"/>
    <x v="7"/>
    <x v="4"/>
    <x v="0"/>
    <x v="398"/>
    <x v="12"/>
    <x v="0"/>
    <x v="2"/>
    <m/>
    <m/>
    <x v="5"/>
    <x v="3"/>
  </r>
  <r>
    <x v="1939"/>
    <x v="0"/>
    <x v="1912"/>
    <x v="0"/>
    <x v="1939"/>
    <x v="5"/>
    <x v="4"/>
    <x v="2"/>
    <x v="0"/>
    <x v="308"/>
    <x v="4"/>
    <x v="1"/>
    <x v="0"/>
    <d v="2024-07-26T00:00:00"/>
    <d v="2025-01-01T00:00:00"/>
    <x v="1"/>
    <x v="0"/>
  </r>
  <r>
    <x v="1940"/>
    <x v="24"/>
    <x v="1913"/>
    <x v="3"/>
    <x v="1940"/>
    <x v="5"/>
    <x v="19"/>
    <x v="2"/>
    <x v="1"/>
    <x v="373"/>
    <x v="16"/>
    <x v="1"/>
    <x v="8"/>
    <d v="2024-10-28T00:00:00"/>
    <d v="2024-11-20T00:00:00"/>
    <x v="31"/>
    <x v="2"/>
  </r>
  <r>
    <x v="1941"/>
    <x v="33"/>
    <x v="1914"/>
    <x v="0"/>
    <x v="1941"/>
    <x v="2"/>
    <x v="12"/>
    <x v="0"/>
    <x v="1"/>
    <x v="219"/>
    <x v="6"/>
    <x v="1"/>
    <x v="11"/>
    <d v="2024-01-17T00:00:00"/>
    <d v="2024-07-10T00:00:00"/>
    <x v="13"/>
    <x v="0"/>
  </r>
  <r>
    <x v="1942"/>
    <x v="24"/>
    <x v="1915"/>
    <x v="3"/>
    <x v="1942"/>
    <x v="5"/>
    <x v="16"/>
    <x v="4"/>
    <x v="0"/>
    <x v="155"/>
    <x v="5"/>
    <x v="0"/>
    <x v="7"/>
    <m/>
    <m/>
    <x v="31"/>
    <x v="2"/>
  </r>
  <r>
    <x v="1943"/>
    <x v="24"/>
    <x v="1916"/>
    <x v="3"/>
    <x v="1943"/>
    <x v="2"/>
    <x v="18"/>
    <x v="0"/>
    <x v="0"/>
    <x v="283"/>
    <x v="18"/>
    <x v="1"/>
    <x v="0"/>
    <d v="2024-10-21T00:00:00"/>
    <d v="2024-11-30T00:00:00"/>
    <x v="2"/>
    <x v="2"/>
  </r>
  <r>
    <x v="1944"/>
    <x v="30"/>
    <x v="1917"/>
    <x v="12"/>
    <x v="1944"/>
    <x v="1"/>
    <x v="18"/>
    <x v="2"/>
    <x v="1"/>
    <x v="395"/>
    <x v="5"/>
    <x v="0"/>
    <x v="8"/>
    <m/>
    <m/>
    <x v="26"/>
    <x v="3"/>
  </r>
  <r>
    <x v="1945"/>
    <x v="26"/>
    <x v="1918"/>
    <x v="7"/>
    <x v="1945"/>
    <x v="2"/>
    <x v="11"/>
    <x v="1"/>
    <x v="1"/>
    <x v="323"/>
    <x v="16"/>
    <x v="1"/>
    <x v="11"/>
    <d v="2024-07-14T00:00:00"/>
    <d v="2024-12-01T00:00:00"/>
    <x v="36"/>
    <x v="3"/>
  </r>
  <r>
    <x v="1946"/>
    <x v="29"/>
    <x v="1919"/>
    <x v="4"/>
    <x v="1946"/>
    <x v="0"/>
    <x v="4"/>
    <x v="4"/>
    <x v="0"/>
    <x v="238"/>
    <x v="8"/>
    <x v="0"/>
    <x v="6"/>
    <m/>
    <m/>
    <x v="29"/>
    <x v="3"/>
  </r>
  <r>
    <x v="1947"/>
    <x v="13"/>
    <x v="1920"/>
    <x v="10"/>
    <x v="1947"/>
    <x v="4"/>
    <x v="1"/>
    <x v="3"/>
    <x v="0"/>
    <x v="166"/>
    <x v="10"/>
    <x v="1"/>
    <x v="5"/>
    <d v="2023-09-26T00:00:00"/>
    <d v="2024-11-19T00:00:00"/>
    <x v="9"/>
    <x v="3"/>
  </r>
  <r>
    <x v="1948"/>
    <x v="35"/>
    <x v="1921"/>
    <x v="2"/>
    <x v="1948"/>
    <x v="5"/>
    <x v="10"/>
    <x v="2"/>
    <x v="0"/>
    <x v="152"/>
    <x v="14"/>
    <x v="1"/>
    <x v="5"/>
    <d v="2024-08-03T00:00:00"/>
    <d v="2024-11-17T00:00:00"/>
    <x v="14"/>
    <x v="1"/>
  </r>
  <r>
    <x v="1949"/>
    <x v="10"/>
    <x v="1922"/>
    <x v="2"/>
    <x v="1949"/>
    <x v="3"/>
    <x v="4"/>
    <x v="0"/>
    <x v="1"/>
    <x v="119"/>
    <x v="4"/>
    <x v="1"/>
    <x v="8"/>
    <d v="2023-06-02T00:00:00"/>
    <d v="2024-05-29T00:00:00"/>
    <x v="0"/>
    <x v="1"/>
  </r>
  <r>
    <x v="1950"/>
    <x v="20"/>
    <x v="1923"/>
    <x v="8"/>
    <x v="1950"/>
    <x v="1"/>
    <x v="17"/>
    <x v="0"/>
    <x v="1"/>
    <x v="257"/>
    <x v="14"/>
    <x v="1"/>
    <x v="10"/>
    <d v="2023-06-18T00:00:00"/>
    <d v="2023-12-23T00:00:00"/>
    <x v="11"/>
    <x v="3"/>
  </r>
  <r>
    <x v="1951"/>
    <x v="14"/>
    <x v="1924"/>
    <x v="11"/>
    <x v="1951"/>
    <x v="5"/>
    <x v="2"/>
    <x v="2"/>
    <x v="0"/>
    <x v="417"/>
    <x v="10"/>
    <x v="1"/>
    <x v="8"/>
    <d v="2023-06-13T00:00:00"/>
    <d v="2024-07-25T00:00:00"/>
    <x v="20"/>
    <x v="2"/>
  </r>
  <r>
    <x v="1952"/>
    <x v="26"/>
    <x v="1925"/>
    <x v="7"/>
    <x v="1952"/>
    <x v="2"/>
    <x v="8"/>
    <x v="0"/>
    <x v="1"/>
    <x v="281"/>
    <x v="8"/>
    <x v="1"/>
    <x v="7"/>
    <d v="2023-12-03T00:00:00"/>
    <d v="2024-04-03T00:00:00"/>
    <x v="30"/>
    <x v="3"/>
  </r>
  <r>
    <x v="1953"/>
    <x v="2"/>
    <x v="1926"/>
    <x v="2"/>
    <x v="1953"/>
    <x v="5"/>
    <x v="19"/>
    <x v="4"/>
    <x v="1"/>
    <x v="401"/>
    <x v="3"/>
    <x v="1"/>
    <x v="5"/>
    <d v="2023-10-09T00:00:00"/>
    <d v="2024-06-19T00:00:00"/>
    <x v="18"/>
    <x v="1"/>
  </r>
  <r>
    <x v="1954"/>
    <x v="10"/>
    <x v="1927"/>
    <x v="2"/>
    <x v="1954"/>
    <x v="3"/>
    <x v="14"/>
    <x v="0"/>
    <x v="0"/>
    <x v="384"/>
    <x v="9"/>
    <x v="1"/>
    <x v="7"/>
    <d v="2023-03-29T00:00:00"/>
    <d v="2023-05-06T00:00:00"/>
    <x v="4"/>
    <x v="1"/>
  </r>
  <r>
    <x v="1955"/>
    <x v="32"/>
    <x v="1928"/>
    <x v="11"/>
    <x v="1955"/>
    <x v="2"/>
    <x v="9"/>
    <x v="4"/>
    <x v="1"/>
    <x v="330"/>
    <x v="8"/>
    <x v="0"/>
    <x v="7"/>
    <m/>
    <m/>
    <x v="26"/>
    <x v="2"/>
  </r>
  <r>
    <x v="1956"/>
    <x v="9"/>
    <x v="1929"/>
    <x v="8"/>
    <x v="1956"/>
    <x v="2"/>
    <x v="18"/>
    <x v="3"/>
    <x v="0"/>
    <x v="292"/>
    <x v="7"/>
    <x v="0"/>
    <x v="9"/>
    <m/>
    <m/>
    <x v="23"/>
    <x v="3"/>
  </r>
  <r>
    <x v="1957"/>
    <x v="34"/>
    <x v="1930"/>
    <x v="5"/>
    <x v="1957"/>
    <x v="4"/>
    <x v="14"/>
    <x v="2"/>
    <x v="0"/>
    <x v="341"/>
    <x v="1"/>
    <x v="0"/>
    <x v="2"/>
    <m/>
    <m/>
    <x v="6"/>
    <x v="3"/>
  </r>
  <r>
    <x v="1958"/>
    <x v="25"/>
    <x v="1931"/>
    <x v="12"/>
    <x v="1958"/>
    <x v="1"/>
    <x v="12"/>
    <x v="2"/>
    <x v="0"/>
    <x v="26"/>
    <x v="14"/>
    <x v="0"/>
    <x v="1"/>
    <m/>
    <m/>
    <x v="4"/>
    <x v="3"/>
  </r>
  <r>
    <x v="1959"/>
    <x v="15"/>
    <x v="1932"/>
    <x v="1"/>
    <x v="1959"/>
    <x v="3"/>
    <x v="18"/>
    <x v="4"/>
    <x v="0"/>
    <x v="147"/>
    <x v="13"/>
    <x v="1"/>
    <x v="10"/>
    <d v="2023-03-30T00:00:00"/>
    <d v="2023-10-02T00:00:00"/>
    <x v="1"/>
    <x v="0"/>
  </r>
  <r>
    <x v="1960"/>
    <x v="33"/>
    <x v="1933"/>
    <x v="0"/>
    <x v="1960"/>
    <x v="5"/>
    <x v="19"/>
    <x v="4"/>
    <x v="1"/>
    <x v="177"/>
    <x v="16"/>
    <x v="1"/>
    <x v="6"/>
    <d v="2023-10-15T00:00:00"/>
    <d v="2025-01-10T00:00:00"/>
    <x v="12"/>
    <x v="0"/>
  </r>
  <r>
    <x v="1961"/>
    <x v="35"/>
    <x v="1934"/>
    <x v="2"/>
    <x v="1961"/>
    <x v="1"/>
    <x v="14"/>
    <x v="3"/>
    <x v="1"/>
    <x v="39"/>
    <x v="13"/>
    <x v="0"/>
    <x v="10"/>
    <m/>
    <m/>
    <x v="24"/>
    <x v="1"/>
  </r>
  <r>
    <x v="1962"/>
    <x v="10"/>
    <x v="1935"/>
    <x v="2"/>
    <x v="1962"/>
    <x v="2"/>
    <x v="4"/>
    <x v="3"/>
    <x v="1"/>
    <x v="274"/>
    <x v="6"/>
    <x v="1"/>
    <x v="11"/>
    <d v="2024-02-07T00:00:00"/>
    <d v="2024-10-25T00:00:00"/>
    <x v="15"/>
    <x v="1"/>
  </r>
  <r>
    <x v="1963"/>
    <x v="17"/>
    <x v="1936"/>
    <x v="6"/>
    <x v="1963"/>
    <x v="5"/>
    <x v="11"/>
    <x v="0"/>
    <x v="0"/>
    <x v="171"/>
    <x v="17"/>
    <x v="1"/>
    <x v="2"/>
    <d v="2025-01-13T00:00:00"/>
    <d v="2025-02-09T00:00:00"/>
    <x v="18"/>
    <x v="3"/>
  </r>
  <r>
    <x v="1964"/>
    <x v="36"/>
    <x v="1937"/>
    <x v="6"/>
    <x v="1964"/>
    <x v="2"/>
    <x v="16"/>
    <x v="2"/>
    <x v="1"/>
    <x v="108"/>
    <x v="9"/>
    <x v="1"/>
    <x v="0"/>
    <d v="2024-01-30T00:00:00"/>
    <d v="2024-07-28T00:00:00"/>
    <x v="2"/>
    <x v="3"/>
  </r>
  <r>
    <x v="1965"/>
    <x v="16"/>
    <x v="1938"/>
    <x v="1"/>
    <x v="1965"/>
    <x v="3"/>
    <x v="9"/>
    <x v="4"/>
    <x v="0"/>
    <x v="45"/>
    <x v="6"/>
    <x v="0"/>
    <x v="0"/>
    <m/>
    <m/>
    <x v="23"/>
    <x v="0"/>
  </r>
  <r>
    <x v="1966"/>
    <x v="17"/>
    <x v="1939"/>
    <x v="6"/>
    <x v="1966"/>
    <x v="1"/>
    <x v="16"/>
    <x v="0"/>
    <x v="1"/>
    <x v="366"/>
    <x v="11"/>
    <x v="0"/>
    <x v="10"/>
    <m/>
    <m/>
    <x v="31"/>
    <x v="3"/>
  </r>
  <r>
    <x v="1967"/>
    <x v="18"/>
    <x v="1940"/>
    <x v="9"/>
    <x v="1967"/>
    <x v="2"/>
    <x v="10"/>
    <x v="2"/>
    <x v="0"/>
    <x v="53"/>
    <x v="17"/>
    <x v="0"/>
    <x v="7"/>
    <m/>
    <m/>
    <x v="22"/>
    <x v="3"/>
  </r>
  <r>
    <x v="1968"/>
    <x v="26"/>
    <x v="1941"/>
    <x v="7"/>
    <x v="1968"/>
    <x v="2"/>
    <x v="9"/>
    <x v="0"/>
    <x v="1"/>
    <x v="289"/>
    <x v="1"/>
    <x v="1"/>
    <x v="5"/>
    <d v="2024-01-28T00:00:00"/>
    <d v="2024-12-28T00:00:00"/>
    <x v="18"/>
    <x v="3"/>
  </r>
  <r>
    <x v="1969"/>
    <x v="24"/>
    <x v="1942"/>
    <x v="3"/>
    <x v="1969"/>
    <x v="0"/>
    <x v="10"/>
    <x v="2"/>
    <x v="1"/>
    <x v="41"/>
    <x v="12"/>
    <x v="1"/>
    <x v="8"/>
    <d v="2024-09-14T00:00:00"/>
    <d v="2024-11-12T00:00:00"/>
    <x v="4"/>
    <x v="2"/>
  </r>
  <r>
    <x v="1970"/>
    <x v="19"/>
    <x v="1943"/>
    <x v="7"/>
    <x v="1970"/>
    <x v="5"/>
    <x v="0"/>
    <x v="1"/>
    <x v="1"/>
    <x v="165"/>
    <x v="10"/>
    <x v="1"/>
    <x v="10"/>
    <d v="2024-12-15T00:00:00"/>
    <d v="2025-02-12T00:00:00"/>
    <x v="22"/>
    <x v="3"/>
  </r>
  <r>
    <x v="1971"/>
    <x v="2"/>
    <x v="1944"/>
    <x v="2"/>
    <x v="1971"/>
    <x v="5"/>
    <x v="19"/>
    <x v="3"/>
    <x v="0"/>
    <x v="29"/>
    <x v="14"/>
    <x v="1"/>
    <x v="7"/>
    <d v="2023-08-08T00:00:00"/>
    <d v="2024-02-11T00:00:00"/>
    <x v="13"/>
    <x v="1"/>
  </r>
  <r>
    <x v="1972"/>
    <x v="18"/>
    <x v="1945"/>
    <x v="9"/>
    <x v="1972"/>
    <x v="0"/>
    <x v="6"/>
    <x v="4"/>
    <x v="1"/>
    <x v="266"/>
    <x v="8"/>
    <x v="1"/>
    <x v="3"/>
    <d v="2024-11-17T00:00:00"/>
    <d v="2025-01-24T00:00:00"/>
    <x v="12"/>
    <x v="3"/>
  </r>
  <r>
    <x v="1973"/>
    <x v="34"/>
    <x v="1946"/>
    <x v="5"/>
    <x v="1973"/>
    <x v="3"/>
    <x v="12"/>
    <x v="1"/>
    <x v="0"/>
    <x v="7"/>
    <x v="15"/>
    <x v="1"/>
    <x v="3"/>
    <d v="2025-01-26T00:00:00"/>
    <d v="2025-02-15T00:00:00"/>
    <x v="0"/>
    <x v="3"/>
  </r>
  <r>
    <x v="1974"/>
    <x v="32"/>
    <x v="1947"/>
    <x v="11"/>
    <x v="1974"/>
    <x v="0"/>
    <x v="8"/>
    <x v="0"/>
    <x v="0"/>
    <x v="128"/>
    <x v="3"/>
    <x v="1"/>
    <x v="2"/>
    <d v="2025-02-21T00:00:00"/>
    <d v="2025-02-22T00:00:00"/>
    <x v="4"/>
    <x v="2"/>
  </r>
  <r>
    <x v="1975"/>
    <x v="27"/>
    <x v="1948"/>
    <x v="3"/>
    <x v="1975"/>
    <x v="2"/>
    <x v="15"/>
    <x v="0"/>
    <x v="1"/>
    <x v="65"/>
    <x v="6"/>
    <x v="1"/>
    <x v="1"/>
    <d v="2024-08-07T00:00:00"/>
    <d v="2024-11-05T00:00:00"/>
    <x v="10"/>
    <x v="2"/>
  </r>
  <r>
    <x v="1976"/>
    <x v="33"/>
    <x v="1772"/>
    <x v="0"/>
    <x v="1976"/>
    <x v="3"/>
    <x v="2"/>
    <x v="3"/>
    <x v="1"/>
    <x v="367"/>
    <x v="10"/>
    <x v="0"/>
    <x v="7"/>
    <m/>
    <m/>
    <x v="36"/>
    <x v="0"/>
  </r>
  <r>
    <x v="1977"/>
    <x v="26"/>
    <x v="1949"/>
    <x v="7"/>
    <x v="1977"/>
    <x v="5"/>
    <x v="2"/>
    <x v="4"/>
    <x v="0"/>
    <x v="351"/>
    <x v="17"/>
    <x v="0"/>
    <x v="4"/>
    <m/>
    <m/>
    <x v="31"/>
    <x v="3"/>
  </r>
  <r>
    <x v="1978"/>
    <x v="22"/>
    <x v="1950"/>
    <x v="11"/>
    <x v="1978"/>
    <x v="0"/>
    <x v="17"/>
    <x v="4"/>
    <x v="1"/>
    <x v="338"/>
    <x v="5"/>
    <x v="0"/>
    <x v="0"/>
    <m/>
    <m/>
    <x v="29"/>
    <x v="2"/>
  </r>
  <r>
    <x v="1979"/>
    <x v="21"/>
    <x v="1951"/>
    <x v="10"/>
    <x v="1979"/>
    <x v="1"/>
    <x v="5"/>
    <x v="3"/>
    <x v="1"/>
    <x v="339"/>
    <x v="1"/>
    <x v="1"/>
    <x v="8"/>
    <d v="2024-01-31T00:00:00"/>
    <d v="2024-11-14T00:00:00"/>
    <x v="26"/>
    <x v="3"/>
  </r>
  <r>
    <x v="1980"/>
    <x v="0"/>
    <x v="750"/>
    <x v="0"/>
    <x v="1980"/>
    <x v="2"/>
    <x v="11"/>
    <x v="0"/>
    <x v="1"/>
    <x v="290"/>
    <x v="8"/>
    <x v="0"/>
    <x v="2"/>
    <m/>
    <m/>
    <x v="32"/>
    <x v="0"/>
  </r>
  <r>
    <x v="1981"/>
    <x v="38"/>
    <x v="530"/>
    <x v="0"/>
    <x v="1981"/>
    <x v="3"/>
    <x v="15"/>
    <x v="0"/>
    <x v="0"/>
    <x v="173"/>
    <x v="4"/>
    <x v="1"/>
    <x v="7"/>
    <d v="2024-04-26T00:00:00"/>
    <d v="2024-08-23T00:00:00"/>
    <x v="11"/>
    <x v="0"/>
  </r>
  <r>
    <x v="1982"/>
    <x v="11"/>
    <x v="1952"/>
    <x v="8"/>
    <x v="1982"/>
    <x v="1"/>
    <x v="12"/>
    <x v="3"/>
    <x v="1"/>
    <x v="288"/>
    <x v="10"/>
    <x v="1"/>
    <x v="6"/>
    <d v="2024-01-08T00:00:00"/>
    <d v="2025-01-18T00:00:00"/>
    <x v="16"/>
    <x v="3"/>
  </r>
  <r>
    <x v="1983"/>
    <x v="19"/>
    <x v="1953"/>
    <x v="7"/>
    <x v="1983"/>
    <x v="0"/>
    <x v="0"/>
    <x v="2"/>
    <x v="1"/>
    <x v="31"/>
    <x v="7"/>
    <x v="0"/>
    <x v="8"/>
    <m/>
    <m/>
    <x v="16"/>
    <x v="3"/>
  </r>
  <r>
    <x v="1984"/>
    <x v="23"/>
    <x v="1954"/>
    <x v="9"/>
    <x v="1984"/>
    <x v="0"/>
    <x v="5"/>
    <x v="4"/>
    <x v="1"/>
    <x v="311"/>
    <x v="7"/>
    <x v="0"/>
    <x v="10"/>
    <m/>
    <m/>
    <x v="12"/>
    <x v="3"/>
  </r>
  <r>
    <x v="1985"/>
    <x v="5"/>
    <x v="1955"/>
    <x v="4"/>
    <x v="1985"/>
    <x v="0"/>
    <x v="17"/>
    <x v="0"/>
    <x v="1"/>
    <x v="271"/>
    <x v="1"/>
    <x v="0"/>
    <x v="0"/>
    <m/>
    <m/>
    <x v="10"/>
    <x v="3"/>
  </r>
  <r>
    <x v="1986"/>
    <x v="17"/>
    <x v="1956"/>
    <x v="6"/>
    <x v="1986"/>
    <x v="3"/>
    <x v="15"/>
    <x v="3"/>
    <x v="0"/>
    <x v="360"/>
    <x v="10"/>
    <x v="1"/>
    <x v="8"/>
    <d v="2023-09-16T00:00:00"/>
    <d v="2024-05-09T00:00:00"/>
    <x v="14"/>
    <x v="3"/>
  </r>
  <r>
    <x v="1987"/>
    <x v="29"/>
    <x v="1957"/>
    <x v="4"/>
    <x v="1987"/>
    <x v="2"/>
    <x v="5"/>
    <x v="4"/>
    <x v="1"/>
    <x v="37"/>
    <x v="4"/>
    <x v="1"/>
    <x v="8"/>
    <d v="2025-02-24T00:00:00"/>
    <d v="2025-02-26T00:00:00"/>
    <x v="8"/>
    <x v="3"/>
  </r>
  <r>
    <x v="1988"/>
    <x v="28"/>
    <x v="1958"/>
    <x v="4"/>
    <x v="1988"/>
    <x v="1"/>
    <x v="14"/>
    <x v="2"/>
    <x v="0"/>
    <x v="255"/>
    <x v="8"/>
    <x v="0"/>
    <x v="1"/>
    <m/>
    <m/>
    <x v="13"/>
    <x v="3"/>
  </r>
  <r>
    <x v="1989"/>
    <x v="26"/>
    <x v="1959"/>
    <x v="7"/>
    <x v="1989"/>
    <x v="5"/>
    <x v="19"/>
    <x v="3"/>
    <x v="1"/>
    <x v="225"/>
    <x v="7"/>
    <x v="1"/>
    <x v="3"/>
    <d v="2024-07-23T00:00:00"/>
    <d v="2024-09-06T00:00:00"/>
    <x v="7"/>
    <x v="3"/>
  </r>
  <r>
    <x v="1990"/>
    <x v="10"/>
    <x v="1960"/>
    <x v="2"/>
    <x v="1990"/>
    <x v="1"/>
    <x v="6"/>
    <x v="0"/>
    <x v="1"/>
    <x v="357"/>
    <x v="15"/>
    <x v="0"/>
    <x v="1"/>
    <m/>
    <m/>
    <x v="12"/>
    <x v="1"/>
  </r>
  <r>
    <x v="1991"/>
    <x v="1"/>
    <x v="1961"/>
    <x v="1"/>
    <x v="1991"/>
    <x v="5"/>
    <x v="11"/>
    <x v="3"/>
    <x v="1"/>
    <x v="394"/>
    <x v="17"/>
    <x v="0"/>
    <x v="10"/>
    <m/>
    <m/>
    <x v="29"/>
    <x v="0"/>
  </r>
  <r>
    <x v="1992"/>
    <x v="5"/>
    <x v="1962"/>
    <x v="4"/>
    <x v="1992"/>
    <x v="3"/>
    <x v="18"/>
    <x v="3"/>
    <x v="0"/>
    <x v="388"/>
    <x v="2"/>
    <x v="0"/>
    <x v="10"/>
    <m/>
    <m/>
    <x v="9"/>
    <x v="3"/>
  </r>
  <r>
    <x v="1993"/>
    <x v="11"/>
    <x v="1963"/>
    <x v="8"/>
    <x v="1993"/>
    <x v="2"/>
    <x v="18"/>
    <x v="1"/>
    <x v="1"/>
    <x v="163"/>
    <x v="19"/>
    <x v="1"/>
    <x v="11"/>
    <d v="2024-06-26T00:00:00"/>
    <d v="2024-09-09T00:00:00"/>
    <x v="10"/>
    <x v="3"/>
  </r>
  <r>
    <x v="1994"/>
    <x v="18"/>
    <x v="1964"/>
    <x v="9"/>
    <x v="1994"/>
    <x v="3"/>
    <x v="7"/>
    <x v="2"/>
    <x v="0"/>
    <x v="71"/>
    <x v="6"/>
    <x v="1"/>
    <x v="5"/>
    <d v="2023-09-03T00:00:00"/>
    <d v="2024-11-07T00:00:00"/>
    <x v="19"/>
    <x v="3"/>
  </r>
  <r>
    <x v="1995"/>
    <x v="12"/>
    <x v="1965"/>
    <x v="9"/>
    <x v="1995"/>
    <x v="3"/>
    <x v="1"/>
    <x v="0"/>
    <x v="1"/>
    <x v="333"/>
    <x v="6"/>
    <x v="1"/>
    <x v="5"/>
    <d v="2024-11-20T00:00:00"/>
    <d v="2025-01-31T00:00:00"/>
    <x v="14"/>
    <x v="3"/>
  </r>
  <r>
    <x v="1996"/>
    <x v="3"/>
    <x v="1966"/>
    <x v="3"/>
    <x v="1996"/>
    <x v="0"/>
    <x v="5"/>
    <x v="4"/>
    <x v="1"/>
    <x v="137"/>
    <x v="3"/>
    <x v="0"/>
    <x v="7"/>
    <m/>
    <m/>
    <x v="6"/>
    <x v="2"/>
  </r>
  <r>
    <x v="1997"/>
    <x v="21"/>
    <x v="1967"/>
    <x v="10"/>
    <x v="1997"/>
    <x v="3"/>
    <x v="11"/>
    <x v="0"/>
    <x v="1"/>
    <x v="10"/>
    <x v="12"/>
    <x v="1"/>
    <x v="0"/>
    <d v="2024-02-05T00:00:00"/>
    <d v="2024-12-22T00:00:00"/>
    <x v="33"/>
    <x v="3"/>
  </r>
  <r>
    <x v="1998"/>
    <x v="35"/>
    <x v="1968"/>
    <x v="2"/>
    <x v="1998"/>
    <x v="2"/>
    <x v="5"/>
    <x v="3"/>
    <x v="1"/>
    <x v="277"/>
    <x v="15"/>
    <x v="0"/>
    <x v="3"/>
    <m/>
    <m/>
    <x v="11"/>
    <x v="1"/>
  </r>
  <r>
    <x v="1999"/>
    <x v="37"/>
    <x v="1969"/>
    <x v="5"/>
    <x v="1999"/>
    <x v="2"/>
    <x v="3"/>
    <x v="2"/>
    <x v="0"/>
    <x v="265"/>
    <x v="14"/>
    <x v="1"/>
    <x v="9"/>
    <d v="2024-09-30T00:00:00"/>
    <d v="2024-10-19T00:00:00"/>
    <x v="13"/>
    <x v="3"/>
  </r>
  <r>
    <x v="2000"/>
    <x v="16"/>
    <x v="1970"/>
    <x v="1"/>
    <x v="2000"/>
    <x v="2"/>
    <x v="6"/>
    <x v="1"/>
    <x v="1"/>
    <x v="94"/>
    <x v="3"/>
    <x v="0"/>
    <x v="5"/>
    <m/>
    <m/>
    <x v="17"/>
    <x v="0"/>
  </r>
  <r>
    <x v="2001"/>
    <x v="17"/>
    <x v="1971"/>
    <x v="6"/>
    <x v="2001"/>
    <x v="5"/>
    <x v="7"/>
    <x v="4"/>
    <x v="0"/>
    <x v="392"/>
    <x v="14"/>
    <x v="0"/>
    <x v="2"/>
    <m/>
    <m/>
    <x v="9"/>
    <x v="3"/>
  </r>
  <r>
    <x v="2002"/>
    <x v="6"/>
    <x v="1972"/>
    <x v="5"/>
    <x v="2002"/>
    <x v="1"/>
    <x v="17"/>
    <x v="0"/>
    <x v="0"/>
    <x v="316"/>
    <x v="12"/>
    <x v="1"/>
    <x v="9"/>
    <d v="2023-11-24T00:00:00"/>
    <d v="2024-05-23T00:00:00"/>
    <x v="0"/>
    <x v="3"/>
  </r>
  <r>
    <x v="2003"/>
    <x v="32"/>
    <x v="5"/>
    <x v="11"/>
    <x v="2003"/>
    <x v="2"/>
    <x v="17"/>
    <x v="1"/>
    <x v="0"/>
    <x v="280"/>
    <x v="5"/>
    <x v="1"/>
    <x v="6"/>
    <d v="2024-02-03T00:00:00"/>
    <d v="2024-12-14T00:00:00"/>
    <x v="23"/>
    <x v="2"/>
  </r>
  <r>
    <x v="2004"/>
    <x v="21"/>
    <x v="1973"/>
    <x v="10"/>
    <x v="2004"/>
    <x v="5"/>
    <x v="2"/>
    <x v="0"/>
    <x v="1"/>
    <x v="40"/>
    <x v="15"/>
    <x v="0"/>
    <x v="8"/>
    <m/>
    <m/>
    <x v="4"/>
    <x v="3"/>
  </r>
  <r>
    <x v="2005"/>
    <x v="34"/>
    <x v="1974"/>
    <x v="5"/>
    <x v="2005"/>
    <x v="4"/>
    <x v="8"/>
    <x v="0"/>
    <x v="1"/>
    <x v="180"/>
    <x v="6"/>
    <x v="0"/>
    <x v="6"/>
    <m/>
    <m/>
    <x v="3"/>
    <x v="3"/>
  </r>
  <r>
    <x v="2006"/>
    <x v="3"/>
    <x v="1975"/>
    <x v="3"/>
    <x v="2006"/>
    <x v="3"/>
    <x v="8"/>
    <x v="1"/>
    <x v="1"/>
    <x v="310"/>
    <x v="1"/>
    <x v="0"/>
    <x v="1"/>
    <m/>
    <m/>
    <x v="30"/>
    <x v="2"/>
  </r>
  <r>
    <x v="2007"/>
    <x v="5"/>
    <x v="1976"/>
    <x v="4"/>
    <x v="2007"/>
    <x v="5"/>
    <x v="6"/>
    <x v="3"/>
    <x v="0"/>
    <x v="100"/>
    <x v="15"/>
    <x v="0"/>
    <x v="7"/>
    <m/>
    <m/>
    <x v="23"/>
    <x v="3"/>
  </r>
  <r>
    <x v="2008"/>
    <x v="4"/>
    <x v="1977"/>
    <x v="1"/>
    <x v="2008"/>
    <x v="4"/>
    <x v="7"/>
    <x v="1"/>
    <x v="0"/>
    <x v="124"/>
    <x v="12"/>
    <x v="0"/>
    <x v="9"/>
    <m/>
    <m/>
    <x v="27"/>
    <x v="0"/>
  </r>
  <r>
    <x v="2009"/>
    <x v="0"/>
    <x v="1978"/>
    <x v="0"/>
    <x v="2009"/>
    <x v="2"/>
    <x v="7"/>
    <x v="4"/>
    <x v="1"/>
    <x v="57"/>
    <x v="14"/>
    <x v="0"/>
    <x v="0"/>
    <m/>
    <m/>
    <x v="0"/>
    <x v="0"/>
  </r>
  <r>
    <x v="2010"/>
    <x v="6"/>
    <x v="1979"/>
    <x v="5"/>
    <x v="2010"/>
    <x v="1"/>
    <x v="11"/>
    <x v="2"/>
    <x v="1"/>
    <x v="298"/>
    <x v="4"/>
    <x v="1"/>
    <x v="11"/>
    <d v="2024-08-18T00:00:00"/>
    <d v="2024-11-10T00:00:00"/>
    <x v="16"/>
    <x v="3"/>
  </r>
  <r>
    <x v="2011"/>
    <x v="24"/>
    <x v="1980"/>
    <x v="3"/>
    <x v="2011"/>
    <x v="0"/>
    <x v="7"/>
    <x v="2"/>
    <x v="1"/>
    <x v="133"/>
    <x v="18"/>
    <x v="1"/>
    <x v="10"/>
    <d v="2025-01-11T00:00:00"/>
    <d v="2025-02-08T00:00:00"/>
    <x v="36"/>
    <x v="2"/>
  </r>
  <r>
    <x v="2012"/>
    <x v="25"/>
    <x v="1981"/>
    <x v="12"/>
    <x v="2012"/>
    <x v="0"/>
    <x v="10"/>
    <x v="0"/>
    <x v="0"/>
    <x v="161"/>
    <x v="0"/>
    <x v="0"/>
    <x v="8"/>
    <m/>
    <m/>
    <x v="25"/>
    <x v="3"/>
  </r>
  <r>
    <x v="2013"/>
    <x v="30"/>
    <x v="1982"/>
    <x v="12"/>
    <x v="2013"/>
    <x v="5"/>
    <x v="1"/>
    <x v="4"/>
    <x v="0"/>
    <x v="334"/>
    <x v="15"/>
    <x v="1"/>
    <x v="11"/>
    <d v="2024-12-08T00:00:00"/>
    <d v="2025-01-07T00:00:00"/>
    <x v="33"/>
    <x v="3"/>
  </r>
  <r>
    <x v="2014"/>
    <x v="5"/>
    <x v="1983"/>
    <x v="4"/>
    <x v="2014"/>
    <x v="0"/>
    <x v="3"/>
    <x v="4"/>
    <x v="1"/>
    <x v="339"/>
    <x v="16"/>
    <x v="0"/>
    <x v="2"/>
    <m/>
    <m/>
    <x v="36"/>
    <x v="3"/>
  </r>
  <r>
    <x v="2015"/>
    <x v="19"/>
    <x v="1984"/>
    <x v="7"/>
    <x v="2015"/>
    <x v="3"/>
    <x v="8"/>
    <x v="3"/>
    <x v="0"/>
    <x v="397"/>
    <x v="9"/>
    <x v="1"/>
    <x v="11"/>
    <d v="2024-02-08T00:00:00"/>
    <d v="2025-02-13T00:00:00"/>
    <x v="21"/>
    <x v="3"/>
  </r>
  <r>
    <x v="2016"/>
    <x v="27"/>
    <x v="1985"/>
    <x v="3"/>
    <x v="2016"/>
    <x v="4"/>
    <x v="11"/>
    <x v="3"/>
    <x v="0"/>
    <x v="382"/>
    <x v="0"/>
    <x v="1"/>
    <x v="0"/>
    <d v="2024-06-10T00:00:00"/>
    <d v="2024-12-05T00:00:00"/>
    <x v="18"/>
    <x v="2"/>
  </r>
  <r>
    <x v="2017"/>
    <x v="22"/>
    <x v="1986"/>
    <x v="11"/>
    <x v="2017"/>
    <x v="4"/>
    <x v="1"/>
    <x v="2"/>
    <x v="0"/>
    <x v="102"/>
    <x v="5"/>
    <x v="1"/>
    <x v="2"/>
    <d v="2024-05-30T00:00:00"/>
    <d v="2024-08-22T00:00:00"/>
    <x v="35"/>
    <x v="2"/>
  </r>
  <r>
    <x v="2018"/>
    <x v="22"/>
    <x v="1987"/>
    <x v="11"/>
    <x v="2018"/>
    <x v="0"/>
    <x v="2"/>
    <x v="2"/>
    <x v="0"/>
    <x v="363"/>
    <x v="4"/>
    <x v="1"/>
    <x v="7"/>
    <d v="2025-01-18T00:00:00"/>
    <d v="2025-01-26T00:00:00"/>
    <x v="17"/>
    <x v="2"/>
  </r>
  <r>
    <x v="2019"/>
    <x v="13"/>
    <x v="1988"/>
    <x v="10"/>
    <x v="2019"/>
    <x v="2"/>
    <x v="4"/>
    <x v="3"/>
    <x v="1"/>
    <x v="178"/>
    <x v="13"/>
    <x v="1"/>
    <x v="3"/>
    <d v="2023-11-06T00:00:00"/>
    <d v="2024-05-26T00:00:00"/>
    <x v="1"/>
    <x v="3"/>
  </r>
  <r>
    <x v="2020"/>
    <x v="18"/>
    <x v="1989"/>
    <x v="9"/>
    <x v="2020"/>
    <x v="1"/>
    <x v="13"/>
    <x v="4"/>
    <x v="0"/>
    <x v="296"/>
    <x v="8"/>
    <x v="1"/>
    <x v="0"/>
    <d v="2024-10-25T00:00:00"/>
    <d v="2024-11-14T00:00:00"/>
    <x v="34"/>
    <x v="3"/>
  </r>
  <r>
    <x v="2021"/>
    <x v="4"/>
    <x v="1990"/>
    <x v="1"/>
    <x v="2021"/>
    <x v="1"/>
    <x v="8"/>
    <x v="3"/>
    <x v="0"/>
    <x v="90"/>
    <x v="0"/>
    <x v="0"/>
    <x v="4"/>
    <m/>
    <m/>
    <x v="30"/>
    <x v="0"/>
  </r>
  <r>
    <x v="2022"/>
    <x v="31"/>
    <x v="1991"/>
    <x v="12"/>
    <x v="2022"/>
    <x v="0"/>
    <x v="16"/>
    <x v="1"/>
    <x v="1"/>
    <x v="352"/>
    <x v="14"/>
    <x v="1"/>
    <x v="9"/>
    <d v="2023-10-17T00:00:00"/>
    <d v="2024-10-23T00:00:00"/>
    <x v="34"/>
    <x v="3"/>
  </r>
  <r>
    <x v="2023"/>
    <x v="14"/>
    <x v="1992"/>
    <x v="11"/>
    <x v="2023"/>
    <x v="1"/>
    <x v="9"/>
    <x v="3"/>
    <x v="0"/>
    <x v="203"/>
    <x v="8"/>
    <x v="1"/>
    <x v="7"/>
    <d v="2024-03-22T00:00:00"/>
    <d v="2024-09-16T00:00:00"/>
    <x v="18"/>
    <x v="2"/>
  </r>
  <r>
    <x v="2024"/>
    <x v="1"/>
    <x v="1993"/>
    <x v="1"/>
    <x v="2024"/>
    <x v="3"/>
    <x v="4"/>
    <x v="4"/>
    <x v="0"/>
    <x v="39"/>
    <x v="9"/>
    <x v="0"/>
    <x v="8"/>
    <m/>
    <m/>
    <x v="18"/>
    <x v="0"/>
  </r>
  <r>
    <x v="2025"/>
    <x v="32"/>
    <x v="1994"/>
    <x v="11"/>
    <x v="2025"/>
    <x v="2"/>
    <x v="6"/>
    <x v="2"/>
    <x v="1"/>
    <x v="250"/>
    <x v="7"/>
    <x v="0"/>
    <x v="7"/>
    <m/>
    <m/>
    <x v="5"/>
    <x v="2"/>
  </r>
  <r>
    <x v="2026"/>
    <x v="38"/>
    <x v="1995"/>
    <x v="0"/>
    <x v="2026"/>
    <x v="2"/>
    <x v="10"/>
    <x v="4"/>
    <x v="1"/>
    <x v="22"/>
    <x v="13"/>
    <x v="1"/>
    <x v="7"/>
    <d v="2024-11-19T00:00:00"/>
    <d v="2025-01-05T00:00:00"/>
    <x v="13"/>
    <x v="0"/>
  </r>
  <r>
    <x v="2027"/>
    <x v="3"/>
    <x v="1996"/>
    <x v="3"/>
    <x v="2027"/>
    <x v="3"/>
    <x v="12"/>
    <x v="3"/>
    <x v="0"/>
    <x v="1"/>
    <x v="6"/>
    <x v="0"/>
    <x v="3"/>
    <m/>
    <m/>
    <x v="36"/>
    <x v="2"/>
  </r>
  <r>
    <x v="2028"/>
    <x v="27"/>
    <x v="1997"/>
    <x v="3"/>
    <x v="2028"/>
    <x v="3"/>
    <x v="5"/>
    <x v="2"/>
    <x v="0"/>
    <x v="165"/>
    <x v="1"/>
    <x v="0"/>
    <x v="2"/>
    <m/>
    <m/>
    <x v="29"/>
    <x v="2"/>
  </r>
  <r>
    <x v="2029"/>
    <x v="13"/>
    <x v="1998"/>
    <x v="10"/>
    <x v="2029"/>
    <x v="1"/>
    <x v="12"/>
    <x v="2"/>
    <x v="1"/>
    <x v="147"/>
    <x v="7"/>
    <x v="1"/>
    <x v="5"/>
    <d v="2024-08-26T00:00:00"/>
    <d v="2024-09-23T00:00:00"/>
    <x v="18"/>
    <x v="3"/>
  </r>
  <r>
    <x v="2030"/>
    <x v="25"/>
    <x v="1999"/>
    <x v="12"/>
    <x v="2030"/>
    <x v="1"/>
    <x v="17"/>
    <x v="3"/>
    <x v="1"/>
    <x v="383"/>
    <x v="4"/>
    <x v="1"/>
    <x v="8"/>
    <d v="2025-02-18T00:00:00"/>
    <d v="2025-02-19T00:00:00"/>
    <x v="9"/>
    <x v="3"/>
  </r>
  <r>
    <x v="2031"/>
    <x v="7"/>
    <x v="2000"/>
    <x v="6"/>
    <x v="2031"/>
    <x v="3"/>
    <x v="14"/>
    <x v="4"/>
    <x v="0"/>
    <x v="194"/>
    <x v="16"/>
    <x v="0"/>
    <x v="5"/>
    <m/>
    <m/>
    <x v="22"/>
    <x v="3"/>
  </r>
  <r>
    <x v="2032"/>
    <x v="32"/>
    <x v="2001"/>
    <x v="11"/>
    <x v="2032"/>
    <x v="3"/>
    <x v="12"/>
    <x v="0"/>
    <x v="1"/>
    <x v="143"/>
    <x v="15"/>
    <x v="0"/>
    <x v="0"/>
    <m/>
    <m/>
    <x v="16"/>
    <x v="2"/>
  </r>
  <r>
    <x v="2033"/>
    <x v="1"/>
    <x v="2002"/>
    <x v="1"/>
    <x v="2033"/>
    <x v="3"/>
    <x v="15"/>
    <x v="1"/>
    <x v="0"/>
    <x v="140"/>
    <x v="18"/>
    <x v="1"/>
    <x v="1"/>
    <d v="2024-05-28T00:00:00"/>
    <d v="2024-09-25T00:00:00"/>
    <x v="7"/>
    <x v="0"/>
  </r>
  <r>
    <x v="2034"/>
    <x v="37"/>
    <x v="2003"/>
    <x v="5"/>
    <x v="2034"/>
    <x v="1"/>
    <x v="18"/>
    <x v="4"/>
    <x v="0"/>
    <x v="145"/>
    <x v="10"/>
    <x v="1"/>
    <x v="4"/>
    <d v="2023-07-09T00:00:00"/>
    <d v="2024-02-12T00:00:00"/>
    <x v="16"/>
    <x v="3"/>
  </r>
  <r>
    <x v="2035"/>
    <x v="36"/>
    <x v="2004"/>
    <x v="6"/>
    <x v="2035"/>
    <x v="4"/>
    <x v="16"/>
    <x v="4"/>
    <x v="1"/>
    <x v="330"/>
    <x v="7"/>
    <x v="0"/>
    <x v="9"/>
    <m/>
    <m/>
    <x v="0"/>
    <x v="3"/>
  </r>
  <r>
    <x v="2036"/>
    <x v="0"/>
    <x v="2005"/>
    <x v="0"/>
    <x v="2036"/>
    <x v="3"/>
    <x v="3"/>
    <x v="3"/>
    <x v="1"/>
    <x v="53"/>
    <x v="13"/>
    <x v="0"/>
    <x v="3"/>
    <m/>
    <m/>
    <x v="1"/>
    <x v="0"/>
  </r>
  <r>
    <x v="2037"/>
    <x v="14"/>
    <x v="2006"/>
    <x v="11"/>
    <x v="2037"/>
    <x v="1"/>
    <x v="12"/>
    <x v="1"/>
    <x v="1"/>
    <x v="386"/>
    <x v="12"/>
    <x v="0"/>
    <x v="0"/>
    <m/>
    <m/>
    <x v="14"/>
    <x v="2"/>
  </r>
  <r>
    <x v="2038"/>
    <x v="34"/>
    <x v="2007"/>
    <x v="5"/>
    <x v="2038"/>
    <x v="3"/>
    <x v="1"/>
    <x v="2"/>
    <x v="1"/>
    <x v="2"/>
    <x v="4"/>
    <x v="0"/>
    <x v="4"/>
    <m/>
    <m/>
    <x v="4"/>
    <x v="3"/>
  </r>
  <r>
    <x v="2039"/>
    <x v="1"/>
    <x v="2008"/>
    <x v="1"/>
    <x v="2039"/>
    <x v="4"/>
    <x v="11"/>
    <x v="2"/>
    <x v="1"/>
    <x v="109"/>
    <x v="14"/>
    <x v="1"/>
    <x v="1"/>
    <d v="2023-05-24T00:00:00"/>
    <d v="2024-07-19T00:00:00"/>
    <x v="32"/>
    <x v="0"/>
  </r>
  <r>
    <x v="2040"/>
    <x v="6"/>
    <x v="2009"/>
    <x v="5"/>
    <x v="2040"/>
    <x v="1"/>
    <x v="15"/>
    <x v="3"/>
    <x v="0"/>
    <x v="360"/>
    <x v="6"/>
    <x v="0"/>
    <x v="8"/>
    <m/>
    <m/>
    <x v="19"/>
    <x v="3"/>
  </r>
  <r>
    <x v="2041"/>
    <x v="38"/>
    <x v="2010"/>
    <x v="0"/>
    <x v="2041"/>
    <x v="3"/>
    <x v="13"/>
    <x v="1"/>
    <x v="0"/>
    <x v="131"/>
    <x v="9"/>
    <x v="1"/>
    <x v="8"/>
    <d v="2024-03-09T00:00:00"/>
    <d v="2024-04-26T00:00:00"/>
    <x v="12"/>
    <x v="0"/>
  </r>
  <r>
    <x v="2042"/>
    <x v="34"/>
    <x v="2011"/>
    <x v="5"/>
    <x v="2042"/>
    <x v="2"/>
    <x v="7"/>
    <x v="3"/>
    <x v="1"/>
    <x v="89"/>
    <x v="10"/>
    <x v="0"/>
    <x v="1"/>
    <m/>
    <m/>
    <x v="13"/>
    <x v="3"/>
  </r>
  <r>
    <x v="2043"/>
    <x v="20"/>
    <x v="2012"/>
    <x v="8"/>
    <x v="2043"/>
    <x v="5"/>
    <x v="15"/>
    <x v="4"/>
    <x v="0"/>
    <x v="359"/>
    <x v="18"/>
    <x v="0"/>
    <x v="5"/>
    <m/>
    <m/>
    <x v="33"/>
    <x v="3"/>
  </r>
  <r>
    <x v="2044"/>
    <x v="25"/>
    <x v="2013"/>
    <x v="12"/>
    <x v="2044"/>
    <x v="0"/>
    <x v="16"/>
    <x v="1"/>
    <x v="1"/>
    <x v="195"/>
    <x v="16"/>
    <x v="1"/>
    <x v="6"/>
    <d v="2024-04-20T00:00:00"/>
    <d v="2024-08-16T00:00:00"/>
    <x v="7"/>
    <x v="3"/>
  </r>
  <r>
    <x v="2045"/>
    <x v="0"/>
    <x v="2014"/>
    <x v="0"/>
    <x v="2045"/>
    <x v="0"/>
    <x v="7"/>
    <x v="1"/>
    <x v="1"/>
    <x v="5"/>
    <x v="9"/>
    <x v="0"/>
    <x v="5"/>
    <m/>
    <m/>
    <x v="34"/>
    <x v="0"/>
  </r>
  <r>
    <x v="2046"/>
    <x v="33"/>
    <x v="2015"/>
    <x v="0"/>
    <x v="2046"/>
    <x v="3"/>
    <x v="12"/>
    <x v="1"/>
    <x v="1"/>
    <x v="267"/>
    <x v="13"/>
    <x v="1"/>
    <x v="7"/>
    <d v="2025-02-23T00:00:00"/>
    <d v="2025-02-24T00:00:00"/>
    <x v="11"/>
    <x v="0"/>
  </r>
  <r>
    <x v="2047"/>
    <x v="27"/>
    <x v="2016"/>
    <x v="3"/>
    <x v="2047"/>
    <x v="4"/>
    <x v="2"/>
    <x v="0"/>
    <x v="0"/>
    <x v="49"/>
    <x v="15"/>
    <x v="0"/>
    <x v="5"/>
    <m/>
    <m/>
    <x v="16"/>
    <x v="2"/>
  </r>
  <r>
    <x v="2048"/>
    <x v="7"/>
    <x v="2017"/>
    <x v="6"/>
    <x v="2048"/>
    <x v="2"/>
    <x v="12"/>
    <x v="0"/>
    <x v="1"/>
    <x v="51"/>
    <x v="1"/>
    <x v="1"/>
    <x v="2"/>
    <d v="2024-09-10T00:00:00"/>
    <d v="2024-10-07T00:00:00"/>
    <x v="10"/>
    <x v="3"/>
  </r>
  <r>
    <x v="2049"/>
    <x v="9"/>
    <x v="2018"/>
    <x v="8"/>
    <x v="2049"/>
    <x v="3"/>
    <x v="10"/>
    <x v="2"/>
    <x v="0"/>
    <x v="400"/>
    <x v="17"/>
    <x v="1"/>
    <x v="10"/>
    <d v="2024-06-22T00:00:00"/>
    <d v="2024-08-10T00:00:00"/>
    <x v="25"/>
    <x v="3"/>
  </r>
  <r>
    <x v="2050"/>
    <x v="5"/>
    <x v="2019"/>
    <x v="4"/>
    <x v="2050"/>
    <x v="1"/>
    <x v="16"/>
    <x v="1"/>
    <x v="0"/>
    <x v="282"/>
    <x v="17"/>
    <x v="1"/>
    <x v="10"/>
    <d v="2023-10-06T00:00:00"/>
    <d v="2024-11-23T00:00:00"/>
    <x v="13"/>
    <x v="3"/>
  </r>
  <r>
    <x v="2051"/>
    <x v="19"/>
    <x v="2020"/>
    <x v="7"/>
    <x v="2051"/>
    <x v="5"/>
    <x v="7"/>
    <x v="2"/>
    <x v="0"/>
    <x v="151"/>
    <x v="12"/>
    <x v="0"/>
    <x v="6"/>
    <m/>
    <m/>
    <x v="6"/>
    <x v="3"/>
  </r>
  <r>
    <x v="2052"/>
    <x v="3"/>
    <x v="2021"/>
    <x v="3"/>
    <x v="2052"/>
    <x v="2"/>
    <x v="10"/>
    <x v="2"/>
    <x v="0"/>
    <x v="143"/>
    <x v="19"/>
    <x v="0"/>
    <x v="6"/>
    <m/>
    <m/>
    <x v="7"/>
    <x v="2"/>
  </r>
  <r>
    <x v="2053"/>
    <x v="37"/>
    <x v="2022"/>
    <x v="5"/>
    <x v="2053"/>
    <x v="5"/>
    <x v="12"/>
    <x v="2"/>
    <x v="0"/>
    <x v="136"/>
    <x v="8"/>
    <x v="1"/>
    <x v="9"/>
    <d v="2023-03-28T00:00:00"/>
    <d v="2023-11-18T00:00:00"/>
    <x v="13"/>
    <x v="3"/>
  </r>
  <r>
    <x v="2054"/>
    <x v="8"/>
    <x v="2023"/>
    <x v="7"/>
    <x v="2054"/>
    <x v="1"/>
    <x v="17"/>
    <x v="2"/>
    <x v="0"/>
    <x v="137"/>
    <x v="10"/>
    <x v="1"/>
    <x v="3"/>
    <d v="2024-09-19T00:00:00"/>
    <d v="2024-12-16T00:00:00"/>
    <x v="31"/>
    <x v="3"/>
  </r>
  <r>
    <x v="2055"/>
    <x v="34"/>
    <x v="2024"/>
    <x v="5"/>
    <x v="2055"/>
    <x v="1"/>
    <x v="15"/>
    <x v="2"/>
    <x v="0"/>
    <x v="174"/>
    <x v="9"/>
    <x v="0"/>
    <x v="3"/>
    <m/>
    <m/>
    <x v="28"/>
    <x v="3"/>
  </r>
  <r>
    <x v="2056"/>
    <x v="22"/>
    <x v="2025"/>
    <x v="11"/>
    <x v="2056"/>
    <x v="5"/>
    <x v="7"/>
    <x v="4"/>
    <x v="0"/>
    <x v="388"/>
    <x v="3"/>
    <x v="0"/>
    <x v="8"/>
    <m/>
    <m/>
    <x v="24"/>
    <x v="2"/>
  </r>
  <r>
    <x v="2057"/>
    <x v="8"/>
    <x v="2026"/>
    <x v="7"/>
    <x v="2057"/>
    <x v="0"/>
    <x v="13"/>
    <x v="3"/>
    <x v="0"/>
    <x v="215"/>
    <x v="0"/>
    <x v="0"/>
    <x v="3"/>
    <m/>
    <m/>
    <x v="15"/>
    <x v="3"/>
  </r>
  <r>
    <x v="2058"/>
    <x v="18"/>
    <x v="2027"/>
    <x v="9"/>
    <x v="2058"/>
    <x v="0"/>
    <x v="19"/>
    <x v="3"/>
    <x v="1"/>
    <x v="73"/>
    <x v="0"/>
    <x v="1"/>
    <x v="0"/>
    <d v="2023-12-25T00:00:00"/>
    <d v="2024-10-11T00:00:00"/>
    <x v="5"/>
    <x v="3"/>
  </r>
  <r>
    <x v="2059"/>
    <x v="13"/>
    <x v="2028"/>
    <x v="10"/>
    <x v="2059"/>
    <x v="2"/>
    <x v="14"/>
    <x v="0"/>
    <x v="0"/>
    <x v="102"/>
    <x v="6"/>
    <x v="1"/>
    <x v="11"/>
    <d v="2024-07-21T00:00:00"/>
    <d v="2025-01-31T00:00:00"/>
    <x v="4"/>
    <x v="3"/>
  </r>
  <r>
    <x v="2060"/>
    <x v="3"/>
    <x v="2029"/>
    <x v="3"/>
    <x v="2060"/>
    <x v="4"/>
    <x v="6"/>
    <x v="4"/>
    <x v="1"/>
    <x v="296"/>
    <x v="5"/>
    <x v="0"/>
    <x v="0"/>
    <m/>
    <m/>
    <x v="4"/>
    <x v="2"/>
  </r>
  <r>
    <x v="2061"/>
    <x v="15"/>
    <x v="2030"/>
    <x v="1"/>
    <x v="2061"/>
    <x v="3"/>
    <x v="19"/>
    <x v="1"/>
    <x v="0"/>
    <x v="102"/>
    <x v="10"/>
    <x v="0"/>
    <x v="2"/>
    <m/>
    <m/>
    <x v="18"/>
    <x v="0"/>
  </r>
  <r>
    <x v="2062"/>
    <x v="10"/>
    <x v="2031"/>
    <x v="2"/>
    <x v="2062"/>
    <x v="2"/>
    <x v="1"/>
    <x v="3"/>
    <x v="1"/>
    <x v="41"/>
    <x v="9"/>
    <x v="1"/>
    <x v="3"/>
    <d v="2023-04-02T00:00:00"/>
    <d v="2023-04-15T00:00:00"/>
    <x v="1"/>
    <x v="1"/>
  </r>
  <r>
    <x v="2063"/>
    <x v="13"/>
    <x v="2032"/>
    <x v="10"/>
    <x v="2063"/>
    <x v="1"/>
    <x v="1"/>
    <x v="0"/>
    <x v="1"/>
    <x v="137"/>
    <x v="7"/>
    <x v="0"/>
    <x v="8"/>
    <m/>
    <m/>
    <x v="4"/>
    <x v="3"/>
  </r>
  <r>
    <x v="2064"/>
    <x v="22"/>
    <x v="2033"/>
    <x v="11"/>
    <x v="2064"/>
    <x v="2"/>
    <x v="8"/>
    <x v="4"/>
    <x v="0"/>
    <x v="21"/>
    <x v="5"/>
    <x v="0"/>
    <x v="10"/>
    <m/>
    <m/>
    <x v="5"/>
    <x v="2"/>
  </r>
  <r>
    <x v="2065"/>
    <x v="22"/>
    <x v="2034"/>
    <x v="11"/>
    <x v="2065"/>
    <x v="1"/>
    <x v="16"/>
    <x v="3"/>
    <x v="1"/>
    <x v="348"/>
    <x v="12"/>
    <x v="1"/>
    <x v="3"/>
    <d v="2024-05-24T00:00:00"/>
    <d v="2024-09-19T00:00:00"/>
    <x v="32"/>
    <x v="2"/>
  </r>
  <r>
    <x v="2066"/>
    <x v="24"/>
    <x v="2035"/>
    <x v="3"/>
    <x v="2066"/>
    <x v="2"/>
    <x v="7"/>
    <x v="4"/>
    <x v="1"/>
    <x v="184"/>
    <x v="2"/>
    <x v="1"/>
    <x v="1"/>
    <d v="2024-08-24T00:00:00"/>
    <d v="2024-12-14T00:00:00"/>
    <x v="26"/>
    <x v="2"/>
  </r>
  <r>
    <x v="2067"/>
    <x v="37"/>
    <x v="2036"/>
    <x v="5"/>
    <x v="2067"/>
    <x v="1"/>
    <x v="7"/>
    <x v="2"/>
    <x v="1"/>
    <x v="83"/>
    <x v="6"/>
    <x v="1"/>
    <x v="5"/>
    <d v="2023-08-15T00:00:00"/>
    <d v="2023-10-20T00:00:00"/>
    <x v="8"/>
    <x v="3"/>
  </r>
  <r>
    <x v="2068"/>
    <x v="11"/>
    <x v="2037"/>
    <x v="8"/>
    <x v="2068"/>
    <x v="1"/>
    <x v="9"/>
    <x v="0"/>
    <x v="0"/>
    <x v="249"/>
    <x v="16"/>
    <x v="1"/>
    <x v="5"/>
    <d v="2024-05-02T00:00:00"/>
    <d v="2024-06-05T00:00:00"/>
    <x v="9"/>
    <x v="3"/>
  </r>
  <r>
    <x v="2069"/>
    <x v="27"/>
    <x v="2038"/>
    <x v="3"/>
    <x v="2069"/>
    <x v="3"/>
    <x v="3"/>
    <x v="2"/>
    <x v="1"/>
    <x v="273"/>
    <x v="2"/>
    <x v="1"/>
    <x v="10"/>
    <d v="2023-05-22T00:00:00"/>
    <d v="2024-05-18T00:00:00"/>
    <x v="24"/>
    <x v="2"/>
  </r>
  <r>
    <x v="2070"/>
    <x v="32"/>
    <x v="2039"/>
    <x v="11"/>
    <x v="2070"/>
    <x v="2"/>
    <x v="4"/>
    <x v="2"/>
    <x v="0"/>
    <x v="311"/>
    <x v="5"/>
    <x v="1"/>
    <x v="8"/>
    <d v="2024-07-13T00:00:00"/>
    <d v="2024-08-06T00:00:00"/>
    <x v="13"/>
    <x v="2"/>
  </r>
  <r>
    <x v="2071"/>
    <x v="13"/>
    <x v="2040"/>
    <x v="10"/>
    <x v="2071"/>
    <x v="3"/>
    <x v="16"/>
    <x v="4"/>
    <x v="0"/>
    <x v="41"/>
    <x v="13"/>
    <x v="1"/>
    <x v="2"/>
    <d v="2023-12-16T00:00:00"/>
    <d v="2024-06-24T00:00:00"/>
    <x v="6"/>
    <x v="3"/>
  </r>
  <r>
    <x v="2072"/>
    <x v="11"/>
    <x v="2041"/>
    <x v="8"/>
    <x v="2072"/>
    <x v="0"/>
    <x v="4"/>
    <x v="4"/>
    <x v="0"/>
    <x v="155"/>
    <x v="19"/>
    <x v="0"/>
    <x v="1"/>
    <m/>
    <m/>
    <x v="33"/>
    <x v="3"/>
  </r>
  <r>
    <x v="2073"/>
    <x v="34"/>
    <x v="2042"/>
    <x v="5"/>
    <x v="2073"/>
    <x v="4"/>
    <x v="19"/>
    <x v="0"/>
    <x v="1"/>
    <x v="153"/>
    <x v="1"/>
    <x v="0"/>
    <x v="7"/>
    <m/>
    <m/>
    <x v="6"/>
    <x v="3"/>
  </r>
  <r>
    <x v="2074"/>
    <x v="38"/>
    <x v="2043"/>
    <x v="0"/>
    <x v="2074"/>
    <x v="4"/>
    <x v="10"/>
    <x v="3"/>
    <x v="1"/>
    <x v="201"/>
    <x v="8"/>
    <x v="1"/>
    <x v="10"/>
    <d v="2024-06-30T00:00:00"/>
    <d v="2024-09-20T00:00:00"/>
    <x v="19"/>
    <x v="0"/>
  </r>
  <r>
    <x v="2075"/>
    <x v="31"/>
    <x v="2044"/>
    <x v="12"/>
    <x v="2075"/>
    <x v="5"/>
    <x v="9"/>
    <x v="1"/>
    <x v="0"/>
    <x v="83"/>
    <x v="14"/>
    <x v="1"/>
    <x v="0"/>
    <d v="2025-02-19T00:00:00"/>
    <d v="2025-02-26T00:00:00"/>
    <x v="31"/>
    <x v="3"/>
  </r>
  <r>
    <x v="2076"/>
    <x v="2"/>
    <x v="2045"/>
    <x v="2"/>
    <x v="2076"/>
    <x v="2"/>
    <x v="19"/>
    <x v="3"/>
    <x v="1"/>
    <x v="298"/>
    <x v="3"/>
    <x v="1"/>
    <x v="1"/>
    <d v="2024-04-15T00:00:00"/>
    <d v="2024-09-10T00:00:00"/>
    <x v="29"/>
    <x v="1"/>
  </r>
  <r>
    <x v="2077"/>
    <x v="18"/>
    <x v="2046"/>
    <x v="9"/>
    <x v="2077"/>
    <x v="1"/>
    <x v="19"/>
    <x v="3"/>
    <x v="0"/>
    <x v="171"/>
    <x v="16"/>
    <x v="1"/>
    <x v="2"/>
    <d v="2024-03-06T00:00:00"/>
    <d v="2025-02-22T00:00:00"/>
    <x v="12"/>
    <x v="3"/>
  </r>
  <r>
    <x v="2078"/>
    <x v="14"/>
    <x v="2047"/>
    <x v="11"/>
    <x v="2078"/>
    <x v="4"/>
    <x v="19"/>
    <x v="2"/>
    <x v="1"/>
    <x v="209"/>
    <x v="10"/>
    <x v="0"/>
    <x v="1"/>
    <m/>
    <m/>
    <x v="33"/>
    <x v="2"/>
  </r>
  <r>
    <x v="2079"/>
    <x v="2"/>
    <x v="2048"/>
    <x v="2"/>
    <x v="2079"/>
    <x v="4"/>
    <x v="6"/>
    <x v="3"/>
    <x v="1"/>
    <x v="99"/>
    <x v="17"/>
    <x v="0"/>
    <x v="2"/>
    <m/>
    <m/>
    <x v="17"/>
    <x v="1"/>
  </r>
  <r>
    <x v="2080"/>
    <x v="9"/>
    <x v="2049"/>
    <x v="8"/>
    <x v="2080"/>
    <x v="0"/>
    <x v="11"/>
    <x v="2"/>
    <x v="0"/>
    <x v="68"/>
    <x v="12"/>
    <x v="1"/>
    <x v="9"/>
    <d v="2023-04-28T00:00:00"/>
    <d v="2024-09-28T00:00:00"/>
    <x v="12"/>
    <x v="3"/>
  </r>
  <r>
    <x v="2081"/>
    <x v="20"/>
    <x v="2050"/>
    <x v="8"/>
    <x v="2081"/>
    <x v="4"/>
    <x v="13"/>
    <x v="1"/>
    <x v="0"/>
    <x v="354"/>
    <x v="16"/>
    <x v="0"/>
    <x v="10"/>
    <m/>
    <m/>
    <x v="26"/>
    <x v="3"/>
  </r>
  <r>
    <x v="2082"/>
    <x v="25"/>
    <x v="2051"/>
    <x v="12"/>
    <x v="2082"/>
    <x v="5"/>
    <x v="19"/>
    <x v="2"/>
    <x v="0"/>
    <x v="258"/>
    <x v="16"/>
    <x v="1"/>
    <x v="0"/>
    <d v="2024-12-06T00:00:00"/>
    <d v="2024-12-30T00:00:00"/>
    <x v="3"/>
    <x v="3"/>
  </r>
  <r>
    <x v="2083"/>
    <x v="7"/>
    <x v="2052"/>
    <x v="6"/>
    <x v="2083"/>
    <x v="4"/>
    <x v="12"/>
    <x v="3"/>
    <x v="0"/>
    <x v="121"/>
    <x v="7"/>
    <x v="0"/>
    <x v="1"/>
    <m/>
    <m/>
    <x v="15"/>
    <x v="3"/>
  </r>
  <r>
    <x v="2084"/>
    <x v="33"/>
    <x v="2053"/>
    <x v="0"/>
    <x v="2084"/>
    <x v="4"/>
    <x v="11"/>
    <x v="0"/>
    <x v="1"/>
    <x v="38"/>
    <x v="1"/>
    <x v="1"/>
    <x v="10"/>
    <d v="2024-04-15T00:00:00"/>
    <d v="2024-04-29T00:00:00"/>
    <x v="10"/>
    <x v="0"/>
  </r>
  <r>
    <x v="2085"/>
    <x v="27"/>
    <x v="2054"/>
    <x v="3"/>
    <x v="2085"/>
    <x v="1"/>
    <x v="17"/>
    <x v="2"/>
    <x v="0"/>
    <x v="131"/>
    <x v="2"/>
    <x v="1"/>
    <x v="3"/>
    <d v="2024-09-30T00:00:00"/>
    <d v="2024-11-12T00:00:00"/>
    <x v="30"/>
    <x v="2"/>
  </r>
  <r>
    <x v="2086"/>
    <x v="28"/>
    <x v="2055"/>
    <x v="4"/>
    <x v="2086"/>
    <x v="2"/>
    <x v="12"/>
    <x v="4"/>
    <x v="1"/>
    <x v="136"/>
    <x v="12"/>
    <x v="1"/>
    <x v="5"/>
    <d v="2023-10-20T00:00:00"/>
    <d v="2024-12-30T00:00:00"/>
    <x v="36"/>
    <x v="3"/>
  </r>
  <r>
    <x v="2087"/>
    <x v="17"/>
    <x v="2056"/>
    <x v="6"/>
    <x v="2087"/>
    <x v="3"/>
    <x v="1"/>
    <x v="1"/>
    <x v="1"/>
    <x v="229"/>
    <x v="4"/>
    <x v="1"/>
    <x v="7"/>
    <d v="2024-07-07T00:00:00"/>
    <d v="2024-11-25T00:00:00"/>
    <x v="7"/>
    <x v="3"/>
  </r>
  <r>
    <x v="2088"/>
    <x v="28"/>
    <x v="2057"/>
    <x v="4"/>
    <x v="2088"/>
    <x v="4"/>
    <x v="2"/>
    <x v="4"/>
    <x v="1"/>
    <x v="84"/>
    <x v="2"/>
    <x v="0"/>
    <x v="2"/>
    <m/>
    <m/>
    <x v="34"/>
    <x v="3"/>
  </r>
  <r>
    <x v="2089"/>
    <x v="15"/>
    <x v="2058"/>
    <x v="1"/>
    <x v="2089"/>
    <x v="5"/>
    <x v="6"/>
    <x v="4"/>
    <x v="1"/>
    <x v="187"/>
    <x v="5"/>
    <x v="1"/>
    <x v="5"/>
    <d v="2024-09-17T00:00:00"/>
    <d v="2024-11-26T00:00:00"/>
    <x v="2"/>
    <x v="0"/>
  </r>
  <r>
    <x v="2090"/>
    <x v="12"/>
    <x v="2059"/>
    <x v="9"/>
    <x v="2090"/>
    <x v="0"/>
    <x v="8"/>
    <x v="2"/>
    <x v="1"/>
    <x v="351"/>
    <x v="15"/>
    <x v="0"/>
    <x v="4"/>
    <m/>
    <m/>
    <x v="14"/>
    <x v="3"/>
  </r>
  <r>
    <x v="2091"/>
    <x v="22"/>
    <x v="2060"/>
    <x v="11"/>
    <x v="2091"/>
    <x v="2"/>
    <x v="19"/>
    <x v="1"/>
    <x v="0"/>
    <x v="7"/>
    <x v="9"/>
    <x v="1"/>
    <x v="0"/>
    <d v="2023-07-10T00:00:00"/>
    <d v="2024-12-08T00:00:00"/>
    <x v="24"/>
    <x v="2"/>
  </r>
  <r>
    <x v="2092"/>
    <x v="36"/>
    <x v="2061"/>
    <x v="6"/>
    <x v="2092"/>
    <x v="4"/>
    <x v="18"/>
    <x v="0"/>
    <x v="1"/>
    <x v="4"/>
    <x v="6"/>
    <x v="0"/>
    <x v="6"/>
    <m/>
    <m/>
    <x v="16"/>
    <x v="3"/>
  </r>
  <r>
    <x v="2093"/>
    <x v="8"/>
    <x v="2062"/>
    <x v="7"/>
    <x v="2093"/>
    <x v="0"/>
    <x v="19"/>
    <x v="2"/>
    <x v="1"/>
    <x v="356"/>
    <x v="5"/>
    <x v="0"/>
    <x v="10"/>
    <m/>
    <m/>
    <x v="5"/>
    <x v="3"/>
  </r>
  <r>
    <x v="2094"/>
    <x v="5"/>
    <x v="2063"/>
    <x v="4"/>
    <x v="2094"/>
    <x v="0"/>
    <x v="15"/>
    <x v="0"/>
    <x v="0"/>
    <x v="0"/>
    <x v="0"/>
    <x v="1"/>
    <x v="10"/>
    <d v="2023-08-28T00:00:00"/>
    <d v="2023-09-09T00:00:00"/>
    <x v="12"/>
    <x v="3"/>
  </r>
  <r>
    <x v="2095"/>
    <x v="9"/>
    <x v="2064"/>
    <x v="8"/>
    <x v="2095"/>
    <x v="1"/>
    <x v="1"/>
    <x v="0"/>
    <x v="0"/>
    <x v="181"/>
    <x v="14"/>
    <x v="1"/>
    <x v="0"/>
    <d v="2023-04-20T00:00:00"/>
    <d v="2023-05-15T00:00:00"/>
    <x v="36"/>
    <x v="3"/>
  </r>
  <r>
    <x v="2096"/>
    <x v="29"/>
    <x v="2065"/>
    <x v="4"/>
    <x v="2096"/>
    <x v="3"/>
    <x v="3"/>
    <x v="0"/>
    <x v="1"/>
    <x v="70"/>
    <x v="16"/>
    <x v="0"/>
    <x v="2"/>
    <m/>
    <m/>
    <x v="7"/>
    <x v="3"/>
  </r>
  <r>
    <x v="2097"/>
    <x v="38"/>
    <x v="2066"/>
    <x v="0"/>
    <x v="2097"/>
    <x v="5"/>
    <x v="16"/>
    <x v="1"/>
    <x v="0"/>
    <x v="134"/>
    <x v="10"/>
    <x v="0"/>
    <x v="7"/>
    <m/>
    <m/>
    <x v="31"/>
    <x v="0"/>
  </r>
  <r>
    <x v="2098"/>
    <x v="23"/>
    <x v="2067"/>
    <x v="9"/>
    <x v="2098"/>
    <x v="3"/>
    <x v="18"/>
    <x v="2"/>
    <x v="1"/>
    <x v="4"/>
    <x v="16"/>
    <x v="1"/>
    <x v="6"/>
    <d v="2023-12-22T00:00:00"/>
    <d v="2025-01-09T00:00:00"/>
    <x v="24"/>
    <x v="3"/>
  </r>
  <r>
    <x v="2099"/>
    <x v="23"/>
    <x v="2068"/>
    <x v="9"/>
    <x v="2099"/>
    <x v="0"/>
    <x v="14"/>
    <x v="4"/>
    <x v="0"/>
    <x v="43"/>
    <x v="15"/>
    <x v="0"/>
    <x v="2"/>
    <m/>
    <m/>
    <x v="36"/>
    <x v="3"/>
  </r>
  <r>
    <x v="2100"/>
    <x v="28"/>
    <x v="2069"/>
    <x v="4"/>
    <x v="2100"/>
    <x v="0"/>
    <x v="4"/>
    <x v="4"/>
    <x v="1"/>
    <x v="17"/>
    <x v="3"/>
    <x v="0"/>
    <x v="9"/>
    <m/>
    <m/>
    <x v="10"/>
    <x v="3"/>
  </r>
  <r>
    <x v="2101"/>
    <x v="26"/>
    <x v="2070"/>
    <x v="7"/>
    <x v="2101"/>
    <x v="5"/>
    <x v="11"/>
    <x v="1"/>
    <x v="0"/>
    <x v="318"/>
    <x v="10"/>
    <x v="1"/>
    <x v="9"/>
    <d v="2023-11-17T00:00:00"/>
    <d v="2024-04-11T00:00:00"/>
    <x v="12"/>
    <x v="3"/>
  </r>
  <r>
    <x v="2102"/>
    <x v="13"/>
    <x v="2071"/>
    <x v="10"/>
    <x v="2102"/>
    <x v="5"/>
    <x v="0"/>
    <x v="1"/>
    <x v="0"/>
    <x v="251"/>
    <x v="1"/>
    <x v="0"/>
    <x v="3"/>
    <m/>
    <m/>
    <x v="22"/>
    <x v="3"/>
  </r>
  <r>
    <x v="2103"/>
    <x v="7"/>
    <x v="2072"/>
    <x v="6"/>
    <x v="2103"/>
    <x v="0"/>
    <x v="17"/>
    <x v="4"/>
    <x v="0"/>
    <x v="116"/>
    <x v="12"/>
    <x v="0"/>
    <x v="7"/>
    <m/>
    <m/>
    <x v="22"/>
    <x v="3"/>
  </r>
  <r>
    <x v="2104"/>
    <x v="31"/>
    <x v="2073"/>
    <x v="12"/>
    <x v="2104"/>
    <x v="0"/>
    <x v="13"/>
    <x v="2"/>
    <x v="0"/>
    <x v="216"/>
    <x v="3"/>
    <x v="0"/>
    <x v="1"/>
    <m/>
    <m/>
    <x v="24"/>
    <x v="3"/>
  </r>
  <r>
    <x v="2105"/>
    <x v="33"/>
    <x v="2074"/>
    <x v="0"/>
    <x v="2105"/>
    <x v="0"/>
    <x v="15"/>
    <x v="1"/>
    <x v="0"/>
    <x v="348"/>
    <x v="7"/>
    <x v="1"/>
    <x v="2"/>
    <d v="2024-12-24T00:00:00"/>
    <d v="2025-01-28T00:00:00"/>
    <x v="35"/>
    <x v="0"/>
  </r>
  <r>
    <x v="2106"/>
    <x v="3"/>
    <x v="2075"/>
    <x v="3"/>
    <x v="2106"/>
    <x v="2"/>
    <x v="16"/>
    <x v="1"/>
    <x v="0"/>
    <x v="107"/>
    <x v="13"/>
    <x v="0"/>
    <x v="6"/>
    <m/>
    <m/>
    <x v="16"/>
    <x v="2"/>
  </r>
  <r>
    <x v="2107"/>
    <x v="23"/>
    <x v="2076"/>
    <x v="9"/>
    <x v="2107"/>
    <x v="5"/>
    <x v="4"/>
    <x v="3"/>
    <x v="0"/>
    <x v="247"/>
    <x v="11"/>
    <x v="0"/>
    <x v="0"/>
    <m/>
    <m/>
    <x v="20"/>
    <x v="3"/>
  </r>
  <r>
    <x v="2108"/>
    <x v="13"/>
    <x v="2077"/>
    <x v="10"/>
    <x v="2108"/>
    <x v="4"/>
    <x v="2"/>
    <x v="0"/>
    <x v="1"/>
    <x v="147"/>
    <x v="17"/>
    <x v="0"/>
    <x v="6"/>
    <m/>
    <m/>
    <x v="24"/>
    <x v="3"/>
  </r>
  <r>
    <x v="2109"/>
    <x v="13"/>
    <x v="2078"/>
    <x v="10"/>
    <x v="2109"/>
    <x v="2"/>
    <x v="13"/>
    <x v="4"/>
    <x v="0"/>
    <x v="183"/>
    <x v="4"/>
    <x v="1"/>
    <x v="4"/>
    <d v="2023-12-21T00:00:00"/>
    <d v="2024-06-05T00:00:00"/>
    <x v="17"/>
    <x v="3"/>
  </r>
  <r>
    <x v="2110"/>
    <x v="32"/>
    <x v="2079"/>
    <x v="11"/>
    <x v="2110"/>
    <x v="3"/>
    <x v="9"/>
    <x v="0"/>
    <x v="0"/>
    <x v="188"/>
    <x v="11"/>
    <x v="0"/>
    <x v="10"/>
    <m/>
    <m/>
    <x v="26"/>
    <x v="2"/>
  </r>
  <r>
    <x v="2111"/>
    <x v="34"/>
    <x v="2080"/>
    <x v="5"/>
    <x v="2111"/>
    <x v="2"/>
    <x v="0"/>
    <x v="0"/>
    <x v="1"/>
    <x v="297"/>
    <x v="19"/>
    <x v="1"/>
    <x v="6"/>
    <d v="2023-07-11T00:00:00"/>
    <d v="2023-11-03T00:00:00"/>
    <x v="9"/>
    <x v="3"/>
  </r>
  <r>
    <x v="2112"/>
    <x v="6"/>
    <x v="2081"/>
    <x v="5"/>
    <x v="2112"/>
    <x v="1"/>
    <x v="11"/>
    <x v="0"/>
    <x v="1"/>
    <x v="364"/>
    <x v="16"/>
    <x v="0"/>
    <x v="9"/>
    <m/>
    <m/>
    <x v="6"/>
    <x v="3"/>
  </r>
  <r>
    <x v="2113"/>
    <x v="16"/>
    <x v="2082"/>
    <x v="1"/>
    <x v="2113"/>
    <x v="3"/>
    <x v="11"/>
    <x v="4"/>
    <x v="1"/>
    <x v="400"/>
    <x v="15"/>
    <x v="1"/>
    <x v="2"/>
    <d v="2024-12-09T00:00:00"/>
    <d v="2024-12-27T00:00:00"/>
    <x v="32"/>
    <x v="0"/>
  </r>
  <r>
    <x v="2114"/>
    <x v="33"/>
    <x v="2083"/>
    <x v="0"/>
    <x v="2114"/>
    <x v="5"/>
    <x v="18"/>
    <x v="2"/>
    <x v="1"/>
    <x v="0"/>
    <x v="13"/>
    <x v="1"/>
    <x v="6"/>
    <d v="2024-12-19T00:00:00"/>
    <d v="2025-02-24T00:00:00"/>
    <x v="28"/>
    <x v="0"/>
  </r>
  <r>
    <x v="2115"/>
    <x v="13"/>
    <x v="2084"/>
    <x v="10"/>
    <x v="2115"/>
    <x v="0"/>
    <x v="4"/>
    <x v="3"/>
    <x v="1"/>
    <x v="272"/>
    <x v="10"/>
    <x v="0"/>
    <x v="10"/>
    <m/>
    <m/>
    <x v="31"/>
    <x v="3"/>
  </r>
  <r>
    <x v="2116"/>
    <x v="37"/>
    <x v="2085"/>
    <x v="5"/>
    <x v="2116"/>
    <x v="2"/>
    <x v="11"/>
    <x v="3"/>
    <x v="0"/>
    <x v="51"/>
    <x v="6"/>
    <x v="1"/>
    <x v="9"/>
    <d v="2024-05-20T00:00:00"/>
    <d v="2024-10-07T00:00:00"/>
    <x v="29"/>
    <x v="3"/>
  </r>
  <r>
    <x v="2117"/>
    <x v="34"/>
    <x v="2086"/>
    <x v="5"/>
    <x v="2117"/>
    <x v="3"/>
    <x v="6"/>
    <x v="0"/>
    <x v="1"/>
    <x v="217"/>
    <x v="7"/>
    <x v="1"/>
    <x v="1"/>
    <d v="2023-10-07T00:00:00"/>
    <d v="2024-09-08T00:00:00"/>
    <x v="22"/>
    <x v="3"/>
  </r>
  <r>
    <x v="2118"/>
    <x v="19"/>
    <x v="2087"/>
    <x v="7"/>
    <x v="2118"/>
    <x v="0"/>
    <x v="6"/>
    <x v="3"/>
    <x v="1"/>
    <x v="383"/>
    <x v="11"/>
    <x v="0"/>
    <x v="3"/>
    <m/>
    <m/>
    <x v="11"/>
    <x v="3"/>
  </r>
  <r>
    <x v="2119"/>
    <x v="26"/>
    <x v="2088"/>
    <x v="7"/>
    <x v="2119"/>
    <x v="5"/>
    <x v="11"/>
    <x v="0"/>
    <x v="1"/>
    <x v="385"/>
    <x v="18"/>
    <x v="1"/>
    <x v="8"/>
    <d v="2023-06-16T00:00:00"/>
    <d v="2023-08-02T00:00:00"/>
    <x v="11"/>
    <x v="3"/>
  </r>
  <r>
    <x v="2120"/>
    <x v="8"/>
    <x v="2089"/>
    <x v="7"/>
    <x v="2120"/>
    <x v="2"/>
    <x v="13"/>
    <x v="1"/>
    <x v="1"/>
    <x v="119"/>
    <x v="15"/>
    <x v="1"/>
    <x v="11"/>
    <d v="2023-10-12T00:00:00"/>
    <d v="2024-06-07T00:00:00"/>
    <x v="33"/>
    <x v="3"/>
  </r>
  <r>
    <x v="2121"/>
    <x v="34"/>
    <x v="2090"/>
    <x v="5"/>
    <x v="2121"/>
    <x v="5"/>
    <x v="17"/>
    <x v="2"/>
    <x v="0"/>
    <x v="107"/>
    <x v="13"/>
    <x v="0"/>
    <x v="6"/>
    <m/>
    <m/>
    <x v="22"/>
    <x v="3"/>
  </r>
  <r>
    <x v="2122"/>
    <x v="35"/>
    <x v="2091"/>
    <x v="2"/>
    <x v="2122"/>
    <x v="0"/>
    <x v="12"/>
    <x v="4"/>
    <x v="1"/>
    <x v="368"/>
    <x v="14"/>
    <x v="0"/>
    <x v="9"/>
    <m/>
    <m/>
    <x v="35"/>
    <x v="1"/>
  </r>
  <r>
    <x v="2123"/>
    <x v="21"/>
    <x v="2092"/>
    <x v="10"/>
    <x v="2123"/>
    <x v="5"/>
    <x v="3"/>
    <x v="4"/>
    <x v="0"/>
    <x v="275"/>
    <x v="16"/>
    <x v="1"/>
    <x v="9"/>
    <d v="2023-07-15T00:00:00"/>
    <d v="2024-10-06T00:00:00"/>
    <x v="19"/>
    <x v="3"/>
  </r>
  <r>
    <x v="2124"/>
    <x v="8"/>
    <x v="2093"/>
    <x v="7"/>
    <x v="2124"/>
    <x v="2"/>
    <x v="18"/>
    <x v="3"/>
    <x v="0"/>
    <x v="138"/>
    <x v="7"/>
    <x v="0"/>
    <x v="4"/>
    <m/>
    <m/>
    <x v="36"/>
    <x v="3"/>
  </r>
  <r>
    <x v="2125"/>
    <x v="16"/>
    <x v="2094"/>
    <x v="1"/>
    <x v="2125"/>
    <x v="2"/>
    <x v="12"/>
    <x v="2"/>
    <x v="1"/>
    <x v="33"/>
    <x v="12"/>
    <x v="0"/>
    <x v="3"/>
    <m/>
    <m/>
    <x v="26"/>
    <x v="0"/>
  </r>
  <r>
    <x v="2126"/>
    <x v="28"/>
    <x v="2095"/>
    <x v="4"/>
    <x v="2126"/>
    <x v="0"/>
    <x v="18"/>
    <x v="2"/>
    <x v="0"/>
    <x v="77"/>
    <x v="11"/>
    <x v="1"/>
    <x v="5"/>
    <d v="2023-11-02T00:00:00"/>
    <d v="2025-01-27T00:00:00"/>
    <x v="4"/>
    <x v="3"/>
  </r>
  <r>
    <x v="2127"/>
    <x v="1"/>
    <x v="2096"/>
    <x v="1"/>
    <x v="2127"/>
    <x v="0"/>
    <x v="2"/>
    <x v="1"/>
    <x v="0"/>
    <x v="231"/>
    <x v="7"/>
    <x v="0"/>
    <x v="9"/>
    <m/>
    <m/>
    <x v="31"/>
    <x v="0"/>
  </r>
  <r>
    <x v="2128"/>
    <x v="8"/>
    <x v="2097"/>
    <x v="7"/>
    <x v="2128"/>
    <x v="4"/>
    <x v="7"/>
    <x v="3"/>
    <x v="1"/>
    <x v="276"/>
    <x v="12"/>
    <x v="1"/>
    <x v="2"/>
    <d v="2023-09-05T00:00:00"/>
    <d v="2024-09-07T00:00:00"/>
    <x v="16"/>
    <x v="3"/>
  </r>
  <r>
    <x v="2129"/>
    <x v="18"/>
    <x v="2098"/>
    <x v="9"/>
    <x v="2129"/>
    <x v="4"/>
    <x v="14"/>
    <x v="2"/>
    <x v="0"/>
    <x v="11"/>
    <x v="19"/>
    <x v="0"/>
    <x v="8"/>
    <m/>
    <m/>
    <x v="24"/>
    <x v="3"/>
  </r>
  <r>
    <x v="2130"/>
    <x v="25"/>
    <x v="2099"/>
    <x v="12"/>
    <x v="2130"/>
    <x v="0"/>
    <x v="10"/>
    <x v="3"/>
    <x v="0"/>
    <x v="103"/>
    <x v="8"/>
    <x v="0"/>
    <x v="5"/>
    <m/>
    <m/>
    <x v="11"/>
    <x v="3"/>
  </r>
  <r>
    <x v="2131"/>
    <x v="0"/>
    <x v="2100"/>
    <x v="0"/>
    <x v="2131"/>
    <x v="3"/>
    <x v="3"/>
    <x v="4"/>
    <x v="0"/>
    <x v="46"/>
    <x v="14"/>
    <x v="1"/>
    <x v="4"/>
    <d v="2023-06-13T00:00:00"/>
    <d v="2024-10-06T00:00:00"/>
    <x v="19"/>
    <x v="0"/>
  </r>
  <r>
    <x v="2132"/>
    <x v="18"/>
    <x v="2101"/>
    <x v="9"/>
    <x v="2132"/>
    <x v="2"/>
    <x v="9"/>
    <x v="2"/>
    <x v="1"/>
    <x v="136"/>
    <x v="1"/>
    <x v="1"/>
    <x v="4"/>
    <d v="2025-01-22T00:00:00"/>
    <d v="2025-02-08T00:00:00"/>
    <x v="22"/>
    <x v="3"/>
  </r>
  <r>
    <x v="2133"/>
    <x v="32"/>
    <x v="2102"/>
    <x v="11"/>
    <x v="2133"/>
    <x v="1"/>
    <x v="2"/>
    <x v="0"/>
    <x v="1"/>
    <x v="408"/>
    <x v="8"/>
    <x v="0"/>
    <x v="3"/>
    <m/>
    <m/>
    <x v="36"/>
    <x v="2"/>
  </r>
  <r>
    <x v="2134"/>
    <x v="5"/>
    <x v="2103"/>
    <x v="4"/>
    <x v="2134"/>
    <x v="0"/>
    <x v="9"/>
    <x v="3"/>
    <x v="1"/>
    <x v="40"/>
    <x v="17"/>
    <x v="1"/>
    <x v="6"/>
    <d v="2024-05-05T00:00:00"/>
    <d v="2024-07-25T00:00:00"/>
    <x v="11"/>
    <x v="3"/>
  </r>
  <r>
    <x v="2135"/>
    <x v="0"/>
    <x v="2104"/>
    <x v="0"/>
    <x v="2135"/>
    <x v="4"/>
    <x v="2"/>
    <x v="1"/>
    <x v="0"/>
    <x v="267"/>
    <x v="11"/>
    <x v="1"/>
    <x v="7"/>
    <d v="2023-07-13T00:00:00"/>
    <d v="2023-09-13T00:00:00"/>
    <x v="27"/>
    <x v="0"/>
  </r>
  <r>
    <x v="2136"/>
    <x v="17"/>
    <x v="2105"/>
    <x v="6"/>
    <x v="2136"/>
    <x v="5"/>
    <x v="10"/>
    <x v="4"/>
    <x v="0"/>
    <x v="102"/>
    <x v="5"/>
    <x v="1"/>
    <x v="0"/>
    <d v="2024-02-27T00:00:00"/>
    <d v="2025-02-20T00:00:00"/>
    <x v="28"/>
    <x v="3"/>
  </r>
  <r>
    <x v="2137"/>
    <x v="28"/>
    <x v="2106"/>
    <x v="4"/>
    <x v="2137"/>
    <x v="1"/>
    <x v="14"/>
    <x v="2"/>
    <x v="0"/>
    <x v="70"/>
    <x v="9"/>
    <x v="0"/>
    <x v="6"/>
    <m/>
    <m/>
    <x v="28"/>
    <x v="3"/>
  </r>
  <r>
    <x v="2138"/>
    <x v="35"/>
    <x v="2107"/>
    <x v="2"/>
    <x v="2138"/>
    <x v="4"/>
    <x v="19"/>
    <x v="3"/>
    <x v="1"/>
    <x v="275"/>
    <x v="18"/>
    <x v="0"/>
    <x v="0"/>
    <m/>
    <m/>
    <x v="8"/>
    <x v="1"/>
  </r>
  <r>
    <x v="2139"/>
    <x v="13"/>
    <x v="2108"/>
    <x v="10"/>
    <x v="2139"/>
    <x v="4"/>
    <x v="3"/>
    <x v="0"/>
    <x v="0"/>
    <x v="267"/>
    <x v="15"/>
    <x v="1"/>
    <x v="11"/>
    <d v="2024-12-12T00:00:00"/>
    <d v="2024-12-19T00:00:00"/>
    <x v="7"/>
    <x v="3"/>
  </r>
  <r>
    <x v="2140"/>
    <x v="6"/>
    <x v="2109"/>
    <x v="5"/>
    <x v="2140"/>
    <x v="5"/>
    <x v="4"/>
    <x v="4"/>
    <x v="0"/>
    <x v="268"/>
    <x v="19"/>
    <x v="1"/>
    <x v="9"/>
    <d v="2025-01-08T00:00:00"/>
    <d v="2025-02-17T00:00:00"/>
    <x v="36"/>
    <x v="3"/>
  </r>
  <r>
    <x v="2141"/>
    <x v="13"/>
    <x v="2110"/>
    <x v="10"/>
    <x v="2141"/>
    <x v="2"/>
    <x v="9"/>
    <x v="2"/>
    <x v="0"/>
    <x v="340"/>
    <x v="17"/>
    <x v="0"/>
    <x v="10"/>
    <m/>
    <m/>
    <x v="0"/>
    <x v="3"/>
  </r>
  <r>
    <x v="2142"/>
    <x v="19"/>
    <x v="2111"/>
    <x v="7"/>
    <x v="2142"/>
    <x v="1"/>
    <x v="6"/>
    <x v="4"/>
    <x v="1"/>
    <x v="410"/>
    <x v="2"/>
    <x v="1"/>
    <x v="4"/>
    <d v="2024-01-14T00:00:00"/>
    <d v="2024-07-22T00:00:00"/>
    <x v="34"/>
    <x v="3"/>
  </r>
  <r>
    <x v="2143"/>
    <x v="0"/>
    <x v="2112"/>
    <x v="0"/>
    <x v="2143"/>
    <x v="1"/>
    <x v="7"/>
    <x v="1"/>
    <x v="0"/>
    <x v="13"/>
    <x v="3"/>
    <x v="0"/>
    <x v="3"/>
    <m/>
    <m/>
    <x v="15"/>
    <x v="0"/>
  </r>
  <r>
    <x v="2144"/>
    <x v="9"/>
    <x v="2113"/>
    <x v="8"/>
    <x v="2144"/>
    <x v="0"/>
    <x v="2"/>
    <x v="0"/>
    <x v="0"/>
    <x v="329"/>
    <x v="15"/>
    <x v="1"/>
    <x v="9"/>
    <d v="2023-07-28T00:00:00"/>
    <d v="2023-08-03T00:00:00"/>
    <x v="22"/>
    <x v="3"/>
  </r>
  <r>
    <x v="2145"/>
    <x v="30"/>
    <x v="2114"/>
    <x v="12"/>
    <x v="2145"/>
    <x v="0"/>
    <x v="3"/>
    <x v="2"/>
    <x v="1"/>
    <x v="172"/>
    <x v="0"/>
    <x v="0"/>
    <x v="9"/>
    <m/>
    <m/>
    <x v="35"/>
    <x v="3"/>
  </r>
  <r>
    <x v="2146"/>
    <x v="23"/>
    <x v="2115"/>
    <x v="9"/>
    <x v="2146"/>
    <x v="0"/>
    <x v="13"/>
    <x v="2"/>
    <x v="0"/>
    <x v="7"/>
    <x v="8"/>
    <x v="1"/>
    <x v="5"/>
    <d v="2023-08-01T00:00:00"/>
    <d v="2024-03-17T00:00:00"/>
    <x v="28"/>
    <x v="3"/>
  </r>
  <r>
    <x v="2147"/>
    <x v="12"/>
    <x v="2116"/>
    <x v="9"/>
    <x v="2147"/>
    <x v="4"/>
    <x v="15"/>
    <x v="4"/>
    <x v="1"/>
    <x v="262"/>
    <x v="18"/>
    <x v="1"/>
    <x v="10"/>
    <d v="2023-03-15T00:00:00"/>
    <d v="2023-03-21T00:00:00"/>
    <x v="5"/>
    <x v="3"/>
  </r>
  <r>
    <x v="2148"/>
    <x v="24"/>
    <x v="2117"/>
    <x v="3"/>
    <x v="2148"/>
    <x v="5"/>
    <x v="12"/>
    <x v="4"/>
    <x v="1"/>
    <x v="367"/>
    <x v="17"/>
    <x v="1"/>
    <x v="2"/>
    <d v="2024-05-12T00:00:00"/>
    <d v="2024-08-24T00:00:00"/>
    <x v="16"/>
    <x v="2"/>
  </r>
  <r>
    <x v="2149"/>
    <x v="38"/>
    <x v="2118"/>
    <x v="0"/>
    <x v="2149"/>
    <x v="0"/>
    <x v="19"/>
    <x v="3"/>
    <x v="0"/>
    <x v="147"/>
    <x v="10"/>
    <x v="1"/>
    <x v="0"/>
    <d v="2024-05-25T00:00:00"/>
    <d v="2024-07-10T00:00:00"/>
    <x v="9"/>
    <x v="0"/>
  </r>
  <r>
    <x v="2150"/>
    <x v="13"/>
    <x v="2119"/>
    <x v="10"/>
    <x v="2150"/>
    <x v="5"/>
    <x v="12"/>
    <x v="0"/>
    <x v="1"/>
    <x v="146"/>
    <x v="0"/>
    <x v="0"/>
    <x v="2"/>
    <m/>
    <m/>
    <x v="35"/>
    <x v="3"/>
  </r>
  <r>
    <x v="2151"/>
    <x v="38"/>
    <x v="2120"/>
    <x v="0"/>
    <x v="2151"/>
    <x v="1"/>
    <x v="18"/>
    <x v="0"/>
    <x v="0"/>
    <x v="160"/>
    <x v="11"/>
    <x v="0"/>
    <x v="7"/>
    <m/>
    <m/>
    <x v="35"/>
    <x v="0"/>
  </r>
  <r>
    <x v="2152"/>
    <x v="19"/>
    <x v="2121"/>
    <x v="7"/>
    <x v="2152"/>
    <x v="1"/>
    <x v="9"/>
    <x v="1"/>
    <x v="0"/>
    <x v="277"/>
    <x v="8"/>
    <x v="1"/>
    <x v="11"/>
    <d v="2024-07-20T00:00:00"/>
    <d v="2024-12-05T00:00:00"/>
    <x v="30"/>
    <x v="3"/>
  </r>
  <r>
    <x v="2153"/>
    <x v="17"/>
    <x v="2122"/>
    <x v="6"/>
    <x v="2153"/>
    <x v="1"/>
    <x v="19"/>
    <x v="0"/>
    <x v="1"/>
    <x v="398"/>
    <x v="0"/>
    <x v="0"/>
    <x v="0"/>
    <m/>
    <m/>
    <x v="9"/>
    <x v="3"/>
  </r>
  <r>
    <x v="2154"/>
    <x v="16"/>
    <x v="2123"/>
    <x v="1"/>
    <x v="2154"/>
    <x v="1"/>
    <x v="9"/>
    <x v="2"/>
    <x v="0"/>
    <x v="19"/>
    <x v="13"/>
    <x v="0"/>
    <x v="3"/>
    <m/>
    <m/>
    <x v="21"/>
    <x v="0"/>
  </r>
  <r>
    <x v="2155"/>
    <x v="24"/>
    <x v="2124"/>
    <x v="3"/>
    <x v="2155"/>
    <x v="4"/>
    <x v="8"/>
    <x v="0"/>
    <x v="1"/>
    <x v="194"/>
    <x v="2"/>
    <x v="0"/>
    <x v="8"/>
    <m/>
    <m/>
    <x v="10"/>
    <x v="2"/>
  </r>
  <r>
    <x v="2156"/>
    <x v="25"/>
    <x v="809"/>
    <x v="12"/>
    <x v="2156"/>
    <x v="1"/>
    <x v="10"/>
    <x v="0"/>
    <x v="0"/>
    <x v="226"/>
    <x v="16"/>
    <x v="1"/>
    <x v="6"/>
    <d v="2023-08-01T00:00:00"/>
    <d v="2024-12-21T00:00:00"/>
    <x v="7"/>
    <x v="3"/>
  </r>
  <r>
    <x v="2157"/>
    <x v="11"/>
    <x v="2125"/>
    <x v="8"/>
    <x v="2157"/>
    <x v="0"/>
    <x v="17"/>
    <x v="3"/>
    <x v="0"/>
    <x v="192"/>
    <x v="0"/>
    <x v="1"/>
    <x v="8"/>
    <d v="2024-10-06T00:00:00"/>
    <d v="2025-01-15T00:00:00"/>
    <x v="16"/>
    <x v="3"/>
  </r>
  <r>
    <x v="2158"/>
    <x v="2"/>
    <x v="2126"/>
    <x v="2"/>
    <x v="2158"/>
    <x v="2"/>
    <x v="13"/>
    <x v="2"/>
    <x v="1"/>
    <x v="18"/>
    <x v="19"/>
    <x v="0"/>
    <x v="1"/>
    <m/>
    <m/>
    <x v="21"/>
    <x v="1"/>
  </r>
  <r>
    <x v="2159"/>
    <x v="4"/>
    <x v="2127"/>
    <x v="1"/>
    <x v="2159"/>
    <x v="4"/>
    <x v="18"/>
    <x v="2"/>
    <x v="0"/>
    <x v="358"/>
    <x v="7"/>
    <x v="1"/>
    <x v="8"/>
    <d v="2023-03-21T00:00:00"/>
    <d v="2023-12-16T00:00:00"/>
    <x v="30"/>
    <x v="0"/>
  </r>
  <r>
    <x v="2160"/>
    <x v="25"/>
    <x v="2128"/>
    <x v="12"/>
    <x v="2160"/>
    <x v="5"/>
    <x v="16"/>
    <x v="2"/>
    <x v="0"/>
    <x v="251"/>
    <x v="5"/>
    <x v="0"/>
    <x v="0"/>
    <m/>
    <m/>
    <x v="35"/>
    <x v="3"/>
  </r>
  <r>
    <x v="2161"/>
    <x v="8"/>
    <x v="2129"/>
    <x v="7"/>
    <x v="2161"/>
    <x v="3"/>
    <x v="11"/>
    <x v="3"/>
    <x v="1"/>
    <x v="364"/>
    <x v="5"/>
    <x v="0"/>
    <x v="1"/>
    <m/>
    <m/>
    <x v="35"/>
    <x v="3"/>
  </r>
  <r>
    <x v="2162"/>
    <x v="37"/>
    <x v="2130"/>
    <x v="5"/>
    <x v="2162"/>
    <x v="0"/>
    <x v="2"/>
    <x v="1"/>
    <x v="1"/>
    <x v="152"/>
    <x v="14"/>
    <x v="1"/>
    <x v="9"/>
    <d v="2025-02-08T00:00:00"/>
    <d v="2025-02-26T00:00:00"/>
    <x v="19"/>
    <x v="3"/>
  </r>
  <r>
    <x v="2163"/>
    <x v="15"/>
    <x v="2131"/>
    <x v="1"/>
    <x v="2163"/>
    <x v="2"/>
    <x v="18"/>
    <x v="0"/>
    <x v="0"/>
    <x v="374"/>
    <x v="11"/>
    <x v="1"/>
    <x v="5"/>
    <d v="2024-05-23T00:00:00"/>
    <d v="2025-02-18T00:00:00"/>
    <x v="22"/>
    <x v="0"/>
  </r>
  <r>
    <x v="2164"/>
    <x v="28"/>
    <x v="2132"/>
    <x v="4"/>
    <x v="2164"/>
    <x v="1"/>
    <x v="2"/>
    <x v="1"/>
    <x v="0"/>
    <x v="180"/>
    <x v="19"/>
    <x v="0"/>
    <x v="5"/>
    <m/>
    <m/>
    <x v="2"/>
    <x v="3"/>
  </r>
  <r>
    <x v="2165"/>
    <x v="38"/>
    <x v="2133"/>
    <x v="0"/>
    <x v="2165"/>
    <x v="4"/>
    <x v="1"/>
    <x v="1"/>
    <x v="0"/>
    <x v="173"/>
    <x v="4"/>
    <x v="1"/>
    <x v="5"/>
    <d v="2024-01-09T00:00:00"/>
    <d v="2024-05-12T00:00:00"/>
    <x v="4"/>
    <x v="0"/>
  </r>
  <r>
    <x v="2166"/>
    <x v="13"/>
    <x v="2134"/>
    <x v="10"/>
    <x v="2166"/>
    <x v="4"/>
    <x v="4"/>
    <x v="1"/>
    <x v="1"/>
    <x v="260"/>
    <x v="8"/>
    <x v="0"/>
    <x v="2"/>
    <m/>
    <m/>
    <x v="19"/>
    <x v="3"/>
  </r>
  <r>
    <x v="2167"/>
    <x v="7"/>
    <x v="2135"/>
    <x v="6"/>
    <x v="2167"/>
    <x v="4"/>
    <x v="6"/>
    <x v="0"/>
    <x v="1"/>
    <x v="81"/>
    <x v="5"/>
    <x v="0"/>
    <x v="5"/>
    <m/>
    <m/>
    <x v="27"/>
    <x v="3"/>
  </r>
  <r>
    <x v="2168"/>
    <x v="28"/>
    <x v="2136"/>
    <x v="4"/>
    <x v="2168"/>
    <x v="4"/>
    <x v="15"/>
    <x v="1"/>
    <x v="0"/>
    <x v="226"/>
    <x v="4"/>
    <x v="0"/>
    <x v="3"/>
    <m/>
    <m/>
    <x v="15"/>
    <x v="3"/>
  </r>
  <r>
    <x v="2169"/>
    <x v="2"/>
    <x v="37"/>
    <x v="2"/>
    <x v="2169"/>
    <x v="2"/>
    <x v="3"/>
    <x v="3"/>
    <x v="1"/>
    <x v="49"/>
    <x v="9"/>
    <x v="0"/>
    <x v="4"/>
    <m/>
    <m/>
    <x v="3"/>
    <x v="1"/>
  </r>
  <r>
    <x v="2170"/>
    <x v="19"/>
    <x v="2137"/>
    <x v="7"/>
    <x v="2170"/>
    <x v="4"/>
    <x v="16"/>
    <x v="4"/>
    <x v="1"/>
    <x v="316"/>
    <x v="10"/>
    <x v="0"/>
    <x v="8"/>
    <m/>
    <m/>
    <x v="28"/>
    <x v="3"/>
  </r>
  <r>
    <x v="2171"/>
    <x v="37"/>
    <x v="2138"/>
    <x v="5"/>
    <x v="2171"/>
    <x v="1"/>
    <x v="10"/>
    <x v="0"/>
    <x v="1"/>
    <x v="10"/>
    <x v="17"/>
    <x v="1"/>
    <x v="1"/>
    <d v="2025-02-22T00:00:00"/>
    <d v="2025-02-22T00:00:00"/>
    <x v="8"/>
    <x v="3"/>
  </r>
  <r>
    <x v="2172"/>
    <x v="17"/>
    <x v="2139"/>
    <x v="6"/>
    <x v="2172"/>
    <x v="4"/>
    <x v="6"/>
    <x v="2"/>
    <x v="1"/>
    <x v="84"/>
    <x v="7"/>
    <x v="1"/>
    <x v="0"/>
    <d v="2024-11-07T00:00:00"/>
    <d v="2024-11-11T00:00:00"/>
    <x v="34"/>
    <x v="3"/>
  </r>
  <r>
    <x v="2173"/>
    <x v="28"/>
    <x v="2140"/>
    <x v="4"/>
    <x v="2173"/>
    <x v="3"/>
    <x v="3"/>
    <x v="4"/>
    <x v="0"/>
    <x v="97"/>
    <x v="7"/>
    <x v="1"/>
    <x v="10"/>
    <d v="2024-12-23T00:00:00"/>
    <d v="2025-02-13T00:00:00"/>
    <x v="15"/>
    <x v="3"/>
  </r>
  <r>
    <x v="2174"/>
    <x v="27"/>
    <x v="2141"/>
    <x v="3"/>
    <x v="2174"/>
    <x v="0"/>
    <x v="19"/>
    <x v="3"/>
    <x v="0"/>
    <x v="249"/>
    <x v="12"/>
    <x v="0"/>
    <x v="10"/>
    <m/>
    <m/>
    <x v="12"/>
    <x v="2"/>
  </r>
  <r>
    <x v="2175"/>
    <x v="27"/>
    <x v="2142"/>
    <x v="3"/>
    <x v="2175"/>
    <x v="5"/>
    <x v="1"/>
    <x v="1"/>
    <x v="0"/>
    <x v="119"/>
    <x v="5"/>
    <x v="1"/>
    <x v="11"/>
    <d v="2024-06-18T00:00:00"/>
    <d v="2025-01-07T00:00:00"/>
    <x v="34"/>
    <x v="2"/>
  </r>
  <r>
    <x v="2176"/>
    <x v="27"/>
    <x v="2143"/>
    <x v="3"/>
    <x v="2176"/>
    <x v="5"/>
    <x v="15"/>
    <x v="0"/>
    <x v="0"/>
    <x v="387"/>
    <x v="11"/>
    <x v="1"/>
    <x v="0"/>
    <d v="2023-08-17T00:00:00"/>
    <d v="2025-01-05T00:00:00"/>
    <x v="12"/>
    <x v="2"/>
  </r>
  <r>
    <x v="2177"/>
    <x v="16"/>
    <x v="2144"/>
    <x v="1"/>
    <x v="2177"/>
    <x v="5"/>
    <x v="16"/>
    <x v="2"/>
    <x v="0"/>
    <x v="251"/>
    <x v="19"/>
    <x v="1"/>
    <x v="0"/>
    <d v="2023-08-09T00:00:00"/>
    <d v="2024-09-03T00:00:00"/>
    <x v="36"/>
    <x v="0"/>
  </r>
  <r>
    <x v="2178"/>
    <x v="8"/>
    <x v="2145"/>
    <x v="7"/>
    <x v="2178"/>
    <x v="1"/>
    <x v="2"/>
    <x v="4"/>
    <x v="1"/>
    <x v="367"/>
    <x v="12"/>
    <x v="1"/>
    <x v="4"/>
    <d v="2024-06-25T00:00:00"/>
    <d v="2024-10-05T00:00:00"/>
    <x v="33"/>
    <x v="3"/>
  </r>
  <r>
    <x v="2179"/>
    <x v="12"/>
    <x v="2146"/>
    <x v="9"/>
    <x v="2179"/>
    <x v="0"/>
    <x v="10"/>
    <x v="1"/>
    <x v="0"/>
    <x v="333"/>
    <x v="4"/>
    <x v="1"/>
    <x v="6"/>
    <d v="2023-03-25T00:00:00"/>
    <d v="2023-09-18T00:00:00"/>
    <x v="36"/>
    <x v="3"/>
  </r>
  <r>
    <x v="2180"/>
    <x v="17"/>
    <x v="2147"/>
    <x v="6"/>
    <x v="2180"/>
    <x v="3"/>
    <x v="8"/>
    <x v="4"/>
    <x v="0"/>
    <x v="110"/>
    <x v="19"/>
    <x v="0"/>
    <x v="5"/>
    <m/>
    <m/>
    <x v="7"/>
    <x v="3"/>
  </r>
  <r>
    <x v="2181"/>
    <x v="21"/>
    <x v="349"/>
    <x v="10"/>
    <x v="2181"/>
    <x v="5"/>
    <x v="2"/>
    <x v="1"/>
    <x v="1"/>
    <x v="370"/>
    <x v="14"/>
    <x v="1"/>
    <x v="1"/>
    <d v="2024-10-08T00:00:00"/>
    <d v="2024-12-05T00:00:00"/>
    <x v="5"/>
    <x v="3"/>
  </r>
  <r>
    <x v="2182"/>
    <x v="33"/>
    <x v="2148"/>
    <x v="0"/>
    <x v="2182"/>
    <x v="3"/>
    <x v="1"/>
    <x v="2"/>
    <x v="0"/>
    <x v="302"/>
    <x v="16"/>
    <x v="0"/>
    <x v="5"/>
    <m/>
    <m/>
    <x v="30"/>
    <x v="0"/>
  </r>
  <r>
    <x v="2183"/>
    <x v="25"/>
    <x v="2149"/>
    <x v="12"/>
    <x v="2183"/>
    <x v="1"/>
    <x v="0"/>
    <x v="4"/>
    <x v="0"/>
    <x v="54"/>
    <x v="7"/>
    <x v="1"/>
    <x v="9"/>
    <d v="2023-09-17T00:00:00"/>
    <d v="2024-12-30T00:00:00"/>
    <x v="24"/>
    <x v="3"/>
  </r>
  <r>
    <x v="2184"/>
    <x v="33"/>
    <x v="2150"/>
    <x v="0"/>
    <x v="2184"/>
    <x v="3"/>
    <x v="7"/>
    <x v="1"/>
    <x v="1"/>
    <x v="250"/>
    <x v="6"/>
    <x v="0"/>
    <x v="7"/>
    <m/>
    <m/>
    <x v="6"/>
    <x v="0"/>
  </r>
  <r>
    <x v="2185"/>
    <x v="0"/>
    <x v="2151"/>
    <x v="0"/>
    <x v="2185"/>
    <x v="2"/>
    <x v="1"/>
    <x v="4"/>
    <x v="1"/>
    <x v="57"/>
    <x v="13"/>
    <x v="1"/>
    <x v="5"/>
    <d v="2024-11-29T00:00:00"/>
    <d v="2025-02-18T00:00:00"/>
    <x v="28"/>
    <x v="0"/>
  </r>
  <r>
    <x v="2186"/>
    <x v="30"/>
    <x v="2152"/>
    <x v="12"/>
    <x v="2186"/>
    <x v="0"/>
    <x v="12"/>
    <x v="3"/>
    <x v="0"/>
    <x v="356"/>
    <x v="5"/>
    <x v="0"/>
    <x v="3"/>
    <m/>
    <m/>
    <x v="34"/>
    <x v="3"/>
  </r>
  <r>
    <x v="2187"/>
    <x v="28"/>
    <x v="2153"/>
    <x v="4"/>
    <x v="2187"/>
    <x v="5"/>
    <x v="11"/>
    <x v="4"/>
    <x v="0"/>
    <x v="106"/>
    <x v="5"/>
    <x v="0"/>
    <x v="8"/>
    <m/>
    <m/>
    <x v="28"/>
    <x v="3"/>
  </r>
  <r>
    <x v="2188"/>
    <x v="0"/>
    <x v="2154"/>
    <x v="0"/>
    <x v="2188"/>
    <x v="3"/>
    <x v="11"/>
    <x v="0"/>
    <x v="0"/>
    <x v="217"/>
    <x v="2"/>
    <x v="1"/>
    <x v="0"/>
    <d v="2023-03-05T00:00:00"/>
    <d v="2023-12-22T00:00:00"/>
    <x v="11"/>
    <x v="0"/>
  </r>
  <r>
    <x v="2189"/>
    <x v="10"/>
    <x v="1589"/>
    <x v="2"/>
    <x v="2189"/>
    <x v="5"/>
    <x v="2"/>
    <x v="3"/>
    <x v="0"/>
    <x v="246"/>
    <x v="19"/>
    <x v="1"/>
    <x v="0"/>
    <d v="2024-03-04T00:00:00"/>
    <d v="2024-04-04T00:00:00"/>
    <x v="24"/>
    <x v="1"/>
  </r>
  <r>
    <x v="2190"/>
    <x v="35"/>
    <x v="2155"/>
    <x v="2"/>
    <x v="2190"/>
    <x v="0"/>
    <x v="15"/>
    <x v="4"/>
    <x v="1"/>
    <x v="344"/>
    <x v="11"/>
    <x v="0"/>
    <x v="1"/>
    <m/>
    <m/>
    <x v="3"/>
    <x v="1"/>
  </r>
  <r>
    <x v="2191"/>
    <x v="28"/>
    <x v="2156"/>
    <x v="4"/>
    <x v="2191"/>
    <x v="2"/>
    <x v="9"/>
    <x v="3"/>
    <x v="1"/>
    <x v="309"/>
    <x v="5"/>
    <x v="1"/>
    <x v="2"/>
    <d v="2023-04-15T00:00:00"/>
    <d v="2023-06-09T00:00:00"/>
    <x v="16"/>
    <x v="3"/>
  </r>
  <r>
    <x v="2192"/>
    <x v="13"/>
    <x v="2157"/>
    <x v="10"/>
    <x v="2192"/>
    <x v="4"/>
    <x v="11"/>
    <x v="4"/>
    <x v="1"/>
    <x v="14"/>
    <x v="18"/>
    <x v="0"/>
    <x v="2"/>
    <m/>
    <m/>
    <x v="9"/>
    <x v="3"/>
  </r>
  <r>
    <x v="2193"/>
    <x v="12"/>
    <x v="2158"/>
    <x v="9"/>
    <x v="2193"/>
    <x v="4"/>
    <x v="18"/>
    <x v="2"/>
    <x v="1"/>
    <x v="40"/>
    <x v="12"/>
    <x v="1"/>
    <x v="11"/>
    <d v="2024-07-22T00:00:00"/>
    <d v="2024-12-28T00:00:00"/>
    <x v="16"/>
    <x v="3"/>
  </r>
  <r>
    <x v="2194"/>
    <x v="12"/>
    <x v="2159"/>
    <x v="9"/>
    <x v="2194"/>
    <x v="2"/>
    <x v="17"/>
    <x v="4"/>
    <x v="1"/>
    <x v="91"/>
    <x v="14"/>
    <x v="0"/>
    <x v="9"/>
    <m/>
    <m/>
    <x v="24"/>
    <x v="3"/>
  </r>
  <r>
    <x v="2195"/>
    <x v="29"/>
    <x v="2160"/>
    <x v="4"/>
    <x v="2195"/>
    <x v="0"/>
    <x v="16"/>
    <x v="1"/>
    <x v="0"/>
    <x v="298"/>
    <x v="4"/>
    <x v="1"/>
    <x v="8"/>
    <d v="2023-04-21T00:00:00"/>
    <d v="2024-07-02T00:00:00"/>
    <x v="2"/>
    <x v="3"/>
  </r>
  <r>
    <x v="2196"/>
    <x v="1"/>
    <x v="2161"/>
    <x v="1"/>
    <x v="2196"/>
    <x v="0"/>
    <x v="9"/>
    <x v="1"/>
    <x v="1"/>
    <x v="190"/>
    <x v="2"/>
    <x v="0"/>
    <x v="7"/>
    <m/>
    <m/>
    <x v="12"/>
    <x v="0"/>
  </r>
  <r>
    <x v="2197"/>
    <x v="29"/>
    <x v="2162"/>
    <x v="4"/>
    <x v="2197"/>
    <x v="0"/>
    <x v="18"/>
    <x v="1"/>
    <x v="0"/>
    <x v="167"/>
    <x v="16"/>
    <x v="0"/>
    <x v="1"/>
    <m/>
    <m/>
    <x v="33"/>
    <x v="3"/>
  </r>
  <r>
    <x v="2198"/>
    <x v="14"/>
    <x v="2163"/>
    <x v="11"/>
    <x v="2198"/>
    <x v="2"/>
    <x v="9"/>
    <x v="4"/>
    <x v="0"/>
    <x v="296"/>
    <x v="2"/>
    <x v="1"/>
    <x v="11"/>
    <d v="2025-01-10T00:00:00"/>
    <d v="2025-02-14T00:00:00"/>
    <x v="23"/>
    <x v="2"/>
  </r>
  <r>
    <x v="2199"/>
    <x v="7"/>
    <x v="2164"/>
    <x v="6"/>
    <x v="2199"/>
    <x v="3"/>
    <x v="4"/>
    <x v="1"/>
    <x v="1"/>
    <x v="230"/>
    <x v="5"/>
    <x v="1"/>
    <x v="0"/>
    <d v="2024-12-22T00:00:00"/>
    <d v="2025-02-24T00:00:00"/>
    <x v="12"/>
    <x v="3"/>
  </r>
  <r>
    <x v="2200"/>
    <x v="28"/>
    <x v="2165"/>
    <x v="4"/>
    <x v="2200"/>
    <x v="0"/>
    <x v="0"/>
    <x v="2"/>
    <x v="0"/>
    <x v="228"/>
    <x v="14"/>
    <x v="0"/>
    <x v="10"/>
    <m/>
    <m/>
    <x v="12"/>
    <x v="3"/>
  </r>
  <r>
    <x v="2201"/>
    <x v="24"/>
    <x v="2166"/>
    <x v="3"/>
    <x v="2201"/>
    <x v="4"/>
    <x v="15"/>
    <x v="0"/>
    <x v="0"/>
    <x v="57"/>
    <x v="1"/>
    <x v="0"/>
    <x v="11"/>
    <m/>
    <m/>
    <x v="8"/>
    <x v="2"/>
  </r>
  <r>
    <x v="2202"/>
    <x v="15"/>
    <x v="2167"/>
    <x v="1"/>
    <x v="2202"/>
    <x v="1"/>
    <x v="16"/>
    <x v="0"/>
    <x v="0"/>
    <x v="385"/>
    <x v="15"/>
    <x v="1"/>
    <x v="6"/>
    <d v="2023-10-03T00:00:00"/>
    <d v="2024-08-24T00:00:00"/>
    <x v="21"/>
    <x v="0"/>
  </r>
  <r>
    <x v="2203"/>
    <x v="9"/>
    <x v="2168"/>
    <x v="8"/>
    <x v="2203"/>
    <x v="1"/>
    <x v="19"/>
    <x v="2"/>
    <x v="1"/>
    <x v="204"/>
    <x v="8"/>
    <x v="0"/>
    <x v="5"/>
    <m/>
    <m/>
    <x v="33"/>
    <x v="3"/>
  </r>
  <r>
    <x v="2204"/>
    <x v="21"/>
    <x v="2169"/>
    <x v="10"/>
    <x v="2204"/>
    <x v="1"/>
    <x v="12"/>
    <x v="3"/>
    <x v="1"/>
    <x v="221"/>
    <x v="19"/>
    <x v="1"/>
    <x v="1"/>
    <d v="2023-12-18T00:00:00"/>
    <d v="2024-07-26T00:00:00"/>
    <x v="31"/>
    <x v="3"/>
  </r>
  <r>
    <x v="2205"/>
    <x v="18"/>
    <x v="2170"/>
    <x v="9"/>
    <x v="2205"/>
    <x v="4"/>
    <x v="1"/>
    <x v="4"/>
    <x v="0"/>
    <x v="367"/>
    <x v="16"/>
    <x v="1"/>
    <x v="5"/>
    <d v="2023-11-04T00:00:00"/>
    <d v="2024-03-02T00:00:00"/>
    <x v="7"/>
    <x v="3"/>
  </r>
  <r>
    <x v="2206"/>
    <x v="38"/>
    <x v="2171"/>
    <x v="0"/>
    <x v="2206"/>
    <x v="5"/>
    <x v="19"/>
    <x v="2"/>
    <x v="1"/>
    <x v="271"/>
    <x v="18"/>
    <x v="1"/>
    <x v="7"/>
    <d v="2024-03-22T00:00:00"/>
    <d v="2024-06-03T00:00:00"/>
    <x v="33"/>
    <x v="0"/>
  </r>
  <r>
    <x v="2207"/>
    <x v="2"/>
    <x v="2172"/>
    <x v="2"/>
    <x v="2207"/>
    <x v="3"/>
    <x v="12"/>
    <x v="4"/>
    <x v="1"/>
    <x v="281"/>
    <x v="18"/>
    <x v="1"/>
    <x v="5"/>
    <d v="2024-01-13T00:00:00"/>
    <d v="2024-11-28T00:00:00"/>
    <x v="5"/>
    <x v="1"/>
  </r>
  <r>
    <x v="2208"/>
    <x v="16"/>
    <x v="2173"/>
    <x v="1"/>
    <x v="2208"/>
    <x v="1"/>
    <x v="15"/>
    <x v="1"/>
    <x v="0"/>
    <x v="202"/>
    <x v="0"/>
    <x v="0"/>
    <x v="11"/>
    <m/>
    <m/>
    <x v="9"/>
    <x v="0"/>
  </r>
  <r>
    <x v="2209"/>
    <x v="2"/>
    <x v="2174"/>
    <x v="2"/>
    <x v="2209"/>
    <x v="1"/>
    <x v="18"/>
    <x v="4"/>
    <x v="1"/>
    <x v="178"/>
    <x v="6"/>
    <x v="0"/>
    <x v="8"/>
    <m/>
    <m/>
    <x v="9"/>
    <x v="1"/>
  </r>
  <r>
    <x v="2210"/>
    <x v="34"/>
    <x v="2175"/>
    <x v="5"/>
    <x v="2210"/>
    <x v="0"/>
    <x v="0"/>
    <x v="3"/>
    <x v="1"/>
    <x v="224"/>
    <x v="1"/>
    <x v="0"/>
    <x v="9"/>
    <m/>
    <m/>
    <x v="16"/>
    <x v="3"/>
  </r>
  <r>
    <x v="2211"/>
    <x v="25"/>
    <x v="2176"/>
    <x v="12"/>
    <x v="2211"/>
    <x v="0"/>
    <x v="19"/>
    <x v="4"/>
    <x v="1"/>
    <x v="159"/>
    <x v="15"/>
    <x v="1"/>
    <x v="4"/>
    <d v="2024-01-30T00:00:00"/>
    <d v="2024-10-23T00:00:00"/>
    <x v="22"/>
    <x v="3"/>
  </r>
  <r>
    <x v="2212"/>
    <x v="31"/>
    <x v="2177"/>
    <x v="12"/>
    <x v="2212"/>
    <x v="1"/>
    <x v="4"/>
    <x v="2"/>
    <x v="1"/>
    <x v="407"/>
    <x v="5"/>
    <x v="0"/>
    <x v="4"/>
    <m/>
    <m/>
    <x v="7"/>
    <x v="3"/>
  </r>
  <r>
    <x v="2213"/>
    <x v="20"/>
    <x v="2178"/>
    <x v="8"/>
    <x v="2213"/>
    <x v="1"/>
    <x v="10"/>
    <x v="0"/>
    <x v="0"/>
    <x v="160"/>
    <x v="15"/>
    <x v="1"/>
    <x v="7"/>
    <d v="2024-06-15T00:00:00"/>
    <d v="2025-02-16T00:00:00"/>
    <x v="18"/>
    <x v="3"/>
  </r>
  <r>
    <x v="2214"/>
    <x v="31"/>
    <x v="2179"/>
    <x v="12"/>
    <x v="2214"/>
    <x v="5"/>
    <x v="1"/>
    <x v="0"/>
    <x v="0"/>
    <x v="337"/>
    <x v="14"/>
    <x v="0"/>
    <x v="0"/>
    <m/>
    <m/>
    <x v="9"/>
    <x v="3"/>
  </r>
  <r>
    <x v="2215"/>
    <x v="19"/>
    <x v="2180"/>
    <x v="7"/>
    <x v="2215"/>
    <x v="0"/>
    <x v="10"/>
    <x v="1"/>
    <x v="1"/>
    <x v="83"/>
    <x v="17"/>
    <x v="0"/>
    <x v="3"/>
    <m/>
    <m/>
    <x v="14"/>
    <x v="3"/>
  </r>
  <r>
    <x v="2216"/>
    <x v="14"/>
    <x v="2181"/>
    <x v="11"/>
    <x v="2216"/>
    <x v="1"/>
    <x v="11"/>
    <x v="3"/>
    <x v="1"/>
    <x v="311"/>
    <x v="0"/>
    <x v="1"/>
    <x v="3"/>
    <d v="2024-12-15T00:00:00"/>
    <d v="2025-01-21T00:00:00"/>
    <x v="22"/>
    <x v="2"/>
  </r>
  <r>
    <x v="2217"/>
    <x v="26"/>
    <x v="2182"/>
    <x v="7"/>
    <x v="2217"/>
    <x v="4"/>
    <x v="8"/>
    <x v="1"/>
    <x v="0"/>
    <x v="43"/>
    <x v="1"/>
    <x v="0"/>
    <x v="4"/>
    <m/>
    <m/>
    <x v="13"/>
    <x v="3"/>
  </r>
  <r>
    <x v="2218"/>
    <x v="18"/>
    <x v="2183"/>
    <x v="9"/>
    <x v="2218"/>
    <x v="3"/>
    <x v="0"/>
    <x v="1"/>
    <x v="0"/>
    <x v="327"/>
    <x v="13"/>
    <x v="1"/>
    <x v="11"/>
    <d v="2023-05-10T00:00:00"/>
    <d v="2023-08-06T00:00:00"/>
    <x v="3"/>
    <x v="3"/>
  </r>
  <r>
    <x v="2219"/>
    <x v="7"/>
    <x v="2184"/>
    <x v="6"/>
    <x v="2219"/>
    <x v="1"/>
    <x v="6"/>
    <x v="4"/>
    <x v="0"/>
    <x v="366"/>
    <x v="6"/>
    <x v="1"/>
    <x v="9"/>
    <d v="2023-11-29T00:00:00"/>
    <d v="2025-02-13T00:00:00"/>
    <x v="12"/>
    <x v="3"/>
  </r>
  <r>
    <x v="2220"/>
    <x v="4"/>
    <x v="2185"/>
    <x v="1"/>
    <x v="2220"/>
    <x v="4"/>
    <x v="14"/>
    <x v="0"/>
    <x v="1"/>
    <x v="145"/>
    <x v="2"/>
    <x v="1"/>
    <x v="1"/>
    <d v="2023-12-20T00:00:00"/>
    <d v="2024-07-08T00:00:00"/>
    <x v="30"/>
    <x v="0"/>
  </r>
  <r>
    <x v="2221"/>
    <x v="6"/>
    <x v="2186"/>
    <x v="5"/>
    <x v="2221"/>
    <x v="3"/>
    <x v="16"/>
    <x v="0"/>
    <x v="1"/>
    <x v="293"/>
    <x v="4"/>
    <x v="0"/>
    <x v="9"/>
    <m/>
    <m/>
    <x v="25"/>
    <x v="3"/>
  </r>
  <r>
    <x v="2222"/>
    <x v="26"/>
    <x v="2187"/>
    <x v="7"/>
    <x v="2222"/>
    <x v="2"/>
    <x v="13"/>
    <x v="4"/>
    <x v="0"/>
    <x v="212"/>
    <x v="9"/>
    <x v="0"/>
    <x v="4"/>
    <m/>
    <m/>
    <x v="3"/>
    <x v="3"/>
  </r>
  <r>
    <x v="2223"/>
    <x v="9"/>
    <x v="2188"/>
    <x v="8"/>
    <x v="2223"/>
    <x v="1"/>
    <x v="18"/>
    <x v="3"/>
    <x v="1"/>
    <x v="69"/>
    <x v="12"/>
    <x v="1"/>
    <x v="0"/>
    <d v="2024-09-25T00:00:00"/>
    <d v="2024-12-24T00:00:00"/>
    <x v="28"/>
    <x v="3"/>
  </r>
  <r>
    <x v="2224"/>
    <x v="26"/>
    <x v="2189"/>
    <x v="7"/>
    <x v="2224"/>
    <x v="1"/>
    <x v="6"/>
    <x v="0"/>
    <x v="0"/>
    <x v="182"/>
    <x v="1"/>
    <x v="1"/>
    <x v="0"/>
    <d v="2025-02-11T00:00:00"/>
    <d v="2025-02-17T00:00:00"/>
    <x v="35"/>
    <x v="3"/>
  </r>
  <r>
    <x v="2225"/>
    <x v="26"/>
    <x v="2190"/>
    <x v="7"/>
    <x v="2225"/>
    <x v="5"/>
    <x v="16"/>
    <x v="1"/>
    <x v="0"/>
    <x v="205"/>
    <x v="1"/>
    <x v="1"/>
    <x v="11"/>
    <d v="2024-06-19T00:00:00"/>
    <d v="2024-11-22T00:00:00"/>
    <x v="17"/>
    <x v="3"/>
  </r>
  <r>
    <x v="2226"/>
    <x v="23"/>
    <x v="1329"/>
    <x v="9"/>
    <x v="2226"/>
    <x v="1"/>
    <x v="12"/>
    <x v="0"/>
    <x v="0"/>
    <x v="206"/>
    <x v="13"/>
    <x v="0"/>
    <x v="2"/>
    <m/>
    <m/>
    <x v="4"/>
    <x v="3"/>
  </r>
  <r>
    <x v="2227"/>
    <x v="35"/>
    <x v="2191"/>
    <x v="2"/>
    <x v="2227"/>
    <x v="3"/>
    <x v="8"/>
    <x v="3"/>
    <x v="1"/>
    <x v="27"/>
    <x v="16"/>
    <x v="0"/>
    <x v="2"/>
    <m/>
    <m/>
    <x v="25"/>
    <x v="1"/>
  </r>
  <r>
    <x v="2228"/>
    <x v="10"/>
    <x v="2192"/>
    <x v="2"/>
    <x v="2228"/>
    <x v="0"/>
    <x v="16"/>
    <x v="2"/>
    <x v="0"/>
    <x v="344"/>
    <x v="15"/>
    <x v="1"/>
    <x v="7"/>
    <d v="2024-10-12T00:00:00"/>
    <d v="2024-12-28T00:00:00"/>
    <x v="3"/>
    <x v="1"/>
  </r>
  <r>
    <x v="2229"/>
    <x v="1"/>
    <x v="2193"/>
    <x v="1"/>
    <x v="2229"/>
    <x v="5"/>
    <x v="17"/>
    <x v="0"/>
    <x v="1"/>
    <x v="298"/>
    <x v="3"/>
    <x v="1"/>
    <x v="2"/>
    <d v="2024-04-28T00:00:00"/>
    <d v="2025-01-25T00:00:00"/>
    <x v="11"/>
    <x v="0"/>
  </r>
  <r>
    <x v="2230"/>
    <x v="14"/>
    <x v="2194"/>
    <x v="11"/>
    <x v="2230"/>
    <x v="2"/>
    <x v="9"/>
    <x v="4"/>
    <x v="1"/>
    <x v="387"/>
    <x v="10"/>
    <x v="0"/>
    <x v="6"/>
    <m/>
    <m/>
    <x v="20"/>
    <x v="2"/>
  </r>
  <r>
    <x v="2231"/>
    <x v="14"/>
    <x v="2195"/>
    <x v="11"/>
    <x v="2231"/>
    <x v="2"/>
    <x v="0"/>
    <x v="2"/>
    <x v="1"/>
    <x v="398"/>
    <x v="17"/>
    <x v="0"/>
    <x v="2"/>
    <m/>
    <m/>
    <x v="20"/>
    <x v="2"/>
  </r>
  <r>
    <x v="2232"/>
    <x v="5"/>
    <x v="2196"/>
    <x v="4"/>
    <x v="2232"/>
    <x v="5"/>
    <x v="15"/>
    <x v="0"/>
    <x v="1"/>
    <x v="323"/>
    <x v="11"/>
    <x v="1"/>
    <x v="10"/>
    <d v="2024-05-01T00:00:00"/>
    <d v="2024-09-30T00:00:00"/>
    <x v="28"/>
    <x v="3"/>
  </r>
  <r>
    <x v="2233"/>
    <x v="16"/>
    <x v="2197"/>
    <x v="1"/>
    <x v="2233"/>
    <x v="3"/>
    <x v="2"/>
    <x v="2"/>
    <x v="1"/>
    <x v="291"/>
    <x v="16"/>
    <x v="0"/>
    <x v="4"/>
    <m/>
    <m/>
    <x v="12"/>
    <x v="0"/>
  </r>
  <r>
    <x v="2234"/>
    <x v="31"/>
    <x v="2198"/>
    <x v="12"/>
    <x v="2234"/>
    <x v="0"/>
    <x v="1"/>
    <x v="1"/>
    <x v="1"/>
    <x v="208"/>
    <x v="16"/>
    <x v="0"/>
    <x v="11"/>
    <m/>
    <m/>
    <x v="34"/>
    <x v="3"/>
  </r>
  <r>
    <x v="2235"/>
    <x v="26"/>
    <x v="2199"/>
    <x v="7"/>
    <x v="2235"/>
    <x v="2"/>
    <x v="13"/>
    <x v="1"/>
    <x v="0"/>
    <x v="60"/>
    <x v="2"/>
    <x v="0"/>
    <x v="10"/>
    <m/>
    <m/>
    <x v="4"/>
    <x v="3"/>
  </r>
  <r>
    <x v="2236"/>
    <x v="19"/>
    <x v="2200"/>
    <x v="7"/>
    <x v="2236"/>
    <x v="0"/>
    <x v="0"/>
    <x v="1"/>
    <x v="1"/>
    <x v="209"/>
    <x v="19"/>
    <x v="0"/>
    <x v="3"/>
    <m/>
    <m/>
    <x v="7"/>
    <x v="3"/>
  </r>
  <r>
    <x v="2237"/>
    <x v="2"/>
    <x v="2201"/>
    <x v="2"/>
    <x v="2237"/>
    <x v="3"/>
    <x v="1"/>
    <x v="3"/>
    <x v="0"/>
    <x v="88"/>
    <x v="7"/>
    <x v="1"/>
    <x v="1"/>
    <d v="2023-05-31T00:00:00"/>
    <d v="2024-06-07T00:00:00"/>
    <x v="18"/>
    <x v="1"/>
  </r>
  <r>
    <x v="2238"/>
    <x v="8"/>
    <x v="2202"/>
    <x v="7"/>
    <x v="2238"/>
    <x v="1"/>
    <x v="13"/>
    <x v="4"/>
    <x v="0"/>
    <x v="99"/>
    <x v="19"/>
    <x v="0"/>
    <x v="3"/>
    <m/>
    <m/>
    <x v="11"/>
    <x v="3"/>
  </r>
  <r>
    <x v="2239"/>
    <x v="0"/>
    <x v="2203"/>
    <x v="0"/>
    <x v="2239"/>
    <x v="4"/>
    <x v="19"/>
    <x v="0"/>
    <x v="1"/>
    <x v="119"/>
    <x v="9"/>
    <x v="1"/>
    <x v="7"/>
    <d v="2024-08-24T00:00:00"/>
    <d v="2025-01-16T00:00:00"/>
    <x v="2"/>
    <x v="0"/>
  </r>
  <r>
    <x v="2240"/>
    <x v="6"/>
    <x v="2204"/>
    <x v="5"/>
    <x v="2240"/>
    <x v="4"/>
    <x v="14"/>
    <x v="2"/>
    <x v="0"/>
    <x v="225"/>
    <x v="6"/>
    <x v="1"/>
    <x v="4"/>
    <d v="2024-09-19T00:00:00"/>
    <d v="2025-02-22T00:00:00"/>
    <x v="19"/>
    <x v="3"/>
  </r>
  <r>
    <x v="2241"/>
    <x v="26"/>
    <x v="2205"/>
    <x v="7"/>
    <x v="2241"/>
    <x v="5"/>
    <x v="16"/>
    <x v="4"/>
    <x v="0"/>
    <x v="367"/>
    <x v="9"/>
    <x v="1"/>
    <x v="0"/>
    <d v="2025-01-24T00:00:00"/>
    <d v="2025-01-26T00:00:00"/>
    <x v="16"/>
    <x v="3"/>
  </r>
  <r>
    <x v="2242"/>
    <x v="1"/>
    <x v="2206"/>
    <x v="1"/>
    <x v="2242"/>
    <x v="0"/>
    <x v="12"/>
    <x v="2"/>
    <x v="0"/>
    <x v="397"/>
    <x v="14"/>
    <x v="1"/>
    <x v="2"/>
    <d v="2023-11-17T00:00:00"/>
    <d v="2025-02-05T00:00:00"/>
    <x v="24"/>
    <x v="0"/>
  </r>
  <r>
    <x v="2243"/>
    <x v="7"/>
    <x v="2207"/>
    <x v="6"/>
    <x v="2243"/>
    <x v="5"/>
    <x v="6"/>
    <x v="2"/>
    <x v="1"/>
    <x v="43"/>
    <x v="9"/>
    <x v="1"/>
    <x v="9"/>
    <d v="2024-04-16T00:00:00"/>
    <d v="2024-05-05T00:00:00"/>
    <x v="26"/>
    <x v="3"/>
  </r>
  <r>
    <x v="2244"/>
    <x v="1"/>
    <x v="2208"/>
    <x v="1"/>
    <x v="2244"/>
    <x v="4"/>
    <x v="0"/>
    <x v="4"/>
    <x v="0"/>
    <x v="307"/>
    <x v="11"/>
    <x v="1"/>
    <x v="8"/>
    <d v="2025-01-06T00:00:00"/>
    <d v="2025-01-25T00:00:00"/>
    <x v="5"/>
    <x v="0"/>
  </r>
  <r>
    <x v="2245"/>
    <x v="12"/>
    <x v="937"/>
    <x v="9"/>
    <x v="2245"/>
    <x v="2"/>
    <x v="12"/>
    <x v="1"/>
    <x v="1"/>
    <x v="180"/>
    <x v="9"/>
    <x v="0"/>
    <x v="5"/>
    <m/>
    <m/>
    <x v="21"/>
    <x v="3"/>
  </r>
  <r>
    <x v="2246"/>
    <x v="27"/>
    <x v="2209"/>
    <x v="3"/>
    <x v="2246"/>
    <x v="1"/>
    <x v="6"/>
    <x v="2"/>
    <x v="1"/>
    <x v="96"/>
    <x v="5"/>
    <x v="1"/>
    <x v="7"/>
    <d v="2023-08-01T00:00:00"/>
    <d v="2025-01-29T00:00:00"/>
    <x v="25"/>
    <x v="2"/>
  </r>
  <r>
    <x v="2247"/>
    <x v="14"/>
    <x v="2210"/>
    <x v="11"/>
    <x v="2247"/>
    <x v="0"/>
    <x v="0"/>
    <x v="0"/>
    <x v="1"/>
    <x v="386"/>
    <x v="0"/>
    <x v="0"/>
    <x v="10"/>
    <m/>
    <m/>
    <x v="1"/>
    <x v="2"/>
  </r>
  <r>
    <x v="2248"/>
    <x v="38"/>
    <x v="2211"/>
    <x v="0"/>
    <x v="2248"/>
    <x v="1"/>
    <x v="6"/>
    <x v="1"/>
    <x v="0"/>
    <x v="305"/>
    <x v="13"/>
    <x v="0"/>
    <x v="9"/>
    <m/>
    <m/>
    <x v="0"/>
    <x v="0"/>
  </r>
  <r>
    <x v="2249"/>
    <x v="34"/>
    <x v="2212"/>
    <x v="5"/>
    <x v="2249"/>
    <x v="1"/>
    <x v="8"/>
    <x v="4"/>
    <x v="1"/>
    <x v="163"/>
    <x v="4"/>
    <x v="1"/>
    <x v="7"/>
    <d v="2024-12-15T00:00:00"/>
    <d v="2025-01-30T00:00:00"/>
    <x v="4"/>
    <x v="3"/>
  </r>
  <r>
    <x v="2250"/>
    <x v="29"/>
    <x v="2213"/>
    <x v="4"/>
    <x v="2250"/>
    <x v="2"/>
    <x v="11"/>
    <x v="1"/>
    <x v="0"/>
    <x v="231"/>
    <x v="10"/>
    <x v="1"/>
    <x v="5"/>
    <d v="2024-12-06T00:00:00"/>
    <d v="2025-01-01T00:00:00"/>
    <x v="0"/>
    <x v="3"/>
  </r>
  <r>
    <x v="2251"/>
    <x v="31"/>
    <x v="2214"/>
    <x v="12"/>
    <x v="2251"/>
    <x v="1"/>
    <x v="10"/>
    <x v="3"/>
    <x v="0"/>
    <x v="212"/>
    <x v="8"/>
    <x v="1"/>
    <x v="9"/>
    <d v="2024-04-14T00:00:00"/>
    <d v="2024-11-09T00:00:00"/>
    <x v="13"/>
    <x v="3"/>
  </r>
  <r>
    <x v="2252"/>
    <x v="18"/>
    <x v="2215"/>
    <x v="9"/>
    <x v="2252"/>
    <x v="3"/>
    <x v="14"/>
    <x v="4"/>
    <x v="0"/>
    <x v="87"/>
    <x v="0"/>
    <x v="0"/>
    <x v="11"/>
    <m/>
    <m/>
    <x v="25"/>
    <x v="3"/>
  </r>
  <r>
    <x v="2253"/>
    <x v="21"/>
    <x v="2216"/>
    <x v="10"/>
    <x v="2253"/>
    <x v="3"/>
    <x v="0"/>
    <x v="1"/>
    <x v="1"/>
    <x v="402"/>
    <x v="18"/>
    <x v="1"/>
    <x v="0"/>
    <d v="2023-04-06T00:00:00"/>
    <d v="2023-08-03T00:00:00"/>
    <x v="35"/>
    <x v="3"/>
  </r>
  <r>
    <x v="2254"/>
    <x v="13"/>
    <x v="2217"/>
    <x v="10"/>
    <x v="2254"/>
    <x v="1"/>
    <x v="9"/>
    <x v="1"/>
    <x v="0"/>
    <x v="328"/>
    <x v="6"/>
    <x v="0"/>
    <x v="7"/>
    <m/>
    <m/>
    <x v="26"/>
    <x v="3"/>
  </r>
  <r>
    <x v="2255"/>
    <x v="13"/>
    <x v="2218"/>
    <x v="10"/>
    <x v="2255"/>
    <x v="2"/>
    <x v="4"/>
    <x v="3"/>
    <x v="1"/>
    <x v="255"/>
    <x v="14"/>
    <x v="0"/>
    <x v="2"/>
    <m/>
    <m/>
    <x v="32"/>
    <x v="3"/>
  </r>
  <r>
    <x v="2256"/>
    <x v="18"/>
    <x v="2219"/>
    <x v="9"/>
    <x v="2256"/>
    <x v="3"/>
    <x v="18"/>
    <x v="3"/>
    <x v="1"/>
    <x v="233"/>
    <x v="9"/>
    <x v="0"/>
    <x v="3"/>
    <m/>
    <m/>
    <x v="25"/>
    <x v="3"/>
  </r>
  <r>
    <x v="2257"/>
    <x v="13"/>
    <x v="2220"/>
    <x v="10"/>
    <x v="2257"/>
    <x v="2"/>
    <x v="9"/>
    <x v="0"/>
    <x v="1"/>
    <x v="389"/>
    <x v="15"/>
    <x v="0"/>
    <x v="10"/>
    <m/>
    <m/>
    <x v="36"/>
    <x v="3"/>
  </r>
  <r>
    <x v="2258"/>
    <x v="37"/>
    <x v="2221"/>
    <x v="5"/>
    <x v="2258"/>
    <x v="5"/>
    <x v="3"/>
    <x v="1"/>
    <x v="1"/>
    <x v="399"/>
    <x v="13"/>
    <x v="1"/>
    <x v="7"/>
    <d v="2023-03-01T00:00:00"/>
    <d v="2023-03-18T00:00:00"/>
    <x v="21"/>
    <x v="3"/>
  </r>
  <r>
    <x v="2259"/>
    <x v="21"/>
    <x v="2222"/>
    <x v="10"/>
    <x v="2259"/>
    <x v="1"/>
    <x v="12"/>
    <x v="4"/>
    <x v="0"/>
    <x v="86"/>
    <x v="7"/>
    <x v="0"/>
    <x v="3"/>
    <m/>
    <m/>
    <x v="0"/>
    <x v="3"/>
  </r>
  <r>
    <x v="2260"/>
    <x v="7"/>
    <x v="2223"/>
    <x v="6"/>
    <x v="2260"/>
    <x v="5"/>
    <x v="4"/>
    <x v="2"/>
    <x v="1"/>
    <x v="23"/>
    <x v="8"/>
    <x v="0"/>
    <x v="3"/>
    <m/>
    <m/>
    <x v="16"/>
    <x v="3"/>
  </r>
  <r>
    <x v="2261"/>
    <x v="37"/>
    <x v="2224"/>
    <x v="5"/>
    <x v="2261"/>
    <x v="3"/>
    <x v="16"/>
    <x v="3"/>
    <x v="0"/>
    <x v="383"/>
    <x v="10"/>
    <x v="0"/>
    <x v="10"/>
    <m/>
    <m/>
    <x v="10"/>
    <x v="3"/>
  </r>
  <r>
    <x v="2262"/>
    <x v="17"/>
    <x v="2225"/>
    <x v="6"/>
    <x v="2262"/>
    <x v="2"/>
    <x v="16"/>
    <x v="2"/>
    <x v="1"/>
    <x v="164"/>
    <x v="6"/>
    <x v="1"/>
    <x v="9"/>
    <d v="2024-12-01T00:00:00"/>
    <d v="2024-12-31T00:00:00"/>
    <x v="27"/>
    <x v="3"/>
  </r>
  <r>
    <x v="2263"/>
    <x v="23"/>
    <x v="2226"/>
    <x v="9"/>
    <x v="2263"/>
    <x v="4"/>
    <x v="19"/>
    <x v="4"/>
    <x v="0"/>
    <x v="325"/>
    <x v="13"/>
    <x v="0"/>
    <x v="1"/>
    <m/>
    <m/>
    <x v="35"/>
    <x v="3"/>
  </r>
  <r>
    <x v="2264"/>
    <x v="11"/>
    <x v="2227"/>
    <x v="8"/>
    <x v="2264"/>
    <x v="3"/>
    <x v="9"/>
    <x v="0"/>
    <x v="1"/>
    <x v="142"/>
    <x v="3"/>
    <x v="0"/>
    <x v="9"/>
    <m/>
    <m/>
    <x v="17"/>
    <x v="3"/>
  </r>
  <r>
    <x v="2265"/>
    <x v="13"/>
    <x v="2228"/>
    <x v="10"/>
    <x v="2265"/>
    <x v="3"/>
    <x v="17"/>
    <x v="2"/>
    <x v="1"/>
    <x v="3"/>
    <x v="7"/>
    <x v="0"/>
    <x v="8"/>
    <m/>
    <m/>
    <x v="13"/>
    <x v="3"/>
  </r>
  <r>
    <x v="2266"/>
    <x v="8"/>
    <x v="2229"/>
    <x v="7"/>
    <x v="2266"/>
    <x v="2"/>
    <x v="10"/>
    <x v="2"/>
    <x v="0"/>
    <x v="193"/>
    <x v="5"/>
    <x v="0"/>
    <x v="6"/>
    <m/>
    <m/>
    <x v="3"/>
    <x v="3"/>
  </r>
  <r>
    <x v="2267"/>
    <x v="12"/>
    <x v="2230"/>
    <x v="9"/>
    <x v="2267"/>
    <x v="2"/>
    <x v="8"/>
    <x v="4"/>
    <x v="1"/>
    <x v="244"/>
    <x v="4"/>
    <x v="0"/>
    <x v="10"/>
    <m/>
    <m/>
    <x v="25"/>
    <x v="3"/>
  </r>
  <r>
    <x v="2268"/>
    <x v="16"/>
    <x v="2231"/>
    <x v="1"/>
    <x v="2268"/>
    <x v="1"/>
    <x v="2"/>
    <x v="0"/>
    <x v="0"/>
    <x v="215"/>
    <x v="4"/>
    <x v="0"/>
    <x v="11"/>
    <m/>
    <m/>
    <x v="18"/>
    <x v="0"/>
  </r>
  <r>
    <x v="2269"/>
    <x v="33"/>
    <x v="2232"/>
    <x v="0"/>
    <x v="2269"/>
    <x v="5"/>
    <x v="4"/>
    <x v="2"/>
    <x v="1"/>
    <x v="169"/>
    <x v="1"/>
    <x v="1"/>
    <x v="4"/>
    <d v="2023-12-29T00:00:00"/>
    <d v="2024-03-11T00:00:00"/>
    <x v="6"/>
    <x v="0"/>
  </r>
  <r>
    <x v="2270"/>
    <x v="26"/>
    <x v="2233"/>
    <x v="7"/>
    <x v="2270"/>
    <x v="0"/>
    <x v="6"/>
    <x v="3"/>
    <x v="0"/>
    <x v="134"/>
    <x v="17"/>
    <x v="0"/>
    <x v="3"/>
    <m/>
    <m/>
    <x v="0"/>
    <x v="3"/>
  </r>
  <r>
    <x v="2271"/>
    <x v="21"/>
    <x v="2234"/>
    <x v="10"/>
    <x v="2271"/>
    <x v="0"/>
    <x v="18"/>
    <x v="4"/>
    <x v="0"/>
    <x v="154"/>
    <x v="13"/>
    <x v="1"/>
    <x v="3"/>
    <d v="2023-09-28T00:00:00"/>
    <d v="2024-12-14T00:00:00"/>
    <x v="20"/>
    <x v="3"/>
  </r>
  <r>
    <x v="2272"/>
    <x v="26"/>
    <x v="2235"/>
    <x v="7"/>
    <x v="2272"/>
    <x v="1"/>
    <x v="16"/>
    <x v="1"/>
    <x v="1"/>
    <x v="137"/>
    <x v="16"/>
    <x v="0"/>
    <x v="9"/>
    <m/>
    <m/>
    <x v="12"/>
    <x v="3"/>
  </r>
  <r>
    <x v="2273"/>
    <x v="15"/>
    <x v="2236"/>
    <x v="1"/>
    <x v="2273"/>
    <x v="1"/>
    <x v="10"/>
    <x v="0"/>
    <x v="1"/>
    <x v="217"/>
    <x v="13"/>
    <x v="1"/>
    <x v="3"/>
    <d v="2024-02-12T00:00:00"/>
    <d v="2024-07-13T00:00:00"/>
    <x v="26"/>
    <x v="0"/>
  </r>
  <r>
    <x v="2274"/>
    <x v="7"/>
    <x v="2237"/>
    <x v="6"/>
    <x v="2274"/>
    <x v="0"/>
    <x v="14"/>
    <x v="4"/>
    <x v="0"/>
    <x v="408"/>
    <x v="12"/>
    <x v="0"/>
    <x v="4"/>
    <m/>
    <m/>
    <x v="1"/>
    <x v="3"/>
  </r>
  <r>
    <x v="2275"/>
    <x v="10"/>
    <x v="2238"/>
    <x v="2"/>
    <x v="2275"/>
    <x v="5"/>
    <x v="7"/>
    <x v="0"/>
    <x v="1"/>
    <x v="175"/>
    <x v="11"/>
    <x v="0"/>
    <x v="4"/>
    <m/>
    <m/>
    <x v="0"/>
    <x v="1"/>
  </r>
  <r>
    <x v="2276"/>
    <x v="25"/>
    <x v="2239"/>
    <x v="12"/>
    <x v="2276"/>
    <x v="4"/>
    <x v="18"/>
    <x v="0"/>
    <x v="0"/>
    <x v="230"/>
    <x v="8"/>
    <x v="0"/>
    <x v="2"/>
    <m/>
    <m/>
    <x v="23"/>
    <x v="3"/>
  </r>
  <r>
    <x v="2277"/>
    <x v="28"/>
    <x v="2240"/>
    <x v="4"/>
    <x v="2277"/>
    <x v="2"/>
    <x v="16"/>
    <x v="0"/>
    <x v="0"/>
    <x v="157"/>
    <x v="7"/>
    <x v="1"/>
    <x v="4"/>
    <d v="2024-05-03T00:00:00"/>
    <d v="2024-05-20T00:00:00"/>
    <x v="20"/>
    <x v="3"/>
  </r>
  <r>
    <x v="2278"/>
    <x v="32"/>
    <x v="2241"/>
    <x v="11"/>
    <x v="2278"/>
    <x v="2"/>
    <x v="2"/>
    <x v="1"/>
    <x v="0"/>
    <x v="193"/>
    <x v="1"/>
    <x v="0"/>
    <x v="10"/>
    <m/>
    <m/>
    <x v="21"/>
    <x v="2"/>
  </r>
  <r>
    <x v="2279"/>
    <x v="25"/>
    <x v="2242"/>
    <x v="12"/>
    <x v="2279"/>
    <x v="5"/>
    <x v="3"/>
    <x v="0"/>
    <x v="0"/>
    <x v="321"/>
    <x v="18"/>
    <x v="0"/>
    <x v="11"/>
    <m/>
    <m/>
    <x v="22"/>
    <x v="3"/>
  </r>
  <r>
    <x v="2280"/>
    <x v="14"/>
    <x v="2243"/>
    <x v="11"/>
    <x v="2280"/>
    <x v="2"/>
    <x v="15"/>
    <x v="1"/>
    <x v="0"/>
    <x v="65"/>
    <x v="12"/>
    <x v="0"/>
    <x v="9"/>
    <m/>
    <m/>
    <x v="31"/>
    <x v="2"/>
  </r>
  <r>
    <x v="2281"/>
    <x v="15"/>
    <x v="2244"/>
    <x v="1"/>
    <x v="2281"/>
    <x v="0"/>
    <x v="1"/>
    <x v="3"/>
    <x v="1"/>
    <x v="248"/>
    <x v="11"/>
    <x v="0"/>
    <x v="11"/>
    <m/>
    <m/>
    <x v="16"/>
    <x v="0"/>
  </r>
  <r>
    <x v="2282"/>
    <x v="2"/>
    <x v="2245"/>
    <x v="2"/>
    <x v="2282"/>
    <x v="4"/>
    <x v="16"/>
    <x v="2"/>
    <x v="1"/>
    <x v="107"/>
    <x v="15"/>
    <x v="1"/>
    <x v="8"/>
    <d v="2023-05-10T00:00:00"/>
    <d v="2023-06-03T00:00:00"/>
    <x v="3"/>
    <x v="1"/>
  </r>
  <r>
    <x v="2283"/>
    <x v="29"/>
    <x v="2246"/>
    <x v="4"/>
    <x v="2283"/>
    <x v="1"/>
    <x v="2"/>
    <x v="3"/>
    <x v="0"/>
    <x v="278"/>
    <x v="3"/>
    <x v="0"/>
    <x v="10"/>
    <m/>
    <m/>
    <x v="7"/>
    <x v="3"/>
  </r>
  <r>
    <x v="2284"/>
    <x v="2"/>
    <x v="2247"/>
    <x v="2"/>
    <x v="2284"/>
    <x v="2"/>
    <x v="12"/>
    <x v="4"/>
    <x v="0"/>
    <x v="92"/>
    <x v="2"/>
    <x v="0"/>
    <x v="11"/>
    <m/>
    <m/>
    <x v="23"/>
    <x v="1"/>
  </r>
  <r>
    <x v="2285"/>
    <x v="15"/>
    <x v="2248"/>
    <x v="1"/>
    <x v="2285"/>
    <x v="4"/>
    <x v="3"/>
    <x v="4"/>
    <x v="1"/>
    <x v="159"/>
    <x v="16"/>
    <x v="0"/>
    <x v="2"/>
    <m/>
    <m/>
    <x v="36"/>
    <x v="0"/>
  </r>
  <r>
    <x v="2286"/>
    <x v="38"/>
    <x v="2249"/>
    <x v="0"/>
    <x v="2286"/>
    <x v="2"/>
    <x v="11"/>
    <x v="2"/>
    <x v="0"/>
    <x v="130"/>
    <x v="18"/>
    <x v="0"/>
    <x v="0"/>
    <m/>
    <m/>
    <x v="22"/>
    <x v="0"/>
  </r>
  <r>
    <x v="2287"/>
    <x v="27"/>
    <x v="2250"/>
    <x v="3"/>
    <x v="2287"/>
    <x v="3"/>
    <x v="1"/>
    <x v="3"/>
    <x v="1"/>
    <x v="315"/>
    <x v="18"/>
    <x v="0"/>
    <x v="1"/>
    <m/>
    <m/>
    <x v="10"/>
    <x v="2"/>
  </r>
  <r>
    <x v="2288"/>
    <x v="36"/>
    <x v="2251"/>
    <x v="6"/>
    <x v="2288"/>
    <x v="0"/>
    <x v="14"/>
    <x v="3"/>
    <x v="1"/>
    <x v="36"/>
    <x v="3"/>
    <x v="1"/>
    <x v="0"/>
    <d v="2023-04-13T00:00:00"/>
    <d v="2024-09-05T00:00:00"/>
    <x v="28"/>
    <x v="3"/>
  </r>
  <r>
    <x v="2289"/>
    <x v="37"/>
    <x v="2252"/>
    <x v="5"/>
    <x v="2289"/>
    <x v="5"/>
    <x v="11"/>
    <x v="3"/>
    <x v="1"/>
    <x v="7"/>
    <x v="2"/>
    <x v="1"/>
    <x v="4"/>
    <d v="2024-03-31T00:00:00"/>
    <d v="2024-12-14T00:00:00"/>
    <x v="14"/>
    <x v="3"/>
  </r>
  <r>
    <x v="2290"/>
    <x v="29"/>
    <x v="2253"/>
    <x v="4"/>
    <x v="2290"/>
    <x v="5"/>
    <x v="16"/>
    <x v="3"/>
    <x v="0"/>
    <x v="68"/>
    <x v="13"/>
    <x v="0"/>
    <x v="1"/>
    <m/>
    <m/>
    <x v="26"/>
    <x v="3"/>
  </r>
  <r>
    <x v="2291"/>
    <x v="5"/>
    <x v="2254"/>
    <x v="4"/>
    <x v="2291"/>
    <x v="1"/>
    <x v="5"/>
    <x v="4"/>
    <x v="0"/>
    <x v="336"/>
    <x v="1"/>
    <x v="0"/>
    <x v="8"/>
    <m/>
    <m/>
    <x v="17"/>
    <x v="3"/>
  </r>
  <r>
    <x v="2292"/>
    <x v="5"/>
    <x v="2255"/>
    <x v="4"/>
    <x v="2292"/>
    <x v="5"/>
    <x v="12"/>
    <x v="1"/>
    <x v="0"/>
    <x v="276"/>
    <x v="9"/>
    <x v="0"/>
    <x v="7"/>
    <m/>
    <m/>
    <x v="6"/>
    <x v="3"/>
  </r>
  <r>
    <x v="2293"/>
    <x v="37"/>
    <x v="2256"/>
    <x v="5"/>
    <x v="2293"/>
    <x v="5"/>
    <x v="19"/>
    <x v="3"/>
    <x v="0"/>
    <x v="148"/>
    <x v="19"/>
    <x v="1"/>
    <x v="5"/>
    <d v="2024-07-18T00:00:00"/>
    <d v="2025-01-18T00:00:00"/>
    <x v="25"/>
    <x v="3"/>
  </r>
  <r>
    <x v="2294"/>
    <x v="35"/>
    <x v="2257"/>
    <x v="2"/>
    <x v="2294"/>
    <x v="0"/>
    <x v="13"/>
    <x v="2"/>
    <x v="0"/>
    <x v="293"/>
    <x v="10"/>
    <x v="1"/>
    <x v="5"/>
    <d v="2024-07-24T00:00:00"/>
    <d v="2024-11-09T00:00:00"/>
    <x v="14"/>
    <x v="1"/>
  </r>
  <r>
    <x v="2295"/>
    <x v="30"/>
    <x v="1757"/>
    <x v="12"/>
    <x v="2295"/>
    <x v="2"/>
    <x v="4"/>
    <x v="1"/>
    <x v="1"/>
    <x v="70"/>
    <x v="2"/>
    <x v="0"/>
    <x v="3"/>
    <m/>
    <m/>
    <x v="34"/>
    <x v="3"/>
  </r>
  <r>
    <x v="2296"/>
    <x v="4"/>
    <x v="2258"/>
    <x v="1"/>
    <x v="2296"/>
    <x v="3"/>
    <x v="13"/>
    <x v="4"/>
    <x v="1"/>
    <x v="231"/>
    <x v="0"/>
    <x v="0"/>
    <x v="5"/>
    <m/>
    <m/>
    <x v="20"/>
    <x v="0"/>
  </r>
  <r>
    <x v="2297"/>
    <x v="7"/>
    <x v="2259"/>
    <x v="6"/>
    <x v="2297"/>
    <x v="3"/>
    <x v="10"/>
    <x v="1"/>
    <x v="1"/>
    <x v="418"/>
    <x v="17"/>
    <x v="0"/>
    <x v="9"/>
    <m/>
    <m/>
    <x v="14"/>
    <x v="3"/>
  </r>
  <r>
    <x v="2298"/>
    <x v="31"/>
    <x v="2260"/>
    <x v="12"/>
    <x v="2298"/>
    <x v="0"/>
    <x v="0"/>
    <x v="0"/>
    <x v="1"/>
    <x v="169"/>
    <x v="15"/>
    <x v="0"/>
    <x v="7"/>
    <m/>
    <m/>
    <x v="21"/>
    <x v="3"/>
  </r>
  <r>
    <x v="2299"/>
    <x v="28"/>
    <x v="2261"/>
    <x v="4"/>
    <x v="2299"/>
    <x v="5"/>
    <x v="12"/>
    <x v="3"/>
    <x v="1"/>
    <x v="352"/>
    <x v="19"/>
    <x v="1"/>
    <x v="1"/>
    <d v="2023-09-28T00:00:00"/>
    <d v="2024-03-26T00:00:00"/>
    <x v="21"/>
    <x v="3"/>
  </r>
  <r>
    <x v="2300"/>
    <x v="21"/>
    <x v="2262"/>
    <x v="10"/>
    <x v="2300"/>
    <x v="1"/>
    <x v="5"/>
    <x v="2"/>
    <x v="0"/>
    <x v="120"/>
    <x v="8"/>
    <x v="0"/>
    <x v="2"/>
    <m/>
    <m/>
    <x v="12"/>
    <x v="3"/>
  </r>
  <r>
    <x v="2301"/>
    <x v="11"/>
    <x v="2263"/>
    <x v="8"/>
    <x v="2301"/>
    <x v="1"/>
    <x v="15"/>
    <x v="3"/>
    <x v="0"/>
    <x v="92"/>
    <x v="0"/>
    <x v="0"/>
    <x v="1"/>
    <m/>
    <m/>
    <x v="14"/>
    <x v="3"/>
  </r>
  <r>
    <x v="2302"/>
    <x v="38"/>
    <x v="2264"/>
    <x v="0"/>
    <x v="2302"/>
    <x v="5"/>
    <x v="12"/>
    <x v="0"/>
    <x v="0"/>
    <x v="254"/>
    <x v="10"/>
    <x v="1"/>
    <x v="6"/>
    <d v="2024-06-14T00:00:00"/>
    <d v="2024-12-29T00:00:00"/>
    <x v="27"/>
    <x v="0"/>
  </r>
  <r>
    <x v="2303"/>
    <x v="36"/>
    <x v="2265"/>
    <x v="6"/>
    <x v="2303"/>
    <x v="5"/>
    <x v="2"/>
    <x v="1"/>
    <x v="0"/>
    <x v="312"/>
    <x v="14"/>
    <x v="0"/>
    <x v="4"/>
    <m/>
    <m/>
    <x v="25"/>
    <x v="3"/>
  </r>
  <r>
    <x v="2304"/>
    <x v="37"/>
    <x v="2266"/>
    <x v="5"/>
    <x v="2304"/>
    <x v="4"/>
    <x v="10"/>
    <x v="2"/>
    <x v="1"/>
    <x v="112"/>
    <x v="2"/>
    <x v="0"/>
    <x v="4"/>
    <m/>
    <m/>
    <x v="0"/>
    <x v="3"/>
  </r>
  <r>
    <x v="2305"/>
    <x v="5"/>
    <x v="2267"/>
    <x v="4"/>
    <x v="2305"/>
    <x v="2"/>
    <x v="13"/>
    <x v="2"/>
    <x v="0"/>
    <x v="395"/>
    <x v="16"/>
    <x v="0"/>
    <x v="7"/>
    <m/>
    <m/>
    <x v="19"/>
    <x v="3"/>
  </r>
  <r>
    <x v="2306"/>
    <x v="28"/>
    <x v="2268"/>
    <x v="4"/>
    <x v="2306"/>
    <x v="4"/>
    <x v="9"/>
    <x v="1"/>
    <x v="0"/>
    <x v="174"/>
    <x v="13"/>
    <x v="1"/>
    <x v="5"/>
    <d v="2023-11-27T00:00:00"/>
    <d v="2024-12-15T00:00:00"/>
    <x v="21"/>
    <x v="3"/>
  </r>
  <r>
    <x v="2307"/>
    <x v="22"/>
    <x v="2269"/>
    <x v="11"/>
    <x v="2307"/>
    <x v="4"/>
    <x v="3"/>
    <x v="1"/>
    <x v="1"/>
    <x v="238"/>
    <x v="5"/>
    <x v="0"/>
    <x v="2"/>
    <m/>
    <m/>
    <x v="14"/>
    <x v="2"/>
  </r>
  <r>
    <x v="2308"/>
    <x v="34"/>
    <x v="2270"/>
    <x v="5"/>
    <x v="2308"/>
    <x v="3"/>
    <x v="8"/>
    <x v="2"/>
    <x v="0"/>
    <x v="175"/>
    <x v="16"/>
    <x v="1"/>
    <x v="6"/>
    <d v="2023-11-07T00:00:00"/>
    <d v="2024-01-05T00:00:00"/>
    <x v="12"/>
    <x v="3"/>
  </r>
  <r>
    <x v="2309"/>
    <x v="31"/>
    <x v="2271"/>
    <x v="12"/>
    <x v="2309"/>
    <x v="1"/>
    <x v="9"/>
    <x v="3"/>
    <x v="0"/>
    <x v="92"/>
    <x v="13"/>
    <x v="0"/>
    <x v="2"/>
    <m/>
    <m/>
    <x v="8"/>
    <x v="3"/>
  </r>
  <r>
    <x v="2310"/>
    <x v="6"/>
    <x v="2272"/>
    <x v="5"/>
    <x v="2310"/>
    <x v="2"/>
    <x v="9"/>
    <x v="2"/>
    <x v="1"/>
    <x v="103"/>
    <x v="15"/>
    <x v="1"/>
    <x v="6"/>
    <d v="2024-10-05T00:00:00"/>
    <d v="2024-10-12T00:00:00"/>
    <x v="35"/>
    <x v="3"/>
  </r>
  <r>
    <x v="2311"/>
    <x v="34"/>
    <x v="2273"/>
    <x v="5"/>
    <x v="2311"/>
    <x v="3"/>
    <x v="12"/>
    <x v="2"/>
    <x v="1"/>
    <x v="20"/>
    <x v="8"/>
    <x v="0"/>
    <x v="10"/>
    <m/>
    <m/>
    <x v="1"/>
    <x v="3"/>
  </r>
  <r>
    <x v="2312"/>
    <x v="19"/>
    <x v="2274"/>
    <x v="7"/>
    <x v="2312"/>
    <x v="0"/>
    <x v="14"/>
    <x v="3"/>
    <x v="0"/>
    <x v="215"/>
    <x v="4"/>
    <x v="0"/>
    <x v="1"/>
    <m/>
    <m/>
    <x v="14"/>
    <x v="3"/>
  </r>
  <r>
    <x v="2313"/>
    <x v="34"/>
    <x v="2275"/>
    <x v="5"/>
    <x v="2313"/>
    <x v="3"/>
    <x v="18"/>
    <x v="3"/>
    <x v="0"/>
    <x v="202"/>
    <x v="4"/>
    <x v="1"/>
    <x v="2"/>
    <d v="2023-09-01T00:00:00"/>
    <d v="2025-02-24T00:00:00"/>
    <x v="29"/>
    <x v="3"/>
  </r>
  <r>
    <x v="2314"/>
    <x v="3"/>
    <x v="2276"/>
    <x v="3"/>
    <x v="2314"/>
    <x v="4"/>
    <x v="3"/>
    <x v="3"/>
    <x v="1"/>
    <x v="28"/>
    <x v="3"/>
    <x v="0"/>
    <x v="4"/>
    <m/>
    <m/>
    <x v="6"/>
    <x v="2"/>
  </r>
  <r>
    <x v="2315"/>
    <x v="10"/>
    <x v="2277"/>
    <x v="2"/>
    <x v="2315"/>
    <x v="4"/>
    <x v="15"/>
    <x v="2"/>
    <x v="0"/>
    <x v="353"/>
    <x v="14"/>
    <x v="1"/>
    <x v="11"/>
    <d v="2023-12-09T00:00:00"/>
    <d v="2024-06-10T00:00:00"/>
    <x v="3"/>
    <x v="1"/>
  </r>
  <r>
    <x v="2316"/>
    <x v="18"/>
    <x v="2278"/>
    <x v="9"/>
    <x v="2316"/>
    <x v="1"/>
    <x v="7"/>
    <x v="2"/>
    <x v="1"/>
    <x v="69"/>
    <x v="10"/>
    <x v="1"/>
    <x v="11"/>
    <d v="2024-02-26T00:00:00"/>
    <d v="2024-11-23T00:00:00"/>
    <x v="4"/>
    <x v="3"/>
  </r>
  <r>
    <x v="2317"/>
    <x v="18"/>
    <x v="2279"/>
    <x v="9"/>
    <x v="2317"/>
    <x v="3"/>
    <x v="15"/>
    <x v="0"/>
    <x v="0"/>
    <x v="337"/>
    <x v="0"/>
    <x v="1"/>
    <x v="5"/>
    <d v="2024-03-21T00:00:00"/>
    <d v="2024-08-20T00:00:00"/>
    <x v="3"/>
    <x v="3"/>
  </r>
  <r>
    <x v="2318"/>
    <x v="9"/>
    <x v="2280"/>
    <x v="8"/>
    <x v="2318"/>
    <x v="5"/>
    <x v="10"/>
    <x v="0"/>
    <x v="0"/>
    <x v="85"/>
    <x v="12"/>
    <x v="1"/>
    <x v="11"/>
    <d v="2023-09-27T00:00:00"/>
    <d v="2024-11-26T00:00:00"/>
    <x v="16"/>
    <x v="3"/>
  </r>
  <r>
    <x v="2319"/>
    <x v="32"/>
    <x v="2281"/>
    <x v="11"/>
    <x v="2319"/>
    <x v="5"/>
    <x v="15"/>
    <x v="4"/>
    <x v="1"/>
    <x v="11"/>
    <x v="2"/>
    <x v="1"/>
    <x v="10"/>
    <d v="2023-05-25T00:00:00"/>
    <d v="2024-04-20T00:00:00"/>
    <x v="6"/>
    <x v="2"/>
  </r>
  <r>
    <x v="2320"/>
    <x v="2"/>
    <x v="2282"/>
    <x v="2"/>
    <x v="2320"/>
    <x v="0"/>
    <x v="14"/>
    <x v="4"/>
    <x v="0"/>
    <x v="13"/>
    <x v="9"/>
    <x v="1"/>
    <x v="4"/>
    <d v="2024-10-08T00:00:00"/>
    <d v="2024-11-09T00:00:00"/>
    <x v="2"/>
    <x v="1"/>
  </r>
  <r>
    <x v="2321"/>
    <x v="38"/>
    <x v="2283"/>
    <x v="0"/>
    <x v="2321"/>
    <x v="0"/>
    <x v="17"/>
    <x v="4"/>
    <x v="1"/>
    <x v="391"/>
    <x v="18"/>
    <x v="0"/>
    <x v="7"/>
    <m/>
    <m/>
    <x v="5"/>
    <x v="0"/>
  </r>
  <r>
    <x v="2322"/>
    <x v="22"/>
    <x v="2284"/>
    <x v="11"/>
    <x v="2322"/>
    <x v="2"/>
    <x v="16"/>
    <x v="1"/>
    <x v="0"/>
    <x v="264"/>
    <x v="0"/>
    <x v="0"/>
    <x v="0"/>
    <m/>
    <m/>
    <x v="22"/>
    <x v="2"/>
  </r>
  <r>
    <x v="2323"/>
    <x v="17"/>
    <x v="2285"/>
    <x v="6"/>
    <x v="2323"/>
    <x v="4"/>
    <x v="11"/>
    <x v="3"/>
    <x v="0"/>
    <x v="127"/>
    <x v="19"/>
    <x v="1"/>
    <x v="4"/>
    <d v="2024-10-15T00:00:00"/>
    <d v="2025-01-21T00:00:00"/>
    <x v="29"/>
    <x v="3"/>
  </r>
  <r>
    <x v="2324"/>
    <x v="5"/>
    <x v="2286"/>
    <x v="4"/>
    <x v="2324"/>
    <x v="4"/>
    <x v="10"/>
    <x v="1"/>
    <x v="0"/>
    <x v="242"/>
    <x v="5"/>
    <x v="1"/>
    <x v="5"/>
    <d v="2025-01-03T00:00:00"/>
    <d v="2025-02-14T00:00:00"/>
    <x v="19"/>
    <x v="3"/>
  </r>
  <r>
    <x v="2325"/>
    <x v="17"/>
    <x v="2287"/>
    <x v="6"/>
    <x v="2325"/>
    <x v="5"/>
    <x v="10"/>
    <x v="0"/>
    <x v="1"/>
    <x v="136"/>
    <x v="2"/>
    <x v="1"/>
    <x v="3"/>
    <d v="2024-07-17T00:00:00"/>
    <d v="2024-12-18T00:00:00"/>
    <x v="33"/>
    <x v="3"/>
  </r>
  <r>
    <x v="2326"/>
    <x v="21"/>
    <x v="2288"/>
    <x v="10"/>
    <x v="2326"/>
    <x v="0"/>
    <x v="14"/>
    <x v="0"/>
    <x v="1"/>
    <x v="378"/>
    <x v="14"/>
    <x v="0"/>
    <x v="4"/>
    <m/>
    <m/>
    <x v="9"/>
    <x v="3"/>
  </r>
  <r>
    <x v="2327"/>
    <x v="23"/>
    <x v="2289"/>
    <x v="9"/>
    <x v="2327"/>
    <x v="3"/>
    <x v="11"/>
    <x v="3"/>
    <x v="0"/>
    <x v="0"/>
    <x v="18"/>
    <x v="1"/>
    <x v="5"/>
    <d v="2024-08-22T00:00:00"/>
    <d v="2024-12-29T00:00:00"/>
    <x v="7"/>
    <x v="3"/>
  </r>
  <r>
    <x v="2328"/>
    <x v="12"/>
    <x v="2290"/>
    <x v="9"/>
    <x v="2328"/>
    <x v="1"/>
    <x v="6"/>
    <x v="0"/>
    <x v="0"/>
    <x v="104"/>
    <x v="0"/>
    <x v="1"/>
    <x v="0"/>
    <d v="2025-01-12T00:00:00"/>
    <d v="2025-02-13T00:00:00"/>
    <x v="22"/>
    <x v="3"/>
  </r>
  <r>
    <x v="2329"/>
    <x v="36"/>
    <x v="2291"/>
    <x v="6"/>
    <x v="2329"/>
    <x v="1"/>
    <x v="3"/>
    <x v="1"/>
    <x v="0"/>
    <x v="42"/>
    <x v="8"/>
    <x v="0"/>
    <x v="11"/>
    <m/>
    <m/>
    <x v="0"/>
    <x v="3"/>
  </r>
  <r>
    <x v="2330"/>
    <x v="11"/>
    <x v="2292"/>
    <x v="8"/>
    <x v="2330"/>
    <x v="1"/>
    <x v="16"/>
    <x v="0"/>
    <x v="0"/>
    <x v="74"/>
    <x v="14"/>
    <x v="0"/>
    <x v="7"/>
    <m/>
    <m/>
    <x v="0"/>
    <x v="3"/>
  </r>
  <r>
    <x v="2331"/>
    <x v="18"/>
    <x v="2293"/>
    <x v="9"/>
    <x v="2331"/>
    <x v="4"/>
    <x v="5"/>
    <x v="0"/>
    <x v="1"/>
    <x v="88"/>
    <x v="3"/>
    <x v="0"/>
    <x v="6"/>
    <m/>
    <m/>
    <x v="18"/>
    <x v="3"/>
  </r>
  <r>
    <x v="2332"/>
    <x v="10"/>
    <x v="2294"/>
    <x v="2"/>
    <x v="2332"/>
    <x v="1"/>
    <x v="3"/>
    <x v="3"/>
    <x v="0"/>
    <x v="348"/>
    <x v="19"/>
    <x v="1"/>
    <x v="4"/>
    <d v="2024-05-08T00:00:00"/>
    <d v="2024-11-08T00:00:00"/>
    <x v="19"/>
    <x v="1"/>
  </r>
  <r>
    <x v="2333"/>
    <x v="16"/>
    <x v="2295"/>
    <x v="1"/>
    <x v="2333"/>
    <x v="5"/>
    <x v="13"/>
    <x v="2"/>
    <x v="0"/>
    <x v="199"/>
    <x v="14"/>
    <x v="0"/>
    <x v="5"/>
    <m/>
    <m/>
    <x v="35"/>
    <x v="0"/>
  </r>
  <r>
    <x v="2334"/>
    <x v="7"/>
    <x v="2296"/>
    <x v="6"/>
    <x v="2334"/>
    <x v="4"/>
    <x v="12"/>
    <x v="1"/>
    <x v="0"/>
    <x v="417"/>
    <x v="14"/>
    <x v="0"/>
    <x v="9"/>
    <m/>
    <m/>
    <x v="12"/>
    <x v="3"/>
  </r>
  <r>
    <x v="2335"/>
    <x v="14"/>
    <x v="2297"/>
    <x v="11"/>
    <x v="2335"/>
    <x v="0"/>
    <x v="13"/>
    <x v="1"/>
    <x v="0"/>
    <x v="9"/>
    <x v="12"/>
    <x v="0"/>
    <x v="7"/>
    <m/>
    <m/>
    <x v="5"/>
    <x v="2"/>
  </r>
  <r>
    <x v="2336"/>
    <x v="17"/>
    <x v="2298"/>
    <x v="6"/>
    <x v="2336"/>
    <x v="2"/>
    <x v="15"/>
    <x v="3"/>
    <x v="0"/>
    <x v="58"/>
    <x v="7"/>
    <x v="1"/>
    <x v="5"/>
    <d v="2023-04-16T00:00:00"/>
    <d v="2025-02-09T00:00:00"/>
    <x v="25"/>
    <x v="3"/>
  </r>
  <r>
    <x v="2337"/>
    <x v="8"/>
    <x v="2299"/>
    <x v="7"/>
    <x v="2337"/>
    <x v="4"/>
    <x v="1"/>
    <x v="1"/>
    <x v="1"/>
    <x v="129"/>
    <x v="8"/>
    <x v="1"/>
    <x v="1"/>
    <d v="2024-05-19T00:00:00"/>
    <d v="2024-05-25T00:00:00"/>
    <x v="8"/>
    <x v="3"/>
  </r>
  <r>
    <x v="2338"/>
    <x v="27"/>
    <x v="1449"/>
    <x v="3"/>
    <x v="2338"/>
    <x v="0"/>
    <x v="5"/>
    <x v="2"/>
    <x v="0"/>
    <x v="268"/>
    <x v="10"/>
    <x v="0"/>
    <x v="3"/>
    <m/>
    <m/>
    <x v="12"/>
    <x v="2"/>
  </r>
  <r>
    <x v="2339"/>
    <x v="23"/>
    <x v="2300"/>
    <x v="9"/>
    <x v="2339"/>
    <x v="3"/>
    <x v="2"/>
    <x v="0"/>
    <x v="0"/>
    <x v="274"/>
    <x v="10"/>
    <x v="0"/>
    <x v="9"/>
    <m/>
    <m/>
    <x v="16"/>
    <x v="3"/>
  </r>
  <r>
    <x v="2340"/>
    <x v="26"/>
    <x v="2301"/>
    <x v="7"/>
    <x v="2340"/>
    <x v="4"/>
    <x v="11"/>
    <x v="0"/>
    <x v="1"/>
    <x v="361"/>
    <x v="3"/>
    <x v="1"/>
    <x v="4"/>
    <d v="2024-10-25T00:00:00"/>
    <d v="2024-12-15T00:00:00"/>
    <x v="18"/>
    <x v="3"/>
  </r>
  <r>
    <x v="2341"/>
    <x v="8"/>
    <x v="2302"/>
    <x v="7"/>
    <x v="2341"/>
    <x v="1"/>
    <x v="7"/>
    <x v="2"/>
    <x v="1"/>
    <x v="289"/>
    <x v="7"/>
    <x v="1"/>
    <x v="5"/>
    <d v="2024-11-24T00:00:00"/>
    <d v="2025-02-08T00:00:00"/>
    <x v="23"/>
    <x v="3"/>
  </r>
  <r>
    <x v="2342"/>
    <x v="11"/>
    <x v="2303"/>
    <x v="8"/>
    <x v="2342"/>
    <x v="3"/>
    <x v="3"/>
    <x v="3"/>
    <x v="0"/>
    <x v="141"/>
    <x v="2"/>
    <x v="1"/>
    <x v="0"/>
    <d v="2024-05-26T00:00:00"/>
    <d v="2024-10-17T00:00:00"/>
    <x v="26"/>
    <x v="3"/>
  </r>
  <r>
    <x v="2343"/>
    <x v="6"/>
    <x v="2304"/>
    <x v="5"/>
    <x v="2343"/>
    <x v="1"/>
    <x v="4"/>
    <x v="0"/>
    <x v="0"/>
    <x v="319"/>
    <x v="14"/>
    <x v="1"/>
    <x v="4"/>
    <d v="2023-07-11T00:00:00"/>
    <d v="2025-01-19T00:00:00"/>
    <x v="28"/>
    <x v="3"/>
  </r>
  <r>
    <x v="2344"/>
    <x v="32"/>
    <x v="2305"/>
    <x v="11"/>
    <x v="2344"/>
    <x v="3"/>
    <x v="3"/>
    <x v="4"/>
    <x v="1"/>
    <x v="65"/>
    <x v="0"/>
    <x v="0"/>
    <x v="3"/>
    <m/>
    <m/>
    <x v="28"/>
    <x v="2"/>
  </r>
  <r>
    <x v="2345"/>
    <x v="23"/>
    <x v="2306"/>
    <x v="9"/>
    <x v="2345"/>
    <x v="5"/>
    <x v="17"/>
    <x v="2"/>
    <x v="0"/>
    <x v="311"/>
    <x v="8"/>
    <x v="1"/>
    <x v="0"/>
    <d v="2023-07-04T00:00:00"/>
    <d v="2024-05-17T00:00:00"/>
    <x v="30"/>
    <x v="3"/>
  </r>
  <r>
    <x v="2346"/>
    <x v="21"/>
    <x v="2307"/>
    <x v="10"/>
    <x v="2346"/>
    <x v="1"/>
    <x v="11"/>
    <x v="1"/>
    <x v="0"/>
    <x v="419"/>
    <x v="17"/>
    <x v="1"/>
    <x v="7"/>
    <d v="2023-06-18T00:00:00"/>
    <d v="2025-01-21T00:00:00"/>
    <x v="11"/>
    <x v="3"/>
  </r>
  <r>
    <x v="2347"/>
    <x v="25"/>
    <x v="2308"/>
    <x v="12"/>
    <x v="2347"/>
    <x v="3"/>
    <x v="17"/>
    <x v="3"/>
    <x v="0"/>
    <x v="419"/>
    <x v="18"/>
    <x v="1"/>
    <x v="4"/>
    <d v="2023-11-18T00:00:00"/>
    <d v="2024-03-10T00:00:00"/>
    <x v="32"/>
    <x v="3"/>
  </r>
  <r>
    <x v="2348"/>
    <x v="33"/>
    <x v="2309"/>
    <x v="0"/>
    <x v="2348"/>
    <x v="3"/>
    <x v="16"/>
    <x v="3"/>
    <x v="1"/>
    <x v="61"/>
    <x v="17"/>
    <x v="1"/>
    <x v="11"/>
    <d v="2024-04-23T00:00:00"/>
    <d v="2024-06-23T00:00:00"/>
    <x v="29"/>
    <x v="0"/>
  </r>
  <r>
    <x v="2349"/>
    <x v="16"/>
    <x v="2310"/>
    <x v="1"/>
    <x v="2349"/>
    <x v="4"/>
    <x v="6"/>
    <x v="1"/>
    <x v="1"/>
    <x v="389"/>
    <x v="2"/>
    <x v="0"/>
    <x v="0"/>
    <m/>
    <m/>
    <x v="33"/>
    <x v="0"/>
  </r>
  <r>
    <x v="2350"/>
    <x v="35"/>
    <x v="2311"/>
    <x v="2"/>
    <x v="2350"/>
    <x v="4"/>
    <x v="13"/>
    <x v="0"/>
    <x v="1"/>
    <x v="228"/>
    <x v="14"/>
    <x v="1"/>
    <x v="9"/>
    <d v="2024-09-08T00:00:00"/>
    <d v="2024-11-10T00:00:00"/>
    <x v="34"/>
    <x v="1"/>
  </r>
  <r>
    <x v="2351"/>
    <x v="5"/>
    <x v="2312"/>
    <x v="4"/>
    <x v="2351"/>
    <x v="0"/>
    <x v="10"/>
    <x v="4"/>
    <x v="0"/>
    <x v="44"/>
    <x v="15"/>
    <x v="0"/>
    <x v="8"/>
    <m/>
    <m/>
    <x v="13"/>
    <x v="3"/>
  </r>
  <r>
    <x v="2352"/>
    <x v="13"/>
    <x v="2313"/>
    <x v="10"/>
    <x v="2352"/>
    <x v="0"/>
    <x v="7"/>
    <x v="2"/>
    <x v="1"/>
    <x v="55"/>
    <x v="13"/>
    <x v="1"/>
    <x v="3"/>
    <d v="2025-01-21T00:00:00"/>
    <d v="2025-02-19T00:00:00"/>
    <x v="30"/>
    <x v="3"/>
  </r>
  <r>
    <x v="2353"/>
    <x v="21"/>
    <x v="329"/>
    <x v="10"/>
    <x v="2353"/>
    <x v="5"/>
    <x v="1"/>
    <x v="1"/>
    <x v="1"/>
    <x v="215"/>
    <x v="11"/>
    <x v="0"/>
    <x v="8"/>
    <m/>
    <m/>
    <x v="23"/>
    <x v="3"/>
  </r>
  <r>
    <x v="2354"/>
    <x v="3"/>
    <x v="2314"/>
    <x v="3"/>
    <x v="2354"/>
    <x v="5"/>
    <x v="6"/>
    <x v="3"/>
    <x v="1"/>
    <x v="267"/>
    <x v="9"/>
    <x v="1"/>
    <x v="2"/>
    <d v="2023-10-08T00:00:00"/>
    <d v="2024-12-22T00:00:00"/>
    <x v="20"/>
    <x v="2"/>
  </r>
  <r>
    <x v="2355"/>
    <x v="5"/>
    <x v="2315"/>
    <x v="4"/>
    <x v="2355"/>
    <x v="4"/>
    <x v="7"/>
    <x v="3"/>
    <x v="1"/>
    <x v="17"/>
    <x v="18"/>
    <x v="1"/>
    <x v="6"/>
    <d v="2024-12-29T00:00:00"/>
    <d v="2025-01-13T00:00:00"/>
    <x v="5"/>
    <x v="3"/>
  </r>
  <r>
    <x v="2356"/>
    <x v="19"/>
    <x v="2316"/>
    <x v="7"/>
    <x v="2356"/>
    <x v="5"/>
    <x v="0"/>
    <x v="3"/>
    <x v="0"/>
    <x v="234"/>
    <x v="16"/>
    <x v="0"/>
    <x v="6"/>
    <m/>
    <m/>
    <x v="27"/>
    <x v="3"/>
  </r>
  <r>
    <x v="2357"/>
    <x v="24"/>
    <x v="2317"/>
    <x v="3"/>
    <x v="2357"/>
    <x v="4"/>
    <x v="11"/>
    <x v="3"/>
    <x v="1"/>
    <x v="22"/>
    <x v="17"/>
    <x v="0"/>
    <x v="10"/>
    <m/>
    <m/>
    <x v="9"/>
    <x v="2"/>
  </r>
  <r>
    <x v="2358"/>
    <x v="27"/>
    <x v="2318"/>
    <x v="3"/>
    <x v="2358"/>
    <x v="0"/>
    <x v="12"/>
    <x v="2"/>
    <x v="0"/>
    <x v="270"/>
    <x v="9"/>
    <x v="1"/>
    <x v="9"/>
    <d v="2025-01-18T00:00:00"/>
    <d v="2025-02-07T00:00:00"/>
    <x v="30"/>
    <x v="2"/>
  </r>
  <r>
    <x v="2359"/>
    <x v="9"/>
    <x v="2319"/>
    <x v="8"/>
    <x v="2359"/>
    <x v="3"/>
    <x v="10"/>
    <x v="0"/>
    <x v="1"/>
    <x v="73"/>
    <x v="6"/>
    <x v="0"/>
    <x v="7"/>
    <m/>
    <m/>
    <x v="18"/>
    <x v="3"/>
  </r>
  <r>
    <x v="2360"/>
    <x v="34"/>
    <x v="2320"/>
    <x v="5"/>
    <x v="2360"/>
    <x v="2"/>
    <x v="11"/>
    <x v="2"/>
    <x v="0"/>
    <x v="347"/>
    <x v="7"/>
    <x v="0"/>
    <x v="6"/>
    <m/>
    <m/>
    <x v="31"/>
    <x v="3"/>
  </r>
  <r>
    <x v="2361"/>
    <x v="19"/>
    <x v="2321"/>
    <x v="7"/>
    <x v="2361"/>
    <x v="5"/>
    <x v="8"/>
    <x v="1"/>
    <x v="1"/>
    <x v="256"/>
    <x v="2"/>
    <x v="0"/>
    <x v="1"/>
    <m/>
    <m/>
    <x v="34"/>
    <x v="3"/>
  </r>
  <r>
    <x v="2362"/>
    <x v="33"/>
    <x v="2322"/>
    <x v="0"/>
    <x v="2362"/>
    <x v="1"/>
    <x v="10"/>
    <x v="3"/>
    <x v="1"/>
    <x v="296"/>
    <x v="14"/>
    <x v="1"/>
    <x v="3"/>
    <d v="2024-06-02T00:00:00"/>
    <d v="2024-12-14T00:00:00"/>
    <x v="22"/>
    <x v="0"/>
  </r>
  <r>
    <x v="2363"/>
    <x v="22"/>
    <x v="2323"/>
    <x v="11"/>
    <x v="2363"/>
    <x v="3"/>
    <x v="0"/>
    <x v="2"/>
    <x v="0"/>
    <x v="260"/>
    <x v="15"/>
    <x v="1"/>
    <x v="1"/>
    <d v="2025-01-04T00:00:00"/>
    <d v="2025-02-19T00:00:00"/>
    <x v="35"/>
    <x v="2"/>
  </r>
  <r>
    <x v="2364"/>
    <x v="2"/>
    <x v="2324"/>
    <x v="2"/>
    <x v="2364"/>
    <x v="3"/>
    <x v="8"/>
    <x v="4"/>
    <x v="0"/>
    <x v="214"/>
    <x v="10"/>
    <x v="1"/>
    <x v="5"/>
    <d v="2024-05-17T00:00:00"/>
    <d v="2024-08-11T00:00:00"/>
    <x v="19"/>
    <x v="1"/>
  </r>
  <r>
    <x v="2365"/>
    <x v="19"/>
    <x v="2325"/>
    <x v="7"/>
    <x v="2365"/>
    <x v="1"/>
    <x v="12"/>
    <x v="3"/>
    <x v="1"/>
    <x v="418"/>
    <x v="14"/>
    <x v="1"/>
    <x v="9"/>
    <d v="2023-03-09T00:00:00"/>
    <d v="2024-06-29T00:00:00"/>
    <x v="24"/>
    <x v="3"/>
  </r>
  <r>
    <x v="2366"/>
    <x v="16"/>
    <x v="2326"/>
    <x v="1"/>
    <x v="2366"/>
    <x v="1"/>
    <x v="7"/>
    <x v="2"/>
    <x v="1"/>
    <x v="226"/>
    <x v="15"/>
    <x v="0"/>
    <x v="4"/>
    <m/>
    <m/>
    <x v="29"/>
    <x v="0"/>
  </r>
  <r>
    <x v="2367"/>
    <x v="32"/>
    <x v="2327"/>
    <x v="11"/>
    <x v="2367"/>
    <x v="3"/>
    <x v="8"/>
    <x v="3"/>
    <x v="1"/>
    <x v="190"/>
    <x v="3"/>
    <x v="1"/>
    <x v="1"/>
    <d v="2025-01-24T00:00:00"/>
    <d v="2025-02-17T00:00:00"/>
    <x v="9"/>
    <x v="2"/>
  </r>
  <r>
    <x v="2368"/>
    <x v="38"/>
    <x v="2328"/>
    <x v="0"/>
    <x v="2368"/>
    <x v="0"/>
    <x v="4"/>
    <x v="3"/>
    <x v="1"/>
    <x v="68"/>
    <x v="18"/>
    <x v="1"/>
    <x v="5"/>
    <d v="2024-02-10T00:00:00"/>
    <d v="2024-10-28T00:00:00"/>
    <x v="28"/>
    <x v="0"/>
  </r>
  <r>
    <x v="2369"/>
    <x v="32"/>
    <x v="2329"/>
    <x v="11"/>
    <x v="2369"/>
    <x v="2"/>
    <x v="9"/>
    <x v="0"/>
    <x v="0"/>
    <x v="401"/>
    <x v="11"/>
    <x v="0"/>
    <x v="7"/>
    <m/>
    <m/>
    <x v="24"/>
    <x v="2"/>
  </r>
  <r>
    <x v="2370"/>
    <x v="10"/>
    <x v="2330"/>
    <x v="2"/>
    <x v="2370"/>
    <x v="4"/>
    <x v="10"/>
    <x v="1"/>
    <x v="1"/>
    <x v="401"/>
    <x v="9"/>
    <x v="0"/>
    <x v="3"/>
    <m/>
    <m/>
    <x v="35"/>
    <x v="1"/>
  </r>
  <r>
    <x v="2371"/>
    <x v="0"/>
    <x v="2331"/>
    <x v="0"/>
    <x v="2371"/>
    <x v="1"/>
    <x v="8"/>
    <x v="4"/>
    <x v="0"/>
    <x v="15"/>
    <x v="11"/>
    <x v="0"/>
    <x v="9"/>
    <m/>
    <m/>
    <x v="22"/>
    <x v="0"/>
  </r>
  <r>
    <x v="2372"/>
    <x v="8"/>
    <x v="2332"/>
    <x v="7"/>
    <x v="2372"/>
    <x v="3"/>
    <x v="4"/>
    <x v="2"/>
    <x v="0"/>
    <x v="291"/>
    <x v="3"/>
    <x v="1"/>
    <x v="4"/>
    <d v="2024-06-12T00:00:00"/>
    <d v="2024-11-17T00:00:00"/>
    <x v="32"/>
    <x v="3"/>
  </r>
  <r>
    <x v="2373"/>
    <x v="29"/>
    <x v="2333"/>
    <x v="4"/>
    <x v="2373"/>
    <x v="4"/>
    <x v="0"/>
    <x v="2"/>
    <x v="1"/>
    <x v="276"/>
    <x v="13"/>
    <x v="1"/>
    <x v="1"/>
    <d v="2024-04-08T00:00:00"/>
    <d v="2024-04-21T00:00:00"/>
    <x v="22"/>
    <x v="3"/>
  </r>
  <r>
    <x v="2374"/>
    <x v="25"/>
    <x v="2334"/>
    <x v="12"/>
    <x v="2374"/>
    <x v="3"/>
    <x v="17"/>
    <x v="0"/>
    <x v="0"/>
    <x v="288"/>
    <x v="14"/>
    <x v="1"/>
    <x v="0"/>
    <d v="2024-06-01T00:00:00"/>
    <d v="2024-06-08T00:00:00"/>
    <x v="36"/>
    <x v="3"/>
  </r>
  <r>
    <x v="2375"/>
    <x v="12"/>
    <x v="2335"/>
    <x v="9"/>
    <x v="2375"/>
    <x v="1"/>
    <x v="12"/>
    <x v="1"/>
    <x v="0"/>
    <x v="323"/>
    <x v="14"/>
    <x v="1"/>
    <x v="4"/>
    <d v="2024-01-12T00:00:00"/>
    <d v="2025-01-08T00:00:00"/>
    <x v="36"/>
    <x v="3"/>
  </r>
  <r>
    <x v="2376"/>
    <x v="23"/>
    <x v="258"/>
    <x v="9"/>
    <x v="2376"/>
    <x v="1"/>
    <x v="8"/>
    <x v="4"/>
    <x v="0"/>
    <x v="236"/>
    <x v="10"/>
    <x v="1"/>
    <x v="0"/>
    <d v="2023-07-29T00:00:00"/>
    <d v="2023-09-02T00:00:00"/>
    <x v="23"/>
    <x v="3"/>
  </r>
  <r>
    <x v="2377"/>
    <x v="5"/>
    <x v="2336"/>
    <x v="4"/>
    <x v="2377"/>
    <x v="4"/>
    <x v="16"/>
    <x v="3"/>
    <x v="0"/>
    <x v="418"/>
    <x v="9"/>
    <x v="1"/>
    <x v="9"/>
    <d v="2023-10-04T00:00:00"/>
    <d v="2024-01-22T00:00:00"/>
    <x v="19"/>
    <x v="3"/>
  </r>
  <r>
    <x v="2378"/>
    <x v="5"/>
    <x v="2337"/>
    <x v="4"/>
    <x v="2378"/>
    <x v="1"/>
    <x v="9"/>
    <x v="2"/>
    <x v="0"/>
    <x v="293"/>
    <x v="10"/>
    <x v="0"/>
    <x v="2"/>
    <m/>
    <m/>
    <x v="20"/>
    <x v="3"/>
  </r>
  <r>
    <x v="2379"/>
    <x v="17"/>
    <x v="2338"/>
    <x v="6"/>
    <x v="2379"/>
    <x v="0"/>
    <x v="17"/>
    <x v="3"/>
    <x v="1"/>
    <x v="128"/>
    <x v="12"/>
    <x v="1"/>
    <x v="11"/>
    <d v="2023-08-06T00:00:00"/>
    <d v="2024-11-08T00:00:00"/>
    <x v="7"/>
    <x v="3"/>
  </r>
  <r>
    <x v="2380"/>
    <x v="5"/>
    <x v="2339"/>
    <x v="4"/>
    <x v="2380"/>
    <x v="3"/>
    <x v="19"/>
    <x v="3"/>
    <x v="1"/>
    <x v="95"/>
    <x v="2"/>
    <x v="1"/>
    <x v="4"/>
    <d v="2024-05-14T00:00:00"/>
    <d v="2024-12-24T00:00:00"/>
    <x v="33"/>
    <x v="3"/>
  </r>
  <r>
    <x v="2381"/>
    <x v="35"/>
    <x v="2340"/>
    <x v="2"/>
    <x v="2381"/>
    <x v="2"/>
    <x v="10"/>
    <x v="0"/>
    <x v="1"/>
    <x v="87"/>
    <x v="3"/>
    <x v="1"/>
    <x v="9"/>
    <d v="2024-03-13T00:00:00"/>
    <d v="2024-08-16T00:00:00"/>
    <x v="17"/>
    <x v="1"/>
  </r>
  <r>
    <x v="2382"/>
    <x v="11"/>
    <x v="2341"/>
    <x v="8"/>
    <x v="2382"/>
    <x v="3"/>
    <x v="18"/>
    <x v="4"/>
    <x v="1"/>
    <x v="94"/>
    <x v="16"/>
    <x v="0"/>
    <x v="2"/>
    <m/>
    <m/>
    <x v="12"/>
    <x v="3"/>
  </r>
  <r>
    <x v="2383"/>
    <x v="16"/>
    <x v="2342"/>
    <x v="1"/>
    <x v="2383"/>
    <x v="3"/>
    <x v="12"/>
    <x v="2"/>
    <x v="1"/>
    <x v="46"/>
    <x v="11"/>
    <x v="1"/>
    <x v="4"/>
    <d v="2023-05-10T00:00:00"/>
    <d v="2025-02-05T00:00:00"/>
    <x v="27"/>
    <x v="0"/>
  </r>
  <r>
    <x v="2384"/>
    <x v="28"/>
    <x v="2343"/>
    <x v="4"/>
    <x v="2384"/>
    <x v="1"/>
    <x v="19"/>
    <x v="1"/>
    <x v="0"/>
    <x v="84"/>
    <x v="4"/>
    <x v="1"/>
    <x v="5"/>
    <d v="2023-12-10T00:00:00"/>
    <d v="2024-04-26T00:00:00"/>
    <x v="31"/>
    <x v="3"/>
  </r>
  <r>
    <x v="2385"/>
    <x v="23"/>
    <x v="2344"/>
    <x v="9"/>
    <x v="2385"/>
    <x v="0"/>
    <x v="16"/>
    <x v="2"/>
    <x v="1"/>
    <x v="48"/>
    <x v="3"/>
    <x v="1"/>
    <x v="4"/>
    <d v="2025-01-02T00:00:00"/>
    <d v="2025-02-03T00:00:00"/>
    <x v="31"/>
    <x v="3"/>
  </r>
  <r>
    <x v="2386"/>
    <x v="15"/>
    <x v="2345"/>
    <x v="1"/>
    <x v="2386"/>
    <x v="0"/>
    <x v="0"/>
    <x v="1"/>
    <x v="0"/>
    <x v="216"/>
    <x v="15"/>
    <x v="0"/>
    <x v="1"/>
    <m/>
    <m/>
    <x v="17"/>
    <x v="0"/>
  </r>
  <r>
    <x v="2387"/>
    <x v="28"/>
    <x v="2346"/>
    <x v="4"/>
    <x v="2387"/>
    <x v="5"/>
    <x v="13"/>
    <x v="0"/>
    <x v="0"/>
    <x v="400"/>
    <x v="11"/>
    <x v="0"/>
    <x v="7"/>
    <m/>
    <m/>
    <x v="27"/>
    <x v="3"/>
  </r>
  <r>
    <x v="2388"/>
    <x v="2"/>
    <x v="2347"/>
    <x v="2"/>
    <x v="2388"/>
    <x v="2"/>
    <x v="10"/>
    <x v="4"/>
    <x v="0"/>
    <x v="390"/>
    <x v="0"/>
    <x v="0"/>
    <x v="8"/>
    <m/>
    <m/>
    <x v="33"/>
    <x v="1"/>
  </r>
  <r>
    <x v="2389"/>
    <x v="15"/>
    <x v="2348"/>
    <x v="1"/>
    <x v="2389"/>
    <x v="3"/>
    <x v="15"/>
    <x v="4"/>
    <x v="1"/>
    <x v="63"/>
    <x v="1"/>
    <x v="1"/>
    <x v="7"/>
    <d v="2024-09-06T00:00:00"/>
    <d v="2025-02-16T00:00:00"/>
    <x v="22"/>
    <x v="0"/>
  </r>
  <r>
    <x v="2390"/>
    <x v="33"/>
    <x v="2349"/>
    <x v="0"/>
    <x v="2390"/>
    <x v="0"/>
    <x v="0"/>
    <x v="2"/>
    <x v="0"/>
    <x v="201"/>
    <x v="4"/>
    <x v="1"/>
    <x v="10"/>
    <d v="2023-07-25T00:00:00"/>
    <d v="2023-10-12T00:00:00"/>
    <x v="16"/>
    <x v="0"/>
  </r>
  <r>
    <x v="2391"/>
    <x v="26"/>
    <x v="2350"/>
    <x v="7"/>
    <x v="2391"/>
    <x v="3"/>
    <x v="8"/>
    <x v="3"/>
    <x v="0"/>
    <x v="292"/>
    <x v="4"/>
    <x v="0"/>
    <x v="7"/>
    <m/>
    <m/>
    <x v="35"/>
    <x v="3"/>
  </r>
  <r>
    <x v="2392"/>
    <x v="24"/>
    <x v="2351"/>
    <x v="3"/>
    <x v="2392"/>
    <x v="4"/>
    <x v="12"/>
    <x v="3"/>
    <x v="1"/>
    <x v="166"/>
    <x v="17"/>
    <x v="0"/>
    <x v="7"/>
    <m/>
    <m/>
    <x v="19"/>
    <x v="2"/>
  </r>
  <r>
    <x v="2393"/>
    <x v="22"/>
    <x v="2352"/>
    <x v="11"/>
    <x v="2393"/>
    <x v="3"/>
    <x v="16"/>
    <x v="1"/>
    <x v="0"/>
    <x v="31"/>
    <x v="4"/>
    <x v="0"/>
    <x v="10"/>
    <m/>
    <m/>
    <x v="7"/>
    <x v="2"/>
  </r>
  <r>
    <x v="2394"/>
    <x v="25"/>
    <x v="2353"/>
    <x v="12"/>
    <x v="2394"/>
    <x v="2"/>
    <x v="1"/>
    <x v="4"/>
    <x v="0"/>
    <x v="59"/>
    <x v="2"/>
    <x v="1"/>
    <x v="9"/>
    <d v="2023-11-02T00:00:00"/>
    <d v="2024-07-09T00:00:00"/>
    <x v="25"/>
    <x v="3"/>
  </r>
  <r>
    <x v="2395"/>
    <x v="0"/>
    <x v="2354"/>
    <x v="0"/>
    <x v="2395"/>
    <x v="3"/>
    <x v="1"/>
    <x v="3"/>
    <x v="0"/>
    <x v="296"/>
    <x v="18"/>
    <x v="1"/>
    <x v="7"/>
    <d v="2023-10-02T00:00:00"/>
    <d v="2023-12-20T00:00:00"/>
    <x v="16"/>
    <x v="0"/>
  </r>
  <r>
    <x v="2396"/>
    <x v="17"/>
    <x v="2355"/>
    <x v="6"/>
    <x v="2396"/>
    <x v="1"/>
    <x v="14"/>
    <x v="1"/>
    <x v="1"/>
    <x v="222"/>
    <x v="11"/>
    <x v="1"/>
    <x v="5"/>
    <d v="2023-08-21T00:00:00"/>
    <d v="2023-09-03T00:00:00"/>
    <x v="33"/>
    <x v="3"/>
  </r>
  <r>
    <x v="2397"/>
    <x v="23"/>
    <x v="2356"/>
    <x v="9"/>
    <x v="2397"/>
    <x v="3"/>
    <x v="2"/>
    <x v="4"/>
    <x v="1"/>
    <x v="73"/>
    <x v="1"/>
    <x v="1"/>
    <x v="3"/>
    <d v="2024-06-16T00:00:00"/>
    <d v="2024-12-17T00:00:00"/>
    <x v="18"/>
    <x v="3"/>
  </r>
  <r>
    <x v="2398"/>
    <x v="5"/>
    <x v="2357"/>
    <x v="4"/>
    <x v="2398"/>
    <x v="3"/>
    <x v="8"/>
    <x v="3"/>
    <x v="1"/>
    <x v="116"/>
    <x v="11"/>
    <x v="0"/>
    <x v="11"/>
    <m/>
    <m/>
    <x v="15"/>
    <x v="3"/>
  </r>
  <r>
    <x v="2399"/>
    <x v="4"/>
    <x v="2358"/>
    <x v="1"/>
    <x v="2399"/>
    <x v="1"/>
    <x v="13"/>
    <x v="1"/>
    <x v="0"/>
    <x v="390"/>
    <x v="13"/>
    <x v="0"/>
    <x v="6"/>
    <m/>
    <m/>
    <x v="13"/>
    <x v="0"/>
  </r>
  <r>
    <x v="2400"/>
    <x v="24"/>
    <x v="2359"/>
    <x v="3"/>
    <x v="2400"/>
    <x v="4"/>
    <x v="2"/>
    <x v="3"/>
    <x v="1"/>
    <x v="198"/>
    <x v="14"/>
    <x v="1"/>
    <x v="0"/>
    <d v="2023-08-26T00:00:00"/>
    <d v="2024-08-04T00:00:00"/>
    <x v="18"/>
    <x v="2"/>
  </r>
  <r>
    <x v="2401"/>
    <x v="10"/>
    <x v="2360"/>
    <x v="2"/>
    <x v="2401"/>
    <x v="4"/>
    <x v="16"/>
    <x v="3"/>
    <x v="0"/>
    <x v="73"/>
    <x v="12"/>
    <x v="0"/>
    <x v="4"/>
    <m/>
    <m/>
    <x v="34"/>
    <x v="1"/>
  </r>
  <r>
    <x v="2402"/>
    <x v="31"/>
    <x v="2361"/>
    <x v="12"/>
    <x v="2402"/>
    <x v="4"/>
    <x v="6"/>
    <x v="3"/>
    <x v="0"/>
    <x v="159"/>
    <x v="11"/>
    <x v="0"/>
    <x v="1"/>
    <m/>
    <m/>
    <x v="15"/>
    <x v="3"/>
  </r>
  <r>
    <x v="2403"/>
    <x v="18"/>
    <x v="2362"/>
    <x v="9"/>
    <x v="2403"/>
    <x v="3"/>
    <x v="11"/>
    <x v="3"/>
    <x v="1"/>
    <x v="155"/>
    <x v="3"/>
    <x v="0"/>
    <x v="1"/>
    <m/>
    <m/>
    <x v="19"/>
    <x v="3"/>
  </r>
  <r>
    <x v="2404"/>
    <x v="4"/>
    <x v="2363"/>
    <x v="1"/>
    <x v="2404"/>
    <x v="5"/>
    <x v="1"/>
    <x v="1"/>
    <x v="1"/>
    <x v="316"/>
    <x v="19"/>
    <x v="0"/>
    <x v="11"/>
    <m/>
    <m/>
    <x v="17"/>
    <x v="0"/>
  </r>
  <r>
    <x v="2405"/>
    <x v="19"/>
    <x v="2364"/>
    <x v="7"/>
    <x v="2405"/>
    <x v="0"/>
    <x v="1"/>
    <x v="4"/>
    <x v="0"/>
    <x v="378"/>
    <x v="10"/>
    <x v="0"/>
    <x v="1"/>
    <m/>
    <m/>
    <x v="32"/>
    <x v="3"/>
  </r>
  <r>
    <x v="2406"/>
    <x v="28"/>
    <x v="2365"/>
    <x v="4"/>
    <x v="2406"/>
    <x v="5"/>
    <x v="19"/>
    <x v="4"/>
    <x v="1"/>
    <x v="396"/>
    <x v="5"/>
    <x v="0"/>
    <x v="10"/>
    <m/>
    <m/>
    <x v="7"/>
    <x v="3"/>
  </r>
  <r>
    <x v="2407"/>
    <x v="25"/>
    <x v="2366"/>
    <x v="12"/>
    <x v="2407"/>
    <x v="1"/>
    <x v="14"/>
    <x v="2"/>
    <x v="1"/>
    <x v="254"/>
    <x v="11"/>
    <x v="0"/>
    <x v="9"/>
    <m/>
    <m/>
    <x v="30"/>
    <x v="3"/>
  </r>
  <r>
    <x v="2408"/>
    <x v="7"/>
    <x v="2367"/>
    <x v="6"/>
    <x v="2408"/>
    <x v="0"/>
    <x v="9"/>
    <x v="4"/>
    <x v="0"/>
    <x v="26"/>
    <x v="4"/>
    <x v="1"/>
    <x v="10"/>
    <d v="2025-02-14T00:00:00"/>
    <d v="2025-02-17T00:00:00"/>
    <x v="18"/>
    <x v="3"/>
  </r>
  <r>
    <x v="2409"/>
    <x v="23"/>
    <x v="2368"/>
    <x v="9"/>
    <x v="2409"/>
    <x v="2"/>
    <x v="0"/>
    <x v="4"/>
    <x v="1"/>
    <x v="77"/>
    <x v="12"/>
    <x v="0"/>
    <x v="11"/>
    <m/>
    <m/>
    <x v="3"/>
    <x v="3"/>
  </r>
  <r>
    <x v="2410"/>
    <x v="18"/>
    <x v="2369"/>
    <x v="9"/>
    <x v="2410"/>
    <x v="4"/>
    <x v="6"/>
    <x v="1"/>
    <x v="1"/>
    <x v="7"/>
    <x v="13"/>
    <x v="0"/>
    <x v="4"/>
    <m/>
    <m/>
    <x v="5"/>
    <x v="3"/>
  </r>
  <r>
    <x v="2411"/>
    <x v="8"/>
    <x v="2370"/>
    <x v="7"/>
    <x v="2411"/>
    <x v="5"/>
    <x v="19"/>
    <x v="2"/>
    <x v="1"/>
    <x v="126"/>
    <x v="7"/>
    <x v="0"/>
    <x v="3"/>
    <m/>
    <m/>
    <x v="5"/>
    <x v="3"/>
  </r>
  <r>
    <x v="2412"/>
    <x v="10"/>
    <x v="2371"/>
    <x v="2"/>
    <x v="2412"/>
    <x v="5"/>
    <x v="5"/>
    <x v="4"/>
    <x v="1"/>
    <x v="243"/>
    <x v="0"/>
    <x v="1"/>
    <x v="1"/>
    <d v="2024-09-29T00:00:00"/>
    <d v="2024-12-17T00:00:00"/>
    <x v="28"/>
    <x v="1"/>
  </r>
  <r>
    <x v="2413"/>
    <x v="14"/>
    <x v="2372"/>
    <x v="11"/>
    <x v="2413"/>
    <x v="3"/>
    <x v="3"/>
    <x v="0"/>
    <x v="1"/>
    <x v="319"/>
    <x v="6"/>
    <x v="1"/>
    <x v="8"/>
    <d v="2023-12-15T00:00:00"/>
    <d v="2024-12-26T00:00:00"/>
    <x v="28"/>
    <x v="2"/>
  </r>
  <r>
    <x v="2414"/>
    <x v="28"/>
    <x v="2373"/>
    <x v="4"/>
    <x v="2414"/>
    <x v="1"/>
    <x v="1"/>
    <x v="3"/>
    <x v="0"/>
    <x v="381"/>
    <x v="2"/>
    <x v="0"/>
    <x v="2"/>
    <m/>
    <m/>
    <x v="2"/>
    <x v="3"/>
  </r>
  <r>
    <x v="2415"/>
    <x v="6"/>
    <x v="2374"/>
    <x v="5"/>
    <x v="2415"/>
    <x v="1"/>
    <x v="11"/>
    <x v="4"/>
    <x v="1"/>
    <x v="121"/>
    <x v="11"/>
    <x v="0"/>
    <x v="11"/>
    <m/>
    <m/>
    <x v="7"/>
    <x v="3"/>
  </r>
  <r>
    <x v="2416"/>
    <x v="27"/>
    <x v="2375"/>
    <x v="3"/>
    <x v="2416"/>
    <x v="1"/>
    <x v="3"/>
    <x v="3"/>
    <x v="0"/>
    <x v="27"/>
    <x v="12"/>
    <x v="0"/>
    <x v="5"/>
    <m/>
    <m/>
    <x v="22"/>
    <x v="2"/>
  </r>
  <r>
    <x v="2417"/>
    <x v="12"/>
    <x v="2376"/>
    <x v="9"/>
    <x v="2417"/>
    <x v="2"/>
    <x v="1"/>
    <x v="0"/>
    <x v="1"/>
    <x v="71"/>
    <x v="6"/>
    <x v="1"/>
    <x v="9"/>
    <d v="2024-09-21T00:00:00"/>
    <d v="2025-01-17T00:00:00"/>
    <x v="4"/>
    <x v="3"/>
  </r>
  <r>
    <x v="2418"/>
    <x v="16"/>
    <x v="2377"/>
    <x v="1"/>
    <x v="2418"/>
    <x v="4"/>
    <x v="13"/>
    <x v="0"/>
    <x v="1"/>
    <x v="137"/>
    <x v="3"/>
    <x v="0"/>
    <x v="2"/>
    <m/>
    <m/>
    <x v="4"/>
    <x v="0"/>
  </r>
  <r>
    <x v="2419"/>
    <x v="14"/>
    <x v="2378"/>
    <x v="11"/>
    <x v="2419"/>
    <x v="5"/>
    <x v="8"/>
    <x v="4"/>
    <x v="1"/>
    <x v="42"/>
    <x v="4"/>
    <x v="1"/>
    <x v="6"/>
    <d v="2023-12-23T00:00:00"/>
    <d v="2024-05-19T00:00:00"/>
    <x v="24"/>
    <x v="2"/>
  </r>
  <r>
    <x v="2420"/>
    <x v="13"/>
    <x v="2379"/>
    <x v="10"/>
    <x v="2420"/>
    <x v="5"/>
    <x v="1"/>
    <x v="2"/>
    <x v="1"/>
    <x v="400"/>
    <x v="18"/>
    <x v="0"/>
    <x v="11"/>
    <m/>
    <m/>
    <x v="8"/>
    <x v="3"/>
  </r>
  <r>
    <x v="2421"/>
    <x v="32"/>
    <x v="2380"/>
    <x v="11"/>
    <x v="2421"/>
    <x v="2"/>
    <x v="1"/>
    <x v="4"/>
    <x v="0"/>
    <x v="16"/>
    <x v="1"/>
    <x v="0"/>
    <x v="4"/>
    <m/>
    <m/>
    <x v="28"/>
    <x v="2"/>
  </r>
  <r>
    <x v="2422"/>
    <x v="27"/>
    <x v="2381"/>
    <x v="3"/>
    <x v="2422"/>
    <x v="3"/>
    <x v="19"/>
    <x v="1"/>
    <x v="0"/>
    <x v="283"/>
    <x v="16"/>
    <x v="0"/>
    <x v="0"/>
    <m/>
    <m/>
    <x v="23"/>
    <x v="2"/>
  </r>
  <r>
    <x v="2423"/>
    <x v="32"/>
    <x v="2382"/>
    <x v="11"/>
    <x v="2423"/>
    <x v="4"/>
    <x v="4"/>
    <x v="4"/>
    <x v="0"/>
    <x v="109"/>
    <x v="4"/>
    <x v="1"/>
    <x v="3"/>
    <d v="2024-04-08T00:00:00"/>
    <d v="2024-12-17T00:00:00"/>
    <x v="25"/>
    <x v="2"/>
  </r>
  <r>
    <x v="2424"/>
    <x v="31"/>
    <x v="2383"/>
    <x v="12"/>
    <x v="2424"/>
    <x v="1"/>
    <x v="16"/>
    <x v="4"/>
    <x v="1"/>
    <x v="337"/>
    <x v="0"/>
    <x v="0"/>
    <x v="7"/>
    <m/>
    <m/>
    <x v="7"/>
    <x v="3"/>
  </r>
  <r>
    <x v="2425"/>
    <x v="21"/>
    <x v="2384"/>
    <x v="10"/>
    <x v="2425"/>
    <x v="3"/>
    <x v="2"/>
    <x v="1"/>
    <x v="1"/>
    <x v="234"/>
    <x v="9"/>
    <x v="0"/>
    <x v="1"/>
    <m/>
    <m/>
    <x v="23"/>
    <x v="3"/>
  </r>
  <r>
    <x v="2426"/>
    <x v="7"/>
    <x v="2385"/>
    <x v="6"/>
    <x v="2426"/>
    <x v="5"/>
    <x v="1"/>
    <x v="3"/>
    <x v="0"/>
    <x v="359"/>
    <x v="17"/>
    <x v="0"/>
    <x v="1"/>
    <m/>
    <m/>
    <x v="28"/>
    <x v="3"/>
  </r>
  <r>
    <x v="2427"/>
    <x v="31"/>
    <x v="2386"/>
    <x v="12"/>
    <x v="2427"/>
    <x v="0"/>
    <x v="19"/>
    <x v="2"/>
    <x v="0"/>
    <x v="234"/>
    <x v="2"/>
    <x v="1"/>
    <x v="7"/>
    <d v="2024-03-16T00:00:00"/>
    <d v="2024-11-13T00:00:00"/>
    <x v="1"/>
    <x v="3"/>
  </r>
  <r>
    <x v="2428"/>
    <x v="3"/>
    <x v="2387"/>
    <x v="3"/>
    <x v="2428"/>
    <x v="4"/>
    <x v="15"/>
    <x v="4"/>
    <x v="0"/>
    <x v="126"/>
    <x v="15"/>
    <x v="1"/>
    <x v="1"/>
    <d v="2025-01-03T00:00:00"/>
    <d v="2025-01-19T00:00:00"/>
    <x v="35"/>
    <x v="2"/>
  </r>
  <r>
    <x v="2429"/>
    <x v="13"/>
    <x v="2388"/>
    <x v="10"/>
    <x v="2429"/>
    <x v="0"/>
    <x v="2"/>
    <x v="0"/>
    <x v="0"/>
    <x v="105"/>
    <x v="19"/>
    <x v="1"/>
    <x v="6"/>
    <d v="2024-01-19T00:00:00"/>
    <d v="2024-10-10T00:00:00"/>
    <x v="6"/>
    <x v="3"/>
  </r>
  <r>
    <x v="2430"/>
    <x v="13"/>
    <x v="2389"/>
    <x v="10"/>
    <x v="2430"/>
    <x v="2"/>
    <x v="5"/>
    <x v="2"/>
    <x v="1"/>
    <x v="116"/>
    <x v="2"/>
    <x v="1"/>
    <x v="0"/>
    <d v="2024-09-08T00:00:00"/>
    <d v="2024-10-26T00:00:00"/>
    <x v="16"/>
    <x v="3"/>
  </r>
  <r>
    <x v="2431"/>
    <x v="7"/>
    <x v="2390"/>
    <x v="6"/>
    <x v="2431"/>
    <x v="1"/>
    <x v="2"/>
    <x v="4"/>
    <x v="0"/>
    <x v="194"/>
    <x v="3"/>
    <x v="0"/>
    <x v="0"/>
    <m/>
    <m/>
    <x v="30"/>
    <x v="3"/>
  </r>
  <r>
    <x v="2432"/>
    <x v="19"/>
    <x v="2391"/>
    <x v="7"/>
    <x v="2432"/>
    <x v="1"/>
    <x v="8"/>
    <x v="1"/>
    <x v="0"/>
    <x v="121"/>
    <x v="12"/>
    <x v="0"/>
    <x v="6"/>
    <m/>
    <m/>
    <x v="34"/>
    <x v="3"/>
  </r>
  <r>
    <x v="2433"/>
    <x v="31"/>
    <x v="2392"/>
    <x v="12"/>
    <x v="2433"/>
    <x v="4"/>
    <x v="10"/>
    <x v="4"/>
    <x v="1"/>
    <x v="47"/>
    <x v="11"/>
    <x v="0"/>
    <x v="1"/>
    <m/>
    <m/>
    <x v="27"/>
    <x v="3"/>
  </r>
  <r>
    <x v="2434"/>
    <x v="2"/>
    <x v="2393"/>
    <x v="2"/>
    <x v="2434"/>
    <x v="1"/>
    <x v="16"/>
    <x v="4"/>
    <x v="1"/>
    <x v="321"/>
    <x v="10"/>
    <x v="1"/>
    <x v="10"/>
    <d v="2023-04-25T00:00:00"/>
    <d v="2023-10-10T00:00:00"/>
    <x v="26"/>
    <x v="1"/>
  </r>
  <r>
    <x v="2435"/>
    <x v="33"/>
    <x v="2394"/>
    <x v="0"/>
    <x v="2435"/>
    <x v="4"/>
    <x v="3"/>
    <x v="4"/>
    <x v="0"/>
    <x v="117"/>
    <x v="17"/>
    <x v="0"/>
    <x v="8"/>
    <m/>
    <m/>
    <x v="33"/>
    <x v="0"/>
  </r>
  <r>
    <x v="2436"/>
    <x v="12"/>
    <x v="2395"/>
    <x v="9"/>
    <x v="2436"/>
    <x v="1"/>
    <x v="7"/>
    <x v="4"/>
    <x v="0"/>
    <x v="5"/>
    <x v="13"/>
    <x v="1"/>
    <x v="3"/>
    <d v="2024-07-08T00:00:00"/>
    <d v="2024-07-28T00:00:00"/>
    <x v="22"/>
    <x v="3"/>
  </r>
  <r>
    <x v="2437"/>
    <x v="19"/>
    <x v="1001"/>
    <x v="7"/>
    <x v="2437"/>
    <x v="2"/>
    <x v="10"/>
    <x v="3"/>
    <x v="1"/>
    <x v="267"/>
    <x v="8"/>
    <x v="1"/>
    <x v="3"/>
    <d v="2024-04-06T00:00:00"/>
    <d v="2024-09-30T00:00:00"/>
    <x v="21"/>
    <x v="3"/>
  </r>
  <r>
    <x v="2438"/>
    <x v="13"/>
    <x v="2396"/>
    <x v="10"/>
    <x v="2438"/>
    <x v="3"/>
    <x v="15"/>
    <x v="0"/>
    <x v="1"/>
    <x v="6"/>
    <x v="4"/>
    <x v="1"/>
    <x v="10"/>
    <d v="2023-12-17T00:00:00"/>
    <d v="2024-01-05T00:00:00"/>
    <x v="1"/>
    <x v="3"/>
  </r>
  <r>
    <x v="2439"/>
    <x v="5"/>
    <x v="2397"/>
    <x v="4"/>
    <x v="2439"/>
    <x v="4"/>
    <x v="0"/>
    <x v="2"/>
    <x v="0"/>
    <x v="188"/>
    <x v="0"/>
    <x v="0"/>
    <x v="9"/>
    <m/>
    <m/>
    <x v="24"/>
    <x v="3"/>
  </r>
  <r>
    <x v="2440"/>
    <x v="22"/>
    <x v="2398"/>
    <x v="11"/>
    <x v="2440"/>
    <x v="3"/>
    <x v="3"/>
    <x v="1"/>
    <x v="0"/>
    <x v="137"/>
    <x v="13"/>
    <x v="0"/>
    <x v="5"/>
    <m/>
    <m/>
    <x v="22"/>
    <x v="2"/>
  </r>
  <r>
    <x v="2441"/>
    <x v="12"/>
    <x v="2399"/>
    <x v="9"/>
    <x v="2441"/>
    <x v="1"/>
    <x v="7"/>
    <x v="3"/>
    <x v="1"/>
    <x v="338"/>
    <x v="3"/>
    <x v="0"/>
    <x v="6"/>
    <m/>
    <m/>
    <x v="32"/>
    <x v="3"/>
  </r>
  <r>
    <x v="2442"/>
    <x v="23"/>
    <x v="2400"/>
    <x v="9"/>
    <x v="2442"/>
    <x v="3"/>
    <x v="11"/>
    <x v="1"/>
    <x v="1"/>
    <x v="377"/>
    <x v="15"/>
    <x v="0"/>
    <x v="11"/>
    <m/>
    <m/>
    <x v="4"/>
    <x v="3"/>
  </r>
  <r>
    <x v="2443"/>
    <x v="2"/>
    <x v="2401"/>
    <x v="2"/>
    <x v="2443"/>
    <x v="5"/>
    <x v="19"/>
    <x v="0"/>
    <x v="1"/>
    <x v="265"/>
    <x v="12"/>
    <x v="1"/>
    <x v="9"/>
    <d v="2024-07-21T00:00:00"/>
    <d v="2024-12-07T00:00:00"/>
    <x v="21"/>
    <x v="1"/>
  </r>
  <r>
    <x v="2444"/>
    <x v="6"/>
    <x v="2402"/>
    <x v="5"/>
    <x v="2444"/>
    <x v="0"/>
    <x v="15"/>
    <x v="1"/>
    <x v="0"/>
    <x v="294"/>
    <x v="9"/>
    <x v="0"/>
    <x v="7"/>
    <m/>
    <m/>
    <x v="5"/>
    <x v="3"/>
  </r>
  <r>
    <x v="2445"/>
    <x v="7"/>
    <x v="2403"/>
    <x v="6"/>
    <x v="2445"/>
    <x v="1"/>
    <x v="6"/>
    <x v="2"/>
    <x v="0"/>
    <x v="127"/>
    <x v="0"/>
    <x v="1"/>
    <x v="9"/>
    <d v="2024-05-13T00:00:00"/>
    <d v="2025-01-09T00:00:00"/>
    <x v="3"/>
    <x v="3"/>
  </r>
  <r>
    <x v="2446"/>
    <x v="9"/>
    <x v="2404"/>
    <x v="8"/>
    <x v="2446"/>
    <x v="5"/>
    <x v="2"/>
    <x v="3"/>
    <x v="1"/>
    <x v="252"/>
    <x v="14"/>
    <x v="1"/>
    <x v="0"/>
    <d v="2024-12-12T00:00:00"/>
    <d v="2025-02-08T00:00:00"/>
    <x v="9"/>
    <x v="3"/>
  </r>
  <r>
    <x v="2447"/>
    <x v="16"/>
    <x v="2405"/>
    <x v="1"/>
    <x v="2447"/>
    <x v="3"/>
    <x v="10"/>
    <x v="4"/>
    <x v="0"/>
    <x v="39"/>
    <x v="1"/>
    <x v="0"/>
    <x v="3"/>
    <m/>
    <m/>
    <x v="31"/>
    <x v="0"/>
  </r>
  <r>
    <x v="2448"/>
    <x v="6"/>
    <x v="2406"/>
    <x v="5"/>
    <x v="2448"/>
    <x v="0"/>
    <x v="9"/>
    <x v="3"/>
    <x v="0"/>
    <x v="313"/>
    <x v="4"/>
    <x v="0"/>
    <x v="9"/>
    <m/>
    <m/>
    <x v="22"/>
    <x v="3"/>
  </r>
  <r>
    <x v="2449"/>
    <x v="34"/>
    <x v="2407"/>
    <x v="5"/>
    <x v="2449"/>
    <x v="4"/>
    <x v="14"/>
    <x v="1"/>
    <x v="0"/>
    <x v="340"/>
    <x v="12"/>
    <x v="1"/>
    <x v="3"/>
    <d v="2025-01-21T00:00:00"/>
    <d v="2025-02-09T00:00:00"/>
    <x v="10"/>
    <x v="3"/>
  </r>
  <r>
    <x v="2450"/>
    <x v="8"/>
    <x v="2408"/>
    <x v="7"/>
    <x v="2450"/>
    <x v="5"/>
    <x v="16"/>
    <x v="2"/>
    <x v="0"/>
    <x v="138"/>
    <x v="7"/>
    <x v="1"/>
    <x v="7"/>
    <d v="2024-07-15T00:00:00"/>
    <d v="2024-09-01T00:00:00"/>
    <x v="4"/>
    <x v="3"/>
  </r>
  <r>
    <x v="2451"/>
    <x v="6"/>
    <x v="2409"/>
    <x v="5"/>
    <x v="2451"/>
    <x v="2"/>
    <x v="10"/>
    <x v="3"/>
    <x v="0"/>
    <x v="297"/>
    <x v="11"/>
    <x v="0"/>
    <x v="4"/>
    <m/>
    <m/>
    <x v="27"/>
    <x v="3"/>
  </r>
  <r>
    <x v="2452"/>
    <x v="28"/>
    <x v="2410"/>
    <x v="4"/>
    <x v="2452"/>
    <x v="3"/>
    <x v="6"/>
    <x v="2"/>
    <x v="0"/>
    <x v="285"/>
    <x v="8"/>
    <x v="0"/>
    <x v="2"/>
    <m/>
    <m/>
    <x v="3"/>
    <x v="3"/>
  </r>
  <r>
    <x v="2453"/>
    <x v="35"/>
    <x v="2411"/>
    <x v="2"/>
    <x v="2453"/>
    <x v="5"/>
    <x v="0"/>
    <x v="1"/>
    <x v="0"/>
    <x v="275"/>
    <x v="12"/>
    <x v="1"/>
    <x v="10"/>
    <d v="2024-06-05T00:00:00"/>
    <d v="2024-12-11T00:00:00"/>
    <x v="29"/>
    <x v="1"/>
  </r>
  <r>
    <x v="2454"/>
    <x v="28"/>
    <x v="2412"/>
    <x v="4"/>
    <x v="2454"/>
    <x v="3"/>
    <x v="17"/>
    <x v="3"/>
    <x v="1"/>
    <x v="339"/>
    <x v="17"/>
    <x v="1"/>
    <x v="5"/>
    <d v="2023-09-01T00:00:00"/>
    <d v="2024-03-14T00:00:00"/>
    <x v="6"/>
    <x v="3"/>
  </r>
  <r>
    <x v="2455"/>
    <x v="28"/>
    <x v="2413"/>
    <x v="4"/>
    <x v="2455"/>
    <x v="3"/>
    <x v="9"/>
    <x v="3"/>
    <x v="1"/>
    <x v="366"/>
    <x v="6"/>
    <x v="1"/>
    <x v="3"/>
    <d v="2023-03-08T00:00:00"/>
    <d v="2024-06-23T00:00:00"/>
    <x v="4"/>
    <x v="3"/>
  </r>
  <r>
    <x v="2456"/>
    <x v="30"/>
    <x v="2414"/>
    <x v="12"/>
    <x v="2456"/>
    <x v="3"/>
    <x v="3"/>
    <x v="4"/>
    <x v="0"/>
    <x v="277"/>
    <x v="3"/>
    <x v="0"/>
    <x v="11"/>
    <m/>
    <m/>
    <x v="20"/>
    <x v="3"/>
  </r>
  <r>
    <x v="2457"/>
    <x v="0"/>
    <x v="2415"/>
    <x v="0"/>
    <x v="2457"/>
    <x v="2"/>
    <x v="11"/>
    <x v="2"/>
    <x v="1"/>
    <x v="390"/>
    <x v="17"/>
    <x v="1"/>
    <x v="3"/>
    <d v="2024-11-29T00:00:00"/>
    <d v="2024-12-31T00:00:00"/>
    <x v="6"/>
    <x v="0"/>
  </r>
  <r>
    <x v="2458"/>
    <x v="22"/>
    <x v="2416"/>
    <x v="11"/>
    <x v="2458"/>
    <x v="3"/>
    <x v="19"/>
    <x v="2"/>
    <x v="0"/>
    <x v="254"/>
    <x v="9"/>
    <x v="1"/>
    <x v="4"/>
    <d v="2024-08-28T00:00:00"/>
    <d v="2024-12-22T00:00:00"/>
    <x v="28"/>
    <x v="2"/>
  </r>
  <r>
    <x v="2459"/>
    <x v="25"/>
    <x v="2417"/>
    <x v="12"/>
    <x v="2459"/>
    <x v="5"/>
    <x v="13"/>
    <x v="0"/>
    <x v="1"/>
    <x v="36"/>
    <x v="8"/>
    <x v="0"/>
    <x v="4"/>
    <m/>
    <m/>
    <x v="32"/>
    <x v="3"/>
  </r>
  <r>
    <x v="2460"/>
    <x v="35"/>
    <x v="2418"/>
    <x v="2"/>
    <x v="2460"/>
    <x v="3"/>
    <x v="2"/>
    <x v="1"/>
    <x v="0"/>
    <x v="318"/>
    <x v="7"/>
    <x v="1"/>
    <x v="5"/>
    <d v="2023-12-17T00:00:00"/>
    <d v="2024-05-10T00:00:00"/>
    <x v="24"/>
    <x v="1"/>
  </r>
  <r>
    <x v="2461"/>
    <x v="3"/>
    <x v="2419"/>
    <x v="3"/>
    <x v="2461"/>
    <x v="2"/>
    <x v="4"/>
    <x v="2"/>
    <x v="0"/>
    <x v="407"/>
    <x v="14"/>
    <x v="0"/>
    <x v="10"/>
    <m/>
    <m/>
    <x v="25"/>
    <x v="2"/>
  </r>
  <r>
    <x v="2462"/>
    <x v="20"/>
    <x v="2420"/>
    <x v="8"/>
    <x v="2462"/>
    <x v="3"/>
    <x v="14"/>
    <x v="2"/>
    <x v="0"/>
    <x v="169"/>
    <x v="7"/>
    <x v="1"/>
    <x v="1"/>
    <d v="2023-03-21T00:00:00"/>
    <d v="2023-04-16T00:00:00"/>
    <x v="26"/>
    <x v="3"/>
  </r>
  <r>
    <x v="2463"/>
    <x v="33"/>
    <x v="2421"/>
    <x v="0"/>
    <x v="2463"/>
    <x v="1"/>
    <x v="16"/>
    <x v="2"/>
    <x v="0"/>
    <x v="48"/>
    <x v="16"/>
    <x v="1"/>
    <x v="10"/>
    <d v="2023-03-22T00:00:00"/>
    <d v="2024-01-17T00:00:00"/>
    <x v="2"/>
    <x v="0"/>
  </r>
  <r>
    <x v="2464"/>
    <x v="28"/>
    <x v="2422"/>
    <x v="4"/>
    <x v="2464"/>
    <x v="4"/>
    <x v="13"/>
    <x v="2"/>
    <x v="1"/>
    <x v="97"/>
    <x v="11"/>
    <x v="0"/>
    <x v="2"/>
    <m/>
    <m/>
    <x v="27"/>
    <x v="3"/>
  </r>
  <r>
    <x v="2465"/>
    <x v="17"/>
    <x v="2423"/>
    <x v="6"/>
    <x v="2465"/>
    <x v="3"/>
    <x v="8"/>
    <x v="1"/>
    <x v="1"/>
    <x v="96"/>
    <x v="16"/>
    <x v="0"/>
    <x v="2"/>
    <m/>
    <m/>
    <x v="36"/>
    <x v="3"/>
  </r>
  <r>
    <x v="2466"/>
    <x v="22"/>
    <x v="2424"/>
    <x v="11"/>
    <x v="2466"/>
    <x v="2"/>
    <x v="11"/>
    <x v="3"/>
    <x v="1"/>
    <x v="140"/>
    <x v="18"/>
    <x v="1"/>
    <x v="10"/>
    <d v="2023-11-19T00:00:00"/>
    <d v="2024-01-10T00:00:00"/>
    <x v="20"/>
    <x v="2"/>
  </r>
  <r>
    <x v="2467"/>
    <x v="12"/>
    <x v="2425"/>
    <x v="9"/>
    <x v="2467"/>
    <x v="4"/>
    <x v="8"/>
    <x v="4"/>
    <x v="0"/>
    <x v="373"/>
    <x v="4"/>
    <x v="1"/>
    <x v="10"/>
    <d v="2023-11-23T00:00:00"/>
    <d v="2024-10-24T00:00:00"/>
    <x v="26"/>
    <x v="3"/>
  </r>
  <r>
    <x v="2468"/>
    <x v="33"/>
    <x v="2426"/>
    <x v="0"/>
    <x v="2468"/>
    <x v="5"/>
    <x v="14"/>
    <x v="0"/>
    <x v="0"/>
    <x v="330"/>
    <x v="2"/>
    <x v="1"/>
    <x v="7"/>
    <d v="2024-04-10T00:00:00"/>
    <d v="2024-10-25T00:00:00"/>
    <x v="3"/>
    <x v="0"/>
  </r>
  <r>
    <x v="2469"/>
    <x v="26"/>
    <x v="2427"/>
    <x v="7"/>
    <x v="2469"/>
    <x v="1"/>
    <x v="19"/>
    <x v="2"/>
    <x v="0"/>
    <x v="367"/>
    <x v="4"/>
    <x v="0"/>
    <x v="0"/>
    <m/>
    <m/>
    <x v="19"/>
    <x v="3"/>
  </r>
  <r>
    <x v="2470"/>
    <x v="17"/>
    <x v="2428"/>
    <x v="6"/>
    <x v="2470"/>
    <x v="5"/>
    <x v="2"/>
    <x v="0"/>
    <x v="1"/>
    <x v="62"/>
    <x v="0"/>
    <x v="0"/>
    <x v="3"/>
    <m/>
    <m/>
    <x v="3"/>
    <x v="3"/>
  </r>
  <r>
    <x v="2471"/>
    <x v="9"/>
    <x v="2429"/>
    <x v="8"/>
    <x v="2471"/>
    <x v="4"/>
    <x v="11"/>
    <x v="0"/>
    <x v="0"/>
    <x v="255"/>
    <x v="18"/>
    <x v="1"/>
    <x v="4"/>
    <d v="2023-09-21T00:00:00"/>
    <d v="2024-12-16T00:00:00"/>
    <x v="25"/>
    <x v="3"/>
  </r>
  <r>
    <x v="2472"/>
    <x v="24"/>
    <x v="2430"/>
    <x v="3"/>
    <x v="2472"/>
    <x v="3"/>
    <x v="8"/>
    <x v="2"/>
    <x v="0"/>
    <x v="160"/>
    <x v="3"/>
    <x v="0"/>
    <x v="11"/>
    <m/>
    <m/>
    <x v="14"/>
    <x v="2"/>
  </r>
  <r>
    <x v="2473"/>
    <x v="38"/>
    <x v="2431"/>
    <x v="0"/>
    <x v="2473"/>
    <x v="4"/>
    <x v="14"/>
    <x v="3"/>
    <x v="0"/>
    <x v="197"/>
    <x v="15"/>
    <x v="0"/>
    <x v="5"/>
    <m/>
    <m/>
    <x v="33"/>
    <x v="0"/>
  </r>
  <r>
    <x v="2474"/>
    <x v="12"/>
    <x v="2432"/>
    <x v="9"/>
    <x v="2474"/>
    <x v="3"/>
    <x v="1"/>
    <x v="1"/>
    <x v="1"/>
    <x v="153"/>
    <x v="6"/>
    <x v="0"/>
    <x v="11"/>
    <m/>
    <m/>
    <x v="17"/>
    <x v="3"/>
  </r>
  <r>
    <x v="2475"/>
    <x v="29"/>
    <x v="2433"/>
    <x v="4"/>
    <x v="2475"/>
    <x v="1"/>
    <x v="13"/>
    <x v="1"/>
    <x v="0"/>
    <x v="201"/>
    <x v="10"/>
    <x v="1"/>
    <x v="6"/>
    <d v="2023-03-03T00:00:00"/>
    <d v="2023-03-27T00:00:00"/>
    <x v="2"/>
    <x v="3"/>
  </r>
  <r>
    <x v="2476"/>
    <x v="34"/>
    <x v="2434"/>
    <x v="5"/>
    <x v="2476"/>
    <x v="4"/>
    <x v="15"/>
    <x v="0"/>
    <x v="1"/>
    <x v="69"/>
    <x v="14"/>
    <x v="0"/>
    <x v="4"/>
    <m/>
    <m/>
    <x v="3"/>
    <x v="3"/>
  </r>
  <r>
    <x v="2477"/>
    <x v="8"/>
    <x v="2435"/>
    <x v="7"/>
    <x v="2477"/>
    <x v="4"/>
    <x v="13"/>
    <x v="1"/>
    <x v="1"/>
    <x v="79"/>
    <x v="8"/>
    <x v="1"/>
    <x v="3"/>
    <d v="2023-03-30T00:00:00"/>
    <d v="2023-07-03T00:00:00"/>
    <x v="17"/>
    <x v="3"/>
  </r>
  <r>
    <x v="2478"/>
    <x v="14"/>
    <x v="2436"/>
    <x v="11"/>
    <x v="2478"/>
    <x v="3"/>
    <x v="5"/>
    <x v="1"/>
    <x v="1"/>
    <x v="84"/>
    <x v="19"/>
    <x v="0"/>
    <x v="1"/>
    <m/>
    <m/>
    <x v="16"/>
    <x v="2"/>
  </r>
  <r>
    <x v="2479"/>
    <x v="30"/>
    <x v="1501"/>
    <x v="12"/>
    <x v="2479"/>
    <x v="5"/>
    <x v="2"/>
    <x v="1"/>
    <x v="0"/>
    <x v="221"/>
    <x v="15"/>
    <x v="1"/>
    <x v="7"/>
    <d v="2024-08-01T00:00:00"/>
    <d v="2024-08-12T00:00:00"/>
    <x v="17"/>
    <x v="3"/>
  </r>
  <r>
    <x v="2480"/>
    <x v="13"/>
    <x v="2437"/>
    <x v="10"/>
    <x v="2480"/>
    <x v="3"/>
    <x v="3"/>
    <x v="2"/>
    <x v="0"/>
    <x v="362"/>
    <x v="17"/>
    <x v="1"/>
    <x v="7"/>
    <d v="2023-10-08T00:00:00"/>
    <d v="2024-12-06T00:00:00"/>
    <x v="24"/>
    <x v="3"/>
  </r>
  <r>
    <x v="2481"/>
    <x v="9"/>
    <x v="2438"/>
    <x v="8"/>
    <x v="2481"/>
    <x v="4"/>
    <x v="17"/>
    <x v="2"/>
    <x v="0"/>
    <x v="180"/>
    <x v="2"/>
    <x v="1"/>
    <x v="0"/>
    <d v="2023-03-07T00:00:00"/>
    <d v="2024-01-27T00:00:00"/>
    <x v="29"/>
    <x v="3"/>
  </r>
  <r>
    <x v="2482"/>
    <x v="37"/>
    <x v="2439"/>
    <x v="5"/>
    <x v="2482"/>
    <x v="2"/>
    <x v="8"/>
    <x v="3"/>
    <x v="0"/>
    <x v="279"/>
    <x v="5"/>
    <x v="1"/>
    <x v="10"/>
    <d v="2023-10-30T00:00:00"/>
    <d v="2025-01-07T00:00:00"/>
    <x v="17"/>
    <x v="3"/>
  </r>
  <r>
    <x v="2483"/>
    <x v="11"/>
    <x v="2440"/>
    <x v="8"/>
    <x v="2483"/>
    <x v="5"/>
    <x v="15"/>
    <x v="2"/>
    <x v="1"/>
    <x v="265"/>
    <x v="4"/>
    <x v="1"/>
    <x v="10"/>
    <d v="2024-11-26T00:00:00"/>
    <d v="2024-12-11T00:00:00"/>
    <x v="21"/>
    <x v="3"/>
  </r>
  <r>
    <x v="2484"/>
    <x v="38"/>
    <x v="2441"/>
    <x v="0"/>
    <x v="2484"/>
    <x v="0"/>
    <x v="6"/>
    <x v="4"/>
    <x v="1"/>
    <x v="130"/>
    <x v="10"/>
    <x v="1"/>
    <x v="6"/>
    <d v="2023-03-12T00:00:00"/>
    <d v="2024-03-24T00:00:00"/>
    <x v="3"/>
    <x v="0"/>
  </r>
  <r>
    <x v="2485"/>
    <x v="20"/>
    <x v="2442"/>
    <x v="8"/>
    <x v="2485"/>
    <x v="2"/>
    <x v="11"/>
    <x v="0"/>
    <x v="0"/>
    <x v="288"/>
    <x v="18"/>
    <x v="0"/>
    <x v="0"/>
    <m/>
    <m/>
    <x v="2"/>
    <x v="3"/>
  </r>
  <r>
    <x v="2486"/>
    <x v="7"/>
    <x v="2443"/>
    <x v="6"/>
    <x v="2486"/>
    <x v="2"/>
    <x v="17"/>
    <x v="1"/>
    <x v="0"/>
    <x v="325"/>
    <x v="19"/>
    <x v="1"/>
    <x v="2"/>
    <d v="2023-10-26T00:00:00"/>
    <d v="2025-01-18T00:00:00"/>
    <x v="28"/>
    <x v="3"/>
  </r>
  <r>
    <x v="2487"/>
    <x v="7"/>
    <x v="2444"/>
    <x v="6"/>
    <x v="2487"/>
    <x v="4"/>
    <x v="6"/>
    <x v="0"/>
    <x v="0"/>
    <x v="124"/>
    <x v="17"/>
    <x v="0"/>
    <x v="7"/>
    <m/>
    <m/>
    <x v="0"/>
    <x v="3"/>
  </r>
  <r>
    <x v="2488"/>
    <x v="22"/>
    <x v="2445"/>
    <x v="11"/>
    <x v="2488"/>
    <x v="1"/>
    <x v="3"/>
    <x v="4"/>
    <x v="0"/>
    <x v="204"/>
    <x v="16"/>
    <x v="1"/>
    <x v="1"/>
    <d v="2025-01-17T00:00:00"/>
    <d v="2025-01-21T00:00:00"/>
    <x v="31"/>
    <x v="2"/>
  </r>
  <r>
    <x v="2489"/>
    <x v="27"/>
    <x v="2171"/>
    <x v="3"/>
    <x v="2489"/>
    <x v="5"/>
    <x v="12"/>
    <x v="3"/>
    <x v="0"/>
    <x v="414"/>
    <x v="1"/>
    <x v="0"/>
    <x v="6"/>
    <m/>
    <m/>
    <x v="9"/>
    <x v="2"/>
  </r>
  <r>
    <x v="2490"/>
    <x v="37"/>
    <x v="2446"/>
    <x v="5"/>
    <x v="2490"/>
    <x v="2"/>
    <x v="0"/>
    <x v="2"/>
    <x v="0"/>
    <x v="176"/>
    <x v="2"/>
    <x v="0"/>
    <x v="7"/>
    <m/>
    <m/>
    <x v="14"/>
    <x v="3"/>
  </r>
  <r>
    <x v="2491"/>
    <x v="19"/>
    <x v="2030"/>
    <x v="7"/>
    <x v="2491"/>
    <x v="0"/>
    <x v="9"/>
    <x v="1"/>
    <x v="0"/>
    <x v="93"/>
    <x v="17"/>
    <x v="1"/>
    <x v="2"/>
    <d v="2024-03-12T00:00:00"/>
    <d v="2024-11-30T00:00:00"/>
    <x v="8"/>
    <x v="3"/>
  </r>
  <r>
    <x v="2492"/>
    <x v="22"/>
    <x v="2447"/>
    <x v="11"/>
    <x v="2492"/>
    <x v="2"/>
    <x v="7"/>
    <x v="1"/>
    <x v="1"/>
    <x v="100"/>
    <x v="3"/>
    <x v="1"/>
    <x v="11"/>
    <d v="2024-02-11T00:00:00"/>
    <d v="2024-11-11T00:00:00"/>
    <x v="33"/>
    <x v="2"/>
  </r>
  <r>
    <x v="2493"/>
    <x v="33"/>
    <x v="2448"/>
    <x v="0"/>
    <x v="2493"/>
    <x v="2"/>
    <x v="3"/>
    <x v="4"/>
    <x v="1"/>
    <x v="136"/>
    <x v="18"/>
    <x v="1"/>
    <x v="4"/>
    <d v="2025-01-11T00:00:00"/>
    <d v="2025-02-19T00:00:00"/>
    <x v="5"/>
    <x v="0"/>
  </r>
  <r>
    <x v="2494"/>
    <x v="2"/>
    <x v="2449"/>
    <x v="2"/>
    <x v="2494"/>
    <x v="0"/>
    <x v="7"/>
    <x v="4"/>
    <x v="1"/>
    <x v="95"/>
    <x v="3"/>
    <x v="1"/>
    <x v="5"/>
    <d v="2025-02-24T00:00:00"/>
    <d v="2025-02-25T00:00:00"/>
    <x v="32"/>
    <x v="1"/>
  </r>
  <r>
    <x v="2495"/>
    <x v="34"/>
    <x v="2450"/>
    <x v="5"/>
    <x v="2495"/>
    <x v="4"/>
    <x v="7"/>
    <x v="0"/>
    <x v="0"/>
    <x v="339"/>
    <x v="16"/>
    <x v="1"/>
    <x v="9"/>
    <d v="2024-03-28T00:00:00"/>
    <d v="2024-09-17T00:00:00"/>
    <x v="7"/>
    <x v="3"/>
  </r>
  <r>
    <x v="2496"/>
    <x v="25"/>
    <x v="2451"/>
    <x v="12"/>
    <x v="2496"/>
    <x v="3"/>
    <x v="5"/>
    <x v="2"/>
    <x v="1"/>
    <x v="158"/>
    <x v="13"/>
    <x v="1"/>
    <x v="7"/>
    <d v="2024-01-05T00:00:00"/>
    <d v="2024-09-13T00:00:00"/>
    <x v="18"/>
    <x v="3"/>
  </r>
  <r>
    <x v="2497"/>
    <x v="29"/>
    <x v="2452"/>
    <x v="4"/>
    <x v="2497"/>
    <x v="1"/>
    <x v="15"/>
    <x v="3"/>
    <x v="0"/>
    <x v="135"/>
    <x v="10"/>
    <x v="1"/>
    <x v="5"/>
    <d v="2023-08-09T00:00:00"/>
    <d v="2023-10-24T00:00:00"/>
    <x v="29"/>
    <x v="3"/>
  </r>
  <r>
    <x v="2498"/>
    <x v="32"/>
    <x v="2453"/>
    <x v="11"/>
    <x v="2498"/>
    <x v="3"/>
    <x v="17"/>
    <x v="0"/>
    <x v="0"/>
    <x v="25"/>
    <x v="14"/>
    <x v="1"/>
    <x v="0"/>
    <d v="2024-11-21T00:00:00"/>
    <d v="2025-02-08T00:00:00"/>
    <x v="28"/>
    <x v="2"/>
  </r>
  <r>
    <x v="2499"/>
    <x v="10"/>
    <x v="2247"/>
    <x v="2"/>
    <x v="2499"/>
    <x v="3"/>
    <x v="6"/>
    <x v="1"/>
    <x v="0"/>
    <x v="339"/>
    <x v="16"/>
    <x v="1"/>
    <x v="6"/>
    <d v="2024-07-20T00:00:00"/>
    <d v="2025-01-27T00:00:00"/>
    <x v="21"/>
    <x v="1"/>
  </r>
  <r>
    <x v="2500"/>
    <x v="23"/>
    <x v="2454"/>
    <x v="9"/>
    <x v="2500"/>
    <x v="1"/>
    <x v="18"/>
    <x v="4"/>
    <x v="0"/>
    <x v="405"/>
    <x v="6"/>
    <x v="1"/>
    <x v="5"/>
    <d v="2023-03-06T00:00:00"/>
    <d v="2024-07-29T00:00:00"/>
    <x v="21"/>
    <x v="3"/>
  </r>
  <r>
    <x v="2501"/>
    <x v="10"/>
    <x v="2455"/>
    <x v="2"/>
    <x v="2501"/>
    <x v="3"/>
    <x v="9"/>
    <x v="0"/>
    <x v="1"/>
    <x v="94"/>
    <x v="17"/>
    <x v="0"/>
    <x v="7"/>
    <m/>
    <m/>
    <x v="11"/>
    <x v="1"/>
  </r>
  <r>
    <x v="2502"/>
    <x v="18"/>
    <x v="2456"/>
    <x v="9"/>
    <x v="2502"/>
    <x v="0"/>
    <x v="17"/>
    <x v="3"/>
    <x v="1"/>
    <x v="377"/>
    <x v="9"/>
    <x v="0"/>
    <x v="9"/>
    <m/>
    <m/>
    <x v="36"/>
    <x v="3"/>
  </r>
  <r>
    <x v="2503"/>
    <x v="36"/>
    <x v="2457"/>
    <x v="6"/>
    <x v="2503"/>
    <x v="4"/>
    <x v="6"/>
    <x v="3"/>
    <x v="0"/>
    <x v="11"/>
    <x v="6"/>
    <x v="1"/>
    <x v="6"/>
    <d v="2023-11-06T00:00:00"/>
    <d v="2024-06-16T00:00:00"/>
    <x v="4"/>
    <x v="3"/>
  </r>
  <r>
    <x v="2504"/>
    <x v="15"/>
    <x v="2458"/>
    <x v="1"/>
    <x v="2504"/>
    <x v="4"/>
    <x v="4"/>
    <x v="3"/>
    <x v="0"/>
    <x v="257"/>
    <x v="7"/>
    <x v="1"/>
    <x v="11"/>
    <d v="2023-08-11T00:00:00"/>
    <d v="2024-01-26T00:00:00"/>
    <x v="4"/>
    <x v="0"/>
  </r>
  <r>
    <x v="2505"/>
    <x v="30"/>
    <x v="2459"/>
    <x v="12"/>
    <x v="2505"/>
    <x v="3"/>
    <x v="18"/>
    <x v="4"/>
    <x v="0"/>
    <x v="406"/>
    <x v="0"/>
    <x v="1"/>
    <x v="5"/>
    <d v="2024-08-07T00:00:00"/>
    <d v="2025-01-06T00:00:00"/>
    <x v="19"/>
    <x v="3"/>
  </r>
  <r>
    <x v="2506"/>
    <x v="6"/>
    <x v="2460"/>
    <x v="5"/>
    <x v="2506"/>
    <x v="3"/>
    <x v="4"/>
    <x v="4"/>
    <x v="1"/>
    <x v="285"/>
    <x v="17"/>
    <x v="0"/>
    <x v="1"/>
    <m/>
    <m/>
    <x v="17"/>
    <x v="3"/>
  </r>
  <r>
    <x v="2507"/>
    <x v="28"/>
    <x v="2461"/>
    <x v="4"/>
    <x v="2507"/>
    <x v="3"/>
    <x v="8"/>
    <x v="3"/>
    <x v="1"/>
    <x v="128"/>
    <x v="8"/>
    <x v="1"/>
    <x v="10"/>
    <d v="2024-10-25T00:00:00"/>
    <d v="2024-11-08T00:00:00"/>
    <x v="6"/>
    <x v="3"/>
  </r>
  <r>
    <x v="2508"/>
    <x v="4"/>
    <x v="2462"/>
    <x v="1"/>
    <x v="2508"/>
    <x v="3"/>
    <x v="19"/>
    <x v="1"/>
    <x v="1"/>
    <x v="168"/>
    <x v="9"/>
    <x v="1"/>
    <x v="8"/>
    <d v="2024-07-14T00:00:00"/>
    <d v="2024-10-03T00:00:00"/>
    <x v="9"/>
    <x v="0"/>
  </r>
  <r>
    <x v="2509"/>
    <x v="16"/>
    <x v="2463"/>
    <x v="1"/>
    <x v="2509"/>
    <x v="5"/>
    <x v="19"/>
    <x v="3"/>
    <x v="0"/>
    <x v="325"/>
    <x v="2"/>
    <x v="0"/>
    <x v="5"/>
    <m/>
    <m/>
    <x v="18"/>
    <x v="0"/>
  </r>
  <r>
    <x v="2510"/>
    <x v="35"/>
    <x v="2464"/>
    <x v="2"/>
    <x v="2510"/>
    <x v="4"/>
    <x v="16"/>
    <x v="3"/>
    <x v="1"/>
    <x v="110"/>
    <x v="6"/>
    <x v="0"/>
    <x v="9"/>
    <m/>
    <m/>
    <x v="17"/>
    <x v="1"/>
  </r>
  <r>
    <x v="2511"/>
    <x v="29"/>
    <x v="2465"/>
    <x v="4"/>
    <x v="2511"/>
    <x v="3"/>
    <x v="9"/>
    <x v="2"/>
    <x v="0"/>
    <x v="229"/>
    <x v="15"/>
    <x v="0"/>
    <x v="2"/>
    <m/>
    <m/>
    <x v="13"/>
    <x v="3"/>
  </r>
  <r>
    <x v="2512"/>
    <x v="13"/>
    <x v="2466"/>
    <x v="10"/>
    <x v="2512"/>
    <x v="4"/>
    <x v="17"/>
    <x v="1"/>
    <x v="0"/>
    <x v="39"/>
    <x v="8"/>
    <x v="1"/>
    <x v="5"/>
    <d v="2023-03-03T00:00:00"/>
    <d v="2023-12-27T00:00:00"/>
    <x v="29"/>
    <x v="3"/>
  </r>
  <r>
    <x v="2513"/>
    <x v="38"/>
    <x v="1513"/>
    <x v="0"/>
    <x v="2513"/>
    <x v="4"/>
    <x v="1"/>
    <x v="1"/>
    <x v="1"/>
    <x v="419"/>
    <x v="1"/>
    <x v="1"/>
    <x v="10"/>
    <d v="2024-08-06T00:00:00"/>
    <d v="2025-02-08T00:00:00"/>
    <x v="11"/>
    <x v="0"/>
  </r>
  <r>
    <x v="2514"/>
    <x v="14"/>
    <x v="2467"/>
    <x v="11"/>
    <x v="2514"/>
    <x v="0"/>
    <x v="15"/>
    <x v="3"/>
    <x v="0"/>
    <x v="339"/>
    <x v="8"/>
    <x v="1"/>
    <x v="4"/>
    <d v="2024-03-09T00:00:00"/>
    <d v="2024-04-18T00:00:00"/>
    <x v="7"/>
    <x v="2"/>
  </r>
  <r>
    <x v="2515"/>
    <x v="14"/>
    <x v="2468"/>
    <x v="11"/>
    <x v="2515"/>
    <x v="0"/>
    <x v="3"/>
    <x v="2"/>
    <x v="1"/>
    <x v="156"/>
    <x v="0"/>
    <x v="0"/>
    <x v="6"/>
    <m/>
    <m/>
    <x v="33"/>
    <x v="2"/>
  </r>
  <r>
    <x v="2516"/>
    <x v="6"/>
    <x v="2469"/>
    <x v="5"/>
    <x v="2516"/>
    <x v="0"/>
    <x v="7"/>
    <x v="3"/>
    <x v="0"/>
    <x v="375"/>
    <x v="9"/>
    <x v="0"/>
    <x v="6"/>
    <m/>
    <m/>
    <x v="25"/>
    <x v="3"/>
  </r>
  <r>
    <x v="2517"/>
    <x v="16"/>
    <x v="2470"/>
    <x v="1"/>
    <x v="2517"/>
    <x v="5"/>
    <x v="7"/>
    <x v="3"/>
    <x v="1"/>
    <x v="357"/>
    <x v="5"/>
    <x v="0"/>
    <x v="1"/>
    <m/>
    <m/>
    <x v="19"/>
    <x v="0"/>
  </r>
  <r>
    <x v="2518"/>
    <x v="36"/>
    <x v="2471"/>
    <x v="6"/>
    <x v="2518"/>
    <x v="1"/>
    <x v="17"/>
    <x v="4"/>
    <x v="1"/>
    <x v="294"/>
    <x v="1"/>
    <x v="1"/>
    <x v="7"/>
    <d v="2024-04-16T00:00:00"/>
    <d v="2024-08-23T00:00:00"/>
    <x v="24"/>
    <x v="3"/>
  </r>
  <r>
    <x v="2519"/>
    <x v="5"/>
    <x v="2472"/>
    <x v="4"/>
    <x v="2519"/>
    <x v="3"/>
    <x v="14"/>
    <x v="4"/>
    <x v="1"/>
    <x v="159"/>
    <x v="1"/>
    <x v="0"/>
    <x v="9"/>
    <m/>
    <m/>
    <x v="22"/>
    <x v="3"/>
  </r>
  <r>
    <x v="2520"/>
    <x v="5"/>
    <x v="2473"/>
    <x v="4"/>
    <x v="2520"/>
    <x v="4"/>
    <x v="15"/>
    <x v="1"/>
    <x v="0"/>
    <x v="348"/>
    <x v="12"/>
    <x v="1"/>
    <x v="1"/>
    <d v="2023-10-06T00:00:00"/>
    <d v="2024-08-06T00:00:00"/>
    <x v="18"/>
    <x v="3"/>
  </r>
  <r>
    <x v="2521"/>
    <x v="23"/>
    <x v="2474"/>
    <x v="9"/>
    <x v="2521"/>
    <x v="0"/>
    <x v="12"/>
    <x v="0"/>
    <x v="0"/>
    <x v="359"/>
    <x v="2"/>
    <x v="1"/>
    <x v="4"/>
    <d v="2024-02-22T00:00:00"/>
    <d v="2024-07-26T00:00:00"/>
    <x v="12"/>
    <x v="3"/>
  </r>
  <r>
    <x v="2522"/>
    <x v="8"/>
    <x v="2475"/>
    <x v="7"/>
    <x v="2522"/>
    <x v="1"/>
    <x v="12"/>
    <x v="1"/>
    <x v="1"/>
    <x v="400"/>
    <x v="1"/>
    <x v="1"/>
    <x v="3"/>
    <d v="2023-10-07T00:00:00"/>
    <d v="2024-01-16T00:00:00"/>
    <x v="16"/>
    <x v="3"/>
  </r>
  <r>
    <x v="2523"/>
    <x v="30"/>
    <x v="2476"/>
    <x v="12"/>
    <x v="2523"/>
    <x v="1"/>
    <x v="3"/>
    <x v="2"/>
    <x v="0"/>
    <x v="211"/>
    <x v="4"/>
    <x v="0"/>
    <x v="5"/>
    <m/>
    <m/>
    <x v="12"/>
    <x v="3"/>
  </r>
  <r>
    <x v="2524"/>
    <x v="33"/>
    <x v="2477"/>
    <x v="0"/>
    <x v="2524"/>
    <x v="4"/>
    <x v="1"/>
    <x v="2"/>
    <x v="1"/>
    <x v="23"/>
    <x v="11"/>
    <x v="1"/>
    <x v="8"/>
    <d v="2024-10-11T00:00:00"/>
    <d v="2024-10-28T00:00:00"/>
    <x v="4"/>
    <x v="0"/>
  </r>
  <r>
    <x v="2525"/>
    <x v="35"/>
    <x v="2478"/>
    <x v="2"/>
    <x v="2525"/>
    <x v="1"/>
    <x v="19"/>
    <x v="3"/>
    <x v="0"/>
    <x v="323"/>
    <x v="12"/>
    <x v="1"/>
    <x v="4"/>
    <d v="2024-10-31T00:00:00"/>
    <d v="2024-12-16T00:00:00"/>
    <x v="22"/>
    <x v="1"/>
  </r>
  <r>
    <x v="2526"/>
    <x v="3"/>
    <x v="2479"/>
    <x v="3"/>
    <x v="2526"/>
    <x v="1"/>
    <x v="11"/>
    <x v="2"/>
    <x v="1"/>
    <x v="9"/>
    <x v="4"/>
    <x v="1"/>
    <x v="3"/>
    <d v="2025-02-25T00:00:00"/>
    <d v="2025-02-25T00:00:00"/>
    <x v="10"/>
    <x v="2"/>
  </r>
  <r>
    <x v="2527"/>
    <x v="31"/>
    <x v="2480"/>
    <x v="12"/>
    <x v="2527"/>
    <x v="2"/>
    <x v="19"/>
    <x v="3"/>
    <x v="1"/>
    <x v="358"/>
    <x v="19"/>
    <x v="0"/>
    <x v="7"/>
    <m/>
    <m/>
    <x v="21"/>
    <x v="3"/>
  </r>
  <r>
    <x v="2528"/>
    <x v="19"/>
    <x v="2481"/>
    <x v="7"/>
    <x v="2528"/>
    <x v="5"/>
    <x v="1"/>
    <x v="4"/>
    <x v="1"/>
    <x v="413"/>
    <x v="1"/>
    <x v="1"/>
    <x v="7"/>
    <d v="2023-03-16T00:00:00"/>
    <d v="2024-01-17T00:00:00"/>
    <x v="33"/>
    <x v="3"/>
  </r>
  <r>
    <x v="2529"/>
    <x v="12"/>
    <x v="2482"/>
    <x v="9"/>
    <x v="2529"/>
    <x v="5"/>
    <x v="14"/>
    <x v="2"/>
    <x v="0"/>
    <x v="276"/>
    <x v="4"/>
    <x v="1"/>
    <x v="11"/>
    <d v="2024-10-08T00:00:00"/>
    <d v="2024-10-21T00:00:00"/>
    <x v="29"/>
    <x v="3"/>
  </r>
  <r>
    <x v="2530"/>
    <x v="7"/>
    <x v="2483"/>
    <x v="6"/>
    <x v="2530"/>
    <x v="2"/>
    <x v="16"/>
    <x v="0"/>
    <x v="0"/>
    <x v="384"/>
    <x v="3"/>
    <x v="1"/>
    <x v="7"/>
    <d v="2023-11-05T00:00:00"/>
    <d v="2023-12-28T00:00:00"/>
    <x v="29"/>
    <x v="3"/>
  </r>
  <r>
    <x v="2531"/>
    <x v="13"/>
    <x v="2484"/>
    <x v="10"/>
    <x v="2531"/>
    <x v="4"/>
    <x v="0"/>
    <x v="3"/>
    <x v="0"/>
    <x v="6"/>
    <x v="14"/>
    <x v="0"/>
    <x v="8"/>
    <m/>
    <m/>
    <x v="17"/>
    <x v="3"/>
  </r>
  <r>
    <x v="2532"/>
    <x v="27"/>
    <x v="2485"/>
    <x v="3"/>
    <x v="2532"/>
    <x v="4"/>
    <x v="18"/>
    <x v="4"/>
    <x v="0"/>
    <x v="101"/>
    <x v="15"/>
    <x v="1"/>
    <x v="5"/>
    <d v="2024-07-01T00:00:00"/>
    <d v="2025-01-08T00:00:00"/>
    <x v="2"/>
    <x v="2"/>
  </r>
  <r>
    <x v="2533"/>
    <x v="17"/>
    <x v="2486"/>
    <x v="6"/>
    <x v="2533"/>
    <x v="4"/>
    <x v="6"/>
    <x v="0"/>
    <x v="0"/>
    <x v="410"/>
    <x v="15"/>
    <x v="1"/>
    <x v="10"/>
    <d v="2023-05-01T00:00:00"/>
    <d v="2024-09-23T00:00:00"/>
    <x v="28"/>
    <x v="3"/>
  </r>
  <r>
    <x v="2534"/>
    <x v="14"/>
    <x v="2487"/>
    <x v="11"/>
    <x v="2534"/>
    <x v="4"/>
    <x v="5"/>
    <x v="0"/>
    <x v="1"/>
    <x v="2"/>
    <x v="11"/>
    <x v="1"/>
    <x v="3"/>
    <d v="2023-03-04T00:00:00"/>
    <d v="2024-04-22T00:00:00"/>
    <x v="23"/>
    <x v="2"/>
  </r>
  <r>
    <x v="2535"/>
    <x v="11"/>
    <x v="2488"/>
    <x v="8"/>
    <x v="2535"/>
    <x v="1"/>
    <x v="13"/>
    <x v="4"/>
    <x v="0"/>
    <x v="243"/>
    <x v="12"/>
    <x v="0"/>
    <x v="9"/>
    <m/>
    <m/>
    <x v="12"/>
    <x v="3"/>
  </r>
  <r>
    <x v="2536"/>
    <x v="26"/>
    <x v="2489"/>
    <x v="7"/>
    <x v="2536"/>
    <x v="0"/>
    <x v="10"/>
    <x v="4"/>
    <x v="1"/>
    <x v="289"/>
    <x v="3"/>
    <x v="0"/>
    <x v="5"/>
    <m/>
    <m/>
    <x v="5"/>
    <x v="3"/>
  </r>
  <r>
    <x v="2537"/>
    <x v="13"/>
    <x v="2490"/>
    <x v="10"/>
    <x v="2537"/>
    <x v="3"/>
    <x v="3"/>
    <x v="2"/>
    <x v="0"/>
    <x v="298"/>
    <x v="1"/>
    <x v="1"/>
    <x v="6"/>
    <d v="2023-04-26T00:00:00"/>
    <d v="2024-04-21T00:00:00"/>
    <x v="9"/>
    <x v="3"/>
  </r>
  <r>
    <x v="2538"/>
    <x v="3"/>
    <x v="2491"/>
    <x v="3"/>
    <x v="2538"/>
    <x v="3"/>
    <x v="3"/>
    <x v="1"/>
    <x v="1"/>
    <x v="73"/>
    <x v="17"/>
    <x v="1"/>
    <x v="1"/>
    <d v="2024-09-25T00:00:00"/>
    <d v="2024-10-17T00:00:00"/>
    <x v="33"/>
    <x v="2"/>
  </r>
  <r>
    <x v="2539"/>
    <x v="3"/>
    <x v="2492"/>
    <x v="3"/>
    <x v="2539"/>
    <x v="2"/>
    <x v="6"/>
    <x v="2"/>
    <x v="1"/>
    <x v="372"/>
    <x v="9"/>
    <x v="1"/>
    <x v="3"/>
    <d v="2025-01-02T00:00:00"/>
    <d v="2025-01-19T00:00:00"/>
    <x v="12"/>
    <x v="2"/>
  </r>
  <r>
    <x v="2540"/>
    <x v="26"/>
    <x v="2493"/>
    <x v="7"/>
    <x v="2540"/>
    <x v="3"/>
    <x v="17"/>
    <x v="2"/>
    <x v="0"/>
    <x v="200"/>
    <x v="7"/>
    <x v="1"/>
    <x v="3"/>
    <d v="2023-04-27T00:00:00"/>
    <d v="2023-11-12T00:00:00"/>
    <x v="1"/>
    <x v="3"/>
  </r>
  <r>
    <x v="2541"/>
    <x v="14"/>
    <x v="2494"/>
    <x v="11"/>
    <x v="2541"/>
    <x v="4"/>
    <x v="0"/>
    <x v="0"/>
    <x v="0"/>
    <x v="107"/>
    <x v="1"/>
    <x v="0"/>
    <x v="0"/>
    <m/>
    <m/>
    <x v="3"/>
    <x v="2"/>
  </r>
  <r>
    <x v="2542"/>
    <x v="19"/>
    <x v="2495"/>
    <x v="7"/>
    <x v="2542"/>
    <x v="3"/>
    <x v="0"/>
    <x v="1"/>
    <x v="0"/>
    <x v="11"/>
    <x v="10"/>
    <x v="0"/>
    <x v="6"/>
    <m/>
    <m/>
    <x v="13"/>
    <x v="3"/>
  </r>
  <r>
    <x v="2543"/>
    <x v="28"/>
    <x v="2496"/>
    <x v="4"/>
    <x v="2543"/>
    <x v="1"/>
    <x v="3"/>
    <x v="4"/>
    <x v="1"/>
    <x v="293"/>
    <x v="15"/>
    <x v="1"/>
    <x v="7"/>
    <d v="2023-10-03T00:00:00"/>
    <d v="2024-05-11T00:00:00"/>
    <x v="23"/>
    <x v="3"/>
  </r>
  <r>
    <x v="2544"/>
    <x v="10"/>
    <x v="2497"/>
    <x v="2"/>
    <x v="2544"/>
    <x v="0"/>
    <x v="6"/>
    <x v="2"/>
    <x v="1"/>
    <x v="382"/>
    <x v="19"/>
    <x v="0"/>
    <x v="9"/>
    <m/>
    <m/>
    <x v="36"/>
    <x v="1"/>
  </r>
  <r>
    <x v="2545"/>
    <x v="32"/>
    <x v="2498"/>
    <x v="11"/>
    <x v="2545"/>
    <x v="4"/>
    <x v="0"/>
    <x v="4"/>
    <x v="1"/>
    <x v="381"/>
    <x v="4"/>
    <x v="0"/>
    <x v="10"/>
    <m/>
    <m/>
    <x v="33"/>
    <x v="2"/>
  </r>
  <r>
    <x v="2546"/>
    <x v="27"/>
    <x v="2499"/>
    <x v="3"/>
    <x v="2546"/>
    <x v="4"/>
    <x v="6"/>
    <x v="1"/>
    <x v="0"/>
    <x v="316"/>
    <x v="18"/>
    <x v="0"/>
    <x v="8"/>
    <m/>
    <m/>
    <x v="5"/>
    <x v="2"/>
  </r>
  <r>
    <x v="2547"/>
    <x v="17"/>
    <x v="2500"/>
    <x v="6"/>
    <x v="2547"/>
    <x v="1"/>
    <x v="13"/>
    <x v="3"/>
    <x v="0"/>
    <x v="176"/>
    <x v="7"/>
    <x v="1"/>
    <x v="1"/>
    <d v="2024-02-21T00:00:00"/>
    <d v="2024-06-16T00:00:00"/>
    <x v="17"/>
    <x v="3"/>
  </r>
  <r>
    <x v="2548"/>
    <x v="34"/>
    <x v="2501"/>
    <x v="5"/>
    <x v="2548"/>
    <x v="5"/>
    <x v="4"/>
    <x v="0"/>
    <x v="1"/>
    <x v="47"/>
    <x v="15"/>
    <x v="0"/>
    <x v="10"/>
    <m/>
    <m/>
    <x v="22"/>
    <x v="3"/>
  </r>
  <r>
    <x v="2549"/>
    <x v="17"/>
    <x v="2502"/>
    <x v="6"/>
    <x v="2549"/>
    <x v="0"/>
    <x v="5"/>
    <x v="4"/>
    <x v="0"/>
    <x v="16"/>
    <x v="18"/>
    <x v="1"/>
    <x v="1"/>
    <d v="2024-12-25T00:00:00"/>
    <d v="2025-02-16T00:00:00"/>
    <x v="36"/>
    <x v="3"/>
  </r>
  <r>
    <x v="2550"/>
    <x v="27"/>
    <x v="2503"/>
    <x v="3"/>
    <x v="2550"/>
    <x v="5"/>
    <x v="3"/>
    <x v="4"/>
    <x v="1"/>
    <x v="410"/>
    <x v="1"/>
    <x v="0"/>
    <x v="7"/>
    <m/>
    <m/>
    <x v="10"/>
    <x v="2"/>
  </r>
  <r>
    <x v="2551"/>
    <x v="34"/>
    <x v="2504"/>
    <x v="5"/>
    <x v="2551"/>
    <x v="4"/>
    <x v="19"/>
    <x v="2"/>
    <x v="1"/>
    <x v="411"/>
    <x v="8"/>
    <x v="1"/>
    <x v="7"/>
    <d v="2024-07-13T00:00:00"/>
    <d v="2024-10-07T00:00:00"/>
    <x v="12"/>
    <x v="3"/>
  </r>
  <r>
    <x v="2552"/>
    <x v="31"/>
    <x v="2505"/>
    <x v="12"/>
    <x v="2552"/>
    <x v="0"/>
    <x v="19"/>
    <x v="2"/>
    <x v="0"/>
    <x v="249"/>
    <x v="3"/>
    <x v="0"/>
    <x v="8"/>
    <m/>
    <m/>
    <x v="24"/>
    <x v="3"/>
  </r>
  <r>
    <x v="2553"/>
    <x v="33"/>
    <x v="2506"/>
    <x v="0"/>
    <x v="2553"/>
    <x v="5"/>
    <x v="5"/>
    <x v="0"/>
    <x v="0"/>
    <x v="240"/>
    <x v="15"/>
    <x v="1"/>
    <x v="0"/>
    <d v="2024-03-06T00:00:00"/>
    <d v="2024-05-07T00:00:00"/>
    <x v="9"/>
    <x v="0"/>
  </r>
  <r>
    <x v="2554"/>
    <x v="16"/>
    <x v="2507"/>
    <x v="1"/>
    <x v="2554"/>
    <x v="4"/>
    <x v="4"/>
    <x v="4"/>
    <x v="1"/>
    <x v="69"/>
    <x v="7"/>
    <x v="0"/>
    <x v="3"/>
    <m/>
    <m/>
    <x v="9"/>
    <x v="0"/>
  </r>
  <r>
    <x v="2555"/>
    <x v="18"/>
    <x v="2508"/>
    <x v="9"/>
    <x v="2555"/>
    <x v="0"/>
    <x v="18"/>
    <x v="3"/>
    <x v="1"/>
    <x v="325"/>
    <x v="13"/>
    <x v="1"/>
    <x v="0"/>
    <d v="2023-12-09T00:00:00"/>
    <d v="2024-10-21T00:00:00"/>
    <x v="23"/>
    <x v="3"/>
  </r>
  <r>
    <x v="2556"/>
    <x v="3"/>
    <x v="2509"/>
    <x v="3"/>
    <x v="2556"/>
    <x v="4"/>
    <x v="19"/>
    <x v="4"/>
    <x v="0"/>
    <x v="276"/>
    <x v="0"/>
    <x v="0"/>
    <x v="0"/>
    <m/>
    <m/>
    <x v="29"/>
    <x v="2"/>
  </r>
  <r>
    <x v="2557"/>
    <x v="11"/>
    <x v="2510"/>
    <x v="8"/>
    <x v="2557"/>
    <x v="1"/>
    <x v="8"/>
    <x v="2"/>
    <x v="1"/>
    <x v="48"/>
    <x v="4"/>
    <x v="1"/>
    <x v="11"/>
    <d v="2024-08-12T00:00:00"/>
    <d v="2024-11-08T00:00:00"/>
    <x v="15"/>
    <x v="3"/>
  </r>
  <r>
    <x v="2558"/>
    <x v="33"/>
    <x v="2511"/>
    <x v="0"/>
    <x v="2558"/>
    <x v="2"/>
    <x v="0"/>
    <x v="4"/>
    <x v="0"/>
    <x v="83"/>
    <x v="9"/>
    <x v="1"/>
    <x v="7"/>
    <d v="2025-01-02T00:00:00"/>
    <d v="2025-01-06T00:00:00"/>
    <x v="12"/>
    <x v="0"/>
  </r>
  <r>
    <x v="2559"/>
    <x v="28"/>
    <x v="2512"/>
    <x v="4"/>
    <x v="2559"/>
    <x v="5"/>
    <x v="8"/>
    <x v="2"/>
    <x v="1"/>
    <x v="345"/>
    <x v="13"/>
    <x v="1"/>
    <x v="5"/>
    <d v="2023-07-26T00:00:00"/>
    <d v="2024-03-12T00:00:00"/>
    <x v="20"/>
    <x v="3"/>
  </r>
  <r>
    <x v="2560"/>
    <x v="16"/>
    <x v="2513"/>
    <x v="1"/>
    <x v="2560"/>
    <x v="5"/>
    <x v="3"/>
    <x v="3"/>
    <x v="0"/>
    <x v="325"/>
    <x v="5"/>
    <x v="1"/>
    <x v="6"/>
    <d v="2024-04-18T00:00:00"/>
    <d v="2024-10-24T00:00:00"/>
    <x v="35"/>
    <x v="0"/>
  </r>
  <r>
    <x v="2561"/>
    <x v="5"/>
    <x v="2514"/>
    <x v="4"/>
    <x v="2561"/>
    <x v="3"/>
    <x v="11"/>
    <x v="2"/>
    <x v="0"/>
    <x v="132"/>
    <x v="17"/>
    <x v="0"/>
    <x v="11"/>
    <m/>
    <m/>
    <x v="31"/>
    <x v="3"/>
  </r>
  <r>
    <x v="2562"/>
    <x v="25"/>
    <x v="2515"/>
    <x v="12"/>
    <x v="2562"/>
    <x v="3"/>
    <x v="2"/>
    <x v="1"/>
    <x v="1"/>
    <x v="83"/>
    <x v="5"/>
    <x v="0"/>
    <x v="0"/>
    <m/>
    <m/>
    <x v="17"/>
    <x v="3"/>
  </r>
  <r>
    <x v="2563"/>
    <x v="37"/>
    <x v="2516"/>
    <x v="5"/>
    <x v="2563"/>
    <x v="4"/>
    <x v="15"/>
    <x v="3"/>
    <x v="1"/>
    <x v="352"/>
    <x v="9"/>
    <x v="1"/>
    <x v="2"/>
    <d v="2024-01-12T00:00:00"/>
    <d v="2024-02-23T00:00:00"/>
    <x v="22"/>
    <x v="3"/>
  </r>
  <r>
    <x v="2564"/>
    <x v="1"/>
    <x v="2517"/>
    <x v="1"/>
    <x v="2564"/>
    <x v="0"/>
    <x v="12"/>
    <x v="4"/>
    <x v="1"/>
    <x v="103"/>
    <x v="17"/>
    <x v="1"/>
    <x v="0"/>
    <d v="2024-03-06T00:00:00"/>
    <d v="2024-05-01T00:00:00"/>
    <x v="20"/>
    <x v="0"/>
  </r>
  <r>
    <x v="2565"/>
    <x v="35"/>
    <x v="2518"/>
    <x v="2"/>
    <x v="2565"/>
    <x v="2"/>
    <x v="19"/>
    <x v="2"/>
    <x v="0"/>
    <x v="397"/>
    <x v="19"/>
    <x v="1"/>
    <x v="2"/>
    <d v="2023-08-03T00:00:00"/>
    <d v="2023-10-07T00:00:00"/>
    <x v="5"/>
    <x v="1"/>
  </r>
  <r>
    <x v="2566"/>
    <x v="25"/>
    <x v="2519"/>
    <x v="12"/>
    <x v="2566"/>
    <x v="1"/>
    <x v="11"/>
    <x v="3"/>
    <x v="1"/>
    <x v="357"/>
    <x v="11"/>
    <x v="0"/>
    <x v="4"/>
    <m/>
    <m/>
    <x v="8"/>
    <x v="3"/>
  </r>
  <r>
    <x v="2567"/>
    <x v="0"/>
    <x v="2520"/>
    <x v="0"/>
    <x v="2567"/>
    <x v="1"/>
    <x v="5"/>
    <x v="3"/>
    <x v="0"/>
    <x v="170"/>
    <x v="12"/>
    <x v="1"/>
    <x v="11"/>
    <d v="2024-02-25T00:00:00"/>
    <d v="2024-06-14T00:00:00"/>
    <x v="14"/>
    <x v="0"/>
  </r>
  <r>
    <x v="2568"/>
    <x v="24"/>
    <x v="2521"/>
    <x v="3"/>
    <x v="2568"/>
    <x v="4"/>
    <x v="0"/>
    <x v="3"/>
    <x v="1"/>
    <x v="315"/>
    <x v="2"/>
    <x v="0"/>
    <x v="4"/>
    <m/>
    <m/>
    <x v="31"/>
    <x v="2"/>
  </r>
  <r>
    <x v="2569"/>
    <x v="7"/>
    <x v="2522"/>
    <x v="6"/>
    <x v="2569"/>
    <x v="5"/>
    <x v="9"/>
    <x v="1"/>
    <x v="0"/>
    <x v="355"/>
    <x v="8"/>
    <x v="0"/>
    <x v="4"/>
    <m/>
    <m/>
    <x v="11"/>
    <x v="3"/>
  </r>
  <r>
    <x v="2570"/>
    <x v="9"/>
    <x v="2523"/>
    <x v="8"/>
    <x v="2570"/>
    <x v="4"/>
    <x v="3"/>
    <x v="2"/>
    <x v="1"/>
    <x v="24"/>
    <x v="15"/>
    <x v="1"/>
    <x v="11"/>
    <d v="2024-07-26T00:00:00"/>
    <d v="2024-11-09T00:00:00"/>
    <x v="25"/>
    <x v="3"/>
  </r>
  <r>
    <x v="2571"/>
    <x v="5"/>
    <x v="2524"/>
    <x v="4"/>
    <x v="2571"/>
    <x v="3"/>
    <x v="17"/>
    <x v="4"/>
    <x v="1"/>
    <x v="81"/>
    <x v="12"/>
    <x v="1"/>
    <x v="0"/>
    <d v="2023-10-18T00:00:00"/>
    <d v="2025-01-20T00:00:00"/>
    <x v="30"/>
    <x v="3"/>
  </r>
  <r>
    <x v="2572"/>
    <x v="12"/>
    <x v="2525"/>
    <x v="9"/>
    <x v="2572"/>
    <x v="3"/>
    <x v="14"/>
    <x v="4"/>
    <x v="1"/>
    <x v="210"/>
    <x v="16"/>
    <x v="1"/>
    <x v="7"/>
    <d v="2023-08-11T00:00:00"/>
    <d v="2024-01-25T00:00:00"/>
    <x v="8"/>
    <x v="3"/>
  </r>
  <r>
    <x v="2573"/>
    <x v="8"/>
    <x v="2526"/>
    <x v="7"/>
    <x v="2573"/>
    <x v="5"/>
    <x v="5"/>
    <x v="1"/>
    <x v="1"/>
    <x v="229"/>
    <x v="16"/>
    <x v="1"/>
    <x v="4"/>
    <d v="2023-11-13T00:00:00"/>
    <d v="2024-08-15T00:00:00"/>
    <x v="30"/>
    <x v="3"/>
  </r>
  <r>
    <x v="2574"/>
    <x v="22"/>
    <x v="2527"/>
    <x v="11"/>
    <x v="2574"/>
    <x v="4"/>
    <x v="15"/>
    <x v="1"/>
    <x v="0"/>
    <x v="132"/>
    <x v="13"/>
    <x v="1"/>
    <x v="10"/>
    <d v="2023-03-14T00:00:00"/>
    <d v="2023-05-18T00:00:00"/>
    <x v="16"/>
    <x v="2"/>
  </r>
  <r>
    <x v="2575"/>
    <x v="23"/>
    <x v="2528"/>
    <x v="9"/>
    <x v="2575"/>
    <x v="2"/>
    <x v="2"/>
    <x v="1"/>
    <x v="1"/>
    <x v="227"/>
    <x v="3"/>
    <x v="1"/>
    <x v="5"/>
    <d v="2023-05-26T00:00:00"/>
    <d v="2023-12-28T00:00:00"/>
    <x v="13"/>
    <x v="3"/>
  </r>
  <r>
    <x v="2576"/>
    <x v="18"/>
    <x v="2529"/>
    <x v="9"/>
    <x v="2576"/>
    <x v="3"/>
    <x v="3"/>
    <x v="4"/>
    <x v="1"/>
    <x v="194"/>
    <x v="17"/>
    <x v="0"/>
    <x v="1"/>
    <m/>
    <m/>
    <x v="34"/>
    <x v="3"/>
  </r>
  <r>
    <x v="2577"/>
    <x v="37"/>
    <x v="2530"/>
    <x v="5"/>
    <x v="2577"/>
    <x v="1"/>
    <x v="18"/>
    <x v="0"/>
    <x v="1"/>
    <x v="340"/>
    <x v="9"/>
    <x v="0"/>
    <x v="10"/>
    <m/>
    <m/>
    <x v="6"/>
    <x v="3"/>
  </r>
  <r>
    <x v="2578"/>
    <x v="8"/>
    <x v="2531"/>
    <x v="7"/>
    <x v="2578"/>
    <x v="4"/>
    <x v="7"/>
    <x v="1"/>
    <x v="1"/>
    <x v="176"/>
    <x v="10"/>
    <x v="1"/>
    <x v="4"/>
    <d v="2023-11-21T00:00:00"/>
    <d v="2025-01-21T00:00:00"/>
    <x v="18"/>
    <x v="3"/>
  </r>
  <r>
    <x v="2579"/>
    <x v="30"/>
    <x v="2532"/>
    <x v="12"/>
    <x v="2579"/>
    <x v="2"/>
    <x v="10"/>
    <x v="4"/>
    <x v="0"/>
    <x v="374"/>
    <x v="6"/>
    <x v="1"/>
    <x v="11"/>
    <d v="2025-02-04T00:00:00"/>
    <d v="2025-02-18T00:00:00"/>
    <x v="2"/>
    <x v="3"/>
  </r>
  <r>
    <x v="2580"/>
    <x v="19"/>
    <x v="2533"/>
    <x v="7"/>
    <x v="2580"/>
    <x v="5"/>
    <x v="13"/>
    <x v="2"/>
    <x v="0"/>
    <x v="214"/>
    <x v="1"/>
    <x v="1"/>
    <x v="9"/>
    <d v="2023-10-28T00:00:00"/>
    <d v="2024-01-10T00:00:00"/>
    <x v="21"/>
    <x v="3"/>
  </r>
  <r>
    <x v="2581"/>
    <x v="33"/>
    <x v="2534"/>
    <x v="0"/>
    <x v="2581"/>
    <x v="1"/>
    <x v="8"/>
    <x v="0"/>
    <x v="1"/>
    <x v="298"/>
    <x v="12"/>
    <x v="1"/>
    <x v="7"/>
    <d v="2023-10-14T00:00:00"/>
    <d v="2025-01-18T00:00:00"/>
    <x v="11"/>
    <x v="0"/>
  </r>
  <r>
    <x v="2582"/>
    <x v="20"/>
    <x v="2535"/>
    <x v="8"/>
    <x v="2582"/>
    <x v="0"/>
    <x v="4"/>
    <x v="1"/>
    <x v="0"/>
    <x v="29"/>
    <x v="12"/>
    <x v="0"/>
    <x v="1"/>
    <m/>
    <m/>
    <x v="18"/>
    <x v="3"/>
  </r>
  <r>
    <x v="2583"/>
    <x v="4"/>
    <x v="2536"/>
    <x v="1"/>
    <x v="2583"/>
    <x v="4"/>
    <x v="8"/>
    <x v="3"/>
    <x v="0"/>
    <x v="275"/>
    <x v="15"/>
    <x v="1"/>
    <x v="7"/>
    <d v="2023-08-11T00:00:00"/>
    <d v="2024-01-16T00:00:00"/>
    <x v="24"/>
    <x v="0"/>
  </r>
  <r>
    <x v="2584"/>
    <x v="23"/>
    <x v="2537"/>
    <x v="9"/>
    <x v="2584"/>
    <x v="4"/>
    <x v="17"/>
    <x v="4"/>
    <x v="0"/>
    <x v="74"/>
    <x v="9"/>
    <x v="0"/>
    <x v="9"/>
    <m/>
    <m/>
    <x v="12"/>
    <x v="3"/>
  </r>
  <r>
    <x v="2585"/>
    <x v="17"/>
    <x v="2538"/>
    <x v="6"/>
    <x v="2585"/>
    <x v="1"/>
    <x v="4"/>
    <x v="3"/>
    <x v="0"/>
    <x v="241"/>
    <x v="5"/>
    <x v="1"/>
    <x v="1"/>
    <d v="2025-01-25T00:00:00"/>
    <d v="2025-02-07T00:00:00"/>
    <x v="23"/>
    <x v="3"/>
  </r>
  <r>
    <x v="2586"/>
    <x v="8"/>
    <x v="2539"/>
    <x v="7"/>
    <x v="2586"/>
    <x v="5"/>
    <x v="10"/>
    <x v="1"/>
    <x v="1"/>
    <x v="407"/>
    <x v="14"/>
    <x v="0"/>
    <x v="6"/>
    <m/>
    <m/>
    <x v="26"/>
    <x v="3"/>
  </r>
  <r>
    <x v="2587"/>
    <x v="18"/>
    <x v="2540"/>
    <x v="9"/>
    <x v="2587"/>
    <x v="0"/>
    <x v="3"/>
    <x v="2"/>
    <x v="1"/>
    <x v="150"/>
    <x v="16"/>
    <x v="1"/>
    <x v="9"/>
    <d v="2023-11-24T00:00:00"/>
    <d v="2024-10-03T00:00:00"/>
    <x v="20"/>
    <x v="3"/>
  </r>
  <r>
    <x v="2588"/>
    <x v="21"/>
    <x v="2541"/>
    <x v="10"/>
    <x v="2588"/>
    <x v="3"/>
    <x v="12"/>
    <x v="4"/>
    <x v="1"/>
    <x v="412"/>
    <x v="9"/>
    <x v="1"/>
    <x v="10"/>
    <d v="2023-09-10T00:00:00"/>
    <d v="2024-04-08T00:00:00"/>
    <x v="28"/>
    <x v="3"/>
  </r>
  <r>
    <x v="2589"/>
    <x v="4"/>
    <x v="2542"/>
    <x v="1"/>
    <x v="2589"/>
    <x v="5"/>
    <x v="9"/>
    <x v="3"/>
    <x v="0"/>
    <x v="124"/>
    <x v="1"/>
    <x v="1"/>
    <x v="5"/>
    <d v="2024-09-14T00:00:00"/>
    <d v="2024-12-29T00:00:00"/>
    <x v="19"/>
    <x v="0"/>
  </r>
  <r>
    <x v="2590"/>
    <x v="22"/>
    <x v="2543"/>
    <x v="11"/>
    <x v="2590"/>
    <x v="1"/>
    <x v="1"/>
    <x v="3"/>
    <x v="1"/>
    <x v="229"/>
    <x v="4"/>
    <x v="0"/>
    <x v="1"/>
    <m/>
    <m/>
    <x v="36"/>
    <x v="2"/>
  </r>
  <r>
    <x v="2591"/>
    <x v="15"/>
    <x v="2544"/>
    <x v="1"/>
    <x v="2591"/>
    <x v="3"/>
    <x v="12"/>
    <x v="2"/>
    <x v="1"/>
    <x v="152"/>
    <x v="7"/>
    <x v="0"/>
    <x v="3"/>
    <m/>
    <m/>
    <x v="10"/>
    <x v="0"/>
  </r>
  <r>
    <x v="2592"/>
    <x v="15"/>
    <x v="2545"/>
    <x v="1"/>
    <x v="2592"/>
    <x v="2"/>
    <x v="1"/>
    <x v="1"/>
    <x v="0"/>
    <x v="49"/>
    <x v="3"/>
    <x v="0"/>
    <x v="2"/>
    <m/>
    <m/>
    <x v="11"/>
    <x v="0"/>
  </r>
  <r>
    <x v="2593"/>
    <x v="7"/>
    <x v="2546"/>
    <x v="6"/>
    <x v="2593"/>
    <x v="1"/>
    <x v="2"/>
    <x v="4"/>
    <x v="0"/>
    <x v="384"/>
    <x v="11"/>
    <x v="1"/>
    <x v="8"/>
    <d v="2024-11-01T00:00:00"/>
    <d v="2024-11-09T00:00:00"/>
    <x v="0"/>
    <x v="3"/>
  </r>
  <r>
    <x v="2594"/>
    <x v="12"/>
    <x v="2547"/>
    <x v="9"/>
    <x v="2594"/>
    <x v="5"/>
    <x v="19"/>
    <x v="2"/>
    <x v="0"/>
    <x v="97"/>
    <x v="14"/>
    <x v="0"/>
    <x v="6"/>
    <m/>
    <m/>
    <x v="21"/>
    <x v="3"/>
  </r>
  <r>
    <x v="2595"/>
    <x v="3"/>
    <x v="2548"/>
    <x v="3"/>
    <x v="2595"/>
    <x v="3"/>
    <x v="11"/>
    <x v="2"/>
    <x v="1"/>
    <x v="388"/>
    <x v="18"/>
    <x v="1"/>
    <x v="3"/>
    <d v="2023-08-17T00:00:00"/>
    <d v="2024-09-16T00:00:00"/>
    <x v="27"/>
    <x v="2"/>
  </r>
  <r>
    <x v="2596"/>
    <x v="33"/>
    <x v="2549"/>
    <x v="0"/>
    <x v="2596"/>
    <x v="0"/>
    <x v="1"/>
    <x v="3"/>
    <x v="1"/>
    <x v="144"/>
    <x v="2"/>
    <x v="0"/>
    <x v="9"/>
    <m/>
    <m/>
    <x v="26"/>
    <x v="0"/>
  </r>
  <r>
    <x v="2597"/>
    <x v="9"/>
    <x v="2550"/>
    <x v="8"/>
    <x v="2597"/>
    <x v="5"/>
    <x v="2"/>
    <x v="1"/>
    <x v="1"/>
    <x v="92"/>
    <x v="11"/>
    <x v="1"/>
    <x v="7"/>
    <d v="2023-04-05T00:00:00"/>
    <d v="2024-10-25T00:00:00"/>
    <x v="18"/>
    <x v="3"/>
  </r>
  <r>
    <x v="2598"/>
    <x v="35"/>
    <x v="2551"/>
    <x v="2"/>
    <x v="2598"/>
    <x v="2"/>
    <x v="6"/>
    <x v="0"/>
    <x v="1"/>
    <x v="164"/>
    <x v="16"/>
    <x v="1"/>
    <x v="6"/>
    <d v="2024-02-03T00:00:00"/>
    <d v="2024-10-02T00:00:00"/>
    <x v="36"/>
    <x v="1"/>
  </r>
  <r>
    <x v="2599"/>
    <x v="7"/>
    <x v="2552"/>
    <x v="6"/>
    <x v="2599"/>
    <x v="3"/>
    <x v="14"/>
    <x v="0"/>
    <x v="1"/>
    <x v="197"/>
    <x v="11"/>
    <x v="0"/>
    <x v="9"/>
    <m/>
    <m/>
    <x v="5"/>
    <x v="3"/>
  </r>
  <r>
    <x v="2600"/>
    <x v="10"/>
    <x v="2553"/>
    <x v="2"/>
    <x v="2600"/>
    <x v="1"/>
    <x v="9"/>
    <x v="0"/>
    <x v="0"/>
    <x v="147"/>
    <x v="8"/>
    <x v="1"/>
    <x v="3"/>
    <d v="2024-08-10T00:00:00"/>
    <d v="2024-09-26T00:00:00"/>
    <x v="20"/>
    <x v="1"/>
  </r>
  <r>
    <x v="2601"/>
    <x v="30"/>
    <x v="2554"/>
    <x v="12"/>
    <x v="2601"/>
    <x v="5"/>
    <x v="0"/>
    <x v="2"/>
    <x v="0"/>
    <x v="264"/>
    <x v="12"/>
    <x v="0"/>
    <x v="3"/>
    <m/>
    <m/>
    <x v="23"/>
    <x v="3"/>
  </r>
  <r>
    <x v="2602"/>
    <x v="18"/>
    <x v="2555"/>
    <x v="9"/>
    <x v="2602"/>
    <x v="0"/>
    <x v="17"/>
    <x v="2"/>
    <x v="0"/>
    <x v="326"/>
    <x v="1"/>
    <x v="0"/>
    <x v="6"/>
    <m/>
    <m/>
    <x v="32"/>
    <x v="3"/>
  </r>
  <r>
    <x v="2603"/>
    <x v="8"/>
    <x v="2556"/>
    <x v="7"/>
    <x v="2603"/>
    <x v="1"/>
    <x v="11"/>
    <x v="3"/>
    <x v="0"/>
    <x v="382"/>
    <x v="17"/>
    <x v="0"/>
    <x v="9"/>
    <m/>
    <m/>
    <x v="31"/>
    <x v="3"/>
  </r>
  <r>
    <x v="2604"/>
    <x v="21"/>
    <x v="2557"/>
    <x v="10"/>
    <x v="2604"/>
    <x v="4"/>
    <x v="5"/>
    <x v="3"/>
    <x v="0"/>
    <x v="241"/>
    <x v="13"/>
    <x v="0"/>
    <x v="7"/>
    <m/>
    <m/>
    <x v="6"/>
    <x v="3"/>
  </r>
  <r>
    <x v="2605"/>
    <x v="33"/>
    <x v="2558"/>
    <x v="0"/>
    <x v="2605"/>
    <x v="2"/>
    <x v="7"/>
    <x v="3"/>
    <x v="0"/>
    <x v="418"/>
    <x v="11"/>
    <x v="0"/>
    <x v="2"/>
    <m/>
    <m/>
    <x v="13"/>
    <x v="0"/>
  </r>
  <r>
    <x v="2606"/>
    <x v="38"/>
    <x v="2559"/>
    <x v="0"/>
    <x v="2606"/>
    <x v="2"/>
    <x v="12"/>
    <x v="2"/>
    <x v="0"/>
    <x v="41"/>
    <x v="18"/>
    <x v="0"/>
    <x v="1"/>
    <m/>
    <m/>
    <x v="5"/>
    <x v="0"/>
  </r>
  <r>
    <x v="2607"/>
    <x v="16"/>
    <x v="2560"/>
    <x v="1"/>
    <x v="2607"/>
    <x v="1"/>
    <x v="18"/>
    <x v="3"/>
    <x v="1"/>
    <x v="401"/>
    <x v="17"/>
    <x v="0"/>
    <x v="3"/>
    <m/>
    <m/>
    <x v="26"/>
    <x v="0"/>
  </r>
  <r>
    <x v="2608"/>
    <x v="2"/>
    <x v="2561"/>
    <x v="2"/>
    <x v="2608"/>
    <x v="1"/>
    <x v="17"/>
    <x v="1"/>
    <x v="1"/>
    <x v="7"/>
    <x v="8"/>
    <x v="1"/>
    <x v="6"/>
    <d v="2024-03-16T00:00:00"/>
    <d v="2024-07-01T00:00:00"/>
    <x v="19"/>
    <x v="1"/>
  </r>
  <r>
    <x v="2609"/>
    <x v="23"/>
    <x v="2562"/>
    <x v="9"/>
    <x v="2609"/>
    <x v="2"/>
    <x v="17"/>
    <x v="1"/>
    <x v="0"/>
    <x v="71"/>
    <x v="14"/>
    <x v="0"/>
    <x v="9"/>
    <m/>
    <m/>
    <x v="18"/>
    <x v="3"/>
  </r>
  <r>
    <x v="2610"/>
    <x v="29"/>
    <x v="2563"/>
    <x v="4"/>
    <x v="2610"/>
    <x v="4"/>
    <x v="5"/>
    <x v="2"/>
    <x v="1"/>
    <x v="345"/>
    <x v="6"/>
    <x v="0"/>
    <x v="5"/>
    <m/>
    <m/>
    <x v="12"/>
    <x v="3"/>
  </r>
  <r>
    <x v="2611"/>
    <x v="22"/>
    <x v="2564"/>
    <x v="11"/>
    <x v="2611"/>
    <x v="1"/>
    <x v="6"/>
    <x v="0"/>
    <x v="0"/>
    <x v="41"/>
    <x v="19"/>
    <x v="1"/>
    <x v="11"/>
    <d v="2023-08-07T00:00:00"/>
    <d v="2024-03-09T00:00:00"/>
    <x v="22"/>
    <x v="2"/>
  </r>
  <r>
    <x v="2612"/>
    <x v="34"/>
    <x v="2565"/>
    <x v="5"/>
    <x v="2612"/>
    <x v="0"/>
    <x v="8"/>
    <x v="2"/>
    <x v="0"/>
    <x v="29"/>
    <x v="17"/>
    <x v="1"/>
    <x v="4"/>
    <d v="2024-06-05T00:00:00"/>
    <d v="2025-02-17T00:00:00"/>
    <x v="19"/>
    <x v="3"/>
  </r>
  <r>
    <x v="2613"/>
    <x v="26"/>
    <x v="2566"/>
    <x v="7"/>
    <x v="2613"/>
    <x v="2"/>
    <x v="18"/>
    <x v="4"/>
    <x v="0"/>
    <x v="151"/>
    <x v="0"/>
    <x v="0"/>
    <x v="4"/>
    <m/>
    <m/>
    <x v="29"/>
    <x v="3"/>
  </r>
  <r>
    <x v="2614"/>
    <x v="24"/>
    <x v="2567"/>
    <x v="3"/>
    <x v="2614"/>
    <x v="4"/>
    <x v="4"/>
    <x v="1"/>
    <x v="1"/>
    <x v="386"/>
    <x v="14"/>
    <x v="1"/>
    <x v="11"/>
    <d v="2025-01-19T00:00:00"/>
    <d v="2025-01-27T00:00:00"/>
    <x v="1"/>
    <x v="2"/>
  </r>
  <r>
    <x v="2615"/>
    <x v="28"/>
    <x v="2568"/>
    <x v="4"/>
    <x v="2615"/>
    <x v="4"/>
    <x v="6"/>
    <x v="2"/>
    <x v="1"/>
    <x v="352"/>
    <x v="10"/>
    <x v="0"/>
    <x v="6"/>
    <m/>
    <m/>
    <x v="8"/>
    <x v="3"/>
  </r>
  <r>
    <x v="2616"/>
    <x v="26"/>
    <x v="2569"/>
    <x v="7"/>
    <x v="2616"/>
    <x v="1"/>
    <x v="2"/>
    <x v="2"/>
    <x v="1"/>
    <x v="282"/>
    <x v="15"/>
    <x v="1"/>
    <x v="8"/>
    <d v="2024-12-20T00:00:00"/>
    <d v="2024-12-20T00:00:00"/>
    <x v="33"/>
    <x v="3"/>
  </r>
  <r>
    <x v="2617"/>
    <x v="21"/>
    <x v="2570"/>
    <x v="10"/>
    <x v="2617"/>
    <x v="2"/>
    <x v="8"/>
    <x v="0"/>
    <x v="1"/>
    <x v="316"/>
    <x v="14"/>
    <x v="0"/>
    <x v="4"/>
    <m/>
    <m/>
    <x v="15"/>
    <x v="3"/>
  </r>
  <r>
    <x v="2618"/>
    <x v="0"/>
    <x v="2571"/>
    <x v="0"/>
    <x v="2618"/>
    <x v="3"/>
    <x v="3"/>
    <x v="2"/>
    <x v="0"/>
    <x v="197"/>
    <x v="5"/>
    <x v="1"/>
    <x v="0"/>
    <d v="2024-01-14T00:00:00"/>
    <d v="2024-11-07T00:00:00"/>
    <x v="1"/>
    <x v="0"/>
  </r>
  <r>
    <x v="2619"/>
    <x v="5"/>
    <x v="2572"/>
    <x v="4"/>
    <x v="2619"/>
    <x v="1"/>
    <x v="17"/>
    <x v="4"/>
    <x v="1"/>
    <x v="286"/>
    <x v="14"/>
    <x v="1"/>
    <x v="0"/>
    <d v="2023-03-20T00:00:00"/>
    <d v="2024-04-21T00:00:00"/>
    <x v="10"/>
    <x v="3"/>
  </r>
  <r>
    <x v="2620"/>
    <x v="37"/>
    <x v="2573"/>
    <x v="5"/>
    <x v="2620"/>
    <x v="3"/>
    <x v="4"/>
    <x v="2"/>
    <x v="1"/>
    <x v="118"/>
    <x v="12"/>
    <x v="1"/>
    <x v="4"/>
    <d v="2024-06-23T00:00:00"/>
    <d v="2024-10-09T00:00:00"/>
    <x v="23"/>
    <x v="3"/>
  </r>
  <r>
    <x v="2621"/>
    <x v="4"/>
    <x v="2574"/>
    <x v="1"/>
    <x v="2621"/>
    <x v="4"/>
    <x v="17"/>
    <x v="1"/>
    <x v="0"/>
    <x v="361"/>
    <x v="6"/>
    <x v="1"/>
    <x v="10"/>
    <d v="2023-07-13T00:00:00"/>
    <d v="2023-09-19T00:00:00"/>
    <x v="25"/>
    <x v="0"/>
  </r>
  <r>
    <x v="2622"/>
    <x v="1"/>
    <x v="2575"/>
    <x v="1"/>
    <x v="2622"/>
    <x v="5"/>
    <x v="8"/>
    <x v="3"/>
    <x v="0"/>
    <x v="215"/>
    <x v="14"/>
    <x v="0"/>
    <x v="1"/>
    <m/>
    <m/>
    <x v="22"/>
    <x v="0"/>
  </r>
  <r>
    <x v="2623"/>
    <x v="25"/>
    <x v="2576"/>
    <x v="12"/>
    <x v="2623"/>
    <x v="4"/>
    <x v="7"/>
    <x v="3"/>
    <x v="0"/>
    <x v="371"/>
    <x v="19"/>
    <x v="1"/>
    <x v="10"/>
    <d v="2024-07-20T00:00:00"/>
    <d v="2024-11-21T00:00:00"/>
    <x v="34"/>
    <x v="3"/>
  </r>
  <r>
    <x v="2624"/>
    <x v="6"/>
    <x v="2577"/>
    <x v="5"/>
    <x v="2624"/>
    <x v="2"/>
    <x v="18"/>
    <x v="3"/>
    <x v="1"/>
    <x v="404"/>
    <x v="11"/>
    <x v="0"/>
    <x v="5"/>
    <m/>
    <m/>
    <x v="35"/>
    <x v="3"/>
  </r>
  <r>
    <x v="2625"/>
    <x v="19"/>
    <x v="2578"/>
    <x v="7"/>
    <x v="2625"/>
    <x v="3"/>
    <x v="14"/>
    <x v="4"/>
    <x v="1"/>
    <x v="239"/>
    <x v="3"/>
    <x v="0"/>
    <x v="6"/>
    <m/>
    <m/>
    <x v="24"/>
    <x v="3"/>
  </r>
  <r>
    <x v="2626"/>
    <x v="24"/>
    <x v="2579"/>
    <x v="3"/>
    <x v="2626"/>
    <x v="0"/>
    <x v="1"/>
    <x v="2"/>
    <x v="0"/>
    <x v="157"/>
    <x v="18"/>
    <x v="0"/>
    <x v="11"/>
    <m/>
    <m/>
    <x v="17"/>
    <x v="2"/>
  </r>
  <r>
    <x v="2627"/>
    <x v="3"/>
    <x v="2580"/>
    <x v="3"/>
    <x v="2627"/>
    <x v="3"/>
    <x v="2"/>
    <x v="2"/>
    <x v="1"/>
    <x v="368"/>
    <x v="1"/>
    <x v="0"/>
    <x v="3"/>
    <m/>
    <m/>
    <x v="21"/>
    <x v="2"/>
  </r>
  <r>
    <x v="2628"/>
    <x v="16"/>
    <x v="2581"/>
    <x v="1"/>
    <x v="2628"/>
    <x v="3"/>
    <x v="15"/>
    <x v="3"/>
    <x v="1"/>
    <x v="370"/>
    <x v="0"/>
    <x v="1"/>
    <x v="9"/>
    <d v="2023-06-24T00:00:00"/>
    <d v="2024-11-08T00:00:00"/>
    <x v="24"/>
    <x v="0"/>
  </r>
  <r>
    <x v="2629"/>
    <x v="31"/>
    <x v="2582"/>
    <x v="12"/>
    <x v="2629"/>
    <x v="5"/>
    <x v="8"/>
    <x v="3"/>
    <x v="0"/>
    <x v="280"/>
    <x v="7"/>
    <x v="0"/>
    <x v="2"/>
    <m/>
    <m/>
    <x v="15"/>
    <x v="3"/>
  </r>
  <r>
    <x v="2630"/>
    <x v="27"/>
    <x v="2583"/>
    <x v="3"/>
    <x v="2630"/>
    <x v="1"/>
    <x v="2"/>
    <x v="3"/>
    <x v="1"/>
    <x v="281"/>
    <x v="18"/>
    <x v="0"/>
    <x v="1"/>
    <m/>
    <m/>
    <x v="18"/>
    <x v="2"/>
  </r>
  <r>
    <x v="2631"/>
    <x v="11"/>
    <x v="2584"/>
    <x v="8"/>
    <x v="2631"/>
    <x v="0"/>
    <x v="15"/>
    <x v="3"/>
    <x v="0"/>
    <x v="179"/>
    <x v="9"/>
    <x v="1"/>
    <x v="8"/>
    <d v="2023-12-31T00:00:00"/>
    <d v="2024-05-13T00:00:00"/>
    <x v="27"/>
    <x v="3"/>
  </r>
  <r>
    <x v="2632"/>
    <x v="10"/>
    <x v="2585"/>
    <x v="2"/>
    <x v="2632"/>
    <x v="4"/>
    <x v="2"/>
    <x v="0"/>
    <x v="0"/>
    <x v="370"/>
    <x v="0"/>
    <x v="1"/>
    <x v="1"/>
    <d v="2024-01-13T00:00:00"/>
    <d v="2024-06-02T00:00:00"/>
    <x v="26"/>
    <x v="1"/>
  </r>
  <r>
    <x v="2633"/>
    <x v="1"/>
    <x v="2586"/>
    <x v="1"/>
    <x v="2633"/>
    <x v="4"/>
    <x v="12"/>
    <x v="1"/>
    <x v="1"/>
    <x v="101"/>
    <x v="7"/>
    <x v="0"/>
    <x v="1"/>
    <m/>
    <m/>
    <x v="34"/>
    <x v="0"/>
  </r>
  <r>
    <x v="2634"/>
    <x v="19"/>
    <x v="2587"/>
    <x v="7"/>
    <x v="2634"/>
    <x v="2"/>
    <x v="1"/>
    <x v="1"/>
    <x v="0"/>
    <x v="8"/>
    <x v="5"/>
    <x v="1"/>
    <x v="10"/>
    <d v="2024-12-29T00:00:00"/>
    <d v="2025-02-05T00:00:00"/>
    <x v="31"/>
    <x v="3"/>
  </r>
  <r>
    <x v="2635"/>
    <x v="29"/>
    <x v="2588"/>
    <x v="4"/>
    <x v="2635"/>
    <x v="0"/>
    <x v="13"/>
    <x v="4"/>
    <x v="1"/>
    <x v="341"/>
    <x v="17"/>
    <x v="0"/>
    <x v="4"/>
    <m/>
    <m/>
    <x v="21"/>
    <x v="3"/>
  </r>
  <r>
    <x v="2636"/>
    <x v="8"/>
    <x v="2589"/>
    <x v="7"/>
    <x v="2636"/>
    <x v="2"/>
    <x v="19"/>
    <x v="0"/>
    <x v="1"/>
    <x v="267"/>
    <x v="13"/>
    <x v="0"/>
    <x v="9"/>
    <m/>
    <m/>
    <x v="27"/>
    <x v="3"/>
  </r>
  <r>
    <x v="2637"/>
    <x v="6"/>
    <x v="2590"/>
    <x v="5"/>
    <x v="2637"/>
    <x v="0"/>
    <x v="11"/>
    <x v="4"/>
    <x v="0"/>
    <x v="259"/>
    <x v="14"/>
    <x v="1"/>
    <x v="2"/>
    <d v="2024-03-08T00:00:00"/>
    <d v="2025-02-05T00:00:00"/>
    <x v="11"/>
    <x v="3"/>
  </r>
  <r>
    <x v="2638"/>
    <x v="3"/>
    <x v="2591"/>
    <x v="3"/>
    <x v="2638"/>
    <x v="0"/>
    <x v="0"/>
    <x v="3"/>
    <x v="0"/>
    <x v="338"/>
    <x v="1"/>
    <x v="0"/>
    <x v="8"/>
    <m/>
    <m/>
    <x v="27"/>
    <x v="2"/>
  </r>
  <r>
    <x v="2639"/>
    <x v="28"/>
    <x v="2592"/>
    <x v="4"/>
    <x v="2639"/>
    <x v="4"/>
    <x v="6"/>
    <x v="4"/>
    <x v="1"/>
    <x v="1"/>
    <x v="5"/>
    <x v="0"/>
    <x v="11"/>
    <m/>
    <m/>
    <x v="23"/>
    <x v="3"/>
  </r>
  <r>
    <x v="2640"/>
    <x v="3"/>
    <x v="2593"/>
    <x v="3"/>
    <x v="2640"/>
    <x v="5"/>
    <x v="4"/>
    <x v="2"/>
    <x v="1"/>
    <x v="40"/>
    <x v="7"/>
    <x v="0"/>
    <x v="8"/>
    <m/>
    <m/>
    <x v="9"/>
    <x v="2"/>
  </r>
  <r>
    <x v="2641"/>
    <x v="0"/>
    <x v="2594"/>
    <x v="0"/>
    <x v="2641"/>
    <x v="5"/>
    <x v="8"/>
    <x v="0"/>
    <x v="0"/>
    <x v="243"/>
    <x v="3"/>
    <x v="1"/>
    <x v="3"/>
    <d v="2024-03-03T00:00:00"/>
    <d v="2024-05-04T00:00:00"/>
    <x v="11"/>
    <x v="0"/>
  </r>
  <r>
    <x v="2642"/>
    <x v="1"/>
    <x v="2595"/>
    <x v="1"/>
    <x v="2642"/>
    <x v="3"/>
    <x v="19"/>
    <x v="0"/>
    <x v="1"/>
    <x v="356"/>
    <x v="4"/>
    <x v="0"/>
    <x v="9"/>
    <m/>
    <m/>
    <x v="35"/>
    <x v="0"/>
  </r>
  <r>
    <x v="2643"/>
    <x v="0"/>
    <x v="2596"/>
    <x v="0"/>
    <x v="2643"/>
    <x v="0"/>
    <x v="9"/>
    <x v="2"/>
    <x v="1"/>
    <x v="390"/>
    <x v="10"/>
    <x v="0"/>
    <x v="3"/>
    <m/>
    <m/>
    <x v="4"/>
    <x v="0"/>
  </r>
  <r>
    <x v="2644"/>
    <x v="24"/>
    <x v="2597"/>
    <x v="3"/>
    <x v="2644"/>
    <x v="2"/>
    <x v="12"/>
    <x v="4"/>
    <x v="0"/>
    <x v="169"/>
    <x v="4"/>
    <x v="1"/>
    <x v="4"/>
    <d v="2023-08-30T00:00:00"/>
    <d v="2024-05-13T00:00:00"/>
    <x v="16"/>
    <x v="2"/>
  </r>
  <r>
    <x v="2645"/>
    <x v="34"/>
    <x v="2598"/>
    <x v="5"/>
    <x v="2645"/>
    <x v="3"/>
    <x v="0"/>
    <x v="2"/>
    <x v="0"/>
    <x v="45"/>
    <x v="1"/>
    <x v="1"/>
    <x v="3"/>
    <d v="2024-10-03T00:00:00"/>
    <d v="2024-12-10T00:00:00"/>
    <x v="25"/>
    <x v="3"/>
  </r>
  <r>
    <x v="2646"/>
    <x v="11"/>
    <x v="1549"/>
    <x v="8"/>
    <x v="2646"/>
    <x v="1"/>
    <x v="6"/>
    <x v="4"/>
    <x v="0"/>
    <x v="21"/>
    <x v="1"/>
    <x v="1"/>
    <x v="0"/>
    <d v="2023-12-02T00:00:00"/>
    <d v="2024-12-24T00:00:00"/>
    <x v="29"/>
    <x v="3"/>
  </r>
  <r>
    <x v="2647"/>
    <x v="5"/>
    <x v="2599"/>
    <x v="4"/>
    <x v="2647"/>
    <x v="2"/>
    <x v="8"/>
    <x v="2"/>
    <x v="0"/>
    <x v="55"/>
    <x v="11"/>
    <x v="0"/>
    <x v="10"/>
    <m/>
    <m/>
    <x v="23"/>
    <x v="3"/>
  </r>
  <r>
    <x v="2648"/>
    <x v="13"/>
    <x v="2600"/>
    <x v="10"/>
    <x v="2648"/>
    <x v="4"/>
    <x v="13"/>
    <x v="4"/>
    <x v="0"/>
    <x v="228"/>
    <x v="16"/>
    <x v="0"/>
    <x v="5"/>
    <m/>
    <m/>
    <x v="19"/>
    <x v="3"/>
  </r>
  <r>
    <x v="2649"/>
    <x v="3"/>
    <x v="2601"/>
    <x v="3"/>
    <x v="2649"/>
    <x v="1"/>
    <x v="18"/>
    <x v="2"/>
    <x v="0"/>
    <x v="233"/>
    <x v="16"/>
    <x v="1"/>
    <x v="0"/>
    <d v="2024-01-05T00:00:00"/>
    <d v="2024-09-05T00:00:00"/>
    <x v="31"/>
    <x v="2"/>
  </r>
  <r>
    <x v="2650"/>
    <x v="9"/>
    <x v="2602"/>
    <x v="8"/>
    <x v="2650"/>
    <x v="5"/>
    <x v="19"/>
    <x v="3"/>
    <x v="1"/>
    <x v="293"/>
    <x v="7"/>
    <x v="0"/>
    <x v="9"/>
    <m/>
    <m/>
    <x v="32"/>
    <x v="3"/>
  </r>
  <r>
    <x v="2651"/>
    <x v="37"/>
    <x v="2603"/>
    <x v="5"/>
    <x v="2651"/>
    <x v="3"/>
    <x v="3"/>
    <x v="0"/>
    <x v="1"/>
    <x v="296"/>
    <x v="3"/>
    <x v="0"/>
    <x v="11"/>
    <m/>
    <m/>
    <x v="6"/>
    <x v="3"/>
  </r>
  <r>
    <x v="2652"/>
    <x v="24"/>
    <x v="2604"/>
    <x v="3"/>
    <x v="2652"/>
    <x v="1"/>
    <x v="15"/>
    <x v="0"/>
    <x v="0"/>
    <x v="360"/>
    <x v="6"/>
    <x v="0"/>
    <x v="1"/>
    <m/>
    <m/>
    <x v="19"/>
    <x v="2"/>
  </r>
  <r>
    <x v="2653"/>
    <x v="6"/>
    <x v="2605"/>
    <x v="5"/>
    <x v="2653"/>
    <x v="0"/>
    <x v="11"/>
    <x v="0"/>
    <x v="1"/>
    <x v="19"/>
    <x v="3"/>
    <x v="0"/>
    <x v="9"/>
    <m/>
    <m/>
    <x v="0"/>
    <x v="3"/>
  </r>
  <r>
    <x v="2654"/>
    <x v="0"/>
    <x v="2606"/>
    <x v="0"/>
    <x v="2654"/>
    <x v="0"/>
    <x v="16"/>
    <x v="4"/>
    <x v="0"/>
    <x v="335"/>
    <x v="16"/>
    <x v="1"/>
    <x v="8"/>
    <d v="2025-01-11T00:00:00"/>
    <d v="2025-02-12T00:00:00"/>
    <x v="30"/>
    <x v="0"/>
  </r>
  <r>
    <x v="2655"/>
    <x v="21"/>
    <x v="2607"/>
    <x v="10"/>
    <x v="2655"/>
    <x v="0"/>
    <x v="11"/>
    <x v="4"/>
    <x v="0"/>
    <x v="129"/>
    <x v="18"/>
    <x v="1"/>
    <x v="10"/>
    <d v="2023-06-21T00:00:00"/>
    <d v="2024-02-01T00:00:00"/>
    <x v="0"/>
    <x v="3"/>
  </r>
  <r>
    <x v="2656"/>
    <x v="11"/>
    <x v="2608"/>
    <x v="8"/>
    <x v="2656"/>
    <x v="4"/>
    <x v="11"/>
    <x v="0"/>
    <x v="1"/>
    <x v="327"/>
    <x v="18"/>
    <x v="0"/>
    <x v="1"/>
    <m/>
    <m/>
    <x v="3"/>
    <x v="3"/>
  </r>
  <r>
    <x v="2657"/>
    <x v="14"/>
    <x v="2609"/>
    <x v="11"/>
    <x v="2657"/>
    <x v="0"/>
    <x v="15"/>
    <x v="1"/>
    <x v="1"/>
    <x v="130"/>
    <x v="18"/>
    <x v="0"/>
    <x v="10"/>
    <m/>
    <m/>
    <x v="0"/>
    <x v="2"/>
  </r>
  <r>
    <x v="2658"/>
    <x v="14"/>
    <x v="2610"/>
    <x v="11"/>
    <x v="2658"/>
    <x v="4"/>
    <x v="4"/>
    <x v="2"/>
    <x v="0"/>
    <x v="117"/>
    <x v="14"/>
    <x v="1"/>
    <x v="6"/>
    <d v="2023-04-23T00:00:00"/>
    <d v="2023-10-11T00:00:00"/>
    <x v="7"/>
    <x v="2"/>
  </r>
  <r>
    <x v="2659"/>
    <x v="35"/>
    <x v="2611"/>
    <x v="2"/>
    <x v="2659"/>
    <x v="2"/>
    <x v="12"/>
    <x v="3"/>
    <x v="0"/>
    <x v="285"/>
    <x v="17"/>
    <x v="1"/>
    <x v="0"/>
    <d v="2024-08-31T00:00:00"/>
    <d v="2024-09-11T00:00:00"/>
    <x v="0"/>
    <x v="1"/>
  </r>
  <r>
    <x v="2660"/>
    <x v="31"/>
    <x v="2612"/>
    <x v="12"/>
    <x v="2660"/>
    <x v="5"/>
    <x v="6"/>
    <x v="4"/>
    <x v="1"/>
    <x v="155"/>
    <x v="12"/>
    <x v="0"/>
    <x v="6"/>
    <m/>
    <m/>
    <x v="30"/>
    <x v="3"/>
  </r>
  <r>
    <x v="2661"/>
    <x v="31"/>
    <x v="2613"/>
    <x v="12"/>
    <x v="2661"/>
    <x v="3"/>
    <x v="17"/>
    <x v="3"/>
    <x v="1"/>
    <x v="78"/>
    <x v="11"/>
    <x v="0"/>
    <x v="8"/>
    <m/>
    <m/>
    <x v="36"/>
    <x v="3"/>
  </r>
  <r>
    <x v="2662"/>
    <x v="25"/>
    <x v="2614"/>
    <x v="12"/>
    <x v="2662"/>
    <x v="4"/>
    <x v="6"/>
    <x v="3"/>
    <x v="1"/>
    <x v="152"/>
    <x v="17"/>
    <x v="1"/>
    <x v="0"/>
    <d v="2024-03-23T00:00:00"/>
    <d v="2024-06-21T00:00:00"/>
    <x v="10"/>
    <x v="3"/>
  </r>
  <r>
    <x v="2663"/>
    <x v="13"/>
    <x v="2615"/>
    <x v="10"/>
    <x v="2663"/>
    <x v="0"/>
    <x v="1"/>
    <x v="3"/>
    <x v="1"/>
    <x v="259"/>
    <x v="1"/>
    <x v="0"/>
    <x v="6"/>
    <m/>
    <m/>
    <x v="34"/>
    <x v="3"/>
  </r>
  <r>
    <x v="2664"/>
    <x v="6"/>
    <x v="2616"/>
    <x v="5"/>
    <x v="2664"/>
    <x v="4"/>
    <x v="18"/>
    <x v="2"/>
    <x v="1"/>
    <x v="54"/>
    <x v="17"/>
    <x v="0"/>
    <x v="1"/>
    <m/>
    <m/>
    <x v="7"/>
    <x v="3"/>
  </r>
  <r>
    <x v="2665"/>
    <x v="35"/>
    <x v="2617"/>
    <x v="2"/>
    <x v="2665"/>
    <x v="5"/>
    <x v="18"/>
    <x v="3"/>
    <x v="0"/>
    <x v="397"/>
    <x v="14"/>
    <x v="0"/>
    <x v="8"/>
    <m/>
    <m/>
    <x v="13"/>
    <x v="1"/>
  </r>
  <r>
    <x v="2666"/>
    <x v="0"/>
    <x v="2618"/>
    <x v="0"/>
    <x v="2666"/>
    <x v="1"/>
    <x v="4"/>
    <x v="0"/>
    <x v="1"/>
    <x v="168"/>
    <x v="9"/>
    <x v="1"/>
    <x v="2"/>
    <d v="2024-12-11T00:00:00"/>
    <d v="2024-12-25T00:00:00"/>
    <x v="22"/>
    <x v="0"/>
  </r>
  <r>
    <x v="2667"/>
    <x v="3"/>
    <x v="2619"/>
    <x v="3"/>
    <x v="2667"/>
    <x v="2"/>
    <x v="2"/>
    <x v="1"/>
    <x v="1"/>
    <x v="275"/>
    <x v="16"/>
    <x v="1"/>
    <x v="11"/>
    <d v="2024-12-24T00:00:00"/>
    <d v="2025-02-06T00:00:00"/>
    <x v="19"/>
    <x v="2"/>
  </r>
  <r>
    <x v="2668"/>
    <x v="9"/>
    <x v="2620"/>
    <x v="8"/>
    <x v="2668"/>
    <x v="2"/>
    <x v="5"/>
    <x v="2"/>
    <x v="0"/>
    <x v="105"/>
    <x v="15"/>
    <x v="0"/>
    <x v="2"/>
    <m/>
    <m/>
    <x v="2"/>
    <x v="3"/>
  </r>
  <r>
    <x v="2669"/>
    <x v="32"/>
    <x v="2621"/>
    <x v="11"/>
    <x v="2669"/>
    <x v="3"/>
    <x v="18"/>
    <x v="2"/>
    <x v="1"/>
    <x v="209"/>
    <x v="19"/>
    <x v="0"/>
    <x v="10"/>
    <m/>
    <m/>
    <x v="6"/>
    <x v="2"/>
  </r>
  <r>
    <x v="2670"/>
    <x v="32"/>
    <x v="2622"/>
    <x v="11"/>
    <x v="2670"/>
    <x v="4"/>
    <x v="1"/>
    <x v="1"/>
    <x v="1"/>
    <x v="235"/>
    <x v="8"/>
    <x v="0"/>
    <x v="6"/>
    <m/>
    <m/>
    <x v="24"/>
    <x v="2"/>
  </r>
  <r>
    <x v="2671"/>
    <x v="29"/>
    <x v="2623"/>
    <x v="4"/>
    <x v="2671"/>
    <x v="5"/>
    <x v="19"/>
    <x v="0"/>
    <x v="1"/>
    <x v="56"/>
    <x v="12"/>
    <x v="0"/>
    <x v="4"/>
    <m/>
    <m/>
    <x v="24"/>
    <x v="3"/>
  </r>
  <r>
    <x v="2672"/>
    <x v="2"/>
    <x v="2624"/>
    <x v="2"/>
    <x v="2672"/>
    <x v="0"/>
    <x v="9"/>
    <x v="4"/>
    <x v="0"/>
    <x v="398"/>
    <x v="18"/>
    <x v="0"/>
    <x v="2"/>
    <m/>
    <m/>
    <x v="23"/>
    <x v="1"/>
  </r>
  <r>
    <x v="2673"/>
    <x v="28"/>
    <x v="2625"/>
    <x v="4"/>
    <x v="2673"/>
    <x v="5"/>
    <x v="15"/>
    <x v="1"/>
    <x v="1"/>
    <x v="133"/>
    <x v="5"/>
    <x v="1"/>
    <x v="0"/>
    <d v="2023-09-25T00:00:00"/>
    <d v="2023-09-26T00:00:00"/>
    <x v="35"/>
    <x v="3"/>
  </r>
  <r>
    <x v="2674"/>
    <x v="29"/>
    <x v="2626"/>
    <x v="4"/>
    <x v="2674"/>
    <x v="4"/>
    <x v="12"/>
    <x v="2"/>
    <x v="0"/>
    <x v="350"/>
    <x v="12"/>
    <x v="1"/>
    <x v="0"/>
    <d v="2023-07-03T00:00:00"/>
    <d v="2024-01-11T00:00:00"/>
    <x v="25"/>
    <x v="3"/>
  </r>
  <r>
    <x v="2675"/>
    <x v="36"/>
    <x v="2627"/>
    <x v="6"/>
    <x v="2675"/>
    <x v="5"/>
    <x v="12"/>
    <x v="2"/>
    <x v="1"/>
    <x v="107"/>
    <x v="18"/>
    <x v="0"/>
    <x v="4"/>
    <m/>
    <m/>
    <x v="31"/>
    <x v="3"/>
  </r>
  <r>
    <x v="2676"/>
    <x v="6"/>
    <x v="2628"/>
    <x v="5"/>
    <x v="2676"/>
    <x v="2"/>
    <x v="6"/>
    <x v="0"/>
    <x v="0"/>
    <x v="25"/>
    <x v="11"/>
    <x v="0"/>
    <x v="8"/>
    <m/>
    <m/>
    <x v="31"/>
    <x v="3"/>
  </r>
  <r>
    <x v="2677"/>
    <x v="37"/>
    <x v="2629"/>
    <x v="5"/>
    <x v="2677"/>
    <x v="1"/>
    <x v="2"/>
    <x v="4"/>
    <x v="1"/>
    <x v="85"/>
    <x v="1"/>
    <x v="1"/>
    <x v="0"/>
    <d v="2025-02-21T00:00:00"/>
    <d v="2025-02-26T00:00:00"/>
    <x v="14"/>
    <x v="3"/>
  </r>
  <r>
    <x v="2678"/>
    <x v="8"/>
    <x v="2630"/>
    <x v="7"/>
    <x v="2678"/>
    <x v="4"/>
    <x v="18"/>
    <x v="4"/>
    <x v="1"/>
    <x v="354"/>
    <x v="17"/>
    <x v="1"/>
    <x v="6"/>
    <d v="2023-12-03T00:00:00"/>
    <d v="2024-10-06T00:00:00"/>
    <x v="34"/>
    <x v="3"/>
  </r>
  <r>
    <x v="2679"/>
    <x v="22"/>
    <x v="2631"/>
    <x v="11"/>
    <x v="2679"/>
    <x v="2"/>
    <x v="8"/>
    <x v="3"/>
    <x v="0"/>
    <x v="169"/>
    <x v="8"/>
    <x v="0"/>
    <x v="6"/>
    <m/>
    <m/>
    <x v="3"/>
    <x v="2"/>
  </r>
  <r>
    <x v="2680"/>
    <x v="24"/>
    <x v="2632"/>
    <x v="3"/>
    <x v="2680"/>
    <x v="0"/>
    <x v="13"/>
    <x v="1"/>
    <x v="1"/>
    <x v="158"/>
    <x v="11"/>
    <x v="0"/>
    <x v="7"/>
    <m/>
    <m/>
    <x v="10"/>
    <x v="2"/>
  </r>
  <r>
    <x v="2681"/>
    <x v="21"/>
    <x v="2633"/>
    <x v="10"/>
    <x v="2681"/>
    <x v="2"/>
    <x v="16"/>
    <x v="0"/>
    <x v="0"/>
    <x v="327"/>
    <x v="4"/>
    <x v="0"/>
    <x v="5"/>
    <m/>
    <m/>
    <x v="34"/>
    <x v="3"/>
  </r>
  <r>
    <x v="2682"/>
    <x v="31"/>
    <x v="2634"/>
    <x v="12"/>
    <x v="2682"/>
    <x v="1"/>
    <x v="0"/>
    <x v="4"/>
    <x v="1"/>
    <x v="206"/>
    <x v="18"/>
    <x v="1"/>
    <x v="8"/>
    <d v="2023-10-24T00:00:00"/>
    <d v="2023-11-21T00:00:00"/>
    <x v="18"/>
    <x v="3"/>
  </r>
  <r>
    <x v="2683"/>
    <x v="19"/>
    <x v="2635"/>
    <x v="7"/>
    <x v="2683"/>
    <x v="4"/>
    <x v="5"/>
    <x v="0"/>
    <x v="1"/>
    <x v="74"/>
    <x v="9"/>
    <x v="1"/>
    <x v="0"/>
    <d v="2024-01-24T00:00:00"/>
    <d v="2024-11-06T00:00:00"/>
    <x v="12"/>
    <x v="3"/>
  </r>
  <r>
    <x v="2684"/>
    <x v="13"/>
    <x v="2636"/>
    <x v="10"/>
    <x v="2684"/>
    <x v="3"/>
    <x v="8"/>
    <x v="2"/>
    <x v="1"/>
    <x v="336"/>
    <x v="0"/>
    <x v="1"/>
    <x v="6"/>
    <d v="2023-05-18T00:00:00"/>
    <d v="2023-05-24T00:00:00"/>
    <x v="19"/>
    <x v="3"/>
  </r>
  <r>
    <x v="2685"/>
    <x v="21"/>
    <x v="2637"/>
    <x v="10"/>
    <x v="2685"/>
    <x v="4"/>
    <x v="14"/>
    <x v="4"/>
    <x v="0"/>
    <x v="77"/>
    <x v="1"/>
    <x v="1"/>
    <x v="7"/>
    <d v="2023-11-30T00:00:00"/>
    <d v="2024-09-26T00:00:00"/>
    <x v="8"/>
    <x v="3"/>
  </r>
  <r>
    <x v="2686"/>
    <x v="17"/>
    <x v="2638"/>
    <x v="6"/>
    <x v="2686"/>
    <x v="5"/>
    <x v="13"/>
    <x v="3"/>
    <x v="0"/>
    <x v="106"/>
    <x v="5"/>
    <x v="0"/>
    <x v="7"/>
    <m/>
    <m/>
    <x v="15"/>
    <x v="3"/>
  </r>
  <r>
    <x v="2687"/>
    <x v="9"/>
    <x v="2639"/>
    <x v="8"/>
    <x v="2687"/>
    <x v="0"/>
    <x v="11"/>
    <x v="0"/>
    <x v="0"/>
    <x v="279"/>
    <x v="18"/>
    <x v="1"/>
    <x v="1"/>
    <d v="2024-05-07T00:00:00"/>
    <d v="2024-10-30T00:00:00"/>
    <x v="33"/>
    <x v="3"/>
  </r>
  <r>
    <x v="2688"/>
    <x v="31"/>
    <x v="2640"/>
    <x v="12"/>
    <x v="2688"/>
    <x v="3"/>
    <x v="6"/>
    <x v="2"/>
    <x v="0"/>
    <x v="412"/>
    <x v="1"/>
    <x v="1"/>
    <x v="0"/>
    <d v="2024-01-29T00:00:00"/>
    <d v="2024-12-18T00:00:00"/>
    <x v="18"/>
    <x v="3"/>
  </r>
  <r>
    <x v="2689"/>
    <x v="22"/>
    <x v="2641"/>
    <x v="11"/>
    <x v="2689"/>
    <x v="4"/>
    <x v="16"/>
    <x v="2"/>
    <x v="0"/>
    <x v="285"/>
    <x v="4"/>
    <x v="1"/>
    <x v="2"/>
    <d v="2023-06-11T00:00:00"/>
    <d v="2023-11-18T00:00:00"/>
    <x v="27"/>
    <x v="2"/>
  </r>
  <r>
    <x v="2690"/>
    <x v="0"/>
    <x v="2642"/>
    <x v="0"/>
    <x v="2690"/>
    <x v="5"/>
    <x v="19"/>
    <x v="2"/>
    <x v="0"/>
    <x v="149"/>
    <x v="12"/>
    <x v="1"/>
    <x v="0"/>
    <d v="2023-12-18T00:00:00"/>
    <d v="2024-11-07T00:00:00"/>
    <x v="25"/>
    <x v="0"/>
  </r>
  <r>
    <x v="2691"/>
    <x v="29"/>
    <x v="2643"/>
    <x v="4"/>
    <x v="2691"/>
    <x v="4"/>
    <x v="13"/>
    <x v="1"/>
    <x v="0"/>
    <x v="322"/>
    <x v="4"/>
    <x v="1"/>
    <x v="1"/>
    <d v="2023-12-20T00:00:00"/>
    <d v="2024-02-12T00:00:00"/>
    <x v="0"/>
    <x v="3"/>
  </r>
  <r>
    <x v="2692"/>
    <x v="31"/>
    <x v="2644"/>
    <x v="12"/>
    <x v="2692"/>
    <x v="4"/>
    <x v="14"/>
    <x v="0"/>
    <x v="0"/>
    <x v="56"/>
    <x v="0"/>
    <x v="1"/>
    <x v="9"/>
    <d v="2024-07-03T00:00:00"/>
    <d v="2024-07-11T00:00:00"/>
    <x v="8"/>
    <x v="3"/>
  </r>
  <r>
    <x v="2693"/>
    <x v="18"/>
    <x v="2645"/>
    <x v="9"/>
    <x v="2693"/>
    <x v="5"/>
    <x v="10"/>
    <x v="3"/>
    <x v="0"/>
    <x v="308"/>
    <x v="11"/>
    <x v="1"/>
    <x v="3"/>
    <d v="2023-05-01T00:00:00"/>
    <d v="2024-09-08T00:00:00"/>
    <x v="8"/>
    <x v="3"/>
  </r>
  <r>
    <x v="2694"/>
    <x v="23"/>
    <x v="2646"/>
    <x v="9"/>
    <x v="2694"/>
    <x v="2"/>
    <x v="6"/>
    <x v="2"/>
    <x v="0"/>
    <x v="127"/>
    <x v="18"/>
    <x v="0"/>
    <x v="5"/>
    <m/>
    <m/>
    <x v="28"/>
    <x v="3"/>
  </r>
  <r>
    <x v="2695"/>
    <x v="12"/>
    <x v="2647"/>
    <x v="9"/>
    <x v="2695"/>
    <x v="0"/>
    <x v="19"/>
    <x v="1"/>
    <x v="1"/>
    <x v="379"/>
    <x v="14"/>
    <x v="0"/>
    <x v="5"/>
    <m/>
    <m/>
    <x v="16"/>
    <x v="3"/>
  </r>
  <r>
    <x v="2696"/>
    <x v="12"/>
    <x v="2648"/>
    <x v="9"/>
    <x v="2696"/>
    <x v="0"/>
    <x v="8"/>
    <x v="0"/>
    <x v="0"/>
    <x v="120"/>
    <x v="12"/>
    <x v="1"/>
    <x v="8"/>
    <d v="2023-06-26T00:00:00"/>
    <d v="2024-03-05T00:00:00"/>
    <x v="20"/>
    <x v="3"/>
  </r>
  <r>
    <x v="2697"/>
    <x v="38"/>
    <x v="2649"/>
    <x v="0"/>
    <x v="2697"/>
    <x v="3"/>
    <x v="10"/>
    <x v="2"/>
    <x v="0"/>
    <x v="34"/>
    <x v="13"/>
    <x v="1"/>
    <x v="11"/>
    <d v="2023-06-10T00:00:00"/>
    <d v="2023-08-30T00:00:00"/>
    <x v="22"/>
    <x v="0"/>
  </r>
  <r>
    <x v="2698"/>
    <x v="4"/>
    <x v="2650"/>
    <x v="1"/>
    <x v="2698"/>
    <x v="5"/>
    <x v="0"/>
    <x v="3"/>
    <x v="1"/>
    <x v="370"/>
    <x v="2"/>
    <x v="0"/>
    <x v="5"/>
    <m/>
    <m/>
    <x v="15"/>
    <x v="0"/>
  </r>
  <r>
    <x v="2699"/>
    <x v="11"/>
    <x v="2651"/>
    <x v="8"/>
    <x v="2699"/>
    <x v="1"/>
    <x v="1"/>
    <x v="4"/>
    <x v="1"/>
    <x v="64"/>
    <x v="15"/>
    <x v="1"/>
    <x v="0"/>
    <d v="2023-07-31T00:00:00"/>
    <d v="2024-10-12T00:00:00"/>
    <x v="34"/>
    <x v="3"/>
  </r>
  <r>
    <x v="2700"/>
    <x v="23"/>
    <x v="292"/>
    <x v="9"/>
    <x v="2700"/>
    <x v="2"/>
    <x v="5"/>
    <x v="0"/>
    <x v="1"/>
    <x v="369"/>
    <x v="10"/>
    <x v="0"/>
    <x v="11"/>
    <m/>
    <m/>
    <x v="3"/>
    <x v="3"/>
  </r>
  <r>
    <x v="2701"/>
    <x v="3"/>
    <x v="2652"/>
    <x v="3"/>
    <x v="2701"/>
    <x v="5"/>
    <x v="1"/>
    <x v="3"/>
    <x v="0"/>
    <x v="282"/>
    <x v="19"/>
    <x v="0"/>
    <x v="8"/>
    <m/>
    <m/>
    <x v="10"/>
    <x v="2"/>
  </r>
  <r>
    <x v="2702"/>
    <x v="37"/>
    <x v="2653"/>
    <x v="5"/>
    <x v="2702"/>
    <x v="4"/>
    <x v="12"/>
    <x v="4"/>
    <x v="0"/>
    <x v="3"/>
    <x v="2"/>
    <x v="0"/>
    <x v="2"/>
    <m/>
    <m/>
    <x v="27"/>
    <x v="3"/>
  </r>
  <r>
    <x v="2703"/>
    <x v="35"/>
    <x v="2654"/>
    <x v="2"/>
    <x v="2703"/>
    <x v="2"/>
    <x v="16"/>
    <x v="2"/>
    <x v="1"/>
    <x v="386"/>
    <x v="8"/>
    <x v="0"/>
    <x v="0"/>
    <m/>
    <m/>
    <x v="28"/>
    <x v="1"/>
  </r>
  <r>
    <x v="2704"/>
    <x v="35"/>
    <x v="2655"/>
    <x v="2"/>
    <x v="2704"/>
    <x v="4"/>
    <x v="18"/>
    <x v="2"/>
    <x v="1"/>
    <x v="372"/>
    <x v="0"/>
    <x v="0"/>
    <x v="6"/>
    <m/>
    <m/>
    <x v="1"/>
    <x v="1"/>
  </r>
  <r>
    <x v="2705"/>
    <x v="3"/>
    <x v="2656"/>
    <x v="3"/>
    <x v="2705"/>
    <x v="2"/>
    <x v="9"/>
    <x v="4"/>
    <x v="1"/>
    <x v="172"/>
    <x v="9"/>
    <x v="0"/>
    <x v="9"/>
    <m/>
    <m/>
    <x v="25"/>
    <x v="2"/>
  </r>
  <r>
    <x v="2706"/>
    <x v="33"/>
    <x v="2657"/>
    <x v="0"/>
    <x v="2706"/>
    <x v="2"/>
    <x v="19"/>
    <x v="3"/>
    <x v="1"/>
    <x v="136"/>
    <x v="3"/>
    <x v="0"/>
    <x v="8"/>
    <m/>
    <m/>
    <x v="26"/>
    <x v="0"/>
  </r>
  <r>
    <x v="2707"/>
    <x v="29"/>
    <x v="2658"/>
    <x v="4"/>
    <x v="2707"/>
    <x v="4"/>
    <x v="12"/>
    <x v="3"/>
    <x v="1"/>
    <x v="270"/>
    <x v="10"/>
    <x v="0"/>
    <x v="3"/>
    <m/>
    <m/>
    <x v="16"/>
    <x v="3"/>
  </r>
  <r>
    <x v="2708"/>
    <x v="21"/>
    <x v="2659"/>
    <x v="10"/>
    <x v="2708"/>
    <x v="0"/>
    <x v="18"/>
    <x v="1"/>
    <x v="1"/>
    <x v="68"/>
    <x v="7"/>
    <x v="1"/>
    <x v="3"/>
    <d v="2023-04-15T00:00:00"/>
    <d v="2024-05-17T00:00:00"/>
    <x v="30"/>
    <x v="3"/>
  </r>
  <r>
    <x v="2709"/>
    <x v="29"/>
    <x v="2660"/>
    <x v="4"/>
    <x v="2709"/>
    <x v="3"/>
    <x v="16"/>
    <x v="0"/>
    <x v="1"/>
    <x v="140"/>
    <x v="17"/>
    <x v="0"/>
    <x v="9"/>
    <m/>
    <m/>
    <x v="17"/>
    <x v="3"/>
  </r>
  <r>
    <x v="2710"/>
    <x v="7"/>
    <x v="2661"/>
    <x v="6"/>
    <x v="2710"/>
    <x v="2"/>
    <x v="6"/>
    <x v="3"/>
    <x v="0"/>
    <x v="363"/>
    <x v="17"/>
    <x v="1"/>
    <x v="5"/>
    <d v="2023-10-19T00:00:00"/>
    <d v="2023-11-18T00:00:00"/>
    <x v="36"/>
    <x v="3"/>
  </r>
  <r>
    <x v="2711"/>
    <x v="3"/>
    <x v="2662"/>
    <x v="3"/>
    <x v="2711"/>
    <x v="3"/>
    <x v="6"/>
    <x v="4"/>
    <x v="1"/>
    <x v="367"/>
    <x v="18"/>
    <x v="0"/>
    <x v="10"/>
    <m/>
    <m/>
    <x v="16"/>
    <x v="2"/>
  </r>
  <r>
    <x v="2712"/>
    <x v="33"/>
    <x v="2663"/>
    <x v="0"/>
    <x v="2712"/>
    <x v="5"/>
    <x v="2"/>
    <x v="2"/>
    <x v="1"/>
    <x v="251"/>
    <x v="17"/>
    <x v="1"/>
    <x v="8"/>
    <d v="2024-02-21T00:00:00"/>
    <d v="2024-09-07T00:00:00"/>
    <x v="13"/>
    <x v="0"/>
  </r>
  <r>
    <x v="2713"/>
    <x v="12"/>
    <x v="2664"/>
    <x v="9"/>
    <x v="2713"/>
    <x v="3"/>
    <x v="10"/>
    <x v="3"/>
    <x v="1"/>
    <x v="322"/>
    <x v="15"/>
    <x v="0"/>
    <x v="7"/>
    <m/>
    <m/>
    <x v="27"/>
    <x v="3"/>
  </r>
  <r>
    <x v="2714"/>
    <x v="7"/>
    <x v="2665"/>
    <x v="6"/>
    <x v="2714"/>
    <x v="3"/>
    <x v="0"/>
    <x v="3"/>
    <x v="0"/>
    <x v="189"/>
    <x v="5"/>
    <x v="1"/>
    <x v="1"/>
    <d v="2024-02-22T00:00:00"/>
    <d v="2024-03-02T00:00:00"/>
    <x v="30"/>
    <x v="3"/>
  </r>
  <r>
    <x v="2715"/>
    <x v="5"/>
    <x v="2666"/>
    <x v="4"/>
    <x v="2715"/>
    <x v="0"/>
    <x v="1"/>
    <x v="4"/>
    <x v="0"/>
    <x v="90"/>
    <x v="17"/>
    <x v="0"/>
    <x v="4"/>
    <m/>
    <m/>
    <x v="14"/>
    <x v="3"/>
  </r>
  <r>
    <x v="2716"/>
    <x v="27"/>
    <x v="2667"/>
    <x v="3"/>
    <x v="2716"/>
    <x v="0"/>
    <x v="10"/>
    <x v="2"/>
    <x v="0"/>
    <x v="192"/>
    <x v="19"/>
    <x v="1"/>
    <x v="2"/>
    <d v="2024-04-03T00:00:00"/>
    <d v="2024-08-10T00:00:00"/>
    <x v="34"/>
    <x v="2"/>
  </r>
  <r>
    <x v="2717"/>
    <x v="14"/>
    <x v="1904"/>
    <x v="11"/>
    <x v="2717"/>
    <x v="2"/>
    <x v="12"/>
    <x v="3"/>
    <x v="1"/>
    <x v="66"/>
    <x v="6"/>
    <x v="1"/>
    <x v="9"/>
    <d v="2023-08-31T00:00:00"/>
    <d v="2024-03-24T00:00:00"/>
    <x v="31"/>
    <x v="2"/>
  </r>
  <r>
    <x v="2718"/>
    <x v="29"/>
    <x v="2668"/>
    <x v="4"/>
    <x v="2718"/>
    <x v="0"/>
    <x v="1"/>
    <x v="3"/>
    <x v="0"/>
    <x v="154"/>
    <x v="10"/>
    <x v="0"/>
    <x v="9"/>
    <m/>
    <m/>
    <x v="21"/>
    <x v="3"/>
  </r>
  <r>
    <x v="2719"/>
    <x v="38"/>
    <x v="2669"/>
    <x v="0"/>
    <x v="2719"/>
    <x v="3"/>
    <x v="3"/>
    <x v="1"/>
    <x v="0"/>
    <x v="199"/>
    <x v="7"/>
    <x v="1"/>
    <x v="6"/>
    <d v="2024-04-28T00:00:00"/>
    <d v="2024-08-28T00:00:00"/>
    <x v="19"/>
    <x v="0"/>
  </r>
  <r>
    <x v="2720"/>
    <x v="0"/>
    <x v="2670"/>
    <x v="0"/>
    <x v="2720"/>
    <x v="4"/>
    <x v="13"/>
    <x v="2"/>
    <x v="0"/>
    <x v="336"/>
    <x v="12"/>
    <x v="0"/>
    <x v="4"/>
    <m/>
    <m/>
    <x v="34"/>
    <x v="0"/>
  </r>
  <r>
    <x v="2721"/>
    <x v="36"/>
    <x v="2671"/>
    <x v="6"/>
    <x v="2721"/>
    <x v="2"/>
    <x v="12"/>
    <x v="4"/>
    <x v="1"/>
    <x v="94"/>
    <x v="12"/>
    <x v="1"/>
    <x v="1"/>
    <d v="2024-10-06T00:00:00"/>
    <d v="2025-01-15T00:00:00"/>
    <x v="18"/>
    <x v="3"/>
  </r>
  <r>
    <x v="2722"/>
    <x v="23"/>
    <x v="2672"/>
    <x v="9"/>
    <x v="2722"/>
    <x v="0"/>
    <x v="11"/>
    <x v="3"/>
    <x v="1"/>
    <x v="158"/>
    <x v="19"/>
    <x v="0"/>
    <x v="0"/>
    <m/>
    <m/>
    <x v="29"/>
    <x v="3"/>
  </r>
  <r>
    <x v="2723"/>
    <x v="0"/>
    <x v="2653"/>
    <x v="0"/>
    <x v="2723"/>
    <x v="4"/>
    <x v="0"/>
    <x v="4"/>
    <x v="1"/>
    <x v="302"/>
    <x v="8"/>
    <x v="0"/>
    <x v="8"/>
    <m/>
    <m/>
    <x v="13"/>
    <x v="0"/>
  </r>
  <r>
    <x v="2724"/>
    <x v="35"/>
    <x v="2673"/>
    <x v="2"/>
    <x v="2724"/>
    <x v="2"/>
    <x v="2"/>
    <x v="4"/>
    <x v="0"/>
    <x v="183"/>
    <x v="3"/>
    <x v="1"/>
    <x v="3"/>
    <d v="2023-12-03T00:00:00"/>
    <d v="2024-08-28T00:00:00"/>
    <x v="10"/>
    <x v="1"/>
  </r>
  <r>
    <x v="2725"/>
    <x v="31"/>
    <x v="2674"/>
    <x v="12"/>
    <x v="2725"/>
    <x v="4"/>
    <x v="19"/>
    <x v="3"/>
    <x v="0"/>
    <x v="303"/>
    <x v="6"/>
    <x v="0"/>
    <x v="4"/>
    <m/>
    <m/>
    <x v="35"/>
    <x v="3"/>
  </r>
  <r>
    <x v="2726"/>
    <x v="22"/>
    <x v="2675"/>
    <x v="11"/>
    <x v="2726"/>
    <x v="5"/>
    <x v="10"/>
    <x v="3"/>
    <x v="1"/>
    <x v="26"/>
    <x v="11"/>
    <x v="0"/>
    <x v="10"/>
    <m/>
    <m/>
    <x v="15"/>
    <x v="2"/>
  </r>
  <r>
    <x v="2727"/>
    <x v="24"/>
    <x v="2676"/>
    <x v="3"/>
    <x v="2727"/>
    <x v="0"/>
    <x v="12"/>
    <x v="0"/>
    <x v="1"/>
    <x v="265"/>
    <x v="1"/>
    <x v="1"/>
    <x v="5"/>
    <d v="2023-04-29T00:00:00"/>
    <d v="2024-10-31T00:00:00"/>
    <x v="23"/>
    <x v="2"/>
  </r>
  <r>
    <x v="2728"/>
    <x v="20"/>
    <x v="2677"/>
    <x v="8"/>
    <x v="2728"/>
    <x v="5"/>
    <x v="8"/>
    <x v="0"/>
    <x v="1"/>
    <x v="261"/>
    <x v="4"/>
    <x v="1"/>
    <x v="1"/>
    <d v="2024-01-26T00:00:00"/>
    <d v="2024-11-14T00:00:00"/>
    <x v="18"/>
    <x v="3"/>
  </r>
  <r>
    <x v="2729"/>
    <x v="1"/>
    <x v="2678"/>
    <x v="1"/>
    <x v="2729"/>
    <x v="5"/>
    <x v="18"/>
    <x v="1"/>
    <x v="0"/>
    <x v="373"/>
    <x v="0"/>
    <x v="1"/>
    <x v="0"/>
    <d v="2023-10-05T00:00:00"/>
    <d v="2024-03-30T00:00:00"/>
    <x v="12"/>
    <x v="0"/>
  </r>
  <r>
    <x v="2730"/>
    <x v="24"/>
    <x v="2679"/>
    <x v="3"/>
    <x v="2730"/>
    <x v="2"/>
    <x v="9"/>
    <x v="4"/>
    <x v="1"/>
    <x v="412"/>
    <x v="8"/>
    <x v="1"/>
    <x v="3"/>
    <d v="2023-06-24T00:00:00"/>
    <d v="2024-07-09T00:00:00"/>
    <x v="21"/>
    <x v="2"/>
  </r>
  <r>
    <x v="2731"/>
    <x v="17"/>
    <x v="2680"/>
    <x v="6"/>
    <x v="2731"/>
    <x v="0"/>
    <x v="0"/>
    <x v="2"/>
    <x v="0"/>
    <x v="119"/>
    <x v="13"/>
    <x v="0"/>
    <x v="3"/>
    <m/>
    <m/>
    <x v="25"/>
    <x v="3"/>
  </r>
  <r>
    <x v="2732"/>
    <x v="8"/>
    <x v="2681"/>
    <x v="7"/>
    <x v="2732"/>
    <x v="5"/>
    <x v="9"/>
    <x v="2"/>
    <x v="0"/>
    <x v="114"/>
    <x v="12"/>
    <x v="0"/>
    <x v="8"/>
    <m/>
    <m/>
    <x v="9"/>
    <x v="3"/>
  </r>
  <r>
    <x v="2733"/>
    <x v="20"/>
    <x v="2682"/>
    <x v="8"/>
    <x v="2733"/>
    <x v="3"/>
    <x v="15"/>
    <x v="3"/>
    <x v="1"/>
    <x v="47"/>
    <x v="19"/>
    <x v="0"/>
    <x v="9"/>
    <m/>
    <m/>
    <x v="7"/>
    <x v="3"/>
  </r>
  <r>
    <x v="2734"/>
    <x v="14"/>
    <x v="2683"/>
    <x v="11"/>
    <x v="2734"/>
    <x v="3"/>
    <x v="8"/>
    <x v="1"/>
    <x v="1"/>
    <x v="67"/>
    <x v="9"/>
    <x v="1"/>
    <x v="3"/>
    <d v="2023-10-10T00:00:00"/>
    <d v="2024-01-03T00:00:00"/>
    <x v="3"/>
    <x v="2"/>
  </r>
  <r>
    <x v="2735"/>
    <x v="28"/>
    <x v="2684"/>
    <x v="4"/>
    <x v="2735"/>
    <x v="2"/>
    <x v="9"/>
    <x v="1"/>
    <x v="1"/>
    <x v="420"/>
    <x v="6"/>
    <x v="1"/>
    <x v="9"/>
    <d v="2023-10-25T00:00:00"/>
    <d v="2024-03-28T00:00:00"/>
    <x v="2"/>
    <x v="3"/>
  </r>
  <r>
    <x v="2736"/>
    <x v="26"/>
    <x v="2685"/>
    <x v="7"/>
    <x v="2736"/>
    <x v="3"/>
    <x v="5"/>
    <x v="4"/>
    <x v="1"/>
    <x v="367"/>
    <x v="15"/>
    <x v="0"/>
    <x v="2"/>
    <m/>
    <m/>
    <x v="13"/>
    <x v="3"/>
  </r>
  <r>
    <x v="2737"/>
    <x v="14"/>
    <x v="2686"/>
    <x v="11"/>
    <x v="2737"/>
    <x v="3"/>
    <x v="18"/>
    <x v="0"/>
    <x v="0"/>
    <x v="85"/>
    <x v="6"/>
    <x v="0"/>
    <x v="11"/>
    <m/>
    <m/>
    <x v="5"/>
    <x v="2"/>
  </r>
  <r>
    <x v="2738"/>
    <x v="15"/>
    <x v="2687"/>
    <x v="1"/>
    <x v="2738"/>
    <x v="1"/>
    <x v="19"/>
    <x v="1"/>
    <x v="1"/>
    <x v="219"/>
    <x v="16"/>
    <x v="0"/>
    <x v="9"/>
    <m/>
    <m/>
    <x v="19"/>
    <x v="0"/>
  </r>
  <r>
    <x v="2739"/>
    <x v="3"/>
    <x v="2688"/>
    <x v="3"/>
    <x v="2739"/>
    <x v="2"/>
    <x v="11"/>
    <x v="1"/>
    <x v="0"/>
    <x v="98"/>
    <x v="15"/>
    <x v="1"/>
    <x v="1"/>
    <d v="2025-01-05T00:00:00"/>
    <d v="2025-02-26T00:00:00"/>
    <x v="36"/>
    <x v="2"/>
  </r>
  <r>
    <x v="2740"/>
    <x v="33"/>
    <x v="2689"/>
    <x v="0"/>
    <x v="2740"/>
    <x v="5"/>
    <x v="7"/>
    <x v="3"/>
    <x v="1"/>
    <x v="248"/>
    <x v="2"/>
    <x v="0"/>
    <x v="10"/>
    <m/>
    <m/>
    <x v="26"/>
    <x v="0"/>
  </r>
  <r>
    <x v="2741"/>
    <x v="19"/>
    <x v="2690"/>
    <x v="7"/>
    <x v="2741"/>
    <x v="4"/>
    <x v="9"/>
    <x v="3"/>
    <x v="1"/>
    <x v="389"/>
    <x v="3"/>
    <x v="1"/>
    <x v="8"/>
    <d v="2024-05-18T00:00:00"/>
    <d v="2024-06-06T00:00:00"/>
    <x v="19"/>
    <x v="3"/>
  </r>
  <r>
    <x v="2742"/>
    <x v="5"/>
    <x v="2691"/>
    <x v="4"/>
    <x v="2742"/>
    <x v="1"/>
    <x v="7"/>
    <x v="3"/>
    <x v="0"/>
    <x v="110"/>
    <x v="10"/>
    <x v="1"/>
    <x v="5"/>
    <d v="2024-07-13T00:00:00"/>
    <d v="2025-02-11T00:00:00"/>
    <x v="27"/>
    <x v="3"/>
  </r>
  <r>
    <x v="2743"/>
    <x v="28"/>
    <x v="2692"/>
    <x v="4"/>
    <x v="2743"/>
    <x v="3"/>
    <x v="9"/>
    <x v="2"/>
    <x v="0"/>
    <x v="304"/>
    <x v="3"/>
    <x v="1"/>
    <x v="1"/>
    <d v="2023-12-05T00:00:00"/>
    <d v="2025-01-08T00:00:00"/>
    <x v="3"/>
    <x v="3"/>
  </r>
  <r>
    <x v="2744"/>
    <x v="14"/>
    <x v="2693"/>
    <x v="11"/>
    <x v="2744"/>
    <x v="0"/>
    <x v="15"/>
    <x v="1"/>
    <x v="0"/>
    <x v="362"/>
    <x v="0"/>
    <x v="1"/>
    <x v="11"/>
    <d v="2023-12-09T00:00:00"/>
    <d v="2024-12-02T00:00:00"/>
    <x v="10"/>
    <x v="2"/>
  </r>
  <r>
    <x v="2745"/>
    <x v="14"/>
    <x v="2694"/>
    <x v="11"/>
    <x v="2745"/>
    <x v="1"/>
    <x v="11"/>
    <x v="3"/>
    <x v="1"/>
    <x v="101"/>
    <x v="7"/>
    <x v="0"/>
    <x v="6"/>
    <m/>
    <m/>
    <x v="16"/>
    <x v="2"/>
  </r>
  <r>
    <x v="2746"/>
    <x v="26"/>
    <x v="2695"/>
    <x v="7"/>
    <x v="2746"/>
    <x v="0"/>
    <x v="3"/>
    <x v="0"/>
    <x v="1"/>
    <x v="176"/>
    <x v="5"/>
    <x v="0"/>
    <x v="5"/>
    <m/>
    <m/>
    <x v="0"/>
    <x v="3"/>
  </r>
  <r>
    <x v="2747"/>
    <x v="28"/>
    <x v="2696"/>
    <x v="4"/>
    <x v="2747"/>
    <x v="0"/>
    <x v="13"/>
    <x v="4"/>
    <x v="0"/>
    <x v="164"/>
    <x v="1"/>
    <x v="0"/>
    <x v="8"/>
    <m/>
    <m/>
    <x v="0"/>
    <x v="3"/>
  </r>
  <r>
    <x v="2748"/>
    <x v="21"/>
    <x v="2697"/>
    <x v="10"/>
    <x v="2748"/>
    <x v="0"/>
    <x v="2"/>
    <x v="1"/>
    <x v="1"/>
    <x v="406"/>
    <x v="18"/>
    <x v="0"/>
    <x v="7"/>
    <m/>
    <m/>
    <x v="3"/>
    <x v="3"/>
  </r>
  <r>
    <x v="2749"/>
    <x v="36"/>
    <x v="2698"/>
    <x v="6"/>
    <x v="2749"/>
    <x v="2"/>
    <x v="13"/>
    <x v="0"/>
    <x v="0"/>
    <x v="283"/>
    <x v="13"/>
    <x v="0"/>
    <x v="4"/>
    <m/>
    <m/>
    <x v="24"/>
    <x v="3"/>
  </r>
  <r>
    <x v="2750"/>
    <x v="18"/>
    <x v="2699"/>
    <x v="9"/>
    <x v="2750"/>
    <x v="4"/>
    <x v="2"/>
    <x v="0"/>
    <x v="0"/>
    <x v="218"/>
    <x v="5"/>
    <x v="0"/>
    <x v="8"/>
    <m/>
    <m/>
    <x v="7"/>
    <x v="3"/>
  </r>
  <r>
    <x v="2751"/>
    <x v="8"/>
    <x v="2700"/>
    <x v="7"/>
    <x v="2751"/>
    <x v="3"/>
    <x v="3"/>
    <x v="2"/>
    <x v="1"/>
    <x v="96"/>
    <x v="19"/>
    <x v="1"/>
    <x v="6"/>
    <d v="2023-03-15T00:00:00"/>
    <d v="2024-03-30T00:00:00"/>
    <x v="4"/>
    <x v="3"/>
  </r>
  <r>
    <x v="2752"/>
    <x v="13"/>
    <x v="2701"/>
    <x v="10"/>
    <x v="2752"/>
    <x v="4"/>
    <x v="10"/>
    <x v="3"/>
    <x v="1"/>
    <x v="83"/>
    <x v="6"/>
    <x v="0"/>
    <x v="10"/>
    <m/>
    <m/>
    <x v="2"/>
    <x v="3"/>
  </r>
  <r>
    <x v="2753"/>
    <x v="35"/>
    <x v="2702"/>
    <x v="2"/>
    <x v="2753"/>
    <x v="0"/>
    <x v="11"/>
    <x v="0"/>
    <x v="1"/>
    <x v="195"/>
    <x v="8"/>
    <x v="0"/>
    <x v="7"/>
    <m/>
    <m/>
    <x v="24"/>
    <x v="1"/>
  </r>
  <r>
    <x v="2754"/>
    <x v="16"/>
    <x v="2703"/>
    <x v="1"/>
    <x v="2754"/>
    <x v="2"/>
    <x v="3"/>
    <x v="4"/>
    <x v="0"/>
    <x v="208"/>
    <x v="1"/>
    <x v="1"/>
    <x v="2"/>
    <d v="2024-03-13T00:00:00"/>
    <d v="2024-04-01T00:00:00"/>
    <x v="29"/>
    <x v="0"/>
  </r>
  <r>
    <x v="2755"/>
    <x v="8"/>
    <x v="2704"/>
    <x v="7"/>
    <x v="2755"/>
    <x v="1"/>
    <x v="8"/>
    <x v="3"/>
    <x v="0"/>
    <x v="372"/>
    <x v="16"/>
    <x v="1"/>
    <x v="1"/>
    <d v="2023-04-23T00:00:00"/>
    <d v="2024-01-17T00:00:00"/>
    <x v="31"/>
    <x v="3"/>
  </r>
  <r>
    <x v="2756"/>
    <x v="27"/>
    <x v="2705"/>
    <x v="3"/>
    <x v="2756"/>
    <x v="2"/>
    <x v="1"/>
    <x v="1"/>
    <x v="0"/>
    <x v="171"/>
    <x v="4"/>
    <x v="1"/>
    <x v="10"/>
    <d v="2024-06-03T00:00:00"/>
    <d v="2025-01-01T00:00:00"/>
    <x v="6"/>
    <x v="2"/>
  </r>
  <r>
    <x v="2757"/>
    <x v="34"/>
    <x v="2706"/>
    <x v="5"/>
    <x v="2757"/>
    <x v="3"/>
    <x v="2"/>
    <x v="4"/>
    <x v="1"/>
    <x v="339"/>
    <x v="15"/>
    <x v="0"/>
    <x v="1"/>
    <m/>
    <m/>
    <x v="5"/>
    <x v="3"/>
  </r>
  <r>
    <x v="2758"/>
    <x v="12"/>
    <x v="2707"/>
    <x v="9"/>
    <x v="2758"/>
    <x v="0"/>
    <x v="9"/>
    <x v="3"/>
    <x v="1"/>
    <x v="154"/>
    <x v="15"/>
    <x v="1"/>
    <x v="2"/>
    <d v="2023-08-11T00:00:00"/>
    <d v="2024-06-23T00:00:00"/>
    <x v="3"/>
    <x v="3"/>
  </r>
  <r>
    <x v="2759"/>
    <x v="12"/>
    <x v="2708"/>
    <x v="9"/>
    <x v="2759"/>
    <x v="5"/>
    <x v="15"/>
    <x v="0"/>
    <x v="1"/>
    <x v="161"/>
    <x v="10"/>
    <x v="1"/>
    <x v="2"/>
    <d v="2023-11-25T00:00:00"/>
    <d v="2024-11-24T00:00:00"/>
    <x v="29"/>
    <x v="3"/>
  </r>
  <r>
    <x v="2760"/>
    <x v="22"/>
    <x v="2709"/>
    <x v="11"/>
    <x v="2760"/>
    <x v="4"/>
    <x v="3"/>
    <x v="4"/>
    <x v="0"/>
    <x v="268"/>
    <x v="11"/>
    <x v="0"/>
    <x v="1"/>
    <m/>
    <m/>
    <x v="27"/>
    <x v="2"/>
  </r>
  <r>
    <x v="2761"/>
    <x v="4"/>
    <x v="2710"/>
    <x v="1"/>
    <x v="2761"/>
    <x v="3"/>
    <x v="14"/>
    <x v="4"/>
    <x v="0"/>
    <x v="152"/>
    <x v="5"/>
    <x v="1"/>
    <x v="2"/>
    <d v="2023-12-31T00:00:00"/>
    <d v="2024-02-20T00:00:00"/>
    <x v="17"/>
    <x v="0"/>
  </r>
  <r>
    <x v="2762"/>
    <x v="33"/>
    <x v="2711"/>
    <x v="0"/>
    <x v="2762"/>
    <x v="4"/>
    <x v="11"/>
    <x v="3"/>
    <x v="0"/>
    <x v="211"/>
    <x v="14"/>
    <x v="1"/>
    <x v="11"/>
    <d v="2024-01-19T00:00:00"/>
    <d v="2025-01-26T00:00:00"/>
    <x v="0"/>
    <x v="0"/>
  </r>
  <r>
    <x v="2763"/>
    <x v="8"/>
    <x v="2712"/>
    <x v="7"/>
    <x v="2763"/>
    <x v="1"/>
    <x v="16"/>
    <x v="4"/>
    <x v="0"/>
    <x v="342"/>
    <x v="18"/>
    <x v="1"/>
    <x v="10"/>
    <d v="2024-10-10T00:00:00"/>
    <d v="2024-12-27T00:00:00"/>
    <x v="28"/>
    <x v="3"/>
  </r>
  <r>
    <x v="2764"/>
    <x v="30"/>
    <x v="2713"/>
    <x v="12"/>
    <x v="2764"/>
    <x v="2"/>
    <x v="0"/>
    <x v="3"/>
    <x v="1"/>
    <x v="90"/>
    <x v="11"/>
    <x v="1"/>
    <x v="8"/>
    <d v="2024-10-01T00:00:00"/>
    <d v="2025-01-03T00:00:00"/>
    <x v="3"/>
    <x v="3"/>
  </r>
  <r>
    <x v="2765"/>
    <x v="23"/>
    <x v="2714"/>
    <x v="9"/>
    <x v="2765"/>
    <x v="4"/>
    <x v="9"/>
    <x v="2"/>
    <x v="1"/>
    <x v="235"/>
    <x v="13"/>
    <x v="1"/>
    <x v="6"/>
    <d v="2025-01-24T00:00:00"/>
    <d v="2025-02-05T00:00:00"/>
    <x v="32"/>
    <x v="3"/>
  </r>
  <r>
    <x v="2766"/>
    <x v="35"/>
    <x v="2715"/>
    <x v="2"/>
    <x v="2766"/>
    <x v="1"/>
    <x v="0"/>
    <x v="2"/>
    <x v="1"/>
    <x v="8"/>
    <x v="2"/>
    <x v="0"/>
    <x v="4"/>
    <m/>
    <m/>
    <x v="13"/>
    <x v="1"/>
  </r>
  <r>
    <x v="2767"/>
    <x v="10"/>
    <x v="2716"/>
    <x v="2"/>
    <x v="2767"/>
    <x v="1"/>
    <x v="8"/>
    <x v="1"/>
    <x v="1"/>
    <x v="293"/>
    <x v="4"/>
    <x v="0"/>
    <x v="8"/>
    <m/>
    <m/>
    <x v="31"/>
    <x v="1"/>
  </r>
  <r>
    <x v="2768"/>
    <x v="12"/>
    <x v="2717"/>
    <x v="9"/>
    <x v="2768"/>
    <x v="1"/>
    <x v="6"/>
    <x v="4"/>
    <x v="1"/>
    <x v="208"/>
    <x v="8"/>
    <x v="0"/>
    <x v="4"/>
    <m/>
    <m/>
    <x v="29"/>
    <x v="3"/>
  </r>
  <r>
    <x v="2769"/>
    <x v="26"/>
    <x v="2718"/>
    <x v="7"/>
    <x v="2769"/>
    <x v="5"/>
    <x v="9"/>
    <x v="3"/>
    <x v="0"/>
    <x v="386"/>
    <x v="15"/>
    <x v="1"/>
    <x v="0"/>
    <d v="2023-10-14T00:00:00"/>
    <d v="2024-06-17T00:00:00"/>
    <x v="9"/>
    <x v="3"/>
  </r>
  <r>
    <x v="2770"/>
    <x v="25"/>
    <x v="2719"/>
    <x v="12"/>
    <x v="2770"/>
    <x v="5"/>
    <x v="16"/>
    <x v="1"/>
    <x v="0"/>
    <x v="341"/>
    <x v="6"/>
    <x v="1"/>
    <x v="6"/>
    <d v="2024-04-21T00:00:00"/>
    <d v="2024-12-12T00:00:00"/>
    <x v="11"/>
    <x v="3"/>
  </r>
  <r>
    <x v="2771"/>
    <x v="37"/>
    <x v="2720"/>
    <x v="5"/>
    <x v="2771"/>
    <x v="2"/>
    <x v="17"/>
    <x v="4"/>
    <x v="1"/>
    <x v="85"/>
    <x v="19"/>
    <x v="1"/>
    <x v="9"/>
    <d v="2024-01-18T00:00:00"/>
    <d v="2025-02-08T00:00:00"/>
    <x v="10"/>
    <x v="3"/>
  </r>
  <r>
    <x v="2772"/>
    <x v="2"/>
    <x v="2721"/>
    <x v="2"/>
    <x v="2772"/>
    <x v="3"/>
    <x v="17"/>
    <x v="4"/>
    <x v="1"/>
    <x v="369"/>
    <x v="3"/>
    <x v="0"/>
    <x v="1"/>
    <m/>
    <m/>
    <x v="1"/>
    <x v="1"/>
  </r>
  <r>
    <x v="2773"/>
    <x v="33"/>
    <x v="2722"/>
    <x v="0"/>
    <x v="2773"/>
    <x v="0"/>
    <x v="18"/>
    <x v="4"/>
    <x v="1"/>
    <x v="130"/>
    <x v="3"/>
    <x v="1"/>
    <x v="7"/>
    <d v="2024-07-07T00:00:00"/>
    <d v="2024-12-10T00:00:00"/>
    <x v="34"/>
    <x v="0"/>
  </r>
  <r>
    <x v="2774"/>
    <x v="12"/>
    <x v="2723"/>
    <x v="9"/>
    <x v="2774"/>
    <x v="5"/>
    <x v="12"/>
    <x v="2"/>
    <x v="1"/>
    <x v="83"/>
    <x v="10"/>
    <x v="0"/>
    <x v="5"/>
    <m/>
    <m/>
    <x v="11"/>
    <x v="3"/>
  </r>
  <r>
    <x v="2775"/>
    <x v="31"/>
    <x v="2724"/>
    <x v="12"/>
    <x v="2775"/>
    <x v="5"/>
    <x v="8"/>
    <x v="2"/>
    <x v="1"/>
    <x v="20"/>
    <x v="16"/>
    <x v="0"/>
    <x v="1"/>
    <m/>
    <m/>
    <x v="11"/>
    <x v="3"/>
  </r>
  <r>
    <x v="2776"/>
    <x v="7"/>
    <x v="2725"/>
    <x v="6"/>
    <x v="2776"/>
    <x v="3"/>
    <x v="12"/>
    <x v="3"/>
    <x v="1"/>
    <x v="231"/>
    <x v="0"/>
    <x v="0"/>
    <x v="5"/>
    <m/>
    <m/>
    <x v="30"/>
    <x v="3"/>
  </r>
  <r>
    <x v="2777"/>
    <x v="0"/>
    <x v="2726"/>
    <x v="0"/>
    <x v="2777"/>
    <x v="0"/>
    <x v="16"/>
    <x v="1"/>
    <x v="0"/>
    <x v="351"/>
    <x v="11"/>
    <x v="0"/>
    <x v="10"/>
    <m/>
    <m/>
    <x v="12"/>
    <x v="0"/>
  </r>
  <r>
    <x v="2778"/>
    <x v="35"/>
    <x v="2727"/>
    <x v="2"/>
    <x v="2778"/>
    <x v="0"/>
    <x v="18"/>
    <x v="2"/>
    <x v="1"/>
    <x v="138"/>
    <x v="13"/>
    <x v="1"/>
    <x v="8"/>
    <d v="2023-04-27T00:00:00"/>
    <d v="2023-07-17T00:00:00"/>
    <x v="31"/>
    <x v="1"/>
  </r>
  <r>
    <x v="2779"/>
    <x v="33"/>
    <x v="2728"/>
    <x v="0"/>
    <x v="2779"/>
    <x v="4"/>
    <x v="18"/>
    <x v="0"/>
    <x v="1"/>
    <x v="272"/>
    <x v="18"/>
    <x v="1"/>
    <x v="3"/>
    <d v="2023-09-06T00:00:00"/>
    <d v="2024-12-12T00:00:00"/>
    <x v="0"/>
    <x v="0"/>
  </r>
  <r>
    <x v="2780"/>
    <x v="15"/>
    <x v="2729"/>
    <x v="1"/>
    <x v="2780"/>
    <x v="1"/>
    <x v="12"/>
    <x v="1"/>
    <x v="0"/>
    <x v="195"/>
    <x v="4"/>
    <x v="1"/>
    <x v="9"/>
    <d v="2023-05-24T00:00:00"/>
    <d v="2024-07-12T00:00:00"/>
    <x v="26"/>
    <x v="0"/>
  </r>
  <r>
    <x v="2781"/>
    <x v="17"/>
    <x v="2730"/>
    <x v="6"/>
    <x v="2781"/>
    <x v="5"/>
    <x v="7"/>
    <x v="0"/>
    <x v="0"/>
    <x v="27"/>
    <x v="12"/>
    <x v="0"/>
    <x v="11"/>
    <m/>
    <m/>
    <x v="6"/>
    <x v="3"/>
  </r>
  <r>
    <x v="2782"/>
    <x v="12"/>
    <x v="2731"/>
    <x v="9"/>
    <x v="2782"/>
    <x v="5"/>
    <x v="0"/>
    <x v="3"/>
    <x v="0"/>
    <x v="297"/>
    <x v="13"/>
    <x v="1"/>
    <x v="4"/>
    <d v="2024-04-09T00:00:00"/>
    <d v="2025-01-04T00:00:00"/>
    <x v="27"/>
    <x v="3"/>
  </r>
  <r>
    <x v="2783"/>
    <x v="35"/>
    <x v="2732"/>
    <x v="2"/>
    <x v="2783"/>
    <x v="1"/>
    <x v="0"/>
    <x v="2"/>
    <x v="0"/>
    <x v="58"/>
    <x v="17"/>
    <x v="0"/>
    <x v="5"/>
    <m/>
    <m/>
    <x v="8"/>
    <x v="1"/>
  </r>
  <r>
    <x v="2784"/>
    <x v="3"/>
    <x v="2733"/>
    <x v="3"/>
    <x v="2784"/>
    <x v="1"/>
    <x v="6"/>
    <x v="3"/>
    <x v="1"/>
    <x v="403"/>
    <x v="1"/>
    <x v="1"/>
    <x v="4"/>
    <d v="2025-02-22T00:00:00"/>
    <d v="2025-02-24T00:00:00"/>
    <x v="36"/>
    <x v="2"/>
  </r>
  <r>
    <x v="2785"/>
    <x v="29"/>
    <x v="2734"/>
    <x v="4"/>
    <x v="2785"/>
    <x v="5"/>
    <x v="7"/>
    <x v="0"/>
    <x v="0"/>
    <x v="317"/>
    <x v="17"/>
    <x v="1"/>
    <x v="8"/>
    <d v="2023-08-11T00:00:00"/>
    <d v="2024-04-08T00:00:00"/>
    <x v="8"/>
    <x v="3"/>
  </r>
  <r>
    <x v="2786"/>
    <x v="22"/>
    <x v="2735"/>
    <x v="11"/>
    <x v="2786"/>
    <x v="4"/>
    <x v="13"/>
    <x v="4"/>
    <x v="0"/>
    <x v="275"/>
    <x v="18"/>
    <x v="1"/>
    <x v="6"/>
    <d v="2023-11-26T00:00:00"/>
    <d v="2024-11-18T00:00:00"/>
    <x v="17"/>
    <x v="2"/>
  </r>
  <r>
    <x v="2787"/>
    <x v="31"/>
    <x v="2736"/>
    <x v="12"/>
    <x v="2787"/>
    <x v="0"/>
    <x v="15"/>
    <x v="0"/>
    <x v="0"/>
    <x v="189"/>
    <x v="18"/>
    <x v="0"/>
    <x v="10"/>
    <m/>
    <m/>
    <x v="25"/>
    <x v="3"/>
  </r>
  <r>
    <x v="2788"/>
    <x v="10"/>
    <x v="2737"/>
    <x v="2"/>
    <x v="2788"/>
    <x v="0"/>
    <x v="5"/>
    <x v="0"/>
    <x v="1"/>
    <x v="337"/>
    <x v="0"/>
    <x v="0"/>
    <x v="0"/>
    <m/>
    <m/>
    <x v="27"/>
    <x v="1"/>
  </r>
  <r>
    <x v="2789"/>
    <x v="16"/>
    <x v="2738"/>
    <x v="1"/>
    <x v="2789"/>
    <x v="3"/>
    <x v="17"/>
    <x v="2"/>
    <x v="0"/>
    <x v="1"/>
    <x v="6"/>
    <x v="1"/>
    <x v="10"/>
    <d v="2025-01-04T00:00:00"/>
    <d v="2025-02-26T00:00:00"/>
    <x v="24"/>
    <x v="0"/>
  </r>
  <r>
    <x v="2790"/>
    <x v="21"/>
    <x v="2739"/>
    <x v="10"/>
    <x v="2790"/>
    <x v="1"/>
    <x v="8"/>
    <x v="4"/>
    <x v="0"/>
    <x v="336"/>
    <x v="11"/>
    <x v="0"/>
    <x v="11"/>
    <m/>
    <m/>
    <x v="31"/>
    <x v="3"/>
  </r>
  <r>
    <x v="2791"/>
    <x v="29"/>
    <x v="2740"/>
    <x v="4"/>
    <x v="2791"/>
    <x v="3"/>
    <x v="16"/>
    <x v="0"/>
    <x v="1"/>
    <x v="53"/>
    <x v="16"/>
    <x v="1"/>
    <x v="4"/>
    <d v="2024-12-30T00:00:00"/>
    <d v="2025-02-20T00:00:00"/>
    <x v="29"/>
    <x v="3"/>
  </r>
  <r>
    <x v="2792"/>
    <x v="34"/>
    <x v="2741"/>
    <x v="5"/>
    <x v="2792"/>
    <x v="1"/>
    <x v="13"/>
    <x v="2"/>
    <x v="0"/>
    <x v="206"/>
    <x v="17"/>
    <x v="1"/>
    <x v="2"/>
    <d v="2024-10-19T00:00:00"/>
    <d v="2025-02-01T00:00:00"/>
    <x v="34"/>
    <x v="3"/>
  </r>
  <r>
    <x v="2793"/>
    <x v="30"/>
    <x v="2742"/>
    <x v="12"/>
    <x v="2793"/>
    <x v="5"/>
    <x v="17"/>
    <x v="3"/>
    <x v="0"/>
    <x v="312"/>
    <x v="8"/>
    <x v="0"/>
    <x v="10"/>
    <m/>
    <m/>
    <x v="34"/>
    <x v="3"/>
  </r>
  <r>
    <x v="2794"/>
    <x v="3"/>
    <x v="2743"/>
    <x v="3"/>
    <x v="2794"/>
    <x v="3"/>
    <x v="2"/>
    <x v="4"/>
    <x v="1"/>
    <x v="185"/>
    <x v="1"/>
    <x v="1"/>
    <x v="1"/>
    <d v="2023-07-25T00:00:00"/>
    <d v="2023-10-26T00:00:00"/>
    <x v="17"/>
    <x v="2"/>
  </r>
  <r>
    <x v="2795"/>
    <x v="38"/>
    <x v="2744"/>
    <x v="0"/>
    <x v="2795"/>
    <x v="0"/>
    <x v="11"/>
    <x v="0"/>
    <x v="0"/>
    <x v="69"/>
    <x v="3"/>
    <x v="0"/>
    <x v="7"/>
    <m/>
    <m/>
    <x v="12"/>
    <x v="0"/>
  </r>
  <r>
    <x v="2796"/>
    <x v="31"/>
    <x v="2745"/>
    <x v="12"/>
    <x v="2796"/>
    <x v="4"/>
    <x v="18"/>
    <x v="4"/>
    <x v="1"/>
    <x v="417"/>
    <x v="14"/>
    <x v="0"/>
    <x v="8"/>
    <m/>
    <m/>
    <x v="1"/>
    <x v="3"/>
  </r>
  <r>
    <x v="2797"/>
    <x v="28"/>
    <x v="2746"/>
    <x v="4"/>
    <x v="2797"/>
    <x v="5"/>
    <x v="18"/>
    <x v="3"/>
    <x v="1"/>
    <x v="153"/>
    <x v="1"/>
    <x v="1"/>
    <x v="11"/>
    <d v="2024-03-12T00:00:00"/>
    <d v="2024-08-12T00:00:00"/>
    <x v="18"/>
    <x v="3"/>
  </r>
  <r>
    <x v="2798"/>
    <x v="35"/>
    <x v="2747"/>
    <x v="2"/>
    <x v="2798"/>
    <x v="5"/>
    <x v="17"/>
    <x v="3"/>
    <x v="0"/>
    <x v="316"/>
    <x v="14"/>
    <x v="0"/>
    <x v="6"/>
    <m/>
    <m/>
    <x v="13"/>
    <x v="1"/>
  </r>
  <r>
    <x v="2799"/>
    <x v="2"/>
    <x v="2748"/>
    <x v="2"/>
    <x v="2799"/>
    <x v="1"/>
    <x v="14"/>
    <x v="1"/>
    <x v="0"/>
    <x v="284"/>
    <x v="11"/>
    <x v="0"/>
    <x v="8"/>
    <m/>
    <m/>
    <x v="21"/>
    <x v="1"/>
  </r>
  <r>
    <x v="2800"/>
    <x v="15"/>
    <x v="2749"/>
    <x v="1"/>
    <x v="2800"/>
    <x v="4"/>
    <x v="1"/>
    <x v="2"/>
    <x v="1"/>
    <x v="294"/>
    <x v="11"/>
    <x v="0"/>
    <x v="10"/>
    <m/>
    <m/>
    <x v="24"/>
    <x v="0"/>
  </r>
  <r>
    <x v="2801"/>
    <x v="31"/>
    <x v="2750"/>
    <x v="12"/>
    <x v="2801"/>
    <x v="1"/>
    <x v="17"/>
    <x v="3"/>
    <x v="1"/>
    <x v="92"/>
    <x v="14"/>
    <x v="1"/>
    <x v="4"/>
    <d v="2023-09-21T00:00:00"/>
    <d v="2025-01-04T00:00:00"/>
    <x v="10"/>
    <x v="3"/>
  </r>
  <r>
    <x v="2802"/>
    <x v="1"/>
    <x v="5"/>
    <x v="1"/>
    <x v="2802"/>
    <x v="4"/>
    <x v="9"/>
    <x v="4"/>
    <x v="0"/>
    <x v="218"/>
    <x v="11"/>
    <x v="1"/>
    <x v="5"/>
    <d v="2024-12-27T00:00:00"/>
    <d v="2025-02-14T00:00:00"/>
    <x v="36"/>
    <x v="0"/>
  </r>
  <r>
    <x v="2803"/>
    <x v="28"/>
    <x v="2751"/>
    <x v="4"/>
    <x v="2803"/>
    <x v="5"/>
    <x v="13"/>
    <x v="1"/>
    <x v="1"/>
    <x v="166"/>
    <x v="13"/>
    <x v="0"/>
    <x v="6"/>
    <m/>
    <m/>
    <x v="19"/>
    <x v="3"/>
  </r>
  <r>
    <x v="2804"/>
    <x v="1"/>
    <x v="2752"/>
    <x v="1"/>
    <x v="2804"/>
    <x v="3"/>
    <x v="4"/>
    <x v="4"/>
    <x v="1"/>
    <x v="280"/>
    <x v="15"/>
    <x v="0"/>
    <x v="3"/>
    <m/>
    <m/>
    <x v="20"/>
    <x v="0"/>
  </r>
  <r>
    <x v="2805"/>
    <x v="34"/>
    <x v="2753"/>
    <x v="5"/>
    <x v="2805"/>
    <x v="3"/>
    <x v="15"/>
    <x v="2"/>
    <x v="0"/>
    <x v="336"/>
    <x v="8"/>
    <x v="1"/>
    <x v="8"/>
    <d v="2023-06-25T00:00:00"/>
    <d v="2023-07-29T00:00:00"/>
    <x v="10"/>
    <x v="3"/>
  </r>
  <r>
    <x v="2806"/>
    <x v="25"/>
    <x v="2754"/>
    <x v="12"/>
    <x v="2806"/>
    <x v="4"/>
    <x v="0"/>
    <x v="2"/>
    <x v="1"/>
    <x v="246"/>
    <x v="13"/>
    <x v="1"/>
    <x v="2"/>
    <d v="2024-08-09T00:00:00"/>
    <d v="2024-10-19T00:00:00"/>
    <x v="14"/>
    <x v="3"/>
  </r>
  <r>
    <x v="2807"/>
    <x v="25"/>
    <x v="2755"/>
    <x v="12"/>
    <x v="2807"/>
    <x v="2"/>
    <x v="3"/>
    <x v="3"/>
    <x v="1"/>
    <x v="195"/>
    <x v="6"/>
    <x v="1"/>
    <x v="9"/>
    <d v="2023-03-31T00:00:00"/>
    <d v="2024-07-11T00:00:00"/>
    <x v="26"/>
    <x v="3"/>
  </r>
  <r>
    <x v="2808"/>
    <x v="28"/>
    <x v="2756"/>
    <x v="4"/>
    <x v="2808"/>
    <x v="0"/>
    <x v="9"/>
    <x v="2"/>
    <x v="1"/>
    <x v="81"/>
    <x v="13"/>
    <x v="0"/>
    <x v="5"/>
    <m/>
    <m/>
    <x v="6"/>
    <x v="3"/>
  </r>
  <r>
    <x v="2809"/>
    <x v="34"/>
    <x v="2757"/>
    <x v="5"/>
    <x v="2809"/>
    <x v="0"/>
    <x v="13"/>
    <x v="4"/>
    <x v="1"/>
    <x v="388"/>
    <x v="15"/>
    <x v="1"/>
    <x v="10"/>
    <d v="2023-08-07T00:00:00"/>
    <d v="2025-01-28T00:00:00"/>
    <x v="19"/>
    <x v="3"/>
  </r>
  <r>
    <x v="2810"/>
    <x v="6"/>
    <x v="2758"/>
    <x v="5"/>
    <x v="2810"/>
    <x v="4"/>
    <x v="18"/>
    <x v="3"/>
    <x v="1"/>
    <x v="357"/>
    <x v="4"/>
    <x v="0"/>
    <x v="9"/>
    <m/>
    <m/>
    <x v="5"/>
    <x v="3"/>
  </r>
  <r>
    <x v="2811"/>
    <x v="26"/>
    <x v="2759"/>
    <x v="7"/>
    <x v="2811"/>
    <x v="4"/>
    <x v="18"/>
    <x v="4"/>
    <x v="1"/>
    <x v="240"/>
    <x v="14"/>
    <x v="1"/>
    <x v="6"/>
    <d v="2024-11-12T00:00:00"/>
    <d v="2025-02-19T00:00:00"/>
    <x v="4"/>
    <x v="3"/>
  </r>
  <r>
    <x v="2812"/>
    <x v="36"/>
    <x v="2760"/>
    <x v="6"/>
    <x v="2812"/>
    <x v="0"/>
    <x v="12"/>
    <x v="4"/>
    <x v="1"/>
    <x v="299"/>
    <x v="0"/>
    <x v="1"/>
    <x v="2"/>
    <d v="2025-01-20T00:00:00"/>
    <d v="2025-01-31T00:00:00"/>
    <x v="0"/>
    <x v="3"/>
  </r>
  <r>
    <x v="2813"/>
    <x v="37"/>
    <x v="2761"/>
    <x v="5"/>
    <x v="2813"/>
    <x v="5"/>
    <x v="13"/>
    <x v="4"/>
    <x v="1"/>
    <x v="214"/>
    <x v="5"/>
    <x v="1"/>
    <x v="6"/>
    <d v="2024-07-17T00:00:00"/>
    <d v="2024-10-23T00:00:00"/>
    <x v="29"/>
    <x v="3"/>
  </r>
  <r>
    <x v="2814"/>
    <x v="31"/>
    <x v="2762"/>
    <x v="12"/>
    <x v="2814"/>
    <x v="5"/>
    <x v="0"/>
    <x v="0"/>
    <x v="1"/>
    <x v="163"/>
    <x v="8"/>
    <x v="0"/>
    <x v="2"/>
    <m/>
    <m/>
    <x v="34"/>
    <x v="3"/>
  </r>
  <r>
    <x v="2815"/>
    <x v="33"/>
    <x v="2763"/>
    <x v="0"/>
    <x v="2815"/>
    <x v="3"/>
    <x v="5"/>
    <x v="2"/>
    <x v="0"/>
    <x v="195"/>
    <x v="16"/>
    <x v="0"/>
    <x v="4"/>
    <m/>
    <m/>
    <x v="30"/>
    <x v="0"/>
  </r>
  <r>
    <x v="2816"/>
    <x v="37"/>
    <x v="2764"/>
    <x v="5"/>
    <x v="2816"/>
    <x v="1"/>
    <x v="18"/>
    <x v="0"/>
    <x v="0"/>
    <x v="298"/>
    <x v="16"/>
    <x v="0"/>
    <x v="11"/>
    <m/>
    <m/>
    <x v="19"/>
    <x v="3"/>
  </r>
  <r>
    <x v="2817"/>
    <x v="36"/>
    <x v="2765"/>
    <x v="6"/>
    <x v="2817"/>
    <x v="3"/>
    <x v="10"/>
    <x v="1"/>
    <x v="1"/>
    <x v="248"/>
    <x v="11"/>
    <x v="1"/>
    <x v="10"/>
    <d v="2024-08-29T00:00:00"/>
    <d v="2025-02-12T00:00:00"/>
    <x v="5"/>
    <x v="3"/>
  </r>
  <r>
    <x v="2818"/>
    <x v="36"/>
    <x v="2766"/>
    <x v="6"/>
    <x v="2818"/>
    <x v="3"/>
    <x v="16"/>
    <x v="3"/>
    <x v="0"/>
    <x v="282"/>
    <x v="18"/>
    <x v="1"/>
    <x v="9"/>
    <d v="2025-01-22T00:00:00"/>
    <d v="2025-01-31T00:00:00"/>
    <x v="11"/>
    <x v="3"/>
  </r>
  <r>
    <x v="2819"/>
    <x v="21"/>
    <x v="2767"/>
    <x v="10"/>
    <x v="2819"/>
    <x v="1"/>
    <x v="1"/>
    <x v="4"/>
    <x v="0"/>
    <x v="39"/>
    <x v="9"/>
    <x v="1"/>
    <x v="7"/>
    <d v="2024-07-31T00:00:00"/>
    <d v="2024-11-07T00:00:00"/>
    <x v="29"/>
    <x v="3"/>
  </r>
  <r>
    <x v="2820"/>
    <x v="38"/>
    <x v="2768"/>
    <x v="0"/>
    <x v="2820"/>
    <x v="1"/>
    <x v="18"/>
    <x v="1"/>
    <x v="1"/>
    <x v="207"/>
    <x v="2"/>
    <x v="0"/>
    <x v="4"/>
    <m/>
    <m/>
    <x v="23"/>
    <x v="0"/>
  </r>
  <r>
    <x v="2821"/>
    <x v="3"/>
    <x v="2769"/>
    <x v="3"/>
    <x v="2821"/>
    <x v="2"/>
    <x v="15"/>
    <x v="0"/>
    <x v="1"/>
    <x v="163"/>
    <x v="4"/>
    <x v="1"/>
    <x v="4"/>
    <d v="2024-06-11T00:00:00"/>
    <d v="2025-02-03T00:00:00"/>
    <x v="9"/>
    <x v="2"/>
  </r>
  <r>
    <x v="2822"/>
    <x v="10"/>
    <x v="2770"/>
    <x v="2"/>
    <x v="2822"/>
    <x v="1"/>
    <x v="17"/>
    <x v="3"/>
    <x v="1"/>
    <x v="22"/>
    <x v="16"/>
    <x v="0"/>
    <x v="8"/>
    <m/>
    <m/>
    <x v="31"/>
    <x v="1"/>
  </r>
  <r>
    <x v="2823"/>
    <x v="18"/>
    <x v="2771"/>
    <x v="9"/>
    <x v="2823"/>
    <x v="0"/>
    <x v="0"/>
    <x v="2"/>
    <x v="1"/>
    <x v="367"/>
    <x v="1"/>
    <x v="1"/>
    <x v="4"/>
    <d v="2024-12-20T00:00:00"/>
    <d v="2025-01-30T00:00:00"/>
    <x v="24"/>
    <x v="3"/>
  </r>
  <r>
    <x v="2824"/>
    <x v="21"/>
    <x v="2772"/>
    <x v="10"/>
    <x v="2824"/>
    <x v="3"/>
    <x v="0"/>
    <x v="1"/>
    <x v="1"/>
    <x v="60"/>
    <x v="2"/>
    <x v="0"/>
    <x v="7"/>
    <m/>
    <m/>
    <x v="17"/>
    <x v="3"/>
  </r>
  <r>
    <x v="2825"/>
    <x v="29"/>
    <x v="484"/>
    <x v="4"/>
    <x v="2825"/>
    <x v="2"/>
    <x v="11"/>
    <x v="1"/>
    <x v="0"/>
    <x v="114"/>
    <x v="14"/>
    <x v="1"/>
    <x v="10"/>
    <d v="2024-12-15T00:00:00"/>
    <d v="2025-01-01T00:00:00"/>
    <x v="30"/>
    <x v="3"/>
  </r>
  <r>
    <x v="2826"/>
    <x v="34"/>
    <x v="2773"/>
    <x v="5"/>
    <x v="2826"/>
    <x v="4"/>
    <x v="1"/>
    <x v="4"/>
    <x v="1"/>
    <x v="76"/>
    <x v="9"/>
    <x v="1"/>
    <x v="4"/>
    <d v="2024-08-04T00:00:00"/>
    <d v="2024-09-17T00:00:00"/>
    <x v="26"/>
    <x v="3"/>
  </r>
  <r>
    <x v="2827"/>
    <x v="22"/>
    <x v="2774"/>
    <x v="11"/>
    <x v="2827"/>
    <x v="4"/>
    <x v="6"/>
    <x v="0"/>
    <x v="0"/>
    <x v="363"/>
    <x v="16"/>
    <x v="1"/>
    <x v="4"/>
    <d v="2023-05-14T00:00:00"/>
    <d v="2024-10-12T00:00:00"/>
    <x v="6"/>
    <x v="2"/>
  </r>
  <r>
    <x v="2828"/>
    <x v="37"/>
    <x v="2775"/>
    <x v="5"/>
    <x v="2828"/>
    <x v="4"/>
    <x v="8"/>
    <x v="0"/>
    <x v="0"/>
    <x v="102"/>
    <x v="2"/>
    <x v="1"/>
    <x v="1"/>
    <d v="2023-03-31T00:00:00"/>
    <d v="2024-10-14T00:00:00"/>
    <x v="3"/>
    <x v="3"/>
  </r>
  <r>
    <x v="2829"/>
    <x v="37"/>
    <x v="2776"/>
    <x v="5"/>
    <x v="2829"/>
    <x v="5"/>
    <x v="1"/>
    <x v="3"/>
    <x v="1"/>
    <x v="151"/>
    <x v="16"/>
    <x v="0"/>
    <x v="4"/>
    <m/>
    <m/>
    <x v="35"/>
    <x v="3"/>
  </r>
  <r>
    <x v="2830"/>
    <x v="31"/>
    <x v="2777"/>
    <x v="12"/>
    <x v="2830"/>
    <x v="5"/>
    <x v="19"/>
    <x v="2"/>
    <x v="0"/>
    <x v="161"/>
    <x v="19"/>
    <x v="0"/>
    <x v="0"/>
    <m/>
    <m/>
    <x v="32"/>
    <x v="3"/>
  </r>
  <r>
    <x v="2831"/>
    <x v="9"/>
    <x v="2778"/>
    <x v="8"/>
    <x v="2831"/>
    <x v="2"/>
    <x v="18"/>
    <x v="0"/>
    <x v="1"/>
    <x v="318"/>
    <x v="14"/>
    <x v="0"/>
    <x v="0"/>
    <m/>
    <m/>
    <x v="35"/>
    <x v="3"/>
  </r>
  <r>
    <x v="2832"/>
    <x v="9"/>
    <x v="2779"/>
    <x v="8"/>
    <x v="2832"/>
    <x v="4"/>
    <x v="3"/>
    <x v="2"/>
    <x v="1"/>
    <x v="193"/>
    <x v="1"/>
    <x v="0"/>
    <x v="2"/>
    <m/>
    <m/>
    <x v="8"/>
    <x v="3"/>
  </r>
  <r>
    <x v="2833"/>
    <x v="3"/>
    <x v="2780"/>
    <x v="3"/>
    <x v="2833"/>
    <x v="4"/>
    <x v="17"/>
    <x v="0"/>
    <x v="1"/>
    <x v="351"/>
    <x v="1"/>
    <x v="1"/>
    <x v="2"/>
    <d v="2024-03-11T00:00:00"/>
    <d v="2024-05-31T00:00:00"/>
    <x v="24"/>
    <x v="2"/>
  </r>
  <r>
    <x v="2834"/>
    <x v="17"/>
    <x v="2781"/>
    <x v="6"/>
    <x v="2834"/>
    <x v="1"/>
    <x v="11"/>
    <x v="1"/>
    <x v="1"/>
    <x v="392"/>
    <x v="14"/>
    <x v="1"/>
    <x v="0"/>
    <d v="2024-09-01T00:00:00"/>
    <d v="2025-01-25T00:00:00"/>
    <x v="35"/>
    <x v="3"/>
  </r>
  <r>
    <x v="2835"/>
    <x v="8"/>
    <x v="2782"/>
    <x v="7"/>
    <x v="2835"/>
    <x v="2"/>
    <x v="9"/>
    <x v="1"/>
    <x v="1"/>
    <x v="81"/>
    <x v="12"/>
    <x v="1"/>
    <x v="7"/>
    <d v="2024-04-10T00:00:00"/>
    <d v="2024-09-20T00:00:00"/>
    <x v="12"/>
    <x v="3"/>
  </r>
  <r>
    <x v="2836"/>
    <x v="17"/>
    <x v="2783"/>
    <x v="6"/>
    <x v="2836"/>
    <x v="4"/>
    <x v="11"/>
    <x v="1"/>
    <x v="0"/>
    <x v="306"/>
    <x v="14"/>
    <x v="0"/>
    <x v="3"/>
    <m/>
    <m/>
    <x v="32"/>
    <x v="3"/>
  </r>
  <r>
    <x v="2837"/>
    <x v="38"/>
    <x v="2784"/>
    <x v="0"/>
    <x v="2837"/>
    <x v="1"/>
    <x v="16"/>
    <x v="1"/>
    <x v="0"/>
    <x v="59"/>
    <x v="3"/>
    <x v="0"/>
    <x v="2"/>
    <m/>
    <m/>
    <x v="22"/>
    <x v="0"/>
  </r>
  <r>
    <x v="2838"/>
    <x v="4"/>
    <x v="2785"/>
    <x v="1"/>
    <x v="2838"/>
    <x v="5"/>
    <x v="10"/>
    <x v="0"/>
    <x v="0"/>
    <x v="136"/>
    <x v="9"/>
    <x v="0"/>
    <x v="7"/>
    <m/>
    <m/>
    <x v="34"/>
    <x v="0"/>
  </r>
  <r>
    <x v="2839"/>
    <x v="13"/>
    <x v="2786"/>
    <x v="10"/>
    <x v="2839"/>
    <x v="0"/>
    <x v="19"/>
    <x v="2"/>
    <x v="1"/>
    <x v="83"/>
    <x v="2"/>
    <x v="0"/>
    <x v="8"/>
    <m/>
    <m/>
    <x v="21"/>
    <x v="3"/>
  </r>
  <r>
    <x v="2840"/>
    <x v="6"/>
    <x v="2787"/>
    <x v="5"/>
    <x v="2840"/>
    <x v="5"/>
    <x v="17"/>
    <x v="0"/>
    <x v="0"/>
    <x v="203"/>
    <x v="16"/>
    <x v="0"/>
    <x v="11"/>
    <m/>
    <m/>
    <x v="14"/>
    <x v="3"/>
  </r>
  <r>
    <x v="2841"/>
    <x v="11"/>
    <x v="2788"/>
    <x v="8"/>
    <x v="2841"/>
    <x v="2"/>
    <x v="18"/>
    <x v="3"/>
    <x v="1"/>
    <x v="213"/>
    <x v="5"/>
    <x v="1"/>
    <x v="6"/>
    <d v="2024-01-14T00:00:00"/>
    <d v="2024-07-05T00:00:00"/>
    <x v="17"/>
    <x v="3"/>
  </r>
  <r>
    <x v="2842"/>
    <x v="0"/>
    <x v="2789"/>
    <x v="0"/>
    <x v="2842"/>
    <x v="2"/>
    <x v="16"/>
    <x v="4"/>
    <x v="0"/>
    <x v="345"/>
    <x v="7"/>
    <x v="1"/>
    <x v="9"/>
    <d v="2024-11-08T00:00:00"/>
    <d v="2025-02-24T00:00:00"/>
    <x v="10"/>
    <x v="0"/>
  </r>
  <r>
    <x v="2843"/>
    <x v="31"/>
    <x v="2790"/>
    <x v="12"/>
    <x v="2843"/>
    <x v="0"/>
    <x v="11"/>
    <x v="3"/>
    <x v="0"/>
    <x v="385"/>
    <x v="8"/>
    <x v="1"/>
    <x v="4"/>
    <d v="2023-03-02T00:00:00"/>
    <d v="2025-02-16T00:00:00"/>
    <x v="2"/>
    <x v="3"/>
  </r>
  <r>
    <x v="2844"/>
    <x v="37"/>
    <x v="2791"/>
    <x v="5"/>
    <x v="2844"/>
    <x v="4"/>
    <x v="1"/>
    <x v="3"/>
    <x v="1"/>
    <x v="72"/>
    <x v="15"/>
    <x v="1"/>
    <x v="5"/>
    <d v="2024-04-11T00:00:00"/>
    <d v="2024-12-27T00:00:00"/>
    <x v="23"/>
    <x v="3"/>
  </r>
  <r>
    <x v="2845"/>
    <x v="38"/>
    <x v="2792"/>
    <x v="0"/>
    <x v="2845"/>
    <x v="0"/>
    <x v="18"/>
    <x v="3"/>
    <x v="0"/>
    <x v="210"/>
    <x v="5"/>
    <x v="1"/>
    <x v="4"/>
    <d v="2023-05-14T00:00:00"/>
    <d v="2024-05-07T00:00:00"/>
    <x v="6"/>
    <x v="0"/>
  </r>
  <r>
    <x v="2846"/>
    <x v="25"/>
    <x v="2793"/>
    <x v="12"/>
    <x v="2846"/>
    <x v="0"/>
    <x v="11"/>
    <x v="1"/>
    <x v="0"/>
    <x v="12"/>
    <x v="15"/>
    <x v="0"/>
    <x v="7"/>
    <m/>
    <m/>
    <x v="5"/>
    <x v="3"/>
  </r>
  <r>
    <x v="2847"/>
    <x v="21"/>
    <x v="2794"/>
    <x v="10"/>
    <x v="2847"/>
    <x v="5"/>
    <x v="16"/>
    <x v="4"/>
    <x v="0"/>
    <x v="404"/>
    <x v="11"/>
    <x v="1"/>
    <x v="6"/>
    <d v="2023-03-14T00:00:00"/>
    <d v="2024-03-16T00:00:00"/>
    <x v="12"/>
    <x v="3"/>
  </r>
  <r>
    <x v="2848"/>
    <x v="37"/>
    <x v="2795"/>
    <x v="5"/>
    <x v="2848"/>
    <x v="0"/>
    <x v="5"/>
    <x v="4"/>
    <x v="0"/>
    <x v="155"/>
    <x v="10"/>
    <x v="0"/>
    <x v="1"/>
    <m/>
    <m/>
    <x v="15"/>
    <x v="3"/>
  </r>
  <r>
    <x v="2849"/>
    <x v="21"/>
    <x v="2796"/>
    <x v="10"/>
    <x v="2849"/>
    <x v="5"/>
    <x v="18"/>
    <x v="1"/>
    <x v="1"/>
    <x v="273"/>
    <x v="12"/>
    <x v="0"/>
    <x v="6"/>
    <m/>
    <m/>
    <x v="32"/>
    <x v="3"/>
  </r>
  <r>
    <x v="2850"/>
    <x v="18"/>
    <x v="2797"/>
    <x v="9"/>
    <x v="2850"/>
    <x v="5"/>
    <x v="17"/>
    <x v="0"/>
    <x v="0"/>
    <x v="244"/>
    <x v="15"/>
    <x v="1"/>
    <x v="6"/>
    <d v="2024-04-02T00:00:00"/>
    <d v="2024-10-02T00:00:00"/>
    <x v="24"/>
    <x v="3"/>
  </r>
  <r>
    <x v="2851"/>
    <x v="25"/>
    <x v="2798"/>
    <x v="12"/>
    <x v="2851"/>
    <x v="3"/>
    <x v="19"/>
    <x v="0"/>
    <x v="0"/>
    <x v="148"/>
    <x v="12"/>
    <x v="1"/>
    <x v="6"/>
    <d v="2024-09-04T00:00:00"/>
    <d v="2024-10-20T00:00:00"/>
    <x v="36"/>
    <x v="3"/>
  </r>
  <r>
    <x v="2852"/>
    <x v="22"/>
    <x v="2799"/>
    <x v="11"/>
    <x v="2852"/>
    <x v="4"/>
    <x v="8"/>
    <x v="3"/>
    <x v="1"/>
    <x v="13"/>
    <x v="3"/>
    <x v="0"/>
    <x v="8"/>
    <m/>
    <m/>
    <x v="26"/>
    <x v="2"/>
  </r>
  <r>
    <x v="2853"/>
    <x v="21"/>
    <x v="2800"/>
    <x v="10"/>
    <x v="2853"/>
    <x v="0"/>
    <x v="7"/>
    <x v="4"/>
    <x v="0"/>
    <x v="99"/>
    <x v="15"/>
    <x v="0"/>
    <x v="9"/>
    <m/>
    <m/>
    <x v="30"/>
    <x v="3"/>
  </r>
  <r>
    <x v="2854"/>
    <x v="34"/>
    <x v="2801"/>
    <x v="5"/>
    <x v="2854"/>
    <x v="0"/>
    <x v="11"/>
    <x v="2"/>
    <x v="0"/>
    <x v="2"/>
    <x v="3"/>
    <x v="1"/>
    <x v="3"/>
    <d v="2023-06-24T00:00:00"/>
    <d v="2024-07-02T00:00:00"/>
    <x v="10"/>
    <x v="3"/>
  </r>
  <r>
    <x v="2855"/>
    <x v="23"/>
    <x v="2802"/>
    <x v="9"/>
    <x v="2855"/>
    <x v="5"/>
    <x v="6"/>
    <x v="1"/>
    <x v="1"/>
    <x v="203"/>
    <x v="1"/>
    <x v="0"/>
    <x v="9"/>
    <m/>
    <m/>
    <x v="3"/>
    <x v="3"/>
  </r>
  <r>
    <x v="2856"/>
    <x v="8"/>
    <x v="2803"/>
    <x v="7"/>
    <x v="2856"/>
    <x v="1"/>
    <x v="12"/>
    <x v="4"/>
    <x v="1"/>
    <x v="269"/>
    <x v="4"/>
    <x v="0"/>
    <x v="4"/>
    <m/>
    <m/>
    <x v="31"/>
    <x v="3"/>
  </r>
  <r>
    <x v="2857"/>
    <x v="26"/>
    <x v="2804"/>
    <x v="7"/>
    <x v="2857"/>
    <x v="1"/>
    <x v="13"/>
    <x v="3"/>
    <x v="1"/>
    <x v="261"/>
    <x v="10"/>
    <x v="1"/>
    <x v="3"/>
    <d v="2023-04-18T00:00:00"/>
    <d v="2025-01-31T00:00:00"/>
    <x v="5"/>
    <x v="3"/>
  </r>
  <r>
    <x v="2858"/>
    <x v="2"/>
    <x v="2805"/>
    <x v="2"/>
    <x v="2858"/>
    <x v="0"/>
    <x v="7"/>
    <x v="3"/>
    <x v="0"/>
    <x v="326"/>
    <x v="5"/>
    <x v="0"/>
    <x v="11"/>
    <m/>
    <m/>
    <x v="27"/>
    <x v="1"/>
  </r>
  <r>
    <x v="2859"/>
    <x v="19"/>
    <x v="2806"/>
    <x v="7"/>
    <x v="2859"/>
    <x v="1"/>
    <x v="6"/>
    <x v="0"/>
    <x v="0"/>
    <x v="35"/>
    <x v="7"/>
    <x v="1"/>
    <x v="9"/>
    <d v="2024-09-01T00:00:00"/>
    <d v="2024-12-22T00:00:00"/>
    <x v="31"/>
    <x v="3"/>
  </r>
  <r>
    <x v="2860"/>
    <x v="36"/>
    <x v="2807"/>
    <x v="6"/>
    <x v="2860"/>
    <x v="2"/>
    <x v="1"/>
    <x v="2"/>
    <x v="1"/>
    <x v="38"/>
    <x v="13"/>
    <x v="1"/>
    <x v="2"/>
    <d v="2024-12-10T00:00:00"/>
    <d v="2025-01-20T00:00:00"/>
    <x v="4"/>
    <x v="3"/>
  </r>
  <r>
    <x v="2861"/>
    <x v="32"/>
    <x v="2808"/>
    <x v="11"/>
    <x v="2861"/>
    <x v="1"/>
    <x v="13"/>
    <x v="2"/>
    <x v="1"/>
    <x v="358"/>
    <x v="9"/>
    <x v="1"/>
    <x v="2"/>
    <d v="2024-06-12T00:00:00"/>
    <d v="2024-12-05T00:00:00"/>
    <x v="7"/>
    <x v="2"/>
  </r>
  <r>
    <x v="2862"/>
    <x v="6"/>
    <x v="2809"/>
    <x v="5"/>
    <x v="2862"/>
    <x v="3"/>
    <x v="9"/>
    <x v="3"/>
    <x v="1"/>
    <x v="330"/>
    <x v="15"/>
    <x v="1"/>
    <x v="10"/>
    <d v="2023-10-29T00:00:00"/>
    <d v="2023-11-15T00:00:00"/>
    <x v="32"/>
    <x v="3"/>
  </r>
  <r>
    <x v="2863"/>
    <x v="21"/>
    <x v="2810"/>
    <x v="10"/>
    <x v="2863"/>
    <x v="0"/>
    <x v="3"/>
    <x v="2"/>
    <x v="1"/>
    <x v="200"/>
    <x v="15"/>
    <x v="1"/>
    <x v="4"/>
    <d v="2023-12-19T00:00:00"/>
    <d v="2024-02-11T00:00:00"/>
    <x v="21"/>
    <x v="3"/>
  </r>
  <r>
    <x v="2864"/>
    <x v="3"/>
    <x v="2811"/>
    <x v="3"/>
    <x v="2864"/>
    <x v="1"/>
    <x v="14"/>
    <x v="3"/>
    <x v="0"/>
    <x v="20"/>
    <x v="4"/>
    <x v="0"/>
    <x v="0"/>
    <m/>
    <m/>
    <x v="13"/>
    <x v="2"/>
  </r>
  <r>
    <x v="2865"/>
    <x v="33"/>
    <x v="982"/>
    <x v="0"/>
    <x v="2865"/>
    <x v="0"/>
    <x v="15"/>
    <x v="2"/>
    <x v="1"/>
    <x v="262"/>
    <x v="16"/>
    <x v="0"/>
    <x v="2"/>
    <m/>
    <m/>
    <x v="13"/>
    <x v="0"/>
  </r>
  <r>
    <x v="2866"/>
    <x v="30"/>
    <x v="2812"/>
    <x v="12"/>
    <x v="2866"/>
    <x v="3"/>
    <x v="2"/>
    <x v="2"/>
    <x v="0"/>
    <x v="127"/>
    <x v="14"/>
    <x v="0"/>
    <x v="7"/>
    <m/>
    <m/>
    <x v="18"/>
    <x v="3"/>
  </r>
  <r>
    <x v="2867"/>
    <x v="8"/>
    <x v="2813"/>
    <x v="7"/>
    <x v="2867"/>
    <x v="2"/>
    <x v="10"/>
    <x v="4"/>
    <x v="1"/>
    <x v="38"/>
    <x v="8"/>
    <x v="1"/>
    <x v="1"/>
    <d v="2024-12-07T00:00:00"/>
    <d v="2024-12-14T00:00:00"/>
    <x v="28"/>
    <x v="3"/>
  </r>
  <r>
    <x v="2868"/>
    <x v="21"/>
    <x v="2814"/>
    <x v="10"/>
    <x v="2868"/>
    <x v="4"/>
    <x v="17"/>
    <x v="1"/>
    <x v="1"/>
    <x v="322"/>
    <x v="6"/>
    <x v="1"/>
    <x v="10"/>
    <d v="2024-11-21T00:00:00"/>
    <d v="2024-12-11T00:00:00"/>
    <x v="21"/>
    <x v="3"/>
  </r>
  <r>
    <x v="2869"/>
    <x v="30"/>
    <x v="2815"/>
    <x v="12"/>
    <x v="2869"/>
    <x v="5"/>
    <x v="9"/>
    <x v="0"/>
    <x v="1"/>
    <x v="210"/>
    <x v="19"/>
    <x v="0"/>
    <x v="11"/>
    <m/>
    <m/>
    <x v="32"/>
    <x v="3"/>
  </r>
  <r>
    <x v="2870"/>
    <x v="12"/>
    <x v="2816"/>
    <x v="9"/>
    <x v="2870"/>
    <x v="3"/>
    <x v="17"/>
    <x v="4"/>
    <x v="0"/>
    <x v="308"/>
    <x v="5"/>
    <x v="0"/>
    <x v="7"/>
    <m/>
    <m/>
    <x v="18"/>
    <x v="3"/>
  </r>
  <r>
    <x v="2871"/>
    <x v="0"/>
    <x v="2817"/>
    <x v="0"/>
    <x v="2871"/>
    <x v="1"/>
    <x v="5"/>
    <x v="0"/>
    <x v="0"/>
    <x v="323"/>
    <x v="18"/>
    <x v="1"/>
    <x v="1"/>
    <d v="2024-06-21T00:00:00"/>
    <d v="2025-01-17T00:00:00"/>
    <x v="23"/>
    <x v="0"/>
  </r>
  <r>
    <x v="2872"/>
    <x v="13"/>
    <x v="2818"/>
    <x v="10"/>
    <x v="2872"/>
    <x v="2"/>
    <x v="2"/>
    <x v="4"/>
    <x v="0"/>
    <x v="229"/>
    <x v="4"/>
    <x v="1"/>
    <x v="9"/>
    <d v="2023-07-21T00:00:00"/>
    <d v="2023-10-17T00:00:00"/>
    <x v="7"/>
    <x v="3"/>
  </r>
  <r>
    <x v="2873"/>
    <x v="30"/>
    <x v="2819"/>
    <x v="12"/>
    <x v="2873"/>
    <x v="0"/>
    <x v="17"/>
    <x v="4"/>
    <x v="0"/>
    <x v="80"/>
    <x v="8"/>
    <x v="0"/>
    <x v="10"/>
    <m/>
    <m/>
    <x v="11"/>
    <x v="3"/>
  </r>
  <r>
    <x v="2874"/>
    <x v="3"/>
    <x v="2820"/>
    <x v="3"/>
    <x v="2874"/>
    <x v="5"/>
    <x v="2"/>
    <x v="1"/>
    <x v="1"/>
    <x v="119"/>
    <x v="5"/>
    <x v="0"/>
    <x v="1"/>
    <m/>
    <m/>
    <x v="7"/>
    <x v="2"/>
  </r>
  <r>
    <x v="2875"/>
    <x v="31"/>
    <x v="2821"/>
    <x v="12"/>
    <x v="2875"/>
    <x v="4"/>
    <x v="14"/>
    <x v="1"/>
    <x v="0"/>
    <x v="114"/>
    <x v="12"/>
    <x v="0"/>
    <x v="0"/>
    <m/>
    <m/>
    <x v="32"/>
    <x v="3"/>
  </r>
  <r>
    <x v="2876"/>
    <x v="37"/>
    <x v="2822"/>
    <x v="5"/>
    <x v="2876"/>
    <x v="1"/>
    <x v="2"/>
    <x v="4"/>
    <x v="1"/>
    <x v="16"/>
    <x v="0"/>
    <x v="0"/>
    <x v="5"/>
    <m/>
    <m/>
    <x v="28"/>
    <x v="3"/>
  </r>
  <r>
    <x v="2877"/>
    <x v="38"/>
    <x v="2823"/>
    <x v="0"/>
    <x v="2877"/>
    <x v="3"/>
    <x v="11"/>
    <x v="4"/>
    <x v="0"/>
    <x v="249"/>
    <x v="8"/>
    <x v="0"/>
    <x v="11"/>
    <m/>
    <m/>
    <x v="11"/>
    <x v="0"/>
  </r>
  <r>
    <x v="2878"/>
    <x v="20"/>
    <x v="2824"/>
    <x v="8"/>
    <x v="2878"/>
    <x v="0"/>
    <x v="1"/>
    <x v="4"/>
    <x v="1"/>
    <x v="28"/>
    <x v="5"/>
    <x v="1"/>
    <x v="0"/>
    <d v="2023-11-03T00:00:00"/>
    <d v="2024-09-20T00:00:00"/>
    <x v="2"/>
    <x v="3"/>
  </r>
  <r>
    <x v="2879"/>
    <x v="27"/>
    <x v="2825"/>
    <x v="3"/>
    <x v="2879"/>
    <x v="4"/>
    <x v="2"/>
    <x v="4"/>
    <x v="0"/>
    <x v="232"/>
    <x v="5"/>
    <x v="0"/>
    <x v="3"/>
    <m/>
    <m/>
    <x v="30"/>
    <x v="2"/>
  </r>
  <r>
    <x v="2880"/>
    <x v="31"/>
    <x v="2826"/>
    <x v="12"/>
    <x v="2880"/>
    <x v="1"/>
    <x v="3"/>
    <x v="1"/>
    <x v="0"/>
    <x v="55"/>
    <x v="9"/>
    <x v="0"/>
    <x v="0"/>
    <m/>
    <m/>
    <x v="16"/>
    <x v="3"/>
  </r>
  <r>
    <x v="2881"/>
    <x v="30"/>
    <x v="1353"/>
    <x v="12"/>
    <x v="2881"/>
    <x v="2"/>
    <x v="2"/>
    <x v="0"/>
    <x v="1"/>
    <x v="21"/>
    <x v="13"/>
    <x v="0"/>
    <x v="8"/>
    <m/>
    <m/>
    <x v="36"/>
    <x v="3"/>
  </r>
  <r>
    <x v="2882"/>
    <x v="17"/>
    <x v="2827"/>
    <x v="6"/>
    <x v="2882"/>
    <x v="0"/>
    <x v="1"/>
    <x v="2"/>
    <x v="0"/>
    <x v="328"/>
    <x v="3"/>
    <x v="0"/>
    <x v="3"/>
    <m/>
    <m/>
    <x v="3"/>
    <x v="3"/>
  </r>
  <r>
    <x v="2883"/>
    <x v="24"/>
    <x v="2828"/>
    <x v="3"/>
    <x v="2883"/>
    <x v="1"/>
    <x v="4"/>
    <x v="1"/>
    <x v="0"/>
    <x v="140"/>
    <x v="8"/>
    <x v="0"/>
    <x v="9"/>
    <m/>
    <m/>
    <x v="18"/>
    <x v="2"/>
  </r>
  <r>
    <x v="2884"/>
    <x v="28"/>
    <x v="2829"/>
    <x v="4"/>
    <x v="2884"/>
    <x v="1"/>
    <x v="13"/>
    <x v="1"/>
    <x v="1"/>
    <x v="390"/>
    <x v="0"/>
    <x v="0"/>
    <x v="1"/>
    <m/>
    <m/>
    <x v="34"/>
    <x v="3"/>
  </r>
  <r>
    <x v="2885"/>
    <x v="36"/>
    <x v="2830"/>
    <x v="6"/>
    <x v="2885"/>
    <x v="3"/>
    <x v="0"/>
    <x v="0"/>
    <x v="1"/>
    <x v="168"/>
    <x v="17"/>
    <x v="1"/>
    <x v="7"/>
    <d v="2024-06-28T00:00:00"/>
    <d v="2024-08-30T00:00:00"/>
    <x v="10"/>
    <x v="3"/>
  </r>
  <r>
    <x v="2886"/>
    <x v="1"/>
    <x v="2831"/>
    <x v="1"/>
    <x v="2886"/>
    <x v="0"/>
    <x v="16"/>
    <x v="3"/>
    <x v="0"/>
    <x v="135"/>
    <x v="15"/>
    <x v="1"/>
    <x v="10"/>
    <d v="2023-09-17T00:00:00"/>
    <d v="2024-10-08T00:00:00"/>
    <x v="5"/>
    <x v="0"/>
  </r>
  <r>
    <x v="2887"/>
    <x v="3"/>
    <x v="2832"/>
    <x v="3"/>
    <x v="2887"/>
    <x v="1"/>
    <x v="9"/>
    <x v="1"/>
    <x v="1"/>
    <x v="369"/>
    <x v="1"/>
    <x v="0"/>
    <x v="9"/>
    <m/>
    <m/>
    <x v="23"/>
    <x v="2"/>
  </r>
  <r>
    <x v="2888"/>
    <x v="3"/>
    <x v="2833"/>
    <x v="3"/>
    <x v="2888"/>
    <x v="5"/>
    <x v="1"/>
    <x v="0"/>
    <x v="1"/>
    <x v="194"/>
    <x v="3"/>
    <x v="1"/>
    <x v="10"/>
    <d v="2024-01-22T00:00:00"/>
    <d v="2024-11-12T00:00:00"/>
    <x v="0"/>
    <x v="2"/>
  </r>
  <r>
    <x v="2889"/>
    <x v="8"/>
    <x v="2834"/>
    <x v="7"/>
    <x v="2889"/>
    <x v="4"/>
    <x v="10"/>
    <x v="4"/>
    <x v="1"/>
    <x v="144"/>
    <x v="19"/>
    <x v="0"/>
    <x v="10"/>
    <m/>
    <m/>
    <x v="5"/>
    <x v="3"/>
  </r>
  <r>
    <x v="2890"/>
    <x v="5"/>
    <x v="2835"/>
    <x v="4"/>
    <x v="2890"/>
    <x v="0"/>
    <x v="18"/>
    <x v="1"/>
    <x v="0"/>
    <x v="395"/>
    <x v="17"/>
    <x v="0"/>
    <x v="0"/>
    <m/>
    <m/>
    <x v="13"/>
    <x v="3"/>
  </r>
  <r>
    <x v="2891"/>
    <x v="13"/>
    <x v="2836"/>
    <x v="10"/>
    <x v="2891"/>
    <x v="5"/>
    <x v="15"/>
    <x v="3"/>
    <x v="1"/>
    <x v="243"/>
    <x v="14"/>
    <x v="0"/>
    <x v="2"/>
    <m/>
    <m/>
    <x v="27"/>
    <x v="3"/>
  </r>
  <r>
    <x v="2892"/>
    <x v="15"/>
    <x v="2837"/>
    <x v="1"/>
    <x v="2892"/>
    <x v="5"/>
    <x v="15"/>
    <x v="3"/>
    <x v="0"/>
    <x v="102"/>
    <x v="9"/>
    <x v="0"/>
    <x v="3"/>
    <m/>
    <m/>
    <x v="14"/>
    <x v="0"/>
  </r>
  <r>
    <x v="2893"/>
    <x v="3"/>
    <x v="2838"/>
    <x v="3"/>
    <x v="2893"/>
    <x v="5"/>
    <x v="1"/>
    <x v="0"/>
    <x v="0"/>
    <x v="312"/>
    <x v="17"/>
    <x v="0"/>
    <x v="10"/>
    <m/>
    <m/>
    <x v="14"/>
    <x v="2"/>
  </r>
  <r>
    <x v="2894"/>
    <x v="33"/>
    <x v="2839"/>
    <x v="0"/>
    <x v="2894"/>
    <x v="0"/>
    <x v="0"/>
    <x v="3"/>
    <x v="1"/>
    <x v="327"/>
    <x v="18"/>
    <x v="0"/>
    <x v="10"/>
    <m/>
    <m/>
    <x v="13"/>
    <x v="0"/>
  </r>
  <r>
    <x v="2895"/>
    <x v="17"/>
    <x v="2840"/>
    <x v="6"/>
    <x v="2895"/>
    <x v="2"/>
    <x v="0"/>
    <x v="1"/>
    <x v="1"/>
    <x v="316"/>
    <x v="0"/>
    <x v="0"/>
    <x v="0"/>
    <m/>
    <m/>
    <x v="32"/>
    <x v="3"/>
  </r>
  <r>
    <x v="2896"/>
    <x v="8"/>
    <x v="2841"/>
    <x v="7"/>
    <x v="2896"/>
    <x v="2"/>
    <x v="10"/>
    <x v="4"/>
    <x v="1"/>
    <x v="169"/>
    <x v="8"/>
    <x v="0"/>
    <x v="8"/>
    <m/>
    <m/>
    <x v="11"/>
    <x v="3"/>
  </r>
  <r>
    <x v="2897"/>
    <x v="19"/>
    <x v="2842"/>
    <x v="7"/>
    <x v="2897"/>
    <x v="4"/>
    <x v="16"/>
    <x v="4"/>
    <x v="0"/>
    <x v="184"/>
    <x v="14"/>
    <x v="0"/>
    <x v="1"/>
    <m/>
    <m/>
    <x v="30"/>
    <x v="3"/>
  </r>
  <r>
    <x v="2898"/>
    <x v="8"/>
    <x v="2843"/>
    <x v="7"/>
    <x v="2898"/>
    <x v="4"/>
    <x v="12"/>
    <x v="1"/>
    <x v="0"/>
    <x v="392"/>
    <x v="13"/>
    <x v="1"/>
    <x v="6"/>
    <d v="2023-04-26T00:00:00"/>
    <d v="2024-12-09T00:00:00"/>
    <x v="19"/>
    <x v="3"/>
  </r>
  <r>
    <x v="2899"/>
    <x v="1"/>
    <x v="2844"/>
    <x v="1"/>
    <x v="2899"/>
    <x v="2"/>
    <x v="3"/>
    <x v="0"/>
    <x v="1"/>
    <x v="87"/>
    <x v="12"/>
    <x v="0"/>
    <x v="1"/>
    <m/>
    <m/>
    <x v="10"/>
    <x v="0"/>
  </r>
  <r>
    <x v="2900"/>
    <x v="24"/>
    <x v="2845"/>
    <x v="3"/>
    <x v="2900"/>
    <x v="1"/>
    <x v="11"/>
    <x v="1"/>
    <x v="1"/>
    <x v="314"/>
    <x v="0"/>
    <x v="1"/>
    <x v="7"/>
    <d v="2024-08-10T00:00:00"/>
    <d v="2025-01-21T00:00:00"/>
    <x v="8"/>
    <x v="2"/>
  </r>
  <r>
    <x v="2901"/>
    <x v="4"/>
    <x v="2846"/>
    <x v="1"/>
    <x v="2901"/>
    <x v="4"/>
    <x v="0"/>
    <x v="2"/>
    <x v="0"/>
    <x v="357"/>
    <x v="9"/>
    <x v="0"/>
    <x v="9"/>
    <m/>
    <m/>
    <x v="33"/>
    <x v="0"/>
  </r>
  <r>
    <x v="2902"/>
    <x v="4"/>
    <x v="2847"/>
    <x v="1"/>
    <x v="2902"/>
    <x v="2"/>
    <x v="10"/>
    <x v="3"/>
    <x v="1"/>
    <x v="192"/>
    <x v="7"/>
    <x v="1"/>
    <x v="4"/>
    <d v="2024-06-10T00:00:00"/>
    <d v="2024-11-06T00:00:00"/>
    <x v="31"/>
    <x v="0"/>
  </r>
  <r>
    <x v="2903"/>
    <x v="9"/>
    <x v="2848"/>
    <x v="8"/>
    <x v="2903"/>
    <x v="1"/>
    <x v="4"/>
    <x v="1"/>
    <x v="0"/>
    <x v="296"/>
    <x v="16"/>
    <x v="1"/>
    <x v="4"/>
    <d v="2024-09-14T00:00:00"/>
    <d v="2024-10-29T00:00:00"/>
    <x v="23"/>
    <x v="3"/>
  </r>
  <r>
    <x v="2904"/>
    <x v="27"/>
    <x v="2849"/>
    <x v="3"/>
    <x v="2904"/>
    <x v="3"/>
    <x v="10"/>
    <x v="3"/>
    <x v="0"/>
    <x v="105"/>
    <x v="1"/>
    <x v="1"/>
    <x v="10"/>
    <d v="2024-12-22T00:00:00"/>
    <d v="2025-01-06T00:00:00"/>
    <x v="17"/>
    <x v="2"/>
  </r>
  <r>
    <x v="2905"/>
    <x v="27"/>
    <x v="2850"/>
    <x v="3"/>
    <x v="2905"/>
    <x v="4"/>
    <x v="16"/>
    <x v="0"/>
    <x v="1"/>
    <x v="198"/>
    <x v="6"/>
    <x v="0"/>
    <x v="0"/>
    <m/>
    <m/>
    <x v="5"/>
    <x v="2"/>
  </r>
  <r>
    <x v="2906"/>
    <x v="13"/>
    <x v="2851"/>
    <x v="10"/>
    <x v="2906"/>
    <x v="0"/>
    <x v="0"/>
    <x v="4"/>
    <x v="1"/>
    <x v="307"/>
    <x v="12"/>
    <x v="0"/>
    <x v="8"/>
    <m/>
    <m/>
    <x v="11"/>
    <x v="3"/>
  </r>
  <r>
    <x v="2907"/>
    <x v="7"/>
    <x v="2852"/>
    <x v="6"/>
    <x v="2907"/>
    <x v="5"/>
    <x v="7"/>
    <x v="2"/>
    <x v="0"/>
    <x v="306"/>
    <x v="6"/>
    <x v="1"/>
    <x v="9"/>
    <d v="2023-10-21T00:00:00"/>
    <d v="2024-07-02T00:00:00"/>
    <x v="1"/>
    <x v="3"/>
  </r>
  <r>
    <x v="2908"/>
    <x v="7"/>
    <x v="2853"/>
    <x v="6"/>
    <x v="2908"/>
    <x v="2"/>
    <x v="6"/>
    <x v="0"/>
    <x v="1"/>
    <x v="285"/>
    <x v="17"/>
    <x v="0"/>
    <x v="8"/>
    <m/>
    <m/>
    <x v="27"/>
    <x v="3"/>
  </r>
  <r>
    <x v="2909"/>
    <x v="5"/>
    <x v="2854"/>
    <x v="4"/>
    <x v="2909"/>
    <x v="0"/>
    <x v="13"/>
    <x v="4"/>
    <x v="0"/>
    <x v="323"/>
    <x v="18"/>
    <x v="0"/>
    <x v="11"/>
    <m/>
    <m/>
    <x v="17"/>
    <x v="3"/>
  </r>
  <r>
    <x v="2910"/>
    <x v="31"/>
    <x v="2855"/>
    <x v="12"/>
    <x v="2910"/>
    <x v="1"/>
    <x v="19"/>
    <x v="0"/>
    <x v="0"/>
    <x v="211"/>
    <x v="8"/>
    <x v="0"/>
    <x v="1"/>
    <m/>
    <m/>
    <x v="29"/>
    <x v="3"/>
  </r>
  <r>
    <x v="2911"/>
    <x v="18"/>
    <x v="2856"/>
    <x v="9"/>
    <x v="2911"/>
    <x v="5"/>
    <x v="17"/>
    <x v="4"/>
    <x v="1"/>
    <x v="169"/>
    <x v="16"/>
    <x v="0"/>
    <x v="6"/>
    <m/>
    <m/>
    <x v="19"/>
    <x v="3"/>
  </r>
  <r>
    <x v="2912"/>
    <x v="28"/>
    <x v="2857"/>
    <x v="4"/>
    <x v="2912"/>
    <x v="1"/>
    <x v="9"/>
    <x v="4"/>
    <x v="1"/>
    <x v="67"/>
    <x v="16"/>
    <x v="1"/>
    <x v="3"/>
    <d v="2024-01-09T00:00:00"/>
    <d v="2024-04-15T00:00:00"/>
    <x v="8"/>
    <x v="3"/>
  </r>
  <r>
    <x v="2913"/>
    <x v="6"/>
    <x v="2858"/>
    <x v="5"/>
    <x v="2913"/>
    <x v="1"/>
    <x v="7"/>
    <x v="3"/>
    <x v="1"/>
    <x v="303"/>
    <x v="4"/>
    <x v="1"/>
    <x v="4"/>
    <d v="2023-05-25T00:00:00"/>
    <d v="2025-02-10T00:00:00"/>
    <x v="22"/>
    <x v="3"/>
  </r>
  <r>
    <x v="2914"/>
    <x v="26"/>
    <x v="2859"/>
    <x v="7"/>
    <x v="2914"/>
    <x v="1"/>
    <x v="13"/>
    <x v="2"/>
    <x v="1"/>
    <x v="417"/>
    <x v="15"/>
    <x v="1"/>
    <x v="1"/>
    <d v="2023-10-24T00:00:00"/>
    <d v="2024-10-26T00:00:00"/>
    <x v="2"/>
    <x v="3"/>
  </r>
  <r>
    <x v="2915"/>
    <x v="27"/>
    <x v="2860"/>
    <x v="3"/>
    <x v="2915"/>
    <x v="5"/>
    <x v="6"/>
    <x v="0"/>
    <x v="0"/>
    <x v="26"/>
    <x v="13"/>
    <x v="1"/>
    <x v="4"/>
    <d v="2024-04-09T00:00:00"/>
    <d v="2024-07-06T00:00:00"/>
    <x v="29"/>
    <x v="2"/>
  </r>
  <r>
    <x v="2916"/>
    <x v="26"/>
    <x v="2861"/>
    <x v="7"/>
    <x v="2916"/>
    <x v="3"/>
    <x v="13"/>
    <x v="2"/>
    <x v="1"/>
    <x v="234"/>
    <x v="5"/>
    <x v="1"/>
    <x v="6"/>
    <d v="2023-06-04T00:00:00"/>
    <d v="2025-02-24T00:00:00"/>
    <x v="23"/>
    <x v="3"/>
  </r>
  <r>
    <x v="2917"/>
    <x v="1"/>
    <x v="2862"/>
    <x v="1"/>
    <x v="2917"/>
    <x v="3"/>
    <x v="8"/>
    <x v="4"/>
    <x v="1"/>
    <x v="273"/>
    <x v="5"/>
    <x v="0"/>
    <x v="1"/>
    <m/>
    <m/>
    <x v="14"/>
    <x v="0"/>
  </r>
  <r>
    <x v="2918"/>
    <x v="33"/>
    <x v="2863"/>
    <x v="0"/>
    <x v="2918"/>
    <x v="0"/>
    <x v="10"/>
    <x v="2"/>
    <x v="0"/>
    <x v="415"/>
    <x v="18"/>
    <x v="0"/>
    <x v="7"/>
    <m/>
    <m/>
    <x v="10"/>
    <x v="0"/>
  </r>
  <r>
    <x v="2919"/>
    <x v="18"/>
    <x v="2864"/>
    <x v="9"/>
    <x v="2919"/>
    <x v="0"/>
    <x v="0"/>
    <x v="0"/>
    <x v="0"/>
    <x v="223"/>
    <x v="15"/>
    <x v="1"/>
    <x v="1"/>
    <d v="2024-02-15T00:00:00"/>
    <d v="2024-11-09T00:00:00"/>
    <x v="4"/>
    <x v="3"/>
  </r>
  <r>
    <x v="2920"/>
    <x v="33"/>
    <x v="2865"/>
    <x v="0"/>
    <x v="2920"/>
    <x v="4"/>
    <x v="10"/>
    <x v="0"/>
    <x v="0"/>
    <x v="128"/>
    <x v="3"/>
    <x v="0"/>
    <x v="5"/>
    <m/>
    <m/>
    <x v="10"/>
    <x v="0"/>
  </r>
  <r>
    <x v="2921"/>
    <x v="35"/>
    <x v="2866"/>
    <x v="2"/>
    <x v="2921"/>
    <x v="4"/>
    <x v="10"/>
    <x v="2"/>
    <x v="1"/>
    <x v="91"/>
    <x v="16"/>
    <x v="1"/>
    <x v="10"/>
    <d v="2023-10-18T00:00:00"/>
    <d v="2024-08-11T00:00:00"/>
    <x v="10"/>
    <x v="1"/>
  </r>
  <r>
    <x v="2922"/>
    <x v="3"/>
    <x v="2436"/>
    <x v="3"/>
    <x v="2922"/>
    <x v="4"/>
    <x v="16"/>
    <x v="4"/>
    <x v="0"/>
    <x v="252"/>
    <x v="1"/>
    <x v="0"/>
    <x v="6"/>
    <m/>
    <m/>
    <x v="33"/>
    <x v="2"/>
  </r>
  <r>
    <x v="2923"/>
    <x v="12"/>
    <x v="2867"/>
    <x v="9"/>
    <x v="2923"/>
    <x v="2"/>
    <x v="18"/>
    <x v="4"/>
    <x v="0"/>
    <x v="366"/>
    <x v="4"/>
    <x v="0"/>
    <x v="6"/>
    <m/>
    <m/>
    <x v="32"/>
    <x v="3"/>
  </r>
  <r>
    <x v="2924"/>
    <x v="32"/>
    <x v="2868"/>
    <x v="11"/>
    <x v="2924"/>
    <x v="5"/>
    <x v="17"/>
    <x v="2"/>
    <x v="1"/>
    <x v="103"/>
    <x v="19"/>
    <x v="1"/>
    <x v="1"/>
    <d v="2024-12-06T00:00:00"/>
    <d v="2024-12-31T00:00:00"/>
    <x v="3"/>
    <x v="2"/>
  </r>
  <r>
    <x v="2925"/>
    <x v="16"/>
    <x v="750"/>
    <x v="1"/>
    <x v="2925"/>
    <x v="3"/>
    <x v="7"/>
    <x v="1"/>
    <x v="1"/>
    <x v="366"/>
    <x v="18"/>
    <x v="0"/>
    <x v="9"/>
    <m/>
    <m/>
    <x v="4"/>
    <x v="0"/>
  </r>
  <r>
    <x v="2926"/>
    <x v="10"/>
    <x v="2869"/>
    <x v="2"/>
    <x v="2926"/>
    <x v="3"/>
    <x v="2"/>
    <x v="4"/>
    <x v="0"/>
    <x v="371"/>
    <x v="8"/>
    <x v="1"/>
    <x v="6"/>
    <d v="2025-01-15T00:00:00"/>
    <d v="2025-02-12T00:00:00"/>
    <x v="25"/>
    <x v="1"/>
  </r>
  <r>
    <x v="2927"/>
    <x v="15"/>
    <x v="2870"/>
    <x v="1"/>
    <x v="2927"/>
    <x v="1"/>
    <x v="0"/>
    <x v="4"/>
    <x v="0"/>
    <x v="294"/>
    <x v="18"/>
    <x v="1"/>
    <x v="11"/>
    <d v="2023-05-29T00:00:00"/>
    <d v="2023-10-03T00:00:00"/>
    <x v="18"/>
    <x v="0"/>
  </r>
  <r>
    <x v="2928"/>
    <x v="33"/>
    <x v="2871"/>
    <x v="0"/>
    <x v="2928"/>
    <x v="1"/>
    <x v="4"/>
    <x v="3"/>
    <x v="1"/>
    <x v="94"/>
    <x v="16"/>
    <x v="1"/>
    <x v="5"/>
    <d v="2024-11-11T00:00:00"/>
    <d v="2025-02-09T00:00:00"/>
    <x v="19"/>
    <x v="0"/>
  </r>
  <r>
    <x v="2929"/>
    <x v="24"/>
    <x v="2872"/>
    <x v="3"/>
    <x v="2929"/>
    <x v="3"/>
    <x v="6"/>
    <x v="3"/>
    <x v="0"/>
    <x v="382"/>
    <x v="14"/>
    <x v="0"/>
    <x v="8"/>
    <m/>
    <m/>
    <x v="0"/>
    <x v="2"/>
  </r>
  <r>
    <x v="2930"/>
    <x v="8"/>
    <x v="2873"/>
    <x v="7"/>
    <x v="2930"/>
    <x v="3"/>
    <x v="13"/>
    <x v="1"/>
    <x v="1"/>
    <x v="250"/>
    <x v="12"/>
    <x v="0"/>
    <x v="6"/>
    <m/>
    <m/>
    <x v="7"/>
    <x v="3"/>
  </r>
  <r>
    <x v="2931"/>
    <x v="29"/>
    <x v="2874"/>
    <x v="4"/>
    <x v="2931"/>
    <x v="1"/>
    <x v="10"/>
    <x v="2"/>
    <x v="1"/>
    <x v="222"/>
    <x v="12"/>
    <x v="0"/>
    <x v="5"/>
    <m/>
    <m/>
    <x v="20"/>
    <x v="3"/>
  </r>
  <r>
    <x v="2932"/>
    <x v="5"/>
    <x v="2875"/>
    <x v="4"/>
    <x v="2932"/>
    <x v="1"/>
    <x v="6"/>
    <x v="0"/>
    <x v="0"/>
    <x v="147"/>
    <x v="14"/>
    <x v="0"/>
    <x v="11"/>
    <m/>
    <m/>
    <x v="3"/>
    <x v="3"/>
  </r>
  <r>
    <x v="2933"/>
    <x v="24"/>
    <x v="2876"/>
    <x v="3"/>
    <x v="2933"/>
    <x v="3"/>
    <x v="0"/>
    <x v="1"/>
    <x v="0"/>
    <x v="249"/>
    <x v="19"/>
    <x v="1"/>
    <x v="11"/>
    <d v="2024-11-22T00:00:00"/>
    <d v="2025-01-31T00:00:00"/>
    <x v="4"/>
    <x v="2"/>
  </r>
  <r>
    <x v="2934"/>
    <x v="12"/>
    <x v="2877"/>
    <x v="9"/>
    <x v="2934"/>
    <x v="5"/>
    <x v="11"/>
    <x v="2"/>
    <x v="1"/>
    <x v="22"/>
    <x v="6"/>
    <x v="0"/>
    <x v="6"/>
    <m/>
    <m/>
    <x v="33"/>
    <x v="3"/>
  </r>
  <r>
    <x v="2935"/>
    <x v="21"/>
    <x v="2878"/>
    <x v="10"/>
    <x v="2935"/>
    <x v="4"/>
    <x v="9"/>
    <x v="0"/>
    <x v="0"/>
    <x v="171"/>
    <x v="19"/>
    <x v="0"/>
    <x v="11"/>
    <m/>
    <m/>
    <x v="31"/>
    <x v="3"/>
  </r>
  <r>
    <x v="2936"/>
    <x v="16"/>
    <x v="2879"/>
    <x v="1"/>
    <x v="2936"/>
    <x v="3"/>
    <x v="2"/>
    <x v="1"/>
    <x v="1"/>
    <x v="370"/>
    <x v="19"/>
    <x v="1"/>
    <x v="2"/>
    <d v="2023-12-25T00:00:00"/>
    <d v="2024-07-18T00:00:00"/>
    <x v="19"/>
    <x v="0"/>
  </r>
  <r>
    <x v="2937"/>
    <x v="5"/>
    <x v="2880"/>
    <x v="4"/>
    <x v="2937"/>
    <x v="2"/>
    <x v="12"/>
    <x v="0"/>
    <x v="0"/>
    <x v="134"/>
    <x v="8"/>
    <x v="0"/>
    <x v="2"/>
    <m/>
    <m/>
    <x v="12"/>
    <x v="3"/>
  </r>
  <r>
    <x v="2938"/>
    <x v="25"/>
    <x v="2881"/>
    <x v="12"/>
    <x v="2938"/>
    <x v="2"/>
    <x v="3"/>
    <x v="3"/>
    <x v="1"/>
    <x v="45"/>
    <x v="11"/>
    <x v="0"/>
    <x v="3"/>
    <m/>
    <m/>
    <x v="6"/>
    <x v="3"/>
  </r>
  <r>
    <x v="2939"/>
    <x v="3"/>
    <x v="2882"/>
    <x v="3"/>
    <x v="2939"/>
    <x v="0"/>
    <x v="10"/>
    <x v="2"/>
    <x v="1"/>
    <x v="362"/>
    <x v="17"/>
    <x v="1"/>
    <x v="1"/>
    <d v="2024-02-05T00:00:00"/>
    <d v="2024-06-17T00:00:00"/>
    <x v="6"/>
    <x v="2"/>
  </r>
  <r>
    <x v="2940"/>
    <x v="35"/>
    <x v="2883"/>
    <x v="2"/>
    <x v="2940"/>
    <x v="2"/>
    <x v="5"/>
    <x v="0"/>
    <x v="0"/>
    <x v="269"/>
    <x v="10"/>
    <x v="0"/>
    <x v="1"/>
    <m/>
    <m/>
    <x v="33"/>
    <x v="1"/>
  </r>
  <r>
    <x v="2941"/>
    <x v="21"/>
    <x v="2884"/>
    <x v="10"/>
    <x v="2941"/>
    <x v="3"/>
    <x v="15"/>
    <x v="1"/>
    <x v="1"/>
    <x v="277"/>
    <x v="3"/>
    <x v="0"/>
    <x v="11"/>
    <m/>
    <m/>
    <x v="7"/>
    <x v="3"/>
  </r>
  <r>
    <x v="2942"/>
    <x v="2"/>
    <x v="2885"/>
    <x v="2"/>
    <x v="2942"/>
    <x v="4"/>
    <x v="6"/>
    <x v="0"/>
    <x v="1"/>
    <x v="160"/>
    <x v="4"/>
    <x v="0"/>
    <x v="6"/>
    <m/>
    <m/>
    <x v="30"/>
    <x v="1"/>
  </r>
  <r>
    <x v="2943"/>
    <x v="22"/>
    <x v="2886"/>
    <x v="11"/>
    <x v="2943"/>
    <x v="2"/>
    <x v="0"/>
    <x v="4"/>
    <x v="0"/>
    <x v="98"/>
    <x v="7"/>
    <x v="0"/>
    <x v="6"/>
    <m/>
    <m/>
    <x v="26"/>
    <x v="2"/>
  </r>
  <r>
    <x v="2944"/>
    <x v="32"/>
    <x v="2887"/>
    <x v="11"/>
    <x v="2944"/>
    <x v="2"/>
    <x v="8"/>
    <x v="4"/>
    <x v="0"/>
    <x v="73"/>
    <x v="8"/>
    <x v="1"/>
    <x v="1"/>
    <d v="2024-07-31T00:00:00"/>
    <d v="2024-09-23T00:00:00"/>
    <x v="22"/>
    <x v="2"/>
  </r>
  <r>
    <x v="2945"/>
    <x v="17"/>
    <x v="2888"/>
    <x v="6"/>
    <x v="2945"/>
    <x v="4"/>
    <x v="9"/>
    <x v="2"/>
    <x v="0"/>
    <x v="362"/>
    <x v="1"/>
    <x v="0"/>
    <x v="8"/>
    <m/>
    <m/>
    <x v="10"/>
    <x v="3"/>
  </r>
  <r>
    <x v="2946"/>
    <x v="29"/>
    <x v="2889"/>
    <x v="4"/>
    <x v="2946"/>
    <x v="3"/>
    <x v="19"/>
    <x v="3"/>
    <x v="0"/>
    <x v="230"/>
    <x v="8"/>
    <x v="1"/>
    <x v="10"/>
    <d v="2024-11-22T00:00:00"/>
    <d v="2024-12-25T00:00:00"/>
    <x v="3"/>
    <x v="3"/>
  </r>
  <r>
    <x v="2947"/>
    <x v="11"/>
    <x v="2890"/>
    <x v="8"/>
    <x v="2947"/>
    <x v="5"/>
    <x v="8"/>
    <x v="3"/>
    <x v="0"/>
    <x v="67"/>
    <x v="17"/>
    <x v="0"/>
    <x v="6"/>
    <m/>
    <m/>
    <x v="3"/>
    <x v="3"/>
  </r>
  <r>
    <x v="2948"/>
    <x v="21"/>
    <x v="2891"/>
    <x v="10"/>
    <x v="2948"/>
    <x v="4"/>
    <x v="18"/>
    <x v="0"/>
    <x v="0"/>
    <x v="153"/>
    <x v="7"/>
    <x v="0"/>
    <x v="8"/>
    <m/>
    <m/>
    <x v="16"/>
    <x v="3"/>
  </r>
  <r>
    <x v="2949"/>
    <x v="23"/>
    <x v="2892"/>
    <x v="9"/>
    <x v="2949"/>
    <x v="3"/>
    <x v="5"/>
    <x v="2"/>
    <x v="1"/>
    <x v="264"/>
    <x v="9"/>
    <x v="1"/>
    <x v="8"/>
    <d v="2025-02-07T00:00:00"/>
    <d v="2025-02-09T00:00:00"/>
    <x v="26"/>
    <x v="3"/>
  </r>
  <r>
    <x v="2950"/>
    <x v="25"/>
    <x v="2893"/>
    <x v="12"/>
    <x v="2950"/>
    <x v="2"/>
    <x v="12"/>
    <x v="1"/>
    <x v="1"/>
    <x v="340"/>
    <x v="5"/>
    <x v="1"/>
    <x v="11"/>
    <d v="2023-06-08T00:00:00"/>
    <d v="2024-05-09T00:00:00"/>
    <x v="29"/>
    <x v="3"/>
  </r>
  <r>
    <x v="2951"/>
    <x v="3"/>
    <x v="2894"/>
    <x v="3"/>
    <x v="2951"/>
    <x v="1"/>
    <x v="15"/>
    <x v="4"/>
    <x v="0"/>
    <x v="30"/>
    <x v="6"/>
    <x v="0"/>
    <x v="10"/>
    <m/>
    <m/>
    <x v="31"/>
    <x v="2"/>
  </r>
  <r>
    <x v="2952"/>
    <x v="38"/>
    <x v="2895"/>
    <x v="0"/>
    <x v="2952"/>
    <x v="3"/>
    <x v="10"/>
    <x v="3"/>
    <x v="0"/>
    <x v="187"/>
    <x v="17"/>
    <x v="0"/>
    <x v="1"/>
    <m/>
    <m/>
    <x v="26"/>
    <x v="0"/>
  </r>
  <r>
    <x v="2953"/>
    <x v="36"/>
    <x v="2896"/>
    <x v="6"/>
    <x v="2953"/>
    <x v="2"/>
    <x v="18"/>
    <x v="1"/>
    <x v="1"/>
    <x v="55"/>
    <x v="9"/>
    <x v="0"/>
    <x v="1"/>
    <m/>
    <m/>
    <x v="25"/>
    <x v="3"/>
  </r>
  <r>
    <x v="2954"/>
    <x v="0"/>
    <x v="2897"/>
    <x v="0"/>
    <x v="2954"/>
    <x v="3"/>
    <x v="14"/>
    <x v="3"/>
    <x v="0"/>
    <x v="299"/>
    <x v="9"/>
    <x v="0"/>
    <x v="0"/>
    <m/>
    <m/>
    <x v="23"/>
    <x v="0"/>
  </r>
  <r>
    <x v="2955"/>
    <x v="24"/>
    <x v="2898"/>
    <x v="3"/>
    <x v="2955"/>
    <x v="3"/>
    <x v="9"/>
    <x v="2"/>
    <x v="1"/>
    <x v="54"/>
    <x v="13"/>
    <x v="0"/>
    <x v="7"/>
    <m/>
    <m/>
    <x v="23"/>
    <x v="2"/>
  </r>
  <r>
    <x v="2956"/>
    <x v="31"/>
    <x v="2899"/>
    <x v="12"/>
    <x v="2956"/>
    <x v="4"/>
    <x v="6"/>
    <x v="0"/>
    <x v="0"/>
    <x v="227"/>
    <x v="12"/>
    <x v="1"/>
    <x v="8"/>
    <d v="2024-06-27T00:00:00"/>
    <d v="2024-08-15T00:00:00"/>
    <x v="19"/>
    <x v="3"/>
  </r>
  <r>
    <x v="2957"/>
    <x v="18"/>
    <x v="2900"/>
    <x v="9"/>
    <x v="2957"/>
    <x v="3"/>
    <x v="11"/>
    <x v="1"/>
    <x v="1"/>
    <x v="12"/>
    <x v="5"/>
    <x v="1"/>
    <x v="10"/>
    <d v="2023-05-16T00:00:00"/>
    <d v="2023-12-02T00:00:00"/>
    <x v="6"/>
    <x v="3"/>
  </r>
  <r>
    <x v="2958"/>
    <x v="12"/>
    <x v="2901"/>
    <x v="9"/>
    <x v="2958"/>
    <x v="3"/>
    <x v="4"/>
    <x v="1"/>
    <x v="1"/>
    <x v="342"/>
    <x v="17"/>
    <x v="0"/>
    <x v="2"/>
    <m/>
    <m/>
    <x v="18"/>
    <x v="3"/>
  </r>
  <r>
    <x v="2959"/>
    <x v="24"/>
    <x v="2902"/>
    <x v="3"/>
    <x v="2959"/>
    <x v="0"/>
    <x v="14"/>
    <x v="1"/>
    <x v="0"/>
    <x v="182"/>
    <x v="5"/>
    <x v="1"/>
    <x v="6"/>
    <d v="2024-05-31T00:00:00"/>
    <d v="2025-01-31T00:00:00"/>
    <x v="25"/>
    <x v="2"/>
  </r>
  <r>
    <x v="2960"/>
    <x v="2"/>
    <x v="2903"/>
    <x v="2"/>
    <x v="2960"/>
    <x v="0"/>
    <x v="13"/>
    <x v="4"/>
    <x v="1"/>
    <x v="228"/>
    <x v="7"/>
    <x v="1"/>
    <x v="5"/>
    <d v="2024-08-07T00:00:00"/>
    <d v="2025-01-21T00:00:00"/>
    <x v="25"/>
    <x v="1"/>
  </r>
  <r>
    <x v="2961"/>
    <x v="0"/>
    <x v="2904"/>
    <x v="0"/>
    <x v="2961"/>
    <x v="0"/>
    <x v="8"/>
    <x v="4"/>
    <x v="1"/>
    <x v="202"/>
    <x v="16"/>
    <x v="1"/>
    <x v="4"/>
    <d v="2024-05-06T00:00:00"/>
    <d v="2024-09-11T00:00:00"/>
    <x v="5"/>
    <x v="0"/>
  </r>
  <r>
    <x v="2962"/>
    <x v="22"/>
    <x v="2905"/>
    <x v="11"/>
    <x v="2962"/>
    <x v="3"/>
    <x v="1"/>
    <x v="0"/>
    <x v="0"/>
    <x v="48"/>
    <x v="5"/>
    <x v="1"/>
    <x v="11"/>
    <d v="2024-09-29T00:00:00"/>
    <d v="2025-01-01T00:00:00"/>
    <x v="10"/>
    <x v="2"/>
  </r>
  <r>
    <x v="2963"/>
    <x v="7"/>
    <x v="2906"/>
    <x v="6"/>
    <x v="2963"/>
    <x v="3"/>
    <x v="16"/>
    <x v="4"/>
    <x v="1"/>
    <x v="113"/>
    <x v="0"/>
    <x v="1"/>
    <x v="1"/>
    <d v="2023-08-13T00:00:00"/>
    <d v="2025-01-24T00:00:00"/>
    <x v="17"/>
    <x v="3"/>
  </r>
  <r>
    <x v="2964"/>
    <x v="30"/>
    <x v="2907"/>
    <x v="12"/>
    <x v="2964"/>
    <x v="5"/>
    <x v="4"/>
    <x v="1"/>
    <x v="1"/>
    <x v="359"/>
    <x v="18"/>
    <x v="1"/>
    <x v="3"/>
    <d v="2024-03-09T00:00:00"/>
    <d v="2024-03-20T00:00:00"/>
    <x v="35"/>
    <x v="3"/>
  </r>
  <r>
    <x v="2965"/>
    <x v="29"/>
    <x v="2908"/>
    <x v="4"/>
    <x v="2965"/>
    <x v="5"/>
    <x v="12"/>
    <x v="1"/>
    <x v="0"/>
    <x v="149"/>
    <x v="13"/>
    <x v="1"/>
    <x v="11"/>
    <d v="2024-09-17T00:00:00"/>
    <d v="2025-02-20T00:00:00"/>
    <x v="8"/>
    <x v="3"/>
  </r>
  <r>
    <x v="2966"/>
    <x v="15"/>
    <x v="2909"/>
    <x v="1"/>
    <x v="2966"/>
    <x v="2"/>
    <x v="7"/>
    <x v="0"/>
    <x v="1"/>
    <x v="206"/>
    <x v="11"/>
    <x v="1"/>
    <x v="10"/>
    <d v="2023-07-20T00:00:00"/>
    <d v="2024-09-06T00:00:00"/>
    <x v="0"/>
    <x v="0"/>
  </r>
  <r>
    <x v="2967"/>
    <x v="6"/>
    <x v="2910"/>
    <x v="5"/>
    <x v="2967"/>
    <x v="3"/>
    <x v="16"/>
    <x v="1"/>
    <x v="0"/>
    <x v="72"/>
    <x v="15"/>
    <x v="0"/>
    <x v="9"/>
    <m/>
    <m/>
    <x v="12"/>
    <x v="3"/>
  </r>
  <r>
    <x v="2968"/>
    <x v="1"/>
    <x v="2911"/>
    <x v="1"/>
    <x v="2968"/>
    <x v="2"/>
    <x v="15"/>
    <x v="1"/>
    <x v="1"/>
    <x v="298"/>
    <x v="17"/>
    <x v="1"/>
    <x v="6"/>
    <d v="2023-08-16T00:00:00"/>
    <d v="2023-09-01T00:00:00"/>
    <x v="2"/>
    <x v="0"/>
  </r>
  <r>
    <x v="2969"/>
    <x v="23"/>
    <x v="2912"/>
    <x v="9"/>
    <x v="2969"/>
    <x v="4"/>
    <x v="3"/>
    <x v="1"/>
    <x v="0"/>
    <x v="11"/>
    <x v="18"/>
    <x v="1"/>
    <x v="1"/>
    <d v="2024-04-24T00:00:00"/>
    <d v="2024-12-21T00:00:00"/>
    <x v="32"/>
    <x v="3"/>
  </r>
  <r>
    <x v="2970"/>
    <x v="31"/>
    <x v="2913"/>
    <x v="12"/>
    <x v="2970"/>
    <x v="3"/>
    <x v="17"/>
    <x v="4"/>
    <x v="0"/>
    <x v="259"/>
    <x v="10"/>
    <x v="0"/>
    <x v="6"/>
    <m/>
    <m/>
    <x v="2"/>
    <x v="3"/>
  </r>
  <r>
    <x v="2971"/>
    <x v="16"/>
    <x v="2914"/>
    <x v="1"/>
    <x v="2971"/>
    <x v="3"/>
    <x v="15"/>
    <x v="2"/>
    <x v="1"/>
    <x v="110"/>
    <x v="4"/>
    <x v="0"/>
    <x v="8"/>
    <m/>
    <m/>
    <x v="35"/>
    <x v="0"/>
  </r>
  <r>
    <x v="2972"/>
    <x v="13"/>
    <x v="2915"/>
    <x v="10"/>
    <x v="2972"/>
    <x v="4"/>
    <x v="6"/>
    <x v="0"/>
    <x v="0"/>
    <x v="312"/>
    <x v="17"/>
    <x v="0"/>
    <x v="11"/>
    <m/>
    <m/>
    <x v="13"/>
    <x v="3"/>
  </r>
  <r>
    <x v="2973"/>
    <x v="30"/>
    <x v="2916"/>
    <x v="12"/>
    <x v="2973"/>
    <x v="4"/>
    <x v="9"/>
    <x v="1"/>
    <x v="1"/>
    <x v="32"/>
    <x v="12"/>
    <x v="1"/>
    <x v="1"/>
    <d v="2024-04-21T00:00:00"/>
    <d v="2024-09-27T00:00:00"/>
    <x v="4"/>
    <x v="3"/>
  </r>
  <r>
    <x v="2974"/>
    <x v="2"/>
    <x v="2917"/>
    <x v="2"/>
    <x v="2974"/>
    <x v="4"/>
    <x v="2"/>
    <x v="3"/>
    <x v="1"/>
    <x v="152"/>
    <x v="4"/>
    <x v="1"/>
    <x v="1"/>
    <d v="2023-07-19T00:00:00"/>
    <d v="2024-03-30T00:00:00"/>
    <x v="2"/>
    <x v="1"/>
  </r>
  <r>
    <x v="2975"/>
    <x v="5"/>
    <x v="2918"/>
    <x v="4"/>
    <x v="2975"/>
    <x v="2"/>
    <x v="18"/>
    <x v="2"/>
    <x v="1"/>
    <x v="376"/>
    <x v="4"/>
    <x v="1"/>
    <x v="3"/>
    <d v="2024-05-14T00:00:00"/>
    <d v="2024-08-09T00:00:00"/>
    <x v="16"/>
    <x v="3"/>
  </r>
  <r>
    <x v="2976"/>
    <x v="31"/>
    <x v="2919"/>
    <x v="12"/>
    <x v="2976"/>
    <x v="1"/>
    <x v="9"/>
    <x v="4"/>
    <x v="1"/>
    <x v="138"/>
    <x v="2"/>
    <x v="0"/>
    <x v="8"/>
    <m/>
    <m/>
    <x v="23"/>
    <x v="3"/>
  </r>
  <r>
    <x v="2977"/>
    <x v="28"/>
    <x v="2920"/>
    <x v="4"/>
    <x v="2977"/>
    <x v="2"/>
    <x v="13"/>
    <x v="1"/>
    <x v="1"/>
    <x v="140"/>
    <x v="14"/>
    <x v="0"/>
    <x v="9"/>
    <m/>
    <m/>
    <x v="28"/>
    <x v="3"/>
  </r>
  <r>
    <x v="2978"/>
    <x v="15"/>
    <x v="2921"/>
    <x v="1"/>
    <x v="2978"/>
    <x v="4"/>
    <x v="8"/>
    <x v="3"/>
    <x v="1"/>
    <x v="289"/>
    <x v="5"/>
    <x v="0"/>
    <x v="7"/>
    <m/>
    <m/>
    <x v="9"/>
    <x v="0"/>
  </r>
  <r>
    <x v="2979"/>
    <x v="3"/>
    <x v="2922"/>
    <x v="3"/>
    <x v="2979"/>
    <x v="4"/>
    <x v="15"/>
    <x v="4"/>
    <x v="0"/>
    <x v="77"/>
    <x v="2"/>
    <x v="0"/>
    <x v="3"/>
    <m/>
    <m/>
    <x v="6"/>
    <x v="2"/>
  </r>
  <r>
    <x v="2980"/>
    <x v="21"/>
    <x v="2923"/>
    <x v="10"/>
    <x v="2980"/>
    <x v="4"/>
    <x v="13"/>
    <x v="4"/>
    <x v="1"/>
    <x v="73"/>
    <x v="5"/>
    <x v="0"/>
    <x v="5"/>
    <m/>
    <m/>
    <x v="24"/>
    <x v="3"/>
  </r>
  <r>
    <x v="2981"/>
    <x v="30"/>
    <x v="2924"/>
    <x v="12"/>
    <x v="2981"/>
    <x v="3"/>
    <x v="14"/>
    <x v="2"/>
    <x v="0"/>
    <x v="11"/>
    <x v="2"/>
    <x v="1"/>
    <x v="10"/>
    <d v="2024-08-11T00:00:00"/>
    <d v="2025-02-25T00:00:00"/>
    <x v="26"/>
    <x v="3"/>
  </r>
  <r>
    <x v="2982"/>
    <x v="19"/>
    <x v="2925"/>
    <x v="7"/>
    <x v="2982"/>
    <x v="3"/>
    <x v="11"/>
    <x v="0"/>
    <x v="0"/>
    <x v="118"/>
    <x v="3"/>
    <x v="0"/>
    <x v="10"/>
    <m/>
    <m/>
    <x v="14"/>
    <x v="3"/>
  </r>
  <r>
    <x v="2983"/>
    <x v="19"/>
    <x v="2926"/>
    <x v="7"/>
    <x v="2983"/>
    <x v="0"/>
    <x v="1"/>
    <x v="1"/>
    <x v="0"/>
    <x v="170"/>
    <x v="18"/>
    <x v="0"/>
    <x v="2"/>
    <m/>
    <m/>
    <x v="35"/>
    <x v="3"/>
  </r>
  <r>
    <x v="2984"/>
    <x v="22"/>
    <x v="2927"/>
    <x v="11"/>
    <x v="2984"/>
    <x v="2"/>
    <x v="11"/>
    <x v="4"/>
    <x v="0"/>
    <x v="9"/>
    <x v="11"/>
    <x v="0"/>
    <x v="6"/>
    <m/>
    <m/>
    <x v="19"/>
    <x v="2"/>
  </r>
  <r>
    <x v="2985"/>
    <x v="27"/>
    <x v="2928"/>
    <x v="3"/>
    <x v="2985"/>
    <x v="1"/>
    <x v="17"/>
    <x v="2"/>
    <x v="1"/>
    <x v="22"/>
    <x v="19"/>
    <x v="1"/>
    <x v="2"/>
    <d v="2024-12-25T00:00:00"/>
    <d v="2024-12-29T00:00:00"/>
    <x v="28"/>
    <x v="2"/>
  </r>
  <r>
    <x v="2986"/>
    <x v="36"/>
    <x v="2929"/>
    <x v="6"/>
    <x v="2986"/>
    <x v="4"/>
    <x v="0"/>
    <x v="2"/>
    <x v="1"/>
    <x v="349"/>
    <x v="3"/>
    <x v="0"/>
    <x v="3"/>
    <m/>
    <m/>
    <x v="0"/>
    <x v="3"/>
  </r>
  <r>
    <x v="2987"/>
    <x v="0"/>
    <x v="2930"/>
    <x v="0"/>
    <x v="2987"/>
    <x v="4"/>
    <x v="11"/>
    <x v="3"/>
    <x v="1"/>
    <x v="313"/>
    <x v="4"/>
    <x v="0"/>
    <x v="11"/>
    <m/>
    <m/>
    <x v="34"/>
    <x v="0"/>
  </r>
  <r>
    <x v="2988"/>
    <x v="18"/>
    <x v="2931"/>
    <x v="9"/>
    <x v="2988"/>
    <x v="3"/>
    <x v="7"/>
    <x v="0"/>
    <x v="1"/>
    <x v="108"/>
    <x v="15"/>
    <x v="1"/>
    <x v="1"/>
    <d v="2023-12-18T00:00:00"/>
    <d v="2024-11-21T00:00:00"/>
    <x v="9"/>
    <x v="3"/>
  </r>
  <r>
    <x v="2989"/>
    <x v="32"/>
    <x v="2932"/>
    <x v="11"/>
    <x v="2989"/>
    <x v="1"/>
    <x v="18"/>
    <x v="2"/>
    <x v="1"/>
    <x v="237"/>
    <x v="5"/>
    <x v="0"/>
    <x v="9"/>
    <m/>
    <m/>
    <x v="30"/>
    <x v="2"/>
  </r>
  <r>
    <x v="2990"/>
    <x v="19"/>
    <x v="2933"/>
    <x v="7"/>
    <x v="2990"/>
    <x v="0"/>
    <x v="5"/>
    <x v="2"/>
    <x v="1"/>
    <x v="109"/>
    <x v="6"/>
    <x v="1"/>
    <x v="6"/>
    <d v="2023-09-09T00:00:00"/>
    <d v="2024-05-19T00:00:00"/>
    <x v="9"/>
    <x v="3"/>
  </r>
  <r>
    <x v="2991"/>
    <x v="36"/>
    <x v="2559"/>
    <x v="6"/>
    <x v="2991"/>
    <x v="1"/>
    <x v="19"/>
    <x v="0"/>
    <x v="0"/>
    <x v="353"/>
    <x v="10"/>
    <x v="1"/>
    <x v="0"/>
    <d v="2023-11-28T00:00:00"/>
    <d v="2024-01-29T00:00:00"/>
    <x v="29"/>
    <x v="3"/>
  </r>
  <r>
    <x v="2992"/>
    <x v="23"/>
    <x v="2934"/>
    <x v="9"/>
    <x v="2992"/>
    <x v="0"/>
    <x v="16"/>
    <x v="0"/>
    <x v="1"/>
    <x v="55"/>
    <x v="3"/>
    <x v="1"/>
    <x v="11"/>
    <d v="2024-09-15T00:00:00"/>
    <d v="2025-02-16T00:00:00"/>
    <x v="7"/>
    <x v="3"/>
  </r>
  <r>
    <x v="2993"/>
    <x v="25"/>
    <x v="2935"/>
    <x v="12"/>
    <x v="2993"/>
    <x v="3"/>
    <x v="3"/>
    <x v="0"/>
    <x v="1"/>
    <x v="88"/>
    <x v="8"/>
    <x v="0"/>
    <x v="0"/>
    <m/>
    <m/>
    <x v="21"/>
    <x v="3"/>
  </r>
  <r>
    <x v="2994"/>
    <x v="22"/>
    <x v="2936"/>
    <x v="11"/>
    <x v="2994"/>
    <x v="2"/>
    <x v="11"/>
    <x v="0"/>
    <x v="1"/>
    <x v="293"/>
    <x v="2"/>
    <x v="1"/>
    <x v="3"/>
    <d v="2023-03-01T00:00:00"/>
    <d v="2023-04-14T00:00:00"/>
    <x v="29"/>
    <x v="2"/>
  </r>
  <r>
    <x v="2995"/>
    <x v="35"/>
    <x v="2937"/>
    <x v="2"/>
    <x v="2995"/>
    <x v="3"/>
    <x v="0"/>
    <x v="3"/>
    <x v="0"/>
    <x v="7"/>
    <x v="15"/>
    <x v="0"/>
    <x v="9"/>
    <m/>
    <m/>
    <x v="35"/>
    <x v="1"/>
  </r>
  <r>
    <x v="2996"/>
    <x v="37"/>
    <x v="1634"/>
    <x v="5"/>
    <x v="2996"/>
    <x v="2"/>
    <x v="2"/>
    <x v="1"/>
    <x v="0"/>
    <x v="118"/>
    <x v="13"/>
    <x v="0"/>
    <x v="6"/>
    <m/>
    <m/>
    <x v="33"/>
    <x v="3"/>
  </r>
  <r>
    <x v="2997"/>
    <x v="13"/>
    <x v="2938"/>
    <x v="10"/>
    <x v="2997"/>
    <x v="0"/>
    <x v="1"/>
    <x v="2"/>
    <x v="1"/>
    <x v="300"/>
    <x v="7"/>
    <x v="0"/>
    <x v="5"/>
    <m/>
    <m/>
    <x v="25"/>
    <x v="3"/>
  </r>
  <r>
    <x v="2998"/>
    <x v="28"/>
    <x v="2939"/>
    <x v="4"/>
    <x v="2998"/>
    <x v="4"/>
    <x v="5"/>
    <x v="0"/>
    <x v="1"/>
    <x v="68"/>
    <x v="15"/>
    <x v="0"/>
    <x v="5"/>
    <m/>
    <m/>
    <x v="30"/>
    <x v="3"/>
  </r>
  <r>
    <x v="2999"/>
    <x v="9"/>
    <x v="2940"/>
    <x v="8"/>
    <x v="2999"/>
    <x v="0"/>
    <x v="14"/>
    <x v="3"/>
    <x v="1"/>
    <x v="325"/>
    <x v="15"/>
    <x v="1"/>
    <x v="11"/>
    <d v="2025-01-04T00:00:00"/>
    <d v="2025-01-31T00:00:00"/>
    <x v="27"/>
    <x v="3"/>
  </r>
  <r>
    <x v="3000"/>
    <x v="12"/>
    <x v="2941"/>
    <x v="9"/>
    <x v="3000"/>
    <x v="1"/>
    <x v="14"/>
    <x v="0"/>
    <x v="0"/>
    <x v="59"/>
    <x v="7"/>
    <x v="1"/>
    <x v="3"/>
    <d v="2024-01-30T00:00:00"/>
    <d v="2024-11-03T00:00:00"/>
    <x v="5"/>
    <x v="3"/>
  </r>
  <r>
    <x v="3001"/>
    <x v="34"/>
    <x v="2942"/>
    <x v="5"/>
    <x v="3001"/>
    <x v="1"/>
    <x v="3"/>
    <x v="4"/>
    <x v="1"/>
    <x v="220"/>
    <x v="1"/>
    <x v="1"/>
    <x v="8"/>
    <d v="2024-01-14T00:00:00"/>
    <d v="2024-11-06T00:00:00"/>
    <x v="4"/>
    <x v="3"/>
  </r>
  <r>
    <x v="3002"/>
    <x v="35"/>
    <x v="2943"/>
    <x v="2"/>
    <x v="3002"/>
    <x v="3"/>
    <x v="3"/>
    <x v="2"/>
    <x v="1"/>
    <x v="267"/>
    <x v="4"/>
    <x v="0"/>
    <x v="11"/>
    <m/>
    <m/>
    <x v="0"/>
    <x v="1"/>
  </r>
  <r>
    <x v="3003"/>
    <x v="8"/>
    <x v="2944"/>
    <x v="7"/>
    <x v="3003"/>
    <x v="1"/>
    <x v="0"/>
    <x v="1"/>
    <x v="1"/>
    <x v="397"/>
    <x v="2"/>
    <x v="0"/>
    <x v="2"/>
    <m/>
    <m/>
    <x v="8"/>
    <x v="3"/>
  </r>
  <r>
    <x v="3004"/>
    <x v="15"/>
    <x v="2945"/>
    <x v="1"/>
    <x v="3004"/>
    <x v="3"/>
    <x v="17"/>
    <x v="1"/>
    <x v="1"/>
    <x v="364"/>
    <x v="10"/>
    <x v="1"/>
    <x v="0"/>
    <d v="2024-05-17T00:00:00"/>
    <d v="2024-06-21T00:00:00"/>
    <x v="34"/>
    <x v="0"/>
  </r>
  <r>
    <x v="3005"/>
    <x v="13"/>
    <x v="2946"/>
    <x v="10"/>
    <x v="3005"/>
    <x v="1"/>
    <x v="10"/>
    <x v="4"/>
    <x v="1"/>
    <x v="268"/>
    <x v="5"/>
    <x v="0"/>
    <x v="2"/>
    <m/>
    <m/>
    <x v="21"/>
    <x v="3"/>
  </r>
  <r>
    <x v="3006"/>
    <x v="0"/>
    <x v="2947"/>
    <x v="0"/>
    <x v="3006"/>
    <x v="0"/>
    <x v="11"/>
    <x v="3"/>
    <x v="0"/>
    <x v="290"/>
    <x v="15"/>
    <x v="1"/>
    <x v="3"/>
    <d v="2024-02-27T00:00:00"/>
    <d v="2024-10-02T00:00:00"/>
    <x v="7"/>
    <x v="0"/>
  </r>
  <r>
    <x v="3007"/>
    <x v="10"/>
    <x v="2948"/>
    <x v="2"/>
    <x v="3007"/>
    <x v="0"/>
    <x v="14"/>
    <x v="1"/>
    <x v="0"/>
    <x v="210"/>
    <x v="18"/>
    <x v="1"/>
    <x v="11"/>
    <d v="2024-11-15T00:00:00"/>
    <d v="2024-12-20T00:00:00"/>
    <x v="32"/>
    <x v="1"/>
  </r>
  <r>
    <x v="3008"/>
    <x v="21"/>
    <x v="2949"/>
    <x v="10"/>
    <x v="3008"/>
    <x v="3"/>
    <x v="12"/>
    <x v="3"/>
    <x v="1"/>
    <x v="272"/>
    <x v="17"/>
    <x v="1"/>
    <x v="2"/>
    <d v="2023-04-06T00:00:00"/>
    <d v="2023-07-04T00:00:00"/>
    <x v="33"/>
    <x v="3"/>
  </r>
  <r>
    <x v="3009"/>
    <x v="16"/>
    <x v="2950"/>
    <x v="1"/>
    <x v="3009"/>
    <x v="1"/>
    <x v="2"/>
    <x v="1"/>
    <x v="1"/>
    <x v="149"/>
    <x v="17"/>
    <x v="0"/>
    <x v="0"/>
    <m/>
    <m/>
    <x v="11"/>
    <x v="0"/>
  </r>
  <r>
    <x v="3010"/>
    <x v="6"/>
    <x v="2951"/>
    <x v="5"/>
    <x v="3010"/>
    <x v="3"/>
    <x v="6"/>
    <x v="0"/>
    <x v="0"/>
    <x v="142"/>
    <x v="18"/>
    <x v="1"/>
    <x v="1"/>
    <d v="2024-10-14T00:00:00"/>
    <d v="2025-01-23T00:00:00"/>
    <x v="19"/>
    <x v="3"/>
  </r>
  <r>
    <x v="3011"/>
    <x v="33"/>
    <x v="2952"/>
    <x v="0"/>
    <x v="3011"/>
    <x v="2"/>
    <x v="6"/>
    <x v="1"/>
    <x v="0"/>
    <x v="72"/>
    <x v="6"/>
    <x v="1"/>
    <x v="1"/>
    <d v="2023-07-10T00:00:00"/>
    <d v="2023-12-25T00:00:00"/>
    <x v="29"/>
    <x v="0"/>
  </r>
  <r>
    <x v="3012"/>
    <x v="16"/>
    <x v="2953"/>
    <x v="1"/>
    <x v="3012"/>
    <x v="0"/>
    <x v="13"/>
    <x v="1"/>
    <x v="0"/>
    <x v="213"/>
    <x v="11"/>
    <x v="1"/>
    <x v="10"/>
    <d v="2024-04-03T00:00:00"/>
    <d v="2024-07-26T00:00:00"/>
    <x v="16"/>
    <x v="0"/>
  </r>
  <r>
    <x v="3013"/>
    <x v="10"/>
    <x v="2954"/>
    <x v="2"/>
    <x v="3013"/>
    <x v="0"/>
    <x v="17"/>
    <x v="3"/>
    <x v="0"/>
    <x v="248"/>
    <x v="12"/>
    <x v="0"/>
    <x v="9"/>
    <m/>
    <m/>
    <x v="18"/>
    <x v="1"/>
  </r>
  <r>
    <x v="3014"/>
    <x v="6"/>
    <x v="2955"/>
    <x v="5"/>
    <x v="3014"/>
    <x v="2"/>
    <x v="7"/>
    <x v="1"/>
    <x v="0"/>
    <x v="395"/>
    <x v="10"/>
    <x v="0"/>
    <x v="5"/>
    <m/>
    <m/>
    <x v="2"/>
    <x v="3"/>
  </r>
  <r>
    <x v="3015"/>
    <x v="18"/>
    <x v="2956"/>
    <x v="9"/>
    <x v="3015"/>
    <x v="3"/>
    <x v="10"/>
    <x v="2"/>
    <x v="0"/>
    <x v="103"/>
    <x v="14"/>
    <x v="1"/>
    <x v="8"/>
    <d v="2024-11-07T00:00:00"/>
    <d v="2024-11-16T00:00:00"/>
    <x v="22"/>
    <x v="3"/>
  </r>
  <r>
    <x v="3016"/>
    <x v="32"/>
    <x v="2957"/>
    <x v="11"/>
    <x v="3016"/>
    <x v="5"/>
    <x v="19"/>
    <x v="1"/>
    <x v="0"/>
    <x v="22"/>
    <x v="3"/>
    <x v="0"/>
    <x v="0"/>
    <m/>
    <m/>
    <x v="29"/>
    <x v="2"/>
  </r>
  <r>
    <x v="3017"/>
    <x v="0"/>
    <x v="2958"/>
    <x v="0"/>
    <x v="3017"/>
    <x v="1"/>
    <x v="12"/>
    <x v="2"/>
    <x v="0"/>
    <x v="298"/>
    <x v="3"/>
    <x v="0"/>
    <x v="11"/>
    <m/>
    <m/>
    <x v="31"/>
    <x v="0"/>
  </r>
  <r>
    <x v="3018"/>
    <x v="13"/>
    <x v="2959"/>
    <x v="10"/>
    <x v="3018"/>
    <x v="2"/>
    <x v="7"/>
    <x v="3"/>
    <x v="0"/>
    <x v="356"/>
    <x v="5"/>
    <x v="0"/>
    <x v="5"/>
    <m/>
    <m/>
    <x v="35"/>
    <x v="3"/>
  </r>
  <r>
    <x v="3019"/>
    <x v="25"/>
    <x v="2960"/>
    <x v="12"/>
    <x v="3019"/>
    <x v="5"/>
    <x v="7"/>
    <x v="4"/>
    <x v="0"/>
    <x v="126"/>
    <x v="5"/>
    <x v="0"/>
    <x v="3"/>
    <m/>
    <m/>
    <x v="30"/>
    <x v="3"/>
  </r>
  <r>
    <x v="3020"/>
    <x v="28"/>
    <x v="2961"/>
    <x v="4"/>
    <x v="3020"/>
    <x v="0"/>
    <x v="11"/>
    <x v="2"/>
    <x v="0"/>
    <x v="121"/>
    <x v="7"/>
    <x v="1"/>
    <x v="0"/>
    <d v="2024-04-04T00:00:00"/>
    <d v="2024-10-21T00:00:00"/>
    <x v="13"/>
    <x v="3"/>
  </r>
  <r>
    <x v="3021"/>
    <x v="14"/>
    <x v="2962"/>
    <x v="11"/>
    <x v="3021"/>
    <x v="5"/>
    <x v="1"/>
    <x v="4"/>
    <x v="1"/>
    <x v="94"/>
    <x v="5"/>
    <x v="1"/>
    <x v="8"/>
    <d v="2024-01-17T00:00:00"/>
    <d v="2024-10-22T00:00:00"/>
    <x v="13"/>
    <x v="2"/>
  </r>
  <r>
    <x v="3022"/>
    <x v="15"/>
    <x v="2963"/>
    <x v="1"/>
    <x v="3022"/>
    <x v="2"/>
    <x v="12"/>
    <x v="3"/>
    <x v="1"/>
    <x v="243"/>
    <x v="11"/>
    <x v="1"/>
    <x v="3"/>
    <d v="2023-08-20T00:00:00"/>
    <d v="2024-07-21T00:00:00"/>
    <x v="14"/>
    <x v="0"/>
  </r>
  <r>
    <x v="3023"/>
    <x v="15"/>
    <x v="2964"/>
    <x v="1"/>
    <x v="3023"/>
    <x v="1"/>
    <x v="8"/>
    <x v="0"/>
    <x v="1"/>
    <x v="414"/>
    <x v="11"/>
    <x v="0"/>
    <x v="10"/>
    <m/>
    <m/>
    <x v="29"/>
    <x v="0"/>
  </r>
  <r>
    <x v="3024"/>
    <x v="26"/>
    <x v="2965"/>
    <x v="7"/>
    <x v="3024"/>
    <x v="2"/>
    <x v="4"/>
    <x v="3"/>
    <x v="1"/>
    <x v="300"/>
    <x v="12"/>
    <x v="0"/>
    <x v="0"/>
    <m/>
    <m/>
    <x v="26"/>
    <x v="3"/>
  </r>
  <r>
    <x v="3025"/>
    <x v="0"/>
    <x v="2966"/>
    <x v="0"/>
    <x v="3025"/>
    <x v="2"/>
    <x v="5"/>
    <x v="2"/>
    <x v="0"/>
    <x v="171"/>
    <x v="3"/>
    <x v="0"/>
    <x v="2"/>
    <m/>
    <m/>
    <x v="12"/>
    <x v="0"/>
  </r>
  <r>
    <x v="3026"/>
    <x v="34"/>
    <x v="2967"/>
    <x v="5"/>
    <x v="3026"/>
    <x v="4"/>
    <x v="16"/>
    <x v="4"/>
    <x v="1"/>
    <x v="411"/>
    <x v="5"/>
    <x v="0"/>
    <x v="0"/>
    <m/>
    <m/>
    <x v="4"/>
    <x v="3"/>
  </r>
  <r>
    <x v="3027"/>
    <x v="12"/>
    <x v="2968"/>
    <x v="9"/>
    <x v="3027"/>
    <x v="5"/>
    <x v="9"/>
    <x v="0"/>
    <x v="0"/>
    <x v="238"/>
    <x v="14"/>
    <x v="0"/>
    <x v="3"/>
    <m/>
    <m/>
    <x v="32"/>
    <x v="3"/>
  </r>
  <r>
    <x v="3028"/>
    <x v="10"/>
    <x v="2969"/>
    <x v="2"/>
    <x v="3028"/>
    <x v="0"/>
    <x v="9"/>
    <x v="2"/>
    <x v="1"/>
    <x v="339"/>
    <x v="5"/>
    <x v="1"/>
    <x v="5"/>
    <d v="2024-04-16T00:00:00"/>
    <d v="2024-12-15T00:00:00"/>
    <x v="35"/>
    <x v="1"/>
  </r>
  <r>
    <x v="3029"/>
    <x v="29"/>
    <x v="2970"/>
    <x v="4"/>
    <x v="3029"/>
    <x v="0"/>
    <x v="6"/>
    <x v="1"/>
    <x v="1"/>
    <x v="320"/>
    <x v="18"/>
    <x v="1"/>
    <x v="0"/>
    <d v="2024-10-30T00:00:00"/>
    <d v="2024-12-15T00:00:00"/>
    <x v="4"/>
    <x v="3"/>
  </r>
  <r>
    <x v="3030"/>
    <x v="20"/>
    <x v="2971"/>
    <x v="8"/>
    <x v="3030"/>
    <x v="2"/>
    <x v="1"/>
    <x v="3"/>
    <x v="0"/>
    <x v="107"/>
    <x v="1"/>
    <x v="0"/>
    <x v="3"/>
    <m/>
    <m/>
    <x v="32"/>
    <x v="3"/>
  </r>
  <r>
    <x v="3031"/>
    <x v="38"/>
    <x v="2972"/>
    <x v="0"/>
    <x v="3031"/>
    <x v="3"/>
    <x v="14"/>
    <x v="4"/>
    <x v="1"/>
    <x v="379"/>
    <x v="4"/>
    <x v="0"/>
    <x v="6"/>
    <m/>
    <m/>
    <x v="13"/>
    <x v="0"/>
  </r>
  <r>
    <x v="3032"/>
    <x v="25"/>
    <x v="2973"/>
    <x v="12"/>
    <x v="3032"/>
    <x v="2"/>
    <x v="16"/>
    <x v="2"/>
    <x v="1"/>
    <x v="266"/>
    <x v="16"/>
    <x v="0"/>
    <x v="6"/>
    <m/>
    <m/>
    <x v="19"/>
    <x v="3"/>
  </r>
  <r>
    <x v="3033"/>
    <x v="15"/>
    <x v="2974"/>
    <x v="1"/>
    <x v="3033"/>
    <x v="5"/>
    <x v="15"/>
    <x v="1"/>
    <x v="1"/>
    <x v="101"/>
    <x v="18"/>
    <x v="0"/>
    <x v="8"/>
    <m/>
    <m/>
    <x v="32"/>
    <x v="0"/>
  </r>
  <r>
    <x v="3034"/>
    <x v="25"/>
    <x v="2975"/>
    <x v="12"/>
    <x v="3034"/>
    <x v="5"/>
    <x v="15"/>
    <x v="1"/>
    <x v="0"/>
    <x v="379"/>
    <x v="15"/>
    <x v="0"/>
    <x v="5"/>
    <m/>
    <m/>
    <x v="24"/>
    <x v="3"/>
  </r>
  <r>
    <x v="3035"/>
    <x v="4"/>
    <x v="742"/>
    <x v="1"/>
    <x v="3035"/>
    <x v="2"/>
    <x v="1"/>
    <x v="1"/>
    <x v="1"/>
    <x v="405"/>
    <x v="14"/>
    <x v="1"/>
    <x v="7"/>
    <d v="2025-01-09T00:00:00"/>
    <d v="2025-02-21T00:00:00"/>
    <x v="22"/>
    <x v="0"/>
  </r>
  <r>
    <x v="3036"/>
    <x v="24"/>
    <x v="2976"/>
    <x v="3"/>
    <x v="3036"/>
    <x v="2"/>
    <x v="17"/>
    <x v="0"/>
    <x v="1"/>
    <x v="325"/>
    <x v="16"/>
    <x v="1"/>
    <x v="1"/>
    <d v="2024-04-08T00:00:00"/>
    <d v="2024-10-22T00:00:00"/>
    <x v="2"/>
    <x v="2"/>
  </r>
  <r>
    <x v="3037"/>
    <x v="18"/>
    <x v="2977"/>
    <x v="9"/>
    <x v="3037"/>
    <x v="0"/>
    <x v="5"/>
    <x v="1"/>
    <x v="1"/>
    <x v="415"/>
    <x v="8"/>
    <x v="0"/>
    <x v="0"/>
    <m/>
    <m/>
    <x v="23"/>
    <x v="3"/>
  </r>
  <r>
    <x v="3038"/>
    <x v="21"/>
    <x v="2978"/>
    <x v="10"/>
    <x v="3038"/>
    <x v="0"/>
    <x v="16"/>
    <x v="2"/>
    <x v="1"/>
    <x v="172"/>
    <x v="5"/>
    <x v="1"/>
    <x v="11"/>
    <d v="2023-08-21T00:00:00"/>
    <d v="2024-05-04T00:00:00"/>
    <x v="26"/>
    <x v="3"/>
  </r>
  <r>
    <x v="3039"/>
    <x v="15"/>
    <x v="2979"/>
    <x v="1"/>
    <x v="3039"/>
    <x v="3"/>
    <x v="12"/>
    <x v="0"/>
    <x v="1"/>
    <x v="333"/>
    <x v="16"/>
    <x v="0"/>
    <x v="8"/>
    <m/>
    <m/>
    <x v="30"/>
    <x v="0"/>
  </r>
  <r>
    <x v="3040"/>
    <x v="26"/>
    <x v="2980"/>
    <x v="7"/>
    <x v="3040"/>
    <x v="5"/>
    <x v="13"/>
    <x v="1"/>
    <x v="1"/>
    <x v="7"/>
    <x v="12"/>
    <x v="1"/>
    <x v="8"/>
    <d v="2024-12-31T00:00:00"/>
    <d v="2025-02-15T00:00:00"/>
    <x v="33"/>
    <x v="3"/>
  </r>
  <r>
    <x v="3041"/>
    <x v="12"/>
    <x v="2981"/>
    <x v="9"/>
    <x v="3041"/>
    <x v="0"/>
    <x v="3"/>
    <x v="0"/>
    <x v="1"/>
    <x v="283"/>
    <x v="5"/>
    <x v="0"/>
    <x v="10"/>
    <m/>
    <m/>
    <x v="29"/>
    <x v="3"/>
  </r>
  <r>
    <x v="3042"/>
    <x v="25"/>
    <x v="645"/>
    <x v="12"/>
    <x v="3042"/>
    <x v="0"/>
    <x v="1"/>
    <x v="3"/>
    <x v="1"/>
    <x v="296"/>
    <x v="15"/>
    <x v="1"/>
    <x v="2"/>
    <d v="2024-01-01T00:00:00"/>
    <d v="2024-03-26T00:00:00"/>
    <x v="0"/>
    <x v="3"/>
  </r>
  <r>
    <x v="3043"/>
    <x v="28"/>
    <x v="2982"/>
    <x v="4"/>
    <x v="3043"/>
    <x v="5"/>
    <x v="7"/>
    <x v="3"/>
    <x v="0"/>
    <x v="317"/>
    <x v="13"/>
    <x v="1"/>
    <x v="2"/>
    <d v="2023-08-24T00:00:00"/>
    <d v="2023-11-16T00:00:00"/>
    <x v="14"/>
    <x v="3"/>
  </r>
  <r>
    <x v="3044"/>
    <x v="13"/>
    <x v="2983"/>
    <x v="10"/>
    <x v="3044"/>
    <x v="4"/>
    <x v="15"/>
    <x v="2"/>
    <x v="1"/>
    <x v="226"/>
    <x v="5"/>
    <x v="0"/>
    <x v="1"/>
    <m/>
    <m/>
    <x v="13"/>
    <x v="3"/>
  </r>
  <r>
    <x v="3045"/>
    <x v="33"/>
    <x v="2984"/>
    <x v="0"/>
    <x v="3045"/>
    <x v="0"/>
    <x v="1"/>
    <x v="2"/>
    <x v="0"/>
    <x v="364"/>
    <x v="3"/>
    <x v="1"/>
    <x v="7"/>
    <d v="2024-11-06T00:00:00"/>
    <d v="2025-02-05T00:00:00"/>
    <x v="7"/>
    <x v="0"/>
  </r>
  <r>
    <x v="3046"/>
    <x v="14"/>
    <x v="2985"/>
    <x v="11"/>
    <x v="3046"/>
    <x v="2"/>
    <x v="16"/>
    <x v="4"/>
    <x v="1"/>
    <x v="250"/>
    <x v="11"/>
    <x v="1"/>
    <x v="8"/>
    <d v="2024-02-22T00:00:00"/>
    <d v="2024-10-25T00:00:00"/>
    <x v="12"/>
    <x v="2"/>
  </r>
  <r>
    <x v="3047"/>
    <x v="26"/>
    <x v="2986"/>
    <x v="7"/>
    <x v="3047"/>
    <x v="1"/>
    <x v="6"/>
    <x v="1"/>
    <x v="1"/>
    <x v="406"/>
    <x v="14"/>
    <x v="1"/>
    <x v="1"/>
    <d v="2024-11-23T00:00:00"/>
    <d v="2025-01-22T00:00:00"/>
    <x v="19"/>
    <x v="3"/>
  </r>
  <r>
    <x v="3048"/>
    <x v="12"/>
    <x v="2987"/>
    <x v="9"/>
    <x v="3048"/>
    <x v="2"/>
    <x v="18"/>
    <x v="4"/>
    <x v="0"/>
    <x v="15"/>
    <x v="17"/>
    <x v="1"/>
    <x v="6"/>
    <d v="2025-02-21T00:00:00"/>
    <d v="2025-02-21T00:00:00"/>
    <x v="15"/>
    <x v="3"/>
  </r>
  <r>
    <x v="3049"/>
    <x v="36"/>
    <x v="2988"/>
    <x v="6"/>
    <x v="3049"/>
    <x v="2"/>
    <x v="1"/>
    <x v="0"/>
    <x v="1"/>
    <x v="135"/>
    <x v="1"/>
    <x v="1"/>
    <x v="7"/>
    <d v="2023-08-11T00:00:00"/>
    <d v="2023-11-27T00:00:00"/>
    <x v="4"/>
    <x v="3"/>
  </r>
  <r>
    <x v="3050"/>
    <x v="20"/>
    <x v="2989"/>
    <x v="8"/>
    <x v="3050"/>
    <x v="0"/>
    <x v="11"/>
    <x v="2"/>
    <x v="1"/>
    <x v="110"/>
    <x v="6"/>
    <x v="0"/>
    <x v="8"/>
    <m/>
    <m/>
    <x v="21"/>
    <x v="3"/>
  </r>
  <r>
    <x v="3051"/>
    <x v="5"/>
    <x v="2990"/>
    <x v="4"/>
    <x v="3051"/>
    <x v="2"/>
    <x v="15"/>
    <x v="1"/>
    <x v="1"/>
    <x v="418"/>
    <x v="18"/>
    <x v="1"/>
    <x v="3"/>
    <d v="2024-10-15T00:00:00"/>
    <d v="2024-10-26T00:00:00"/>
    <x v="11"/>
    <x v="3"/>
  </r>
  <r>
    <x v="3052"/>
    <x v="35"/>
    <x v="2991"/>
    <x v="2"/>
    <x v="3052"/>
    <x v="1"/>
    <x v="9"/>
    <x v="3"/>
    <x v="1"/>
    <x v="317"/>
    <x v="3"/>
    <x v="0"/>
    <x v="2"/>
    <m/>
    <m/>
    <x v="6"/>
    <x v="1"/>
  </r>
  <r>
    <x v="3053"/>
    <x v="33"/>
    <x v="2992"/>
    <x v="0"/>
    <x v="3053"/>
    <x v="4"/>
    <x v="14"/>
    <x v="4"/>
    <x v="0"/>
    <x v="34"/>
    <x v="0"/>
    <x v="1"/>
    <x v="7"/>
    <d v="2023-09-18T00:00:00"/>
    <d v="2024-01-22T00:00:00"/>
    <x v="30"/>
    <x v="0"/>
  </r>
  <r>
    <x v="3054"/>
    <x v="21"/>
    <x v="2993"/>
    <x v="10"/>
    <x v="3054"/>
    <x v="1"/>
    <x v="7"/>
    <x v="3"/>
    <x v="1"/>
    <x v="393"/>
    <x v="7"/>
    <x v="1"/>
    <x v="2"/>
    <d v="2024-12-10T00:00:00"/>
    <d v="2025-01-28T00:00:00"/>
    <x v="5"/>
    <x v="3"/>
  </r>
  <r>
    <x v="3055"/>
    <x v="8"/>
    <x v="2994"/>
    <x v="7"/>
    <x v="3055"/>
    <x v="4"/>
    <x v="18"/>
    <x v="3"/>
    <x v="0"/>
    <x v="319"/>
    <x v="14"/>
    <x v="1"/>
    <x v="7"/>
    <d v="2023-12-07T00:00:00"/>
    <d v="2024-01-15T00:00:00"/>
    <x v="18"/>
    <x v="3"/>
  </r>
  <r>
    <x v="3056"/>
    <x v="5"/>
    <x v="2995"/>
    <x v="4"/>
    <x v="3056"/>
    <x v="4"/>
    <x v="5"/>
    <x v="1"/>
    <x v="1"/>
    <x v="214"/>
    <x v="12"/>
    <x v="1"/>
    <x v="6"/>
    <d v="2023-10-10T00:00:00"/>
    <d v="2024-08-05T00:00:00"/>
    <x v="7"/>
    <x v="3"/>
  </r>
  <r>
    <x v="3057"/>
    <x v="14"/>
    <x v="2996"/>
    <x v="11"/>
    <x v="3057"/>
    <x v="1"/>
    <x v="12"/>
    <x v="3"/>
    <x v="1"/>
    <x v="108"/>
    <x v="16"/>
    <x v="0"/>
    <x v="6"/>
    <m/>
    <m/>
    <x v="4"/>
    <x v="2"/>
  </r>
  <r>
    <x v="3058"/>
    <x v="18"/>
    <x v="2997"/>
    <x v="9"/>
    <x v="3058"/>
    <x v="0"/>
    <x v="15"/>
    <x v="1"/>
    <x v="1"/>
    <x v="121"/>
    <x v="0"/>
    <x v="0"/>
    <x v="7"/>
    <m/>
    <m/>
    <x v="0"/>
    <x v="3"/>
  </r>
  <r>
    <x v="3059"/>
    <x v="25"/>
    <x v="2998"/>
    <x v="12"/>
    <x v="3059"/>
    <x v="2"/>
    <x v="7"/>
    <x v="1"/>
    <x v="0"/>
    <x v="291"/>
    <x v="11"/>
    <x v="0"/>
    <x v="1"/>
    <m/>
    <m/>
    <x v="0"/>
    <x v="3"/>
  </r>
  <r>
    <x v="3060"/>
    <x v="27"/>
    <x v="2999"/>
    <x v="3"/>
    <x v="3060"/>
    <x v="4"/>
    <x v="0"/>
    <x v="4"/>
    <x v="1"/>
    <x v="293"/>
    <x v="5"/>
    <x v="0"/>
    <x v="4"/>
    <m/>
    <m/>
    <x v="7"/>
    <x v="2"/>
  </r>
  <r>
    <x v="3061"/>
    <x v="36"/>
    <x v="3000"/>
    <x v="6"/>
    <x v="3061"/>
    <x v="0"/>
    <x v="5"/>
    <x v="4"/>
    <x v="1"/>
    <x v="115"/>
    <x v="4"/>
    <x v="0"/>
    <x v="11"/>
    <m/>
    <m/>
    <x v="30"/>
    <x v="3"/>
  </r>
  <r>
    <x v="3062"/>
    <x v="21"/>
    <x v="3001"/>
    <x v="10"/>
    <x v="3062"/>
    <x v="5"/>
    <x v="5"/>
    <x v="1"/>
    <x v="0"/>
    <x v="376"/>
    <x v="6"/>
    <x v="0"/>
    <x v="10"/>
    <m/>
    <m/>
    <x v="28"/>
    <x v="3"/>
  </r>
  <r>
    <x v="3063"/>
    <x v="36"/>
    <x v="3002"/>
    <x v="6"/>
    <x v="3063"/>
    <x v="4"/>
    <x v="0"/>
    <x v="4"/>
    <x v="1"/>
    <x v="290"/>
    <x v="10"/>
    <x v="1"/>
    <x v="1"/>
    <d v="2023-03-11T00:00:00"/>
    <d v="2024-05-02T00:00:00"/>
    <x v="20"/>
    <x v="3"/>
  </r>
  <r>
    <x v="3064"/>
    <x v="37"/>
    <x v="3003"/>
    <x v="5"/>
    <x v="3064"/>
    <x v="5"/>
    <x v="3"/>
    <x v="2"/>
    <x v="1"/>
    <x v="294"/>
    <x v="19"/>
    <x v="1"/>
    <x v="10"/>
    <d v="2024-06-10T00:00:00"/>
    <d v="2025-01-22T00:00:00"/>
    <x v="31"/>
    <x v="3"/>
  </r>
  <r>
    <x v="3065"/>
    <x v="18"/>
    <x v="3004"/>
    <x v="9"/>
    <x v="3065"/>
    <x v="0"/>
    <x v="19"/>
    <x v="4"/>
    <x v="0"/>
    <x v="8"/>
    <x v="7"/>
    <x v="0"/>
    <x v="6"/>
    <m/>
    <m/>
    <x v="23"/>
    <x v="3"/>
  </r>
  <r>
    <x v="3066"/>
    <x v="30"/>
    <x v="3005"/>
    <x v="12"/>
    <x v="3066"/>
    <x v="4"/>
    <x v="6"/>
    <x v="3"/>
    <x v="1"/>
    <x v="119"/>
    <x v="6"/>
    <x v="1"/>
    <x v="6"/>
    <d v="2024-06-26T00:00:00"/>
    <d v="2024-09-18T00:00:00"/>
    <x v="14"/>
    <x v="3"/>
  </r>
  <r>
    <x v="3067"/>
    <x v="38"/>
    <x v="3006"/>
    <x v="0"/>
    <x v="3067"/>
    <x v="3"/>
    <x v="4"/>
    <x v="2"/>
    <x v="1"/>
    <x v="152"/>
    <x v="6"/>
    <x v="1"/>
    <x v="0"/>
    <d v="2023-05-22T00:00:00"/>
    <d v="2024-07-25T00:00:00"/>
    <x v="4"/>
    <x v="0"/>
  </r>
  <r>
    <x v="3068"/>
    <x v="15"/>
    <x v="3007"/>
    <x v="1"/>
    <x v="3068"/>
    <x v="4"/>
    <x v="12"/>
    <x v="3"/>
    <x v="1"/>
    <x v="99"/>
    <x v="10"/>
    <x v="1"/>
    <x v="1"/>
    <d v="2023-11-29T00:00:00"/>
    <d v="2024-02-02T00:00:00"/>
    <x v="33"/>
    <x v="0"/>
  </r>
  <r>
    <x v="3069"/>
    <x v="21"/>
    <x v="3008"/>
    <x v="10"/>
    <x v="3069"/>
    <x v="4"/>
    <x v="1"/>
    <x v="4"/>
    <x v="1"/>
    <x v="369"/>
    <x v="7"/>
    <x v="1"/>
    <x v="5"/>
    <d v="2024-07-30T00:00:00"/>
    <d v="2024-08-23T00:00:00"/>
    <x v="8"/>
    <x v="3"/>
  </r>
  <r>
    <x v="3070"/>
    <x v="3"/>
    <x v="1883"/>
    <x v="3"/>
    <x v="3070"/>
    <x v="1"/>
    <x v="14"/>
    <x v="0"/>
    <x v="0"/>
    <x v="241"/>
    <x v="7"/>
    <x v="0"/>
    <x v="3"/>
    <m/>
    <m/>
    <x v="24"/>
    <x v="2"/>
  </r>
  <r>
    <x v="3071"/>
    <x v="16"/>
    <x v="3009"/>
    <x v="1"/>
    <x v="3071"/>
    <x v="5"/>
    <x v="10"/>
    <x v="0"/>
    <x v="0"/>
    <x v="358"/>
    <x v="19"/>
    <x v="0"/>
    <x v="10"/>
    <m/>
    <m/>
    <x v="9"/>
    <x v="0"/>
  </r>
  <r>
    <x v="3072"/>
    <x v="10"/>
    <x v="3010"/>
    <x v="2"/>
    <x v="3072"/>
    <x v="1"/>
    <x v="10"/>
    <x v="1"/>
    <x v="0"/>
    <x v="96"/>
    <x v="19"/>
    <x v="0"/>
    <x v="2"/>
    <m/>
    <m/>
    <x v="6"/>
    <x v="1"/>
  </r>
  <r>
    <x v="3073"/>
    <x v="22"/>
    <x v="3011"/>
    <x v="11"/>
    <x v="3073"/>
    <x v="1"/>
    <x v="8"/>
    <x v="4"/>
    <x v="1"/>
    <x v="112"/>
    <x v="16"/>
    <x v="1"/>
    <x v="8"/>
    <d v="2023-03-28T00:00:00"/>
    <d v="2023-10-26T00:00:00"/>
    <x v="22"/>
    <x v="2"/>
  </r>
  <r>
    <x v="3074"/>
    <x v="33"/>
    <x v="3012"/>
    <x v="0"/>
    <x v="3074"/>
    <x v="5"/>
    <x v="18"/>
    <x v="3"/>
    <x v="1"/>
    <x v="368"/>
    <x v="6"/>
    <x v="1"/>
    <x v="0"/>
    <d v="2024-04-20T00:00:00"/>
    <d v="2025-01-04T00:00:00"/>
    <x v="17"/>
    <x v="0"/>
  </r>
  <r>
    <x v="3075"/>
    <x v="4"/>
    <x v="3013"/>
    <x v="1"/>
    <x v="3075"/>
    <x v="5"/>
    <x v="5"/>
    <x v="3"/>
    <x v="1"/>
    <x v="225"/>
    <x v="1"/>
    <x v="0"/>
    <x v="10"/>
    <m/>
    <m/>
    <x v="22"/>
    <x v="0"/>
  </r>
  <r>
    <x v="3076"/>
    <x v="21"/>
    <x v="3014"/>
    <x v="10"/>
    <x v="3076"/>
    <x v="2"/>
    <x v="9"/>
    <x v="3"/>
    <x v="0"/>
    <x v="268"/>
    <x v="11"/>
    <x v="0"/>
    <x v="5"/>
    <m/>
    <m/>
    <x v="0"/>
    <x v="3"/>
  </r>
  <r>
    <x v="3077"/>
    <x v="28"/>
    <x v="3015"/>
    <x v="4"/>
    <x v="3077"/>
    <x v="5"/>
    <x v="11"/>
    <x v="4"/>
    <x v="1"/>
    <x v="314"/>
    <x v="18"/>
    <x v="0"/>
    <x v="1"/>
    <m/>
    <m/>
    <x v="1"/>
    <x v="3"/>
  </r>
  <r>
    <x v="3078"/>
    <x v="32"/>
    <x v="3016"/>
    <x v="11"/>
    <x v="3078"/>
    <x v="4"/>
    <x v="17"/>
    <x v="3"/>
    <x v="1"/>
    <x v="102"/>
    <x v="16"/>
    <x v="0"/>
    <x v="8"/>
    <m/>
    <m/>
    <x v="3"/>
    <x v="2"/>
  </r>
  <r>
    <x v="3079"/>
    <x v="1"/>
    <x v="3017"/>
    <x v="1"/>
    <x v="3079"/>
    <x v="0"/>
    <x v="1"/>
    <x v="2"/>
    <x v="1"/>
    <x v="151"/>
    <x v="14"/>
    <x v="1"/>
    <x v="8"/>
    <d v="2024-08-23T00:00:00"/>
    <d v="2024-11-19T00:00:00"/>
    <x v="7"/>
    <x v="0"/>
  </r>
  <r>
    <x v="3080"/>
    <x v="29"/>
    <x v="3018"/>
    <x v="4"/>
    <x v="3080"/>
    <x v="4"/>
    <x v="17"/>
    <x v="0"/>
    <x v="1"/>
    <x v="49"/>
    <x v="1"/>
    <x v="1"/>
    <x v="2"/>
    <d v="2024-11-26T00:00:00"/>
    <d v="2025-01-12T00:00:00"/>
    <x v="33"/>
    <x v="3"/>
  </r>
  <r>
    <x v="3081"/>
    <x v="15"/>
    <x v="3019"/>
    <x v="1"/>
    <x v="3081"/>
    <x v="1"/>
    <x v="3"/>
    <x v="2"/>
    <x v="1"/>
    <x v="358"/>
    <x v="6"/>
    <x v="1"/>
    <x v="11"/>
    <d v="2025-01-12T00:00:00"/>
    <d v="2025-01-30T00:00:00"/>
    <x v="13"/>
    <x v="0"/>
  </r>
  <r>
    <x v="3082"/>
    <x v="18"/>
    <x v="3020"/>
    <x v="9"/>
    <x v="3082"/>
    <x v="4"/>
    <x v="6"/>
    <x v="3"/>
    <x v="0"/>
    <x v="281"/>
    <x v="17"/>
    <x v="1"/>
    <x v="11"/>
    <d v="2024-11-12T00:00:00"/>
    <d v="2024-11-20T00:00:00"/>
    <x v="22"/>
    <x v="3"/>
  </r>
  <r>
    <x v="3083"/>
    <x v="2"/>
    <x v="3021"/>
    <x v="2"/>
    <x v="3083"/>
    <x v="3"/>
    <x v="7"/>
    <x v="0"/>
    <x v="1"/>
    <x v="244"/>
    <x v="13"/>
    <x v="0"/>
    <x v="0"/>
    <m/>
    <m/>
    <x v="13"/>
    <x v="1"/>
  </r>
  <r>
    <x v="3084"/>
    <x v="20"/>
    <x v="3022"/>
    <x v="8"/>
    <x v="3084"/>
    <x v="3"/>
    <x v="18"/>
    <x v="2"/>
    <x v="0"/>
    <x v="97"/>
    <x v="7"/>
    <x v="1"/>
    <x v="9"/>
    <d v="2024-04-06T00:00:00"/>
    <d v="2024-04-29T00:00:00"/>
    <x v="7"/>
    <x v="3"/>
  </r>
  <r>
    <x v="3085"/>
    <x v="36"/>
    <x v="3023"/>
    <x v="6"/>
    <x v="3085"/>
    <x v="5"/>
    <x v="14"/>
    <x v="0"/>
    <x v="1"/>
    <x v="27"/>
    <x v="12"/>
    <x v="1"/>
    <x v="3"/>
    <d v="2023-09-10T00:00:00"/>
    <d v="2024-01-25T00:00:00"/>
    <x v="33"/>
    <x v="3"/>
  </r>
  <r>
    <x v="3086"/>
    <x v="18"/>
    <x v="3024"/>
    <x v="9"/>
    <x v="3086"/>
    <x v="3"/>
    <x v="4"/>
    <x v="4"/>
    <x v="0"/>
    <x v="21"/>
    <x v="6"/>
    <x v="0"/>
    <x v="6"/>
    <m/>
    <m/>
    <x v="14"/>
    <x v="3"/>
  </r>
  <r>
    <x v="3087"/>
    <x v="29"/>
    <x v="3025"/>
    <x v="4"/>
    <x v="3087"/>
    <x v="4"/>
    <x v="16"/>
    <x v="4"/>
    <x v="1"/>
    <x v="238"/>
    <x v="11"/>
    <x v="1"/>
    <x v="3"/>
    <d v="2023-06-08T00:00:00"/>
    <d v="2024-09-15T00:00:00"/>
    <x v="23"/>
    <x v="3"/>
  </r>
  <r>
    <x v="3088"/>
    <x v="35"/>
    <x v="3026"/>
    <x v="2"/>
    <x v="3088"/>
    <x v="1"/>
    <x v="10"/>
    <x v="4"/>
    <x v="1"/>
    <x v="142"/>
    <x v="10"/>
    <x v="0"/>
    <x v="2"/>
    <m/>
    <m/>
    <x v="11"/>
    <x v="1"/>
  </r>
  <r>
    <x v="3089"/>
    <x v="33"/>
    <x v="3027"/>
    <x v="0"/>
    <x v="3089"/>
    <x v="0"/>
    <x v="13"/>
    <x v="3"/>
    <x v="0"/>
    <x v="105"/>
    <x v="14"/>
    <x v="0"/>
    <x v="8"/>
    <m/>
    <m/>
    <x v="15"/>
    <x v="0"/>
  </r>
  <r>
    <x v="3090"/>
    <x v="37"/>
    <x v="3028"/>
    <x v="5"/>
    <x v="3090"/>
    <x v="3"/>
    <x v="7"/>
    <x v="2"/>
    <x v="0"/>
    <x v="397"/>
    <x v="1"/>
    <x v="1"/>
    <x v="1"/>
    <d v="2024-11-30T00:00:00"/>
    <d v="2024-12-29T00:00:00"/>
    <x v="16"/>
    <x v="3"/>
  </r>
  <r>
    <x v="3091"/>
    <x v="9"/>
    <x v="3029"/>
    <x v="8"/>
    <x v="3091"/>
    <x v="3"/>
    <x v="1"/>
    <x v="0"/>
    <x v="1"/>
    <x v="266"/>
    <x v="7"/>
    <x v="0"/>
    <x v="0"/>
    <m/>
    <m/>
    <x v="22"/>
    <x v="3"/>
  </r>
  <r>
    <x v="3092"/>
    <x v="0"/>
    <x v="3030"/>
    <x v="0"/>
    <x v="3092"/>
    <x v="5"/>
    <x v="9"/>
    <x v="1"/>
    <x v="0"/>
    <x v="91"/>
    <x v="13"/>
    <x v="0"/>
    <x v="5"/>
    <m/>
    <m/>
    <x v="0"/>
    <x v="0"/>
  </r>
  <r>
    <x v="3093"/>
    <x v="33"/>
    <x v="3031"/>
    <x v="0"/>
    <x v="3093"/>
    <x v="1"/>
    <x v="4"/>
    <x v="4"/>
    <x v="1"/>
    <x v="167"/>
    <x v="2"/>
    <x v="0"/>
    <x v="9"/>
    <m/>
    <m/>
    <x v="23"/>
    <x v="0"/>
  </r>
  <r>
    <x v="3094"/>
    <x v="30"/>
    <x v="3032"/>
    <x v="12"/>
    <x v="3094"/>
    <x v="2"/>
    <x v="16"/>
    <x v="4"/>
    <x v="1"/>
    <x v="396"/>
    <x v="5"/>
    <x v="1"/>
    <x v="9"/>
    <d v="2024-07-01T00:00:00"/>
    <d v="2025-01-29T00:00:00"/>
    <x v="7"/>
    <x v="3"/>
  </r>
  <r>
    <x v="3095"/>
    <x v="10"/>
    <x v="3033"/>
    <x v="2"/>
    <x v="3095"/>
    <x v="2"/>
    <x v="6"/>
    <x v="2"/>
    <x v="1"/>
    <x v="100"/>
    <x v="1"/>
    <x v="1"/>
    <x v="7"/>
    <d v="2023-09-08T00:00:00"/>
    <d v="2024-01-15T00:00:00"/>
    <x v="15"/>
    <x v="1"/>
  </r>
  <r>
    <x v="3096"/>
    <x v="24"/>
    <x v="3034"/>
    <x v="3"/>
    <x v="3096"/>
    <x v="0"/>
    <x v="14"/>
    <x v="2"/>
    <x v="1"/>
    <x v="113"/>
    <x v="9"/>
    <x v="0"/>
    <x v="2"/>
    <m/>
    <m/>
    <x v="24"/>
    <x v="2"/>
  </r>
  <r>
    <x v="3097"/>
    <x v="19"/>
    <x v="3035"/>
    <x v="7"/>
    <x v="3097"/>
    <x v="2"/>
    <x v="17"/>
    <x v="1"/>
    <x v="0"/>
    <x v="283"/>
    <x v="14"/>
    <x v="1"/>
    <x v="8"/>
    <d v="2023-12-23T00:00:00"/>
    <d v="2024-05-31T00:00:00"/>
    <x v="27"/>
    <x v="3"/>
  </r>
  <r>
    <x v="3098"/>
    <x v="1"/>
    <x v="3036"/>
    <x v="1"/>
    <x v="3098"/>
    <x v="0"/>
    <x v="18"/>
    <x v="2"/>
    <x v="1"/>
    <x v="300"/>
    <x v="2"/>
    <x v="1"/>
    <x v="6"/>
    <d v="2023-07-01T00:00:00"/>
    <d v="2023-10-24T00:00:00"/>
    <x v="23"/>
    <x v="0"/>
  </r>
  <r>
    <x v="3099"/>
    <x v="37"/>
    <x v="3037"/>
    <x v="5"/>
    <x v="3099"/>
    <x v="3"/>
    <x v="17"/>
    <x v="2"/>
    <x v="1"/>
    <x v="363"/>
    <x v="14"/>
    <x v="0"/>
    <x v="4"/>
    <m/>
    <m/>
    <x v="20"/>
    <x v="3"/>
  </r>
  <r>
    <x v="3100"/>
    <x v="37"/>
    <x v="3038"/>
    <x v="5"/>
    <x v="3100"/>
    <x v="5"/>
    <x v="8"/>
    <x v="3"/>
    <x v="1"/>
    <x v="190"/>
    <x v="4"/>
    <x v="1"/>
    <x v="8"/>
    <d v="2023-07-06T00:00:00"/>
    <d v="2024-08-17T00:00:00"/>
    <x v="25"/>
    <x v="3"/>
  </r>
  <r>
    <x v="3101"/>
    <x v="20"/>
    <x v="3039"/>
    <x v="8"/>
    <x v="3101"/>
    <x v="2"/>
    <x v="4"/>
    <x v="2"/>
    <x v="0"/>
    <x v="325"/>
    <x v="3"/>
    <x v="1"/>
    <x v="11"/>
    <d v="2024-02-03T00:00:00"/>
    <d v="2025-02-09T00:00:00"/>
    <x v="13"/>
    <x v="3"/>
  </r>
  <r>
    <x v="3102"/>
    <x v="37"/>
    <x v="3040"/>
    <x v="5"/>
    <x v="3102"/>
    <x v="1"/>
    <x v="9"/>
    <x v="0"/>
    <x v="0"/>
    <x v="403"/>
    <x v="17"/>
    <x v="1"/>
    <x v="1"/>
    <d v="2024-07-18T00:00:00"/>
    <d v="2025-02-15T00:00:00"/>
    <x v="30"/>
    <x v="3"/>
  </r>
  <r>
    <x v="3103"/>
    <x v="12"/>
    <x v="3041"/>
    <x v="9"/>
    <x v="3103"/>
    <x v="3"/>
    <x v="1"/>
    <x v="2"/>
    <x v="1"/>
    <x v="188"/>
    <x v="12"/>
    <x v="1"/>
    <x v="1"/>
    <d v="2025-02-23T00:00:00"/>
    <d v="2025-02-25T00:00:00"/>
    <x v="20"/>
    <x v="3"/>
  </r>
  <r>
    <x v="3104"/>
    <x v="17"/>
    <x v="3042"/>
    <x v="6"/>
    <x v="3104"/>
    <x v="1"/>
    <x v="17"/>
    <x v="0"/>
    <x v="0"/>
    <x v="64"/>
    <x v="0"/>
    <x v="1"/>
    <x v="0"/>
    <d v="2024-03-18T00:00:00"/>
    <d v="2024-06-20T00:00:00"/>
    <x v="26"/>
    <x v="3"/>
  </r>
  <r>
    <x v="3105"/>
    <x v="23"/>
    <x v="3043"/>
    <x v="9"/>
    <x v="3105"/>
    <x v="2"/>
    <x v="5"/>
    <x v="0"/>
    <x v="1"/>
    <x v="156"/>
    <x v="1"/>
    <x v="1"/>
    <x v="5"/>
    <d v="2024-02-15T00:00:00"/>
    <d v="2024-07-25T00:00:00"/>
    <x v="35"/>
    <x v="3"/>
  </r>
  <r>
    <x v="3106"/>
    <x v="2"/>
    <x v="3044"/>
    <x v="2"/>
    <x v="3106"/>
    <x v="4"/>
    <x v="11"/>
    <x v="4"/>
    <x v="1"/>
    <x v="93"/>
    <x v="0"/>
    <x v="0"/>
    <x v="4"/>
    <m/>
    <m/>
    <x v="8"/>
    <x v="1"/>
  </r>
  <r>
    <x v="3107"/>
    <x v="32"/>
    <x v="3045"/>
    <x v="11"/>
    <x v="3107"/>
    <x v="3"/>
    <x v="6"/>
    <x v="3"/>
    <x v="1"/>
    <x v="314"/>
    <x v="9"/>
    <x v="1"/>
    <x v="8"/>
    <d v="2024-12-05T00:00:00"/>
    <d v="2025-02-19T00:00:00"/>
    <x v="36"/>
    <x v="2"/>
  </r>
  <r>
    <x v="3108"/>
    <x v="10"/>
    <x v="3046"/>
    <x v="2"/>
    <x v="3108"/>
    <x v="4"/>
    <x v="16"/>
    <x v="3"/>
    <x v="1"/>
    <x v="209"/>
    <x v="16"/>
    <x v="0"/>
    <x v="6"/>
    <m/>
    <m/>
    <x v="18"/>
    <x v="1"/>
  </r>
  <r>
    <x v="3109"/>
    <x v="8"/>
    <x v="1725"/>
    <x v="7"/>
    <x v="3109"/>
    <x v="2"/>
    <x v="2"/>
    <x v="1"/>
    <x v="1"/>
    <x v="197"/>
    <x v="7"/>
    <x v="0"/>
    <x v="4"/>
    <m/>
    <m/>
    <x v="3"/>
    <x v="3"/>
  </r>
  <r>
    <x v="3110"/>
    <x v="19"/>
    <x v="3047"/>
    <x v="7"/>
    <x v="3110"/>
    <x v="5"/>
    <x v="19"/>
    <x v="2"/>
    <x v="1"/>
    <x v="336"/>
    <x v="5"/>
    <x v="1"/>
    <x v="4"/>
    <d v="2024-06-29T00:00:00"/>
    <d v="2024-11-27T00:00:00"/>
    <x v="5"/>
    <x v="3"/>
  </r>
  <r>
    <x v="3111"/>
    <x v="2"/>
    <x v="3048"/>
    <x v="2"/>
    <x v="3111"/>
    <x v="3"/>
    <x v="18"/>
    <x v="1"/>
    <x v="1"/>
    <x v="336"/>
    <x v="14"/>
    <x v="0"/>
    <x v="2"/>
    <m/>
    <m/>
    <x v="0"/>
    <x v="1"/>
  </r>
  <r>
    <x v="3112"/>
    <x v="32"/>
    <x v="3049"/>
    <x v="11"/>
    <x v="3112"/>
    <x v="2"/>
    <x v="10"/>
    <x v="2"/>
    <x v="1"/>
    <x v="409"/>
    <x v="15"/>
    <x v="0"/>
    <x v="6"/>
    <m/>
    <m/>
    <x v="30"/>
    <x v="2"/>
  </r>
  <r>
    <x v="3113"/>
    <x v="13"/>
    <x v="3050"/>
    <x v="10"/>
    <x v="3113"/>
    <x v="2"/>
    <x v="19"/>
    <x v="2"/>
    <x v="0"/>
    <x v="245"/>
    <x v="0"/>
    <x v="1"/>
    <x v="7"/>
    <d v="2025-02-08T00:00:00"/>
    <d v="2025-02-11T00:00:00"/>
    <x v="4"/>
    <x v="3"/>
  </r>
  <r>
    <x v="3114"/>
    <x v="17"/>
    <x v="3051"/>
    <x v="6"/>
    <x v="3114"/>
    <x v="0"/>
    <x v="2"/>
    <x v="0"/>
    <x v="0"/>
    <x v="357"/>
    <x v="12"/>
    <x v="1"/>
    <x v="6"/>
    <d v="2025-02-06T00:00:00"/>
    <d v="2025-02-25T00:00:00"/>
    <x v="34"/>
    <x v="3"/>
  </r>
  <r>
    <x v="3115"/>
    <x v="8"/>
    <x v="3052"/>
    <x v="7"/>
    <x v="3115"/>
    <x v="4"/>
    <x v="0"/>
    <x v="0"/>
    <x v="1"/>
    <x v="200"/>
    <x v="17"/>
    <x v="0"/>
    <x v="9"/>
    <m/>
    <m/>
    <x v="21"/>
    <x v="3"/>
  </r>
  <r>
    <x v="3116"/>
    <x v="28"/>
    <x v="3053"/>
    <x v="4"/>
    <x v="3116"/>
    <x v="3"/>
    <x v="13"/>
    <x v="4"/>
    <x v="0"/>
    <x v="230"/>
    <x v="10"/>
    <x v="0"/>
    <x v="3"/>
    <m/>
    <m/>
    <x v="6"/>
    <x v="3"/>
  </r>
  <r>
    <x v="3117"/>
    <x v="17"/>
    <x v="3054"/>
    <x v="6"/>
    <x v="3117"/>
    <x v="2"/>
    <x v="15"/>
    <x v="0"/>
    <x v="1"/>
    <x v="238"/>
    <x v="19"/>
    <x v="1"/>
    <x v="9"/>
    <d v="2023-09-16T00:00:00"/>
    <d v="2024-05-23T00:00:00"/>
    <x v="15"/>
    <x v="3"/>
  </r>
  <r>
    <x v="3118"/>
    <x v="38"/>
    <x v="3055"/>
    <x v="0"/>
    <x v="3118"/>
    <x v="4"/>
    <x v="6"/>
    <x v="1"/>
    <x v="1"/>
    <x v="169"/>
    <x v="18"/>
    <x v="0"/>
    <x v="5"/>
    <m/>
    <m/>
    <x v="2"/>
    <x v="0"/>
  </r>
  <r>
    <x v="3119"/>
    <x v="22"/>
    <x v="3056"/>
    <x v="11"/>
    <x v="3119"/>
    <x v="2"/>
    <x v="5"/>
    <x v="2"/>
    <x v="1"/>
    <x v="345"/>
    <x v="10"/>
    <x v="1"/>
    <x v="2"/>
    <d v="2024-06-24T00:00:00"/>
    <d v="2024-11-23T00:00:00"/>
    <x v="1"/>
    <x v="2"/>
  </r>
  <r>
    <x v="3120"/>
    <x v="26"/>
    <x v="3057"/>
    <x v="7"/>
    <x v="3120"/>
    <x v="1"/>
    <x v="13"/>
    <x v="0"/>
    <x v="1"/>
    <x v="0"/>
    <x v="11"/>
    <x v="0"/>
    <x v="9"/>
    <m/>
    <m/>
    <x v="24"/>
    <x v="3"/>
  </r>
  <r>
    <x v="3121"/>
    <x v="35"/>
    <x v="3058"/>
    <x v="2"/>
    <x v="3121"/>
    <x v="4"/>
    <x v="14"/>
    <x v="4"/>
    <x v="0"/>
    <x v="270"/>
    <x v="9"/>
    <x v="0"/>
    <x v="5"/>
    <m/>
    <m/>
    <x v="8"/>
    <x v="1"/>
  </r>
  <r>
    <x v="3122"/>
    <x v="5"/>
    <x v="3059"/>
    <x v="4"/>
    <x v="3122"/>
    <x v="3"/>
    <x v="10"/>
    <x v="4"/>
    <x v="1"/>
    <x v="247"/>
    <x v="4"/>
    <x v="0"/>
    <x v="5"/>
    <m/>
    <m/>
    <x v="17"/>
    <x v="3"/>
  </r>
  <r>
    <x v="3123"/>
    <x v="28"/>
    <x v="3060"/>
    <x v="4"/>
    <x v="3123"/>
    <x v="0"/>
    <x v="12"/>
    <x v="2"/>
    <x v="0"/>
    <x v="133"/>
    <x v="8"/>
    <x v="1"/>
    <x v="1"/>
    <d v="2024-03-07T00:00:00"/>
    <d v="2025-02-18T00:00:00"/>
    <x v="10"/>
    <x v="3"/>
  </r>
  <r>
    <x v="3124"/>
    <x v="11"/>
    <x v="3061"/>
    <x v="8"/>
    <x v="3124"/>
    <x v="0"/>
    <x v="5"/>
    <x v="4"/>
    <x v="0"/>
    <x v="42"/>
    <x v="7"/>
    <x v="1"/>
    <x v="6"/>
    <d v="2024-03-08T00:00:00"/>
    <d v="2024-09-17T00:00:00"/>
    <x v="3"/>
    <x v="3"/>
  </r>
  <r>
    <x v="3125"/>
    <x v="37"/>
    <x v="3062"/>
    <x v="5"/>
    <x v="3125"/>
    <x v="4"/>
    <x v="17"/>
    <x v="3"/>
    <x v="0"/>
    <x v="268"/>
    <x v="10"/>
    <x v="0"/>
    <x v="10"/>
    <m/>
    <m/>
    <x v="25"/>
    <x v="3"/>
  </r>
  <r>
    <x v="3126"/>
    <x v="18"/>
    <x v="3063"/>
    <x v="9"/>
    <x v="3126"/>
    <x v="0"/>
    <x v="10"/>
    <x v="2"/>
    <x v="1"/>
    <x v="3"/>
    <x v="12"/>
    <x v="1"/>
    <x v="4"/>
    <d v="2024-11-10T00:00:00"/>
    <d v="2025-02-26T00:00:00"/>
    <x v="23"/>
    <x v="3"/>
  </r>
  <r>
    <x v="3127"/>
    <x v="1"/>
    <x v="3064"/>
    <x v="1"/>
    <x v="3127"/>
    <x v="0"/>
    <x v="17"/>
    <x v="1"/>
    <x v="1"/>
    <x v="148"/>
    <x v="17"/>
    <x v="0"/>
    <x v="2"/>
    <m/>
    <m/>
    <x v="19"/>
    <x v="0"/>
  </r>
  <r>
    <x v="3128"/>
    <x v="1"/>
    <x v="3065"/>
    <x v="1"/>
    <x v="3128"/>
    <x v="3"/>
    <x v="14"/>
    <x v="0"/>
    <x v="0"/>
    <x v="319"/>
    <x v="9"/>
    <x v="0"/>
    <x v="0"/>
    <m/>
    <m/>
    <x v="18"/>
    <x v="0"/>
  </r>
  <r>
    <x v="3129"/>
    <x v="38"/>
    <x v="3066"/>
    <x v="0"/>
    <x v="3129"/>
    <x v="1"/>
    <x v="8"/>
    <x v="2"/>
    <x v="1"/>
    <x v="374"/>
    <x v="1"/>
    <x v="1"/>
    <x v="7"/>
    <d v="2024-03-10T00:00:00"/>
    <d v="2024-05-30T00:00:00"/>
    <x v="3"/>
    <x v="0"/>
  </r>
  <r>
    <x v="3130"/>
    <x v="13"/>
    <x v="3067"/>
    <x v="10"/>
    <x v="3130"/>
    <x v="5"/>
    <x v="11"/>
    <x v="1"/>
    <x v="1"/>
    <x v="347"/>
    <x v="1"/>
    <x v="0"/>
    <x v="6"/>
    <m/>
    <m/>
    <x v="10"/>
    <x v="3"/>
  </r>
  <r>
    <x v="3131"/>
    <x v="14"/>
    <x v="3068"/>
    <x v="11"/>
    <x v="3131"/>
    <x v="4"/>
    <x v="19"/>
    <x v="4"/>
    <x v="1"/>
    <x v="334"/>
    <x v="18"/>
    <x v="1"/>
    <x v="6"/>
    <d v="2024-11-18T00:00:00"/>
    <d v="2024-12-12T00:00:00"/>
    <x v="22"/>
    <x v="2"/>
  </r>
  <r>
    <x v="3132"/>
    <x v="11"/>
    <x v="3069"/>
    <x v="8"/>
    <x v="3132"/>
    <x v="5"/>
    <x v="12"/>
    <x v="2"/>
    <x v="0"/>
    <x v="169"/>
    <x v="15"/>
    <x v="1"/>
    <x v="9"/>
    <d v="2024-07-28T00:00:00"/>
    <d v="2024-08-05T00:00:00"/>
    <x v="34"/>
    <x v="3"/>
  </r>
  <r>
    <x v="3133"/>
    <x v="12"/>
    <x v="3070"/>
    <x v="9"/>
    <x v="3133"/>
    <x v="2"/>
    <x v="6"/>
    <x v="4"/>
    <x v="1"/>
    <x v="104"/>
    <x v="9"/>
    <x v="0"/>
    <x v="3"/>
    <m/>
    <m/>
    <x v="3"/>
    <x v="3"/>
  </r>
  <r>
    <x v="3134"/>
    <x v="20"/>
    <x v="3071"/>
    <x v="8"/>
    <x v="3134"/>
    <x v="3"/>
    <x v="13"/>
    <x v="1"/>
    <x v="1"/>
    <x v="25"/>
    <x v="2"/>
    <x v="0"/>
    <x v="5"/>
    <m/>
    <m/>
    <x v="24"/>
    <x v="3"/>
  </r>
  <r>
    <x v="3135"/>
    <x v="21"/>
    <x v="3072"/>
    <x v="10"/>
    <x v="3135"/>
    <x v="1"/>
    <x v="4"/>
    <x v="2"/>
    <x v="1"/>
    <x v="310"/>
    <x v="15"/>
    <x v="0"/>
    <x v="10"/>
    <m/>
    <m/>
    <x v="8"/>
    <x v="3"/>
  </r>
  <r>
    <x v="3136"/>
    <x v="5"/>
    <x v="3073"/>
    <x v="4"/>
    <x v="3136"/>
    <x v="4"/>
    <x v="17"/>
    <x v="3"/>
    <x v="1"/>
    <x v="235"/>
    <x v="14"/>
    <x v="1"/>
    <x v="4"/>
    <d v="2024-12-26T00:00:00"/>
    <d v="2025-02-10T00:00:00"/>
    <x v="15"/>
    <x v="3"/>
  </r>
  <r>
    <x v="3137"/>
    <x v="35"/>
    <x v="3074"/>
    <x v="2"/>
    <x v="3137"/>
    <x v="4"/>
    <x v="19"/>
    <x v="0"/>
    <x v="0"/>
    <x v="17"/>
    <x v="6"/>
    <x v="1"/>
    <x v="2"/>
    <d v="2024-06-27T00:00:00"/>
    <d v="2024-08-01T00:00:00"/>
    <x v="9"/>
    <x v="1"/>
  </r>
  <r>
    <x v="3138"/>
    <x v="2"/>
    <x v="319"/>
    <x v="2"/>
    <x v="3138"/>
    <x v="3"/>
    <x v="15"/>
    <x v="0"/>
    <x v="1"/>
    <x v="69"/>
    <x v="6"/>
    <x v="1"/>
    <x v="7"/>
    <d v="2024-03-31T00:00:00"/>
    <d v="2024-09-01T00:00:00"/>
    <x v="5"/>
    <x v="1"/>
  </r>
  <r>
    <x v="3139"/>
    <x v="31"/>
    <x v="3075"/>
    <x v="12"/>
    <x v="3139"/>
    <x v="2"/>
    <x v="10"/>
    <x v="2"/>
    <x v="0"/>
    <x v="279"/>
    <x v="3"/>
    <x v="0"/>
    <x v="1"/>
    <m/>
    <m/>
    <x v="13"/>
    <x v="3"/>
  </r>
  <r>
    <x v="3140"/>
    <x v="6"/>
    <x v="3076"/>
    <x v="5"/>
    <x v="3140"/>
    <x v="1"/>
    <x v="15"/>
    <x v="4"/>
    <x v="0"/>
    <x v="72"/>
    <x v="17"/>
    <x v="1"/>
    <x v="8"/>
    <d v="2024-05-20T00:00:00"/>
    <d v="2024-09-02T00:00:00"/>
    <x v="17"/>
    <x v="3"/>
  </r>
  <r>
    <x v="3141"/>
    <x v="27"/>
    <x v="3077"/>
    <x v="3"/>
    <x v="3141"/>
    <x v="3"/>
    <x v="2"/>
    <x v="1"/>
    <x v="0"/>
    <x v="346"/>
    <x v="19"/>
    <x v="0"/>
    <x v="2"/>
    <m/>
    <m/>
    <x v="20"/>
    <x v="2"/>
  </r>
  <r>
    <x v="3142"/>
    <x v="28"/>
    <x v="3078"/>
    <x v="4"/>
    <x v="3142"/>
    <x v="1"/>
    <x v="2"/>
    <x v="2"/>
    <x v="0"/>
    <x v="9"/>
    <x v="3"/>
    <x v="0"/>
    <x v="5"/>
    <m/>
    <m/>
    <x v="35"/>
    <x v="3"/>
  </r>
  <r>
    <x v="3143"/>
    <x v="24"/>
    <x v="3079"/>
    <x v="3"/>
    <x v="3143"/>
    <x v="0"/>
    <x v="14"/>
    <x v="1"/>
    <x v="1"/>
    <x v="41"/>
    <x v="10"/>
    <x v="0"/>
    <x v="9"/>
    <m/>
    <m/>
    <x v="21"/>
    <x v="2"/>
  </r>
  <r>
    <x v="3144"/>
    <x v="35"/>
    <x v="3080"/>
    <x v="2"/>
    <x v="3144"/>
    <x v="4"/>
    <x v="18"/>
    <x v="4"/>
    <x v="0"/>
    <x v="75"/>
    <x v="13"/>
    <x v="1"/>
    <x v="6"/>
    <d v="2023-07-28T00:00:00"/>
    <d v="2023-12-10T00:00:00"/>
    <x v="25"/>
    <x v="1"/>
  </r>
  <r>
    <x v="3145"/>
    <x v="4"/>
    <x v="3081"/>
    <x v="1"/>
    <x v="3145"/>
    <x v="5"/>
    <x v="7"/>
    <x v="0"/>
    <x v="0"/>
    <x v="32"/>
    <x v="6"/>
    <x v="1"/>
    <x v="10"/>
    <d v="2024-06-15T00:00:00"/>
    <d v="2025-01-04T00:00:00"/>
    <x v="31"/>
    <x v="0"/>
  </r>
  <r>
    <x v="3146"/>
    <x v="15"/>
    <x v="3082"/>
    <x v="1"/>
    <x v="3146"/>
    <x v="4"/>
    <x v="10"/>
    <x v="3"/>
    <x v="0"/>
    <x v="389"/>
    <x v="0"/>
    <x v="1"/>
    <x v="0"/>
    <d v="2023-07-15T00:00:00"/>
    <d v="2024-04-12T00:00:00"/>
    <x v="36"/>
    <x v="0"/>
  </r>
  <r>
    <x v="3147"/>
    <x v="4"/>
    <x v="3083"/>
    <x v="1"/>
    <x v="3147"/>
    <x v="1"/>
    <x v="6"/>
    <x v="1"/>
    <x v="1"/>
    <x v="332"/>
    <x v="5"/>
    <x v="0"/>
    <x v="8"/>
    <m/>
    <m/>
    <x v="7"/>
    <x v="0"/>
  </r>
  <r>
    <x v="3148"/>
    <x v="21"/>
    <x v="3084"/>
    <x v="10"/>
    <x v="3148"/>
    <x v="2"/>
    <x v="13"/>
    <x v="3"/>
    <x v="1"/>
    <x v="121"/>
    <x v="9"/>
    <x v="1"/>
    <x v="1"/>
    <d v="2024-11-10T00:00:00"/>
    <d v="2024-11-28T00:00:00"/>
    <x v="8"/>
    <x v="3"/>
  </r>
  <r>
    <x v="3149"/>
    <x v="4"/>
    <x v="3085"/>
    <x v="1"/>
    <x v="3149"/>
    <x v="1"/>
    <x v="13"/>
    <x v="1"/>
    <x v="0"/>
    <x v="226"/>
    <x v="14"/>
    <x v="1"/>
    <x v="3"/>
    <d v="2023-07-07T00:00:00"/>
    <d v="2023-10-15T00:00:00"/>
    <x v="19"/>
    <x v="0"/>
  </r>
  <r>
    <x v="3150"/>
    <x v="23"/>
    <x v="3086"/>
    <x v="9"/>
    <x v="3150"/>
    <x v="0"/>
    <x v="0"/>
    <x v="3"/>
    <x v="0"/>
    <x v="292"/>
    <x v="3"/>
    <x v="1"/>
    <x v="9"/>
    <d v="2024-09-09T00:00:00"/>
    <d v="2025-01-09T00:00:00"/>
    <x v="35"/>
    <x v="3"/>
  </r>
  <r>
    <x v="3151"/>
    <x v="29"/>
    <x v="3087"/>
    <x v="4"/>
    <x v="3151"/>
    <x v="3"/>
    <x v="11"/>
    <x v="0"/>
    <x v="1"/>
    <x v="43"/>
    <x v="13"/>
    <x v="1"/>
    <x v="11"/>
    <d v="2024-12-08T00:00:00"/>
    <d v="2025-02-02T00:00:00"/>
    <x v="26"/>
    <x v="3"/>
  </r>
  <r>
    <x v="3152"/>
    <x v="32"/>
    <x v="3088"/>
    <x v="11"/>
    <x v="3152"/>
    <x v="2"/>
    <x v="15"/>
    <x v="0"/>
    <x v="1"/>
    <x v="11"/>
    <x v="7"/>
    <x v="1"/>
    <x v="6"/>
    <d v="2023-08-13T00:00:00"/>
    <d v="2024-01-12T00:00:00"/>
    <x v="7"/>
    <x v="2"/>
  </r>
  <r>
    <x v="3153"/>
    <x v="9"/>
    <x v="3089"/>
    <x v="8"/>
    <x v="3153"/>
    <x v="0"/>
    <x v="9"/>
    <x v="2"/>
    <x v="0"/>
    <x v="385"/>
    <x v="11"/>
    <x v="0"/>
    <x v="11"/>
    <m/>
    <m/>
    <x v="35"/>
    <x v="3"/>
  </r>
  <r>
    <x v="3154"/>
    <x v="38"/>
    <x v="3090"/>
    <x v="0"/>
    <x v="3154"/>
    <x v="1"/>
    <x v="2"/>
    <x v="4"/>
    <x v="0"/>
    <x v="380"/>
    <x v="11"/>
    <x v="0"/>
    <x v="1"/>
    <m/>
    <m/>
    <x v="28"/>
    <x v="0"/>
  </r>
  <r>
    <x v="3155"/>
    <x v="23"/>
    <x v="3091"/>
    <x v="9"/>
    <x v="3155"/>
    <x v="1"/>
    <x v="5"/>
    <x v="3"/>
    <x v="1"/>
    <x v="300"/>
    <x v="4"/>
    <x v="1"/>
    <x v="11"/>
    <d v="2024-04-14T00:00:00"/>
    <d v="2024-12-12T00:00:00"/>
    <x v="34"/>
    <x v="3"/>
  </r>
  <r>
    <x v="3156"/>
    <x v="20"/>
    <x v="3092"/>
    <x v="8"/>
    <x v="3156"/>
    <x v="1"/>
    <x v="4"/>
    <x v="3"/>
    <x v="1"/>
    <x v="256"/>
    <x v="18"/>
    <x v="1"/>
    <x v="9"/>
    <d v="2023-07-18T00:00:00"/>
    <d v="2023-12-03T00:00:00"/>
    <x v="6"/>
    <x v="3"/>
  </r>
  <r>
    <x v="3157"/>
    <x v="3"/>
    <x v="3093"/>
    <x v="3"/>
    <x v="3157"/>
    <x v="5"/>
    <x v="4"/>
    <x v="3"/>
    <x v="1"/>
    <x v="320"/>
    <x v="17"/>
    <x v="0"/>
    <x v="8"/>
    <m/>
    <m/>
    <x v="22"/>
    <x v="2"/>
  </r>
  <r>
    <x v="3158"/>
    <x v="35"/>
    <x v="3094"/>
    <x v="2"/>
    <x v="3158"/>
    <x v="5"/>
    <x v="6"/>
    <x v="2"/>
    <x v="0"/>
    <x v="92"/>
    <x v="4"/>
    <x v="0"/>
    <x v="11"/>
    <m/>
    <m/>
    <x v="3"/>
    <x v="1"/>
  </r>
  <r>
    <x v="3159"/>
    <x v="15"/>
    <x v="3095"/>
    <x v="1"/>
    <x v="3159"/>
    <x v="5"/>
    <x v="11"/>
    <x v="2"/>
    <x v="0"/>
    <x v="323"/>
    <x v="3"/>
    <x v="1"/>
    <x v="3"/>
    <d v="2024-10-28T00:00:00"/>
    <d v="2025-02-21T00:00:00"/>
    <x v="35"/>
    <x v="0"/>
  </r>
  <r>
    <x v="3160"/>
    <x v="22"/>
    <x v="393"/>
    <x v="11"/>
    <x v="3160"/>
    <x v="1"/>
    <x v="2"/>
    <x v="4"/>
    <x v="1"/>
    <x v="346"/>
    <x v="7"/>
    <x v="1"/>
    <x v="3"/>
    <d v="2024-08-20T00:00:00"/>
    <d v="2024-12-01T00:00:00"/>
    <x v="14"/>
    <x v="2"/>
  </r>
  <r>
    <x v="3161"/>
    <x v="2"/>
    <x v="3096"/>
    <x v="2"/>
    <x v="3161"/>
    <x v="0"/>
    <x v="2"/>
    <x v="3"/>
    <x v="1"/>
    <x v="21"/>
    <x v="6"/>
    <x v="1"/>
    <x v="1"/>
    <d v="2023-04-28T00:00:00"/>
    <d v="2024-03-02T00:00:00"/>
    <x v="12"/>
    <x v="1"/>
  </r>
  <r>
    <x v="3162"/>
    <x v="20"/>
    <x v="3097"/>
    <x v="8"/>
    <x v="3162"/>
    <x v="0"/>
    <x v="14"/>
    <x v="0"/>
    <x v="1"/>
    <x v="9"/>
    <x v="5"/>
    <x v="0"/>
    <x v="10"/>
    <m/>
    <m/>
    <x v="9"/>
    <x v="3"/>
  </r>
  <r>
    <x v="3163"/>
    <x v="0"/>
    <x v="3098"/>
    <x v="0"/>
    <x v="3163"/>
    <x v="3"/>
    <x v="19"/>
    <x v="3"/>
    <x v="1"/>
    <x v="291"/>
    <x v="13"/>
    <x v="0"/>
    <x v="3"/>
    <m/>
    <m/>
    <x v="33"/>
    <x v="0"/>
  </r>
  <r>
    <x v="3164"/>
    <x v="32"/>
    <x v="3099"/>
    <x v="11"/>
    <x v="3164"/>
    <x v="1"/>
    <x v="19"/>
    <x v="2"/>
    <x v="0"/>
    <x v="304"/>
    <x v="18"/>
    <x v="1"/>
    <x v="4"/>
    <d v="2024-08-18T00:00:00"/>
    <d v="2025-01-30T00:00:00"/>
    <x v="18"/>
    <x v="2"/>
  </r>
  <r>
    <x v="3165"/>
    <x v="11"/>
    <x v="3100"/>
    <x v="8"/>
    <x v="3165"/>
    <x v="2"/>
    <x v="18"/>
    <x v="3"/>
    <x v="1"/>
    <x v="377"/>
    <x v="17"/>
    <x v="0"/>
    <x v="9"/>
    <m/>
    <m/>
    <x v="6"/>
    <x v="3"/>
  </r>
  <r>
    <x v="3166"/>
    <x v="8"/>
    <x v="3101"/>
    <x v="7"/>
    <x v="3166"/>
    <x v="5"/>
    <x v="0"/>
    <x v="0"/>
    <x v="1"/>
    <x v="347"/>
    <x v="19"/>
    <x v="0"/>
    <x v="0"/>
    <m/>
    <m/>
    <x v="31"/>
    <x v="3"/>
  </r>
  <r>
    <x v="3167"/>
    <x v="22"/>
    <x v="134"/>
    <x v="11"/>
    <x v="3167"/>
    <x v="1"/>
    <x v="9"/>
    <x v="4"/>
    <x v="0"/>
    <x v="283"/>
    <x v="8"/>
    <x v="1"/>
    <x v="0"/>
    <d v="2024-10-27T00:00:00"/>
    <d v="2024-12-26T00:00:00"/>
    <x v="30"/>
    <x v="2"/>
  </r>
  <r>
    <x v="3168"/>
    <x v="28"/>
    <x v="3102"/>
    <x v="4"/>
    <x v="3168"/>
    <x v="0"/>
    <x v="17"/>
    <x v="4"/>
    <x v="1"/>
    <x v="249"/>
    <x v="17"/>
    <x v="0"/>
    <x v="4"/>
    <m/>
    <m/>
    <x v="28"/>
    <x v="3"/>
  </r>
  <r>
    <x v="3169"/>
    <x v="22"/>
    <x v="3103"/>
    <x v="11"/>
    <x v="3169"/>
    <x v="4"/>
    <x v="2"/>
    <x v="3"/>
    <x v="1"/>
    <x v="9"/>
    <x v="9"/>
    <x v="0"/>
    <x v="0"/>
    <m/>
    <m/>
    <x v="33"/>
    <x v="2"/>
  </r>
  <r>
    <x v="3170"/>
    <x v="4"/>
    <x v="3104"/>
    <x v="1"/>
    <x v="3170"/>
    <x v="2"/>
    <x v="12"/>
    <x v="0"/>
    <x v="1"/>
    <x v="10"/>
    <x v="2"/>
    <x v="0"/>
    <x v="11"/>
    <m/>
    <m/>
    <x v="29"/>
    <x v="0"/>
  </r>
  <r>
    <x v="3171"/>
    <x v="18"/>
    <x v="3105"/>
    <x v="9"/>
    <x v="3171"/>
    <x v="4"/>
    <x v="3"/>
    <x v="3"/>
    <x v="0"/>
    <x v="81"/>
    <x v="14"/>
    <x v="0"/>
    <x v="8"/>
    <m/>
    <m/>
    <x v="14"/>
    <x v="3"/>
  </r>
  <r>
    <x v="3172"/>
    <x v="2"/>
    <x v="3106"/>
    <x v="2"/>
    <x v="3172"/>
    <x v="2"/>
    <x v="19"/>
    <x v="1"/>
    <x v="0"/>
    <x v="28"/>
    <x v="8"/>
    <x v="0"/>
    <x v="2"/>
    <m/>
    <m/>
    <x v="16"/>
    <x v="1"/>
  </r>
  <r>
    <x v="3173"/>
    <x v="27"/>
    <x v="3107"/>
    <x v="3"/>
    <x v="3173"/>
    <x v="3"/>
    <x v="15"/>
    <x v="2"/>
    <x v="1"/>
    <x v="97"/>
    <x v="3"/>
    <x v="0"/>
    <x v="3"/>
    <m/>
    <m/>
    <x v="13"/>
    <x v="2"/>
  </r>
  <r>
    <x v="3174"/>
    <x v="11"/>
    <x v="3108"/>
    <x v="8"/>
    <x v="3174"/>
    <x v="2"/>
    <x v="10"/>
    <x v="2"/>
    <x v="0"/>
    <x v="182"/>
    <x v="14"/>
    <x v="1"/>
    <x v="6"/>
    <d v="2023-06-26T00:00:00"/>
    <d v="2025-02-19T00:00:00"/>
    <x v="11"/>
    <x v="3"/>
  </r>
  <r>
    <x v="3175"/>
    <x v="18"/>
    <x v="3109"/>
    <x v="9"/>
    <x v="3175"/>
    <x v="2"/>
    <x v="14"/>
    <x v="4"/>
    <x v="0"/>
    <x v="241"/>
    <x v="9"/>
    <x v="0"/>
    <x v="4"/>
    <m/>
    <m/>
    <x v="5"/>
    <x v="3"/>
  </r>
  <r>
    <x v="3176"/>
    <x v="27"/>
    <x v="3110"/>
    <x v="3"/>
    <x v="3176"/>
    <x v="2"/>
    <x v="6"/>
    <x v="3"/>
    <x v="0"/>
    <x v="69"/>
    <x v="13"/>
    <x v="1"/>
    <x v="7"/>
    <d v="2024-07-11T00:00:00"/>
    <d v="2024-11-23T00:00:00"/>
    <x v="4"/>
    <x v="2"/>
  </r>
  <r>
    <x v="3177"/>
    <x v="25"/>
    <x v="3111"/>
    <x v="12"/>
    <x v="3177"/>
    <x v="3"/>
    <x v="11"/>
    <x v="1"/>
    <x v="1"/>
    <x v="7"/>
    <x v="3"/>
    <x v="1"/>
    <x v="9"/>
    <d v="2024-12-17T00:00:00"/>
    <d v="2025-01-17T00:00:00"/>
    <x v="25"/>
    <x v="3"/>
  </r>
  <r>
    <x v="3178"/>
    <x v="16"/>
    <x v="3112"/>
    <x v="1"/>
    <x v="3178"/>
    <x v="2"/>
    <x v="2"/>
    <x v="3"/>
    <x v="1"/>
    <x v="80"/>
    <x v="11"/>
    <x v="0"/>
    <x v="4"/>
    <m/>
    <m/>
    <x v="18"/>
    <x v="0"/>
  </r>
  <r>
    <x v="3179"/>
    <x v="15"/>
    <x v="3113"/>
    <x v="1"/>
    <x v="3179"/>
    <x v="4"/>
    <x v="6"/>
    <x v="2"/>
    <x v="0"/>
    <x v="77"/>
    <x v="18"/>
    <x v="1"/>
    <x v="5"/>
    <d v="2023-05-14T00:00:00"/>
    <d v="2024-08-21T00:00:00"/>
    <x v="6"/>
    <x v="0"/>
  </r>
  <r>
    <x v="3180"/>
    <x v="17"/>
    <x v="3114"/>
    <x v="6"/>
    <x v="3180"/>
    <x v="1"/>
    <x v="19"/>
    <x v="3"/>
    <x v="0"/>
    <x v="211"/>
    <x v="5"/>
    <x v="0"/>
    <x v="5"/>
    <m/>
    <m/>
    <x v="25"/>
    <x v="3"/>
  </r>
  <r>
    <x v="3181"/>
    <x v="13"/>
    <x v="3115"/>
    <x v="10"/>
    <x v="3181"/>
    <x v="0"/>
    <x v="10"/>
    <x v="3"/>
    <x v="1"/>
    <x v="190"/>
    <x v="3"/>
    <x v="1"/>
    <x v="8"/>
    <d v="2023-04-17T00:00:00"/>
    <d v="2024-11-01T00:00:00"/>
    <x v="36"/>
    <x v="3"/>
  </r>
  <r>
    <x v="3182"/>
    <x v="31"/>
    <x v="3116"/>
    <x v="12"/>
    <x v="3182"/>
    <x v="3"/>
    <x v="18"/>
    <x v="1"/>
    <x v="1"/>
    <x v="66"/>
    <x v="1"/>
    <x v="1"/>
    <x v="9"/>
    <d v="2024-04-17T00:00:00"/>
    <d v="2024-08-19T00:00:00"/>
    <x v="20"/>
    <x v="3"/>
  </r>
  <r>
    <x v="3183"/>
    <x v="15"/>
    <x v="3117"/>
    <x v="1"/>
    <x v="3183"/>
    <x v="5"/>
    <x v="3"/>
    <x v="4"/>
    <x v="1"/>
    <x v="272"/>
    <x v="9"/>
    <x v="1"/>
    <x v="6"/>
    <d v="2023-09-07T00:00:00"/>
    <d v="2025-01-17T00:00:00"/>
    <x v="1"/>
    <x v="0"/>
  </r>
  <r>
    <x v="3184"/>
    <x v="36"/>
    <x v="3118"/>
    <x v="6"/>
    <x v="3184"/>
    <x v="5"/>
    <x v="12"/>
    <x v="3"/>
    <x v="0"/>
    <x v="177"/>
    <x v="3"/>
    <x v="1"/>
    <x v="3"/>
    <d v="2023-04-22T00:00:00"/>
    <d v="2024-07-27T00:00:00"/>
    <x v="15"/>
    <x v="3"/>
  </r>
  <r>
    <x v="3185"/>
    <x v="17"/>
    <x v="3119"/>
    <x v="6"/>
    <x v="3185"/>
    <x v="2"/>
    <x v="0"/>
    <x v="3"/>
    <x v="1"/>
    <x v="3"/>
    <x v="3"/>
    <x v="0"/>
    <x v="10"/>
    <m/>
    <m/>
    <x v="10"/>
    <x v="3"/>
  </r>
  <r>
    <x v="3186"/>
    <x v="38"/>
    <x v="3120"/>
    <x v="0"/>
    <x v="3186"/>
    <x v="2"/>
    <x v="5"/>
    <x v="1"/>
    <x v="1"/>
    <x v="300"/>
    <x v="0"/>
    <x v="1"/>
    <x v="7"/>
    <d v="2023-10-29T00:00:00"/>
    <d v="2024-09-10T00:00:00"/>
    <x v="17"/>
    <x v="0"/>
  </r>
  <r>
    <x v="3187"/>
    <x v="14"/>
    <x v="3121"/>
    <x v="11"/>
    <x v="3187"/>
    <x v="2"/>
    <x v="19"/>
    <x v="0"/>
    <x v="0"/>
    <x v="399"/>
    <x v="6"/>
    <x v="0"/>
    <x v="8"/>
    <m/>
    <m/>
    <x v="12"/>
    <x v="2"/>
  </r>
  <r>
    <x v="3188"/>
    <x v="32"/>
    <x v="3122"/>
    <x v="11"/>
    <x v="3188"/>
    <x v="4"/>
    <x v="15"/>
    <x v="4"/>
    <x v="1"/>
    <x v="342"/>
    <x v="19"/>
    <x v="1"/>
    <x v="11"/>
    <d v="2024-01-09T00:00:00"/>
    <d v="2024-06-23T00:00:00"/>
    <x v="19"/>
    <x v="2"/>
  </r>
  <r>
    <x v="3189"/>
    <x v="11"/>
    <x v="3123"/>
    <x v="8"/>
    <x v="3189"/>
    <x v="2"/>
    <x v="6"/>
    <x v="2"/>
    <x v="0"/>
    <x v="230"/>
    <x v="5"/>
    <x v="0"/>
    <x v="6"/>
    <m/>
    <m/>
    <x v="11"/>
    <x v="3"/>
  </r>
  <r>
    <x v="3190"/>
    <x v="23"/>
    <x v="3124"/>
    <x v="9"/>
    <x v="3190"/>
    <x v="4"/>
    <x v="1"/>
    <x v="0"/>
    <x v="0"/>
    <x v="273"/>
    <x v="10"/>
    <x v="1"/>
    <x v="4"/>
    <d v="2024-10-28T00:00:00"/>
    <d v="2025-02-03T00:00:00"/>
    <x v="13"/>
    <x v="3"/>
  </r>
  <r>
    <x v="3191"/>
    <x v="22"/>
    <x v="3125"/>
    <x v="11"/>
    <x v="3191"/>
    <x v="3"/>
    <x v="4"/>
    <x v="3"/>
    <x v="1"/>
    <x v="344"/>
    <x v="3"/>
    <x v="0"/>
    <x v="1"/>
    <m/>
    <m/>
    <x v="29"/>
    <x v="2"/>
  </r>
  <r>
    <x v="3192"/>
    <x v="29"/>
    <x v="3126"/>
    <x v="4"/>
    <x v="3192"/>
    <x v="0"/>
    <x v="14"/>
    <x v="4"/>
    <x v="1"/>
    <x v="40"/>
    <x v="13"/>
    <x v="1"/>
    <x v="7"/>
    <d v="2024-05-19T00:00:00"/>
    <d v="2024-09-02T00:00:00"/>
    <x v="30"/>
    <x v="3"/>
  </r>
  <r>
    <x v="3193"/>
    <x v="13"/>
    <x v="3127"/>
    <x v="10"/>
    <x v="3193"/>
    <x v="1"/>
    <x v="8"/>
    <x v="3"/>
    <x v="1"/>
    <x v="169"/>
    <x v="12"/>
    <x v="1"/>
    <x v="4"/>
    <d v="2024-08-18T00:00:00"/>
    <d v="2024-11-26T00:00:00"/>
    <x v="14"/>
    <x v="3"/>
  </r>
  <r>
    <x v="3194"/>
    <x v="20"/>
    <x v="3128"/>
    <x v="8"/>
    <x v="3194"/>
    <x v="4"/>
    <x v="10"/>
    <x v="2"/>
    <x v="1"/>
    <x v="274"/>
    <x v="3"/>
    <x v="1"/>
    <x v="8"/>
    <d v="2023-11-11T00:00:00"/>
    <d v="2024-04-26T00:00:00"/>
    <x v="9"/>
    <x v="3"/>
  </r>
  <r>
    <x v="3195"/>
    <x v="33"/>
    <x v="3129"/>
    <x v="0"/>
    <x v="3195"/>
    <x v="2"/>
    <x v="11"/>
    <x v="2"/>
    <x v="0"/>
    <x v="78"/>
    <x v="17"/>
    <x v="0"/>
    <x v="4"/>
    <m/>
    <m/>
    <x v="32"/>
    <x v="0"/>
  </r>
  <r>
    <x v="3196"/>
    <x v="25"/>
    <x v="3130"/>
    <x v="12"/>
    <x v="3196"/>
    <x v="3"/>
    <x v="16"/>
    <x v="4"/>
    <x v="0"/>
    <x v="96"/>
    <x v="8"/>
    <x v="1"/>
    <x v="4"/>
    <d v="2023-10-08T00:00:00"/>
    <d v="2024-11-12T00:00:00"/>
    <x v="30"/>
    <x v="3"/>
  </r>
  <r>
    <x v="3197"/>
    <x v="38"/>
    <x v="3131"/>
    <x v="0"/>
    <x v="3197"/>
    <x v="1"/>
    <x v="4"/>
    <x v="3"/>
    <x v="0"/>
    <x v="136"/>
    <x v="13"/>
    <x v="1"/>
    <x v="7"/>
    <d v="2024-10-13T00:00:00"/>
    <d v="2024-11-11T00:00:00"/>
    <x v="9"/>
    <x v="0"/>
  </r>
  <r>
    <x v="3198"/>
    <x v="29"/>
    <x v="3132"/>
    <x v="4"/>
    <x v="3198"/>
    <x v="3"/>
    <x v="2"/>
    <x v="1"/>
    <x v="1"/>
    <x v="377"/>
    <x v="9"/>
    <x v="0"/>
    <x v="9"/>
    <m/>
    <m/>
    <x v="16"/>
    <x v="3"/>
  </r>
  <r>
    <x v="3199"/>
    <x v="1"/>
    <x v="3133"/>
    <x v="1"/>
    <x v="3199"/>
    <x v="4"/>
    <x v="2"/>
    <x v="3"/>
    <x v="0"/>
    <x v="259"/>
    <x v="17"/>
    <x v="1"/>
    <x v="7"/>
    <d v="2024-02-10T00:00:00"/>
    <d v="2025-02-24T00:00:00"/>
    <x v="5"/>
    <x v="0"/>
  </r>
  <r>
    <x v="3200"/>
    <x v="18"/>
    <x v="3134"/>
    <x v="9"/>
    <x v="3200"/>
    <x v="4"/>
    <x v="7"/>
    <x v="2"/>
    <x v="1"/>
    <x v="265"/>
    <x v="9"/>
    <x v="1"/>
    <x v="7"/>
    <d v="2024-03-01T00:00:00"/>
    <d v="2025-02-03T00:00:00"/>
    <x v="35"/>
    <x v="3"/>
  </r>
  <r>
    <x v="3201"/>
    <x v="1"/>
    <x v="3135"/>
    <x v="1"/>
    <x v="3201"/>
    <x v="3"/>
    <x v="2"/>
    <x v="1"/>
    <x v="0"/>
    <x v="405"/>
    <x v="5"/>
    <x v="0"/>
    <x v="0"/>
    <m/>
    <m/>
    <x v="15"/>
    <x v="0"/>
  </r>
  <r>
    <x v="3202"/>
    <x v="9"/>
    <x v="3136"/>
    <x v="8"/>
    <x v="3202"/>
    <x v="4"/>
    <x v="5"/>
    <x v="0"/>
    <x v="0"/>
    <x v="0"/>
    <x v="4"/>
    <x v="0"/>
    <x v="9"/>
    <m/>
    <m/>
    <x v="12"/>
    <x v="3"/>
  </r>
  <r>
    <x v="3203"/>
    <x v="30"/>
    <x v="3137"/>
    <x v="12"/>
    <x v="3203"/>
    <x v="1"/>
    <x v="5"/>
    <x v="1"/>
    <x v="1"/>
    <x v="112"/>
    <x v="7"/>
    <x v="0"/>
    <x v="3"/>
    <m/>
    <m/>
    <x v="11"/>
    <x v="3"/>
  </r>
  <r>
    <x v="3204"/>
    <x v="12"/>
    <x v="3138"/>
    <x v="9"/>
    <x v="3204"/>
    <x v="0"/>
    <x v="8"/>
    <x v="2"/>
    <x v="0"/>
    <x v="9"/>
    <x v="7"/>
    <x v="1"/>
    <x v="7"/>
    <d v="2023-11-30T00:00:00"/>
    <d v="2024-11-24T00:00:00"/>
    <x v="3"/>
    <x v="3"/>
  </r>
  <r>
    <x v="3205"/>
    <x v="11"/>
    <x v="3139"/>
    <x v="8"/>
    <x v="3205"/>
    <x v="1"/>
    <x v="11"/>
    <x v="4"/>
    <x v="1"/>
    <x v="251"/>
    <x v="1"/>
    <x v="0"/>
    <x v="8"/>
    <m/>
    <m/>
    <x v="35"/>
    <x v="3"/>
  </r>
  <r>
    <x v="3206"/>
    <x v="21"/>
    <x v="3140"/>
    <x v="10"/>
    <x v="3206"/>
    <x v="5"/>
    <x v="9"/>
    <x v="0"/>
    <x v="0"/>
    <x v="193"/>
    <x v="16"/>
    <x v="0"/>
    <x v="5"/>
    <m/>
    <m/>
    <x v="3"/>
    <x v="3"/>
  </r>
  <r>
    <x v="3207"/>
    <x v="36"/>
    <x v="3141"/>
    <x v="6"/>
    <x v="3207"/>
    <x v="0"/>
    <x v="0"/>
    <x v="1"/>
    <x v="0"/>
    <x v="260"/>
    <x v="13"/>
    <x v="0"/>
    <x v="3"/>
    <m/>
    <m/>
    <x v="1"/>
    <x v="3"/>
  </r>
  <r>
    <x v="3208"/>
    <x v="15"/>
    <x v="3142"/>
    <x v="1"/>
    <x v="3208"/>
    <x v="0"/>
    <x v="13"/>
    <x v="3"/>
    <x v="1"/>
    <x v="281"/>
    <x v="11"/>
    <x v="1"/>
    <x v="2"/>
    <d v="2023-12-30T00:00:00"/>
    <d v="2024-12-12T00:00:00"/>
    <x v="30"/>
    <x v="0"/>
  </r>
  <r>
    <x v="3209"/>
    <x v="23"/>
    <x v="3143"/>
    <x v="9"/>
    <x v="3209"/>
    <x v="4"/>
    <x v="3"/>
    <x v="4"/>
    <x v="1"/>
    <x v="312"/>
    <x v="9"/>
    <x v="0"/>
    <x v="7"/>
    <m/>
    <m/>
    <x v="15"/>
    <x v="3"/>
  </r>
  <r>
    <x v="3210"/>
    <x v="36"/>
    <x v="3144"/>
    <x v="6"/>
    <x v="3210"/>
    <x v="4"/>
    <x v="4"/>
    <x v="1"/>
    <x v="1"/>
    <x v="394"/>
    <x v="9"/>
    <x v="1"/>
    <x v="1"/>
    <d v="2023-06-04T00:00:00"/>
    <d v="2024-10-22T00:00:00"/>
    <x v="35"/>
    <x v="3"/>
  </r>
  <r>
    <x v="3211"/>
    <x v="25"/>
    <x v="3145"/>
    <x v="12"/>
    <x v="3211"/>
    <x v="4"/>
    <x v="7"/>
    <x v="2"/>
    <x v="1"/>
    <x v="243"/>
    <x v="11"/>
    <x v="1"/>
    <x v="2"/>
    <d v="2023-06-10T00:00:00"/>
    <d v="2023-12-17T00:00:00"/>
    <x v="26"/>
    <x v="3"/>
  </r>
  <r>
    <x v="3212"/>
    <x v="7"/>
    <x v="3146"/>
    <x v="6"/>
    <x v="3212"/>
    <x v="5"/>
    <x v="18"/>
    <x v="1"/>
    <x v="1"/>
    <x v="360"/>
    <x v="4"/>
    <x v="1"/>
    <x v="5"/>
    <d v="2023-08-29T00:00:00"/>
    <d v="2024-11-15T00:00:00"/>
    <x v="19"/>
    <x v="3"/>
  </r>
  <r>
    <x v="3213"/>
    <x v="14"/>
    <x v="3147"/>
    <x v="11"/>
    <x v="3213"/>
    <x v="5"/>
    <x v="11"/>
    <x v="4"/>
    <x v="1"/>
    <x v="157"/>
    <x v="18"/>
    <x v="1"/>
    <x v="1"/>
    <d v="2023-11-30T00:00:00"/>
    <d v="2025-02-20T00:00:00"/>
    <x v="12"/>
    <x v="2"/>
  </r>
  <r>
    <x v="3214"/>
    <x v="6"/>
    <x v="3148"/>
    <x v="5"/>
    <x v="3214"/>
    <x v="3"/>
    <x v="18"/>
    <x v="1"/>
    <x v="1"/>
    <x v="108"/>
    <x v="8"/>
    <x v="1"/>
    <x v="0"/>
    <d v="2024-12-23T00:00:00"/>
    <d v="2024-12-27T00:00:00"/>
    <x v="4"/>
    <x v="3"/>
  </r>
  <r>
    <x v="3215"/>
    <x v="0"/>
    <x v="3149"/>
    <x v="0"/>
    <x v="3215"/>
    <x v="4"/>
    <x v="14"/>
    <x v="3"/>
    <x v="1"/>
    <x v="391"/>
    <x v="16"/>
    <x v="1"/>
    <x v="9"/>
    <d v="2023-12-14T00:00:00"/>
    <d v="2024-12-02T00:00:00"/>
    <x v="3"/>
    <x v="0"/>
  </r>
  <r>
    <x v="3216"/>
    <x v="31"/>
    <x v="3150"/>
    <x v="12"/>
    <x v="3216"/>
    <x v="4"/>
    <x v="19"/>
    <x v="2"/>
    <x v="1"/>
    <x v="156"/>
    <x v="2"/>
    <x v="1"/>
    <x v="2"/>
    <d v="2023-08-18T00:00:00"/>
    <d v="2024-12-10T00:00:00"/>
    <x v="22"/>
    <x v="3"/>
  </r>
  <r>
    <x v="3217"/>
    <x v="31"/>
    <x v="3151"/>
    <x v="12"/>
    <x v="3217"/>
    <x v="4"/>
    <x v="19"/>
    <x v="4"/>
    <x v="1"/>
    <x v="225"/>
    <x v="12"/>
    <x v="1"/>
    <x v="6"/>
    <d v="2023-03-07T00:00:00"/>
    <d v="2024-06-28T00:00:00"/>
    <x v="5"/>
    <x v="3"/>
  </r>
  <r>
    <x v="3218"/>
    <x v="14"/>
    <x v="3152"/>
    <x v="11"/>
    <x v="3218"/>
    <x v="5"/>
    <x v="6"/>
    <x v="0"/>
    <x v="1"/>
    <x v="147"/>
    <x v="1"/>
    <x v="1"/>
    <x v="11"/>
    <d v="2024-11-10T00:00:00"/>
    <d v="2025-01-05T00:00:00"/>
    <x v="24"/>
    <x v="2"/>
  </r>
  <r>
    <x v="3219"/>
    <x v="8"/>
    <x v="3153"/>
    <x v="7"/>
    <x v="3219"/>
    <x v="5"/>
    <x v="6"/>
    <x v="1"/>
    <x v="0"/>
    <x v="279"/>
    <x v="19"/>
    <x v="0"/>
    <x v="0"/>
    <m/>
    <m/>
    <x v="20"/>
    <x v="3"/>
  </r>
  <r>
    <x v="3220"/>
    <x v="7"/>
    <x v="3154"/>
    <x v="6"/>
    <x v="3220"/>
    <x v="2"/>
    <x v="19"/>
    <x v="3"/>
    <x v="1"/>
    <x v="271"/>
    <x v="7"/>
    <x v="1"/>
    <x v="7"/>
    <d v="2023-09-27T00:00:00"/>
    <d v="2025-02-18T00:00:00"/>
    <x v="26"/>
    <x v="3"/>
  </r>
  <r>
    <x v="3221"/>
    <x v="37"/>
    <x v="3155"/>
    <x v="5"/>
    <x v="3221"/>
    <x v="3"/>
    <x v="2"/>
    <x v="1"/>
    <x v="1"/>
    <x v="19"/>
    <x v="9"/>
    <x v="0"/>
    <x v="3"/>
    <m/>
    <m/>
    <x v="35"/>
    <x v="3"/>
  </r>
  <r>
    <x v="3222"/>
    <x v="17"/>
    <x v="3156"/>
    <x v="6"/>
    <x v="3222"/>
    <x v="5"/>
    <x v="14"/>
    <x v="3"/>
    <x v="0"/>
    <x v="272"/>
    <x v="13"/>
    <x v="0"/>
    <x v="0"/>
    <m/>
    <m/>
    <x v="7"/>
    <x v="3"/>
  </r>
  <r>
    <x v="3223"/>
    <x v="13"/>
    <x v="3157"/>
    <x v="10"/>
    <x v="3223"/>
    <x v="4"/>
    <x v="9"/>
    <x v="4"/>
    <x v="0"/>
    <x v="388"/>
    <x v="17"/>
    <x v="0"/>
    <x v="3"/>
    <m/>
    <m/>
    <x v="15"/>
    <x v="3"/>
  </r>
  <r>
    <x v="3224"/>
    <x v="23"/>
    <x v="3158"/>
    <x v="9"/>
    <x v="3224"/>
    <x v="3"/>
    <x v="9"/>
    <x v="0"/>
    <x v="1"/>
    <x v="276"/>
    <x v="10"/>
    <x v="0"/>
    <x v="10"/>
    <m/>
    <m/>
    <x v="7"/>
    <x v="3"/>
  </r>
  <r>
    <x v="3225"/>
    <x v="11"/>
    <x v="3159"/>
    <x v="8"/>
    <x v="3225"/>
    <x v="3"/>
    <x v="5"/>
    <x v="1"/>
    <x v="0"/>
    <x v="93"/>
    <x v="6"/>
    <x v="0"/>
    <x v="8"/>
    <m/>
    <m/>
    <x v="16"/>
    <x v="3"/>
  </r>
  <r>
    <x v="3226"/>
    <x v="35"/>
    <x v="3160"/>
    <x v="2"/>
    <x v="3226"/>
    <x v="0"/>
    <x v="0"/>
    <x v="1"/>
    <x v="0"/>
    <x v="37"/>
    <x v="13"/>
    <x v="0"/>
    <x v="3"/>
    <m/>
    <m/>
    <x v="25"/>
    <x v="1"/>
  </r>
  <r>
    <x v="3227"/>
    <x v="27"/>
    <x v="3161"/>
    <x v="3"/>
    <x v="3227"/>
    <x v="2"/>
    <x v="2"/>
    <x v="4"/>
    <x v="0"/>
    <x v="35"/>
    <x v="13"/>
    <x v="0"/>
    <x v="2"/>
    <m/>
    <m/>
    <x v="5"/>
    <x v="2"/>
  </r>
  <r>
    <x v="3228"/>
    <x v="8"/>
    <x v="535"/>
    <x v="7"/>
    <x v="3228"/>
    <x v="3"/>
    <x v="14"/>
    <x v="1"/>
    <x v="0"/>
    <x v="240"/>
    <x v="11"/>
    <x v="1"/>
    <x v="10"/>
    <d v="2024-05-19T00:00:00"/>
    <d v="2024-12-11T00:00:00"/>
    <x v="19"/>
    <x v="3"/>
  </r>
  <r>
    <x v="3229"/>
    <x v="6"/>
    <x v="3162"/>
    <x v="5"/>
    <x v="3229"/>
    <x v="0"/>
    <x v="9"/>
    <x v="0"/>
    <x v="0"/>
    <x v="301"/>
    <x v="12"/>
    <x v="1"/>
    <x v="6"/>
    <d v="2023-12-10T00:00:00"/>
    <d v="2024-06-23T00:00:00"/>
    <x v="27"/>
    <x v="3"/>
  </r>
  <r>
    <x v="3230"/>
    <x v="17"/>
    <x v="3163"/>
    <x v="6"/>
    <x v="3230"/>
    <x v="2"/>
    <x v="12"/>
    <x v="2"/>
    <x v="1"/>
    <x v="44"/>
    <x v="4"/>
    <x v="1"/>
    <x v="8"/>
    <d v="2023-03-24T00:00:00"/>
    <d v="2023-09-06T00:00:00"/>
    <x v="32"/>
    <x v="3"/>
  </r>
  <r>
    <x v="3231"/>
    <x v="22"/>
    <x v="3164"/>
    <x v="11"/>
    <x v="3231"/>
    <x v="4"/>
    <x v="0"/>
    <x v="2"/>
    <x v="1"/>
    <x v="273"/>
    <x v="12"/>
    <x v="0"/>
    <x v="7"/>
    <m/>
    <m/>
    <x v="25"/>
    <x v="2"/>
  </r>
  <r>
    <x v="3232"/>
    <x v="36"/>
    <x v="3165"/>
    <x v="6"/>
    <x v="3232"/>
    <x v="0"/>
    <x v="1"/>
    <x v="4"/>
    <x v="0"/>
    <x v="76"/>
    <x v="17"/>
    <x v="1"/>
    <x v="3"/>
    <d v="2023-12-17T00:00:00"/>
    <d v="2024-12-06T00:00:00"/>
    <x v="13"/>
    <x v="3"/>
  </r>
  <r>
    <x v="3233"/>
    <x v="5"/>
    <x v="3166"/>
    <x v="4"/>
    <x v="3233"/>
    <x v="0"/>
    <x v="19"/>
    <x v="0"/>
    <x v="0"/>
    <x v="303"/>
    <x v="8"/>
    <x v="0"/>
    <x v="4"/>
    <m/>
    <m/>
    <x v="26"/>
    <x v="3"/>
  </r>
  <r>
    <x v="3234"/>
    <x v="11"/>
    <x v="3167"/>
    <x v="8"/>
    <x v="3234"/>
    <x v="1"/>
    <x v="5"/>
    <x v="2"/>
    <x v="0"/>
    <x v="12"/>
    <x v="18"/>
    <x v="1"/>
    <x v="7"/>
    <d v="2025-01-09T00:00:00"/>
    <d v="2025-02-20T00:00:00"/>
    <x v="19"/>
    <x v="3"/>
  </r>
  <r>
    <x v="3235"/>
    <x v="28"/>
    <x v="3168"/>
    <x v="4"/>
    <x v="3235"/>
    <x v="5"/>
    <x v="19"/>
    <x v="0"/>
    <x v="0"/>
    <x v="397"/>
    <x v="5"/>
    <x v="1"/>
    <x v="6"/>
    <d v="2024-07-09T00:00:00"/>
    <d v="2024-09-06T00:00:00"/>
    <x v="30"/>
    <x v="3"/>
  </r>
  <r>
    <x v="3236"/>
    <x v="6"/>
    <x v="3169"/>
    <x v="5"/>
    <x v="3236"/>
    <x v="4"/>
    <x v="18"/>
    <x v="4"/>
    <x v="0"/>
    <x v="61"/>
    <x v="18"/>
    <x v="0"/>
    <x v="6"/>
    <m/>
    <m/>
    <x v="35"/>
    <x v="3"/>
  </r>
  <r>
    <x v="3237"/>
    <x v="30"/>
    <x v="3170"/>
    <x v="12"/>
    <x v="3237"/>
    <x v="3"/>
    <x v="2"/>
    <x v="0"/>
    <x v="1"/>
    <x v="145"/>
    <x v="8"/>
    <x v="0"/>
    <x v="4"/>
    <m/>
    <m/>
    <x v="30"/>
    <x v="3"/>
  </r>
  <r>
    <x v="3238"/>
    <x v="24"/>
    <x v="722"/>
    <x v="3"/>
    <x v="3238"/>
    <x v="4"/>
    <x v="11"/>
    <x v="0"/>
    <x v="0"/>
    <x v="96"/>
    <x v="2"/>
    <x v="0"/>
    <x v="10"/>
    <m/>
    <m/>
    <x v="16"/>
    <x v="2"/>
  </r>
  <r>
    <x v="3239"/>
    <x v="20"/>
    <x v="3171"/>
    <x v="8"/>
    <x v="3239"/>
    <x v="0"/>
    <x v="15"/>
    <x v="3"/>
    <x v="1"/>
    <x v="280"/>
    <x v="0"/>
    <x v="0"/>
    <x v="5"/>
    <m/>
    <m/>
    <x v="21"/>
    <x v="3"/>
  </r>
  <r>
    <x v="3240"/>
    <x v="5"/>
    <x v="3172"/>
    <x v="4"/>
    <x v="3240"/>
    <x v="1"/>
    <x v="11"/>
    <x v="3"/>
    <x v="1"/>
    <x v="350"/>
    <x v="16"/>
    <x v="0"/>
    <x v="0"/>
    <m/>
    <m/>
    <x v="26"/>
    <x v="3"/>
  </r>
  <r>
    <x v="3241"/>
    <x v="13"/>
    <x v="3173"/>
    <x v="10"/>
    <x v="3241"/>
    <x v="5"/>
    <x v="13"/>
    <x v="1"/>
    <x v="0"/>
    <x v="34"/>
    <x v="8"/>
    <x v="0"/>
    <x v="5"/>
    <m/>
    <m/>
    <x v="4"/>
    <x v="3"/>
  </r>
  <r>
    <x v="3242"/>
    <x v="4"/>
    <x v="3174"/>
    <x v="1"/>
    <x v="3242"/>
    <x v="2"/>
    <x v="14"/>
    <x v="1"/>
    <x v="0"/>
    <x v="8"/>
    <x v="12"/>
    <x v="1"/>
    <x v="0"/>
    <d v="2024-02-02T00:00:00"/>
    <d v="2025-02-15T00:00:00"/>
    <x v="7"/>
    <x v="0"/>
  </r>
  <r>
    <x v="3243"/>
    <x v="7"/>
    <x v="3175"/>
    <x v="6"/>
    <x v="3243"/>
    <x v="0"/>
    <x v="8"/>
    <x v="0"/>
    <x v="0"/>
    <x v="231"/>
    <x v="6"/>
    <x v="0"/>
    <x v="3"/>
    <m/>
    <m/>
    <x v="12"/>
    <x v="3"/>
  </r>
  <r>
    <x v="3244"/>
    <x v="34"/>
    <x v="3176"/>
    <x v="5"/>
    <x v="3244"/>
    <x v="1"/>
    <x v="16"/>
    <x v="0"/>
    <x v="0"/>
    <x v="360"/>
    <x v="17"/>
    <x v="0"/>
    <x v="1"/>
    <m/>
    <m/>
    <x v="4"/>
    <x v="3"/>
  </r>
  <r>
    <x v="3245"/>
    <x v="14"/>
    <x v="3177"/>
    <x v="11"/>
    <x v="3245"/>
    <x v="4"/>
    <x v="14"/>
    <x v="2"/>
    <x v="1"/>
    <x v="345"/>
    <x v="18"/>
    <x v="0"/>
    <x v="8"/>
    <m/>
    <m/>
    <x v="1"/>
    <x v="2"/>
  </r>
  <r>
    <x v="3246"/>
    <x v="26"/>
    <x v="3178"/>
    <x v="7"/>
    <x v="3246"/>
    <x v="5"/>
    <x v="6"/>
    <x v="3"/>
    <x v="1"/>
    <x v="300"/>
    <x v="18"/>
    <x v="0"/>
    <x v="10"/>
    <m/>
    <m/>
    <x v="26"/>
    <x v="3"/>
  </r>
  <r>
    <x v="3247"/>
    <x v="12"/>
    <x v="3179"/>
    <x v="9"/>
    <x v="3247"/>
    <x v="5"/>
    <x v="15"/>
    <x v="2"/>
    <x v="1"/>
    <x v="33"/>
    <x v="8"/>
    <x v="0"/>
    <x v="7"/>
    <m/>
    <m/>
    <x v="20"/>
    <x v="3"/>
  </r>
  <r>
    <x v="3248"/>
    <x v="0"/>
    <x v="3180"/>
    <x v="0"/>
    <x v="3248"/>
    <x v="5"/>
    <x v="4"/>
    <x v="4"/>
    <x v="1"/>
    <x v="382"/>
    <x v="15"/>
    <x v="1"/>
    <x v="3"/>
    <d v="2024-04-05T00:00:00"/>
    <d v="2024-05-18T00:00:00"/>
    <x v="9"/>
    <x v="0"/>
  </r>
  <r>
    <x v="3249"/>
    <x v="14"/>
    <x v="3181"/>
    <x v="11"/>
    <x v="3249"/>
    <x v="4"/>
    <x v="8"/>
    <x v="4"/>
    <x v="0"/>
    <x v="327"/>
    <x v="14"/>
    <x v="1"/>
    <x v="10"/>
    <d v="2023-06-29T00:00:00"/>
    <d v="2024-11-16T00:00:00"/>
    <x v="21"/>
    <x v="2"/>
  </r>
  <r>
    <x v="3250"/>
    <x v="24"/>
    <x v="3182"/>
    <x v="3"/>
    <x v="3250"/>
    <x v="4"/>
    <x v="11"/>
    <x v="4"/>
    <x v="1"/>
    <x v="122"/>
    <x v="15"/>
    <x v="1"/>
    <x v="6"/>
    <d v="2024-02-29T00:00:00"/>
    <d v="2024-10-11T00:00:00"/>
    <x v="10"/>
    <x v="2"/>
  </r>
  <r>
    <x v="3251"/>
    <x v="6"/>
    <x v="3183"/>
    <x v="5"/>
    <x v="3251"/>
    <x v="0"/>
    <x v="2"/>
    <x v="1"/>
    <x v="0"/>
    <x v="300"/>
    <x v="14"/>
    <x v="0"/>
    <x v="8"/>
    <m/>
    <m/>
    <x v="18"/>
    <x v="3"/>
  </r>
  <r>
    <x v="3252"/>
    <x v="38"/>
    <x v="2443"/>
    <x v="0"/>
    <x v="3252"/>
    <x v="3"/>
    <x v="13"/>
    <x v="1"/>
    <x v="1"/>
    <x v="20"/>
    <x v="2"/>
    <x v="1"/>
    <x v="9"/>
    <d v="2023-09-28T00:00:00"/>
    <d v="2024-10-29T00:00:00"/>
    <x v="33"/>
    <x v="0"/>
  </r>
  <r>
    <x v="3253"/>
    <x v="22"/>
    <x v="3184"/>
    <x v="11"/>
    <x v="3253"/>
    <x v="2"/>
    <x v="4"/>
    <x v="3"/>
    <x v="0"/>
    <x v="75"/>
    <x v="13"/>
    <x v="1"/>
    <x v="6"/>
    <d v="2024-08-30T00:00:00"/>
    <d v="2024-10-16T00:00:00"/>
    <x v="30"/>
    <x v="2"/>
  </r>
  <r>
    <x v="3254"/>
    <x v="5"/>
    <x v="3185"/>
    <x v="4"/>
    <x v="3254"/>
    <x v="0"/>
    <x v="12"/>
    <x v="2"/>
    <x v="0"/>
    <x v="222"/>
    <x v="12"/>
    <x v="1"/>
    <x v="9"/>
    <d v="2023-04-16T00:00:00"/>
    <d v="2023-06-27T00:00:00"/>
    <x v="0"/>
    <x v="3"/>
  </r>
  <r>
    <x v="3255"/>
    <x v="29"/>
    <x v="3186"/>
    <x v="4"/>
    <x v="3255"/>
    <x v="0"/>
    <x v="18"/>
    <x v="1"/>
    <x v="1"/>
    <x v="42"/>
    <x v="16"/>
    <x v="1"/>
    <x v="8"/>
    <d v="2023-03-03T00:00:00"/>
    <d v="2024-05-14T00:00:00"/>
    <x v="3"/>
    <x v="3"/>
  </r>
  <r>
    <x v="3256"/>
    <x v="7"/>
    <x v="3187"/>
    <x v="6"/>
    <x v="3256"/>
    <x v="5"/>
    <x v="18"/>
    <x v="1"/>
    <x v="1"/>
    <x v="128"/>
    <x v="12"/>
    <x v="1"/>
    <x v="6"/>
    <d v="2024-10-31T00:00:00"/>
    <d v="2024-11-03T00:00:00"/>
    <x v="10"/>
    <x v="3"/>
  </r>
  <r>
    <x v="3257"/>
    <x v="21"/>
    <x v="3188"/>
    <x v="10"/>
    <x v="3257"/>
    <x v="4"/>
    <x v="7"/>
    <x v="0"/>
    <x v="0"/>
    <x v="405"/>
    <x v="10"/>
    <x v="0"/>
    <x v="11"/>
    <m/>
    <m/>
    <x v="12"/>
    <x v="3"/>
  </r>
  <r>
    <x v="3258"/>
    <x v="30"/>
    <x v="3189"/>
    <x v="12"/>
    <x v="3258"/>
    <x v="5"/>
    <x v="1"/>
    <x v="1"/>
    <x v="1"/>
    <x v="66"/>
    <x v="3"/>
    <x v="0"/>
    <x v="8"/>
    <m/>
    <m/>
    <x v="7"/>
    <x v="3"/>
  </r>
  <r>
    <x v="3259"/>
    <x v="4"/>
    <x v="3190"/>
    <x v="1"/>
    <x v="3259"/>
    <x v="5"/>
    <x v="4"/>
    <x v="1"/>
    <x v="1"/>
    <x v="211"/>
    <x v="16"/>
    <x v="1"/>
    <x v="4"/>
    <d v="2025-01-19T00:00:00"/>
    <d v="2025-02-12T00:00:00"/>
    <x v="30"/>
    <x v="0"/>
  </r>
  <r>
    <x v="3260"/>
    <x v="28"/>
    <x v="3191"/>
    <x v="4"/>
    <x v="3260"/>
    <x v="5"/>
    <x v="4"/>
    <x v="0"/>
    <x v="1"/>
    <x v="162"/>
    <x v="19"/>
    <x v="1"/>
    <x v="8"/>
    <d v="2024-09-06T00:00:00"/>
    <d v="2025-01-20T00:00:00"/>
    <x v="14"/>
    <x v="3"/>
  </r>
  <r>
    <x v="3261"/>
    <x v="34"/>
    <x v="3192"/>
    <x v="5"/>
    <x v="3261"/>
    <x v="2"/>
    <x v="7"/>
    <x v="4"/>
    <x v="0"/>
    <x v="404"/>
    <x v="1"/>
    <x v="1"/>
    <x v="7"/>
    <d v="2025-02-04T00:00:00"/>
    <d v="2025-02-05T00:00:00"/>
    <x v="10"/>
    <x v="3"/>
  </r>
  <r>
    <x v="3262"/>
    <x v="0"/>
    <x v="3193"/>
    <x v="0"/>
    <x v="3262"/>
    <x v="4"/>
    <x v="4"/>
    <x v="1"/>
    <x v="1"/>
    <x v="3"/>
    <x v="2"/>
    <x v="0"/>
    <x v="0"/>
    <m/>
    <m/>
    <x v="6"/>
    <x v="0"/>
  </r>
  <r>
    <x v="3263"/>
    <x v="34"/>
    <x v="3194"/>
    <x v="5"/>
    <x v="3263"/>
    <x v="0"/>
    <x v="14"/>
    <x v="0"/>
    <x v="1"/>
    <x v="123"/>
    <x v="14"/>
    <x v="0"/>
    <x v="3"/>
    <m/>
    <m/>
    <x v="25"/>
    <x v="3"/>
  </r>
  <r>
    <x v="3264"/>
    <x v="21"/>
    <x v="3195"/>
    <x v="10"/>
    <x v="3264"/>
    <x v="3"/>
    <x v="3"/>
    <x v="4"/>
    <x v="0"/>
    <x v="356"/>
    <x v="8"/>
    <x v="0"/>
    <x v="9"/>
    <m/>
    <m/>
    <x v="30"/>
    <x v="3"/>
  </r>
  <r>
    <x v="3265"/>
    <x v="33"/>
    <x v="3196"/>
    <x v="0"/>
    <x v="3265"/>
    <x v="3"/>
    <x v="16"/>
    <x v="4"/>
    <x v="0"/>
    <x v="68"/>
    <x v="12"/>
    <x v="0"/>
    <x v="11"/>
    <m/>
    <m/>
    <x v="14"/>
    <x v="0"/>
  </r>
  <r>
    <x v="3266"/>
    <x v="25"/>
    <x v="3197"/>
    <x v="12"/>
    <x v="3266"/>
    <x v="5"/>
    <x v="0"/>
    <x v="2"/>
    <x v="1"/>
    <x v="246"/>
    <x v="14"/>
    <x v="0"/>
    <x v="3"/>
    <m/>
    <m/>
    <x v="16"/>
    <x v="3"/>
  </r>
  <r>
    <x v="3267"/>
    <x v="33"/>
    <x v="3198"/>
    <x v="0"/>
    <x v="3267"/>
    <x v="2"/>
    <x v="1"/>
    <x v="0"/>
    <x v="0"/>
    <x v="270"/>
    <x v="2"/>
    <x v="1"/>
    <x v="2"/>
    <d v="2024-03-11T00:00:00"/>
    <d v="2024-05-13T00:00:00"/>
    <x v="32"/>
    <x v="0"/>
  </r>
  <r>
    <x v="3268"/>
    <x v="21"/>
    <x v="3199"/>
    <x v="10"/>
    <x v="3268"/>
    <x v="2"/>
    <x v="19"/>
    <x v="3"/>
    <x v="0"/>
    <x v="356"/>
    <x v="12"/>
    <x v="1"/>
    <x v="4"/>
    <d v="2023-11-28T00:00:00"/>
    <d v="2025-02-06T00:00:00"/>
    <x v="11"/>
    <x v="3"/>
  </r>
  <r>
    <x v="3269"/>
    <x v="19"/>
    <x v="3200"/>
    <x v="7"/>
    <x v="3269"/>
    <x v="1"/>
    <x v="16"/>
    <x v="4"/>
    <x v="1"/>
    <x v="9"/>
    <x v="16"/>
    <x v="0"/>
    <x v="0"/>
    <m/>
    <m/>
    <x v="35"/>
    <x v="3"/>
  </r>
  <r>
    <x v="3270"/>
    <x v="34"/>
    <x v="3201"/>
    <x v="5"/>
    <x v="3270"/>
    <x v="4"/>
    <x v="13"/>
    <x v="4"/>
    <x v="0"/>
    <x v="345"/>
    <x v="3"/>
    <x v="0"/>
    <x v="4"/>
    <m/>
    <m/>
    <x v="22"/>
    <x v="3"/>
  </r>
  <r>
    <x v="3271"/>
    <x v="21"/>
    <x v="3202"/>
    <x v="10"/>
    <x v="3271"/>
    <x v="4"/>
    <x v="17"/>
    <x v="2"/>
    <x v="0"/>
    <x v="194"/>
    <x v="9"/>
    <x v="1"/>
    <x v="9"/>
    <d v="2024-03-20T00:00:00"/>
    <d v="2024-07-20T00:00:00"/>
    <x v="11"/>
    <x v="3"/>
  </r>
  <r>
    <x v="3272"/>
    <x v="19"/>
    <x v="3203"/>
    <x v="7"/>
    <x v="3272"/>
    <x v="0"/>
    <x v="0"/>
    <x v="2"/>
    <x v="1"/>
    <x v="334"/>
    <x v="14"/>
    <x v="1"/>
    <x v="0"/>
    <d v="2023-06-01T00:00:00"/>
    <d v="2024-12-03T00:00:00"/>
    <x v="28"/>
    <x v="3"/>
  </r>
  <r>
    <x v="3273"/>
    <x v="13"/>
    <x v="3204"/>
    <x v="10"/>
    <x v="3273"/>
    <x v="4"/>
    <x v="16"/>
    <x v="2"/>
    <x v="0"/>
    <x v="183"/>
    <x v="2"/>
    <x v="1"/>
    <x v="7"/>
    <d v="2024-08-02T00:00:00"/>
    <d v="2024-10-10T00:00:00"/>
    <x v="28"/>
    <x v="3"/>
  </r>
  <r>
    <x v="3274"/>
    <x v="21"/>
    <x v="3205"/>
    <x v="10"/>
    <x v="3274"/>
    <x v="1"/>
    <x v="19"/>
    <x v="1"/>
    <x v="0"/>
    <x v="170"/>
    <x v="14"/>
    <x v="0"/>
    <x v="6"/>
    <m/>
    <m/>
    <x v="26"/>
    <x v="3"/>
  </r>
  <r>
    <x v="3275"/>
    <x v="21"/>
    <x v="3206"/>
    <x v="10"/>
    <x v="3275"/>
    <x v="4"/>
    <x v="0"/>
    <x v="0"/>
    <x v="1"/>
    <x v="387"/>
    <x v="8"/>
    <x v="0"/>
    <x v="8"/>
    <m/>
    <m/>
    <x v="1"/>
    <x v="3"/>
  </r>
  <r>
    <x v="3276"/>
    <x v="13"/>
    <x v="3207"/>
    <x v="10"/>
    <x v="3276"/>
    <x v="2"/>
    <x v="16"/>
    <x v="0"/>
    <x v="0"/>
    <x v="34"/>
    <x v="9"/>
    <x v="1"/>
    <x v="10"/>
    <d v="2024-06-27T00:00:00"/>
    <d v="2024-10-03T00:00:00"/>
    <x v="2"/>
    <x v="3"/>
  </r>
  <r>
    <x v="3277"/>
    <x v="0"/>
    <x v="3208"/>
    <x v="0"/>
    <x v="3277"/>
    <x v="4"/>
    <x v="18"/>
    <x v="0"/>
    <x v="0"/>
    <x v="130"/>
    <x v="6"/>
    <x v="0"/>
    <x v="10"/>
    <m/>
    <m/>
    <x v="11"/>
    <x v="0"/>
  </r>
  <r>
    <x v="3278"/>
    <x v="24"/>
    <x v="3209"/>
    <x v="3"/>
    <x v="3278"/>
    <x v="4"/>
    <x v="11"/>
    <x v="1"/>
    <x v="1"/>
    <x v="326"/>
    <x v="19"/>
    <x v="1"/>
    <x v="1"/>
    <d v="2024-07-11T00:00:00"/>
    <d v="2024-08-11T00:00:00"/>
    <x v="7"/>
    <x v="2"/>
  </r>
  <r>
    <x v="3279"/>
    <x v="26"/>
    <x v="3210"/>
    <x v="7"/>
    <x v="3279"/>
    <x v="2"/>
    <x v="10"/>
    <x v="3"/>
    <x v="1"/>
    <x v="18"/>
    <x v="10"/>
    <x v="1"/>
    <x v="6"/>
    <d v="2024-11-08T00:00:00"/>
    <d v="2025-01-24T00:00:00"/>
    <x v="7"/>
    <x v="3"/>
  </r>
  <r>
    <x v="3280"/>
    <x v="24"/>
    <x v="1619"/>
    <x v="3"/>
    <x v="3280"/>
    <x v="0"/>
    <x v="18"/>
    <x v="4"/>
    <x v="0"/>
    <x v="253"/>
    <x v="3"/>
    <x v="0"/>
    <x v="6"/>
    <m/>
    <m/>
    <x v="0"/>
    <x v="2"/>
  </r>
  <r>
    <x v="3281"/>
    <x v="7"/>
    <x v="3211"/>
    <x v="6"/>
    <x v="3281"/>
    <x v="2"/>
    <x v="8"/>
    <x v="2"/>
    <x v="0"/>
    <x v="235"/>
    <x v="18"/>
    <x v="1"/>
    <x v="2"/>
    <d v="2025-02-03T00:00:00"/>
    <d v="2025-02-06T00:00:00"/>
    <x v="36"/>
    <x v="3"/>
  </r>
  <r>
    <x v="3282"/>
    <x v="0"/>
    <x v="3212"/>
    <x v="0"/>
    <x v="3282"/>
    <x v="1"/>
    <x v="14"/>
    <x v="1"/>
    <x v="1"/>
    <x v="259"/>
    <x v="16"/>
    <x v="0"/>
    <x v="4"/>
    <m/>
    <m/>
    <x v="6"/>
    <x v="0"/>
  </r>
  <r>
    <x v="3283"/>
    <x v="32"/>
    <x v="3213"/>
    <x v="11"/>
    <x v="3283"/>
    <x v="0"/>
    <x v="15"/>
    <x v="3"/>
    <x v="1"/>
    <x v="125"/>
    <x v="3"/>
    <x v="0"/>
    <x v="2"/>
    <m/>
    <m/>
    <x v="16"/>
    <x v="2"/>
  </r>
  <r>
    <x v="3284"/>
    <x v="9"/>
    <x v="3214"/>
    <x v="8"/>
    <x v="3284"/>
    <x v="2"/>
    <x v="0"/>
    <x v="2"/>
    <x v="1"/>
    <x v="322"/>
    <x v="14"/>
    <x v="0"/>
    <x v="0"/>
    <m/>
    <m/>
    <x v="30"/>
    <x v="3"/>
  </r>
  <r>
    <x v="3285"/>
    <x v="18"/>
    <x v="3215"/>
    <x v="9"/>
    <x v="3285"/>
    <x v="2"/>
    <x v="19"/>
    <x v="0"/>
    <x v="1"/>
    <x v="150"/>
    <x v="0"/>
    <x v="0"/>
    <x v="1"/>
    <m/>
    <m/>
    <x v="0"/>
    <x v="3"/>
  </r>
  <r>
    <x v="3286"/>
    <x v="38"/>
    <x v="3216"/>
    <x v="0"/>
    <x v="3286"/>
    <x v="2"/>
    <x v="11"/>
    <x v="0"/>
    <x v="1"/>
    <x v="249"/>
    <x v="8"/>
    <x v="0"/>
    <x v="7"/>
    <m/>
    <m/>
    <x v="7"/>
    <x v="0"/>
  </r>
  <r>
    <x v="3287"/>
    <x v="14"/>
    <x v="3217"/>
    <x v="11"/>
    <x v="3287"/>
    <x v="2"/>
    <x v="10"/>
    <x v="4"/>
    <x v="1"/>
    <x v="237"/>
    <x v="3"/>
    <x v="0"/>
    <x v="9"/>
    <m/>
    <m/>
    <x v="34"/>
    <x v="2"/>
  </r>
  <r>
    <x v="3288"/>
    <x v="27"/>
    <x v="3218"/>
    <x v="3"/>
    <x v="3288"/>
    <x v="4"/>
    <x v="7"/>
    <x v="3"/>
    <x v="0"/>
    <x v="149"/>
    <x v="11"/>
    <x v="1"/>
    <x v="3"/>
    <d v="2024-08-02T00:00:00"/>
    <d v="2025-01-04T00:00:00"/>
    <x v="3"/>
    <x v="2"/>
  </r>
  <r>
    <x v="3289"/>
    <x v="19"/>
    <x v="3219"/>
    <x v="7"/>
    <x v="3289"/>
    <x v="0"/>
    <x v="11"/>
    <x v="1"/>
    <x v="0"/>
    <x v="96"/>
    <x v="2"/>
    <x v="1"/>
    <x v="2"/>
    <d v="2024-05-13T00:00:00"/>
    <d v="2024-11-24T00:00:00"/>
    <x v="31"/>
    <x v="3"/>
  </r>
  <r>
    <x v="3290"/>
    <x v="31"/>
    <x v="3220"/>
    <x v="12"/>
    <x v="3290"/>
    <x v="1"/>
    <x v="7"/>
    <x v="3"/>
    <x v="1"/>
    <x v="299"/>
    <x v="0"/>
    <x v="0"/>
    <x v="2"/>
    <m/>
    <m/>
    <x v="36"/>
    <x v="3"/>
  </r>
  <r>
    <x v="3291"/>
    <x v="26"/>
    <x v="3221"/>
    <x v="7"/>
    <x v="3291"/>
    <x v="1"/>
    <x v="1"/>
    <x v="4"/>
    <x v="1"/>
    <x v="173"/>
    <x v="18"/>
    <x v="1"/>
    <x v="2"/>
    <d v="2024-02-19T00:00:00"/>
    <d v="2024-12-20T00:00:00"/>
    <x v="23"/>
    <x v="3"/>
  </r>
  <r>
    <x v="3292"/>
    <x v="27"/>
    <x v="3222"/>
    <x v="3"/>
    <x v="3292"/>
    <x v="1"/>
    <x v="1"/>
    <x v="3"/>
    <x v="0"/>
    <x v="86"/>
    <x v="8"/>
    <x v="0"/>
    <x v="2"/>
    <m/>
    <m/>
    <x v="28"/>
    <x v="2"/>
  </r>
  <r>
    <x v="3293"/>
    <x v="21"/>
    <x v="3223"/>
    <x v="10"/>
    <x v="3293"/>
    <x v="5"/>
    <x v="14"/>
    <x v="1"/>
    <x v="0"/>
    <x v="307"/>
    <x v="5"/>
    <x v="0"/>
    <x v="9"/>
    <m/>
    <m/>
    <x v="32"/>
    <x v="3"/>
  </r>
  <r>
    <x v="3294"/>
    <x v="2"/>
    <x v="3224"/>
    <x v="2"/>
    <x v="3294"/>
    <x v="0"/>
    <x v="5"/>
    <x v="1"/>
    <x v="1"/>
    <x v="69"/>
    <x v="10"/>
    <x v="1"/>
    <x v="3"/>
    <d v="2023-05-03T00:00:00"/>
    <d v="2025-02-04T00:00:00"/>
    <x v="31"/>
    <x v="1"/>
  </r>
  <r>
    <x v="3295"/>
    <x v="22"/>
    <x v="3225"/>
    <x v="11"/>
    <x v="3295"/>
    <x v="0"/>
    <x v="6"/>
    <x v="0"/>
    <x v="0"/>
    <x v="282"/>
    <x v="16"/>
    <x v="1"/>
    <x v="11"/>
    <d v="2024-02-11T00:00:00"/>
    <d v="2024-11-18T00:00:00"/>
    <x v="4"/>
    <x v="2"/>
  </r>
  <r>
    <x v="3296"/>
    <x v="34"/>
    <x v="3226"/>
    <x v="5"/>
    <x v="3296"/>
    <x v="0"/>
    <x v="13"/>
    <x v="0"/>
    <x v="1"/>
    <x v="47"/>
    <x v="19"/>
    <x v="1"/>
    <x v="7"/>
    <d v="2024-08-09T00:00:00"/>
    <d v="2024-10-02T00:00:00"/>
    <x v="22"/>
    <x v="3"/>
  </r>
  <r>
    <x v="3297"/>
    <x v="31"/>
    <x v="100"/>
    <x v="12"/>
    <x v="3297"/>
    <x v="2"/>
    <x v="9"/>
    <x v="1"/>
    <x v="1"/>
    <x v="206"/>
    <x v="4"/>
    <x v="0"/>
    <x v="9"/>
    <m/>
    <m/>
    <x v="31"/>
    <x v="3"/>
  </r>
  <r>
    <x v="3298"/>
    <x v="2"/>
    <x v="3227"/>
    <x v="2"/>
    <x v="3298"/>
    <x v="3"/>
    <x v="1"/>
    <x v="3"/>
    <x v="0"/>
    <x v="16"/>
    <x v="5"/>
    <x v="0"/>
    <x v="1"/>
    <m/>
    <m/>
    <x v="0"/>
    <x v="1"/>
  </r>
  <r>
    <x v="3299"/>
    <x v="12"/>
    <x v="3228"/>
    <x v="9"/>
    <x v="3299"/>
    <x v="0"/>
    <x v="5"/>
    <x v="4"/>
    <x v="1"/>
    <x v="395"/>
    <x v="13"/>
    <x v="1"/>
    <x v="5"/>
    <d v="2023-11-02T00:00:00"/>
    <d v="2025-01-24T00:00:00"/>
    <x v="28"/>
    <x v="3"/>
  </r>
  <r>
    <x v="3300"/>
    <x v="30"/>
    <x v="719"/>
    <x v="12"/>
    <x v="3300"/>
    <x v="0"/>
    <x v="8"/>
    <x v="4"/>
    <x v="0"/>
    <x v="220"/>
    <x v="16"/>
    <x v="1"/>
    <x v="2"/>
    <d v="2024-06-10T00:00:00"/>
    <d v="2024-12-15T00:00:00"/>
    <x v="14"/>
    <x v="3"/>
  </r>
  <r>
    <x v="3301"/>
    <x v="20"/>
    <x v="3229"/>
    <x v="8"/>
    <x v="3301"/>
    <x v="1"/>
    <x v="7"/>
    <x v="4"/>
    <x v="0"/>
    <x v="305"/>
    <x v="19"/>
    <x v="1"/>
    <x v="11"/>
    <d v="2023-10-14T00:00:00"/>
    <d v="2024-09-28T00:00:00"/>
    <x v="32"/>
    <x v="3"/>
  </r>
  <r>
    <x v="3302"/>
    <x v="37"/>
    <x v="3230"/>
    <x v="5"/>
    <x v="3302"/>
    <x v="0"/>
    <x v="8"/>
    <x v="0"/>
    <x v="1"/>
    <x v="343"/>
    <x v="18"/>
    <x v="1"/>
    <x v="5"/>
    <d v="2023-03-07T00:00:00"/>
    <d v="2023-04-14T00:00:00"/>
    <x v="14"/>
    <x v="3"/>
  </r>
  <r>
    <x v="3303"/>
    <x v="8"/>
    <x v="3231"/>
    <x v="7"/>
    <x v="3303"/>
    <x v="2"/>
    <x v="9"/>
    <x v="1"/>
    <x v="1"/>
    <x v="279"/>
    <x v="2"/>
    <x v="1"/>
    <x v="8"/>
    <d v="2023-11-22T00:00:00"/>
    <d v="2025-02-08T00:00:00"/>
    <x v="35"/>
    <x v="3"/>
  </r>
  <r>
    <x v="3304"/>
    <x v="38"/>
    <x v="3232"/>
    <x v="0"/>
    <x v="3304"/>
    <x v="5"/>
    <x v="1"/>
    <x v="2"/>
    <x v="0"/>
    <x v="92"/>
    <x v="19"/>
    <x v="0"/>
    <x v="7"/>
    <m/>
    <m/>
    <x v="30"/>
    <x v="0"/>
  </r>
  <r>
    <x v="3305"/>
    <x v="31"/>
    <x v="3233"/>
    <x v="12"/>
    <x v="3305"/>
    <x v="2"/>
    <x v="5"/>
    <x v="1"/>
    <x v="1"/>
    <x v="19"/>
    <x v="10"/>
    <x v="1"/>
    <x v="0"/>
    <d v="2024-07-13T00:00:00"/>
    <d v="2025-01-20T00:00:00"/>
    <x v="6"/>
    <x v="3"/>
  </r>
  <r>
    <x v="3306"/>
    <x v="35"/>
    <x v="3234"/>
    <x v="2"/>
    <x v="3306"/>
    <x v="2"/>
    <x v="18"/>
    <x v="2"/>
    <x v="0"/>
    <x v="107"/>
    <x v="3"/>
    <x v="0"/>
    <x v="1"/>
    <m/>
    <m/>
    <x v="13"/>
    <x v="1"/>
  </r>
  <r>
    <x v="3307"/>
    <x v="19"/>
    <x v="3235"/>
    <x v="7"/>
    <x v="3307"/>
    <x v="1"/>
    <x v="7"/>
    <x v="2"/>
    <x v="0"/>
    <x v="267"/>
    <x v="8"/>
    <x v="1"/>
    <x v="5"/>
    <d v="2023-06-13T00:00:00"/>
    <d v="2024-09-12T00:00:00"/>
    <x v="5"/>
    <x v="3"/>
  </r>
  <r>
    <x v="3308"/>
    <x v="19"/>
    <x v="3236"/>
    <x v="7"/>
    <x v="3308"/>
    <x v="2"/>
    <x v="19"/>
    <x v="1"/>
    <x v="0"/>
    <x v="9"/>
    <x v="1"/>
    <x v="1"/>
    <x v="3"/>
    <d v="2023-11-18T00:00:00"/>
    <d v="2024-01-14T00:00:00"/>
    <x v="28"/>
    <x v="3"/>
  </r>
  <r>
    <x v="3309"/>
    <x v="11"/>
    <x v="3237"/>
    <x v="8"/>
    <x v="3309"/>
    <x v="4"/>
    <x v="3"/>
    <x v="0"/>
    <x v="1"/>
    <x v="375"/>
    <x v="17"/>
    <x v="1"/>
    <x v="0"/>
    <d v="2023-06-14T00:00:00"/>
    <d v="2025-02-25T00:00:00"/>
    <x v="8"/>
    <x v="3"/>
  </r>
  <r>
    <x v="3310"/>
    <x v="6"/>
    <x v="3238"/>
    <x v="5"/>
    <x v="3310"/>
    <x v="0"/>
    <x v="12"/>
    <x v="4"/>
    <x v="1"/>
    <x v="9"/>
    <x v="15"/>
    <x v="0"/>
    <x v="0"/>
    <m/>
    <m/>
    <x v="33"/>
    <x v="3"/>
  </r>
  <r>
    <x v="3311"/>
    <x v="36"/>
    <x v="3239"/>
    <x v="6"/>
    <x v="3311"/>
    <x v="3"/>
    <x v="10"/>
    <x v="2"/>
    <x v="1"/>
    <x v="292"/>
    <x v="16"/>
    <x v="1"/>
    <x v="8"/>
    <d v="2024-05-23T00:00:00"/>
    <d v="2025-01-09T00:00:00"/>
    <x v="25"/>
    <x v="3"/>
  </r>
  <r>
    <x v="3312"/>
    <x v="21"/>
    <x v="3240"/>
    <x v="10"/>
    <x v="3312"/>
    <x v="0"/>
    <x v="17"/>
    <x v="2"/>
    <x v="1"/>
    <x v="416"/>
    <x v="12"/>
    <x v="0"/>
    <x v="0"/>
    <m/>
    <m/>
    <x v="31"/>
    <x v="3"/>
  </r>
  <r>
    <x v="3313"/>
    <x v="30"/>
    <x v="3241"/>
    <x v="12"/>
    <x v="3313"/>
    <x v="0"/>
    <x v="15"/>
    <x v="1"/>
    <x v="1"/>
    <x v="306"/>
    <x v="17"/>
    <x v="0"/>
    <x v="0"/>
    <m/>
    <m/>
    <x v="11"/>
    <x v="3"/>
  </r>
  <r>
    <x v="3314"/>
    <x v="7"/>
    <x v="3242"/>
    <x v="6"/>
    <x v="3314"/>
    <x v="5"/>
    <x v="19"/>
    <x v="2"/>
    <x v="0"/>
    <x v="391"/>
    <x v="10"/>
    <x v="1"/>
    <x v="5"/>
    <d v="2025-02-17T00:00:00"/>
    <d v="2025-02-25T00:00:00"/>
    <x v="3"/>
    <x v="3"/>
  </r>
  <r>
    <x v="3315"/>
    <x v="2"/>
    <x v="3243"/>
    <x v="2"/>
    <x v="3315"/>
    <x v="2"/>
    <x v="14"/>
    <x v="3"/>
    <x v="1"/>
    <x v="236"/>
    <x v="5"/>
    <x v="1"/>
    <x v="3"/>
    <d v="2024-07-07T00:00:00"/>
    <d v="2024-08-04T00:00:00"/>
    <x v="35"/>
    <x v="1"/>
  </r>
  <r>
    <x v="3316"/>
    <x v="11"/>
    <x v="3244"/>
    <x v="8"/>
    <x v="3316"/>
    <x v="0"/>
    <x v="7"/>
    <x v="4"/>
    <x v="1"/>
    <x v="405"/>
    <x v="1"/>
    <x v="0"/>
    <x v="10"/>
    <m/>
    <m/>
    <x v="2"/>
    <x v="3"/>
  </r>
  <r>
    <x v="3317"/>
    <x v="14"/>
    <x v="3245"/>
    <x v="11"/>
    <x v="3317"/>
    <x v="1"/>
    <x v="1"/>
    <x v="0"/>
    <x v="1"/>
    <x v="205"/>
    <x v="7"/>
    <x v="0"/>
    <x v="8"/>
    <m/>
    <m/>
    <x v="27"/>
    <x v="2"/>
  </r>
  <r>
    <x v="3318"/>
    <x v="38"/>
    <x v="3246"/>
    <x v="0"/>
    <x v="3318"/>
    <x v="2"/>
    <x v="0"/>
    <x v="0"/>
    <x v="0"/>
    <x v="350"/>
    <x v="14"/>
    <x v="1"/>
    <x v="6"/>
    <d v="2025-02-16T00:00:00"/>
    <d v="2025-02-22T00:00:00"/>
    <x v="34"/>
    <x v="0"/>
  </r>
  <r>
    <x v="3319"/>
    <x v="33"/>
    <x v="3247"/>
    <x v="0"/>
    <x v="3319"/>
    <x v="5"/>
    <x v="0"/>
    <x v="0"/>
    <x v="1"/>
    <x v="155"/>
    <x v="6"/>
    <x v="0"/>
    <x v="0"/>
    <m/>
    <m/>
    <x v="3"/>
    <x v="0"/>
  </r>
  <r>
    <x v="3320"/>
    <x v="31"/>
    <x v="3248"/>
    <x v="12"/>
    <x v="3320"/>
    <x v="0"/>
    <x v="17"/>
    <x v="0"/>
    <x v="0"/>
    <x v="236"/>
    <x v="1"/>
    <x v="0"/>
    <x v="6"/>
    <m/>
    <m/>
    <x v="27"/>
    <x v="3"/>
  </r>
  <r>
    <x v="3321"/>
    <x v="26"/>
    <x v="3249"/>
    <x v="7"/>
    <x v="3321"/>
    <x v="2"/>
    <x v="16"/>
    <x v="2"/>
    <x v="1"/>
    <x v="158"/>
    <x v="8"/>
    <x v="0"/>
    <x v="4"/>
    <m/>
    <m/>
    <x v="2"/>
    <x v="3"/>
  </r>
  <r>
    <x v="3322"/>
    <x v="35"/>
    <x v="3250"/>
    <x v="2"/>
    <x v="3322"/>
    <x v="4"/>
    <x v="9"/>
    <x v="0"/>
    <x v="1"/>
    <x v="356"/>
    <x v="7"/>
    <x v="0"/>
    <x v="3"/>
    <m/>
    <m/>
    <x v="20"/>
    <x v="1"/>
  </r>
  <r>
    <x v="3323"/>
    <x v="24"/>
    <x v="3251"/>
    <x v="3"/>
    <x v="3323"/>
    <x v="3"/>
    <x v="2"/>
    <x v="3"/>
    <x v="1"/>
    <x v="187"/>
    <x v="14"/>
    <x v="0"/>
    <x v="7"/>
    <m/>
    <m/>
    <x v="1"/>
    <x v="2"/>
  </r>
  <r>
    <x v="3324"/>
    <x v="26"/>
    <x v="3252"/>
    <x v="7"/>
    <x v="3324"/>
    <x v="5"/>
    <x v="9"/>
    <x v="0"/>
    <x v="0"/>
    <x v="161"/>
    <x v="6"/>
    <x v="0"/>
    <x v="8"/>
    <m/>
    <m/>
    <x v="1"/>
    <x v="3"/>
  </r>
  <r>
    <x v="3325"/>
    <x v="35"/>
    <x v="3253"/>
    <x v="2"/>
    <x v="3325"/>
    <x v="2"/>
    <x v="3"/>
    <x v="2"/>
    <x v="0"/>
    <x v="40"/>
    <x v="6"/>
    <x v="0"/>
    <x v="5"/>
    <m/>
    <m/>
    <x v="12"/>
    <x v="1"/>
  </r>
  <r>
    <x v="3326"/>
    <x v="30"/>
    <x v="3254"/>
    <x v="12"/>
    <x v="3326"/>
    <x v="5"/>
    <x v="10"/>
    <x v="0"/>
    <x v="0"/>
    <x v="246"/>
    <x v="14"/>
    <x v="0"/>
    <x v="10"/>
    <m/>
    <m/>
    <x v="3"/>
    <x v="3"/>
  </r>
  <r>
    <x v="3327"/>
    <x v="4"/>
    <x v="3255"/>
    <x v="1"/>
    <x v="3327"/>
    <x v="4"/>
    <x v="5"/>
    <x v="4"/>
    <x v="0"/>
    <x v="23"/>
    <x v="9"/>
    <x v="1"/>
    <x v="2"/>
    <d v="2023-08-25T00:00:00"/>
    <d v="2024-02-02T00:00:00"/>
    <x v="32"/>
    <x v="0"/>
  </r>
  <r>
    <x v="3328"/>
    <x v="13"/>
    <x v="3256"/>
    <x v="10"/>
    <x v="3328"/>
    <x v="4"/>
    <x v="17"/>
    <x v="3"/>
    <x v="0"/>
    <x v="296"/>
    <x v="19"/>
    <x v="1"/>
    <x v="4"/>
    <d v="2024-02-02T00:00:00"/>
    <d v="2024-07-19T00:00:00"/>
    <x v="2"/>
    <x v="3"/>
  </r>
  <r>
    <x v="3329"/>
    <x v="31"/>
    <x v="3257"/>
    <x v="12"/>
    <x v="3329"/>
    <x v="4"/>
    <x v="1"/>
    <x v="4"/>
    <x v="1"/>
    <x v="222"/>
    <x v="4"/>
    <x v="1"/>
    <x v="3"/>
    <d v="2023-12-10T00:00:00"/>
    <d v="2024-03-29T00:00:00"/>
    <x v="30"/>
    <x v="3"/>
  </r>
  <r>
    <x v="3330"/>
    <x v="28"/>
    <x v="3258"/>
    <x v="4"/>
    <x v="3330"/>
    <x v="0"/>
    <x v="17"/>
    <x v="0"/>
    <x v="0"/>
    <x v="232"/>
    <x v="13"/>
    <x v="1"/>
    <x v="10"/>
    <d v="2024-04-13T00:00:00"/>
    <d v="2024-08-15T00:00:00"/>
    <x v="13"/>
    <x v="3"/>
  </r>
  <r>
    <x v="3331"/>
    <x v="13"/>
    <x v="3259"/>
    <x v="10"/>
    <x v="3331"/>
    <x v="5"/>
    <x v="10"/>
    <x v="0"/>
    <x v="0"/>
    <x v="175"/>
    <x v="15"/>
    <x v="0"/>
    <x v="6"/>
    <m/>
    <m/>
    <x v="29"/>
    <x v="3"/>
  </r>
  <r>
    <x v="3332"/>
    <x v="32"/>
    <x v="3260"/>
    <x v="11"/>
    <x v="3332"/>
    <x v="4"/>
    <x v="8"/>
    <x v="2"/>
    <x v="0"/>
    <x v="103"/>
    <x v="10"/>
    <x v="0"/>
    <x v="10"/>
    <m/>
    <m/>
    <x v="23"/>
    <x v="2"/>
  </r>
  <r>
    <x v="3333"/>
    <x v="16"/>
    <x v="3261"/>
    <x v="1"/>
    <x v="3333"/>
    <x v="1"/>
    <x v="4"/>
    <x v="3"/>
    <x v="0"/>
    <x v="15"/>
    <x v="5"/>
    <x v="1"/>
    <x v="0"/>
    <d v="2024-12-05T00:00:00"/>
    <d v="2025-01-21T00:00:00"/>
    <x v="20"/>
    <x v="0"/>
  </r>
  <r>
    <x v="3334"/>
    <x v="9"/>
    <x v="3262"/>
    <x v="8"/>
    <x v="3334"/>
    <x v="1"/>
    <x v="14"/>
    <x v="3"/>
    <x v="1"/>
    <x v="409"/>
    <x v="9"/>
    <x v="1"/>
    <x v="4"/>
    <d v="2024-12-08T00:00:00"/>
    <d v="2025-02-16T00:00:00"/>
    <x v="0"/>
    <x v="3"/>
  </r>
  <r>
    <x v="3335"/>
    <x v="5"/>
    <x v="3263"/>
    <x v="4"/>
    <x v="3335"/>
    <x v="3"/>
    <x v="14"/>
    <x v="2"/>
    <x v="1"/>
    <x v="149"/>
    <x v="7"/>
    <x v="0"/>
    <x v="11"/>
    <m/>
    <m/>
    <x v="29"/>
    <x v="3"/>
  </r>
  <r>
    <x v="3336"/>
    <x v="25"/>
    <x v="3264"/>
    <x v="12"/>
    <x v="3336"/>
    <x v="5"/>
    <x v="7"/>
    <x v="3"/>
    <x v="0"/>
    <x v="75"/>
    <x v="11"/>
    <x v="0"/>
    <x v="3"/>
    <m/>
    <m/>
    <x v="35"/>
    <x v="3"/>
  </r>
  <r>
    <x v="3337"/>
    <x v="8"/>
    <x v="3265"/>
    <x v="7"/>
    <x v="3337"/>
    <x v="1"/>
    <x v="16"/>
    <x v="2"/>
    <x v="0"/>
    <x v="291"/>
    <x v="18"/>
    <x v="0"/>
    <x v="3"/>
    <m/>
    <m/>
    <x v="0"/>
    <x v="3"/>
  </r>
  <r>
    <x v="3338"/>
    <x v="19"/>
    <x v="3266"/>
    <x v="7"/>
    <x v="3338"/>
    <x v="2"/>
    <x v="9"/>
    <x v="3"/>
    <x v="1"/>
    <x v="66"/>
    <x v="7"/>
    <x v="1"/>
    <x v="8"/>
    <d v="2023-04-11T00:00:00"/>
    <d v="2023-11-17T00:00:00"/>
    <x v="22"/>
    <x v="3"/>
  </r>
  <r>
    <x v="3339"/>
    <x v="28"/>
    <x v="3267"/>
    <x v="4"/>
    <x v="3339"/>
    <x v="0"/>
    <x v="4"/>
    <x v="1"/>
    <x v="0"/>
    <x v="268"/>
    <x v="9"/>
    <x v="1"/>
    <x v="10"/>
    <d v="2023-11-13T00:00:00"/>
    <d v="2024-11-14T00:00:00"/>
    <x v="23"/>
    <x v="3"/>
  </r>
  <r>
    <x v="3340"/>
    <x v="6"/>
    <x v="3268"/>
    <x v="5"/>
    <x v="3340"/>
    <x v="4"/>
    <x v="15"/>
    <x v="4"/>
    <x v="1"/>
    <x v="356"/>
    <x v="17"/>
    <x v="0"/>
    <x v="9"/>
    <m/>
    <m/>
    <x v="14"/>
    <x v="3"/>
  </r>
  <r>
    <x v="3341"/>
    <x v="27"/>
    <x v="3269"/>
    <x v="3"/>
    <x v="3341"/>
    <x v="3"/>
    <x v="1"/>
    <x v="4"/>
    <x v="0"/>
    <x v="363"/>
    <x v="3"/>
    <x v="1"/>
    <x v="0"/>
    <d v="2024-05-04T00:00:00"/>
    <d v="2024-07-17T00:00:00"/>
    <x v="11"/>
    <x v="2"/>
  </r>
  <r>
    <x v="3342"/>
    <x v="16"/>
    <x v="3270"/>
    <x v="1"/>
    <x v="3342"/>
    <x v="4"/>
    <x v="13"/>
    <x v="2"/>
    <x v="0"/>
    <x v="140"/>
    <x v="18"/>
    <x v="1"/>
    <x v="6"/>
    <d v="2025-02-06T00:00:00"/>
    <d v="2025-02-26T00:00:00"/>
    <x v="32"/>
    <x v="0"/>
  </r>
  <r>
    <x v="3343"/>
    <x v="1"/>
    <x v="3271"/>
    <x v="1"/>
    <x v="3343"/>
    <x v="4"/>
    <x v="1"/>
    <x v="4"/>
    <x v="1"/>
    <x v="416"/>
    <x v="2"/>
    <x v="1"/>
    <x v="10"/>
    <d v="2023-04-11T00:00:00"/>
    <d v="2023-07-14T00:00:00"/>
    <x v="19"/>
    <x v="0"/>
  </r>
  <r>
    <x v="3344"/>
    <x v="29"/>
    <x v="3272"/>
    <x v="4"/>
    <x v="3344"/>
    <x v="1"/>
    <x v="16"/>
    <x v="1"/>
    <x v="0"/>
    <x v="25"/>
    <x v="5"/>
    <x v="1"/>
    <x v="8"/>
    <d v="2024-03-18T00:00:00"/>
    <d v="2024-06-19T00:00:00"/>
    <x v="15"/>
    <x v="3"/>
  </r>
  <r>
    <x v="3345"/>
    <x v="24"/>
    <x v="3273"/>
    <x v="3"/>
    <x v="3345"/>
    <x v="1"/>
    <x v="2"/>
    <x v="3"/>
    <x v="1"/>
    <x v="73"/>
    <x v="12"/>
    <x v="0"/>
    <x v="11"/>
    <m/>
    <m/>
    <x v="35"/>
    <x v="2"/>
  </r>
  <r>
    <x v="3346"/>
    <x v="18"/>
    <x v="3274"/>
    <x v="9"/>
    <x v="3346"/>
    <x v="3"/>
    <x v="12"/>
    <x v="2"/>
    <x v="1"/>
    <x v="118"/>
    <x v="5"/>
    <x v="0"/>
    <x v="10"/>
    <m/>
    <m/>
    <x v="25"/>
    <x v="3"/>
  </r>
  <r>
    <x v="3347"/>
    <x v="7"/>
    <x v="821"/>
    <x v="6"/>
    <x v="3347"/>
    <x v="2"/>
    <x v="11"/>
    <x v="3"/>
    <x v="0"/>
    <x v="332"/>
    <x v="2"/>
    <x v="1"/>
    <x v="4"/>
    <d v="2023-11-23T00:00:00"/>
    <d v="2024-07-06T00:00:00"/>
    <x v="1"/>
    <x v="3"/>
  </r>
  <r>
    <x v="3348"/>
    <x v="36"/>
    <x v="3275"/>
    <x v="6"/>
    <x v="3348"/>
    <x v="4"/>
    <x v="15"/>
    <x v="0"/>
    <x v="1"/>
    <x v="197"/>
    <x v="15"/>
    <x v="1"/>
    <x v="5"/>
    <d v="2025-01-01T00:00:00"/>
    <d v="2025-02-19T00:00:00"/>
    <x v="16"/>
    <x v="3"/>
  </r>
  <r>
    <x v="3349"/>
    <x v="6"/>
    <x v="3276"/>
    <x v="5"/>
    <x v="3349"/>
    <x v="3"/>
    <x v="5"/>
    <x v="0"/>
    <x v="1"/>
    <x v="159"/>
    <x v="12"/>
    <x v="1"/>
    <x v="1"/>
    <d v="2024-12-09T00:00:00"/>
    <d v="2025-01-07T00:00:00"/>
    <x v="14"/>
    <x v="3"/>
  </r>
  <r>
    <x v="3350"/>
    <x v="20"/>
    <x v="3277"/>
    <x v="8"/>
    <x v="3350"/>
    <x v="1"/>
    <x v="7"/>
    <x v="3"/>
    <x v="0"/>
    <x v="170"/>
    <x v="3"/>
    <x v="0"/>
    <x v="3"/>
    <m/>
    <m/>
    <x v="4"/>
    <x v="3"/>
  </r>
  <r>
    <x v="3351"/>
    <x v="37"/>
    <x v="3278"/>
    <x v="5"/>
    <x v="3351"/>
    <x v="2"/>
    <x v="14"/>
    <x v="3"/>
    <x v="1"/>
    <x v="247"/>
    <x v="16"/>
    <x v="1"/>
    <x v="7"/>
    <d v="2024-06-13T00:00:00"/>
    <d v="2025-02-02T00:00:00"/>
    <x v="15"/>
    <x v="3"/>
  </r>
  <r>
    <x v="3352"/>
    <x v="31"/>
    <x v="3279"/>
    <x v="12"/>
    <x v="3352"/>
    <x v="5"/>
    <x v="4"/>
    <x v="4"/>
    <x v="0"/>
    <x v="316"/>
    <x v="5"/>
    <x v="0"/>
    <x v="4"/>
    <m/>
    <m/>
    <x v="2"/>
    <x v="3"/>
  </r>
  <r>
    <x v="3353"/>
    <x v="1"/>
    <x v="3280"/>
    <x v="1"/>
    <x v="3353"/>
    <x v="4"/>
    <x v="16"/>
    <x v="1"/>
    <x v="1"/>
    <x v="399"/>
    <x v="19"/>
    <x v="0"/>
    <x v="1"/>
    <m/>
    <m/>
    <x v="21"/>
    <x v="0"/>
  </r>
  <r>
    <x v="3354"/>
    <x v="29"/>
    <x v="3281"/>
    <x v="4"/>
    <x v="3354"/>
    <x v="2"/>
    <x v="5"/>
    <x v="1"/>
    <x v="1"/>
    <x v="389"/>
    <x v="19"/>
    <x v="1"/>
    <x v="3"/>
    <d v="2024-11-03T00:00:00"/>
    <d v="2025-01-24T00:00:00"/>
    <x v="32"/>
    <x v="3"/>
  </r>
  <r>
    <x v="3355"/>
    <x v="4"/>
    <x v="3282"/>
    <x v="1"/>
    <x v="3355"/>
    <x v="3"/>
    <x v="9"/>
    <x v="1"/>
    <x v="1"/>
    <x v="185"/>
    <x v="13"/>
    <x v="1"/>
    <x v="1"/>
    <d v="2024-08-21T00:00:00"/>
    <d v="2024-09-02T00:00:00"/>
    <x v="35"/>
    <x v="0"/>
  </r>
  <r>
    <x v="3356"/>
    <x v="27"/>
    <x v="3283"/>
    <x v="3"/>
    <x v="3356"/>
    <x v="5"/>
    <x v="2"/>
    <x v="2"/>
    <x v="0"/>
    <x v="375"/>
    <x v="15"/>
    <x v="0"/>
    <x v="11"/>
    <m/>
    <m/>
    <x v="18"/>
    <x v="2"/>
  </r>
  <r>
    <x v="3357"/>
    <x v="21"/>
    <x v="3284"/>
    <x v="10"/>
    <x v="3357"/>
    <x v="2"/>
    <x v="6"/>
    <x v="2"/>
    <x v="1"/>
    <x v="15"/>
    <x v="4"/>
    <x v="1"/>
    <x v="7"/>
    <d v="2023-06-13T00:00:00"/>
    <d v="2023-12-29T00:00:00"/>
    <x v="36"/>
    <x v="3"/>
  </r>
  <r>
    <x v="3358"/>
    <x v="22"/>
    <x v="3285"/>
    <x v="11"/>
    <x v="3358"/>
    <x v="0"/>
    <x v="8"/>
    <x v="0"/>
    <x v="0"/>
    <x v="0"/>
    <x v="19"/>
    <x v="0"/>
    <x v="1"/>
    <m/>
    <m/>
    <x v="6"/>
    <x v="2"/>
  </r>
  <r>
    <x v="3359"/>
    <x v="17"/>
    <x v="3286"/>
    <x v="6"/>
    <x v="3359"/>
    <x v="5"/>
    <x v="6"/>
    <x v="4"/>
    <x v="0"/>
    <x v="419"/>
    <x v="19"/>
    <x v="1"/>
    <x v="7"/>
    <d v="2025-01-03T00:00:00"/>
    <d v="2025-01-05T00:00:00"/>
    <x v="22"/>
    <x v="3"/>
  </r>
  <r>
    <x v="3360"/>
    <x v="13"/>
    <x v="3287"/>
    <x v="10"/>
    <x v="3360"/>
    <x v="0"/>
    <x v="15"/>
    <x v="0"/>
    <x v="0"/>
    <x v="27"/>
    <x v="18"/>
    <x v="0"/>
    <x v="4"/>
    <m/>
    <m/>
    <x v="4"/>
    <x v="3"/>
  </r>
  <r>
    <x v="3361"/>
    <x v="29"/>
    <x v="3288"/>
    <x v="4"/>
    <x v="3361"/>
    <x v="4"/>
    <x v="8"/>
    <x v="2"/>
    <x v="1"/>
    <x v="45"/>
    <x v="4"/>
    <x v="1"/>
    <x v="5"/>
    <d v="2024-08-03T00:00:00"/>
    <d v="2024-11-06T00:00:00"/>
    <x v="25"/>
    <x v="3"/>
  </r>
  <r>
    <x v="3362"/>
    <x v="0"/>
    <x v="2457"/>
    <x v="0"/>
    <x v="3362"/>
    <x v="4"/>
    <x v="10"/>
    <x v="1"/>
    <x v="1"/>
    <x v="243"/>
    <x v="7"/>
    <x v="0"/>
    <x v="9"/>
    <m/>
    <m/>
    <x v="7"/>
    <x v="0"/>
  </r>
  <r>
    <x v="3363"/>
    <x v="37"/>
    <x v="3289"/>
    <x v="5"/>
    <x v="3363"/>
    <x v="3"/>
    <x v="14"/>
    <x v="3"/>
    <x v="0"/>
    <x v="107"/>
    <x v="15"/>
    <x v="0"/>
    <x v="1"/>
    <m/>
    <m/>
    <x v="32"/>
    <x v="3"/>
  </r>
  <r>
    <x v="3364"/>
    <x v="13"/>
    <x v="3290"/>
    <x v="10"/>
    <x v="3364"/>
    <x v="2"/>
    <x v="19"/>
    <x v="1"/>
    <x v="0"/>
    <x v="82"/>
    <x v="12"/>
    <x v="1"/>
    <x v="10"/>
    <d v="2025-01-23T00:00:00"/>
    <d v="2025-01-24T00:00:00"/>
    <x v="10"/>
    <x v="3"/>
  </r>
  <r>
    <x v="3365"/>
    <x v="31"/>
    <x v="3291"/>
    <x v="12"/>
    <x v="3365"/>
    <x v="5"/>
    <x v="7"/>
    <x v="0"/>
    <x v="0"/>
    <x v="417"/>
    <x v="16"/>
    <x v="1"/>
    <x v="10"/>
    <d v="2023-05-13T00:00:00"/>
    <d v="2025-01-05T00:00:00"/>
    <x v="13"/>
    <x v="3"/>
  </r>
  <r>
    <x v="3366"/>
    <x v="2"/>
    <x v="3292"/>
    <x v="2"/>
    <x v="3366"/>
    <x v="2"/>
    <x v="12"/>
    <x v="2"/>
    <x v="1"/>
    <x v="360"/>
    <x v="10"/>
    <x v="0"/>
    <x v="6"/>
    <m/>
    <m/>
    <x v="25"/>
    <x v="1"/>
  </r>
  <r>
    <x v="3367"/>
    <x v="33"/>
    <x v="3293"/>
    <x v="0"/>
    <x v="3367"/>
    <x v="3"/>
    <x v="6"/>
    <x v="4"/>
    <x v="0"/>
    <x v="415"/>
    <x v="0"/>
    <x v="0"/>
    <x v="5"/>
    <m/>
    <m/>
    <x v="2"/>
    <x v="0"/>
  </r>
  <r>
    <x v="3368"/>
    <x v="35"/>
    <x v="3294"/>
    <x v="2"/>
    <x v="3368"/>
    <x v="3"/>
    <x v="15"/>
    <x v="4"/>
    <x v="0"/>
    <x v="132"/>
    <x v="1"/>
    <x v="0"/>
    <x v="7"/>
    <m/>
    <m/>
    <x v="19"/>
    <x v="1"/>
  </r>
  <r>
    <x v="3369"/>
    <x v="21"/>
    <x v="3295"/>
    <x v="10"/>
    <x v="3369"/>
    <x v="0"/>
    <x v="3"/>
    <x v="2"/>
    <x v="0"/>
    <x v="268"/>
    <x v="0"/>
    <x v="0"/>
    <x v="9"/>
    <m/>
    <m/>
    <x v="14"/>
    <x v="3"/>
  </r>
  <r>
    <x v="3370"/>
    <x v="30"/>
    <x v="1861"/>
    <x v="12"/>
    <x v="3370"/>
    <x v="5"/>
    <x v="11"/>
    <x v="2"/>
    <x v="1"/>
    <x v="211"/>
    <x v="7"/>
    <x v="0"/>
    <x v="2"/>
    <m/>
    <m/>
    <x v="2"/>
    <x v="3"/>
  </r>
  <r>
    <x v="3371"/>
    <x v="29"/>
    <x v="3296"/>
    <x v="4"/>
    <x v="3371"/>
    <x v="5"/>
    <x v="3"/>
    <x v="2"/>
    <x v="1"/>
    <x v="3"/>
    <x v="11"/>
    <x v="0"/>
    <x v="0"/>
    <m/>
    <m/>
    <x v="4"/>
    <x v="3"/>
  </r>
  <r>
    <x v="3372"/>
    <x v="35"/>
    <x v="3297"/>
    <x v="2"/>
    <x v="3372"/>
    <x v="4"/>
    <x v="6"/>
    <x v="4"/>
    <x v="1"/>
    <x v="205"/>
    <x v="14"/>
    <x v="1"/>
    <x v="9"/>
    <d v="2024-10-20T00:00:00"/>
    <d v="2024-10-22T00:00:00"/>
    <x v="23"/>
    <x v="1"/>
  </r>
  <r>
    <x v="3373"/>
    <x v="17"/>
    <x v="3298"/>
    <x v="6"/>
    <x v="3373"/>
    <x v="4"/>
    <x v="17"/>
    <x v="0"/>
    <x v="0"/>
    <x v="256"/>
    <x v="9"/>
    <x v="0"/>
    <x v="5"/>
    <m/>
    <m/>
    <x v="33"/>
    <x v="3"/>
  </r>
  <r>
    <x v="3374"/>
    <x v="1"/>
    <x v="3299"/>
    <x v="1"/>
    <x v="3374"/>
    <x v="2"/>
    <x v="14"/>
    <x v="0"/>
    <x v="1"/>
    <x v="253"/>
    <x v="16"/>
    <x v="0"/>
    <x v="8"/>
    <m/>
    <m/>
    <x v="32"/>
    <x v="0"/>
  </r>
  <r>
    <x v="3375"/>
    <x v="19"/>
    <x v="3300"/>
    <x v="7"/>
    <x v="3375"/>
    <x v="5"/>
    <x v="4"/>
    <x v="4"/>
    <x v="0"/>
    <x v="282"/>
    <x v="5"/>
    <x v="0"/>
    <x v="7"/>
    <m/>
    <m/>
    <x v="14"/>
    <x v="3"/>
  </r>
  <r>
    <x v="3376"/>
    <x v="6"/>
    <x v="3301"/>
    <x v="5"/>
    <x v="3376"/>
    <x v="0"/>
    <x v="19"/>
    <x v="4"/>
    <x v="0"/>
    <x v="243"/>
    <x v="0"/>
    <x v="0"/>
    <x v="9"/>
    <m/>
    <m/>
    <x v="0"/>
    <x v="3"/>
  </r>
  <r>
    <x v="3377"/>
    <x v="21"/>
    <x v="3096"/>
    <x v="10"/>
    <x v="3377"/>
    <x v="5"/>
    <x v="14"/>
    <x v="4"/>
    <x v="1"/>
    <x v="159"/>
    <x v="6"/>
    <x v="1"/>
    <x v="10"/>
    <d v="2025-01-25T00:00:00"/>
    <d v="2025-02-23T00:00:00"/>
    <x v="1"/>
    <x v="3"/>
  </r>
  <r>
    <x v="3378"/>
    <x v="29"/>
    <x v="3302"/>
    <x v="4"/>
    <x v="3378"/>
    <x v="5"/>
    <x v="2"/>
    <x v="3"/>
    <x v="0"/>
    <x v="420"/>
    <x v="14"/>
    <x v="1"/>
    <x v="4"/>
    <d v="2023-07-24T00:00:00"/>
    <d v="2024-03-14T00:00:00"/>
    <x v="32"/>
    <x v="3"/>
  </r>
  <r>
    <x v="3379"/>
    <x v="8"/>
    <x v="3303"/>
    <x v="7"/>
    <x v="3379"/>
    <x v="0"/>
    <x v="18"/>
    <x v="0"/>
    <x v="0"/>
    <x v="17"/>
    <x v="13"/>
    <x v="1"/>
    <x v="4"/>
    <d v="2024-01-22T00:00:00"/>
    <d v="2024-09-23T00:00:00"/>
    <x v="1"/>
    <x v="3"/>
  </r>
  <r>
    <x v="3380"/>
    <x v="32"/>
    <x v="3304"/>
    <x v="11"/>
    <x v="3380"/>
    <x v="3"/>
    <x v="13"/>
    <x v="4"/>
    <x v="0"/>
    <x v="35"/>
    <x v="15"/>
    <x v="1"/>
    <x v="1"/>
    <d v="2023-12-26T00:00:00"/>
    <d v="2024-03-01T00:00:00"/>
    <x v="7"/>
    <x v="2"/>
  </r>
  <r>
    <x v="3381"/>
    <x v="33"/>
    <x v="3305"/>
    <x v="0"/>
    <x v="3381"/>
    <x v="1"/>
    <x v="14"/>
    <x v="1"/>
    <x v="0"/>
    <x v="223"/>
    <x v="16"/>
    <x v="0"/>
    <x v="3"/>
    <m/>
    <m/>
    <x v="2"/>
    <x v="0"/>
  </r>
  <r>
    <x v="3382"/>
    <x v="37"/>
    <x v="3306"/>
    <x v="5"/>
    <x v="3382"/>
    <x v="0"/>
    <x v="12"/>
    <x v="3"/>
    <x v="1"/>
    <x v="266"/>
    <x v="11"/>
    <x v="1"/>
    <x v="3"/>
    <d v="2023-06-09T00:00:00"/>
    <d v="2024-02-16T00:00:00"/>
    <x v="34"/>
    <x v="3"/>
  </r>
  <r>
    <x v="3383"/>
    <x v="23"/>
    <x v="3307"/>
    <x v="9"/>
    <x v="3383"/>
    <x v="4"/>
    <x v="4"/>
    <x v="1"/>
    <x v="0"/>
    <x v="414"/>
    <x v="11"/>
    <x v="1"/>
    <x v="4"/>
    <d v="2024-10-28T00:00:00"/>
    <d v="2024-11-12T00:00:00"/>
    <x v="3"/>
    <x v="3"/>
  </r>
  <r>
    <x v="3384"/>
    <x v="12"/>
    <x v="3308"/>
    <x v="9"/>
    <x v="3384"/>
    <x v="4"/>
    <x v="16"/>
    <x v="4"/>
    <x v="1"/>
    <x v="308"/>
    <x v="15"/>
    <x v="0"/>
    <x v="11"/>
    <m/>
    <m/>
    <x v="6"/>
    <x v="3"/>
  </r>
  <r>
    <x v="3385"/>
    <x v="8"/>
    <x v="3309"/>
    <x v="7"/>
    <x v="3385"/>
    <x v="0"/>
    <x v="10"/>
    <x v="3"/>
    <x v="1"/>
    <x v="303"/>
    <x v="7"/>
    <x v="1"/>
    <x v="11"/>
    <d v="2025-01-21T00:00:00"/>
    <d v="2025-02-17T00:00:00"/>
    <x v="16"/>
    <x v="3"/>
  </r>
  <r>
    <x v="3386"/>
    <x v="11"/>
    <x v="3310"/>
    <x v="8"/>
    <x v="3386"/>
    <x v="0"/>
    <x v="1"/>
    <x v="0"/>
    <x v="1"/>
    <x v="247"/>
    <x v="13"/>
    <x v="0"/>
    <x v="2"/>
    <m/>
    <m/>
    <x v="33"/>
    <x v="3"/>
  </r>
  <r>
    <x v="3387"/>
    <x v="26"/>
    <x v="3311"/>
    <x v="7"/>
    <x v="3387"/>
    <x v="1"/>
    <x v="4"/>
    <x v="4"/>
    <x v="0"/>
    <x v="157"/>
    <x v="0"/>
    <x v="0"/>
    <x v="10"/>
    <m/>
    <m/>
    <x v="26"/>
    <x v="3"/>
  </r>
  <r>
    <x v="3388"/>
    <x v="28"/>
    <x v="3312"/>
    <x v="4"/>
    <x v="3388"/>
    <x v="0"/>
    <x v="6"/>
    <x v="2"/>
    <x v="1"/>
    <x v="135"/>
    <x v="15"/>
    <x v="1"/>
    <x v="10"/>
    <d v="2023-04-23T00:00:00"/>
    <d v="2024-03-13T00:00:00"/>
    <x v="15"/>
    <x v="3"/>
  </r>
  <r>
    <x v="3389"/>
    <x v="14"/>
    <x v="3313"/>
    <x v="11"/>
    <x v="3389"/>
    <x v="5"/>
    <x v="14"/>
    <x v="0"/>
    <x v="0"/>
    <x v="166"/>
    <x v="15"/>
    <x v="0"/>
    <x v="11"/>
    <m/>
    <m/>
    <x v="8"/>
    <x v="2"/>
  </r>
  <r>
    <x v="3390"/>
    <x v="28"/>
    <x v="3314"/>
    <x v="4"/>
    <x v="3390"/>
    <x v="5"/>
    <x v="12"/>
    <x v="3"/>
    <x v="0"/>
    <x v="49"/>
    <x v="1"/>
    <x v="1"/>
    <x v="3"/>
    <d v="2023-11-08T00:00:00"/>
    <d v="2024-07-08T00:00:00"/>
    <x v="3"/>
    <x v="3"/>
  </r>
  <r>
    <x v="3391"/>
    <x v="38"/>
    <x v="3315"/>
    <x v="0"/>
    <x v="3391"/>
    <x v="4"/>
    <x v="0"/>
    <x v="4"/>
    <x v="0"/>
    <x v="132"/>
    <x v="9"/>
    <x v="0"/>
    <x v="1"/>
    <m/>
    <m/>
    <x v="5"/>
    <x v="0"/>
  </r>
  <r>
    <x v="3392"/>
    <x v="32"/>
    <x v="3316"/>
    <x v="11"/>
    <x v="3392"/>
    <x v="4"/>
    <x v="2"/>
    <x v="0"/>
    <x v="1"/>
    <x v="318"/>
    <x v="17"/>
    <x v="0"/>
    <x v="11"/>
    <m/>
    <m/>
    <x v="7"/>
    <x v="2"/>
  </r>
  <r>
    <x v="3393"/>
    <x v="34"/>
    <x v="3317"/>
    <x v="5"/>
    <x v="3393"/>
    <x v="4"/>
    <x v="17"/>
    <x v="3"/>
    <x v="0"/>
    <x v="103"/>
    <x v="15"/>
    <x v="0"/>
    <x v="4"/>
    <m/>
    <m/>
    <x v="27"/>
    <x v="3"/>
  </r>
  <r>
    <x v="3394"/>
    <x v="25"/>
    <x v="3318"/>
    <x v="12"/>
    <x v="3394"/>
    <x v="0"/>
    <x v="11"/>
    <x v="4"/>
    <x v="0"/>
    <x v="11"/>
    <x v="8"/>
    <x v="1"/>
    <x v="11"/>
    <d v="2025-01-01T00:00:00"/>
    <d v="2025-02-26T00:00:00"/>
    <x v="6"/>
    <x v="3"/>
  </r>
  <r>
    <x v="3395"/>
    <x v="20"/>
    <x v="3319"/>
    <x v="8"/>
    <x v="3395"/>
    <x v="5"/>
    <x v="13"/>
    <x v="4"/>
    <x v="0"/>
    <x v="215"/>
    <x v="14"/>
    <x v="0"/>
    <x v="8"/>
    <m/>
    <m/>
    <x v="26"/>
    <x v="3"/>
  </r>
  <r>
    <x v="3396"/>
    <x v="36"/>
    <x v="3320"/>
    <x v="6"/>
    <x v="3396"/>
    <x v="2"/>
    <x v="0"/>
    <x v="1"/>
    <x v="1"/>
    <x v="203"/>
    <x v="6"/>
    <x v="1"/>
    <x v="5"/>
    <d v="2024-05-28T00:00:00"/>
    <d v="2024-12-17T00:00:00"/>
    <x v="9"/>
    <x v="3"/>
  </r>
  <r>
    <x v="3397"/>
    <x v="1"/>
    <x v="3321"/>
    <x v="1"/>
    <x v="3397"/>
    <x v="2"/>
    <x v="0"/>
    <x v="4"/>
    <x v="0"/>
    <x v="274"/>
    <x v="7"/>
    <x v="0"/>
    <x v="3"/>
    <m/>
    <m/>
    <x v="12"/>
    <x v="0"/>
  </r>
  <r>
    <x v="3398"/>
    <x v="5"/>
    <x v="3322"/>
    <x v="4"/>
    <x v="3398"/>
    <x v="5"/>
    <x v="10"/>
    <x v="2"/>
    <x v="1"/>
    <x v="368"/>
    <x v="12"/>
    <x v="0"/>
    <x v="1"/>
    <m/>
    <m/>
    <x v="31"/>
    <x v="3"/>
  </r>
  <r>
    <x v="3399"/>
    <x v="17"/>
    <x v="3323"/>
    <x v="6"/>
    <x v="3399"/>
    <x v="2"/>
    <x v="12"/>
    <x v="4"/>
    <x v="1"/>
    <x v="89"/>
    <x v="4"/>
    <x v="1"/>
    <x v="5"/>
    <d v="2023-04-16T00:00:00"/>
    <d v="2023-12-31T00:00:00"/>
    <x v="4"/>
    <x v="3"/>
  </r>
  <r>
    <x v="3400"/>
    <x v="21"/>
    <x v="3324"/>
    <x v="10"/>
    <x v="3400"/>
    <x v="5"/>
    <x v="1"/>
    <x v="2"/>
    <x v="0"/>
    <x v="378"/>
    <x v="17"/>
    <x v="0"/>
    <x v="5"/>
    <m/>
    <m/>
    <x v="16"/>
    <x v="3"/>
  </r>
  <r>
    <x v="3401"/>
    <x v="6"/>
    <x v="3325"/>
    <x v="5"/>
    <x v="3401"/>
    <x v="3"/>
    <x v="3"/>
    <x v="1"/>
    <x v="1"/>
    <x v="157"/>
    <x v="5"/>
    <x v="0"/>
    <x v="5"/>
    <m/>
    <m/>
    <x v="20"/>
    <x v="3"/>
  </r>
  <r>
    <x v="3402"/>
    <x v="9"/>
    <x v="3326"/>
    <x v="8"/>
    <x v="3402"/>
    <x v="5"/>
    <x v="12"/>
    <x v="1"/>
    <x v="1"/>
    <x v="68"/>
    <x v="9"/>
    <x v="1"/>
    <x v="7"/>
    <d v="2024-01-18T00:00:00"/>
    <d v="2024-03-07T00:00:00"/>
    <x v="32"/>
    <x v="3"/>
  </r>
  <r>
    <x v="3403"/>
    <x v="0"/>
    <x v="3327"/>
    <x v="0"/>
    <x v="3403"/>
    <x v="5"/>
    <x v="17"/>
    <x v="4"/>
    <x v="1"/>
    <x v="4"/>
    <x v="13"/>
    <x v="1"/>
    <x v="3"/>
    <d v="2024-08-16T00:00:00"/>
    <d v="2024-09-03T00:00:00"/>
    <x v="30"/>
    <x v="0"/>
  </r>
  <r>
    <x v="3404"/>
    <x v="23"/>
    <x v="3328"/>
    <x v="9"/>
    <x v="3404"/>
    <x v="1"/>
    <x v="1"/>
    <x v="3"/>
    <x v="1"/>
    <x v="46"/>
    <x v="13"/>
    <x v="1"/>
    <x v="1"/>
    <d v="2023-12-10T00:00:00"/>
    <d v="2024-01-17T00:00:00"/>
    <x v="13"/>
    <x v="3"/>
  </r>
  <r>
    <x v="3405"/>
    <x v="3"/>
    <x v="3329"/>
    <x v="3"/>
    <x v="3405"/>
    <x v="1"/>
    <x v="4"/>
    <x v="4"/>
    <x v="1"/>
    <x v="299"/>
    <x v="9"/>
    <x v="1"/>
    <x v="4"/>
    <d v="2023-09-20T00:00:00"/>
    <d v="2024-08-05T00:00:00"/>
    <x v="31"/>
    <x v="2"/>
  </r>
  <r>
    <x v="3406"/>
    <x v="22"/>
    <x v="3330"/>
    <x v="11"/>
    <x v="3406"/>
    <x v="0"/>
    <x v="0"/>
    <x v="0"/>
    <x v="0"/>
    <x v="53"/>
    <x v="15"/>
    <x v="1"/>
    <x v="7"/>
    <d v="2024-02-12T00:00:00"/>
    <d v="2024-04-05T00:00:00"/>
    <x v="7"/>
    <x v="2"/>
  </r>
  <r>
    <x v="3407"/>
    <x v="25"/>
    <x v="3331"/>
    <x v="12"/>
    <x v="3407"/>
    <x v="3"/>
    <x v="7"/>
    <x v="2"/>
    <x v="1"/>
    <x v="154"/>
    <x v="5"/>
    <x v="0"/>
    <x v="8"/>
    <m/>
    <m/>
    <x v="3"/>
    <x v="3"/>
  </r>
  <r>
    <x v="3408"/>
    <x v="33"/>
    <x v="3332"/>
    <x v="0"/>
    <x v="3408"/>
    <x v="2"/>
    <x v="3"/>
    <x v="2"/>
    <x v="1"/>
    <x v="106"/>
    <x v="4"/>
    <x v="1"/>
    <x v="8"/>
    <d v="2024-05-26T00:00:00"/>
    <d v="2024-10-29T00:00:00"/>
    <x v="0"/>
    <x v="0"/>
  </r>
  <r>
    <x v="3409"/>
    <x v="2"/>
    <x v="3333"/>
    <x v="2"/>
    <x v="3409"/>
    <x v="2"/>
    <x v="3"/>
    <x v="1"/>
    <x v="1"/>
    <x v="189"/>
    <x v="15"/>
    <x v="1"/>
    <x v="6"/>
    <d v="2024-01-24T00:00:00"/>
    <d v="2024-08-31T00:00:00"/>
    <x v="24"/>
    <x v="1"/>
  </r>
  <r>
    <x v="3410"/>
    <x v="35"/>
    <x v="3334"/>
    <x v="2"/>
    <x v="3410"/>
    <x v="5"/>
    <x v="19"/>
    <x v="1"/>
    <x v="0"/>
    <x v="397"/>
    <x v="5"/>
    <x v="0"/>
    <x v="3"/>
    <m/>
    <m/>
    <x v="8"/>
    <x v="1"/>
  </r>
  <r>
    <x v="3411"/>
    <x v="30"/>
    <x v="3335"/>
    <x v="12"/>
    <x v="3411"/>
    <x v="5"/>
    <x v="10"/>
    <x v="2"/>
    <x v="1"/>
    <x v="415"/>
    <x v="9"/>
    <x v="1"/>
    <x v="7"/>
    <d v="2023-08-07T00:00:00"/>
    <d v="2024-03-18T00:00:00"/>
    <x v="29"/>
    <x v="3"/>
  </r>
  <r>
    <x v="3412"/>
    <x v="10"/>
    <x v="2364"/>
    <x v="2"/>
    <x v="3412"/>
    <x v="3"/>
    <x v="7"/>
    <x v="4"/>
    <x v="0"/>
    <x v="135"/>
    <x v="1"/>
    <x v="1"/>
    <x v="4"/>
    <d v="2024-11-16T00:00:00"/>
    <d v="2025-02-07T00:00:00"/>
    <x v="25"/>
    <x v="1"/>
  </r>
  <r>
    <x v="3413"/>
    <x v="24"/>
    <x v="3336"/>
    <x v="3"/>
    <x v="3413"/>
    <x v="2"/>
    <x v="8"/>
    <x v="1"/>
    <x v="1"/>
    <x v="301"/>
    <x v="19"/>
    <x v="1"/>
    <x v="0"/>
    <d v="2023-08-03T00:00:00"/>
    <d v="2024-08-26T00:00:00"/>
    <x v="8"/>
    <x v="2"/>
  </r>
  <r>
    <x v="3414"/>
    <x v="38"/>
    <x v="3337"/>
    <x v="0"/>
    <x v="3414"/>
    <x v="0"/>
    <x v="18"/>
    <x v="3"/>
    <x v="1"/>
    <x v="338"/>
    <x v="0"/>
    <x v="1"/>
    <x v="4"/>
    <d v="2024-11-22T00:00:00"/>
    <d v="2024-12-13T00:00:00"/>
    <x v="28"/>
    <x v="0"/>
  </r>
  <r>
    <x v="3415"/>
    <x v="34"/>
    <x v="3338"/>
    <x v="5"/>
    <x v="3415"/>
    <x v="1"/>
    <x v="11"/>
    <x v="4"/>
    <x v="0"/>
    <x v="360"/>
    <x v="9"/>
    <x v="0"/>
    <x v="7"/>
    <m/>
    <m/>
    <x v="7"/>
    <x v="3"/>
  </r>
  <r>
    <x v="3416"/>
    <x v="14"/>
    <x v="3339"/>
    <x v="11"/>
    <x v="3416"/>
    <x v="4"/>
    <x v="8"/>
    <x v="0"/>
    <x v="1"/>
    <x v="327"/>
    <x v="18"/>
    <x v="1"/>
    <x v="1"/>
    <d v="2024-12-31T00:00:00"/>
    <d v="2025-01-19T00:00:00"/>
    <x v="22"/>
    <x v="2"/>
  </r>
  <r>
    <x v="3417"/>
    <x v="8"/>
    <x v="3111"/>
    <x v="7"/>
    <x v="3417"/>
    <x v="5"/>
    <x v="11"/>
    <x v="0"/>
    <x v="0"/>
    <x v="360"/>
    <x v="10"/>
    <x v="1"/>
    <x v="2"/>
    <d v="2023-09-12T00:00:00"/>
    <d v="2024-02-14T00:00:00"/>
    <x v="7"/>
    <x v="3"/>
  </r>
  <r>
    <x v="3418"/>
    <x v="16"/>
    <x v="3340"/>
    <x v="1"/>
    <x v="3418"/>
    <x v="3"/>
    <x v="17"/>
    <x v="2"/>
    <x v="1"/>
    <x v="24"/>
    <x v="7"/>
    <x v="0"/>
    <x v="9"/>
    <m/>
    <m/>
    <x v="32"/>
    <x v="0"/>
  </r>
  <r>
    <x v="3419"/>
    <x v="26"/>
    <x v="3341"/>
    <x v="7"/>
    <x v="3419"/>
    <x v="4"/>
    <x v="1"/>
    <x v="4"/>
    <x v="1"/>
    <x v="21"/>
    <x v="19"/>
    <x v="1"/>
    <x v="10"/>
    <d v="2024-05-13T00:00:00"/>
    <d v="2024-08-14T00:00:00"/>
    <x v="10"/>
    <x v="3"/>
  </r>
  <r>
    <x v="3420"/>
    <x v="33"/>
    <x v="3342"/>
    <x v="0"/>
    <x v="3420"/>
    <x v="1"/>
    <x v="8"/>
    <x v="1"/>
    <x v="1"/>
    <x v="85"/>
    <x v="11"/>
    <x v="0"/>
    <x v="4"/>
    <m/>
    <m/>
    <x v="9"/>
    <x v="0"/>
  </r>
  <r>
    <x v="3421"/>
    <x v="14"/>
    <x v="3343"/>
    <x v="11"/>
    <x v="3421"/>
    <x v="3"/>
    <x v="18"/>
    <x v="0"/>
    <x v="1"/>
    <x v="247"/>
    <x v="7"/>
    <x v="0"/>
    <x v="2"/>
    <m/>
    <m/>
    <x v="6"/>
    <x v="2"/>
  </r>
  <r>
    <x v="3422"/>
    <x v="21"/>
    <x v="3344"/>
    <x v="10"/>
    <x v="3422"/>
    <x v="0"/>
    <x v="7"/>
    <x v="1"/>
    <x v="0"/>
    <x v="279"/>
    <x v="2"/>
    <x v="0"/>
    <x v="4"/>
    <m/>
    <m/>
    <x v="36"/>
    <x v="3"/>
  </r>
  <r>
    <x v="3423"/>
    <x v="29"/>
    <x v="3345"/>
    <x v="4"/>
    <x v="3423"/>
    <x v="5"/>
    <x v="2"/>
    <x v="4"/>
    <x v="0"/>
    <x v="218"/>
    <x v="3"/>
    <x v="1"/>
    <x v="2"/>
    <d v="2023-03-28T00:00:00"/>
    <d v="2025-02-03T00:00:00"/>
    <x v="1"/>
    <x v="3"/>
  </r>
  <r>
    <x v="3424"/>
    <x v="29"/>
    <x v="3346"/>
    <x v="4"/>
    <x v="3424"/>
    <x v="5"/>
    <x v="13"/>
    <x v="1"/>
    <x v="1"/>
    <x v="225"/>
    <x v="3"/>
    <x v="0"/>
    <x v="6"/>
    <m/>
    <m/>
    <x v="30"/>
    <x v="3"/>
  </r>
  <r>
    <x v="3425"/>
    <x v="13"/>
    <x v="3347"/>
    <x v="10"/>
    <x v="3425"/>
    <x v="0"/>
    <x v="4"/>
    <x v="0"/>
    <x v="0"/>
    <x v="362"/>
    <x v="10"/>
    <x v="1"/>
    <x v="1"/>
    <d v="2024-07-12T00:00:00"/>
    <d v="2024-11-24T00:00:00"/>
    <x v="27"/>
    <x v="3"/>
  </r>
  <r>
    <x v="3426"/>
    <x v="6"/>
    <x v="3348"/>
    <x v="5"/>
    <x v="3426"/>
    <x v="4"/>
    <x v="16"/>
    <x v="1"/>
    <x v="1"/>
    <x v="202"/>
    <x v="7"/>
    <x v="0"/>
    <x v="0"/>
    <m/>
    <m/>
    <x v="30"/>
    <x v="3"/>
  </r>
  <r>
    <x v="3427"/>
    <x v="15"/>
    <x v="3349"/>
    <x v="1"/>
    <x v="3427"/>
    <x v="3"/>
    <x v="12"/>
    <x v="2"/>
    <x v="1"/>
    <x v="172"/>
    <x v="15"/>
    <x v="1"/>
    <x v="9"/>
    <d v="2024-03-29T00:00:00"/>
    <d v="2024-10-16T00:00:00"/>
    <x v="4"/>
    <x v="0"/>
  </r>
  <r>
    <x v="3428"/>
    <x v="13"/>
    <x v="2242"/>
    <x v="10"/>
    <x v="3428"/>
    <x v="3"/>
    <x v="18"/>
    <x v="3"/>
    <x v="1"/>
    <x v="173"/>
    <x v="0"/>
    <x v="0"/>
    <x v="9"/>
    <m/>
    <m/>
    <x v="9"/>
    <x v="3"/>
  </r>
  <r>
    <x v="3429"/>
    <x v="31"/>
    <x v="3350"/>
    <x v="12"/>
    <x v="3429"/>
    <x v="2"/>
    <x v="13"/>
    <x v="2"/>
    <x v="0"/>
    <x v="393"/>
    <x v="5"/>
    <x v="0"/>
    <x v="1"/>
    <m/>
    <m/>
    <x v="1"/>
    <x v="3"/>
  </r>
  <r>
    <x v="3430"/>
    <x v="34"/>
    <x v="3351"/>
    <x v="5"/>
    <x v="3430"/>
    <x v="4"/>
    <x v="18"/>
    <x v="2"/>
    <x v="0"/>
    <x v="24"/>
    <x v="19"/>
    <x v="0"/>
    <x v="7"/>
    <m/>
    <m/>
    <x v="29"/>
    <x v="3"/>
  </r>
  <r>
    <x v="3431"/>
    <x v="11"/>
    <x v="3352"/>
    <x v="8"/>
    <x v="3431"/>
    <x v="0"/>
    <x v="5"/>
    <x v="0"/>
    <x v="1"/>
    <x v="72"/>
    <x v="14"/>
    <x v="0"/>
    <x v="3"/>
    <m/>
    <m/>
    <x v="13"/>
    <x v="3"/>
  </r>
  <r>
    <x v="3432"/>
    <x v="32"/>
    <x v="3353"/>
    <x v="11"/>
    <x v="3432"/>
    <x v="5"/>
    <x v="8"/>
    <x v="3"/>
    <x v="0"/>
    <x v="320"/>
    <x v="3"/>
    <x v="1"/>
    <x v="1"/>
    <d v="2023-07-09T00:00:00"/>
    <d v="2024-11-12T00:00:00"/>
    <x v="5"/>
    <x v="2"/>
  </r>
  <r>
    <x v="3433"/>
    <x v="30"/>
    <x v="3354"/>
    <x v="12"/>
    <x v="3433"/>
    <x v="5"/>
    <x v="1"/>
    <x v="0"/>
    <x v="0"/>
    <x v="119"/>
    <x v="14"/>
    <x v="1"/>
    <x v="5"/>
    <d v="2023-11-30T00:00:00"/>
    <d v="2024-12-31T00:00:00"/>
    <x v="32"/>
    <x v="3"/>
  </r>
  <r>
    <x v="3434"/>
    <x v="28"/>
    <x v="3355"/>
    <x v="4"/>
    <x v="3434"/>
    <x v="5"/>
    <x v="12"/>
    <x v="1"/>
    <x v="1"/>
    <x v="23"/>
    <x v="3"/>
    <x v="1"/>
    <x v="3"/>
    <d v="2024-06-25T00:00:00"/>
    <d v="2024-07-30T00:00:00"/>
    <x v="2"/>
    <x v="3"/>
  </r>
  <r>
    <x v="3435"/>
    <x v="36"/>
    <x v="3356"/>
    <x v="6"/>
    <x v="3435"/>
    <x v="3"/>
    <x v="7"/>
    <x v="4"/>
    <x v="1"/>
    <x v="393"/>
    <x v="5"/>
    <x v="0"/>
    <x v="1"/>
    <m/>
    <m/>
    <x v="33"/>
    <x v="3"/>
  </r>
  <r>
    <x v="3436"/>
    <x v="5"/>
    <x v="3357"/>
    <x v="4"/>
    <x v="3436"/>
    <x v="0"/>
    <x v="8"/>
    <x v="3"/>
    <x v="0"/>
    <x v="62"/>
    <x v="5"/>
    <x v="0"/>
    <x v="3"/>
    <m/>
    <m/>
    <x v="13"/>
    <x v="3"/>
  </r>
  <r>
    <x v="3437"/>
    <x v="18"/>
    <x v="3358"/>
    <x v="9"/>
    <x v="3437"/>
    <x v="2"/>
    <x v="6"/>
    <x v="0"/>
    <x v="1"/>
    <x v="281"/>
    <x v="19"/>
    <x v="0"/>
    <x v="0"/>
    <m/>
    <m/>
    <x v="17"/>
    <x v="3"/>
  </r>
  <r>
    <x v="3438"/>
    <x v="35"/>
    <x v="3359"/>
    <x v="2"/>
    <x v="3438"/>
    <x v="2"/>
    <x v="8"/>
    <x v="2"/>
    <x v="0"/>
    <x v="289"/>
    <x v="12"/>
    <x v="1"/>
    <x v="5"/>
    <d v="2024-07-12T00:00:00"/>
    <d v="2024-10-15T00:00:00"/>
    <x v="35"/>
    <x v="1"/>
  </r>
  <r>
    <x v="3439"/>
    <x v="23"/>
    <x v="3360"/>
    <x v="9"/>
    <x v="3439"/>
    <x v="5"/>
    <x v="17"/>
    <x v="1"/>
    <x v="1"/>
    <x v="226"/>
    <x v="19"/>
    <x v="1"/>
    <x v="2"/>
    <d v="2024-01-08T00:00:00"/>
    <d v="2024-10-25T00:00:00"/>
    <x v="33"/>
    <x v="3"/>
  </r>
  <r>
    <x v="3440"/>
    <x v="12"/>
    <x v="3361"/>
    <x v="9"/>
    <x v="3440"/>
    <x v="4"/>
    <x v="5"/>
    <x v="1"/>
    <x v="0"/>
    <x v="239"/>
    <x v="11"/>
    <x v="1"/>
    <x v="11"/>
    <d v="2024-09-05T00:00:00"/>
    <d v="2024-11-07T00:00:00"/>
    <x v="0"/>
    <x v="3"/>
  </r>
  <r>
    <x v="3441"/>
    <x v="1"/>
    <x v="3362"/>
    <x v="1"/>
    <x v="3441"/>
    <x v="1"/>
    <x v="13"/>
    <x v="3"/>
    <x v="0"/>
    <x v="24"/>
    <x v="19"/>
    <x v="1"/>
    <x v="3"/>
    <d v="2025-02-16T00:00:00"/>
    <d v="2025-02-24T00:00:00"/>
    <x v="15"/>
    <x v="0"/>
  </r>
  <r>
    <x v="3442"/>
    <x v="0"/>
    <x v="3363"/>
    <x v="0"/>
    <x v="3442"/>
    <x v="1"/>
    <x v="4"/>
    <x v="2"/>
    <x v="1"/>
    <x v="218"/>
    <x v="19"/>
    <x v="1"/>
    <x v="3"/>
    <d v="2024-12-03T00:00:00"/>
    <d v="2025-01-13T00:00:00"/>
    <x v="34"/>
    <x v="0"/>
  </r>
  <r>
    <x v="3443"/>
    <x v="25"/>
    <x v="3364"/>
    <x v="12"/>
    <x v="3443"/>
    <x v="1"/>
    <x v="5"/>
    <x v="3"/>
    <x v="0"/>
    <x v="85"/>
    <x v="12"/>
    <x v="0"/>
    <x v="5"/>
    <m/>
    <m/>
    <x v="36"/>
    <x v="3"/>
  </r>
  <r>
    <x v="3444"/>
    <x v="30"/>
    <x v="3365"/>
    <x v="12"/>
    <x v="3444"/>
    <x v="3"/>
    <x v="16"/>
    <x v="1"/>
    <x v="0"/>
    <x v="176"/>
    <x v="0"/>
    <x v="0"/>
    <x v="3"/>
    <m/>
    <m/>
    <x v="14"/>
    <x v="3"/>
  </r>
  <r>
    <x v="3445"/>
    <x v="12"/>
    <x v="3366"/>
    <x v="9"/>
    <x v="3445"/>
    <x v="0"/>
    <x v="5"/>
    <x v="1"/>
    <x v="0"/>
    <x v="388"/>
    <x v="5"/>
    <x v="1"/>
    <x v="4"/>
    <d v="2023-10-05T00:00:00"/>
    <d v="2025-02-03T00:00:00"/>
    <x v="14"/>
    <x v="3"/>
  </r>
  <r>
    <x v="3446"/>
    <x v="16"/>
    <x v="3367"/>
    <x v="1"/>
    <x v="3446"/>
    <x v="2"/>
    <x v="5"/>
    <x v="1"/>
    <x v="0"/>
    <x v="345"/>
    <x v="0"/>
    <x v="0"/>
    <x v="3"/>
    <m/>
    <m/>
    <x v="13"/>
    <x v="0"/>
  </r>
  <r>
    <x v="3447"/>
    <x v="14"/>
    <x v="3368"/>
    <x v="11"/>
    <x v="3447"/>
    <x v="5"/>
    <x v="7"/>
    <x v="2"/>
    <x v="0"/>
    <x v="7"/>
    <x v="14"/>
    <x v="0"/>
    <x v="4"/>
    <m/>
    <m/>
    <x v="6"/>
    <x v="2"/>
  </r>
  <r>
    <x v="3448"/>
    <x v="4"/>
    <x v="3369"/>
    <x v="1"/>
    <x v="3448"/>
    <x v="5"/>
    <x v="19"/>
    <x v="0"/>
    <x v="0"/>
    <x v="132"/>
    <x v="2"/>
    <x v="0"/>
    <x v="4"/>
    <m/>
    <m/>
    <x v="23"/>
    <x v="0"/>
  </r>
  <r>
    <x v="3449"/>
    <x v="37"/>
    <x v="3370"/>
    <x v="5"/>
    <x v="3449"/>
    <x v="5"/>
    <x v="19"/>
    <x v="3"/>
    <x v="1"/>
    <x v="263"/>
    <x v="5"/>
    <x v="1"/>
    <x v="9"/>
    <d v="2024-06-25T00:00:00"/>
    <d v="2024-09-12T00:00:00"/>
    <x v="13"/>
    <x v="3"/>
  </r>
  <r>
    <x v="3450"/>
    <x v="22"/>
    <x v="3371"/>
    <x v="11"/>
    <x v="3450"/>
    <x v="5"/>
    <x v="0"/>
    <x v="0"/>
    <x v="1"/>
    <x v="65"/>
    <x v="17"/>
    <x v="1"/>
    <x v="8"/>
    <d v="2023-11-26T00:00:00"/>
    <d v="2024-10-15T00:00:00"/>
    <x v="7"/>
    <x v="2"/>
  </r>
  <r>
    <x v="3451"/>
    <x v="15"/>
    <x v="3372"/>
    <x v="1"/>
    <x v="3451"/>
    <x v="3"/>
    <x v="10"/>
    <x v="4"/>
    <x v="1"/>
    <x v="336"/>
    <x v="1"/>
    <x v="1"/>
    <x v="7"/>
    <d v="2024-02-16T00:00:00"/>
    <d v="2024-03-24T00:00:00"/>
    <x v="0"/>
    <x v="0"/>
  </r>
  <r>
    <x v="3452"/>
    <x v="21"/>
    <x v="3373"/>
    <x v="10"/>
    <x v="3452"/>
    <x v="2"/>
    <x v="6"/>
    <x v="4"/>
    <x v="1"/>
    <x v="300"/>
    <x v="16"/>
    <x v="1"/>
    <x v="5"/>
    <d v="2024-05-19T00:00:00"/>
    <d v="2024-11-08T00:00:00"/>
    <x v="20"/>
    <x v="3"/>
  </r>
  <r>
    <x v="3453"/>
    <x v="8"/>
    <x v="3374"/>
    <x v="7"/>
    <x v="3453"/>
    <x v="2"/>
    <x v="9"/>
    <x v="2"/>
    <x v="0"/>
    <x v="58"/>
    <x v="17"/>
    <x v="0"/>
    <x v="6"/>
    <m/>
    <m/>
    <x v="12"/>
    <x v="3"/>
  </r>
  <r>
    <x v="3454"/>
    <x v="13"/>
    <x v="3375"/>
    <x v="10"/>
    <x v="3454"/>
    <x v="2"/>
    <x v="0"/>
    <x v="1"/>
    <x v="0"/>
    <x v="121"/>
    <x v="8"/>
    <x v="1"/>
    <x v="11"/>
    <d v="2023-11-24T00:00:00"/>
    <d v="2024-08-13T00:00:00"/>
    <x v="2"/>
    <x v="3"/>
  </r>
  <r>
    <x v="3455"/>
    <x v="29"/>
    <x v="3376"/>
    <x v="4"/>
    <x v="3455"/>
    <x v="4"/>
    <x v="10"/>
    <x v="1"/>
    <x v="0"/>
    <x v="277"/>
    <x v="13"/>
    <x v="0"/>
    <x v="1"/>
    <m/>
    <m/>
    <x v="35"/>
    <x v="3"/>
  </r>
  <r>
    <x v="3456"/>
    <x v="37"/>
    <x v="3377"/>
    <x v="5"/>
    <x v="3456"/>
    <x v="4"/>
    <x v="7"/>
    <x v="4"/>
    <x v="1"/>
    <x v="56"/>
    <x v="3"/>
    <x v="1"/>
    <x v="5"/>
    <d v="2024-07-18T00:00:00"/>
    <d v="2025-02-22T00:00:00"/>
    <x v="27"/>
    <x v="3"/>
  </r>
  <r>
    <x v="3457"/>
    <x v="31"/>
    <x v="3378"/>
    <x v="12"/>
    <x v="3457"/>
    <x v="3"/>
    <x v="10"/>
    <x v="0"/>
    <x v="1"/>
    <x v="56"/>
    <x v="4"/>
    <x v="1"/>
    <x v="6"/>
    <d v="2023-05-30T00:00:00"/>
    <d v="2024-07-09T00:00:00"/>
    <x v="32"/>
    <x v="3"/>
  </r>
  <r>
    <x v="3458"/>
    <x v="10"/>
    <x v="3379"/>
    <x v="2"/>
    <x v="3458"/>
    <x v="4"/>
    <x v="6"/>
    <x v="2"/>
    <x v="0"/>
    <x v="285"/>
    <x v="1"/>
    <x v="1"/>
    <x v="0"/>
    <d v="2023-12-01T00:00:00"/>
    <d v="2024-10-21T00:00:00"/>
    <x v="17"/>
    <x v="1"/>
  </r>
  <r>
    <x v="3459"/>
    <x v="28"/>
    <x v="1955"/>
    <x v="4"/>
    <x v="3459"/>
    <x v="3"/>
    <x v="8"/>
    <x v="1"/>
    <x v="0"/>
    <x v="342"/>
    <x v="15"/>
    <x v="0"/>
    <x v="10"/>
    <m/>
    <m/>
    <x v="4"/>
    <x v="3"/>
  </r>
  <r>
    <x v="3460"/>
    <x v="22"/>
    <x v="3380"/>
    <x v="11"/>
    <x v="3460"/>
    <x v="1"/>
    <x v="6"/>
    <x v="1"/>
    <x v="1"/>
    <x v="295"/>
    <x v="1"/>
    <x v="1"/>
    <x v="7"/>
    <d v="2023-04-21T00:00:00"/>
    <d v="2024-12-19T00:00:00"/>
    <x v="14"/>
    <x v="2"/>
  </r>
  <r>
    <x v="3461"/>
    <x v="0"/>
    <x v="3381"/>
    <x v="0"/>
    <x v="3461"/>
    <x v="0"/>
    <x v="9"/>
    <x v="1"/>
    <x v="0"/>
    <x v="53"/>
    <x v="4"/>
    <x v="0"/>
    <x v="10"/>
    <m/>
    <m/>
    <x v="23"/>
    <x v="0"/>
  </r>
  <r>
    <x v="3462"/>
    <x v="10"/>
    <x v="3382"/>
    <x v="2"/>
    <x v="3462"/>
    <x v="0"/>
    <x v="10"/>
    <x v="0"/>
    <x v="0"/>
    <x v="178"/>
    <x v="13"/>
    <x v="1"/>
    <x v="8"/>
    <d v="2023-07-30T00:00:00"/>
    <d v="2024-03-20T00:00:00"/>
    <x v="17"/>
    <x v="1"/>
  </r>
  <r>
    <x v="3463"/>
    <x v="33"/>
    <x v="3383"/>
    <x v="0"/>
    <x v="3463"/>
    <x v="2"/>
    <x v="6"/>
    <x v="0"/>
    <x v="0"/>
    <x v="26"/>
    <x v="5"/>
    <x v="1"/>
    <x v="3"/>
    <d v="2024-03-25T00:00:00"/>
    <d v="2024-11-27T00:00:00"/>
    <x v="7"/>
    <x v="0"/>
  </r>
  <r>
    <x v="3464"/>
    <x v="2"/>
    <x v="3384"/>
    <x v="2"/>
    <x v="3464"/>
    <x v="1"/>
    <x v="13"/>
    <x v="4"/>
    <x v="0"/>
    <x v="20"/>
    <x v="7"/>
    <x v="0"/>
    <x v="8"/>
    <m/>
    <m/>
    <x v="16"/>
    <x v="1"/>
  </r>
  <r>
    <x v="3465"/>
    <x v="38"/>
    <x v="3385"/>
    <x v="0"/>
    <x v="3465"/>
    <x v="0"/>
    <x v="4"/>
    <x v="0"/>
    <x v="0"/>
    <x v="37"/>
    <x v="5"/>
    <x v="0"/>
    <x v="1"/>
    <m/>
    <m/>
    <x v="11"/>
    <x v="0"/>
  </r>
  <r>
    <x v="3466"/>
    <x v="10"/>
    <x v="3386"/>
    <x v="2"/>
    <x v="3466"/>
    <x v="3"/>
    <x v="4"/>
    <x v="3"/>
    <x v="1"/>
    <x v="315"/>
    <x v="19"/>
    <x v="0"/>
    <x v="11"/>
    <m/>
    <m/>
    <x v="5"/>
    <x v="1"/>
  </r>
  <r>
    <x v="3467"/>
    <x v="34"/>
    <x v="3387"/>
    <x v="5"/>
    <x v="3467"/>
    <x v="1"/>
    <x v="1"/>
    <x v="4"/>
    <x v="1"/>
    <x v="154"/>
    <x v="18"/>
    <x v="0"/>
    <x v="10"/>
    <m/>
    <m/>
    <x v="33"/>
    <x v="3"/>
  </r>
  <r>
    <x v="3468"/>
    <x v="4"/>
    <x v="3388"/>
    <x v="1"/>
    <x v="3468"/>
    <x v="2"/>
    <x v="6"/>
    <x v="2"/>
    <x v="0"/>
    <x v="23"/>
    <x v="13"/>
    <x v="0"/>
    <x v="1"/>
    <m/>
    <m/>
    <x v="28"/>
    <x v="0"/>
  </r>
  <r>
    <x v="3469"/>
    <x v="13"/>
    <x v="3389"/>
    <x v="10"/>
    <x v="3469"/>
    <x v="2"/>
    <x v="9"/>
    <x v="1"/>
    <x v="1"/>
    <x v="125"/>
    <x v="15"/>
    <x v="1"/>
    <x v="3"/>
    <d v="2024-12-21T00:00:00"/>
    <d v="2025-01-20T00:00:00"/>
    <x v="19"/>
    <x v="3"/>
  </r>
  <r>
    <x v="3470"/>
    <x v="21"/>
    <x v="3390"/>
    <x v="10"/>
    <x v="3470"/>
    <x v="0"/>
    <x v="15"/>
    <x v="3"/>
    <x v="1"/>
    <x v="363"/>
    <x v="6"/>
    <x v="0"/>
    <x v="0"/>
    <m/>
    <m/>
    <x v="2"/>
    <x v="3"/>
  </r>
  <r>
    <x v="3471"/>
    <x v="24"/>
    <x v="3391"/>
    <x v="3"/>
    <x v="3471"/>
    <x v="1"/>
    <x v="4"/>
    <x v="2"/>
    <x v="1"/>
    <x v="117"/>
    <x v="8"/>
    <x v="0"/>
    <x v="0"/>
    <m/>
    <m/>
    <x v="24"/>
    <x v="2"/>
  </r>
  <r>
    <x v="3472"/>
    <x v="32"/>
    <x v="3392"/>
    <x v="11"/>
    <x v="3472"/>
    <x v="3"/>
    <x v="3"/>
    <x v="3"/>
    <x v="0"/>
    <x v="342"/>
    <x v="6"/>
    <x v="1"/>
    <x v="2"/>
    <d v="2023-03-03T00:00:00"/>
    <d v="2024-01-16T00:00:00"/>
    <x v="22"/>
    <x v="2"/>
  </r>
  <r>
    <x v="3473"/>
    <x v="14"/>
    <x v="3393"/>
    <x v="11"/>
    <x v="3473"/>
    <x v="0"/>
    <x v="15"/>
    <x v="3"/>
    <x v="1"/>
    <x v="394"/>
    <x v="18"/>
    <x v="0"/>
    <x v="10"/>
    <m/>
    <m/>
    <x v="27"/>
    <x v="2"/>
  </r>
  <r>
    <x v="3474"/>
    <x v="13"/>
    <x v="3394"/>
    <x v="10"/>
    <x v="3474"/>
    <x v="5"/>
    <x v="18"/>
    <x v="0"/>
    <x v="1"/>
    <x v="313"/>
    <x v="3"/>
    <x v="0"/>
    <x v="5"/>
    <m/>
    <m/>
    <x v="7"/>
    <x v="3"/>
  </r>
  <r>
    <x v="3475"/>
    <x v="9"/>
    <x v="3395"/>
    <x v="8"/>
    <x v="3475"/>
    <x v="0"/>
    <x v="5"/>
    <x v="4"/>
    <x v="1"/>
    <x v="150"/>
    <x v="19"/>
    <x v="0"/>
    <x v="1"/>
    <m/>
    <m/>
    <x v="10"/>
    <x v="3"/>
  </r>
  <r>
    <x v="3476"/>
    <x v="37"/>
    <x v="3396"/>
    <x v="5"/>
    <x v="3476"/>
    <x v="2"/>
    <x v="11"/>
    <x v="4"/>
    <x v="0"/>
    <x v="305"/>
    <x v="16"/>
    <x v="0"/>
    <x v="8"/>
    <m/>
    <m/>
    <x v="14"/>
    <x v="3"/>
  </r>
  <r>
    <x v="3477"/>
    <x v="3"/>
    <x v="3397"/>
    <x v="3"/>
    <x v="3477"/>
    <x v="3"/>
    <x v="16"/>
    <x v="0"/>
    <x v="1"/>
    <x v="409"/>
    <x v="10"/>
    <x v="1"/>
    <x v="7"/>
    <d v="2024-07-15T00:00:00"/>
    <d v="2024-08-17T00:00:00"/>
    <x v="6"/>
    <x v="2"/>
  </r>
  <r>
    <x v="3478"/>
    <x v="27"/>
    <x v="3398"/>
    <x v="3"/>
    <x v="3478"/>
    <x v="0"/>
    <x v="7"/>
    <x v="1"/>
    <x v="1"/>
    <x v="161"/>
    <x v="4"/>
    <x v="0"/>
    <x v="3"/>
    <m/>
    <m/>
    <x v="21"/>
    <x v="2"/>
  </r>
  <r>
    <x v="3479"/>
    <x v="23"/>
    <x v="3399"/>
    <x v="9"/>
    <x v="3479"/>
    <x v="3"/>
    <x v="11"/>
    <x v="3"/>
    <x v="0"/>
    <x v="273"/>
    <x v="1"/>
    <x v="0"/>
    <x v="11"/>
    <m/>
    <m/>
    <x v="32"/>
    <x v="3"/>
  </r>
  <r>
    <x v="3480"/>
    <x v="9"/>
    <x v="3400"/>
    <x v="8"/>
    <x v="3480"/>
    <x v="1"/>
    <x v="19"/>
    <x v="1"/>
    <x v="0"/>
    <x v="398"/>
    <x v="12"/>
    <x v="0"/>
    <x v="0"/>
    <m/>
    <m/>
    <x v="13"/>
    <x v="3"/>
  </r>
  <r>
    <x v="3481"/>
    <x v="37"/>
    <x v="3401"/>
    <x v="5"/>
    <x v="3481"/>
    <x v="2"/>
    <x v="1"/>
    <x v="1"/>
    <x v="0"/>
    <x v="297"/>
    <x v="14"/>
    <x v="1"/>
    <x v="2"/>
    <d v="2023-04-08T00:00:00"/>
    <d v="2023-08-15T00:00:00"/>
    <x v="36"/>
    <x v="3"/>
  </r>
  <r>
    <x v="3482"/>
    <x v="0"/>
    <x v="3402"/>
    <x v="0"/>
    <x v="3482"/>
    <x v="1"/>
    <x v="0"/>
    <x v="4"/>
    <x v="1"/>
    <x v="253"/>
    <x v="11"/>
    <x v="1"/>
    <x v="9"/>
    <d v="2023-04-29T00:00:00"/>
    <d v="2024-05-25T00:00:00"/>
    <x v="32"/>
    <x v="0"/>
  </r>
  <r>
    <x v="3483"/>
    <x v="3"/>
    <x v="3403"/>
    <x v="3"/>
    <x v="3483"/>
    <x v="1"/>
    <x v="12"/>
    <x v="0"/>
    <x v="1"/>
    <x v="29"/>
    <x v="6"/>
    <x v="1"/>
    <x v="2"/>
    <d v="2024-02-24T00:00:00"/>
    <d v="2024-06-23T00:00:00"/>
    <x v="28"/>
    <x v="2"/>
  </r>
  <r>
    <x v="3484"/>
    <x v="15"/>
    <x v="3404"/>
    <x v="1"/>
    <x v="3484"/>
    <x v="1"/>
    <x v="13"/>
    <x v="0"/>
    <x v="0"/>
    <x v="63"/>
    <x v="13"/>
    <x v="1"/>
    <x v="5"/>
    <d v="2024-11-04T00:00:00"/>
    <d v="2025-01-13T00:00:00"/>
    <x v="27"/>
    <x v="0"/>
  </r>
  <r>
    <x v="3485"/>
    <x v="20"/>
    <x v="292"/>
    <x v="8"/>
    <x v="3485"/>
    <x v="5"/>
    <x v="15"/>
    <x v="2"/>
    <x v="1"/>
    <x v="62"/>
    <x v="15"/>
    <x v="1"/>
    <x v="1"/>
    <d v="2023-09-12T00:00:00"/>
    <d v="2024-02-28T00:00:00"/>
    <x v="18"/>
    <x v="3"/>
  </r>
  <r>
    <x v="3486"/>
    <x v="19"/>
    <x v="3405"/>
    <x v="7"/>
    <x v="3486"/>
    <x v="3"/>
    <x v="3"/>
    <x v="1"/>
    <x v="0"/>
    <x v="74"/>
    <x v="1"/>
    <x v="1"/>
    <x v="0"/>
    <d v="2023-04-30T00:00:00"/>
    <d v="2024-08-04T00:00:00"/>
    <x v="18"/>
    <x v="3"/>
  </r>
  <r>
    <x v="3487"/>
    <x v="20"/>
    <x v="3406"/>
    <x v="8"/>
    <x v="3487"/>
    <x v="1"/>
    <x v="17"/>
    <x v="1"/>
    <x v="0"/>
    <x v="289"/>
    <x v="4"/>
    <x v="1"/>
    <x v="3"/>
    <d v="2023-08-19T00:00:00"/>
    <d v="2025-01-26T00:00:00"/>
    <x v="23"/>
    <x v="3"/>
  </r>
  <r>
    <x v="3488"/>
    <x v="25"/>
    <x v="3407"/>
    <x v="12"/>
    <x v="3488"/>
    <x v="3"/>
    <x v="2"/>
    <x v="4"/>
    <x v="0"/>
    <x v="40"/>
    <x v="9"/>
    <x v="1"/>
    <x v="10"/>
    <d v="2023-06-04T00:00:00"/>
    <d v="2023-12-01T00:00:00"/>
    <x v="30"/>
    <x v="3"/>
  </r>
  <r>
    <x v="3489"/>
    <x v="1"/>
    <x v="3408"/>
    <x v="1"/>
    <x v="3489"/>
    <x v="4"/>
    <x v="14"/>
    <x v="1"/>
    <x v="1"/>
    <x v="127"/>
    <x v="14"/>
    <x v="1"/>
    <x v="11"/>
    <d v="2024-08-10T00:00:00"/>
    <d v="2025-02-21T00:00:00"/>
    <x v="2"/>
    <x v="0"/>
  </r>
  <r>
    <x v="3490"/>
    <x v="31"/>
    <x v="2586"/>
    <x v="12"/>
    <x v="3490"/>
    <x v="1"/>
    <x v="0"/>
    <x v="4"/>
    <x v="0"/>
    <x v="114"/>
    <x v="13"/>
    <x v="0"/>
    <x v="8"/>
    <m/>
    <m/>
    <x v="14"/>
    <x v="3"/>
  </r>
  <r>
    <x v="3491"/>
    <x v="0"/>
    <x v="3409"/>
    <x v="0"/>
    <x v="3491"/>
    <x v="4"/>
    <x v="11"/>
    <x v="2"/>
    <x v="0"/>
    <x v="22"/>
    <x v="13"/>
    <x v="1"/>
    <x v="7"/>
    <d v="2023-04-14T00:00:00"/>
    <d v="2025-01-26T00:00:00"/>
    <x v="21"/>
    <x v="0"/>
  </r>
  <r>
    <x v="3492"/>
    <x v="4"/>
    <x v="3410"/>
    <x v="1"/>
    <x v="3492"/>
    <x v="4"/>
    <x v="13"/>
    <x v="4"/>
    <x v="1"/>
    <x v="152"/>
    <x v="13"/>
    <x v="1"/>
    <x v="7"/>
    <d v="2024-02-17T00:00:00"/>
    <d v="2025-02-02T00:00:00"/>
    <x v="2"/>
    <x v="0"/>
  </r>
  <r>
    <x v="3493"/>
    <x v="21"/>
    <x v="3411"/>
    <x v="10"/>
    <x v="3493"/>
    <x v="4"/>
    <x v="0"/>
    <x v="3"/>
    <x v="0"/>
    <x v="248"/>
    <x v="1"/>
    <x v="1"/>
    <x v="10"/>
    <d v="2023-06-27T00:00:00"/>
    <d v="2024-03-09T00:00:00"/>
    <x v="33"/>
    <x v="3"/>
  </r>
  <r>
    <x v="3494"/>
    <x v="12"/>
    <x v="1186"/>
    <x v="9"/>
    <x v="3494"/>
    <x v="2"/>
    <x v="11"/>
    <x v="2"/>
    <x v="1"/>
    <x v="378"/>
    <x v="17"/>
    <x v="1"/>
    <x v="7"/>
    <d v="2025-02-11T00:00:00"/>
    <d v="2025-02-20T00:00:00"/>
    <x v="28"/>
    <x v="3"/>
  </r>
  <r>
    <x v="3495"/>
    <x v="3"/>
    <x v="3412"/>
    <x v="3"/>
    <x v="3495"/>
    <x v="2"/>
    <x v="11"/>
    <x v="2"/>
    <x v="0"/>
    <x v="166"/>
    <x v="4"/>
    <x v="0"/>
    <x v="10"/>
    <m/>
    <m/>
    <x v="15"/>
    <x v="2"/>
  </r>
  <r>
    <x v="3496"/>
    <x v="2"/>
    <x v="2469"/>
    <x v="2"/>
    <x v="3496"/>
    <x v="3"/>
    <x v="3"/>
    <x v="2"/>
    <x v="0"/>
    <x v="140"/>
    <x v="17"/>
    <x v="0"/>
    <x v="10"/>
    <m/>
    <m/>
    <x v="22"/>
    <x v="1"/>
  </r>
  <r>
    <x v="3497"/>
    <x v="5"/>
    <x v="3413"/>
    <x v="4"/>
    <x v="3497"/>
    <x v="4"/>
    <x v="0"/>
    <x v="1"/>
    <x v="1"/>
    <x v="11"/>
    <x v="6"/>
    <x v="0"/>
    <x v="3"/>
    <m/>
    <m/>
    <x v="21"/>
    <x v="3"/>
  </r>
  <r>
    <x v="3498"/>
    <x v="28"/>
    <x v="3414"/>
    <x v="4"/>
    <x v="3498"/>
    <x v="1"/>
    <x v="0"/>
    <x v="3"/>
    <x v="0"/>
    <x v="209"/>
    <x v="12"/>
    <x v="0"/>
    <x v="9"/>
    <m/>
    <m/>
    <x v="23"/>
    <x v="3"/>
  </r>
  <r>
    <x v="3499"/>
    <x v="0"/>
    <x v="3415"/>
    <x v="0"/>
    <x v="3499"/>
    <x v="3"/>
    <x v="15"/>
    <x v="2"/>
    <x v="1"/>
    <x v="288"/>
    <x v="11"/>
    <x v="1"/>
    <x v="5"/>
    <d v="2024-12-03T00:00:00"/>
    <d v="2025-02-16T00:00:00"/>
    <x v="16"/>
    <x v="0"/>
  </r>
  <r>
    <x v="3500"/>
    <x v="17"/>
    <x v="3416"/>
    <x v="6"/>
    <x v="3500"/>
    <x v="0"/>
    <x v="4"/>
    <x v="3"/>
    <x v="1"/>
    <x v="408"/>
    <x v="12"/>
    <x v="0"/>
    <x v="5"/>
    <m/>
    <m/>
    <x v="28"/>
    <x v="3"/>
  </r>
  <r>
    <x v="3501"/>
    <x v="20"/>
    <x v="3417"/>
    <x v="8"/>
    <x v="3501"/>
    <x v="5"/>
    <x v="19"/>
    <x v="4"/>
    <x v="0"/>
    <x v="285"/>
    <x v="6"/>
    <x v="1"/>
    <x v="2"/>
    <d v="2023-05-01T00:00:00"/>
    <d v="2024-02-25T00:00:00"/>
    <x v="0"/>
    <x v="3"/>
  </r>
  <r>
    <x v="3502"/>
    <x v="32"/>
    <x v="3418"/>
    <x v="11"/>
    <x v="3502"/>
    <x v="2"/>
    <x v="8"/>
    <x v="2"/>
    <x v="1"/>
    <x v="369"/>
    <x v="4"/>
    <x v="0"/>
    <x v="8"/>
    <m/>
    <m/>
    <x v="26"/>
    <x v="2"/>
  </r>
  <r>
    <x v="3503"/>
    <x v="20"/>
    <x v="3419"/>
    <x v="8"/>
    <x v="3503"/>
    <x v="4"/>
    <x v="10"/>
    <x v="1"/>
    <x v="1"/>
    <x v="352"/>
    <x v="19"/>
    <x v="1"/>
    <x v="1"/>
    <d v="2024-01-13T00:00:00"/>
    <d v="2024-04-21T00:00:00"/>
    <x v="5"/>
    <x v="3"/>
  </r>
  <r>
    <x v="3504"/>
    <x v="21"/>
    <x v="1833"/>
    <x v="10"/>
    <x v="3504"/>
    <x v="1"/>
    <x v="19"/>
    <x v="2"/>
    <x v="1"/>
    <x v="366"/>
    <x v="6"/>
    <x v="0"/>
    <x v="4"/>
    <m/>
    <m/>
    <x v="36"/>
    <x v="3"/>
  </r>
  <r>
    <x v="3505"/>
    <x v="3"/>
    <x v="3420"/>
    <x v="3"/>
    <x v="3505"/>
    <x v="3"/>
    <x v="19"/>
    <x v="1"/>
    <x v="0"/>
    <x v="365"/>
    <x v="8"/>
    <x v="1"/>
    <x v="2"/>
    <d v="2023-04-13T00:00:00"/>
    <d v="2023-05-04T00:00:00"/>
    <x v="31"/>
    <x v="2"/>
  </r>
  <r>
    <x v="3506"/>
    <x v="11"/>
    <x v="3421"/>
    <x v="8"/>
    <x v="3506"/>
    <x v="0"/>
    <x v="16"/>
    <x v="1"/>
    <x v="1"/>
    <x v="301"/>
    <x v="19"/>
    <x v="1"/>
    <x v="6"/>
    <d v="2024-10-20T00:00:00"/>
    <d v="2025-01-14T00:00:00"/>
    <x v="14"/>
    <x v="3"/>
  </r>
  <r>
    <x v="3507"/>
    <x v="19"/>
    <x v="1959"/>
    <x v="7"/>
    <x v="3507"/>
    <x v="4"/>
    <x v="14"/>
    <x v="3"/>
    <x v="0"/>
    <x v="148"/>
    <x v="4"/>
    <x v="0"/>
    <x v="9"/>
    <m/>
    <m/>
    <x v="36"/>
    <x v="3"/>
  </r>
  <r>
    <x v="3508"/>
    <x v="8"/>
    <x v="3422"/>
    <x v="7"/>
    <x v="3508"/>
    <x v="5"/>
    <x v="9"/>
    <x v="3"/>
    <x v="0"/>
    <x v="125"/>
    <x v="0"/>
    <x v="1"/>
    <x v="2"/>
    <d v="2023-08-07T00:00:00"/>
    <d v="2023-11-16T00:00:00"/>
    <x v="13"/>
    <x v="3"/>
  </r>
  <r>
    <x v="3509"/>
    <x v="4"/>
    <x v="3423"/>
    <x v="1"/>
    <x v="3509"/>
    <x v="1"/>
    <x v="5"/>
    <x v="3"/>
    <x v="0"/>
    <x v="347"/>
    <x v="0"/>
    <x v="0"/>
    <x v="3"/>
    <m/>
    <m/>
    <x v="36"/>
    <x v="0"/>
  </r>
  <r>
    <x v="3510"/>
    <x v="17"/>
    <x v="3092"/>
    <x v="6"/>
    <x v="3510"/>
    <x v="1"/>
    <x v="2"/>
    <x v="2"/>
    <x v="1"/>
    <x v="119"/>
    <x v="9"/>
    <x v="0"/>
    <x v="7"/>
    <m/>
    <m/>
    <x v="35"/>
    <x v="3"/>
  </r>
  <r>
    <x v="3511"/>
    <x v="21"/>
    <x v="3424"/>
    <x v="10"/>
    <x v="3511"/>
    <x v="4"/>
    <x v="12"/>
    <x v="4"/>
    <x v="1"/>
    <x v="405"/>
    <x v="7"/>
    <x v="1"/>
    <x v="6"/>
    <d v="2023-07-22T00:00:00"/>
    <d v="2024-02-29T00:00:00"/>
    <x v="36"/>
    <x v="3"/>
  </r>
  <r>
    <x v="3512"/>
    <x v="0"/>
    <x v="3425"/>
    <x v="0"/>
    <x v="3512"/>
    <x v="3"/>
    <x v="9"/>
    <x v="2"/>
    <x v="1"/>
    <x v="69"/>
    <x v="17"/>
    <x v="0"/>
    <x v="3"/>
    <m/>
    <m/>
    <x v="17"/>
    <x v="0"/>
  </r>
  <r>
    <x v="3513"/>
    <x v="19"/>
    <x v="3426"/>
    <x v="7"/>
    <x v="3513"/>
    <x v="2"/>
    <x v="1"/>
    <x v="1"/>
    <x v="0"/>
    <x v="25"/>
    <x v="19"/>
    <x v="0"/>
    <x v="8"/>
    <m/>
    <m/>
    <x v="34"/>
    <x v="3"/>
  </r>
  <r>
    <x v="3514"/>
    <x v="38"/>
    <x v="3427"/>
    <x v="0"/>
    <x v="3514"/>
    <x v="1"/>
    <x v="15"/>
    <x v="1"/>
    <x v="0"/>
    <x v="395"/>
    <x v="13"/>
    <x v="0"/>
    <x v="1"/>
    <m/>
    <m/>
    <x v="24"/>
    <x v="0"/>
  </r>
  <r>
    <x v="3515"/>
    <x v="27"/>
    <x v="3428"/>
    <x v="3"/>
    <x v="3515"/>
    <x v="4"/>
    <x v="17"/>
    <x v="1"/>
    <x v="1"/>
    <x v="157"/>
    <x v="13"/>
    <x v="1"/>
    <x v="4"/>
    <d v="2023-03-30T00:00:00"/>
    <d v="2024-08-21T00:00:00"/>
    <x v="35"/>
    <x v="2"/>
  </r>
  <r>
    <x v="3516"/>
    <x v="13"/>
    <x v="3429"/>
    <x v="10"/>
    <x v="3516"/>
    <x v="5"/>
    <x v="1"/>
    <x v="3"/>
    <x v="1"/>
    <x v="122"/>
    <x v="7"/>
    <x v="1"/>
    <x v="0"/>
    <d v="2024-11-20T00:00:00"/>
    <d v="2025-02-20T00:00:00"/>
    <x v="30"/>
    <x v="3"/>
  </r>
  <r>
    <x v="3517"/>
    <x v="12"/>
    <x v="3430"/>
    <x v="9"/>
    <x v="3517"/>
    <x v="2"/>
    <x v="13"/>
    <x v="1"/>
    <x v="0"/>
    <x v="43"/>
    <x v="7"/>
    <x v="0"/>
    <x v="11"/>
    <m/>
    <m/>
    <x v="27"/>
    <x v="3"/>
  </r>
  <r>
    <x v="3518"/>
    <x v="29"/>
    <x v="3431"/>
    <x v="4"/>
    <x v="3518"/>
    <x v="0"/>
    <x v="4"/>
    <x v="2"/>
    <x v="1"/>
    <x v="289"/>
    <x v="5"/>
    <x v="1"/>
    <x v="1"/>
    <d v="2024-06-15T00:00:00"/>
    <d v="2025-01-19T00:00:00"/>
    <x v="22"/>
    <x v="3"/>
  </r>
  <r>
    <x v="3519"/>
    <x v="32"/>
    <x v="3432"/>
    <x v="11"/>
    <x v="3519"/>
    <x v="1"/>
    <x v="4"/>
    <x v="3"/>
    <x v="1"/>
    <x v="267"/>
    <x v="11"/>
    <x v="1"/>
    <x v="7"/>
    <d v="2024-05-06T00:00:00"/>
    <d v="2025-01-05T00:00:00"/>
    <x v="15"/>
    <x v="2"/>
  </r>
  <r>
    <x v="3520"/>
    <x v="1"/>
    <x v="3433"/>
    <x v="1"/>
    <x v="3520"/>
    <x v="1"/>
    <x v="8"/>
    <x v="2"/>
    <x v="1"/>
    <x v="56"/>
    <x v="4"/>
    <x v="0"/>
    <x v="10"/>
    <m/>
    <m/>
    <x v="3"/>
    <x v="0"/>
  </r>
  <r>
    <x v="3521"/>
    <x v="4"/>
    <x v="3434"/>
    <x v="1"/>
    <x v="3521"/>
    <x v="3"/>
    <x v="15"/>
    <x v="1"/>
    <x v="1"/>
    <x v="295"/>
    <x v="12"/>
    <x v="1"/>
    <x v="7"/>
    <d v="2023-11-21T00:00:00"/>
    <d v="2024-10-23T00:00:00"/>
    <x v="26"/>
    <x v="0"/>
  </r>
  <r>
    <x v="3522"/>
    <x v="0"/>
    <x v="3435"/>
    <x v="0"/>
    <x v="3522"/>
    <x v="5"/>
    <x v="19"/>
    <x v="0"/>
    <x v="1"/>
    <x v="196"/>
    <x v="17"/>
    <x v="1"/>
    <x v="9"/>
    <d v="2023-03-17T00:00:00"/>
    <d v="2025-01-09T00:00:00"/>
    <x v="18"/>
    <x v="0"/>
  </r>
  <r>
    <x v="3523"/>
    <x v="10"/>
    <x v="3436"/>
    <x v="2"/>
    <x v="3523"/>
    <x v="1"/>
    <x v="15"/>
    <x v="1"/>
    <x v="0"/>
    <x v="266"/>
    <x v="8"/>
    <x v="1"/>
    <x v="5"/>
    <d v="2023-07-23T00:00:00"/>
    <d v="2024-09-11T00:00:00"/>
    <x v="24"/>
    <x v="1"/>
  </r>
  <r>
    <x v="3524"/>
    <x v="17"/>
    <x v="3437"/>
    <x v="6"/>
    <x v="3524"/>
    <x v="2"/>
    <x v="8"/>
    <x v="4"/>
    <x v="0"/>
    <x v="270"/>
    <x v="11"/>
    <x v="0"/>
    <x v="7"/>
    <m/>
    <m/>
    <x v="8"/>
    <x v="3"/>
  </r>
  <r>
    <x v="3525"/>
    <x v="37"/>
    <x v="3438"/>
    <x v="5"/>
    <x v="3525"/>
    <x v="5"/>
    <x v="8"/>
    <x v="2"/>
    <x v="0"/>
    <x v="333"/>
    <x v="7"/>
    <x v="0"/>
    <x v="5"/>
    <m/>
    <m/>
    <x v="11"/>
    <x v="3"/>
  </r>
  <r>
    <x v="3526"/>
    <x v="34"/>
    <x v="3439"/>
    <x v="5"/>
    <x v="3526"/>
    <x v="1"/>
    <x v="13"/>
    <x v="0"/>
    <x v="0"/>
    <x v="6"/>
    <x v="6"/>
    <x v="0"/>
    <x v="11"/>
    <m/>
    <m/>
    <x v="31"/>
    <x v="3"/>
  </r>
  <r>
    <x v="3527"/>
    <x v="4"/>
    <x v="3440"/>
    <x v="1"/>
    <x v="3527"/>
    <x v="4"/>
    <x v="17"/>
    <x v="4"/>
    <x v="0"/>
    <x v="101"/>
    <x v="7"/>
    <x v="1"/>
    <x v="4"/>
    <d v="2023-06-20T00:00:00"/>
    <d v="2024-06-23T00:00:00"/>
    <x v="28"/>
    <x v="0"/>
  </r>
  <r>
    <x v="3528"/>
    <x v="8"/>
    <x v="3441"/>
    <x v="7"/>
    <x v="3528"/>
    <x v="3"/>
    <x v="19"/>
    <x v="1"/>
    <x v="1"/>
    <x v="155"/>
    <x v="15"/>
    <x v="1"/>
    <x v="5"/>
    <d v="2023-05-19T00:00:00"/>
    <d v="2024-02-13T00:00:00"/>
    <x v="15"/>
    <x v="3"/>
  </r>
  <r>
    <x v="3529"/>
    <x v="35"/>
    <x v="3442"/>
    <x v="2"/>
    <x v="3529"/>
    <x v="3"/>
    <x v="16"/>
    <x v="1"/>
    <x v="0"/>
    <x v="98"/>
    <x v="17"/>
    <x v="0"/>
    <x v="10"/>
    <m/>
    <m/>
    <x v="28"/>
    <x v="1"/>
  </r>
  <r>
    <x v="3530"/>
    <x v="21"/>
    <x v="3443"/>
    <x v="10"/>
    <x v="3530"/>
    <x v="0"/>
    <x v="3"/>
    <x v="3"/>
    <x v="1"/>
    <x v="83"/>
    <x v="6"/>
    <x v="0"/>
    <x v="4"/>
    <m/>
    <m/>
    <x v="18"/>
    <x v="3"/>
  </r>
  <r>
    <x v="3531"/>
    <x v="22"/>
    <x v="3444"/>
    <x v="11"/>
    <x v="3531"/>
    <x v="3"/>
    <x v="11"/>
    <x v="0"/>
    <x v="1"/>
    <x v="225"/>
    <x v="0"/>
    <x v="0"/>
    <x v="11"/>
    <m/>
    <m/>
    <x v="18"/>
    <x v="2"/>
  </r>
  <r>
    <x v="3532"/>
    <x v="18"/>
    <x v="3445"/>
    <x v="9"/>
    <x v="3532"/>
    <x v="0"/>
    <x v="3"/>
    <x v="4"/>
    <x v="0"/>
    <x v="18"/>
    <x v="16"/>
    <x v="1"/>
    <x v="4"/>
    <d v="2023-10-21T00:00:00"/>
    <d v="2024-11-03T00:00:00"/>
    <x v="21"/>
    <x v="3"/>
  </r>
  <r>
    <x v="3533"/>
    <x v="18"/>
    <x v="3446"/>
    <x v="9"/>
    <x v="3533"/>
    <x v="2"/>
    <x v="6"/>
    <x v="2"/>
    <x v="1"/>
    <x v="32"/>
    <x v="4"/>
    <x v="1"/>
    <x v="2"/>
    <d v="2025-01-28T00:00:00"/>
    <d v="2025-01-30T00:00:00"/>
    <x v="6"/>
    <x v="3"/>
  </r>
  <r>
    <x v="3534"/>
    <x v="3"/>
    <x v="3447"/>
    <x v="3"/>
    <x v="3534"/>
    <x v="4"/>
    <x v="10"/>
    <x v="4"/>
    <x v="0"/>
    <x v="284"/>
    <x v="15"/>
    <x v="0"/>
    <x v="4"/>
    <m/>
    <m/>
    <x v="17"/>
    <x v="2"/>
  </r>
  <r>
    <x v="3535"/>
    <x v="27"/>
    <x v="3448"/>
    <x v="3"/>
    <x v="3535"/>
    <x v="4"/>
    <x v="19"/>
    <x v="1"/>
    <x v="1"/>
    <x v="194"/>
    <x v="17"/>
    <x v="0"/>
    <x v="2"/>
    <m/>
    <m/>
    <x v="28"/>
    <x v="2"/>
  </r>
  <r>
    <x v="3536"/>
    <x v="2"/>
    <x v="3449"/>
    <x v="2"/>
    <x v="3536"/>
    <x v="2"/>
    <x v="13"/>
    <x v="0"/>
    <x v="1"/>
    <x v="69"/>
    <x v="8"/>
    <x v="1"/>
    <x v="9"/>
    <d v="2023-11-21T00:00:00"/>
    <d v="2024-11-16T00:00:00"/>
    <x v="36"/>
    <x v="1"/>
  </r>
  <r>
    <x v="3537"/>
    <x v="5"/>
    <x v="3450"/>
    <x v="4"/>
    <x v="3537"/>
    <x v="0"/>
    <x v="10"/>
    <x v="1"/>
    <x v="1"/>
    <x v="147"/>
    <x v="19"/>
    <x v="0"/>
    <x v="0"/>
    <m/>
    <m/>
    <x v="21"/>
    <x v="3"/>
  </r>
  <r>
    <x v="3538"/>
    <x v="15"/>
    <x v="3451"/>
    <x v="1"/>
    <x v="3538"/>
    <x v="0"/>
    <x v="7"/>
    <x v="4"/>
    <x v="1"/>
    <x v="261"/>
    <x v="14"/>
    <x v="0"/>
    <x v="0"/>
    <m/>
    <m/>
    <x v="35"/>
    <x v="0"/>
  </r>
  <r>
    <x v="3539"/>
    <x v="33"/>
    <x v="3452"/>
    <x v="0"/>
    <x v="3539"/>
    <x v="4"/>
    <x v="2"/>
    <x v="0"/>
    <x v="0"/>
    <x v="237"/>
    <x v="5"/>
    <x v="0"/>
    <x v="0"/>
    <m/>
    <m/>
    <x v="24"/>
    <x v="0"/>
  </r>
  <r>
    <x v="3540"/>
    <x v="8"/>
    <x v="3453"/>
    <x v="7"/>
    <x v="3540"/>
    <x v="2"/>
    <x v="14"/>
    <x v="1"/>
    <x v="0"/>
    <x v="384"/>
    <x v="15"/>
    <x v="1"/>
    <x v="8"/>
    <d v="2024-04-21T00:00:00"/>
    <d v="2024-10-27T00:00:00"/>
    <x v="4"/>
    <x v="3"/>
  </r>
  <r>
    <x v="3541"/>
    <x v="3"/>
    <x v="3319"/>
    <x v="3"/>
    <x v="3541"/>
    <x v="4"/>
    <x v="14"/>
    <x v="0"/>
    <x v="0"/>
    <x v="412"/>
    <x v="0"/>
    <x v="0"/>
    <x v="8"/>
    <m/>
    <m/>
    <x v="8"/>
    <x v="2"/>
  </r>
  <r>
    <x v="3542"/>
    <x v="30"/>
    <x v="3454"/>
    <x v="12"/>
    <x v="3542"/>
    <x v="4"/>
    <x v="18"/>
    <x v="2"/>
    <x v="0"/>
    <x v="117"/>
    <x v="13"/>
    <x v="1"/>
    <x v="1"/>
    <d v="2025-02-25T00:00:00"/>
    <d v="2025-02-25T00:00:00"/>
    <x v="13"/>
    <x v="3"/>
  </r>
  <r>
    <x v="3543"/>
    <x v="31"/>
    <x v="3455"/>
    <x v="12"/>
    <x v="3543"/>
    <x v="3"/>
    <x v="12"/>
    <x v="1"/>
    <x v="0"/>
    <x v="169"/>
    <x v="6"/>
    <x v="1"/>
    <x v="8"/>
    <d v="2024-08-14T00:00:00"/>
    <d v="2024-10-18T00:00:00"/>
    <x v="35"/>
    <x v="3"/>
  </r>
  <r>
    <x v="3544"/>
    <x v="12"/>
    <x v="3456"/>
    <x v="9"/>
    <x v="3544"/>
    <x v="2"/>
    <x v="7"/>
    <x v="3"/>
    <x v="0"/>
    <x v="316"/>
    <x v="5"/>
    <x v="0"/>
    <x v="11"/>
    <m/>
    <m/>
    <x v="30"/>
    <x v="3"/>
  </r>
  <r>
    <x v="3545"/>
    <x v="22"/>
    <x v="3457"/>
    <x v="11"/>
    <x v="3545"/>
    <x v="3"/>
    <x v="6"/>
    <x v="3"/>
    <x v="0"/>
    <x v="92"/>
    <x v="16"/>
    <x v="1"/>
    <x v="9"/>
    <d v="2024-07-23T00:00:00"/>
    <d v="2024-08-30T00:00:00"/>
    <x v="2"/>
    <x v="2"/>
  </r>
  <r>
    <x v="3546"/>
    <x v="31"/>
    <x v="3458"/>
    <x v="12"/>
    <x v="3546"/>
    <x v="1"/>
    <x v="13"/>
    <x v="1"/>
    <x v="1"/>
    <x v="80"/>
    <x v="19"/>
    <x v="1"/>
    <x v="8"/>
    <d v="2024-12-30T00:00:00"/>
    <d v="2025-01-10T00:00:00"/>
    <x v="7"/>
    <x v="3"/>
  </r>
  <r>
    <x v="3547"/>
    <x v="22"/>
    <x v="3459"/>
    <x v="11"/>
    <x v="3547"/>
    <x v="3"/>
    <x v="11"/>
    <x v="1"/>
    <x v="1"/>
    <x v="222"/>
    <x v="11"/>
    <x v="0"/>
    <x v="8"/>
    <m/>
    <m/>
    <x v="4"/>
    <x v="2"/>
  </r>
  <r>
    <x v="3548"/>
    <x v="8"/>
    <x v="3460"/>
    <x v="7"/>
    <x v="3548"/>
    <x v="5"/>
    <x v="5"/>
    <x v="0"/>
    <x v="0"/>
    <x v="61"/>
    <x v="12"/>
    <x v="1"/>
    <x v="7"/>
    <d v="2023-06-09T00:00:00"/>
    <d v="2024-08-27T00:00:00"/>
    <x v="7"/>
    <x v="3"/>
  </r>
  <r>
    <x v="3549"/>
    <x v="24"/>
    <x v="3461"/>
    <x v="3"/>
    <x v="3549"/>
    <x v="3"/>
    <x v="18"/>
    <x v="3"/>
    <x v="1"/>
    <x v="233"/>
    <x v="7"/>
    <x v="1"/>
    <x v="4"/>
    <d v="2023-06-08T00:00:00"/>
    <d v="2024-11-28T00:00:00"/>
    <x v="22"/>
    <x v="2"/>
  </r>
  <r>
    <x v="3550"/>
    <x v="30"/>
    <x v="3462"/>
    <x v="12"/>
    <x v="3550"/>
    <x v="5"/>
    <x v="2"/>
    <x v="2"/>
    <x v="1"/>
    <x v="325"/>
    <x v="3"/>
    <x v="1"/>
    <x v="6"/>
    <d v="2024-09-15T00:00:00"/>
    <d v="2024-11-22T00:00:00"/>
    <x v="35"/>
    <x v="3"/>
  </r>
  <r>
    <x v="3551"/>
    <x v="2"/>
    <x v="3463"/>
    <x v="2"/>
    <x v="3551"/>
    <x v="0"/>
    <x v="5"/>
    <x v="4"/>
    <x v="1"/>
    <x v="272"/>
    <x v="13"/>
    <x v="0"/>
    <x v="4"/>
    <m/>
    <m/>
    <x v="3"/>
    <x v="1"/>
  </r>
  <r>
    <x v="3552"/>
    <x v="28"/>
    <x v="3464"/>
    <x v="4"/>
    <x v="3552"/>
    <x v="0"/>
    <x v="9"/>
    <x v="4"/>
    <x v="1"/>
    <x v="249"/>
    <x v="12"/>
    <x v="1"/>
    <x v="8"/>
    <d v="2023-12-20T00:00:00"/>
    <d v="2025-01-17T00:00:00"/>
    <x v="5"/>
    <x v="3"/>
  </r>
  <r>
    <x v="3553"/>
    <x v="3"/>
    <x v="3465"/>
    <x v="3"/>
    <x v="3553"/>
    <x v="0"/>
    <x v="9"/>
    <x v="0"/>
    <x v="0"/>
    <x v="251"/>
    <x v="18"/>
    <x v="0"/>
    <x v="2"/>
    <m/>
    <m/>
    <x v="26"/>
    <x v="2"/>
  </r>
  <r>
    <x v="3554"/>
    <x v="28"/>
    <x v="3466"/>
    <x v="4"/>
    <x v="3554"/>
    <x v="4"/>
    <x v="13"/>
    <x v="4"/>
    <x v="1"/>
    <x v="358"/>
    <x v="4"/>
    <x v="1"/>
    <x v="6"/>
    <d v="2023-09-02T00:00:00"/>
    <d v="2024-11-11T00:00:00"/>
    <x v="2"/>
    <x v="3"/>
  </r>
  <r>
    <x v="3555"/>
    <x v="1"/>
    <x v="3467"/>
    <x v="1"/>
    <x v="3555"/>
    <x v="0"/>
    <x v="16"/>
    <x v="1"/>
    <x v="0"/>
    <x v="198"/>
    <x v="7"/>
    <x v="0"/>
    <x v="2"/>
    <m/>
    <m/>
    <x v="15"/>
    <x v="0"/>
  </r>
  <r>
    <x v="3556"/>
    <x v="10"/>
    <x v="3468"/>
    <x v="2"/>
    <x v="3556"/>
    <x v="1"/>
    <x v="10"/>
    <x v="4"/>
    <x v="1"/>
    <x v="231"/>
    <x v="6"/>
    <x v="0"/>
    <x v="0"/>
    <m/>
    <m/>
    <x v="32"/>
    <x v="1"/>
  </r>
  <r>
    <x v="3557"/>
    <x v="6"/>
    <x v="3469"/>
    <x v="5"/>
    <x v="3557"/>
    <x v="4"/>
    <x v="1"/>
    <x v="0"/>
    <x v="1"/>
    <x v="268"/>
    <x v="13"/>
    <x v="0"/>
    <x v="0"/>
    <m/>
    <m/>
    <x v="4"/>
    <x v="3"/>
  </r>
  <r>
    <x v="3558"/>
    <x v="26"/>
    <x v="3470"/>
    <x v="7"/>
    <x v="3558"/>
    <x v="0"/>
    <x v="1"/>
    <x v="4"/>
    <x v="1"/>
    <x v="93"/>
    <x v="17"/>
    <x v="1"/>
    <x v="11"/>
    <d v="2024-05-20T00:00:00"/>
    <d v="2024-11-19T00:00:00"/>
    <x v="3"/>
    <x v="3"/>
  </r>
  <r>
    <x v="3559"/>
    <x v="22"/>
    <x v="3471"/>
    <x v="11"/>
    <x v="3559"/>
    <x v="2"/>
    <x v="9"/>
    <x v="4"/>
    <x v="1"/>
    <x v="190"/>
    <x v="12"/>
    <x v="0"/>
    <x v="7"/>
    <m/>
    <m/>
    <x v="11"/>
    <x v="2"/>
  </r>
  <r>
    <x v="3560"/>
    <x v="32"/>
    <x v="3472"/>
    <x v="11"/>
    <x v="3560"/>
    <x v="3"/>
    <x v="17"/>
    <x v="3"/>
    <x v="0"/>
    <x v="20"/>
    <x v="10"/>
    <x v="1"/>
    <x v="2"/>
    <d v="2025-01-16T00:00:00"/>
    <d v="2025-01-16T00:00:00"/>
    <x v="16"/>
    <x v="2"/>
  </r>
  <r>
    <x v="3561"/>
    <x v="2"/>
    <x v="3473"/>
    <x v="2"/>
    <x v="3561"/>
    <x v="4"/>
    <x v="18"/>
    <x v="4"/>
    <x v="1"/>
    <x v="184"/>
    <x v="4"/>
    <x v="1"/>
    <x v="1"/>
    <d v="2024-03-24T00:00:00"/>
    <d v="2024-11-09T00:00:00"/>
    <x v="27"/>
    <x v="1"/>
  </r>
  <r>
    <x v="3562"/>
    <x v="14"/>
    <x v="3474"/>
    <x v="11"/>
    <x v="3562"/>
    <x v="0"/>
    <x v="4"/>
    <x v="3"/>
    <x v="1"/>
    <x v="55"/>
    <x v="13"/>
    <x v="0"/>
    <x v="9"/>
    <m/>
    <m/>
    <x v="5"/>
    <x v="2"/>
  </r>
  <r>
    <x v="3563"/>
    <x v="36"/>
    <x v="3475"/>
    <x v="6"/>
    <x v="3563"/>
    <x v="1"/>
    <x v="15"/>
    <x v="1"/>
    <x v="1"/>
    <x v="261"/>
    <x v="0"/>
    <x v="1"/>
    <x v="6"/>
    <d v="2023-08-15T00:00:00"/>
    <d v="2024-09-10T00:00:00"/>
    <x v="13"/>
    <x v="3"/>
  </r>
  <r>
    <x v="3564"/>
    <x v="22"/>
    <x v="3476"/>
    <x v="11"/>
    <x v="3564"/>
    <x v="2"/>
    <x v="17"/>
    <x v="1"/>
    <x v="0"/>
    <x v="104"/>
    <x v="18"/>
    <x v="1"/>
    <x v="7"/>
    <d v="2023-08-16T00:00:00"/>
    <d v="2023-11-16T00:00:00"/>
    <x v="26"/>
    <x v="2"/>
  </r>
  <r>
    <x v="3565"/>
    <x v="15"/>
    <x v="3477"/>
    <x v="1"/>
    <x v="3565"/>
    <x v="1"/>
    <x v="3"/>
    <x v="2"/>
    <x v="0"/>
    <x v="59"/>
    <x v="9"/>
    <x v="0"/>
    <x v="4"/>
    <m/>
    <m/>
    <x v="16"/>
    <x v="0"/>
  </r>
  <r>
    <x v="3566"/>
    <x v="14"/>
    <x v="3478"/>
    <x v="11"/>
    <x v="3566"/>
    <x v="2"/>
    <x v="3"/>
    <x v="3"/>
    <x v="1"/>
    <x v="65"/>
    <x v="8"/>
    <x v="0"/>
    <x v="9"/>
    <m/>
    <m/>
    <x v="23"/>
    <x v="2"/>
  </r>
  <r>
    <x v="3567"/>
    <x v="17"/>
    <x v="3479"/>
    <x v="6"/>
    <x v="3567"/>
    <x v="1"/>
    <x v="3"/>
    <x v="3"/>
    <x v="1"/>
    <x v="75"/>
    <x v="4"/>
    <x v="0"/>
    <x v="6"/>
    <m/>
    <m/>
    <x v="28"/>
    <x v="3"/>
  </r>
  <r>
    <x v="3568"/>
    <x v="3"/>
    <x v="3480"/>
    <x v="3"/>
    <x v="3568"/>
    <x v="2"/>
    <x v="2"/>
    <x v="0"/>
    <x v="1"/>
    <x v="252"/>
    <x v="14"/>
    <x v="0"/>
    <x v="6"/>
    <m/>
    <m/>
    <x v="20"/>
    <x v="2"/>
  </r>
  <r>
    <x v="3569"/>
    <x v="4"/>
    <x v="3481"/>
    <x v="1"/>
    <x v="3569"/>
    <x v="4"/>
    <x v="8"/>
    <x v="0"/>
    <x v="0"/>
    <x v="272"/>
    <x v="8"/>
    <x v="1"/>
    <x v="5"/>
    <d v="2023-07-17T00:00:00"/>
    <d v="2024-07-20T00:00:00"/>
    <x v="11"/>
    <x v="0"/>
  </r>
  <r>
    <x v="3570"/>
    <x v="33"/>
    <x v="3482"/>
    <x v="0"/>
    <x v="3570"/>
    <x v="4"/>
    <x v="11"/>
    <x v="3"/>
    <x v="0"/>
    <x v="80"/>
    <x v="9"/>
    <x v="0"/>
    <x v="1"/>
    <m/>
    <m/>
    <x v="22"/>
    <x v="0"/>
  </r>
  <r>
    <x v="3571"/>
    <x v="32"/>
    <x v="3483"/>
    <x v="11"/>
    <x v="3571"/>
    <x v="3"/>
    <x v="15"/>
    <x v="2"/>
    <x v="0"/>
    <x v="123"/>
    <x v="1"/>
    <x v="1"/>
    <x v="6"/>
    <d v="2025-02-13T00:00:00"/>
    <d v="2025-02-17T00:00:00"/>
    <x v="18"/>
    <x v="2"/>
  </r>
  <r>
    <x v="3572"/>
    <x v="24"/>
    <x v="3484"/>
    <x v="3"/>
    <x v="3572"/>
    <x v="2"/>
    <x v="5"/>
    <x v="4"/>
    <x v="0"/>
    <x v="189"/>
    <x v="10"/>
    <x v="1"/>
    <x v="8"/>
    <d v="2024-07-29T00:00:00"/>
    <d v="2024-12-20T00:00:00"/>
    <x v="18"/>
    <x v="2"/>
  </r>
  <r>
    <x v="3573"/>
    <x v="31"/>
    <x v="3485"/>
    <x v="12"/>
    <x v="3573"/>
    <x v="1"/>
    <x v="1"/>
    <x v="2"/>
    <x v="1"/>
    <x v="33"/>
    <x v="0"/>
    <x v="1"/>
    <x v="7"/>
    <d v="2023-05-13T00:00:00"/>
    <d v="2024-10-08T00:00:00"/>
    <x v="31"/>
    <x v="3"/>
  </r>
  <r>
    <x v="3574"/>
    <x v="2"/>
    <x v="3486"/>
    <x v="2"/>
    <x v="3574"/>
    <x v="2"/>
    <x v="11"/>
    <x v="2"/>
    <x v="0"/>
    <x v="15"/>
    <x v="18"/>
    <x v="0"/>
    <x v="4"/>
    <m/>
    <m/>
    <x v="1"/>
    <x v="1"/>
  </r>
  <r>
    <x v="3575"/>
    <x v="30"/>
    <x v="3487"/>
    <x v="12"/>
    <x v="3575"/>
    <x v="0"/>
    <x v="3"/>
    <x v="2"/>
    <x v="0"/>
    <x v="335"/>
    <x v="17"/>
    <x v="0"/>
    <x v="0"/>
    <m/>
    <m/>
    <x v="26"/>
    <x v="3"/>
  </r>
  <r>
    <x v="3576"/>
    <x v="31"/>
    <x v="3488"/>
    <x v="12"/>
    <x v="3576"/>
    <x v="5"/>
    <x v="4"/>
    <x v="3"/>
    <x v="1"/>
    <x v="194"/>
    <x v="12"/>
    <x v="0"/>
    <x v="5"/>
    <m/>
    <m/>
    <x v="19"/>
    <x v="3"/>
  </r>
  <r>
    <x v="3577"/>
    <x v="32"/>
    <x v="3489"/>
    <x v="11"/>
    <x v="3577"/>
    <x v="3"/>
    <x v="6"/>
    <x v="2"/>
    <x v="1"/>
    <x v="286"/>
    <x v="0"/>
    <x v="0"/>
    <x v="4"/>
    <m/>
    <m/>
    <x v="27"/>
    <x v="2"/>
  </r>
  <r>
    <x v="3578"/>
    <x v="3"/>
    <x v="3490"/>
    <x v="3"/>
    <x v="3578"/>
    <x v="5"/>
    <x v="4"/>
    <x v="1"/>
    <x v="0"/>
    <x v="94"/>
    <x v="12"/>
    <x v="0"/>
    <x v="8"/>
    <m/>
    <m/>
    <x v="15"/>
    <x v="2"/>
  </r>
  <r>
    <x v="3579"/>
    <x v="34"/>
    <x v="3491"/>
    <x v="5"/>
    <x v="3579"/>
    <x v="4"/>
    <x v="9"/>
    <x v="1"/>
    <x v="0"/>
    <x v="190"/>
    <x v="12"/>
    <x v="1"/>
    <x v="4"/>
    <d v="2024-12-14T00:00:00"/>
    <d v="2024-12-23T00:00:00"/>
    <x v="28"/>
    <x v="3"/>
  </r>
  <r>
    <x v="3580"/>
    <x v="38"/>
    <x v="3492"/>
    <x v="0"/>
    <x v="3580"/>
    <x v="5"/>
    <x v="17"/>
    <x v="3"/>
    <x v="1"/>
    <x v="200"/>
    <x v="5"/>
    <x v="0"/>
    <x v="1"/>
    <m/>
    <m/>
    <x v="8"/>
    <x v="0"/>
  </r>
  <r>
    <x v="3581"/>
    <x v="22"/>
    <x v="3493"/>
    <x v="11"/>
    <x v="3581"/>
    <x v="1"/>
    <x v="7"/>
    <x v="3"/>
    <x v="1"/>
    <x v="270"/>
    <x v="2"/>
    <x v="1"/>
    <x v="5"/>
    <d v="2023-11-24T00:00:00"/>
    <d v="2024-02-27T00:00:00"/>
    <x v="30"/>
    <x v="2"/>
  </r>
  <r>
    <x v="3582"/>
    <x v="0"/>
    <x v="3494"/>
    <x v="0"/>
    <x v="3582"/>
    <x v="1"/>
    <x v="18"/>
    <x v="3"/>
    <x v="1"/>
    <x v="340"/>
    <x v="12"/>
    <x v="1"/>
    <x v="10"/>
    <d v="2024-08-10T00:00:00"/>
    <d v="2024-09-30T00:00:00"/>
    <x v="35"/>
    <x v="0"/>
  </r>
  <r>
    <x v="3583"/>
    <x v="32"/>
    <x v="3495"/>
    <x v="11"/>
    <x v="3583"/>
    <x v="3"/>
    <x v="19"/>
    <x v="4"/>
    <x v="1"/>
    <x v="124"/>
    <x v="19"/>
    <x v="1"/>
    <x v="5"/>
    <d v="2024-06-12T00:00:00"/>
    <d v="2024-09-25T00:00:00"/>
    <x v="10"/>
    <x v="2"/>
  </r>
  <r>
    <x v="3584"/>
    <x v="36"/>
    <x v="3496"/>
    <x v="6"/>
    <x v="3584"/>
    <x v="4"/>
    <x v="14"/>
    <x v="3"/>
    <x v="0"/>
    <x v="75"/>
    <x v="11"/>
    <x v="0"/>
    <x v="0"/>
    <m/>
    <m/>
    <x v="36"/>
    <x v="3"/>
  </r>
  <r>
    <x v="3585"/>
    <x v="9"/>
    <x v="3497"/>
    <x v="8"/>
    <x v="3585"/>
    <x v="1"/>
    <x v="14"/>
    <x v="1"/>
    <x v="1"/>
    <x v="332"/>
    <x v="5"/>
    <x v="1"/>
    <x v="5"/>
    <d v="2023-12-10T00:00:00"/>
    <d v="2025-01-08T00:00:00"/>
    <x v="0"/>
    <x v="3"/>
  </r>
  <r>
    <x v="3586"/>
    <x v="30"/>
    <x v="3498"/>
    <x v="12"/>
    <x v="3586"/>
    <x v="4"/>
    <x v="12"/>
    <x v="4"/>
    <x v="1"/>
    <x v="270"/>
    <x v="4"/>
    <x v="0"/>
    <x v="10"/>
    <m/>
    <m/>
    <x v="2"/>
    <x v="3"/>
  </r>
  <r>
    <x v="3587"/>
    <x v="9"/>
    <x v="3499"/>
    <x v="8"/>
    <x v="3587"/>
    <x v="4"/>
    <x v="0"/>
    <x v="2"/>
    <x v="1"/>
    <x v="300"/>
    <x v="18"/>
    <x v="1"/>
    <x v="8"/>
    <d v="2024-02-10T00:00:00"/>
    <d v="2025-02-18T00:00:00"/>
    <x v="24"/>
    <x v="3"/>
  </r>
  <r>
    <x v="3588"/>
    <x v="11"/>
    <x v="3500"/>
    <x v="8"/>
    <x v="3588"/>
    <x v="1"/>
    <x v="14"/>
    <x v="1"/>
    <x v="0"/>
    <x v="228"/>
    <x v="4"/>
    <x v="0"/>
    <x v="8"/>
    <m/>
    <m/>
    <x v="31"/>
    <x v="3"/>
  </r>
  <r>
    <x v="3589"/>
    <x v="0"/>
    <x v="3088"/>
    <x v="0"/>
    <x v="3589"/>
    <x v="5"/>
    <x v="18"/>
    <x v="0"/>
    <x v="1"/>
    <x v="8"/>
    <x v="15"/>
    <x v="1"/>
    <x v="10"/>
    <d v="2023-06-26T00:00:00"/>
    <d v="2023-10-19T00:00:00"/>
    <x v="2"/>
    <x v="0"/>
  </r>
  <r>
    <x v="3590"/>
    <x v="16"/>
    <x v="3501"/>
    <x v="1"/>
    <x v="3590"/>
    <x v="4"/>
    <x v="19"/>
    <x v="1"/>
    <x v="0"/>
    <x v="129"/>
    <x v="17"/>
    <x v="1"/>
    <x v="5"/>
    <d v="2023-10-25T00:00:00"/>
    <d v="2024-03-28T00:00:00"/>
    <x v="8"/>
    <x v="0"/>
  </r>
  <r>
    <x v="3591"/>
    <x v="30"/>
    <x v="3502"/>
    <x v="12"/>
    <x v="3591"/>
    <x v="1"/>
    <x v="15"/>
    <x v="4"/>
    <x v="1"/>
    <x v="129"/>
    <x v="10"/>
    <x v="0"/>
    <x v="0"/>
    <m/>
    <m/>
    <x v="10"/>
    <x v="3"/>
  </r>
  <r>
    <x v="3592"/>
    <x v="13"/>
    <x v="3503"/>
    <x v="10"/>
    <x v="3592"/>
    <x v="2"/>
    <x v="2"/>
    <x v="4"/>
    <x v="1"/>
    <x v="105"/>
    <x v="2"/>
    <x v="0"/>
    <x v="4"/>
    <m/>
    <m/>
    <x v="34"/>
    <x v="3"/>
  </r>
  <r>
    <x v="3593"/>
    <x v="23"/>
    <x v="3504"/>
    <x v="9"/>
    <x v="3593"/>
    <x v="2"/>
    <x v="14"/>
    <x v="4"/>
    <x v="1"/>
    <x v="54"/>
    <x v="18"/>
    <x v="0"/>
    <x v="8"/>
    <m/>
    <m/>
    <x v="1"/>
    <x v="3"/>
  </r>
  <r>
    <x v="3594"/>
    <x v="9"/>
    <x v="3505"/>
    <x v="8"/>
    <x v="3594"/>
    <x v="2"/>
    <x v="3"/>
    <x v="4"/>
    <x v="1"/>
    <x v="52"/>
    <x v="18"/>
    <x v="1"/>
    <x v="1"/>
    <d v="2023-06-19T00:00:00"/>
    <d v="2023-08-15T00:00:00"/>
    <x v="7"/>
    <x v="3"/>
  </r>
  <r>
    <x v="3595"/>
    <x v="26"/>
    <x v="3297"/>
    <x v="7"/>
    <x v="3595"/>
    <x v="5"/>
    <x v="0"/>
    <x v="0"/>
    <x v="0"/>
    <x v="153"/>
    <x v="16"/>
    <x v="1"/>
    <x v="1"/>
    <d v="2024-10-11T00:00:00"/>
    <d v="2025-02-21T00:00:00"/>
    <x v="4"/>
    <x v="3"/>
  </r>
  <r>
    <x v="3596"/>
    <x v="1"/>
    <x v="3506"/>
    <x v="1"/>
    <x v="3596"/>
    <x v="4"/>
    <x v="15"/>
    <x v="0"/>
    <x v="1"/>
    <x v="304"/>
    <x v="3"/>
    <x v="1"/>
    <x v="9"/>
    <d v="2024-11-02T00:00:00"/>
    <d v="2024-11-15T00:00:00"/>
    <x v="28"/>
    <x v="0"/>
  </r>
  <r>
    <x v="3597"/>
    <x v="17"/>
    <x v="3507"/>
    <x v="6"/>
    <x v="3597"/>
    <x v="1"/>
    <x v="1"/>
    <x v="2"/>
    <x v="0"/>
    <x v="87"/>
    <x v="4"/>
    <x v="0"/>
    <x v="11"/>
    <m/>
    <m/>
    <x v="24"/>
    <x v="3"/>
  </r>
  <r>
    <x v="3598"/>
    <x v="24"/>
    <x v="3508"/>
    <x v="3"/>
    <x v="3598"/>
    <x v="2"/>
    <x v="19"/>
    <x v="1"/>
    <x v="1"/>
    <x v="154"/>
    <x v="2"/>
    <x v="0"/>
    <x v="10"/>
    <m/>
    <m/>
    <x v="33"/>
    <x v="2"/>
  </r>
  <r>
    <x v="3599"/>
    <x v="15"/>
    <x v="3509"/>
    <x v="1"/>
    <x v="3599"/>
    <x v="4"/>
    <x v="0"/>
    <x v="2"/>
    <x v="0"/>
    <x v="9"/>
    <x v="15"/>
    <x v="1"/>
    <x v="4"/>
    <d v="2024-02-29T00:00:00"/>
    <d v="2024-07-27T00:00:00"/>
    <x v="19"/>
    <x v="0"/>
  </r>
  <r>
    <x v="3600"/>
    <x v="5"/>
    <x v="3510"/>
    <x v="4"/>
    <x v="3600"/>
    <x v="2"/>
    <x v="10"/>
    <x v="0"/>
    <x v="0"/>
    <x v="62"/>
    <x v="5"/>
    <x v="1"/>
    <x v="7"/>
    <d v="2023-09-16T00:00:00"/>
    <d v="2024-02-12T00:00:00"/>
    <x v="21"/>
    <x v="3"/>
  </r>
  <r>
    <x v="3601"/>
    <x v="13"/>
    <x v="3511"/>
    <x v="10"/>
    <x v="3601"/>
    <x v="2"/>
    <x v="7"/>
    <x v="4"/>
    <x v="0"/>
    <x v="24"/>
    <x v="16"/>
    <x v="1"/>
    <x v="6"/>
    <d v="2024-01-27T00:00:00"/>
    <d v="2024-10-15T00:00:00"/>
    <x v="19"/>
    <x v="3"/>
  </r>
  <r>
    <x v="3602"/>
    <x v="5"/>
    <x v="3512"/>
    <x v="4"/>
    <x v="3602"/>
    <x v="2"/>
    <x v="6"/>
    <x v="1"/>
    <x v="1"/>
    <x v="127"/>
    <x v="10"/>
    <x v="0"/>
    <x v="1"/>
    <m/>
    <m/>
    <x v="10"/>
    <x v="3"/>
  </r>
  <r>
    <x v="3603"/>
    <x v="36"/>
    <x v="3513"/>
    <x v="6"/>
    <x v="3603"/>
    <x v="2"/>
    <x v="5"/>
    <x v="2"/>
    <x v="0"/>
    <x v="344"/>
    <x v="16"/>
    <x v="1"/>
    <x v="11"/>
    <d v="2023-12-20T00:00:00"/>
    <d v="2024-01-23T00:00:00"/>
    <x v="13"/>
    <x v="3"/>
  </r>
  <r>
    <x v="3604"/>
    <x v="37"/>
    <x v="3514"/>
    <x v="5"/>
    <x v="3604"/>
    <x v="2"/>
    <x v="8"/>
    <x v="4"/>
    <x v="1"/>
    <x v="367"/>
    <x v="19"/>
    <x v="0"/>
    <x v="6"/>
    <m/>
    <m/>
    <x v="5"/>
    <x v="3"/>
  </r>
  <r>
    <x v="3605"/>
    <x v="36"/>
    <x v="3515"/>
    <x v="6"/>
    <x v="3605"/>
    <x v="2"/>
    <x v="0"/>
    <x v="3"/>
    <x v="0"/>
    <x v="145"/>
    <x v="2"/>
    <x v="0"/>
    <x v="3"/>
    <m/>
    <m/>
    <x v="10"/>
    <x v="3"/>
  </r>
  <r>
    <x v="3606"/>
    <x v="27"/>
    <x v="3516"/>
    <x v="3"/>
    <x v="3606"/>
    <x v="5"/>
    <x v="6"/>
    <x v="1"/>
    <x v="1"/>
    <x v="282"/>
    <x v="12"/>
    <x v="1"/>
    <x v="8"/>
    <d v="2024-07-06T00:00:00"/>
    <d v="2024-09-05T00:00:00"/>
    <x v="26"/>
    <x v="2"/>
  </r>
  <r>
    <x v="3607"/>
    <x v="33"/>
    <x v="3517"/>
    <x v="0"/>
    <x v="3607"/>
    <x v="3"/>
    <x v="8"/>
    <x v="1"/>
    <x v="0"/>
    <x v="317"/>
    <x v="1"/>
    <x v="0"/>
    <x v="2"/>
    <m/>
    <m/>
    <x v="3"/>
    <x v="0"/>
  </r>
  <r>
    <x v="3608"/>
    <x v="2"/>
    <x v="3518"/>
    <x v="2"/>
    <x v="3608"/>
    <x v="1"/>
    <x v="10"/>
    <x v="1"/>
    <x v="0"/>
    <x v="284"/>
    <x v="4"/>
    <x v="0"/>
    <x v="5"/>
    <m/>
    <m/>
    <x v="19"/>
    <x v="1"/>
  </r>
  <r>
    <x v="3609"/>
    <x v="31"/>
    <x v="3519"/>
    <x v="12"/>
    <x v="3609"/>
    <x v="5"/>
    <x v="6"/>
    <x v="4"/>
    <x v="0"/>
    <x v="219"/>
    <x v="9"/>
    <x v="0"/>
    <x v="9"/>
    <m/>
    <m/>
    <x v="1"/>
    <x v="3"/>
  </r>
  <r>
    <x v="3610"/>
    <x v="11"/>
    <x v="3520"/>
    <x v="8"/>
    <x v="3610"/>
    <x v="2"/>
    <x v="18"/>
    <x v="4"/>
    <x v="1"/>
    <x v="130"/>
    <x v="19"/>
    <x v="1"/>
    <x v="4"/>
    <d v="2025-01-26T00:00:00"/>
    <d v="2025-02-10T00:00:00"/>
    <x v="4"/>
    <x v="3"/>
  </r>
  <r>
    <x v="3611"/>
    <x v="33"/>
    <x v="3521"/>
    <x v="0"/>
    <x v="3611"/>
    <x v="0"/>
    <x v="9"/>
    <x v="4"/>
    <x v="1"/>
    <x v="111"/>
    <x v="6"/>
    <x v="0"/>
    <x v="8"/>
    <m/>
    <m/>
    <x v="27"/>
    <x v="0"/>
  </r>
  <r>
    <x v="3612"/>
    <x v="0"/>
    <x v="3522"/>
    <x v="0"/>
    <x v="3612"/>
    <x v="3"/>
    <x v="0"/>
    <x v="3"/>
    <x v="0"/>
    <x v="410"/>
    <x v="6"/>
    <x v="1"/>
    <x v="6"/>
    <d v="2023-06-08T00:00:00"/>
    <d v="2025-01-26T00:00:00"/>
    <x v="22"/>
    <x v="0"/>
  </r>
  <r>
    <x v="3613"/>
    <x v="21"/>
    <x v="3523"/>
    <x v="10"/>
    <x v="3613"/>
    <x v="1"/>
    <x v="8"/>
    <x v="3"/>
    <x v="0"/>
    <x v="175"/>
    <x v="17"/>
    <x v="0"/>
    <x v="3"/>
    <m/>
    <m/>
    <x v="17"/>
    <x v="3"/>
  </r>
  <r>
    <x v="3614"/>
    <x v="11"/>
    <x v="3524"/>
    <x v="8"/>
    <x v="3614"/>
    <x v="5"/>
    <x v="12"/>
    <x v="2"/>
    <x v="0"/>
    <x v="267"/>
    <x v="10"/>
    <x v="0"/>
    <x v="8"/>
    <m/>
    <m/>
    <x v="2"/>
    <x v="3"/>
  </r>
  <r>
    <x v="3615"/>
    <x v="26"/>
    <x v="3525"/>
    <x v="7"/>
    <x v="3615"/>
    <x v="5"/>
    <x v="2"/>
    <x v="0"/>
    <x v="0"/>
    <x v="205"/>
    <x v="12"/>
    <x v="0"/>
    <x v="6"/>
    <m/>
    <m/>
    <x v="18"/>
    <x v="3"/>
  </r>
  <r>
    <x v="3616"/>
    <x v="0"/>
    <x v="3526"/>
    <x v="0"/>
    <x v="3616"/>
    <x v="0"/>
    <x v="1"/>
    <x v="3"/>
    <x v="1"/>
    <x v="209"/>
    <x v="8"/>
    <x v="1"/>
    <x v="9"/>
    <d v="2024-11-15T00:00:00"/>
    <d v="2024-11-21T00:00:00"/>
    <x v="9"/>
    <x v="0"/>
  </r>
  <r>
    <x v="3617"/>
    <x v="28"/>
    <x v="3527"/>
    <x v="4"/>
    <x v="3617"/>
    <x v="1"/>
    <x v="8"/>
    <x v="4"/>
    <x v="0"/>
    <x v="306"/>
    <x v="10"/>
    <x v="0"/>
    <x v="3"/>
    <m/>
    <m/>
    <x v="28"/>
    <x v="3"/>
  </r>
  <r>
    <x v="3618"/>
    <x v="26"/>
    <x v="3528"/>
    <x v="7"/>
    <x v="3618"/>
    <x v="1"/>
    <x v="11"/>
    <x v="0"/>
    <x v="1"/>
    <x v="175"/>
    <x v="5"/>
    <x v="1"/>
    <x v="3"/>
    <d v="2023-12-17T00:00:00"/>
    <d v="2023-12-26T00:00:00"/>
    <x v="9"/>
    <x v="3"/>
  </r>
  <r>
    <x v="3619"/>
    <x v="38"/>
    <x v="3529"/>
    <x v="0"/>
    <x v="3619"/>
    <x v="1"/>
    <x v="18"/>
    <x v="0"/>
    <x v="1"/>
    <x v="81"/>
    <x v="3"/>
    <x v="0"/>
    <x v="3"/>
    <m/>
    <m/>
    <x v="24"/>
    <x v="0"/>
  </r>
  <r>
    <x v="3620"/>
    <x v="21"/>
    <x v="3530"/>
    <x v="10"/>
    <x v="3620"/>
    <x v="3"/>
    <x v="3"/>
    <x v="2"/>
    <x v="0"/>
    <x v="399"/>
    <x v="1"/>
    <x v="0"/>
    <x v="3"/>
    <m/>
    <m/>
    <x v="3"/>
    <x v="3"/>
  </r>
  <r>
    <x v="3621"/>
    <x v="30"/>
    <x v="3531"/>
    <x v="12"/>
    <x v="3621"/>
    <x v="3"/>
    <x v="6"/>
    <x v="0"/>
    <x v="0"/>
    <x v="165"/>
    <x v="3"/>
    <x v="1"/>
    <x v="7"/>
    <d v="2024-07-03T00:00:00"/>
    <d v="2025-02-03T00:00:00"/>
    <x v="19"/>
    <x v="3"/>
  </r>
  <r>
    <x v="3622"/>
    <x v="27"/>
    <x v="3532"/>
    <x v="3"/>
    <x v="3622"/>
    <x v="4"/>
    <x v="5"/>
    <x v="3"/>
    <x v="1"/>
    <x v="116"/>
    <x v="3"/>
    <x v="0"/>
    <x v="6"/>
    <m/>
    <m/>
    <x v="30"/>
    <x v="2"/>
  </r>
  <r>
    <x v="3623"/>
    <x v="28"/>
    <x v="3533"/>
    <x v="4"/>
    <x v="3623"/>
    <x v="1"/>
    <x v="0"/>
    <x v="3"/>
    <x v="0"/>
    <x v="326"/>
    <x v="0"/>
    <x v="0"/>
    <x v="7"/>
    <m/>
    <m/>
    <x v="22"/>
    <x v="3"/>
  </r>
  <r>
    <x v="3624"/>
    <x v="19"/>
    <x v="3534"/>
    <x v="7"/>
    <x v="3624"/>
    <x v="4"/>
    <x v="16"/>
    <x v="0"/>
    <x v="0"/>
    <x v="238"/>
    <x v="18"/>
    <x v="1"/>
    <x v="9"/>
    <d v="2025-01-18T00:00:00"/>
    <d v="2025-02-04T00:00:00"/>
    <x v="28"/>
    <x v="3"/>
  </r>
  <r>
    <x v="3625"/>
    <x v="1"/>
    <x v="3535"/>
    <x v="1"/>
    <x v="3625"/>
    <x v="0"/>
    <x v="0"/>
    <x v="4"/>
    <x v="0"/>
    <x v="210"/>
    <x v="17"/>
    <x v="0"/>
    <x v="8"/>
    <m/>
    <m/>
    <x v="15"/>
    <x v="0"/>
  </r>
  <r>
    <x v="3626"/>
    <x v="20"/>
    <x v="3536"/>
    <x v="8"/>
    <x v="3626"/>
    <x v="0"/>
    <x v="7"/>
    <x v="2"/>
    <x v="1"/>
    <x v="113"/>
    <x v="0"/>
    <x v="1"/>
    <x v="1"/>
    <d v="2023-05-19T00:00:00"/>
    <d v="2024-08-07T00:00:00"/>
    <x v="19"/>
    <x v="3"/>
  </r>
  <r>
    <x v="3627"/>
    <x v="24"/>
    <x v="3537"/>
    <x v="3"/>
    <x v="3627"/>
    <x v="0"/>
    <x v="5"/>
    <x v="3"/>
    <x v="1"/>
    <x v="286"/>
    <x v="17"/>
    <x v="0"/>
    <x v="11"/>
    <m/>
    <m/>
    <x v="12"/>
    <x v="2"/>
  </r>
  <r>
    <x v="3628"/>
    <x v="21"/>
    <x v="3538"/>
    <x v="10"/>
    <x v="3628"/>
    <x v="4"/>
    <x v="9"/>
    <x v="4"/>
    <x v="0"/>
    <x v="262"/>
    <x v="6"/>
    <x v="0"/>
    <x v="4"/>
    <m/>
    <m/>
    <x v="4"/>
    <x v="3"/>
  </r>
  <r>
    <x v="3629"/>
    <x v="37"/>
    <x v="3539"/>
    <x v="5"/>
    <x v="3629"/>
    <x v="2"/>
    <x v="1"/>
    <x v="3"/>
    <x v="0"/>
    <x v="183"/>
    <x v="18"/>
    <x v="1"/>
    <x v="4"/>
    <d v="2024-08-13T00:00:00"/>
    <d v="2024-08-27T00:00:00"/>
    <x v="7"/>
    <x v="3"/>
  </r>
  <r>
    <x v="3630"/>
    <x v="27"/>
    <x v="3540"/>
    <x v="3"/>
    <x v="3630"/>
    <x v="3"/>
    <x v="16"/>
    <x v="0"/>
    <x v="0"/>
    <x v="84"/>
    <x v="11"/>
    <x v="0"/>
    <x v="6"/>
    <m/>
    <m/>
    <x v="27"/>
    <x v="2"/>
  </r>
  <r>
    <x v="3631"/>
    <x v="15"/>
    <x v="3541"/>
    <x v="1"/>
    <x v="3631"/>
    <x v="4"/>
    <x v="0"/>
    <x v="0"/>
    <x v="1"/>
    <x v="296"/>
    <x v="0"/>
    <x v="1"/>
    <x v="11"/>
    <d v="2024-12-03T00:00:00"/>
    <d v="2025-01-22T00:00:00"/>
    <x v="17"/>
    <x v="0"/>
  </r>
  <r>
    <x v="3632"/>
    <x v="16"/>
    <x v="3542"/>
    <x v="1"/>
    <x v="3632"/>
    <x v="5"/>
    <x v="5"/>
    <x v="3"/>
    <x v="1"/>
    <x v="85"/>
    <x v="10"/>
    <x v="0"/>
    <x v="8"/>
    <m/>
    <m/>
    <x v="14"/>
    <x v="0"/>
  </r>
  <r>
    <x v="3633"/>
    <x v="15"/>
    <x v="3334"/>
    <x v="1"/>
    <x v="3633"/>
    <x v="4"/>
    <x v="13"/>
    <x v="3"/>
    <x v="1"/>
    <x v="133"/>
    <x v="7"/>
    <x v="1"/>
    <x v="9"/>
    <d v="2023-05-08T00:00:00"/>
    <d v="2023-11-22T00:00:00"/>
    <x v="18"/>
    <x v="0"/>
  </r>
  <r>
    <x v="3634"/>
    <x v="19"/>
    <x v="3543"/>
    <x v="7"/>
    <x v="3634"/>
    <x v="1"/>
    <x v="19"/>
    <x v="4"/>
    <x v="0"/>
    <x v="154"/>
    <x v="9"/>
    <x v="1"/>
    <x v="4"/>
    <d v="2023-06-09T00:00:00"/>
    <d v="2024-05-31T00:00:00"/>
    <x v="16"/>
    <x v="3"/>
  </r>
  <r>
    <x v="3635"/>
    <x v="2"/>
    <x v="3544"/>
    <x v="2"/>
    <x v="3635"/>
    <x v="5"/>
    <x v="0"/>
    <x v="0"/>
    <x v="0"/>
    <x v="145"/>
    <x v="6"/>
    <x v="1"/>
    <x v="8"/>
    <d v="2023-06-04T00:00:00"/>
    <d v="2024-05-27T00:00:00"/>
    <x v="7"/>
    <x v="1"/>
  </r>
  <r>
    <x v="3636"/>
    <x v="12"/>
    <x v="3545"/>
    <x v="9"/>
    <x v="3636"/>
    <x v="2"/>
    <x v="16"/>
    <x v="2"/>
    <x v="1"/>
    <x v="130"/>
    <x v="15"/>
    <x v="1"/>
    <x v="10"/>
    <d v="2023-05-03T00:00:00"/>
    <d v="2024-03-05T00:00:00"/>
    <x v="26"/>
    <x v="3"/>
  </r>
  <r>
    <x v="3637"/>
    <x v="35"/>
    <x v="3546"/>
    <x v="2"/>
    <x v="3637"/>
    <x v="1"/>
    <x v="11"/>
    <x v="1"/>
    <x v="1"/>
    <x v="325"/>
    <x v="15"/>
    <x v="0"/>
    <x v="4"/>
    <m/>
    <m/>
    <x v="17"/>
    <x v="1"/>
  </r>
  <r>
    <x v="3638"/>
    <x v="27"/>
    <x v="3547"/>
    <x v="3"/>
    <x v="3638"/>
    <x v="3"/>
    <x v="14"/>
    <x v="4"/>
    <x v="1"/>
    <x v="98"/>
    <x v="2"/>
    <x v="1"/>
    <x v="5"/>
    <d v="2023-11-21T00:00:00"/>
    <d v="2023-12-26T00:00:00"/>
    <x v="29"/>
    <x v="2"/>
  </r>
  <r>
    <x v="3639"/>
    <x v="9"/>
    <x v="3548"/>
    <x v="8"/>
    <x v="3639"/>
    <x v="4"/>
    <x v="18"/>
    <x v="2"/>
    <x v="1"/>
    <x v="57"/>
    <x v="7"/>
    <x v="1"/>
    <x v="7"/>
    <d v="2024-01-19T00:00:00"/>
    <d v="2024-02-27T00:00:00"/>
    <x v="8"/>
    <x v="3"/>
  </r>
  <r>
    <x v="3640"/>
    <x v="2"/>
    <x v="3549"/>
    <x v="2"/>
    <x v="3640"/>
    <x v="5"/>
    <x v="18"/>
    <x v="4"/>
    <x v="1"/>
    <x v="46"/>
    <x v="12"/>
    <x v="1"/>
    <x v="4"/>
    <d v="2023-05-23T00:00:00"/>
    <d v="2023-10-29T00:00:00"/>
    <x v="15"/>
    <x v="1"/>
  </r>
  <r>
    <x v="3641"/>
    <x v="13"/>
    <x v="3550"/>
    <x v="10"/>
    <x v="3641"/>
    <x v="2"/>
    <x v="14"/>
    <x v="3"/>
    <x v="1"/>
    <x v="64"/>
    <x v="8"/>
    <x v="0"/>
    <x v="0"/>
    <m/>
    <m/>
    <x v="6"/>
    <x v="3"/>
  </r>
  <r>
    <x v="3642"/>
    <x v="11"/>
    <x v="3551"/>
    <x v="8"/>
    <x v="3642"/>
    <x v="0"/>
    <x v="11"/>
    <x v="4"/>
    <x v="1"/>
    <x v="181"/>
    <x v="7"/>
    <x v="0"/>
    <x v="11"/>
    <m/>
    <m/>
    <x v="7"/>
    <x v="3"/>
  </r>
  <r>
    <x v="3643"/>
    <x v="3"/>
    <x v="3552"/>
    <x v="3"/>
    <x v="3643"/>
    <x v="3"/>
    <x v="8"/>
    <x v="4"/>
    <x v="1"/>
    <x v="55"/>
    <x v="6"/>
    <x v="0"/>
    <x v="11"/>
    <m/>
    <m/>
    <x v="22"/>
    <x v="2"/>
  </r>
  <r>
    <x v="3644"/>
    <x v="15"/>
    <x v="3553"/>
    <x v="1"/>
    <x v="3644"/>
    <x v="5"/>
    <x v="6"/>
    <x v="2"/>
    <x v="0"/>
    <x v="344"/>
    <x v="12"/>
    <x v="1"/>
    <x v="4"/>
    <d v="2023-05-01T00:00:00"/>
    <d v="2024-09-13T00:00:00"/>
    <x v="18"/>
    <x v="0"/>
  </r>
  <r>
    <x v="3645"/>
    <x v="8"/>
    <x v="3554"/>
    <x v="7"/>
    <x v="3645"/>
    <x v="5"/>
    <x v="19"/>
    <x v="0"/>
    <x v="1"/>
    <x v="396"/>
    <x v="9"/>
    <x v="1"/>
    <x v="6"/>
    <d v="2024-08-28T00:00:00"/>
    <d v="2024-12-05T00:00:00"/>
    <x v="33"/>
    <x v="3"/>
  </r>
  <r>
    <x v="3646"/>
    <x v="30"/>
    <x v="3555"/>
    <x v="12"/>
    <x v="3646"/>
    <x v="2"/>
    <x v="16"/>
    <x v="3"/>
    <x v="0"/>
    <x v="413"/>
    <x v="1"/>
    <x v="1"/>
    <x v="1"/>
    <d v="2023-10-12T00:00:00"/>
    <d v="2024-08-27T00:00:00"/>
    <x v="28"/>
    <x v="3"/>
  </r>
  <r>
    <x v="3647"/>
    <x v="17"/>
    <x v="3556"/>
    <x v="6"/>
    <x v="3647"/>
    <x v="2"/>
    <x v="11"/>
    <x v="0"/>
    <x v="1"/>
    <x v="332"/>
    <x v="11"/>
    <x v="0"/>
    <x v="5"/>
    <m/>
    <m/>
    <x v="18"/>
    <x v="3"/>
  </r>
  <r>
    <x v="3648"/>
    <x v="3"/>
    <x v="3557"/>
    <x v="3"/>
    <x v="3648"/>
    <x v="0"/>
    <x v="2"/>
    <x v="4"/>
    <x v="1"/>
    <x v="377"/>
    <x v="6"/>
    <x v="0"/>
    <x v="7"/>
    <m/>
    <m/>
    <x v="33"/>
    <x v="2"/>
  </r>
  <r>
    <x v="3649"/>
    <x v="12"/>
    <x v="3558"/>
    <x v="9"/>
    <x v="3649"/>
    <x v="2"/>
    <x v="13"/>
    <x v="4"/>
    <x v="0"/>
    <x v="333"/>
    <x v="10"/>
    <x v="0"/>
    <x v="7"/>
    <m/>
    <m/>
    <x v="22"/>
    <x v="3"/>
  </r>
  <r>
    <x v="3650"/>
    <x v="31"/>
    <x v="3559"/>
    <x v="12"/>
    <x v="3650"/>
    <x v="4"/>
    <x v="9"/>
    <x v="4"/>
    <x v="0"/>
    <x v="288"/>
    <x v="14"/>
    <x v="0"/>
    <x v="5"/>
    <m/>
    <m/>
    <x v="1"/>
    <x v="3"/>
  </r>
  <r>
    <x v="3651"/>
    <x v="22"/>
    <x v="3560"/>
    <x v="11"/>
    <x v="3651"/>
    <x v="2"/>
    <x v="18"/>
    <x v="3"/>
    <x v="0"/>
    <x v="333"/>
    <x v="9"/>
    <x v="1"/>
    <x v="10"/>
    <d v="2023-12-21T00:00:00"/>
    <d v="2024-02-12T00:00:00"/>
    <x v="12"/>
    <x v="2"/>
  </r>
  <r>
    <x v="3652"/>
    <x v="33"/>
    <x v="3561"/>
    <x v="0"/>
    <x v="3652"/>
    <x v="2"/>
    <x v="16"/>
    <x v="2"/>
    <x v="1"/>
    <x v="220"/>
    <x v="14"/>
    <x v="0"/>
    <x v="9"/>
    <m/>
    <m/>
    <x v="29"/>
    <x v="0"/>
  </r>
  <r>
    <x v="3653"/>
    <x v="24"/>
    <x v="3562"/>
    <x v="3"/>
    <x v="3653"/>
    <x v="2"/>
    <x v="5"/>
    <x v="4"/>
    <x v="1"/>
    <x v="317"/>
    <x v="6"/>
    <x v="0"/>
    <x v="9"/>
    <m/>
    <m/>
    <x v="17"/>
    <x v="2"/>
  </r>
  <r>
    <x v="3654"/>
    <x v="33"/>
    <x v="3563"/>
    <x v="0"/>
    <x v="3654"/>
    <x v="3"/>
    <x v="11"/>
    <x v="0"/>
    <x v="0"/>
    <x v="279"/>
    <x v="14"/>
    <x v="0"/>
    <x v="9"/>
    <m/>
    <m/>
    <x v="6"/>
    <x v="0"/>
  </r>
  <r>
    <x v="3655"/>
    <x v="2"/>
    <x v="3564"/>
    <x v="2"/>
    <x v="3655"/>
    <x v="4"/>
    <x v="11"/>
    <x v="2"/>
    <x v="1"/>
    <x v="17"/>
    <x v="14"/>
    <x v="1"/>
    <x v="6"/>
    <d v="2024-07-08T00:00:00"/>
    <d v="2024-10-22T00:00:00"/>
    <x v="35"/>
    <x v="1"/>
  </r>
  <r>
    <x v="3656"/>
    <x v="10"/>
    <x v="3565"/>
    <x v="2"/>
    <x v="3656"/>
    <x v="2"/>
    <x v="4"/>
    <x v="2"/>
    <x v="1"/>
    <x v="160"/>
    <x v="10"/>
    <x v="1"/>
    <x v="10"/>
    <d v="2024-10-22T00:00:00"/>
    <d v="2024-12-11T00:00:00"/>
    <x v="13"/>
    <x v="1"/>
  </r>
  <r>
    <x v="3657"/>
    <x v="8"/>
    <x v="3566"/>
    <x v="7"/>
    <x v="3657"/>
    <x v="5"/>
    <x v="11"/>
    <x v="0"/>
    <x v="1"/>
    <x v="3"/>
    <x v="19"/>
    <x v="0"/>
    <x v="7"/>
    <m/>
    <m/>
    <x v="4"/>
    <x v="3"/>
  </r>
  <r>
    <x v="3658"/>
    <x v="20"/>
    <x v="3567"/>
    <x v="8"/>
    <x v="3658"/>
    <x v="3"/>
    <x v="3"/>
    <x v="2"/>
    <x v="1"/>
    <x v="311"/>
    <x v="14"/>
    <x v="1"/>
    <x v="8"/>
    <d v="2024-09-29T00:00:00"/>
    <d v="2024-12-06T00:00:00"/>
    <x v="11"/>
    <x v="3"/>
  </r>
  <r>
    <x v="3659"/>
    <x v="0"/>
    <x v="2341"/>
    <x v="0"/>
    <x v="3659"/>
    <x v="1"/>
    <x v="10"/>
    <x v="3"/>
    <x v="0"/>
    <x v="106"/>
    <x v="8"/>
    <x v="1"/>
    <x v="2"/>
    <d v="2023-03-22T00:00:00"/>
    <d v="2024-06-15T00:00:00"/>
    <x v="19"/>
    <x v="0"/>
  </r>
  <r>
    <x v="3660"/>
    <x v="21"/>
    <x v="3568"/>
    <x v="10"/>
    <x v="3660"/>
    <x v="5"/>
    <x v="15"/>
    <x v="1"/>
    <x v="1"/>
    <x v="50"/>
    <x v="2"/>
    <x v="0"/>
    <x v="0"/>
    <m/>
    <m/>
    <x v="1"/>
    <x v="3"/>
  </r>
  <r>
    <x v="3661"/>
    <x v="33"/>
    <x v="3569"/>
    <x v="0"/>
    <x v="3661"/>
    <x v="3"/>
    <x v="3"/>
    <x v="2"/>
    <x v="1"/>
    <x v="395"/>
    <x v="7"/>
    <x v="0"/>
    <x v="7"/>
    <m/>
    <m/>
    <x v="9"/>
    <x v="0"/>
  </r>
  <r>
    <x v="3662"/>
    <x v="14"/>
    <x v="3570"/>
    <x v="11"/>
    <x v="3662"/>
    <x v="1"/>
    <x v="2"/>
    <x v="1"/>
    <x v="0"/>
    <x v="153"/>
    <x v="16"/>
    <x v="1"/>
    <x v="3"/>
    <d v="2024-08-06T00:00:00"/>
    <d v="2024-12-12T00:00:00"/>
    <x v="21"/>
    <x v="2"/>
  </r>
  <r>
    <x v="3663"/>
    <x v="36"/>
    <x v="3571"/>
    <x v="6"/>
    <x v="3663"/>
    <x v="0"/>
    <x v="17"/>
    <x v="1"/>
    <x v="0"/>
    <x v="265"/>
    <x v="8"/>
    <x v="0"/>
    <x v="2"/>
    <m/>
    <m/>
    <x v="23"/>
    <x v="3"/>
  </r>
  <r>
    <x v="3664"/>
    <x v="36"/>
    <x v="3572"/>
    <x v="6"/>
    <x v="3664"/>
    <x v="5"/>
    <x v="10"/>
    <x v="2"/>
    <x v="0"/>
    <x v="74"/>
    <x v="14"/>
    <x v="1"/>
    <x v="7"/>
    <d v="2024-11-22T00:00:00"/>
    <d v="2024-12-26T00:00:00"/>
    <x v="7"/>
    <x v="3"/>
  </r>
  <r>
    <x v="3665"/>
    <x v="22"/>
    <x v="3573"/>
    <x v="11"/>
    <x v="3665"/>
    <x v="1"/>
    <x v="14"/>
    <x v="2"/>
    <x v="0"/>
    <x v="209"/>
    <x v="2"/>
    <x v="0"/>
    <x v="6"/>
    <m/>
    <m/>
    <x v="13"/>
    <x v="2"/>
  </r>
  <r>
    <x v="3666"/>
    <x v="22"/>
    <x v="3574"/>
    <x v="11"/>
    <x v="3666"/>
    <x v="4"/>
    <x v="2"/>
    <x v="4"/>
    <x v="1"/>
    <x v="62"/>
    <x v="14"/>
    <x v="0"/>
    <x v="8"/>
    <m/>
    <m/>
    <x v="35"/>
    <x v="2"/>
  </r>
  <r>
    <x v="3667"/>
    <x v="4"/>
    <x v="3575"/>
    <x v="1"/>
    <x v="3667"/>
    <x v="1"/>
    <x v="8"/>
    <x v="0"/>
    <x v="1"/>
    <x v="112"/>
    <x v="2"/>
    <x v="0"/>
    <x v="6"/>
    <m/>
    <m/>
    <x v="14"/>
    <x v="0"/>
  </r>
  <r>
    <x v="3668"/>
    <x v="37"/>
    <x v="3576"/>
    <x v="5"/>
    <x v="3668"/>
    <x v="0"/>
    <x v="18"/>
    <x v="4"/>
    <x v="1"/>
    <x v="138"/>
    <x v="15"/>
    <x v="1"/>
    <x v="10"/>
    <d v="2023-07-07T00:00:00"/>
    <d v="2024-06-12T00:00:00"/>
    <x v="6"/>
    <x v="3"/>
  </r>
  <r>
    <x v="3669"/>
    <x v="30"/>
    <x v="3577"/>
    <x v="12"/>
    <x v="3669"/>
    <x v="0"/>
    <x v="6"/>
    <x v="4"/>
    <x v="0"/>
    <x v="295"/>
    <x v="14"/>
    <x v="0"/>
    <x v="3"/>
    <m/>
    <m/>
    <x v="12"/>
    <x v="3"/>
  </r>
  <r>
    <x v="3670"/>
    <x v="19"/>
    <x v="469"/>
    <x v="7"/>
    <x v="3670"/>
    <x v="5"/>
    <x v="9"/>
    <x v="0"/>
    <x v="1"/>
    <x v="337"/>
    <x v="18"/>
    <x v="0"/>
    <x v="0"/>
    <m/>
    <m/>
    <x v="13"/>
    <x v="3"/>
  </r>
  <r>
    <x v="3671"/>
    <x v="29"/>
    <x v="3578"/>
    <x v="4"/>
    <x v="3671"/>
    <x v="4"/>
    <x v="18"/>
    <x v="1"/>
    <x v="0"/>
    <x v="292"/>
    <x v="14"/>
    <x v="0"/>
    <x v="8"/>
    <m/>
    <m/>
    <x v="2"/>
    <x v="3"/>
  </r>
  <r>
    <x v="3672"/>
    <x v="23"/>
    <x v="3579"/>
    <x v="9"/>
    <x v="3672"/>
    <x v="5"/>
    <x v="2"/>
    <x v="4"/>
    <x v="0"/>
    <x v="399"/>
    <x v="14"/>
    <x v="0"/>
    <x v="3"/>
    <m/>
    <m/>
    <x v="1"/>
    <x v="3"/>
  </r>
  <r>
    <x v="3673"/>
    <x v="12"/>
    <x v="3580"/>
    <x v="9"/>
    <x v="3673"/>
    <x v="1"/>
    <x v="18"/>
    <x v="2"/>
    <x v="1"/>
    <x v="157"/>
    <x v="7"/>
    <x v="0"/>
    <x v="1"/>
    <m/>
    <m/>
    <x v="19"/>
    <x v="3"/>
  </r>
  <r>
    <x v="3674"/>
    <x v="25"/>
    <x v="3581"/>
    <x v="12"/>
    <x v="3674"/>
    <x v="1"/>
    <x v="9"/>
    <x v="1"/>
    <x v="0"/>
    <x v="397"/>
    <x v="8"/>
    <x v="1"/>
    <x v="5"/>
    <d v="2024-01-26T00:00:00"/>
    <d v="2025-02-09T00:00:00"/>
    <x v="34"/>
    <x v="3"/>
  </r>
  <r>
    <x v="3675"/>
    <x v="13"/>
    <x v="3582"/>
    <x v="10"/>
    <x v="3675"/>
    <x v="3"/>
    <x v="10"/>
    <x v="1"/>
    <x v="0"/>
    <x v="303"/>
    <x v="12"/>
    <x v="0"/>
    <x v="1"/>
    <m/>
    <m/>
    <x v="23"/>
    <x v="3"/>
  </r>
  <r>
    <x v="3676"/>
    <x v="36"/>
    <x v="3583"/>
    <x v="6"/>
    <x v="3676"/>
    <x v="3"/>
    <x v="8"/>
    <x v="2"/>
    <x v="1"/>
    <x v="374"/>
    <x v="15"/>
    <x v="0"/>
    <x v="3"/>
    <m/>
    <m/>
    <x v="26"/>
    <x v="3"/>
  </r>
  <r>
    <x v="3677"/>
    <x v="14"/>
    <x v="3584"/>
    <x v="11"/>
    <x v="3677"/>
    <x v="0"/>
    <x v="4"/>
    <x v="4"/>
    <x v="1"/>
    <x v="391"/>
    <x v="1"/>
    <x v="1"/>
    <x v="1"/>
    <d v="2023-12-09T00:00:00"/>
    <d v="2024-01-30T00:00:00"/>
    <x v="11"/>
    <x v="2"/>
  </r>
  <r>
    <x v="3678"/>
    <x v="14"/>
    <x v="3585"/>
    <x v="11"/>
    <x v="3678"/>
    <x v="3"/>
    <x v="12"/>
    <x v="3"/>
    <x v="0"/>
    <x v="395"/>
    <x v="9"/>
    <x v="0"/>
    <x v="8"/>
    <m/>
    <m/>
    <x v="34"/>
    <x v="2"/>
  </r>
  <r>
    <x v="3679"/>
    <x v="29"/>
    <x v="3586"/>
    <x v="4"/>
    <x v="3679"/>
    <x v="5"/>
    <x v="9"/>
    <x v="0"/>
    <x v="0"/>
    <x v="221"/>
    <x v="3"/>
    <x v="1"/>
    <x v="6"/>
    <d v="2023-10-05T00:00:00"/>
    <d v="2023-11-15T00:00:00"/>
    <x v="28"/>
    <x v="3"/>
  </r>
  <r>
    <x v="3680"/>
    <x v="6"/>
    <x v="3587"/>
    <x v="5"/>
    <x v="3680"/>
    <x v="0"/>
    <x v="13"/>
    <x v="3"/>
    <x v="0"/>
    <x v="79"/>
    <x v="19"/>
    <x v="1"/>
    <x v="0"/>
    <d v="2025-01-30T00:00:00"/>
    <d v="2025-02-08T00:00:00"/>
    <x v="35"/>
    <x v="3"/>
  </r>
  <r>
    <x v="3681"/>
    <x v="15"/>
    <x v="3588"/>
    <x v="1"/>
    <x v="3681"/>
    <x v="4"/>
    <x v="12"/>
    <x v="4"/>
    <x v="0"/>
    <x v="56"/>
    <x v="1"/>
    <x v="0"/>
    <x v="1"/>
    <m/>
    <m/>
    <x v="24"/>
    <x v="0"/>
  </r>
  <r>
    <x v="3682"/>
    <x v="11"/>
    <x v="3589"/>
    <x v="8"/>
    <x v="3682"/>
    <x v="2"/>
    <x v="0"/>
    <x v="3"/>
    <x v="0"/>
    <x v="129"/>
    <x v="9"/>
    <x v="0"/>
    <x v="6"/>
    <m/>
    <m/>
    <x v="26"/>
    <x v="3"/>
  </r>
  <r>
    <x v="3683"/>
    <x v="1"/>
    <x v="3590"/>
    <x v="1"/>
    <x v="3683"/>
    <x v="1"/>
    <x v="3"/>
    <x v="2"/>
    <x v="0"/>
    <x v="86"/>
    <x v="4"/>
    <x v="1"/>
    <x v="1"/>
    <d v="2023-11-05T00:00:00"/>
    <d v="2024-08-15T00:00:00"/>
    <x v="7"/>
    <x v="0"/>
  </r>
  <r>
    <x v="3684"/>
    <x v="27"/>
    <x v="3591"/>
    <x v="3"/>
    <x v="3684"/>
    <x v="2"/>
    <x v="6"/>
    <x v="3"/>
    <x v="1"/>
    <x v="254"/>
    <x v="6"/>
    <x v="0"/>
    <x v="7"/>
    <m/>
    <m/>
    <x v="26"/>
    <x v="2"/>
  </r>
  <r>
    <x v="3685"/>
    <x v="29"/>
    <x v="3592"/>
    <x v="4"/>
    <x v="3685"/>
    <x v="5"/>
    <x v="18"/>
    <x v="4"/>
    <x v="1"/>
    <x v="46"/>
    <x v="12"/>
    <x v="1"/>
    <x v="8"/>
    <d v="2025-01-18T00:00:00"/>
    <d v="2025-01-23T00:00:00"/>
    <x v="21"/>
    <x v="3"/>
  </r>
  <r>
    <x v="3686"/>
    <x v="33"/>
    <x v="3593"/>
    <x v="0"/>
    <x v="3686"/>
    <x v="5"/>
    <x v="8"/>
    <x v="4"/>
    <x v="0"/>
    <x v="190"/>
    <x v="0"/>
    <x v="0"/>
    <x v="10"/>
    <m/>
    <m/>
    <x v="14"/>
    <x v="0"/>
  </r>
  <r>
    <x v="3687"/>
    <x v="27"/>
    <x v="3594"/>
    <x v="3"/>
    <x v="3687"/>
    <x v="1"/>
    <x v="14"/>
    <x v="0"/>
    <x v="0"/>
    <x v="166"/>
    <x v="14"/>
    <x v="1"/>
    <x v="4"/>
    <d v="2023-05-01T00:00:00"/>
    <d v="2024-02-01T00:00:00"/>
    <x v="22"/>
    <x v="2"/>
  </r>
  <r>
    <x v="3688"/>
    <x v="11"/>
    <x v="3595"/>
    <x v="8"/>
    <x v="3688"/>
    <x v="4"/>
    <x v="12"/>
    <x v="3"/>
    <x v="0"/>
    <x v="181"/>
    <x v="3"/>
    <x v="1"/>
    <x v="0"/>
    <d v="2023-09-25T00:00:00"/>
    <d v="2023-10-03T00:00:00"/>
    <x v="33"/>
    <x v="3"/>
  </r>
  <r>
    <x v="3689"/>
    <x v="29"/>
    <x v="3596"/>
    <x v="4"/>
    <x v="3689"/>
    <x v="2"/>
    <x v="13"/>
    <x v="2"/>
    <x v="0"/>
    <x v="186"/>
    <x v="3"/>
    <x v="1"/>
    <x v="0"/>
    <d v="2024-05-28T00:00:00"/>
    <d v="2024-08-01T00:00:00"/>
    <x v="17"/>
    <x v="3"/>
  </r>
  <r>
    <x v="3690"/>
    <x v="6"/>
    <x v="3597"/>
    <x v="5"/>
    <x v="3690"/>
    <x v="2"/>
    <x v="16"/>
    <x v="4"/>
    <x v="0"/>
    <x v="151"/>
    <x v="9"/>
    <x v="1"/>
    <x v="1"/>
    <d v="2024-02-08T00:00:00"/>
    <d v="2025-01-11T00:00:00"/>
    <x v="4"/>
    <x v="3"/>
  </r>
  <r>
    <x v="3691"/>
    <x v="31"/>
    <x v="3598"/>
    <x v="12"/>
    <x v="3691"/>
    <x v="1"/>
    <x v="6"/>
    <x v="1"/>
    <x v="1"/>
    <x v="278"/>
    <x v="0"/>
    <x v="1"/>
    <x v="6"/>
    <d v="2024-10-03T00:00:00"/>
    <d v="2024-11-27T00:00:00"/>
    <x v="8"/>
    <x v="3"/>
  </r>
  <r>
    <x v="3692"/>
    <x v="37"/>
    <x v="3599"/>
    <x v="5"/>
    <x v="3692"/>
    <x v="0"/>
    <x v="3"/>
    <x v="1"/>
    <x v="0"/>
    <x v="138"/>
    <x v="13"/>
    <x v="1"/>
    <x v="5"/>
    <d v="2023-05-07T00:00:00"/>
    <d v="2025-02-06T00:00:00"/>
    <x v="32"/>
    <x v="3"/>
  </r>
  <r>
    <x v="3693"/>
    <x v="24"/>
    <x v="3600"/>
    <x v="3"/>
    <x v="3693"/>
    <x v="3"/>
    <x v="1"/>
    <x v="3"/>
    <x v="1"/>
    <x v="416"/>
    <x v="9"/>
    <x v="1"/>
    <x v="3"/>
    <d v="2023-04-08T00:00:00"/>
    <d v="2024-01-11T00:00:00"/>
    <x v="1"/>
    <x v="2"/>
  </r>
  <r>
    <x v="3694"/>
    <x v="27"/>
    <x v="3601"/>
    <x v="3"/>
    <x v="3694"/>
    <x v="0"/>
    <x v="13"/>
    <x v="0"/>
    <x v="1"/>
    <x v="276"/>
    <x v="0"/>
    <x v="1"/>
    <x v="2"/>
    <d v="2023-12-30T00:00:00"/>
    <d v="2024-06-26T00:00:00"/>
    <x v="5"/>
    <x v="2"/>
  </r>
  <r>
    <x v="3695"/>
    <x v="0"/>
    <x v="182"/>
    <x v="0"/>
    <x v="3695"/>
    <x v="1"/>
    <x v="6"/>
    <x v="4"/>
    <x v="1"/>
    <x v="263"/>
    <x v="1"/>
    <x v="0"/>
    <x v="3"/>
    <m/>
    <m/>
    <x v="0"/>
    <x v="0"/>
  </r>
  <r>
    <x v="3696"/>
    <x v="25"/>
    <x v="3371"/>
    <x v="12"/>
    <x v="3696"/>
    <x v="4"/>
    <x v="1"/>
    <x v="3"/>
    <x v="0"/>
    <x v="30"/>
    <x v="12"/>
    <x v="1"/>
    <x v="9"/>
    <d v="2024-04-18T00:00:00"/>
    <d v="2024-06-23T00:00:00"/>
    <x v="3"/>
    <x v="3"/>
  </r>
  <r>
    <x v="3697"/>
    <x v="14"/>
    <x v="3602"/>
    <x v="11"/>
    <x v="3697"/>
    <x v="2"/>
    <x v="12"/>
    <x v="4"/>
    <x v="1"/>
    <x v="233"/>
    <x v="9"/>
    <x v="1"/>
    <x v="3"/>
    <d v="2024-10-14T00:00:00"/>
    <d v="2024-12-26T00:00:00"/>
    <x v="13"/>
    <x v="2"/>
  </r>
  <r>
    <x v="3698"/>
    <x v="31"/>
    <x v="3603"/>
    <x v="12"/>
    <x v="3698"/>
    <x v="3"/>
    <x v="14"/>
    <x v="3"/>
    <x v="0"/>
    <x v="369"/>
    <x v="11"/>
    <x v="1"/>
    <x v="7"/>
    <d v="2023-05-22T00:00:00"/>
    <d v="2024-03-19T00:00:00"/>
    <x v="33"/>
    <x v="3"/>
  </r>
  <r>
    <x v="3699"/>
    <x v="8"/>
    <x v="3604"/>
    <x v="7"/>
    <x v="3699"/>
    <x v="3"/>
    <x v="4"/>
    <x v="1"/>
    <x v="0"/>
    <x v="275"/>
    <x v="2"/>
    <x v="0"/>
    <x v="1"/>
    <m/>
    <m/>
    <x v="5"/>
    <x v="3"/>
  </r>
  <r>
    <x v="3700"/>
    <x v="12"/>
    <x v="3605"/>
    <x v="9"/>
    <x v="3700"/>
    <x v="5"/>
    <x v="16"/>
    <x v="4"/>
    <x v="0"/>
    <x v="28"/>
    <x v="15"/>
    <x v="1"/>
    <x v="11"/>
    <d v="2024-05-26T00:00:00"/>
    <d v="2024-08-17T00:00:00"/>
    <x v="6"/>
    <x v="3"/>
  </r>
  <r>
    <x v="3701"/>
    <x v="5"/>
    <x v="3606"/>
    <x v="4"/>
    <x v="3701"/>
    <x v="0"/>
    <x v="13"/>
    <x v="1"/>
    <x v="1"/>
    <x v="84"/>
    <x v="14"/>
    <x v="0"/>
    <x v="11"/>
    <m/>
    <m/>
    <x v="7"/>
    <x v="3"/>
  </r>
  <r>
    <x v="3702"/>
    <x v="34"/>
    <x v="3607"/>
    <x v="5"/>
    <x v="3702"/>
    <x v="3"/>
    <x v="15"/>
    <x v="1"/>
    <x v="0"/>
    <x v="416"/>
    <x v="4"/>
    <x v="1"/>
    <x v="1"/>
    <d v="2023-11-15T00:00:00"/>
    <d v="2024-10-21T00:00:00"/>
    <x v="35"/>
    <x v="3"/>
  </r>
  <r>
    <x v="3703"/>
    <x v="29"/>
    <x v="3608"/>
    <x v="4"/>
    <x v="3703"/>
    <x v="0"/>
    <x v="9"/>
    <x v="0"/>
    <x v="0"/>
    <x v="62"/>
    <x v="8"/>
    <x v="1"/>
    <x v="3"/>
    <d v="2024-01-03T00:00:00"/>
    <d v="2025-02-02T00:00:00"/>
    <x v="34"/>
    <x v="3"/>
  </r>
  <r>
    <x v="3704"/>
    <x v="29"/>
    <x v="3609"/>
    <x v="4"/>
    <x v="3704"/>
    <x v="5"/>
    <x v="8"/>
    <x v="1"/>
    <x v="0"/>
    <x v="373"/>
    <x v="6"/>
    <x v="0"/>
    <x v="2"/>
    <m/>
    <m/>
    <x v="25"/>
    <x v="3"/>
  </r>
  <r>
    <x v="3705"/>
    <x v="24"/>
    <x v="3610"/>
    <x v="3"/>
    <x v="3705"/>
    <x v="4"/>
    <x v="19"/>
    <x v="1"/>
    <x v="1"/>
    <x v="263"/>
    <x v="1"/>
    <x v="1"/>
    <x v="7"/>
    <d v="2024-09-10T00:00:00"/>
    <d v="2024-11-01T00:00:00"/>
    <x v="8"/>
    <x v="2"/>
  </r>
  <r>
    <x v="3706"/>
    <x v="37"/>
    <x v="3611"/>
    <x v="5"/>
    <x v="3706"/>
    <x v="4"/>
    <x v="1"/>
    <x v="4"/>
    <x v="1"/>
    <x v="374"/>
    <x v="2"/>
    <x v="1"/>
    <x v="11"/>
    <d v="2023-10-06T00:00:00"/>
    <d v="2023-11-06T00:00:00"/>
    <x v="26"/>
    <x v="3"/>
  </r>
  <r>
    <x v="3707"/>
    <x v="14"/>
    <x v="3612"/>
    <x v="11"/>
    <x v="3707"/>
    <x v="1"/>
    <x v="8"/>
    <x v="0"/>
    <x v="0"/>
    <x v="248"/>
    <x v="18"/>
    <x v="1"/>
    <x v="9"/>
    <d v="2024-05-03T00:00:00"/>
    <d v="2024-05-22T00:00:00"/>
    <x v="27"/>
    <x v="2"/>
  </r>
  <r>
    <x v="3708"/>
    <x v="18"/>
    <x v="3613"/>
    <x v="9"/>
    <x v="3708"/>
    <x v="3"/>
    <x v="9"/>
    <x v="1"/>
    <x v="0"/>
    <x v="98"/>
    <x v="17"/>
    <x v="1"/>
    <x v="10"/>
    <d v="2024-08-09T00:00:00"/>
    <d v="2024-10-20T00:00:00"/>
    <x v="22"/>
    <x v="3"/>
  </r>
  <r>
    <x v="3709"/>
    <x v="34"/>
    <x v="3614"/>
    <x v="5"/>
    <x v="3709"/>
    <x v="4"/>
    <x v="2"/>
    <x v="0"/>
    <x v="1"/>
    <x v="64"/>
    <x v="17"/>
    <x v="0"/>
    <x v="9"/>
    <m/>
    <m/>
    <x v="16"/>
    <x v="3"/>
  </r>
  <r>
    <x v="3710"/>
    <x v="33"/>
    <x v="3615"/>
    <x v="0"/>
    <x v="3710"/>
    <x v="2"/>
    <x v="18"/>
    <x v="2"/>
    <x v="1"/>
    <x v="43"/>
    <x v="7"/>
    <x v="0"/>
    <x v="4"/>
    <m/>
    <m/>
    <x v="18"/>
    <x v="0"/>
  </r>
  <r>
    <x v="3711"/>
    <x v="12"/>
    <x v="3616"/>
    <x v="9"/>
    <x v="3711"/>
    <x v="3"/>
    <x v="17"/>
    <x v="0"/>
    <x v="1"/>
    <x v="176"/>
    <x v="19"/>
    <x v="1"/>
    <x v="1"/>
    <d v="2024-10-01T00:00:00"/>
    <d v="2024-10-16T00:00:00"/>
    <x v="31"/>
    <x v="3"/>
  </r>
  <r>
    <x v="3712"/>
    <x v="2"/>
    <x v="3617"/>
    <x v="2"/>
    <x v="3712"/>
    <x v="5"/>
    <x v="8"/>
    <x v="4"/>
    <x v="1"/>
    <x v="356"/>
    <x v="14"/>
    <x v="0"/>
    <x v="0"/>
    <m/>
    <m/>
    <x v="15"/>
    <x v="1"/>
  </r>
  <r>
    <x v="3713"/>
    <x v="21"/>
    <x v="3618"/>
    <x v="10"/>
    <x v="3713"/>
    <x v="3"/>
    <x v="3"/>
    <x v="0"/>
    <x v="0"/>
    <x v="183"/>
    <x v="16"/>
    <x v="0"/>
    <x v="7"/>
    <m/>
    <m/>
    <x v="6"/>
    <x v="3"/>
  </r>
  <r>
    <x v="3714"/>
    <x v="30"/>
    <x v="3619"/>
    <x v="12"/>
    <x v="3714"/>
    <x v="2"/>
    <x v="1"/>
    <x v="3"/>
    <x v="1"/>
    <x v="376"/>
    <x v="18"/>
    <x v="1"/>
    <x v="6"/>
    <d v="2024-10-27T00:00:00"/>
    <d v="2025-02-05T00:00:00"/>
    <x v="0"/>
    <x v="3"/>
  </r>
  <r>
    <x v="3715"/>
    <x v="37"/>
    <x v="3620"/>
    <x v="5"/>
    <x v="3715"/>
    <x v="5"/>
    <x v="6"/>
    <x v="3"/>
    <x v="1"/>
    <x v="160"/>
    <x v="14"/>
    <x v="0"/>
    <x v="10"/>
    <m/>
    <m/>
    <x v="6"/>
    <x v="3"/>
  </r>
  <r>
    <x v="3716"/>
    <x v="33"/>
    <x v="3621"/>
    <x v="0"/>
    <x v="3716"/>
    <x v="0"/>
    <x v="12"/>
    <x v="0"/>
    <x v="1"/>
    <x v="210"/>
    <x v="4"/>
    <x v="1"/>
    <x v="8"/>
    <d v="2024-09-10T00:00:00"/>
    <d v="2024-12-05T00:00:00"/>
    <x v="0"/>
    <x v="0"/>
  </r>
  <r>
    <x v="3717"/>
    <x v="25"/>
    <x v="3622"/>
    <x v="12"/>
    <x v="3717"/>
    <x v="5"/>
    <x v="16"/>
    <x v="0"/>
    <x v="0"/>
    <x v="245"/>
    <x v="1"/>
    <x v="0"/>
    <x v="8"/>
    <m/>
    <m/>
    <x v="2"/>
    <x v="3"/>
  </r>
  <r>
    <x v="3718"/>
    <x v="13"/>
    <x v="3623"/>
    <x v="10"/>
    <x v="3718"/>
    <x v="5"/>
    <x v="1"/>
    <x v="0"/>
    <x v="1"/>
    <x v="400"/>
    <x v="5"/>
    <x v="0"/>
    <x v="6"/>
    <m/>
    <m/>
    <x v="33"/>
    <x v="3"/>
  </r>
  <r>
    <x v="3719"/>
    <x v="12"/>
    <x v="3624"/>
    <x v="9"/>
    <x v="3719"/>
    <x v="0"/>
    <x v="5"/>
    <x v="3"/>
    <x v="1"/>
    <x v="234"/>
    <x v="10"/>
    <x v="0"/>
    <x v="7"/>
    <m/>
    <m/>
    <x v="26"/>
    <x v="3"/>
  </r>
  <r>
    <x v="3720"/>
    <x v="36"/>
    <x v="3625"/>
    <x v="6"/>
    <x v="3720"/>
    <x v="2"/>
    <x v="5"/>
    <x v="3"/>
    <x v="1"/>
    <x v="75"/>
    <x v="4"/>
    <x v="0"/>
    <x v="10"/>
    <m/>
    <m/>
    <x v="16"/>
    <x v="3"/>
  </r>
  <r>
    <x v="3721"/>
    <x v="11"/>
    <x v="3626"/>
    <x v="8"/>
    <x v="3721"/>
    <x v="1"/>
    <x v="6"/>
    <x v="4"/>
    <x v="1"/>
    <x v="0"/>
    <x v="15"/>
    <x v="0"/>
    <x v="3"/>
    <m/>
    <m/>
    <x v="15"/>
    <x v="3"/>
  </r>
  <r>
    <x v="3722"/>
    <x v="27"/>
    <x v="3627"/>
    <x v="3"/>
    <x v="3722"/>
    <x v="0"/>
    <x v="13"/>
    <x v="1"/>
    <x v="1"/>
    <x v="347"/>
    <x v="17"/>
    <x v="0"/>
    <x v="9"/>
    <m/>
    <m/>
    <x v="27"/>
    <x v="2"/>
  </r>
  <r>
    <x v="3723"/>
    <x v="36"/>
    <x v="3628"/>
    <x v="6"/>
    <x v="3723"/>
    <x v="1"/>
    <x v="4"/>
    <x v="3"/>
    <x v="0"/>
    <x v="416"/>
    <x v="7"/>
    <x v="0"/>
    <x v="10"/>
    <m/>
    <m/>
    <x v="13"/>
    <x v="3"/>
  </r>
  <r>
    <x v="3724"/>
    <x v="22"/>
    <x v="3629"/>
    <x v="11"/>
    <x v="3724"/>
    <x v="5"/>
    <x v="4"/>
    <x v="3"/>
    <x v="1"/>
    <x v="269"/>
    <x v="11"/>
    <x v="0"/>
    <x v="9"/>
    <m/>
    <m/>
    <x v="21"/>
    <x v="2"/>
  </r>
  <r>
    <x v="3725"/>
    <x v="21"/>
    <x v="3630"/>
    <x v="10"/>
    <x v="3725"/>
    <x v="5"/>
    <x v="12"/>
    <x v="1"/>
    <x v="1"/>
    <x v="79"/>
    <x v="8"/>
    <x v="1"/>
    <x v="2"/>
    <d v="2023-04-08T00:00:00"/>
    <d v="2025-02-10T00:00:00"/>
    <x v="35"/>
    <x v="3"/>
  </r>
  <r>
    <x v="3726"/>
    <x v="23"/>
    <x v="3631"/>
    <x v="9"/>
    <x v="3726"/>
    <x v="3"/>
    <x v="8"/>
    <x v="2"/>
    <x v="0"/>
    <x v="205"/>
    <x v="7"/>
    <x v="0"/>
    <x v="6"/>
    <m/>
    <m/>
    <x v="34"/>
    <x v="3"/>
  </r>
  <r>
    <x v="3727"/>
    <x v="3"/>
    <x v="3632"/>
    <x v="3"/>
    <x v="3727"/>
    <x v="2"/>
    <x v="14"/>
    <x v="4"/>
    <x v="1"/>
    <x v="403"/>
    <x v="7"/>
    <x v="0"/>
    <x v="6"/>
    <m/>
    <m/>
    <x v="0"/>
    <x v="2"/>
  </r>
  <r>
    <x v="3728"/>
    <x v="21"/>
    <x v="3633"/>
    <x v="10"/>
    <x v="3728"/>
    <x v="2"/>
    <x v="3"/>
    <x v="0"/>
    <x v="0"/>
    <x v="100"/>
    <x v="9"/>
    <x v="0"/>
    <x v="5"/>
    <m/>
    <m/>
    <x v="11"/>
    <x v="3"/>
  </r>
  <r>
    <x v="3729"/>
    <x v="36"/>
    <x v="3634"/>
    <x v="6"/>
    <x v="3729"/>
    <x v="3"/>
    <x v="13"/>
    <x v="3"/>
    <x v="0"/>
    <x v="346"/>
    <x v="2"/>
    <x v="1"/>
    <x v="5"/>
    <d v="2024-05-23T00:00:00"/>
    <d v="2025-02-24T00:00:00"/>
    <x v="29"/>
    <x v="3"/>
  </r>
  <r>
    <x v="3730"/>
    <x v="3"/>
    <x v="3635"/>
    <x v="3"/>
    <x v="3730"/>
    <x v="4"/>
    <x v="5"/>
    <x v="4"/>
    <x v="1"/>
    <x v="337"/>
    <x v="8"/>
    <x v="1"/>
    <x v="10"/>
    <d v="2023-12-01T00:00:00"/>
    <d v="2024-05-24T00:00:00"/>
    <x v="25"/>
    <x v="2"/>
  </r>
  <r>
    <x v="3731"/>
    <x v="37"/>
    <x v="3636"/>
    <x v="5"/>
    <x v="3731"/>
    <x v="5"/>
    <x v="10"/>
    <x v="3"/>
    <x v="0"/>
    <x v="46"/>
    <x v="19"/>
    <x v="0"/>
    <x v="4"/>
    <m/>
    <m/>
    <x v="16"/>
    <x v="3"/>
  </r>
  <r>
    <x v="3732"/>
    <x v="1"/>
    <x v="3637"/>
    <x v="1"/>
    <x v="3732"/>
    <x v="3"/>
    <x v="17"/>
    <x v="4"/>
    <x v="1"/>
    <x v="365"/>
    <x v="4"/>
    <x v="0"/>
    <x v="7"/>
    <m/>
    <m/>
    <x v="32"/>
    <x v="0"/>
  </r>
  <r>
    <x v="3733"/>
    <x v="8"/>
    <x v="3638"/>
    <x v="7"/>
    <x v="3733"/>
    <x v="5"/>
    <x v="11"/>
    <x v="4"/>
    <x v="0"/>
    <x v="347"/>
    <x v="13"/>
    <x v="0"/>
    <x v="7"/>
    <m/>
    <m/>
    <x v="3"/>
    <x v="3"/>
  </r>
  <r>
    <x v="3734"/>
    <x v="3"/>
    <x v="3639"/>
    <x v="3"/>
    <x v="3734"/>
    <x v="5"/>
    <x v="0"/>
    <x v="0"/>
    <x v="1"/>
    <x v="45"/>
    <x v="18"/>
    <x v="0"/>
    <x v="2"/>
    <m/>
    <m/>
    <x v="14"/>
    <x v="2"/>
  </r>
  <r>
    <x v="3735"/>
    <x v="11"/>
    <x v="3640"/>
    <x v="8"/>
    <x v="3735"/>
    <x v="1"/>
    <x v="3"/>
    <x v="4"/>
    <x v="0"/>
    <x v="9"/>
    <x v="4"/>
    <x v="0"/>
    <x v="1"/>
    <m/>
    <m/>
    <x v="19"/>
    <x v="3"/>
  </r>
  <r>
    <x v="3736"/>
    <x v="27"/>
    <x v="3641"/>
    <x v="3"/>
    <x v="3736"/>
    <x v="3"/>
    <x v="6"/>
    <x v="4"/>
    <x v="0"/>
    <x v="144"/>
    <x v="12"/>
    <x v="1"/>
    <x v="8"/>
    <d v="2024-05-26T00:00:00"/>
    <d v="2024-11-04T00:00:00"/>
    <x v="36"/>
    <x v="2"/>
  </r>
  <r>
    <x v="3737"/>
    <x v="1"/>
    <x v="3642"/>
    <x v="1"/>
    <x v="3737"/>
    <x v="2"/>
    <x v="2"/>
    <x v="1"/>
    <x v="1"/>
    <x v="77"/>
    <x v="5"/>
    <x v="0"/>
    <x v="9"/>
    <m/>
    <m/>
    <x v="33"/>
    <x v="0"/>
  </r>
  <r>
    <x v="3738"/>
    <x v="23"/>
    <x v="3643"/>
    <x v="9"/>
    <x v="3738"/>
    <x v="4"/>
    <x v="19"/>
    <x v="1"/>
    <x v="0"/>
    <x v="120"/>
    <x v="13"/>
    <x v="0"/>
    <x v="2"/>
    <m/>
    <m/>
    <x v="21"/>
    <x v="3"/>
  </r>
  <r>
    <x v="3739"/>
    <x v="32"/>
    <x v="3644"/>
    <x v="11"/>
    <x v="3739"/>
    <x v="3"/>
    <x v="0"/>
    <x v="4"/>
    <x v="0"/>
    <x v="145"/>
    <x v="19"/>
    <x v="1"/>
    <x v="6"/>
    <d v="2023-08-14T00:00:00"/>
    <d v="2024-03-05T00:00:00"/>
    <x v="27"/>
    <x v="2"/>
  </r>
  <r>
    <x v="3740"/>
    <x v="32"/>
    <x v="3645"/>
    <x v="11"/>
    <x v="3740"/>
    <x v="0"/>
    <x v="4"/>
    <x v="4"/>
    <x v="1"/>
    <x v="27"/>
    <x v="19"/>
    <x v="1"/>
    <x v="5"/>
    <d v="2024-11-24T00:00:00"/>
    <d v="2025-02-05T00:00:00"/>
    <x v="2"/>
    <x v="2"/>
  </r>
  <r>
    <x v="3741"/>
    <x v="15"/>
    <x v="3646"/>
    <x v="1"/>
    <x v="3741"/>
    <x v="5"/>
    <x v="10"/>
    <x v="4"/>
    <x v="1"/>
    <x v="289"/>
    <x v="10"/>
    <x v="1"/>
    <x v="4"/>
    <d v="2023-11-03T00:00:00"/>
    <d v="2024-08-28T00:00:00"/>
    <x v="4"/>
    <x v="0"/>
  </r>
  <r>
    <x v="3742"/>
    <x v="3"/>
    <x v="3647"/>
    <x v="3"/>
    <x v="3742"/>
    <x v="2"/>
    <x v="17"/>
    <x v="2"/>
    <x v="0"/>
    <x v="401"/>
    <x v="10"/>
    <x v="0"/>
    <x v="7"/>
    <m/>
    <m/>
    <x v="26"/>
    <x v="2"/>
  </r>
  <r>
    <x v="3743"/>
    <x v="18"/>
    <x v="2333"/>
    <x v="9"/>
    <x v="3743"/>
    <x v="4"/>
    <x v="16"/>
    <x v="4"/>
    <x v="1"/>
    <x v="411"/>
    <x v="8"/>
    <x v="0"/>
    <x v="0"/>
    <m/>
    <m/>
    <x v="14"/>
    <x v="3"/>
  </r>
  <r>
    <x v="3744"/>
    <x v="18"/>
    <x v="3648"/>
    <x v="9"/>
    <x v="3744"/>
    <x v="0"/>
    <x v="5"/>
    <x v="0"/>
    <x v="0"/>
    <x v="23"/>
    <x v="17"/>
    <x v="1"/>
    <x v="9"/>
    <d v="2023-08-16T00:00:00"/>
    <d v="2024-10-21T00:00:00"/>
    <x v="1"/>
    <x v="3"/>
  </r>
  <r>
    <x v="3745"/>
    <x v="35"/>
    <x v="3649"/>
    <x v="2"/>
    <x v="3745"/>
    <x v="3"/>
    <x v="4"/>
    <x v="1"/>
    <x v="1"/>
    <x v="183"/>
    <x v="12"/>
    <x v="1"/>
    <x v="10"/>
    <d v="2023-09-30T00:00:00"/>
    <d v="2024-08-26T00:00:00"/>
    <x v="29"/>
    <x v="1"/>
  </r>
  <r>
    <x v="3746"/>
    <x v="21"/>
    <x v="3650"/>
    <x v="10"/>
    <x v="3746"/>
    <x v="3"/>
    <x v="12"/>
    <x v="1"/>
    <x v="0"/>
    <x v="176"/>
    <x v="12"/>
    <x v="1"/>
    <x v="4"/>
    <d v="2023-03-23T00:00:00"/>
    <d v="2023-10-10T00:00:00"/>
    <x v="18"/>
    <x v="3"/>
  </r>
  <r>
    <x v="3747"/>
    <x v="31"/>
    <x v="3651"/>
    <x v="12"/>
    <x v="3747"/>
    <x v="0"/>
    <x v="6"/>
    <x v="0"/>
    <x v="1"/>
    <x v="118"/>
    <x v="17"/>
    <x v="1"/>
    <x v="5"/>
    <d v="2024-08-29T00:00:00"/>
    <d v="2024-09-08T00:00:00"/>
    <x v="34"/>
    <x v="3"/>
  </r>
  <r>
    <x v="3748"/>
    <x v="33"/>
    <x v="3652"/>
    <x v="0"/>
    <x v="3748"/>
    <x v="3"/>
    <x v="15"/>
    <x v="4"/>
    <x v="1"/>
    <x v="102"/>
    <x v="5"/>
    <x v="0"/>
    <x v="5"/>
    <m/>
    <m/>
    <x v="5"/>
    <x v="0"/>
  </r>
  <r>
    <x v="3749"/>
    <x v="34"/>
    <x v="3653"/>
    <x v="5"/>
    <x v="3749"/>
    <x v="1"/>
    <x v="12"/>
    <x v="0"/>
    <x v="1"/>
    <x v="249"/>
    <x v="8"/>
    <x v="0"/>
    <x v="6"/>
    <m/>
    <m/>
    <x v="28"/>
    <x v="3"/>
  </r>
  <r>
    <x v="3750"/>
    <x v="26"/>
    <x v="3654"/>
    <x v="7"/>
    <x v="3750"/>
    <x v="2"/>
    <x v="13"/>
    <x v="2"/>
    <x v="0"/>
    <x v="217"/>
    <x v="13"/>
    <x v="1"/>
    <x v="2"/>
    <d v="2023-06-11T00:00:00"/>
    <d v="2023-10-22T00:00:00"/>
    <x v="3"/>
    <x v="3"/>
  </r>
  <r>
    <x v="3751"/>
    <x v="20"/>
    <x v="3655"/>
    <x v="8"/>
    <x v="3751"/>
    <x v="4"/>
    <x v="18"/>
    <x v="3"/>
    <x v="1"/>
    <x v="391"/>
    <x v="4"/>
    <x v="1"/>
    <x v="6"/>
    <d v="2024-02-13T00:00:00"/>
    <d v="2024-10-29T00:00:00"/>
    <x v="1"/>
    <x v="3"/>
  </r>
  <r>
    <x v="3752"/>
    <x v="0"/>
    <x v="2030"/>
    <x v="0"/>
    <x v="3752"/>
    <x v="1"/>
    <x v="7"/>
    <x v="3"/>
    <x v="0"/>
    <x v="174"/>
    <x v="14"/>
    <x v="0"/>
    <x v="1"/>
    <m/>
    <m/>
    <x v="2"/>
    <x v="0"/>
  </r>
  <r>
    <x v="3753"/>
    <x v="33"/>
    <x v="3656"/>
    <x v="0"/>
    <x v="3753"/>
    <x v="4"/>
    <x v="1"/>
    <x v="3"/>
    <x v="1"/>
    <x v="405"/>
    <x v="10"/>
    <x v="0"/>
    <x v="8"/>
    <m/>
    <m/>
    <x v="2"/>
    <x v="0"/>
  </r>
  <r>
    <x v="3754"/>
    <x v="13"/>
    <x v="3657"/>
    <x v="10"/>
    <x v="3754"/>
    <x v="1"/>
    <x v="10"/>
    <x v="4"/>
    <x v="1"/>
    <x v="97"/>
    <x v="13"/>
    <x v="1"/>
    <x v="9"/>
    <d v="2024-03-05T00:00:00"/>
    <d v="2024-04-06T00:00:00"/>
    <x v="11"/>
    <x v="3"/>
  </r>
  <r>
    <x v="3755"/>
    <x v="9"/>
    <x v="3658"/>
    <x v="8"/>
    <x v="3755"/>
    <x v="5"/>
    <x v="4"/>
    <x v="3"/>
    <x v="0"/>
    <x v="216"/>
    <x v="0"/>
    <x v="1"/>
    <x v="7"/>
    <d v="2023-03-21T00:00:00"/>
    <d v="2024-05-22T00:00:00"/>
    <x v="7"/>
    <x v="3"/>
  </r>
  <r>
    <x v="3756"/>
    <x v="3"/>
    <x v="3659"/>
    <x v="3"/>
    <x v="3756"/>
    <x v="1"/>
    <x v="7"/>
    <x v="4"/>
    <x v="0"/>
    <x v="52"/>
    <x v="12"/>
    <x v="0"/>
    <x v="4"/>
    <m/>
    <m/>
    <x v="25"/>
    <x v="2"/>
  </r>
  <r>
    <x v="3757"/>
    <x v="21"/>
    <x v="3660"/>
    <x v="10"/>
    <x v="3757"/>
    <x v="0"/>
    <x v="0"/>
    <x v="0"/>
    <x v="1"/>
    <x v="414"/>
    <x v="14"/>
    <x v="0"/>
    <x v="9"/>
    <m/>
    <m/>
    <x v="32"/>
    <x v="3"/>
  </r>
  <r>
    <x v="3758"/>
    <x v="12"/>
    <x v="3661"/>
    <x v="9"/>
    <x v="3758"/>
    <x v="4"/>
    <x v="11"/>
    <x v="0"/>
    <x v="1"/>
    <x v="333"/>
    <x v="7"/>
    <x v="1"/>
    <x v="1"/>
    <d v="2024-06-10T00:00:00"/>
    <d v="2024-11-12T00:00:00"/>
    <x v="26"/>
    <x v="3"/>
  </r>
  <r>
    <x v="3759"/>
    <x v="23"/>
    <x v="3662"/>
    <x v="9"/>
    <x v="3759"/>
    <x v="3"/>
    <x v="3"/>
    <x v="0"/>
    <x v="1"/>
    <x v="137"/>
    <x v="12"/>
    <x v="1"/>
    <x v="3"/>
    <d v="2024-08-06T00:00:00"/>
    <d v="2024-08-06T00:00:00"/>
    <x v="18"/>
    <x v="3"/>
  </r>
  <r>
    <x v="3760"/>
    <x v="19"/>
    <x v="3663"/>
    <x v="7"/>
    <x v="3760"/>
    <x v="0"/>
    <x v="3"/>
    <x v="1"/>
    <x v="1"/>
    <x v="92"/>
    <x v="12"/>
    <x v="0"/>
    <x v="4"/>
    <m/>
    <m/>
    <x v="26"/>
    <x v="3"/>
  </r>
  <r>
    <x v="3761"/>
    <x v="28"/>
    <x v="3664"/>
    <x v="4"/>
    <x v="3761"/>
    <x v="2"/>
    <x v="0"/>
    <x v="3"/>
    <x v="1"/>
    <x v="193"/>
    <x v="5"/>
    <x v="1"/>
    <x v="4"/>
    <d v="2023-05-18T00:00:00"/>
    <d v="2024-10-29T00:00:00"/>
    <x v="27"/>
    <x v="3"/>
  </r>
  <r>
    <x v="3762"/>
    <x v="34"/>
    <x v="3665"/>
    <x v="5"/>
    <x v="3762"/>
    <x v="2"/>
    <x v="18"/>
    <x v="4"/>
    <x v="1"/>
    <x v="189"/>
    <x v="8"/>
    <x v="0"/>
    <x v="0"/>
    <m/>
    <m/>
    <x v="10"/>
    <x v="3"/>
  </r>
  <r>
    <x v="3763"/>
    <x v="10"/>
    <x v="3666"/>
    <x v="2"/>
    <x v="3763"/>
    <x v="0"/>
    <x v="6"/>
    <x v="4"/>
    <x v="1"/>
    <x v="141"/>
    <x v="16"/>
    <x v="1"/>
    <x v="11"/>
    <d v="2023-03-25T00:00:00"/>
    <d v="2024-06-08T00:00:00"/>
    <x v="26"/>
    <x v="1"/>
  </r>
  <r>
    <x v="3764"/>
    <x v="26"/>
    <x v="3667"/>
    <x v="7"/>
    <x v="3764"/>
    <x v="3"/>
    <x v="0"/>
    <x v="2"/>
    <x v="0"/>
    <x v="25"/>
    <x v="16"/>
    <x v="0"/>
    <x v="11"/>
    <m/>
    <m/>
    <x v="15"/>
    <x v="3"/>
  </r>
  <r>
    <x v="3765"/>
    <x v="28"/>
    <x v="3668"/>
    <x v="4"/>
    <x v="3765"/>
    <x v="2"/>
    <x v="5"/>
    <x v="0"/>
    <x v="0"/>
    <x v="145"/>
    <x v="11"/>
    <x v="1"/>
    <x v="10"/>
    <d v="2024-04-10T00:00:00"/>
    <d v="2024-05-20T00:00:00"/>
    <x v="30"/>
    <x v="3"/>
  </r>
  <r>
    <x v="3766"/>
    <x v="27"/>
    <x v="3669"/>
    <x v="3"/>
    <x v="3766"/>
    <x v="2"/>
    <x v="1"/>
    <x v="1"/>
    <x v="0"/>
    <x v="108"/>
    <x v="14"/>
    <x v="1"/>
    <x v="9"/>
    <d v="2023-07-01T00:00:00"/>
    <d v="2025-02-22T00:00:00"/>
    <x v="6"/>
    <x v="2"/>
  </r>
  <r>
    <x v="3767"/>
    <x v="19"/>
    <x v="3670"/>
    <x v="7"/>
    <x v="3767"/>
    <x v="3"/>
    <x v="14"/>
    <x v="2"/>
    <x v="1"/>
    <x v="222"/>
    <x v="18"/>
    <x v="0"/>
    <x v="10"/>
    <m/>
    <m/>
    <x v="15"/>
    <x v="3"/>
  </r>
  <r>
    <x v="3768"/>
    <x v="23"/>
    <x v="3671"/>
    <x v="9"/>
    <x v="3768"/>
    <x v="2"/>
    <x v="3"/>
    <x v="3"/>
    <x v="0"/>
    <x v="191"/>
    <x v="13"/>
    <x v="1"/>
    <x v="1"/>
    <d v="2023-11-18T00:00:00"/>
    <d v="2024-03-07T00:00:00"/>
    <x v="25"/>
    <x v="3"/>
  </r>
  <r>
    <x v="3769"/>
    <x v="8"/>
    <x v="3672"/>
    <x v="7"/>
    <x v="3769"/>
    <x v="2"/>
    <x v="19"/>
    <x v="1"/>
    <x v="1"/>
    <x v="323"/>
    <x v="15"/>
    <x v="1"/>
    <x v="9"/>
    <d v="2024-12-15T00:00:00"/>
    <d v="2025-02-03T00:00:00"/>
    <x v="18"/>
    <x v="3"/>
  </r>
  <r>
    <x v="3770"/>
    <x v="2"/>
    <x v="3673"/>
    <x v="2"/>
    <x v="3770"/>
    <x v="5"/>
    <x v="14"/>
    <x v="3"/>
    <x v="1"/>
    <x v="14"/>
    <x v="14"/>
    <x v="1"/>
    <x v="3"/>
    <d v="2023-10-25T00:00:00"/>
    <d v="2024-12-15T00:00:00"/>
    <x v="4"/>
    <x v="1"/>
  </r>
  <r>
    <x v="3771"/>
    <x v="14"/>
    <x v="3674"/>
    <x v="11"/>
    <x v="3771"/>
    <x v="0"/>
    <x v="1"/>
    <x v="4"/>
    <x v="0"/>
    <x v="269"/>
    <x v="12"/>
    <x v="1"/>
    <x v="1"/>
    <d v="2024-05-01T00:00:00"/>
    <d v="2025-01-14T00:00:00"/>
    <x v="27"/>
    <x v="2"/>
  </r>
  <r>
    <x v="3772"/>
    <x v="20"/>
    <x v="3675"/>
    <x v="8"/>
    <x v="3772"/>
    <x v="4"/>
    <x v="13"/>
    <x v="4"/>
    <x v="1"/>
    <x v="254"/>
    <x v="8"/>
    <x v="1"/>
    <x v="6"/>
    <d v="2023-12-21T00:00:00"/>
    <d v="2024-03-28T00:00:00"/>
    <x v="10"/>
    <x v="3"/>
  </r>
  <r>
    <x v="3773"/>
    <x v="11"/>
    <x v="3676"/>
    <x v="8"/>
    <x v="3773"/>
    <x v="2"/>
    <x v="13"/>
    <x v="4"/>
    <x v="0"/>
    <x v="35"/>
    <x v="4"/>
    <x v="1"/>
    <x v="6"/>
    <d v="2023-09-14T00:00:00"/>
    <d v="2024-12-04T00:00:00"/>
    <x v="26"/>
    <x v="3"/>
  </r>
  <r>
    <x v="3774"/>
    <x v="31"/>
    <x v="3677"/>
    <x v="12"/>
    <x v="3774"/>
    <x v="3"/>
    <x v="5"/>
    <x v="3"/>
    <x v="0"/>
    <x v="104"/>
    <x v="1"/>
    <x v="0"/>
    <x v="3"/>
    <m/>
    <m/>
    <x v="28"/>
    <x v="3"/>
  </r>
  <r>
    <x v="3775"/>
    <x v="5"/>
    <x v="3678"/>
    <x v="4"/>
    <x v="3775"/>
    <x v="0"/>
    <x v="12"/>
    <x v="2"/>
    <x v="0"/>
    <x v="391"/>
    <x v="15"/>
    <x v="1"/>
    <x v="5"/>
    <d v="2024-03-19T00:00:00"/>
    <d v="2024-07-04T00:00:00"/>
    <x v="33"/>
    <x v="3"/>
  </r>
  <r>
    <x v="3776"/>
    <x v="15"/>
    <x v="3679"/>
    <x v="1"/>
    <x v="3776"/>
    <x v="3"/>
    <x v="18"/>
    <x v="1"/>
    <x v="1"/>
    <x v="393"/>
    <x v="7"/>
    <x v="1"/>
    <x v="4"/>
    <d v="2024-07-21T00:00:00"/>
    <d v="2024-11-11T00:00:00"/>
    <x v="26"/>
    <x v="0"/>
  </r>
  <r>
    <x v="3777"/>
    <x v="7"/>
    <x v="3680"/>
    <x v="6"/>
    <x v="3777"/>
    <x v="0"/>
    <x v="11"/>
    <x v="3"/>
    <x v="1"/>
    <x v="221"/>
    <x v="9"/>
    <x v="1"/>
    <x v="9"/>
    <d v="2023-07-02T00:00:00"/>
    <d v="2024-07-30T00:00:00"/>
    <x v="7"/>
    <x v="3"/>
  </r>
  <r>
    <x v="3778"/>
    <x v="11"/>
    <x v="3681"/>
    <x v="8"/>
    <x v="3778"/>
    <x v="5"/>
    <x v="0"/>
    <x v="3"/>
    <x v="0"/>
    <x v="328"/>
    <x v="6"/>
    <x v="0"/>
    <x v="5"/>
    <m/>
    <m/>
    <x v="20"/>
    <x v="3"/>
  </r>
  <r>
    <x v="3779"/>
    <x v="35"/>
    <x v="3682"/>
    <x v="2"/>
    <x v="3779"/>
    <x v="4"/>
    <x v="1"/>
    <x v="3"/>
    <x v="0"/>
    <x v="216"/>
    <x v="1"/>
    <x v="1"/>
    <x v="4"/>
    <d v="2023-10-29T00:00:00"/>
    <d v="2023-11-11T00:00:00"/>
    <x v="26"/>
    <x v="1"/>
  </r>
  <r>
    <x v="3780"/>
    <x v="34"/>
    <x v="3683"/>
    <x v="5"/>
    <x v="3780"/>
    <x v="0"/>
    <x v="9"/>
    <x v="0"/>
    <x v="0"/>
    <x v="82"/>
    <x v="14"/>
    <x v="0"/>
    <x v="2"/>
    <m/>
    <m/>
    <x v="7"/>
    <x v="3"/>
  </r>
  <r>
    <x v="3781"/>
    <x v="28"/>
    <x v="3684"/>
    <x v="4"/>
    <x v="3781"/>
    <x v="5"/>
    <x v="4"/>
    <x v="2"/>
    <x v="0"/>
    <x v="1"/>
    <x v="4"/>
    <x v="1"/>
    <x v="4"/>
    <d v="2023-07-15T00:00:00"/>
    <d v="2024-03-09T00:00:00"/>
    <x v="11"/>
    <x v="3"/>
  </r>
  <r>
    <x v="3782"/>
    <x v="25"/>
    <x v="3685"/>
    <x v="12"/>
    <x v="3782"/>
    <x v="3"/>
    <x v="8"/>
    <x v="3"/>
    <x v="0"/>
    <x v="74"/>
    <x v="3"/>
    <x v="0"/>
    <x v="3"/>
    <m/>
    <m/>
    <x v="20"/>
    <x v="3"/>
  </r>
  <r>
    <x v="3783"/>
    <x v="14"/>
    <x v="3686"/>
    <x v="11"/>
    <x v="3783"/>
    <x v="2"/>
    <x v="16"/>
    <x v="4"/>
    <x v="1"/>
    <x v="77"/>
    <x v="16"/>
    <x v="1"/>
    <x v="6"/>
    <d v="2023-07-15T00:00:00"/>
    <d v="2023-08-20T00:00:00"/>
    <x v="23"/>
    <x v="2"/>
  </r>
  <r>
    <x v="3784"/>
    <x v="15"/>
    <x v="3687"/>
    <x v="1"/>
    <x v="3784"/>
    <x v="1"/>
    <x v="6"/>
    <x v="1"/>
    <x v="0"/>
    <x v="104"/>
    <x v="11"/>
    <x v="1"/>
    <x v="2"/>
    <d v="2023-03-20T00:00:00"/>
    <d v="2024-12-18T00:00:00"/>
    <x v="6"/>
    <x v="0"/>
  </r>
  <r>
    <x v="3785"/>
    <x v="25"/>
    <x v="3688"/>
    <x v="12"/>
    <x v="3785"/>
    <x v="1"/>
    <x v="10"/>
    <x v="1"/>
    <x v="0"/>
    <x v="178"/>
    <x v="12"/>
    <x v="1"/>
    <x v="2"/>
    <d v="2023-11-09T00:00:00"/>
    <d v="2024-04-28T00:00:00"/>
    <x v="10"/>
    <x v="3"/>
  </r>
  <r>
    <x v="3786"/>
    <x v="0"/>
    <x v="3689"/>
    <x v="0"/>
    <x v="3786"/>
    <x v="5"/>
    <x v="17"/>
    <x v="3"/>
    <x v="1"/>
    <x v="183"/>
    <x v="18"/>
    <x v="1"/>
    <x v="2"/>
    <d v="2024-11-11T00:00:00"/>
    <d v="2025-02-15T00:00:00"/>
    <x v="11"/>
    <x v="0"/>
  </r>
  <r>
    <x v="3787"/>
    <x v="29"/>
    <x v="3690"/>
    <x v="4"/>
    <x v="3787"/>
    <x v="1"/>
    <x v="2"/>
    <x v="1"/>
    <x v="0"/>
    <x v="330"/>
    <x v="12"/>
    <x v="0"/>
    <x v="11"/>
    <m/>
    <m/>
    <x v="0"/>
    <x v="3"/>
  </r>
  <r>
    <x v="3788"/>
    <x v="31"/>
    <x v="3691"/>
    <x v="12"/>
    <x v="3788"/>
    <x v="2"/>
    <x v="3"/>
    <x v="3"/>
    <x v="0"/>
    <x v="336"/>
    <x v="10"/>
    <x v="1"/>
    <x v="10"/>
    <d v="2023-05-28T00:00:00"/>
    <d v="2024-10-17T00:00:00"/>
    <x v="28"/>
    <x v="3"/>
  </r>
  <r>
    <x v="3789"/>
    <x v="0"/>
    <x v="3692"/>
    <x v="0"/>
    <x v="3789"/>
    <x v="2"/>
    <x v="7"/>
    <x v="2"/>
    <x v="0"/>
    <x v="30"/>
    <x v="8"/>
    <x v="1"/>
    <x v="1"/>
    <d v="2023-10-20T00:00:00"/>
    <d v="2023-10-26T00:00:00"/>
    <x v="28"/>
    <x v="0"/>
  </r>
  <r>
    <x v="3790"/>
    <x v="17"/>
    <x v="3693"/>
    <x v="6"/>
    <x v="3790"/>
    <x v="1"/>
    <x v="19"/>
    <x v="1"/>
    <x v="1"/>
    <x v="78"/>
    <x v="9"/>
    <x v="1"/>
    <x v="6"/>
    <d v="2023-07-18T00:00:00"/>
    <d v="2024-04-05T00:00:00"/>
    <x v="4"/>
    <x v="3"/>
  </r>
  <r>
    <x v="3791"/>
    <x v="18"/>
    <x v="3694"/>
    <x v="9"/>
    <x v="3791"/>
    <x v="4"/>
    <x v="0"/>
    <x v="2"/>
    <x v="0"/>
    <x v="47"/>
    <x v="10"/>
    <x v="0"/>
    <x v="11"/>
    <m/>
    <m/>
    <x v="29"/>
    <x v="3"/>
  </r>
  <r>
    <x v="3792"/>
    <x v="9"/>
    <x v="3695"/>
    <x v="8"/>
    <x v="3792"/>
    <x v="0"/>
    <x v="14"/>
    <x v="2"/>
    <x v="1"/>
    <x v="388"/>
    <x v="8"/>
    <x v="1"/>
    <x v="3"/>
    <d v="2024-02-02T00:00:00"/>
    <d v="2024-08-17T00:00:00"/>
    <x v="12"/>
    <x v="3"/>
  </r>
  <r>
    <x v="3793"/>
    <x v="26"/>
    <x v="3696"/>
    <x v="7"/>
    <x v="3793"/>
    <x v="1"/>
    <x v="15"/>
    <x v="3"/>
    <x v="0"/>
    <x v="416"/>
    <x v="11"/>
    <x v="0"/>
    <x v="1"/>
    <m/>
    <m/>
    <x v="18"/>
    <x v="3"/>
  </r>
  <r>
    <x v="3794"/>
    <x v="0"/>
    <x v="3697"/>
    <x v="0"/>
    <x v="3794"/>
    <x v="2"/>
    <x v="11"/>
    <x v="1"/>
    <x v="1"/>
    <x v="50"/>
    <x v="9"/>
    <x v="0"/>
    <x v="4"/>
    <m/>
    <m/>
    <x v="34"/>
    <x v="0"/>
  </r>
  <r>
    <x v="3795"/>
    <x v="0"/>
    <x v="3698"/>
    <x v="0"/>
    <x v="3795"/>
    <x v="2"/>
    <x v="16"/>
    <x v="2"/>
    <x v="0"/>
    <x v="166"/>
    <x v="5"/>
    <x v="1"/>
    <x v="11"/>
    <d v="2025-01-17T00:00:00"/>
    <d v="2025-02-05T00:00:00"/>
    <x v="10"/>
    <x v="0"/>
  </r>
  <r>
    <x v="3796"/>
    <x v="34"/>
    <x v="3699"/>
    <x v="5"/>
    <x v="3796"/>
    <x v="4"/>
    <x v="13"/>
    <x v="2"/>
    <x v="0"/>
    <x v="130"/>
    <x v="17"/>
    <x v="0"/>
    <x v="8"/>
    <m/>
    <m/>
    <x v="36"/>
    <x v="3"/>
  </r>
  <r>
    <x v="3797"/>
    <x v="37"/>
    <x v="3700"/>
    <x v="5"/>
    <x v="3797"/>
    <x v="5"/>
    <x v="6"/>
    <x v="3"/>
    <x v="1"/>
    <x v="196"/>
    <x v="13"/>
    <x v="1"/>
    <x v="2"/>
    <d v="2024-10-15T00:00:00"/>
    <d v="2025-02-16T00:00:00"/>
    <x v="36"/>
    <x v="3"/>
  </r>
  <r>
    <x v="3798"/>
    <x v="30"/>
    <x v="3701"/>
    <x v="12"/>
    <x v="3798"/>
    <x v="5"/>
    <x v="7"/>
    <x v="2"/>
    <x v="0"/>
    <x v="347"/>
    <x v="9"/>
    <x v="1"/>
    <x v="0"/>
    <d v="2023-10-27T00:00:00"/>
    <d v="2025-01-13T00:00:00"/>
    <x v="0"/>
    <x v="3"/>
  </r>
  <r>
    <x v="3799"/>
    <x v="29"/>
    <x v="3702"/>
    <x v="4"/>
    <x v="3799"/>
    <x v="0"/>
    <x v="10"/>
    <x v="4"/>
    <x v="0"/>
    <x v="415"/>
    <x v="13"/>
    <x v="0"/>
    <x v="0"/>
    <m/>
    <m/>
    <x v="20"/>
    <x v="3"/>
  </r>
  <r>
    <x v="3800"/>
    <x v="3"/>
    <x v="3703"/>
    <x v="3"/>
    <x v="3800"/>
    <x v="1"/>
    <x v="5"/>
    <x v="0"/>
    <x v="0"/>
    <x v="138"/>
    <x v="1"/>
    <x v="1"/>
    <x v="8"/>
    <d v="2023-10-06T00:00:00"/>
    <d v="2024-01-30T00:00:00"/>
    <x v="0"/>
    <x v="2"/>
  </r>
  <r>
    <x v="3801"/>
    <x v="28"/>
    <x v="3704"/>
    <x v="4"/>
    <x v="3801"/>
    <x v="5"/>
    <x v="4"/>
    <x v="2"/>
    <x v="0"/>
    <x v="246"/>
    <x v="4"/>
    <x v="0"/>
    <x v="1"/>
    <m/>
    <m/>
    <x v="24"/>
    <x v="3"/>
  </r>
  <r>
    <x v="3802"/>
    <x v="0"/>
    <x v="3705"/>
    <x v="0"/>
    <x v="3802"/>
    <x v="1"/>
    <x v="1"/>
    <x v="4"/>
    <x v="1"/>
    <x v="412"/>
    <x v="9"/>
    <x v="1"/>
    <x v="0"/>
    <d v="2024-08-15T00:00:00"/>
    <d v="2024-09-02T00:00:00"/>
    <x v="33"/>
    <x v="0"/>
  </r>
  <r>
    <x v="3803"/>
    <x v="10"/>
    <x v="3706"/>
    <x v="2"/>
    <x v="3803"/>
    <x v="0"/>
    <x v="16"/>
    <x v="0"/>
    <x v="0"/>
    <x v="205"/>
    <x v="1"/>
    <x v="1"/>
    <x v="0"/>
    <d v="2024-09-26T00:00:00"/>
    <d v="2024-11-26T00:00:00"/>
    <x v="1"/>
    <x v="1"/>
  </r>
  <r>
    <x v="3804"/>
    <x v="19"/>
    <x v="3707"/>
    <x v="7"/>
    <x v="3804"/>
    <x v="1"/>
    <x v="9"/>
    <x v="2"/>
    <x v="0"/>
    <x v="70"/>
    <x v="14"/>
    <x v="1"/>
    <x v="10"/>
    <d v="2023-07-10T00:00:00"/>
    <d v="2024-01-03T00:00:00"/>
    <x v="20"/>
    <x v="3"/>
  </r>
  <r>
    <x v="3805"/>
    <x v="16"/>
    <x v="1208"/>
    <x v="1"/>
    <x v="3805"/>
    <x v="3"/>
    <x v="7"/>
    <x v="2"/>
    <x v="0"/>
    <x v="234"/>
    <x v="0"/>
    <x v="1"/>
    <x v="6"/>
    <d v="2023-10-27T00:00:00"/>
    <d v="2024-03-04T00:00:00"/>
    <x v="15"/>
    <x v="0"/>
  </r>
  <r>
    <x v="3806"/>
    <x v="24"/>
    <x v="3708"/>
    <x v="3"/>
    <x v="3806"/>
    <x v="1"/>
    <x v="12"/>
    <x v="0"/>
    <x v="0"/>
    <x v="73"/>
    <x v="4"/>
    <x v="1"/>
    <x v="9"/>
    <d v="2024-03-15T00:00:00"/>
    <d v="2024-05-21T00:00:00"/>
    <x v="35"/>
    <x v="2"/>
  </r>
  <r>
    <x v="3807"/>
    <x v="28"/>
    <x v="3709"/>
    <x v="4"/>
    <x v="3807"/>
    <x v="0"/>
    <x v="5"/>
    <x v="0"/>
    <x v="0"/>
    <x v="134"/>
    <x v="3"/>
    <x v="0"/>
    <x v="1"/>
    <m/>
    <m/>
    <x v="24"/>
    <x v="3"/>
  </r>
  <r>
    <x v="3808"/>
    <x v="6"/>
    <x v="3710"/>
    <x v="5"/>
    <x v="3808"/>
    <x v="3"/>
    <x v="3"/>
    <x v="1"/>
    <x v="0"/>
    <x v="17"/>
    <x v="9"/>
    <x v="0"/>
    <x v="1"/>
    <m/>
    <m/>
    <x v="28"/>
    <x v="3"/>
  </r>
  <r>
    <x v="3809"/>
    <x v="19"/>
    <x v="3711"/>
    <x v="7"/>
    <x v="3809"/>
    <x v="4"/>
    <x v="12"/>
    <x v="3"/>
    <x v="0"/>
    <x v="360"/>
    <x v="11"/>
    <x v="1"/>
    <x v="6"/>
    <d v="2023-11-13T00:00:00"/>
    <d v="2025-01-05T00:00:00"/>
    <x v="14"/>
    <x v="3"/>
  </r>
  <r>
    <x v="3810"/>
    <x v="8"/>
    <x v="3712"/>
    <x v="7"/>
    <x v="3810"/>
    <x v="3"/>
    <x v="3"/>
    <x v="4"/>
    <x v="1"/>
    <x v="307"/>
    <x v="17"/>
    <x v="0"/>
    <x v="0"/>
    <m/>
    <m/>
    <x v="24"/>
    <x v="3"/>
  </r>
  <r>
    <x v="3811"/>
    <x v="16"/>
    <x v="3713"/>
    <x v="1"/>
    <x v="3811"/>
    <x v="2"/>
    <x v="1"/>
    <x v="0"/>
    <x v="1"/>
    <x v="108"/>
    <x v="13"/>
    <x v="1"/>
    <x v="11"/>
    <d v="2024-06-18T00:00:00"/>
    <d v="2024-12-27T00:00:00"/>
    <x v="15"/>
    <x v="0"/>
  </r>
  <r>
    <x v="3812"/>
    <x v="28"/>
    <x v="3714"/>
    <x v="4"/>
    <x v="3812"/>
    <x v="4"/>
    <x v="5"/>
    <x v="4"/>
    <x v="0"/>
    <x v="353"/>
    <x v="19"/>
    <x v="1"/>
    <x v="7"/>
    <d v="2024-11-28T00:00:00"/>
    <d v="2025-02-25T00:00:00"/>
    <x v="33"/>
    <x v="3"/>
  </r>
  <r>
    <x v="3813"/>
    <x v="16"/>
    <x v="3715"/>
    <x v="1"/>
    <x v="3813"/>
    <x v="0"/>
    <x v="6"/>
    <x v="2"/>
    <x v="1"/>
    <x v="77"/>
    <x v="14"/>
    <x v="1"/>
    <x v="6"/>
    <d v="2023-05-03T00:00:00"/>
    <d v="2024-10-16T00:00:00"/>
    <x v="12"/>
    <x v="0"/>
  </r>
  <r>
    <x v="3814"/>
    <x v="21"/>
    <x v="3716"/>
    <x v="10"/>
    <x v="3814"/>
    <x v="0"/>
    <x v="16"/>
    <x v="0"/>
    <x v="0"/>
    <x v="306"/>
    <x v="15"/>
    <x v="1"/>
    <x v="11"/>
    <d v="2023-06-05T00:00:00"/>
    <d v="2023-10-22T00:00:00"/>
    <x v="28"/>
    <x v="3"/>
  </r>
  <r>
    <x v="3815"/>
    <x v="29"/>
    <x v="3717"/>
    <x v="4"/>
    <x v="3815"/>
    <x v="5"/>
    <x v="9"/>
    <x v="1"/>
    <x v="1"/>
    <x v="295"/>
    <x v="0"/>
    <x v="1"/>
    <x v="11"/>
    <d v="2023-08-03T00:00:00"/>
    <d v="2024-06-08T00:00:00"/>
    <x v="13"/>
    <x v="3"/>
  </r>
  <r>
    <x v="3816"/>
    <x v="20"/>
    <x v="3718"/>
    <x v="8"/>
    <x v="3816"/>
    <x v="0"/>
    <x v="3"/>
    <x v="4"/>
    <x v="0"/>
    <x v="302"/>
    <x v="7"/>
    <x v="0"/>
    <x v="5"/>
    <m/>
    <m/>
    <x v="23"/>
    <x v="3"/>
  </r>
  <r>
    <x v="3817"/>
    <x v="32"/>
    <x v="3719"/>
    <x v="11"/>
    <x v="3817"/>
    <x v="0"/>
    <x v="3"/>
    <x v="2"/>
    <x v="0"/>
    <x v="51"/>
    <x v="15"/>
    <x v="1"/>
    <x v="2"/>
    <d v="2024-06-20T00:00:00"/>
    <d v="2024-09-16T00:00:00"/>
    <x v="6"/>
    <x v="2"/>
  </r>
  <r>
    <x v="3818"/>
    <x v="7"/>
    <x v="3720"/>
    <x v="6"/>
    <x v="3818"/>
    <x v="2"/>
    <x v="17"/>
    <x v="4"/>
    <x v="0"/>
    <x v="111"/>
    <x v="6"/>
    <x v="0"/>
    <x v="5"/>
    <m/>
    <m/>
    <x v="4"/>
    <x v="3"/>
  </r>
  <r>
    <x v="3819"/>
    <x v="30"/>
    <x v="3721"/>
    <x v="12"/>
    <x v="3819"/>
    <x v="0"/>
    <x v="0"/>
    <x v="2"/>
    <x v="1"/>
    <x v="312"/>
    <x v="4"/>
    <x v="0"/>
    <x v="7"/>
    <m/>
    <m/>
    <x v="0"/>
    <x v="3"/>
  </r>
  <r>
    <x v="3820"/>
    <x v="21"/>
    <x v="3722"/>
    <x v="10"/>
    <x v="3820"/>
    <x v="1"/>
    <x v="4"/>
    <x v="3"/>
    <x v="1"/>
    <x v="143"/>
    <x v="15"/>
    <x v="0"/>
    <x v="2"/>
    <m/>
    <m/>
    <x v="7"/>
    <x v="3"/>
  </r>
  <r>
    <x v="3821"/>
    <x v="3"/>
    <x v="3723"/>
    <x v="3"/>
    <x v="3821"/>
    <x v="1"/>
    <x v="1"/>
    <x v="2"/>
    <x v="1"/>
    <x v="278"/>
    <x v="10"/>
    <x v="1"/>
    <x v="0"/>
    <d v="2023-07-06T00:00:00"/>
    <d v="2024-10-10T00:00:00"/>
    <x v="11"/>
    <x v="2"/>
  </r>
  <r>
    <x v="3822"/>
    <x v="23"/>
    <x v="3724"/>
    <x v="9"/>
    <x v="3822"/>
    <x v="1"/>
    <x v="19"/>
    <x v="3"/>
    <x v="1"/>
    <x v="71"/>
    <x v="8"/>
    <x v="0"/>
    <x v="10"/>
    <m/>
    <m/>
    <x v="1"/>
    <x v="3"/>
  </r>
  <r>
    <x v="3823"/>
    <x v="14"/>
    <x v="3725"/>
    <x v="11"/>
    <x v="3823"/>
    <x v="2"/>
    <x v="15"/>
    <x v="0"/>
    <x v="0"/>
    <x v="36"/>
    <x v="19"/>
    <x v="0"/>
    <x v="10"/>
    <m/>
    <m/>
    <x v="19"/>
    <x v="2"/>
  </r>
  <r>
    <x v="3824"/>
    <x v="17"/>
    <x v="3726"/>
    <x v="6"/>
    <x v="3824"/>
    <x v="4"/>
    <x v="1"/>
    <x v="4"/>
    <x v="0"/>
    <x v="381"/>
    <x v="12"/>
    <x v="0"/>
    <x v="4"/>
    <m/>
    <m/>
    <x v="3"/>
    <x v="3"/>
  </r>
  <r>
    <x v="3825"/>
    <x v="9"/>
    <x v="3727"/>
    <x v="8"/>
    <x v="3825"/>
    <x v="0"/>
    <x v="10"/>
    <x v="0"/>
    <x v="1"/>
    <x v="9"/>
    <x v="19"/>
    <x v="1"/>
    <x v="3"/>
    <d v="2024-06-21T00:00:00"/>
    <d v="2024-09-25T00:00:00"/>
    <x v="17"/>
    <x v="3"/>
  </r>
  <r>
    <x v="3826"/>
    <x v="11"/>
    <x v="3728"/>
    <x v="8"/>
    <x v="3826"/>
    <x v="3"/>
    <x v="5"/>
    <x v="2"/>
    <x v="1"/>
    <x v="71"/>
    <x v="19"/>
    <x v="1"/>
    <x v="7"/>
    <d v="2023-10-05T00:00:00"/>
    <d v="2023-12-21T00:00:00"/>
    <x v="6"/>
    <x v="3"/>
  </r>
  <r>
    <x v="3827"/>
    <x v="34"/>
    <x v="3729"/>
    <x v="5"/>
    <x v="3827"/>
    <x v="4"/>
    <x v="18"/>
    <x v="2"/>
    <x v="1"/>
    <x v="345"/>
    <x v="4"/>
    <x v="1"/>
    <x v="9"/>
    <d v="2024-07-24T00:00:00"/>
    <d v="2024-11-30T00:00:00"/>
    <x v="28"/>
    <x v="3"/>
  </r>
  <r>
    <x v="3828"/>
    <x v="10"/>
    <x v="2142"/>
    <x v="2"/>
    <x v="3828"/>
    <x v="1"/>
    <x v="5"/>
    <x v="3"/>
    <x v="1"/>
    <x v="166"/>
    <x v="16"/>
    <x v="0"/>
    <x v="8"/>
    <m/>
    <m/>
    <x v="4"/>
    <x v="1"/>
  </r>
  <r>
    <x v="3829"/>
    <x v="36"/>
    <x v="3730"/>
    <x v="6"/>
    <x v="3829"/>
    <x v="2"/>
    <x v="11"/>
    <x v="1"/>
    <x v="0"/>
    <x v="374"/>
    <x v="5"/>
    <x v="1"/>
    <x v="3"/>
    <d v="2023-03-28T00:00:00"/>
    <d v="2024-07-23T00:00:00"/>
    <x v="12"/>
    <x v="3"/>
  </r>
  <r>
    <x v="3830"/>
    <x v="38"/>
    <x v="3731"/>
    <x v="0"/>
    <x v="3830"/>
    <x v="5"/>
    <x v="12"/>
    <x v="1"/>
    <x v="1"/>
    <x v="417"/>
    <x v="16"/>
    <x v="0"/>
    <x v="2"/>
    <m/>
    <m/>
    <x v="1"/>
    <x v="0"/>
  </r>
  <r>
    <x v="3831"/>
    <x v="34"/>
    <x v="3732"/>
    <x v="5"/>
    <x v="3831"/>
    <x v="1"/>
    <x v="19"/>
    <x v="1"/>
    <x v="1"/>
    <x v="378"/>
    <x v="12"/>
    <x v="1"/>
    <x v="2"/>
    <d v="2024-05-31T00:00:00"/>
    <d v="2024-08-14T00:00:00"/>
    <x v="27"/>
    <x v="3"/>
  </r>
  <r>
    <x v="3832"/>
    <x v="36"/>
    <x v="3733"/>
    <x v="6"/>
    <x v="3832"/>
    <x v="1"/>
    <x v="7"/>
    <x v="2"/>
    <x v="1"/>
    <x v="32"/>
    <x v="3"/>
    <x v="1"/>
    <x v="6"/>
    <d v="2024-08-22T00:00:00"/>
    <d v="2025-01-26T00:00:00"/>
    <x v="11"/>
    <x v="3"/>
  </r>
  <r>
    <x v="3833"/>
    <x v="18"/>
    <x v="3734"/>
    <x v="9"/>
    <x v="3833"/>
    <x v="1"/>
    <x v="4"/>
    <x v="0"/>
    <x v="1"/>
    <x v="159"/>
    <x v="0"/>
    <x v="0"/>
    <x v="4"/>
    <m/>
    <m/>
    <x v="24"/>
    <x v="3"/>
  </r>
  <r>
    <x v="3834"/>
    <x v="5"/>
    <x v="1911"/>
    <x v="4"/>
    <x v="3834"/>
    <x v="0"/>
    <x v="16"/>
    <x v="3"/>
    <x v="1"/>
    <x v="255"/>
    <x v="12"/>
    <x v="0"/>
    <x v="10"/>
    <m/>
    <m/>
    <x v="29"/>
    <x v="3"/>
  </r>
  <r>
    <x v="3835"/>
    <x v="32"/>
    <x v="3735"/>
    <x v="11"/>
    <x v="3835"/>
    <x v="2"/>
    <x v="6"/>
    <x v="3"/>
    <x v="1"/>
    <x v="305"/>
    <x v="13"/>
    <x v="0"/>
    <x v="7"/>
    <m/>
    <m/>
    <x v="12"/>
    <x v="2"/>
  </r>
  <r>
    <x v="3836"/>
    <x v="3"/>
    <x v="3736"/>
    <x v="3"/>
    <x v="3836"/>
    <x v="3"/>
    <x v="3"/>
    <x v="3"/>
    <x v="1"/>
    <x v="214"/>
    <x v="15"/>
    <x v="1"/>
    <x v="5"/>
    <d v="2024-08-17T00:00:00"/>
    <d v="2024-09-09T00:00:00"/>
    <x v="0"/>
    <x v="2"/>
  </r>
  <r>
    <x v="3837"/>
    <x v="37"/>
    <x v="3737"/>
    <x v="5"/>
    <x v="3837"/>
    <x v="4"/>
    <x v="0"/>
    <x v="2"/>
    <x v="1"/>
    <x v="62"/>
    <x v="19"/>
    <x v="0"/>
    <x v="7"/>
    <m/>
    <m/>
    <x v="20"/>
    <x v="3"/>
  </r>
  <r>
    <x v="3838"/>
    <x v="12"/>
    <x v="3738"/>
    <x v="9"/>
    <x v="3838"/>
    <x v="2"/>
    <x v="6"/>
    <x v="0"/>
    <x v="0"/>
    <x v="369"/>
    <x v="8"/>
    <x v="1"/>
    <x v="5"/>
    <d v="2023-10-18T00:00:00"/>
    <d v="2023-11-21T00:00:00"/>
    <x v="14"/>
    <x v="3"/>
  </r>
  <r>
    <x v="3839"/>
    <x v="0"/>
    <x v="3739"/>
    <x v="0"/>
    <x v="3839"/>
    <x v="1"/>
    <x v="13"/>
    <x v="2"/>
    <x v="1"/>
    <x v="305"/>
    <x v="9"/>
    <x v="1"/>
    <x v="2"/>
    <d v="2024-03-20T00:00:00"/>
    <d v="2025-01-18T00:00:00"/>
    <x v="30"/>
    <x v="0"/>
  </r>
  <r>
    <x v="3840"/>
    <x v="3"/>
    <x v="3740"/>
    <x v="3"/>
    <x v="3840"/>
    <x v="5"/>
    <x v="10"/>
    <x v="4"/>
    <x v="0"/>
    <x v="158"/>
    <x v="14"/>
    <x v="0"/>
    <x v="2"/>
    <m/>
    <m/>
    <x v="36"/>
    <x v="2"/>
  </r>
  <r>
    <x v="3841"/>
    <x v="24"/>
    <x v="3741"/>
    <x v="3"/>
    <x v="3841"/>
    <x v="2"/>
    <x v="2"/>
    <x v="4"/>
    <x v="1"/>
    <x v="80"/>
    <x v="15"/>
    <x v="1"/>
    <x v="4"/>
    <d v="2024-07-15T00:00:00"/>
    <d v="2024-08-11T00:00:00"/>
    <x v="11"/>
    <x v="2"/>
  </r>
  <r>
    <x v="3842"/>
    <x v="22"/>
    <x v="3742"/>
    <x v="11"/>
    <x v="3842"/>
    <x v="2"/>
    <x v="4"/>
    <x v="1"/>
    <x v="1"/>
    <x v="418"/>
    <x v="19"/>
    <x v="1"/>
    <x v="7"/>
    <d v="2023-08-07T00:00:00"/>
    <d v="2023-09-29T00:00:00"/>
    <x v="3"/>
    <x v="2"/>
  </r>
  <r>
    <x v="3843"/>
    <x v="24"/>
    <x v="3743"/>
    <x v="3"/>
    <x v="3843"/>
    <x v="4"/>
    <x v="7"/>
    <x v="1"/>
    <x v="1"/>
    <x v="79"/>
    <x v="19"/>
    <x v="1"/>
    <x v="11"/>
    <d v="2024-11-18T00:00:00"/>
    <d v="2024-12-08T00:00:00"/>
    <x v="33"/>
    <x v="2"/>
  </r>
  <r>
    <x v="3844"/>
    <x v="11"/>
    <x v="3744"/>
    <x v="8"/>
    <x v="3844"/>
    <x v="4"/>
    <x v="18"/>
    <x v="1"/>
    <x v="1"/>
    <x v="30"/>
    <x v="17"/>
    <x v="0"/>
    <x v="0"/>
    <m/>
    <m/>
    <x v="28"/>
    <x v="3"/>
  </r>
  <r>
    <x v="3845"/>
    <x v="21"/>
    <x v="3745"/>
    <x v="10"/>
    <x v="3845"/>
    <x v="5"/>
    <x v="16"/>
    <x v="3"/>
    <x v="0"/>
    <x v="39"/>
    <x v="16"/>
    <x v="0"/>
    <x v="9"/>
    <m/>
    <m/>
    <x v="30"/>
    <x v="3"/>
  </r>
  <r>
    <x v="3846"/>
    <x v="4"/>
    <x v="3746"/>
    <x v="1"/>
    <x v="3846"/>
    <x v="5"/>
    <x v="19"/>
    <x v="3"/>
    <x v="1"/>
    <x v="216"/>
    <x v="16"/>
    <x v="1"/>
    <x v="5"/>
    <d v="2024-04-16T00:00:00"/>
    <d v="2024-11-04T00:00:00"/>
    <x v="20"/>
    <x v="0"/>
  </r>
  <r>
    <x v="3847"/>
    <x v="35"/>
    <x v="3747"/>
    <x v="2"/>
    <x v="3847"/>
    <x v="0"/>
    <x v="13"/>
    <x v="2"/>
    <x v="0"/>
    <x v="244"/>
    <x v="9"/>
    <x v="1"/>
    <x v="2"/>
    <d v="2025-01-20T00:00:00"/>
    <d v="2025-02-05T00:00:00"/>
    <x v="23"/>
    <x v="1"/>
  </r>
  <r>
    <x v="3848"/>
    <x v="5"/>
    <x v="3748"/>
    <x v="4"/>
    <x v="3848"/>
    <x v="4"/>
    <x v="0"/>
    <x v="1"/>
    <x v="1"/>
    <x v="163"/>
    <x v="9"/>
    <x v="1"/>
    <x v="0"/>
    <d v="2024-07-10T00:00:00"/>
    <d v="2024-10-23T00:00:00"/>
    <x v="18"/>
    <x v="3"/>
  </r>
  <r>
    <x v="3849"/>
    <x v="23"/>
    <x v="3749"/>
    <x v="9"/>
    <x v="3849"/>
    <x v="5"/>
    <x v="0"/>
    <x v="4"/>
    <x v="1"/>
    <x v="183"/>
    <x v="12"/>
    <x v="1"/>
    <x v="0"/>
    <d v="2024-09-20T00:00:00"/>
    <d v="2024-10-22T00:00:00"/>
    <x v="31"/>
    <x v="3"/>
  </r>
  <r>
    <x v="3850"/>
    <x v="19"/>
    <x v="3750"/>
    <x v="7"/>
    <x v="3850"/>
    <x v="5"/>
    <x v="9"/>
    <x v="4"/>
    <x v="1"/>
    <x v="267"/>
    <x v="19"/>
    <x v="0"/>
    <x v="7"/>
    <m/>
    <m/>
    <x v="12"/>
    <x v="3"/>
  </r>
  <r>
    <x v="3851"/>
    <x v="16"/>
    <x v="3751"/>
    <x v="1"/>
    <x v="3851"/>
    <x v="0"/>
    <x v="19"/>
    <x v="0"/>
    <x v="0"/>
    <x v="278"/>
    <x v="13"/>
    <x v="0"/>
    <x v="1"/>
    <m/>
    <m/>
    <x v="16"/>
    <x v="0"/>
  </r>
  <r>
    <x v="3852"/>
    <x v="7"/>
    <x v="3752"/>
    <x v="6"/>
    <x v="3852"/>
    <x v="3"/>
    <x v="7"/>
    <x v="4"/>
    <x v="0"/>
    <x v="40"/>
    <x v="6"/>
    <x v="0"/>
    <x v="11"/>
    <m/>
    <m/>
    <x v="0"/>
    <x v="3"/>
  </r>
  <r>
    <x v="3853"/>
    <x v="38"/>
    <x v="3753"/>
    <x v="0"/>
    <x v="3853"/>
    <x v="2"/>
    <x v="14"/>
    <x v="3"/>
    <x v="0"/>
    <x v="411"/>
    <x v="6"/>
    <x v="0"/>
    <x v="0"/>
    <m/>
    <m/>
    <x v="36"/>
    <x v="0"/>
  </r>
  <r>
    <x v="3854"/>
    <x v="33"/>
    <x v="3754"/>
    <x v="0"/>
    <x v="3854"/>
    <x v="1"/>
    <x v="5"/>
    <x v="4"/>
    <x v="1"/>
    <x v="66"/>
    <x v="13"/>
    <x v="0"/>
    <x v="0"/>
    <m/>
    <m/>
    <x v="20"/>
    <x v="0"/>
  </r>
  <r>
    <x v="3855"/>
    <x v="19"/>
    <x v="3755"/>
    <x v="7"/>
    <x v="3855"/>
    <x v="5"/>
    <x v="0"/>
    <x v="2"/>
    <x v="1"/>
    <x v="21"/>
    <x v="7"/>
    <x v="0"/>
    <x v="6"/>
    <m/>
    <m/>
    <x v="9"/>
    <x v="3"/>
  </r>
  <r>
    <x v="3856"/>
    <x v="1"/>
    <x v="3756"/>
    <x v="1"/>
    <x v="3856"/>
    <x v="4"/>
    <x v="12"/>
    <x v="3"/>
    <x v="0"/>
    <x v="133"/>
    <x v="2"/>
    <x v="0"/>
    <x v="10"/>
    <m/>
    <m/>
    <x v="35"/>
    <x v="0"/>
  </r>
  <r>
    <x v="3857"/>
    <x v="33"/>
    <x v="3757"/>
    <x v="0"/>
    <x v="3857"/>
    <x v="0"/>
    <x v="0"/>
    <x v="4"/>
    <x v="1"/>
    <x v="110"/>
    <x v="2"/>
    <x v="1"/>
    <x v="0"/>
    <d v="2024-07-28T00:00:00"/>
    <d v="2024-11-21T00:00:00"/>
    <x v="0"/>
    <x v="0"/>
  </r>
  <r>
    <x v="3858"/>
    <x v="14"/>
    <x v="3758"/>
    <x v="11"/>
    <x v="3858"/>
    <x v="3"/>
    <x v="10"/>
    <x v="3"/>
    <x v="1"/>
    <x v="258"/>
    <x v="8"/>
    <x v="1"/>
    <x v="6"/>
    <d v="2024-02-01T00:00:00"/>
    <d v="2024-03-14T00:00:00"/>
    <x v="20"/>
    <x v="2"/>
  </r>
  <r>
    <x v="3859"/>
    <x v="0"/>
    <x v="3759"/>
    <x v="0"/>
    <x v="3859"/>
    <x v="1"/>
    <x v="9"/>
    <x v="4"/>
    <x v="1"/>
    <x v="73"/>
    <x v="1"/>
    <x v="1"/>
    <x v="1"/>
    <d v="2023-08-26T00:00:00"/>
    <d v="2023-09-29T00:00:00"/>
    <x v="0"/>
    <x v="0"/>
  </r>
  <r>
    <x v="3860"/>
    <x v="26"/>
    <x v="3760"/>
    <x v="7"/>
    <x v="3860"/>
    <x v="0"/>
    <x v="0"/>
    <x v="2"/>
    <x v="1"/>
    <x v="376"/>
    <x v="3"/>
    <x v="0"/>
    <x v="8"/>
    <m/>
    <m/>
    <x v="5"/>
    <x v="3"/>
  </r>
  <r>
    <x v="3861"/>
    <x v="14"/>
    <x v="2628"/>
    <x v="11"/>
    <x v="3861"/>
    <x v="3"/>
    <x v="1"/>
    <x v="2"/>
    <x v="1"/>
    <x v="266"/>
    <x v="0"/>
    <x v="0"/>
    <x v="4"/>
    <m/>
    <m/>
    <x v="23"/>
    <x v="2"/>
  </r>
  <r>
    <x v="3862"/>
    <x v="7"/>
    <x v="1267"/>
    <x v="6"/>
    <x v="3862"/>
    <x v="4"/>
    <x v="8"/>
    <x v="2"/>
    <x v="1"/>
    <x v="176"/>
    <x v="9"/>
    <x v="0"/>
    <x v="0"/>
    <m/>
    <m/>
    <x v="28"/>
    <x v="3"/>
  </r>
  <r>
    <x v="3863"/>
    <x v="22"/>
    <x v="3761"/>
    <x v="11"/>
    <x v="3863"/>
    <x v="3"/>
    <x v="3"/>
    <x v="4"/>
    <x v="0"/>
    <x v="166"/>
    <x v="6"/>
    <x v="1"/>
    <x v="9"/>
    <d v="2023-07-16T00:00:00"/>
    <d v="2023-08-18T00:00:00"/>
    <x v="20"/>
    <x v="2"/>
  </r>
  <r>
    <x v="3864"/>
    <x v="36"/>
    <x v="3762"/>
    <x v="6"/>
    <x v="3864"/>
    <x v="3"/>
    <x v="0"/>
    <x v="1"/>
    <x v="1"/>
    <x v="147"/>
    <x v="8"/>
    <x v="0"/>
    <x v="3"/>
    <m/>
    <m/>
    <x v="27"/>
    <x v="3"/>
  </r>
  <r>
    <x v="3865"/>
    <x v="16"/>
    <x v="3763"/>
    <x v="1"/>
    <x v="3865"/>
    <x v="5"/>
    <x v="15"/>
    <x v="1"/>
    <x v="0"/>
    <x v="157"/>
    <x v="14"/>
    <x v="1"/>
    <x v="11"/>
    <d v="2023-11-22T00:00:00"/>
    <d v="2024-11-08T00:00:00"/>
    <x v="22"/>
    <x v="0"/>
  </r>
  <r>
    <x v="3866"/>
    <x v="31"/>
    <x v="3764"/>
    <x v="12"/>
    <x v="3866"/>
    <x v="0"/>
    <x v="0"/>
    <x v="4"/>
    <x v="1"/>
    <x v="34"/>
    <x v="19"/>
    <x v="1"/>
    <x v="4"/>
    <d v="2023-10-05T00:00:00"/>
    <d v="2023-12-20T00:00:00"/>
    <x v="14"/>
    <x v="3"/>
  </r>
  <r>
    <x v="3867"/>
    <x v="37"/>
    <x v="3765"/>
    <x v="5"/>
    <x v="3867"/>
    <x v="4"/>
    <x v="8"/>
    <x v="2"/>
    <x v="1"/>
    <x v="365"/>
    <x v="13"/>
    <x v="0"/>
    <x v="10"/>
    <m/>
    <m/>
    <x v="3"/>
    <x v="3"/>
  </r>
  <r>
    <x v="3868"/>
    <x v="15"/>
    <x v="3766"/>
    <x v="1"/>
    <x v="3868"/>
    <x v="0"/>
    <x v="15"/>
    <x v="1"/>
    <x v="0"/>
    <x v="293"/>
    <x v="7"/>
    <x v="0"/>
    <x v="8"/>
    <m/>
    <m/>
    <x v="4"/>
    <x v="0"/>
  </r>
  <r>
    <x v="3869"/>
    <x v="12"/>
    <x v="3767"/>
    <x v="9"/>
    <x v="3869"/>
    <x v="2"/>
    <x v="6"/>
    <x v="4"/>
    <x v="0"/>
    <x v="252"/>
    <x v="5"/>
    <x v="1"/>
    <x v="8"/>
    <d v="2023-10-24T00:00:00"/>
    <d v="2024-05-09T00:00:00"/>
    <x v="18"/>
    <x v="3"/>
  </r>
  <r>
    <x v="3870"/>
    <x v="26"/>
    <x v="3768"/>
    <x v="7"/>
    <x v="3870"/>
    <x v="1"/>
    <x v="17"/>
    <x v="3"/>
    <x v="1"/>
    <x v="61"/>
    <x v="4"/>
    <x v="1"/>
    <x v="3"/>
    <d v="2024-09-30T00:00:00"/>
    <d v="2025-02-10T00:00:00"/>
    <x v="15"/>
    <x v="3"/>
  </r>
  <r>
    <x v="3871"/>
    <x v="29"/>
    <x v="3769"/>
    <x v="4"/>
    <x v="3871"/>
    <x v="1"/>
    <x v="8"/>
    <x v="4"/>
    <x v="1"/>
    <x v="57"/>
    <x v="14"/>
    <x v="0"/>
    <x v="6"/>
    <m/>
    <m/>
    <x v="30"/>
    <x v="3"/>
  </r>
  <r>
    <x v="3872"/>
    <x v="24"/>
    <x v="3770"/>
    <x v="3"/>
    <x v="3872"/>
    <x v="4"/>
    <x v="12"/>
    <x v="0"/>
    <x v="1"/>
    <x v="240"/>
    <x v="18"/>
    <x v="0"/>
    <x v="11"/>
    <m/>
    <m/>
    <x v="7"/>
    <x v="2"/>
  </r>
  <r>
    <x v="3873"/>
    <x v="32"/>
    <x v="3771"/>
    <x v="11"/>
    <x v="3873"/>
    <x v="1"/>
    <x v="12"/>
    <x v="0"/>
    <x v="0"/>
    <x v="50"/>
    <x v="4"/>
    <x v="0"/>
    <x v="5"/>
    <m/>
    <m/>
    <x v="20"/>
    <x v="2"/>
  </r>
  <r>
    <x v="3874"/>
    <x v="18"/>
    <x v="3772"/>
    <x v="9"/>
    <x v="3874"/>
    <x v="1"/>
    <x v="16"/>
    <x v="4"/>
    <x v="1"/>
    <x v="215"/>
    <x v="5"/>
    <x v="0"/>
    <x v="6"/>
    <m/>
    <m/>
    <x v="11"/>
    <x v="3"/>
  </r>
  <r>
    <x v="3875"/>
    <x v="8"/>
    <x v="3773"/>
    <x v="7"/>
    <x v="3875"/>
    <x v="5"/>
    <x v="12"/>
    <x v="3"/>
    <x v="0"/>
    <x v="226"/>
    <x v="7"/>
    <x v="1"/>
    <x v="9"/>
    <d v="2024-12-25T00:00:00"/>
    <d v="2025-01-09T00:00:00"/>
    <x v="4"/>
    <x v="3"/>
  </r>
  <r>
    <x v="3876"/>
    <x v="1"/>
    <x v="3774"/>
    <x v="1"/>
    <x v="3876"/>
    <x v="4"/>
    <x v="2"/>
    <x v="1"/>
    <x v="1"/>
    <x v="284"/>
    <x v="16"/>
    <x v="1"/>
    <x v="2"/>
    <d v="2025-02-18T00:00:00"/>
    <d v="2025-02-24T00:00:00"/>
    <x v="18"/>
    <x v="0"/>
  </r>
  <r>
    <x v="3877"/>
    <x v="21"/>
    <x v="3775"/>
    <x v="10"/>
    <x v="3877"/>
    <x v="1"/>
    <x v="4"/>
    <x v="1"/>
    <x v="1"/>
    <x v="30"/>
    <x v="6"/>
    <x v="1"/>
    <x v="8"/>
    <d v="2024-06-17T00:00:00"/>
    <d v="2024-06-23T00:00:00"/>
    <x v="11"/>
    <x v="3"/>
  </r>
  <r>
    <x v="3878"/>
    <x v="19"/>
    <x v="3776"/>
    <x v="7"/>
    <x v="3878"/>
    <x v="1"/>
    <x v="6"/>
    <x v="3"/>
    <x v="0"/>
    <x v="409"/>
    <x v="2"/>
    <x v="0"/>
    <x v="8"/>
    <m/>
    <m/>
    <x v="25"/>
    <x v="3"/>
  </r>
  <r>
    <x v="3879"/>
    <x v="37"/>
    <x v="3777"/>
    <x v="5"/>
    <x v="3879"/>
    <x v="2"/>
    <x v="16"/>
    <x v="2"/>
    <x v="0"/>
    <x v="188"/>
    <x v="9"/>
    <x v="1"/>
    <x v="9"/>
    <d v="2024-07-07T00:00:00"/>
    <d v="2024-10-09T00:00:00"/>
    <x v="15"/>
    <x v="3"/>
  </r>
  <r>
    <x v="3880"/>
    <x v="21"/>
    <x v="3778"/>
    <x v="10"/>
    <x v="3880"/>
    <x v="0"/>
    <x v="6"/>
    <x v="2"/>
    <x v="0"/>
    <x v="203"/>
    <x v="16"/>
    <x v="0"/>
    <x v="2"/>
    <m/>
    <m/>
    <x v="9"/>
    <x v="3"/>
  </r>
  <r>
    <x v="3881"/>
    <x v="20"/>
    <x v="3779"/>
    <x v="8"/>
    <x v="3881"/>
    <x v="0"/>
    <x v="1"/>
    <x v="2"/>
    <x v="0"/>
    <x v="350"/>
    <x v="3"/>
    <x v="1"/>
    <x v="7"/>
    <d v="2023-11-27T00:00:00"/>
    <d v="2024-11-19T00:00:00"/>
    <x v="8"/>
    <x v="3"/>
  </r>
  <r>
    <x v="3882"/>
    <x v="35"/>
    <x v="3780"/>
    <x v="2"/>
    <x v="3882"/>
    <x v="4"/>
    <x v="12"/>
    <x v="1"/>
    <x v="1"/>
    <x v="16"/>
    <x v="7"/>
    <x v="1"/>
    <x v="6"/>
    <d v="2023-08-17T00:00:00"/>
    <d v="2024-09-27T00:00:00"/>
    <x v="7"/>
    <x v="1"/>
  </r>
  <r>
    <x v="3883"/>
    <x v="5"/>
    <x v="3781"/>
    <x v="4"/>
    <x v="3883"/>
    <x v="4"/>
    <x v="0"/>
    <x v="4"/>
    <x v="1"/>
    <x v="242"/>
    <x v="10"/>
    <x v="0"/>
    <x v="11"/>
    <m/>
    <m/>
    <x v="31"/>
    <x v="3"/>
  </r>
  <r>
    <x v="3884"/>
    <x v="23"/>
    <x v="3782"/>
    <x v="9"/>
    <x v="3884"/>
    <x v="0"/>
    <x v="2"/>
    <x v="4"/>
    <x v="1"/>
    <x v="168"/>
    <x v="3"/>
    <x v="1"/>
    <x v="2"/>
    <d v="2025-01-05T00:00:00"/>
    <d v="2025-01-28T00:00:00"/>
    <x v="4"/>
    <x v="3"/>
  </r>
  <r>
    <x v="3885"/>
    <x v="2"/>
    <x v="3783"/>
    <x v="2"/>
    <x v="3885"/>
    <x v="0"/>
    <x v="9"/>
    <x v="1"/>
    <x v="0"/>
    <x v="370"/>
    <x v="5"/>
    <x v="0"/>
    <x v="11"/>
    <m/>
    <m/>
    <x v="0"/>
    <x v="1"/>
  </r>
  <r>
    <x v="3886"/>
    <x v="13"/>
    <x v="3784"/>
    <x v="10"/>
    <x v="3886"/>
    <x v="3"/>
    <x v="5"/>
    <x v="0"/>
    <x v="0"/>
    <x v="399"/>
    <x v="3"/>
    <x v="1"/>
    <x v="0"/>
    <d v="2024-03-04T00:00:00"/>
    <d v="2024-05-26T00:00:00"/>
    <x v="5"/>
    <x v="3"/>
  </r>
  <r>
    <x v="3887"/>
    <x v="7"/>
    <x v="3785"/>
    <x v="6"/>
    <x v="3887"/>
    <x v="1"/>
    <x v="12"/>
    <x v="4"/>
    <x v="1"/>
    <x v="161"/>
    <x v="10"/>
    <x v="0"/>
    <x v="0"/>
    <m/>
    <m/>
    <x v="34"/>
    <x v="3"/>
  </r>
  <r>
    <x v="3888"/>
    <x v="24"/>
    <x v="3786"/>
    <x v="3"/>
    <x v="3888"/>
    <x v="2"/>
    <x v="12"/>
    <x v="2"/>
    <x v="0"/>
    <x v="68"/>
    <x v="15"/>
    <x v="1"/>
    <x v="2"/>
    <d v="2023-10-01T00:00:00"/>
    <d v="2024-01-08T00:00:00"/>
    <x v="28"/>
    <x v="2"/>
  </r>
  <r>
    <x v="3889"/>
    <x v="25"/>
    <x v="3787"/>
    <x v="12"/>
    <x v="3889"/>
    <x v="0"/>
    <x v="1"/>
    <x v="3"/>
    <x v="1"/>
    <x v="368"/>
    <x v="4"/>
    <x v="1"/>
    <x v="8"/>
    <d v="2023-03-01T00:00:00"/>
    <d v="2024-08-12T00:00:00"/>
    <x v="1"/>
    <x v="3"/>
  </r>
  <r>
    <x v="3890"/>
    <x v="7"/>
    <x v="3788"/>
    <x v="6"/>
    <x v="3890"/>
    <x v="1"/>
    <x v="13"/>
    <x v="3"/>
    <x v="0"/>
    <x v="147"/>
    <x v="11"/>
    <x v="0"/>
    <x v="8"/>
    <m/>
    <m/>
    <x v="33"/>
    <x v="3"/>
  </r>
  <r>
    <x v="3891"/>
    <x v="26"/>
    <x v="3789"/>
    <x v="7"/>
    <x v="3891"/>
    <x v="5"/>
    <x v="4"/>
    <x v="3"/>
    <x v="0"/>
    <x v="84"/>
    <x v="8"/>
    <x v="0"/>
    <x v="10"/>
    <m/>
    <m/>
    <x v="22"/>
    <x v="3"/>
  </r>
  <r>
    <x v="3892"/>
    <x v="38"/>
    <x v="3790"/>
    <x v="0"/>
    <x v="3892"/>
    <x v="0"/>
    <x v="6"/>
    <x v="3"/>
    <x v="0"/>
    <x v="270"/>
    <x v="14"/>
    <x v="1"/>
    <x v="5"/>
    <d v="2024-06-04T00:00:00"/>
    <d v="2025-01-20T00:00:00"/>
    <x v="30"/>
    <x v="0"/>
  </r>
  <r>
    <x v="3893"/>
    <x v="17"/>
    <x v="3791"/>
    <x v="6"/>
    <x v="3893"/>
    <x v="1"/>
    <x v="5"/>
    <x v="2"/>
    <x v="0"/>
    <x v="204"/>
    <x v="19"/>
    <x v="1"/>
    <x v="0"/>
    <d v="2025-02-11T00:00:00"/>
    <d v="2025-02-24T00:00:00"/>
    <x v="2"/>
    <x v="3"/>
  </r>
  <r>
    <x v="3894"/>
    <x v="25"/>
    <x v="3792"/>
    <x v="12"/>
    <x v="3894"/>
    <x v="0"/>
    <x v="6"/>
    <x v="1"/>
    <x v="1"/>
    <x v="270"/>
    <x v="1"/>
    <x v="1"/>
    <x v="10"/>
    <d v="2024-05-20T00:00:00"/>
    <d v="2025-02-21T00:00:00"/>
    <x v="31"/>
    <x v="3"/>
  </r>
  <r>
    <x v="3895"/>
    <x v="10"/>
    <x v="3793"/>
    <x v="2"/>
    <x v="3895"/>
    <x v="0"/>
    <x v="19"/>
    <x v="3"/>
    <x v="1"/>
    <x v="360"/>
    <x v="1"/>
    <x v="0"/>
    <x v="6"/>
    <m/>
    <m/>
    <x v="18"/>
    <x v="1"/>
  </r>
  <r>
    <x v="3896"/>
    <x v="7"/>
    <x v="3794"/>
    <x v="6"/>
    <x v="3896"/>
    <x v="5"/>
    <x v="10"/>
    <x v="4"/>
    <x v="1"/>
    <x v="379"/>
    <x v="19"/>
    <x v="0"/>
    <x v="0"/>
    <m/>
    <m/>
    <x v="32"/>
    <x v="3"/>
  </r>
  <r>
    <x v="3897"/>
    <x v="36"/>
    <x v="3795"/>
    <x v="6"/>
    <x v="3897"/>
    <x v="4"/>
    <x v="5"/>
    <x v="2"/>
    <x v="1"/>
    <x v="368"/>
    <x v="10"/>
    <x v="1"/>
    <x v="2"/>
    <d v="2023-08-17T00:00:00"/>
    <d v="2025-01-21T00:00:00"/>
    <x v="18"/>
    <x v="3"/>
  </r>
  <r>
    <x v="3898"/>
    <x v="16"/>
    <x v="3796"/>
    <x v="1"/>
    <x v="3898"/>
    <x v="3"/>
    <x v="14"/>
    <x v="2"/>
    <x v="1"/>
    <x v="158"/>
    <x v="18"/>
    <x v="0"/>
    <x v="8"/>
    <m/>
    <m/>
    <x v="5"/>
    <x v="0"/>
  </r>
  <r>
    <x v="3899"/>
    <x v="5"/>
    <x v="2381"/>
    <x v="4"/>
    <x v="3899"/>
    <x v="1"/>
    <x v="0"/>
    <x v="4"/>
    <x v="1"/>
    <x v="398"/>
    <x v="9"/>
    <x v="1"/>
    <x v="3"/>
    <d v="2024-11-04T00:00:00"/>
    <d v="2025-01-24T00:00:00"/>
    <x v="20"/>
    <x v="3"/>
  </r>
  <r>
    <x v="3900"/>
    <x v="27"/>
    <x v="3797"/>
    <x v="3"/>
    <x v="3900"/>
    <x v="3"/>
    <x v="11"/>
    <x v="1"/>
    <x v="1"/>
    <x v="398"/>
    <x v="12"/>
    <x v="1"/>
    <x v="6"/>
    <d v="2023-12-18T00:00:00"/>
    <d v="2024-07-03T00:00:00"/>
    <x v="29"/>
    <x v="2"/>
  </r>
  <r>
    <x v="3901"/>
    <x v="4"/>
    <x v="3798"/>
    <x v="1"/>
    <x v="3901"/>
    <x v="2"/>
    <x v="18"/>
    <x v="3"/>
    <x v="0"/>
    <x v="277"/>
    <x v="19"/>
    <x v="0"/>
    <x v="3"/>
    <m/>
    <m/>
    <x v="22"/>
    <x v="0"/>
  </r>
  <r>
    <x v="3902"/>
    <x v="0"/>
    <x v="3799"/>
    <x v="0"/>
    <x v="3902"/>
    <x v="0"/>
    <x v="16"/>
    <x v="3"/>
    <x v="1"/>
    <x v="358"/>
    <x v="6"/>
    <x v="0"/>
    <x v="0"/>
    <m/>
    <m/>
    <x v="23"/>
    <x v="0"/>
  </r>
  <r>
    <x v="3903"/>
    <x v="21"/>
    <x v="3800"/>
    <x v="10"/>
    <x v="3903"/>
    <x v="0"/>
    <x v="17"/>
    <x v="1"/>
    <x v="1"/>
    <x v="155"/>
    <x v="6"/>
    <x v="0"/>
    <x v="0"/>
    <m/>
    <m/>
    <x v="1"/>
    <x v="3"/>
  </r>
  <r>
    <x v="3904"/>
    <x v="20"/>
    <x v="3801"/>
    <x v="8"/>
    <x v="3904"/>
    <x v="2"/>
    <x v="8"/>
    <x v="1"/>
    <x v="0"/>
    <x v="378"/>
    <x v="2"/>
    <x v="1"/>
    <x v="6"/>
    <d v="2023-07-21T00:00:00"/>
    <d v="2025-02-09T00:00:00"/>
    <x v="34"/>
    <x v="3"/>
  </r>
  <r>
    <x v="3905"/>
    <x v="28"/>
    <x v="3802"/>
    <x v="4"/>
    <x v="3905"/>
    <x v="1"/>
    <x v="9"/>
    <x v="1"/>
    <x v="1"/>
    <x v="373"/>
    <x v="0"/>
    <x v="0"/>
    <x v="8"/>
    <m/>
    <m/>
    <x v="6"/>
    <x v="3"/>
  </r>
  <r>
    <x v="3906"/>
    <x v="13"/>
    <x v="3803"/>
    <x v="10"/>
    <x v="3906"/>
    <x v="4"/>
    <x v="1"/>
    <x v="4"/>
    <x v="1"/>
    <x v="325"/>
    <x v="3"/>
    <x v="1"/>
    <x v="6"/>
    <d v="2023-10-14T00:00:00"/>
    <d v="2024-12-14T00:00:00"/>
    <x v="24"/>
    <x v="3"/>
  </r>
  <r>
    <x v="3907"/>
    <x v="33"/>
    <x v="3804"/>
    <x v="0"/>
    <x v="3907"/>
    <x v="5"/>
    <x v="4"/>
    <x v="2"/>
    <x v="1"/>
    <x v="277"/>
    <x v="1"/>
    <x v="1"/>
    <x v="6"/>
    <d v="2024-05-06T00:00:00"/>
    <d v="2024-06-10T00:00:00"/>
    <x v="15"/>
    <x v="0"/>
  </r>
  <r>
    <x v="3908"/>
    <x v="23"/>
    <x v="3805"/>
    <x v="9"/>
    <x v="3908"/>
    <x v="2"/>
    <x v="5"/>
    <x v="3"/>
    <x v="1"/>
    <x v="357"/>
    <x v="0"/>
    <x v="1"/>
    <x v="4"/>
    <d v="2025-01-27T00:00:00"/>
    <d v="2025-02-06T00:00:00"/>
    <x v="32"/>
    <x v="3"/>
  </r>
  <r>
    <x v="3909"/>
    <x v="13"/>
    <x v="933"/>
    <x v="10"/>
    <x v="3909"/>
    <x v="5"/>
    <x v="1"/>
    <x v="2"/>
    <x v="1"/>
    <x v="330"/>
    <x v="2"/>
    <x v="0"/>
    <x v="5"/>
    <m/>
    <m/>
    <x v="32"/>
    <x v="3"/>
  </r>
  <r>
    <x v="3910"/>
    <x v="19"/>
    <x v="3806"/>
    <x v="7"/>
    <x v="3910"/>
    <x v="2"/>
    <x v="1"/>
    <x v="0"/>
    <x v="0"/>
    <x v="272"/>
    <x v="13"/>
    <x v="0"/>
    <x v="6"/>
    <m/>
    <m/>
    <x v="11"/>
    <x v="3"/>
  </r>
  <r>
    <x v="3911"/>
    <x v="29"/>
    <x v="3807"/>
    <x v="4"/>
    <x v="3911"/>
    <x v="2"/>
    <x v="0"/>
    <x v="0"/>
    <x v="0"/>
    <x v="407"/>
    <x v="2"/>
    <x v="0"/>
    <x v="0"/>
    <m/>
    <m/>
    <x v="31"/>
    <x v="3"/>
  </r>
  <r>
    <x v="3912"/>
    <x v="14"/>
    <x v="3808"/>
    <x v="11"/>
    <x v="3912"/>
    <x v="4"/>
    <x v="8"/>
    <x v="3"/>
    <x v="1"/>
    <x v="242"/>
    <x v="18"/>
    <x v="1"/>
    <x v="6"/>
    <d v="2024-04-25T00:00:00"/>
    <d v="2024-07-16T00:00:00"/>
    <x v="11"/>
    <x v="2"/>
  </r>
  <r>
    <x v="3913"/>
    <x v="29"/>
    <x v="3809"/>
    <x v="4"/>
    <x v="3913"/>
    <x v="5"/>
    <x v="1"/>
    <x v="3"/>
    <x v="1"/>
    <x v="319"/>
    <x v="6"/>
    <x v="1"/>
    <x v="3"/>
    <d v="2023-04-15T00:00:00"/>
    <d v="2025-01-16T00:00:00"/>
    <x v="30"/>
    <x v="3"/>
  </r>
  <r>
    <x v="3914"/>
    <x v="9"/>
    <x v="3810"/>
    <x v="8"/>
    <x v="3914"/>
    <x v="4"/>
    <x v="12"/>
    <x v="1"/>
    <x v="0"/>
    <x v="277"/>
    <x v="19"/>
    <x v="1"/>
    <x v="6"/>
    <d v="2023-11-30T00:00:00"/>
    <d v="2024-11-23T00:00:00"/>
    <x v="28"/>
    <x v="3"/>
  </r>
  <r>
    <x v="3915"/>
    <x v="0"/>
    <x v="3811"/>
    <x v="0"/>
    <x v="3915"/>
    <x v="2"/>
    <x v="13"/>
    <x v="3"/>
    <x v="0"/>
    <x v="51"/>
    <x v="14"/>
    <x v="1"/>
    <x v="10"/>
    <d v="2023-12-05T00:00:00"/>
    <d v="2024-08-08T00:00:00"/>
    <x v="24"/>
    <x v="0"/>
  </r>
  <r>
    <x v="3916"/>
    <x v="0"/>
    <x v="3812"/>
    <x v="0"/>
    <x v="3916"/>
    <x v="5"/>
    <x v="13"/>
    <x v="3"/>
    <x v="0"/>
    <x v="119"/>
    <x v="16"/>
    <x v="1"/>
    <x v="6"/>
    <d v="2024-05-06T00:00:00"/>
    <d v="2025-02-02T00:00:00"/>
    <x v="23"/>
    <x v="0"/>
  </r>
  <r>
    <x v="3917"/>
    <x v="10"/>
    <x v="3813"/>
    <x v="2"/>
    <x v="3917"/>
    <x v="4"/>
    <x v="3"/>
    <x v="1"/>
    <x v="1"/>
    <x v="12"/>
    <x v="7"/>
    <x v="0"/>
    <x v="0"/>
    <m/>
    <m/>
    <x v="27"/>
    <x v="1"/>
  </r>
  <r>
    <x v="3918"/>
    <x v="34"/>
    <x v="3814"/>
    <x v="5"/>
    <x v="3918"/>
    <x v="0"/>
    <x v="18"/>
    <x v="0"/>
    <x v="1"/>
    <x v="67"/>
    <x v="15"/>
    <x v="0"/>
    <x v="4"/>
    <m/>
    <m/>
    <x v="17"/>
    <x v="3"/>
  </r>
  <r>
    <x v="3919"/>
    <x v="1"/>
    <x v="3815"/>
    <x v="1"/>
    <x v="3919"/>
    <x v="2"/>
    <x v="3"/>
    <x v="3"/>
    <x v="1"/>
    <x v="43"/>
    <x v="11"/>
    <x v="0"/>
    <x v="9"/>
    <m/>
    <m/>
    <x v="12"/>
    <x v="0"/>
  </r>
  <r>
    <x v="3920"/>
    <x v="15"/>
    <x v="2935"/>
    <x v="1"/>
    <x v="3920"/>
    <x v="5"/>
    <x v="11"/>
    <x v="3"/>
    <x v="1"/>
    <x v="53"/>
    <x v="19"/>
    <x v="1"/>
    <x v="3"/>
    <d v="2025-01-04T00:00:00"/>
    <d v="2025-02-20T00:00:00"/>
    <x v="9"/>
    <x v="0"/>
  </r>
  <r>
    <x v="3921"/>
    <x v="0"/>
    <x v="3816"/>
    <x v="0"/>
    <x v="3921"/>
    <x v="5"/>
    <x v="9"/>
    <x v="3"/>
    <x v="0"/>
    <x v="290"/>
    <x v="18"/>
    <x v="1"/>
    <x v="2"/>
    <d v="2024-12-17T00:00:00"/>
    <d v="2025-01-27T00:00:00"/>
    <x v="6"/>
    <x v="0"/>
  </r>
  <r>
    <x v="3922"/>
    <x v="27"/>
    <x v="3817"/>
    <x v="3"/>
    <x v="3922"/>
    <x v="2"/>
    <x v="12"/>
    <x v="1"/>
    <x v="0"/>
    <x v="388"/>
    <x v="16"/>
    <x v="0"/>
    <x v="8"/>
    <m/>
    <m/>
    <x v="19"/>
    <x v="2"/>
  </r>
  <r>
    <x v="3923"/>
    <x v="0"/>
    <x v="3818"/>
    <x v="0"/>
    <x v="3923"/>
    <x v="5"/>
    <x v="3"/>
    <x v="4"/>
    <x v="0"/>
    <x v="112"/>
    <x v="18"/>
    <x v="1"/>
    <x v="0"/>
    <d v="2023-04-29T00:00:00"/>
    <d v="2023-09-01T00:00:00"/>
    <x v="24"/>
    <x v="0"/>
  </r>
  <r>
    <x v="3924"/>
    <x v="6"/>
    <x v="3819"/>
    <x v="5"/>
    <x v="3924"/>
    <x v="4"/>
    <x v="2"/>
    <x v="1"/>
    <x v="0"/>
    <x v="321"/>
    <x v="10"/>
    <x v="1"/>
    <x v="2"/>
    <d v="2024-09-13T00:00:00"/>
    <d v="2025-01-18T00:00:00"/>
    <x v="9"/>
    <x v="3"/>
  </r>
  <r>
    <x v="3925"/>
    <x v="15"/>
    <x v="3820"/>
    <x v="1"/>
    <x v="3925"/>
    <x v="0"/>
    <x v="13"/>
    <x v="2"/>
    <x v="0"/>
    <x v="285"/>
    <x v="9"/>
    <x v="1"/>
    <x v="1"/>
    <d v="2024-09-20T00:00:00"/>
    <d v="2024-10-09T00:00:00"/>
    <x v="19"/>
    <x v="0"/>
  </r>
  <r>
    <x v="3926"/>
    <x v="12"/>
    <x v="3821"/>
    <x v="9"/>
    <x v="3926"/>
    <x v="3"/>
    <x v="3"/>
    <x v="3"/>
    <x v="0"/>
    <x v="89"/>
    <x v="11"/>
    <x v="1"/>
    <x v="9"/>
    <d v="2025-02-10T00:00:00"/>
    <d v="2025-02-22T00:00:00"/>
    <x v="31"/>
    <x v="3"/>
  </r>
  <r>
    <x v="3927"/>
    <x v="36"/>
    <x v="3822"/>
    <x v="6"/>
    <x v="3927"/>
    <x v="0"/>
    <x v="17"/>
    <x v="0"/>
    <x v="1"/>
    <x v="52"/>
    <x v="17"/>
    <x v="0"/>
    <x v="2"/>
    <m/>
    <m/>
    <x v="10"/>
    <x v="3"/>
  </r>
  <r>
    <x v="3928"/>
    <x v="3"/>
    <x v="94"/>
    <x v="3"/>
    <x v="3928"/>
    <x v="1"/>
    <x v="11"/>
    <x v="3"/>
    <x v="0"/>
    <x v="296"/>
    <x v="11"/>
    <x v="1"/>
    <x v="9"/>
    <d v="2024-06-02T00:00:00"/>
    <d v="2024-11-23T00:00:00"/>
    <x v="27"/>
    <x v="2"/>
  </r>
  <r>
    <x v="3929"/>
    <x v="36"/>
    <x v="3823"/>
    <x v="6"/>
    <x v="3929"/>
    <x v="0"/>
    <x v="12"/>
    <x v="0"/>
    <x v="1"/>
    <x v="324"/>
    <x v="8"/>
    <x v="0"/>
    <x v="7"/>
    <m/>
    <m/>
    <x v="35"/>
    <x v="3"/>
  </r>
  <r>
    <x v="3930"/>
    <x v="18"/>
    <x v="3824"/>
    <x v="9"/>
    <x v="3930"/>
    <x v="5"/>
    <x v="2"/>
    <x v="4"/>
    <x v="0"/>
    <x v="332"/>
    <x v="10"/>
    <x v="0"/>
    <x v="1"/>
    <m/>
    <m/>
    <x v="10"/>
    <x v="3"/>
  </r>
  <r>
    <x v="3931"/>
    <x v="6"/>
    <x v="3825"/>
    <x v="5"/>
    <x v="3931"/>
    <x v="1"/>
    <x v="11"/>
    <x v="0"/>
    <x v="1"/>
    <x v="218"/>
    <x v="16"/>
    <x v="1"/>
    <x v="8"/>
    <d v="2024-01-12T00:00:00"/>
    <d v="2024-06-19T00:00:00"/>
    <x v="36"/>
    <x v="3"/>
  </r>
  <r>
    <x v="3932"/>
    <x v="32"/>
    <x v="3826"/>
    <x v="11"/>
    <x v="3932"/>
    <x v="3"/>
    <x v="8"/>
    <x v="0"/>
    <x v="1"/>
    <x v="215"/>
    <x v="12"/>
    <x v="1"/>
    <x v="0"/>
    <d v="2023-08-07T00:00:00"/>
    <d v="2024-02-03T00:00:00"/>
    <x v="28"/>
    <x v="2"/>
  </r>
  <r>
    <x v="3933"/>
    <x v="6"/>
    <x v="2061"/>
    <x v="5"/>
    <x v="3933"/>
    <x v="4"/>
    <x v="6"/>
    <x v="2"/>
    <x v="1"/>
    <x v="207"/>
    <x v="0"/>
    <x v="0"/>
    <x v="11"/>
    <m/>
    <m/>
    <x v="32"/>
    <x v="3"/>
  </r>
  <r>
    <x v="3934"/>
    <x v="27"/>
    <x v="3827"/>
    <x v="3"/>
    <x v="3934"/>
    <x v="5"/>
    <x v="9"/>
    <x v="3"/>
    <x v="0"/>
    <x v="124"/>
    <x v="4"/>
    <x v="0"/>
    <x v="2"/>
    <m/>
    <m/>
    <x v="36"/>
    <x v="2"/>
  </r>
  <r>
    <x v="3935"/>
    <x v="8"/>
    <x v="3828"/>
    <x v="7"/>
    <x v="3935"/>
    <x v="2"/>
    <x v="19"/>
    <x v="3"/>
    <x v="1"/>
    <x v="165"/>
    <x v="7"/>
    <x v="1"/>
    <x v="0"/>
    <d v="2025-02-19T00:00:00"/>
    <d v="2025-02-25T00:00:00"/>
    <x v="19"/>
    <x v="3"/>
  </r>
  <r>
    <x v="3936"/>
    <x v="25"/>
    <x v="3829"/>
    <x v="12"/>
    <x v="3936"/>
    <x v="2"/>
    <x v="10"/>
    <x v="2"/>
    <x v="1"/>
    <x v="283"/>
    <x v="11"/>
    <x v="1"/>
    <x v="10"/>
    <d v="2023-11-14T00:00:00"/>
    <d v="2023-11-17T00:00:00"/>
    <x v="35"/>
    <x v="3"/>
  </r>
  <r>
    <x v="3937"/>
    <x v="33"/>
    <x v="3830"/>
    <x v="0"/>
    <x v="3937"/>
    <x v="3"/>
    <x v="5"/>
    <x v="0"/>
    <x v="1"/>
    <x v="368"/>
    <x v="5"/>
    <x v="1"/>
    <x v="0"/>
    <d v="2023-12-04T00:00:00"/>
    <d v="2024-09-28T00:00:00"/>
    <x v="22"/>
    <x v="0"/>
  </r>
  <r>
    <x v="3938"/>
    <x v="6"/>
    <x v="3831"/>
    <x v="5"/>
    <x v="3938"/>
    <x v="1"/>
    <x v="8"/>
    <x v="2"/>
    <x v="1"/>
    <x v="339"/>
    <x v="11"/>
    <x v="1"/>
    <x v="10"/>
    <d v="2023-06-08T00:00:00"/>
    <d v="2023-07-24T00:00:00"/>
    <x v="10"/>
    <x v="3"/>
  </r>
  <r>
    <x v="3939"/>
    <x v="21"/>
    <x v="3832"/>
    <x v="10"/>
    <x v="3939"/>
    <x v="2"/>
    <x v="2"/>
    <x v="4"/>
    <x v="1"/>
    <x v="31"/>
    <x v="3"/>
    <x v="1"/>
    <x v="4"/>
    <d v="2024-07-10T00:00:00"/>
    <d v="2024-08-09T00:00:00"/>
    <x v="14"/>
    <x v="3"/>
  </r>
  <r>
    <x v="3940"/>
    <x v="16"/>
    <x v="3833"/>
    <x v="1"/>
    <x v="3940"/>
    <x v="2"/>
    <x v="11"/>
    <x v="3"/>
    <x v="0"/>
    <x v="400"/>
    <x v="14"/>
    <x v="1"/>
    <x v="11"/>
    <d v="2024-02-26T00:00:00"/>
    <d v="2024-06-10T00:00:00"/>
    <x v="31"/>
    <x v="0"/>
  </r>
  <r>
    <x v="3941"/>
    <x v="6"/>
    <x v="3834"/>
    <x v="5"/>
    <x v="3941"/>
    <x v="0"/>
    <x v="19"/>
    <x v="2"/>
    <x v="1"/>
    <x v="94"/>
    <x v="8"/>
    <x v="0"/>
    <x v="8"/>
    <m/>
    <m/>
    <x v="9"/>
    <x v="3"/>
  </r>
  <r>
    <x v="3942"/>
    <x v="24"/>
    <x v="3835"/>
    <x v="3"/>
    <x v="3942"/>
    <x v="3"/>
    <x v="17"/>
    <x v="4"/>
    <x v="0"/>
    <x v="57"/>
    <x v="4"/>
    <x v="0"/>
    <x v="8"/>
    <m/>
    <m/>
    <x v="26"/>
    <x v="2"/>
  </r>
  <r>
    <x v="3943"/>
    <x v="7"/>
    <x v="3836"/>
    <x v="6"/>
    <x v="3943"/>
    <x v="5"/>
    <x v="9"/>
    <x v="3"/>
    <x v="0"/>
    <x v="326"/>
    <x v="17"/>
    <x v="1"/>
    <x v="3"/>
    <d v="2024-05-23T00:00:00"/>
    <d v="2024-11-20T00:00:00"/>
    <x v="34"/>
    <x v="3"/>
  </r>
  <r>
    <x v="3944"/>
    <x v="36"/>
    <x v="3837"/>
    <x v="6"/>
    <x v="3944"/>
    <x v="1"/>
    <x v="19"/>
    <x v="4"/>
    <x v="1"/>
    <x v="330"/>
    <x v="15"/>
    <x v="1"/>
    <x v="5"/>
    <d v="2024-08-11T00:00:00"/>
    <d v="2025-02-15T00:00:00"/>
    <x v="10"/>
    <x v="3"/>
  </r>
  <r>
    <x v="3945"/>
    <x v="32"/>
    <x v="3838"/>
    <x v="11"/>
    <x v="3945"/>
    <x v="2"/>
    <x v="1"/>
    <x v="3"/>
    <x v="1"/>
    <x v="81"/>
    <x v="15"/>
    <x v="1"/>
    <x v="1"/>
    <d v="2024-03-20T00:00:00"/>
    <d v="2024-05-01T00:00:00"/>
    <x v="2"/>
    <x v="2"/>
  </r>
  <r>
    <x v="3946"/>
    <x v="29"/>
    <x v="3839"/>
    <x v="4"/>
    <x v="3946"/>
    <x v="3"/>
    <x v="18"/>
    <x v="4"/>
    <x v="0"/>
    <x v="61"/>
    <x v="2"/>
    <x v="0"/>
    <x v="4"/>
    <m/>
    <m/>
    <x v="11"/>
    <x v="3"/>
  </r>
  <r>
    <x v="3947"/>
    <x v="21"/>
    <x v="3840"/>
    <x v="10"/>
    <x v="3947"/>
    <x v="3"/>
    <x v="5"/>
    <x v="1"/>
    <x v="1"/>
    <x v="61"/>
    <x v="19"/>
    <x v="1"/>
    <x v="3"/>
    <d v="2024-04-29T00:00:00"/>
    <d v="2024-06-02T00:00:00"/>
    <x v="33"/>
    <x v="3"/>
  </r>
  <r>
    <x v="3948"/>
    <x v="27"/>
    <x v="3841"/>
    <x v="3"/>
    <x v="3948"/>
    <x v="4"/>
    <x v="5"/>
    <x v="4"/>
    <x v="0"/>
    <x v="27"/>
    <x v="13"/>
    <x v="0"/>
    <x v="6"/>
    <m/>
    <m/>
    <x v="30"/>
    <x v="2"/>
  </r>
  <r>
    <x v="3949"/>
    <x v="20"/>
    <x v="3842"/>
    <x v="8"/>
    <x v="3949"/>
    <x v="3"/>
    <x v="12"/>
    <x v="4"/>
    <x v="0"/>
    <x v="23"/>
    <x v="12"/>
    <x v="1"/>
    <x v="9"/>
    <d v="2023-03-20T00:00:00"/>
    <d v="2024-04-06T00:00:00"/>
    <x v="26"/>
    <x v="3"/>
  </r>
  <r>
    <x v="3950"/>
    <x v="11"/>
    <x v="3843"/>
    <x v="8"/>
    <x v="3950"/>
    <x v="3"/>
    <x v="7"/>
    <x v="1"/>
    <x v="0"/>
    <x v="190"/>
    <x v="6"/>
    <x v="1"/>
    <x v="4"/>
    <d v="2024-09-08T00:00:00"/>
    <d v="2024-11-08T00:00:00"/>
    <x v="10"/>
    <x v="3"/>
  </r>
  <r>
    <x v="3951"/>
    <x v="22"/>
    <x v="217"/>
    <x v="11"/>
    <x v="3951"/>
    <x v="4"/>
    <x v="2"/>
    <x v="1"/>
    <x v="0"/>
    <x v="231"/>
    <x v="9"/>
    <x v="0"/>
    <x v="2"/>
    <m/>
    <m/>
    <x v="34"/>
    <x v="2"/>
  </r>
  <r>
    <x v="3952"/>
    <x v="36"/>
    <x v="3844"/>
    <x v="6"/>
    <x v="3952"/>
    <x v="3"/>
    <x v="8"/>
    <x v="4"/>
    <x v="0"/>
    <x v="111"/>
    <x v="5"/>
    <x v="1"/>
    <x v="3"/>
    <d v="2023-03-06T00:00:00"/>
    <d v="2024-08-25T00:00:00"/>
    <x v="27"/>
    <x v="3"/>
  </r>
  <r>
    <x v="3953"/>
    <x v="6"/>
    <x v="3845"/>
    <x v="5"/>
    <x v="3953"/>
    <x v="2"/>
    <x v="4"/>
    <x v="1"/>
    <x v="1"/>
    <x v="327"/>
    <x v="13"/>
    <x v="0"/>
    <x v="4"/>
    <m/>
    <m/>
    <x v="9"/>
    <x v="3"/>
  </r>
  <r>
    <x v="3954"/>
    <x v="6"/>
    <x v="3846"/>
    <x v="5"/>
    <x v="3954"/>
    <x v="5"/>
    <x v="2"/>
    <x v="1"/>
    <x v="1"/>
    <x v="124"/>
    <x v="4"/>
    <x v="0"/>
    <x v="7"/>
    <m/>
    <m/>
    <x v="29"/>
    <x v="3"/>
  </r>
  <r>
    <x v="3955"/>
    <x v="0"/>
    <x v="3847"/>
    <x v="0"/>
    <x v="3955"/>
    <x v="0"/>
    <x v="18"/>
    <x v="4"/>
    <x v="1"/>
    <x v="121"/>
    <x v="11"/>
    <x v="1"/>
    <x v="3"/>
    <d v="2024-09-01T00:00:00"/>
    <d v="2025-01-13T00:00:00"/>
    <x v="6"/>
    <x v="0"/>
  </r>
  <r>
    <x v="3956"/>
    <x v="27"/>
    <x v="3848"/>
    <x v="3"/>
    <x v="3956"/>
    <x v="4"/>
    <x v="12"/>
    <x v="0"/>
    <x v="0"/>
    <x v="266"/>
    <x v="11"/>
    <x v="0"/>
    <x v="10"/>
    <m/>
    <m/>
    <x v="2"/>
    <x v="2"/>
  </r>
  <r>
    <x v="3957"/>
    <x v="14"/>
    <x v="3849"/>
    <x v="11"/>
    <x v="3957"/>
    <x v="1"/>
    <x v="12"/>
    <x v="1"/>
    <x v="0"/>
    <x v="260"/>
    <x v="15"/>
    <x v="1"/>
    <x v="9"/>
    <d v="2023-07-06T00:00:00"/>
    <d v="2024-12-25T00:00:00"/>
    <x v="31"/>
    <x v="2"/>
  </r>
  <r>
    <x v="3958"/>
    <x v="14"/>
    <x v="3850"/>
    <x v="11"/>
    <x v="3958"/>
    <x v="5"/>
    <x v="2"/>
    <x v="2"/>
    <x v="0"/>
    <x v="52"/>
    <x v="18"/>
    <x v="0"/>
    <x v="10"/>
    <m/>
    <m/>
    <x v="29"/>
    <x v="2"/>
  </r>
  <r>
    <x v="3959"/>
    <x v="35"/>
    <x v="3851"/>
    <x v="2"/>
    <x v="3959"/>
    <x v="1"/>
    <x v="9"/>
    <x v="2"/>
    <x v="1"/>
    <x v="198"/>
    <x v="1"/>
    <x v="1"/>
    <x v="6"/>
    <d v="2023-11-09T00:00:00"/>
    <d v="2024-12-03T00:00:00"/>
    <x v="32"/>
    <x v="1"/>
  </r>
  <r>
    <x v="3960"/>
    <x v="26"/>
    <x v="3852"/>
    <x v="7"/>
    <x v="3960"/>
    <x v="5"/>
    <x v="1"/>
    <x v="0"/>
    <x v="1"/>
    <x v="273"/>
    <x v="17"/>
    <x v="0"/>
    <x v="3"/>
    <m/>
    <m/>
    <x v="13"/>
    <x v="3"/>
  </r>
  <r>
    <x v="3961"/>
    <x v="36"/>
    <x v="3853"/>
    <x v="6"/>
    <x v="3961"/>
    <x v="5"/>
    <x v="6"/>
    <x v="2"/>
    <x v="0"/>
    <x v="53"/>
    <x v="16"/>
    <x v="1"/>
    <x v="2"/>
    <d v="2024-09-21T00:00:00"/>
    <d v="2024-11-05T00:00:00"/>
    <x v="32"/>
    <x v="3"/>
  </r>
  <r>
    <x v="3962"/>
    <x v="23"/>
    <x v="3854"/>
    <x v="9"/>
    <x v="3962"/>
    <x v="2"/>
    <x v="16"/>
    <x v="0"/>
    <x v="1"/>
    <x v="224"/>
    <x v="16"/>
    <x v="0"/>
    <x v="0"/>
    <m/>
    <m/>
    <x v="15"/>
    <x v="3"/>
  </r>
  <r>
    <x v="3963"/>
    <x v="20"/>
    <x v="3855"/>
    <x v="8"/>
    <x v="3963"/>
    <x v="2"/>
    <x v="12"/>
    <x v="2"/>
    <x v="0"/>
    <x v="193"/>
    <x v="4"/>
    <x v="1"/>
    <x v="0"/>
    <d v="2023-11-20T00:00:00"/>
    <d v="2024-12-17T00:00:00"/>
    <x v="21"/>
    <x v="3"/>
  </r>
  <r>
    <x v="3964"/>
    <x v="3"/>
    <x v="3856"/>
    <x v="3"/>
    <x v="3964"/>
    <x v="0"/>
    <x v="4"/>
    <x v="1"/>
    <x v="0"/>
    <x v="28"/>
    <x v="11"/>
    <x v="1"/>
    <x v="11"/>
    <d v="2023-03-13T00:00:00"/>
    <d v="2023-06-20T00:00:00"/>
    <x v="6"/>
    <x v="2"/>
  </r>
  <r>
    <x v="3965"/>
    <x v="33"/>
    <x v="334"/>
    <x v="0"/>
    <x v="3965"/>
    <x v="2"/>
    <x v="17"/>
    <x v="0"/>
    <x v="1"/>
    <x v="205"/>
    <x v="0"/>
    <x v="0"/>
    <x v="11"/>
    <m/>
    <m/>
    <x v="33"/>
    <x v="0"/>
  </r>
  <r>
    <x v="3966"/>
    <x v="0"/>
    <x v="3857"/>
    <x v="0"/>
    <x v="3966"/>
    <x v="2"/>
    <x v="16"/>
    <x v="0"/>
    <x v="1"/>
    <x v="339"/>
    <x v="13"/>
    <x v="1"/>
    <x v="2"/>
    <d v="2023-11-16T00:00:00"/>
    <d v="2024-10-04T00:00:00"/>
    <x v="10"/>
    <x v="0"/>
  </r>
  <r>
    <x v="3967"/>
    <x v="12"/>
    <x v="3858"/>
    <x v="9"/>
    <x v="3967"/>
    <x v="4"/>
    <x v="8"/>
    <x v="4"/>
    <x v="1"/>
    <x v="319"/>
    <x v="17"/>
    <x v="0"/>
    <x v="6"/>
    <m/>
    <m/>
    <x v="29"/>
    <x v="3"/>
  </r>
  <r>
    <x v="3968"/>
    <x v="36"/>
    <x v="3859"/>
    <x v="6"/>
    <x v="3968"/>
    <x v="0"/>
    <x v="14"/>
    <x v="4"/>
    <x v="1"/>
    <x v="268"/>
    <x v="0"/>
    <x v="1"/>
    <x v="7"/>
    <d v="2024-03-16T00:00:00"/>
    <d v="2024-09-03T00:00:00"/>
    <x v="24"/>
    <x v="3"/>
  </r>
  <r>
    <x v="3969"/>
    <x v="17"/>
    <x v="3860"/>
    <x v="6"/>
    <x v="3969"/>
    <x v="0"/>
    <x v="14"/>
    <x v="2"/>
    <x v="1"/>
    <x v="176"/>
    <x v="2"/>
    <x v="1"/>
    <x v="7"/>
    <d v="2023-06-20T00:00:00"/>
    <d v="2023-07-31T00:00:00"/>
    <x v="23"/>
    <x v="3"/>
  </r>
  <r>
    <x v="3970"/>
    <x v="32"/>
    <x v="3861"/>
    <x v="11"/>
    <x v="3970"/>
    <x v="1"/>
    <x v="5"/>
    <x v="1"/>
    <x v="1"/>
    <x v="333"/>
    <x v="1"/>
    <x v="0"/>
    <x v="7"/>
    <m/>
    <m/>
    <x v="33"/>
    <x v="2"/>
  </r>
  <r>
    <x v="3971"/>
    <x v="15"/>
    <x v="3862"/>
    <x v="1"/>
    <x v="3971"/>
    <x v="4"/>
    <x v="18"/>
    <x v="3"/>
    <x v="1"/>
    <x v="11"/>
    <x v="17"/>
    <x v="1"/>
    <x v="5"/>
    <d v="2023-07-05T00:00:00"/>
    <d v="2024-10-18T00:00:00"/>
    <x v="21"/>
    <x v="0"/>
  </r>
  <r>
    <x v="3972"/>
    <x v="29"/>
    <x v="3863"/>
    <x v="4"/>
    <x v="3972"/>
    <x v="1"/>
    <x v="15"/>
    <x v="1"/>
    <x v="0"/>
    <x v="110"/>
    <x v="3"/>
    <x v="1"/>
    <x v="1"/>
    <d v="2024-12-08T00:00:00"/>
    <d v="2024-12-31T00:00:00"/>
    <x v="30"/>
    <x v="3"/>
  </r>
  <r>
    <x v="3973"/>
    <x v="34"/>
    <x v="3864"/>
    <x v="5"/>
    <x v="3973"/>
    <x v="5"/>
    <x v="7"/>
    <x v="0"/>
    <x v="0"/>
    <x v="134"/>
    <x v="6"/>
    <x v="1"/>
    <x v="4"/>
    <d v="2023-09-26T00:00:00"/>
    <d v="2024-02-27T00:00:00"/>
    <x v="20"/>
    <x v="3"/>
  </r>
  <r>
    <x v="3974"/>
    <x v="5"/>
    <x v="3865"/>
    <x v="4"/>
    <x v="3974"/>
    <x v="1"/>
    <x v="19"/>
    <x v="1"/>
    <x v="1"/>
    <x v="150"/>
    <x v="18"/>
    <x v="0"/>
    <x v="11"/>
    <m/>
    <m/>
    <x v="31"/>
    <x v="3"/>
  </r>
  <r>
    <x v="3975"/>
    <x v="33"/>
    <x v="3866"/>
    <x v="0"/>
    <x v="3975"/>
    <x v="0"/>
    <x v="6"/>
    <x v="1"/>
    <x v="0"/>
    <x v="141"/>
    <x v="6"/>
    <x v="0"/>
    <x v="7"/>
    <m/>
    <m/>
    <x v="16"/>
    <x v="0"/>
  </r>
  <r>
    <x v="3976"/>
    <x v="0"/>
    <x v="3867"/>
    <x v="0"/>
    <x v="3976"/>
    <x v="5"/>
    <x v="12"/>
    <x v="2"/>
    <x v="1"/>
    <x v="183"/>
    <x v="15"/>
    <x v="1"/>
    <x v="0"/>
    <d v="2024-12-03T00:00:00"/>
    <d v="2025-01-11T00:00:00"/>
    <x v="4"/>
    <x v="0"/>
  </r>
  <r>
    <x v="3977"/>
    <x v="32"/>
    <x v="3868"/>
    <x v="11"/>
    <x v="3977"/>
    <x v="0"/>
    <x v="17"/>
    <x v="1"/>
    <x v="1"/>
    <x v="392"/>
    <x v="5"/>
    <x v="1"/>
    <x v="4"/>
    <d v="2024-12-11T00:00:00"/>
    <d v="2025-02-15T00:00:00"/>
    <x v="5"/>
    <x v="2"/>
  </r>
  <r>
    <x v="3978"/>
    <x v="1"/>
    <x v="3869"/>
    <x v="1"/>
    <x v="3978"/>
    <x v="0"/>
    <x v="8"/>
    <x v="1"/>
    <x v="1"/>
    <x v="180"/>
    <x v="13"/>
    <x v="1"/>
    <x v="2"/>
    <d v="2023-09-09T00:00:00"/>
    <d v="2023-12-21T00:00:00"/>
    <x v="17"/>
    <x v="0"/>
  </r>
  <r>
    <x v="3979"/>
    <x v="9"/>
    <x v="3870"/>
    <x v="8"/>
    <x v="3979"/>
    <x v="4"/>
    <x v="1"/>
    <x v="4"/>
    <x v="0"/>
    <x v="168"/>
    <x v="9"/>
    <x v="1"/>
    <x v="2"/>
    <d v="2023-09-17T00:00:00"/>
    <d v="2024-02-27T00:00:00"/>
    <x v="34"/>
    <x v="3"/>
  </r>
  <r>
    <x v="3980"/>
    <x v="35"/>
    <x v="3871"/>
    <x v="2"/>
    <x v="3980"/>
    <x v="0"/>
    <x v="0"/>
    <x v="1"/>
    <x v="0"/>
    <x v="136"/>
    <x v="4"/>
    <x v="1"/>
    <x v="8"/>
    <d v="2023-11-20T00:00:00"/>
    <d v="2024-04-23T00:00:00"/>
    <x v="1"/>
    <x v="1"/>
  </r>
  <r>
    <x v="3981"/>
    <x v="13"/>
    <x v="3872"/>
    <x v="10"/>
    <x v="3981"/>
    <x v="0"/>
    <x v="6"/>
    <x v="4"/>
    <x v="0"/>
    <x v="228"/>
    <x v="13"/>
    <x v="0"/>
    <x v="0"/>
    <m/>
    <m/>
    <x v="31"/>
    <x v="3"/>
  </r>
  <r>
    <x v="3982"/>
    <x v="25"/>
    <x v="3873"/>
    <x v="12"/>
    <x v="3982"/>
    <x v="5"/>
    <x v="16"/>
    <x v="2"/>
    <x v="1"/>
    <x v="83"/>
    <x v="13"/>
    <x v="0"/>
    <x v="3"/>
    <m/>
    <m/>
    <x v="7"/>
    <x v="3"/>
  </r>
  <r>
    <x v="3983"/>
    <x v="26"/>
    <x v="3874"/>
    <x v="7"/>
    <x v="3983"/>
    <x v="5"/>
    <x v="16"/>
    <x v="1"/>
    <x v="0"/>
    <x v="93"/>
    <x v="12"/>
    <x v="1"/>
    <x v="7"/>
    <d v="2023-09-18T00:00:00"/>
    <d v="2025-02-26T00:00:00"/>
    <x v="5"/>
    <x v="3"/>
  </r>
  <r>
    <x v="3984"/>
    <x v="33"/>
    <x v="3875"/>
    <x v="0"/>
    <x v="3984"/>
    <x v="1"/>
    <x v="1"/>
    <x v="3"/>
    <x v="1"/>
    <x v="413"/>
    <x v="17"/>
    <x v="0"/>
    <x v="9"/>
    <m/>
    <m/>
    <x v="21"/>
    <x v="0"/>
  </r>
  <r>
    <x v="3985"/>
    <x v="27"/>
    <x v="3876"/>
    <x v="3"/>
    <x v="3985"/>
    <x v="3"/>
    <x v="14"/>
    <x v="3"/>
    <x v="0"/>
    <x v="300"/>
    <x v="10"/>
    <x v="1"/>
    <x v="8"/>
    <d v="2024-03-14T00:00:00"/>
    <d v="2024-04-25T00:00:00"/>
    <x v="16"/>
    <x v="2"/>
  </r>
  <r>
    <x v="3986"/>
    <x v="34"/>
    <x v="3877"/>
    <x v="5"/>
    <x v="3986"/>
    <x v="5"/>
    <x v="11"/>
    <x v="2"/>
    <x v="0"/>
    <x v="17"/>
    <x v="17"/>
    <x v="1"/>
    <x v="10"/>
    <d v="2023-09-29T00:00:00"/>
    <d v="2024-10-11T00:00:00"/>
    <x v="32"/>
    <x v="3"/>
  </r>
  <r>
    <x v="3987"/>
    <x v="34"/>
    <x v="1951"/>
    <x v="5"/>
    <x v="3987"/>
    <x v="2"/>
    <x v="17"/>
    <x v="4"/>
    <x v="1"/>
    <x v="387"/>
    <x v="1"/>
    <x v="1"/>
    <x v="4"/>
    <d v="2023-04-07T00:00:00"/>
    <d v="2024-06-06T00:00:00"/>
    <x v="24"/>
    <x v="3"/>
  </r>
  <r>
    <x v="3988"/>
    <x v="32"/>
    <x v="3878"/>
    <x v="11"/>
    <x v="3988"/>
    <x v="5"/>
    <x v="12"/>
    <x v="0"/>
    <x v="1"/>
    <x v="147"/>
    <x v="6"/>
    <x v="0"/>
    <x v="10"/>
    <m/>
    <m/>
    <x v="25"/>
    <x v="2"/>
  </r>
  <r>
    <x v="3989"/>
    <x v="25"/>
    <x v="3879"/>
    <x v="12"/>
    <x v="3989"/>
    <x v="1"/>
    <x v="1"/>
    <x v="0"/>
    <x v="1"/>
    <x v="102"/>
    <x v="17"/>
    <x v="0"/>
    <x v="4"/>
    <m/>
    <m/>
    <x v="13"/>
    <x v="3"/>
  </r>
  <r>
    <x v="3990"/>
    <x v="12"/>
    <x v="3880"/>
    <x v="9"/>
    <x v="3990"/>
    <x v="2"/>
    <x v="0"/>
    <x v="0"/>
    <x v="1"/>
    <x v="314"/>
    <x v="9"/>
    <x v="1"/>
    <x v="11"/>
    <d v="2023-07-14T00:00:00"/>
    <d v="2023-11-17T00:00:00"/>
    <x v="35"/>
    <x v="3"/>
  </r>
  <r>
    <x v="3991"/>
    <x v="11"/>
    <x v="3881"/>
    <x v="8"/>
    <x v="3991"/>
    <x v="4"/>
    <x v="0"/>
    <x v="4"/>
    <x v="1"/>
    <x v="75"/>
    <x v="4"/>
    <x v="0"/>
    <x v="8"/>
    <m/>
    <m/>
    <x v="26"/>
    <x v="3"/>
  </r>
  <r>
    <x v="3992"/>
    <x v="19"/>
    <x v="3882"/>
    <x v="7"/>
    <x v="3992"/>
    <x v="1"/>
    <x v="9"/>
    <x v="4"/>
    <x v="1"/>
    <x v="180"/>
    <x v="12"/>
    <x v="1"/>
    <x v="5"/>
    <d v="2024-12-08T00:00:00"/>
    <d v="2025-02-12T00:00:00"/>
    <x v="19"/>
    <x v="3"/>
  </r>
  <r>
    <x v="3993"/>
    <x v="5"/>
    <x v="600"/>
    <x v="4"/>
    <x v="3993"/>
    <x v="0"/>
    <x v="9"/>
    <x v="1"/>
    <x v="0"/>
    <x v="285"/>
    <x v="15"/>
    <x v="0"/>
    <x v="8"/>
    <m/>
    <m/>
    <x v="34"/>
    <x v="3"/>
  </r>
  <r>
    <x v="3994"/>
    <x v="30"/>
    <x v="3883"/>
    <x v="12"/>
    <x v="3994"/>
    <x v="2"/>
    <x v="12"/>
    <x v="4"/>
    <x v="1"/>
    <x v="352"/>
    <x v="13"/>
    <x v="0"/>
    <x v="3"/>
    <m/>
    <m/>
    <x v="11"/>
    <x v="3"/>
  </r>
  <r>
    <x v="3995"/>
    <x v="21"/>
    <x v="3884"/>
    <x v="10"/>
    <x v="3995"/>
    <x v="3"/>
    <x v="7"/>
    <x v="0"/>
    <x v="1"/>
    <x v="368"/>
    <x v="9"/>
    <x v="1"/>
    <x v="6"/>
    <d v="2023-11-23T00:00:00"/>
    <d v="2024-10-17T00:00:00"/>
    <x v="31"/>
    <x v="3"/>
  </r>
  <r>
    <x v="3996"/>
    <x v="30"/>
    <x v="3885"/>
    <x v="12"/>
    <x v="3996"/>
    <x v="5"/>
    <x v="5"/>
    <x v="1"/>
    <x v="1"/>
    <x v="303"/>
    <x v="15"/>
    <x v="0"/>
    <x v="6"/>
    <m/>
    <m/>
    <x v="10"/>
    <x v="3"/>
  </r>
  <r>
    <x v="3997"/>
    <x v="10"/>
    <x v="3886"/>
    <x v="2"/>
    <x v="3997"/>
    <x v="5"/>
    <x v="13"/>
    <x v="1"/>
    <x v="1"/>
    <x v="211"/>
    <x v="1"/>
    <x v="1"/>
    <x v="9"/>
    <d v="2024-12-24T00:00:00"/>
    <d v="2025-02-11T00:00:00"/>
    <x v="9"/>
    <x v="1"/>
  </r>
  <r>
    <x v="3998"/>
    <x v="0"/>
    <x v="3887"/>
    <x v="0"/>
    <x v="3998"/>
    <x v="5"/>
    <x v="2"/>
    <x v="1"/>
    <x v="0"/>
    <x v="249"/>
    <x v="14"/>
    <x v="0"/>
    <x v="11"/>
    <m/>
    <m/>
    <x v="10"/>
    <x v="0"/>
  </r>
  <r>
    <x v="3999"/>
    <x v="9"/>
    <x v="3888"/>
    <x v="8"/>
    <x v="3999"/>
    <x v="3"/>
    <x v="6"/>
    <x v="0"/>
    <x v="1"/>
    <x v="23"/>
    <x v="18"/>
    <x v="0"/>
    <x v="6"/>
    <m/>
    <m/>
    <x v="31"/>
    <x v="3"/>
  </r>
  <r>
    <x v="4000"/>
    <x v="9"/>
    <x v="3889"/>
    <x v="8"/>
    <x v="4000"/>
    <x v="3"/>
    <x v="5"/>
    <x v="2"/>
    <x v="0"/>
    <x v="295"/>
    <x v="3"/>
    <x v="0"/>
    <x v="8"/>
    <m/>
    <m/>
    <x v="17"/>
    <x v="3"/>
  </r>
  <r>
    <x v="4001"/>
    <x v="13"/>
    <x v="3890"/>
    <x v="10"/>
    <x v="4001"/>
    <x v="0"/>
    <x v="15"/>
    <x v="1"/>
    <x v="0"/>
    <x v="288"/>
    <x v="10"/>
    <x v="1"/>
    <x v="2"/>
    <d v="2024-11-28T00:00:00"/>
    <d v="2025-02-05T00:00:00"/>
    <x v="28"/>
    <x v="3"/>
  </r>
  <r>
    <x v="4002"/>
    <x v="32"/>
    <x v="3891"/>
    <x v="11"/>
    <x v="4002"/>
    <x v="3"/>
    <x v="9"/>
    <x v="2"/>
    <x v="0"/>
    <x v="252"/>
    <x v="8"/>
    <x v="1"/>
    <x v="1"/>
    <d v="2023-07-29T00:00:00"/>
    <d v="2024-10-18T00:00:00"/>
    <x v="11"/>
    <x v="2"/>
  </r>
  <r>
    <x v="4003"/>
    <x v="27"/>
    <x v="3892"/>
    <x v="3"/>
    <x v="4003"/>
    <x v="2"/>
    <x v="11"/>
    <x v="2"/>
    <x v="0"/>
    <x v="334"/>
    <x v="16"/>
    <x v="0"/>
    <x v="7"/>
    <m/>
    <m/>
    <x v="22"/>
    <x v="2"/>
  </r>
  <r>
    <x v="4004"/>
    <x v="34"/>
    <x v="3893"/>
    <x v="5"/>
    <x v="4004"/>
    <x v="0"/>
    <x v="8"/>
    <x v="1"/>
    <x v="1"/>
    <x v="48"/>
    <x v="1"/>
    <x v="0"/>
    <x v="7"/>
    <m/>
    <m/>
    <x v="1"/>
    <x v="3"/>
  </r>
  <r>
    <x v="4005"/>
    <x v="23"/>
    <x v="3894"/>
    <x v="9"/>
    <x v="4005"/>
    <x v="1"/>
    <x v="0"/>
    <x v="0"/>
    <x v="0"/>
    <x v="32"/>
    <x v="15"/>
    <x v="0"/>
    <x v="8"/>
    <m/>
    <m/>
    <x v="3"/>
    <x v="3"/>
  </r>
  <r>
    <x v="4006"/>
    <x v="19"/>
    <x v="3895"/>
    <x v="7"/>
    <x v="4006"/>
    <x v="0"/>
    <x v="16"/>
    <x v="0"/>
    <x v="0"/>
    <x v="336"/>
    <x v="12"/>
    <x v="0"/>
    <x v="8"/>
    <m/>
    <m/>
    <x v="32"/>
    <x v="3"/>
  </r>
  <r>
    <x v="4007"/>
    <x v="29"/>
    <x v="3896"/>
    <x v="4"/>
    <x v="4007"/>
    <x v="5"/>
    <x v="18"/>
    <x v="1"/>
    <x v="1"/>
    <x v="416"/>
    <x v="2"/>
    <x v="0"/>
    <x v="8"/>
    <m/>
    <m/>
    <x v="23"/>
    <x v="3"/>
  </r>
  <r>
    <x v="4008"/>
    <x v="12"/>
    <x v="3897"/>
    <x v="9"/>
    <x v="4008"/>
    <x v="1"/>
    <x v="15"/>
    <x v="2"/>
    <x v="0"/>
    <x v="64"/>
    <x v="15"/>
    <x v="1"/>
    <x v="1"/>
    <d v="2023-06-14T00:00:00"/>
    <d v="2024-03-31T00:00:00"/>
    <x v="8"/>
    <x v="3"/>
  </r>
  <r>
    <x v="4009"/>
    <x v="1"/>
    <x v="3898"/>
    <x v="1"/>
    <x v="4009"/>
    <x v="4"/>
    <x v="15"/>
    <x v="4"/>
    <x v="1"/>
    <x v="333"/>
    <x v="10"/>
    <x v="1"/>
    <x v="9"/>
    <d v="2023-08-31T00:00:00"/>
    <d v="2024-01-14T00:00:00"/>
    <x v="18"/>
    <x v="0"/>
  </r>
  <r>
    <x v="4010"/>
    <x v="14"/>
    <x v="3899"/>
    <x v="11"/>
    <x v="4010"/>
    <x v="4"/>
    <x v="9"/>
    <x v="1"/>
    <x v="0"/>
    <x v="19"/>
    <x v="18"/>
    <x v="0"/>
    <x v="7"/>
    <m/>
    <m/>
    <x v="32"/>
    <x v="2"/>
  </r>
  <r>
    <x v="4011"/>
    <x v="12"/>
    <x v="3900"/>
    <x v="9"/>
    <x v="4011"/>
    <x v="1"/>
    <x v="11"/>
    <x v="2"/>
    <x v="0"/>
    <x v="124"/>
    <x v="12"/>
    <x v="1"/>
    <x v="4"/>
    <d v="2024-02-07T00:00:00"/>
    <d v="2024-11-29T00:00:00"/>
    <x v="17"/>
    <x v="3"/>
  </r>
  <r>
    <x v="4012"/>
    <x v="23"/>
    <x v="3901"/>
    <x v="9"/>
    <x v="4012"/>
    <x v="2"/>
    <x v="4"/>
    <x v="2"/>
    <x v="1"/>
    <x v="301"/>
    <x v="8"/>
    <x v="0"/>
    <x v="10"/>
    <m/>
    <m/>
    <x v="6"/>
    <x v="3"/>
  </r>
  <r>
    <x v="4013"/>
    <x v="16"/>
    <x v="3902"/>
    <x v="1"/>
    <x v="4013"/>
    <x v="3"/>
    <x v="13"/>
    <x v="1"/>
    <x v="1"/>
    <x v="101"/>
    <x v="14"/>
    <x v="0"/>
    <x v="2"/>
    <m/>
    <m/>
    <x v="26"/>
    <x v="0"/>
  </r>
  <r>
    <x v="4014"/>
    <x v="22"/>
    <x v="3903"/>
    <x v="11"/>
    <x v="4014"/>
    <x v="5"/>
    <x v="14"/>
    <x v="3"/>
    <x v="0"/>
    <x v="88"/>
    <x v="6"/>
    <x v="1"/>
    <x v="4"/>
    <d v="2024-06-11T00:00:00"/>
    <d v="2025-02-26T00:00:00"/>
    <x v="7"/>
    <x v="2"/>
  </r>
  <r>
    <x v="4015"/>
    <x v="13"/>
    <x v="3904"/>
    <x v="10"/>
    <x v="4015"/>
    <x v="5"/>
    <x v="11"/>
    <x v="4"/>
    <x v="1"/>
    <x v="52"/>
    <x v="14"/>
    <x v="0"/>
    <x v="0"/>
    <m/>
    <m/>
    <x v="27"/>
    <x v="3"/>
  </r>
  <r>
    <x v="4016"/>
    <x v="7"/>
    <x v="3905"/>
    <x v="6"/>
    <x v="4016"/>
    <x v="4"/>
    <x v="16"/>
    <x v="0"/>
    <x v="0"/>
    <x v="12"/>
    <x v="15"/>
    <x v="0"/>
    <x v="1"/>
    <m/>
    <m/>
    <x v="19"/>
    <x v="3"/>
  </r>
  <r>
    <x v="4017"/>
    <x v="8"/>
    <x v="3906"/>
    <x v="7"/>
    <x v="4017"/>
    <x v="2"/>
    <x v="6"/>
    <x v="2"/>
    <x v="1"/>
    <x v="306"/>
    <x v="15"/>
    <x v="0"/>
    <x v="10"/>
    <m/>
    <m/>
    <x v="17"/>
    <x v="3"/>
  </r>
  <r>
    <x v="4018"/>
    <x v="34"/>
    <x v="3286"/>
    <x v="5"/>
    <x v="4018"/>
    <x v="2"/>
    <x v="1"/>
    <x v="3"/>
    <x v="1"/>
    <x v="192"/>
    <x v="15"/>
    <x v="1"/>
    <x v="5"/>
    <d v="2023-05-24T00:00:00"/>
    <d v="2024-09-17T00:00:00"/>
    <x v="6"/>
    <x v="3"/>
  </r>
  <r>
    <x v="4019"/>
    <x v="15"/>
    <x v="3907"/>
    <x v="1"/>
    <x v="4019"/>
    <x v="1"/>
    <x v="15"/>
    <x v="4"/>
    <x v="0"/>
    <x v="28"/>
    <x v="12"/>
    <x v="0"/>
    <x v="2"/>
    <m/>
    <m/>
    <x v="28"/>
    <x v="0"/>
  </r>
  <r>
    <x v="4020"/>
    <x v="25"/>
    <x v="3908"/>
    <x v="12"/>
    <x v="4020"/>
    <x v="5"/>
    <x v="18"/>
    <x v="2"/>
    <x v="0"/>
    <x v="359"/>
    <x v="4"/>
    <x v="0"/>
    <x v="1"/>
    <m/>
    <m/>
    <x v="32"/>
    <x v="3"/>
  </r>
  <r>
    <x v="4021"/>
    <x v="30"/>
    <x v="3909"/>
    <x v="12"/>
    <x v="4021"/>
    <x v="5"/>
    <x v="1"/>
    <x v="1"/>
    <x v="0"/>
    <x v="319"/>
    <x v="5"/>
    <x v="1"/>
    <x v="11"/>
    <d v="2024-04-08T00:00:00"/>
    <d v="2025-02-10T00:00:00"/>
    <x v="6"/>
    <x v="3"/>
  </r>
  <r>
    <x v="4022"/>
    <x v="18"/>
    <x v="3910"/>
    <x v="9"/>
    <x v="4022"/>
    <x v="4"/>
    <x v="7"/>
    <x v="2"/>
    <x v="1"/>
    <x v="204"/>
    <x v="16"/>
    <x v="1"/>
    <x v="3"/>
    <d v="2024-08-28T00:00:00"/>
    <d v="2024-10-08T00:00:00"/>
    <x v="5"/>
    <x v="3"/>
  </r>
  <r>
    <x v="4023"/>
    <x v="21"/>
    <x v="3911"/>
    <x v="10"/>
    <x v="4023"/>
    <x v="1"/>
    <x v="6"/>
    <x v="0"/>
    <x v="0"/>
    <x v="171"/>
    <x v="1"/>
    <x v="1"/>
    <x v="7"/>
    <d v="2024-01-26T00:00:00"/>
    <d v="2024-06-30T00:00:00"/>
    <x v="36"/>
    <x v="3"/>
  </r>
  <r>
    <x v="4024"/>
    <x v="9"/>
    <x v="3912"/>
    <x v="8"/>
    <x v="4024"/>
    <x v="0"/>
    <x v="12"/>
    <x v="0"/>
    <x v="0"/>
    <x v="233"/>
    <x v="7"/>
    <x v="1"/>
    <x v="4"/>
    <d v="2023-07-18T00:00:00"/>
    <d v="2024-06-20T00:00:00"/>
    <x v="5"/>
    <x v="3"/>
  </r>
  <r>
    <x v="4025"/>
    <x v="21"/>
    <x v="3913"/>
    <x v="10"/>
    <x v="4025"/>
    <x v="4"/>
    <x v="4"/>
    <x v="2"/>
    <x v="0"/>
    <x v="291"/>
    <x v="12"/>
    <x v="0"/>
    <x v="9"/>
    <m/>
    <m/>
    <x v="28"/>
    <x v="3"/>
  </r>
  <r>
    <x v="4026"/>
    <x v="19"/>
    <x v="3914"/>
    <x v="7"/>
    <x v="4026"/>
    <x v="2"/>
    <x v="16"/>
    <x v="0"/>
    <x v="0"/>
    <x v="237"/>
    <x v="7"/>
    <x v="0"/>
    <x v="1"/>
    <m/>
    <m/>
    <x v="20"/>
    <x v="3"/>
  </r>
  <r>
    <x v="4027"/>
    <x v="14"/>
    <x v="3915"/>
    <x v="11"/>
    <x v="4027"/>
    <x v="4"/>
    <x v="12"/>
    <x v="3"/>
    <x v="1"/>
    <x v="123"/>
    <x v="14"/>
    <x v="1"/>
    <x v="8"/>
    <d v="2024-11-14T00:00:00"/>
    <d v="2024-11-25T00:00:00"/>
    <x v="2"/>
    <x v="2"/>
  </r>
  <r>
    <x v="4028"/>
    <x v="26"/>
    <x v="3916"/>
    <x v="7"/>
    <x v="4028"/>
    <x v="0"/>
    <x v="13"/>
    <x v="1"/>
    <x v="0"/>
    <x v="45"/>
    <x v="4"/>
    <x v="1"/>
    <x v="1"/>
    <d v="2023-10-18T00:00:00"/>
    <d v="2024-06-02T00:00:00"/>
    <x v="32"/>
    <x v="3"/>
  </r>
  <r>
    <x v="4029"/>
    <x v="18"/>
    <x v="3917"/>
    <x v="9"/>
    <x v="4029"/>
    <x v="5"/>
    <x v="2"/>
    <x v="3"/>
    <x v="0"/>
    <x v="163"/>
    <x v="7"/>
    <x v="1"/>
    <x v="8"/>
    <d v="2024-01-16T00:00:00"/>
    <d v="2025-02-21T00:00:00"/>
    <x v="10"/>
    <x v="3"/>
  </r>
  <r>
    <x v="4030"/>
    <x v="24"/>
    <x v="3918"/>
    <x v="3"/>
    <x v="4030"/>
    <x v="5"/>
    <x v="4"/>
    <x v="0"/>
    <x v="0"/>
    <x v="232"/>
    <x v="0"/>
    <x v="1"/>
    <x v="9"/>
    <d v="2024-04-19T00:00:00"/>
    <d v="2024-08-06T00:00:00"/>
    <x v="36"/>
    <x v="2"/>
  </r>
  <r>
    <x v="4031"/>
    <x v="14"/>
    <x v="3919"/>
    <x v="11"/>
    <x v="4031"/>
    <x v="1"/>
    <x v="17"/>
    <x v="3"/>
    <x v="0"/>
    <x v="229"/>
    <x v="9"/>
    <x v="0"/>
    <x v="6"/>
    <m/>
    <m/>
    <x v="18"/>
    <x v="2"/>
  </r>
  <r>
    <x v="4032"/>
    <x v="23"/>
    <x v="3920"/>
    <x v="9"/>
    <x v="4032"/>
    <x v="5"/>
    <x v="0"/>
    <x v="4"/>
    <x v="1"/>
    <x v="323"/>
    <x v="18"/>
    <x v="0"/>
    <x v="0"/>
    <m/>
    <m/>
    <x v="0"/>
    <x v="3"/>
  </r>
  <r>
    <x v="4033"/>
    <x v="38"/>
    <x v="3921"/>
    <x v="0"/>
    <x v="4033"/>
    <x v="5"/>
    <x v="19"/>
    <x v="3"/>
    <x v="0"/>
    <x v="130"/>
    <x v="8"/>
    <x v="0"/>
    <x v="8"/>
    <m/>
    <m/>
    <x v="9"/>
    <x v="0"/>
  </r>
  <r>
    <x v="4034"/>
    <x v="26"/>
    <x v="3922"/>
    <x v="7"/>
    <x v="4034"/>
    <x v="1"/>
    <x v="12"/>
    <x v="4"/>
    <x v="0"/>
    <x v="79"/>
    <x v="10"/>
    <x v="0"/>
    <x v="3"/>
    <m/>
    <m/>
    <x v="16"/>
    <x v="3"/>
  </r>
  <r>
    <x v="4035"/>
    <x v="8"/>
    <x v="3923"/>
    <x v="7"/>
    <x v="4035"/>
    <x v="0"/>
    <x v="13"/>
    <x v="4"/>
    <x v="0"/>
    <x v="335"/>
    <x v="8"/>
    <x v="0"/>
    <x v="1"/>
    <m/>
    <m/>
    <x v="24"/>
    <x v="3"/>
  </r>
  <r>
    <x v="4036"/>
    <x v="15"/>
    <x v="3924"/>
    <x v="1"/>
    <x v="4036"/>
    <x v="5"/>
    <x v="1"/>
    <x v="3"/>
    <x v="0"/>
    <x v="216"/>
    <x v="2"/>
    <x v="0"/>
    <x v="6"/>
    <m/>
    <m/>
    <x v="19"/>
    <x v="0"/>
  </r>
  <r>
    <x v="4037"/>
    <x v="13"/>
    <x v="3925"/>
    <x v="10"/>
    <x v="4037"/>
    <x v="5"/>
    <x v="16"/>
    <x v="3"/>
    <x v="1"/>
    <x v="296"/>
    <x v="11"/>
    <x v="0"/>
    <x v="4"/>
    <m/>
    <m/>
    <x v="11"/>
    <x v="3"/>
  </r>
  <r>
    <x v="4038"/>
    <x v="3"/>
    <x v="3926"/>
    <x v="3"/>
    <x v="4038"/>
    <x v="4"/>
    <x v="6"/>
    <x v="2"/>
    <x v="0"/>
    <x v="233"/>
    <x v="4"/>
    <x v="1"/>
    <x v="10"/>
    <d v="2023-10-06T00:00:00"/>
    <d v="2024-04-07T00:00:00"/>
    <x v="4"/>
    <x v="2"/>
  </r>
  <r>
    <x v="4039"/>
    <x v="9"/>
    <x v="3927"/>
    <x v="8"/>
    <x v="4039"/>
    <x v="1"/>
    <x v="7"/>
    <x v="4"/>
    <x v="1"/>
    <x v="203"/>
    <x v="2"/>
    <x v="0"/>
    <x v="5"/>
    <m/>
    <m/>
    <x v="27"/>
    <x v="3"/>
  </r>
  <r>
    <x v="4040"/>
    <x v="38"/>
    <x v="3928"/>
    <x v="0"/>
    <x v="4040"/>
    <x v="1"/>
    <x v="2"/>
    <x v="0"/>
    <x v="0"/>
    <x v="330"/>
    <x v="9"/>
    <x v="1"/>
    <x v="2"/>
    <d v="2023-08-22T00:00:00"/>
    <d v="2024-07-20T00:00:00"/>
    <x v="3"/>
    <x v="0"/>
  </r>
  <r>
    <x v="4041"/>
    <x v="25"/>
    <x v="3929"/>
    <x v="12"/>
    <x v="4041"/>
    <x v="4"/>
    <x v="14"/>
    <x v="1"/>
    <x v="1"/>
    <x v="305"/>
    <x v="19"/>
    <x v="0"/>
    <x v="10"/>
    <m/>
    <m/>
    <x v="0"/>
    <x v="3"/>
  </r>
  <r>
    <x v="4042"/>
    <x v="20"/>
    <x v="3930"/>
    <x v="8"/>
    <x v="4042"/>
    <x v="3"/>
    <x v="19"/>
    <x v="3"/>
    <x v="1"/>
    <x v="258"/>
    <x v="6"/>
    <x v="0"/>
    <x v="5"/>
    <m/>
    <m/>
    <x v="29"/>
    <x v="3"/>
  </r>
  <r>
    <x v="4043"/>
    <x v="10"/>
    <x v="3931"/>
    <x v="2"/>
    <x v="4043"/>
    <x v="0"/>
    <x v="4"/>
    <x v="1"/>
    <x v="1"/>
    <x v="181"/>
    <x v="5"/>
    <x v="1"/>
    <x v="3"/>
    <d v="2024-04-24T00:00:00"/>
    <d v="2024-06-14T00:00:00"/>
    <x v="0"/>
    <x v="1"/>
  </r>
  <r>
    <x v="4044"/>
    <x v="19"/>
    <x v="3932"/>
    <x v="7"/>
    <x v="4044"/>
    <x v="4"/>
    <x v="0"/>
    <x v="3"/>
    <x v="1"/>
    <x v="309"/>
    <x v="7"/>
    <x v="1"/>
    <x v="5"/>
    <d v="2024-12-12T00:00:00"/>
    <d v="2025-01-25T00:00:00"/>
    <x v="26"/>
    <x v="3"/>
  </r>
  <r>
    <x v="4045"/>
    <x v="3"/>
    <x v="3933"/>
    <x v="3"/>
    <x v="4045"/>
    <x v="0"/>
    <x v="6"/>
    <x v="0"/>
    <x v="0"/>
    <x v="353"/>
    <x v="16"/>
    <x v="0"/>
    <x v="11"/>
    <m/>
    <m/>
    <x v="32"/>
    <x v="2"/>
  </r>
  <r>
    <x v="4046"/>
    <x v="7"/>
    <x v="3934"/>
    <x v="6"/>
    <x v="4046"/>
    <x v="0"/>
    <x v="5"/>
    <x v="2"/>
    <x v="1"/>
    <x v="4"/>
    <x v="11"/>
    <x v="1"/>
    <x v="1"/>
    <d v="2023-05-30T00:00:00"/>
    <d v="2024-08-11T00:00:00"/>
    <x v="31"/>
    <x v="3"/>
  </r>
  <r>
    <x v="4047"/>
    <x v="26"/>
    <x v="3935"/>
    <x v="7"/>
    <x v="4047"/>
    <x v="5"/>
    <x v="19"/>
    <x v="4"/>
    <x v="1"/>
    <x v="273"/>
    <x v="9"/>
    <x v="0"/>
    <x v="0"/>
    <m/>
    <m/>
    <x v="19"/>
    <x v="3"/>
  </r>
  <r>
    <x v="4048"/>
    <x v="21"/>
    <x v="3936"/>
    <x v="10"/>
    <x v="4048"/>
    <x v="0"/>
    <x v="18"/>
    <x v="4"/>
    <x v="1"/>
    <x v="386"/>
    <x v="3"/>
    <x v="0"/>
    <x v="1"/>
    <m/>
    <m/>
    <x v="23"/>
    <x v="3"/>
  </r>
  <r>
    <x v="4049"/>
    <x v="12"/>
    <x v="3937"/>
    <x v="9"/>
    <x v="4049"/>
    <x v="3"/>
    <x v="11"/>
    <x v="2"/>
    <x v="0"/>
    <x v="205"/>
    <x v="8"/>
    <x v="1"/>
    <x v="0"/>
    <d v="2023-11-20T00:00:00"/>
    <d v="2023-12-16T00:00:00"/>
    <x v="33"/>
    <x v="3"/>
  </r>
  <r>
    <x v="4050"/>
    <x v="17"/>
    <x v="3938"/>
    <x v="6"/>
    <x v="4050"/>
    <x v="3"/>
    <x v="14"/>
    <x v="3"/>
    <x v="1"/>
    <x v="345"/>
    <x v="18"/>
    <x v="0"/>
    <x v="9"/>
    <m/>
    <m/>
    <x v="33"/>
    <x v="3"/>
  </r>
  <r>
    <x v="4051"/>
    <x v="31"/>
    <x v="3939"/>
    <x v="12"/>
    <x v="4051"/>
    <x v="5"/>
    <x v="2"/>
    <x v="1"/>
    <x v="0"/>
    <x v="244"/>
    <x v="11"/>
    <x v="1"/>
    <x v="11"/>
    <d v="2023-05-16T00:00:00"/>
    <d v="2025-01-20T00:00:00"/>
    <x v="11"/>
    <x v="3"/>
  </r>
  <r>
    <x v="4052"/>
    <x v="38"/>
    <x v="3940"/>
    <x v="0"/>
    <x v="4052"/>
    <x v="1"/>
    <x v="17"/>
    <x v="4"/>
    <x v="0"/>
    <x v="346"/>
    <x v="19"/>
    <x v="0"/>
    <x v="7"/>
    <m/>
    <m/>
    <x v="19"/>
    <x v="0"/>
  </r>
  <r>
    <x v="4053"/>
    <x v="24"/>
    <x v="3941"/>
    <x v="3"/>
    <x v="4053"/>
    <x v="1"/>
    <x v="18"/>
    <x v="4"/>
    <x v="1"/>
    <x v="130"/>
    <x v="0"/>
    <x v="0"/>
    <x v="2"/>
    <m/>
    <m/>
    <x v="24"/>
    <x v="2"/>
  </r>
  <r>
    <x v="4054"/>
    <x v="25"/>
    <x v="3942"/>
    <x v="12"/>
    <x v="4054"/>
    <x v="4"/>
    <x v="13"/>
    <x v="0"/>
    <x v="0"/>
    <x v="238"/>
    <x v="4"/>
    <x v="0"/>
    <x v="8"/>
    <m/>
    <m/>
    <x v="4"/>
    <x v="3"/>
  </r>
  <r>
    <x v="4055"/>
    <x v="13"/>
    <x v="3943"/>
    <x v="10"/>
    <x v="4055"/>
    <x v="0"/>
    <x v="12"/>
    <x v="4"/>
    <x v="0"/>
    <x v="137"/>
    <x v="18"/>
    <x v="1"/>
    <x v="11"/>
    <d v="2023-07-04T00:00:00"/>
    <d v="2024-09-22T00:00:00"/>
    <x v="19"/>
    <x v="3"/>
  </r>
  <r>
    <x v="4056"/>
    <x v="10"/>
    <x v="3944"/>
    <x v="2"/>
    <x v="4056"/>
    <x v="2"/>
    <x v="16"/>
    <x v="1"/>
    <x v="1"/>
    <x v="252"/>
    <x v="12"/>
    <x v="1"/>
    <x v="11"/>
    <d v="2023-03-23T00:00:00"/>
    <d v="2024-09-03T00:00:00"/>
    <x v="5"/>
    <x v="1"/>
  </r>
  <r>
    <x v="4057"/>
    <x v="0"/>
    <x v="3945"/>
    <x v="0"/>
    <x v="4057"/>
    <x v="1"/>
    <x v="10"/>
    <x v="2"/>
    <x v="1"/>
    <x v="291"/>
    <x v="6"/>
    <x v="0"/>
    <x v="9"/>
    <m/>
    <m/>
    <x v="19"/>
    <x v="0"/>
  </r>
  <r>
    <x v="4058"/>
    <x v="8"/>
    <x v="3946"/>
    <x v="7"/>
    <x v="4058"/>
    <x v="2"/>
    <x v="12"/>
    <x v="2"/>
    <x v="1"/>
    <x v="351"/>
    <x v="19"/>
    <x v="1"/>
    <x v="7"/>
    <d v="2025-01-14T00:00:00"/>
    <d v="2025-01-29T00:00:00"/>
    <x v="11"/>
    <x v="3"/>
  </r>
  <r>
    <x v="4059"/>
    <x v="8"/>
    <x v="3947"/>
    <x v="7"/>
    <x v="4059"/>
    <x v="0"/>
    <x v="7"/>
    <x v="0"/>
    <x v="1"/>
    <x v="420"/>
    <x v="18"/>
    <x v="1"/>
    <x v="9"/>
    <d v="2024-03-15T00:00:00"/>
    <d v="2025-02-17T00:00:00"/>
    <x v="8"/>
    <x v="3"/>
  </r>
  <r>
    <x v="4060"/>
    <x v="27"/>
    <x v="3948"/>
    <x v="3"/>
    <x v="4060"/>
    <x v="0"/>
    <x v="8"/>
    <x v="4"/>
    <x v="0"/>
    <x v="416"/>
    <x v="17"/>
    <x v="0"/>
    <x v="7"/>
    <m/>
    <m/>
    <x v="0"/>
    <x v="2"/>
  </r>
  <r>
    <x v="4061"/>
    <x v="36"/>
    <x v="3949"/>
    <x v="6"/>
    <x v="4061"/>
    <x v="3"/>
    <x v="2"/>
    <x v="4"/>
    <x v="1"/>
    <x v="110"/>
    <x v="15"/>
    <x v="0"/>
    <x v="6"/>
    <m/>
    <m/>
    <x v="14"/>
    <x v="3"/>
  </r>
  <r>
    <x v="4062"/>
    <x v="11"/>
    <x v="3950"/>
    <x v="8"/>
    <x v="4062"/>
    <x v="3"/>
    <x v="0"/>
    <x v="0"/>
    <x v="1"/>
    <x v="3"/>
    <x v="5"/>
    <x v="0"/>
    <x v="0"/>
    <m/>
    <m/>
    <x v="5"/>
    <x v="3"/>
  </r>
  <r>
    <x v="4063"/>
    <x v="3"/>
    <x v="3951"/>
    <x v="3"/>
    <x v="4063"/>
    <x v="1"/>
    <x v="11"/>
    <x v="2"/>
    <x v="1"/>
    <x v="360"/>
    <x v="6"/>
    <x v="1"/>
    <x v="1"/>
    <d v="2024-02-06T00:00:00"/>
    <d v="2024-07-28T00:00:00"/>
    <x v="9"/>
    <x v="2"/>
  </r>
  <r>
    <x v="4064"/>
    <x v="9"/>
    <x v="3952"/>
    <x v="8"/>
    <x v="4064"/>
    <x v="1"/>
    <x v="16"/>
    <x v="2"/>
    <x v="0"/>
    <x v="309"/>
    <x v="9"/>
    <x v="0"/>
    <x v="4"/>
    <m/>
    <m/>
    <x v="3"/>
    <x v="3"/>
  </r>
  <r>
    <x v="4065"/>
    <x v="32"/>
    <x v="3953"/>
    <x v="11"/>
    <x v="4065"/>
    <x v="3"/>
    <x v="19"/>
    <x v="0"/>
    <x v="0"/>
    <x v="40"/>
    <x v="6"/>
    <x v="0"/>
    <x v="7"/>
    <m/>
    <m/>
    <x v="7"/>
    <x v="2"/>
  </r>
  <r>
    <x v="4066"/>
    <x v="31"/>
    <x v="3954"/>
    <x v="12"/>
    <x v="4066"/>
    <x v="0"/>
    <x v="9"/>
    <x v="0"/>
    <x v="0"/>
    <x v="67"/>
    <x v="17"/>
    <x v="0"/>
    <x v="4"/>
    <m/>
    <m/>
    <x v="31"/>
    <x v="3"/>
  </r>
  <r>
    <x v="4067"/>
    <x v="28"/>
    <x v="3955"/>
    <x v="4"/>
    <x v="4067"/>
    <x v="3"/>
    <x v="16"/>
    <x v="0"/>
    <x v="0"/>
    <x v="178"/>
    <x v="18"/>
    <x v="0"/>
    <x v="1"/>
    <m/>
    <m/>
    <x v="6"/>
    <x v="3"/>
  </r>
  <r>
    <x v="4068"/>
    <x v="9"/>
    <x v="3956"/>
    <x v="8"/>
    <x v="4068"/>
    <x v="1"/>
    <x v="15"/>
    <x v="0"/>
    <x v="0"/>
    <x v="254"/>
    <x v="11"/>
    <x v="0"/>
    <x v="4"/>
    <m/>
    <m/>
    <x v="29"/>
    <x v="3"/>
  </r>
  <r>
    <x v="4069"/>
    <x v="0"/>
    <x v="2126"/>
    <x v="0"/>
    <x v="4069"/>
    <x v="4"/>
    <x v="13"/>
    <x v="0"/>
    <x v="0"/>
    <x v="411"/>
    <x v="18"/>
    <x v="1"/>
    <x v="5"/>
    <d v="2025-01-09T00:00:00"/>
    <d v="2025-02-11T00:00:00"/>
    <x v="19"/>
    <x v="0"/>
  </r>
  <r>
    <x v="4070"/>
    <x v="13"/>
    <x v="3598"/>
    <x v="10"/>
    <x v="4070"/>
    <x v="5"/>
    <x v="14"/>
    <x v="2"/>
    <x v="0"/>
    <x v="323"/>
    <x v="3"/>
    <x v="1"/>
    <x v="7"/>
    <d v="2025-01-11T00:00:00"/>
    <d v="2025-01-16T00:00:00"/>
    <x v="33"/>
    <x v="3"/>
  </r>
  <r>
    <x v="4071"/>
    <x v="13"/>
    <x v="3957"/>
    <x v="10"/>
    <x v="4071"/>
    <x v="0"/>
    <x v="3"/>
    <x v="2"/>
    <x v="1"/>
    <x v="332"/>
    <x v="0"/>
    <x v="1"/>
    <x v="4"/>
    <d v="2023-03-18T00:00:00"/>
    <d v="2024-10-12T00:00:00"/>
    <x v="5"/>
    <x v="3"/>
  </r>
  <r>
    <x v="4072"/>
    <x v="8"/>
    <x v="2559"/>
    <x v="7"/>
    <x v="4072"/>
    <x v="0"/>
    <x v="5"/>
    <x v="3"/>
    <x v="0"/>
    <x v="141"/>
    <x v="18"/>
    <x v="0"/>
    <x v="11"/>
    <m/>
    <m/>
    <x v="9"/>
    <x v="3"/>
  </r>
  <r>
    <x v="4073"/>
    <x v="18"/>
    <x v="752"/>
    <x v="9"/>
    <x v="4073"/>
    <x v="1"/>
    <x v="3"/>
    <x v="1"/>
    <x v="0"/>
    <x v="225"/>
    <x v="13"/>
    <x v="1"/>
    <x v="8"/>
    <d v="2023-04-04T00:00:00"/>
    <d v="2023-07-13T00:00:00"/>
    <x v="2"/>
    <x v="3"/>
  </r>
  <r>
    <x v="4074"/>
    <x v="5"/>
    <x v="3958"/>
    <x v="4"/>
    <x v="4074"/>
    <x v="3"/>
    <x v="17"/>
    <x v="3"/>
    <x v="0"/>
    <x v="120"/>
    <x v="19"/>
    <x v="1"/>
    <x v="5"/>
    <d v="2024-12-03T00:00:00"/>
    <d v="2024-12-05T00:00:00"/>
    <x v="34"/>
    <x v="3"/>
  </r>
  <r>
    <x v="4075"/>
    <x v="10"/>
    <x v="3959"/>
    <x v="2"/>
    <x v="4075"/>
    <x v="4"/>
    <x v="18"/>
    <x v="4"/>
    <x v="1"/>
    <x v="297"/>
    <x v="7"/>
    <x v="1"/>
    <x v="1"/>
    <d v="2023-10-25T00:00:00"/>
    <d v="2024-11-21T00:00:00"/>
    <x v="36"/>
    <x v="1"/>
  </r>
  <r>
    <x v="4076"/>
    <x v="38"/>
    <x v="3960"/>
    <x v="0"/>
    <x v="4076"/>
    <x v="4"/>
    <x v="3"/>
    <x v="1"/>
    <x v="1"/>
    <x v="108"/>
    <x v="8"/>
    <x v="0"/>
    <x v="9"/>
    <m/>
    <m/>
    <x v="36"/>
    <x v="0"/>
  </r>
  <r>
    <x v="4077"/>
    <x v="10"/>
    <x v="3961"/>
    <x v="2"/>
    <x v="4077"/>
    <x v="4"/>
    <x v="18"/>
    <x v="1"/>
    <x v="1"/>
    <x v="394"/>
    <x v="5"/>
    <x v="0"/>
    <x v="8"/>
    <m/>
    <m/>
    <x v="13"/>
    <x v="1"/>
  </r>
  <r>
    <x v="4078"/>
    <x v="6"/>
    <x v="3962"/>
    <x v="5"/>
    <x v="4078"/>
    <x v="4"/>
    <x v="6"/>
    <x v="3"/>
    <x v="0"/>
    <x v="302"/>
    <x v="15"/>
    <x v="0"/>
    <x v="8"/>
    <m/>
    <m/>
    <x v="18"/>
    <x v="3"/>
  </r>
  <r>
    <x v="4079"/>
    <x v="36"/>
    <x v="3963"/>
    <x v="6"/>
    <x v="4079"/>
    <x v="1"/>
    <x v="16"/>
    <x v="4"/>
    <x v="1"/>
    <x v="191"/>
    <x v="16"/>
    <x v="1"/>
    <x v="7"/>
    <d v="2023-09-06T00:00:00"/>
    <d v="2023-11-25T00:00:00"/>
    <x v="25"/>
    <x v="3"/>
  </r>
  <r>
    <x v="4080"/>
    <x v="34"/>
    <x v="3964"/>
    <x v="5"/>
    <x v="4080"/>
    <x v="1"/>
    <x v="5"/>
    <x v="1"/>
    <x v="1"/>
    <x v="326"/>
    <x v="16"/>
    <x v="1"/>
    <x v="3"/>
    <d v="2024-11-03T00:00:00"/>
    <d v="2024-11-26T00:00:00"/>
    <x v="7"/>
    <x v="3"/>
  </r>
  <r>
    <x v="4081"/>
    <x v="21"/>
    <x v="3965"/>
    <x v="10"/>
    <x v="4081"/>
    <x v="3"/>
    <x v="3"/>
    <x v="4"/>
    <x v="1"/>
    <x v="387"/>
    <x v="3"/>
    <x v="0"/>
    <x v="6"/>
    <m/>
    <m/>
    <x v="17"/>
    <x v="3"/>
  </r>
  <r>
    <x v="4082"/>
    <x v="34"/>
    <x v="3966"/>
    <x v="5"/>
    <x v="4082"/>
    <x v="0"/>
    <x v="4"/>
    <x v="1"/>
    <x v="0"/>
    <x v="174"/>
    <x v="11"/>
    <x v="0"/>
    <x v="11"/>
    <m/>
    <m/>
    <x v="21"/>
    <x v="3"/>
  </r>
  <r>
    <x v="4083"/>
    <x v="27"/>
    <x v="3967"/>
    <x v="3"/>
    <x v="4083"/>
    <x v="1"/>
    <x v="13"/>
    <x v="3"/>
    <x v="1"/>
    <x v="136"/>
    <x v="12"/>
    <x v="0"/>
    <x v="7"/>
    <m/>
    <m/>
    <x v="26"/>
    <x v="2"/>
  </r>
  <r>
    <x v="4084"/>
    <x v="33"/>
    <x v="3968"/>
    <x v="0"/>
    <x v="4084"/>
    <x v="2"/>
    <x v="14"/>
    <x v="4"/>
    <x v="0"/>
    <x v="257"/>
    <x v="16"/>
    <x v="1"/>
    <x v="9"/>
    <d v="2023-11-30T00:00:00"/>
    <d v="2024-08-02T00:00:00"/>
    <x v="3"/>
    <x v="0"/>
  </r>
  <r>
    <x v="4085"/>
    <x v="7"/>
    <x v="3969"/>
    <x v="6"/>
    <x v="4085"/>
    <x v="2"/>
    <x v="6"/>
    <x v="2"/>
    <x v="1"/>
    <x v="34"/>
    <x v="14"/>
    <x v="1"/>
    <x v="1"/>
    <d v="2024-03-02T00:00:00"/>
    <d v="2024-09-22T00:00:00"/>
    <x v="26"/>
    <x v="3"/>
  </r>
  <r>
    <x v="4086"/>
    <x v="19"/>
    <x v="3970"/>
    <x v="7"/>
    <x v="4086"/>
    <x v="4"/>
    <x v="8"/>
    <x v="0"/>
    <x v="1"/>
    <x v="346"/>
    <x v="16"/>
    <x v="0"/>
    <x v="6"/>
    <m/>
    <m/>
    <x v="5"/>
    <x v="3"/>
  </r>
  <r>
    <x v="4087"/>
    <x v="12"/>
    <x v="3971"/>
    <x v="9"/>
    <x v="4087"/>
    <x v="3"/>
    <x v="3"/>
    <x v="1"/>
    <x v="0"/>
    <x v="17"/>
    <x v="3"/>
    <x v="1"/>
    <x v="0"/>
    <d v="2024-12-17T00:00:00"/>
    <d v="2025-02-26T00:00:00"/>
    <x v="26"/>
    <x v="3"/>
  </r>
  <r>
    <x v="4088"/>
    <x v="17"/>
    <x v="3972"/>
    <x v="6"/>
    <x v="4088"/>
    <x v="4"/>
    <x v="6"/>
    <x v="0"/>
    <x v="0"/>
    <x v="300"/>
    <x v="6"/>
    <x v="0"/>
    <x v="8"/>
    <m/>
    <m/>
    <x v="29"/>
    <x v="3"/>
  </r>
  <r>
    <x v="4089"/>
    <x v="9"/>
    <x v="3973"/>
    <x v="8"/>
    <x v="4089"/>
    <x v="5"/>
    <x v="4"/>
    <x v="4"/>
    <x v="0"/>
    <x v="414"/>
    <x v="17"/>
    <x v="0"/>
    <x v="1"/>
    <m/>
    <m/>
    <x v="8"/>
    <x v="3"/>
  </r>
  <r>
    <x v="4090"/>
    <x v="17"/>
    <x v="3974"/>
    <x v="6"/>
    <x v="4090"/>
    <x v="3"/>
    <x v="16"/>
    <x v="2"/>
    <x v="1"/>
    <x v="110"/>
    <x v="5"/>
    <x v="0"/>
    <x v="7"/>
    <m/>
    <m/>
    <x v="34"/>
    <x v="3"/>
  </r>
  <r>
    <x v="4091"/>
    <x v="15"/>
    <x v="3975"/>
    <x v="1"/>
    <x v="4091"/>
    <x v="5"/>
    <x v="11"/>
    <x v="2"/>
    <x v="0"/>
    <x v="300"/>
    <x v="4"/>
    <x v="1"/>
    <x v="1"/>
    <d v="2024-12-02T00:00:00"/>
    <d v="2025-01-15T00:00:00"/>
    <x v="0"/>
    <x v="0"/>
  </r>
  <r>
    <x v="4092"/>
    <x v="18"/>
    <x v="3976"/>
    <x v="9"/>
    <x v="4092"/>
    <x v="2"/>
    <x v="13"/>
    <x v="0"/>
    <x v="0"/>
    <x v="420"/>
    <x v="11"/>
    <x v="1"/>
    <x v="10"/>
    <d v="2024-02-15T00:00:00"/>
    <d v="2024-10-29T00:00:00"/>
    <x v="0"/>
    <x v="3"/>
  </r>
  <r>
    <x v="4093"/>
    <x v="13"/>
    <x v="3977"/>
    <x v="10"/>
    <x v="4093"/>
    <x v="5"/>
    <x v="10"/>
    <x v="2"/>
    <x v="0"/>
    <x v="188"/>
    <x v="17"/>
    <x v="0"/>
    <x v="1"/>
    <m/>
    <m/>
    <x v="17"/>
    <x v="3"/>
  </r>
  <r>
    <x v="4094"/>
    <x v="28"/>
    <x v="3978"/>
    <x v="4"/>
    <x v="4094"/>
    <x v="3"/>
    <x v="14"/>
    <x v="2"/>
    <x v="0"/>
    <x v="182"/>
    <x v="2"/>
    <x v="0"/>
    <x v="6"/>
    <m/>
    <m/>
    <x v="34"/>
    <x v="3"/>
  </r>
  <r>
    <x v="4095"/>
    <x v="23"/>
    <x v="3979"/>
    <x v="9"/>
    <x v="4095"/>
    <x v="3"/>
    <x v="10"/>
    <x v="1"/>
    <x v="1"/>
    <x v="331"/>
    <x v="3"/>
    <x v="0"/>
    <x v="7"/>
    <m/>
    <m/>
    <x v="11"/>
    <x v="3"/>
  </r>
  <r>
    <x v="4096"/>
    <x v="29"/>
    <x v="3980"/>
    <x v="4"/>
    <x v="4096"/>
    <x v="0"/>
    <x v="19"/>
    <x v="4"/>
    <x v="0"/>
    <x v="345"/>
    <x v="19"/>
    <x v="1"/>
    <x v="1"/>
    <d v="2023-04-24T00:00:00"/>
    <d v="2023-07-29T00:00:00"/>
    <x v="9"/>
    <x v="3"/>
  </r>
  <r>
    <x v="4097"/>
    <x v="22"/>
    <x v="3981"/>
    <x v="11"/>
    <x v="4097"/>
    <x v="3"/>
    <x v="16"/>
    <x v="1"/>
    <x v="0"/>
    <x v="202"/>
    <x v="7"/>
    <x v="1"/>
    <x v="1"/>
    <d v="2023-04-07T00:00:00"/>
    <d v="2023-07-09T00:00:00"/>
    <x v="34"/>
    <x v="2"/>
  </r>
  <r>
    <x v="4098"/>
    <x v="2"/>
    <x v="3982"/>
    <x v="2"/>
    <x v="4098"/>
    <x v="2"/>
    <x v="18"/>
    <x v="2"/>
    <x v="1"/>
    <x v="292"/>
    <x v="4"/>
    <x v="0"/>
    <x v="6"/>
    <m/>
    <m/>
    <x v="32"/>
    <x v="1"/>
  </r>
  <r>
    <x v="4099"/>
    <x v="13"/>
    <x v="3983"/>
    <x v="10"/>
    <x v="4099"/>
    <x v="4"/>
    <x v="6"/>
    <x v="3"/>
    <x v="1"/>
    <x v="134"/>
    <x v="8"/>
    <x v="1"/>
    <x v="10"/>
    <d v="2023-06-18T00:00:00"/>
    <d v="2023-07-21T00:00:00"/>
    <x v="2"/>
    <x v="3"/>
  </r>
  <r>
    <x v="4100"/>
    <x v="7"/>
    <x v="3984"/>
    <x v="6"/>
    <x v="4100"/>
    <x v="4"/>
    <x v="11"/>
    <x v="4"/>
    <x v="0"/>
    <x v="49"/>
    <x v="13"/>
    <x v="1"/>
    <x v="0"/>
    <d v="2025-02-13T00:00:00"/>
    <d v="2025-02-26T00:00:00"/>
    <x v="30"/>
    <x v="3"/>
  </r>
  <r>
    <x v="4101"/>
    <x v="27"/>
    <x v="3985"/>
    <x v="3"/>
    <x v="4101"/>
    <x v="3"/>
    <x v="2"/>
    <x v="0"/>
    <x v="0"/>
    <x v="332"/>
    <x v="6"/>
    <x v="1"/>
    <x v="11"/>
    <d v="2024-05-18T00:00:00"/>
    <d v="2024-12-08T00:00:00"/>
    <x v="24"/>
    <x v="2"/>
  </r>
  <r>
    <x v="4102"/>
    <x v="26"/>
    <x v="3986"/>
    <x v="7"/>
    <x v="4102"/>
    <x v="2"/>
    <x v="0"/>
    <x v="3"/>
    <x v="0"/>
    <x v="414"/>
    <x v="3"/>
    <x v="1"/>
    <x v="10"/>
    <d v="2023-12-23T00:00:00"/>
    <d v="2024-02-28T00:00:00"/>
    <x v="12"/>
    <x v="3"/>
  </r>
  <r>
    <x v="4103"/>
    <x v="21"/>
    <x v="3987"/>
    <x v="10"/>
    <x v="4103"/>
    <x v="1"/>
    <x v="13"/>
    <x v="2"/>
    <x v="0"/>
    <x v="40"/>
    <x v="17"/>
    <x v="1"/>
    <x v="5"/>
    <d v="2023-09-20T00:00:00"/>
    <d v="2024-01-06T00:00:00"/>
    <x v="23"/>
    <x v="3"/>
  </r>
  <r>
    <x v="4104"/>
    <x v="3"/>
    <x v="3988"/>
    <x v="3"/>
    <x v="4104"/>
    <x v="2"/>
    <x v="9"/>
    <x v="2"/>
    <x v="1"/>
    <x v="5"/>
    <x v="8"/>
    <x v="1"/>
    <x v="4"/>
    <d v="2024-03-23T00:00:00"/>
    <d v="2024-09-08T00:00:00"/>
    <x v="3"/>
    <x v="2"/>
  </r>
  <r>
    <x v="4105"/>
    <x v="35"/>
    <x v="3989"/>
    <x v="2"/>
    <x v="4105"/>
    <x v="2"/>
    <x v="18"/>
    <x v="2"/>
    <x v="0"/>
    <x v="73"/>
    <x v="10"/>
    <x v="0"/>
    <x v="1"/>
    <m/>
    <m/>
    <x v="4"/>
    <x v="1"/>
  </r>
  <r>
    <x v="4106"/>
    <x v="38"/>
    <x v="3990"/>
    <x v="0"/>
    <x v="4106"/>
    <x v="2"/>
    <x v="17"/>
    <x v="3"/>
    <x v="1"/>
    <x v="308"/>
    <x v="18"/>
    <x v="0"/>
    <x v="5"/>
    <m/>
    <m/>
    <x v="0"/>
    <x v="0"/>
  </r>
  <r>
    <x v="4107"/>
    <x v="3"/>
    <x v="3991"/>
    <x v="3"/>
    <x v="4107"/>
    <x v="0"/>
    <x v="13"/>
    <x v="1"/>
    <x v="1"/>
    <x v="119"/>
    <x v="16"/>
    <x v="0"/>
    <x v="9"/>
    <m/>
    <m/>
    <x v="15"/>
    <x v="2"/>
  </r>
  <r>
    <x v="4108"/>
    <x v="11"/>
    <x v="3992"/>
    <x v="8"/>
    <x v="4108"/>
    <x v="0"/>
    <x v="15"/>
    <x v="0"/>
    <x v="0"/>
    <x v="350"/>
    <x v="18"/>
    <x v="1"/>
    <x v="9"/>
    <d v="2025-02-15T00:00:00"/>
    <d v="2025-02-17T00:00:00"/>
    <x v="0"/>
    <x v="3"/>
  </r>
  <r>
    <x v="4109"/>
    <x v="35"/>
    <x v="3993"/>
    <x v="2"/>
    <x v="4109"/>
    <x v="0"/>
    <x v="13"/>
    <x v="1"/>
    <x v="0"/>
    <x v="234"/>
    <x v="4"/>
    <x v="0"/>
    <x v="8"/>
    <m/>
    <m/>
    <x v="10"/>
    <x v="1"/>
  </r>
  <r>
    <x v="4110"/>
    <x v="15"/>
    <x v="3994"/>
    <x v="1"/>
    <x v="4110"/>
    <x v="4"/>
    <x v="14"/>
    <x v="0"/>
    <x v="1"/>
    <x v="30"/>
    <x v="0"/>
    <x v="0"/>
    <x v="7"/>
    <m/>
    <m/>
    <x v="33"/>
    <x v="0"/>
  </r>
  <r>
    <x v="4111"/>
    <x v="13"/>
    <x v="3995"/>
    <x v="10"/>
    <x v="4111"/>
    <x v="4"/>
    <x v="14"/>
    <x v="3"/>
    <x v="1"/>
    <x v="169"/>
    <x v="17"/>
    <x v="0"/>
    <x v="0"/>
    <m/>
    <m/>
    <x v="2"/>
    <x v="3"/>
  </r>
  <r>
    <x v="4112"/>
    <x v="13"/>
    <x v="3996"/>
    <x v="10"/>
    <x v="4112"/>
    <x v="4"/>
    <x v="3"/>
    <x v="3"/>
    <x v="1"/>
    <x v="145"/>
    <x v="12"/>
    <x v="0"/>
    <x v="10"/>
    <m/>
    <m/>
    <x v="28"/>
    <x v="3"/>
  </r>
  <r>
    <x v="4113"/>
    <x v="6"/>
    <x v="3997"/>
    <x v="5"/>
    <x v="4113"/>
    <x v="0"/>
    <x v="18"/>
    <x v="1"/>
    <x v="1"/>
    <x v="94"/>
    <x v="18"/>
    <x v="1"/>
    <x v="11"/>
    <d v="2023-07-02T00:00:00"/>
    <d v="2024-11-22T00:00:00"/>
    <x v="16"/>
    <x v="3"/>
  </r>
  <r>
    <x v="4114"/>
    <x v="27"/>
    <x v="3998"/>
    <x v="3"/>
    <x v="4114"/>
    <x v="5"/>
    <x v="14"/>
    <x v="4"/>
    <x v="0"/>
    <x v="201"/>
    <x v="10"/>
    <x v="0"/>
    <x v="7"/>
    <m/>
    <m/>
    <x v="5"/>
    <x v="2"/>
  </r>
  <r>
    <x v="4115"/>
    <x v="36"/>
    <x v="3999"/>
    <x v="6"/>
    <x v="4115"/>
    <x v="3"/>
    <x v="15"/>
    <x v="2"/>
    <x v="0"/>
    <x v="325"/>
    <x v="3"/>
    <x v="0"/>
    <x v="10"/>
    <m/>
    <m/>
    <x v="34"/>
    <x v="3"/>
  </r>
  <r>
    <x v="4116"/>
    <x v="6"/>
    <x v="4000"/>
    <x v="5"/>
    <x v="4116"/>
    <x v="2"/>
    <x v="18"/>
    <x v="1"/>
    <x v="1"/>
    <x v="216"/>
    <x v="16"/>
    <x v="1"/>
    <x v="5"/>
    <d v="2023-04-17T00:00:00"/>
    <d v="2024-02-27T00:00:00"/>
    <x v="15"/>
    <x v="3"/>
  </r>
  <r>
    <x v="4117"/>
    <x v="31"/>
    <x v="4001"/>
    <x v="12"/>
    <x v="4117"/>
    <x v="2"/>
    <x v="8"/>
    <x v="2"/>
    <x v="0"/>
    <x v="18"/>
    <x v="4"/>
    <x v="1"/>
    <x v="8"/>
    <d v="2024-04-05T00:00:00"/>
    <d v="2024-05-29T00:00:00"/>
    <x v="10"/>
    <x v="3"/>
  </r>
  <r>
    <x v="4118"/>
    <x v="32"/>
    <x v="4002"/>
    <x v="11"/>
    <x v="4118"/>
    <x v="5"/>
    <x v="7"/>
    <x v="4"/>
    <x v="0"/>
    <x v="407"/>
    <x v="18"/>
    <x v="1"/>
    <x v="3"/>
    <d v="2023-05-11T00:00:00"/>
    <d v="2024-11-30T00:00:00"/>
    <x v="36"/>
    <x v="2"/>
  </r>
  <r>
    <x v="4119"/>
    <x v="8"/>
    <x v="4003"/>
    <x v="7"/>
    <x v="4119"/>
    <x v="4"/>
    <x v="18"/>
    <x v="2"/>
    <x v="0"/>
    <x v="16"/>
    <x v="10"/>
    <x v="1"/>
    <x v="3"/>
    <d v="2023-09-04T00:00:00"/>
    <d v="2024-11-20T00:00:00"/>
    <x v="0"/>
    <x v="3"/>
  </r>
  <r>
    <x v="4120"/>
    <x v="13"/>
    <x v="4004"/>
    <x v="10"/>
    <x v="4120"/>
    <x v="5"/>
    <x v="0"/>
    <x v="2"/>
    <x v="0"/>
    <x v="393"/>
    <x v="2"/>
    <x v="1"/>
    <x v="10"/>
    <d v="2023-11-25T00:00:00"/>
    <d v="2024-05-11T00:00:00"/>
    <x v="16"/>
    <x v="3"/>
  </r>
  <r>
    <x v="4121"/>
    <x v="18"/>
    <x v="4005"/>
    <x v="9"/>
    <x v="4121"/>
    <x v="0"/>
    <x v="7"/>
    <x v="2"/>
    <x v="0"/>
    <x v="378"/>
    <x v="19"/>
    <x v="0"/>
    <x v="3"/>
    <m/>
    <m/>
    <x v="17"/>
    <x v="3"/>
  </r>
  <r>
    <x v="4122"/>
    <x v="12"/>
    <x v="4006"/>
    <x v="9"/>
    <x v="4122"/>
    <x v="3"/>
    <x v="6"/>
    <x v="2"/>
    <x v="1"/>
    <x v="66"/>
    <x v="3"/>
    <x v="1"/>
    <x v="10"/>
    <d v="2024-10-24T00:00:00"/>
    <d v="2024-11-13T00:00:00"/>
    <x v="13"/>
    <x v="3"/>
  </r>
  <r>
    <x v="4123"/>
    <x v="16"/>
    <x v="4007"/>
    <x v="1"/>
    <x v="4123"/>
    <x v="3"/>
    <x v="8"/>
    <x v="2"/>
    <x v="1"/>
    <x v="202"/>
    <x v="12"/>
    <x v="0"/>
    <x v="5"/>
    <m/>
    <m/>
    <x v="13"/>
    <x v="0"/>
  </r>
  <r>
    <x v="4124"/>
    <x v="3"/>
    <x v="4008"/>
    <x v="3"/>
    <x v="4124"/>
    <x v="1"/>
    <x v="9"/>
    <x v="3"/>
    <x v="0"/>
    <x v="390"/>
    <x v="10"/>
    <x v="1"/>
    <x v="11"/>
    <d v="2024-05-10T00:00:00"/>
    <d v="2024-11-04T00:00:00"/>
    <x v="0"/>
    <x v="2"/>
  </r>
  <r>
    <x v="4125"/>
    <x v="7"/>
    <x v="4009"/>
    <x v="6"/>
    <x v="4125"/>
    <x v="2"/>
    <x v="3"/>
    <x v="4"/>
    <x v="1"/>
    <x v="251"/>
    <x v="14"/>
    <x v="1"/>
    <x v="7"/>
    <d v="2025-02-20T00:00:00"/>
    <d v="2025-02-24T00:00:00"/>
    <x v="32"/>
    <x v="3"/>
  </r>
  <r>
    <x v="4126"/>
    <x v="5"/>
    <x v="4010"/>
    <x v="4"/>
    <x v="4126"/>
    <x v="0"/>
    <x v="17"/>
    <x v="3"/>
    <x v="0"/>
    <x v="245"/>
    <x v="19"/>
    <x v="0"/>
    <x v="0"/>
    <m/>
    <m/>
    <x v="36"/>
    <x v="3"/>
  </r>
  <r>
    <x v="4127"/>
    <x v="9"/>
    <x v="4011"/>
    <x v="8"/>
    <x v="4127"/>
    <x v="1"/>
    <x v="6"/>
    <x v="4"/>
    <x v="0"/>
    <x v="18"/>
    <x v="4"/>
    <x v="0"/>
    <x v="6"/>
    <m/>
    <m/>
    <x v="28"/>
    <x v="3"/>
  </r>
  <r>
    <x v="4128"/>
    <x v="22"/>
    <x v="4012"/>
    <x v="11"/>
    <x v="4128"/>
    <x v="3"/>
    <x v="5"/>
    <x v="2"/>
    <x v="0"/>
    <x v="287"/>
    <x v="14"/>
    <x v="0"/>
    <x v="2"/>
    <m/>
    <m/>
    <x v="18"/>
    <x v="2"/>
  </r>
  <r>
    <x v="4129"/>
    <x v="31"/>
    <x v="4013"/>
    <x v="12"/>
    <x v="4129"/>
    <x v="2"/>
    <x v="4"/>
    <x v="3"/>
    <x v="0"/>
    <x v="175"/>
    <x v="11"/>
    <x v="1"/>
    <x v="4"/>
    <d v="2024-12-10T00:00:00"/>
    <d v="2025-02-01T00:00:00"/>
    <x v="8"/>
    <x v="3"/>
  </r>
  <r>
    <x v="4130"/>
    <x v="24"/>
    <x v="4014"/>
    <x v="3"/>
    <x v="4130"/>
    <x v="2"/>
    <x v="18"/>
    <x v="3"/>
    <x v="1"/>
    <x v="214"/>
    <x v="9"/>
    <x v="0"/>
    <x v="4"/>
    <m/>
    <m/>
    <x v="9"/>
    <x v="2"/>
  </r>
  <r>
    <x v="4131"/>
    <x v="33"/>
    <x v="4015"/>
    <x v="0"/>
    <x v="4131"/>
    <x v="2"/>
    <x v="2"/>
    <x v="3"/>
    <x v="0"/>
    <x v="316"/>
    <x v="7"/>
    <x v="0"/>
    <x v="1"/>
    <m/>
    <m/>
    <x v="33"/>
    <x v="0"/>
  </r>
  <r>
    <x v="4132"/>
    <x v="21"/>
    <x v="4016"/>
    <x v="10"/>
    <x v="4132"/>
    <x v="3"/>
    <x v="18"/>
    <x v="4"/>
    <x v="0"/>
    <x v="22"/>
    <x v="19"/>
    <x v="1"/>
    <x v="2"/>
    <d v="2023-11-19T00:00:00"/>
    <d v="2024-10-22T00:00:00"/>
    <x v="18"/>
    <x v="3"/>
  </r>
  <r>
    <x v="4133"/>
    <x v="25"/>
    <x v="4017"/>
    <x v="12"/>
    <x v="4133"/>
    <x v="4"/>
    <x v="3"/>
    <x v="0"/>
    <x v="0"/>
    <x v="114"/>
    <x v="14"/>
    <x v="1"/>
    <x v="3"/>
    <d v="2024-09-08T00:00:00"/>
    <d v="2024-10-06T00:00:00"/>
    <x v="12"/>
    <x v="3"/>
  </r>
  <r>
    <x v="4134"/>
    <x v="12"/>
    <x v="4018"/>
    <x v="9"/>
    <x v="4134"/>
    <x v="4"/>
    <x v="14"/>
    <x v="0"/>
    <x v="1"/>
    <x v="398"/>
    <x v="9"/>
    <x v="0"/>
    <x v="11"/>
    <m/>
    <m/>
    <x v="27"/>
    <x v="3"/>
  </r>
  <r>
    <x v="4135"/>
    <x v="3"/>
    <x v="4019"/>
    <x v="3"/>
    <x v="4135"/>
    <x v="0"/>
    <x v="11"/>
    <x v="0"/>
    <x v="0"/>
    <x v="188"/>
    <x v="9"/>
    <x v="1"/>
    <x v="2"/>
    <d v="2024-10-20T00:00:00"/>
    <d v="2024-11-09T00:00:00"/>
    <x v="36"/>
    <x v="2"/>
  </r>
  <r>
    <x v="4136"/>
    <x v="25"/>
    <x v="4020"/>
    <x v="12"/>
    <x v="4136"/>
    <x v="3"/>
    <x v="11"/>
    <x v="4"/>
    <x v="1"/>
    <x v="152"/>
    <x v="4"/>
    <x v="1"/>
    <x v="8"/>
    <d v="2023-12-23T00:00:00"/>
    <d v="2024-01-14T00:00:00"/>
    <x v="28"/>
    <x v="3"/>
  </r>
  <r>
    <x v="4137"/>
    <x v="0"/>
    <x v="4021"/>
    <x v="0"/>
    <x v="4137"/>
    <x v="0"/>
    <x v="18"/>
    <x v="1"/>
    <x v="1"/>
    <x v="373"/>
    <x v="17"/>
    <x v="0"/>
    <x v="9"/>
    <m/>
    <m/>
    <x v="35"/>
    <x v="0"/>
  </r>
  <r>
    <x v="4138"/>
    <x v="2"/>
    <x v="4022"/>
    <x v="2"/>
    <x v="4138"/>
    <x v="3"/>
    <x v="16"/>
    <x v="1"/>
    <x v="1"/>
    <x v="279"/>
    <x v="4"/>
    <x v="0"/>
    <x v="1"/>
    <m/>
    <m/>
    <x v="26"/>
    <x v="1"/>
  </r>
  <r>
    <x v="4139"/>
    <x v="38"/>
    <x v="4023"/>
    <x v="0"/>
    <x v="4139"/>
    <x v="4"/>
    <x v="12"/>
    <x v="4"/>
    <x v="1"/>
    <x v="412"/>
    <x v="10"/>
    <x v="0"/>
    <x v="10"/>
    <m/>
    <m/>
    <x v="30"/>
    <x v="0"/>
  </r>
  <r>
    <x v="4140"/>
    <x v="10"/>
    <x v="4024"/>
    <x v="2"/>
    <x v="4140"/>
    <x v="1"/>
    <x v="2"/>
    <x v="3"/>
    <x v="1"/>
    <x v="150"/>
    <x v="8"/>
    <x v="0"/>
    <x v="10"/>
    <m/>
    <m/>
    <x v="2"/>
    <x v="1"/>
  </r>
  <r>
    <x v="4141"/>
    <x v="21"/>
    <x v="4025"/>
    <x v="10"/>
    <x v="4141"/>
    <x v="2"/>
    <x v="12"/>
    <x v="1"/>
    <x v="0"/>
    <x v="191"/>
    <x v="19"/>
    <x v="0"/>
    <x v="4"/>
    <m/>
    <m/>
    <x v="29"/>
    <x v="3"/>
  </r>
  <r>
    <x v="4142"/>
    <x v="4"/>
    <x v="750"/>
    <x v="1"/>
    <x v="4142"/>
    <x v="0"/>
    <x v="7"/>
    <x v="1"/>
    <x v="1"/>
    <x v="102"/>
    <x v="6"/>
    <x v="0"/>
    <x v="11"/>
    <m/>
    <m/>
    <x v="28"/>
    <x v="0"/>
  </r>
  <r>
    <x v="4143"/>
    <x v="4"/>
    <x v="4026"/>
    <x v="1"/>
    <x v="4143"/>
    <x v="4"/>
    <x v="7"/>
    <x v="1"/>
    <x v="0"/>
    <x v="63"/>
    <x v="17"/>
    <x v="1"/>
    <x v="7"/>
    <d v="2023-09-09T00:00:00"/>
    <d v="2023-11-02T00:00:00"/>
    <x v="12"/>
    <x v="0"/>
  </r>
  <r>
    <x v="4144"/>
    <x v="2"/>
    <x v="4027"/>
    <x v="2"/>
    <x v="4144"/>
    <x v="1"/>
    <x v="16"/>
    <x v="2"/>
    <x v="1"/>
    <x v="339"/>
    <x v="2"/>
    <x v="1"/>
    <x v="2"/>
    <d v="2023-03-01T00:00:00"/>
    <d v="2024-03-25T00:00:00"/>
    <x v="15"/>
    <x v="1"/>
  </r>
  <r>
    <x v="4145"/>
    <x v="13"/>
    <x v="4028"/>
    <x v="10"/>
    <x v="4145"/>
    <x v="0"/>
    <x v="7"/>
    <x v="4"/>
    <x v="1"/>
    <x v="69"/>
    <x v="9"/>
    <x v="0"/>
    <x v="0"/>
    <m/>
    <m/>
    <x v="19"/>
    <x v="3"/>
  </r>
  <r>
    <x v="4146"/>
    <x v="8"/>
    <x v="4029"/>
    <x v="7"/>
    <x v="4146"/>
    <x v="2"/>
    <x v="5"/>
    <x v="4"/>
    <x v="0"/>
    <x v="85"/>
    <x v="4"/>
    <x v="0"/>
    <x v="10"/>
    <m/>
    <m/>
    <x v="9"/>
    <x v="3"/>
  </r>
  <r>
    <x v="4147"/>
    <x v="29"/>
    <x v="4030"/>
    <x v="4"/>
    <x v="4147"/>
    <x v="0"/>
    <x v="3"/>
    <x v="4"/>
    <x v="0"/>
    <x v="71"/>
    <x v="8"/>
    <x v="1"/>
    <x v="9"/>
    <d v="2023-05-03T00:00:00"/>
    <d v="2024-10-05T00:00:00"/>
    <x v="4"/>
    <x v="3"/>
  </r>
  <r>
    <x v="4148"/>
    <x v="36"/>
    <x v="4031"/>
    <x v="6"/>
    <x v="4148"/>
    <x v="2"/>
    <x v="16"/>
    <x v="0"/>
    <x v="1"/>
    <x v="242"/>
    <x v="13"/>
    <x v="1"/>
    <x v="9"/>
    <d v="2024-01-29T00:00:00"/>
    <d v="2024-01-30T00:00:00"/>
    <x v="4"/>
    <x v="3"/>
  </r>
  <r>
    <x v="4149"/>
    <x v="7"/>
    <x v="4032"/>
    <x v="6"/>
    <x v="4149"/>
    <x v="5"/>
    <x v="17"/>
    <x v="4"/>
    <x v="0"/>
    <x v="408"/>
    <x v="9"/>
    <x v="1"/>
    <x v="6"/>
    <d v="2024-10-29T00:00:00"/>
    <d v="2024-12-29T00:00:00"/>
    <x v="8"/>
    <x v="3"/>
  </r>
  <r>
    <x v="4150"/>
    <x v="38"/>
    <x v="4033"/>
    <x v="0"/>
    <x v="4150"/>
    <x v="0"/>
    <x v="17"/>
    <x v="2"/>
    <x v="1"/>
    <x v="385"/>
    <x v="4"/>
    <x v="1"/>
    <x v="1"/>
    <d v="2023-04-13T00:00:00"/>
    <d v="2024-03-05T00:00:00"/>
    <x v="34"/>
    <x v="0"/>
  </r>
  <r>
    <x v="4151"/>
    <x v="23"/>
    <x v="4034"/>
    <x v="9"/>
    <x v="4151"/>
    <x v="5"/>
    <x v="13"/>
    <x v="4"/>
    <x v="0"/>
    <x v="106"/>
    <x v="17"/>
    <x v="0"/>
    <x v="3"/>
    <m/>
    <m/>
    <x v="10"/>
    <x v="3"/>
  </r>
  <r>
    <x v="4152"/>
    <x v="33"/>
    <x v="4035"/>
    <x v="0"/>
    <x v="4152"/>
    <x v="5"/>
    <x v="8"/>
    <x v="2"/>
    <x v="0"/>
    <x v="386"/>
    <x v="19"/>
    <x v="1"/>
    <x v="11"/>
    <d v="2023-07-30T00:00:00"/>
    <d v="2024-06-27T00:00:00"/>
    <x v="8"/>
    <x v="0"/>
  </r>
  <r>
    <x v="4153"/>
    <x v="38"/>
    <x v="4036"/>
    <x v="0"/>
    <x v="4153"/>
    <x v="1"/>
    <x v="10"/>
    <x v="1"/>
    <x v="1"/>
    <x v="171"/>
    <x v="2"/>
    <x v="1"/>
    <x v="3"/>
    <d v="2024-06-23T00:00:00"/>
    <d v="2024-08-23T00:00:00"/>
    <x v="24"/>
    <x v="0"/>
  </r>
  <r>
    <x v="4154"/>
    <x v="24"/>
    <x v="4037"/>
    <x v="3"/>
    <x v="4154"/>
    <x v="1"/>
    <x v="15"/>
    <x v="4"/>
    <x v="1"/>
    <x v="199"/>
    <x v="17"/>
    <x v="1"/>
    <x v="11"/>
    <d v="2024-08-07T00:00:00"/>
    <d v="2024-10-21T00:00:00"/>
    <x v="14"/>
    <x v="2"/>
  </r>
  <r>
    <x v="4155"/>
    <x v="34"/>
    <x v="4038"/>
    <x v="5"/>
    <x v="4155"/>
    <x v="3"/>
    <x v="15"/>
    <x v="3"/>
    <x v="0"/>
    <x v="92"/>
    <x v="4"/>
    <x v="1"/>
    <x v="8"/>
    <d v="2024-07-28T00:00:00"/>
    <d v="2024-09-16T00:00:00"/>
    <x v="4"/>
    <x v="3"/>
  </r>
  <r>
    <x v="4156"/>
    <x v="3"/>
    <x v="4039"/>
    <x v="3"/>
    <x v="4156"/>
    <x v="4"/>
    <x v="19"/>
    <x v="4"/>
    <x v="0"/>
    <x v="214"/>
    <x v="0"/>
    <x v="1"/>
    <x v="8"/>
    <d v="2024-08-19T00:00:00"/>
    <d v="2025-02-08T00:00:00"/>
    <x v="35"/>
    <x v="2"/>
  </r>
  <r>
    <x v="4157"/>
    <x v="12"/>
    <x v="4005"/>
    <x v="9"/>
    <x v="4157"/>
    <x v="4"/>
    <x v="14"/>
    <x v="0"/>
    <x v="1"/>
    <x v="110"/>
    <x v="16"/>
    <x v="0"/>
    <x v="6"/>
    <m/>
    <m/>
    <x v="32"/>
    <x v="3"/>
  </r>
  <r>
    <x v="4158"/>
    <x v="21"/>
    <x v="4040"/>
    <x v="10"/>
    <x v="4158"/>
    <x v="0"/>
    <x v="12"/>
    <x v="1"/>
    <x v="1"/>
    <x v="412"/>
    <x v="11"/>
    <x v="1"/>
    <x v="4"/>
    <d v="2024-01-13T00:00:00"/>
    <d v="2024-04-21T00:00:00"/>
    <x v="34"/>
    <x v="3"/>
  </r>
  <r>
    <x v="4159"/>
    <x v="26"/>
    <x v="4041"/>
    <x v="7"/>
    <x v="4159"/>
    <x v="5"/>
    <x v="14"/>
    <x v="4"/>
    <x v="1"/>
    <x v="160"/>
    <x v="10"/>
    <x v="0"/>
    <x v="10"/>
    <m/>
    <m/>
    <x v="22"/>
    <x v="3"/>
  </r>
  <r>
    <x v="4160"/>
    <x v="24"/>
    <x v="4042"/>
    <x v="3"/>
    <x v="4160"/>
    <x v="5"/>
    <x v="15"/>
    <x v="4"/>
    <x v="0"/>
    <x v="348"/>
    <x v="0"/>
    <x v="1"/>
    <x v="1"/>
    <d v="2024-05-25T00:00:00"/>
    <d v="2024-07-19T00:00:00"/>
    <x v="24"/>
    <x v="2"/>
  </r>
  <r>
    <x v="4161"/>
    <x v="31"/>
    <x v="4043"/>
    <x v="12"/>
    <x v="4161"/>
    <x v="5"/>
    <x v="15"/>
    <x v="4"/>
    <x v="0"/>
    <x v="27"/>
    <x v="3"/>
    <x v="1"/>
    <x v="3"/>
    <d v="2024-04-25T00:00:00"/>
    <d v="2025-02-14T00:00:00"/>
    <x v="16"/>
    <x v="3"/>
  </r>
  <r>
    <x v="4162"/>
    <x v="28"/>
    <x v="4044"/>
    <x v="4"/>
    <x v="4162"/>
    <x v="1"/>
    <x v="15"/>
    <x v="0"/>
    <x v="1"/>
    <x v="151"/>
    <x v="0"/>
    <x v="0"/>
    <x v="10"/>
    <m/>
    <m/>
    <x v="29"/>
    <x v="3"/>
  </r>
  <r>
    <x v="4163"/>
    <x v="10"/>
    <x v="4045"/>
    <x v="2"/>
    <x v="4163"/>
    <x v="3"/>
    <x v="10"/>
    <x v="2"/>
    <x v="1"/>
    <x v="238"/>
    <x v="10"/>
    <x v="1"/>
    <x v="2"/>
    <d v="2025-02-01T00:00:00"/>
    <d v="2025-02-19T00:00:00"/>
    <x v="6"/>
    <x v="1"/>
  </r>
  <r>
    <x v="4164"/>
    <x v="0"/>
    <x v="2419"/>
    <x v="0"/>
    <x v="4164"/>
    <x v="1"/>
    <x v="1"/>
    <x v="4"/>
    <x v="1"/>
    <x v="414"/>
    <x v="2"/>
    <x v="0"/>
    <x v="8"/>
    <m/>
    <m/>
    <x v="11"/>
    <x v="0"/>
  </r>
  <r>
    <x v="4165"/>
    <x v="7"/>
    <x v="4046"/>
    <x v="6"/>
    <x v="4165"/>
    <x v="2"/>
    <x v="17"/>
    <x v="1"/>
    <x v="1"/>
    <x v="165"/>
    <x v="8"/>
    <x v="1"/>
    <x v="5"/>
    <d v="2024-04-11T00:00:00"/>
    <d v="2024-06-06T00:00:00"/>
    <x v="27"/>
    <x v="3"/>
  </r>
  <r>
    <x v="4166"/>
    <x v="17"/>
    <x v="4047"/>
    <x v="6"/>
    <x v="4166"/>
    <x v="4"/>
    <x v="10"/>
    <x v="2"/>
    <x v="0"/>
    <x v="95"/>
    <x v="3"/>
    <x v="1"/>
    <x v="0"/>
    <d v="2023-05-10T00:00:00"/>
    <d v="2024-03-04T00:00:00"/>
    <x v="35"/>
    <x v="3"/>
  </r>
  <r>
    <x v="4167"/>
    <x v="31"/>
    <x v="4048"/>
    <x v="12"/>
    <x v="4167"/>
    <x v="4"/>
    <x v="15"/>
    <x v="0"/>
    <x v="1"/>
    <x v="393"/>
    <x v="7"/>
    <x v="0"/>
    <x v="3"/>
    <m/>
    <m/>
    <x v="31"/>
    <x v="3"/>
  </r>
  <r>
    <x v="4168"/>
    <x v="9"/>
    <x v="4049"/>
    <x v="8"/>
    <x v="4168"/>
    <x v="4"/>
    <x v="5"/>
    <x v="1"/>
    <x v="0"/>
    <x v="109"/>
    <x v="9"/>
    <x v="0"/>
    <x v="9"/>
    <m/>
    <m/>
    <x v="17"/>
    <x v="3"/>
  </r>
  <r>
    <x v="4169"/>
    <x v="20"/>
    <x v="4050"/>
    <x v="8"/>
    <x v="4169"/>
    <x v="3"/>
    <x v="4"/>
    <x v="1"/>
    <x v="1"/>
    <x v="61"/>
    <x v="11"/>
    <x v="1"/>
    <x v="3"/>
    <d v="2023-08-24T00:00:00"/>
    <d v="2023-11-26T00:00:00"/>
    <x v="17"/>
    <x v="3"/>
  </r>
  <r>
    <x v="4170"/>
    <x v="10"/>
    <x v="4051"/>
    <x v="2"/>
    <x v="4170"/>
    <x v="0"/>
    <x v="19"/>
    <x v="4"/>
    <x v="1"/>
    <x v="318"/>
    <x v="1"/>
    <x v="0"/>
    <x v="8"/>
    <m/>
    <m/>
    <x v="33"/>
    <x v="1"/>
  </r>
  <r>
    <x v="4171"/>
    <x v="35"/>
    <x v="4052"/>
    <x v="2"/>
    <x v="4171"/>
    <x v="1"/>
    <x v="3"/>
    <x v="2"/>
    <x v="0"/>
    <x v="300"/>
    <x v="16"/>
    <x v="1"/>
    <x v="11"/>
    <d v="2024-01-10T00:00:00"/>
    <d v="2024-07-27T00:00:00"/>
    <x v="35"/>
    <x v="1"/>
  </r>
  <r>
    <x v="4172"/>
    <x v="2"/>
    <x v="4053"/>
    <x v="2"/>
    <x v="4172"/>
    <x v="5"/>
    <x v="13"/>
    <x v="1"/>
    <x v="0"/>
    <x v="367"/>
    <x v="10"/>
    <x v="1"/>
    <x v="8"/>
    <d v="2023-10-20T00:00:00"/>
    <d v="2024-05-15T00:00:00"/>
    <x v="28"/>
    <x v="1"/>
  </r>
  <r>
    <x v="4173"/>
    <x v="29"/>
    <x v="4054"/>
    <x v="4"/>
    <x v="4173"/>
    <x v="2"/>
    <x v="2"/>
    <x v="1"/>
    <x v="0"/>
    <x v="316"/>
    <x v="6"/>
    <x v="1"/>
    <x v="3"/>
    <d v="2023-10-30T00:00:00"/>
    <d v="2024-06-15T00:00:00"/>
    <x v="13"/>
    <x v="3"/>
  </r>
  <r>
    <x v="4174"/>
    <x v="20"/>
    <x v="4055"/>
    <x v="8"/>
    <x v="4174"/>
    <x v="3"/>
    <x v="2"/>
    <x v="2"/>
    <x v="1"/>
    <x v="392"/>
    <x v="19"/>
    <x v="1"/>
    <x v="0"/>
    <d v="2023-08-20T00:00:00"/>
    <d v="2025-02-03T00:00:00"/>
    <x v="25"/>
    <x v="3"/>
  </r>
  <r>
    <x v="4175"/>
    <x v="32"/>
    <x v="4056"/>
    <x v="11"/>
    <x v="4175"/>
    <x v="3"/>
    <x v="1"/>
    <x v="0"/>
    <x v="0"/>
    <x v="107"/>
    <x v="12"/>
    <x v="0"/>
    <x v="4"/>
    <m/>
    <m/>
    <x v="32"/>
    <x v="2"/>
  </r>
  <r>
    <x v="4176"/>
    <x v="5"/>
    <x v="4057"/>
    <x v="4"/>
    <x v="4176"/>
    <x v="4"/>
    <x v="10"/>
    <x v="2"/>
    <x v="0"/>
    <x v="32"/>
    <x v="17"/>
    <x v="0"/>
    <x v="0"/>
    <m/>
    <m/>
    <x v="14"/>
    <x v="3"/>
  </r>
  <r>
    <x v="4177"/>
    <x v="29"/>
    <x v="4058"/>
    <x v="4"/>
    <x v="4177"/>
    <x v="5"/>
    <x v="0"/>
    <x v="3"/>
    <x v="1"/>
    <x v="419"/>
    <x v="16"/>
    <x v="1"/>
    <x v="5"/>
    <d v="2023-03-03T00:00:00"/>
    <d v="2024-03-18T00:00:00"/>
    <x v="4"/>
    <x v="3"/>
  </r>
  <r>
    <x v="4178"/>
    <x v="1"/>
    <x v="4059"/>
    <x v="1"/>
    <x v="4178"/>
    <x v="5"/>
    <x v="14"/>
    <x v="0"/>
    <x v="0"/>
    <x v="48"/>
    <x v="7"/>
    <x v="0"/>
    <x v="11"/>
    <m/>
    <m/>
    <x v="22"/>
    <x v="0"/>
  </r>
  <r>
    <x v="4179"/>
    <x v="36"/>
    <x v="4060"/>
    <x v="6"/>
    <x v="4179"/>
    <x v="5"/>
    <x v="9"/>
    <x v="2"/>
    <x v="0"/>
    <x v="218"/>
    <x v="16"/>
    <x v="1"/>
    <x v="6"/>
    <d v="2024-11-17T00:00:00"/>
    <d v="2025-01-28T00:00:00"/>
    <x v="13"/>
    <x v="3"/>
  </r>
  <r>
    <x v="4180"/>
    <x v="7"/>
    <x v="4061"/>
    <x v="6"/>
    <x v="4180"/>
    <x v="3"/>
    <x v="12"/>
    <x v="0"/>
    <x v="0"/>
    <x v="252"/>
    <x v="18"/>
    <x v="0"/>
    <x v="9"/>
    <m/>
    <m/>
    <x v="17"/>
    <x v="3"/>
  </r>
  <r>
    <x v="4181"/>
    <x v="25"/>
    <x v="4062"/>
    <x v="12"/>
    <x v="4181"/>
    <x v="3"/>
    <x v="16"/>
    <x v="1"/>
    <x v="1"/>
    <x v="179"/>
    <x v="6"/>
    <x v="1"/>
    <x v="8"/>
    <d v="2023-08-16T00:00:00"/>
    <d v="2024-04-21T00:00:00"/>
    <x v="13"/>
    <x v="3"/>
  </r>
  <r>
    <x v="4182"/>
    <x v="2"/>
    <x v="4063"/>
    <x v="2"/>
    <x v="4182"/>
    <x v="1"/>
    <x v="1"/>
    <x v="0"/>
    <x v="1"/>
    <x v="393"/>
    <x v="19"/>
    <x v="0"/>
    <x v="0"/>
    <m/>
    <m/>
    <x v="35"/>
    <x v="1"/>
  </r>
  <r>
    <x v="4183"/>
    <x v="20"/>
    <x v="4064"/>
    <x v="8"/>
    <x v="4183"/>
    <x v="3"/>
    <x v="17"/>
    <x v="2"/>
    <x v="1"/>
    <x v="243"/>
    <x v="11"/>
    <x v="0"/>
    <x v="3"/>
    <m/>
    <m/>
    <x v="9"/>
    <x v="3"/>
  </r>
  <r>
    <x v="4184"/>
    <x v="2"/>
    <x v="4065"/>
    <x v="2"/>
    <x v="4184"/>
    <x v="3"/>
    <x v="14"/>
    <x v="3"/>
    <x v="1"/>
    <x v="129"/>
    <x v="0"/>
    <x v="0"/>
    <x v="10"/>
    <m/>
    <m/>
    <x v="25"/>
    <x v="1"/>
  </r>
  <r>
    <x v="4185"/>
    <x v="18"/>
    <x v="4066"/>
    <x v="9"/>
    <x v="4185"/>
    <x v="2"/>
    <x v="3"/>
    <x v="4"/>
    <x v="0"/>
    <x v="209"/>
    <x v="13"/>
    <x v="1"/>
    <x v="2"/>
    <d v="2024-04-13T00:00:00"/>
    <d v="2025-02-10T00:00:00"/>
    <x v="34"/>
    <x v="3"/>
  </r>
  <r>
    <x v="4186"/>
    <x v="10"/>
    <x v="4067"/>
    <x v="2"/>
    <x v="4186"/>
    <x v="3"/>
    <x v="14"/>
    <x v="2"/>
    <x v="1"/>
    <x v="37"/>
    <x v="19"/>
    <x v="1"/>
    <x v="6"/>
    <d v="2025-01-04T00:00:00"/>
    <d v="2025-01-26T00:00:00"/>
    <x v="0"/>
    <x v="1"/>
  </r>
  <r>
    <x v="4187"/>
    <x v="31"/>
    <x v="4068"/>
    <x v="12"/>
    <x v="4187"/>
    <x v="3"/>
    <x v="14"/>
    <x v="2"/>
    <x v="0"/>
    <x v="263"/>
    <x v="8"/>
    <x v="0"/>
    <x v="6"/>
    <m/>
    <m/>
    <x v="26"/>
    <x v="3"/>
  </r>
  <r>
    <x v="4188"/>
    <x v="2"/>
    <x v="4069"/>
    <x v="2"/>
    <x v="4188"/>
    <x v="4"/>
    <x v="9"/>
    <x v="3"/>
    <x v="1"/>
    <x v="165"/>
    <x v="9"/>
    <x v="0"/>
    <x v="10"/>
    <m/>
    <m/>
    <x v="10"/>
    <x v="1"/>
  </r>
  <r>
    <x v="4189"/>
    <x v="20"/>
    <x v="2786"/>
    <x v="8"/>
    <x v="4189"/>
    <x v="1"/>
    <x v="1"/>
    <x v="2"/>
    <x v="0"/>
    <x v="398"/>
    <x v="9"/>
    <x v="0"/>
    <x v="7"/>
    <m/>
    <m/>
    <x v="28"/>
    <x v="3"/>
  </r>
  <r>
    <x v="4190"/>
    <x v="20"/>
    <x v="4070"/>
    <x v="8"/>
    <x v="4190"/>
    <x v="4"/>
    <x v="17"/>
    <x v="3"/>
    <x v="1"/>
    <x v="258"/>
    <x v="15"/>
    <x v="0"/>
    <x v="6"/>
    <m/>
    <m/>
    <x v="8"/>
    <x v="3"/>
  </r>
  <r>
    <x v="4191"/>
    <x v="5"/>
    <x v="4071"/>
    <x v="4"/>
    <x v="4191"/>
    <x v="2"/>
    <x v="0"/>
    <x v="1"/>
    <x v="1"/>
    <x v="335"/>
    <x v="13"/>
    <x v="1"/>
    <x v="11"/>
    <d v="2024-05-21T00:00:00"/>
    <d v="2024-09-22T00:00:00"/>
    <x v="15"/>
    <x v="3"/>
  </r>
  <r>
    <x v="4192"/>
    <x v="14"/>
    <x v="4072"/>
    <x v="11"/>
    <x v="4192"/>
    <x v="0"/>
    <x v="10"/>
    <x v="0"/>
    <x v="1"/>
    <x v="406"/>
    <x v="1"/>
    <x v="1"/>
    <x v="7"/>
    <d v="2024-06-18T00:00:00"/>
    <d v="2025-01-09T00:00:00"/>
    <x v="18"/>
    <x v="2"/>
  </r>
  <r>
    <x v="4193"/>
    <x v="26"/>
    <x v="4073"/>
    <x v="7"/>
    <x v="4193"/>
    <x v="4"/>
    <x v="6"/>
    <x v="4"/>
    <x v="0"/>
    <x v="182"/>
    <x v="3"/>
    <x v="0"/>
    <x v="8"/>
    <m/>
    <m/>
    <x v="30"/>
    <x v="3"/>
  </r>
  <r>
    <x v="4194"/>
    <x v="20"/>
    <x v="4074"/>
    <x v="8"/>
    <x v="4194"/>
    <x v="4"/>
    <x v="11"/>
    <x v="1"/>
    <x v="1"/>
    <x v="128"/>
    <x v="17"/>
    <x v="1"/>
    <x v="11"/>
    <d v="2024-09-22T00:00:00"/>
    <d v="2024-09-26T00:00:00"/>
    <x v="1"/>
    <x v="3"/>
  </r>
  <r>
    <x v="4195"/>
    <x v="13"/>
    <x v="4075"/>
    <x v="10"/>
    <x v="4195"/>
    <x v="5"/>
    <x v="8"/>
    <x v="3"/>
    <x v="0"/>
    <x v="344"/>
    <x v="18"/>
    <x v="0"/>
    <x v="1"/>
    <m/>
    <m/>
    <x v="19"/>
    <x v="3"/>
  </r>
  <r>
    <x v="4196"/>
    <x v="36"/>
    <x v="4076"/>
    <x v="6"/>
    <x v="4196"/>
    <x v="4"/>
    <x v="4"/>
    <x v="4"/>
    <x v="1"/>
    <x v="373"/>
    <x v="10"/>
    <x v="0"/>
    <x v="3"/>
    <m/>
    <m/>
    <x v="32"/>
    <x v="3"/>
  </r>
  <r>
    <x v="4197"/>
    <x v="24"/>
    <x v="4077"/>
    <x v="3"/>
    <x v="4197"/>
    <x v="2"/>
    <x v="8"/>
    <x v="1"/>
    <x v="0"/>
    <x v="241"/>
    <x v="1"/>
    <x v="0"/>
    <x v="9"/>
    <m/>
    <m/>
    <x v="23"/>
    <x v="2"/>
  </r>
  <r>
    <x v="4198"/>
    <x v="34"/>
    <x v="4078"/>
    <x v="5"/>
    <x v="4198"/>
    <x v="4"/>
    <x v="1"/>
    <x v="3"/>
    <x v="0"/>
    <x v="285"/>
    <x v="6"/>
    <x v="0"/>
    <x v="1"/>
    <m/>
    <m/>
    <x v="14"/>
    <x v="3"/>
  </r>
  <r>
    <x v="4199"/>
    <x v="17"/>
    <x v="4079"/>
    <x v="6"/>
    <x v="4199"/>
    <x v="4"/>
    <x v="18"/>
    <x v="0"/>
    <x v="1"/>
    <x v="406"/>
    <x v="2"/>
    <x v="1"/>
    <x v="3"/>
    <d v="2023-11-15T00:00:00"/>
    <d v="2024-08-19T00:00:00"/>
    <x v="27"/>
    <x v="3"/>
  </r>
  <r>
    <x v="4200"/>
    <x v="37"/>
    <x v="4080"/>
    <x v="5"/>
    <x v="4200"/>
    <x v="0"/>
    <x v="10"/>
    <x v="0"/>
    <x v="1"/>
    <x v="67"/>
    <x v="12"/>
    <x v="1"/>
    <x v="4"/>
    <d v="2024-04-02T00:00:00"/>
    <d v="2024-04-05T00:00:00"/>
    <x v="24"/>
    <x v="3"/>
  </r>
  <r>
    <x v="4201"/>
    <x v="23"/>
    <x v="4081"/>
    <x v="9"/>
    <x v="4201"/>
    <x v="1"/>
    <x v="18"/>
    <x v="2"/>
    <x v="0"/>
    <x v="69"/>
    <x v="2"/>
    <x v="1"/>
    <x v="8"/>
    <d v="2023-06-15T00:00:00"/>
    <d v="2023-09-17T00:00:00"/>
    <x v="7"/>
    <x v="3"/>
  </r>
  <r>
    <x v="4202"/>
    <x v="17"/>
    <x v="4082"/>
    <x v="6"/>
    <x v="4202"/>
    <x v="2"/>
    <x v="0"/>
    <x v="4"/>
    <x v="1"/>
    <x v="238"/>
    <x v="19"/>
    <x v="0"/>
    <x v="6"/>
    <m/>
    <m/>
    <x v="24"/>
    <x v="3"/>
  </r>
  <r>
    <x v="4203"/>
    <x v="11"/>
    <x v="4083"/>
    <x v="8"/>
    <x v="4203"/>
    <x v="5"/>
    <x v="14"/>
    <x v="3"/>
    <x v="1"/>
    <x v="177"/>
    <x v="8"/>
    <x v="0"/>
    <x v="9"/>
    <m/>
    <m/>
    <x v="36"/>
    <x v="3"/>
  </r>
  <r>
    <x v="4204"/>
    <x v="4"/>
    <x v="4084"/>
    <x v="1"/>
    <x v="4204"/>
    <x v="4"/>
    <x v="6"/>
    <x v="4"/>
    <x v="0"/>
    <x v="55"/>
    <x v="5"/>
    <x v="1"/>
    <x v="8"/>
    <d v="2023-03-10T00:00:00"/>
    <d v="2024-12-07T00:00:00"/>
    <x v="13"/>
    <x v="0"/>
  </r>
  <r>
    <x v="4205"/>
    <x v="6"/>
    <x v="4085"/>
    <x v="5"/>
    <x v="4205"/>
    <x v="2"/>
    <x v="12"/>
    <x v="0"/>
    <x v="1"/>
    <x v="294"/>
    <x v="2"/>
    <x v="0"/>
    <x v="11"/>
    <m/>
    <m/>
    <x v="23"/>
    <x v="3"/>
  </r>
  <r>
    <x v="4206"/>
    <x v="12"/>
    <x v="4086"/>
    <x v="9"/>
    <x v="4206"/>
    <x v="3"/>
    <x v="3"/>
    <x v="3"/>
    <x v="0"/>
    <x v="332"/>
    <x v="19"/>
    <x v="0"/>
    <x v="7"/>
    <m/>
    <m/>
    <x v="35"/>
    <x v="3"/>
  </r>
  <r>
    <x v="4207"/>
    <x v="15"/>
    <x v="4087"/>
    <x v="1"/>
    <x v="4207"/>
    <x v="3"/>
    <x v="16"/>
    <x v="2"/>
    <x v="1"/>
    <x v="308"/>
    <x v="18"/>
    <x v="0"/>
    <x v="2"/>
    <m/>
    <m/>
    <x v="4"/>
    <x v="0"/>
  </r>
  <r>
    <x v="4208"/>
    <x v="1"/>
    <x v="4088"/>
    <x v="1"/>
    <x v="4208"/>
    <x v="2"/>
    <x v="7"/>
    <x v="3"/>
    <x v="1"/>
    <x v="205"/>
    <x v="12"/>
    <x v="1"/>
    <x v="3"/>
    <d v="2024-05-13T00:00:00"/>
    <d v="2024-10-12T00:00:00"/>
    <x v="5"/>
    <x v="0"/>
  </r>
  <r>
    <x v="4209"/>
    <x v="4"/>
    <x v="4089"/>
    <x v="1"/>
    <x v="4209"/>
    <x v="4"/>
    <x v="2"/>
    <x v="3"/>
    <x v="0"/>
    <x v="130"/>
    <x v="6"/>
    <x v="1"/>
    <x v="10"/>
    <d v="2024-06-21T00:00:00"/>
    <d v="2024-09-10T00:00:00"/>
    <x v="36"/>
    <x v="0"/>
  </r>
  <r>
    <x v="4210"/>
    <x v="23"/>
    <x v="4090"/>
    <x v="9"/>
    <x v="4210"/>
    <x v="3"/>
    <x v="5"/>
    <x v="3"/>
    <x v="0"/>
    <x v="304"/>
    <x v="11"/>
    <x v="0"/>
    <x v="5"/>
    <m/>
    <m/>
    <x v="11"/>
    <x v="3"/>
  </r>
  <r>
    <x v="4211"/>
    <x v="32"/>
    <x v="4091"/>
    <x v="11"/>
    <x v="4211"/>
    <x v="1"/>
    <x v="3"/>
    <x v="2"/>
    <x v="1"/>
    <x v="59"/>
    <x v="10"/>
    <x v="1"/>
    <x v="0"/>
    <d v="2023-08-19T00:00:00"/>
    <d v="2024-06-01T00:00:00"/>
    <x v="28"/>
    <x v="2"/>
  </r>
  <r>
    <x v="4212"/>
    <x v="33"/>
    <x v="4092"/>
    <x v="0"/>
    <x v="4212"/>
    <x v="0"/>
    <x v="17"/>
    <x v="4"/>
    <x v="1"/>
    <x v="250"/>
    <x v="4"/>
    <x v="1"/>
    <x v="1"/>
    <d v="2024-03-25T00:00:00"/>
    <d v="2024-04-07T00:00:00"/>
    <x v="10"/>
    <x v="0"/>
  </r>
  <r>
    <x v="4213"/>
    <x v="3"/>
    <x v="4093"/>
    <x v="3"/>
    <x v="4213"/>
    <x v="2"/>
    <x v="2"/>
    <x v="4"/>
    <x v="0"/>
    <x v="245"/>
    <x v="10"/>
    <x v="0"/>
    <x v="10"/>
    <m/>
    <m/>
    <x v="33"/>
    <x v="2"/>
  </r>
  <r>
    <x v="4214"/>
    <x v="25"/>
    <x v="4094"/>
    <x v="12"/>
    <x v="4214"/>
    <x v="1"/>
    <x v="13"/>
    <x v="0"/>
    <x v="1"/>
    <x v="237"/>
    <x v="16"/>
    <x v="1"/>
    <x v="9"/>
    <d v="2023-03-04T00:00:00"/>
    <d v="2023-04-14T00:00:00"/>
    <x v="6"/>
    <x v="3"/>
  </r>
  <r>
    <x v="4215"/>
    <x v="18"/>
    <x v="4095"/>
    <x v="9"/>
    <x v="4215"/>
    <x v="1"/>
    <x v="16"/>
    <x v="2"/>
    <x v="1"/>
    <x v="180"/>
    <x v="0"/>
    <x v="0"/>
    <x v="6"/>
    <m/>
    <m/>
    <x v="12"/>
    <x v="3"/>
  </r>
  <r>
    <x v="4216"/>
    <x v="7"/>
    <x v="4096"/>
    <x v="6"/>
    <x v="4216"/>
    <x v="0"/>
    <x v="16"/>
    <x v="1"/>
    <x v="0"/>
    <x v="235"/>
    <x v="19"/>
    <x v="0"/>
    <x v="5"/>
    <m/>
    <m/>
    <x v="10"/>
    <x v="3"/>
  </r>
  <r>
    <x v="4217"/>
    <x v="26"/>
    <x v="4097"/>
    <x v="7"/>
    <x v="4217"/>
    <x v="4"/>
    <x v="11"/>
    <x v="0"/>
    <x v="0"/>
    <x v="413"/>
    <x v="1"/>
    <x v="0"/>
    <x v="0"/>
    <m/>
    <m/>
    <x v="11"/>
    <x v="3"/>
  </r>
  <r>
    <x v="4218"/>
    <x v="38"/>
    <x v="4098"/>
    <x v="0"/>
    <x v="4218"/>
    <x v="4"/>
    <x v="1"/>
    <x v="3"/>
    <x v="0"/>
    <x v="409"/>
    <x v="12"/>
    <x v="1"/>
    <x v="2"/>
    <d v="2023-10-30T00:00:00"/>
    <d v="2024-02-02T00:00:00"/>
    <x v="28"/>
    <x v="0"/>
  </r>
  <r>
    <x v="4219"/>
    <x v="12"/>
    <x v="4099"/>
    <x v="9"/>
    <x v="4219"/>
    <x v="4"/>
    <x v="9"/>
    <x v="0"/>
    <x v="1"/>
    <x v="56"/>
    <x v="12"/>
    <x v="0"/>
    <x v="8"/>
    <m/>
    <m/>
    <x v="2"/>
    <x v="3"/>
  </r>
  <r>
    <x v="4220"/>
    <x v="12"/>
    <x v="4100"/>
    <x v="9"/>
    <x v="4220"/>
    <x v="3"/>
    <x v="9"/>
    <x v="3"/>
    <x v="0"/>
    <x v="199"/>
    <x v="15"/>
    <x v="0"/>
    <x v="5"/>
    <m/>
    <m/>
    <x v="5"/>
    <x v="3"/>
  </r>
  <r>
    <x v="4221"/>
    <x v="17"/>
    <x v="4101"/>
    <x v="6"/>
    <x v="4221"/>
    <x v="2"/>
    <x v="15"/>
    <x v="2"/>
    <x v="1"/>
    <x v="387"/>
    <x v="19"/>
    <x v="0"/>
    <x v="9"/>
    <m/>
    <m/>
    <x v="20"/>
    <x v="3"/>
  </r>
  <r>
    <x v="4222"/>
    <x v="33"/>
    <x v="2872"/>
    <x v="0"/>
    <x v="4222"/>
    <x v="1"/>
    <x v="14"/>
    <x v="0"/>
    <x v="0"/>
    <x v="343"/>
    <x v="3"/>
    <x v="0"/>
    <x v="3"/>
    <m/>
    <m/>
    <x v="10"/>
    <x v="0"/>
  </r>
  <r>
    <x v="4223"/>
    <x v="11"/>
    <x v="4102"/>
    <x v="8"/>
    <x v="4223"/>
    <x v="1"/>
    <x v="8"/>
    <x v="1"/>
    <x v="1"/>
    <x v="358"/>
    <x v="8"/>
    <x v="1"/>
    <x v="1"/>
    <d v="2024-02-11T00:00:00"/>
    <d v="2025-02-15T00:00:00"/>
    <x v="35"/>
    <x v="3"/>
  </r>
  <r>
    <x v="4224"/>
    <x v="24"/>
    <x v="4103"/>
    <x v="3"/>
    <x v="4224"/>
    <x v="2"/>
    <x v="10"/>
    <x v="2"/>
    <x v="1"/>
    <x v="288"/>
    <x v="2"/>
    <x v="1"/>
    <x v="8"/>
    <d v="2024-01-30T00:00:00"/>
    <d v="2024-08-30T00:00:00"/>
    <x v="28"/>
    <x v="2"/>
  </r>
  <r>
    <x v="4225"/>
    <x v="33"/>
    <x v="4104"/>
    <x v="0"/>
    <x v="4225"/>
    <x v="0"/>
    <x v="9"/>
    <x v="3"/>
    <x v="0"/>
    <x v="108"/>
    <x v="10"/>
    <x v="0"/>
    <x v="1"/>
    <m/>
    <m/>
    <x v="6"/>
    <x v="0"/>
  </r>
  <r>
    <x v="4226"/>
    <x v="3"/>
    <x v="4105"/>
    <x v="3"/>
    <x v="4226"/>
    <x v="1"/>
    <x v="15"/>
    <x v="2"/>
    <x v="1"/>
    <x v="22"/>
    <x v="18"/>
    <x v="1"/>
    <x v="11"/>
    <d v="2024-11-04T00:00:00"/>
    <d v="2024-12-18T00:00:00"/>
    <x v="29"/>
    <x v="2"/>
  </r>
  <r>
    <x v="4227"/>
    <x v="24"/>
    <x v="4106"/>
    <x v="3"/>
    <x v="4227"/>
    <x v="1"/>
    <x v="4"/>
    <x v="0"/>
    <x v="0"/>
    <x v="71"/>
    <x v="16"/>
    <x v="1"/>
    <x v="3"/>
    <d v="2024-04-18T00:00:00"/>
    <d v="2025-01-15T00:00:00"/>
    <x v="36"/>
    <x v="2"/>
  </r>
  <r>
    <x v="4228"/>
    <x v="28"/>
    <x v="4107"/>
    <x v="4"/>
    <x v="4228"/>
    <x v="4"/>
    <x v="13"/>
    <x v="4"/>
    <x v="0"/>
    <x v="128"/>
    <x v="17"/>
    <x v="0"/>
    <x v="8"/>
    <m/>
    <m/>
    <x v="20"/>
    <x v="3"/>
  </r>
  <r>
    <x v="4229"/>
    <x v="11"/>
    <x v="4108"/>
    <x v="8"/>
    <x v="4229"/>
    <x v="3"/>
    <x v="12"/>
    <x v="1"/>
    <x v="0"/>
    <x v="103"/>
    <x v="11"/>
    <x v="0"/>
    <x v="2"/>
    <m/>
    <m/>
    <x v="30"/>
    <x v="3"/>
  </r>
  <r>
    <x v="4230"/>
    <x v="20"/>
    <x v="700"/>
    <x v="8"/>
    <x v="4230"/>
    <x v="4"/>
    <x v="12"/>
    <x v="0"/>
    <x v="1"/>
    <x v="194"/>
    <x v="6"/>
    <x v="1"/>
    <x v="10"/>
    <d v="2024-04-24T00:00:00"/>
    <d v="2024-08-01T00:00:00"/>
    <x v="32"/>
    <x v="3"/>
  </r>
  <r>
    <x v="4231"/>
    <x v="17"/>
    <x v="4109"/>
    <x v="6"/>
    <x v="4231"/>
    <x v="2"/>
    <x v="15"/>
    <x v="1"/>
    <x v="0"/>
    <x v="364"/>
    <x v="7"/>
    <x v="1"/>
    <x v="7"/>
    <d v="2023-08-12T00:00:00"/>
    <d v="2024-11-15T00:00:00"/>
    <x v="18"/>
    <x v="3"/>
  </r>
  <r>
    <x v="4232"/>
    <x v="3"/>
    <x v="4110"/>
    <x v="3"/>
    <x v="4232"/>
    <x v="2"/>
    <x v="15"/>
    <x v="3"/>
    <x v="1"/>
    <x v="285"/>
    <x v="5"/>
    <x v="1"/>
    <x v="3"/>
    <d v="2024-07-01T00:00:00"/>
    <d v="2024-09-05T00:00:00"/>
    <x v="7"/>
    <x v="2"/>
  </r>
  <r>
    <x v="4233"/>
    <x v="29"/>
    <x v="4111"/>
    <x v="4"/>
    <x v="4233"/>
    <x v="4"/>
    <x v="12"/>
    <x v="3"/>
    <x v="0"/>
    <x v="8"/>
    <x v="8"/>
    <x v="0"/>
    <x v="8"/>
    <m/>
    <m/>
    <x v="16"/>
    <x v="3"/>
  </r>
  <r>
    <x v="4234"/>
    <x v="36"/>
    <x v="4112"/>
    <x v="6"/>
    <x v="4234"/>
    <x v="3"/>
    <x v="9"/>
    <x v="3"/>
    <x v="0"/>
    <x v="291"/>
    <x v="17"/>
    <x v="1"/>
    <x v="9"/>
    <d v="2023-04-27T00:00:00"/>
    <d v="2025-01-22T00:00:00"/>
    <x v="22"/>
    <x v="3"/>
  </r>
  <r>
    <x v="4235"/>
    <x v="30"/>
    <x v="4113"/>
    <x v="12"/>
    <x v="4235"/>
    <x v="3"/>
    <x v="18"/>
    <x v="4"/>
    <x v="1"/>
    <x v="273"/>
    <x v="13"/>
    <x v="1"/>
    <x v="3"/>
    <d v="2023-12-10T00:00:00"/>
    <d v="2024-06-27T00:00:00"/>
    <x v="35"/>
    <x v="3"/>
  </r>
  <r>
    <x v="4236"/>
    <x v="2"/>
    <x v="4114"/>
    <x v="2"/>
    <x v="4236"/>
    <x v="2"/>
    <x v="14"/>
    <x v="2"/>
    <x v="1"/>
    <x v="311"/>
    <x v="12"/>
    <x v="1"/>
    <x v="4"/>
    <d v="2024-09-13T00:00:00"/>
    <d v="2024-10-20T00:00:00"/>
    <x v="19"/>
    <x v="1"/>
  </r>
  <r>
    <x v="4237"/>
    <x v="26"/>
    <x v="4115"/>
    <x v="7"/>
    <x v="4237"/>
    <x v="5"/>
    <x v="2"/>
    <x v="1"/>
    <x v="1"/>
    <x v="404"/>
    <x v="13"/>
    <x v="1"/>
    <x v="10"/>
    <d v="2024-08-10T00:00:00"/>
    <d v="2025-02-18T00:00:00"/>
    <x v="5"/>
    <x v="3"/>
  </r>
  <r>
    <x v="4238"/>
    <x v="20"/>
    <x v="4116"/>
    <x v="8"/>
    <x v="4238"/>
    <x v="3"/>
    <x v="15"/>
    <x v="3"/>
    <x v="0"/>
    <x v="28"/>
    <x v="18"/>
    <x v="1"/>
    <x v="3"/>
    <d v="2023-07-14T00:00:00"/>
    <d v="2025-02-07T00:00:00"/>
    <x v="0"/>
    <x v="3"/>
  </r>
  <r>
    <x v="4239"/>
    <x v="36"/>
    <x v="4117"/>
    <x v="6"/>
    <x v="4239"/>
    <x v="4"/>
    <x v="11"/>
    <x v="4"/>
    <x v="1"/>
    <x v="78"/>
    <x v="1"/>
    <x v="1"/>
    <x v="1"/>
    <d v="2024-03-02T00:00:00"/>
    <d v="2024-08-18T00:00:00"/>
    <x v="3"/>
    <x v="3"/>
  </r>
  <r>
    <x v="4240"/>
    <x v="5"/>
    <x v="4118"/>
    <x v="4"/>
    <x v="4240"/>
    <x v="5"/>
    <x v="17"/>
    <x v="1"/>
    <x v="0"/>
    <x v="144"/>
    <x v="18"/>
    <x v="1"/>
    <x v="4"/>
    <d v="2024-12-23T00:00:00"/>
    <d v="2024-12-31T00:00:00"/>
    <x v="27"/>
    <x v="3"/>
  </r>
  <r>
    <x v="4241"/>
    <x v="17"/>
    <x v="4119"/>
    <x v="6"/>
    <x v="4241"/>
    <x v="0"/>
    <x v="10"/>
    <x v="4"/>
    <x v="1"/>
    <x v="42"/>
    <x v="6"/>
    <x v="0"/>
    <x v="3"/>
    <m/>
    <m/>
    <x v="20"/>
    <x v="3"/>
  </r>
  <r>
    <x v="4242"/>
    <x v="21"/>
    <x v="4120"/>
    <x v="10"/>
    <x v="4242"/>
    <x v="4"/>
    <x v="14"/>
    <x v="1"/>
    <x v="1"/>
    <x v="87"/>
    <x v="9"/>
    <x v="1"/>
    <x v="11"/>
    <d v="2023-09-16T00:00:00"/>
    <d v="2024-10-11T00:00:00"/>
    <x v="16"/>
    <x v="3"/>
  </r>
  <r>
    <x v="4243"/>
    <x v="10"/>
    <x v="4121"/>
    <x v="2"/>
    <x v="4243"/>
    <x v="4"/>
    <x v="0"/>
    <x v="4"/>
    <x v="0"/>
    <x v="420"/>
    <x v="9"/>
    <x v="0"/>
    <x v="1"/>
    <m/>
    <m/>
    <x v="8"/>
    <x v="1"/>
  </r>
  <r>
    <x v="4244"/>
    <x v="17"/>
    <x v="2200"/>
    <x v="6"/>
    <x v="4244"/>
    <x v="3"/>
    <x v="18"/>
    <x v="1"/>
    <x v="1"/>
    <x v="391"/>
    <x v="1"/>
    <x v="1"/>
    <x v="4"/>
    <d v="2024-10-25T00:00:00"/>
    <d v="2024-12-18T00:00:00"/>
    <x v="24"/>
    <x v="3"/>
  </r>
  <r>
    <x v="4245"/>
    <x v="16"/>
    <x v="4122"/>
    <x v="1"/>
    <x v="4245"/>
    <x v="1"/>
    <x v="11"/>
    <x v="4"/>
    <x v="0"/>
    <x v="29"/>
    <x v="1"/>
    <x v="0"/>
    <x v="0"/>
    <m/>
    <m/>
    <x v="32"/>
    <x v="0"/>
  </r>
  <r>
    <x v="4246"/>
    <x v="14"/>
    <x v="1402"/>
    <x v="11"/>
    <x v="4246"/>
    <x v="2"/>
    <x v="16"/>
    <x v="4"/>
    <x v="1"/>
    <x v="377"/>
    <x v="4"/>
    <x v="0"/>
    <x v="5"/>
    <m/>
    <m/>
    <x v="7"/>
    <x v="2"/>
  </r>
  <r>
    <x v="4247"/>
    <x v="22"/>
    <x v="4123"/>
    <x v="11"/>
    <x v="4247"/>
    <x v="1"/>
    <x v="8"/>
    <x v="0"/>
    <x v="1"/>
    <x v="85"/>
    <x v="8"/>
    <x v="0"/>
    <x v="10"/>
    <m/>
    <m/>
    <x v="6"/>
    <x v="2"/>
  </r>
  <r>
    <x v="4248"/>
    <x v="21"/>
    <x v="4124"/>
    <x v="10"/>
    <x v="4248"/>
    <x v="3"/>
    <x v="6"/>
    <x v="4"/>
    <x v="1"/>
    <x v="236"/>
    <x v="13"/>
    <x v="1"/>
    <x v="9"/>
    <d v="2024-12-25T00:00:00"/>
    <d v="2025-01-17T00:00:00"/>
    <x v="5"/>
    <x v="3"/>
  </r>
  <r>
    <x v="4249"/>
    <x v="7"/>
    <x v="4125"/>
    <x v="6"/>
    <x v="4249"/>
    <x v="5"/>
    <x v="2"/>
    <x v="3"/>
    <x v="0"/>
    <x v="91"/>
    <x v="8"/>
    <x v="1"/>
    <x v="4"/>
    <d v="2024-12-15T00:00:00"/>
    <d v="2024-12-26T00:00:00"/>
    <x v="18"/>
    <x v="3"/>
  </r>
  <r>
    <x v="4250"/>
    <x v="37"/>
    <x v="4126"/>
    <x v="5"/>
    <x v="4250"/>
    <x v="0"/>
    <x v="14"/>
    <x v="2"/>
    <x v="1"/>
    <x v="401"/>
    <x v="15"/>
    <x v="1"/>
    <x v="0"/>
    <d v="2025-01-31T00:00:00"/>
    <d v="2025-02-02T00:00:00"/>
    <x v="33"/>
    <x v="3"/>
  </r>
  <r>
    <x v="4251"/>
    <x v="38"/>
    <x v="4127"/>
    <x v="0"/>
    <x v="4251"/>
    <x v="3"/>
    <x v="19"/>
    <x v="0"/>
    <x v="1"/>
    <x v="197"/>
    <x v="18"/>
    <x v="0"/>
    <x v="10"/>
    <m/>
    <m/>
    <x v="22"/>
    <x v="0"/>
  </r>
  <r>
    <x v="4252"/>
    <x v="21"/>
    <x v="4128"/>
    <x v="10"/>
    <x v="4252"/>
    <x v="2"/>
    <x v="8"/>
    <x v="4"/>
    <x v="0"/>
    <x v="97"/>
    <x v="0"/>
    <x v="0"/>
    <x v="2"/>
    <m/>
    <m/>
    <x v="25"/>
    <x v="3"/>
  </r>
  <r>
    <x v="4253"/>
    <x v="38"/>
    <x v="4129"/>
    <x v="0"/>
    <x v="4253"/>
    <x v="4"/>
    <x v="4"/>
    <x v="4"/>
    <x v="0"/>
    <x v="226"/>
    <x v="16"/>
    <x v="0"/>
    <x v="5"/>
    <m/>
    <m/>
    <x v="18"/>
    <x v="0"/>
  </r>
  <r>
    <x v="4254"/>
    <x v="37"/>
    <x v="4130"/>
    <x v="5"/>
    <x v="4254"/>
    <x v="4"/>
    <x v="2"/>
    <x v="4"/>
    <x v="0"/>
    <x v="151"/>
    <x v="5"/>
    <x v="0"/>
    <x v="2"/>
    <m/>
    <m/>
    <x v="7"/>
    <x v="3"/>
  </r>
  <r>
    <x v="4255"/>
    <x v="4"/>
    <x v="4131"/>
    <x v="1"/>
    <x v="4255"/>
    <x v="5"/>
    <x v="1"/>
    <x v="1"/>
    <x v="0"/>
    <x v="20"/>
    <x v="3"/>
    <x v="0"/>
    <x v="6"/>
    <m/>
    <m/>
    <x v="32"/>
    <x v="0"/>
  </r>
  <r>
    <x v="4256"/>
    <x v="21"/>
    <x v="4132"/>
    <x v="10"/>
    <x v="4256"/>
    <x v="4"/>
    <x v="5"/>
    <x v="3"/>
    <x v="1"/>
    <x v="313"/>
    <x v="16"/>
    <x v="1"/>
    <x v="7"/>
    <d v="2024-09-27T00:00:00"/>
    <d v="2025-01-28T00:00:00"/>
    <x v="3"/>
    <x v="3"/>
  </r>
  <r>
    <x v="4257"/>
    <x v="12"/>
    <x v="4133"/>
    <x v="9"/>
    <x v="4257"/>
    <x v="3"/>
    <x v="5"/>
    <x v="2"/>
    <x v="1"/>
    <x v="395"/>
    <x v="1"/>
    <x v="0"/>
    <x v="2"/>
    <m/>
    <m/>
    <x v="35"/>
    <x v="3"/>
  </r>
  <r>
    <x v="4258"/>
    <x v="5"/>
    <x v="4134"/>
    <x v="4"/>
    <x v="4258"/>
    <x v="1"/>
    <x v="6"/>
    <x v="1"/>
    <x v="0"/>
    <x v="417"/>
    <x v="12"/>
    <x v="1"/>
    <x v="8"/>
    <d v="2023-12-28T00:00:00"/>
    <d v="2025-01-27T00:00:00"/>
    <x v="28"/>
    <x v="3"/>
  </r>
  <r>
    <x v="4259"/>
    <x v="38"/>
    <x v="4135"/>
    <x v="0"/>
    <x v="4259"/>
    <x v="0"/>
    <x v="9"/>
    <x v="1"/>
    <x v="1"/>
    <x v="29"/>
    <x v="15"/>
    <x v="0"/>
    <x v="4"/>
    <m/>
    <m/>
    <x v="36"/>
    <x v="0"/>
  </r>
  <r>
    <x v="4260"/>
    <x v="20"/>
    <x v="4136"/>
    <x v="8"/>
    <x v="4260"/>
    <x v="5"/>
    <x v="19"/>
    <x v="1"/>
    <x v="0"/>
    <x v="349"/>
    <x v="17"/>
    <x v="1"/>
    <x v="4"/>
    <d v="2023-05-07T00:00:00"/>
    <d v="2023-09-30T00:00:00"/>
    <x v="8"/>
    <x v="3"/>
  </r>
  <r>
    <x v="4261"/>
    <x v="18"/>
    <x v="4137"/>
    <x v="9"/>
    <x v="4261"/>
    <x v="1"/>
    <x v="17"/>
    <x v="3"/>
    <x v="0"/>
    <x v="149"/>
    <x v="18"/>
    <x v="0"/>
    <x v="3"/>
    <m/>
    <m/>
    <x v="10"/>
    <x v="3"/>
  </r>
  <r>
    <x v="4262"/>
    <x v="38"/>
    <x v="4138"/>
    <x v="0"/>
    <x v="4262"/>
    <x v="0"/>
    <x v="10"/>
    <x v="2"/>
    <x v="0"/>
    <x v="315"/>
    <x v="14"/>
    <x v="0"/>
    <x v="1"/>
    <m/>
    <m/>
    <x v="34"/>
    <x v="0"/>
  </r>
  <r>
    <x v="4263"/>
    <x v="9"/>
    <x v="1883"/>
    <x v="8"/>
    <x v="4263"/>
    <x v="3"/>
    <x v="4"/>
    <x v="3"/>
    <x v="0"/>
    <x v="150"/>
    <x v="5"/>
    <x v="1"/>
    <x v="10"/>
    <d v="2024-09-04T00:00:00"/>
    <d v="2024-10-12T00:00:00"/>
    <x v="31"/>
    <x v="3"/>
  </r>
  <r>
    <x v="4264"/>
    <x v="21"/>
    <x v="937"/>
    <x v="10"/>
    <x v="4264"/>
    <x v="3"/>
    <x v="10"/>
    <x v="0"/>
    <x v="0"/>
    <x v="190"/>
    <x v="3"/>
    <x v="0"/>
    <x v="8"/>
    <m/>
    <m/>
    <x v="5"/>
    <x v="3"/>
  </r>
  <r>
    <x v="4265"/>
    <x v="37"/>
    <x v="4139"/>
    <x v="5"/>
    <x v="4265"/>
    <x v="1"/>
    <x v="13"/>
    <x v="4"/>
    <x v="1"/>
    <x v="401"/>
    <x v="17"/>
    <x v="1"/>
    <x v="6"/>
    <d v="2023-05-26T00:00:00"/>
    <d v="2023-10-31T00:00:00"/>
    <x v="15"/>
    <x v="3"/>
  </r>
  <r>
    <x v="4266"/>
    <x v="29"/>
    <x v="4140"/>
    <x v="4"/>
    <x v="4266"/>
    <x v="5"/>
    <x v="1"/>
    <x v="2"/>
    <x v="0"/>
    <x v="62"/>
    <x v="1"/>
    <x v="1"/>
    <x v="1"/>
    <d v="2024-05-18T00:00:00"/>
    <d v="2024-07-06T00:00:00"/>
    <x v="19"/>
    <x v="3"/>
  </r>
  <r>
    <x v="4267"/>
    <x v="16"/>
    <x v="4141"/>
    <x v="1"/>
    <x v="4267"/>
    <x v="5"/>
    <x v="15"/>
    <x v="0"/>
    <x v="1"/>
    <x v="302"/>
    <x v="1"/>
    <x v="0"/>
    <x v="3"/>
    <m/>
    <m/>
    <x v="29"/>
    <x v="0"/>
  </r>
  <r>
    <x v="4268"/>
    <x v="17"/>
    <x v="4142"/>
    <x v="6"/>
    <x v="4268"/>
    <x v="3"/>
    <x v="15"/>
    <x v="2"/>
    <x v="1"/>
    <x v="138"/>
    <x v="19"/>
    <x v="0"/>
    <x v="11"/>
    <m/>
    <m/>
    <x v="15"/>
    <x v="3"/>
  </r>
  <r>
    <x v="4269"/>
    <x v="13"/>
    <x v="4143"/>
    <x v="10"/>
    <x v="4269"/>
    <x v="4"/>
    <x v="17"/>
    <x v="1"/>
    <x v="1"/>
    <x v="6"/>
    <x v="16"/>
    <x v="1"/>
    <x v="8"/>
    <d v="2023-10-10T00:00:00"/>
    <d v="2024-10-16T00:00:00"/>
    <x v="3"/>
    <x v="3"/>
  </r>
  <r>
    <x v="4270"/>
    <x v="1"/>
    <x v="4144"/>
    <x v="1"/>
    <x v="4270"/>
    <x v="2"/>
    <x v="6"/>
    <x v="2"/>
    <x v="0"/>
    <x v="117"/>
    <x v="13"/>
    <x v="1"/>
    <x v="11"/>
    <d v="2023-03-17T00:00:00"/>
    <d v="2023-05-28T00:00:00"/>
    <x v="33"/>
    <x v="0"/>
  </r>
  <r>
    <x v="4271"/>
    <x v="6"/>
    <x v="4145"/>
    <x v="5"/>
    <x v="4271"/>
    <x v="3"/>
    <x v="0"/>
    <x v="1"/>
    <x v="0"/>
    <x v="244"/>
    <x v="11"/>
    <x v="1"/>
    <x v="11"/>
    <d v="2024-09-12T00:00:00"/>
    <d v="2024-11-02T00:00:00"/>
    <x v="5"/>
    <x v="3"/>
  </r>
  <r>
    <x v="4272"/>
    <x v="37"/>
    <x v="4146"/>
    <x v="5"/>
    <x v="4272"/>
    <x v="5"/>
    <x v="11"/>
    <x v="3"/>
    <x v="0"/>
    <x v="28"/>
    <x v="1"/>
    <x v="0"/>
    <x v="7"/>
    <m/>
    <m/>
    <x v="5"/>
    <x v="3"/>
  </r>
  <r>
    <x v="4273"/>
    <x v="38"/>
    <x v="4147"/>
    <x v="0"/>
    <x v="4273"/>
    <x v="3"/>
    <x v="15"/>
    <x v="4"/>
    <x v="1"/>
    <x v="383"/>
    <x v="14"/>
    <x v="0"/>
    <x v="4"/>
    <m/>
    <m/>
    <x v="13"/>
    <x v="0"/>
  </r>
  <r>
    <x v="4274"/>
    <x v="7"/>
    <x v="4148"/>
    <x v="6"/>
    <x v="4274"/>
    <x v="4"/>
    <x v="1"/>
    <x v="3"/>
    <x v="0"/>
    <x v="283"/>
    <x v="14"/>
    <x v="0"/>
    <x v="11"/>
    <m/>
    <m/>
    <x v="20"/>
    <x v="3"/>
  </r>
  <r>
    <x v="4275"/>
    <x v="34"/>
    <x v="4149"/>
    <x v="5"/>
    <x v="4275"/>
    <x v="2"/>
    <x v="15"/>
    <x v="0"/>
    <x v="1"/>
    <x v="57"/>
    <x v="4"/>
    <x v="0"/>
    <x v="9"/>
    <m/>
    <m/>
    <x v="17"/>
    <x v="3"/>
  </r>
  <r>
    <x v="4276"/>
    <x v="34"/>
    <x v="4150"/>
    <x v="5"/>
    <x v="4276"/>
    <x v="5"/>
    <x v="19"/>
    <x v="3"/>
    <x v="0"/>
    <x v="195"/>
    <x v="8"/>
    <x v="1"/>
    <x v="3"/>
    <d v="2024-03-19T00:00:00"/>
    <d v="2025-02-09T00:00:00"/>
    <x v="24"/>
    <x v="3"/>
  </r>
  <r>
    <x v="4277"/>
    <x v="17"/>
    <x v="4151"/>
    <x v="6"/>
    <x v="4277"/>
    <x v="4"/>
    <x v="5"/>
    <x v="1"/>
    <x v="1"/>
    <x v="282"/>
    <x v="14"/>
    <x v="0"/>
    <x v="9"/>
    <m/>
    <m/>
    <x v="15"/>
    <x v="3"/>
  </r>
  <r>
    <x v="4278"/>
    <x v="20"/>
    <x v="4152"/>
    <x v="8"/>
    <x v="4278"/>
    <x v="5"/>
    <x v="16"/>
    <x v="0"/>
    <x v="1"/>
    <x v="9"/>
    <x v="1"/>
    <x v="1"/>
    <x v="7"/>
    <d v="2023-05-20T00:00:00"/>
    <d v="2024-11-13T00:00:00"/>
    <x v="35"/>
    <x v="3"/>
  </r>
  <r>
    <x v="4279"/>
    <x v="25"/>
    <x v="4153"/>
    <x v="12"/>
    <x v="4279"/>
    <x v="1"/>
    <x v="7"/>
    <x v="1"/>
    <x v="1"/>
    <x v="255"/>
    <x v="11"/>
    <x v="1"/>
    <x v="9"/>
    <d v="2023-12-22T00:00:00"/>
    <d v="2024-09-25T00:00:00"/>
    <x v="33"/>
    <x v="3"/>
  </r>
  <r>
    <x v="4280"/>
    <x v="16"/>
    <x v="4154"/>
    <x v="1"/>
    <x v="4280"/>
    <x v="3"/>
    <x v="1"/>
    <x v="1"/>
    <x v="1"/>
    <x v="138"/>
    <x v="15"/>
    <x v="0"/>
    <x v="6"/>
    <m/>
    <m/>
    <x v="28"/>
    <x v="0"/>
  </r>
  <r>
    <x v="4281"/>
    <x v="36"/>
    <x v="4155"/>
    <x v="6"/>
    <x v="4281"/>
    <x v="1"/>
    <x v="3"/>
    <x v="3"/>
    <x v="0"/>
    <x v="380"/>
    <x v="10"/>
    <x v="1"/>
    <x v="2"/>
    <d v="2024-04-18T00:00:00"/>
    <d v="2024-07-06T00:00:00"/>
    <x v="36"/>
    <x v="3"/>
  </r>
  <r>
    <x v="4282"/>
    <x v="33"/>
    <x v="4156"/>
    <x v="0"/>
    <x v="4282"/>
    <x v="5"/>
    <x v="14"/>
    <x v="1"/>
    <x v="0"/>
    <x v="333"/>
    <x v="13"/>
    <x v="1"/>
    <x v="1"/>
    <d v="2023-08-16T00:00:00"/>
    <d v="2025-01-06T00:00:00"/>
    <x v="15"/>
    <x v="0"/>
  </r>
  <r>
    <x v="4283"/>
    <x v="6"/>
    <x v="4157"/>
    <x v="5"/>
    <x v="4283"/>
    <x v="1"/>
    <x v="18"/>
    <x v="2"/>
    <x v="0"/>
    <x v="333"/>
    <x v="8"/>
    <x v="0"/>
    <x v="7"/>
    <m/>
    <m/>
    <x v="22"/>
    <x v="3"/>
  </r>
  <r>
    <x v="4284"/>
    <x v="9"/>
    <x v="4158"/>
    <x v="8"/>
    <x v="4284"/>
    <x v="1"/>
    <x v="15"/>
    <x v="0"/>
    <x v="1"/>
    <x v="350"/>
    <x v="18"/>
    <x v="0"/>
    <x v="0"/>
    <m/>
    <m/>
    <x v="1"/>
    <x v="3"/>
  </r>
  <r>
    <x v="4285"/>
    <x v="0"/>
    <x v="4159"/>
    <x v="0"/>
    <x v="4285"/>
    <x v="4"/>
    <x v="5"/>
    <x v="0"/>
    <x v="0"/>
    <x v="51"/>
    <x v="9"/>
    <x v="1"/>
    <x v="3"/>
    <d v="2024-02-04T00:00:00"/>
    <d v="2024-12-05T00:00:00"/>
    <x v="1"/>
    <x v="0"/>
  </r>
  <r>
    <x v="4286"/>
    <x v="14"/>
    <x v="4160"/>
    <x v="11"/>
    <x v="4286"/>
    <x v="1"/>
    <x v="2"/>
    <x v="2"/>
    <x v="1"/>
    <x v="46"/>
    <x v="8"/>
    <x v="1"/>
    <x v="8"/>
    <d v="2023-08-05T00:00:00"/>
    <d v="2023-11-20T00:00:00"/>
    <x v="36"/>
    <x v="2"/>
  </r>
  <r>
    <x v="4287"/>
    <x v="20"/>
    <x v="4161"/>
    <x v="8"/>
    <x v="4287"/>
    <x v="5"/>
    <x v="8"/>
    <x v="2"/>
    <x v="1"/>
    <x v="60"/>
    <x v="10"/>
    <x v="1"/>
    <x v="7"/>
    <d v="2024-05-18T00:00:00"/>
    <d v="2024-06-19T00:00:00"/>
    <x v="27"/>
    <x v="3"/>
  </r>
  <r>
    <x v="4288"/>
    <x v="37"/>
    <x v="4162"/>
    <x v="5"/>
    <x v="4288"/>
    <x v="5"/>
    <x v="3"/>
    <x v="3"/>
    <x v="1"/>
    <x v="207"/>
    <x v="13"/>
    <x v="1"/>
    <x v="3"/>
    <d v="2024-05-22T00:00:00"/>
    <d v="2024-10-04T00:00:00"/>
    <x v="15"/>
    <x v="3"/>
  </r>
  <r>
    <x v="4289"/>
    <x v="18"/>
    <x v="4163"/>
    <x v="9"/>
    <x v="4289"/>
    <x v="0"/>
    <x v="4"/>
    <x v="0"/>
    <x v="0"/>
    <x v="302"/>
    <x v="0"/>
    <x v="1"/>
    <x v="10"/>
    <d v="2023-10-28T00:00:00"/>
    <d v="2024-01-22T00:00:00"/>
    <x v="12"/>
    <x v="3"/>
  </r>
  <r>
    <x v="4290"/>
    <x v="14"/>
    <x v="4164"/>
    <x v="11"/>
    <x v="4290"/>
    <x v="3"/>
    <x v="14"/>
    <x v="3"/>
    <x v="0"/>
    <x v="23"/>
    <x v="16"/>
    <x v="1"/>
    <x v="1"/>
    <d v="2025-02-23T00:00:00"/>
    <d v="2025-02-25T00:00:00"/>
    <x v="2"/>
    <x v="2"/>
  </r>
  <r>
    <x v="4291"/>
    <x v="3"/>
    <x v="4165"/>
    <x v="3"/>
    <x v="4291"/>
    <x v="4"/>
    <x v="11"/>
    <x v="3"/>
    <x v="0"/>
    <x v="106"/>
    <x v="8"/>
    <x v="1"/>
    <x v="8"/>
    <d v="2024-07-09T00:00:00"/>
    <d v="2024-07-22T00:00:00"/>
    <x v="18"/>
    <x v="2"/>
  </r>
  <r>
    <x v="4292"/>
    <x v="31"/>
    <x v="4166"/>
    <x v="12"/>
    <x v="4292"/>
    <x v="3"/>
    <x v="0"/>
    <x v="2"/>
    <x v="0"/>
    <x v="34"/>
    <x v="6"/>
    <x v="0"/>
    <x v="5"/>
    <m/>
    <m/>
    <x v="2"/>
    <x v="3"/>
  </r>
  <r>
    <x v="4293"/>
    <x v="4"/>
    <x v="4167"/>
    <x v="1"/>
    <x v="4293"/>
    <x v="5"/>
    <x v="2"/>
    <x v="3"/>
    <x v="1"/>
    <x v="131"/>
    <x v="13"/>
    <x v="1"/>
    <x v="7"/>
    <d v="2024-11-15T00:00:00"/>
    <d v="2024-11-19T00:00:00"/>
    <x v="33"/>
    <x v="0"/>
  </r>
  <r>
    <x v="4294"/>
    <x v="5"/>
    <x v="4168"/>
    <x v="4"/>
    <x v="4294"/>
    <x v="3"/>
    <x v="16"/>
    <x v="4"/>
    <x v="1"/>
    <x v="174"/>
    <x v="12"/>
    <x v="0"/>
    <x v="6"/>
    <m/>
    <m/>
    <x v="8"/>
    <x v="3"/>
  </r>
  <r>
    <x v="4295"/>
    <x v="9"/>
    <x v="1926"/>
    <x v="8"/>
    <x v="4295"/>
    <x v="4"/>
    <x v="7"/>
    <x v="0"/>
    <x v="0"/>
    <x v="43"/>
    <x v="1"/>
    <x v="0"/>
    <x v="2"/>
    <m/>
    <m/>
    <x v="18"/>
    <x v="3"/>
  </r>
  <r>
    <x v="4296"/>
    <x v="14"/>
    <x v="4169"/>
    <x v="11"/>
    <x v="4296"/>
    <x v="5"/>
    <x v="13"/>
    <x v="3"/>
    <x v="1"/>
    <x v="317"/>
    <x v="5"/>
    <x v="0"/>
    <x v="7"/>
    <m/>
    <m/>
    <x v="32"/>
    <x v="2"/>
  </r>
  <r>
    <x v="4297"/>
    <x v="21"/>
    <x v="4170"/>
    <x v="10"/>
    <x v="4297"/>
    <x v="0"/>
    <x v="3"/>
    <x v="3"/>
    <x v="0"/>
    <x v="83"/>
    <x v="14"/>
    <x v="0"/>
    <x v="7"/>
    <m/>
    <m/>
    <x v="23"/>
    <x v="3"/>
  </r>
  <r>
    <x v="4298"/>
    <x v="23"/>
    <x v="4171"/>
    <x v="9"/>
    <x v="4298"/>
    <x v="4"/>
    <x v="13"/>
    <x v="1"/>
    <x v="1"/>
    <x v="38"/>
    <x v="6"/>
    <x v="1"/>
    <x v="10"/>
    <d v="2023-04-11T00:00:00"/>
    <d v="2024-07-24T00:00:00"/>
    <x v="35"/>
    <x v="3"/>
  </r>
  <r>
    <x v="4299"/>
    <x v="15"/>
    <x v="4172"/>
    <x v="1"/>
    <x v="4299"/>
    <x v="4"/>
    <x v="10"/>
    <x v="1"/>
    <x v="0"/>
    <x v="83"/>
    <x v="4"/>
    <x v="1"/>
    <x v="0"/>
    <d v="2024-12-06T00:00:00"/>
    <d v="2025-01-05T00:00:00"/>
    <x v="25"/>
    <x v="0"/>
  </r>
  <r>
    <x v="4300"/>
    <x v="30"/>
    <x v="4173"/>
    <x v="12"/>
    <x v="4300"/>
    <x v="1"/>
    <x v="18"/>
    <x v="1"/>
    <x v="0"/>
    <x v="67"/>
    <x v="3"/>
    <x v="0"/>
    <x v="3"/>
    <m/>
    <m/>
    <x v="34"/>
    <x v="3"/>
  </r>
  <r>
    <x v="4301"/>
    <x v="13"/>
    <x v="4174"/>
    <x v="10"/>
    <x v="4301"/>
    <x v="1"/>
    <x v="3"/>
    <x v="3"/>
    <x v="0"/>
    <x v="38"/>
    <x v="14"/>
    <x v="1"/>
    <x v="5"/>
    <d v="2024-12-09T00:00:00"/>
    <d v="2024-12-14T00:00:00"/>
    <x v="16"/>
    <x v="3"/>
  </r>
  <r>
    <x v="4302"/>
    <x v="33"/>
    <x v="4175"/>
    <x v="0"/>
    <x v="4302"/>
    <x v="5"/>
    <x v="6"/>
    <x v="3"/>
    <x v="1"/>
    <x v="107"/>
    <x v="16"/>
    <x v="1"/>
    <x v="0"/>
    <d v="2023-10-13T00:00:00"/>
    <d v="2024-08-12T00:00:00"/>
    <x v="35"/>
    <x v="0"/>
  </r>
  <r>
    <x v="4303"/>
    <x v="19"/>
    <x v="4176"/>
    <x v="7"/>
    <x v="4303"/>
    <x v="5"/>
    <x v="8"/>
    <x v="4"/>
    <x v="1"/>
    <x v="361"/>
    <x v="18"/>
    <x v="0"/>
    <x v="11"/>
    <m/>
    <m/>
    <x v="30"/>
    <x v="3"/>
  </r>
  <r>
    <x v="4304"/>
    <x v="30"/>
    <x v="4177"/>
    <x v="12"/>
    <x v="4304"/>
    <x v="1"/>
    <x v="14"/>
    <x v="1"/>
    <x v="1"/>
    <x v="349"/>
    <x v="7"/>
    <x v="0"/>
    <x v="7"/>
    <m/>
    <m/>
    <x v="36"/>
    <x v="3"/>
  </r>
  <r>
    <x v="4305"/>
    <x v="29"/>
    <x v="4178"/>
    <x v="4"/>
    <x v="4305"/>
    <x v="3"/>
    <x v="0"/>
    <x v="2"/>
    <x v="1"/>
    <x v="214"/>
    <x v="6"/>
    <x v="1"/>
    <x v="9"/>
    <d v="2024-08-10T00:00:00"/>
    <d v="2024-09-17T00:00:00"/>
    <x v="18"/>
    <x v="3"/>
  </r>
  <r>
    <x v="4306"/>
    <x v="12"/>
    <x v="4179"/>
    <x v="9"/>
    <x v="4306"/>
    <x v="2"/>
    <x v="13"/>
    <x v="0"/>
    <x v="1"/>
    <x v="166"/>
    <x v="3"/>
    <x v="0"/>
    <x v="7"/>
    <m/>
    <m/>
    <x v="27"/>
    <x v="3"/>
  </r>
  <r>
    <x v="4307"/>
    <x v="28"/>
    <x v="284"/>
    <x v="4"/>
    <x v="4307"/>
    <x v="1"/>
    <x v="2"/>
    <x v="1"/>
    <x v="1"/>
    <x v="176"/>
    <x v="4"/>
    <x v="1"/>
    <x v="8"/>
    <d v="2023-10-19T00:00:00"/>
    <d v="2024-06-06T00:00:00"/>
    <x v="28"/>
    <x v="3"/>
  </r>
  <r>
    <x v="4308"/>
    <x v="29"/>
    <x v="4180"/>
    <x v="4"/>
    <x v="4308"/>
    <x v="4"/>
    <x v="2"/>
    <x v="0"/>
    <x v="0"/>
    <x v="302"/>
    <x v="19"/>
    <x v="0"/>
    <x v="7"/>
    <m/>
    <m/>
    <x v="23"/>
    <x v="3"/>
  </r>
  <r>
    <x v="4309"/>
    <x v="0"/>
    <x v="4181"/>
    <x v="0"/>
    <x v="4309"/>
    <x v="5"/>
    <x v="13"/>
    <x v="3"/>
    <x v="0"/>
    <x v="85"/>
    <x v="4"/>
    <x v="0"/>
    <x v="5"/>
    <m/>
    <m/>
    <x v="34"/>
    <x v="0"/>
  </r>
  <r>
    <x v="4310"/>
    <x v="31"/>
    <x v="4182"/>
    <x v="12"/>
    <x v="4310"/>
    <x v="0"/>
    <x v="0"/>
    <x v="2"/>
    <x v="0"/>
    <x v="415"/>
    <x v="4"/>
    <x v="1"/>
    <x v="6"/>
    <d v="2023-11-26T00:00:00"/>
    <d v="2024-03-31T00:00:00"/>
    <x v="29"/>
    <x v="3"/>
  </r>
  <r>
    <x v="4311"/>
    <x v="35"/>
    <x v="504"/>
    <x v="2"/>
    <x v="4311"/>
    <x v="3"/>
    <x v="3"/>
    <x v="4"/>
    <x v="1"/>
    <x v="282"/>
    <x v="6"/>
    <x v="1"/>
    <x v="3"/>
    <d v="2023-06-01T00:00:00"/>
    <d v="2024-11-07T00:00:00"/>
    <x v="29"/>
    <x v="1"/>
  </r>
  <r>
    <x v="4312"/>
    <x v="36"/>
    <x v="4183"/>
    <x v="6"/>
    <x v="4312"/>
    <x v="0"/>
    <x v="0"/>
    <x v="2"/>
    <x v="1"/>
    <x v="268"/>
    <x v="18"/>
    <x v="0"/>
    <x v="2"/>
    <m/>
    <m/>
    <x v="6"/>
    <x v="3"/>
  </r>
  <r>
    <x v="4313"/>
    <x v="21"/>
    <x v="4184"/>
    <x v="10"/>
    <x v="4313"/>
    <x v="1"/>
    <x v="1"/>
    <x v="2"/>
    <x v="1"/>
    <x v="402"/>
    <x v="9"/>
    <x v="1"/>
    <x v="11"/>
    <d v="2024-02-12T00:00:00"/>
    <d v="2024-03-01T00:00:00"/>
    <x v="32"/>
    <x v="3"/>
  </r>
  <r>
    <x v="4314"/>
    <x v="30"/>
    <x v="4185"/>
    <x v="12"/>
    <x v="4314"/>
    <x v="0"/>
    <x v="11"/>
    <x v="2"/>
    <x v="0"/>
    <x v="328"/>
    <x v="2"/>
    <x v="1"/>
    <x v="4"/>
    <d v="2024-10-17T00:00:00"/>
    <d v="2024-12-10T00:00:00"/>
    <x v="12"/>
    <x v="3"/>
  </r>
  <r>
    <x v="4315"/>
    <x v="30"/>
    <x v="4186"/>
    <x v="12"/>
    <x v="4315"/>
    <x v="5"/>
    <x v="17"/>
    <x v="0"/>
    <x v="0"/>
    <x v="43"/>
    <x v="12"/>
    <x v="1"/>
    <x v="2"/>
    <d v="2025-01-20T00:00:00"/>
    <d v="2025-02-19T00:00:00"/>
    <x v="24"/>
    <x v="3"/>
  </r>
  <r>
    <x v="4316"/>
    <x v="12"/>
    <x v="4187"/>
    <x v="9"/>
    <x v="4316"/>
    <x v="5"/>
    <x v="9"/>
    <x v="1"/>
    <x v="1"/>
    <x v="170"/>
    <x v="5"/>
    <x v="0"/>
    <x v="7"/>
    <m/>
    <m/>
    <x v="12"/>
    <x v="3"/>
  </r>
  <r>
    <x v="4317"/>
    <x v="16"/>
    <x v="4188"/>
    <x v="1"/>
    <x v="4317"/>
    <x v="3"/>
    <x v="17"/>
    <x v="4"/>
    <x v="0"/>
    <x v="392"/>
    <x v="5"/>
    <x v="0"/>
    <x v="3"/>
    <m/>
    <m/>
    <x v="30"/>
    <x v="0"/>
  </r>
  <r>
    <x v="4318"/>
    <x v="21"/>
    <x v="4189"/>
    <x v="10"/>
    <x v="4318"/>
    <x v="5"/>
    <x v="8"/>
    <x v="0"/>
    <x v="0"/>
    <x v="366"/>
    <x v="19"/>
    <x v="0"/>
    <x v="4"/>
    <m/>
    <m/>
    <x v="26"/>
    <x v="3"/>
  </r>
  <r>
    <x v="4319"/>
    <x v="19"/>
    <x v="4190"/>
    <x v="7"/>
    <x v="4319"/>
    <x v="5"/>
    <x v="15"/>
    <x v="0"/>
    <x v="0"/>
    <x v="349"/>
    <x v="18"/>
    <x v="1"/>
    <x v="11"/>
    <d v="2023-06-23T00:00:00"/>
    <d v="2023-12-19T00:00:00"/>
    <x v="4"/>
    <x v="3"/>
  </r>
  <r>
    <x v="4320"/>
    <x v="9"/>
    <x v="4191"/>
    <x v="8"/>
    <x v="4320"/>
    <x v="5"/>
    <x v="7"/>
    <x v="0"/>
    <x v="0"/>
    <x v="324"/>
    <x v="7"/>
    <x v="1"/>
    <x v="0"/>
    <d v="2024-12-19T00:00:00"/>
    <d v="2025-02-20T00:00:00"/>
    <x v="27"/>
    <x v="3"/>
  </r>
  <r>
    <x v="4321"/>
    <x v="18"/>
    <x v="4192"/>
    <x v="9"/>
    <x v="4321"/>
    <x v="0"/>
    <x v="10"/>
    <x v="3"/>
    <x v="1"/>
    <x v="105"/>
    <x v="13"/>
    <x v="1"/>
    <x v="8"/>
    <d v="2023-11-15T00:00:00"/>
    <d v="2024-11-14T00:00:00"/>
    <x v="30"/>
    <x v="3"/>
  </r>
  <r>
    <x v="4322"/>
    <x v="3"/>
    <x v="4193"/>
    <x v="3"/>
    <x v="4322"/>
    <x v="5"/>
    <x v="15"/>
    <x v="3"/>
    <x v="0"/>
    <x v="181"/>
    <x v="2"/>
    <x v="1"/>
    <x v="4"/>
    <d v="2025-01-14T00:00:00"/>
    <d v="2025-01-18T00:00:00"/>
    <x v="20"/>
    <x v="2"/>
  </r>
  <r>
    <x v="4323"/>
    <x v="14"/>
    <x v="4194"/>
    <x v="11"/>
    <x v="4323"/>
    <x v="2"/>
    <x v="13"/>
    <x v="3"/>
    <x v="0"/>
    <x v="25"/>
    <x v="19"/>
    <x v="0"/>
    <x v="5"/>
    <m/>
    <m/>
    <x v="17"/>
    <x v="2"/>
  </r>
  <r>
    <x v="4324"/>
    <x v="20"/>
    <x v="4195"/>
    <x v="8"/>
    <x v="4324"/>
    <x v="5"/>
    <x v="6"/>
    <x v="2"/>
    <x v="1"/>
    <x v="245"/>
    <x v="12"/>
    <x v="1"/>
    <x v="3"/>
    <d v="2025-02-22T00:00:00"/>
    <d v="2025-02-24T00:00:00"/>
    <x v="18"/>
    <x v="3"/>
  </r>
  <r>
    <x v="4325"/>
    <x v="9"/>
    <x v="4196"/>
    <x v="8"/>
    <x v="4325"/>
    <x v="3"/>
    <x v="2"/>
    <x v="0"/>
    <x v="1"/>
    <x v="189"/>
    <x v="8"/>
    <x v="1"/>
    <x v="5"/>
    <d v="2024-01-29T00:00:00"/>
    <d v="2024-03-01T00:00:00"/>
    <x v="12"/>
    <x v="3"/>
  </r>
  <r>
    <x v="4326"/>
    <x v="24"/>
    <x v="4197"/>
    <x v="3"/>
    <x v="4326"/>
    <x v="0"/>
    <x v="0"/>
    <x v="1"/>
    <x v="1"/>
    <x v="147"/>
    <x v="2"/>
    <x v="0"/>
    <x v="7"/>
    <m/>
    <m/>
    <x v="17"/>
    <x v="2"/>
  </r>
  <r>
    <x v="4327"/>
    <x v="31"/>
    <x v="4198"/>
    <x v="12"/>
    <x v="4327"/>
    <x v="5"/>
    <x v="1"/>
    <x v="2"/>
    <x v="0"/>
    <x v="408"/>
    <x v="3"/>
    <x v="0"/>
    <x v="5"/>
    <m/>
    <m/>
    <x v="1"/>
    <x v="3"/>
  </r>
  <r>
    <x v="4328"/>
    <x v="14"/>
    <x v="4199"/>
    <x v="11"/>
    <x v="4328"/>
    <x v="2"/>
    <x v="13"/>
    <x v="3"/>
    <x v="1"/>
    <x v="320"/>
    <x v="9"/>
    <x v="1"/>
    <x v="4"/>
    <d v="2025-02-17T00:00:00"/>
    <d v="2025-02-17T00:00:00"/>
    <x v="16"/>
    <x v="2"/>
  </r>
  <r>
    <x v="4329"/>
    <x v="5"/>
    <x v="4200"/>
    <x v="4"/>
    <x v="4329"/>
    <x v="1"/>
    <x v="5"/>
    <x v="1"/>
    <x v="0"/>
    <x v="155"/>
    <x v="13"/>
    <x v="1"/>
    <x v="7"/>
    <d v="2023-12-01T00:00:00"/>
    <d v="2024-03-21T00:00:00"/>
    <x v="28"/>
    <x v="3"/>
  </r>
  <r>
    <x v="4330"/>
    <x v="30"/>
    <x v="4201"/>
    <x v="12"/>
    <x v="4330"/>
    <x v="0"/>
    <x v="3"/>
    <x v="3"/>
    <x v="1"/>
    <x v="44"/>
    <x v="10"/>
    <x v="0"/>
    <x v="0"/>
    <m/>
    <m/>
    <x v="0"/>
    <x v="3"/>
  </r>
  <r>
    <x v="4331"/>
    <x v="32"/>
    <x v="4202"/>
    <x v="11"/>
    <x v="4331"/>
    <x v="0"/>
    <x v="10"/>
    <x v="0"/>
    <x v="1"/>
    <x v="324"/>
    <x v="5"/>
    <x v="1"/>
    <x v="0"/>
    <d v="2024-05-23T00:00:00"/>
    <d v="2024-09-11T00:00:00"/>
    <x v="29"/>
    <x v="2"/>
  </r>
  <r>
    <x v="4332"/>
    <x v="26"/>
    <x v="4203"/>
    <x v="7"/>
    <x v="4332"/>
    <x v="0"/>
    <x v="17"/>
    <x v="0"/>
    <x v="0"/>
    <x v="237"/>
    <x v="7"/>
    <x v="0"/>
    <x v="2"/>
    <m/>
    <m/>
    <x v="31"/>
    <x v="3"/>
  </r>
  <r>
    <x v="4333"/>
    <x v="9"/>
    <x v="4204"/>
    <x v="8"/>
    <x v="4333"/>
    <x v="5"/>
    <x v="5"/>
    <x v="0"/>
    <x v="1"/>
    <x v="97"/>
    <x v="12"/>
    <x v="1"/>
    <x v="10"/>
    <d v="2024-04-23T00:00:00"/>
    <d v="2025-01-11T00:00:00"/>
    <x v="14"/>
    <x v="3"/>
  </r>
  <r>
    <x v="4334"/>
    <x v="6"/>
    <x v="4205"/>
    <x v="5"/>
    <x v="4334"/>
    <x v="0"/>
    <x v="16"/>
    <x v="1"/>
    <x v="1"/>
    <x v="73"/>
    <x v="8"/>
    <x v="1"/>
    <x v="1"/>
    <d v="2024-04-23T00:00:00"/>
    <d v="2024-08-21T00:00:00"/>
    <x v="21"/>
    <x v="3"/>
  </r>
  <r>
    <x v="4335"/>
    <x v="4"/>
    <x v="4206"/>
    <x v="1"/>
    <x v="4335"/>
    <x v="2"/>
    <x v="5"/>
    <x v="0"/>
    <x v="1"/>
    <x v="266"/>
    <x v="6"/>
    <x v="1"/>
    <x v="11"/>
    <d v="2024-06-06T00:00:00"/>
    <d v="2024-11-13T00:00:00"/>
    <x v="10"/>
    <x v="0"/>
  </r>
  <r>
    <x v="4336"/>
    <x v="38"/>
    <x v="4207"/>
    <x v="0"/>
    <x v="4336"/>
    <x v="0"/>
    <x v="11"/>
    <x v="0"/>
    <x v="1"/>
    <x v="209"/>
    <x v="15"/>
    <x v="0"/>
    <x v="2"/>
    <m/>
    <m/>
    <x v="9"/>
    <x v="0"/>
  </r>
  <r>
    <x v="4337"/>
    <x v="37"/>
    <x v="4208"/>
    <x v="5"/>
    <x v="4337"/>
    <x v="2"/>
    <x v="6"/>
    <x v="3"/>
    <x v="0"/>
    <x v="208"/>
    <x v="0"/>
    <x v="0"/>
    <x v="4"/>
    <m/>
    <m/>
    <x v="34"/>
    <x v="3"/>
  </r>
  <r>
    <x v="4338"/>
    <x v="38"/>
    <x v="4209"/>
    <x v="0"/>
    <x v="4338"/>
    <x v="4"/>
    <x v="19"/>
    <x v="0"/>
    <x v="1"/>
    <x v="288"/>
    <x v="2"/>
    <x v="1"/>
    <x v="7"/>
    <d v="2024-10-27T00:00:00"/>
    <d v="2024-11-13T00:00:00"/>
    <x v="4"/>
    <x v="0"/>
  </r>
  <r>
    <x v="4339"/>
    <x v="8"/>
    <x v="4210"/>
    <x v="7"/>
    <x v="4339"/>
    <x v="0"/>
    <x v="13"/>
    <x v="2"/>
    <x v="0"/>
    <x v="270"/>
    <x v="6"/>
    <x v="1"/>
    <x v="11"/>
    <d v="2023-04-07T00:00:00"/>
    <d v="2024-11-16T00:00:00"/>
    <x v="25"/>
    <x v="3"/>
  </r>
  <r>
    <x v="4340"/>
    <x v="35"/>
    <x v="4211"/>
    <x v="2"/>
    <x v="4340"/>
    <x v="1"/>
    <x v="11"/>
    <x v="4"/>
    <x v="1"/>
    <x v="43"/>
    <x v="10"/>
    <x v="0"/>
    <x v="9"/>
    <m/>
    <m/>
    <x v="1"/>
    <x v="1"/>
  </r>
  <r>
    <x v="4341"/>
    <x v="6"/>
    <x v="4212"/>
    <x v="5"/>
    <x v="4341"/>
    <x v="3"/>
    <x v="6"/>
    <x v="0"/>
    <x v="1"/>
    <x v="262"/>
    <x v="9"/>
    <x v="0"/>
    <x v="7"/>
    <m/>
    <m/>
    <x v="15"/>
    <x v="3"/>
  </r>
  <r>
    <x v="4342"/>
    <x v="2"/>
    <x v="4213"/>
    <x v="2"/>
    <x v="4342"/>
    <x v="2"/>
    <x v="9"/>
    <x v="2"/>
    <x v="1"/>
    <x v="275"/>
    <x v="15"/>
    <x v="0"/>
    <x v="11"/>
    <m/>
    <m/>
    <x v="20"/>
    <x v="1"/>
  </r>
  <r>
    <x v="4343"/>
    <x v="30"/>
    <x v="4214"/>
    <x v="12"/>
    <x v="4343"/>
    <x v="3"/>
    <x v="2"/>
    <x v="1"/>
    <x v="1"/>
    <x v="11"/>
    <x v="3"/>
    <x v="0"/>
    <x v="6"/>
    <m/>
    <m/>
    <x v="2"/>
    <x v="3"/>
  </r>
  <r>
    <x v="4344"/>
    <x v="10"/>
    <x v="4215"/>
    <x v="2"/>
    <x v="4344"/>
    <x v="4"/>
    <x v="3"/>
    <x v="1"/>
    <x v="0"/>
    <x v="265"/>
    <x v="0"/>
    <x v="1"/>
    <x v="0"/>
    <d v="2024-05-08T00:00:00"/>
    <d v="2024-09-12T00:00:00"/>
    <x v="12"/>
    <x v="1"/>
  </r>
  <r>
    <x v="4345"/>
    <x v="3"/>
    <x v="4216"/>
    <x v="3"/>
    <x v="4345"/>
    <x v="2"/>
    <x v="0"/>
    <x v="1"/>
    <x v="0"/>
    <x v="102"/>
    <x v="11"/>
    <x v="0"/>
    <x v="3"/>
    <m/>
    <m/>
    <x v="33"/>
    <x v="2"/>
  </r>
  <r>
    <x v="4346"/>
    <x v="34"/>
    <x v="4217"/>
    <x v="5"/>
    <x v="4346"/>
    <x v="1"/>
    <x v="16"/>
    <x v="3"/>
    <x v="0"/>
    <x v="165"/>
    <x v="12"/>
    <x v="1"/>
    <x v="11"/>
    <d v="2024-03-10T00:00:00"/>
    <d v="2024-04-23T00:00:00"/>
    <x v="35"/>
    <x v="3"/>
  </r>
  <r>
    <x v="4347"/>
    <x v="10"/>
    <x v="4218"/>
    <x v="2"/>
    <x v="4347"/>
    <x v="0"/>
    <x v="9"/>
    <x v="0"/>
    <x v="0"/>
    <x v="2"/>
    <x v="15"/>
    <x v="1"/>
    <x v="8"/>
    <d v="2024-01-12T00:00:00"/>
    <d v="2024-02-11T00:00:00"/>
    <x v="33"/>
    <x v="1"/>
  </r>
  <r>
    <x v="4348"/>
    <x v="18"/>
    <x v="4219"/>
    <x v="9"/>
    <x v="4348"/>
    <x v="1"/>
    <x v="9"/>
    <x v="2"/>
    <x v="0"/>
    <x v="387"/>
    <x v="18"/>
    <x v="1"/>
    <x v="6"/>
    <d v="2024-08-10T00:00:00"/>
    <d v="2024-08-29T00:00:00"/>
    <x v="24"/>
    <x v="3"/>
  </r>
  <r>
    <x v="4349"/>
    <x v="7"/>
    <x v="1190"/>
    <x v="6"/>
    <x v="4349"/>
    <x v="4"/>
    <x v="1"/>
    <x v="1"/>
    <x v="1"/>
    <x v="41"/>
    <x v="7"/>
    <x v="0"/>
    <x v="0"/>
    <m/>
    <m/>
    <x v="26"/>
    <x v="3"/>
  </r>
  <r>
    <x v="4350"/>
    <x v="6"/>
    <x v="4220"/>
    <x v="5"/>
    <x v="4350"/>
    <x v="3"/>
    <x v="1"/>
    <x v="2"/>
    <x v="1"/>
    <x v="91"/>
    <x v="18"/>
    <x v="1"/>
    <x v="6"/>
    <d v="2023-06-09T00:00:00"/>
    <d v="2024-11-23T00:00:00"/>
    <x v="25"/>
    <x v="3"/>
  </r>
  <r>
    <x v="4351"/>
    <x v="20"/>
    <x v="4030"/>
    <x v="8"/>
    <x v="4351"/>
    <x v="3"/>
    <x v="17"/>
    <x v="4"/>
    <x v="1"/>
    <x v="265"/>
    <x v="1"/>
    <x v="1"/>
    <x v="0"/>
    <d v="2023-08-10T00:00:00"/>
    <d v="2023-08-30T00:00:00"/>
    <x v="32"/>
    <x v="3"/>
  </r>
  <r>
    <x v="4352"/>
    <x v="22"/>
    <x v="4221"/>
    <x v="11"/>
    <x v="4352"/>
    <x v="0"/>
    <x v="14"/>
    <x v="3"/>
    <x v="1"/>
    <x v="290"/>
    <x v="9"/>
    <x v="0"/>
    <x v="1"/>
    <m/>
    <m/>
    <x v="2"/>
    <x v="2"/>
  </r>
  <r>
    <x v="4353"/>
    <x v="17"/>
    <x v="4222"/>
    <x v="6"/>
    <x v="4353"/>
    <x v="1"/>
    <x v="14"/>
    <x v="2"/>
    <x v="1"/>
    <x v="280"/>
    <x v="7"/>
    <x v="1"/>
    <x v="4"/>
    <d v="2024-01-22T00:00:00"/>
    <d v="2024-09-03T00:00:00"/>
    <x v="6"/>
    <x v="3"/>
  </r>
  <r>
    <x v="4354"/>
    <x v="36"/>
    <x v="4223"/>
    <x v="6"/>
    <x v="4354"/>
    <x v="4"/>
    <x v="19"/>
    <x v="3"/>
    <x v="1"/>
    <x v="368"/>
    <x v="11"/>
    <x v="0"/>
    <x v="6"/>
    <m/>
    <m/>
    <x v="3"/>
    <x v="3"/>
  </r>
  <r>
    <x v="4355"/>
    <x v="22"/>
    <x v="4224"/>
    <x v="11"/>
    <x v="4355"/>
    <x v="4"/>
    <x v="6"/>
    <x v="3"/>
    <x v="1"/>
    <x v="108"/>
    <x v="4"/>
    <x v="0"/>
    <x v="0"/>
    <m/>
    <m/>
    <x v="36"/>
    <x v="2"/>
  </r>
  <r>
    <x v="4356"/>
    <x v="37"/>
    <x v="4225"/>
    <x v="5"/>
    <x v="4356"/>
    <x v="1"/>
    <x v="13"/>
    <x v="0"/>
    <x v="1"/>
    <x v="16"/>
    <x v="12"/>
    <x v="0"/>
    <x v="0"/>
    <m/>
    <m/>
    <x v="2"/>
    <x v="3"/>
  </r>
  <r>
    <x v="4357"/>
    <x v="2"/>
    <x v="4226"/>
    <x v="2"/>
    <x v="4357"/>
    <x v="4"/>
    <x v="4"/>
    <x v="4"/>
    <x v="0"/>
    <x v="405"/>
    <x v="18"/>
    <x v="1"/>
    <x v="7"/>
    <d v="2024-10-06T00:00:00"/>
    <d v="2025-02-19T00:00:00"/>
    <x v="27"/>
    <x v="1"/>
  </r>
  <r>
    <x v="4358"/>
    <x v="13"/>
    <x v="4227"/>
    <x v="10"/>
    <x v="4358"/>
    <x v="2"/>
    <x v="16"/>
    <x v="4"/>
    <x v="1"/>
    <x v="233"/>
    <x v="8"/>
    <x v="0"/>
    <x v="9"/>
    <m/>
    <m/>
    <x v="32"/>
    <x v="3"/>
  </r>
  <r>
    <x v="4359"/>
    <x v="29"/>
    <x v="3811"/>
    <x v="4"/>
    <x v="4359"/>
    <x v="0"/>
    <x v="2"/>
    <x v="4"/>
    <x v="0"/>
    <x v="230"/>
    <x v="11"/>
    <x v="1"/>
    <x v="3"/>
    <d v="2023-09-08T00:00:00"/>
    <d v="2023-12-23T00:00:00"/>
    <x v="0"/>
    <x v="3"/>
  </r>
  <r>
    <x v="4360"/>
    <x v="33"/>
    <x v="4228"/>
    <x v="0"/>
    <x v="4360"/>
    <x v="1"/>
    <x v="14"/>
    <x v="1"/>
    <x v="0"/>
    <x v="293"/>
    <x v="9"/>
    <x v="1"/>
    <x v="3"/>
    <d v="2023-03-03T00:00:00"/>
    <d v="2024-10-10T00:00:00"/>
    <x v="32"/>
    <x v="0"/>
  </r>
  <r>
    <x v="4361"/>
    <x v="10"/>
    <x v="4229"/>
    <x v="2"/>
    <x v="4361"/>
    <x v="1"/>
    <x v="10"/>
    <x v="0"/>
    <x v="0"/>
    <x v="348"/>
    <x v="17"/>
    <x v="0"/>
    <x v="3"/>
    <m/>
    <m/>
    <x v="26"/>
    <x v="1"/>
  </r>
  <r>
    <x v="4362"/>
    <x v="5"/>
    <x v="4230"/>
    <x v="4"/>
    <x v="4362"/>
    <x v="1"/>
    <x v="5"/>
    <x v="1"/>
    <x v="1"/>
    <x v="28"/>
    <x v="8"/>
    <x v="1"/>
    <x v="10"/>
    <d v="2025-01-02T00:00:00"/>
    <d v="2025-02-16T00:00:00"/>
    <x v="6"/>
    <x v="3"/>
  </r>
  <r>
    <x v="4363"/>
    <x v="32"/>
    <x v="4231"/>
    <x v="11"/>
    <x v="4363"/>
    <x v="3"/>
    <x v="5"/>
    <x v="2"/>
    <x v="0"/>
    <x v="15"/>
    <x v="10"/>
    <x v="1"/>
    <x v="1"/>
    <d v="2023-06-17T00:00:00"/>
    <d v="2023-09-12T00:00:00"/>
    <x v="8"/>
    <x v="2"/>
  </r>
  <r>
    <x v="4364"/>
    <x v="5"/>
    <x v="4232"/>
    <x v="4"/>
    <x v="4364"/>
    <x v="2"/>
    <x v="5"/>
    <x v="4"/>
    <x v="0"/>
    <x v="212"/>
    <x v="14"/>
    <x v="1"/>
    <x v="2"/>
    <d v="2023-05-09T00:00:00"/>
    <d v="2023-07-29T00:00:00"/>
    <x v="22"/>
    <x v="3"/>
  </r>
  <r>
    <x v="4365"/>
    <x v="21"/>
    <x v="4233"/>
    <x v="10"/>
    <x v="4365"/>
    <x v="3"/>
    <x v="11"/>
    <x v="3"/>
    <x v="1"/>
    <x v="52"/>
    <x v="15"/>
    <x v="0"/>
    <x v="10"/>
    <m/>
    <m/>
    <x v="8"/>
    <x v="3"/>
  </r>
  <r>
    <x v="4366"/>
    <x v="34"/>
    <x v="4234"/>
    <x v="5"/>
    <x v="4366"/>
    <x v="2"/>
    <x v="14"/>
    <x v="0"/>
    <x v="1"/>
    <x v="185"/>
    <x v="3"/>
    <x v="0"/>
    <x v="10"/>
    <m/>
    <m/>
    <x v="34"/>
    <x v="3"/>
  </r>
  <r>
    <x v="4367"/>
    <x v="34"/>
    <x v="4235"/>
    <x v="5"/>
    <x v="4367"/>
    <x v="0"/>
    <x v="6"/>
    <x v="2"/>
    <x v="0"/>
    <x v="148"/>
    <x v="16"/>
    <x v="1"/>
    <x v="4"/>
    <d v="2023-09-23T00:00:00"/>
    <d v="2024-05-22T00:00:00"/>
    <x v="16"/>
    <x v="3"/>
  </r>
  <r>
    <x v="4368"/>
    <x v="33"/>
    <x v="4236"/>
    <x v="0"/>
    <x v="4368"/>
    <x v="1"/>
    <x v="4"/>
    <x v="2"/>
    <x v="1"/>
    <x v="366"/>
    <x v="14"/>
    <x v="0"/>
    <x v="6"/>
    <m/>
    <m/>
    <x v="32"/>
    <x v="0"/>
  </r>
  <r>
    <x v="4369"/>
    <x v="26"/>
    <x v="4237"/>
    <x v="7"/>
    <x v="4369"/>
    <x v="4"/>
    <x v="19"/>
    <x v="4"/>
    <x v="1"/>
    <x v="325"/>
    <x v="1"/>
    <x v="1"/>
    <x v="4"/>
    <d v="2023-09-18T00:00:00"/>
    <d v="2024-08-16T00:00:00"/>
    <x v="4"/>
    <x v="3"/>
  </r>
  <r>
    <x v="4370"/>
    <x v="23"/>
    <x v="4238"/>
    <x v="9"/>
    <x v="4370"/>
    <x v="4"/>
    <x v="2"/>
    <x v="2"/>
    <x v="1"/>
    <x v="181"/>
    <x v="4"/>
    <x v="0"/>
    <x v="10"/>
    <m/>
    <m/>
    <x v="20"/>
    <x v="3"/>
  </r>
  <r>
    <x v="4371"/>
    <x v="0"/>
    <x v="4239"/>
    <x v="0"/>
    <x v="4371"/>
    <x v="1"/>
    <x v="3"/>
    <x v="0"/>
    <x v="0"/>
    <x v="169"/>
    <x v="3"/>
    <x v="0"/>
    <x v="5"/>
    <m/>
    <m/>
    <x v="9"/>
    <x v="0"/>
  </r>
  <r>
    <x v="4372"/>
    <x v="11"/>
    <x v="4240"/>
    <x v="8"/>
    <x v="4372"/>
    <x v="1"/>
    <x v="7"/>
    <x v="0"/>
    <x v="1"/>
    <x v="411"/>
    <x v="19"/>
    <x v="1"/>
    <x v="7"/>
    <d v="2023-04-30T00:00:00"/>
    <d v="2023-07-29T00:00:00"/>
    <x v="23"/>
    <x v="3"/>
  </r>
  <r>
    <x v="4373"/>
    <x v="36"/>
    <x v="4241"/>
    <x v="6"/>
    <x v="4373"/>
    <x v="5"/>
    <x v="18"/>
    <x v="0"/>
    <x v="1"/>
    <x v="280"/>
    <x v="1"/>
    <x v="1"/>
    <x v="10"/>
    <d v="2023-05-12T00:00:00"/>
    <d v="2023-11-25T00:00:00"/>
    <x v="12"/>
    <x v="3"/>
  </r>
  <r>
    <x v="4374"/>
    <x v="14"/>
    <x v="4242"/>
    <x v="11"/>
    <x v="4374"/>
    <x v="4"/>
    <x v="13"/>
    <x v="4"/>
    <x v="0"/>
    <x v="354"/>
    <x v="10"/>
    <x v="1"/>
    <x v="9"/>
    <d v="2024-11-26T00:00:00"/>
    <d v="2024-12-26T00:00:00"/>
    <x v="15"/>
    <x v="2"/>
  </r>
  <r>
    <x v="4375"/>
    <x v="26"/>
    <x v="4243"/>
    <x v="7"/>
    <x v="4375"/>
    <x v="0"/>
    <x v="10"/>
    <x v="1"/>
    <x v="0"/>
    <x v="149"/>
    <x v="13"/>
    <x v="1"/>
    <x v="1"/>
    <d v="2024-09-05T00:00:00"/>
    <d v="2025-01-10T00:00:00"/>
    <x v="13"/>
    <x v="3"/>
  </r>
  <r>
    <x v="4376"/>
    <x v="3"/>
    <x v="4244"/>
    <x v="3"/>
    <x v="4376"/>
    <x v="2"/>
    <x v="13"/>
    <x v="0"/>
    <x v="1"/>
    <x v="330"/>
    <x v="4"/>
    <x v="1"/>
    <x v="4"/>
    <d v="2024-03-31T00:00:00"/>
    <d v="2024-08-12T00:00:00"/>
    <x v="4"/>
    <x v="2"/>
  </r>
  <r>
    <x v="4377"/>
    <x v="38"/>
    <x v="4245"/>
    <x v="0"/>
    <x v="4377"/>
    <x v="0"/>
    <x v="4"/>
    <x v="2"/>
    <x v="0"/>
    <x v="283"/>
    <x v="0"/>
    <x v="1"/>
    <x v="10"/>
    <d v="2023-07-18T00:00:00"/>
    <d v="2023-12-28T00:00:00"/>
    <x v="16"/>
    <x v="0"/>
  </r>
  <r>
    <x v="4378"/>
    <x v="7"/>
    <x v="4246"/>
    <x v="6"/>
    <x v="4378"/>
    <x v="5"/>
    <x v="2"/>
    <x v="0"/>
    <x v="0"/>
    <x v="243"/>
    <x v="13"/>
    <x v="0"/>
    <x v="3"/>
    <m/>
    <m/>
    <x v="0"/>
    <x v="3"/>
  </r>
  <r>
    <x v="4379"/>
    <x v="32"/>
    <x v="4247"/>
    <x v="11"/>
    <x v="4379"/>
    <x v="2"/>
    <x v="11"/>
    <x v="1"/>
    <x v="1"/>
    <x v="317"/>
    <x v="5"/>
    <x v="0"/>
    <x v="0"/>
    <m/>
    <m/>
    <x v="31"/>
    <x v="2"/>
  </r>
  <r>
    <x v="4380"/>
    <x v="20"/>
    <x v="4248"/>
    <x v="8"/>
    <x v="4380"/>
    <x v="5"/>
    <x v="11"/>
    <x v="3"/>
    <x v="1"/>
    <x v="419"/>
    <x v="12"/>
    <x v="0"/>
    <x v="3"/>
    <m/>
    <m/>
    <x v="22"/>
    <x v="3"/>
  </r>
  <r>
    <x v="4381"/>
    <x v="0"/>
    <x v="4249"/>
    <x v="0"/>
    <x v="4381"/>
    <x v="3"/>
    <x v="5"/>
    <x v="1"/>
    <x v="1"/>
    <x v="112"/>
    <x v="13"/>
    <x v="0"/>
    <x v="1"/>
    <m/>
    <m/>
    <x v="30"/>
    <x v="0"/>
  </r>
  <r>
    <x v="4382"/>
    <x v="18"/>
    <x v="4250"/>
    <x v="9"/>
    <x v="4382"/>
    <x v="2"/>
    <x v="10"/>
    <x v="3"/>
    <x v="0"/>
    <x v="140"/>
    <x v="15"/>
    <x v="1"/>
    <x v="0"/>
    <d v="2024-03-24T00:00:00"/>
    <d v="2024-11-08T00:00:00"/>
    <x v="28"/>
    <x v="3"/>
  </r>
  <r>
    <x v="4383"/>
    <x v="7"/>
    <x v="4251"/>
    <x v="6"/>
    <x v="4383"/>
    <x v="2"/>
    <x v="3"/>
    <x v="2"/>
    <x v="0"/>
    <x v="352"/>
    <x v="0"/>
    <x v="1"/>
    <x v="2"/>
    <d v="2024-04-07T00:00:00"/>
    <d v="2024-09-07T00:00:00"/>
    <x v="4"/>
    <x v="3"/>
  </r>
  <r>
    <x v="4384"/>
    <x v="34"/>
    <x v="4252"/>
    <x v="5"/>
    <x v="4384"/>
    <x v="5"/>
    <x v="12"/>
    <x v="0"/>
    <x v="1"/>
    <x v="135"/>
    <x v="19"/>
    <x v="0"/>
    <x v="4"/>
    <m/>
    <m/>
    <x v="3"/>
    <x v="3"/>
  </r>
  <r>
    <x v="4385"/>
    <x v="33"/>
    <x v="4253"/>
    <x v="0"/>
    <x v="4385"/>
    <x v="5"/>
    <x v="7"/>
    <x v="2"/>
    <x v="1"/>
    <x v="130"/>
    <x v="7"/>
    <x v="0"/>
    <x v="2"/>
    <m/>
    <m/>
    <x v="12"/>
    <x v="0"/>
  </r>
  <r>
    <x v="4386"/>
    <x v="4"/>
    <x v="4254"/>
    <x v="1"/>
    <x v="4386"/>
    <x v="2"/>
    <x v="14"/>
    <x v="4"/>
    <x v="1"/>
    <x v="75"/>
    <x v="7"/>
    <x v="1"/>
    <x v="3"/>
    <d v="2024-03-10T00:00:00"/>
    <d v="2024-04-29T00:00:00"/>
    <x v="32"/>
    <x v="0"/>
  </r>
  <r>
    <x v="4387"/>
    <x v="6"/>
    <x v="4255"/>
    <x v="5"/>
    <x v="4387"/>
    <x v="1"/>
    <x v="6"/>
    <x v="2"/>
    <x v="1"/>
    <x v="420"/>
    <x v="2"/>
    <x v="0"/>
    <x v="6"/>
    <m/>
    <m/>
    <x v="18"/>
    <x v="3"/>
  </r>
  <r>
    <x v="4388"/>
    <x v="26"/>
    <x v="4256"/>
    <x v="7"/>
    <x v="4388"/>
    <x v="1"/>
    <x v="6"/>
    <x v="3"/>
    <x v="0"/>
    <x v="197"/>
    <x v="8"/>
    <x v="0"/>
    <x v="0"/>
    <m/>
    <m/>
    <x v="29"/>
    <x v="3"/>
  </r>
  <r>
    <x v="4389"/>
    <x v="34"/>
    <x v="4257"/>
    <x v="5"/>
    <x v="4389"/>
    <x v="5"/>
    <x v="12"/>
    <x v="1"/>
    <x v="0"/>
    <x v="70"/>
    <x v="13"/>
    <x v="0"/>
    <x v="1"/>
    <m/>
    <m/>
    <x v="26"/>
    <x v="3"/>
  </r>
  <r>
    <x v="4390"/>
    <x v="10"/>
    <x v="4258"/>
    <x v="2"/>
    <x v="4390"/>
    <x v="1"/>
    <x v="13"/>
    <x v="3"/>
    <x v="1"/>
    <x v="206"/>
    <x v="16"/>
    <x v="1"/>
    <x v="10"/>
    <d v="2024-08-30T00:00:00"/>
    <d v="2024-11-29T00:00:00"/>
    <x v="33"/>
    <x v="1"/>
  </r>
  <r>
    <x v="4391"/>
    <x v="36"/>
    <x v="4259"/>
    <x v="6"/>
    <x v="4391"/>
    <x v="1"/>
    <x v="13"/>
    <x v="4"/>
    <x v="1"/>
    <x v="274"/>
    <x v="10"/>
    <x v="0"/>
    <x v="11"/>
    <m/>
    <m/>
    <x v="31"/>
    <x v="3"/>
  </r>
  <r>
    <x v="4392"/>
    <x v="11"/>
    <x v="4260"/>
    <x v="8"/>
    <x v="4392"/>
    <x v="5"/>
    <x v="10"/>
    <x v="4"/>
    <x v="1"/>
    <x v="148"/>
    <x v="16"/>
    <x v="0"/>
    <x v="11"/>
    <m/>
    <m/>
    <x v="14"/>
    <x v="3"/>
  </r>
  <r>
    <x v="4393"/>
    <x v="5"/>
    <x v="4041"/>
    <x v="4"/>
    <x v="4393"/>
    <x v="5"/>
    <x v="2"/>
    <x v="3"/>
    <x v="0"/>
    <x v="65"/>
    <x v="17"/>
    <x v="0"/>
    <x v="6"/>
    <m/>
    <m/>
    <x v="10"/>
    <x v="3"/>
  </r>
  <r>
    <x v="4394"/>
    <x v="7"/>
    <x v="3240"/>
    <x v="6"/>
    <x v="4394"/>
    <x v="5"/>
    <x v="9"/>
    <x v="2"/>
    <x v="0"/>
    <x v="295"/>
    <x v="11"/>
    <x v="0"/>
    <x v="8"/>
    <m/>
    <m/>
    <x v="20"/>
    <x v="3"/>
  </r>
  <r>
    <x v="4395"/>
    <x v="32"/>
    <x v="965"/>
    <x v="11"/>
    <x v="4395"/>
    <x v="3"/>
    <x v="8"/>
    <x v="2"/>
    <x v="1"/>
    <x v="19"/>
    <x v="19"/>
    <x v="1"/>
    <x v="4"/>
    <d v="2023-06-03T00:00:00"/>
    <d v="2023-09-11T00:00:00"/>
    <x v="30"/>
    <x v="2"/>
  </r>
  <r>
    <x v="4396"/>
    <x v="31"/>
    <x v="4261"/>
    <x v="12"/>
    <x v="4396"/>
    <x v="5"/>
    <x v="19"/>
    <x v="3"/>
    <x v="0"/>
    <x v="10"/>
    <x v="13"/>
    <x v="1"/>
    <x v="1"/>
    <d v="2024-10-03T00:00:00"/>
    <d v="2025-02-19T00:00:00"/>
    <x v="16"/>
    <x v="3"/>
  </r>
  <r>
    <x v="4397"/>
    <x v="13"/>
    <x v="4262"/>
    <x v="10"/>
    <x v="4397"/>
    <x v="2"/>
    <x v="8"/>
    <x v="2"/>
    <x v="0"/>
    <x v="31"/>
    <x v="18"/>
    <x v="1"/>
    <x v="10"/>
    <d v="2023-05-28T00:00:00"/>
    <d v="2023-06-03T00:00:00"/>
    <x v="27"/>
    <x v="3"/>
  </r>
  <r>
    <x v="4398"/>
    <x v="26"/>
    <x v="4263"/>
    <x v="7"/>
    <x v="4398"/>
    <x v="2"/>
    <x v="15"/>
    <x v="3"/>
    <x v="0"/>
    <x v="117"/>
    <x v="7"/>
    <x v="0"/>
    <x v="9"/>
    <m/>
    <m/>
    <x v="15"/>
    <x v="3"/>
  </r>
  <r>
    <x v="4399"/>
    <x v="14"/>
    <x v="89"/>
    <x v="11"/>
    <x v="4399"/>
    <x v="4"/>
    <x v="6"/>
    <x v="4"/>
    <x v="1"/>
    <x v="215"/>
    <x v="17"/>
    <x v="0"/>
    <x v="8"/>
    <m/>
    <m/>
    <x v="14"/>
    <x v="2"/>
  </r>
  <r>
    <x v="4400"/>
    <x v="20"/>
    <x v="4264"/>
    <x v="8"/>
    <x v="4400"/>
    <x v="2"/>
    <x v="17"/>
    <x v="4"/>
    <x v="0"/>
    <x v="274"/>
    <x v="13"/>
    <x v="1"/>
    <x v="1"/>
    <d v="2023-09-17T00:00:00"/>
    <d v="2023-12-12T00:00:00"/>
    <x v="7"/>
    <x v="3"/>
  </r>
  <r>
    <x v="4401"/>
    <x v="12"/>
    <x v="4265"/>
    <x v="9"/>
    <x v="4401"/>
    <x v="3"/>
    <x v="5"/>
    <x v="1"/>
    <x v="0"/>
    <x v="240"/>
    <x v="6"/>
    <x v="1"/>
    <x v="6"/>
    <d v="2025-01-29T00:00:00"/>
    <d v="2025-02-26T00:00:00"/>
    <x v="13"/>
    <x v="3"/>
  </r>
  <r>
    <x v="4402"/>
    <x v="14"/>
    <x v="4266"/>
    <x v="11"/>
    <x v="4402"/>
    <x v="2"/>
    <x v="9"/>
    <x v="4"/>
    <x v="1"/>
    <x v="337"/>
    <x v="10"/>
    <x v="0"/>
    <x v="6"/>
    <m/>
    <m/>
    <x v="7"/>
    <x v="2"/>
  </r>
  <r>
    <x v="4403"/>
    <x v="5"/>
    <x v="4267"/>
    <x v="4"/>
    <x v="4403"/>
    <x v="4"/>
    <x v="10"/>
    <x v="3"/>
    <x v="0"/>
    <x v="227"/>
    <x v="16"/>
    <x v="0"/>
    <x v="11"/>
    <m/>
    <m/>
    <x v="23"/>
    <x v="3"/>
  </r>
  <r>
    <x v="4404"/>
    <x v="21"/>
    <x v="4268"/>
    <x v="10"/>
    <x v="4404"/>
    <x v="3"/>
    <x v="19"/>
    <x v="3"/>
    <x v="0"/>
    <x v="348"/>
    <x v="16"/>
    <x v="1"/>
    <x v="9"/>
    <d v="2024-11-26T00:00:00"/>
    <d v="2025-02-19T00:00:00"/>
    <x v="15"/>
    <x v="3"/>
  </r>
  <r>
    <x v="4405"/>
    <x v="18"/>
    <x v="4269"/>
    <x v="9"/>
    <x v="4405"/>
    <x v="2"/>
    <x v="18"/>
    <x v="3"/>
    <x v="1"/>
    <x v="13"/>
    <x v="4"/>
    <x v="0"/>
    <x v="2"/>
    <m/>
    <m/>
    <x v="8"/>
    <x v="3"/>
  </r>
  <r>
    <x v="4406"/>
    <x v="32"/>
    <x v="4270"/>
    <x v="11"/>
    <x v="4406"/>
    <x v="0"/>
    <x v="15"/>
    <x v="0"/>
    <x v="0"/>
    <x v="182"/>
    <x v="1"/>
    <x v="0"/>
    <x v="5"/>
    <m/>
    <m/>
    <x v="6"/>
    <x v="2"/>
  </r>
  <r>
    <x v="4407"/>
    <x v="7"/>
    <x v="4271"/>
    <x v="6"/>
    <x v="4407"/>
    <x v="3"/>
    <x v="0"/>
    <x v="1"/>
    <x v="0"/>
    <x v="105"/>
    <x v="7"/>
    <x v="0"/>
    <x v="2"/>
    <m/>
    <m/>
    <x v="2"/>
    <x v="3"/>
  </r>
  <r>
    <x v="4408"/>
    <x v="28"/>
    <x v="4272"/>
    <x v="4"/>
    <x v="4408"/>
    <x v="1"/>
    <x v="15"/>
    <x v="2"/>
    <x v="0"/>
    <x v="236"/>
    <x v="10"/>
    <x v="0"/>
    <x v="6"/>
    <m/>
    <m/>
    <x v="17"/>
    <x v="3"/>
  </r>
  <r>
    <x v="4409"/>
    <x v="13"/>
    <x v="4273"/>
    <x v="10"/>
    <x v="4409"/>
    <x v="1"/>
    <x v="9"/>
    <x v="1"/>
    <x v="1"/>
    <x v="317"/>
    <x v="12"/>
    <x v="0"/>
    <x v="11"/>
    <m/>
    <m/>
    <x v="14"/>
    <x v="3"/>
  </r>
  <r>
    <x v="4410"/>
    <x v="18"/>
    <x v="4274"/>
    <x v="9"/>
    <x v="4410"/>
    <x v="5"/>
    <x v="17"/>
    <x v="1"/>
    <x v="1"/>
    <x v="294"/>
    <x v="19"/>
    <x v="0"/>
    <x v="5"/>
    <m/>
    <m/>
    <x v="3"/>
    <x v="3"/>
  </r>
  <r>
    <x v="4411"/>
    <x v="31"/>
    <x v="4275"/>
    <x v="12"/>
    <x v="4411"/>
    <x v="0"/>
    <x v="17"/>
    <x v="4"/>
    <x v="1"/>
    <x v="287"/>
    <x v="5"/>
    <x v="0"/>
    <x v="10"/>
    <m/>
    <m/>
    <x v="25"/>
    <x v="3"/>
  </r>
  <r>
    <x v="4412"/>
    <x v="5"/>
    <x v="4276"/>
    <x v="4"/>
    <x v="4412"/>
    <x v="2"/>
    <x v="13"/>
    <x v="2"/>
    <x v="1"/>
    <x v="209"/>
    <x v="16"/>
    <x v="0"/>
    <x v="3"/>
    <m/>
    <m/>
    <x v="25"/>
    <x v="3"/>
  </r>
  <r>
    <x v="4413"/>
    <x v="33"/>
    <x v="4277"/>
    <x v="0"/>
    <x v="4413"/>
    <x v="0"/>
    <x v="0"/>
    <x v="3"/>
    <x v="0"/>
    <x v="106"/>
    <x v="14"/>
    <x v="1"/>
    <x v="4"/>
    <d v="2023-09-28T00:00:00"/>
    <d v="2024-03-31T00:00:00"/>
    <x v="22"/>
    <x v="0"/>
  </r>
  <r>
    <x v="4414"/>
    <x v="29"/>
    <x v="4278"/>
    <x v="4"/>
    <x v="4414"/>
    <x v="4"/>
    <x v="15"/>
    <x v="2"/>
    <x v="1"/>
    <x v="398"/>
    <x v="14"/>
    <x v="0"/>
    <x v="0"/>
    <m/>
    <m/>
    <x v="1"/>
    <x v="3"/>
  </r>
  <r>
    <x v="4415"/>
    <x v="24"/>
    <x v="4279"/>
    <x v="3"/>
    <x v="4415"/>
    <x v="0"/>
    <x v="8"/>
    <x v="4"/>
    <x v="0"/>
    <x v="199"/>
    <x v="4"/>
    <x v="0"/>
    <x v="10"/>
    <m/>
    <m/>
    <x v="5"/>
    <x v="2"/>
  </r>
  <r>
    <x v="4416"/>
    <x v="38"/>
    <x v="4280"/>
    <x v="0"/>
    <x v="4416"/>
    <x v="3"/>
    <x v="10"/>
    <x v="4"/>
    <x v="0"/>
    <x v="190"/>
    <x v="8"/>
    <x v="1"/>
    <x v="4"/>
    <d v="2024-02-03T00:00:00"/>
    <d v="2024-05-28T00:00:00"/>
    <x v="2"/>
    <x v="0"/>
  </r>
  <r>
    <x v="4417"/>
    <x v="26"/>
    <x v="4281"/>
    <x v="7"/>
    <x v="4417"/>
    <x v="2"/>
    <x v="11"/>
    <x v="3"/>
    <x v="1"/>
    <x v="102"/>
    <x v="2"/>
    <x v="1"/>
    <x v="11"/>
    <d v="2023-03-26T00:00:00"/>
    <d v="2024-04-12T00:00:00"/>
    <x v="28"/>
    <x v="3"/>
  </r>
  <r>
    <x v="4418"/>
    <x v="35"/>
    <x v="4282"/>
    <x v="2"/>
    <x v="4418"/>
    <x v="5"/>
    <x v="12"/>
    <x v="0"/>
    <x v="1"/>
    <x v="414"/>
    <x v="18"/>
    <x v="1"/>
    <x v="7"/>
    <d v="2023-03-16T00:00:00"/>
    <d v="2024-07-17T00:00:00"/>
    <x v="21"/>
    <x v="1"/>
  </r>
  <r>
    <x v="4419"/>
    <x v="33"/>
    <x v="4283"/>
    <x v="0"/>
    <x v="4419"/>
    <x v="0"/>
    <x v="2"/>
    <x v="3"/>
    <x v="1"/>
    <x v="304"/>
    <x v="8"/>
    <x v="1"/>
    <x v="1"/>
    <d v="2024-10-11T00:00:00"/>
    <d v="2024-11-27T00:00:00"/>
    <x v="18"/>
    <x v="0"/>
  </r>
  <r>
    <x v="4420"/>
    <x v="28"/>
    <x v="3750"/>
    <x v="4"/>
    <x v="4420"/>
    <x v="4"/>
    <x v="9"/>
    <x v="2"/>
    <x v="0"/>
    <x v="294"/>
    <x v="11"/>
    <x v="1"/>
    <x v="0"/>
    <d v="2023-06-15T00:00:00"/>
    <d v="2024-11-27T00:00:00"/>
    <x v="22"/>
    <x v="3"/>
  </r>
  <r>
    <x v="4421"/>
    <x v="1"/>
    <x v="4284"/>
    <x v="1"/>
    <x v="4421"/>
    <x v="1"/>
    <x v="1"/>
    <x v="1"/>
    <x v="0"/>
    <x v="118"/>
    <x v="6"/>
    <x v="0"/>
    <x v="3"/>
    <m/>
    <m/>
    <x v="11"/>
    <x v="0"/>
  </r>
  <r>
    <x v="4422"/>
    <x v="29"/>
    <x v="4285"/>
    <x v="4"/>
    <x v="4422"/>
    <x v="0"/>
    <x v="16"/>
    <x v="1"/>
    <x v="1"/>
    <x v="222"/>
    <x v="10"/>
    <x v="0"/>
    <x v="2"/>
    <m/>
    <m/>
    <x v="13"/>
    <x v="3"/>
  </r>
  <r>
    <x v="4423"/>
    <x v="6"/>
    <x v="4286"/>
    <x v="5"/>
    <x v="4423"/>
    <x v="4"/>
    <x v="17"/>
    <x v="0"/>
    <x v="0"/>
    <x v="312"/>
    <x v="1"/>
    <x v="1"/>
    <x v="0"/>
    <d v="2023-05-16T00:00:00"/>
    <d v="2024-09-16T00:00:00"/>
    <x v="21"/>
    <x v="3"/>
  </r>
  <r>
    <x v="4424"/>
    <x v="31"/>
    <x v="4287"/>
    <x v="12"/>
    <x v="4424"/>
    <x v="1"/>
    <x v="4"/>
    <x v="1"/>
    <x v="1"/>
    <x v="297"/>
    <x v="1"/>
    <x v="0"/>
    <x v="9"/>
    <m/>
    <m/>
    <x v="34"/>
    <x v="3"/>
  </r>
  <r>
    <x v="4425"/>
    <x v="6"/>
    <x v="4288"/>
    <x v="5"/>
    <x v="4425"/>
    <x v="2"/>
    <x v="8"/>
    <x v="3"/>
    <x v="0"/>
    <x v="236"/>
    <x v="12"/>
    <x v="0"/>
    <x v="5"/>
    <m/>
    <m/>
    <x v="20"/>
    <x v="3"/>
  </r>
  <r>
    <x v="4426"/>
    <x v="5"/>
    <x v="4289"/>
    <x v="4"/>
    <x v="4426"/>
    <x v="3"/>
    <x v="3"/>
    <x v="4"/>
    <x v="1"/>
    <x v="390"/>
    <x v="9"/>
    <x v="0"/>
    <x v="10"/>
    <m/>
    <m/>
    <x v="9"/>
    <x v="3"/>
  </r>
  <r>
    <x v="4427"/>
    <x v="1"/>
    <x v="4290"/>
    <x v="1"/>
    <x v="4427"/>
    <x v="1"/>
    <x v="4"/>
    <x v="4"/>
    <x v="0"/>
    <x v="145"/>
    <x v="12"/>
    <x v="1"/>
    <x v="0"/>
    <d v="2024-07-12T00:00:00"/>
    <d v="2024-11-16T00:00:00"/>
    <x v="26"/>
    <x v="0"/>
  </r>
  <r>
    <x v="4428"/>
    <x v="22"/>
    <x v="4291"/>
    <x v="11"/>
    <x v="4428"/>
    <x v="3"/>
    <x v="3"/>
    <x v="0"/>
    <x v="1"/>
    <x v="189"/>
    <x v="9"/>
    <x v="1"/>
    <x v="4"/>
    <d v="2023-05-25T00:00:00"/>
    <d v="2023-06-14T00:00:00"/>
    <x v="34"/>
    <x v="2"/>
  </r>
  <r>
    <x v="4429"/>
    <x v="35"/>
    <x v="4292"/>
    <x v="2"/>
    <x v="4429"/>
    <x v="4"/>
    <x v="13"/>
    <x v="3"/>
    <x v="0"/>
    <x v="252"/>
    <x v="13"/>
    <x v="1"/>
    <x v="10"/>
    <d v="2024-03-20T00:00:00"/>
    <d v="2024-12-28T00:00:00"/>
    <x v="12"/>
    <x v="1"/>
  </r>
  <r>
    <x v="4430"/>
    <x v="33"/>
    <x v="4293"/>
    <x v="0"/>
    <x v="4430"/>
    <x v="1"/>
    <x v="17"/>
    <x v="3"/>
    <x v="1"/>
    <x v="261"/>
    <x v="11"/>
    <x v="0"/>
    <x v="7"/>
    <m/>
    <m/>
    <x v="27"/>
    <x v="0"/>
  </r>
  <r>
    <x v="4431"/>
    <x v="7"/>
    <x v="4294"/>
    <x v="6"/>
    <x v="4431"/>
    <x v="4"/>
    <x v="2"/>
    <x v="2"/>
    <x v="0"/>
    <x v="147"/>
    <x v="13"/>
    <x v="0"/>
    <x v="11"/>
    <m/>
    <m/>
    <x v="24"/>
    <x v="3"/>
  </r>
  <r>
    <x v="4432"/>
    <x v="1"/>
    <x v="4295"/>
    <x v="1"/>
    <x v="4432"/>
    <x v="3"/>
    <x v="9"/>
    <x v="4"/>
    <x v="1"/>
    <x v="353"/>
    <x v="16"/>
    <x v="1"/>
    <x v="6"/>
    <d v="2023-12-13T00:00:00"/>
    <d v="2025-01-19T00:00:00"/>
    <x v="6"/>
    <x v="0"/>
  </r>
  <r>
    <x v="4433"/>
    <x v="28"/>
    <x v="4296"/>
    <x v="4"/>
    <x v="4433"/>
    <x v="2"/>
    <x v="18"/>
    <x v="0"/>
    <x v="1"/>
    <x v="176"/>
    <x v="9"/>
    <x v="1"/>
    <x v="6"/>
    <d v="2024-06-02T00:00:00"/>
    <d v="2025-02-01T00:00:00"/>
    <x v="15"/>
    <x v="3"/>
  </r>
  <r>
    <x v="4434"/>
    <x v="5"/>
    <x v="4297"/>
    <x v="4"/>
    <x v="4434"/>
    <x v="5"/>
    <x v="15"/>
    <x v="0"/>
    <x v="1"/>
    <x v="326"/>
    <x v="13"/>
    <x v="1"/>
    <x v="0"/>
    <d v="2024-08-20T00:00:00"/>
    <d v="2024-10-15T00:00:00"/>
    <x v="19"/>
    <x v="3"/>
  </r>
  <r>
    <x v="4435"/>
    <x v="31"/>
    <x v="4298"/>
    <x v="12"/>
    <x v="4435"/>
    <x v="4"/>
    <x v="12"/>
    <x v="4"/>
    <x v="1"/>
    <x v="211"/>
    <x v="5"/>
    <x v="1"/>
    <x v="5"/>
    <d v="2023-11-16T00:00:00"/>
    <d v="2023-12-03T00:00:00"/>
    <x v="23"/>
    <x v="3"/>
  </r>
  <r>
    <x v="4436"/>
    <x v="20"/>
    <x v="4299"/>
    <x v="8"/>
    <x v="4436"/>
    <x v="3"/>
    <x v="19"/>
    <x v="4"/>
    <x v="0"/>
    <x v="334"/>
    <x v="9"/>
    <x v="1"/>
    <x v="6"/>
    <d v="2024-08-11T00:00:00"/>
    <d v="2024-11-13T00:00:00"/>
    <x v="13"/>
    <x v="3"/>
  </r>
  <r>
    <x v="4437"/>
    <x v="20"/>
    <x v="4300"/>
    <x v="8"/>
    <x v="4437"/>
    <x v="1"/>
    <x v="4"/>
    <x v="2"/>
    <x v="1"/>
    <x v="218"/>
    <x v="16"/>
    <x v="1"/>
    <x v="5"/>
    <d v="2024-10-15T00:00:00"/>
    <d v="2024-11-05T00:00:00"/>
    <x v="5"/>
    <x v="3"/>
  </r>
  <r>
    <x v="4438"/>
    <x v="7"/>
    <x v="4301"/>
    <x v="6"/>
    <x v="4438"/>
    <x v="4"/>
    <x v="7"/>
    <x v="0"/>
    <x v="1"/>
    <x v="394"/>
    <x v="8"/>
    <x v="0"/>
    <x v="6"/>
    <m/>
    <m/>
    <x v="31"/>
    <x v="3"/>
  </r>
  <r>
    <x v="4439"/>
    <x v="1"/>
    <x v="4302"/>
    <x v="1"/>
    <x v="4439"/>
    <x v="1"/>
    <x v="1"/>
    <x v="0"/>
    <x v="1"/>
    <x v="395"/>
    <x v="10"/>
    <x v="0"/>
    <x v="7"/>
    <m/>
    <m/>
    <x v="12"/>
    <x v="0"/>
  </r>
  <r>
    <x v="4440"/>
    <x v="38"/>
    <x v="4303"/>
    <x v="0"/>
    <x v="4440"/>
    <x v="5"/>
    <x v="1"/>
    <x v="2"/>
    <x v="0"/>
    <x v="399"/>
    <x v="0"/>
    <x v="1"/>
    <x v="11"/>
    <d v="2023-11-08T00:00:00"/>
    <d v="2025-02-12T00:00:00"/>
    <x v="25"/>
    <x v="0"/>
  </r>
  <r>
    <x v="4441"/>
    <x v="15"/>
    <x v="4304"/>
    <x v="1"/>
    <x v="4441"/>
    <x v="4"/>
    <x v="10"/>
    <x v="0"/>
    <x v="0"/>
    <x v="209"/>
    <x v="3"/>
    <x v="1"/>
    <x v="9"/>
    <d v="2024-09-26T00:00:00"/>
    <d v="2024-11-28T00:00:00"/>
    <x v="33"/>
    <x v="0"/>
  </r>
  <r>
    <x v="4442"/>
    <x v="29"/>
    <x v="4305"/>
    <x v="4"/>
    <x v="4442"/>
    <x v="1"/>
    <x v="4"/>
    <x v="4"/>
    <x v="0"/>
    <x v="266"/>
    <x v="2"/>
    <x v="1"/>
    <x v="1"/>
    <d v="2024-12-27T00:00:00"/>
    <d v="2025-01-04T00:00:00"/>
    <x v="10"/>
    <x v="3"/>
  </r>
  <r>
    <x v="4443"/>
    <x v="24"/>
    <x v="4306"/>
    <x v="3"/>
    <x v="4443"/>
    <x v="3"/>
    <x v="6"/>
    <x v="4"/>
    <x v="0"/>
    <x v="357"/>
    <x v="10"/>
    <x v="0"/>
    <x v="0"/>
    <m/>
    <m/>
    <x v="8"/>
    <x v="2"/>
  </r>
  <r>
    <x v="4444"/>
    <x v="34"/>
    <x v="4307"/>
    <x v="5"/>
    <x v="4444"/>
    <x v="0"/>
    <x v="12"/>
    <x v="1"/>
    <x v="0"/>
    <x v="416"/>
    <x v="19"/>
    <x v="1"/>
    <x v="3"/>
    <d v="2024-06-27T00:00:00"/>
    <d v="2024-10-11T00:00:00"/>
    <x v="24"/>
    <x v="3"/>
  </r>
  <r>
    <x v="4445"/>
    <x v="26"/>
    <x v="4308"/>
    <x v="7"/>
    <x v="4445"/>
    <x v="3"/>
    <x v="9"/>
    <x v="4"/>
    <x v="1"/>
    <x v="129"/>
    <x v="3"/>
    <x v="1"/>
    <x v="7"/>
    <d v="2024-04-18T00:00:00"/>
    <d v="2024-08-09T00:00:00"/>
    <x v="26"/>
    <x v="3"/>
  </r>
  <r>
    <x v="4446"/>
    <x v="29"/>
    <x v="4309"/>
    <x v="4"/>
    <x v="4446"/>
    <x v="2"/>
    <x v="13"/>
    <x v="2"/>
    <x v="0"/>
    <x v="13"/>
    <x v="4"/>
    <x v="0"/>
    <x v="2"/>
    <m/>
    <m/>
    <x v="26"/>
    <x v="3"/>
  </r>
  <r>
    <x v="4447"/>
    <x v="16"/>
    <x v="4310"/>
    <x v="1"/>
    <x v="4447"/>
    <x v="2"/>
    <x v="16"/>
    <x v="2"/>
    <x v="1"/>
    <x v="286"/>
    <x v="0"/>
    <x v="1"/>
    <x v="1"/>
    <d v="2024-03-18T00:00:00"/>
    <d v="2024-07-27T00:00:00"/>
    <x v="8"/>
    <x v="0"/>
  </r>
  <r>
    <x v="4448"/>
    <x v="12"/>
    <x v="4311"/>
    <x v="9"/>
    <x v="4448"/>
    <x v="2"/>
    <x v="16"/>
    <x v="3"/>
    <x v="0"/>
    <x v="355"/>
    <x v="15"/>
    <x v="0"/>
    <x v="10"/>
    <m/>
    <m/>
    <x v="18"/>
    <x v="3"/>
  </r>
  <r>
    <x v="4449"/>
    <x v="25"/>
    <x v="4312"/>
    <x v="12"/>
    <x v="4449"/>
    <x v="5"/>
    <x v="10"/>
    <x v="1"/>
    <x v="0"/>
    <x v="101"/>
    <x v="14"/>
    <x v="0"/>
    <x v="8"/>
    <m/>
    <m/>
    <x v="21"/>
    <x v="3"/>
  </r>
  <r>
    <x v="4450"/>
    <x v="26"/>
    <x v="4313"/>
    <x v="7"/>
    <x v="4450"/>
    <x v="4"/>
    <x v="16"/>
    <x v="0"/>
    <x v="0"/>
    <x v="320"/>
    <x v="4"/>
    <x v="0"/>
    <x v="7"/>
    <m/>
    <m/>
    <x v="29"/>
    <x v="3"/>
  </r>
  <r>
    <x v="4451"/>
    <x v="29"/>
    <x v="4314"/>
    <x v="4"/>
    <x v="4451"/>
    <x v="2"/>
    <x v="15"/>
    <x v="0"/>
    <x v="1"/>
    <x v="371"/>
    <x v="7"/>
    <x v="0"/>
    <x v="6"/>
    <m/>
    <m/>
    <x v="22"/>
    <x v="3"/>
  </r>
  <r>
    <x v="4452"/>
    <x v="20"/>
    <x v="4315"/>
    <x v="8"/>
    <x v="4452"/>
    <x v="4"/>
    <x v="11"/>
    <x v="0"/>
    <x v="0"/>
    <x v="304"/>
    <x v="4"/>
    <x v="1"/>
    <x v="5"/>
    <d v="2023-05-12T00:00:00"/>
    <d v="2023-07-03T00:00:00"/>
    <x v="19"/>
    <x v="3"/>
  </r>
  <r>
    <x v="4453"/>
    <x v="30"/>
    <x v="4316"/>
    <x v="12"/>
    <x v="4453"/>
    <x v="3"/>
    <x v="17"/>
    <x v="2"/>
    <x v="0"/>
    <x v="306"/>
    <x v="8"/>
    <x v="1"/>
    <x v="3"/>
    <d v="2024-03-18T00:00:00"/>
    <d v="2024-11-18T00:00:00"/>
    <x v="1"/>
    <x v="3"/>
  </r>
  <r>
    <x v="4454"/>
    <x v="18"/>
    <x v="4317"/>
    <x v="9"/>
    <x v="4454"/>
    <x v="2"/>
    <x v="14"/>
    <x v="4"/>
    <x v="0"/>
    <x v="70"/>
    <x v="18"/>
    <x v="0"/>
    <x v="0"/>
    <m/>
    <m/>
    <x v="24"/>
    <x v="3"/>
  </r>
  <r>
    <x v="4455"/>
    <x v="13"/>
    <x v="4318"/>
    <x v="10"/>
    <x v="4455"/>
    <x v="3"/>
    <x v="14"/>
    <x v="0"/>
    <x v="1"/>
    <x v="253"/>
    <x v="10"/>
    <x v="0"/>
    <x v="0"/>
    <m/>
    <m/>
    <x v="33"/>
    <x v="3"/>
  </r>
  <r>
    <x v="4456"/>
    <x v="35"/>
    <x v="4319"/>
    <x v="2"/>
    <x v="4456"/>
    <x v="1"/>
    <x v="3"/>
    <x v="1"/>
    <x v="1"/>
    <x v="420"/>
    <x v="10"/>
    <x v="0"/>
    <x v="11"/>
    <m/>
    <m/>
    <x v="36"/>
    <x v="1"/>
  </r>
  <r>
    <x v="4457"/>
    <x v="18"/>
    <x v="4320"/>
    <x v="9"/>
    <x v="4457"/>
    <x v="4"/>
    <x v="12"/>
    <x v="2"/>
    <x v="0"/>
    <x v="371"/>
    <x v="9"/>
    <x v="0"/>
    <x v="11"/>
    <m/>
    <m/>
    <x v="3"/>
    <x v="3"/>
  </r>
  <r>
    <x v="4458"/>
    <x v="30"/>
    <x v="4321"/>
    <x v="12"/>
    <x v="4458"/>
    <x v="3"/>
    <x v="3"/>
    <x v="0"/>
    <x v="0"/>
    <x v="232"/>
    <x v="14"/>
    <x v="0"/>
    <x v="1"/>
    <m/>
    <m/>
    <x v="35"/>
    <x v="3"/>
  </r>
  <r>
    <x v="4459"/>
    <x v="8"/>
    <x v="4322"/>
    <x v="7"/>
    <x v="4459"/>
    <x v="5"/>
    <x v="0"/>
    <x v="1"/>
    <x v="1"/>
    <x v="340"/>
    <x v="9"/>
    <x v="1"/>
    <x v="1"/>
    <d v="2024-03-13T00:00:00"/>
    <d v="2025-02-07T00:00:00"/>
    <x v="2"/>
    <x v="3"/>
  </r>
  <r>
    <x v="4460"/>
    <x v="12"/>
    <x v="4323"/>
    <x v="9"/>
    <x v="4460"/>
    <x v="5"/>
    <x v="0"/>
    <x v="1"/>
    <x v="0"/>
    <x v="62"/>
    <x v="19"/>
    <x v="1"/>
    <x v="3"/>
    <d v="2023-12-04T00:00:00"/>
    <d v="2024-11-19T00:00:00"/>
    <x v="15"/>
    <x v="3"/>
  </r>
  <r>
    <x v="4461"/>
    <x v="29"/>
    <x v="4324"/>
    <x v="4"/>
    <x v="4461"/>
    <x v="5"/>
    <x v="11"/>
    <x v="0"/>
    <x v="1"/>
    <x v="272"/>
    <x v="15"/>
    <x v="0"/>
    <x v="6"/>
    <m/>
    <m/>
    <x v="19"/>
    <x v="3"/>
  </r>
  <r>
    <x v="4462"/>
    <x v="36"/>
    <x v="4325"/>
    <x v="6"/>
    <x v="4462"/>
    <x v="1"/>
    <x v="11"/>
    <x v="3"/>
    <x v="0"/>
    <x v="181"/>
    <x v="4"/>
    <x v="0"/>
    <x v="7"/>
    <m/>
    <m/>
    <x v="34"/>
    <x v="3"/>
  </r>
  <r>
    <x v="4463"/>
    <x v="6"/>
    <x v="4326"/>
    <x v="5"/>
    <x v="4463"/>
    <x v="0"/>
    <x v="3"/>
    <x v="1"/>
    <x v="0"/>
    <x v="224"/>
    <x v="18"/>
    <x v="1"/>
    <x v="0"/>
    <d v="2023-10-17T00:00:00"/>
    <d v="2024-01-23T00:00:00"/>
    <x v="19"/>
    <x v="3"/>
  </r>
  <r>
    <x v="4464"/>
    <x v="3"/>
    <x v="4327"/>
    <x v="3"/>
    <x v="4464"/>
    <x v="5"/>
    <x v="17"/>
    <x v="3"/>
    <x v="1"/>
    <x v="15"/>
    <x v="16"/>
    <x v="1"/>
    <x v="6"/>
    <d v="2024-01-07T00:00:00"/>
    <d v="2025-02-10T00:00:00"/>
    <x v="13"/>
    <x v="2"/>
  </r>
  <r>
    <x v="4465"/>
    <x v="20"/>
    <x v="3930"/>
    <x v="8"/>
    <x v="4465"/>
    <x v="4"/>
    <x v="15"/>
    <x v="0"/>
    <x v="1"/>
    <x v="116"/>
    <x v="0"/>
    <x v="1"/>
    <x v="11"/>
    <d v="2023-11-07T00:00:00"/>
    <d v="2025-01-13T00:00:00"/>
    <x v="14"/>
    <x v="3"/>
  </r>
  <r>
    <x v="4466"/>
    <x v="14"/>
    <x v="4328"/>
    <x v="11"/>
    <x v="4466"/>
    <x v="0"/>
    <x v="11"/>
    <x v="3"/>
    <x v="1"/>
    <x v="247"/>
    <x v="7"/>
    <x v="0"/>
    <x v="8"/>
    <m/>
    <m/>
    <x v="19"/>
    <x v="2"/>
  </r>
  <r>
    <x v="4467"/>
    <x v="21"/>
    <x v="4329"/>
    <x v="10"/>
    <x v="4467"/>
    <x v="2"/>
    <x v="7"/>
    <x v="0"/>
    <x v="1"/>
    <x v="103"/>
    <x v="8"/>
    <x v="0"/>
    <x v="6"/>
    <m/>
    <m/>
    <x v="19"/>
    <x v="3"/>
  </r>
  <r>
    <x v="4468"/>
    <x v="37"/>
    <x v="281"/>
    <x v="5"/>
    <x v="4468"/>
    <x v="1"/>
    <x v="8"/>
    <x v="2"/>
    <x v="1"/>
    <x v="411"/>
    <x v="2"/>
    <x v="1"/>
    <x v="6"/>
    <d v="2023-07-21T00:00:00"/>
    <d v="2024-10-26T00:00:00"/>
    <x v="5"/>
    <x v="3"/>
  </r>
  <r>
    <x v="4469"/>
    <x v="10"/>
    <x v="4330"/>
    <x v="2"/>
    <x v="4469"/>
    <x v="1"/>
    <x v="13"/>
    <x v="1"/>
    <x v="1"/>
    <x v="114"/>
    <x v="14"/>
    <x v="0"/>
    <x v="1"/>
    <m/>
    <m/>
    <x v="17"/>
    <x v="1"/>
  </r>
  <r>
    <x v="4470"/>
    <x v="0"/>
    <x v="4331"/>
    <x v="0"/>
    <x v="4470"/>
    <x v="5"/>
    <x v="17"/>
    <x v="3"/>
    <x v="0"/>
    <x v="271"/>
    <x v="1"/>
    <x v="0"/>
    <x v="8"/>
    <m/>
    <m/>
    <x v="20"/>
    <x v="0"/>
  </r>
  <r>
    <x v="4471"/>
    <x v="14"/>
    <x v="4332"/>
    <x v="11"/>
    <x v="4471"/>
    <x v="2"/>
    <x v="10"/>
    <x v="0"/>
    <x v="1"/>
    <x v="319"/>
    <x v="9"/>
    <x v="0"/>
    <x v="1"/>
    <m/>
    <m/>
    <x v="31"/>
    <x v="2"/>
  </r>
  <r>
    <x v="4472"/>
    <x v="16"/>
    <x v="4333"/>
    <x v="1"/>
    <x v="4472"/>
    <x v="3"/>
    <x v="0"/>
    <x v="2"/>
    <x v="0"/>
    <x v="301"/>
    <x v="7"/>
    <x v="0"/>
    <x v="0"/>
    <m/>
    <m/>
    <x v="15"/>
    <x v="0"/>
  </r>
  <r>
    <x v="4473"/>
    <x v="38"/>
    <x v="4334"/>
    <x v="0"/>
    <x v="4473"/>
    <x v="1"/>
    <x v="17"/>
    <x v="4"/>
    <x v="0"/>
    <x v="270"/>
    <x v="16"/>
    <x v="1"/>
    <x v="8"/>
    <d v="2023-07-28T00:00:00"/>
    <d v="2024-02-25T00:00:00"/>
    <x v="2"/>
    <x v="0"/>
  </r>
  <r>
    <x v="4474"/>
    <x v="33"/>
    <x v="3312"/>
    <x v="0"/>
    <x v="4474"/>
    <x v="1"/>
    <x v="4"/>
    <x v="4"/>
    <x v="1"/>
    <x v="71"/>
    <x v="5"/>
    <x v="1"/>
    <x v="8"/>
    <d v="2025-01-07T00:00:00"/>
    <d v="2025-01-31T00:00:00"/>
    <x v="26"/>
    <x v="0"/>
  </r>
  <r>
    <x v="4475"/>
    <x v="22"/>
    <x v="4335"/>
    <x v="11"/>
    <x v="4475"/>
    <x v="4"/>
    <x v="12"/>
    <x v="2"/>
    <x v="1"/>
    <x v="393"/>
    <x v="10"/>
    <x v="1"/>
    <x v="3"/>
    <d v="2024-02-24T00:00:00"/>
    <d v="2025-02-06T00:00:00"/>
    <x v="3"/>
    <x v="2"/>
  </r>
  <r>
    <x v="4476"/>
    <x v="37"/>
    <x v="4336"/>
    <x v="5"/>
    <x v="4476"/>
    <x v="4"/>
    <x v="13"/>
    <x v="2"/>
    <x v="1"/>
    <x v="264"/>
    <x v="19"/>
    <x v="0"/>
    <x v="4"/>
    <m/>
    <m/>
    <x v="3"/>
    <x v="3"/>
  </r>
  <r>
    <x v="4477"/>
    <x v="24"/>
    <x v="4337"/>
    <x v="3"/>
    <x v="4477"/>
    <x v="4"/>
    <x v="16"/>
    <x v="4"/>
    <x v="0"/>
    <x v="269"/>
    <x v="4"/>
    <x v="0"/>
    <x v="10"/>
    <m/>
    <m/>
    <x v="7"/>
    <x v="2"/>
  </r>
  <r>
    <x v="4478"/>
    <x v="32"/>
    <x v="4338"/>
    <x v="11"/>
    <x v="4478"/>
    <x v="5"/>
    <x v="13"/>
    <x v="3"/>
    <x v="0"/>
    <x v="354"/>
    <x v="1"/>
    <x v="0"/>
    <x v="9"/>
    <m/>
    <m/>
    <x v="27"/>
    <x v="2"/>
  </r>
  <r>
    <x v="4479"/>
    <x v="28"/>
    <x v="4339"/>
    <x v="4"/>
    <x v="4479"/>
    <x v="3"/>
    <x v="18"/>
    <x v="2"/>
    <x v="0"/>
    <x v="411"/>
    <x v="5"/>
    <x v="1"/>
    <x v="8"/>
    <d v="2023-10-27T00:00:00"/>
    <d v="2024-01-21T00:00:00"/>
    <x v="20"/>
    <x v="3"/>
  </r>
  <r>
    <x v="4480"/>
    <x v="11"/>
    <x v="4340"/>
    <x v="8"/>
    <x v="4480"/>
    <x v="5"/>
    <x v="1"/>
    <x v="2"/>
    <x v="0"/>
    <x v="223"/>
    <x v="0"/>
    <x v="0"/>
    <x v="1"/>
    <m/>
    <m/>
    <x v="14"/>
    <x v="3"/>
  </r>
  <r>
    <x v="4481"/>
    <x v="28"/>
    <x v="4341"/>
    <x v="4"/>
    <x v="4481"/>
    <x v="2"/>
    <x v="18"/>
    <x v="3"/>
    <x v="0"/>
    <x v="322"/>
    <x v="7"/>
    <x v="0"/>
    <x v="6"/>
    <m/>
    <m/>
    <x v="26"/>
    <x v="3"/>
  </r>
  <r>
    <x v="4482"/>
    <x v="12"/>
    <x v="4342"/>
    <x v="9"/>
    <x v="4482"/>
    <x v="2"/>
    <x v="1"/>
    <x v="2"/>
    <x v="1"/>
    <x v="184"/>
    <x v="10"/>
    <x v="0"/>
    <x v="7"/>
    <m/>
    <m/>
    <x v="2"/>
    <x v="3"/>
  </r>
  <r>
    <x v="4483"/>
    <x v="17"/>
    <x v="4343"/>
    <x v="6"/>
    <x v="4483"/>
    <x v="3"/>
    <x v="7"/>
    <x v="1"/>
    <x v="1"/>
    <x v="154"/>
    <x v="1"/>
    <x v="0"/>
    <x v="8"/>
    <m/>
    <m/>
    <x v="27"/>
    <x v="3"/>
  </r>
  <r>
    <x v="4484"/>
    <x v="13"/>
    <x v="1175"/>
    <x v="10"/>
    <x v="4484"/>
    <x v="4"/>
    <x v="11"/>
    <x v="1"/>
    <x v="1"/>
    <x v="299"/>
    <x v="3"/>
    <x v="1"/>
    <x v="0"/>
    <d v="2024-08-26T00:00:00"/>
    <d v="2025-01-24T00:00:00"/>
    <x v="14"/>
    <x v="3"/>
  </r>
  <r>
    <x v="4485"/>
    <x v="18"/>
    <x v="2622"/>
    <x v="9"/>
    <x v="4485"/>
    <x v="4"/>
    <x v="12"/>
    <x v="4"/>
    <x v="0"/>
    <x v="330"/>
    <x v="12"/>
    <x v="1"/>
    <x v="3"/>
    <d v="2023-09-22T00:00:00"/>
    <d v="2023-10-21T00:00:00"/>
    <x v="20"/>
    <x v="3"/>
  </r>
  <r>
    <x v="4486"/>
    <x v="30"/>
    <x v="4344"/>
    <x v="12"/>
    <x v="4486"/>
    <x v="0"/>
    <x v="17"/>
    <x v="3"/>
    <x v="0"/>
    <x v="351"/>
    <x v="17"/>
    <x v="1"/>
    <x v="9"/>
    <d v="2024-09-03T00:00:00"/>
    <d v="2024-09-03T00:00:00"/>
    <x v="7"/>
    <x v="3"/>
  </r>
  <r>
    <x v="4487"/>
    <x v="18"/>
    <x v="2630"/>
    <x v="9"/>
    <x v="4487"/>
    <x v="1"/>
    <x v="16"/>
    <x v="2"/>
    <x v="1"/>
    <x v="276"/>
    <x v="5"/>
    <x v="1"/>
    <x v="9"/>
    <d v="2023-08-21T00:00:00"/>
    <d v="2023-09-21T00:00:00"/>
    <x v="8"/>
    <x v="3"/>
  </r>
  <r>
    <x v="4488"/>
    <x v="10"/>
    <x v="4345"/>
    <x v="2"/>
    <x v="4488"/>
    <x v="1"/>
    <x v="8"/>
    <x v="2"/>
    <x v="1"/>
    <x v="232"/>
    <x v="12"/>
    <x v="1"/>
    <x v="9"/>
    <d v="2023-10-18T00:00:00"/>
    <d v="2024-05-01T00:00:00"/>
    <x v="29"/>
    <x v="1"/>
  </r>
  <r>
    <x v="4489"/>
    <x v="13"/>
    <x v="4346"/>
    <x v="10"/>
    <x v="4489"/>
    <x v="1"/>
    <x v="19"/>
    <x v="1"/>
    <x v="0"/>
    <x v="329"/>
    <x v="7"/>
    <x v="0"/>
    <x v="0"/>
    <m/>
    <m/>
    <x v="0"/>
    <x v="3"/>
  </r>
  <r>
    <x v="4490"/>
    <x v="3"/>
    <x v="4347"/>
    <x v="3"/>
    <x v="4490"/>
    <x v="4"/>
    <x v="2"/>
    <x v="0"/>
    <x v="1"/>
    <x v="57"/>
    <x v="1"/>
    <x v="1"/>
    <x v="6"/>
    <d v="2023-05-04T00:00:00"/>
    <d v="2024-01-15T00:00:00"/>
    <x v="31"/>
    <x v="2"/>
  </r>
  <r>
    <x v="4491"/>
    <x v="8"/>
    <x v="4348"/>
    <x v="7"/>
    <x v="4491"/>
    <x v="2"/>
    <x v="13"/>
    <x v="0"/>
    <x v="1"/>
    <x v="55"/>
    <x v="14"/>
    <x v="0"/>
    <x v="9"/>
    <m/>
    <m/>
    <x v="3"/>
    <x v="3"/>
  </r>
  <r>
    <x v="4492"/>
    <x v="29"/>
    <x v="4349"/>
    <x v="4"/>
    <x v="4492"/>
    <x v="2"/>
    <x v="18"/>
    <x v="2"/>
    <x v="0"/>
    <x v="299"/>
    <x v="13"/>
    <x v="0"/>
    <x v="3"/>
    <m/>
    <m/>
    <x v="14"/>
    <x v="3"/>
  </r>
  <r>
    <x v="4493"/>
    <x v="23"/>
    <x v="4350"/>
    <x v="9"/>
    <x v="4493"/>
    <x v="0"/>
    <x v="15"/>
    <x v="0"/>
    <x v="0"/>
    <x v="293"/>
    <x v="19"/>
    <x v="1"/>
    <x v="7"/>
    <d v="2024-08-25T00:00:00"/>
    <d v="2025-01-28T00:00:00"/>
    <x v="13"/>
    <x v="3"/>
  </r>
  <r>
    <x v="4494"/>
    <x v="9"/>
    <x v="4351"/>
    <x v="8"/>
    <x v="4494"/>
    <x v="5"/>
    <x v="17"/>
    <x v="3"/>
    <x v="1"/>
    <x v="91"/>
    <x v="3"/>
    <x v="0"/>
    <x v="5"/>
    <m/>
    <m/>
    <x v="30"/>
    <x v="3"/>
  </r>
  <r>
    <x v="4495"/>
    <x v="28"/>
    <x v="4352"/>
    <x v="4"/>
    <x v="4495"/>
    <x v="0"/>
    <x v="5"/>
    <x v="0"/>
    <x v="0"/>
    <x v="98"/>
    <x v="15"/>
    <x v="0"/>
    <x v="4"/>
    <m/>
    <m/>
    <x v="33"/>
    <x v="3"/>
  </r>
  <r>
    <x v="4496"/>
    <x v="20"/>
    <x v="4353"/>
    <x v="8"/>
    <x v="4496"/>
    <x v="2"/>
    <x v="8"/>
    <x v="3"/>
    <x v="1"/>
    <x v="164"/>
    <x v="0"/>
    <x v="1"/>
    <x v="2"/>
    <d v="2024-06-22T00:00:00"/>
    <d v="2025-02-11T00:00:00"/>
    <x v="31"/>
    <x v="3"/>
  </r>
  <r>
    <x v="4497"/>
    <x v="31"/>
    <x v="4354"/>
    <x v="12"/>
    <x v="4497"/>
    <x v="1"/>
    <x v="0"/>
    <x v="1"/>
    <x v="0"/>
    <x v="381"/>
    <x v="6"/>
    <x v="0"/>
    <x v="9"/>
    <m/>
    <m/>
    <x v="26"/>
    <x v="3"/>
  </r>
  <r>
    <x v="4498"/>
    <x v="24"/>
    <x v="4355"/>
    <x v="3"/>
    <x v="4498"/>
    <x v="3"/>
    <x v="0"/>
    <x v="1"/>
    <x v="0"/>
    <x v="229"/>
    <x v="6"/>
    <x v="1"/>
    <x v="4"/>
    <d v="2024-05-29T00:00:00"/>
    <d v="2024-08-01T00:00:00"/>
    <x v="31"/>
    <x v="2"/>
  </r>
  <r>
    <x v="4499"/>
    <x v="13"/>
    <x v="4356"/>
    <x v="10"/>
    <x v="4499"/>
    <x v="1"/>
    <x v="13"/>
    <x v="0"/>
    <x v="0"/>
    <x v="120"/>
    <x v="12"/>
    <x v="0"/>
    <x v="4"/>
    <m/>
    <m/>
    <x v="18"/>
    <x v="3"/>
  </r>
  <r>
    <x v="4500"/>
    <x v="6"/>
    <x v="4357"/>
    <x v="5"/>
    <x v="4500"/>
    <x v="3"/>
    <x v="15"/>
    <x v="0"/>
    <x v="1"/>
    <x v="185"/>
    <x v="9"/>
    <x v="0"/>
    <x v="4"/>
    <m/>
    <m/>
    <x v="26"/>
    <x v="3"/>
  </r>
  <r>
    <x v="4501"/>
    <x v="24"/>
    <x v="4358"/>
    <x v="3"/>
    <x v="4501"/>
    <x v="4"/>
    <x v="3"/>
    <x v="2"/>
    <x v="0"/>
    <x v="104"/>
    <x v="10"/>
    <x v="1"/>
    <x v="8"/>
    <d v="2023-05-19T00:00:00"/>
    <d v="2023-05-19T00:00:00"/>
    <x v="36"/>
    <x v="2"/>
  </r>
  <r>
    <x v="4502"/>
    <x v="29"/>
    <x v="4359"/>
    <x v="4"/>
    <x v="4502"/>
    <x v="0"/>
    <x v="4"/>
    <x v="3"/>
    <x v="0"/>
    <x v="21"/>
    <x v="17"/>
    <x v="0"/>
    <x v="0"/>
    <m/>
    <m/>
    <x v="28"/>
    <x v="3"/>
  </r>
  <r>
    <x v="4503"/>
    <x v="16"/>
    <x v="4360"/>
    <x v="1"/>
    <x v="4503"/>
    <x v="3"/>
    <x v="6"/>
    <x v="1"/>
    <x v="1"/>
    <x v="216"/>
    <x v="9"/>
    <x v="0"/>
    <x v="0"/>
    <m/>
    <m/>
    <x v="6"/>
    <x v="0"/>
  </r>
  <r>
    <x v="4504"/>
    <x v="4"/>
    <x v="4361"/>
    <x v="1"/>
    <x v="4504"/>
    <x v="1"/>
    <x v="16"/>
    <x v="3"/>
    <x v="1"/>
    <x v="215"/>
    <x v="16"/>
    <x v="1"/>
    <x v="5"/>
    <d v="2023-12-02T00:00:00"/>
    <d v="2024-05-26T00:00:00"/>
    <x v="8"/>
    <x v="0"/>
  </r>
  <r>
    <x v="4505"/>
    <x v="10"/>
    <x v="4362"/>
    <x v="2"/>
    <x v="4505"/>
    <x v="1"/>
    <x v="10"/>
    <x v="1"/>
    <x v="0"/>
    <x v="387"/>
    <x v="11"/>
    <x v="1"/>
    <x v="5"/>
    <d v="2023-05-01T00:00:00"/>
    <d v="2024-10-29T00:00:00"/>
    <x v="5"/>
    <x v="1"/>
  </r>
  <r>
    <x v="4506"/>
    <x v="36"/>
    <x v="4363"/>
    <x v="6"/>
    <x v="4506"/>
    <x v="5"/>
    <x v="5"/>
    <x v="2"/>
    <x v="0"/>
    <x v="226"/>
    <x v="3"/>
    <x v="0"/>
    <x v="0"/>
    <m/>
    <m/>
    <x v="18"/>
    <x v="3"/>
  </r>
  <r>
    <x v="4507"/>
    <x v="29"/>
    <x v="581"/>
    <x v="4"/>
    <x v="4507"/>
    <x v="4"/>
    <x v="17"/>
    <x v="1"/>
    <x v="1"/>
    <x v="296"/>
    <x v="12"/>
    <x v="0"/>
    <x v="4"/>
    <m/>
    <m/>
    <x v="31"/>
    <x v="3"/>
  </r>
  <r>
    <x v="4508"/>
    <x v="29"/>
    <x v="4364"/>
    <x v="4"/>
    <x v="4508"/>
    <x v="0"/>
    <x v="11"/>
    <x v="3"/>
    <x v="0"/>
    <x v="226"/>
    <x v="13"/>
    <x v="0"/>
    <x v="0"/>
    <m/>
    <m/>
    <x v="14"/>
    <x v="3"/>
  </r>
  <r>
    <x v="4509"/>
    <x v="9"/>
    <x v="4365"/>
    <x v="8"/>
    <x v="4509"/>
    <x v="5"/>
    <x v="13"/>
    <x v="2"/>
    <x v="0"/>
    <x v="27"/>
    <x v="17"/>
    <x v="1"/>
    <x v="10"/>
    <d v="2023-05-05T00:00:00"/>
    <d v="2024-02-17T00:00:00"/>
    <x v="33"/>
    <x v="3"/>
  </r>
  <r>
    <x v="4510"/>
    <x v="17"/>
    <x v="4366"/>
    <x v="6"/>
    <x v="4510"/>
    <x v="2"/>
    <x v="16"/>
    <x v="2"/>
    <x v="0"/>
    <x v="177"/>
    <x v="2"/>
    <x v="1"/>
    <x v="6"/>
    <d v="2024-03-06T00:00:00"/>
    <d v="2024-06-15T00:00:00"/>
    <x v="11"/>
    <x v="3"/>
  </r>
  <r>
    <x v="4511"/>
    <x v="35"/>
    <x v="4367"/>
    <x v="2"/>
    <x v="4511"/>
    <x v="0"/>
    <x v="18"/>
    <x v="4"/>
    <x v="0"/>
    <x v="371"/>
    <x v="6"/>
    <x v="0"/>
    <x v="10"/>
    <m/>
    <m/>
    <x v="28"/>
    <x v="1"/>
  </r>
  <r>
    <x v="4512"/>
    <x v="34"/>
    <x v="4368"/>
    <x v="5"/>
    <x v="4512"/>
    <x v="3"/>
    <x v="19"/>
    <x v="1"/>
    <x v="0"/>
    <x v="413"/>
    <x v="3"/>
    <x v="1"/>
    <x v="7"/>
    <d v="2023-06-23T00:00:00"/>
    <d v="2024-06-07T00:00:00"/>
    <x v="4"/>
    <x v="3"/>
  </r>
  <r>
    <x v="4513"/>
    <x v="4"/>
    <x v="4369"/>
    <x v="1"/>
    <x v="4513"/>
    <x v="0"/>
    <x v="19"/>
    <x v="2"/>
    <x v="0"/>
    <x v="242"/>
    <x v="7"/>
    <x v="0"/>
    <x v="4"/>
    <m/>
    <m/>
    <x v="8"/>
    <x v="0"/>
  </r>
  <r>
    <x v="4514"/>
    <x v="15"/>
    <x v="4370"/>
    <x v="1"/>
    <x v="4514"/>
    <x v="2"/>
    <x v="12"/>
    <x v="2"/>
    <x v="0"/>
    <x v="233"/>
    <x v="17"/>
    <x v="1"/>
    <x v="0"/>
    <d v="2025-01-19T00:00:00"/>
    <d v="2025-02-18T00:00:00"/>
    <x v="4"/>
    <x v="0"/>
  </r>
  <r>
    <x v="4515"/>
    <x v="21"/>
    <x v="4371"/>
    <x v="10"/>
    <x v="4515"/>
    <x v="2"/>
    <x v="6"/>
    <x v="3"/>
    <x v="0"/>
    <x v="71"/>
    <x v="1"/>
    <x v="1"/>
    <x v="6"/>
    <d v="2024-10-09T00:00:00"/>
    <d v="2025-01-17T00:00:00"/>
    <x v="29"/>
    <x v="3"/>
  </r>
  <r>
    <x v="4516"/>
    <x v="37"/>
    <x v="4372"/>
    <x v="5"/>
    <x v="4516"/>
    <x v="4"/>
    <x v="15"/>
    <x v="3"/>
    <x v="1"/>
    <x v="223"/>
    <x v="1"/>
    <x v="1"/>
    <x v="5"/>
    <d v="2023-12-03T00:00:00"/>
    <d v="2024-06-28T00:00:00"/>
    <x v="4"/>
    <x v="3"/>
  </r>
  <r>
    <x v="4517"/>
    <x v="38"/>
    <x v="4373"/>
    <x v="0"/>
    <x v="4517"/>
    <x v="1"/>
    <x v="1"/>
    <x v="4"/>
    <x v="0"/>
    <x v="191"/>
    <x v="17"/>
    <x v="0"/>
    <x v="9"/>
    <m/>
    <m/>
    <x v="23"/>
    <x v="0"/>
  </r>
  <r>
    <x v="4518"/>
    <x v="17"/>
    <x v="4374"/>
    <x v="6"/>
    <x v="4518"/>
    <x v="3"/>
    <x v="1"/>
    <x v="4"/>
    <x v="0"/>
    <x v="369"/>
    <x v="11"/>
    <x v="1"/>
    <x v="4"/>
    <d v="2025-01-19T00:00:00"/>
    <d v="2025-02-08T00:00:00"/>
    <x v="8"/>
    <x v="3"/>
  </r>
  <r>
    <x v="4519"/>
    <x v="35"/>
    <x v="4375"/>
    <x v="2"/>
    <x v="4519"/>
    <x v="3"/>
    <x v="4"/>
    <x v="2"/>
    <x v="0"/>
    <x v="73"/>
    <x v="17"/>
    <x v="1"/>
    <x v="8"/>
    <d v="2024-02-17T00:00:00"/>
    <d v="2024-12-30T00:00:00"/>
    <x v="27"/>
    <x v="1"/>
  </r>
  <r>
    <x v="4520"/>
    <x v="18"/>
    <x v="4376"/>
    <x v="9"/>
    <x v="4520"/>
    <x v="5"/>
    <x v="1"/>
    <x v="1"/>
    <x v="0"/>
    <x v="218"/>
    <x v="10"/>
    <x v="1"/>
    <x v="3"/>
    <d v="2024-04-05T00:00:00"/>
    <d v="2024-07-12T00:00:00"/>
    <x v="3"/>
    <x v="3"/>
  </r>
  <r>
    <x v="4521"/>
    <x v="33"/>
    <x v="4377"/>
    <x v="0"/>
    <x v="4521"/>
    <x v="0"/>
    <x v="4"/>
    <x v="1"/>
    <x v="1"/>
    <x v="286"/>
    <x v="13"/>
    <x v="0"/>
    <x v="4"/>
    <m/>
    <m/>
    <x v="11"/>
    <x v="0"/>
  </r>
  <r>
    <x v="4522"/>
    <x v="36"/>
    <x v="4378"/>
    <x v="6"/>
    <x v="4522"/>
    <x v="5"/>
    <x v="7"/>
    <x v="2"/>
    <x v="0"/>
    <x v="31"/>
    <x v="5"/>
    <x v="1"/>
    <x v="0"/>
    <d v="2023-03-04T00:00:00"/>
    <d v="2024-10-11T00:00:00"/>
    <x v="6"/>
    <x v="3"/>
  </r>
  <r>
    <x v="4523"/>
    <x v="30"/>
    <x v="4379"/>
    <x v="12"/>
    <x v="4523"/>
    <x v="1"/>
    <x v="2"/>
    <x v="2"/>
    <x v="0"/>
    <x v="396"/>
    <x v="10"/>
    <x v="1"/>
    <x v="10"/>
    <d v="2024-07-12T00:00:00"/>
    <d v="2025-02-16T00:00:00"/>
    <x v="34"/>
    <x v="3"/>
  </r>
  <r>
    <x v="4524"/>
    <x v="38"/>
    <x v="4380"/>
    <x v="0"/>
    <x v="4524"/>
    <x v="0"/>
    <x v="7"/>
    <x v="4"/>
    <x v="0"/>
    <x v="240"/>
    <x v="0"/>
    <x v="0"/>
    <x v="1"/>
    <m/>
    <m/>
    <x v="32"/>
    <x v="0"/>
  </r>
  <r>
    <x v="4525"/>
    <x v="34"/>
    <x v="4381"/>
    <x v="5"/>
    <x v="4525"/>
    <x v="0"/>
    <x v="1"/>
    <x v="2"/>
    <x v="0"/>
    <x v="137"/>
    <x v="16"/>
    <x v="0"/>
    <x v="5"/>
    <m/>
    <m/>
    <x v="1"/>
    <x v="3"/>
  </r>
  <r>
    <x v="4526"/>
    <x v="27"/>
    <x v="4382"/>
    <x v="3"/>
    <x v="4526"/>
    <x v="2"/>
    <x v="3"/>
    <x v="4"/>
    <x v="0"/>
    <x v="3"/>
    <x v="18"/>
    <x v="1"/>
    <x v="3"/>
    <d v="2024-03-02T00:00:00"/>
    <d v="2024-08-15T00:00:00"/>
    <x v="22"/>
    <x v="2"/>
  </r>
  <r>
    <x v="4527"/>
    <x v="33"/>
    <x v="4383"/>
    <x v="0"/>
    <x v="4527"/>
    <x v="1"/>
    <x v="12"/>
    <x v="3"/>
    <x v="0"/>
    <x v="187"/>
    <x v="19"/>
    <x v="0"/>
    <x v="6"/>
    <m/>
    <m/>
    <x v="29"/>
    <x v="0"/>
  </r>
  <r>
    <x v="4528"/>
    <x v="38"/>
    <x v="4384"/>
    <x v="0"/>
    <x v="4528"/>
    <x v="3"/>
    <x v="5"/>
    <x v="4"/>
    <x v="1"/>
    <x v="296"/>
    <x v="18"/>
    <x v="1"/>
    <x v="0"/>
    <d v="2023-03-22T00:00:00"/>
    <d v="2024-08-26T00:00:00"/>
    <x v="24"/>
    <x v="0"/>
  </r>
  <r>
    <x v="4529"/>
    <x v="18"/>
    <x v="4385"/>
    <x v="9"/>
    <x v="4529"/>
    <x v="4"/>
    <x v="0"/>
    <x v="3"/>
    <x v="1"/>
    <x v="5"/>
    <x v="11"/>
    <x v="1"/>
    <x v="9"/>
    <d v="2025-01-14T00:00:00"/>
    <d v="2025-02-08T00:00:00"/>
    <x v="7"/>
    <x v="3"/>
  </r>
  <r>
    <x v="4530"/>
    <x v="15"/>
    <x v="4386"/>
    <x v="1"/>
    <x v="4530"/>
    <x v="0"/>
    <x v="13"/>
    <x v="3"/>
    <x v="1"/>
    <x v="414"/>
    <x v="9"/>
    <x v="1"/>
    <x v="5"/>
    <d v="2024-06-05T00:00:00"/>
    <d v="2024-06-16T00:00:00"/>
    <x v="27"/>
    <x v="0"/>
  </r>
  <r>
    <x v="4531"/>
    <x v="23"/>
    <x v="4387"/>
    <x v="9"/>
    <x v="4531"/>
    <x v="2"/>
    <x v="1"/>
    <x v="0"/>
    <x v="0"/>
    <x v="284"/>
    <x v="2"/>
    <x v="0"/>
    <x v="0"/>
    <m/>
    <m/>
    <x v="20"/>
    <x v="3"/>
  </r>
  <r>
    <x v="4532"/>
    <x v="14"/>
    <x v="1767"/>
    <x v="11"/>
    <x v="4532"/>
    <x v="5"/>
    <x v="9"/>
    <x v="3"/>
    <x v="1"/>
    <x v="295"/>
    <x v="3"/>
    <x v="0"/>
    <x v="0"/>
    <m/>
    <m/>
    <x v="9"/>
    <x v="2"/>
  </r>
  <r>
    <x v="4533"/>
    <x v="36"/>
    <x v="4388"/>
    <x v="6"/>
    <x v="4533"/>
    <x v="5"/>
    <x v="1"/>
    <x v="2"/>
    <x v="0"/>
    <x v="233"/>
    <x v="13"/>
    <x v="1"/>
    <x v="7"/>
    <d v="2025-01-21T00:00:00"/>
    <d v="2025-02-17T00:00:00"/>
    <x v="12"/>
    <x v="3"/>
  </r>
  <r>
    <x v="4534"/>
    <x v="6"/>
    <x v="4389"/>
    <x v="5"/>
    <x v="4534"/>
    <x v="5"/>
    <x v="11"/>
    <x v="1"/>
    <x v="1"/>
    <x v="249"/>
    <x v="6"/>
    <x v="0"/>
    <x v="3"/>
    <m/>
    <m/>
    <x v="11"/>
    <x v="3"/>
  </r>
  <r>
    <x v="4535"/>
    <x v="14"/>
    <x v="4390"/>
    <x v="11"/>
    <x v="4535"/>
    <x v="4"/>
    <x v="15"/>
    <x v="2"/>
    <x v="1"/>
    <x v="312"/>
    <x v="11"/>
    <x v="0"/>
    <x v="5"/>
    <m/>
    <m/>
    <x v="23"/>
    <x v="2"/>
  </r>
  <r>
    <x v="4536"/>
    <x v="16"/>
    <x v="4391"/>
    <x v="1"/>
    <x v="4536"/>
    <x v="1"/>
    <x v="13"/>
    <x v="1"/>
    <x v="0"/>
    <x v="27"/>
    <x v="12"/>
    <x v="0"/>
    <x v="0"/>
    <m/>
    <m/>
    <x v="33"/>
    <x v="0"/>
  </r>
  <r>
    <x v="4537"/>
    <x v="32"/>
    <x v="4392"/>
    <x v="11"/>
    <x v="4537"/>
    <x v="5"/>
    <x v="6"/>
    <x v="1"/>
    <x v="1"/>
    <x v="164"/>
    <x v="12"/>
    <x v="1"/>
    <x v="6"/>
    <d v="2023-06-23T00:00:00"/>
    <d v="2024-09-14T00:00:00"/>
    <x v="11"/>
    <x v="2"/>
  </r>
  <r>
    <x v="4538"/>
    <x v="7"/>
    <x v="4393"/>
    <x v="6"/>
    <x v="4538"/>
    <x v="1"/>
    <x v="13"/>
    <x v="0"/>
    <x v="0"/>
    <x v="71"/>
    <x v="5"/>
    <x v="1"/>
    <x v="6"/>
    <d v="2025-02-01T00:00:00"/>
    <d v="2025-02-25T00:00:00"/>
    <x v="28"/>
    <x v="3"/>
  </r>
  <r>
    <x v="4539"/>
    <x v="34"/>
    <x v="4394"/>
    <x v="5"/>
    <x v="4539"/>
    <x v="0"/>
    <x v="4"/>
    <x v="4"/>
    <x v="0"/>
    <x v="113"/>
    <x v="4"/>
    <x v="1"/>
    <x v="10"/>
    <d v="2024-06-05T00:00:00"/>
    <d v="2024-12-19T00:00:00"/>
    <x v="9"/>
    <x v="3"/>
  </r>
  <r>
    <x v="4540"/>
    <x v="5"/>
    <x v="4395"/>
    <x v="4"/>
    <x v="4540"/>
    <x v="3"/>
    <x v="17"/>
    <x v="0"/>
    <x v="0"/>
    <x v="379"/>
    <x v="17"/>
    <x v="1"/>
    <x v="10"/>
    <d v="2025-02-04T00:00:00"/>
    <d v="2025-02-21T00:00:00"/>
    <x v="16"/>
    <x v="3"/>
  </r>
  <r>
    <x v="4541"/>
    <x v="12"/>
    <x v="4396"/>
    <x v="9"/>
    <x v="4541"/>
    <x v="5"/>
    <x v="9"/>
    <x v="1"/>
    <x v="0"/>
    <x v="204"/>
    <x v="14"/>
    <x v="0"/>
    <x v="3"/>
    <m/>
    <m/>
    <x v="2"/>
    <x v="3"/>
  </r>
  <r>
    <x v="4542"/>
    <x v="14"/>
    <x v="1672"/>
    <x v="11"/>
    <x v="4542"/>
    <x v="1"/>
    <x v="15"/>
    <x v="1"/>
    <x v="1"/>
    <x v="278"/>
    <x v="0"/>
    <x v="1"/>
    <x v="9"/>
    <d v="2023-12-13T00:00:00"/>
    <d v="2025-02-17T00:00:00"/>
    <x v="27"/>
    <x v="2"/>
  </r>
  <r>
    <x v="4543"/>
    <x v="3"/>
    <x v="4397"/>
    <x v="3"/>
    <x v="4543"/>
    <x v="5"/>
    <x v="6"/>
    <x v="3"/>
    <x v="0"/>
    <x v="81"/>
    <x v="7"/>
    <x v="0"/>
    <x v="5"/>
    <m/>
    <m/>
    <x v="33"/>
    <x v="2"/>
  </r>
  <r>
    <x v="4544"/>
    <x v="35"/>
    <x v="4398"/>
    <x v="2"/>
    <x v="4544"/>
    <x v="2"/>
    <x v="8"/>
    <x v="4"/>
    <x v="1"/>
    <x v="196"/>
    <x v="3"/>
    <x v="1"/>
    <x v="0"/>
    <d v="2023-05-31T00:00:00"/>
    <d v="2024-09-17T00:00:00"/>
    <x v="14"/>
    <x v="1"/>
  </r>
  <r>
    <x v="4545"/>
    <x v="21"/>
    <x v="4399"/>
    <x v="10"/>
    <x v="4545"/>
    <x v="3"/>
    <x v="0"/>
    <x v="0"/>
    <x v="1"/>
    <x v="78"/>
    <x v="7"/>
    <x v="1"/>
    <x v="1"/>
    <d v="2025-01-07T00:00:00"/>
    <d v="2025-02-05T00:00:00"/>
    <x v="36"/>
    <x v="3"/>
  </r>
  <r>
    <x v="4546"/>
    <x v="14"/>
    <x v="4400"/>
    <x v="11"/>
    <x v="4546"/>
    <x v="4"/>
    <x v="16"/>
    <x v="3"/>
    <x v="0"/>
    <x v="333"/>
    <x v="16"/>
    <x v="0"/>
    <x v="1"/>
    <m/>
    <m/>
    <x v="18"/>
    <x v="2"/>
  </r>
  <r>
    <x v="4547"/>
    <x v="20"/>
    <x v="4401"/>
    <x v="8"/>
    <x v="4547"/>
    <x v="3"/>
    <x v="4"/>
    <x v="1"/>
    <x v="1"/>
    <x v="227"/>
    <x v="12"/>
    <x v="0"/>
    <x v="11"/>
    <m/>
    <m/>
    <x v="25"/>
    <x v="3"/>
  </r>
  <r>
    <x v="4548"/>
    <x v="29"/>
    <x v="4402"/>
    <x v="4"/>
    <x v="4548"/>
    <x v="1"/>
    <x v="17"/>
    <x v="1"/>
    <x v="0"/>
    <x v="400"/>
    <x v="8"/>
    <x v="0"/>
    <x v="2"/>
    <m/>
    <m/>
    <x v="18"/>
    <x v="3"/>
  </r>
  <r>
    <x v="4549"/>
    <x v="0"/>
    <x v="4403"/>
    <x v="0"/>
    <x v="4549"/>
    <x v="3"/>
    <x v="16"/>
    <x v="1"/>
    <x v="0"/>
    <x v="321"/>
    <x v="12"/>
    <x v="1"/>
    <x v="2"/>
    <d v="2023-05-13T00:00:00"/>
    <d v="2023-07-14T00:00:00"/>
    <x v="4"/>
    <x v="0"/>
  </r>
  <r>
    <x v="4550"/>
    <x v="36"/>
    <x v="4404"/>
    <x v="6"/>
    <x v="4550"/>
    <x v="5"/>
    <x v="13"/>
    <x v="0"/>
    <x v="1"/>
    <x v="345"/>
    <x v="1"/>
    <x v="0"/>
    <x v="3"/>
    <m/>
    <m/>
    <x v="5"/>
    <x v="3"/>
  </r>
  <r>
    <x v="4551"/>
    <x v="5"/>
    <x v="4405"/>
    <x v="4"/>
    <x v="4551"/>
    <x v="0"/>
    <x v="6"/>
    <x v="3"/>
    <x v="1"/>
    <x v="180"/>
    <x v="5"/>
    <x v="1"/>
    <x v="9"/>
    <d v="2024-07-18T00:00:00"/>
    <d v="2024-07-22T00:00:00"/>
    <x v="23"/>
    <x v="3"/>
  </r>
  <r>
    <x v="4552"/>
    <x v="32"/>
    <x v="4406"/>
    <x v="11"/>
    <x v="4552"/>
    <x v="2"/>
    <x v="14"/>
    <x v="0"/>
    <x v="0"/>
    <x v="86"/>
    <x v="17"/>
    <x v="1"/>
    <x v="10"/>
    <d v="2023-05-11T00:00:00"/>
    <d v="2024-09-22T00:00:00"/>
    <x v="21"/>
    <x v="2"/>
  </r>
  <r>
    <x v="4553"/>
    <x v="9"/>
    <x v="4407"/>
    <x v="8"/>
    <x v="4553"/>
    <x v="4"/>
    <x v="7"/>
    <x v="4"/>
    <x v="1"/>
    <x v="43"/>
    <x v="0"/>
    <x v="1"/>
    <x v="5"/>
    <d v="2023-04-30T00:00:00"/>
    <d v="2024-09-08T00:00:00"/>
    <x v="3"/>
    <x v="3"/>
  </r>
  <r>
    <x v="4554"/>
    <x v="32"/>
    <x v="3422"/>
    <x v="11"/>
    <x v="4554"/>
    <x v="5"/>
    <x v="19"/>
    <x v="4"/>
    <x v="1"/>
    <x v="172"/>
    <x v="15"/>
    <x v="0"/>
    <x v="7"/>
    <m/>
    <m/>
    <x v="15"/>
    <x v="2"/>
  </r>
  <r>
    <x v="4555"/>
    <x v="34"/>
    <x v="4408"/>
    <x v="5"/>
    <x v="4555"/>
    <x v="0"/>
    <x v="3"/>
    <x v="4"/>
    <x v="0"/>
    <x v="278"/>
    <x v="17"/>
    <x v="0"/>
    <x v="3"/>
    <m/>
    <m/>
    <x v="27"/>
    <x v="3"/>
  </r>
  <r>
    <x v="4556"/>
    <x v="4"/>
    <x v="4409"/>
    <x v="1"/>
    <x v="4556"/>
    <x v="0"/>
    <x v="17"/>
    <x v="3"/>
    <x v="1"/>
    <x v="75"/>
    <x v="12"/>
    <x v="0"/>
    <x v="11"/>
    <m/>
    <m/>
    <x v="6"/>
    <x v="0"/>
  </r>
  <r>
    <x v="4557"/>
    <x v="13"/>
    <x v="4410"/>
    <x v="10"/>
    <x v="4557"/>
    <x v="3"/>
    <x v="9"/>
    <x v="0"/>
    <x v="0"/>
    <x v="229"/>
    <x v="3"/>
    <x v="1"/>
    <x v="9"/>
    <d v="2024-09-19T00:00:00"/>
    <d v="2025-02-04T00:00:00"/>
    <x v="9"/>
    <x v="3"/>
  </r>
  <r>
    <x v="4558"/>
    <x v="14"/>
    <x v="2511"/>
    <x v="11"/>
    <x v="4558"/>
    <x v="4"/>
    <x v="16"/>
    <x v="3"/>
    <x v="1"/>
    <x v="127"/>
    <x v="2"/>
    <x v="0"/>
    <x v="0"/>
    <m/>
    <m/>
    <x v="19"/>
    <x v="2"/>
  </r>
  <r>
    <x v="4559"/>
    <x v="23"/>
    <x v="4411"/>
    <x v="9"/>
    <x v="4559"/>
    <x v="5"/>
    <x v="7"/>
    <x v="2"/>
    <x v="1"/>
    <x v="108"/>
    <x v="2"/>
    <x v="1"/>
    <x v="10"/>
    <d v="2025-02-22T00:00:00"/>
    <d v="2025-02-23T00:00:00"/>
    <x v="4"/>
    <x v="3"/>
  </r>
  <r>
    <x v="4560"/>
    <x v="19"/>
    <x v="4412"/>
    <x v="7"/>
    <x v="4560"/>
    <x v="3"/>
    <x v="4"/>
    <x v="1"/>
    <x v="1"/>
    <x v="367"/>
    <x v="17"/>
    <x v="0"/>
    <x v="2"/>
    <m/>
    <m/>
    <x v="34"/>
    <x v="3"/>
  </r>
  <r>
    <x v="4561"/>
    <x v="17"/>
    <x v="4413"/>
    <x v="6"/>
    <x v="4561"/>
    <x v="3"/>
    <x v="9"/>
    <x v="4"/>
    <x v="1"/>
    <x v="322"/>
    <x v="18"/>
    <x v="0"/>
    <x v="0"/>
    <m/>
    <m/>
    <x v="6"/>
    <x v="3"/>
  </r>
  <r>
    <x v="4562"/>
    <x v="34"/>
    <x v="4414"/>
    <x v="5"/>
    <x v="4562"/>
    <x v="2"/>
    <x v="14"/>
    <x v="4"/>
    <x v="0"/>
    <x v="412"/>
    <x v="6"/>
    <x v="1"/>
    <x v="10"/>
    <d v="2023-11-17T00:00:00"/>
    <d v="2024-09-19T00:00:00"/>
    <x v="14"/>
    <x v="3"/>
  </r>
  <r>
    <x v="4563"/>
    <x v="19"/>
    <x v="4415"/>
    <x v="7"/>
    <x v="4563"/>
    <x v="2"/>
    <x v="16"/>
    <x v="4"/>
    <x v="0"/>
    <x v="64"/>
    <x v="14"/>
    <x v="1"/>
    <x v="3"/>
    <d v="2024-11-13T00:00:00"/>
    <d v="2025-01-15T00:00:00"/>
    <x v="10"/>
    <x v="3"/>
  </r>
  <r>
    <x v="4564"/>
    <x v="2"/>
    <x v="4416"/>
    <x v="2"/>
    <x v="4564"/>
    <x v="3"/>
    <x v="18"/>
    <x v="4"/>
    <x v="1"/>
    <x v="6"/>
    <x v="3"/>
    <x v="0"/>
    <x v="9"/>
    <m/>
    <m/>
    <x v="23"/>
    <x v="1"/>
  </r>
  <r>
    <x v="4565"/>
    <x v="2"/>
    <x v="4417"/>
    <x v="2"/>
    <x v="4565"/>
    <x v="0"/>
    <x v="13"/>
    <x v="4"/>
    <x v="1"/>
    <x v="280"/>
    <x v="14"/>
    <x v="1"/>
    <x v="1"/>
    <d v="2024-06-04T00:00:00"/>
    <d v="2024-11-03T00:00:00"/>
    <x v="36"/>
    <x v="1"/>
  </r>
  <r>
    <x v="4566"/>
    <x v="24"/>
    <x v="4418"/>
    <x v="3"/>
    <x v="4566"/>
    <x v="3"/>
    <x v="16"/>
    <x v="1"/>
    <x v="0"/>
    <x v="351"/>
    <x v="16"/>
    <x v="0"/>
    <x v="2"/>
    <m/>
    <m/>
    <x v="23"/>
    <x v="2"/>
  </r>
  <r>
    <x v="4567"/>
    <x v="21"/>
    <x v="4419"/>
    <x v="10"/>
    <x v="4567"/>
    <x v="1"/>
    <x v="9"/>
    <x v="4"/>
    <x v="1"/>
    <x v="143"/>
    <x v="3"/>
    <x v="1"/>
    <x v="8"/>
    <d v="2024-02-19T00:00:00"/>
    <d v="2024-10-04T00:00:00"/>
    <x v="24"/>
    <x v="3"/>
  </r>
  <r>
    <x v="4568"/>
    <x v="2"/>
    <x v="4420"/>
    <x v="2"/>
    <x v="4568"/>
    <x v="2"/>
    <x v="19"/>
    <x v="1"/>
    <x v="1"/>
    <x v="350"/>
    <x v="1"/>
    <x v="1"/>
    <x v="1"/>
    <d v="2023-11-06T00:00:00"/>
    <d v="2024-10-18T00:00:00"/>
    <x v="30"/>
    <x v="1"/>
  </r>
  <r>
    <x v="4569"/>
    <x v="26"/>
    <x v="4421"/>
    <x v="7"/>
    <x v="4569"/>
    <x v="0"/>
    <x v="10"/>
    <x v="4"/>
    <x v="0"/>
    <x v="173"/>
    <x v="5"/>
    <x v="1"/>
    <x v="8"/>
    <d v="2023-11-05T00:00:00"/>
    <d v="2024-04-12T00:00:00"/>
    <x v="9"/>
    <x v="3"/>
  </r>
  <r>
    <x v="4570"/>
    <x v="11"/>
    <x v="1907"/>
    <x v="8"/>
    <x v="4570"/>
    <x v="0"/>
    <x v="13"/>
    <x v="3"/>
    <x v="0"/>
    <x v="81"/>
    <x v="11"/>
    <x v="1"/>
    <x v="8"/>
    <d v="2023-03-27T00:00:00"/>
    <d v="2024-10-11T00:00:00"/>
    <x v="26"/>
    <x v="3"/>
  </r>
  <r>
    <x v="4571"/>
    <x v="16"/>
    <x v="4422"/>
    <x v="1"/>
    <x v="4571"/>
    <x v="0"/>
    <x v="5"/>
    <x v="2"/>
    <x v="0"/>
    <x v="396"/>
    <x v="7"/>
    <x v="1"/>
    <x v="0"/>
    <d v="2024-03-09T00:00:00"/>
    <d v="2024-08-12T00:00:00"/>
    <x v="22"/>
    <x v="0"/>
  </r>
  <r>
    <x v="4572"/>
    <x v="10"/>
    <x v="4423"/>
    <x v="2"/>
    <x v="4572"/>
    <x v="5"/>
    <x v="5"/>
    <x v="1"/>
    <x v="0"/>
    <x v="283"/>
    <x v="3"/>
    <x v="0"/>
    <x v="3"/>
    <m/>
    <m/>
    <x v="10"/>
    <x v="1"/>
  </r>
  <r>
    <x v="4573"/>
    <x v="29"/>
    <x v="4424"/>
    <x v="4"/>
    <x v="4573"/>
    <x v="3"/>
    <x v="10"/>
    <x v="1"/>
    <x v="1"/>
    <x v="186"/>
    <x v="15"/>
    <x v="1"/>
    <x v="7"/>
    <d v="2024-10-13T00:00:00"/>
    <d v="2024-12-29T00:00:00"/>
    <x v="10"/>
    <x v="3"/>
  </r>
  <r>
    <x v="4574"/>
    <x v="26"/>
    <x v="4425"/>
    <x v="7"/>
    <x v="4574"/>
    <x v="2"/>
    <x v="7"/>
    <x v="0"/>
    <x v="1"/>
    <x v="122"/>
    <x v="3"/>
    <x v="1"/>
    <x v="4"/>
    <d v="2024-03-27T00:00:00"/>
    <d v="2024-07-13T00:00:00"/>
    <x v="26"/>
    <x v="3"/>
  </r>
  <r>
    <x v="4575"/>
    <x v="20"/>
    <x v="4426"/>
    <x v="8"/>
    <x v="4575"/>
    <x v="5"/>
    <x v="4"/>
    <x v="3"/>
    <x v="1"/>
    <x v="37"/>
    <x v="15"/>
    <x v="0"/>
    <x v="7"/>
    <m/>
    <m/>
    <x v="26"/>
    <x v="3"/>
  </r>
  <r>
    <x v="4576"/>
    <x v="17"/>
    <x v="4427"/>
    <x v="6"/>
    <x v="4576"/>
    <x v="5"/>
    <x v="10"/>
    <x v="3"/>
    <x v="0"/>
    <x v="49"/>
    <x v="4"/>
    <x v="0"/>
    <x v="7"/>
    <m/>
    <m/>
    <x v="34"/>
    <x v="3"/>
  </r>
  <r>
    <x v="4577"/>
    <x v="18"/>
    <x v="4428"/>
    <x v="9"/>
    <x v="4577"/>
    <x v="5"/>
    <x v="5"/>
    <x v="0"/>
    <x v="0"/>
    <x v="131"/>
    <x v="19"/>
    <x v="0"/>
    <x v="2"/>
    <m/>
    <m/>
    <x v="13"/>
    <x v="3"/>
  </r>
  <r>
    <x v="4578"/>
    <x v="16"/>
    <x v="4429"/>
    <x v="1"/>
    <x v="4578"/>
    <x v="2"/>
    <x v="5"/>
    <x v="0"/>
    <x v="0"/>
    <x v="320"/>
    <x v="15"/>
    <x v="1"/>
    <x v="5"/>
    <d v="2023-11-23T00:00:00"/>
    <d v="2024-12-30T00:00:00"/>
    <x v="6"/>
    <x v="0"/>
  </r>
  <r>
    <x v="4579"/>
    <x v="11"/>
    <x v="4430"/>
    <x v="8"/>
    <x v="4579"/>
    <x v="5"/>
    <x v="19"/>
    <x v="4"/>
    <x v="1"/>
    <x v="208"/>
    <x v="9"/>
    <x v="1"/>
    <x v="2"/>
    <d v="2024-12-06T00:00:00"/>
    <d v="2024-12-08T00:00:00"/>
    <x v="11"/>
    <x v="3"/>
  </r>
  <r>
    <x v="4580"/>
    <x v="38"/>
    <x v="2746"/>
    <x v="0"/>
    <x v="4580"/>
    <x v="3"/>
    <x v="0"/>
    <x v="0"/>
    <x v="1"/>
    <x v="28"/>
    <x v="0"/>
    <x v="1"/>
    <x v="4"/>
    <d v="2025-01-10T00:00:00"/>
    <d v="2025-02-26T00:00:00"/>
    <x v="21"/>
    <x v="0"/>
  </r>
  <r>
    <x v="4581"/>
    <x v="5"/>
    <x v="4431"/>
    <x v="4"/>
    <x v="4581"/>
    <x v="2"/>
    <x v="15"/>
    <x v="2"/>
    <x v="0"/>
    <x v="335"/>
    <x v="12"/>
    <x v="1"/>
    <x v="10"/>
    <d v="2023-07-05T00:00:00"/>
    <d v="2024-10-08T00:00:00"/>
    <x v="0"/>
    <x v="3"/>
  </r>
  <r>
    <x v="4582"/>
    <x v="19"/>
    <x v="4432"/>
    <x v="7"/>
    <x v="4582"/>
    <x v="4"/>
    <x v="2"/>
    <x v="2"/>
    <x v="1"/>
    <x v="97"/>
    <x v="17"/>
    <x v="1"/>
    <x v="5"/>
    <d v="2024-12-30T00:00:00"/>
    <d v="2025-02-11T00:00:00"/>
    <x v="34"/>
    <x v="3"/>
  </r>
  <r>
    <x v="4583"/>
    <x v="31"/>
    <x v="4433"/>
    <x v="12"/>
    <x v="4583"/>
    <x v="2"/>
    <x v="1"/>
    <x v="1"/>
    <x v="1"/>
    <x v="353"/>
    <x v="9"/>
    <x v="0"/>
    <x v="8"/>
    <m/>
    <m/>
    <x v="26"/>
    <x v="3"/>
  </r>
  <r>
    <x v="4584"/>
    <x v="16"/>
    <x v="4434"/>
    <x v="1"/>
    <x v="4584"/>
    <x v="2"/>
    <x v="14"/>
    <x v="4"/>
    <x v="0"/>
    <x v="370"/>
    <x v="3"/>
    <x v="1"/>
    <x v="5"/>
    <d v="2025-01-07T00:00:00"/>
    <d v="2025-02-17T00:00:00"/>
    <x v="34"/>
    <x v="0"/>
  </r>
  <r>
    <x v="4585"/>
    <x v="23"/>
    <x v="4435"/>
    <x v="9"/>
    <x v="4585"/>
    <x v="1"/>
    <x v="12"/>
    <x v="3"/>
    <x v="0"/>
    <x v="276"/>
    <x v="10"/>
    <x v="1"/>
    <x v="7"/>
    <d v="2023-12-17T00:00:00"/>
    <d v="2024-08-03T00:00:00"/>
    <x v="10"/>
    <x v="3"/>
  </r>
  <r>
    <x v="4586"/>
    <x v="16"/>
    <x v="4436"/>
    <x v="1"/>
    <x v="4586"/>
    <x v="4"/>
    <x v="17"/>
    <x v="3"/>
    <x v="1"/>
    <x v="37"/>
    <x v="4"/>
    <x v="1"/>
    <x v="2"/>
    <d v="2025-02-15T00:00:00"/>
    <d v="2025-02-20T00:00:00"/>
    <x v="21"/>
    <x v="0"/>
  </r>
  <r>
    <x v="4587"/>
    <x v="12"/>
    <x v="4437"/>
    <x v="9"/>
    <x v="4587"/>
    <x v="0"/>
    <x v="5"/>
    <x v="0"/>
    <x v="1"/>
    <x v="317"/>
    <x v="10"/>
    <x v="0"/>
    <x v="4"/>
    <m/>
    <m/>
    <x v="15"/>
    <x v="3"/>
  </r>
  <r>
    <x v="4588"/>
    <x v="38"/>
    <x v="4438"/>
    <x v="0"/>
    <x v="4588"/>
    <x v="4"/>
    <x v="9"/>
    <x v="1"/>
    <x v="1"/>
    <x v="274"/>
    <x v="5"/>
    <x v="1"/>
    <x v="0"/>
    <d v="2023-08-27T00:00:00"/>
    <d v="2024-07-29T00:00:00"/>
    <x v="11"/>
    <x v="0"/>
  </r>
  <r>
    <x v="4589"/>
    <x v="35"/>
    <x v="4439"/>
    <x v="2"/>
    <x v="4589"/>
    <x v="3"/>
    <x v="2"/>
    <x v="0"/>
    <x v="0"/>
    <x v="321"/>
    <x v="2"/>
    <x v="1"/>
    <x v="11"/>
    <d v="2024-12-18T00:00:00"/>
    <d v="2024-12-25T00:00:00"/>
    <x v="23"/>
    <x v="1"/>
  </r>
  <r>
    <x v="4590"/>
    <x v="3"/>
    <x v="4440"/>
    <x v="3"/>
    <x v="4590"/>
    <x v="4"/>
    <x v="4"/>
    <x v="2"/>
    <x v="1"/>
    <x v="158"/>
    <x v="2"/>
    <x v="1"/>
    <x v="2"/>
    <d v="2023-11-10T00:00:00"/>
    <d v="2024-10-04T00:00:00"/>
    <x v="28"/>
    <x v="2"/>
  </r>
  <r>
    <x v="4591"/>
    <x v="28"/>
    <x v="4441"/>
    <x v="4"/>
    <x v="4591"/>
    <x v="5"/>
    <x v="3"/>
    <x v="2"/>
    <x v="0"/>
    <x v="373"/>
    <x v="4"/>
    <x v="0"/>
    <x v="10"/>
    <m/>
    <m/>
    <x v="30"/>
    <x v="3"/>
  </r>
  <r>
    <x v="4592"/>
    <x v="14"/>
    <x v="4442"/>
    <x v="11"/>
    <x v="4592"/>
    <x v="1"/>
    <x v="7"/>
    <x v="2"/>
    <x v="1"/>
    <x v="200"/>
    <x v="19"/>
    <x v="1"/>
    <x v="2"/>
    <d v="2024-08-31T00:00:00"/>
    <d v="2024-10-31T00:00:00"/>
    <x v="18"/>
    <x v="2"/>
  </r>
  <r>
    <x v="4593"/>
    <x v="9"/>
    <x v="4443"/>
    <x v="8"/>
    <x v="4593"/>
    <x v="5"/>
    <x v="17"/>
    <x v="3"/>
    <x v="1"/>
    <x v="234"/>
    <x v="17"/>
    <x v="0"/>
    <x v="6"/>
    <m/>
    <m/>
    <x v="11"/>
    <x v="3"/>
  </r>
  <r>
    <x v="4594"/>
    <x v="12"/>
    <x v="4444"/>
    <x v="9"/>
    <x v="4594"/>
    <x v="1"/>
    <x v="16"/>
    <x v="4"/>
    <x v="1"/>
    <x v="10"/>
    <x v="12"/>
    <x v="0"/>
    <x v="11"/>
    <m/>
    <m/>
    <x v="21"/>
    <x v="3"/>
  </r>
  <r>
    <x v="4595"/>
    <x v="6"/>
    <x v="4445"/>
    <x v="5"/>
    <x v="4595"/>
    <x v="5"/>
    <x v="5"/>
    <x v="4"/>
    <x v="1"/>
    <x v="408"/>
    <x v="9"/>
    <x v="1"/>
    <x v="1"/>
    <d v="2024-11-06T00:00:00"/>
    <d v="2024-12-01T00:00:00"/>
    <x v="7"/>
    <x v="3"/>
  </r>
  <r>
    <x v="4596"/>
    <x v="33"/>
    <x v="3292"/>
    <x v="0"/>
    <x v="4596"/>
    <x v="0"/>
    <x v="6"/>
    <x v="1"/>
    <x v="0"/>
    <x v="342"/>
    <x v="11"/>
    <x v="0"/>
    <x v="9"/>
    <m/>
    <m/>
    <x v="29"/>
    <x v="0"/>
  </r>
  <r>
    <x v="4597"/>
    <x v="9"/>
    <x v="4017"/>
    <x v="8"/>
    <x v="4597"/>
    <x v="4"/>
    <x v="15"/>
    <x v="0"/>
    <x v="0"/>
    <x v="65"/>
    <x v="10"/>
    <x v="0"/>
    <x v="1"/>
    <m/>
    <m/>
    <x v="8"/>
    <x v="3"/>
  </r>
  <r>
    <x v="4598"/>
    <x v="7"/>
    <x v="4446"/>
    <x v="6"/>
    <x v="4598"/>
    <x v="3"/>
    <x v="14"/>
    <x v="0"/>
    <x v="1"/>
    <x v="417"/>
    <x v="13"/>
    <x v="1"/>
    <x v="6"/>
    <d v="2023-07-30T00:00:00"/>
    <d v="2024-01-30T00:00:00"/>
    <x v="21"/>
    <x v="3"/>
  </r>
  <r>
    <x v="4599"/>
    <x v="10"/>
    <x v="4447"/>
    <x v="2"/>
    <x v="4599"/>
    <x v="4"/>
    <x v="3"/>
    <x v="0"/>
    <x v="0"/>
    <x v="414"/>
    <x v="11"/>
    <x v="0"/>
    <x v="10"/>
    <m/>
    <m/>
    <x v="21"/>
    <x v="1"/>
  </r>
  <r>
    <x v="4600"/>
    <x v="7"/>
    <x v="4448"/>
    <x v="6"/>
    <x v="4600"/>
    <x v="5"/>
    <x v="4"/>
    <x v="2"/>
    <x v="1"/>
    <x v="9"/>
    <x v="8"/>
    <x v="1"/>
    <x v="2"/>
    <d v="2023-04-27T00:00:00"/>
    <d v="2025-02-13T00:00:00"/>
    <x v="21"/>
    <x v="3"/>
  </r>
  <r>
    <x v="4601"/>
    <x v="14"/>
    <x v="2345"/>
    <x v="11"/>
    <x v="4601"/>
    <x v="3"/>
    <x v="4"/>
    <x v="0"/>
    <x v="1"/>
    <x v="162"/>
    <x v="10"/>
    <x v="0"/>
    <x v="4"/>
    <m/>
    <m/>
    <x v="14"/>
    <x v="2"/>
  </r>
  <r>
    <x v="4602"/>
    <x v="19"/>
    <x v="4449"/>
    <x v="7"/>
    <x v="4602"/>
    <x v="5"/>
    <x v="15"/>
    <x v="3"/>
    <x v="0"/>
    <x v="122"/>
    <x v="9"/>
    <x v="1"/>
    <x v="5"/>
    <d v="2023-12-22T00:00:00"/>
    <d v="2024-10-22T00:00:00"/>
    <x v="14"/>
    <x v="3"/>
  </r>
  <r>
    <x v="4603"/>
    <x v="36"/>
    <x v="4450"/>
    <x v="6"/>
    <x v="4603"/>
    <x v="3"/>
    <x v="18"/>
    <x v="1"/>
    <x v="0"/>
    <x v="28"/>
    <x v="15"/>
    <x v="0"/>
    <x v="1"/>
    <m/>
    <m/>
    <x v="10"/>
    <x v="3"/>
  </r>
  <r>
    <x v="4604"/>
    <x v="4"/>
    <x v="4451"/>
    <x v="1"/>
    <x v="4604"/>
    <x v="1"/>
    <x v="4"/>
    <x v="4"/>
    <x v="1"/>
    <x v="53"/>
    <x v="15"/>
    <x v="0"/>
    <x v="1"/>
    <m/>
    <m/>
    <x v="33"/>
    <x v="0"/>
  </r>
  <r>
    <x v="4605"/>
    <x v="15"/>
    <x v="4452"/>
    <x v="1"/>
    <x v="4605"/>
    <x v="1"/>
    <x v="16"/>
    <x v="3"/>
    <x v="1"/>
    <x v="327"/>
    <x v="15"/>
    <x v="0"/>
    <x v="3"/>
    <m/>
    <m/>
    <x v="21"/>
    <x v="0"/>
  </r>
  <r>
    <x v="4606"/>
    <x v="38"/>
    <x v="4453"/>
    <x v="0"/>
    <x v="4606"/>
    <x v="3"/>
    <x v="0"/>
    <x v="0"/>
    <x v="1"/>
    <x v="145"/>
    <x v="5"/>
    <x v="0"/>
    <x v="3"/>
    <m/>
    <m/>
    <x v="30"/>
    <x v="0"/>
  </r>
  <r>
    <x v="4607"/>
    <x v="35"/>
    <x v="4454"/>
    <x v="2"/>
    <x v="4607"/>
    <x v="2"/>
    <x v="12"/>
    <x v="3"/>
    <x v="1"/>
    <x v="376"/>
    <x v="7"/>
    <x v="1"/>
    <x v="1"/>
    <d v="2024-11-25T00:00:00"/>
    <d v="2025-01-14T00:00:00"/>
    <x v="33"/>
    <x v="1"/>
  </r>
  <r>
    <x v="4608"/>
    <x v="14"/>
    <x v="4455"/>
    <x v="11"/>
    <x v="4608"/>
    <x v="4"/>
    <x v="3"/>
    <x v="2"/>
    <x v="1"/>
    <x v="388"/>
    <x v="6"/>
    <x v="1"/>
    <x v="10"/>
    <d v="2024-04-05T00:00:00"/>
    <d v="2024-05-02T00:00:00"/>
    <x v="20"/>
    <x v="2"/>
  </r>
  <r>
    <x v="4609"/>
    <x v="8"/>
    <x v="4456"/>
    <x v="7"/>
    <x v="4609"/>
    <x v="1"/>
    <x v="2"/>
    <x v="4"/>
    <x v="0"/>
    <x v="202"/>
    <x v="12"/>
    <x v="0"/>
    <x v="11"/>
    <m/>
    <m/>
    <x v="20"/>
    <x v="3"/>
  </r>
  <r>
    <x v="4610"/>
    <x v="13"/>
    <x v="4457"/>
    <x v="10"/>
    <x v="4610"/>
    <x v="5"/>
    <x v="13"/>
    <x v="0"/>
    <x v="1"/>
    <x v="347"/>
    <x v="14"/>
    <x v="1"/>
    <x v="4"/>
    <d v="2023-05-04T00:00:00"/>
    <d v="2024-02-19T00:00:00"/>
    <x v="3"/>
    <x v="3"/>
  </r>
  <r>
    <x v="4611"/>
    <x v="26"/>
    <x v="4458"/>
    <x v="7"/>
    <x v="4611"/>
    <x v="4"/>
    <x v="5"/>
    <x v="1"/>
    <x v="0"/>
    <x v="373"/>
    <x v="19"/>
    <x v="1"/>
    <x v="6"/>
    <d v="2024-08-10T00:00:00"/>
    <d v="2025-01-27T00:00:00"/>
    <x v="19"/>
    <x v="3"/>
  </r>
  <r>
    <x v="4612"/>
    <x v="21"/>
    <x v="4459"/>
    <x v="10"/>
    <x v="4612"/>
    <x v="4"/>
    <x v="14"/>
    <x v="0"/>
    <x v="1"/>
    <x v="365"/>
    <x v="19"/>
    <x v="1"/>
    <x v="3"/>
    <d v="2024-07-01T00:00:00"/>
    <d v="2025-02-01T00:00:00"/>
    <x v="21"/>
    <x v="3"/>
  </r>
  <r>
    <x v="4613"/>
    <x v="16"/>
    <x v="4460"/>
    <x v="1"/>
    <x v="4613"/>
    <x v="5"/>
    <x v="3"/>
    <x v="1"/>
    <x v="1"/>
    <x v="79"/>
    <x v="19"/>
    <x v="1"/>
    <x v="6"/>
    <d v="2023-04-18T00:00:00"/>
    <d v="2024-06-09T00:00:00"/>
    <x v="12"/>
    <x v="0"/>
  </r>
  <r>
    <x v="4614"/>
    <x v="12"/>
    <x v="4461"/>
    <x v="9"/>
    <x v="4614"/>
    <x v="4"/>
    <x v="12"/>
    <x v="0"/>
    <x v="1"/>
    <x v="57"/>
    <x v="19"/>
    <x v="0"/>
    <x v="9"/>
    <m/>
    <m/>
    <x v="32"/>
    <x v="3"/>
  </r>
  <r>
    <x v="4615"/>
    <x v="9"/>
    <x v="4462"/>
    <x v="8"/>
    <x v="4615"/>
    <x v="2"/>
    <x v="5"/>
    <x v="1"/>
    <x v="1"/>
    <x v="379"/>
    <x v="7"/>
    <x v="0"/>
    <x v="9"/>
    <m/>
    <m/>
    <x v="34"/>
    <x v="3"/>
  </r>
  <r>
    <x v="4616"/>
    <x v="26"/>
    <x v="4463"/>
    <x v="7"/>
    <x v="4616"/>
    <x v="4"/>
    <x v="11"/>
    <x v="3"/>
    <x v="1"/>
    <x v="364"/>
    <x v="12"/>
    <x v="0"/>
    <x v="9"/>
    <m/>
    <m/>
    <x v="10"/>
    <x v="3"/>
  </r>
  <r>
    <x v="4617"/>
    <x v="20"/>
    <x v="4464"/>
    <x v="8"/>
    <x v="4617"/>
    <x v="3"/>
    <x v="15"/>
    <x v="4"/>
    <x v="0"/>
    <x v="88"/>
    <x v="0"/>
    <x v="0"/>
    <x v="5"/>
    <m/>
    <m/>
    <x v="23"/>
    <x v="3"/>
  </r>
  <r>
    <x v="4618"/>
    <x v="1"/>
    <x v="4465"/>
    <x v="1"/>
    <x v="4618"/>
    <x v="4"/>
    <x v="2"/>
    <x v="0"/>
    <x v="0"/>
    <x v="408"/>
    <x v="18"/>
    <x v="1"/>
    <x v="2"/>
    <d v="2023-10-30T00:00:00"/>
    <d v="2024-11-29T00:00:00"/>
    <x v="21"/>
    <x v="0"/>
  </r>
  <r>
    <x v="4619"/>
    <x v="24"/>
    <x v="4466"/>
    <x v="3"/>
    <x v="4619"/>
    <x v="0"/>
    <x v="6"/>
    <x v="1"/>
    <x v="1"/>
    <x v="396"/>
    <x v="17"/>
    <x v="0"/>
    <x v="9"/>
    <m/>
    <m/>
    <x v="1"/>
    <x v="2"/>
  </r>
  <r>
    <x v="4620"/>
    <x v="25"/>
    <x v="4467"/>
    <x v="12"/>
    <x v="4620"/>
    <x v="3"/>
    <x v="1"/>
    <x v="2"/>
    <x v="0"/>
    <x v="363"/>
    <x v="3"/>
    <x v="0"/>
    <x v="11"/>
    <m/>
    <m/>
    <x v="20"/>
    <x v="3"/>
  </r>
  <r>
    <x v="4621"/>
    <x v="26"/>
    <x v="4468"/>
    <x v="7"/>
    <x v="4621"/>
    <x v="3"/>
    <x v="18"/>
    <x v="0"/>
    <x v="0"/>
    <x v="357"/>
    <x v="10"/>
    <x v="0"/>
    <x v="0"/>
    <m/>
    <m/>
    <x v="25"/>
    <x v="3"/>
  </r>
  <r>
    <x v="4622"/>
    <x v="1"/>
    <x v="4469"/>
    <x v="1"/>
    <x v="4622"/>
    <x v="0"/>
    <x v="3"/>
    <x v="2"/>
    <x v="1"/>
    <x v="16"/>
    <x v="9"/>
    <x v="1"/>
    <x v="2"/>
    <d v="2024-07-16T00:00:00"/>
    <d v="2024-07-25T00:00:00"/>
    <x v="14"/>
    <x v="0"/>
  </r>
  <r>
    <x v="4623"/>
    <x v="23"/>
    <x v="4470"/>
    <x v="9"/>
    <x v="4623"/>
    <x v="2"/>
    <x v="14"/>
    <x v="0"/>
    <x v="1"/>
    <x v="376"/>
    <x v="14"/>
    <x v="0"/>
    <x v="1"/>
    <m/>
    <m/>
    <x v="30"/>
    <x v="3"/>
  </r>
  <r>
    <x v="4624"/>
    <x v="25"/>
    <x v="4471"/>
    <x v="12"/>
    <x v="4624"/>
    <x v="0"/>
    <x v="12"/>
    <x v="0"/>
    <x v="1"/>
    <x v="74"/>
    <x v="1"/>
    <x v="1"/>
    <x v="5"/>
    <d v="2023-10-11T00:00:00"/>
    <d v="2024-03-20T00:00:00"/>
    <x v="14"/>
    <x v="3"/>
  </r>
  <r>
    <x v="4625"/>
    <x v="5"/>
    <x v="4472"/>
    <x v="4"/>
    <x v="4625"/>
    <x v="5"/>
    <x v="4"/>
    <x v="2"/>
    <x v="1"/>
    <x v="297"/>
    <x v="4"/>
    <x v="1"/>
    <x v="2"/>
    <d v="2025-02-08T00:00:00"/>
    <d v="2025-02-17T00:00:00"/>
    <x v="6"/>
    <x v="3"/>
  </r>
  <r>
    <x v="4626"/>
    <x v="5"/>
    <x v="4473"/>
    <x v="4"/>
    <x v="4626"/>
    <x v="2"/>
    <x v="9"/>
    <x v="0"/>
    <x v="1"/>
    <x v="307"/>
    <x v="9"/>
    <x v="1"/>
    <x v="0"/>
    <d v="2023-12-06T00:00:00"/>
    <d v="2024-08-04T00:00:00"/>
    <x v="13"/>
    <x v="3"/>
  </r>
  <r>
    <x v="4627"/>
    <x v="12"/>
    <x v="4474"/>
    <x v="9"/>
    <x v="4627"/>
    <x v="0"/>
    <x v="3"/>
    <x v="4"/>
    <x v="1"/>
    <x v="205"/>
    <x v="9"/>
    <x v="0"/>
    <x v="8"/>
    <m/>
    <m/>
    <x v="31"/>
    <x v="3"/>
  </r>
  <r>
    <x v="4628"/>
    <x v="35"/>
    <x v="4475"/>
    <x v="2"/>
    <x v="4628"/>
    <x v="0"/>
    <x v="18"/>
    <x v="2"/>
    <x v="0"/>
    <x v="29"/>
    <x v="14"/>
    <x v="0"/>
    <x v="8"/>
    <m/>
    <m/>
    <x v="26"/>
    <x v="1"/>
  </r>
  <r>
    <x v="4629"/>
    <x v="21"/>
    <x v="4476"/>
    <x v="10"/>
    <x v="4629"/>
    <x v="1"/>
    <x v="13"/>
    <x v="2"/>
    <x v="0"/>
    <x v="339"/>
    <x v="17"/>
    <x v="0"/>
    <x v="11"/>
    <m/>
    <m/>
    <x v="8"/>
    <x v="3"/>
  </r>
  <r>
    <x v="4630"/>
    <x v="2"/>
    <x v="4477"/>
    <x v="2"/>
    <x v="4630"/>
    <x v="2"/>
    <x v="0"/>
    <x v="3"/>
    <x v="1"/>
    <x v="246"/>
    <x v="0"/>
    <x v="1"/>
    <x v="4"/>
    <d v="2025-01-26T00:00:00"/>
    <d v="2025-02-25T00:00:00"/>
    <x v="31"/>
    <x v="1"/>
  </r>
  <r>
    <x v="4631"/>
    <x v="7"/>
    <x v="4478"/>
    <x v="6"/>
    <x v="4631"/>
    <x v="2"/>
    <x v="14"/>
    <x v="2"/>
    <x v="0"/>
    <x v="146"/>
    <x v="1"/>
    <x v="1"/>
    <x v="7"/>
    <d v="2025-01-14T00:00:00"/>
    <d v="2025-02-16T00:00:00"/>
    <x v="5"/>
    <x v="3"/>
  </r>
  <r>
    <x v="4632"/>
    <x v="6"/>
    <x v="4479"/>
    <x v="5"/>
    <x v="4632"/>
    <x v="1"/>
    <x v="17"/>
    <x v="2"/>
    <x v="0"/>
    <x v="307"/>
    <x v="9"/>
    <x v="1"/>
    <x v="5"/>
    <d v="2023-11-23T00:00:00"/>
    <d v="2025-02-02T00:00:00"/>
    <x v="3"/>
    <x v="3"/>
  </r>
  <r>
    <x v="4633"/>
    <x v="37"/>
    <x v="4480"/>
    <x v="5"/>
    <x v="4633"/>
    <x v="0"/>
    <x v="17"/>
    <x v="0"/>
    <x v="1"/>
    <x v="29"/>
    <x v="10"/>
    <x v="0"/>
    <x v="4"/>
    <m/>
    <m/>
    <x v="27"/>
    <x v="3"/>
  </r>
  <r>
    <x v="4634"/>
    <x v="3"/>
    <x v="4481"/>
    <x v="3"/>
    <x v="4634"/>
    <x v="4"/>
    <x v="0"/>
    <x v="3"/>
    <x v="0"/>
    <x v="20"/>
    <x v="13"/>
    <x v="1"/>
    <x v="2"/>
    <d v="2024-04-06T00:00:00"/>
    <d v="2024-08-17T00:00:00"/>
    <x v="9"/>
    <x v="2"/>
  </r>
  <r>
    <x v="4635"/>
    <x v="16"/>
    <x v="4482"/>
    <x v="1"/>
    <x v="4635"/>
    <x v="0"/>
    <x v="7"/>
    <x v="4"/>
    <x v="1"/>
    <x v="111"/>
    <x v="18"/>
    <x v="0"/>
    <x v="9"/>
    <m/>
    <m/>
    <x v="4"/>
    <x v="0"/>
  </r>
  <r>
    <x v="4636"/>
    <x v="23"/>
    <x v="1883"/>
    <x v="9"/>
    <x v="4636"/>
    <x v="0"/>
    <x v="2"/>
    <x v="2"/>
    <x v="1"/>
    <x v="205"/>
    <x v="3"/>
    <x v="0"/>
    <x v="0"/>
    <m/>
    <m/>
    <x v="23"/>
    <x v="3"/>
  </r>
  <r>
    <x v="4637"/>
    <x v="37"/>
    <x v="4483"/>
    <x v="5"/>
    <x v="4637"/>
    <x v="0"/>
    <x v="4"/>
    <x v="1"/>
    <x v="0"/>
    <x v="321"/>
    <x v="5"/>
    <x v="1"/>
    <x v="3"/>
    <d v="2023-11-20T00:00:00"/>
    <d v="2024-05-04T00:00:00"/>
    <x v="30"/>
    <x v="3"/>
  </r>
  <r>
    <x v="4638"/>
    <x v="24"/>
    <x v="4484"/>
    <x v="3"/>
    <x v="4638"/>
    <x v="2"/>
    <x v="5"/>
    <x v="3"/>
    <x v="1"/>
    <x v="41"/>
    <x v="5"/>
    <x v="0"/>
    <x v="4"/>
    <m/>
    <m/>
    <x v="19"/>
    <x v="2"/>
  </r>
  <r>
    <x v="4639"/>
    <x v="13"/>
    <x v="4485"/>
    <x v="10"/>
    <x v="4639"/>
    <x v="1"/>
    <x v="8"/>
    <x v="2"/>
    <x v="0"/>
    <x v="230"/>
    <x v="16"/>
    <x v="0"/>
    <x v="7"/>
    <m/>
    <m/>
    <x v="35"/>
    <x v="3"/>
  </r>
  <r>
    <x v="4640"/>
    <x v="27"/>
    <x v="4486"/>
    <x v="3"/>
    <x v="4640"/>
    <x v="2"/>
    <x v="4"/>
    <x v="4"/>
    <x v="0"/>
    <x v="269"/>
    <x v="13"/>
    <x v="0"/>
    <x v="3"/>
    <m/>
    <m/>
    <x v="18"/>
    <x v="2"/>
  </r>
  <r>
    <x v="4641"/>
    <x v="34"/>
    <x v="4487"/>
    <x v="5"/>
    <x v="4641"/>
    <x v="5"/>
    <x v="15"/>
    <x v="1"/>
    <x v="1"/>
    <x v="80"/>
    <x v="14"/>
    <x v="1"/>
    <x v="1"/>
    <d v="2025-02-10T00:00:00"/>
    <d v="2025-02-16T00:00:00"/>
    <x v="6"/>
    <x v="3"/>
  </r>
  <r>
    <x v="4642"/>
    <x v="22"/>
    <x v="4488"/>
    <x v="11"/>
    <x v="4642"/>
    <x v="3"/>
    <x v="11"/>
    <x v="1"/>
    <x v="1"/>
    <x v="92"/>
    <x v="18"/>
    <x v="0"/>
    <x v="0"/>
    <m/>
    <m/>
    <x v="10"/>
    <x v="2"/>
  </r>
  <r>
    <x v="4643"/>
    <x v="19"/>
    <x v="4489"/>
    <x v="7"/>
    <x v="4643"/>
    <x v="0"/>
    <x v="1"/>
    <x v="4"/>
    <x v="0"/>
    <x v="212"/>
    <x v="9"/>
    <x v="0"/>
    <x v="1"/>
    <m/>
    <m/>
    <x v="21"/>
    <x v="3"/>
  </r>
  <r>
    <x v="4644"/>
    <x v="10"/>
    <x v="4490"/>
    <x v="2"/>
    <x v="4644"/>
    <x v="2"/>
    <x v="10"/>
    <x v="2"/>
    <x v="1"/>
    <x v="109"/>
    <x v="4"/>
    <x v="0"/>
    <x v="1"/>
    <m/>
    <m/>
    <x v="32"/>
    <x v="1"/>
  </r>
  <r>
    <x v="4645"/>
    <x v="13"/>
    <x v="4491"/>
    <x v="10"/>
    <x v="4645"/>
    <x v="1"/>
    <x v="5"/>
    <x v="3"/>
    <x v="1"/>
    <x v="80"/>
    <x v="14"/>
    <x v="0"/>
    <x v="7"/>
    <m/>
    <m/>
    <x v="8"/>
    <x v="3"/>
  </r>
  <r>
    <x v="4646"/>
    <x v="6"/>
    <x v="4492"/>
    <x v="5"/>
    <x v="4646"/>
    <x v="3"/>
    <x v="0"/>
    <x v="4"/>
    <x v="1"/>
    <x v="389"/>
    <x v="13"/>
    <x v="0"/>
    <x v="4"/>
    <m/>
    <m/>
    <x v="1"/>
    <x v="3"/>
  </r>
  <r>
    <x v="4647"/>
    <x v="21"/>
    <x v="4493"/>
    <x v="10"/>
    <x v="4647"/>
    <x v="2"/>
    <x v="4"/>
    <x v="2"/>
    <x v="1"/>
    <x v="195"/>
    <x v="3"/>
    <x v="1"/>
    <x v="9"/>
    <d v="2024-07-21T00:00:00"/>
    <d v="2024-10-29T00:00:00"/>
    <x v="21"/>
    <x v="3"/>
  </r>
  <r>
    <x v="4648"/>
    <x v="26"/>
    <x v="4494"/>
    <x v="7"/>
    <x v="4648"/>
    <x v="2"/>
    <x v="9"/>
    <x v="2"/>
    <x v="1"/>
    <x v="76"/>
    <x v="11"/>
    <x v="1"/>
    <x v="3"/>
    <d v="2024-08-30T00:00:00"/>
    <d v="2024-10-13T00:00:00"/>
    <x v="4"/>
    <x v="3"/>
  </r>
  <r>
    <x v="4649"/>
    <x v="25"/>
    <x v="4495"/>
    <x v="12"/>
    <x v="4649"/>
    <x v="3"/>
    <x v="13"/>
    <x v="0"/>
    <x v="0"/>
    <x v="381"/>
    <x v="15"/>
    <x v="1"/>
    <x v="10"/>
    <d v="2023-05-01T00:00:00"/>
    <d v="2024-10-05T00:00:00"/>
    <x v="4"/>
    <x v="3"/>
  </r>
  <r>
    <x v="4650"/>
    <x v="4"/>
    <x v="4496"/>
    <x v="1"/>
    <x v="4650"/>
    <x v="2"/>
    <x v="18"/>
    <x v="4"/>
    <x v="1"/>
    <x v="183"/>
    <x v="1"/>
    <x v="0"/>
    <x v="9"/>
    <m/>
    <m/>
    <x v="27"/>
    <x v="0"/>
  </r>
  <r>
    <x v="4651"/>
    <x v="26"/>
    <x v="4497"/>
    <x v="7"/>
    <x v="4651"/>
    <x v="0"/>
    <x v="1"/>
    <x v="4"/>
    <x v="1"/>
    <x v="68"/>
    <x v="4"/>
    <x v="1"/>
    <x v="0"/>
    <d v="2023-06-10T00:00:00"/>
    <d v="2024-09-07T00:00:00"/>
    <x v="34"/>
    <x v="3"/>
  </r>
  <r>
    <x v="4652"/>
    <x v="18"/>
    <x v="4498"/>
    <x v="9"/>
    <x v="4652"/>
    <x v="1"/>
    <x v="7"/>
    <x v="2"/>
    <x v="0"/>
    <x v="312"/>
    <x v="3"/>
    <x v="0"/>
    <x v="2"/>
    <m/>
    <m/>
    <x v="29"/>
    <x v="3"/>
  </r>
  <r>
    <x v="4653"/>
    <x v="6"/>
    <x v="4499"/>
    <x v="5"/>
    <x v="4653"/>
    <x v="1"/>
    <x v="14"/>
    <x v="0"/>
    <x v="1"/>
    <x v="370"/>
    <x v="2"/>
    <x v="0"/>
    <x v="7"/>
    <m/>
    <m/>
    <x v="0"/>
    <x v="3"/>
  </r>
  <r>
    <x v="4654"/>
    <x v="8"/>
    <x v="4500"/>
    <x v="7"/>
    <x v="4654"/>
    <x v="2"/>
    <x v="10"/>
    <x v="2"/>
    <x v="0"/>
    <x v="7"/>
    <x v="14"/>
    <x v="0"/>
    <x v="3"/>
    <m/>
    <m/>
    <x v="3"/>
    <x v="3"/>
  </r>
  <r>
    <x v="4655"/>
    <x v="4"/>
    <x v="4501"/>
    <x v="1"/>
    <x v="4655"/>
    <x v="3"/>
    <x v="0"/>
    <x v="0"/>
    <x v="0"/>
    <x v="158"/>
    <x v="13"/>
    <x v="0"/>
    <x v="11"/>
    <m/>
    <m/>
    <x v="2"/>
    <x v="0"/>
  </r>
  <r>
    <x v="4656"/>
    <x v="17"/>
    <x v="4502"/>
    <x v="6"/>
    <x v="4656"/>
    <x v="0"/>
    <x v="3"/>
    <x v="3"/>
    <x v="1"/>
    <x v="5"/>
    <x v="18"/>
    <x v="0"/>
    <x v="7"/>
    <m/>
    <m/>
    <x v="17"/>
    <x v="3"/>
  </r>
  <r>
    <x v="4657"/>
    <x v="27"/>
    <x v="4503"/>
    <x v="3"/>
    <x v="4657"/>
    <x v="2"/>
    <x v="19"/>
    <x v="2"/>
    <x v="0"/>
    <x v="238"/>
    <x v="19"/>
    <x v="1"/>
    <x v="2"/>
    <d v="2024-10-27T00:00:00"/>
    <d v="2025-01-26T00:00:00"/>
    <x v="36"/>
    <x v="2"/>
  </r>
  <r>
    <x v="4658"/>
    <x v="18"/>
    <x v="4504"/>
    <x v="9"/>
    <x v="4658"/>
    <x v="0"/>
    <x v="1"/>
    <x v="2"/>
    <x v="0"/>
    <x v="26"/>
    <x v="4"/>
    <x v="1"/>
    <x v="11"/>
    <d v="2024-05-01T00:00:00"/>
    <d v="2024-05-04T00:00:00"/>
    <x v="0"/>
    <x v="3"/>
  </r>
  <r>
    <x v="4659"/>
    <x v="11"/>
    <x v="4505"/>
    <x v="8"/>
    <x v="4659"/>
    <x v="0"/>
    <x v="10"/>
    <x v="0"/>
    <x v="1"/>
    <x v="365"/>
    <x v="19"/>
    <x v="0"/>
    <x v="7"/>
    <m/>
    <m/>
    <x v="17"/>
    <x v="3"/>
  </r>
  <r>
    <x v="4660"/>
    <x v="3"/>
    <x v="4506"/>
    <x v="3"/>
    <x v="4660"/>
    <x v="2"/>
    <x v="12"/>
    <x v="1"/>
    <x v="0"/>
    <x v="104"/>
    <x v="5"/>
    <x v="1"/>
    <x v="1"/>
    <d v="2024-01-23T00:00:00"/>
    <d v="2024-12-17T00:00:00"/>
    <x v="28"/>
    <x v="2"/>
  </r>
  <r>
    <x v="4661"/>
    <x v="9"/>
    <x v="4507"/>
    <x v="8"/>
    <x v="4661"/>
    <x v="2"/>
    <x v="8"/>
    <x v="4"/>
    <x v="0"/>
    <x v="410"/>
    <x v="6"/>
    <x v="0"/>
    <x v="0"/>
    <m/>
    <m/>
    <x v="29"/>
    <x v="3"/>
  </r>
  <r>
    <x v="4662"/>
    <x v="6"/>
    <x v="4508"/>
    <x v="5"/>
    <x v="4662"/>
    <x v="4"/>
    <x v="6"/>
    <x v="4"/>
    <x v="1"/>
    <x v="327"/>
    <x v="8"/>
    <x v="1"/>
    <x v="9"/>
    <d v="2023-04-14T00:00:00"/>
    <d v="2024-09-24T00:00:00"/>
    <x v="34"/>
    <x v="3"/>
  </r>
  <r>
    <x v="4663"/>
    <x v="14"/>
    <x v="4509"/>
    <x v="11"/>
    <x v="4663"/>
    <x v="2"/>
    <x v="8"/>
    <x v="1"/>
    <x v="1"/>
    <x v="225"/>
    <x v="15"/>
    <x v="0"/>
    <x v="6"/>
    <m/>
    <m/>
    <x v="14"/>
    <x v="2"/>
  </r>
  <r>
    <x v="4664"/>
    <x v="16"/>
    <x v="4510"/>
    <x v="1"/>
    <x v="4664"/>
    <x v="0"/>
    <x v="3"/>
    <x v="1"/>
    <x v="1"/>
    <x v="82"/>
    <x v="3"/>
    <x v="0"/>
    <x v="11"/>
    <m/>
    <m/>
    <x v="13"/>
    <x v="0"/>
  </r>
  <r>
    <x v="4665"/>
    <x v="23"/>
    <x v="4511"/>
    <x v="9"/>
    <x v="4665"/>
    <x v="4"/>
    <x v="19"/>
    <x v="2"/>
    <x v="1"/>
    <x v="420"/>
    <x v="9"/>
    <x v="1"/>
    <x v="11"/>
    <d v="2024-05-22T00:00:00"/>
    <d v="2024-11-21T00:00:00"/>
    <x v="9"/>
    <x v="3"/>
  </r>
  <r>
    <x v="4666"/>
    <x v="21"/>
    <x v="4512"/>
    <x v="10"/>
    <x v="4666"/>
    <x v="1"/>
    <x v="12"/>
    <x v="0"/>
    <x v="1"/>
    <x v="420"/>
    <x v="11"/>
    <x v="1"/>
    <x v="6"/>
    <d v="2024-01-25T00:00:00"/>
    <d v="2024-05-04T00:00:00"/>
    <x v="8"/>
    <x v="3"/>
  </r>
  <r>
    <x v="4667"/>
    <x v="7"/>
    <x v="4513"/>
    <x v="6"/>
    <x v="4667"/>
    <x v="4"/>
    <x v="14"/>
    <x v="1"/>
    <x v="0"/>
    <x v="209"/>
    <x v="18"/>
    <x v="1"/>
    <x v="9"/>
    <d v="2023-11-04T00:00:00"/>
    <d v="2024-01-30T00:00:00"/>
    <x v="3"/>
    <x v="3"/>
  </r>
  <r>
    <x v="4668"/>
    <x v="11"/>
    <x v="51"/>
    <x v="8"/>
    <x v="4668"/>
    <x v="2"/>
    <x v="8"/>
    <x v="1"/>
    <x v="1"/>
    <x v="163"/>
    <x v="10"/>
    <x v="1"/>
    <x v="1"/>
    <d v="2024-03-07T00:00:00"/>
    <d v="2024-08-21T00:00:00"/>
    <x v="26"/>
    <x v="3"/>
  </r>
  <r>
    <x v="4669"/>
    <x v="24"/>
    <x v="4514"/>
    <x v="3"/>
    <x v="4669"/>
    <x v="3"/>
    <x v="2"/>
    <x v="1"/>
    <x v="1"/>
    <x v="360"/>
    <x v="19"/>
    <x v="1"/>
    <x v="7"/>
    <d v="2023-07-15T00:00:00"/>
    <d v="2023-11-21T00:00:00"/>
    <x v="27"/>
    <x v="2"/>
  </r>
  <r>
    <x v="4670"/>
    <x v="22"/>
    <x v="4515"/>
    <x v="11"/>
    <x v="4670"/>
    <x v="5"/>
    <x v="18"/>
    <x v="2"/>
    <x v="0"/>
    <x v="342"/>
    <x v="18"/>
    <x v="0"/>
    <x v="5"/>
    <m/>
    <m/>
    <x v="6"/>
    <x v="2"/>
  </r>
  <r>
    <x v="4671"/>
    <x v="26"/>
    <x v="4516"/>
    <x v="7"/>
    <x v="4671"/>
    <x v="3"/>
    <x v="8"/>
    <x v="0"/>
    <x v="0"/>
    <x v="396"/>
    <x v="14"/>
    <x v="0"/>
    <x v="3"/>
    <m/>
    <m/>
    <x v="2"/>
    <x v="3"/>
  </r>
  <r>
    <x v="4672"/>
    <x v="25"/>
    <x v="4517"/>
    <x v="12"/>
    <x v="4672"/>
    <x v="2"/>
    <x v="0"/>
    <x v="0"/>
    <x v="0"/>
    <x v="231"/>
    <x v="9"/>
    <x v="0"/>
    <x v="10"/>
    <m/>
    <m/>
    <x v="2"/>
    <x v="3"/>
  </r>
  <r>
    <x v="4673"/>
    <x v="18"/>
    <x v="4518"/>
    <x v="9"/>
    <x v="4673"/>
    <x v="2"/>
    <x v="3"/>
    <x v="3"/>
    <x v="0"/>
    <x v="284"/>
    <x v="10"/>
    <x v="0"/>
    <x v="6"/>
    <m/>
    <m/>
    <x v="32"/>
    <x v="3"/>
  </r>
  <r>
    <x v="4674"/>
    <x v="22"/>
    <x v="4519"/>
    <x v="11"/>
    <x v="4674"/>
    <x v="4"/>
    <x v="8"/>
    <x v="0"/>
    <x v="1"/>
    <x v="235"/>
    <x v="1"/>
    <x v="0"/>
    <x v="2"/>
    <m/>
    <m/>
    <x v="20"/>
    <x v="2"/>
  </r>
  <r>
    <x v="4675"/>
    <x v="35"/>
    <x v="4520"/>
    <x v="2"/>
    <x v="4675"/>
    <x v="3"/>
    <x v="11"/>
    <x v="4"/>
    <x v="1"/>
    <x v="262"/>
    <x v="2"/>
    <x v="1"/>
    <x v="6"/>
    <d v="2024-12-26T00:00:00"/>
    <d v="2025-01-15T00:00:00"/>
    <x v="11"/>
    <x v="1"/>
  </r>
  <r>
    <x v="4676"/>
    <x v="5"/>
    <x v="4521"/>
    <x v="4"/>
    <x v="4676"/>
    <x v="1"/>
    <x v="5"/>
    <x v="4"/>
    <x v="0"/>
    <x v="276"/>
    <x v="6"/>
    <x v="1"/>
    <x v="4"/>
    <d v="2024-10-15T00:00:00"/>
    <d v="2025-02-15T00:00:00"/>
    <x v="20"/>
    <x v="3"/>
  </r>
  <r>
    <x v="4677"/>
    <x v="34"/>
    <x v="4522"/>
    <x v="5"/>
    <x v="4677"/>
    <x v="1"/>
    <x v="6"/>
    <x v="1"/>
    <x v="0"/>
    <x v="189"/>
    <x v="3"/>
    <x v="0"/>
    <x v="8"/>
    <m/>
    <m/>
    <x v="10"/>
    <x v="3"/>
  </r>
  <r>
    <x v="4678"/>
    <x v="38"/>
    <x v="4523"/>
    <x v="0"/>
    <x v="4678"/>
    <x v="1"/>
    <x v="11"/>
    <x v="3"/>
    <x v="1"/>
    <x v="113"/>
    <x v="15"/>
    <x v="1"/>
    <x v="0"/>
    <d v="2023-10-18T00:00:00"/>
    <d v="2024-09-06T00:00:00"/>
    <x v="33"/>
    <x v="0"/>
  </r>
  <r>
    <x v="4679"/>
    <x v="23"/>
    <x v="4524"/>
    <x v="9"/>
    <x v="4679"/>
    <x v="1"/>
    <x v="7"/>
    <x v="1"/>
    <x v="0"/>
    <x v="53"/>
    <x v="4"/>
    <x v="0"/>
    <x v="11"/>
    <m/>
    <m/>
    <x v="18"/>
    <x v="3"/>
  </r>
  <r>
    <x v="4680"/>
    <x v="35"/>
    <x v="4525"/>
    <x v="2"/>
    <x v="4680"/>
    <x v="2"/>
    <x v="13"/>
    <x v="1"/>
    <x v="1"/>
    <x v="63"/>
    <x v="16"/>
    <x v="1"/>
    <x v="10"/>
    <d v="2024-10-31T00:00:00"/>
    <d v="2024-12-24T00:00:00"/>
    <x v="29"/>
    <x v="1"/>
  </r>
  <r>
    <x v="4681"/>
    <x v="6"/>
    <x v="2684"/>
    <x v="5"/>
    <x v="4681"/>
    <x v="4"/>
    <x v="12"/>
    <x v="2"/>
    <x v="1"/>
    <x v="327"/>
    <x v="3"/>
    <x v="1"/>
    <x v="5"/>
    <d v="2024-12-23T00:00:00"/>
    <d v="2025-02-11T00:00:00"/>
    <x v="10"/>
    <x v="3"/>
  </r>
  <r>
    <x v="4682"/>
    <x v="35"/>
    <x v="4526"/>
    <x v="2"/>
    <x v="4682"/>
    <x v="5"/>
    <x v="18"/>
    <x v="1"/>
    <x v="1"/>
    <x v="256"/>
    <x v="16"/>
    <x v="0"/>
    <x v="5"/>
    <m/>
    <m/>
    <x v="10"/>
    <x v="1"/>
  </r>
  <r>
    <x v="4683"/>
    <x v="22"/>
    <x v="4527"/>
    <x v="11"/>
    <x v="4683"/>
    <x v="5"/>
    <x v="15"/>
    <x v="2"/>
    <x v="0"/>
    <x v="177"/>
    <x v="11"/>
    <x v="1"/>
    <x v="1"/>
    <d v="2025-02-07T00:00:00"/>
    <d v="2025-02-15T00:00:00"/>
    <x v="11"/>
    <x v="2"/>
  </r>
  <r>
    <x v="4684"/>
    <x v="12"/>
    <x v="4528"/>
    <x v="9"/>
    <x v="4684"/>
    <x v="1"/>
    <x v="13"/>
    <x v="3"/>
    <x v="1"/>
    <x v="113"/>
    <x v="10"/>
    <x v="0"/>
    <x v="4"/>
    <m/>
    <m/>
    <x v="36"/>
    <x v="3"/>
  </r>
  <r>
    <x v="4685"/>
    <x v="18"/>
    <x v="4529"/>
    <x v="9"/>
    <x v="4685"/>
    <x v="5"/>
    <x v="18"/>
    <x v="3"/>
    <x v="1"/>
    <x v="77"/>
    <x v="0"/>
    <x v="1"/>
    <x v="3"/>
    <d v="2024-01-23T00:00:00"/>
    <d v="2024-09-25T00:00:00"/>
    <x v="30"/>
    <x v="3"/>
  </r>
  <r>
    <x v="4686"/>
    <x v="10"/>
    <x v="4530"/>
    <x v="2"/>
    <x v="4686"/>
    <x v="0"/>
    <x v="4"/>
    <x v="3"/>
    <x v="1"/>
    <x v="314"/>
    <x v="15"/>
    <x v="0"/>
    <x v="10"/>
    <m/>
    <m/>
    <x v="25"/>
    <x v="1"/>
  </r>
  <r>
    <x v="4687"/>
    <x v="30"/>
    <x v="4531"/>
    <x v="12"/>
    <x v="4687"/>
    <x v="3"/>
    <x v="18"/>
    <x v="4"/>
    <x v="1"/>
    <x v="155"/>
    <x v="12"/>
    <x v="0"/>
    <x v="6"/>
    <m/>
    <m/>
    <x v="2"/>
    <x v="3"/>
  </r>
  <r>
    <x v="4688"/>
    <x v="37"/>
    <x v="4532"/>
    <x v="5"/>
    <x v="4688"/>
    <x v="4"/>
    <x v="13"/>
    <x v="0"/>
    <x v="1"/>
    <x v="265"/>
    <x v="16"/>
    <x v="0"/>
    <x v="0"/>
    <m/>
    <m/>
    <x v="7"/>
    <x v="3"/>
  </r>
  <r>
    <x v="4689"/>
    <x v="18"/>
    <x v="4533"/>
    <x v="9"/>
    <x v="4689"/>
    <x v="2"/>
    <x v="3"/>
    <x v="0"/>
    <x v="1"/>
    <x v="398"/>
    <x v="3"/>
    <x v="0"/>
    <x v="5"/>
    <m/>
    <m/>
    <x v="21"/>
    <x v="3"/>
  </r>
  <r>
    <x v="4690"/>
    <x v="11"/>
    <x v="4534"/>
    <x v="8"/>
    <x v="4690"/>
    <x v="2"/>
    <x v="6"/>
    <x v="1"/>
    <x v="1"/>
    <x v="234"/>
    <x v="0"/>
    <x v="0"/>
    <x v="6"/>
    <m/>
    <m/>
    <x v="31"/>
    <x v="3"/>
  </r>
  <r>
    <x v="4691"/>
    <x v="19"/>
    <x v="4535"/>
    <x v="7"/>
    <x v="4691"/>
    <x v="1"/>
    <x v="0"/>
    <x v="0"/>
    <x v="1"/>
    <x v="309"/>
    <x v="15"/>
    <x v="0"/>
    <x v="11"/>
    <m/>
    <m/>
    <x v="34"/>
    <x v="3"/>
  </r>
  <r>
    <x v="4692"/>
    <x v="11"/>
    <x v="4536"/>
    <x v="8"/>
    <x v="4692"/>
    <x v="0"/>
    <x v="9"/>
    <x v="3"/>
    <x v="1"/>
    <x v="380"/>
    <x v="3"/>
    <x v="0"/>
    <x v="10"/>
    <m/>
    <m/>
    <x v="36"/>
    <x v="3"/>
  </r>
  <r>
    <x v="4693"/>
    <x v="4"/>
    <x v="4537"/>
    <x v="1"/>
    <x v="4693"/>
    <x v="4"/>
    <x v="9"/>
    <x v="3"/>
    <x v="1"/>
    <x v="99"/>
    <x v="5"/>
    <x v="0"/>
    <x v="6"/>
    <m/>
    <m/>
    <x v="27"/>
    <x v="0"/>
  </r>
  <r>
    <x v="4694"/>
    <x v="20"/>
    <x v="4538"/>
    <x v="8"/>
    <x v="4694"/>
    <x v="4"/>
    <x v="19"/>
    <x v="1"/>
    <x v="0"/>
    <x v="264"/>
    <x v="0"/>
    <x v="0"/>
    <x v="11"/>
    <m/>
    <m/>
    <x v="10"/>
    <x v="3"/>
  </r>
  <r>
    <x v="4695"/>
    <x v="13"/>
    <x v="4539"/>
    <x v="10"/>
    <x v="4695"/>
    <x v="0"/>
    <x v="0"/>
    <x v="3"/>
    <x v="0"/>
    <x v="291"/>
    <x v="0"/>
    <x v="0"/>
    <x v="11"/>
    <m/>
    <m/>
    <x v="2"/>
    <x v="3"/>
  </r>
  <r>
    <x v="4696"/>
    <x v="7"/>
    <x v="4540"/>
    <x v="6"/>
    <x v="4696"/>
    <x v="3"/>
    <x v="7"/>
    <x v="1"/>
    <x v="1"/>
    <x v="263"/>
    <x v="0"/>
    <x v="0"/>
    <x v="10"/>
    <m/>
    <m/>
    <x v="32"/>
    <x v="3"/>
  </r>
  <r>
    <x v="4697"/>
    <x v="17"/>
    <x v="4541"/>
    <x v="6"/>
    <x v="4697"/>
    <x v="4"/>
    <x v="17"/>
    <x v="1"/>
    <x v="0"/>
    <x v="21"/>
    <x v="14"/>
    <x v="0"/>
    <x v="0"/>
    <m/>
    <m/>
    <x v="0"/>
    <x v="3"/>
  </r>
  <r>
    <x v="4698"/>
    <x v="31"/>
    <x v="2006"/>
    <x v="12"/>
    <x v="4698"/>
    <x v="1"/>
    <x v="17"/>
    <x v="4"/>
    <x v="0"/>
    <x v="398"/>
    <x v="12"/>
    <x v="0"/>
    <x v="6"/>
    <m/>
    <m/>
    <x v="11"/>
    <x v="3"/>
  </r>
  <r>
    <x v="4699"/>
    <x v="7"/>
    <x v="4542"/>
    <x v="6"/>
    <x v="4699"/>
    <x v="5"/>
    <x v="3"/>
    <x v="4"/>
    <x v="1"/>
    <x v="244"/>
    <x v="3"/>
    <x v="1"/>
    <x v="11"/>
    <d v="2023-10-31T00:00:00"/>
    <d v="2024-11-26T00:00:00"/>
    <x v="5"/>
    <x v="3"/>
  </r>
  <r>
    <x v="4700"/>
    <x v="11"/>
    <x v="4543"/>
    <x v="8"/>
    <x v="4700"/>
    <x v="0"/>
    <x v="4"/>
    <x v="4"/>
    <x v="0"/>
    <x v="94"/>
    <x v="10"/>
    <x v="0"/>
    <x v="5"/>
    <m/>
    <m/>
    <x v="23"/>
    <x v="3"/>
  </r>
  <r>
    <x v="4701"/>
    <x v="21"/>
    <x v="4544"/>
    <x v="10"/>
    <x v="4701"/>
    <x v="0"/>
    <x v="5"/>
    <x v="0"/>
    <x v="1"/>
    <x v="102"/>
    <x v="7"/>
    <x v="1"/>
    <x v="5"/>
    <d v="2024-06-23T00:00:00"/>
    <d v="2024-11-07T00:00:00"/>
    <x v="29"/>
    <x v="3"/>
  </r>
  <r>
    <x v="4702"/>
    <x v="12"/>
    <x v="4545"/>
    <x v="9"/>
    <x v="4702"/>
    <x v="0"/>
    <x v="6"/>
    <x v="0"/>
    <x v="0"/>
    <x v="55"/>
    <x v="5"/>
    <x v="1"/>
    <x v="11"/>
    <d v="2023-08-11T00:00:00"/>
    <d v="2024-06-07T00:00:00"/>
    <x v="11"/>
    <x v="3"/>
  </r>
  <r>
    <x v="4703"/>
    <x v="19"/>
    <x v="4546"/>
    <x v="7"/>
    <x v="4703"/>
    <x v="2"/>
    <x v="8"/>
    <x v="3"/>
    <x v="1"/>
    <x v="64"/>
    <x v="18"/>
    <x v="1"/>
    <x v="11"/>
    <d v="2023-11-12T00:00:00"/>
    <d v="2024-09-06T00:00:00"/>
    <x v="20"/>
    <x v="3"/>
  </r>
  <r>
    <x v="4704"/>
    <x v="9"/>
    <x v="4547"/>
    <x v="8"/>
    <x v="4704"/>
    <x v="3"/>
    <x v="10"/>
    <x v="2"/>
    <x v="1"/>
    <x v="282"/>
    <x v="4"/>
    <x v="0"/>
    <x v="6"/>
    <m/>
    <m/>
    <x v="3"/>
    <x v="3"/>
  </r>
  <r>
    <x v="4705"/>
    <x v="6"/>
    <x v="4548"/>
    <x v="5"/>
    <x v="4705"/>
    <x v="0"/>
    <x v="9"/>
    <x v="3"/>
    <x v="0"/>
    <x v="41"/>
    <x v="5"/>
    <x v="1"/>
    <x v="1"/>
    <d v="2023-04-05T00:00:00"/>
    <d v="2023-06-17T00:00:00"/>
    <x v="21"/>
    <x v="3"/>
  </r>
  <r>
    <x v="4706"/>
    <x v="9"/>
    <x v="4549"/>
    <x v="8"/>
    <x v="4706"/>
    <x v="3"/>
    <x v="13"/>
    <x v="2"/>
    <x v="0"/>
    <x v="104"/>
    <x v="12"/>
    <x v="1"/>
    <x v="10"/>
    <d v="2023-08-29T00:00:00"/>
    <d v="2023-12-29T00:00:00"/>
    <x v="35"/>
    <x v="3"/>
  </r>
  <r>
    <x v="4707"/>
    <x v="9"/>
    <x v="4550"/>
    <x v="8"/>
    <x v="4707"/>
    <x v="5"/>
    <x v="12"/>
    <x v="4"/>
    <x v="1"/>
    <x v="130"/>
    <x v="11"/>
    <x v="1"/>
    <x v="10"/>
    <d v="2023-11-18T00:00:00"/>
    <d v="2024-06-16T00:00:00"/>
    <x v="6"/>
    <x v="3"/>
  </r>
  <r>
    <x v="4708"/>
    <x v="23"/>
    <x v="4551"/>
    <x v="9"/>
    <x v="4708"/>
    <x v="5"/>
    <x v="10"/>
    <x v="4"/>
    <x v="1"/>
    <x v="196"/>
    <x v="8"/>
    <x v="0"/>
    <x v="1"/>
    <m/>
    <m/>
    <x v="9"/>
    <x v="3"/>
  </r>
  <r>
    <x v="4709"/>
    <x v="22"/>
    <x v="4552"/>
    <x v="11"/>
    <x v="4709"/>
    <x v="4"/>
    <x v="15"/>
    <x v="2"/>
    <x v="0"/>
    <x v="60"/>
    <x v="19"/>
    <x v="1"/>
    <x v="0"/>
    <d v="2024-03-07T00:00:00"/>
    <d v="2024-11-27T00:00:00"/>
    <x v="7"/>
    <x v="2"/>
  </r>
  <r>
    <x v="4710"/>
    <x v="15"/>
    <x v="4553"/>
    <x v="1"/>
    <x v="4710"/>
    <x v="1"/>
    <x v="6"/>
    <x v="1"/>
    <x v="1"/>
    <x v="238"/>
    <x v="3"/>
    <x v="1"/>
    <x v="1"/>
    <d v="2024-04-18T00:00:00"/>
    <d v="2024-12-09T00:00:00"/>
    <x v="8"/>
    <x v="0"/>
  </r>
  <r>
    <x v="4711"/>
    <x v="7"/>
    <x v="4554"/>
    <x v="6"/>
    <x v="4711"/>
    <x v="5"/>
    <x v="4"/>
    <x v="2"/>
    <x v="0"/>
    <x v="240"/>
    <x v="11"/>
    <x v="1"/>
    <x v="9"/>
    <d v="2024-12-19T00:00:00"/>
    <d v="2025-02-11T00:00:00"/>
    <x v="27"/>
    <x v="3"/>
  </r>
  <r>
    <x v="4712"/>
    <x v="0"/>
    <x v="4555"/>
    <x v="0"/>
    <x v="4712"/>
    <x v="2"/>
    <x v="15"/>
    <x v="3"/>
    <x v="1"/>
    <x v="246"/>
    <x v="8"/>
    <x v="1"/>
    <x v="7"/>
    <d v="2024-06-16T00:00:00"/>
    <d v="2025-01-26T00:00:00"/>
    <x v="35"/>
    <x v="0"/>
  </r>
  <r>
    <x v="4713"/>
    <x v="23"/>
    <x v="4556"/>
    <x v="9"/>
    <x v="4713"/>
    <x v="2"/>
    <x v="19"/>
    <x v="2"/>
    <x v="1"/>
    <x v="29"/>
    <x v="17"/>
    <x v="1"/>
    <x v="5"/>
    <d v="2025-02-23T00:00:00"/>
    <d v="2025-02-23T00:00:00"/>
    <x v="22"/>
    <x v="3"/>
  </r>
  <r>
    <x v="4714"/>
    <x v="15"/>
    <x v="4557"/>
    <x v="1"/>
    <x v="4714"/>
    <x v="2"/>
    <x v="2"/>
    <x v="3"/>
    <x v="0"/>
    <x v="25"/>
    <x v="16"/>
    <x v="1"/>
    <x v="0"/>
    <d v="2023-12-08T00:00:00"/>
    <d v="2024-06-29T00:00:00"/>
    <x v="15"/>
    <x v="0"/>
  </r>
  <r>
    <x v="4715"/>
    <x v="24"/>
    <x v="4558"/>
    <x v="3"/>
    <x v="4715"/>
    <x v="4"/>
    <x v="14"/>
    <x v="3"/>
    <x v="0"/>
    <x v="91"/>
    <x v="8"/>
    <x v="1"/>
    <x v="4"/>
    <d v="2024-02-20T00:00:00"/>
    <d v="2024-08-24T00:00:00"/>
    <x v="33"/>
    <x v="2"/>
  </r>
  <r>
    <x v="4716"/>
    <x v="17"/>
    <x v="2762"/>
    <x v="6"/>
    <x v="4716"/>
    <x v="2"/>
    <x v="13"/>
    <x v="0"/>
    <x v="1"/>
    <x v="165"/>
    <x v="12"/>
    <x v="0"/>
    <x v="9"/>
    <m/>
    <m/>
    <x v="31"/>
    <x v="3"/>
  </r>
  <r>
    <x v="4717"/>
    <x v="14"/>
    <x v="4559"/>
    <x v="11"/>
    <x v="4717"/>
    <x v="1"/>
    <x v="0"/>
    <x v="3"/>
    <x v="0"/>
    <x v="141"/>
    <x v="9"/>
    <x v="0"/>
    <x v="7"/>
    <m/>
    <m/>
    <x v="6"/>
    <x v="2"/>
  </r>
  <r>
    <x v="4718"/>
    <x v="25"/>
    <x v="4560"/>
    <x v="12"/>
    <x v="4718"/>
    <x v="2"/>
    <x v="10"/>
    <x v="2"/>
    <x v="1"/>
    <x v="217"/>
    <x v="9"/>
    <x v="1"/>
    <x v="0"/>
    <d v="2024-11-27T00:00:00"/>
    <d v="2025-01-02T00:00:00"/>
    <x v="12"/>
    <x v="3"/>
  </r>
  <r>
    <x v="4719"/>
    <x v="11"/>
    <x v="329"/>
    <x v="8"/>
    <x v="4719"/>
    <x v="3"/>
    <x v="16"/>
    <x v="0"/>
    <x v="0"/>
    <x v="77"/>
    <x v="11"/>
    <x v="1"/>
    <x v="7"/>
    <d v="2023-06-24T00:00:00"/>
    <d v="2023-09-14T00:00:00"/>
    <x v="25"/>
    <x v="3"/>
  </r>
  <r>
    <x v="4720"/>
    <x v="3"/>
    <x v="4561"/>
    <x v="3"/>
    <x v="4720"/>
    <x v="3"/>
    <x v="17"/>
    <x v="1"/>
    <x v="1"/>
    <x v="278"/>
    <x v="11"/>
    <x v="1"/>
    <x v="6"/>
    <d v="2025-01-20T00:00:00"/>
    <d v="2025-02-19T00:00:00"/>
    <x v="15"/>
    <x v="2"/>
  </r>
  <r>
    <x v="4721"/>
    <x v="31"/>
    <x v="4562"/>
    <x v="12"/>
    <x v="4721"/>
    <x v="1"/>
    <x v="15"/>
    <x v="4"/>
    <x v="0"/>
    <x v="150"/>
    <x v="18"/>
    <x v="1"/>
    <x v="1"/>
    <d v="2023-05-18T00:00:00"/>
    <d v="2024-11-25T00:00:00"/>
    <x v="34"/>
    <x v="3"/>
  </r>
  <r>
    <x v="4722"/>
    <x v="19"/>
    <x v="4563"/>
    <x v="7"/>
    <x v="4722"/>
    <x v="4"/>
    <x v="14"/>
    <x v="2"/>
    <x v="0"/>
    <x v="121"/>
    <x v="11"/>
    <x v="0"/>
    <x v="2"/>
    <m/>
    <m/>
    <x v="8"/>
    <x v="3"/>
  </r>
  <r>
    <x v="4723"/>
    <x v="6"/>
    <x v="4564"/>
    <x v="5"/>
    <x v="4723"/>
    <x v="5"/>
    <x v="19"/>
    <x v="4"/>
    <x v="0"/>
    <x v="252"/>
    <x v="18"/>
    <x v="0"/>
    <x v="1"/>
    <m/>
    <m/>
    <x v="26"/>
    <x v="3"/>
  </r>
  <r>
    <x v="4724"/>
    <x v="34"/>
    <x v="4565"/>
    <x v="5"/>
    <x v="4724"/>
    <x v="0"/>
    <x v="7"/>
    <x v="3"/>
    <x v="1"/>
    <x v="357"/>
    <x v="10"/>
    <x v="0"/>
    <x v="4"/>
    <m/>
    <m/>
    <x v="25"/>
    <x v="3"/>
  </r>
  <r>
    <x v="4725"/>
    <x v="4"/>
    <x v="4566"/>
    <x v="1"/>
    <x v="4725"/>
    <x v="5"/>
    <x v="5"/>
    <x v="1"/>
    <x v="1"/>
    <x v="109"/>
    <x v="0"/>
    <x v="0"/>
    <x v="7"/>
    <m/>
    <m/>
    <x v="16"/>
    <x v="0"/>
  </r>
  <r>
    <x v="4726"/>
    <x v="13"/>
    <x v="4567"/>
    <x v="10"/>
    <x v="4726"/>
    <x v="0"/>
    <x v="8"/>
    <x v="4"/>
    <x v="0"/>
    <x v="281"/>
    <x v="17"/>
    <x v="0"/>
    <x v="1"/>
    <m/>
    <m/>
    <x v="31"/>
    <x v="3"/>
  </r>
  <r>
    <x v="4727"/>
    <x v="22"/>
    <x v="4568"/>
    <x v="11"/>
    <x v="4727"/>
    <x v="5"/>
    <x v="13"/>
    <x v="2"/>
    <x v="1"/>
    <x v="290"/>
    <x v="0"/>
    <x v="1"/>
    <x v="9"/>
    <d v="2023-12-14T00:00:00"/>
    <d v="2024-07-06T00:00:00"/>
    <x v="1"/>
    <x v="2"/>
  </r>
  <r>
    <x v="4728"/>
    <x v="13"/>
    <x v="4569"/>
    <x v="10"/>
    <x v="4728"/>
    <x v="3"/>
    <x v="0"/>
    <x v="2"/>
    <x v="1"/>
    <x v="91"/>
    <x v="10"/>
    <x v="0"/>
    <x v="4"/>
    <m/>
    <m/>
    <x v="18"/>
    <x v="3"/>
  </r>
  <r>
    <x v="4729"/>
    <x v="36"/>
    <x v="4570"/>
    <x v="6"/>
    <x v="4729"/>
    <x v="0"/>
    <x v="16"/>
    <x v="4"/>
    <x v="1"/>
    <x v="352"/>
    <x v="0"/>
    <x v="0"/>
    <x v="8"/>
    <m/>
    <m/>
    <x v="1"/>
    <x v="3"/>
  </r>
  <r>
    <x v="4730"/>
    <x v="35"/>
    <x v="4571"/>
    <x v="2"/>
    <x v="4730"/>
    <x v="1"/>
    <x v="5"/>
    <x v="2"/>
    <x v="0"/>
    <x v="32"/>
    <x v="16"/>
    <x v="1"/>
    <x v="7"/>
    <d v="2023-09-06T00:00:00"/>
    <d v="2024-11-30T00:00:00"/>
    <x v="23"/>
    <x v="1"/>
  </r>
  <r>
    <x v="4731"/>
    <x v="11"/>
    <x v="4572"/>
    <x v="8"/>
    <x v="4731"/>
    <x v="5"/>
    <x v="2"/>
    <x v="2"/>
    <x v="1"/>
    <x v="362"/>
    <x v="15"/>
    <x v="1"/>
    <x v="2"/>
    <d v="2023-03-05T00:00:00"/>
    <d v="2024-08-11T00:00:00"/>
    <x v="18"/>
    <x v="3"/>
  </r>
  <r>
    <x v="4732"/>
    <x v="31"/>
    <x v="4573"/>
    <x v="12"/>
    <x v="4732"/>
    <x v="0"/>
    <x v="2"/>
    <x v="3"/>
    <x v="0"/>
    <x v="70"/>
    <x v="16"/>
    <x v="0"/>
    <x v="5"/>
    <m/>
    <m/>
    <x v="32"/>
    <x v="3"/>
  </r>
  <r>
    <x v="4733"/>
    <x v="22"/>
    <x v="3937"/>
    <x v="11"/>
    <x v="4733"/>
    <x v="3"/>
    <x v="4"/>
    <x v="3"/>
    <x v="1"/>
    <x v="288"/>
    <x v="12"/>
    <x v="1"/>
    <x v="0"/>
    <d v="2024-11-28T00:00:00"/>
    <d v="2025-02-18T00:00:00"/>
    <x v="32"/>
    <x v="2"/>
  </r>
  <r>
    <x v="4734"/>
    <x v="34"/>
    <x v="4574"/>
    <x v="5"/>
    <x v="4734"/>
    <x v="5"/>
    <x v="2"/>
    <x v="2"/>
    <x v="1"/>
    <x v="130"/>
    <x v="14"/>
    <x v="1"/>
    <x v="11"/>
    <d v="2024-07-07T00:00:00"/>
    <d v="2024-09-07T00:00:00"/>
    <x v="31"/>
    <x v="3"/>
  </r>
  <r>
    <x v="4735"/>
    <x v="18"/>
    <x v="4575"/>
    <x v="9"/>
    <x v="4735"/>
    <x v="2"/>
    <x v="9"/>
    <x v="1"/>
    <x v="1"/>
    <x v="316"/>
    <x v="13"/>
    <x v="0"/>
    <x v="2"/>
    <m/>
    <m/>
    <x v="18"/>
    <x v="3"/>
  </r>
  <r>
    <x v="4736"/>
    <x v="33"/>
    <x v="4576"/>
    <x v="0"/>
    <x v="4736"/>
    <x v="5"/>
    <x v="13"/>
    <x v="0"/>
    <x v="0"/>
    <x v="187"/>
    <x v="16"/>
    <x v="1"/>
    <x v="11"/>
    <d v="2024-03-23T00:00:00"/>
    <d v="2024-05-26T00:00:00"/>
    <x v="16"/>
    <x v="0"/>
  </r>
  <r>
    <x v="4737"/>
    <x v="13"/>
    <x v="4577"/>
    <x v="10"/>
    <x v="4737"/>
    <x v="1"/>
    <x v="13"/>
    <x v="0"/>
    <x v="0"/>
    <x v="262"/>
    <x v="5"/>
    <x v="1"/>
    <x v="7"/>
    <d v="2023-12-07T00:00:00"/>
    <d v="2024-03-30T00:00:00"/>
    <x v="13"/>
    <x v="3"/>
  </r>
  <r>
    <x v="4738"/>
    <x v="10"/>
    <x v="4578"/>
    <x v="2"/>
    <x v="4738"/>
    <x v="3"/>
    <x v="17"/>
    <x v="3"/>
    <x v="1"/>
    <x v="54"/>
    <x v="7"/>
    <x v="1"/>
    <x v="11"/>
    <d v="2024-11-25T00:00:00"/>
    <d v="2024-12-25T00:00:00"/>
    <x v="29"/>
    <x v="1"/>
  </r>
  <r>
    <x v="4739"/>
    <x v="26"/>
    <x v="4579"/>
    <x v="7"/>
    <x v="4739"/>
    <x v="1"/>
    <x v="13"/>
    <x v="3"/>
    <x v="0"/>
    <x v="358"/>
    <x v="9"/>
    <x v="1"/>
    <x v="11"/>
    <d v="2024-03-14T00:00:00"/>
    <d v="2024-03-29T00:00:00"/>
    <x v="11"/>
    <x v="3"/>
  </r>
  <r>
    <x v="4740"/>
    <x v="1"/>
    <x v="1980"/>
    <x v="1"/>
    <x v="4740"/>
    <x v="3"/>
    <x v="1"/>
    <x v="0"/>
    <x v="0"/>
    <x v="8"/>
    <x v="4"/>
    <x v="1"/>
    <x v="3"/>
    <d v="2024-10-13T00:00:00"/>
    <d v="2025-01-12T00:00:00"/>
    <x v="22"/>
    <x v="0"/>
  </r>
  <r>
    <x v="4741"/>
    <x v="36"/>
    <x v="4580"/>
    <x v="6"/>
    <x v="4741"/>
    <x v="0"/>
    <x v="18"/>
    <x v="0"/>
    <x v="0"/>
    <x v="315"/>
    <x v="8"/>
    <x v="0"/>
    <x v="7"/>
    <m/>
    <m/>
    <x v="3"/>
    <x v="3"/>
  </r>
  <r>
    <x v="4742"/>
    <x v="27"/>
    <x v="4581"/>
    <x v="3"/>
    <x v="4742"/>
    <x v="4"/>
    <x v="0"/>
    <x v="2"/>
    <x v="1"/>
    <x v="315"/>
    <x v="16"/>
    <x v="0"/>
    <x v="0"/>
    <m/>
    <m/>
    <x v="35"/>
    <x v="2"/>
  </r>
  <r>
    <x v="4743"/>
    <x v="32"/>
    <x v="4582"/>
    <x v="11"/>
    <x v="4743"/>
    <x v="5"/>
    <x v="6"/>
    <x v="0"/>
    <x v="1"/>
    <x v="315"/>
    <x v="12"/>
    <x v="1"/>
    <x v="10"/>
    <d v="2024-02-05T00:00:00"/>
    <d v="2024-07-21T00:00:00"/>
    <x v="12"/>
    <x v="2"/>
  </r>
  <r>
    <x v="4744"/>
    <x v="19"/>
    <x v="1361"/>
    <x v="7"/>
    <x v="4744"/>
    <x v="0"/>
    <x v="16"/>
    <x v="0"/>
    <x v="0"/>
    <x v="189"/>
    <x v="12"/>
    <x v="0"/>
    <x v="6"/>
    <m/>
    <m/>
    <x v="25"/>
    <x v="3"/>
  </r>
  <r>
    <x v="4745"/>
    <x v="9"/>
    <x v="4583"/>
    <x v="8"/>
    <x v="4745"/>
    <x v="3"/>
    <x v="13"/>
    <x v="1"/>
    <x v="0"/>
    <x v="406"/>
    <x v="3"/>
    <x v="1"/>
    <x v="7"/>
    <d v="2024-08-08T00:00:00"/>
    <d v="2024-09-16T00:00:00"/>
    <x v="3"/>
    <x v="3"/>
  </r>
  <r>
    <x v="4746"/>
    <x v="31"/>
    <x v="4584"/>
    <x v="12"/>
    <x v="4746"/>
    <x v="3"/>
    <x v="7"/>
    <x v="2"/>
    <x v="1"/>
    <x v="17"/>
    <x v="12"/>
    <x v="1"/>
    <x v="0"/>
    <d v="2024-06-25T00:00:00"/>
    <d v="2024-07-24T00:00:00"/>
    <x v="17"/>
    <x v="3"/>
  </r>
  <r>
    <x v="4747"/>
    <x v="7"/>
    <x v="4585"/>
    <x v="6"/>
    <x v="4747"/>
    <x v="5"/>
    <x v="2"/>
    <x v="1"/>
    <x v="1"/>
    <x v="24"/>
    <x v="8"/>
    <x v="1"/>
    <x v="8"/>
    <d v="2023-04-26T00:00:00"/>
    <d v="2024-09-27T00:00:00"/>
    <x v="4"/>
    <x v="3"/>
  </r>
  <r>
    <x v="4748"/>
    <x v="11"/>
    <x v="4586"/>
    <x v="8"/>
    <x v="4748"/>
    <x v="5"/>
    <x v="5"/>
    <x v="3"/>
    <x v="1"/>
    <x v="293"/>
    <x v="12"/>
    <x v="1"/>
    <x v="0"/>
    <d v="2023-03-16T00:00:00"/>
    <d v="2024-01-08T00:00:00"/>
    <x v="35"/>
    <x v="3"/>
  </r>
  <r>
    <x v="4749"/>
    <x v="30"/>
    <x v="4587"/>
    <x v="12"/>
    <x v="4749"/>
    <x v="2"/>
    <x v="10"/>
    <x v="0"/>
    <x v="1"/>
    <x v="19"/>
    <x v="16"/>
    <x v="0"/>
    <x v="5"/>
    <m/>
    <m/>
    <x v="33"/>
    <x v="3"/>
  </r>
  <r>
    <x v="4750"/>
    <x v="13"/>
    <x v="4588"/>
    <x v="10"/>
    <x v="4750"/>
    <x v="1"/>
    <x v="11"/>
    <x v="0"/>
    <x v="0"/>
    <x v="397"/>
    <x v="1"/>
    <x v="1"/>
    <x v="3"/>
    <d v="2024-10-06T00:00:00"/>
    <d v="2024-11-06T00:00:00"/>
    <x v="29"/>
    <x v="3"/>
  </r>
  <r>
    <x v="4751"/>
    <x v="17"/>
    <x v="4589"/>
    <x v="6"/>
    <x v="4751"/>
    <x v="1"/>
    <x v="18"/>
    <x v="2"/>
    <x v="0"/>
    <x v="27"/>
    <x v="14"/>
    <x v="0"/>
    <x v="0"/>
    <m/>
    <m/>
    <x v="4"/>
    <x v="3"/>
  </r>
  <r>
    <x v="4752"/>
    <x v="23"/>
    <x v="4590"/>
    <x v="9"/>
    <x v="4752"/>
    <x v="5"/>
    <x v="6"/>
    <x v="3"/>
    <x v="0"/>
    <x v="348"/>
    <x v="1"/>
    <x v="0"/>
    <x v="11"/>
    <m/>
    <m/>
    <x v="34"/>
    <x v="3"/>
  </r>
  <r>
    <x v="4753"/>
    <x v="35"/>
    <x v="4591"/>
    <x v="2"/>
    <x v="4753"/>
    <x v="4"/>
    <x v="13"/>
    <x v="2"/>
    <x v="1"/>
    <x v="327"/>
    <x v="3"/>
    <x v="0"/>
    <x v="3"/>
    <m/>
    <m/>
    <x v="24"/>
    <x v="1"/>
  </r>
  <r>
    <x v="4754"/>
    <x v="30"/>
    <x v="4592"/>
    <x v="12"/>
    <x v="4754"/>
    <x v="5"/>
    <x v="11"/>
    <x v="3"/>
    <x v="1"/>
    <x v="196"/>
    <x v="8"/>
    <x v="1"/>
    <x v="4"/>
    <d v="2025-01-18T00:00:00"/>
    <d v="2025-02-01T00:00:00"/>
    <x v="13"/>
    <x v="3"/>
  </r>
  <r>
    <x v="4755"/>
    <x v="17"/>
    <x v="4593"/>
    <x v="6"/>
    <x v="4755"/>
    <x v="2"/>
    <x v="19"/>
    <x v="2"/>
    <x v="0"/>
    <x v="38"/>
    <x v="7"/>
    <x v="1"/>
    <x v="6"/>
    <d v="2023-06-03T00:00:00"/>
    <d v="2023-08-01T00:00:00"/>
    <x v="13"/>
    <x v="3"/>
  </r>
  <r>
    <x v="4756"/>
    <x v="31"/>
    <x v="4594"/>
    <x v="12"/>
    <x v="4756"/>
    <x v="1"/>
    <x v="15"/>
    <x v="2"/>
    <x v="0"/>
    <x v="271"/>
    <x v="15"/>
    <x v="0"/>
    <x v="4"/>
    <m/>
    <m/>
    <x v="36"/>
    <x v="3"/>
  </r>
  <r>
    <x v="4757"/>
    <x v="19"/>
    <x v="4595"/>
    <x v="7"/>
    <x v="4757"/>
    <x v="4"/>
    <x v="8"/>
    <x v="4"/>
    <x v="0"/>
    <x v="380"/>
    <x v="16"/>
    <x v="1"/>
    <x v="4"/>
    <d v="2024-04-21T00:00:00"/>
    <d v="2024-08-17T00:00:00"/>
    <x v="16"/>
    <x v="3"/>
  </r>
  <r>
    <x v="4758"/>
    <x v="7"/>
    <x v="4596"/>
    <x v="6"/>
    <x v="4758"/>
    <x v="0"/>
    <x v="11"/>
    <x v="4"/>
    <x v="1"/>
    <x v="366"/>
    <x v="0"/>
    <x v="1"/>
    <x v="2"/>
    <d v="2024-12-24T00:00:00"/>
    <d v="2025-02-16T00:00:00"/>
    <x v="21"/>
    <x v="3"/>
  </r>
  <r>
    <x v="4759"/>
    <x v="29"/>
    <x v="4597"/>
    <x v="4"/>
    <x v="4759"/>
    <x v="4"/>
    <x v="12"/>
    <x v="1"/>
    <x v="1"/>
    <x v="405"/>
    <x v="3"/>
    <x v="0"/>
    <x v="7"/>
    <m/>
    <m/>
    <x v="0"/>
    <x v="3"/>
  </r>
  <r>
    <x v="4760"/>
    <x v="32"/>
    <x v="4598"/>
    <x v="11"/>
    <x v="4760"/>
    <x v="0"/>
    <x v="17"/>
    <x v="4"/>
    <x v="0"/>
    <x v="174"/>
    <x v="6"/>
    <x v="0"/>
    <x v="11"/>
    <m/>
    <m/>
    <x v="4"/>
    <x v="2"/>
  </r>
  <r>
    <x v="4761"/>
    <x v="35"/>
    <x v="4599"/>
    <x v="2"/>
    <x v="4761"/>
    <x v="5"/>
    <x v="16"/>
    <x v="0"/>
    <x v="1"/>
    <x v="256"/>
    <x v="4"/>
    <x v="1"/>
    <x v="0"/>
    <d v="2024-11-19T00:00:00"/>
    <d v="2025-01-26T00:00:00"/>
    <x v="5"/>
    <x v="1"/>
  </r>
  <r>
    <x v="4762"/>
    <x v="21"/>
    <x v="4600"/>
    <x v="10"/>
    <x v="4762"/>
    <x v="5"/>
    <x v="1"/>
    <x v="0"/>
    <x v="0"/>
    <x v="70"/>
    <x v="12"/>
    <x v="1"/>
    <x v="6"/>
    <d v="2025-02-03T00:00:00"/>
    <d v="2025-02-23T00:00:00"/>
    <x v="4"/>
    <x v="3"/>
  </r>
  <r>
    <x v="4763"/>
    <x v="27"/>
    <x v="4601"/>
    <x v="3"/>
    <x v="4763"/>
    <x v="0"/>
    <x v="4"/>
    <x v="2"/>
    <x v="0"/>
    <x v="266"/>
    <x v="3"/>
    <x v="0"/>
    <x v="4"/>
    <m/>
    <m/>
    <x v="33"/>
    <x v="2"/>
  </r>
  <r>
    <x v="4764"/>
    <x v="2"/>
    <x v="4602"/>
    <x v="2"/>
    <x v="4764"/>
    <x v="4"/>
    <x v="11"/>
    <x v="3"/>
    <x v="1"/>
    <x v="10"/>
    <x v="9"/>
    <x v="0"/>
    <x v="2"/>
    <m/>
    <m/>
    <x v="29"/>
    <x v="1"/>
  </r>
  <r>
    <x v="4765"/>
    <x v="34"/>
    <x v="4603"/>
    <x v="5"/>
    <x v="4765"/>
    <x v="0"/>
    <x v="12"/>
    <x v="0"/>
    <x v="1"/>
    <x v="141"/>
    <x v="13"/>
    <x v="1"/>
    <x v="0"/>
    <d v="2024-07-03T00:00:00"/>
    <d v="2024-08-13T00:00:00"/>
    <x v="16"/>
    <x v="3"/>
  </r>
  <r>
    <x v="4766"/>
    <x v="12"/>
    <x v="4604"/>
    <x v="9"/>
    <x v="4766"/>
    <x v="1"/>
    <x v="6"/>
    <x v="4"/>
    <x v="1"/>
    <x v="178"/>
    <x v="14"/>
    <x v="0"/>
    <x v="6"/>
    <m/>
    <m/>
    <x v="8"/>
    <x v="3"/>
  </r>
  <r>
    <x v="4767"/>
    <x v="7"/>
    <x v="4605"/>
    <x v="6"/>
    <x v="4767"/>
    <x v="2"/>
    <x v="6"/>
    <x v="1"/>
    <x v="0"/>
    <x v="120"/>
    <x v="15"/>
    <x v="1"/>
    <x v="1"/>
    <d v="2024-04-30T00:00:00"/>
    <d v="2024-05-09T00:00:00"/>
    <x v="26"/>
    <x v="3"/>
  </r>
  <r>
    <x v="4768"/>
    <x v="1"/>
    <x v="4606"/>
    <x v="1"/>
    <x v="4768"/>
    <x v="4"/>
    <x v="3"/>
    <x v="0"/>
    <x v="1"/>
    <x v="275"/>
    <x v="8"/>
    <x v="1"/>
    <x v="8"/>
    <d v="2023-06-02T00:00:00"/>
    <d v="2025-02-26T00:00:00"/>
    <x v="3"/>
    <x v="0"/>
  </r>
  <r>
    <x v="4769"/>
    <x v="9"/>
    <x v="4607"/>
    <x v="8"/>
    <x v="4769"/>
    <x v="2"/>
    <x v="3"/>
    <x v="4"/>
    <x v="1"/>
    <x v="271"/>
    <x v="7"/>
    <x v="0"/>
    <x v="10"/>
    <m/>
    <m/>
    <x v="7"/>
    <x v="3"/>
  </r>
  <r>
    <x v="4770"/>
    <x v="19"/>
    <x v="4608"/>
    <x v="7"/>
    <x v="4770"/>
    <x v="2"/>
    <x v="5"/>
    <x v="2"/>
    <x v="0"/>
    <x v="414"/>
    <x v="12"/>
    <x v="1"/>
    <x v="6"/>
    <d v="2024-04-21T00:00:00"/>
    <d v="2024-07-08T00:00:00"/>
    <x v="27"/>
    <x v="3"/>
  </r>
  <r>
    <x v="4771"/>
    <x v="21"/>
    <x v="4609"/>
    <x v="10"/>
    <x v="4771"/>
    <x v="4"/>
    <x v="5"/>
    <x v="2"/>
    <x v="1"/>
    <x v="237"/>
    <x v="7"/>
    <x v="0"/>
    <x v="5"/>
    <m/>
    <m/>
    <x v="36"/>
    <x v="3"/>
  </r>
  <r>
    <x v="4772"/>
    <x v="38"/>
    <x v="4610"/>
    <x v="0"/>
    <x v="4772"/>
    <x v="5"/>
    <x v="3"/>
    <x v="4"/>
    <x v="1"/>
    <x v="42"/>
    <x v="18"/>
    <x v="1"/>
    <x v="9"/>
    <d v="2023-10-22T00:00:00"/>
    <d v="2024-02-09T00:00:00"/>
    <x v="12"/>
    <x v="0"/>
  </r>
  <r>
    <x v="4773"/>
    <x v="32"/>
    <x v="4611"/>
    <x v="11"/>
    <x v="4773"/>
    <x v="0"/>
    <x v="7"/>
    <x v="2"/>
    <x v="1"/>
    <x v="79"/>
    <x v="14"/>
    <x v="0"/>
    <x v="6"/>
    <m/>
    <m/>
    <x v="7"/>
    <x v="2"/>
  </r>
  <r>
    <x v="4774"/>
    <x v="9"/>
    <x v="4612"/>
    <x v="8"/>
    <x v="4774"/>
    <x v="0"/>
    <x v="15"/>
    <x v="0"/>
    <x v="1"/>
    <x v="253"/>
    <x v="11"/>
    <x v="1"/>
    <x v="5"/>
    <d v="2023-04-26T00:00:00"/>
    <d v="2024-11-22T00:00:00"/>
    <x v="26"/>
    <x v="3"/>
  </r>
  <r>
    <x v="4775"/>
    <x v="18"/>
    <x v="4613"/>
    <x v="9"/>
    <x v="4775"/>
    <x v="4"/>
    <x v="12"/>
    <x v="3"/>
    <x v="1"/>
    <x v="106"/>
    <x v="7"/>
    <x v="1"/>
    <x v="3"/>
    <d v="2023-10-12T00:00:00"/>
    <d v="2024-02-29T00:00:00"/>
    <x v="9"/>
    <x v="3"/>
  </r>
  <r>
    <x v="4776"/>
    <x v="23"/>
    <x v="4614"/>
    <x v="9"/>
    <x v="4776"/>
    <x v="4"/>
    <x v="12"/>
    <x v="4"/>
    <x v="1"/>
    <x v="202"/>
    <x v="17"/>
    <x v="1"/>
    <x v="0"/>
    <d v="2024-06-16T00:00:00"/>
    <d v="2024-08-16T00:00:00"/>
    <x v="14"/>
    <x v="3"/>
  </r>
  <r>
    <x v="4777"/>
    <x v="23"/>
    <x v="4615"/>
    <x v="9"/>
    <x v="4777"/>
    <x v="3"/>
    <x v="11"/>
    <x v="1"/>
    <x v="0"/>
    <x v="1"/>
    <x v="0"/>
    <x v="1"/>
    <x v="8"/>
    <d v="2024-04-01T00:00:00"/>
    <d v="2024-07-23T00:00:00"/>
    <x v="31"/>
    <x v="3"/>
  </r>
  <r>
    <x v="4778"/>
    <x v="11"/>
    <x v="4616"/>
    <x v="8"/>
    <x v="4778"/>
    <x v="4"/>
    <x v="17"/>
    <x v="1"/>
    <x v="1"/>
    <x v="95"/>
    <x v="18"/>
    <x v="1"/>
    <x v="11"/>
    <d v="2025-02-23T00:00:00"/>
    <d v="2025-02-25T00:00:00"/>
    <x v="21"/>
    <x v="3"/>
  </r>
  <r>
    <x v="4779"/>
    <x v="29"/>
    <x v="4617"/>
    <x v="4"/>
    <x v="4779"/>
    <x v="5"/>
    <x v="1"/>
    <x v="2"/>
    <x v="0"/>
    <x v="163"/>
    <x v="16"/>
    <x v="1"/>
    <x v="11"/>
    <d v="2023-10-02T00:00:00"/>
    <d v="2024-10-09T00:00:00"/>
    <x v="24"/>
    <x v="3"/>
  </r>
  <r>
    <x v="4780"/>
    <x v="15"/>
    <x v="4618"/>
    <x v="1"/>
    <x v="4780"/>
    <x v="1"/>
    <x v="2"/>
    <x v="3"/>
    <x v="1"/>
    <x v="86"/>
    <x v="10"/>
    <x v="0"/>
    <x v="9"/>
    <m/>
    <m/>
    <x v="31"/>
    <x v="0"/>
  </r>
  <r>
    <x v="4781"/>
    <x v="24"/>
    <x v="4619"/>
    <x v="3"/>
    <x v="4781"/>
    <x v="5"/>
    <x v="17"/>
    <x v="4"/>
    <x v="1"/>
    <x v="253"/>
    <x v="18"/>
    <x v="1"/>
    <x v="9"/>
    <d v="2023-08-14T00:00:00"/>
    <d v="2024-04-08T00:00:00"/>
    <x v="16"/>
    <x v="2"/>
  </r>
  <r>
    <x v="4782"/>
    <x v="18"/>
    <x v="4620"/>
    <x v="9"/>
    <x v="4782"/>
    <x v="2"/>
    <x v="8"/>
    <x v="4"/>
    <x v="1"/>
    <x v="125"/>
    <x v="3"/>
    <x v="0"/>
    <x v="9"/>
    <m/>
    <m/>
    <x v="24"/>
    <x v="3"/>
  </r>
  <r>
    <x v="4783"/>
    <x v="13"/>
    <x v="4621"/>
    <x v="10"/>
    <x v="4783"/>
    <x v="1"/>
    <x v="3"/>
    <x v="2"/>
    <x v="1"/>
    <x v="314"/>
    <x v="11"/>
    <x v="0"/>
    <x v="2"/>
    <m/>
    <m/>
    <x v="34"/>
    <x v="3"/>
  </r>
  <r>
    <x v="4784"/>
    <x v="13"/>
    <x v="4622"/>
    <x v="10"/>
    <x v="4784"/>
    <x v="3"/>
    <x v="12"/>
    <x v="4"/>
    <x v="1"/>
    <x v="208"/>
    <x v="14"/>
    <x v="1"/>
    <x v="5"/>
    <d v="2024-03-08T00:00:00"/>
    <d v="2025-01-05T00:00:00"/>
    <x v="3"/>
    <x v="3"/>
  </r>
  <r>
    <x v="4785"/>
    <x v="23"/>
    <x v="4623"/>
    <x v="9"/>
    <x v="4785"/>
    <x v="3"/>
    <x v="4"/>
    <x v="1"/>
    <x v="0"/>
    <x v="138"/>
    <x v="4"/>
    <x v="0"/>
    <x v="11"/>
    <m/>
    <m/>
    <x v="9"/>
    <x v="3"/>
  </r>
  <r>
    <x v="4786"/>
    <x v="6"/>
    <x v="4624"/>
    <x v="5"/>
    <x v="4786"/>
    <x v="2"/>
    <x v="6"/>
    <x v="1"/>
    <x v="1"/>
    <x v="29"/>
    <x v="4"/>
    <x v="1"/>
    <x v="7"/>
    <d v="2025-01-17T00:00:00"/>
    <d v="2025-02-21T00:00:00"/>
    <x v="12"/>
    <x v="3"/>
  </r>
  <r>
    <x v="4787"/>
    <x v="13"/>
    <x v="4625"/>
    <x v="10"/>
    <x v="4787"/>
    <x v="4"/>
    <x v="11"/>
    <x v="1"/>
    <x v="1"/>
    <x v="128"/>
    <x v="17"/>
    <x v="0"/>
    <x v="9"/>
    <m/>
    <m/>
    <x v="15"/>
    <x v="3"/>
  </r>
  <r>
    <x v="4788"/>
    <x v="31"/>
    <x v="4626"/>
    <x v="12"/>
    <x v="4788"/>
    <x v="1"/>
    <x v="7"/>
    <x v="4"/>
    <x v="1"/>
    <x v="68"/>
    <x v="19"/>
    <x v="0"/>
    <x v="4"/>
    <m/>
    <m/>
    <x v="11"/>
    <x v="3"/>
  </r>
  <r>
    <x v="4789"/>
    <x v="14"/>
    <x v="4627"/>
    <x v="11"/>
    <x v="4789"/>
    <x v="3"/>
    <x v="13"/>
    <x v="2"/>
    <x v="1"/>
    <x v="41"/>
    <x v="12"/>
    <x v="1"/>
    <x v="3"/>
    <d v="2024-10-22T00:00:00"/>
    <d v="2025-02-18T00:00:00"/>
    <x v="36"/>
    <x v="2"/>
  </r>
  <r>
    <x v="4790"/>
    <x v="33"/>
    <x v="4628"/>
    <x v="0"/>
    <x v="4790"/>
    <x v="0"/>
    <x v="13"/>
    <x v="2"/>
    <x v="0"/>
    <x v="379"/>
    <x v="0"/>
    <x v="1"/>
    <x v="11"/>
    <d v="2023-09-08T00:00:00"/>
    <d v="2023-10-11T00:00:00"/>
    <x v="5"/>
    <x v="0"/>
  </r>
  <r>
    <x v="4791"/>
    <x v="37"/>
    <x v="1063"/>
    <x v="5"/>
    <x v="4791"/>
    <x v="5"/>
    <x v="15"/>
    <x v="3"/>
    <x v="1"/>
    <x v="31"/>
    <x v="2"/>
    <x v="1"/>
    <x v="6"/>
    <d v="2023-09-20T00:00:00"/>
    <d v="2024-10-23T00:00:00"/>
    <x v="3"/>
    <x v="3"/>
  </r>
  <r>
    <x v="4792"/>
    <x v="9"/>
    <x v="4629"/>
    <x v="8"/>
    <x v="4792"/>
    <x v="1"/>
    <x v="3"/>
    <x v="1"/>
    <x v="0"/>
    <x v="312"/>
    <x v="9"/>
    <x v="1"/>
    <x v="2"/>
    <d v="2024-11-30T00:00:00"/>
    <d v="2025-01-26T00:00:00"/>
    <x v="7"/>
    <x v="3"/>
  </r>
  <r>
    <x v="4793"/>
    <x v="26"/>
    <x v="4630"/>
    <x v="7"/>
    <x v="4793"/>
    <x v="5"/>
    <x v="9"/>
    <x v="0"/>
    <x v="0"/>
    <x v="163"/>
    <x v="19"/>
    <x v="1"/>
    <x v="6"/>
    <d v="2023-04-18T00:00:00"/>
    <d v="2023-10-19T00:00:00"/>
    <x v="32"/>
    <x v="3"/>
  </r>
  <r>
    <x v="4794"/>
    <x v="24"/>
    <x v="4631"/>
    <x v="3"/>
    <x v="4794"/>
    <x v="2"/>
    <x v="2"/>
    <x v="1"/>
    <x v="1"/>
    <x v="26"/>
    <x v="13"/>
    <x v="1"/>
    <x v="6"/>
    <d v="2024-10-27T00:00:00"/>
    <d v="2025-01-21T00:00:00"/>
    <x v="10"/>
    <x v="2"/>
  </r>
  <r>
    <x v="4795"/>
    <x v="25"/>
    <x v="4632"/>
    <x v="12"/>
    <x v="4795"/>
    <x v="1"/>
    <x v="2"/>
    <x v="3"/>
    <x v="0"/>
    <x v="50"/>
    <x v="5"/>
    <x v="1"/>
    <x v="1"/>
    <d v="2023-07-14T00:00:00"/>
    <d v="2023-10-10T00:00:00"/>
    <x v="7"/>
    <x v="3"/>
  </r>
  <r>
    <x v="4796"/>
    <x v="31"/>
    <x v="4633"/>
    <x v="12"/>
    <x v="4796"/>
    <x v="4"/>
    <x v="0"/>
    <x v="2"/>
    <x v="0"/>
    <x v="236"/>
    <x v="13"/>
    <x v="0"/>
    <x v="3"/>
    <m/>
    <m/>
    <x v="3"/>
    <x v="3"/>
  </r>
  <r>
    <x v="4797"/>
    <x v="29"/>
    <x v="4634"/>
    <x v="4"/>
    <x v="4797"/>
    <x v="1"/>
    <x v="11"/>
    <x v="0"/>
    <x v="0"/>
    <x v="108"/>
    <x v="19"/>
    <x v="0"/>
    <x v="8"/>
    <m/>
    <m/>
    <x v="21"/>
    <x v="3"/>
  </r>
  <r>
    <x v="4798"/>
    <x v="3"/>
    <x v="4635"/>
    <x v="3"/>
    <x v="4798"/>
    <x v="5"/>
    <x v="18"/>
    <x v="3"/>
    <x v="1"/>
    <x v="259"/>
    <x v="1"/>
    <x v="1"/>
    <x v="6"/>
    <d v="2024-08-31T00:00:00"/>
    <d v="2024-11-15T00:00:00"/>
    <x v="31"/>
    <x v="2"/>
  </r>
  <r>
    <x v="4799"/>
    <x v="19"/>
    <x v="4636"/>
    <x v="7"/>
    <x v="4799"/>
    <x v="3"/>
    <x v="17"/>
    <x v="0"/>
    <x v="0"/>
    <x v="115"/>
    <x v="0"/>
    <x v="0"/>
    <x v="10"/>
    <m/>
    <m/>
    <x v="29"/>
    <x v="3"/>
  </r>
  <r>
    <x v="4800"/>
    <x v="15"/>
    <x v="4637"/>
    <x v="1"/>
    <x v="4800"/>
    <x v="0"/>
    <x v="17"/>
    <x v="0"/>
    <x v="0"/>
    <x v="408"/>
    <x v="1"/>
    <x v="0"/>
    <x v="7"/>
    <m/>
    <m/>
    <x v="11"/>
    <x v="0"/>
  </r>
  <r>
    <x v="4801"/>
    <x v="35"/>
    <x v="4638"/>
    <x v="2"/>
    <x v="4801"/>
    <x v="0"/>
    <x v="4"/>
    <x v="3"/>
    <x v="1"/>
    <x v="275"/>
    <x v="6"/>
    <x v="0"/>
    <x v="5"/>
    <m/>
    <m/>
    <x v="29"/>
    <x v="1"/>
  </r>
  <r>
    <x v="4802"/>
    <x v="3"/>
    <x v="4639"/>
    <x v="3"/>
    <x v="4802"/>
    <x v="0"/>
    <x v="13"/>
    <x v="2"/>
    <x v="0"/>
    <x v="379"/>
    <x v="12"/>
    <x v="0"/>
    <x v="2"/>
    <m/>
    <m/>
    <x v="2"/>
    <x v="2"/>
  </r>
  <r>
    <x v="4803"/>
    <x v="23"/>
    <x v="4640"/>
    <x v="9"/>
    <x v="4803"/>
    <x v="0"/>
    <x v="2"/>
    <x v="4"/>
    <x v="1"/>
    <x v="405"/>
    <x v="2"/>
    <x v="0"/>
    <x v="10"/>
    <m/>
    <m/>
    <x v="4"/>
    <x v="3"/>
  </r>
  <r>
    <x v="4804"/>
    <x v="16"/>
    <x v="4641"/>
    <x v="1"/>
    <x v="4804"/>
    <x v="1"/>
    <x v="10"/>
    <x v="4"/>
    <x v="1"/>
    <x v="279"/>
    <x v="9"/>
    <x v="1"/>
    <x v="10"/>
    <d v="2024-11-16T00:00:00"/>
    <d v="2025-01-13T00:00:00"/>
    <x v="36"/>
    <x v="0"/>
  </r>
  <r>
    <x v="4805"/>
    <x v="24"/>
    <x v="4642"/>
    <x v="3"/>
    <x v="4805"/>
    <x v="4"/>
    <x v="6"/>
    <x v="4"/>
    <x v="0"/>
    <x v="346"/>
    <x v="7"/>
    <x v="1"/>
    <x v="8"/>
    <d v="2023-06-15T00:00:00"/>
    <d v="2024-12-13T00:00:00"/>
    <x v="29"/>
    <x v="2"/>
  </r>
  <r>
    <x v="4806"/>
    <x v="20"/>
    <x v="4643"/>
    <x v="8"/>
    <x v="4806"/>
    <x v="1"/>
    <x v="12"/>
    <x v="0"/>
    <x v="0"/>
    <x v="375"/>
    <x v="12"/>
    <x v="1"/>
    <x v="4"/>
    <d v="2024-02-07T00:00:00"/>
    <d v="2024-02-18T00:00:00"/>
    <x v="30"/>
    <x v="3"/>
  </r>
  <r>
    <x v="4807"/>
    <x v="9"/>
    <x v="4644"/>
    <x v="8"/>
    <x v="4807"/>
    <x v="3"/>
    <x v="17"/>
    <x v="1"/>
    <x v="1"/>
    <x v="45"/>
    <x v="3"/>
    <x v="1"/>
    <x v="10"/>
    <d v="2023-07-09T00:00:00"/>
    <d v="2024-10-05T00:00:00"/>
    <x v="29"/>
    <x v="3"/>
  </r>
  <r>
    <x v="4808"/>
    <x v="5"/>
    <x v="4645"/>
    <x v="4"/>
    <x v="4808"/>
    <x v="4"/>
    <x v="15"/>
    <x v="0"/>
    <x v="0"/>
    <x v="174"/>
    <x v="6"/>
    <x v="0"/>
    <x v="5"/>
    <m/>
    <m/>
    <x v="20"/>
    <x v="3"/>
  </r>
  <r>
    <x v="4809"/>
    <x v="29"/>
    <x v="4646"/>
    <x v="4"/>
    <x v="4809"/>
    <x v="2"/>
    <x v="12"/>
    <x v="2"/>
    <x v="0"/>
    <x v="155"/>
    <x v="9"/>
    <x v="1"/>
    <x v="2"/>
    <d v="2024-07-05T00:00:00"/>
    <d v="2024-10-01T00:00:00"/>
    <x v="1"/>
    <x v="3"/>
  </r>
  <r>
    <x v="4810"/>
    <x v="17"/>
    <x v="4647"/>
    <x v="6"/>
    <x v="4810"/>
    <x v="4"/>
    <x v="17"/>
    <x v="4"/>
    <x v="1"/>
    <x v="398"/>
    <x v="0"/>
    <x v="1"/>
    <x v="8"/>
    <d v="2024-12-24T00:00:00"/>
    <d v="2025-01-26T00:00:00"/>
    <x v="1"/>
    <x v="3"/>
  </r>
  <r>
    <x v="4811"/>
    <x v="33"/>
    <x v="4648"/>
    <x v="0"/>
    <x v="4811"/>
    <x v="1"/>
    <x v="4"/>
    <x v="3"/>
    <x v="1"/>
    <x v="152"/>
    <x v="16"/>
    <x v="1"/>
    <x v="10"/>
    <d v="2023-06-14T00:00:00"/>
    <d v="2023-09-24T00:00:00"/>
    <x v="10"/>
    <x v="0"/>
  </r>
  <r>
    <x v="4812"/>
    <x v="7"/>
    <x v="4649"/>
    <x v="6"/>
    <x v="4812"/>
    <x v="1"/>
    <x v="3"/>
    <x v="4"/>
    <x v="0"/>
    <x v="341"/>
    <x v="12"/>
    <x v="1"/>
    <x v="6"/>
    <d v="2023-07-09T00:00:00"/>
    <d v="2024-03-31T00:00:00"/>
    <x v="23"/>
    <x v="3"/>
  </r>
  <r>
    <x v="4813"/>
    <x v="4"/>
    <x v="4650"/>
    <x v="1"/>
    <x v="4813"/>
    <x v="0"/>
    <x v="2"/>
    <x v="3"/>
    <x v="0"/>
    <x v="126"/>
    <x v="18"/>
    <x v="0"/>
    <x v="7"/>
    <m/>
    <m/>
    <x v="26"/>
    <x v="0"/>
  </r>
  <r>
    <x v="4814"/>
    <x v="35"/>
    <x v="4651"/>
    <x v="2"/>
    <x v="4814"/>
    <x v="1"/>
    <x v="6"/>
    <x v="1"/>
    <x v="0"/>
    <x v="272"/>
    <x v="9"/>
    <x v="1"/>
    <x v="1"/>
    <d v="2023-11-26T00:00:00"/>
    <d v="2024-10-26T00:00:00"/>
    <x v="10"/>
    <x v="1"/>
  </r>
  <r>
    <x v="4815"/>
    <x v="8"/>
    <x v="4652"/>
    <x v="7"/>
    <x v="4815"/>
    <x v="0"/>
    <x v="1"/>
    <x v="2"/>
    <x v="0"/>
    <x v="277"/>
    <x v="15"/>
    <x v="1"/>
    <x v="5"/>
    <d v="2024-08-21T00:00:00"/>
    <d v="2025-01-28T00:00:00"/>
    <x v="26"/>
    <x v="3"/>
  </r>
  <r>
    <x v="4816"/>
    <x v="11"/>
    <x v="4653"/>
    <x v="8"/>
    <x v="4816"/>
    <x v="0"/>
    <x v="2"/>
    <x v="3"/>
    <x v="0"/>
    <x v="378"/>
    <x v="8"/>
    <x v="1"/>
    <x v="11"/>
    <d v="2024-11-29T00:00:00"/>
    <d v="2024-12-04T00:00:00"/>
    <x v="28"/>
    <x v="3"/>
  </r>
  <r>
    <x v="4817"/>
    <x v="36"/>
    <x v="4654"/>
    <x v="6"/>
    <x v="4817"/>
    <x v="0"/>
    <x v="8"/>
    <x v="0"/>
    <x v="0"/>
    <x v="405"/>
    <x v="15"/>
    <x v="0"/>
    <x v="2"/>
    <m/>
    <m/>
    <x v="0"/>
    <x v="3"/>
  </r>
  <r>
    <x v="4818"/>
    <x v="19"/>
    <x v="4655"/>
    <x v="7"/>
    <x v="4818"/>
    <x v="0"/>
    <x v="10"/>
    <x v="3"/>
    <x v="1"/>
    <x v="48"/>
    <x v="2"/>
    <x v="1"/>
    <x v="9"/>
    <d v="2024-02-27T00:00:00"/>
    <d v="2024-12-22T00:00:00"/>
    <x v="26"/>
    <x v="3"/>
  </r>
  <r>
    <x v="4819"/>
    <x v="26"/>
    <x v="4656"/>
    <x v="7"/>
    <x v="4819"/>
    <x v="5"/>
    <x v="11"/>
    <x v="1"/>
    <x v="1"/>
    <x v="169"/>
    <x v="9"/>
    <x v="0"/>
    <x v="6"/>
    <m/>
    <m/>
    <x v="13"/>
    <x v="3"/>
  </r>
  <r>
    <x v="4820"/>
    <x v="8"/>
    <x v="4657"/>
    <x v="7"/>
    <x v="4820"/>
    <x v="0"/>
    <x v="6"/>
    <x v="4"/>
    <x v="0"/>
    <x v="87"/>
    <x v="17"/>
    <x v="1"/>
    <x v="10"/>
    <d v="2023-12-28T00:00:00"/>
    <d v="2024-03-14T00:00:00"/>
    <x v="12"/>
    <x v="3"/>
  </r>
  <r>
    <x v="4821"/>
    <x v="30"/>
    <x v="4658"/>
    <x v="12"/>
    <x v="4821"/>
    <x v="2"/>
    <x v="7"/>
    <x v="3"/>
    <x v="1"/>
    <x v="68"/>
    <x v="10"/>
    <x v="0"/>
    <x v="0"/>
    <m/>
    <m/>
    <x v="13"/>
    <x v="3"/>
  </r>
  <r>
    <x v="4822"/>
    <x v="28"/>
    <x v="1144"/>
    <x v="4"/>
    <x v="4822"/>
    <x v="3"/>
    <x v="12"/>
    <x v="0"/>
    <x v="1"/>
    <x v="302"/>
    <x v="18"/>
    <x v="1"/>
    <x v="10"/>
    <d v="2024-08-09T00:00:00"/>
    <d v="2024-09-13T00:00:00"/>
    <x v="18"/>
    <x v="3"/>
  </r>
  <r>
    <x v="4823"/>
    <x v="15"/>
    <x v="4659"/>
    <x v="1"/>
    <x v="4823"/>
    <x v="2"/>
    <x v="9"/>
    <x v="0"/>
    <x v="0"/>
    <x v="166"/>
    <x v="2"/>
    <x v="1"/>
    <x v="4"/>
    <d v="2024-12-12T00:00:00"/>
    <d v="2024-12-17T00:00:00"/>
    <x v="21"/>
    <x v="0"/>
  </r>
  <r>
    <x v="4824"/>
    <x v="28"/>
    <x v="4660"/>
    <x v="4"/>
    <x v="4824"/>
    <x v="2"/>
    <x v="14"/>
    <x v="2"/>
    <x v="0"/>
    <x v="361"/>
    <x v="3"/>
    <x v="0"/>
    <x v="3"/>
    <m/>
    <m/>
    <x v="23"/>
    <x v="3"/>
  </r>
  <r>
    <x v="4825"/>
    <x v="22"/>
    <x v="4661"/>
    <x v="11"/>
    <x v="4825"/>
    <x v="2"/>
    <x v="3"/>
    <x v="4"/>
    <x v="0"/>
    <x v="44"/>
    <x v="12"/>
    <x v="1"/>
    <x v="7"/>
    <d v="2023-09-04T00:00:00"/>
    <d v="2024-04-06T00:00:00"/>
    <x v="24"/>
    <x v="2"/>
  </r>
  <r>
    <x v="4826"/>
    <x v="0"/>
    <x v="4662"/>
    <x v="0"/>
    <x v="4826"/>
    <x v="2"/>
    <x v="1"/>
    <x v="2"/>
    <x v="1"/>
    <x v="81"/>
    <x v="1"/>
    <x v="0"/>
    <x v="2"/>
    <m/>
    <m/>
    <x v="27"/>
    <x v="0"/>
  </r>
  <r>
    <x v="4827"/>
    <x v="32"/>
    <x v="4663"/>
    <x v="11"/>
    <x v="4827"/>
    <x v="3"/>
    <x v="13"/>
    <x v="1"/>
    <x v="0"/>
    <x v="38"/>
    <x v="15"/>
    <x v="1"/>
    <x v="1"/>
    <d v="2023-10-19T00:00:00"/>
    <d v="2024-12-17T00:00:00"/>
    <x v="15"/>
    <x v="2"/>
  </r>
  <r>
    <x v="4828"/>
    <x v="37"/>
    <x v="4664"/>
    <x v="5"/>
    <x v="4828"/>
    <x v="4"/>
    <x v="18"/>
    <x v="3"/>
    <x v="1"/>
    <x v="344"/>
    <x v="12"/>
    <x v="0"/>
    <x v="5"/>
    <m/>
    <m/>
    <x v="21"/>
    <x v="3"/>
  </r>
  <r>
    <x v="4829"/>
    <x v="17"/>
    <x v="4665"/>
    <x v="6"/>
    <x v="4829"/>
    <x v="1"/>
    <x v="6"/>
    <x v="2"/>
    <x v="1"/>
    <x v="352"/>
    <x v="5"/>
    <x v="1"/>
    <x v="10"/>
    <d v="2025-01-12T00:00:00"/>
    <d v="2025-01-12T00:00:00"/>
    <x v="8"/>
    <x v="3"/>
  </r>
  <r>
    <x v="4830"/>
    <x v="23"/>
    <x v="3416"/>
    <x v="9"/>
    <x v="4830"/>
    <x v="2"/>
    <x v="11"/>
    <x v="3"/>
    <x v="1"/>
    <x v="44"/>
    <x v="19"/>
    <x v="1"/>
    <x v="4"/>
    <d v="2023-08-20T00:00:00"/>
    <d v="2024-10-12T00:00:00"/>
    <x v="13"/>
    <x v="3"/>
  </r>
  <r>
    <x v="4831"/>
    <x v="11"/>
    <x v="4666"/>
    <x v="8"/>
    <x v="4831"/>
    <x v="5"/>
    <x v="12"/>
    <x v="3"/>
    <x v="0"/>
    <x v="348"/>
    <x v="8"/>
    <x v="0"/>
    <x v="9"/>
    <m/>
    <m/>
    <x v="16"/>
    <x v="3"/>
  </r>
  <r>
    <x v="4832"/>
    <x v="11"/>
    <x v="4667"/>
    <x v="8"/>
    <x v="4832"/>
    <x v="2"/>
    <x v="17"/>
    <x v="0"/>
    <x v="0"/>
    <x v="346"/>
    <x v="5"/>
    <x v="0"/>
    <x v="7"/>
    <m/>
    <m/>
    <x v="13"/>
    <x v="3"/>
  </r>
  <r>
    <x v="4833"/>
    <x v="35"/>
    <x v="4668"/>
    <x v="2"/>
    <x v="4833"/>
    <x v="4"/>
    <x v="11"/>
    <x v="0"/>
    <x v="0"/>
    <x v="9"/>
    <x v="14"/>
    <x v="1"/>
    <x v="8"/>
    <d v="2024-09-29T00:00:00"/>
    <d v="2024-12-03T00:00:00"/>
    <x v="13"/>
    <x v="1"/>
  </r>
  <r>
    <x v="4834"/>
    <x v="6"/>
    <x v="4669"/>
    <x v="5"/>
    <x v="4834"/>
    <x v="1"/>
    <x v="9"/>
    <x v="2"/>
    <x v="1"/>
    <x v="178"/>
    <x v="18"/>
    <x v="0"/>
    <x v="11"/>
    <m/>
    <m/>
    <x v="14"/>
    <x v="3"/>
  </r>
  <r>
    <x v="4835"/>
    <x v="38"/>
    <x v="4670"/>
    <x v="0"/>
    <x v="4835"/>
    <x v="5"/>
    <x v="0"/>
    <x v="3"/>
    <x v="0"/>
    <x v="6"/>
    <x v="17"/>
    <x v="1"/>
    <x v="10"/>
    <d v="2024-10-03T00:00:00"/>
    <d v="2024-10-19T00:00:00"/>
    <x v="32"/>
    <x v="0"/>
  </r>
  <r>
    <x v="4836"/>
    <x v="1"/>
    <x v="4671"/>
    <x v="1"/>
    <x v="4836"/>
    <x v="5"/>
    <x v="3"/>
    <x v="4"/>
    <x v="0"/>
    <x v="199"/>
    <x v="1"/>
    <x v="1"/>
    <x v="9"/>
    <d v="2023-05-09T00:00:00"/>
    <d v="2025-02-16T00:00:00"/>
    <x v="24"/>
    <x v="0"/>
  </r>
  <r>
    <x v="4837"/>
    <x v="32"/>
    <x v="4672"/>
    <x v="11"/>
    <x v="4837"/>
    <x v="0"/>
    <x v="6"/>
    <x v="3"/>
    <x v="1"/>
    <x v="326"/>
    <x v="2"/>
    <x v="0"/>
    <x v="8"/>
    <m/>
    <m/>
    <x v="6"/>
    <x v="2"/>
  </r>
  <r>
    <x v="4838"/>
    <x v="5"/>
    <x v="4673"/>
    <x v="4"/>
    <x v="4838"/>
    <x v="3"/>
    <x v="13"/>
    <x v="1"/>
    <x v="0"/>
    <x v="259"/>
    <x v="12"/>
    <x v="0"/>
    <x v="3"/>
    <m/>
    <m/>
    <x v="21"/>
    <x v="3"/>
  </r>
  <r>
    <x v="4839"/>
    <x v="19"/>
    <x v="4674"/>
    <x v="7"/>
    <x v="4839"/>
    <x v="5"/>
    <x v="19"/>
    <x v="0"/>
    <x v="0"/>
    <x v="338"/>
    <x v="16"/>
    <x v="0"/>
    <x v="11"/>
    <m/>
    <m/>
    <x v="1"/>
    <x v="3"/>
  </r>
  <r>
    <x v="4840"/>
    <x v="3"/>
    <x v="4675"/>
    <x v="3"/>
    <x v="4840"/>
    <x v="5"/>
    <x v="10"/>
    <x v="1"/>
    <x v="1"/>
    <x v="219"/>
    <x v="3"/>
    <x v="0"/>
    <x v="8"/>
    <m/>
    <m/>
    <x v="15"/>
    <x v="2"/>
  </r>
  <r>
    <x v="4841"/>
    <x v="0"/>
    <x v="4676"/>
    <x v="0"/>
    <x v="4841"/>
    <x v="3"/>
    <x v="19"/>
    <x v="1"/>
    <x v="1"/>
    <x v="139"/>
    <x v="8"/>
    <x v="1"/>
    <x v="8"/>
    <d v="2023-05-25T00:00:00"/>
    <d v="2024-03-14T00:00:00"/>
    <x v="9"/>
    <x v="0"/>
  </r>
  <r>
    <x v="4842"/>
    <x v="19"/>
    <x v="4677"/>
    <x v="7"/>
    <x v="4842"/>
    <x v="1"/>
    <x v="7"/>
    <x v="2"/>
    <x v="0"/>
    <x v="80"/>
    <x v="10"/>
    <x v="1"/>
    <x v="11"/>
    <d v="2024-12-15T00:00:00"/>
    <d v="2024-12-25T00:00:00"/>
    <x v="18"/>
    <x v="3"/>
  </r>
  <r>
    <x v="4843"/>
    <x v="1"/>
    <x v="4678"/>
    <x v="1"/>
    <x v="4843"/>
    <x v="5"/>
    <x v="0"/>
    <x v="3"/>
    <x v="0"/>
    <x v="157"/>
    <x v="17"/>
    <x v="1"/>
    <x v="0"/>
    <d v="2025-01-16T00:00:00"/>
    <d v="2025-02-04T00:00:00"/>
    <x v="22"/>
    <x v="0"/>
  </r>
  <r>
    <x v="4844"/>
    <x v="17"/>
    <x v="4679"/>
    <x v="6"/>
    <x v="4844"/>
    <x v="0"/>
    <x v="11"/>
    <x v="2"/>
    <x v="0"/>
    <x v="326"/>
    <x v="15"/>
    <x v="1"/>
    <x v="11"/>
    <d v="2024-12-04T00:00:00"/>
    <d v="2024-12-05T00:00:00"/>
    <x v="34"/>
    <x v="3"/>
  </r>
  <r>
    <x v="4845"/>
    <x v="36"/>
    <x v="4680"/>
    <x v="6"/>
    <x v="4845"/>
    <x v="4"/>
    <x v="12"/>
    <x v="2"/>
    <x v="1"/>
    <x v="225"/>
    <x v="10"/>
    <x v="0"/>
    <x v="11"/>
    <m/>
    <m/>
    <x v="19"/>
    <x v="3"/>
  </r>
  <r>
    <x v="4846"/>
    <x v="36"/>
    <x v="4681"/>
    <x v="6"/>
    <x v="4846"/>
    <x v="1"/>
    <x v="7"/>
    <x v="1"/>
    <x v="0"/>
    <x v="287"/>
    <x v="0"/>
    <x v="0"/>
    <x v="0"/>
    <m/>
    <m/>
    <x v="29"/>
    <x v="3"/>
  </r>
  <r>
    <x v="4847"/>
    <x v="15"/>
    <x v="4682"/>
    <x v="1"/>
    <x v="4847"/>
    <x v="0"/>
    <x v="17"/>
    <x v="1"/>
    <x v="1"/>
    <x v="47"/>
    <x v="14"/>
    <x v="1"/>
    <x v="1"/>
    <d v="2023-11-05T00:00:00"/>
    <d v="2024-08-31T00:00:00"/>
    <x v="21"/>
    <x v="0"/>
  </r>
  <r>
    <x v="4848"/>
    <x v="28"/>
    <x v="4683"/>
    <x v="4"/>
    <x v="4848"/>
    <x v="0"/>
    <x v="0"/>
    <x v="4"/>
    <x v="1"/>
    <x v="109"/>
    <x v="16"/>
    <x v="1"/>
    <x v="7"/>
    <d v="2023-03-12T00:00:00"/>
    <d v="2024-10-04T00:00:00"/>
    <x v="8"/>
    <x v="3"/>
  </r>
  <r>
    <x v="4849"/>
    <x v="11"/>
    <x v="4684"/>
    <x v="8"/>
    <x v="4849"/>
    <x v="2"/>
    <x v="13"/>
    <x v="2"/>
    <x v="0"/>
    <x v="409"/>
    <x v="13"/>
    <x v="0"/>
    <x v="10"/>
    <m/>
    <m/>
    <x v="22"/>
    <x v="3"/>
  </r>
  <r>
    <x v="4850"/>
    <x v="26"/>
    <x v="4685"/>
    <x v="7"/>
    <x v="4850"/>
    <x v="1"/>
    <x v="8"/>
    <x v="3"/>
    <x v="1"/>
    <x v="323"/>
    <x v="9"/>
    <x v="0"/>
    <x v="9"/>
    <m/>
    <m/>
    <x v="29"/>
    <x v="3"/>
  </r>
  <r>
    <x v="4851"/>
    <x v="25"/>
    <x v="4686"/>
    <x v="12"/>
    <x v="4851"/>
    <x v="2"/>
    <x v="5"/>
    <x v="4"/>
    <x v="0"/>
    <x v="387"/>
    <x v="8"/>
    <x v="1"/>
    <x v="9"/>
    <d v="2024-05-12T00:00:00"/>
    <d v="2024-07-21T00:00:00"/>
    <x v="24"/>
    <x v="3"/>
  </r>
  <r>
    <x v="4852"/>
    <x v="34"/>
    <x v="4687"/>
    <x v="5"/>
    <x v="4852"/>
    <x v="1"/>
    <x v="7"/>
    <x v="0"/>
    <x v="1"/>
    <x v="245"/>
    <x v="9"/>
    <x v="1"/>
    <x v="8"/>
    <d v="2023-05-14T00:00:00"/>
    <d v="2024-11-07T00:00:00"/>
    <x v="10"/>
    <x v="3"/>
  </r>
  <r>
    <x v="4853"/>
    <x v="38"/>
    <x v="4688"/>
    <x v="0"/>
    <x v="4853"/>
    <x v="3"/>
    <x v="7"/>
    <x v="4"/>
    <x v="0"/>
    <x v="249"/>
    <x v="8"/>
    <x v="0"/>
    <x v="1"/>
    <m/>
    <m/>
    <x v="16"/>
    <x v="0"/>
  </r>
  <r>
    <x v="4854"/>
    <x v="12"/>
    <x v="4689"/>
    <x v="9"/>
    <x v="4854"/>
    <x v="3"/>
    <x v="15"/>
    <x v="3"/>
    <x v="1"/>
    <x v="155"/>
    <x v="11"/>
    <x v="0"/>
    <x v="7"/>
    <m/>
    <m/>
    <x v="2"/>
    <x v="3"/>
  </r>
  <r>
    <x v="4855"/>
    <x v="29"/>
    <x v="4690"/>
    <x v="4"/>
    <x v="4855"/>
    <x v="1"/>
    <x v="6"/>
    <x v="3"/>
    <x v="1"/>
    <x v="159"/>
    <x v="2"/>
    <x v="1"/>
    <x v="5"/>
    <d v="2024-02-17T00:00:00"/>
    <d v="2024-06-26T00:00:00"/>
    <x v="32"/>
    <x v="3"/>
  </r>
  <r>
    <x v="4856"/>
    <x v="6"/>
    <x v="4691"/>
    <x v="5"/>
    <x v="4856"/>
    <x v="4"/>
    <x v="3"/>
    <x v="2"/>
    <x v="0"/>
    <x v="237"/>
    <x v="18"/>
    <x v="0"/>
    <x v="5"/>
    <m/>
    <m/>
    <x v="16"/>
    <x v="3"/>
  </r>
  <r>
    <x v="4857"/>
    <x v="37"/>
    <x v="4692"/>
    <x v="5"/>
    <x v="4857"/>
    <x v="2"/>
    <x v="8"/>
    <x v="2"/>
    <x v="1"/>
    <x v="198"/>
    <x v="19"/>
    <x v="0"/>
    <x v="0"/>
    <m/>
    <m/>
    <x v="1"/>
    <x v="3"/>
  </r>
  <r>
    <x v="4858"/>
    <x v="25"/>
    <x v="4693"/>
    <x v="12"/>
    <x v="4858"/>
    <x v="2"/>
    <x v="11"/>
    <x v="2"/>
    <x v="0"/>
    <x v="342"/>
    <x v="4"/>
    <x v="0"/>
    <x v="8"/>
    <m/>
    <m/>
    <x v="25"/>
    <x v="3"/>
  </r>
  <r>
    <x v="4859"/>
    <x v="7"/>
    <x v="4694"/>
    <x v="6"/>
    <x v="4859"/>
    <x v="4"/>
    <x v="10"/>
    <x v="1"/>
    <x v="0"/>
    <x v="204"/>
    <x v="10"/>
    <x v="0"/>
    <x v="11"/>
    <m/>
    <m/>
    <x v="5"/>
    <x v="3"/>
  </r>
  <r>
    <x v="4860"/>
    <x v="21"/>
    <x v="4695"/>
    <x v="10"/>
    <x v="4860"/>
    <x v="4"/>
    <x v="0"/>
    <x v="3"/>
    <x v="0"/>
    <x v="90"/>
    <x v="10"/>
    <x v="1"/>
    <x v="2"/>
    <d v="2024-12-18T00:00:00"/>
    <d v="2024-12-22T00:00:00"/>
    <x v="6"/>
    <x v="3"/>
  </r>
  <r>
    <x v="4861"/>
    <x v="32"/>
    <x v="4696"/>
    <x v="11"/>
    <x v="4861"/>
    <x v="1"/>
    <x v="14"/>
    <x v="1"/>
    <x v="1"/>
    <x v="348"/>
    <x v="16"/>
    <x v="1"/>
    <x v="4"/>
    <d v="2023-12-28T00:00:00"/>
    <d v="2024-03-12T00:00:00"/>
    <x v="25"/>
    <x v="2"/>
  </r>
  <r>
    <x v="4862"/>
    <x v="38"/>
    <x v="4697"/>
    <x v="0"/>
    <x v="4862"/>
    <x v="3"/>
    <x v="7"/>
    <x v="3"/>
    <x v="1"/>
    <x v="294"/>
    <x v="2"/>
    <x v="0"/>
    <x v="1"/>
    <m/>
    <m/>
    <x v="6"/>
    <x v="0"/>
  </r>
  <r>
    <x v="4863"/>
    <x v="9"/>
    <x v="4698"/>
    <x v="8"/>
    <x v="4863"/>
    <x v="0"/>
    <x v="2"/>
    <x v="0"/>
    <x v="1"/>
    <x v="213"/>
    <x v="17"/>
    <x v="1"/>
    <x v="0"/>
    <d v="2024-06-14T00:00:00"/>
    <d v="2024-08-15T00:00:00"/>
    <x v="22"/>
    <x v="3"/>
  </r>
  <r>
    <x v="4864"/>
    <x v="13"/>
    <x v="4699"/>
    <x v="10"/>
    <x v="4864"/>
    <x v="4"/>
    <x v="2"/>
    <x v="3"/>
    <x v="1"/>
    <x v="413"/>
    <x v="15"/>
    <x v="0"/>
    <x v="7"/>
    <m/>
    <m/>
    <x v="30"/>
    <x v="3"/>
  </r>
  <r>
    <x v="4865"/>
    <x v="28"/>
    <x v="1057"/>
    <x v="4"/>
    <x v="4865"/>
    <x v="0"/>
    <x v="16"/>
    <x v="4"/>
    <x v="0"/>
    <x v="171"/>
    <x v="4"/>
    <x v="0"/>
    <x v="5"/>
    <m/>
    <m/>
    <x v="36"/>
    <x v="3"/>
  </r>
  <r>
    <x v="4866"/>
    <x v="23"/>
    <x v="4700"/>
    <x v="9"/>
    <x v="4866"/>
    <x v="5"/>
    <x v="9"/>
    <x v="4"/>
    <x v="1"/>
    <x v="371"/>
    <x v="9"/>
    <x v="1"/>
    <x v="4"/>
    <d v="2024-08-29T00:00:00"/>
    <d v="2024-10-26T00:00:00"/>
    <x v="28"/>
    <x v="3"/>
  </r>
  <r>
    <x v="4867"/>
    <x v="3"/>
    <x v="4701"/>
    <x v="3"/>
    <x v="4867"/>
    <x v="4"/>
    <x v="14"/>
    <x v="4"/>
    <x v="1"/>
    <x v="186"/>
    <x v="8"/>
    <x v="1"/>
    <x v="10"/>
    <d v="2023-02-28T00:00:00"/>
    <d v="2024-01-08T00:00:00"/>
    <x v="13"/>
    <x v="2"/>
  </r>
  <r>
    <x v="4868"/>
    <x v="13"/>
    <x v="4702"/>
    <x v="10"/>
    <x v="4868"/>
    <x v="5"/>
    <x v="2"/>
    <x v="0"/>
    <x v="1"/>
    <x v="211"/>
    <x v="17"/>
    <x v="0"/>
    <x v="5"/>
    <m/>
    <m/>
    <x v="8"/>
    <x v="3"/>
  </r>
  <r>
    <x v="4869"/>
    <x v="11"/>
    <x v="4703"/>
    <x v="8"/>
    <x v="4869"/>
    <x v="2"/>
    <x v="3"/>
    <x v="1"/>
    <x v="0"/>
    <x v="81"/>
    <x v="3"/>
    <x v="1"/>
    <x v="1"/>
    <d v="2023-04-25T00:00:00"/>
    <d v="2023-07-13T00:00:00"/>
    <x v="9"/>
    <x v="3"/>
  </r>
  <r>
    <x v="4870"/>
    <x v="8"/>
    <x v="4704"/>
    <x v="7"/>
    <x v="4870"/>
    <x v="4"/>
    <x v="1"/>
    <x v="1"/>
    <x v="1"/>
    <x v="3"/>
    <x v="12"/>
    <x v="0"/>
    <x v="0"/>
    <m/>
    <m/>
    <x v="19"/>
    <x v="3"/>
  </r>
  <r>
    <x v="4871"/>
    <x v="21"/>
    <x v="4705"/>
    <x v="10"/>
    <x v="4871"/>
    <x v="2"/>
    <x v="10"/>
    <x v="4"/>
    <x v="0"/>
    <x v="199"/>
    <x v="6"/>
    <x v="0"/>
    <x v="5"/>
    <m/>
    <m/>
    <x v="2"/>
    <x v="3"/>
  </r>
  <r>
    <x v="4872"/>
    <x v="30"/>
    <x v="4706"/>
    <x v="12"/>
    <x v="4872"/>
    <x v="0"/>
    <x v="3"/>
    <x v="4"/>
    <x v="0"/>
    <x v="128"/>
    <x v="6"/>
    <x v="0"/>
    <x v="11"/>
    <m/>
    <m/>
    <x v="20"/>
    <x v="3"/>
  </r>
  <r>
    <x v="4873"/>
    <x v="25"/>
    <x v="3695"/>
    <x v="12"/>
    <x v="4873"/>
    <x v="3"/>
    <x v="3"/>
    <x v="3"/>
    <x v="1"/>
    <x v="182"/>
    <x v="16"/>
    <x v="1"/>
    <x v="5"/>
    <d v="2024-04-15T00:00:00"/>
    <d v="2024-04-22T00:00:00"/>
    <x v="1"/>
    <x v="3"/>
  </r>
  <r>
    <x v="4874"/>
    <x v="2"/>
    <x v="4707"/>
    <x v="2"/>
    <x v="4874"/>
    <x v="0"/>
    <x v="12"/>
    <x v="4"/>
    <x v="0"/>
    <x v="225"/>
    <x v="11"/>
    <x v="1"/>
    <x v="0"/>
    <d v="2023-03-21T00:00:00"/>
    <d v="2024-05-15T00:00:00"/>
    <x v="24"/>
    <x v="1"/>
  </r>
  <r>
    <x v="4875"/>
    <x v="9"/>
    <x v="4708"/>
    <x v="8"/>
    <x v="4875"/>
    <x v="3"/>
    <x v="14"/>
    <x v="1"/>
    <x v="1"/>
    <x v="22"/>
    <x v="18"/>
    <x v="0"/>
    <x v="7"/>
    <m/>
    <m/>
    <x v="22"/>
    <x v="3"/>
  </r>
  <r>
    <x v="4876"/>
    <x v="24"/>
    <x v="4709"/>
    <x v="3"/>
    <x v="4876"/>
    <x v="5"/>
    <x v="17"/>
    <x v="0"/>
    <x v="0"/>
    <x v="20"/>
    <x v="8"/>
    <x v="0"/>
    <x v="0"/>
    <m/>
    <m/>
    <x v="25"/>
    <x v="2"/>
  </r>
  <r>
    <x v="4877"/>
    <x v="22"/>
    <x v="4710"/>
    <x v="11"/>
    <x v="4877"/>
    <x v="4"/>
    <x v="4"/>
    <x v="1"/>
    <x v="1"/>
    <x v="206"/>
    <x v="2"/>
    <x v="0"/>
    <x v="8"/>
    <m/>
    <m/>
    <x v="21"/>
    <x v="2"/>
  </r>
  <r>
    <x v="4878"/>
    <x v="28"/>
    <x v="4711"/>
    <x v="4"/>
    <x v="4878"/>
    <x v="4"/>
    <x v="4"/>
    <x v="2"/>
    <x v="0"/>
    <x v="382"/>
    <x v="3"/>
    <x v="0"/>
    <x v="7"/>
    <m/>
    <m/>
    <x v="27"/>
    <x v="3"/>
  </r>
  <r>
    <x v="4879"/>
    <x v="5"/>
    <x v="4712"/>
    <x v="4"/>
    <x v="4879"/>
    <x v="2"/>
    <x v="16"/>
    <x v="0"/>
    <x v="1"/>
    <x v="233"/>
    <x v="14"/>
    <x v="1"/>
    <x v="5"/>
    <d v="2025-02-11T00:00:00"/>
    <d v="2025-02-25T00:00:00"/>
    <x v="34"/>
    <x v="3"/>
  </r>
  <r>
    <x v="4880"/>
    <x v="18"/>
    <x v="4713"/>
    <x v="9"/>
    <x v="4880"/>
    <x v="5"/>
    <x v="18"/>
    <x v="4"/>
    <x v="1"/>
    <x v="161"/>
    <x v="19"/>
    <x v="0"/>
    <x v="3"/>
    <m/>
    <m/>
    <x v="6"/>
    <x v="3"/>
  </r>
  <r>
    <x v="4881"/>
    <x v="27"/>
    <x v="4714"/>
    <x v="3"/>
    <x v="4881"/>
    <x v="2"/>
    <x v="11"/>
    <x v="1"/>
    <x v="0"/>
    <x v="257"/>
    <x v="2"/>
    <x v="1"/>
    <x v="2"/>
    <d v="2023-05-13T00:00:00"/>
    <d v="2024-11-03T00:00:00"/>
    <x v="8"/>
    <x v="2"/>
  </r>
  <r>
    <x v="4882"/>
    <x v="12"/>
    <x v="4715"/>
    <x v="9"/>
    <x v="4882"/>
    <x v="5"/>
    <x v="15"/>
    <x v="1"/>
    <x v="0"/>
    <x v="193"/>
    <x v="11"/>
    <x v="0"/>
    <x v="10"/>
    <m/>
    <m/>
    <x v="23"/>
    <x v="3"/>
  </r>
  <r>
    <x v="4883"/>
    <x v="8"/>
    <x v="4716"/>
    <x v="7"/>
    <x v="4883"/>
    <x v="1"/>
    <x v="6"/>
    <x v="2"/>
    <x v="1"/>
    <x v="265"/>
    <x v="10"/>
    <x v="1"/>
    <x v="3"/>
    <d v="2024-09-18T00:00:00"/>
    <d v="2025-01-10T00:00:00"/>
    <x v="6"/>
    <x v="3"/>
  </r>
  <r>
    <x v="4884"/>
    <x v="32"/>
    <x v="4717"/>
    <x v="11"/>
    <x v="4884"/>
    <x v="1"/>
    <x v="3"/>
    <x v="1"/>
    <x v="1"/>
    <x v="237"/>
    <x v="8"/>
    <x v="0"/>
    <x v="1"/>
    <m/>
    <m/>
    <x v="32"/>
    <x v="2"/>
  </r>
  <r>
    <x v="4885"/>
    <x v="38"/>
    <x v="4718"/>
    <x v="0"/>
    <x v="4885"/>
    <x v="4"/>
    <x v="17"/>
    <x v="1"/>
    <x v="1"/>
    <x v="46"/>
    <x v="9"/>
    <x v="0"/>
    <x v="11"/>
    <m/>
    <m/>
    <x v="20"/>
    <x v="0"/>
  </r>
  <r>
    <x v="4886"/>
    <x v="26"/>
    <x v="4719"/>
    <x v="7"/>
    <x v="4886"/>
    <x v="5"/>
    <x v="10"/>
    <x v="4"/>
    <x v="0"/>
    <x v="241"/>
    <x v="0"/>
    <x v="0"/>
    <x v="8"/>
    <m/>
    <m/>
    <x v="26"/>
    <x v="3"/>
  </r>
  <r>
    <x v="4887"/>
    <x v="12"/>
    <x v="4720"/>
    <x v="9"/>
    <x v="4887"/>
    <x v="0"/>
    <x v="8"/>
    <x v="4"/>
    <x v="0"/>
    <x v="187"/>
    <x v="8"/>
    <x v="1"/>
    <x v="3"/>
    <d v="2024-03-11T00:00:00"/>
    <d v="2024-05-20T00:00:00"/>
    <x v="26"/>
    <x v="3"/>
  </r>
  <r>
    <x v="4888"/>
    <x v="31"/>
    <x v="4721"/>
    <x v="12"/>
    <x v="4888"/>
    <x v="2"/>
    <x v="14"/>
    <x v="2"/>
    <x v="1"/>
    <x v="77"/>
    <x v="13"/>
    <x v="1"/>
    <x v="1"/>
    <d v="2024-04-09T00:00:00"/>
    <d v="2024-10-17T00:00:00"/>
    <x v="24"/>
    <x v="3"/>
  </r>
  <r>
    <x v="4889"/>
    <x v="7"/>
    <x v="4722"/>
    <x v="6"/>
    <x v="4889"/>
    <x v="5"/>
    <x v="13"/>
    <x v="4"/>
    <x v="1"/>
    <x v="62"/>
    <x v="0"/>
    <x v="0"/>
    <x v="0"/>
    <m/>
    <m/>
    <x v="31"/>
    <x v="3"/>
  </r>
  <r>
    <x v="4890"/>
    <x v="33"/>
    <x v="4723"/>
    <x v="0"/>
    <x v="4890"/>
    <x v="0"/>
    <x v="12"/>
    <x v="0"/>
    <x v="0"/>
    <x v="138"/>
    <x v="14"/>
    <x v="0"/>
    <x v="0"/>
    <m/>
    <m/>
    <x v="11"/>
    <x v="0"/>
  </r>
  <r>
    <x v="4891"/>
    <x v="25"/>
    <x v="4724"/>
    <x v="12"/>
    <x v="4891"/>
    <x v="5"/>
    <x v="14"/>
    <x v="2"/>
    <x v="1"/>
    <x v="146"/>
    <x v="8"/>
    <x v="1"/>
    <x v="4"/>
    <d v="2024-08-16T00:00:00"/>
    <d v="2024-08-25T00:00:00"/>
    <x v="5"/>
    <x v="3"/>
  </r>
  <r>
    <x v="4892"/>
    <x v="5"/>
    <x v="4725"/>
    <x v="4"/>
    <x v="4892"/>
    <x v="0"/>
    <x v="19"/>
    <x v="1"/>
    <x v="0"/>
    <x v="407"/>
    <x v="14"/>
    <x v="1"/>
    <x v="5"/>
    <d v="2024-01-21T00:00:00"/>
    <d v="2024-05-15T00:00:00"/>
    <x v="28"/>
    <x v="3"/>
  </r>
  <r>
    <x v="4893"/>
    <x v="24"/>
    <x v="4726"/>
    <x v="3"/>
    <x v="4893"/>
    <x v="0"/>
    <x v="11"/>
    <x v="1"/>
    <x v="1"/>
    <x v="75"/>
    <x v="6"/>
    <x v="0"/>
    <x v="8"/>
    <m/>
    <m/>
    <x v="11"/>
    <x v="2"/>
  </r>
  <r>
    <x v="4894"/>
    <x v="31"/>
    <x v="3828"/>
    <x v="12"/>
    <x v="4894"/>
    <x v="4"/>
    <x v="18"/>
    <x v="1"/>
    <x v="1"/>
    <x v="145"/>
    <x v="18"/>
    <x v="1"/>
    <x v="8"/>
    <d v="2024-02-14T00:00:00"/>
    <d v="2024-03-20T00:00:00"/>
    <x v="35"/>
    <x v="3"/>
  </r>
  <r>
    <x v="4895"/>
    <x v="38"/>
    <x v="4727"/>
    <x v="0"/>
    <x v="4895"/>
    <x v="5"/>
    <x v="14"/>
    <x v="0"/>
    <x v="1"/>
    <x v="103"/>
    <x v="17"/>
    <x v="1"/>
    <x v="3"/>
    <d v="2023-07-24T00:00:00"/>
    <d v="2023-09-01T00:00:00"/>
    <x v="16"/>
    <x v="0"/>
  </r>
  <r>
    <x v="4896"/>
    <x v="25"/>
    <x v="4728"/>
    <x v="12"/>
    <x v="4896"/>
    <x v="4"/>
    <x v="7"/>
    <x v="4"/>
    <x v="1"/>
    <x v="98"/>
    <x v="7"/>
    <x v="0"/>
    <x v="2"/>
    <m/>
    <m/>
    <x v="26"/>
    <x v="3"/>
  </r>
  <r>
    <x v="4897"/>
    <x v="17"/>
    <x v="1690"/>
    <x v="6"/>
    <x v="4897"/>
    <x v="5"/>
    <x v="19"/>
    <x v="3"/>
    <x v="0"/>
    <x v="106"/>
    <x v="8"/>
    <x v="0"/>
    <x v="5"/>
    <m/>
    <m/>
    <x v="5"/>
    <x v="3"/>
  </r>
  <r>
    <x v="4898"/>
    <x v="31"/>
    <x v="4729"/>
    <x v="12"/>
    <x v="4898"/>
    <x v="0"/>
    <x v="7"/>
    <x v="4"/>
    <x v="1"/>
    <x v="149"/>
    <x v="7"/>
    <x v="1"/>
    <x v="5"/>
    <d v="2023-11-17T00:00:00"/>
    <d v="2024-04-09T00:00:00"/>
    <x v="36"/>
    <x v="3"/>
  </r>
  <r>
    <x v="4899"/>
    <x v="15"/>
    <x v="4730"/>
    <x v="1"/>
    <x v="4899"/>
    <x v="4"/>
    <x v="4"/>
    <x v="3"/>
    <x v="0"/>
    <x v="216"/>
    <x v="0"/>
    <x v="0"/>
    <x v="9"/>
    <m/>
    <m/>
    <x v="32"/>
    <x v="0"/>
  </r>
  <r>
    <x v="4900"/>
    <x v="9"/>
    <x v="4731"/>
    <x v="8"/>
    <x v="4900"/>
    <x v="0"/>
    <x v="1"/>
    <x v="3"/>
    <x v="0"/>
    <x v="205"/>
    <x v="11"/>
    <x v="0"/>
    <x v="7"/>
    <m/>
    <m/>
    <x v="6"/>
    <x v="3"/>
  </r>
  <r>
    <x v="4901"/>
    <x v="28"/>
    <x v="4732"/>
    <x v="4"/>
    <x v="4901"/>
    <x v="3"/>
    <x v="1"/>
    <x v="0"/>
    <x v="1"/>
    <x v="3"/>
    <x v="3"/>
    <x v="0"/>
    <x v="4"/>
    <m/>
    <m/>
    <x v="11"/>
    <x v="3"/>
  </r>
  <r>
    <x v="4902"/>
    <x v="26"/>
    <x v="2039"/>
    <x v="7"/>
    <x v="4902"/>
    <x v="2"/>
    <x v="6"/>
    <x v="2"/>
    <x v="0"/>
    <x v="36"/>
    <x v="16"/>
    <x v="0"/>
    <x v="4"/>
    <m/>
    <m/>
    <x v="31"/>
    <x v="3"/>
  </r>
  <r>
    <x v="4903"/>
    <x v="3"/>
    <x v="4733"/>
    <x v="3"/>
    <x v="4903"/>
    <x v="5"/>
    <x v="13"/>
    <x v="1"/>
    <x v="0"/>
    <x v="52"/>
    <x v="16"/>
    <x v="0"/>
    <x v="2"/>
    <m/>
    <m/>
    <x v="1"/>
    <x v="2"/>
  </r>
  <r>
    <x v="4904"/>
    <x v="13"/>
    <x v="4734"/>
    <x v="10"/>
    <x v="4904"/>
    <x v="3"/>
    <x v="0"/>
    <x v="1"/>
    <x v="0"/>
    <x v="229"/>
    <x v="16"/>
    <x v="1"/>
    <x v="7"/>
    <d v="2024-09-02T00:00:00"/>
    <d v="2024-10-25T00:00:00"/>
    <x v="1"/>
    <x v="3"/>
  </r>
  <r>
    <x v="4905"/>
    <x v="34"/>
    <x v="3642"/>
    <x v="5"/>
    <x v="4905"/>
    <x v="4"/>
    <x v="16"/>
    <x v="3"/>
    <x v="1"/>
    <x v="296"/>
    <x v="19"/>
    <x v="0"/>
    <x v="9"/>
    <m/>
    <m/>
    <x v="18"/>
    <x v="3"/>
  </r>
  <r>
    <x v="4906"/>
    <x v="14"/>
    <x v="4735"/>
    <x v="11"/>
    <x v="4906"/>
    <x v="2"/>
    <x v="9"/>
    <x v="2"/>
    <x v="0"/>
    <x v="263"/>
    <x v="12"/>
    <x v="1"/>
    <x v="7"/>
    <d v="2024-11-07T00:00:00"/>
    <d v="2025-02-11T00:00:00"/>
    <x v="17"/>
    <x v="2"/>
  </r>
  <r>
    <x v="4907"/>
    <x v="34"/>
    <x v="4736"/>
    <x v="5"/>
    <x v="4907"/>
    <x v="1"/>
    <x v="6"/>
    <x v="2"/>
    <x v="0"/>
    <x v="127"/>
    <x v="9"/>
    <x v="0"/>
    <x v="9"/>
    <m/>
    <m/>
    <x v="11"/>
    <x v="3"/>
  </r>
  <r>
    <x v="4908"/>
    <x v="3"/>
    <x v="4737"/>
    <x v="3"/>
    <x v="4908"/>
    <x v="1"/>
    <x v="9"/>
    <x v="2"/>
    <x v="1"/>
    <x v="299"/>
    <x v="0"/>
    <x v="1"/>
    <x v="9"/>
    <d v="2023-07-07T00:00:00"/>
    <d v="2024-03-21T00:00:00"/>
    <x v="12"/>
    <x v="2"/>
  </r>
  <r>
    <x v="4909"/>
    <x v="5"/>
    <x v="4738"/>
    <x v="4"/>
    <x v="4909"/>
    <x v="1"/>
    <x v="5"/>
    <x v="4"/>
    <x v="0"/>
    <x v="354"/>
    <x v="5"/>
    <x v="1"/>
    <x v="1"/>
    <d v="2024-08-03T00:00:00"/>
    <d v="2024-12-17T00:00:00"/>
    <x v="14"/>
    <x v="3"/>
  </r>
  <r>
    <x v="4910"/>
    <x v="15"/>
    <x v="4739"/>
    <x v="1"/>
    <x v="4910"/>
    <x v="5"/>
    <x v="6"/>
    <x v="1"/>
    <x v="0"/>
    <x v="242"/>
    <x v="16"/>
    <x v="0"/>
    <x v="7"/>
    <m/>
    <m/>
    <x v="20"/>
    <x v="0"/>
  </r>
  <r>
    <x v="4911"/>
    <x v="0"/>
    <x v="4740"/>
    <x v="0"/>
    <x v="4911"/>
    <x v="2"/>
    <x v="13"/>
    <x v="1"/>
    <x v="1"/>
    <x v="387"/>
    <x v="4"/>
    <x v="1"/>
    <x v="0"/>
    <d v="2024-06-21T00:00:00"/>
    <d v="2024-08-15T00:00:00"/>
    <x v="4"/>
    <x v="0"/>
  </r>
  <r>
    <x v="4912"/>
    <x v="17"/>
    <x v="4741"/>
    <x v="6"/>
    <x v="4912"/>
    <x v="0"/>
    <x v="18"/>
    <x v="2"/>
    <x v="0"/>
    <x v="141"/>
    <x v="8"/>
    <x v="0"/>
    <x v="2"/>
    <m/>
    <m/>
    <x v="35"/>
    <x v="3"/>
  </r>
  <r>
    <x v="4913"/>
    <x v="5"/>
    <x v="4742"/>
    <x v="4"/>
    <x v="4913"/>
    <x v="5"/>
    <x v="7"/>
    <x v="0"/>
    <x v="1"/>
    <x v="249"/>
    <x v="3"/>
    <x v="1"/>
    <x v="0"/>
    <d v="2023-07-27T00:00:00"/>
    <d v="2023-10-30T00:00:00"/>
    <x v="17"/>
    <x v="3"/>
  </r>
  <r>
    <x v="4914"/>
    <x v="22"/>
    <x v="4743"/>
    <x v="11"/>
    <x v="4914"/>
    <x v="1"/>
    <x v="2"/>
    <x v="2"/>
    <x v="0"/>
    <x v="59"/>
    <x v="6"/>
    <x v="1"/>
    <x v="1"/>
    <d v="2024-08-22T00:00:00"/>
    <d v="2024-10-25T00:00:00"/>
    <x v="6"/>
    <x v="2"/>
  </r>
  <r>
    <x v="4915"/>
    <x v="36"/>
    <x v="4744"/>
    <x v="6"/>
    <x v="4915"/>
    <x v="1"/>
    <x v="0"/>
    <x v="1"/>
    <x v="1"/>
    <x v="393"/>
    <x v="12"/>
    <x v="0"/>
    <x v="8"/>
    <m/>
    <m/>
    <x v="33"/>
    <x v="3"/>
  </r>
  <r>
    <x v="4916"/>
    <x v="30"/>
    <x v="4745"/>
    <x v="12"/>
    <x v="4916"/>
    <x v="1"/>
    <x v="14"/>
    <x v="4"/>
    <x v="1"/>
    <x v="298"/>
    <x v="9"/>
    <x v="1"/>
    <x v="3"/>
    <d v="2024-05-16T00:00:00"/>
    <d v="2024-05-22T00:00:00"/>
    <x v="4"/>
    <x v="3"/>
  </r>
  <r>
    <x v="4917"/>
    <x v="27"/>
    <x v="4746"/>
    <x v="3"/>
    <x v="4917"/>
    <x v="4"/>
    <x v="1"/>
    <x v="0"/>
    <x v="0"/>
    <x v="186"/>
    <x v="6"/>
    <x v="0"/>
    <x v="0"/>
    <m/>
    <m/>
    <x v="8"/>
    <x v="2"/>
  </r>
  <r>
    <x v="4918"/>
    <x v="0"/>
    <x v="4747"/>
    <x v="0"/>
    <x v="4918"/>
    <x v="5"/>
    <x v="17"/>
    <x v="2"/>
    <x v="1"/>
    <x v="47"/>
    <x v="13"/>
    <x v="1"/>
    <x v="8"/>
    <d v="2024-12-08T00:00:00"/>
    <d v="2024-12-20T00:00:00"/>
    <x v="9"/>
    <x v="0"/>
  </r>
  <r>
    <x v="4919"/>
    <x v="12"/>
    <x v="4748"/>
    <x v="9"/>
    <x v="4919"/>
    <x v="3"/>
    <x v="3"/>
    <x v="1"/>
    <x v="0"/>
    <x v="246"/>
    <x v="2"/>
    <x v="0"/>
    <x v="10"/>
    <m/>
    <m/>
    <x v="16"/>
    <x v="3"/>
  </r>
  <r>
    <x v="4920"/>
    <x v="37"/>
    <x v="4749"/>
    <x v="5"/>
    <x v="4920"/>
    <x v="1"/>
    <x v="6"/>
    <x v="4"/>
    <x v="1"/>
    <x v="165"/>
    <x v="15"/>
    <x v="1"/>
    <x v="9"/>
    <d v="2024-05-03T00:00:00"/>
    <d v="2024-10-17T00:00:00"/>
    <x v="25"/>
    <x v="3"/>
  </r>
  <r>
    <x v="4921"/>
    <x v="21"/>
    <x v="4750"/>
    <x v="10"/>
    <x v="4921"/>
    <x v="1"/>
    <x v="6"/>
    <x v="1"/>
    <x v="1"/>
    <x v="37"/>
    <x v="11"/>
    <x v="1"/>
    <x v="2"/>
    <d v="2023-12-11T00:00:00"/>
    <d v="2025-02-02T00:00:00"/>
    <x v="20"/>
    <x v="3"/>
  </r>
  <r>
    <x v="4922"/>
    <x v="24"/>
    <x v="794"/>
    <x v="3"/>
    <x v="4922"/>
    <x v="3"/>
    <x v="3"/>
    <x v="4"/>
    <x v="1"/>
    <x v="419"/>
    <x v="16"/>
    <x v="1"/>
    <x v="9"/>
    <d v="2024-06-27T00:00:00"/>
    <d v="2025-02-08T00:00:00"/>
    <x v="14"/>
    <x v="2"/>
  </r>
  <r>
    <x v="4923"/>
    <x v="37"/>
    <x v="4751"/>
    <x v="5"/>
    <x v="4923"/>
    <x v="3"/>
    <x v="17"/>
    <x v="1"/>
    <x v="1"/>
    <x v="390"/>
    <x v="9"/>
    <x v="1"/>
    <x v="11"/>
    <d v="2024-03-04T00:00:00"/>
    <d v="2024-09-23T00:00:00"/>
    <x v="10"/>
    <x v="3"/>
  </r>
  <r>
    <x v="4924"/>
    <x v="27"/>
    <x v="4752"/>
    <x v="3"/>
    <x v="4924"/>
    <x v="2"/>
    <x v="18"/>
    <x v="2"/>
    <x v="0"/>
    <x v="404"/>
    <x v="0"/>
    <x v="0"/>
    <x v="5"/>
    <m/>
    <m/>
    <x v="31"/>
    <x v="2"/>
  </r>
  <r>
    <x v="4925"/>
    <x v="34"/>
    <x v="4753"/>
    <x v="5"/>
    <x v="4925"/>
    <x v="2"/>
    <x v="5"/>
    <x v="4"/>
    <x v="1"/>
    <x v="314"/>
    <x v="4"/>
    <x v="1"/>
    <x v="11"/>
    <d v="2024-10-16T00:00:00"/>
    <d v="2025-01-13T00:00:00"/>
    <x v="19"/>
    <x v="3"/>
  </r>
  <r>
    <x v="4926"/>
    <x v="23"/>
    <x v="4754"/>
    <x v="9"/>
    <x v="4926"/>
    <x v="5"/>
    <x v="15"/>
    <x v="0"/>
    <x v="1"/>
    <x v="348"/>
    <x v="12"/>
    <x v="1"/>
    <x v="0"/>
    <d v="2024-05-05T00:00:00"/>
    <d v="2024-08-15T00:00:00"/>
    <x v="14"/>
    <x v="3"/>
  </r>
  <r>
    <x v="4927"/>
    <x v="12"/>
    <x v="4755"/>
    <x v="9"/>
    <x v="4927"/>
    <x v="1"/>
    <x v="5"/>
    <x v="3"/>
    <x v="0"/>
    <x v="113"/>
    <x v="3"/>
    <x v="1"/>
    <x v="0"/>
    <d v="2024-06-16T00:00:00"/>
    <d v="2025-02-08T00:00:00"/>
    <x v="18"/>
    <x v="3"/>
  </r>
  <r>
    <x v="4928"/>
    <x v="38"/>
    <x v="4756"/>
    <x v="0"/>
    <x v="4928"/>
    <x v="4"/>
    <x v="14"/>
    <x v="2"/>
    <x v="0"/>
    <x v="41"/>
    <x v="19"/>
    <x v="1"/>
    <x v="11"/>
    <d v="2024-06-04T00:00:00"/>
    <d v="2024-10-17T00:00:00"/>
    <x v="17"/>
    <x v="0"/>
  </r>
  <r>
    <x v="4929"/>
    <x v="28"/>
    <x v="4757"/>
    <x v="4"/>
    <x v="4929"/>
    <x v="4"/>
    <x v="7"/>
    <x v="3"/>
    <x v="1"/>
    <x v="257"/>
    <x v="7"/>
    <x v="0"/>
    <x v="7"/>
    <m/>
    <m/>
    <x v="22"/>
    <x v="3"/>
  </r>
  <r>
    <x v="4930"/>
    <x v="17"/>
    <x v="4758"/>
    <x v="6"/>
    <x v="4930"/>
    <x v="4"/>
    <x v="16"/>
    <x v="4"/>
    <x v="1"/>
    <x v="361"/>
    <x v="10"/>
    <x v="0"/>
    <x v="0"/>
    <m/>
    <m/>
    <x v="18"/>
    <x v="3"/>
  </r>
  <r>
    <x v="4931"/>
    <x v="13"/>
    <x v="4759"/>
    <x v="10"/>
    <x v="4931"/>
    <x v="4"/>
    <x v="14"/>
    <x v="2"/>
    <x v="1"/>
    <x v="192"/>
    <x v="5"/>
    <x v="1"/>
    <x v="8"/>
    <d v="2023-07-28T00:00:00"/>
    <d v="2024-11-13T00:00:00"/>
    <x v="3"/>
    <x v="3"/>
  </r>
  <r>
    <x v="4932"/>
    <x v="18"/>
    <x v="4760"/>
    <x v="9"/>
    <x v="4932"/>
    <x v="5"/>
    <x v="5"/>
    <x v="3"/>
    <x v="0"/>
    <x v="411"/>
    <x v="18"/>
    <x v="1"/>
    <x v="1"/>
    <d v="2023-07-25T00:00:00"/>
    <d v="2024-04-02T00:00:00"/>
    <x v="1"/>
    <x v="3"/>
  </r>
  <r>
    <x v="4933"/>
    <x v="13"/>
    <x v="4761"/>
    <x v="10"/>
    <x v="4933"/>
    <x v="0"/>
    <x v="8"/>
    <x v="3"/>
    <x v="0"/>
    <x v="82"/>
    <x v="5"/>
    <x v="0"/>
    <x v="8"/>
    <m/>
    <m/>
    <x v="3"/>
    <x v="3"/>
  </r>
  <r>
    <x v="4934"/>
    <x v="7"/>
    <x v="4762"/>
    <x v="6"/>
    <x v="4934"/>
    <x v="3"/>
    <x v="3"/>
    <x v="4"/>
    <x v="0"/>
    <x v="191"/>
    <x v="12"/>
    <x v="1"/>
    <x v="2"/>
    <d v="2024-07-30T00:00:00"/>
    <d v="2024-09-28T00:00:00"/>
    <x v="3"/>
    <x v="3"/>
  </r>
  <r>
    <x v="4935"/>
    <x v="11"/>
    <x v="4763"/>
    <x v="8"/>
    <x v="4935"/>
    <x v="0"/>
    <x v="13"/>
    <x v="1"/>
    <x v="1"/>
    <x v="190"/>
    <x v="8"/>
    <x v="0"/>
    <x v="4"/>
    <m/>
    <m/>
    <x v="4"/>
    <x v="3"/>
  </r>
  <r>
    <x v="4936"/>
    <x v="38"/>
    <x v="4764"/>
    <x v="0"/>
    <x v="4936"/>
    <x v="3"/>
    <x v="2"/>
    <x v="3"/>
    <x v="1"/>
    <x v="238"/>
    <x v="3"/>
    <x v="0"/>
    <x v="1"/>
    <m/>
    <m/>
    <x v="28"/>
    <x v="0"/>
  </r>
  <r>
    <x v="4937"/>
    <x v="25"/>
    <x v="4765"/>
    <x v="12"/>
    <x v="4937"/>
    <x v="0"/>
    <x v="15"/>
    <x v="3"/>
    <x v="1"/>
    <x v="320"/>
    <x v="10"/>
    <x v="1"/>
    <x v="10"/>
    <d v="2024-09-21T00:00:00"/>
    <d v="2024-11-13T00:00:00"/>
    <x v="9"/>
    <x v="3"/>
  </r>
  <r>
    <x v="4938"/>
    <x v="2"/>
    <x v="3730"/>
    <x v="2"/>
    <x v="4938"/>
    <x v="2"/>
    <x v="15"/>
    <x v="0"/>
    <x v="1"/>
    <x v="206"/>
    <x v="16"/>
    <x v="1"/>
    <x v="8"/>
    <d v="2024-05-28T00:00:00"/>
    <d v="2024-10-30T00:00:00"/>
    <x v="24"/>
    <x v="1"/>
  </r>
  <r>
    <x v="4939"/>
    <x v="26"/>
    <x v="4766"/>
    <x v="7"/>
    <x v="4939"/>
    <x v="0"/>
    <x v="9"/>
    <x v="0"/>
    <x v="0"/>
    <x v="348"/>
    <x v="14"/>
    <x v="0"/>
    <x v="1"/>
    <m/>
    <m/>
    <x v="2"/>
    <x v="3"/>
  </r>
  <r>
    <x v="4940"/>
    <x v="11"/>
    <x v="4767"/>
    <x v="8"/>
    <x v="4940"/>
    <x v="4"/>
    <x v="0"/>
    <x v="2"/>
    <x v="0"/>
    <x v="211"/>
    <x v="17"/>
    <x v="1"/>
    <x v="6"/>
    <d v="2025-02-25T00:00:00"/>
    <d v="2025-02-25T00:00:00"/>
    <x v="32"/>
    <x v="3"/>
  </r>
  <r>
    <x v="4941"/>
    <x v="23"/>
    <x v="4768"/>
    <x v="9"/>
    <x v="4941"/>
    <x v="1"/>
    <x v="15"/>
    <x v="3"/>
    <x v="1"/>
    <x v="44"/>
    <x v="2"/>
    <x v="1"/>
    <x v="7"/>
    <d v="2025-01-17T00:00:00"/>
    <d v="2025-02-22T00:00:00"/>
    <x v="11"/>
    <x v="3"/>
  </r>
  <r>
    <x v="4942"/>
    <x v="11"/>
    <x v="4769"/>
    <x v="8"/>
    <x v="4942"/>
    <x v="3"/>
    <x v="14"/>
    <x v="2"/>
    <x v="0"/>
    <x v="361"/>
    <x v="3"/>
    <x v="1"/>
    <x v="2"/>
    <d v="2024-11-23T00:00:00"/>
    <d v="2025-01-27T00:00:00"/>
    <x v="6"/>
    <x v="3"/>
  </r>
  <r>
    <x v="4943"/>
    <x v="21"/>
    <x v="4770"/>
    <x v="10"/>
    <x v="4943"/>
    <x v="3"/>
    <x v="5"/>
    <x v="2"/>
    <x v="0"/>
    <x v="322"/>
    <x v="17"/>
    <x v="1"/>
    <x v="5"/>
    <d v="2023-08-28T00:00:00"/>
    <d v="2023-12-08T00:00:00"/>
    <x v="17"/>
    <x v="3"/>
  </r>
  <r>
    <x v="4944"/>
    <x v="37"/>
    <x v="4771"/>
    <x v="5"/>
    <x v="4944"/>
    <x v="1"/>
    <x v="17"/>
    <x v="3"/>
    <x v="0"/>
    <x v="2"/>
    <x v="8"/>
    <x v="1"/>
    <x v="1"/>
    <d v="2024-07-23T00:00:00"/>
    <d v="2024-10-03T00:00:00"/>
    <x v="8"/>
    <x v="3"/>
  </r>
  <r>
    <x v="4945"/>
    <x v="3"/>
    <x v="4772"/>
    <x v="3"/>
    <x v="4945"/>
    <x v="3"/>
    <x v="5"/>
    <x v="1"/>
    <x v="0"/>
    <x v="117"/>
    <x v="3"/>
    <x v="1"/>
    <x v="5"/>
    <d v="2024-01-14T00:00:00"/>
    <d v="2024-03-22T00:00:00"/>
    <x v="36"/>
    <x v="2"/>
  </r>
  <r>
    <x v="4946"/>
    <x v="28"/>
    <x v="4773"/>
    <x v="4"/>
    <x v="4946"/>
    <x v="0"/>
    <x v="5"/>
    <x v="0"/>
    <x v="0"/>
    <x v="233"/>
    <x v="12"/>
    <x v="0"/>
    <x v="3"/>
    <m/>
    <m/>
    <x v="27"/>
    <x v="3"/>
  </r>
  <r>
    <x v="4947"/>
    <x v="17"/>
    <x v="4774"/>
    <x v="6"/>
    <x v="4947"/>
    <x v="0"/>
    <x v="6"/>
    <x v="2"/>
    <x v="1"/>
    <x v="299"/>
    <x v="10"/>
    <x v="1"/>
    <x v="5"/>
    <d v="2024-07-27T00:00:00"/>
    <d v="2024-08-11T00:00:00"/>
    <x v="35"/>
    <x v="3"/>
  </r>
  <r>
    <x v="4948"/>
    <x v="32"/>
    <x v="4775"/>
    <x v="11"/>
    <x v="4948"/>
    <x v="1"/>
    <x v="8"/>
    <x v="0"/>
    <x v="0"/>
    <x v="172"/>
    <x v="12"/>
    <x v="1"/>
    <x v="6"/>
    <d v="2024-03-19T00:00:00"/>
    <d v="2024-09-25T00:00:00"/>
    <x v="20"/>
    <x v="2"/>
  </r>
  <r>
    <x v="4949"/>
    <x v="27"/>
    <x v="4776"/>
    <x v="3"/>
    <x v="4949"/>
    <x v="5"/>
    <x v="10"/>
    <x v="0"/>
    <x v="1"/>
    <x v="208"/>
    <x v="10"/>
    <x v="0"/>
    <x v="9"/>
    <m/>
    <m/>
    <x v="11"/>
    <x v="2"/>
  </r>
  <r>
    <x v="4950"/>
    <x v="33"/>
    <x v="4777"/>
    <x v="0"/>
    <x v="4950"/>
    <x v="5"/>
    <x v="9"/>
    <x v="1"/>
    <x v="1"/>
    <x v="366"/>
    <x v="8"/>
    <x v="0"/>
    <x v="5"/>
    <m/>
    <m/>
    <x v="13"/>
    <x v="0"/>
  </r>
  <r>
    <x v="4951"/>
    <x v="35"/>
    <x v="1926"/>
    <x v="2"/>
    <x v="4951"/>
    <x v="2"/>
    <x v="17"/>
    <x v="2"/>
    <x v="0"/>
    <x v="355"/>
    <x v="7"/>
    <x v="0"/>
    <x v="8"/>
    <m/>
    <m/>
    <x v="3"/>
    <x v="1"/>
  </r>
  <r>
    <x v="4952"/>
    <x v="15"/>
    <x v="4778"/>
    <x v="1"/>
    <x v="4952"/>
    <x v="0"/>
    <x v="19"/>
    <x v="1"/>
    <x v="1"/>
    <x v="196"/>
    <x v="4"/>
    <x v="0"/>
    <x v="11"/>
    <m/>
    <m/>
    <x v="24"/>
    <x v="0"/>
  </r>
  <r>
    <x v="4953"/>
    <x v="11"/>
    <x v="4779"/>
    <x v="8"/>
    <x v="4953"/>
    <x v="1"/>
    <x v="13"/>
    <x v="1"/>
    <x v="1"/>
    <x v="21"/>
    <x v="0"/>
    <x v="1"/>
    <x v="9"/>
    <d v="2023-06-13T00:00:00"/>
    <d v="2024-04-18T00:00:00"/>
    <x v="33"/>
    <x v="3"/>
  </r>
  <r>
    <x v="4954"/>
    <x v="12"/>
    <x v="4780"/>
    <x v="9"/>
    <x v="4954"/>
    <x v="0"/>
    <x v="11"/>
    <x v="3"/>
    <x v="1"/>
    <x v="27"/>
    <x v="5"/>
    <x v="0"/>
    <x v="2"/>
    <m/>
    <m/>
    <x v="24"/>
    <x v="3"/>
  </r>
  <r>
    <x v="4955"/>
    <x v="31"/>
    <x v="4781"/>
    <x v="12"/>
    <x v="4955"/>
    <x v="5"/>
    <x v="8"/>
    <x v="4"/>
    <x v="0"/>
    <x v="276"/>
    <x v="8"/>
    <x v="1"/>
    <x v="9"/>
    <d v="2023-11-23T00:00:00"/>
    <d v="2023-11-26T00:00:00"/>
    <x v="26"/>
    <x v="3"/>
  </r>
  <r>
    <x v="4956"/>
    <x v="28"/>
    <x v="4782"/>
    <x v="4"/>
    <x v="4956"/>
    <x v="5"/>
    <x v="1"/>
    <x v="4"/>
    <x v="1"/>
    <x v="103"/>
    <x v="18"/>
    <x v="0"/>
    <x v="6"/>
    <m/>
    <m/>
    <x v="36"/>
    <x v="3"/>
  </r>
  <r>
    <x v="4957"/>
    <x v="13"/>
    <x v="4783"/>
    <x v="10"/>
    <x v="4957"/>
    <x v="2"/>
    <x v="15"/>
    <x v="3"/>
    <x v="1"/>
    <x v="166"/>
    <x v="18"/>
    <x v="1"/>
    <x v="5"/>
    <d v="2025-01-28T00:00:00"/>
    <d v="2025-02-05T00:00:00"/>
    <x v="33"/>
    <x v="3"/>
  </r>
  <r>
    <x v="4958"/>
    <x v="23"/>
    <x v="4784"/>
    <x v="9"/>
    <x v="4958"/>
    <x v="4"/>
    <x v="14"/>
    <x v="0"/>
    <x v="1"/>
    <x v="276"/>
    <x v="9"/>
    <x v="1"/>
    <x v="0"/>
    <d v="2024-05-05T00:00:00"/>
    <d v="2024-05-05T00:00:00"/>
    <x v="15"/>
    <x v="3"/>
  </r>
  <r>
    <x v="4959"/>
    <x v="15"/>
    <x v="4785"/>
    <x v="1"/>
    <x v="4959"/>
    <x v="4"/>
    <x v="16"/>
    <x v="1"/>
    <x v="0"/>
    <x v="410"/>
    <x v="12"/>
    <x v="1"/>
    <x v="6"/>
    <d v="2023-09-25T00:00:00"/>
    <d v="2025-02-18T00:00:00"/>
    <x v="27"/>
    <x v="0"/>
  </r>
  <r>
    <x v="4960"/>
    <x v="19"/>
    <x v="4786"/>
    <x v="7"/>
    <x v="4960"/>
    <x v="5"/>
    <x v="17"/>
    <x v="3"/>
    <x v="0"/>
    <x v="67"/>
    <x v="1"/>
    <x v="0"/>
    <x v="5"/>
    <m/>
    <m/>
    <x v="20"/>
    <x v="3"/>
  </r>
  <r>
    <x v="4961"/>
    <x v="18"/>
    <x v="4787"/>
    <x v="9"/>
    <x v="4961"/>
    <x v="2"/>
    <x v="5"/>
    <x v="2"/>
    <x v="1"/>
    <x v="237"/>
    <x v="4"/>
    <x v="1"/>
    <x v="0"/>
    <d v="2023-09-06T00:00:00"/>
    <d v="2023-11-16T00:00:00"/>
    <x v="6"/>
    <x v="3"/>
  </r>
  <r>
    <x v="4962"/>
    <x v="0"/>
    <x v="4788"/>
    <x v="0"/>
    <x v="4962"/>
    <x v="5"/>
    <x v="10"/>
    <x v="4"/>
    <x v="1"/>
    <x v="207"/>
    <x v="4"/>
    <x v="0"/>
    <x v="6"/>
    <m/>
    <m/>
    <x v="24"/>
    <x v="0"/>
  </r>
  <r>
    <x v="4963"/>
    <x v="27"/>
    <x v="4789"/>
    <x v="3"/>
    <x v="4963"/>
    <x v="1"/>
    <x v="5"/>
    <x v="3"/>
    <x v="0"/>
    <x v="178"/>
    <x v="9"/>
    <x v="1"/>
    <x v="10"/>
    <d v="2024-12-15T00:00:00"/>
    <d v="2024-12-30T00:00:00"/>
    <x v="3"/>
    <x v="2"/>
  </r>
  <r>
    <x v="4964"/>
    <x v="12"/>
    <x v="4790"/>
    <x v="9"/>
    <x v="4964"/>
    <x v="4"/>
    <x v="6"/>
    <x v="4"/>
    <x v="1"/>
    <x v="382"/>
    <x v="18"/>
    <x v="1"/>
    <x v="0"/>
    <d v="2024-04-19T00:00:00"/>
    <d v="2024-11-29T00:00:00"/>
    <x v="30"/>
    <x v="3"/>
  </r>
  <r>
    <x v="4965"/>
    <x v="15"/>
    <x v="4791"/>
    <x v="1"/>
    <x v="4965"/>
    <x v="0"/>
    <x v="6"/>
    <x v="1"/>
    <x v="0"/>
    <x v="311"/>
    <x v="19"/>
    <x v="1"/>
    <x v="1"/>
    <d v="2024-09-15T00:00:00"/>
    <d v="2025-02-06T00:00:00"/>
    <x v="36"/>
    <x v="0"/>
  </r>
  <r>
    <x v="4966"/>
    <x v="12"/>
    <x v="4792"/>
    <x v="9"/>
    <x v="4966"/>
    <x v="5"/>
    <x v="8"/>
    <x v="1"/>
    <x v="1"/>
    <x v="131"/>
    <x v="3"/>
    <x v="1"/>
    <x v="10"/>
    <d v="2025-02-11T00:00:00"/>
    <d v="2025-02-23T00:00:00"/>
    <x v="2"/>
    <x v="3"/>
  </r>
  <r>
    <x v="4967"/>
    <x v="2"/>
    <x v="4793"/>
    <x v="2"/>
    <x v="4967"/>
    <x v="0"/>
    <x v="9"/>
    <x v="2"/>
    <x v="1"/>
    <x v="301"/>
    <x v="7"/>
    <x v="0"/>
    <x v="1"/>
    <m/>
    <m/>
    <x v="4"/>
    <x v="1"/>
  </r>
  <r>
    <x v="4968"/>
    <x v="4"/>
    <x v="4794"/>
    <x v="1"/>
    <x v="4968"/>
    <x v="5"/>
    <x v="13"/>
    <x v="3"/>
    <x v="0"/>
    <x v="35"/>
    <x v="18"/>
    <x v="1"/>
    <x v="7"/>
    <d v="2024-05-25T00:00:00"/>
    <d v="2024-08-26T00:00:00"/>
    <x v="0"/>
    <x v="0"/>
  </r>
  <r>
    <x v="4969"/>
    <x v="8"/>
    <x v="4795"/>
    <x v="7"/>
    <x v="4969"/>
    <x v="5"/>
    <x v="1"/>
    <x v="4"/>
    <x v="1"/>
    <x v="388"/>
    <x v="0"/>
    <x v="0"/>
    <x v="0"/>
    <m/>
    <m/>
    <x v="34"/>
    <x v="3"/>
  </r>
  <r>
    <x v="4970"/>
    <x v="16"/>
    <x v="4796"/>
    <x v="1"/>
    <x v="4970"/>
    <x v="0"/>
    <x v="6"/>
    <x v="2"/>
    <x v="1"/>
    <x v="35"/>
    <x v="0"/>
    <x v="1"/>
    <x v="9"/>
    <d v="2024-09-17T00:00:00"/>
    <d v="2025-02-26T00:00:00"/>
    <x v="6"/>
    <x v="0"/>
  </r>
  <r>
    <x v="4971"/>
    <x v="22"/>
    <x v="4797"/>
    <x v="11"/>
    <x v="4971"/>
    <x v="0"/>
    <x v="10"/>
    <x v="3"/>
    <x v="0"/>
    <x v="132"/>
    <x v="7"/>
    <x v="1"/>
    <x v="11"/>
    <d v="2024-04-28T00:00:00"/>
    <d v="2024-07-13T00:00:00"/>
    <x v="36"/>
    <x v="2"/>
  </r>
  <r>
    <x v="4972"/>
    <x v="34"/>
    <x v="469"/>
    <x v="5"/>
    <x v="4972"/>
    <x v="4"/>
    <x v="17"/>
    <x v="2"/>
    <x v="0"/>
    <x v="393"/>
    <x v="4"/>
    <x v="1"/>
    <x v="10"/>
    <d v="2024-04-10T00:00:00"/>
    <d v="2024-07-14T00:00:00"/>
    <x v="32"/>
    <x v="3"/>
  </r>
  <r>
    <x v="4973"/>
    <x v="16"/>
    <x v="4798"/>
    <x v="1"/>
    <x v="4973"/>
    <x v="2"/>
    <x v="16"/>
    <x v="2"/>
    <x v="1"/>
    <x v="32"/>
    <x v="17"/>
    <x v="1"/>
    <x v="11"/>
    <d v="2024-07-12T00:00:00"/>
    <d v="2024-07-14T00:00:00"/>
    <x v="11"/>
    <x v="0"/>
  </r>
  <r>
    <x v="4974"/>
    <x v="35"/>
    <x v="574"/>
    <x v="2"/>
    <x v="4974"/>
    <x v="3"/>
    <x v="7"/>
    <x v="2"/>
    <x v="0"/>
    <x v="406"/>
    <x v="13"/>
    <x v="1"/>
    <x v="1"/>
    <d v="2024-10-27T00:00:00"/>
    <d v="2024-11-04T00:00:00"/>
    <x v="20"/>
    <x v="1"/>
  </r>
  <r>
    <x v="4975"/>
    <x v="13"/>
    <x v="4799"/>
    <x v="10"/>
    <x v="4975"/>
    <x v="3"/>
    <x v="5"/>
    <x v="0"/>
    <x v="1"/>
    <x v="235"/>
    <x v="14"/>
    <x v="1"/>
    <x v="11"/>
    <d v="2024-12-09T00:00:00"/>
    <d v="2025-01-31T00:00:00"/>
    <x v="34"/>
    <x v="3"/>
  </r>
  <r>
    <x v="4976"/>
    <x v="37"/>
    <x v="3087"/>
    <x v="5"/>
    <x v="4976"/>
    <x v="4"/>
    <x v="5"/>
    <x v="4"/>
    <x v="1"/>
    <x v="360"/>
    <x v="2"/>
    <x v="0"/>
    <x v="5"/>
    <m/>
    <m/>
    <x v="9"/>
    <x v="3"/>
  </r>
  <r>
    <x v="4977"/>
    <x v="33"/>
    <x v="4800"/>
    <x v="0"/>
    <x v="4977"/>
    <x v="4"/>
    <x v="14"/>
    <x v="3"/>
    <x v="1"/>
    <x v="64"/>
    <x v="16"/>
    <x v="1"/>
    <x v="8"/>
    <d v="2024-12-25T00:00:00"/>
    <d v="2025-02-03T00:00:00"/>
    <x v="27"/>
    <x v="0"/>
  </r>
  <r>
    <x v="4978"/>
    <x v="0"/>
    <x v="4801"/>
    <x v="0"/>
    <x v="4978"/>
    <x v="2"/>
    <x v="5"/>
    <x v="3"/>
    <x v="0"/>
    <x v="191"/>
    <x v="1"/>
    <x v="1"/>
    <x v="8"/>
    <d v="2024-03-30T00:00:00"/>
    <d v="2024-07-24T00:00:00"/>
    <x v="20"/>
    <x v="0"/>
  </r>
  <r>
    <x v="4979"/>
    <x v="11"/>
    <x v="4802"/>
    <x v="8"/>
    <x v="4979"/>
    <x v="1"/>
    <x v="15"/>
    <x v="1"/>
    <x v="1"/>
    <x v="5"/>
    <x v="8"/>
    <x v="1"/>
    <x v="5"/>
    <d v="2023-05-23T00:00:00"/>
    <d v="2023-12-16T00:00:00"/>
    <x v="14"/>
    <x v="3"/>
  </r>
  <r>
    <x v="4980"/>
    <x v="20"/>
    <x v="1858"/>
    <x v="8"/>
    <x v="4980"/>
    <x v="5"/>
    <x v="17"/>
    <x v="2"/>
    <x v="0"/>
    <x v="389"/>
    <x v="4"/>
    <x v="0"/>
    <x v="0"/>
    <m/>
    <m/>
    <x v="1"/>
    <x v="3"/>
  </r>
  <r>
    <x v="4981"/>
    <x v="32"/>
    <x v="4803"/>
    <x v="11"/>
    <x v="4981"/>
    <x v="1"/>
    <x v="1"/>
    <x v="0"/>
    <x v="1"/>
    <x v="232"/>
    <x v="12"/>
    <x v="0"/>
    <x v="4"/>
    <m/>
    <m/>
    <x v="15"/>
    <x v="2"/>
  </r>
  <r>
    <x v="4982"/>
    <x v="13"/>
    <x v="4804"/>
    <x v="10"/>
    <x v="4982"/>
    <x v="3"/>
    <x v="14"/>
    <x v="1"/>
    <x v="1"/>
    <x v="67"/>
    <x v="14"/>
    <x v="0"/>
    <x v="11"/>
    <m/>
    <m/>
    <x v="16"/>
    <x v="3"/>
  </r>
  <r>
    <x v="4983"/>
    <x v="6"/>
    <x v="4805"/>
    <x v="5"/>
    <x v="4983"/>
    <x v="4"/>
    <x v="5"/>
    <x v="4"/>
    <x v="1"/>
    <x v="257"/>
    <x v="4"/>
    <x v="1"/>
    <x v="9"/>
    <d v="2023-05-13T00:00:00"/>
    <d v="2023-06-21T00:00:00"/>
    <x v="5"/>
    <x v="3"/>
  </r>
  <r>
    <x v="4984"/>
    <x v="26"/>
    <x v="4806"/>
    <x v="7"/>
    <x v="4984"/>
    <x v="0"/>
    <x v="10"/>
    <x v="3"/>
    <x v="0"/>
    <x v="192"/>
    <x v="8"/>
    <x v="0"/>
    <x v="1"/>
    <m/>
    <m/>
    <x v="13"/>
    <x v="3"/>
  </r>
  <r>
    <x v="4985"/>
    <x v="36"/>
    <x v="4807"/>
    <x v="6"/>
    <x v="4985"/>
    <x v="5"/>
    <x v="19"/>
    <x v="3"/>
    <x v="1"/>
    <x v="181"/>
    <x v="10"/>
    <x v="1"/>
    <x v="5"/>
    <d v="2024-10-21T00:00:00"/>
    <d v="2024-11-12T00:00:00"/>
    <x v="14"/>
    <x v="3"/>
  </r>
  <r>
    <x v="4986"/>
    <x v="17"/>
    <x v="4808"/>
    <x v="6"/>
    <x v="4986"/>
    <x v="0"/>
    <x v="12"/>
    <x v="3"/>
    <x v="1"/>
    <x v="286"/>
    <x v="15"/>
    <x v="1"/>
    <x v="8"/>
    <d v="2024-04-19T00:00:00"/>
    <d v="2024-09-26T00:00:00"/>
    <x v="12"/>
    <x v="3"/>
  </r>
  <r>
    <x v="4987"/>
    <x v="18"/>
    <x v="4809"/>
    <x v="9"/>
    <x v="4987"/>
    <x v="5"/>
    <x v="13"/>
    <x v="2"/>
    <x v="1"/>
    <x v="198"/>
    <x v="18"/>
    <x v="1"/>
    <x v="10"/>
    <d v="2023-05-31T00:00:00"/>
    <d v="2025-01-31T00:00:00"/>
    <x v="12"/>
    <x v="3"/>
  </r>
  <r>
    <x v="4988"/>
    <x v="19"/>
    <x v="4810"/>
    <x v="7"/>
    <x v="4988"/>
    <x v="3"/>
    <x v="4"/>
    <x v="4"/>
    <x v="1"/>
    <x v="406"/>
    <x v="3"/>
    <x v="0"/>
    <x v="1"/>
    <m/>
    <m/>
    <x v="0"/>
    <x v="3"/>
  </r>
  <r>
    <x v="4989"/>
    <x v="25"/>
    <x v="4811"/>
    <x v="12"/>
    <x v="4989"/>
    <x v="2"/>
    <x v="12"/>
    <x v="2"/>
    <x v="0"/>
    <x v="307"/>
    <x v="6"/>
    <x v="0"/>
    <x v="0"/>
    <m/>
    <m/>
    <x v="23"/>
    <x v="3"/>
  </r>
  <r>
    <x v="4990"/>
    <x v="3"/>
    <x v="4812"/>
    <x v="3"/>
    <x v="4990"/>
    <x v="3"/>
    <x v="9"/>
    <x v="1"/>
    <x v="1"/>
    <x v="98"/>
    <x v="19"/>
    <x v="0"/>
    <x v="0"/>
    <m/>
    <m/>
    <x v="18"/>
    <x v="2"/>
  </r>
  <r>
    <x v="4991"/>
    <x v="35"/>
    <x v="4813"/>
    <x v="2"/>
    <x v="4991"/>
    <x v="1"/>
    <x v="18"/>
    <x v="2"/>
    <x v="0"/>
    <x v="183"/>
    <x v="18"/>
    <x v="0"/>
    <x v="10"/>
    <m/>
    <m/>
    <x v="9"/>
    <x v="1"/>
  </r>
  <r>
    <x v="4992"/>
    <x v="21"/>
    <x v="4814"/>
    <x v="10"/>
    <x v="4992"/>
    <x v="5"/>
    <x v="14"/>
    <x v="4"/>
    <x v="0"/>
    <x v="36"/>
    <x v="16"/>
    <x v="0"/>
    <x v="9"/>
    <m/>
    <m/>
    <x v="2"/>
    <x v="3"/>
  </r>
  <r>
    <x v="4993"/>
    <x v="11"/>
    <x v="4815"/>
    <x v="8"/>
    <x v="4993"/>
    <x v="4"/>
    <x v="5"/>
    <x v="0"/>
    <x v="1"/>
    <x v="176"/>
    <x v="0"/>
    <x v="0"/>
    <x v="6"/>
    <m/>
    <m/>
    <x v="20"/>
    <x v="3"/>
  </r>
  <r>
    <x v="4994"/>
    <x v="26"/>
    <x v="4816"/>
    <x v="7"/>
    <x v="4994"/>
    <x v="0"/>
    <x v="12"/>
    <x v="4"/>
    <x v="0"/>
    <x v="243"/>
    <x v="3"/>
    <x v="0"/>
    <x v="9"/>
    <m/>
    <m/>
    <x v="26"/>
    <x v="3"/>
  </r>
  <r>
    <x v="4995"/>
    <x v="0"/>
    <x v="4817"/>
    <x v="0"/>
    <x v="4995"/>
    <x v="3"/>
    <x v="19"/>
    <x v="2"/>
    <x v="1"/>
    <x v="328"/>
    <x v="13"/>
    <x v="1"/>
    <x v="8"/>
    <d v="2024-02-20T00:00:00"/>
    <d v="2025-01-19T00:00:00"/>
    <x v="10"/>
    <x v="0"/>
  </r>
  <r>
    <x v="4996"/>
    <x v="10"/>
    <x v="4818"/>
    <x v="2"/>
    <x v="4996"/>
    <x v="3"/>
    <x v="14"/>
    <x v="4"/>
    <x v="0"/>
    <x v="38"/>
    <x v="3"/>
    <x v="1"/>
    <x v="5"/>
    <d v="2024-10-02T00:00:00"/>
    <d v="2025-02-06T00:00:00"/>
    <x v="22"/>
    <x v="1"/>
  </r>
  <r>
    <x v="4997"/>
    <x v="16"/>
    <x v="4819"/>
    <x v="1"/>
    <x v="4997"/>
    <x v="2"/>
    <x v="11"/>
    <x v="0"/>
    <x v="1"/>
    <x v="316"/>
    <x v="15"/>
    <x v="0"/>
    <x v="8"/>
    <m/>
    <m/>
    <x v="11"/>
    <x v="0"/>
  </r>
  <r>
    <x v="4998"/>
    <x v="24"/>
    <x v="4820"/>
    <x v="3"/>
    <x v="4998"/>
    <x v="2"/>
    <x v="4"/>
    <x v="3"/>
    <x v="0"/>
    <x v="277"/>
    <x v="2"/>
    <x v="1"/>
    <x v="11"/>
    <d v="2024-04-15T00:00:00"/>
    <d v="2024-08-14T00:00:00"/>
    <x v="21"/>
    <x v="2"/>
  </r>
  <r>
    <x v="4999"/>
    <x v="27"/>
    <x v="4821"/>
    <x v="3"/>
    <x v="4999"/>
    <x v="3"/>
    <x v="15"/>
    <x v="3"/>
    <x v="1"/>
    <x v="135"/>
    <x v="8"/>
    <x v="0"/>
    <x v="11"/>
    <m/>
    <m/>
    <x v="4"/>
    <x v="2"/>
  </r>
  <r>
    <x v="5000"/>
    <x v="16"/>
    <x v="4822"/>
    <x v="1"/>
    <x v="5000"/>
    <x v="4"/>
    <x v="7"/>
    <x v="1"/>
    <x v="1"/>
    <x v="120"/>
    <x v="17"/>
    <x v="1"/>
    <x v="2"/>
    <d v="2023-08-12T00:00:00"/>
    <d v="2024-06-21T00:00:00"/>
    <x v="12"/>
    <x v="0"/>
  </r>
  <r>
    <x v="5001"/>
    <x v="21"/>
    <x v="4823"/>
    <x v="10"/>
    <x v="5001"/>
    <x v="0"/>
    <x v="11"/>
    <x v="4"/>
    <x v="1"/>
    <x v="75"/>
    <x v="17"/>
    <x v="1"/>
    <x v="0"/>
    <d v="2023-09-08T00:00:00"/>
    <d v="2024-01-02T00:00:00"/>
    <x v="17"/>
    <x v="3"/>
  </r>
  <r>
    <x v="5002"/>
    <x v="30"/>
    <x v="4824"/>
    <x v="12"/>
    <x v="5002"/>
    <x v="2"/>
    <x v="3"/>
    <x v="3"/>
    <x v="0"/>
    <x v="360"/>
    <x v="5"/>
    <x v="1"/>
    <x v="7"/>
    <d v="2024-11-09T00:00:00"/>
    <d v="2024-12-24T00:00:00"/>
    <x v="10"/>
    <x v="3"/>
  </r>
  <r>
    <x v="5003"/>
    <x v="36"/>
    <x v="4825"/>
    <x v="6"/>
    <x v="5003"/>
    <x v="5"/>
    <x v="15"/>
    <x v="1"/>
    <x v="0"/>
    <x v="169"/>
    <x v="16"/>
    <x v="0"/>
    <x v="3"/>
    <m/>
    <m/>
    <x v="11"/>
    <x v="3"/>
  </r>
  <r>
    <x v="5004"/>
    <x v="12"/>
    <x v="4826"/>
    <x v="9"/>
    <x v="5004"/>
    <x v="3"/>
    <x v="12"/>
    <x v="2"/>
    <x v="1"/>
    <x v="5"/>
    <x v="18"/>
    <x v="0"/>
    <x v="5"/>
    <m/>
    <m/>
    <x v="34"/>
    <x v="3"/>
  </r>
  <r>
    <x v="5005"/>
    <x v="36"/>
    <x v="4827"/>
    <x v="6"/>
    <x v="5005"/>
    <x v="2"/>
    <x v="5"/>
    <x v="1"/>
    <x v="0"/>
    <x v="117"/>
    <x v="17"/>
    <x v="1"/>
    <x v="6"/>
    <d v="2024-03-19T00:00:00"/>
    <d v="2025-02-20T00:00:00"/>
    <x v="8"/>
    <x v="3"/>
  </r>
  <r>
    <x v="5006"/>
    <x v="37"/>
    <x v="4828"/>
    <x v="5"/>
    <x v="5006"/>
    <x v="1"/>
    <x v="4"/>
    <x v="3"/>
    <x v="1"/>
    <x v="123"/>
    <x v="5"/>
    <x v="1"/>
    <x v="5"/>
    <d v="2024-11-15T00:00:00"/>
    <d v="2024-12-03T00:00:00"/>
    <x v="24"/>
    <x v="3"/>
  </r>
  <r>
    <x v="5007"/>
    <x v="31"/>
    <x v="4829"/>
    <x v="12"/>
    <x v="5007"/>
    <x v="2"/>
    <x v="0"/>
    <x v="4"/>
    <x v="1"/>
    <x v="58"/>
    <x v="6"/>
    <x v="0"/>
    <x v="4"/>
    <m/>
    <m/>
    <x v="2"/>
    <x v="3"/>
  </r>
  <r>
    <x v="5008"/>
    <x v="27"/>
    <x v="4830"/>
    <x v="3"/>
    <x v="5008"/>
    <x v="1"/>
    <x v="18"/>
    <x v="0"/>
    <x v="0"/>
    <x v="134"/>
    <x v="1"/>
    <x v="1"/>
    <x v="7"/>
    <d v="2023-07-16T00:00:00"/>
    <d v="2023-12-17T00:00:00"/>
    <x v="24"/>
    <x v="2"/>
  </r>
  <r>
    <x v="5009"/>
    <x v="33"/>
    <x v="4831"/>
    <x v="0"/>
    <x v="5009"/>
    <x v="2"/>
    <x v="10"/>
    <x v="4"/>
    <x v="0"/>
    <x v="416"/>
    <x v="18"/>
    <x v="0"/>
    <x v="5"/>
    <m/>
    <m/>
    <x v="9"/>
    <x v="0"/>
  </r>
  <r>
    <x v="5010"/>
    <x v="13"/>
    <x v="4832"/>
    <x v="10"/>
    <x v="5010"/>
    <x v="0"/>
    <x v="13"/>
    <x v="4"/>
    <x v="0"/>
    <x v="219"/>
    <x v="17"/>
    <x v="1"/>
    <x v="6"/>
    <d v="2024-03-18T00:00:00"/>
    <d v="2024-11-26T00:00:00"/>
    <x v="36"/>
    <x v="3"/>
  </r>
  <r>
    <x v="5011"/>
    <x v="38"/>
    <x v="4833"/>
    <x v="0"/>
    <x v="5011"/>
    <x v="0"/>
    <x v="3"/>
    <x v="2"/>
    <x v="0"/>
    <x v="71"/>
    <x v="7"/>
    <x v="1"/>
    <x v="0"/>
    <d v="2023-09-10T00:00:00"/>
    <d v="2024-04-08T00:00:00"/>
    <x v="28"/>
    <x v="0"/>
  </r>
  <r>
    <x v="5012"/>
    <x v="14"/>
    <x v="4834"/>
    <x v="11"/>
    <x v="5012"/>
    <x v="5"/>
    <x v="17"/>
    <x v="4"/>
    <x v="0"/>
    <x v="396"/>
    <x v="3"/>
    <x v="1"/>
    <x v="5"/>
    <d v="2024-05-03T00:00:00"/>
    <d v="2025-01-19T00:00:00"/>
    <x v="10"/>
    <x v="2"/>
  </r>
  <r>
    <x v="5013"/>
    <x v="30"/>
    <x v="4835"/>
    <x v="12"/>
    <x v="5013"/>
    <x v="1"/>
    <x v="6"/>
    <x v="1"/>
    <x v="1"/>
    <x v="80"/>
    <x v="19"/>
    <x v="0"/>
    <x v="4"/>
    <m/>
    <m/>
    <x v="4"/>
    <x v="3"/>
  </r>
  <r>
    <x v="5014"/>
    <x v="3"/>
    <x v="4836"/>
    <x v="3"/>
    <x v="5014"/>
    <x v="2"/>
    <x v="11"/>
    <x v="0"/>
    <x v="1"/>
    <x v="405"/>
    <x v="0"/>
    <x v="0"/>
    <x v="9"/>
    <m/>
    <m/>
    <x v="13"/>
    <x v="2"/>
  </r>
  <r>
    <x v="5015"/>
    <x v="21"/>
    <x v="4837"/>
    <x v="10"/>
    <x v="5015"/>
    <x v="4"/>
    <x v="16"/>
    <x v="3"/>
    <x v="0"/>
    <x v="407"/>
    <x v="18"/>
    <x v="1"/>
    <x v="0"/>
    <d v="2023-05-23T00:00:00"/>
    <d v="2024-05-06T00:00:00"/>
    <x v="27"/>
    <x v="3"/>
  </r>
  <r>
    <x v="5016"/>
    <x v="1"/>
    <x v="4838"/>
    <x v="1"/>
    <x v="5016"/>
    <x v="1"/>
    <x v="14"/>
    <x v="3"/>
    <x v="1"/>
    <x v="164"/>
    <x v="18"/>
    <x v="0"/>
    <x v="11"/>
    <m/>
    <m/>
    <x v="35"/>
    <x v="0"/>
  </r>
  <r>
    <x v="5017"/>
    <x v="14"/>
    <x v="4839"/>
    <x v="11"/>
    <x v="5017"/>
    <x v="0"/>
    <x v="17"/>
    <x v="0"/>
    <x v="1"/>
    <x v="140"/>
    <x v="11"/>
    <x v="0"/>
    <x v="2"/>
    <m/>
    <m/>
    <x v="34"/>
    <x v="2"/>
  </r>
  <r>
    <x v="5018"/>
    <x v="19"/>
    <x v="4840"/>
    <x v="7"/>
    <x v="5018"/>
    <x v="1"/>
    <x v="16"/>
    <x v="3"/>
    <x v="0"/>
    <x v="15"/>
    <x v="16"/>
    <x v="0"/>
    <x v="9"/>
    <m/>
    <m/>
    <x v="22"/>
    <x v="3"/>
  </r>
  <r>
    <x v="5019"/>
    <x v="0"/>
    <x v="4841"/>
    <x v="0"/>
    <x v="5019"/>
    <x v="2"/>
    <x v="5"/>
    <x v="3"/>
    <x v="1"/>
    <x v="35"/>
    <x v="4"/>
    <x v="1"/>
    <x v="8"/>
    <d v="2024-01-24T00:00:00"/>
    <d v="2024-02-06T00:00:00"/>
    <x v="36"/>
    <x v="0"/>
  </r>
  <r>
    <x v="5020"/>
    <x v="30"/>
    <x v="4842"/>
    <x v="12"/>
    <x v="5020"/>
    <x v="1"/>
    <x v="16"/>
    <x v="3"/>
    <x v="1"/>
    <x v="99"/>
    <x v="7"/>
    <x v="0"/>
    <x v="0"/>
    <m/>
    <m/>
    <x v="36"/>
    <x v="3"/>
  </r>
  <r>
    <x v="5021"/>
    <x v="1"/>
    <x v="4843"/>
    <x v="1"/>
    <x v="5021"/>
    <x v="1"/>
    <x v="15"/>
    <x v="2"/>
    <x v="1"/>
    <x v="236"/>
    <x v="14"/>
    <x v="0"/>
    <x v="10"/>
    <m/>
    <m/>
    <x v="36"/>
    <x v="0"/>
  </r>
  <r>
    <x v="5022"/>
    <x v="12"/>
    <x v="4844"/>
    <x v="9"/>
    <x v="5022"/>
    <x v="5"/>
    <x v="12"/>
    <x v="1"/>
    <x v="1"/>
    <x v="3"/>
    <x v="1"/>
    <x v="1"/>
    <x v="11"/>
    <d v="2023-09-05T00:00:00"/>
    <d v="2024-03-01T00:00:00"/>
    <x v="26"/>
    <x v="3"/>
  </r>
  <r>
    <x v="5023"/>
    <x v="31"/>
    <x v="4845"/>
    <x v="12"/>
    <x v="5023"/>
    <x v="5"/>
    <x v="12"/>
    <x v="1"/>
    <x v="0"/>
    <x v="282"/>
    <x v="14"/>
    <x v="0"/>
    <x v="5"/>
    <m/>
    <m/>
    <x v="14"/>
    <x v="3"/>
  </r>
  <r>
    <x v="5024"/>
    <x v="31"/>
    <x v="4846"/>
    <x v="12"/>
    <x v="5024"/>
    <x v="0"/>
    <x v="15"/>
    <x v="2"/>
    <x v="0"/>
    <x v="4"/>
    <x v="19"/>
    <x v="0"/>
    <x v="9"/>
    <m/>
    <m/>
    <x v="13"/>
    <x v="3"/>
  </r>
  <r>
    <x v="5025"/>
    <x v="35"/>
    <x v="4847"/>
    <x v="2"/>
    <x v="5025"/>
    <x v="0"/>
    <x v="13"/>
    <x v="1"/>
    <x v="0"/>
    <x v="303"/>
    <x v="18"/>
    <x v="0"/>
    <x v="0"/>
    <m/>
    <m/>
    <x v="22"/>
    <x v="1"/>
  </r>
  <r>
    <x v="5026"/>
    <x v="11"/>
    <x v="2801"/>
    <x v="8"/>
    <x v="5026"/>
    <x v="4"/>
    <x v="18"/>
    <x v="1"/>
    <x v="0"/>
    <x v="308"/>
    <x v="17"/>
    <x v="0"/>
    <x v="4"/>
    <m/>
    <m/>
    <x v="28"/>
    <x v="3"/>
  </r>
  <r>
    <x v="5027"/>
    <x v="16"/>
    <x v="4848"/>
    <x v="1"/>
    <x v="5027"/>
    <x v="4"/>
    <x v="1"/>
    <x v="3"/>
    <x v="0"/>
    <x v="121"/>
    <x v="5"/>
    <x v="0"/>
    <x v="6"/>
    <m/>
    <m/>
    <x v="31"/>
    <x v="0"/>
  </r>
  <r>
    <x v="5028"/>
    <x v="20"/>
    <x v="4849"/>
    <x v="8"/>
    <x v="5028"/>
    <x v="1"/>
    <x v="2"/>
    <x v="0"/>
    <x v="0"/>
    <x v="41"/>
    <x v="4"/>
    <x v="1"/>
    <x v="7"/>
    <d v="2024-08-24T00:00:00"/>
    <d v="2025-01-02T00:00:00"/>
    <x v="36"/>
    <x v="3"/>
  </r>
  <r>
    <x v="5029"/>
    <x v="26"/>
    <x v="4850"/>
    <x v="7"/>
    <x v="5029"/>
    <x v="2"/>
    <x v="19"/>
    <x v="0"/>
    <x v="0"/>
    <x v="151"/>
    <x v="13"/>
    <x v="1"/>
    <x v="5"/>
    <d v="2024-05-05T00:00:00"/>
    <d v="2024-06-09T00:00:00"/>
    <x v="29"/>
    <x v="3"/>
  </r>
  <r>
    <x v="5030"/>
    <x v="23"/>
    <x v="4851"/>
    <x v="9"/>
    <x v="5030"/>
    <x v="5"/>
    <x v="5"/>
    <x v="0"/>
    <x v="0"/>
    <x v="313"/>
    <x v="18"/>
    <x v="0"/>
    <x v="11"/>
    <m/>
    <m/>
    <x v="9"/>
    <x v="3"/>
  </r>
  <r>
    <x v="5031"/>
    <x v="13"/>
    <x v="4852"/>
    <x v="10"/>
    <x v="5031"/>
    <x v="5"/>
    <x v="3"/>
    <x v="4"/>
    <x v="1"/>
    <x v="120"/>
    <x v="1"/>
    <x v="0"/>
    <x v="4"/>
    <m/>
    <m/>
    <x v="14"/>
    <x v="3"/>
  </r>
  <r>
    <x v="5032"/>
    <x v="8"/>
    <x v="4853"/>
    <x v="7"/>
    <x v="5032"/>
    <x v="5"/>
    <x v="1"/>
    <x v="1"/>
    <x v="1"/>
    <x v="183"/>
    <x v="2"/>
    <x v="1"/>
    <x v="1"/>
    <d v="2023-06-10T00:00:00"/>
    <d v="2025-02-09T00:00:00"/>
    <x v="22"/>
    <x v="3"/>
  </r>
  <r>
    <x v="5033"/>
    <x v="27"/>
    <x v="4854"/>
    <x v="3"/>
    <x v="5033"/>
    <x v="3"/>
    <x v="1"/>
    <x v="1"/>
    <x v="0"/>
    <x v="38"/>
    <x v="14"/>
    <x v="0"/>
    <x v="3"/>
    <m/>
    <m/>
    <x v="7"/>
    <x v="2"/>
  </r>
  <r>
    <x v="5034"/>
    <x v="8"/>
    <x v="4855"/>
    <x v="7"/>
    <x v="5034"/>
    <x v="0"/>
    <x v="9"/>
    <x v="2"/>
    <x v="1"/>
    <x v="286"/>
    <x v="8"/>
    <x v="0"/>
    <x v="5"/>
    <m/>
    <m/>
    <x v="10"/>
    <x v="3"/>
  </r>
  <r>
    <x v="5035"/>
    <x v="13"/>
    <x v="4856"/>
    <x v="10"/>
    <x v="5035"/>
    <x v="4"/>
    <x v="17"/>
    <x v="4"/>
    <x v="1"/>
    <x v="117"/>
    <x v="19"/>
    <x v="0"/>
    <x v="11"/>
    <m/>
    <m/>
    <x v="3"/>
    <x v="3"/>
  </r>
  <r>
    <x v="5036"/>
    <x v="2"/>
    <x v="4857"/>
    <x v="2"/>
    <x v="5036"/>
    <x v="5"/>
    <x v="17"/>
    <x v="2"/>
    <x v="0"/>
    <x v="288"/>
    <x v="10"/>
    <x v="1"/>
    <x v="5"/>
    <d v="2024-12-28T00:00:00"/>
    <d v="2025-01-23T00:00:00"/>
    <x v="17"/>
    <x v="1"/>
  </r>
  <r>
    <x v="5037"/>
    <x v="10"/>
    <x v="4858"/>
    <x v="2"/>
    <x v="5037"/>
    <x v="5"/>
    <x v="14"/>
    <x v="0"/>
    <x v="0"/>
    <x v="294"/>
    <x v="17"/>
    <x v="0"/>
    <x v="8"/>
    <m/>
    <m/>
    <x v="23"/>
    <x v="1"/>
  </r>
  <r>
    <x v="5038"/>
    <x v="16"/>
    <x v="4859"/>
    <x v="1"/>
    <x v="5038"/>
    <x v="3"/>
    <x v="5"/>
    <x v="4"/>
    <x v="1"/>
    <x v="416"/>
    <x v="0"/>
    <x v="1"/>
    <x v="9"/>
    <d v="2023-08-04T00:00:00"/>
    <d v="2025-01-25T00:00:00"/>
    <x v="5"/>
    <x v="0"/>
  </r>
  <r>
    <x v="5039"/>
    <x v="35"/>
    <x v="4860"/>
    <x v="2"/>
    <x v="5039"/>
    <x v="5"/>
    <x v="2"/>
    <x v="1"/>
    <x v="1"/>
    <x v="198"/>
    <x v="10"/>
    <x v="1"/>
    <x v="4"/>
    <d v="2024-08-07T00:00:00"/>
    <d v="2024-10-14T00:00:00"/>
    <x v="8"/>
    <x v="1"/>
  </r>
  <r>
    <x v="5040"/>
    <x v="35"/>
    <x v="4861"/>
    <x v="2"/>
    <x v="5040"/>
    <x v="4"/>
    <x v="15"/>
    <x v="1"/>
    <x v="0"/>
    <x v="193"/>
    <x v="8"/>
    <x v="0"/>
    <x v="11"/>
    <m/>
    <m/>
    <x v="24"/>
    <x v="1"/>
  </r>
  <r>
    <x v="5041"/>
    <x v="22"/>
    <x v="4862"/>
    <x v="11"/>
    <x v="5041"/>
    <x v="4"/>
    <x v="9"/>
    <x v="1"/>
    <x v="0"/>
    <x v="240"/>
    <x v="0"/>
    <x v="1"/>
    <x v="6"/>
    <d v="2024-11-14T00:00:00"/>
    <d v="2024-12-10T00:00:00"/>
    <x v="30"/>
    <x v="2"/>
  </r>
  <r>
    <x v="5042"/>
    <x v="21"/>
    <x v="4863"/>
    <x v="10"/>
    <x v="5042"/>
    <x v="1"/>
    <x v="10"/>
    <x v="4"/>
    <x v="0"/>
    <x v="397"/>
    <x v="6"/>
    <x v="1"/>
    <x v="10"/>
    <d v="2023-09-03T00:00:00"/>
    <d v="2024-09-07T00:00:00"/>
    <x v="1"/>
    <x v="3"/>
  </r>
  <r>
    <x v="5043"/>
    <x v="1"/>
    <x v="4864"/>
    <x v="1"/>
    <x v="5043"/>
    <x v="5"/>
    <x v="11"/>
    <x v="0"/>
    <x v="0"/>
    <x v="125"/>
    <x v="14"/>
    <x v="1"/>
    <x v="10"/>
    <d v="2024-03-01T00:00:00"/>
    <d v="2025-01-20T00:00:00"/>
    <x v="30"/>
    <x v="0"/>
  </r>
  <r>
    <x v="5044"/>
    <x v="2"/>
    <x v="4865"/>
    <x v="2"/>
    <x v="5044"/>
    <x v="4"/>
    <x v="4"/>
    <x v="2"/>
    <x v="0"/>
    <x v="174"/>
    <x v="17"/>
    <x v="0"/>
    <x v="1"/>
    <m/>
    <m/>
    <x v="20"/>
    <x v="1"/>
  </r>
  <r>
    <x v="5045"/>
    <x v="3"/>
    <x v="4866"/>
    <x v="3"/>
    <x v="5045"/>
    <x v="2"/>
    <x v="9"/>
    <x v="0"/>
    <x v="1"/>
    <x v="103"/>
    <x v="14"/>
    <x v="1"/>
    <x v="11"/>
    <d v="2023-03-09T00:00:00"/>
    <d v="2024-02-13T00:00:00"/>
    <x v="8"/>
    <x v="2"/>
  </r>
  <r>
    <x v="5046"/>
    <x v="13"/>
    <x v="4867"/>
    <x v="10"/>
    <x v="5046"/>
    <x v="1"/>
    <x v="3"/>
    <x v="2"/>
    <x v="0"/>
    <x v="409"/>
    <x v="5"/>
    <x v="0"/>
    <x v="6"/>
    <m/>
    <m/>
    <x v="20"/>
    <x v="3"/>
  </r>
  <r>
    <x v="5047"/>
    <x v="28"/>
    <x v="4868"/>
    <x v="4"/>
    <x v="5047"/>
    <x v="5"/>
    <x v="16"/>
    <x v="1"/>
    <x v="1"/>
    <x v="70"/>
    <x v="4"/>
    <x v="0"/>
    <x v="2"/>
    <m/>
    <m/>
    <x v="11"/>
    <x v="3"/>
  </r>
  <r>
    <x v="5048"/>
    <x v="7"/>
    <x v="4869"/>
    <x v="6"/>
    <x v="5048"/>
    <x v="0"/>
    <x v="6"/>
    <x v="1"/>
    <x v="0"/>
    <x v="373"/>
    <x v="4"/>
    <x v="1"/>
    <x v="11"/>
    <d v="2023-06-13T00:00:00"/>
    <d v="2023-06-28T00:00:00"/>
    <x v="10"/>
    <x v="3"/>
  </r>
  <r>
    <x v="5049"/>
    <x v="13"/>
    <x v="4870"/>
    <x v="10"/>
    <x v="5049"/>
    <x v="2"/>
    <x v="14"/>
    <x v="2"/>
    <x v="0"/>
    <x v="222"/>
    <x v="8"/>
    <x v="1"/>
    <x v="10"/>
    <d v="2023-06-09T00:00:00"/>
    <d v="2024-06-14T00:00:00"/>
    <x v="19"/>
    <x v="3"/>
  </r>
  <r>
    <x v="5050"/>
    <x v="37"/>
    <x v="4871"/>
    <x v="5"/>
    <x v="5050"/>
    <x v="0"/>
    <x v="6"/>
    <x v="4"/>
    <x v="1"/>
    <x v="411"/>
    <x v="4"/>
    <x v="1"/>
    <x v="4"/>
    <d v="2023-06-25T00:00:00"/>
    <d v="2023-08-03T00:00:00"/>
    <x v="8"/>
    <x v="3"/>
  </r>
  <r>
    <x v="5051"/>
    <x v="37"/>
    <x v="2898"/>
    <x v="5"/>
    <x v="5051"/>
    <x v="4"/>
    <x v="13"/>
    <x v="4"/>
    <x v="0"/>
    <x v="347"/>
    <x v="15"/>
    <x v="1"/>
    <x v="7"/>
    <d v="2024-12-10T00:00:00"/>
    <d v="2025-01-20T00:00:00"/>
    <x v="25"/>
    <x v="3"/>
  </r>
  <r>
    <x v="5052"/>
    <x v="36"/>
    <x v="4872"/>
    <x v="6"/>
    <x v="5052"/>
    <x v="1"/>
    <x v="8"/>
    <x v="2"/>
    <x v="1"/>
    <x v="324"/>
    <x v="15"/>
    <x v="1"/>
    <x v="10"/>
    <d v="2024-08-25T00:00:00"/>
    <d v="2024-11-16T00:00:00"/>
    <x v="8"/>
    <x v="3"/>
  </r>
  <r>
    <x v="5053"/>
    <x v="27"/>
    <x v="4873"/>
    <x v="3"/>
    <x v="5053"/>
    <x v="5"/>
    <x v="19"/>
    <x v="3"/>
    <x v="0"/>
    <x v="67"/>
    <x v="16"/>
    <x v="0"/>
    <x v="0"/>
    <m/>
    <m/>
    <x v="22"/>
    <x v="2"/>
  </r>
  <r>
    <x v="5054"/>
    <x v="31"/>
    <x v="4874"/>
    <x v="12"/>
    <x v="5054"/>
    <x v="2"/>
    <x v="1"/>
    <x v="1"/>
    <x v="1"/>
    <x v="122"/>
    <x v="6"/>
    <x v="1"/>
    <x v="0"/>
    <d v="2024-01-27T00:00:00"/>
    <d v="2024-09-08T00:00:00"/>
    <x v="14"/>
    <x v="3"/>
  </r>
  <r>
    <x v="5055"/>
    <x v="37"/>
    <x v="4875"/>
    <x v="5"/>
    <x v="5055"/>
    <x v="0"/>
    <x v="3"/>
    <x v="1"/>
    <x v="0"/>
    <x v="279"/>
    <x v="11"/>
    <x v="1"/>
    <x v="11"/>
    <d v="2023-04-12T00:00:00"/>
    <d v="2024-03-01T00:00:00"/>
    <x v="10"/>
    <x v="3"/>
  </r>
  <r>
    <x v="5056"/>
    <x v="12"/>
    <x v="4876"/>
    <x v="9"/>
    <x v="5056"/>
    <x v="5"/>
    <x v="0"/>
    <x v="1"/>
    <x v="0"/>
    <x v="56"/>
    <x v="1"/>
    <x v="1"/>
    <x v="8"/>
    <d v="2023-09-11T00:00:00"/>
    <d v="2024-03-31T00:00:00"/>
    <x v="13"/>
    <x v="3"/>
  </r>
  <r>
    <x v="5057"/>
    <x v="13"/>
    <x v="4877"/>
    <x v="10"/>
    <x v="5057"/>
    <x v="0"/>
    <x v="13"/>
    <x v="2"/>
    <x v="0"/>
    <x v="202"/>
    <x v="7"/>
    <x v="1"/>
    <x v="11"/>
    <d v="2024-01-13T00:00:00"/>
    <d v="2024-02-06T00:00:00"/>
    <x v="6"/>
    <x v="3"/>
  </r>
  <r>
    <x v="5058"/>
    <x v="24"/>
    <x v="4878"/>
    <x v="3"/>
    <x v="5058"/>
    <x v="0"/>
    <x v="3"/>
    <x v="3"/>
    <x v="1"/>
    <x v="336"/>
    <x v="0"/>
    <x v="0"/>
    <x v="1"/>
    <m/>
    <m/>
    <x v="31"/>
    <x v="2"/>
  </r>
  <r>
    <x v="5059"/>
    <x v="33"/>
    <x v="4879"/>
    <x v="0"/>
    <x v="5059"/>
    <x v="3"/>
    <x v="3"/>
    <x v="2"/>
    <x v="1"/>
    <x v="299"/>
    <x v="11"/>
    <x v="0"/>
    <x v="7"/>
    <m/>
    <m/>
    <x v="28"/>
    <x v="0"/>
  </r>
  <r>
    <x v="5060"/>
    <x v="19"/>
    <x v="4880"/>
    <x v="7"/>
    <x v="5060"/>
    <x v="1"/>
    <x v="7"/>
    <x v="2"/>
    <x v="1"/>
    <x v="335"/>
    <x v="6"/>
    <x v="1"/>
    <x v="5"/>
    <d v="2023-06-02T00:00:00"/>
    <d v="2023-06-17T00:00:00"/>
    <x v="5"/>
    <x v="3"/>
  </r>
  <r>
    <x v="5061"/>
    <x v="27"/>
    <x v="4881"/>
    <x v="3"/>
    <x v="5061"/>
    <x v="3"/>
    <x v="5"/>
    <x v="2"/>
    <x v="0"/>
    <x v="1"/>
    <x v="18"/>
    <x v="1"/>
    <x v="5"/>
    <d v="2024-03-20T00:00:00"/>
    <d v="2024-07-11T00:00:00"/>
    <x v="12"/>
    <x v="2"/>
  </r>
  <r>
    <x v="5062"/>
    <x v="12"/>
    <x v="4882"/>
    <x v="9"/>
    <x v="5062"/>
    <x v="2"/>
    <x v="15"/>
    <x v="3"/>
    <x v="0"/>
    <x v="393"/>
    <x v="5"/>
    <x v="1"/>
    <x v="0"/>
    <d v="2023-10-06T00:00:00"/>
    <d v="2024-05-23T00:00:00"/>
    <x v="23"/>
    <x v="3"/>
  </r>
  <r>
    <x v="5063"/>
    <x v="34"/>
    <x v="4883"/>
    <x v="5"/>
    <x v="5063"/>
    <x v="5"/>
    <x v="17"/>
    <x v="0"/>
    <x v="0"/>
    <x v="46"/>
    <x v="0"/>
    <x v="1"/>
    <x v="10"/>
    <d v="2023-03-27T00:00:00"/>
    <d v="2023-03-27T00:00:00"/>
    <x v="36"/>
    <x v="3"/>
  </r>
  <r>
    <x v="5064"/>
    <x v="13"/>
    <x v="4884"/>
    <x v="10"/>
    <x v="5064"/>
    <x v="2"/>
    <x v="15"/>
    <x v="2"/>
    <x v="1"/>
    <x v="250"/>
    <x v="1"/>
    <x v="1"/>
    <x v="5"/>
    <d v="2023-11-19T00:00:00"/>
    <d v="2024-10-30T00:00:00"/>
    <x v="3"/>
    <x v="3"/>
  </r>
  <r>
    <x v="5065"/>
    <x v="19"/>
    <x v="4885"/>
    <x v="7"/>
    <x v="5065"/>
    <x v="4"/>
    <x v="15"/>
    <x v="1"/>
    <x v="1"/>
    <x v="278"/>
    <x v="2"/>
    <x v="0"/>
    <x v="8"/>
    <m/>
    <m/>
    <x v="20"/>
    <x v="3"/>
  </r>
  <r>
    <x v="5066"/>
    <x v="13"/>
    <x v="4886"/>
    <x v="10"/>
    <x v="5066"/>
    <x v="2"/>
    <x v="18"/>
    <x v="4"/>
    <x v="0"/>
    <x v="307"/>
    <x v="4"/>
    <x v="0"/>
    <x v="9"/>
    <m/>
    <m/>
    <x v="0"/>
    <x v="3"/>
  </r>
  <r>
    <x v="5067"/>
    <x v="7"/>
    <x v="4887"/>
    <x v="6"/>
    <x v="5067"/>
    <x v="3"/>
    <x v="18"/>
    <x v="1"/>
    <x v="0"/>
    <x v="265"/>
    <x v="15"/>
    <x v="1"/>
    <x v="5"/>
    <d v="2024-10-28T00:00:00"/>
    <d v="2024-12-14T00:00:00"/>
    <x v="22"/>
    <x v="3"/>
  </r>
  <r>
    <x v="5068"/>
    <x v="24"/>
    <x v="4888"/>
    <x v="3"/>
    <x v="5068"/>
    <x v="0"/>
    <x v="7"/>
    <x v="3"/>
    <x v="1"/>
    <x v="359"/>
    <x v="7"/>
    <x v="0"/>
    <x v="9"/>
    <m/>
    <m/>
    <x v="3"/>
    <x v="2"/>
  </r>
  <r>
    <x v="5069"/>
    <x v="11"/>
    <x v="4889"/>
    <x v="8"/>
    <x v="5069"/>
    <x v="2"/>
    <x v="13"/>
    <x v="2"/>
    <x v="0"/>
    <x v="262"/>
    <x v="19"/>
    <x v="0"/>
    <x v="11"/>
    <m/>
    <m/>
    <x v="7"/>
    <x v="3"/>
  </r>
  <r>
    <x v="5070"/>
    <x v="3"/>
    <x v="4890"/>
    <x v="3"/>
    <x v="5070"/>
    <x v="5"/>
    <x v="13"/>
    <x v="1"/>
    <x v="1"/>
    <x v="414"/>
    <x v="17"/>
    <x v="0"/>
    <x v="2"/>
    <m/>
    <m/>
    <x v="8"/>
    <x v="2"/>
  </r>
  <r>
    <x v="5071"/>
    <x v="13"/>
    <x v="4891"/>
    <x v="10"/>
    <x v="5071"/>
    <x v="1"/>
    <x v="10"/>
    <x v="4"/>
    <x v="1"/>
    <x v="383"/>
    <x v="0"/>
    <x v="0"/>
    <x v="11"/>
    <m/>
    <m/>
    <x v="30"/>
    <x v="3"/>
  </r>
  <r>
    <x v="5072"/>
    <x v="2"/>
    <x v="4892"/>
    <x v="2"/>
    <x v="5072"/>
    <x v="5"/>
    <x v="10"/>
    <x v="2"/>
    <x v="0"/>
    <x v="265"/>
    <x v="17"/>
    <x v="0"/>
    <x v="7"/>
    <m/>
    <m/>
    <x v="21"/>
    <x v="1"/>
  </r>
  <r>
    <x v="5073"/>
    <x v="35"/>
    <x v="4893"/>
    <x v="2"/>
    <x v="5073"/>
    <x v="4"/>
    <x v="13"/>
    <x v="4"/>
    <x v="1"/>
    <x v="185"/>
    <x v="10"/>
    <x v="0"/>
    <x v="10"/>
    <m/>
    <m/>
    <x v="5"/>
    <x v="1"/>
  </r>
  <r>
    <x v="5074"/>
    <x v="5"/>
    <x v="4894"/>
    <x v="4"/>
    <x v="5074"/>
    <x v="0"/>
    <x v="1"/>
    <x v="2"/>
    <x v="1"/>
    <x v="31"/>
    <x v="4"/>
    <x v="1"/>
    <x v="0"/>
    <d v="2024-08-27T00:00:00"/>
    <d v="2024-10-12T00:00:00"/>
    <x v="28"/>
    <x v="3"/>
  </r>
  <r>
    <x v="5075"/>
    <x v="0"/>
    <x v="4895"/>
    <x v="0"/>
    <x v="5075"/>
    <x v="2"/>
    <x v="5"/>
    <x v="1"/>
    <x v="1"/>
    <x v="268"/>
    <x v="4"/>
    <x v="0"/>
    <x v="11"/>
    <m/>
    <m/>
    <x v="11"/>
    <x v="0"/>
  </r>
  <r>
    <x v="5076"/>
    <x v="28"/>
    <x v="4896"/>
    <x v="4"/>
    <x v="5076"/>
    <x v="0"/>
    <x v="19"/>
    <x v="2"/>
    <x v="1"/>
    <x v="276"/>
    <x v="1"/>
    <x v="0"/>
    <x v="0"/>
    <m/>
    <m/>
    <x v="34"/>
    <x v="3"/>
  </r>
  <r>
    <x v="5077"/>
    <x v="15"/>
    <x v="4897"/>
    <x v="1"/>
    <x v="5077"/>
    <x v="4"/>
    <x v="2"/>
    <x v="4"/>
    <x v="1"/>
    <x v="126"/>
    <x v="7"/>
    <x v="1"/>
    <x v="1"/>
    <d v="2024-12-18T00:00:00"/>
    <d v="2025-02-19T00:00:00"/>
    <x v="35"/>
    <x v="0"/>
  </r>
  <r>
    <x v="5078"/>
    <x v="26"/>
    <x v="4898"/>
    <x v="7"/>
    <x v="5078"/>
    <x v="3"/>
    <x v="8"/>
    <x v="3"/>
    <x v="1"/>
    <x v="178"/>
    <x v="9"/>
    <x v="1"/>
    <x v="2"/>
    <d v="2024-04-24T00:00:00"/>
    <d v="2024-07-17T00:00:00"/>
    <x v="31"/>
    <x v="3"/>
  </r>
  <r>
    <x v="5079"/>
    <x v="12"/>
    <x v="4899"/>
    <x v="9"/>
    <x v="5079"/>
    <x v="3"/>
    <x v="11"/>
    <x v="0"/>
    <x v="1"/>
    <x v="294"/>
    <x v="14"/>
    <x v="0"/>
    <x v="10"/>
    <m/>
    <m/>
    <x v="29"/>
    <x v="3"/>
  </r>
  <r>
    <x v="5080"/>
    <x v="7"/>
    <x v="4900"/>
    <x v="6"/>
    <x v="5080"/>
    <x v="1"/>
    <x v="17"/>
    <x v="3"/>
    <x v="1"/>
    <x v="3"/>
    <x v="2"/>
    <x v="0"/>
    <x v="4"/>
    <m/>
    <m/>
    <x v="5"/>
    <x v="3"/>
  </r>
  <r>
    <x v="5081"/>
    <x v="16"/>
    <x v="4901"/>
    <x v="1"/>
    <x v="5081"/>
    <x v="5"/>
    <x v="1"/>
    <x v="0"/>
    <x v="0"/>
    <x v="234"/>
    <x v="10"/>
    <x v="1"/>
    <x v="7"/>
    <d v="2025-02-10T00:00:00"/>
    <d v="2025-02-25T00:00:00"/>
    <x v="11"/>
    <x v="0"/>
  </r>
  <r>
    <x v="5082"/>
    <x v="2"/>
    <x v="4902"/>
    <x v="2"/>
    <x v="5082"/>
    <x v="2"/>
    <x v="8"/>
    <x v="3"/>
    <x v="0"/>
    <x v="396"/>
    <x v="0"/>
    <x v="1"/>
    <x v="4"/>
    <d v="2024-11-09T00:00:00"/>
    <d v="2024-11-24T00:00:00"/>
    <x v="29"/>
    <x v="1"/>
  </r>
  <r>
    <x v="5083"/>
    <x v="38"/>
    <x v="4903"/>
    <x v="0"/>
    <x v="5083"/>
    <x v="4"/>
    <x v="5"/>
    <x v="3"/>
    <x v="0"/>
    <x v="293"/>
    <x v="19"/>
    <x v="0"/>
    <x v="0"/>
    <m/>
    <m/>
    <x v="8"/>
    <x v="0"/>
  </r>
  <r>
    <x v="5084"/>
    <x v="26"/>
    <x v="4904"/>
    <x v="7"/>
    <x v="5084"/>
    <x v="5"/>
    <x v="1"/>
    <x v="1"/>
    <x v="0"/>
    <x v="365"/>
    <x v="1"/>
    <x v="0"/>
    <x v="3"/>
    <m/>
    <m/>
    <x v="36"/>
    <x v="3"/>
  </r>
  <r>
    <x v="5085"/>
    <x v="6"/>
    <x v="4905"/>
    <x v="5"/>
    <x v="5085"/>
    <x v="5"/>
    <x v="6"/>
    <x v="0"/>
    <x v="1"/>
    <x v="17"/>
    <x v="11"/>
    <x v="0"/>
    <x v="0"/>
    <m/>
    <m/>
    <x v="24"/>
    <x v="3"/>
  </r>
  <r>
    <x v="5086"/>
    <x v="7"/>
    <x v="4906"/>
    <x v="6"/>
    <x v="5086"/>
    <x v="3"/>
    <x v="11"/>
    <x v="2"/>
    <x v="0"/>
    <x v="66"/>
    <x v="18"/>
    <x v="0"/>
    <x v="5"/>
    <m/>
    <m/>
    <x v="35"/>
    <x v="3"/>
  </r>
  <r>
    <x v="5087"/>
    <x v="0"/>
    <x v="4907"/>
    <x v="0"/>
    <x v="5087"/>
    <x v="0"/>
    <x v="8"/>
    <x v="3"/>
    <x v="1"/>
    <x v="398"/>
    <x v="14"/>
    <x v="1"/>
    <x v="5"/>
    <d v="2024-03-29T00:00:00"/>
    <d v="2024-10-14T00:00:00"/>
    <x v="35"/>
    <x v="0"/>
  </r>
  <r>
    <x v="5088"/>
    <x v="23"/>
    <x v="4908"/>
    <x v="9"/>
    <x v="5088"/>
    <x v="5"/>
    <x v="2"/>
    <x v="4"/>
    <x v="0"/>
    <x v="148"/>
    <x v="15"/>
    <x v="0"/>
    <x v="1"/>
    <m/>
    <m/>
    <x v="31"/>
    <x v="3"/>
  </r>
  <r>
    <x v="5089"/>
    <x v="20"/>
    <x v="4909"/>
    <x v="8"/>
    <x v="5089"/>
    <x v="4"/>
    <x v="2"/>
    <x v="1"/>
    <x v="0"/>
    <x v="412"/>
    <x v="9"/>
    <x v="1"/>
    <x v="9"/>
    <d v="2025-01-22T00:00:00"/>
    <d v="2025-01-26T00:00:00"/>
    <x v="19"/>
    <x v="3"/>
  </r>
  <r>
    <x v="5090"/>
    <x v="38"/>
    <x v="4910"/>
    <x v="0"/>
    <x v="5090"/>
    <x v="4"/>
    <x v="15"/>
    <x v="2"/>
    <x v="0"/>
    <x v="129"/>
    <x v="10"/>
    <x v="1"/>
    <x v="8"/>
    <d v="2023-04-05T00:00:00"/>
    <d v="2024-02-13T00:00:00"/>
    <x v="9"/>
    <x v="0"/>
  </r>
  <r>
    <x v="5091"/>
    <x v="19"/>
    <x v="4911"/>
    <x v="7"/>
    <x v="5091"/>
    <x v="3"/>
    <x v="9"/>
    <x v="1"/>
    <x v="0"/>
    <x v="300"/>
    <x v="13"/>
    <x v="1"/>
    <x v="3"/>
    <d v="2023-12-02T00:00:00"/>
    <d v="2025-02-20T00:00:00"/>
    <x v="25"/>
    <x v="3"/>
  </r>
  <r>
    <x v="5092"/>
    <x v="4"/>
    <x v="4912"/>
    <x v="1"/>
    <x v="5092"/>
    <x v="1"/>
    <x v="12"/>
    <x v="1"/>
    <x v="1"/>
    <x v="395"/>
    <x v="15"/>
    <x v="0"/>
    <x v="5"/>
    <m/>
    <m/>
    <x v="24"/>
    <x v="0"/>
  </r>
  <r>
    <x v="5093"/>
    <x v="17"/>
    <x v="3815"/>
    <x v="6"/>
    <x v="5093"/>
    <x v="1"/>
    <x v="17"/>
    <x v="4"/>
    <x v="0"/>
    <x v="19"/>
    <x v="5"/>
    <x v="0"/>
    <x v="4"/>
    <m/>
    <m/>
    <x v="8"/>
    <x v="3"/>
  </r>
  <r>
    <x v="5094"/>
    <x v="9"/>
    <x v="4913"/>
    <x v="8"/>
    <x v="5094"/>
    <x v="4"/>
    <x v="11"/>
    <x v="2"/>
    <x v="1"/>
    <x v="127"/>
    <x v="18"/>
    <x v="1"/>
    <x v="1"/>
    <d v="2023-11-10T00:00:00"/>
    <d v="2024-10-12T00:00:00"/>
    <x v="34"/>
    <x v="3"/>
  </r>
  <r>
    <x v="5095"/>
    <x v="32"/>
    <x v="4914"/>
    <x v="11"/>
    <x v="5095"/>
    <x v="4"/>
    <x v="8"/>
    <x v="4"/>
    <x v="1"/>
    <x v="263"/>
    <x v="13"/>
    <x v="1"/>
    <x v="10"/>
    <d v="2024-05-23T00:00:00"/>
    <d v="2025-01-18T00:00:00"/>
    <x v="2"/>
    <x v="2"/>
  </r>
  <r>
    <x v="5096"/>
    <x v="28"/>
    <x v="4915"/>
    <x v="4"/>
    <x v="5096"/>
    <x v="5"/>
    <x v="2"/>
    <x v="2"/>
    <x v="0"/>
    <x v="16"/>
    <x v="5"/>
    <x v="0"/>
    <x v="11"/>
    <m/>
    <m/>
    <x v="20"/>
    <x v="3"/>
  </r>
  <r>
    <x v="5097"/>
    <x v="13"/>
    <x v="4916"/>
    <x v="10"/>
    <x v="5097"/>
    <x v="5"/>
    <x v="1"/>
    <x v="0"/>
    <x v="1"/>
    <x v="372"/>
    <x v="2"/>
    <x v="0"/>
    <x v="5"/>
    <m/>
    <m/>
    <x v="29"/>
    <x v="3"/>
  </r>
  <r>
    <x v="5098"/>
    <x v="2"/>
    <x v="937"/>
    <x v="2"/>
    <x v="5098"/>
    <x v="5"/>
    <x v="0"/>
    <x v="4"/>
    <x v="1"/>
    <x v="301"/>
    <x v="4"/>
    <x v="0"/>
    <x v="10"/>
    <m/>
    <m/>
    <x v="10"/>
    <x v="1"/>
  </r>
  <r>
    <x v="5099"/>
    <x v="22"/>
    <x v="4917"/>
    <x v="11"/>
    <x v="5099"/>
    <x v="3"/>
    <x v="19"/>
    <x v="0"/>
    <x v="0"/>
    <x v="249"/>
    <x v="3"/>
    <x v="1"/>
    <x v="11"/>
    <d v="2023-12-25T00:00:00"/>
    <d v="2024-10-11T00:00:00"/>
    <x v="36"/>
    <x v="2"/>
  </r>
  <r>
    <x v="5100"/>
    <x v="38"/>
    <x v="4918"/>
    <x v="0"/>
    <x v="5100"/>
    <x v="1"/>
    <x v="19"/>
    <x v="4"/>
    <x v="1"/>
    <x v="126"/>
    <x v="5"/>
    <x v="1"/>
    <x v="5"/>
    <d v="2024-05-21T00:00:00"/>
    <d v="2024-09-20T00:00:00"/>
    <x v="30"/>
    <x v="0"/>
  </r>
  <r>
    <x v="5101"/>
    <x v="6"/>
    <x v="4919"/>
    <x v="5"/>
    <x v="5101"/>
    <x v="4"/>
    <x v="7"/>
    <x v="4"/>
    <x v="1"/>
    <x v="173"/>
    <x v="10"/>
    <x v="1"/>
    <x v="5"/>
    <d v="2023-06-26T00:00:00"/>
    <d v="2023-09-20T00:00:00"/>
    <x v="16"/>
    <x v="3"/>
  </r>
  <r>
    <x v="5102"/>
    <x v="16"/>
    <x v="4920"/>
    <x v="1"/>
    <x v="5102"/>
    <x v="2"/>
    <x v="9"/>
    <x v="4"/>
    <x v="0"/>
    <x v="180"/>
    <x v="14"/>
    <x v="0"/>
    <x v="7"/>
    <m/>
    <m/>
    <x v="23"/>
    <x v="0"/>
  </r>
  <r>
    <x v="5103"/>
    <x v="35"/>
    <x v="4921"/>
    <x v="2"/>
    <x v="5103"/>
    <x v="0"/>
    <x v="13"/>
    <x v="0"/>
    <x v="1"/>
    <x v="235"/>
    <x v="19"/>
    <x v="0"/>
    <x v="8"/>
    <m/>
    <m/>
    <x v="6"/>
    <x v="1"/>
  </r>
  <r>
    <x v="5104"/>
    <x v="12"/>
    <x v="4922"/>
    <x v="9"/>
    <x v="5104"/>
    <x v="0"/>
    <x v="18"/>
    <x v="3"/>
    <x v="0"/>
    <x v="224"/>
    <x v="12"/>
    <x v="0"/>
    <x v="3"/>
    <m/>
    <m/>
    <x v="24"/>
    <x v="3"/>
  </r>
  <r>
    <x v="5105"/>
    <x v="31"/>
    <x v="4923"/>
    <x v="12"/>
    <x v="5105"/>
    <x v="0"/>
    <x v="12"/>
    <x v="0"/>
    <x v="0"/>
    <x v="343"/>
    <x v="17"/>
    <x v="0"/>
    <x v="5"/>
    <m/>
    <m/>
    <x v="2"/>
    <x v="3"/>
  </r>
  <r>
    <x v="5106"/>
    <x v="7"/>
    <x v="4924"/>
    <x v="6"/>
    <x v="5106"/>
    <x v="1"/>
    <x v="18"/>
    <x v="2"/>
    <x v="0"/>
    <x v="285"/>
    <x v="15"/>
    <x v="1"/>
    <x v="2"/>
    <d v="2023-09-11T00:00:00"/>
    <d v="2024-03-17T00:00:00"/>
    <x v="0"/>
    <x v="3"/>
  </r>
  <r>
    <x v="5107"/>
    <x v="1"/>
    <x v="4925"/>
    <x v="1"/>
    <x v="5107"/>
    <x v="5"/>
    <x v="10"/>
    <x v="2"/>
    <x v="1"/>
    <x v="37"/>
    <x v="8"/>
    <x v="0"/>
    <x v="3"/>
    <m/>
    <m/>
    <x v="0"/>
    <x v="0"/>
  </r>
  <r>
    <x v="5108"/>
    <x v="23"/>
    <x v="4926"/>
    <x v="9"/>
    <x v="5108"/>
    <x v="5"/>
    <x v="9"/>
    <x v="1"/>
    <x v="0"/>
    <x v="127"/>
    <x v="12"/>
    <x v="1"/>
    <x v="1"/>
    <d v="2024-02-19T00:00:00"/>
    <d v="2024-09-13T00:00:00"/>
    <x v="30"/>
    <x v="3"/>
  </r>
  <r>
    <x v="5109"/>
    <x v="20"/>
    <x v="4927"/>
    <x v="8"/>
    <x v="5109"/>
    <x v="0"/>
    <x v="1"/>
    <x v="0"/>
    <x v="0"/>
    <x v="190"/>
    <x v="18"/>
    <x v="1"/>
    <x v="0"/>
    <d v="2024-05-02T00:00:00"/>
    <d v="2024-06-10T00:00:00"/>
    <x v="22"/>
    <x v="3"/>
  </r>
  <r>
    <x v="5110"/>
    <x v="22"/>
    <x v="4928"/>
    <x v="11"/>
    <x v="5110"/>
    <x v="4"/>
    <x v="18"/>
    <x v="1"/>
    <x v="0"/>
    <x v="336"/>
    <x v="4"/>
    <x v="0"/>
    <x v="11"/>
    <m/>
    <m/>
    <x v="19"/>
    <x v="2"/>
  </r>
  <r>
    <x v="5111"/>
    <x v="36"/>
    <x v="4929"/>
    <x v="6"/>
    <x v="5111"/>
    <x v="0"/>
    <x v="12"/>
    <x v="2"/>
    <x v="1"/>
    <x v="297"/>
    <x v="19"/>
    <x v="0"/>
    <x v="4"/>
    <m/>
    <m/>
    <x v="16"/>
    <x v="3"/>
  </r>
  <r>
    <x v="5112"/>
    <x v="2"/>
    <x v="4930"/>
    <x v="2"/>
    <x v="5112"/>
    <x v="5"/>
    <x v="14"/>
    <x v="1"/>
    <x v="1"/>
    <x v="139"/>
    <x v="18"/>
    <x v="0"/>
    <x v="3"/>
    <m/>
    <m/>
    <x v="29"/>
    <x v="1"/>
  </r>
  <r>
    <x v="5113"/>
    <x v="29"/>
    <x v="4931"/>
    <x v="4"/>
    <x v="5113"/>
    <x v="5"/>
    <x v="4"/>
    <x v="1"/>
    <x v="1"/>
    <x v="25"/>
    <x v="9"/>
    <x v="0"/>
    <x v="3"/>
    <m/>
    <m/>
    <x v="28"/>
    <x v="3"/>
  </r>
  <r>
    <x v="5114"/>
    <x v="8"/>
    <x v="4932"/>
    <x v="7"/>
    <x v="5114"/>
    <x v="3"/>
    <x v="7"/>
    <x v="4"/>
    <x v="0"/>
    <x v="380"/>
    <x v="1"/>
    <x v="1"/>
    <x v="0"/>
    <d v="2024-08-10T00:00:00"/>
    <d v="2025-02-19T00:00:00"/>
    <x v="0"/>
    <x v="3"/>
  </r>
  <r>
    <x v="5115"/>
    <x v="3"/>
    <x v="4933"/>
    <x v="3"/>
    <x v="5115"/>
    <x v="5"/>
    <x v="10"/>
    <x v="3"/>
    <x v="1"/>
    <x v="13"/>
    <x v="10"/>
    <x v="1"/>
    <x v="4"/>
    <d v="2023-10-09T00:00:00"/>
    <d v="2025-02-04T00:00:00"/>
    <x v="9"/>
    <x v="2"/>
  </r>
  <r>
    <x v="5116"/>
    <x v="12"/>
    <x v="4934"/>
    <x v="9"/>
    <x v="5116"/>
    <x v="0"/>
    <x v="9"/>
    <x v="2"/>
    <x v="0"/>
    <x v="138"/>
    <x v="0"/>
    <x v="1"/>
    <x v="3"/>
    <d v="2024-09-05T00:00:00"/>
    <d v="2025-02-15T00:00:00"/>
    <x v="36"/>
    <x v="3"/>
  </r>
  <r>
    <x v="5117"/>
    <x v="29"/>
    <x v="4935"/>
    <x v="4"/>
    <x v="5117"/>
    <x v="5"/>
    <x v="5"/>
    <x v="1"/>
    <x v="0"/>
    <x v="259"/>
    <x v="5"/>
    <x v="1"/>
    <x v="11"/>
    <d v="2023-04-26T00:00:00"/>
    <d v="2023-12-25T00:00:00"/>
    <x v="2"/>
    <x v="3"/>
  </r>
  <r>
    <x v="5118"/>
    <x v="9"/>
    <x v="4936"/>
    <x v="8"/>
    <x v="5118"/>
    <x v="4"/>
    <x v="16"/>
    <x v="4"/>
    <x v="1"/>
    <x v="102"/>
    <x v="9"/>
    <x v="0"/>
    <x v="5"/>
    <m/>
    <m/>
    <x v="3"/>
    <x v="3"/>
  </r>
  <r>
    <x v="5119"/>
    <x v="1"/>
    <x v="4937"/>
    <x v="1"/>
    <x v="5119"/>
    <x v="3"/>
    <x v="8"/>
    <x v="2"/>
    <x v="1"/>
    <x v="261"/>
    <x v="16"/>
    <x v="1"/>
    <x v="11"/>
    <d v="2024-12-25T00:00:00"/>
    <d v="2025-02-21T00:00:00"/>
    <x v="10"/>
    <x v="0"/>
  </r>
  <r>
    <x v="5120"/>
    <x v="21"/>
    <x v="4938"/>
    <x v="10"/>
    <x v="5120"/>
    <x v="4"/>
    <x v="17"/>
    <x v="2"/>
    <x v="1"/>
    <x v="380"/>
    <x v="8"/>
    <x v="0"/>
    <x v="0"/>
    <m/>
    <m/>
    <x v="9"/>
    <x v="3"/>
  </r>
  <r>
    <x v="5121"/>
    <x v="22"/>
    <x v="4939"/>
    <x v="11"/>
    <x v="5121"/>
    <x v="2"/>
    <x v="15"/>
    <x v="2"/>
    <x v="0"/>
    <x v="274"/>
    <x v="2"/>
    <x v="0"/>
    <x v="10"/>
    <m/>
    <m/>
    <x v="21"/>
    <x v="2"/>
  </r>
  <r>
    <x v="5122"/>
    <x v="28"/>
    <x v="4940"/>
    <x v="4"/>
    <x v="5122"/>
    <x v="1"/>
    <x v="2"/>
    <x v="1"/>
    <x v="1"/>
    <x v="81"/>
    <x v="7"/>
    <x v="0"/>
    <x v="0"/>
    <m/>
    <m/>
    <x v="31"/>
    <x v="3"/>
  </r>
  <r>
    <x v="5123"/>
    <x v="17"/>
    <x v="4941"/>
    <x v="6"/>
    <x v="5123"/>
    <x v="2"/>
    <x v="10"/>
    <x v="0"/>
    <x v="1"/>
    <x v="9"/>
    <x v="7"/>
    <x v="1"/>
    <x v="7"/>
    <d v="2024-08-31T00:00:00"/>
    <d v="2025-01-30T00:00:00"/>
    <x v="29"/>
    <x v="3"/>
  </r>
  <r>
    <x v="5124"/>
    <x v="10"/>
    <x v="3959"/>
    <x v="2"/>
    <x v="5124"/>
    <x v="1"/>
    <x v="14"/>
    <x v="2"/>
    <x v="1"/>
    <x v="400"/>
    <x v="3"/>
    <x v="1"/>
    <x v="8"/>
    <d v="2023-07-10T00:00:00"/>
    <d v="2023-11-20T00:00:00"/>
    <x v="23"/>
    <x v="1"/>
  </r>
  <r>
    <x v="5125"/>
    <x v="16"/>
    <x v="4942"/>
    <x v="1"/>
    <x v="5125"/>
    <x v="1"/>
    <x v="10"/>
    <x v="3"/>
    <x v="0"/>
    <x v="361"/>
    <x v="16"/>
    <x v="1"/>
    <x v="4"/>
    <d v="2023-10-14T00:00:00"/>
    <d v="2024-05-23T00:00:00"/>
    <x v="30"/>
    <x v="0"/>
  </r>
  <r>
    <x v="5126"/>
    <x v="36"/>
    <x v="4943"/>
    <x v="6"/>
    <x v="5126"/>
    <x v="3"/>
    <x v="6"/>
    <x v="1"/>
    <x v="1"/>
    <x v="5"/>
    <x v="17"/>
    <x v="0"/>
    <x v="7"/>
    <m/>
    <m/>
    <x v="8"/>
    <x v="3"/>
  </r>
  <r>
    <x v="5127"/>
    <x v="38"/>
    <x v="4944"/>
    <x v="0"/>
    <x v="5127"/>
    <x v="0"/>
    <x v="13"/>
    <x v="2"/>
    <x v="0"/>
    <x v="6"/>
    <x v="8"/>
    <x v="0"/>
    <x v="10"/>
    <m/>
    <m/>
    <x v="4"/>
    <x v="0"/>
  </r>
  <r>
    <x v="5128"/>
    <x v="23"/>
    <x v="4945"/>
    <x v="9"/>
    <x v="5128"/>
    <x v="0"/>
    <x v="7"/>
    <x v="0"/>
    <x v="1"/>
    <x v="403"/>
    <x v="0"/>
    <x v="0"/>
    <x v="9"/>
    <m/>
    <m/>
    <x v="22"/>
    <x v="3"/>
  </r>
  <r>
    <x v="5129"/>
    <x v="11"/>
    <x v="4946"/>
    <x v="8"/>
    <x v="5129"/>
    <x v="5"/>
    <x v="10"/>
    <x v="3"/>
    <x v="1"/>
    <x v="419"/>
    <x v="18"/>
    <x v="0"/>
    <x v="7"/>
    <m/>
    <m/>
    <x v="1"/>
    <x v="3"/>
  </r>
  <r>
    <x v="5130"/>
    <x v="20"/>
    <x v="4947"/>
    <x v="8"/>
    <x v="5130"/>
    <x v="2"/>
    <x v="10"/>
    <x v="3"/>
    <x v="1"/>
    <x v="344"/>
    <x v="5"/>
    <x v="0"/>
    <x v="10"/>
    <m/>
    <m/>
    <x v="33"/>
    <x v="3"/>
  </r>
  <r>
    <x v="5131"/>
    <x v="13"/>
    <x v="4948"/>
    <x v="10"/>
    <x v="5131"/>
    <x v="0"/>
    <x v="9"/>
    <x v="0"/>
    <x v="1"/>
    <x v="199"/>
    <x v="2"/>
    <x v="1"/>
    <x v="1"/>
    <d v="2025-01-10T00:00:00"/>
    <d v="2025-02-23T00:00:00"/>
    <x v="18"/>
    <x v="3"/>
  </r>
  <r>
    <x v="5132"/>
    <x v="25"/>
    <x v="4949"/>
    <x v="12"/>
    <x v="5132"/>
    <x v="3"/>
    <x v="3"/>
    <x v="0"/>
    <x v="1"/>
    <x v="101"/>
    <x v="2"/>
    <x v="1"/>
    <x v="2"/>
    <d v="2023-06-21T00:00:00"/>
    <d v="2023-11-11T00:00:00"/>
    <x v="4"/>
    <x v="3"/>
  </r>
  <r>
    <x v="5133"/>
    <x v="29"/>
    <x v="4950"/>
    <x v="4"/>
    <x v="5133"/>
    <x v="1"/>
    <x v="17"/>
    <x v="3"/>
    <x v="1"/>
    <x v="335"/>
    <x v="3"/>
    <x v="0"/>
    <x v="6"/>
    <m/>
    <m/>
    <x v="0"/>
    <x v="3"/>
  </r>
  <r>
    <x v="5134"/>
    <x v="24"/>
    <x v="4951"/>
    <x v="3"/>
    <x v="5134"/>
    <x v="4"/>
    <x v="1"/>
    <x v="0"/>
    <x v="0"/>
    <x v="122"/>
    <x v="6"/>
    <x v="1"/>
    <x v="7"/>
    <d v="2023-08-24T00:00:00"/>
    <d v="2024-10-05T00:00:00"/>
    <x v="8"/>
    <x v="2"/>
  </r>
  <r>
    <x v="5135"/>
    <x v="32"/>
    <x v="4952"/>
    <x v="11"/>
    <x v="5135"/>
    <x v="0"/>
    <x v="15"/>
    <x v="0"/>
    <x v="1"/>
    <x v="170"/>
    <x v="3"/>
    <x v="0"/>
    <x v="9"/>
    <m/>
    <m/>
    <x v="26"/>
    <x v="2"/>
  </r>
  <r>
    <x v="5136"/>
    <x v="27"/>
    <x v="4953"/>
    <x v="3"/>
    <x v="5136"/>
    <x v="5"/>
    <x v="6"/>
    <x v="1"/>
    <x v="1"/>
    <x v="287"/>
    <x v="19"/>
    <x v="0"/>
    <x v="2"/>
    <m/>
    <m/>
    <x v="23"/>
    <x v="2"/>
  </r>
  <r>
    <x v="5137"/>
    <x v="14"/>
    <x v="4954"/>
    <x v="11"/>
    <x v="5137"/>
    <x v="3"/>
    <x v="9"/>
    <x v="2"/>
    <x v="0"/>
    <x v="346"/>
    <x v="11"/>
    <x v="0"/>
    <x v="1"/>
    <m/>
    <m/>
    <x v="28"/>
    <x v="2"/>
  </r>
  <r>
    <x v="5138"/>
    <x v="3"/>
    <x v="4955"/>
    <x v="3"/>
    <x v="5138"/>
    <x v="1"/>
    <x v="2"/>
    <x v="2"/>
    <x v="1"/>
    <x v="228"/>
    <x v="3"/>
    <x v="1"/>
    <x v="0"/>
    <d v="2024-08-31T00:00:00"/>
    <d v="2024-11-06T00:00:00"/>
    <x v="2"/>
    <x v="2"/>
  </r>
  <r>
    <x v="5139"/>
    <x v="11"/>
    <x v="4956"/>
    <x v="8"/>
    <x v="5139"/>
    <x v="0"/>
    <x v="6"/>
    <x v="4"/>
    <x v="1"/>
    <x v="159"/>
    <x v="2"/>
    <x v="1"/>
    <x v="10"/>
    <d v="2023-04-10T00:00:00"/>
    <d v="2023-05-25T00:00:00"/>
    <x v="21"/>
    <x v="3"/>
  </r>
  <r>
    <x v="5140"/>
    <x v="24"/>
    <x v="4957"/>
    <x v="3"/>
    <x v="5140"/>
    <x v="3"/>
    <x v="2"/>
    <x v="2"/>
    <x v="0"/>
    <x v="111"/>
    <x v="10"/>
    <x v="1"/>
    <x v="9"/>
    <d v="2023-05-20T00:00:00"/>
    <d v="2023-06-12T00:00:00"/>
    <x v="6"/>
    <x v="2"/>
  </r>
  <r>
    <x v="5141"/>
    <x v="3"/>
    <x v="4958"/>
    <x v="3"/>
    <x v="5141"/>
    <x v="2"/>
    <x v="3"/>
    <x v="1"/>
    <x v="1"/>
    <x v="220"/>
    <x v="13"/>
    <x v="1"/>
    <x v="5"/>
    <d v="2025-02-16T00:00:00"/>
    <d v="2025-02-23T00:00:00"/>
    <x v="29"/>
    <x v="2"/>
  </r>
  <r>
    <x v="5142"/>
    <x v="35"/>
    <x v="4959"/>
    <x v="2"/>
    <x v="5142"/>
    <x v="1"/>
    <x v="11"/>
    <x v="2"/>
    <x v="1"/>
    <x v="301"/>
    <x v="1"/>
    <x v="1"/>
    <x v="3"/>
    <d v="2024-05-15T00:00:00"/>
    <d v="2024-08-04T00:00:00"/>
    <x v="7"/>
    <x v="1"/>
  </r>
  <r>
    <x v="5143"/>
    <x v="28"/>
    <x v="4960"/>
    <x v="4"/>
    <x v="5143"/>
    <x v="5"/>
    <x v="13"/>
    <x v="4"/>
    <x v="0"/>
    <x v="12"/>
    <x v="16"/>
    <x v="1"/>
    <x v="9"/>
    <d v="2023-05-16T00:00:00"/>
    <d v="2023-10-30T00:00:00"/>
    <x v="10"/>
    <x v="3"/>
  </r>
  <r>
    <x v="5144"/>
    <x v="9"/>
    <x v="4961"/>
    <x v="8"/>
    <x v="5144"/>
    <x v="1"/>
    <x v="4"/>
    <x v="1"/>
    <x v="0"/>
    <x v="26"/>
    <x v="19"/>
    <x v="0"/>
    <x v="8"/>
    <m/>
    <m/>
    <x v="18"/>
    <x v="3"/>
  </r>
  <r>
    <x v="5145"/>
    <x v="38"/>
    <x v="4962"/>
    <x v="0"/>
    <x v="5145"/>
    <x v="0"/>
    <x v="2"/>
    <x v="0"/>
    <x v="1"/>
    <x v="82"/>
    <x v="7"/>
    <x v="0"/>
    <x v="6"/>
    <m/>
    <m/>
    <x v="5"/>
    <x v="0"/>
  </r>
  <r>
    <x v="5146"/>
    <x v="20"/>
    <x v="4963"/>
    <x v="8"/>
    <x v="5146"/>
    <x v="2"/>
    <x v="3"/>
    <x v="1"/>
    <x v="0"/>
    <x v="174"/>
    <x v="2"/>
    <x v="1"/>
    <x v="10"/>
    <d v="2024-02-07T00:00:00"/>
    <d v="2025-02-01T00:00:00"/>
    <x v="36"/>
    <x v="3"/>
  </r>
  <r>
    <x v="5147"/>
    <x v="24"/>
    <x v="4964"/>
    <x v="3"/>
    <x v="5147"/>
    <x v="5"/>
    <x v="6"/>
    <x v="2"/>
    <x v="0"/>
    <x v="413"/>
    <x v="11"/>
    <x v="1"/>
    <x v="10"/>
    <d v="2024-06-14T00:00:00"/>
    <d v="2024-10-26T00:00:00"/>
    <x v="23"/>
    <x v="2"/>
  </r>
  <r>
    <x v="5148"/>
    <x v="30"/>
    <x v="4965"/>
    <x v="12"/>
    <x v="5148"/>
    <x v="1"/>
    <x v="3"/>
    <x v="4"/>
    <x v="0"/>
    <x v="115"/>
    <x v="11"/>
    <x v="1"/>
    <x v="1"/>
    <d v="2023-06-30T00:00:00"/>
    <d v="2023-11-01T00:00:00"/>
    <x v="25"/>
    <x v="3"/>
  </r>
  <r>
    <x v="5149"/>
    <x v="16"/>
    <x v="4966"/>
    <x v="1"/>
    <x v="5149"/>
    <x v="5"/>
    <x v="13"/>
    <x v="1"/>
    <x v="1"/>
    <x v="61"/>
    <x v="1"/>
    <x v="1"/>
    <x v="1"/>
    <d v="2024-10-14T00:00:00"/>
    <d v="2024-12-19T00:00:00"/>
    <x v="35"/>
    <x v="0"/>
  </r>
  <r>
    <x v="5150"/>
    <x v="20"/>
    <x v="4967"/>
    <x v="8"/>
    <x v="5150"/>
    <x v="0"/>
    <x v="19"/>
    <x v="2"/>
    <x v="0"/>
    <x v="55"/>
    <x v="0"/>
    <x v="0"/>
    <x v="1"/>
    <m/>
    <m/>
    <x v="15"/>
    <x v="3"/>
  </r>
  <r>
    <x v="5151"/>
    <x v="7"/>
    <x v="4968"/>
    <x v="6"/>
    <x v="5151"/>
    <x v="4"/>
    <x v="19"/>
    <x v="0"/>
    <x v="0"/>
    <x v="325"/>
    <x v="18"/>
    <x v="0"/>
    <x v="9"/>
    <m/>
    <m/>
    <x v="5"/>
    <x v="3"/>
  </r>
  <r>
    <x v="5152"/>
    <x v="22"/>
    <x v="4969"/>
    <x v="11"/>
    <x v="5152"/>
    <x v="3"/>
    <x v="2"/>
    <x v="0"/>
    <x v="1"/>
    <x v="408"/>
    <x v="16"/>
    <x v="1"/>
    <x v="3"/>
    <d v="2024-02-08T00:00:00"/>
    <d v="2024-05-10T00:00:00"/>
    <x v="7"/>
    <x v="2"/>
  </r>
  <r>
    <x v="5153"/>
    <x v="17"/>
    <x v="4970"/>
    <x v="6"/>
    <x v="5153"/>
    <x v="2"/>
    <x v="6"/>
    <x v="2"/>
    <x v="0"/>
    <x v="289"/>
    <x v="15"/>
    <x v="1"/>
    <x v="10"/>
    <d v="2023-09-04T00:00:00"/>
    <d v="2024-07-03T00:00:00"/>
    <x v="7"/>
    <x v="3"/>
  </r>
  <r>
    <x v="5154"/>
    <x v="24"/>
    <x v="4971"/>
    <x v="3"/>
    <x v="5154"/>
    <x v="2"/>
    <x v="10"/>
    <x v="2"/>
    <x v="0"/>
    <x v="417"/>
    <x v="17"/>
    <x v="0"/>
    <x v="3"/>
    <m/>
    <m/>
    <x v="29"/>
    <x v="2"/>
  </r>
  <r>
    <x v="5155"/>
    <x v="6"/>
    <x v="4972"/>
    <x v="5"/>
    <x v="5155"/>
    <x v="3"/>
    <x v="6"/>
    <x v="0"/>
    <x v="1"/>
    <x v="216"/>
    <x v="17"/>
    <x v="0"/>
    <x v="6"/>
    <m/>
    <m/>
    <x v="28"/>
    <x v="3"/>
  </r>
  <r>
    <x v="5156"/>
    <x v="29"/>
    <x v="4973"/>
    <x v="4"/>
    <x v="5156"/>
    <x v="4"/>
    <x v="17"/>
    <x v="1"/>
    <x v="0"/>
    <x v="116"/>
    <x v="4"/>
    <x v="0"/>
    <x v="9"/>
    <m/>
    <m/>
    <x v="18"/>
    <x v="3"/>
  </r>
  <r>
    <x v="5157"/>
    <x v="29"/>
    <x v="4974"/>
    <x v="4"/>
    <x v="5157"/>
    <x v="4"/>
    <x v="3"/>
    <x v="4"/>
    <x v="1"/>
    <x v="214"/>
    <x v="6"/>
    <x v="0"/>
    <x v="10"/>
    <m/>
    <m/>
    <x v="9"/>
    <x v="3"/>
  </r>
  <r>
    <x v="5158"/>
    <x v="22"/>
    <x v="4975"/>
    <x v="11"/>
    <x v="5158"/>
    <x v="4"/>
    <x v="1"/>
    <x v="2"/>
    <x v="0"/>
    <x v="227"/>
    <x v="0"/>
    <x v="0"/>
    <x v="4"/>
    <m/>
    <m/>
    <x v="1"/>
    <x v="2"/>
  </r>
  <r>
    <x v="5159"/>
    <x v="19"/>
    <x v="4976"/>
    <x v="7"/>
    <x v="5159"/>
    <x v="2"/>
    <x v="2"/>
    <x v="0"/>
    <x v="1"/>
    <x v="404"/>
    <x v="15"/>
    <x v="1"/>
    <x v="9"/>
    <d v="2023-10-20T00:00:00"/>
    <d v="2024-01-10T00:00:00"/>
    <x v="20"/>
    <x v="3"/>
  </r>
  <r>
    <x v="5160"/>
    <x v="31"/>
    <x v="4977"/>
    <x v="12"/>
    <x v="5160"/>
    <x v="0"/>
    <x v="13"/>
    <x v="3"/>
    <x v="0"/>
    <x v="415"/>
    <x v="16"/>
    <x v="1"/>
    <x v="9"/>
    <d v="2023-10-26T00:00:00"/>
    <d v="2024-06-20T00:00:00"/>
    <x v="12"/>
    <x v="3"/>
  </r>
  <r>
    <x v="5161"/>
    <x v="28"/>
    <x v="4978"/>
    <x v="4"/>
    <x v="5161"/>
    <x v="1"/>
    <x v="14"/>
    <x v="0"/>
    <x v="1"/>
    <x v="257"/>
    <x v="4"/>
    <x v="1"/>
    <x v="11"/>
    <d v="2023-11-11T00:00:00"/>
    <d v="2024-10-30T00:00:00"/>
    <x v="27"/>
    <x v="3"/>
  </r>
  <r>
    <x v="5162"/>
    <x v="37"/>
    <x v="4979"/>
    <x v="5"/>
    <x v="5162"/>
    <x v="1"/>
    <x v="6"/>
    <x v="0"/>
    <x v="1"/>
    <x v="242"/>
    <x v="10"/>
    <x v="0"/>
    <x v="5"/>
    <m/>
    <m/>
    <x v="6"/>
    <x v="3"/>
  </r>
  <r>
    <x v="5163"/>
    <x v="1"/>
    <x v="4980"/>
    <x v="1"/>
    <x v="5163"/>
    <x v="5"/>
    <x v="15"/>
    <x v="1"/>
    <x v="1"/>
    <x v="13"/>
    <x v="9"/>
    <x v="0"/>
    <x v="8"/>
    <m/>
    <m/>
    <x v="1"/>
    <x v="0"/>
  </r>
  <r>
    <x v="5164"/>
    <x v="38"/>
    <x v="4981"/>
    <x v="0"/>
    <x v="5164"/>
    <x v="1"/>
    <x v="7"/>
    <x v="4"/>
    <x v="0"/>
    <x v="222"/>
    <x v="5"/>
    <x v="1"/>
    <x v="3"/>
    <d v="2025-01-18T00:00:00"/>
    <d v="2025-01-21T00:00:00"/>
    <x v="35"/>
    <x v="0"/>
  </r>
  <r>
    <x v="5165"/>
    <x v="23"/>
    <x v="4982"/>
    <x v="9"/>
    <x v="5165"/>
    <x v="0"/>
    <x v="10"/>
    <x v="2"/>
    <x v="1"/>
    <x v="409"/>
    <x v="0"/>
    <x v="1"/>
    <x v="11"/>
    <d v="2025-02-04T00:00:00"/>
    <d v="2025-02-10T00:00:00"/>
    <x v="32"/>
    <x v="3"/>
  </r>
  <r>
    <x v="5166"/>
    <x v="37"/>
    <x v="4983"/>
    <x v="5"/>
    <x v="5166"/>
    <x v="1"/>
    <x v="10"/>
    <x v="3"/>
    <x v="0"/>
    <x v="27"/>
    <x v="16"/>
    <x v="1"/>
    <x v="1"/>
    <d v="2024-09-26T00:00:00"/>
    <d v="2025-02-20T00:00:00"/>
    <x v="32"/>
    <x v="3"/>
  </r>
  <r>
    <x v="5167"/>
    <x v="3"/>
    <x v="3848"/>
    <x v="3"/>
    <x v="5167"/>
    <x v="0"/>
    <x v="2"/>
    <x v="4"/>
    <x v="1"/>
    <x v="55"/>
    <x v="0"/>
    <x v="1"/>
    <x v="0"/>
    <d v="2023-11-17T00:00:00"/>
    <d v="2023-11-23T00:00:00"/>
    <x v="22"/>
    <x v="2"/>
  </r>
  <r>
    <x v="5168"/>
    <x v="7"/>
    <x v="4984"/>
    <x v="6"/>
    <x v="5168"/>
    <x v="0"/>
    <x v="8"/>
    <x v="1"/>
    <x v="1"/>
    <x v="315"/>
    <x v="19"/>
    <x v="0"/>
    <x v="6"/>
    <m/>
    <m/>
    <x v="10"/>
    <x v="3"/>
  </r>
  <r>
    <x v="5169"/>
    <x v="38"/>
    <x v="4985"/>
    <x v="0"/>
    <x v="5169"/>
    <x v="3"/>
    <x v="10"/>
    <x v="0"/>
    <x v="0"/>
    <x v="156"/>
    <x v="10"/>
    <x v="1"/>
    <x v="6"/>
    <d v="2023-12-12T00:00:00"/>
    <d v="2025-01-24T00:00:00"/>
    <x v="4"/>
    <x v="0"/>
  </r>
  <r>
    <x v="5170"/>
    <x v="25"/>
    <x v="4986"/>
    <x v="12"/>
    <x v="5170"/>
    <x v="4"/>
    <x v="7"/>
    <x v="4"/>
    <x v="0"/>
    <x v="243"/>
    <x v="11"/>
    <x v="0"/>
    <x v="7"/>
    <m/>
    <m/>
    <x v="14"/>
    <x v="3"/>
  </r>
  <r>
    <x v="5171"/>
    <x v="36"/>
    <x v="4987"/>
    <x v="6"/>
    <x v="5171"/>
    <x v="4"/>
    <x v="7"/>
    <x v="2"/>
    <x v="1"/>
    <x v="111"/>
    <x v="11"/>
    <x v="1"/>
    <x v="9"/>
    <d v="2024-02-01T00:00:00"/>
    <d v="2024-05-23T00:00:00"/>
    <x v="6"/>
    <x v="3"/>
  </r>
  <r>
    <x v="5172"/>
    <x v="31"/>
    <x v="4988"/>
    <x v="12"/>
    <x v="5172"/>
    <x v="0"/>
    <x v="1"/>
    <x v="0"/>
    <x v="1"/>
    <x v="262"/>
    <x v="4"/>
    <x v="0"/>
    <x v="9"/>
    <m/>
    <m/>
    <x v="11"/>
    <x v="3"/>
  </r>
  <r>
    <x v="5173"/>
    <x v="7"/>
    <x v="4989"/>
    <x v="6"/>
    <x v="5173"/>
    <x v="0"/>
    <x v="1"/>
    <x v="2"/>
    <x v="1"/>
    <x v="163"/>
    <x v="4"/>
    <x v="0"/>
    <x v="9"/>
    <m/>
    <m/>
    <x v="10"/>
    <x v="3"/>
  </r>
  <r>
    <x v="5174"/>
    <x v="24"/>
    <x v="4990"/>
    <x v="3"/>
    <x v="5174"/>
    <x v="2"/>
    <x v="7"/>
    <x v="0"/>
    <x v="0"/>
    <x v="244"/>
    <x v="16"/>
    <x v="0"/>
    <x v="0"/>
    <m/>
    <m/>
    <x v="20"/>
    <x v="2"/>
  </r>
  <r>
    <x v="5175"/>
    <x v="31"/>
    <x v="4991"/>
    <x v="12"/>
    <x v="5175"/>
    <x v="3"/>
    <x v="6"/>
    <x v="1"/>
    <x v="0"/>
    <x v="71"/>
    <x v="7"/>
    <x v="1"/>
    <x v="10"/>
    <d v="2024-07-09T00:00:00"/>
    <d v="2025-01-24T00:00:00"/>
    <x v="27"/>
    <x v="3"/>
  </r>
  <r>
    <x v="5176"/>
    <x v="15"/>
    <x v="4992"/>
    <x v="1"/>
    <x v="5176"/>
    <x v="0"/>
    <x v="6"/>
    <x v="2"/>
    <x v="1"/>
    <x v="213"/>
    <x v="14"/>
    <x v="1"/>
    <x v="9"/>
    <d v="2024-04-12T00:00:00"/>
    <d v="2024-06-09T00:00:00"/>
    <x v="35"/>
    <x v="0"/>
  </r>
  <r>
    <x v="5177"/>
    <x v="28"/>
    <x v="4993"/>
    <x v="4"/>
    <x v="5177"/>
    <x v="5"/>
    <x v="2"/>
    <x v="0"/>
    <x v="1"/>
    <x v="172"/>
    <x v="1"/>
    <x v="0"/>
    <x v="0"/>
    <m/>
    <m/>
    <x v="1"/>
    <x v="3"/>
  </r>
  <r>
    <x v="5178"/>
    <x v="13"/>
    <x v="4994"/>
    <x v="10"/>
    <x v="5178"/>
    <x v="1"/>
    <x v="7"/>
    <x v="4"/>
    <x v="1"/>
    <x v="418"/>
    <x v="12"/>
    <x v="1"/>
    <x v="7"/>
    <d v="2024-12-14T00:00:00"/>
    <d v="2025-02-20T00:00:00"/>
    <x v="33"/>
    <x v="3"/>
  </r>
  <r>
    <x v="5179"/>
    <x v="3"/>
    <x v="4995"/>
    <x v="3"/>
    <x v="5179"/>
    <x v="3"/>
    <x v="9"/>
    <x v="1"/>
    <x v="1"/>
    <x v="340"/>
    <x v="2"/>
    <x v="0"/>
    <x v="6"/>
    <m/>
    <m/>
    <x v="5"/>
    <x v="2"/>
  </r>
  <r>
    <x v="5180"/>
    <x v="0"/>
    <x v="4996"/>
    <x v="0"/>
    <x v="5180"/>
    <x v="1"/>
    <x v="0"/>
    <x v="0"/>
    <x v="1"/>
    <x v="144"/>
    <x v="17"/>
    <x v="1"/>
    <x v="4"/>
    <d v="2023-07-09T00:00:00"/>
    <d v="2024-01-22T00:00:00"/>
    <x v="9"/>
    <x v="0"/>
  </r>
  <r>
    <x v="5181"/>
    <x v="13"/>
    <x v="4997"/>
    <x v="10"/>
    <x v="5181"/>
    <x v="3"/>
    <x v="19"/>
    <x v="4"/>
    <x v="0"/>
    <x v="361"/>
    <x v="4"/>
    <x v="0"/>
    <x v="6"/>
    <m/>
    <m/>
    <x v="31"/>
    <x v="3"/>
  </r>
  <r>
    <x v="5182"/>
    <x v="31"/>
    <x v="4998"/>
    <x v="12"/>
    <x v="5182"/>
    <x v="2"/>
    <x v="11"/>
    <x v="0"/>
    <x v="0"/>
    <x v="1"/>
    <x v="12"/>
    <x v="1"/>
    <x v="2"/>
    <d v="2024-06-28T00:00:00"/>
    <d v="2024-07-05T00:00:00"/>
    <x v="28"/>
    <x v="3"/>
  </r>
  <r>
    <x v="5183"/>
    <x v="35"/>
    <x v="4999"/>
    <x v="2"/>
    <x v="5183"/>
    <x v="1"/>
    <x v="12"/>
    <x v="3"/>
    <x v="1"/>
    <x v="345"/>
    <x v="11"/>
    <x v="0"/>
    <x v="8"/>
    <m/>
    <m/>
    <x v="32"/>
    <x v="1"/>
  </r>
  <r>
    <x v="5184"/>
    <x v="23"/>
    <x v="5000"/>
    <x v="9"/>
    <x v="5184"/>
    <x v="2"/>
    <x v="11"/>
    <x v="3"/>
    <x v="0"/>
    <x v="349"/>
    <x v="16"/>
    <x v="1"/>
    <x v="1"/>
    <d v="2024-04-30T00:00:00"/>
    <d v="2024-07-08T00:00:00"/>
    <x v="35"/>
    <x v="3"/>
  </r>
  <r>
    <x v="5185"/>
    <x v="7"/>
    <x v="5001"/>
    <x v="6"/>
    <x v="5185"/>
    <x v="0"/>
    <x v="19"/>
    <x v="4"/>
    <x v="0"/>
    <x v="275"/>
    <x v="18"/>
    <x v="1"/>
    <x v="9"/>
    <d v="2025-01-26T00:00:00"/>
    <d v="2025-02-04T00:00:00"/>
    <x v="13"/>
    <x v="3"/>
  </r>
  <r>
    <x v="5186"/>
    <x v="14"/>
    <x v="5002"/>
    <x v="11"/>
    <x v="5186"/>
    <x v="3"/>
    <x v="9"/>
    <x v="1"/>
    <x v="1"/>
    <x v="90"/>
    <x v="15"/>
    <x v="0"/>
    <x v="5"/>
    <m/>
    <m/>
    <x v="9"/>
    <x v="2"/>
  </r>
  <r>
    <x v="5187"/>
    <x v="2"/>
    <x v="5003"/>
    <x v="2"/>
    <x v="5187"/>
    <x v="3"/>
    <x v="12"/>
    <x v="0"/>
    <x v="0"/>
    <x v="146"/>
    <x v="12"/>
    <x v="1"/>
    <x v="9"/>
    <d v="2025-01-01T00:00:00"/>
    <d v="2025-01-31T00:00:00"/>
    <x v="12"/>
    <x v="1"/>
  </r>
  <r>
    <x v="5188"/>
    <x v="21"/>
    <x v="5004"/>
    <x v="10"/>
    <x v="5188"/>
    <x v="3"/>
    <x v="19"/>
    <x v="2"/>
    <x v="0"/>
    <x v="396"/>
    <x v="11"/>
    <x v="1"/>
    <x v="10"/>
    <d v="2023-07-18T00:00:00"/>
    <d v="2025-02-25T00:00:00"/>
    <x v="5"/>
    <x v="3"/>
  </r>
  <r>
    <x v="5189"/>
    <x v="28"/>
    <x v="5005"/>
    <x v="4"/>
    <x v="5189"/>
    <x v="2"/>
    <x v="15"/>
    <x v="4"/>
    <x v="0"/>
    <x v="383"/>
    <x v="10"/>
    <x v="0"/>
    <x v="4"/>
    <m/>
    <m/>
    <x v="14"/>
    <x v="3"/>
  </r>
  <r>
    <x v="5190"/>
    <x v="21"/>
    <x v="5006"/>
    <x v="10"/>
    <x v="5190"/>
    <x v="3"/>
    <x v="7"/>
    <x v="3"/>
    <x v="1"/>
    <x v="8"/>
    <x v="18"/>
    <x v="0"/>
    <x v="5"/>
    <m/>
    <m/>
    <x v="26"/>
    <x v="3"/>
  </r>
  <r>
    <x v="5191"/>
    <x v="20"/>
    <x v="5007"/>
    <x v="8"/>
    <x v="5191"/>
    <x v="2"/>
    <x v="5"/>
    <x v="2"/>
    <x v="1"/>
    <x v="80"/>
    <x v="1"/>
    <x v="0"/>
    <x v="1"/>
    <m/>
    <m/>
    <x v="20"/>
    <x v="3"/>
  </r>
  <r>
    <x v="5192"/>
    <x v="26"/>
    <x v="5008"/>
    <x v="7"/>
    <x v="5192"/>
    <x v="1"/>
    <x v="19"/>
    <x v="2"/>
    <x v="0"/>
    <x v="36"/>
    <x v="0"/>
    <x v="0"/>
    <x v="8"/>
    <m/>
    <m/>
    <x v="4"/>
    <x v="3"/>
  </r>
  <r>
    <x v="5193"/>
    <x v="29"/>
    <x v="5009"/>
    <x v="4"/>
    <x v="5193"/>
    <x v="0"/>
    <x v="11"/>
    <x v="0"/>
    <x v="0"/>
    <x v="37"/>
    <x v="1"/>
    <x v="1"/>
    <x v="5"/>
    <d v="2024-12-25T00:00:00"/>
    <d v="2024-12-28T00:00:00"/>
    <x v="28"/>
    <x v="3"/>
  </r>
  <r>
    <x v="5194"/>
    <x v="5"/>
    <x v="5010"/>
    <x v="4"/>
    <x v="5194"/>
    <x v="3"/>
    <x v="15"/>
    <x v="3"/>
    <x v="0"/>
    <x v="186"/>
    <x v="6"/>
    <x v="1"/>
    <x v="11"/>
    <d v="2023-10-05T00:00:00"/>
    <d v="2025-02-05T00:00:00"/>
    <x v="6"/>
    <x v="3"/>
  </r>
  <r>
    <x v="5195"/>
    <x v="17"/>
    <x v="5011"/>
    <x v="6"/>
    <x v="5195"/>
    <x v="0"/>
    <x v="17"/>
    <x v="0"/>
    <x v="0"/>
    <x v="344"/>
    <x v="11"/>
    <x v="0"/>
    <x v="10"/>
    <m/>
    <m/>
    <x v="11"/>
    <x v="3"/>
  </r>
  <r>
    <x v="5196"/>
    <x v="33"/>
    <x v="5012"/>
    <x v="0"/>
    <x v="5196"/>
    <x v="1"/>
    <x v="8"/>
    <x v="1"/>
    <x v="1"/>
    <x v="330"/>
    <x v="19"/>
    <x v="1"/>
    <x v="2"/>
    <d v="2023-07-21T00:00:00"/>
    <d v="2025-01-03T00:00:00"/>
    <x v="30"/>
    <x v="0"/>
  </r>
  <r>
    <x v="5197"/>
    <x v="21"/>
    <x v="5013"/>
    <x v="10"/>
    <x v="5197"/>
    <x v="1"/>
    <x v="8"/>
    <x v="3"/>
    <x v="0"/>
    <x v="355"/>
    <x v="17"/>
    <x v="0"/>
    <x v="5"/>
    <m/>
    <m/>
    <x v="0"/>
    <x v="3"/>
  </r>
  <r>
    <x v="5198"/>
    <x v="31"/>
    <x v="1537"/>
    <x v="12"/>
    <x v="5198"/>
    <x v="0"/>
    <x v="15"/>
    <x v="4"/>
    <x v="0"/>
    <x v="359"/>
    <x v="13"/>
    <x v="1"/>
    <x v="10"/>
    <d v="2023-04-30T00:00:00"/>
    <d v="2023-08-20T00:00:00"/>
    <x v="0"/>
    <x v="3"/>
  </r>
  <r>
    <x v="5199"/>
    <x v="38"/>
    <x v="5014"/>
    <x v="0"/>
    <x v="5199"/>
    <x v="4"/>
    <x v="3"/>
    <x v="2"/>
    <x v="0"/>
    <x v="410"/>
    <x v="7"/>
    <x v="1"/>
    <x v="3"/>
    <d v="2023-07-17T00:00:00"/>
    <d v="2023-12-03T00:00:00"/>
    <x v="17"/>
    <x v="0"/>
  </r>
  <r>
    <x v="5200"/>
    <x v="9"/>
    <x v="5015"/>
    <x v="8"/>
    <x v="5200"/>
    <x v="5"/>
    <x v="13"/>
    <x v="0"/>
    <x v="0"/>
    <x v="90"/>
    <x v="18"/>
    <x v="1"/>
    <x v="0"/>
    <d v="2023-07-06T00:00:00"/>
    <d v="2024-04-24T00:00:00"/>
    <x v="30"/>
    <x v="3"/>
  </r>
  <r>
    <x v="5201"/>
    <x v="35"/>
    <x v="5016"/>
    <x v="2"/>
    <x v="5201"/>
    <x v="4"/>
    <x v="13"/>
    <x v="4"/>
    <x v="1"/>
    <x v="408"/>
    <x v="17"/>
    <x v="1"/>
    <x v="0"/>
    <d v="2024-04-25T00:00:00"/>
    <d v="2025-01-29T00:00:00"/>
    <x v="23"/>
    <x v="1"/>
  </r>
  <r>
    <x v="5202"/>
    <x v="6"/>
    <x v="5017"/>
    <x v="5"/>
    <x v="5202"/>
    <x v="3"/>
    <x v="5"/>
    <x v="4"/>
    <x v="0"/>
    <x v="0"/>
    <x v="19"/>
    <x v="1"/>
    <x v="11"/>
    <d v="2023-04-21T00:00:00"/>
    <d v="2023-09-07T00:00:00"/>
    <x v="34"/>
    <x v="3"/>
  </r>
  <r>
    <x v="5203"/>
    <x v="29"/>
    <x v="5018"/>
    <x v="4"/>
    <x v="5203"/>
    <x v="2"/>
    <x v="18"/>
    <x v="2"/>
    <x v="0"/>
    <x v="330"/>
    <x v="12"/>
    <x v="1"/>
    <x v="11"/>
    <d v="2023-11-03T00:00:00"/>
    <d v="2024-06-19T00:00:00"/>
    <x v="0"/>
    <x v="3"/>
  </r>
  <r>
    <x v="5204"/>
    <x v="20"/>
    <x v="5019"/>
    <x v="8"/>
    <x v="5204"/>
    <x v="4"/>
    <x v="8"/>
    <x v="4"/>
    <x v="1"/>
    <x v="350"/>
    <x v="19"/>
    <x v="1"/>
    <x v="0"/>
    <d v="2024-04-15T00:00:00"/>
    <d v="2024-09-12T00:00:00"/>
    <x v="35"/>
    <x v="3"/>
  </r>
  <r>
    <x v="5205"/>
    <x v="24"/>
    <x v="5020"/>
    <x v="3"/>
    <x v="5205"/>
    <x v="1"/>
    <x v="9"/>
    <x v="3"/>
    <x v="1"/>
    <x v="217"/>
    <x v="19"/>
    <x v="1"/>
    <x v="8"/>
    <d v="2023-09-27T00:00:00"/>
    <d v="2024-07-17T00:00:00"/>
    <x v="8"/>
    <x v="2"/>
  </r>
  <r>
    <x v="5206"/>
    <x v="0"/>
    <x v="5021"/>
    <x v="0"/>
    <x v="5206"/>
    <x v="4"/>
    <x v="11"/>
    <x v="3"/>
    <x v="1"/>
    <x v="256"/>
    <x v="15"/>
    <x v="1"/>
    <x v="7"/>
    <d v="2024-01-14T00:00:00"/>
    <d v="2024-08-05T00:00:00"/>
    <x v="28"/>
    <x v="0"/>
  </r>
  <r>
    <x v="5207"/>
    <x v="1"/>
    <x v="5022"/>
    <x v="1"/>
    <x v="5207"/>
    <x v="4"/>
    <x v="6"/>
    <x v="1"/>
    <x v="1"/>
    <x v="394"/>
    <x v="9"/>
    <x v="1"/>
    <x v="1"/>
    <d v="2023-05-28T00:00:00"/>
    <d v="2024-02-04T00:00:00"/>
    <x v="28"/>
    <x v="0"/>
  </r>
  <r>
    <x v="5208"/>
    <x v="27"/>
    <x v="5023"/>
    <x v="3"/>
    <x v="5208"/>
    <x v="1"/>
    <x v="14"/>
    <x v="3"/>
    <x v="1"/>
    <x v="348"/>
    <x v="14"/>
    <x v="1"/>
    <x v="3"/>
    <d v="2024-04-27T00:00:00"/>
    <d v="2024-10-16T00:00:00"/>
    <x v="13"/>
    <x v="2"/>
  </r>
  <r>
    <x v="5209"/>
    <x v="33"/>
    <x v="5024"/>
    <x v="0"/>
    <x v="5209"/>
    <x v="4"/>
    <x v="12"/>
    <x v="4"/>
    <x v="1"/>
    <x v="34"/>
    <x v="16"/>
    <x v="0"/>
    <x v="10"/>
    <m/>
    <m/>
    <x v="8"/>
    <x v="0"/>
  </r>
  <r>
    <x v="5210"/>
    <x v="8"/>
    <x v="5025"/>
    <x v="7"/>
    <x v="5210"/>
    <x v="3"/>
    <x v="1"/>
    <x v="2"/>
    <x v="0"/>
    <x v="245"/>
    <x v="10"/>
    <x v="1"/>
    <x v="6"/>
    <d v="2024-04-22T00:00:00"/>
    <d v="2024-05-07T00:00:00"/>
    <x v="3"/>
    <x v="3"/>
  </r>
  <r>
    <x v="5211"/>
    <x v="4"/>
    <x v="5026"/>
    <x v="1"/>
    <x v="5211"/>
    <x v="0"/>
    <x v="13"/>
    <x v="2"/>
    <x v="0"/>
    <x v="202"/>
    <x v="18"/>
    <x v="1"/>
    <x v="8"/>
    <d v="2023-06-23T00:00:00"/>
    <d v="2024-06-03T00:00:00"/>
    <x v="34"/>
    <x v="0"/>
  </r>
  <r>
    <x v="5212"/>
    <x v="3"/>
    <x v="5027"/>
    <x v="3"/>
    <x v="5212"/>
    <x v="2"/>
    <x v="8"/>
    <x v="4"/>
    <x v="0"/>
    <x v="236"/>
    <x v="14"/>
    <x v="0"/>
    <x v="5"/>
    <m/>
    <m/>
    <x v="20"/>
    <x v="2"/>
  </r>
  <r>
    <x v="5213"/>
    <x v="13"/>
    <x v="5028"/>
    <x v="10"/>
    <x v="5213"/>
    <x v="2"/>
    <x v="17"/>
    <x v="1"/>
    <x v="0"/>
    <x v="415"/>
    <x v="4"/>
    <x v="0"/>
    <x v="7"/>
    <m/>
    <m/>
    <x v="31"/>
    <x v="3"/>
  </r>
  <r>
    <x v="5214"/>
    <x v="25"/>
    <x v="5029"/>
    <x v="12"/>
    <x v="5214"/>
    <x v="3"/>
    <x v="5"/>
    <x v="0"/>
    <x v="1"/>
    <x v="350"/>
    <x v="4"/>
    <x v="1"/>
    <x v="6"/>
    <d v="2024-12-31T00:00:00"/>
    <d v="2025-01-20T00:00:00"/>
    <x v="6"/>
    <x v="3"/>
  </r>
  <r>
    <x v="5215"/>
    <x v="31"/>
    <x v="5030"/>
    <x v="12"/>
    <x v="5215"/>
    <x v="3"/>
    <x v="8"/>
    <x v="2"/>
    <x v="1"/>
    <x v="320"/>
    <x v="0"/>
    <x v="1"/>
    <x v="7"/>
    <d v="2025-01-29T00:00:00"/>
    <d v="2025-02-05T00:00:00"/>
    <x v="28"/>
    <x v="3"/>
  </r>
  <r>
    <x v="5216"/>
    <x v="38"/>
    <x v="5031"/>
    <x v="0"/>
    <x v="5216"/>
    <x v="3"/>
    <x v="15"/>
    <x v="2"/>
    <x v="1"/>
    <x v="248"/>
    <x v="4"/>
    <x v="1"/>
    <x v="10"/>
    <d v="2024-10-27T00:00:00"/>
    <d v="2024-12-03T00:00:00"/>
    <x v="10"/>
    <x v="0"/>
  </r>
  <r>
    <x v="5217"/>
    <x v="35"/>
    <x v="5032"/>
    <x v="2"/>
    <x v="5217"/>
    <x v="2"/>
    <x v="15"/>
    <x v="0"/>
    <x v="1"/>
    <x v="15"/>
    <x v="3"/>
    <x v="0"/>
    <x v="7"/>
    <m/>
    <m/>
    <x v="35"/>
    <x v="1"/>
  </r>
  <r>
    <x v="5218"/>
    <x v="10"/>
    <x v="5033"/>
    <x v="2"/>
    <x v="5218"/>
    <x v="1"/>
    <x v="6"/>
    <x v="0"/>
    <x v="0"/>
    <x v="63"/>
    <x v="8"/>
    <x v="0"/>
    <x v="3"/>
    <m/>
    <m/>
    <x v="35"/>
    <x v="1"/>
  </r>
  <r>
    <x v="5219"/>
    <x v="21"/>
    <x v="5034"/>
    <x v="10"/>
    <x v="5219"/>
    <x v="3"/>
    <x v="19"/>
    <x v="4"/>
    <x v="0"/>
    <x v="239"/>
    <x v="12"/>
    <x v="0"/>
    <x v="4"/>
    <m/>
    <m/>
    <x v="3"/>
    <x v="3"/>
  </r>
  <r>
    <x v="5220"/>
    <x v="3"/>
    <x v="5035"/>
    <x v="3"/>
    <x v="5220"/>
    <x v="2"/>
    <x v="19"/>
    <x v="0"/>
    <x v="0"/>
    <x v="167"/>
    <x v="13"/>
    <x v="0"/>
    <x v="4"/>
    <m/>
    <m/>
    <x v="17"/>
    <x v="2"/>
  </r>
  <r>
    <x v="5221"/>
    <x v="19"/>
    <x v="5036"/>
    <x v="7"/>
    <x v="5221"/>
    <x v="2"/>
    <x v="5"/>
    <x v="1"/>
    <x v="0"/>
    <x v="131"/>
    <x v="15"/>
    <x v="0"/>
    <x v="3"/>
    <m/>
    <m/>
    <x v="16"/>
    <x v="3"/>
  </r>
  <r>
    <x v="5222"/>
    <x v="35"/>
    <x v="5037"/>
    <x v="2"/>
    <x v="5222"/>
    <x v="0"/>
    <x v="2"/>
    <x v="0"/>
    <x v="1"/>
    <x v="103"/>
    <x v="19"/>
    <x v="0"/>
    <x v="1"/>
    <m/>
    <m/>
    <x v="23"/>
    <x v="1"/>
  </r>
  <r>
    <x v="5223"/>
    <x v="30"/>
    <x v="5038"/>
    <x v="12"/>
    <x v="5223"/>
    <x v="3"/>
    <x v="14"/>
    <x v="0"/>
    <x v="1"/>
    <x v="222"/>
    <x v="18"/>
    <x v="0"/>
    <x v="3"/>
    <m/>
    <m/>
    <x v="35"/>
    <x v="3"/>
  </r>
  <r>
    <x v="5224"/>
    <x v="26"/>
    <x v="5039"/>
    <x v="7"/>
    <x v="5224"/>
    <x v="0"/>
    <x v="13"/>
    <x v="1"/>
    <x v="0"/>
    <x v="374"/>
    <x v="9"/>
    <x v="0"/>
    <x v="6"/>
    <m/>
    <m/>
    <x v="14"/>
    <x v="3"/>
  </r>
  <r>
    <x v="5225"/>
    <x v="18"/>
    <x v="5040"/>
    <x v="9"/>
    <x v="5225"/>
    <x v="2"/>
    <x v="1"/>
    <x v="1"/>
    <x v="0"/>
    <x v="122"/>
    <x v="10"/>
    <x v="1"/>
    <x v="11"/>
    <d v="2024-02-02T00:00:00"/>
    <d v="2024-04-20T00:00:00"/>
    <x v="10"/>
    <x v="3"/>
  </r>
  <r>
    <x v="5226"/>
    <x v="36"/>
    <x v="5041"/>
    <x v="6"/>
    <x v="5226"/>
    <x v="3"/>
    <x v="18"/>
    <x v="1"/>
    <x v="0"/>
    <x v="219"/>
    <x v="7"/>
    <x v="0"/>
    <x v="9"/>
    <m/>
    <m/>
    <x v="4"/>
    <x v="3"/>
  </r>
  <r>
    <x v="5227"/>
    <x v="12"/>
    <x v="5042"/>
    <x v="9"/>
    <x v="5227"/>
    <x v="5"/>
    <x v="16"/>
    <x v="0"/>
    <x v="0"/>
    <x v="199"/>
    <x v="7"/>
    <x v="0"/>
    <x v="6"/>
    <m/>
    <m/>
    <x v="14"/>
    <x v="3"/>
  </r>
  <r>
    <x v="5228"/>
    <x v="27"/>
    <x v="3674"/>
    <x v="3"/>
    <x v="5228"/>
    <x v="2"/>
    <x v="7"/>
    <x v="4"/>
    <x v="1"/>
    <x v="185"/>
    <x v="8"/>
    <x v="1"/>
    <x v="5"/>
    <d v="2024-09-26T00:00:00"/>
    <d v="2025-02-26T00:00:00"/>
    <x v="15"/>
    <x v="2"/>
  </r>
  <r>
    <x v="5229"/>
    <x v="32"/>
    <x v="5043"/>
    <x v="11"/>
    <x v="5229"/>
    <x v="1"/>
    <x v="5"/>
    <x v="1"/>
    <x v="0"/>
    <x v="20"/>
    <x v="10"/>
    <x v="1"/>
    <x v="6"/>
    <d v="2025-01-28T00:00:00"/>
    <d v="2025-02-14T00:00:00"/>
    <x v="14"/>
    <x v="2"/>
  </r>
  <r>
    <x v="5230"/>
    <x v="16"/>
    <x v="5044"/>
    <x v="1"/>
    <x v="5230"/>
    <x v="0"/>
    <x v="12"/>
    <x v="3"/>
    <x v="0"/>
    <x v="319"/>
    <x v="16"/>
    <x v="0"/>
    <x v="6"/>
    <m/>
    <m/>
    <x v="29"/>
    <x v="0"/>
  </r>
  <r>
    <x v="5231"/>
    <x v="9"/>
    <x v="5045"/>
    <x v="8"/>
    <x v="5231"/>
    <x v="3"/>
    <x v="5"/>
    <x v="3"/>
    <x v="1"/>
    <x v="278"/>
    <x v="7"/>
    <x v="1"/>
    <x v="6"/>
    <d v="2023-06-19T00:00:00"/>
    <d v="2024-07-31T00:00:00"/>
    <x v="15"/>
    <x v="3"/>
  </r>
  <r>
    <x v="5232"/>
    <x v="19"/>
    <x v="5046"/>
    <x v="7"/>
    <x v="5232"/>
    <x v="0"/>
    <x v="12"/>
    <x v="0"/>
    <x v="1"/>
    <x v="95"/>
    <x v="9"/>
    <x v="0"/>
    <x v="3"/>
    <m/>
    <m/>
    <x v="21"/>
    <x v="3"/>
  </r>
  <r>
    <x v="5233"/>
    <x v="10"/>
    <x v="5047"/>
    <x v="2"/>
    <x v="5233"/>
    <x v="3"/>
    <x v="2"/>
    <x v="4"/>
    <x v="0"/>
    <x v="151"/>
    <x v="13"/>
    <x v="0"/>
    <x v="9"/>
    <m/>
    <m/>
    <x v="22"/>
    <x v="1"/>
  </r>
  <r>
    <x v="5234"/>
    <x v="28"/>
    <x v="5048"/>
    <x v="4"/>
    <x v="5234"/>
    <x v="5"/>
    <x v="0"/>
    <x v="2"/>
    <x v="0"/>
    <x v="385"/>
    <x v="10"/>
    <x v="0"/>
    <x v="9"/>
    <m/>
    <m/>
    <x v="2"/>
    <x v="3"/>
  </r>
  <r>
    <x v="5235"/>
    <x v="11"/>
    <x v="5049"/>
    <x v="8"/>
    <x v="5235"/>
    <x v="2"/>
    <x v="18"/>
    <x v="1"/>
    <x v="1"/>
    <x v="85"/>
    <x v="9"/>
    <x v="1"/>
    <x v="11"/>
    <d v="2024-07-11T00:00:00"/>
    <d v="2024-12-08T00:00:00"/>
    <x v="27"/>
    <x v="3"/>
  </r>
  <r>
    <x v="5236"/>
    <x v="27"/>
    <x v="5050"/>
    <x v="3"/>
    <x v="5236"/>
    <x v="5"/>
    <x v="10"/>
    <x v="0"/>
    <x v="0"/>
    <x v="49"/>
    <x v="16"/>
    <x v="0"/>
    <x v="0"/>
    <m/>
    <m/>
    <x v="17"/>
    <x v="2"/>
  </r>
  <r>
    <x v="5237"/>
    <x v="4"/>
    <x v="5051"/>
    <x v="1"/>
    <x v="5237"/>
    <x v="1"/>
    <x v="16"/>
    <x v="1"/>
    <x v="1"/>
    <x v="90"/>
    <x v="2"/>
    <x v="0"/>
    <x v="4"/>
    <m/>
    <m/>
    <x v="25"/>
    <x v="0"/>
  </r>
  <r>
    <x v="5238"/>
    <x v="32"/>
    <x v="5052"/>
    <x v="11"/>
    <x v="5238"/>
    <x v="5"/>
    <x v="7"/>
    <x v="0"/>
    <x v="0"/>
    <x v="294"/>
    <x v="3"/>
    <x v="0"/>
    <x v="2"/>
    <m/>
    <m/>
    <x v="35"/>
    <x v="2"/>
  </r>
  <r>
    <x v="5239"/>
    <x v="0"/>
    <x v="5053"/>
    <x v="0"/>
    <x v="5239"/>
    <x v="1"/>
    <x v="2"/>
    <x v="1"/>
    <x v="0"/>
    <x v="101"/>
    <x v="5"/>
    <x v="0"/>
    <x v="6"/>
    <m/>
    <m/>
    <x v="23"/>
    <x v="0"/>
  </r>
  <r>
    <x v="5240"/>
    <x v="21"/>
    <x v="5054"/>
    <x v="10"/>
    <x v="5240"/>
    <x v="2"/>
    <x v="4"/>
    <x v="3"/>
    <x v="1"/>
    <x v="293"/>
    <x v="17"/>
    <x v="1"/>
    <x v="5"/>
    <d v="2024-10-02T00:00:00"/>
    <d v="2025-02-19T00:00:00"/>
    <x v="12"/>
    <x v="3"/>
  </r>
  <r>
    <x v="5241"/>
    <x v="37"/>
    <x v="5055"/>
    <x v="5"/>
    <x v="5241"/>
    <x v="1"/>
    <x v="18"/>
    <x v="1"/>
    <x v="0"/>
    <x v="31"/>
    <x v="19"/>
    <x v="1"/>
    <x v="11"/>
    <d v="2023-10-09T00:00:00"/>
    <d v="2024-07-18T00:00:00"/>
    <x v="7"/>
    <x v="3"/>
  </r>
  <r>
    <x v="5242"/>
    <x v="19"/>
    <x v="5056"/>
    <x v="7"/>
    <x v="5242"/>
    <x v="0"/>
    <x v="10"/>
    <x v="3"/>
    <x v="1"/>
    <x v="309"/>
    <x v="12"/>
    <x v="1"/>
    <x v="9"/>
    <d v="2024-11-05T00:00:00"/>
    <d v="2024-12-22T00:00:00"/>
    <x v="25"/>
    <x v="3"/>
  </r>
  <r>
    <x v="5243"/>
    <x v="32"/>
    <x v="5057"/>
    <x v="11"/>
    <x v="5243"/>
    <x v="1"/>
    <x v="8"/>
    <x v="2"/>
    <x v="1"/>
    <x v="71"/>
    <x v="19"/>
    <x v="0"/>
    <x v="1"/>
    <m/>
    <m/>
    <x v="15"/>
    <x v="2"/>
  </r>
  <r>
    <x v="5244"/>
    <x v="32"/>
    <x v="4154"/>
    <x v="11"/>
    <x v="5244"/>
    <x v="4"/>
    <x v="9"/>
    <x v="3"/>
    <x v="1"/>
    <x v="320"/>
    <x v="9"/>
    <x v="0"/>
    <x v="6"/>
    <m/>
    <m/>
    <x v="20"/>
    <x v="2"/>
  </r>
  <r>
    <x v="5245"/>
    <x v="27"/>
    <x v="5058"/>
    <x v="3"/>
    <x v="5245"/>
    <x v="5"/>
    <x v="19"/>
    <x v="4"/>
    <x v="1"/>
    <x v="387"/>
    <x v="18"/>
    <x v="1"/>
    <x v="10"/>
    <d v="2023-11-04T00:00:00"/>
    <d v="2023-11-26T00:00:00"/>
    <x v="13"/>
    <x v="2"/>
  </r>
  <r>
    <x v="5246"/>
    <x v="26"/>
    <x v="1203"/>
    <x v="7"/>
    <x v="5246"/>
    <x v="3"/>
    <x v="9"/>
    <x v="1"/>
    <x v="0"/>
    <x v="78"/>
    <x v="14"/>
    <x v="1"/>
    <x v="4"/>
    <d v="2024-11-07T00:00:00"/>
    <d v="2025-01-15T00:00:00"/>
    <x v="11"/>
    <x v="3"/>
  </r>
  <r>
    <x v="5247"/>
    <x v="22"/>
    <x v="5059"/>
    <x v="11"/>
    <x v="5247"/>
    <x v="5"/>
    <x v="4"/>
    <x v="1"/>
    <x v="1"/>
    <x v="333"/>
    <x v="9"/>
    <x v="1"/>
    <x v="6"/>
    <d v="2024-02-10T00:00:00"/>
    <d v="2024-10-18T00:00:00"/>
    <x v="24"/>
    <x v="2"/>
  </r>
  <r>
    <x v="5248"/>
    <x v="0"/>
    <x v="5060"/>
    <x v="0"/>
    <x v="5248"/>
    <x v="3"/>
    <x v="12"/>
    <x v="4"/>
    <x v="1"/>
    <x v="108"/>
    <x v="15"/>
    <x v="1"/>
    <x v="0"/>
    <d v="2023-09-26T00:00:00"/>
    <d v="2024-12-07T00:00:00"/>
    <x v="5"/>
    <x v="0"/>
  </r>
  <r>
    <x v="5249"/>
    <x v="4"/>
    <x v="5061"/>
    <x v="1"/>
    <x v="5249"/>
    <x v="3"/>
    <x v="1"/>
    <x v="2"/>
    <x v="1"/>
    <x v="146"/>
    <x v="2"/>
    <x v="0"/>
    <x v="9"/>
    <m/>
    <m/>
    <x v="5"/>
    <x v="0"/>
  </r>
  <r>
    <x v="5250"/>
    <x v="12"/>
    <x v="5062"/>
    <x v="9"/>
    <x v="5250"/>
    <x v="0"/>
    <x v="18"/>
    <x v="3"/>
    <x v="0"/>
    <x v="372"/>
    <x v="7"/>
    <x v="1"/>
    <x v="0"/>
    <d v="2023-10-25T00:00:00"/>
    <d v="2023-11-26T00:00:00"/>
    <x v="9"/>
    <x v="3"/>
  </r>
  <r>
    <x v="5251"/>
    <x v="32"/>
    <x v="5063"/>
    <x v="11"/>
    <x v="5251"/>
    <x v="3"/>
    <x v="2"/>
    <x v="1"/>
    <x v="0"/>
    <x v="334"/>
    <x v="6"/>
    <x v="0"/>
    <x v="3"/>
    <m/>
    <m/>
    <x v="10"/>
    <x v="2"/>
  </r>
  <r>
    <x v="5252"/>
    <x v="11"/>
    <x v="5064"/>
    <x v="8"/>
    <x v="5252"/>
    <x v="4"/>
    <x v="12"/>
    <x v="0"/>
    <x v="1"/>
    <x v="26"/>
    <x v="10"/>
    <x v="0"/>
    <x v="6"/>
    <m/>
    <m/>
    <x v="14"/>
    <x v="3"/>
  </r>
  <r>
    <x v="5253"/>
    <x v="20"/>
    <x v="5065"/>
    <x v="8"/>
    <x v="5253"/>
    <x v="3"/>
    <x v="4"/>
    <x v="3"/>
    <x v="1"/>
    <x v="392"/>
    <x v="18"/>
    <x v="1"/>
    <x v="3"/>
    <d v="2024-09-25T00:00:00"/>
    <d v="2024-12-26T00:00:00"/>
    <x v="10"/>
    <x v="3"/>
  </r>
  <r>
    <x v="5254"/>
    <x v="22"/>
    <x v="5066"/>
    <x v="11"/>
    <x v="5254"/>
    <x v="0"/>
    <x v="11"/>
    <x v="1"/>
    <x v="1"/>
    <x v="220"/>
    <x v="1"/>
    <x v="1"/>
    <x v="8"/>
    <d v="2024-10-10T00:00:00"/>
    <d v="2024-10-26T00:00:00"/>
    <x v="34"/>
    <x v="2"/>
  </r>
  <r>
    <x v="5255"/>
    <x v="11"/>
    <x v="5067"/>
    <x v="8"/>
    <x v="5255"/>
    <x v="1"/>
    <x v="10"/>
    <x v="4"/>
    <x v="0"/>
    <x v="47"/>
    <x v="1"/>
    <x v="1"/>
    <x v="8"/>
    <d v="2023-11-10T00:00:00"/>
    <d v="2024-12-27T00:00:00"/>
    <x v="12"/>
    <x v="3"/>
  </r>
  <r>
    <x v="5256"/>
    <x v="2"/>
    <x v="5068"/>
    <x v="2"/>
    <x v="5256"/>
    <x v="5"/>
    <x v="14"/>
    <x v="1"/>
    <x v="1"/>
    <x v="141"/>
    <x v="10"/>
    <x v="1"/>
    <x v="3"/>
    <d v="2024-05-23T00:00:00"/>
    <d v="2024-05-28T00:00:00"/>
    <x v="11"/>
    <x v="1"/>
  </r>
  <r>
    <x v="5257"/>
    <x v="17"/>
    <x v="4781"/>
    <x v="6"/>
    <x v="5257"/>
    <x v="5"/>
    <x v="14"/>
    <x v="0"/>
    <x v="0"/>
    <x v="186"/>
    <x v="3"/>
    <x v="0"/>
    <x v="7"/>
    <m/>
    <m/>
    <x v="21"/>
    <x v="3"/>
  </r>
  <r>
    <x v="5258"/>
    <x v="30"/>
    <x v="5069"/>
    <x v="12"/>
    <x v="5258"/>
    <x v="4"/>
    <x v="14"/>
    <x v="2"/>
    <x v="1"/>
    <x v="352"/>
    <x v="10"/>
    <x v="1"/>
    <x v="10"/>
    <d v="2023-12-21T00:00:00"/>
    <d v="2024-05-26T00:00:00"/>
    <x v="10"/>
    <x v="3"/>
  </r>
  <r>
    <x v="5259"/>
    <x v="28"/>
    <x v="5070"/>
    <x v="4"/>
    <x v="5259"/>
    <x v="1"/>
    <x v="16"/>
    <x v="2"/>
    <x v="1"/>
    <x v="352"/>
    <x v="0"/>
    <x v="0"/>
    <x v="11"/>
    <m/>
    <m/>
    <x v="5"/>
    <x v="3"/>
  </r>
  <r>
    <x v="5260"/>
    <x v="1"/>
    <x v="5071"/>
    <x v="1"/>
    <x v="5260"/>
    <x v="1"/>
    <x v="0"/>
    <x v="4"/>
    <x v="1"/>
    <x v="77"/>
    <x v="4"/>
    <x v="0"/>
    <x v="5"/>
    <m/>
    <m/>
    <x v="30"/>
    <x v="0"/>
  </r>
  <r>
    <x v="5261"/>
    <x v="16"/>
    <x v="5072"/>
    <x v="1"/>
    <x v="5261"/>
    <x v="2"/>
    <x v="4"/>
    <x v="3"/>
    <x v="1"/>
    <x v="192"/>
    <x v="3"/>
    <x v="1"/>
    <x v="3"/>
    <d v="2024-08-22T00:00:00"/>
    <d v="2024-11-28T00:00:00"/>
    <x v="19"/>
    <x v="0"/>
  </r>
  <r>
    <x v="5262"/>
    <x v="3"/>
    <x v="5073"/>
    <x v="3"/>
    <x v="5262"/>
    <x v="0"/>
    <x v="18"/>
    <x v="3"/>
    <x v="0"/>
    <x v="10"/>
    <x v="1"/>
    <x v="1"/>
    <x v="6"/>
    <d v="2024-09-08T00:00:00"/>
    <d v="2024-12-02T00:00:00"/>
    <x v="34"/>
    <x v="2"/>
  </r>
  <r>
    <x v="5263"/>
    <x v="34"/>
    <x v="5074"/>
    <x v="5"/>
    <x v="5263"/>
    <x v="0"/>
    <x v="2"/>
    <x v="3"/>
    <x v="1"/>
    <x v="286"/>
    <x v="7"/>
    <x v="0"/>
    <x v="8"/>
    <m/>
    <m/>
    <x v="14"/>
    <x v="3"/>
  </r>
  <r>
    <x v="5264"/>
    <x v="37"/>
    <x v="5075"/>
    <x v="5"/>
    <x v="5264"/>
    <x v="2"/>
    <x v="2"/>
    <x v="2"/>
    <x v="1"/>
    <x v="210"/>
    <x v="3"/>
    <x v="0"/>
    <x v="3"/>
    <m/>
    <m/>
    <x v="15"/>
    <x v="3"/>
  </r>
  <r>
    <x v="5265"/>
    <x v="28"/>
    <x v="5076"/>
    <x v="4"/>
    <x v="5265"/>
    <x v="2"/>
    <x v="3"/>
    <x v="4"/>
    <x v="1"/>
    <x v="223"/>
    <x v="18"/>
    <x v="0"/>
    <x v="0"/>
    <m/>
    <m/>
    <x v="19"/>
    <x v="3"/>
  </r>
  <r>
    <x v="5266"/>
    <x v="2"/>
    <x v="5077"/>
    <x v="2"/>
    <x v="5266"/>
    <x v="1"/>
    <x v="18"/>
    <x v="1"/>
    <x v="0"/>
    <x v="386"/>
    <x v="10"/>
    <x v="0"/>
    <x v="5"/>
    <m/>
    <m/>
    <x v="34"/>
    <x v="1"/>
  </r>
  <r>
    <x v="5267"/>
    <x v="4"/>
    <x v="3348"/>
    <x v="1"/>
    <x v="5267"/>
    <x v="0"/>
    <x v="8"/>
    <x v="4"/>
    <x v="1"/>
    <x v="160"/>
    <x v="11"/>
    <x v="0"/>
    <x v="9"/>
    <m/>
    <m/>
    <x v="10"/>
    <x v="0"/>
  </r>
  <r>
    <x v="5268"/>
    <x v="28"/>
    <x v="5078"/>
    <x v="4"/>
    <x v="5268"/>
    <x v="4"/>
    <x v="10"/>
    <x v="0"/>
    <x v="0"/>
    <x v="379"/>
    <x v="13"/>
    <x v="0"/>
    <x v="11"/>
    <m/>
    <m/>
    <x v="35"/>
    <x v="3"/>
  </r>
  <r>
    <x v="5269"/>
    <x v="19"/>
    <x v="5079"/>
    <x v="7"/>
    <x v="5269"/>
    <x v="5"/>
    <x v="18"/>
    <x v="1"/>
    <x v="0"/>
    <x v="171"/>
    <x v="8"/>
    <x v="0"/>
    <x v="10"/>
    <m/>
    <m/>
    <x v="33"/>
    <x v="3"/>
  </r>
  <r>
    <x v="5270"/>
    <x v="10"/>
    <x v="5080"/>
    <x v="2"/>
    <x v="5270"/>
    <x v="2"/>
    <x v="6"/>
    <x v="2"/>
    <x v="0"/>
    <x v="113"/>
    <x v="11"/>
    <x v="1"/>
    <x v="9"/>
    <d v="2024-05-22T00:00:00"/>
    <d v="2025-02-18T00:00:00"/>
    <x v="13"/>
    <x v="1"/>
  </r>
  <r>
    <x v="5271"/>
    <x v="27"/>
    <x v="5081"/>
    <x v="3"/>
    <x v="5271"/>
    <x v="2"/>
    <x v="11"/>
    <x v="4"/>
    <x v="1"/>
    <x v="88"/>
    <x v="4"/>
    <x v="0"/>
    <x v="3"/>
    <m/>
    <m/>
    <x v="6"/>
    <x v="2"/>
  </r>
  <r>
    <x v="5272"/>
    <x v="11"/>
    <x v="5082"/>
    <x v="8"/>
    <x v="5272"/>
    <x v="2"/>
    <x v="19"/>
    <x v="3"/>
    <x v="1"/>
    <x v="186"/>
    <x v="15"/>
    <x v="1"/>
    <x v="1"/>
    <d v="2024-05-03T00:00:00"/>
    <d v="2024-10-02T00:00:00"/>
    <x v="7"/>
    <x v="3"/>
  </r>
  <r>
    <x v="5273"/>
    <x v="15"/>
    <x v="5083"/>
    <x v="1"/>
    <x v="5273"/>
    <x v="2"/>
    <x v="8"/>
    <x v="4"/>
    <x v="1"/>
    <x v="3"/>
    <x v="13"/>
    <x v="0"/>
    <x v="8"/>
    <m/>
    <m/>
    <x v="15"/>
    <x v="0"/>
  </r>
  <r>
    <x v="5274"/>
    <x v="21"/>
    <x v="5084"/>
    <x v="10"/>
    <x v="5274"/>
    <x v="5"/>
    <x v="2"/>
    <x v="1"/>
    <x v="0"/>
    <x v="372"/>
    <x v="6"/>
    <x v="1"/>
    <x v="2"/>
    <d v="2023-10-31T00:00:00"/>
    <d v="2024-09-11T00:00:00"/>
    <x v="15"/>
    <x v="3"/>
  </r>
  <r>
    <x v="5275"/>
    <x v="24"/>
    <x v="5085"/>
    <x v="3"/>
    <x v="5275"/>
    <x v="1"/>
    <x v="14"/>
    <x v="1"/>
    <x v="0"/>
    <x v="386"/>
    <x v="14"/>
    <x v="1"/>
    <x v="6"/>
    <d v="2023-10-04T00:00:00"/>
    <d v="2023-11-15T00:00:00"/>
    <x v="36"/>
    <x v="2"/>
  </r>
  <r>
    <x v="5276"/>
    <x v="31"/>
    <x v="5086"/>
    <x v="12"/>
    <x v="5276"/>
    <x v="5"/>
    <x v="18"/>
    <x v="0"/>
    <x v="0"/>
    <x v="234"/>
    <x v="2"/>
    <x v="0"/>
    <x v="10"/>
    <m/>
    <m/>
    <x v="2"/>
    <x v="3"/>
  </r>
  <r>
    <x v="5277"/>
    <x v="0"/>
    <x v="5087"/>
    <x v="0"/>
    <x v="5277"/>
    <x v="4"/>
    <x v="6"/>
    <x v="4"/>
    <x v="1"/>
    <x v="307"/>
    <x v="4"/>
    <x v="1"/>
    <x v="9"/>
    <d v="2024-02-13T00:00:00"/>
    <d v="2024-08-13T00:00:00"/>
    <x v="28"/>
    <x v="0"/>
  </r>
  <r>
    <x v="5278"/>
    <x v="21"/>
    <x v="5088"/>
    <x v="10"/>
    <x v="5278"/>
    <x v="4"/>
    <x v="5"/>
    <x v="2"/>
    <x v="0"/>
    <x v="18"/>
    <x v="1"/>
    <x v="0"/>
    <x v="5"/>
    <m/>
    <m/>
    <x v="23"/>
    <x v="3"/>
  </r>
  <r>
    <x v="5279"/>
    <x v="26"/>
    <x v="5089"/>
    <x v="7"/>
    <x v="5279"/>
    <x v="3"/>
    <x v="17"/>
    <x v="1"/>
    <x v="1"/>
    <x v="96"/>
    <x v="17"/>
    <x v="1"/>
    <x v="9"/>
    <d v="2023-10-29T00:00:00"/>
    <d v="2024-01-27T00:00:00"/>
    <x v="10"/>
    <x v="3"/>
  </r>
  <r>
    <x v="5280"/>
    <x v="14"/>
    <x v="5090"/>
    <x v="11"/>
    <x v="5280"/>
    <x v="4"/>
    <x v="13"/>
    <x v="4"/>
    <x v="1"/>
    <x v="314"/>
    <x v="12"/>
    <x v="1"/>
    <x v="10"/>
    <d v="2023-03-09T00:00:00"/>
    <d v="2024-01-22T00:00:00"/>
    <x v="26"/>
    <x v="2"/>
  </r>
  <r>
    <x v="5281"/>
    <x v="15"/>
    <x v="5091"/>
    <x v="1"/>
    <x v="5281"/>
    <x v="3"/>
    <x v="4"/>
    <x v="4"/>
    <x v="1"/>
    <x v="320"/>
    <x v="6"/>
    <x v="0"/>
    <x v="1"/>
    <m/>
    <m/>
    <x v="33"/>
    <x v="0"/>
  </r>
  <r>
    <x v="5282"/>
    <x v="37"/>
    <x v="5092"/>
    <x v="5"/>
    <x v="5282"/>
    <x v="2"/>
    <x v="6"/>
    <x v="0"/>
    <x v="1"/>
    <x v="149"/>
    <x v="6"/>
    <x v="1"/>
    <x v="7"/>
    <d v="2024-03-18T00:00:00"/>
    <d v="2024-12-19T00:00:00"/>
    <x v="30"/>
    <x v="3"/>
  </r>
  <r>
    <x v="5283"/>
    <x v="17"/>
    <x v="5093"/>
    <x v="6"/>
    <x v="5283"/>
    <x v="4"/>
    <x v="4"/>
    <x v="1"/>
    <x v="0"/>
    <x v="175"/>
    <x v="3"/>
    <x v="1"/>
    <x v="5"/>
    <d v="2023-07-06T00:00:00"/>
    <d v="2024-10-10T00:00:00"/>
    <x v="34"/>
    <x v="3"/>
  </r>
  <r>
    <x v="5284"/>
    <x v="20"/>
    <x v="5094"/>
    <x v="8"/>
    <x v="5284"/>
    <x v="1"/>
    <x v="14"/>
    <x v="0"/>
    <x v="0"/>
    <x v="238"/>
    <x v="8"/>
    <x v="0"/>
    <x v="10"/>
    <m/>
    <m/>
    <x v="23"/>
    <x v="3"/>
  </r>
  <r>
    <x v="5285"/>
    <x v="14"/>
    <x v="5095"/>
    <x v="11"/>
    <x v="5285"/>
    <x v="1"/>
    <x v="8"/>
    <x v="0"/>
    <x v="1"/>
    <x v="350"/>
    <x v="4"/>
    <x v="1"/>
    <x v="9"/>
    <d v="2024-01-04T00:00:00"/>
    <d v="2024-08-05T00:00:00"/>
    <x v="15"/>
    <x v="2"/>
  </r>
  <r>
    <x v="5286"/>
    <x v="7"/>
    <x v="5096"/>
    <x v="6"/>
    <x v="5286"/>
    <x v="5"/>
    <x v="10"/>
    <x v="3"/>
    <x v="0"/>
    <x v="92"/>
    <x v="6"/>
    <x v="1"/>
    <x v="6"/>
    <d v="2023-08-16T00:00:00"/>
    <d v="2024-10-28T00:00:00"/>
    <x v="3"/>
    <x v="3"/>
  </r>
  <r>
    <x v="5287"/>
    <x v="10"/>
    <x v="5097"/>
    <x v="2"/>
    <x v="5287"/>
    <x v="1"/>
    <x v="10"/>
    <x v="0"/>
    <x v="0"/>
    <x v="44"/>
    <x v="0"/>
    <x v="1"/>
    <x v="10"/>
    <d v="2024-06-13T00:00:00"/>
    <d v="2024-12-15T00:00:00"/>
    <x v="4"/>
    <x v="1"/>
  </r>
  <r>
    <x v="5288"/>
    <x v="32"/>
    <x v="5098"/>
    <x v="11"/>
    <x v="5288"/>
    <x v="1"/>
    <x v="17"/>
    <x v="2"/>
    <x v="0"/>
    <x v="318"/>
    <x v="16"/>
    <x v="1"/>
    <x v="2"/>
    <d v="2024-07-17T00:00:00"/>
    <d v="2024-12-20T00:00:00"/>
    <x v="6"/>
    <x v="2"/>
  </r>
  <r>
    <x v="5289"/>
    <x v="10"/>
    <x v="5099"/>
    <x v="2"/>
    <x v="5289"/>
    <x v="1"/>
    <x v="18"/>
    <x v="1"/>
    <x v="1"/>
    <x v="27"/>
    <x v="5"/>
    <x v="1"/>
    <x v="9"/>
    <d v="2024-01-20T00:00:00"/>
    <d v="2024-02-07T00:00:00"/>
    <x v="16"/>
    <x v="1"/>
  </r>
  <r>
    <x v="5290"/>
    <x v="17"/>
    <x v="5100"/>
    <x v="6"/>
    <x v="5290"/>
    <x v="0"/>
    <x v="5"/>
    <x v="4"/>
    <x v="1"/>
    <x v="149"/>
    <x v="5"/>
    <x v="0"/>
    <x v="11"/>
    <m/>
    <m/>
    <x v="7"/>
    <x v="3"/>
  </r>
  <r>
    <x v="5291"/>
    <x v="34"/>
    <x v="5101"/>
    <x v="5"/>
    <x v="5291"/>
    <x v="0"/>
    <x v="0"/>
    <x v="4"/>
    <x v="1"/>
    <x v="46"/>
    <x v="4"/>
    <x v="0"/>
    <x v="7"/>
    <m/>
    <m/>
    <x v="28"/>
    <x v="3"/>
  </r>
  <r>
    <x v="5292"/>
    <x v="11"/>
    <x v="5102"/>
    <x v="8"/>
    <x v="5292"/>
    <x v="0"/>
    <x v="17"/>
    <x v="2"/>
    <x v="1"/>
    <x v="20"/>
    <x v="17"/>
    <x v="0"/>
    <x v="11"/>
    <m/>
    <m/>
    <x v="23"/>
    <x v="3"/>
  </r>
  <r>
    <x v="5293"/>
    <x v="25"/>
    <x v="5103"/>
    <x v="12"/>
    <x v="5293"/>
    <x v="1"/>
    <x v="16"/>
    <x v="1"/>
    <x v="1"/>
    <x v="247"/>
    <x v="15"/>
    <x v="1"/>
    <x v="5"/>
    <d v="2024-03-28T00:00:00"/>
    <d v="2024-12-27T00:00:00"/>
    <x v="24"/>
    <x v="3"/>
  </r>
  <r>
    <x v="5294"/>
    <x v="2"/>
    <x v="5104"/>
    <x v="2"/>
    <x v="5294"/>
    <x v="5"/>
    <x v="11"/>
    <x v="0"/>
    <x v="1"/>
    <x v="373"/>
    <x v="16"/>
    <x v="0"/>
    <x v="5"/>
    <m/>
    <m/>
    <x v="10"/>
    <x v="1"/>
  </r>
  <r>
    <x v="5295"/>
    <x v="7"/>
    <x v="5105"/>
    <x v="6"/>
    <x v="5295"/>
    <x v="4"/>
    <x v="6"/>
    <x v="1"/>
    <x v="0"/>
    <x v="413"/>
    <x v="9"/>
    <x v="0"/>
    <x v="9"/>
    <m/>
    <m/>
    <x v="24"/>
    <x v="3"/>
  </r>
  <r>
    <x v="5296"/>
    <x v="5"/>
    <x v="5106"/>
    <x v="4"/>
    <x v="5296"/>
    <x v="0"/>
    <x v="12"/>
    <x v="4"/>
    <x v="1"/>
    <x v="350"/>
    <x v="12"/>
    <x v="0"/>
    <x v="6"/>
    <m/>
    <m/>
    <x v="8"/>
    <x v="3"/>
  </r>
  <r>
    <x v="5297"/>
    <x v="38"/>
    <x v="2600"/>
    <x v="0"/>
    <x v="5297"/>
    <x v="5"/>
    <x v="17"/>
    <x v="1"/>
    <x v="1"/>
    <x v="375"/>
    <x v="19"/>
    <x v="1"/>
    <x v="9"/>
    <d v="2024-01-02T00:00:00"/>
    <d v="2024-03-13T00:00:00"/>
    <x v="5"/>
    <x v="0"/>
  </r>
  <r>
    <x v="5298"/>
    <x v="3"/>
    <x v="5107"/>
    <x v="3"/>
    <x v="5298"/>
    <x v="4"/>
    <x v="3"/>
    <x v="4"/>
    <x v="0"/>
    <x v="372"/>
    <x v="3"/>
    <x v="1"/>
    <x v="1"/>
    <d v="2023-09-14T00:00:00"/>
    <d v="2024-02-02T00:00:00"/>
    <x v="24"/>
    <x v="2"/>
  </r>
  <r>
    <x v="5299"/>
    <x v="28"/>
    <x v="5108"/>
    <x v="4"/>
    <x v="5299"/>
    <x v="0"/>
    <x v="10"/>
    <x v="3"/>
    <x v="0"/>
    <x v="353"/>
    <x v="2"/>
    <x v="1"/>
    <x v="3"/>
    <d v="2023-07-17T00:00:00"/>
    <d v="2024-05-05T00:00:00"/>
    <x v="14"/>
    <x v="3"/>
  </r>
  <r>
    <x v="5300"/>
    <x v="24"/>
    <x v="5109"/>
    <x v="3"/>
    <x v="5300"/>
    <x v="1"/>
    <x v="7"/>
    <x v="2"/>
    <x v="0"/>
    <x v="354"/>
    <x v="10"/>
    <x v="1"/>
    <x v="6"/>
    <d v="2023-04-08T00:00:00"/>
    <d v="2024-01-26T00:00:00"/>
    <x v="15"/>
    <x v="2"/>
  </r>
  <r>
    <x v="5301"/>
    <x v="11"/>
    <x v="5110"/>
    <x v="8"/>
    <x v="5301"/>
    <x v="2"/>
    <x v="10"/>
    <x v="1"/>
    <x v="0"/>
    <x v="284"/>
    <x v="14"/>
    <x v="0"/>
    <x v="3"/>
    <m/>
    <m/>
    <x v="22"/>
    <x v="3"/>
  </r>
  <r>
    <x v="5302"/>
    <x v="16"/>
    <x v="5111"/>
    <x v="1"/>
    <x v="5302"/>
    <x v="4"/>
    <x v="15"/>
    <x v="4"/>
    <x v="0"/>
    <x v="41"/>
    <x v="1"/>
    <x v="0"/>
    <x v="10"/>
    <m/>
    <m/>
    <x v="26"/>
    <x v="0"/>
  </r>
  <r>
    <x v="5303"/>
    <x v="17"/>
    <x v="5112"/>
    <x v="6"/>
    <x v="5303"/>
    <x v="1"/>
    <x v="9"/>
    <x v="4"/>
    <x v="0"/>
    <x v="363"/>
    <x v="1"/>
    <x v="0"/>
    <x v="6"/>
    <m/>
    <m/>
    <x v="18"/>
    <x v="3"/>
  </r>
  <r>
    <x v="5304"/>
    <x v="8"/>
    <x v="5113"/>
    <x v="7"/>
    <x v="5304"/>
    <x v="4"/>
    <x v="3"/>
    <x v="1"/>
    <x v="1"/>
    <x v="386"/>
    <x v="16"/>
    <x v="0"/>
    <x v="11"/>
    <m/>
    <m/>
    <x v="36"/>
    <x v="3"/>
  </r>
  <r>
    <x v="5305"/>
    <x v="34"/>
    <x v="5114"/>
    <x v="5"/>
    <x v="5305"/>
    <x v="4"/>
    <x v="6"/>
    <x v="3"/>
    <x v="1"/>
    <x v="78"/>
    <x v="13"/>
    <x v="1"/>
    <x v="2"/>
    <d v="2023-10-17T00:00:00"/>
    <d v="2023-10-21T00:00:00"/>
    <x v="35"/>
    <x v="3"/>
  </r>
  <r>
    <x v="5306"/>
    <x v="3"/>
    <x v="5115"/>
    <x v="3"/>
    <x v="5306"/>
    <x v="5"/>
    <x v="5"/>
    <x v="2"/>
    <x v="0"/>
    <x v="141"/>
    <x v="8"/>
    <x v="1"/>
    <x v="9"/>
    <d v="2024-02-28T00:00:00"/>
    <d v="2024-11-06T00:00:00"/>
    <x v="17"/>
    <x v="2"/>
  </r>
  <r>
    <x v="5307"/>
    <x v="12"/>
    <x v="5116"/>
    <x v="9"/>
    <x v="5307"/>
    <x v="0"/>
    <x v="0"/>
    <x v="4"/>
    <x v="1"/>
    <x v="314"/>
    <x v="19"/>
    <x v="0"/>
    <x v="0"/>
    <m/>
    <m/>
    <x v="0"/>
    <x v="3"/>
  </r>
  <r>
    <x v="5308"/>
    <x v="30"/>
    <x v="5117"/>
    <x v="12"/>
    <x v="5308"/>
    <x v="1"/>
    <x v="14"/>
    <x v="2"/>
    <x v="1"/>
    <x v="60"/>
    <x v="7"/>
    <x v="0"/>
    <x v="0"/>
    <m/>
    <m/>
    <x v="11"/>
    <x v="3"/>
  </r>
  <r>
    <x v="5309"/>
    <x v="5"/>
    <x v="5118"/>
    <x v="4"/>
    <x v="5309"/>
    <x v="5"/>
    <x v="3"/>
    <x v="2"/>
    <x v="0"/>
    <x v="360"/>
    <x v="1"/>
    <x v="1"/>
    <x v="8"/>
    <d v="2023-08-02T00:00:00"/>
    <d v="2024-06-02T00:00:00"/>
    <x v="32"/>
    <x v="3"/>
  </r>
  <r>
    <x v="5310"/>
    <x v="2"/>
    <x v="5119"/>
    <x v="2"/>
    <x v="5310"/>
    <x v="1"/>
    <x v="12"/>
    <x v="0"/>
    <x v="1"/>
    <x v="318"/>
    <x v="19"/>
    <x v="1"/>
    <x v="3"/>
    <d v="2024-05-21T00:00:00"/>
    <d v="2024-11-11T00:00:00"/>
    <x v="29"/>
    <x v="1"/>
  </r>
  <r>
    <x v="5311"/>
    <x v="21"/>
    <x v="5120"/>
    <x v="10"/>
    <x v="5311"/>
    <x v="2"/>
    <x v="7"/>
    <x v="2"/>
    <x v="1"/>
    <x v="15"/>
    <x v="14"/>
    <x v="1"/>
    <x v="10"/>
    <d v="2023-12-22T00:00:00"/>
    <d v="2024-12-04T00:00:00"/>
    <x v="21"/>
    <x v="3"/>
  </r>
  <r>
    <x v="5312"/>
    <x v="14"/>
    <x v="5121"/>
    <x v="11"/>
    <x v="5312"/>
    <x v="0"/>
    <x v="17"/>
    <x v="2"/>
    <x v="1"/>
    <x v="373"/>
    <x v="6"/>
    <x v="1"/>
    <x v="6"/>
    <d v="2024-08-01T00:00:00"/>
    <d v="2025-01-19T00:00:00"/>
    <x v="3"/>
    <x v="2"/>
  </r>
  <r>
    <x v="5313"/>
    <x v="19"/>
    <x v="5122"/>
    <x v="7"/>
    <x v="5313"/>
    <x v="5"/>
    <x v="2"/>
    <x v="0"/>
    <x v="1"/>
    <x v="373"/>
    <x v="11"/>
    <x v="0"/>
    <x v="7"/>
    <m/>
    <m/>
    <x v="35"/>
    <x v="3"/>
  </r>
  <r>
    <x v="5314"/>
    <x v="10"/>
    <x v="5123"/>
    <x v="2"/>
    <x v="5314"/>
    <x v="2"/>
    <x v="1"/>
    <x v="1"/>
    <x v="0"/>
    <x v="245"/>
    <x v="14"/>
    <x v="0"/>
    <x v="5"/>
    <m/>
    <m/>
    <x v="25"/>
    <x v="1"/>
  </r>
  <r>
    <x v="5315"/>
    <x v="30"/>
    <x v="5124"/>
    <x v="12"/>
    <x v="5315"/>
    <x v="4"/>
    <x v="19"/>
    <x v="0"/>
    <x v="1"/>
    <x v="294"/>
    <x v="9"/>
    <x v="0"/>
    <x v="5"/>
    <m/>
    <m/>
    <x v="9"/>
    <x v="3"/>
  </r>
  <r>
    <x v="5316"/>
    <x v="29"/>
    <x v="5125"/>
    <x v="4"/>
    <x v="5316"/>
    <x v="2"/>
    <x v="5"/>
    <x v="0"/>
    <x v="0"/>
    <x v="143"/>
    <x v="15"/>
    <x v="1"/>
    <x v="0"/>
    <d v="2024-02-13T00:00:00"/>
    <d v="2025-01-05T00:00:00"/>
    <x v="8"/>
    <x v="3"/>
  </r>
  <r>
    <x v="5317"/>
    <x v="14"/>
    <x v="466"/>
    <x v="11"/>
    <x v="5317"/>
    <x v="3"/>
    <x v="18"/>
    <x v="0"/>
    <x v="1"/>
    <x v="279"/>
    <x v="9"/>
    <x v="1"/>
    <x v="0"/>
    <d v="2023-03-10T00:00:00"/>
    <d v="2025-01-27T00:00:00"/>
    <x v="0"/>
    <x v="2"/>
  </r>
  <r>
    <x v="5318"/>
    <x v="37"/>
    <x v="5126"/>
    <x v="5"/>
    <x v="5318"/>
    <x v="0"/>
    <x v="15"/>
    <x v="1"/>
    <x v="1"/>
    <x v="290"/>
    <x v="0"/>
    <x v="0"/>
    <x v="3"/>
    <m/>
    <m/>
    <x v="32"/>
    <x v="3"/>
  </r>
  <r>
    <x v="5319"/>
    <x v="28"/>
    <x v="5127"/>
    <x v="4"/>
    <x v="5319"/>
    <x v="3"/>
    <x v="13"/>
    <x v="4"/>
    <x v="1"/>
    <x v="2"/>
    <x v="3"/>
    <x v="1"/>
    <x v="4"/>
    <d v="2023-06-15T00:00:00"/>
    <d v="2023-07-21T00:00:00"/>
    <x v="4"/>
    <x v="3"/>
  </r>
  <r>
    <x v="5320"/>
    <x v="33"/>
    <x v="5128"/>
    <x v="0"/>
    <x v="5320"/>
    <x v="5"/>
    <x v="9"/>
    <x v="2"/>
    <x v="1"/>
    <x v="30"/>
    <x v="19"/>
    <x v="1"/>
    <x v="10"/>
    <d v="2023-11-17T00:00:00"/>
    <d v="2024-11-12T00:00:00"/>
    <x v="17"/>
    <x v="0"/>
  </r>
  <r>
    <x v="5321"/>
    <x v="31"/>
    <x v="5129"/>
    <x v="12"/>
    <x v="5321"/>
    <x v="4"/>
    <x v="17"/>
    <x v="2"/>
    <x v="1"/>
    <x v="92"/>
    <x v="0"/>
    <x v="0"/>
    <x v="11"/>
    <m/>
    <m/>
    <x v="21"/>
    <x v="3"/>
  </r>
  <r>
    <x v="5322"/>
    <x v="25"/>
    <x v="5130"/>
    <x v="12"/>
    <x v="5322"/>
    <x v="4"/>
    <x v="8"/>
    <x v="1"/>
    <x v="0"/>
    <x v="144"/>
    <x v="1"/>
    <x v="0"/>
    <x v="11"/>
    <m/>
    <m/>
    <x v="31"/>
    <x v="3"/>
  </r>
  <r>
    <x v="5323"/>
    <x v="6"/>
    <x v="5131"/>
    <x v="5"/>
    <x v="5323"/>
    <x v="3"/>
    <x v="1"/>
    <x v="2"/>
    <x v="0"/>
    <x v="203"/>
    <x v="6"/>
    <x v="1"/>
    <x v="9"/>
    <d v="2023-09-23T00:00:00"/>
    <d v="2023-10-09T00:00:00"/>
    <x v="29"/>
    <x v="3"/>
  </r>
  <r>
    <x v="5324"/>
    <x v="10"/>
    <x v="5132"/>
    <x v="2"/>
    <x v="5324"/>
    <x v="1"/>
    <x v="18"/>
    <x v="2"/>
    <x v="0"/>
    <x v="347"/>
    <x v="14"/>
    <x v="1"/>
    <x v="6"/>
    <d v="2023-12-21T00:00:00"/>
    <d v="2024-02-08T00:00:00"/>
    <x v="26"/>
    <x v="1"/>
  </r>
  <r>
    <x v="5325"/>
    <x v="7"/>
    <x v="5133"/>
    <x v="6"/>
    <x v="5325"/>
    <x v="4"/>
    <x v="15"/>
    <x v="1"/>
    <x v="1"/>
    <x v="320"/>
    <x v="14"/>
    <x v="0"/>
    <x v="0"/>
    <m/>
    <m/>
    <x v="0"/>
    <x v="3"/>
  </r>
  <r>
    <x v="5326"/>
    <x v="9"/>
    <x v="5134"/>
    <x v="8"/>
    <x v="5326"/>
    <x v="2"/>
    <x v="14"/>
    <x v="1"/>
    <x v="1"/>
    <x v="352"/>
    <x v="17"/>
    <x v="1"/>
    <x v="9"/>
    <d v="2024-04-05T00:00:00"/>
    <d v="2024-09-07T00:00:00"/>
    <x v="27"/>
    <x v="3"/>
  </r>
  <r>
    <x v="5327"/>
    <x v="24"/>
    <x v="5135"/>
    <x v="3"/>
    <x v="5327"/>
    <x v="5"/>
    <x v="16"/>
    <x v="1"/>
    <x v="0"/>
    <x v="135"/>
    <x v="3"/>
    <x v="0"/>
    <x v="5"/>
    <m/>
    <m/>
    <x v="30"/>
    <x v="2"/>
  </r>
  <r>
    <x v="5328"/>
    <x v="6"/>
    <x v="5136"/>
    <x v="5"/>
    <x v="5328"/>
    <x v="5"/>
    <x v="18"/>
    <x v="2"/>
    <x v="0"/>
    <x v="373"/>
    <x v="4"/>
    <x v="1"/>
    <x v="5"/>
    <d v="2024-04-11T00:00:00"/>
    <d v="2024-09-01T00:00:00"/>
    <x v="20"/>
    <x v="3"/>
  </r>
  <r>
    <x v="5329"/>
    <x v="25"/>
    <x v="5137"/>
    <x v="12"/>
    <x v="5329"/>
    <x v="2"/>
    <x v="16"/>
    <x v="1"/>
    <x v="0"/>
    <x v="378"/>
    <x v="3"/>
    <x v="0"/>
    <x v="5"/>
    <m/>
    <m/>
    <x v="33"/>
    <x v="3"/>
  </r>
  <r>
    <x v="5330"/>
    <x v="21"/>
    <x v="5138"/>
    <x v="10"/>
    <x v="5330"/>
    <x v="3"/>
    <x v="12"/>
    <x v="1"/>
    <x v="1"/>
    <x v="245"/>
    <x v="10"/>
    <x v="0"/>
    <x v="10"/>
    <m/>
    <m/>
    <x v="24"/>
    <x v="3"/>
  </r>
  <r>
    <x v="5331"/>
    <x v="6"/>
    <x v="5139"/>
    <x v="5"/>
    <x v="5331"/>
    <x v="1"/>
    <x v="7"/>
    <x v="3"/>
    <x v="1"/>
    <x v="392"/>
    <x v="18"/>
    <x v="0"/>
    <x v="8"/>
    <m/>
    <m/>
    <x v="11"/>
    <x v="3"/>
  </r>
  <r>
    <x v="5332"/>
    <x v="2"/>
    <x v="5140"/>
    <x v="2"/>
    <x v="5332"/>
    <x v="5"/>
    <x v="5"/>
    <x v="4"/>
    <x v="0"/>
    <x v="153"/>
    <x v="8"/>
    <x v="0"/>
    <x v="1"/>
    <m/>
    <m/>
    <x v="12"/>
    <x v="1"/>
  </r>
  <r>
    <x v="5333"/>
    <x v="11"/>
    <x v="5141"/>
    <x v="8"/>
    <x v="5333"/>
    <x v="5"/>
    <x v="11"/>
    <x v="4"/>
    <x v="0"/>
    <x v="71"/>
    <x v="17"/>
    <x v="1"/>
    <x v="6"/>
    <d v="2023-12-16T00:00:00"/>
    <d v="2024-05-11T00:00:00"/>
    <x v="23"/>
    <x v="3"/>
  </r>
  <r>
    <x v="5334"/>
    <x v="35"/>
    <x v="5142"/>
    <x v="2"/>
    <x v="5334"/>
    <x v="3"/>
    <x v="13"/>
    <x v="4"/>
    <x v="1"/>
    <x v="384"/>
    <x v="0"/>
    <x v="1"/>
    <x v="8"/>
    <d v="2023-07-11T00:00:00"/>
    <d v="2024-06-05T00:00:00"/>
    <x v="10"/>
    <x v="1"/>
  </r>
  <r>
    <x v="5335"/>
    <x v="12"/>
    <x v="5143"/>
    <x v="9"/>
    <x v="5335"/>
    <x v="5"/>
    <x v="12"/>
    <x v="3"/>
    <x v="1"/>
    <x v="417"/>
    <x v="0"/>
    <x v="0"/>
    <x v="8"/>
    <m/>
    <m/>
    <x v="21"/>
    <x v="3"/>
  </r>
  <r>
    <x v="5336"/>
    <x v="38"/>
    <x v="5144"/>
    <x v="0"/>
    <x v="5336"/>
    <x v="2"/>
    <x v="1"/>
    <x v="3"/>
    <x v="1"/>
    <x v="176"/>
    <x v="6"/>
    <x v="0"/>
    <x v="11"/>
    <m/>
    <m/>
    <x v="11"/>
    <x v="0"/>
  </r>
  <r>
    <x v="5337"/>
    <x v="31"/>
    <x v="5145"/>
    <x v="12"/>
    <x v="5337"/>
    <x v="0"/>
    <x v="14"/>
    <x v="4"/>
    <x v="1"/>
    <x v="410"/>
    <x v="8"/>
    <x v="1"/>
    <x v="4"/>
    <d v="2023-09-16T00:00:00"/>
    <d v="2023-11-27T00:00:00"/>
    <x v="23"/>
    <x v="3"/>
  </r>
  <r>
    <x v="5338"/>
    <x v="6"/>
    <x v="5146"/>
    <x v="5"/>
    <x v="5338"/>
    <x v="2"/>
    <x v="4"/>
    <x v="3"/>
    <x v="1"/>
    <x v="67"/>
    <x v="11"/>
    <x v="0"/>
    <x v="5"/>
    <m/>
    <m/>
    <x v="18"/>
    <x v="3"/>
  </r>
  <r>
    <x v="5339"/>
    <x v="38"/>
    <x v="5147"/>
    <x v="0"/>
    <x v="5339"/>
    <x v="1"/>
    <x v="11"/>
    <x v="1"/>
    <x v="1"/>
    <x v="189"/>
    <x v="0"/>
    <x v="1"/>
    <x v="5"/>
    <d v="2023-03-18T00:00:00"/>
    <d v="2023-05-28T00:00:00"/>
    <x v="14"/>
    <x v="0"/>
  </r>
  <r>
    <x v="5340"/>
    <x v="13"/>
    <x v="5148"/>
    <x v="10"/>
    <x v="5340"/>
    <x v="3"/>
    <x v="11"/>
    <x v="4"/>
    <x v="0"/>
    <x v="407"/>
    <x v="4"/>
    <x v="1"/>
    <x v="5"/>
    <d v="2024-06-23T00:00:00"/>
    <d v="2024-08-22T00:00:00"/>
    <x v="26"/>
    <x v="3"/>
  </r>
  <r>
    <x v="5341"/>
    <x v="14"/>
    <x v="5149"/>
    <x v="11"/>
    <x v="5341"/>
    <x v="4"/>
    <x v="10"/>
    <x v="1"/>
    <x v="1"/>
    <x v="382"/>
    <x v="16"/>
    <x v="0"/>
    <x v="2"/>
    <m/>
    <m/>
    <x v="17"/>
    <x v="2"/>
  </r>
  <r>
    <x v="5342"/>
    <x v="8"/>
    <x v="5150"/>
    <x v="7"/>
    <x v="5342"/>
    <x v="0"/>
    <x v="12"/>
    <x v="4"/>
    <x v="1"/>
    <x v="254"/>
    <x v="8"/>
    <x v="0"/>
    <x v="0"/>
    <m/>
    <m/>
    <x v="29"/>
    <x v="3"/>
  </r>
  <r>
    <x v="5343"/>
    <x v="37"/>
    <x v="5151"/>
    <x v="5"/>
    <x v="5343"/>
    <x v="3"/>
    <x v="5"/>
    <x v="1"/>
    <x v="1"/>
    <x v="126"/>
    <x v="13"/>
    <x v="0"/>
    <x v="8"/>
    <m/>
    <m/>
    <x v="26"/>
    <x v="3"/>
  </r>
  <r>
    <x v="5344"/>
    <x v="32"/>
    <x v="5152"/>
    <x v="11"/>
    <x v="5344"/>
    <x v="1"/>
    <x v="13"/>
    <x v="2"/>
    <x v="0"/>
    <x v="331"/>
    <x v="2"/>
    <x v="0"/>
    <x v="7"/>
    <m/>
    <m/>
    <x v="12"/>
    <x v="2"/>
  </r>
  <r>
    <x v="5345"/>
    <x v="27"/>
    <x v="5153"/>
    <x v="3"/>
    <x v="5345"/>
    <x v="0"/>
    <x v="8"/>
    <x v="2"/>
    <x v="0"/>
    <x v="85"/>
    <x v="18"/>
    <x v="0"/>
    <x v="3"/>
    <m/>
    <m/>
    <x v="30"/>
    <x v="2"/>
  </r>
  <r>
    <x v="5346"/>
    <x v="16"/>
    <x v="5154"/>
    <x v="1"/>
    <x v="5346"/>
    <x v="1"/>
    <x v="18"/>
    <x v="4"/>
    <x v="1"/>
    <x v="309"/>
    <x v="8"/>
    <x v="1"/>
    <x v="6"/>
    <d v="2023-10-26T00:00:00"/>
    <d v="2024-06-24T00:00:00"/>
    <x v="8"/>
    <x v="0"/>
  </r>
  <r>
    <x v="5347"/>
    <x v="20"/>
    <x v="5155"/>
    <x v="8"/>
    <x v="5347"/>
    <x v="1"/>
    <x v="7"/>
    <x v="1"/>
    <x v="0"/>
    <x v="378"/>
    <x v="3"/>
    <x v="0"/>
    <x v="6"/>
    <m/>
    <m/>
    <x v="28"/>
    <x v="3"/>
  </r>
  <r>
    <x v="5348"/>
    <x v="17"/>
    <x v="2677"/>
    <x v="6"/>
    <x v="5348"/>
    <x v="0"/>
    <x v="19"/>
    <x v="2"/>
    <x v="1"/>
    <x v="87"/>
    <x v="4"/>
    <x v="1"/>
    <x v="8"/>
    <d v="2025-02-15T00:00:00"/>
    <d v="2025-02-15T00:00:00"/>
    <x v="29"/>
    <x v="3"/>
  </r>
  <r>
    <x v="5349"/>
    <x v="3"/>
    <x v="5156"/>
    <x v="3"/>
    <x v="5349"/>
    <x v="4"/>
    <x v="3"/>
    <x v="3"/>
    <x v="0"/>
    <x v="266"/>
    <x v="8"/>
    <x v="0"/>
    <x v="0"/>
    <m/>
    <m/>
    <x v="19"/>
    <x v="2"/>
  </r>
  <r>
    <x v="5350"/>
    <x v="11"/>
    <x v="5157"/>
    <x v="8"/>
    <x v="5350"/>
    <x v="0"/>
    <x v="2"/>
    <x v="0"/>
    <x v="1"/>
    <x v="54"/>
    <x v="11"/>
    <x v="0"/>
    <x v="2"/>
    <m/>
    <m/>
    <x v="14"/>
    <x v="3"/>
  </r>
  <r>
    <x v="5351"/>
    <x v="20"/>
    <x v="5158"/>
    <x v="8"/>
    <x v="5351"/>
    <x v="0"/>
    <x v="13"/>
    <x v="2"/>
    <x v="0"/>
    <x v="53"/>
    <x v="14"/>
    <x v="1"/>
    <x v="9"/>
    <d v="2023-08-25T00:00:00"/>
    <d v="2024-11-02T00:00:00"/>
    <x v="22"/>
    <x v="3"/>
  </r>
  <r>
    <x v="5352"/>
    <x v="5"/>
    <x v="5159"/>
    <x v="4"/>
    <x v="5352"/>
    <x v="5"/>
    <x v="0"/>
    <x v="2"/>
    <x v="1"/>
    <x v="139"/>
    <x v="4"/>
    <x v="1"/>
    <x v="9"/>
    <d v="2024-02-08T00:00:00"/>
    <d v="2024-03-10T00:00:00"/>
    <x v="15"/>
    <x v="3"/>
  </r>
  <r>
    <x v="5353"/>
    <x v="26"/>
    <x v="5160"/>
    <x v="7"/>
    <x v="5353"/>
    <x v="1"/>
    <x v="16"/>
    <x v="3"/>
    <x v="1"/>
    <x v="232"/>
    <x v="0"/>
    <x v="0"/>
    <x v="0"/>
    <m/>
    <m/>
    <x v="20"/>
    <x v="3"/>
  </r>
  <r>
    <x v="5354"/>
    <x v="33"/>
    <x v="5161"/>
    <x v="0"/>
    <x v="5354"/>
    <x v="0"/>
    <x v="5"/>
    <x v="0"/>
    <x v="0"/>
    <x v="1"/>
    <x v="18"/>
    <x v="0"/>
    <x v="10"/>
    <m/>
    <m/>
    <x v="12"/>
    <x v="0"/>
  </r>
  <r>
    <x v="5355"/>
    <x v="34"/>
    <x v="5162"/>
    <x v="5"/>
    <x v="5355"/>
    <x v="0"/>
    <x v="3"/>
    <x v="2"/>
    <x v="1"/>
    <x v="145"/>
    <x v="10"/>
    <x v="1"/>
    <x v="1"/>
    <d v="2024-12-23T00:00:00"/>
    <d v="2025-01-05T00:00:00"/>
    <x v="34"/>
    <x v="3"/>
  </r>
  <r>
    <x v="5356"/>
    <x v="12"/>
    <x v="5163"/>
    <x v="9"/>
    <x v="5356"/>
    <x v="2"/>
    <x v="3"/>
    <x v="1"/>
    <x v="0"/>
    <x v="8"/>
    <x v="13"/>
    <x v="0"/>
    <x v="0"/>
    <m/>
    <m/>
    <x v="30"/>
    <x v="3"/>
  </r>
  <r>
    <x v="5357"/>
    <x v="0"/>
    <x v="5164"/>
    <x v="0"/>
    <x v="5357"/>
    <x v="3"/>
    <x v="15"/>
    <x v="4"/>
    <x v="1"/>
    <x v="150"/>
    <x v="15"/>
    <x v="1"/>
    <x v="0"/>
    <d v="2023-03-24T00:00:00"/>
    <d v="2024-02-01T00:00:00"/>
    <x v="29"/>
    <x v="0"/>
  </r>
  <r>
    <x v="5358"/>
    <x v="18"/>
    <x v="5165"/>
    <x v="9"/>
    <x v="5358"/>
    <x v="2"/>
    <x v="18"/>
    <x v="1"/>
    <x v="0"/>
    <x v="76"/>
    <x v="15"/>
    <x v="1"/>
    <x v="6"/>
    <d v="2023-04-21T00:00:00"/>
    <d v="2024-07-09T00:00:00"/>
    <x v="21"/>
    <x v="3"/>
  </r>
  <r>
    <x v="5359"/>
    <x v="2"/>
    <x v="5166"/>
    <x v="2"/>
    <x v="5359"/>
    <x v="1"/>
    <x v="7"/>
    <x v="4"/>
    <x v="1"/>
    <x v="0"/>
    <x v="16"/>
    <x v="1"/>
    <x v="8"/>
    <d v="2024-02-17T00:00:00"/>
    <d v="2024-12-14T00:00:00"/>
    <x v="14"/>
    <x v="1"/>
  </r>
  <r>
    <x v="5360"/>
    <x v="4"/>
    <x v="5167"/>
    <x v="1"/>
    <x v="5360"/>
    <x v="3"/>
    <x v="2"/>
    <x v="0"/>
    <x v="1"/>
    <x v="152"/>
    <x v="3"/>
    <x v="1"/>
    <x v="7"/>
    <d v="2023-03-23T00:00:00"/>
    <d v="2023-09-18T00:00:00"/>
    <x v="19"/>
    <x v="0"/>
  </r>
  <r>
    <x v="5361"/>
    <x v="35"/>
    <x v="5168"/>
    <x v="2"/>
    <x v="5361"/>
    <x v="0"/>
    <x v="18"/>
    <x v="3"/>
    <x v="0"/>
    <x v="371"/>
    <x v="12"/>
    <x v="0"/>
    <x v="5"/>
    <m/>
    <m/>
    <x v="23"/>
    <x v="1"/>
  </r>
  <r>
    <x v="5362"/>
    <x v="21"/>
    <x v="5169"/>
    <x v="10"/>
    <x v="5362"/>
    <x v="3"/>
    <x v="19"/>
    <x v="2"/>
    <x v="0"/>
    <x v="34"/>
    <x v="8"/>
    <x v="1"/>
    <x v="5"/>
    <d v="2024-06-21T00:00:00"/>
    <d v="2024-07-11T00:00:00"/>
    <x v="2"/>
    <x v="3"/>
  </r>
  <r>
    <x v="5363"/>
    <x v="32"/>
    <x v="5170"/>
    <x v="11"/>
    <x v="5363"/>
    <x v="2"/>
    <x v="10"/>
    <x v="2"/>
    <x v="0"/>
    <x v="18"/>
    <x v="15"/>
    <x v="0"/>
    <x v="0"/>
    <m/>
    <m/>
    <x v="8"/>
    <x v="2"/>
  </r>
  <r>
    <x v="5364"/>
    <x v="34"/>
    <x v="5171"/>
    <x v="5"/>
    <x v="5364"/>
    <x v="0"/>
    <x v="16"/>
    <x v="1"/>
    <x v="0"/>
    <x v="225"/>
    <x v="8"/>
    <x v="0"/>
    <x v="3"/>
    <m/>
    <m/>
    <x v="19"/>
    <x v="3"/>
  </r>
  <r>
    <x v="5365"/>
    <x v="38"/>
    <x v="5172"/>
    <x v="0"/>
    <x v="5365"/>
    <x v="5"/>
    <x v="11"/>
    <x v="2"/>
    <x v="0"/>
    <x v="128"/>
    <x v="3"/>
    <x v="1"/>
    <x v="6"/>
    <d v="2025-02-15T00:00:00"/>
    <d v="2025-02-25T00:00:00"/>
    <x v="9"/>
    <x v="0"/>
  </r>
  <r>
    <x v="5366"/>
    <x v="29"/>
    <x v="5173"/>
    <x v="4"/>
    <x v="5366"/>
    <x v="3"/>
    <x v="1"/>
    <x v="1"/>
    <x v="0"/>
    <x v="371"/>
    <x v="5"/>
    <x v="0"/>
    <x v="0"/>
    <m/>
    <m/>
    <x v="14"/>
    <x v="3"/>
  </r>
  <r>
    <x v="5367"/>
    <x v="2"/>
    <x v="5174"/>
    <x v="2"/>
    <x v="5367"/>
    <x v="1"/>
    <x v="11"/>
    <x v="1"/>
    <x v="0"/>
    <x v="285"/>
    <x v="2"/>
    <x v="1"/>
    <x v="10"/>
    <d v="2024-03-06T00:00:00"/>
    <d v="2024-09-22T00:00:00"/>
    <x v="22"/>
    <x v="1"/>
  </r>
  <r>
    <x v="5368"/>
    <x v="33"/>
    <x v="5175"/>
    <x v="0"/>
    <x v="5368"/>
    <x v="4"/>
    <x v="1"/>
    <x v="3"/>
    <x v="1"/>
    <x v="414"/>
    <x v="15"/>
    <x v="1"/>
    <x v="8"/>
    <d v="2024-08-19T00:00:00"/>
    <d v="2024-12-08T00:00:00"/>
    <x v="36"/>
    <x v="0"/>
  </r>
  <r>
    <x v="5369"/>
    <x v="14"/>
    <x v="3492"/>
    <x v="11"/>
    <x v="5369"/>
    <x v="4"/>
    <x v="2"/>
    <x v="4"/>
    <x v="1"/>
    <x v="79"/>
    <x v="16"/>
    <x v="1"/>
    <x v="6"/>
    <d v="2024-03-25T00:00:00"/>
    <d v="2025-02-04T00:00:00"/>
    <x v="11"/>
    <x v="2"/>
  </r>
  <r>
    <x v="5370"/>
    <x v="3"/>
    <x v="5176"/>
    <x v="3"/>
    <x v="5370"/>
    <x v="5"/>
    <x v="8"/>
    <x v="4"/>
    <x v="1"/>
    <x v="123"/>
    <x v="15"/>
    <x v="1"/>
    <x v="9"/>
    <d v="2023-11-22T00:00:00"/>
    <d v="2024-01-10T00:00:00"/>
    <x v="27"/>
    <x v="2"/>
  </r>
  <r>
    <x v="5371"/>
    <x v="20"/>
    <x v="5177"/>
    <x v="8"/>
    <x v="5371"/>
    <x v="0"/>
    <x v="5"/>
    <x v="0"/>
    <x v="0"/>
    <x v="340"/>
    <x v="3"/>
    <x v="0"/>
    <x v="0"/>
    <m/>
    <m/>
    <x v="23"/>
    <x v="3"/>
  </r>
  <r>
    <x v="5372"/>
    <x v="10"/>
    <x v="5178"/>
    <x v="2"/>
    <x v="5372"/>
    <x v="4"/>
    <x v="3"/>
    <x v="3"/>
    <x v="0"/>
    <x v="358"/>
    <x v="19"/>
    <x v="1"/>
    <x v="4"/>
    <d v="2023-05-19T00:00:00"/>
    <d v="2023-10-02T00:00:00"/>
    <x v="10"/>
    <x v="1"/>
  </r>
  <r>
    <x v="5373"/>
    <x v="3"/>
    <x v="5179"/>
    <x v="3"/>
    <x v="5373"/>
    <x v="2"/>
    <x v="14"/>
    <x v="3"/>
    <x v="0"/>
    <x v="155"/>
    <x v="10"/>
    <x v="1"/>
    <x v="9"/>
    <d v="2024-07-26T00:00:00"/>
    <d v="2024-10-01T00:00:00"/>
    <x v="7"/>
    <x v="2"/>
  </r>
  <r>
    <x v="5374"/>
    <x v="6"/>
    <x v="5180"/>
    <x v="5"/>
    <x v="5374"/>
    <x v="5"/>
    <x v="16"/>
    <x v="1"/>
    <x v="0"/>
    <x v="89"/>
    <x v="3"/>
    <x v="0"/>
    <x v="1"/>
    <m/>
    <m/>
    <x v="36"/>
    <x v="3"/>
  </r>
  <r>
    <x v="5375"/>
    <x v="0"/>
    <x v="5181"/>
    <x v="0"/>
    <x v="5375"/>
    <x v="1"/>
    <x v="19"/>
    <x v="4"/>
    <x v="1"/>
    <x v="375"/>
    <x v="6"/>
    <x v="1"/>
    <x v="6"/>
    <d v="2024-03-27T00:00:00"/>
    <d v="2025-02-10T00:00:00"/>
    <x v="7"/>
    <x v="0"/>
  </r>
  <r>
    <x v="5376"/>
    <x v="19"/>
    <x v="5182"/>
    <x v="7"/>
    <x v="5376"/>
    <x v="4"/>
    <x v="15"/>
    <x v="1"/>
    <x v="1"/>
    <x v="371"/>
    <x v="2"/>
    <x v="1"/>
    <x v="1"/>
    <d v="2024-01-24T00:00:00"/>
    <d v="2024-10-15T00:00:00"/>
    <x v="10"/>
    <x v="3"/>
  </r>
  <r>
    <x v="5377"/>
    <x v="13"/>
    <x v="5183"/>
    <x v="10"/>
    <x v="5377"/>
    <x v="4"/>
    <x v="3"/>
    <x v="3"/>
    <x v="0"/>
    <x v="413"/>
    <x v="10"/>
    <x v="0"/>
    <x v="11"/>
    <m/>
    <m/>
    <x v="1"/>
    <x v="3"/>
  </r>
  <r>
    <x v="5378"/>
    <x v="12"/>
    <x v="5184"/>
    <x v="9"/>
    <x v="5378"/>
    <x v="1"/>
    <x v="8"/>
    <x v="4"/>
    <x v="0"/>
    <x v="183"/>
    <x v="19"/>
    <x v="0"/>
    <x v="2"/>
    <m/>
    <m/>
    <x v="25"/>
    <x v="3"/>
  </r>
  <r>
    <x v="5379"/>
    <x v="36"/>
    <x v="5185"/>
    <x v="6"/>
    <x v="5379"/>
    <x v="5"/>
    <x v="8"/>
    <x v="2"/>
    <x v="0"/>
    <x v="121"/>
    <x v="15"/>
    <x v="0"/>
    <x v="11"/>
    <m/>
    <m/>
    <x v="35"/>
    <x v="3"/>
  </r>
  <r>
    <x v="5380"/>
    <x v="34"/>
    <x v="5186"/>
    <x v="5"/>
    <x v="5380"/>
    <x v="1"/>
    <x v="9"/>
    <x v="4"/>
    <x v="0"/>
    <x v="278"/>
    <x v="16"/>
    <x v="0"/>
    <x v="6"/>
    <m/>
    <m/>
    <x v="21"/>
    <x v="3"/>
  </r>
  <r>
    <x v="5381"/>
    <x v="2"/>
    <x v="5187"/>
    <x v="2"/>
    <x v="5381"/>
    <x v="3"/>
    <x v="9"/>
    <x v="4"/>
    <x v="0"/>
    <x v="348"/>
    <x v="15"/>
    <x v="1"/>
    <x v="0"/>
    <d v="2023-03-06T00:00:00"/>
    <d v="2023-06-26T00:00:00"/>
    <x v="20"/>
    <x v="1"/>
  </r>
  <r>
    <x v="5382"/>
    <x v="28"/>
    <x v="5188"/>
    <x v="4"/>
    <x v="5382"/>
    <x v="5"/>
    <x v="14"/>
    <x v="1"/>
    <x v="1"/>
    <x v="267"/>
    <x v="5"/>
    <x v="1"/>
    <x v="2"/>
    <d v="2024-03-22T00:00:00"/>
    <d v="2025-02-07T00:00:00"/>
    <x v="1"/>
    <x v="3"/>
  </r>
  <r>
    <x v="5383"/>
    <x v="6"/>
    <x v="5189"/>
    <x v="5"/>
    <x v="5383"/>
    <x v="2"/>
    <x v="7"/>
    <x v="3"/>
    <x v="1"/>
    <x v="205"/>
    <x v="16"/>
    <x v="0"/>
    <x v="3"/>
    <m/>
    <m/>
    <x v="25"/>
    <x v="3"/>
  </r>
  <r>
    <x v="5384"/>
    <x v="5"/>
    <x v="151"/>
    <x v="4"/>
    <x v="5384"/>
    <x v="1"/>
    <x v="12"/>
    <x v="2"/>
    <x v="0"/>
    <x v="89"/>
    <x v="2"/>
    <x v="0"/>
    <x v="10"/>
    <m/>
    <m/>
    <x v="4"/>
    <x v="3"/>
  </r>
  <r>
    <x v="5385"/>
    <x v="0"/>
    <x v="5190"/>
    <x v="0"/>
    <x v="5385"/>
    <x v="0"/>
    <x v="12"/>
    <x v="0"/>
    <x v="1"/>
    <x v="81"/>
    <x v="1"/>
    <x v="0"/>
    <x v="9"/>
    <m/>
    <m/>
    <x v="35"/>
    <x v="0"/>
  </r>
  <r>
    <x v="5386"/>
    <x v="15"/>
    <x v="5191"/>
    <x v="1"/>
    <x v="5386"/>
    <x v="5"/>
    <x v="5"/>
    <x v="3"/>
    <x v="1"/>
    <x v="43"/>
    <x v="1"/>
    <x v="1"/>
    <x v="9"/>
    <d v="2023-07-06T00:00:00"/>
    <d v="2023-10-19T00:00:00"/>
    <x v="9"/>
    <x v="0"/>
  </r>
  <r>
    <x v="5387"/>
    <x v="38"/>
    <x v="5192"/>
    <x v="0"/>
    <x v="5387"/>
    <x v="5"/>
    <x v="4"/>
    <x v="3"/>
    <x v="1"/>
    <x v="12"/>
    <x v="6"/>
    <x v="1"/>
    <x v="2"/>
    <d v="2025-02-10T00:00:00"/>
    <d v="2025-02-10T00:00:00"/>
    <x v="12"/>
    <x v="0"/>
  </r>
  <r>
    <x v="5388"/>
    <x v="1"/>
    <x v="5193"/>
    <x v="1"/>
    <x v="5388"/>
    <x v="2"/>
    <x v="12"/>
    <x v="0"/>
    <x v="0"/>
    <x v="74"/>
    <x v="7"/>
    <x v="0"/>
    <x v="11"/>
    <m/>
    <m/>
    <x v="6"/>
    <x v="0"/>
  </r>
  <r>
    <x v="5389"/>
    <x v="7"/>
    <x v="5194"/>
    <x v="6"/>
    <x v="5389"/>
    <x v="1"/>
    <x v="15"/>
    <x v="0"/>
    <x v="1"/>
    <x v="346"/>
    <x v="15"/>
    <x v="0"/>
    <x v="0"/>
    <m/>
    <m/>
    <x v="30"/>
    <x v="3"/>
  </r>
  <r>
    <x v="5390"/>
    <x v="19"/>
    <x v="5195"/>
    <x v="7"/>
    <x v="5390"/>
    <x v="2"/>
    <x v="15"/>
    <x v="1"/>
    <x v="1"/>
    <x v="59"/>
    <x v="6"/>
    <x v="0"/>
    <x v="6"/>
    <m/>
    <m/>
    <x v="26"/>
    <x v="3"/>
  </r>
  <r>
    <x v="5391"/>
    <x v="21"/>
    <x v="5196"/>
    <x v="10"/>
    <x v="5391"/>
    <x v="5"/>
    <x v="18"/>
    <x v="2"/>
    <x v="0"/>
    <x v="219"/>
    <x v="13"/>
    <x v="1"/>
    <x v="3"/>
    <d v="2024-09-01T00:00:00"/>
    <d v="2024-11-04T00:00:00"/>
    <x v="5"/>
    <x v="3"/>
  </r>
  <r>
    <x v="5392"/>
    <x v="24"/>
    <x v="5197"/>
    <x v="3"/>
    <x v="5392"/>
    <x v="2"/>
    <x v="19"/>
    <x v="3"/>
    <x v="1"/>
    <x v="270"/>
    <x v="3"/>
    <x v="0"/>
    <x v="7"/>
    <m/>
    <m/>
    <x v="5"/>
    <x v="2"/>
  </r>
  <r>
    <x v="5393"/>
    <x v="6"/>
    <x v="5198"/>
    <x v="5"/>
    <x v="5393"/>
    <x v="1"/>
    <x v="17"/>
    <x v="1"/>
    <x v="0"/>
    <x v="273"/>
    <x v="14"/>
    <x v="1"/>
    <x v="8"/>
    <d v="2023-06-02T00:00:00"/>
    <d v="2024-01-13T00:00:00"/>
    <x v="5"/>
    <x v="3"/>
  </r>
  <r>
    <x v="5394"/>
    <x v="3"/>
    <x v="5199"/>
    <x v="3"/>
    <x v="5394"/>
    <x v="1"/>
    <x v="13"/>
    <x v="0"/>
    <x v="1"/>
    <x v="329"/>
    <x v="7"/>
    <x v="0"/>
    <x v="1"/>
    <m/>
    <m/>
    <x v="17"/>
    <x v="2"/>
  </r>
  <r>
    <x v="5395"/>
    <x v="13"/>
    <x v="5200"/>
    <x v="10"/>
    <x v="5395"/>
    <x v="4"/>
    <x v="2"/>
    <x v="3"/>
    <x v="0"/>
    <x v="135"/>
    <x v="0"/>
    <x v="1"/>
    <x v="10"/>
    <d v="2024-02-01T00:00:00"/>
    <d v="2024-06-12T00:00:00"/>
    <x v="30"/>
    <x v="3"/>
  </r>
  <r>
    <x v="5396"/>
    <x v="35"/>
    <x v="5201"/>
    <x v="2"/>
    <x v="5396"/>
    <x v="0"/>
    <x v="12"/>
    <x v="0"/>
    <x v="0"/>
    <x v="49"/>
    <x v="8"/>
    <x v="1"/>
    <x v="11"/>
    <d v="2024-06-19T00:00:00"/>
    <d v="2024-12-16T00:00:00"/>
    <x v="23"/>
    <x v="1"/>
  </r>
  <r>
    <x v="5397"/>
    <x v="31"/>
    <x v="5202"/>
    <x v="12"/>
    <x v="5397"/>
    <x v="0"/>
    <x v="2"/>
    <x v="1"/>
    <x v="0"/>
    <x v="217"/>
    <x v="7"/>
    <x v="0"/>
    <x v="1"/>
    <m/>
    <m/>
    <x v="30"/>
    <x v="3"/>
  </r>
  <r>
    <x v="5398"/>
    <x v="36"/>
    <x v="5203"/>
    <x v="6"/>
    <x v="5398"/>
    <x v="0"/>
    <x v="3"/>
    <x v="0"/>
    <x v="0"/>
    <x v="295"/>
    <x v="0"/>
    <x v="1"/>
    <x v="10"/>
    <d v="2024-09-18T00:00:00"/>
    <d v="2024-12-15T00:00:00"/>
    <x v="0"/>
    <x v="3"/>
  </r>
  <r>
    <x v="5399"/>
    <x v="25"/>
    <x v="3695"/>
    <x v="12"/>
    <x v="5399"/>
    <x v="5"/>
    <x v="7"/>
    <x v="1"/>
    <x v="0"/>
    <x v="191"/>
    <x v="16"/>
    <x v="0"/>
    <x v="10"/>
    <m/>
    <m/>
    <x v="26"/>
    <x v="3"/>
  </r>
  <r>
    <x v="5400"/>
    <x v="21"/>
    <x v="5204"/>
    <x v="10"/>
    <x v="5400"/>
    <x v="0"/>
    <x v="6"/>
    <x v="0"/>
    <x v="1"/>
    <x v="200"/>
    <x v="17"/>
    <x v="0"/>
    <x v="11"/>
    <m/>
    <m/>
    <x v="31"/>
    <x v="3"/>
  </r>
  <r>
    <x v="5401"/>
    <x v="26"/>
    <x v="5205"/>
    <x v="7"/>
    <x v="5401"/>
    <x v="1"/>
    <x v="13"/>
    <x v="4"/>
    <x v="1"/>
    <x v="387"/>
    <x v="14"/>
    <x v="0"/>
    <x v="3"/>
    <m/>
    <m/>
    <x v="19"/>
    <x v="3"/>
  </r>
  <r>
    <x v="5402"/>
    <x v="8"/>
    <x v="5206"/>
    <x v="7"/>
    <x v="5402"/>
    <x v="3"/>
    <x v="7"/>
    <x v="4"/>
    <x v="0"/>
    <x v="362"/>
    <x v="0"/>
    <x v="1"/>
    <x v="1"/>
    <d v="2023-08-20T00:00:00"/>
    <d v="2024-07-13T00:00:00"/>
    <x v="7"/>
    <x v="3"/>
  </r>
  <r>
    <x v="5403"/>
    <x v="33"/>
    <x v="5207"/>
    <x v="0"/>
    <x v="5403"/>
    <x v="5"/>
    <x v="14"/>
    <x v="1"/>
    <x v="1"/>
    <x v="20"/>
    <x v="0"/>
    <x v="1"/>
    <x v="5"/>
    <d v="2023-02-27T00:00:00"/>
    <d v="2024-01-08T00:00:00"/>
    <x v="5"/>
    <x v="0"/>
  </r>
  <r>
    <x v="5404"/>
    <x v="21"/>
    <x v="5208"/>
    <x v="10"/>
    <x v="5404"/>
    <x v="1"/>
    <x v="11"/>
    <x v="3"/>
    <x v="0"/>
    <x v="327"/>
    <x v="1"/>
    <x v="0"/>
    <x v="1"/>
    <m/>
    <m/>
    <x v="33"/>
    <x v="3"/>
  </r>
  <r>
    <x v="5405"/>
    <x v="11"/>
    <x v="5209"/>
    <x v="8"/>
    <x v="5405"/>
    <x v="3"/>
    <x v="4"/>
    <x v="0"/>
    <x v="0"/>
    <x v="165"/>
    <x v="0"/>
    <x v="0"/>
    <x v="3"/>
    <m/>
    <m/>
    <x v="9"/>
    <x v="3"/>
  </r>
  <r>
    <x v="5406"/>
    <x v="5"/>
    <x v="5210"/>
    <x v="4"/>
    <x v="5406"/>
    <x v="5"/>
    <x v="17"/>
    <x v="4"/>
    <x v="1"/>
    <x v="18"/>
    <x v="3"/>
    <x v="0"/>
    <x v="11"/>
    <m/>
    <m/>
    <x v="16"/>
    <x v="3"/>
  </r>
  <r>
    <x v="5407"/>
    <x v="25"/>
    <x v="5211"/>
    <x v="12"/>
    <x v="5407"/>
    <x v="0"/>
    <x v="4"/>
    <x v="4"/>
    <x v="1"/>
    <x v="83"/>
    <x v="7"/>
    <x v="0"/>
    <x v="11"/>
    <m/>
    <m/>
    <x v="20"/>
    <x v="3"/>
  </r>
  <r>
    <x v="5408"/>
    <x v="34"/>
    <x v="5212"/>
    <x v="5"/>
    <x v="5408"/>
    <x v="3"/>
    <x v="14"/>
    <x v="1"/>
    <x v="0"/>
    <x v="343"/>
    <x v="12"/>
    <x v="1"/>
    <x v="8"/>
    <d v="2024-07-23T00:00:00"/>
    <d v="2025-01-27T00:00:00"/>
    <x v="8"/>
    <x v="3"/>
  </r>
  <r>
    <x v="5409"/>
    <x v="34"/>
    <x v="2825"/>
    <x v="5"/>
    <x v="5409"/>
    <x v="5"/>
    <x v="18"/>
    <x v="4"/>
    <x v="1"/>
    <x v="99"/>
    <x v="7"/>
    <x v="0"/>
    <x v="0"/>
    <m/>
    <m/>
    <x v="15"/>
    <x v="3"/>
  </r>
  <r>
    <x v="5410"/>
    <x v="7"/>
    <x v="5213"/>
    <x v="6"/>
    <x v="5410"/>
    <x v="4"/>
    <x v="9"/>
    <x v="2"/>
    <x v="1"/>
    <x v="266"/>
    <x v="4"/>
    <x v="0"/>
    <x v="10"/>
    <m/>
    <m/>
    <x v="26"/>
    <x v="3"/>
  </r>
  <r>
    <x v="5411"/>
    <x v="4"/>
    <x v="5214"/>
    <x v="1"/>
    <x v="5411"/>
    <x v="1"/>
    <x v="3"/>
    <x v="2"/>
    <x v="1"/>
    <x v="117"/>
    <x v="16"/>
    <x v="1"/>
    <x v="3"/>
    <d v="2023-08-18T00:00:00"/>
    <d v="2024-12-25T00:00:00"/>
    <x v="0"/>
    <x v="0"/>
  </r>
  <r>
    <x v="5412"/>
    <x v="38"/>
    <x v="5215"/>
    <x v="0"/>
    <x v="5412"/>
    <x v="2"/>
    <x v="3"/>
    <x v="2"/>
    <x v="0"/>
    <x v="143"/>
    <x v="8"/>
    <x v="0"/>
    <x v="6"/>
    <m/>
    <m/>
    <x v="12"/>
    <x v="0"/>
  </r>
  <r>
    <x v="5413"/>
    <x v="35"/>
    <x v="5216"/>
    <x v="2"/>
    <x v="5413"/>
    <x v="0"/>
    <x v="7"/>
    <x v="2"/>
    <x v="1"/>
    <x v="58"/>
    <x v="19"/>
    <x v="0"/>
    <x v="1"/>
    <m/>
    <m/>
    <x v="12"/>
    <x v="1"/>
  </r>
  <r>
    <x v="5414"/>
    <x v="26"/>
    <x v="5217"/>
    <x v="7"/>
    <x v="5414"/>
    <x v="2"/>
    <x v="0"/>
    <x v="1"/>
    <x v="0"/>
    <x v="93"/>
    <x v="10"/>
    <x v="0"/>
    <x v="10"/>
    <m/>
    <m/>
    <x v="24"/>
    <x v="3"/>
  </r>
  <r>
    <x v="5415"/>
    <x v="25"/>
    <x v="5218"/>
    <x v="12"/>
    <x v="5415"/>
    <x v="4"/>
    <x v="16"/>
    <x v="3"/>
    <x v="1"/>
    <x v="7"/>
    <x v="17"/>
    <x v="1"/>
    <x v="7"/>
    <d v="2024-12-18T00:00:00"/>
    <d v="2025-01-13T00:00:00"/>
    <x v="9"/>
    <x v="3"/>
  </r>
  <r>
    <x v="5416"/>
    <x v="27"/>
    <x v="5219"/>
    <x v="3"/>
    <x v="5416"/>
    <x v="3"/>
    <x v="3"/>
    <x v="3"/>
    <x v="1"/>
    <x v="110"/>
    <x v="2"/>
    <x v="0"/>
    <x v="10"/>
    <m/>
    <m/>
    <x v="21"/>
    <x v="2"/>
  </r>
  <r>
    <x v="5417"/>
    <x v="16"/>
    <x v="5220"/>
    <x v="1"/>
    <x v="5417"/>
    <x v="1"/>
    <x v="17"/>
    <x v="0"/>
    <x v="1"/>
    <x v="197"/>
    <x v="3"/>
    <x v="1"/>
    <x v="0"/>
    <d v="2024-11-14T00:00:00"/>
    <d v="2024-12-14T00:00:00"/>
    <x v="12"/>
    <x v="0"/>
  </r>
  <r>
    <x v="5418"/>
    <x v="17"/>
    <x v="5221"/>
    <x v="6"/>
    <x v="5418"/>
    <x v="4"/>
    <x v="4"/>
    <x v="4"/>
    <x v="1"/>
    <x v="187"/>
    <x v="10"/>
    <x v="0"/>
    <x v="4"/>
    <m/>
    <m/>
    <x v="27"/>
    <x v="3"/>
  </r>
  <r>
    <x v="5419"/>
    <x v="3"/>
    <x v="5222"/>
    <x v="3"/>
    <x v="5419"/>
    <x v="4"/>
    <x v="12"/>
    <x v="2"/>
    <x v="0"/>
    <x v="294"/>
    <x v="9"/>
    <x v="1"/>
    <x v="1"/>
    <d v="2024-06-02T00:00:00"/>
    <d v="2024-08-15T00:00:00"/>
    <x v="7"/>
    <x v="2"/>
  </r>
  <r>
    <x v="5420"/>
    <x v="28"/>
    <x v="3142"/>
    <x v="4"/>
    <x v="5420"/>
    <x v="0"/>
    <x v="0"/>
    <x v="2"/>
    <x v="1"/>
    <x v="93"/>
    <x v="12"/>
    <x v="0"/>
    <x v="0"/>
    <m/>
    <m/>
    <x v="18"/>
    <x v="3"/>
  </r>
  <r>
    <x v="5421"/>
    <x v="35"/>
    <x v="5223"/>
    <x v="2"/>
    <x v="5421"/>
    <x v="4"/>
    <x v="7"/>
    <x v="0"/>
    <x v="0"/>
    <x v="105"/>
    <x v="7"/>
    <x v="0"/>
    <x v="9"/>
    <m/>
    <m/>
    <x v="23"/>
    <x v="1"/>
  </r>
  <r>
    <x v="5422"/>
    <x v="29"/>
    <x v="5224"/>
    <x v="4"/>
    <x v="5422"/>
    <x v="4"/>
    <x v="6"/>
    <x v="1"/>
    <x v="0"/>
    <x v="282"/>
    <x v="13"/>
    <x v="0"/>
    <x v="11"/>
    <m/>
    <m/>
    <x v="6"/>
    <x v="3"/>
  </r>
  <r>
    <x v="5423"/>
    <x v="14"/>
    <x v="5225"/>
    <x v="11"/>
    <x v="5423"/>
    <x v="4"/>
    <x v="5"/>
    <x v="0"/>
    <x v="1"/>
    <x v="149"/>
    <x v="16"/>
    <x v="1"/>
    <x v="8"/>
    <d v="2024-09-23T00:00:00"/>
    <d v="2024-11-23T00:00:00"/>
    <x v="20"/>
    <x v="2"/>
  </r>
  <r>
    <x v="5424"/>
    <x v="21"/>
    <x v="5226"/>
    <x v="10"/>
    <x v="5424"/>
    <x v="2"/>
    <x v="5"/>
    <x v="3"/>
    <x v="0"/>
    <x v="271"/>
    <x v="4"/>
    <x v="0"/>
    <x v="10"/>
    <m/>
    <m/>
    <x v="23"/>
    <x v="3"/>
  </r>
  <r>
    <x v="5425"/>
    <x v="28"/>
    <x v="5227"/>
    <x v="4"/>
    <x v="5425"/>
    <x v="2"/>
    <x v="6"/>
    <x v="2"/>
    <x v="1"/>
    <x v="213"/>
    <x v="3"/>
    <x v="1"/>
    <x v="7"/>
    <d v="2024-07-04T00:00:00"/>
    <d v="2024-10-07T00:00:00"/>
    <x v="28"/>
    <x v="3"/>
  </r>
  <r>
    <x v="5426"/>
    <x v="30"/>
    <x v="5228"/>
    <x v="12"/>
    <x v="5426"/>
    <x v="4"/>
    <x v="10"/>
    <x v="3"/>
    <x v="0"/>
    <x v="168"/>
    <x v="4"/>
    <x v="1"/>
    <x v="1"/>
    <d v="2024-06-02T00:00:00"/>
    <d v="2025-01-29T00:00:00"/>
    <x v="33"/>
    <x v="3"/>
  </r>
  <r>
    <x v="5427"/>
    <x v="3"/>
    <x v="5229"/>
    <x v="3"/>
    <x v="5427"/>
    <x v="5"/>
    <x v="3"/>
    <x v="4"/>
    <x v="1"/>
    <x v="231"/>
    <x v="3"/>
    <x v="1"/>
    <x v="5"/>
    <d v="2023-08-08T00:00:00"/>
    <d v="2024-06-22T00:00:00"/>
    <x v="27"/>
    <x v="2"/>
  </r>
  <r>
    <x v="5428"/>
    <x v="37"/>
    <x v="5230"/>
    <x v="5"/>
    <x v="5428"/>
    <x v="2"/>
    <x v="10"/>
    <x v="1"/>
    <x v="1"/>
    <x v="68"/>
    <x v="16"/>
    <x v="0"/>
    <x v="2"/>
    <m/>
    <m/>
    <x v="33"/>
    <x v="3"/>
  </r>
  <r>
    <x v="5429"/>
    <x v="19"/>
    <x v="5231"/>
    <x v="7"/>
    <x v="5429"/>
    <x v="4"/>
    <x v="11"/>
    <x v="2"/>
    <x v="0"/>
    <x v="165"/>
    <x v="7"/>
    <x v="1"/>
    <x v="8"/>
    <d v="2024-05-11T00:00:00"/>
    <d v="2024-09-04T00:00:00"/>
    <x v="27"/>
    <x v="3"/>
  </r>
  <r>
    <x v="5430"/>
    <x v="6"/>
    <x v="5232"/>
    <x v="5"/>
    <x v="5430"/>
    <x v="0"/>
    <x v="9"/>
    <x v="1"/>
    <x v="0"/>
    <x v="293"/>
    <x v="5"/>
    <x v="0"/>
    <x v="1"/>
    <m/>
    <m/>
    <x v="20"/>
    <x v="3"/>
  </r>
  <r>
    <x v="5431"/>
    <x v="27"/>
    <x v="5233"/>
    <x v="3"/>
    <x v="5431"/>
    <x v="2"/>
    <x v="2"/>
    <x v="4"/>
    <x v="0"/>
    <x v="146"/>
    <x v="8"/>
    <x v="1"/>
    <x v="3"/>
    <d v="2023-05-24T00:00:00"/>
    <d v="2024-06-10T00:00:00"/>
    <x v="30"/>
    <x v="2"/>
  </r>
  <r>
    <x v="5432"/>
    <x v="21"/>
    <x v="5234"/>
    <x v="10"/>
    <x v="5432"/>
    <x v="2"/>
    <x v="19"/>
    <x v="2"/>
    <x v="1"/>
    <x v="268"/>
    <x v="4"/>
    <x v="0"/>
    <x v="1"/>
    <m/>
    <m/>
    <x v="32"/>
    <x v="3"/>
  </r>
  <r>
    <x v="5433"/>
    <x v="18"/>
    <x v="5235"/>
    <x v="9"/>
    <x v="5433"/>
    <x v="1"/>
    <x v="17"/>
    <x v="2"/>
    <x v="1"/>
    <x v="134"/>
    <x v="12"/>
    <x v="0"/>
    <x v="2"/>
    <m/>
    <m/>
    <x v="20"/>
    <x v="3"/>
  </r>
  <r>
    <x v="5434"/>
    <x v="13"/>
    <x v="2930"/>
    <x v="10"/>
    <x v="5434"/>
    <x v="5"/>
    <x v="12"/>
    <x v="2"/>
    <x v="0"/>
    <x v="238"/>
    <x v="9"/>
    <x v="1"/>
    <x v="4"/>
    <d v="2024-04-22T00:00:00"/>
    <d v="2025-01-20T00:00:00"/>
    <x v="36"/>
    <x v="3"/>
  </r>
  <r>
    <x v="5435"/>
    <x v="8"/>
    <x v="5236"/>
    <x v="7"/>
    <x v="5435"/>
    <x v="5"/>
    <x v="15"/>
    <x v="1"/>
    <x v="1"/>
    <x v="60"/>
    <x v="13"/>
    <x v="1"/>
    <x v="5"/>
    <d v="2023-02-28T00:00:00"/>
    <d v="2024-10-13T00:00:00"/>
    <x v="11"/>
    <x v="3"/>
  </r>
  <r>
    <x v="5436"/>
    <x v="0"/>
    <x v="5237"/>
    <x v="0"/>
    <x v="5436"/>
    <x v="4"/>
    <x v="13"/>
    <x v="3"/>
    <x v="1"/>
    <x v="277"/>
    <x v="5"/>
    <x v="0"/>
    <x v="10"/>
    <m/>
    <m/>
    <x v="29"/>
    <x v="0"/>
  </r>
  <r>
    <x v="5437"/>
    <x v="14"/>
    <x v="5238"/>
    <x v="11"/>
    <x v="5437"/>
    <x v="3"/>
    <x v="16"/>
    <x v="1"/>
    <x v="1"/>
    <x v="383"/>
    <x v="9"/>
    <x v="0"/>
    <x v="4"/>
    <m/>
    <m/>
    <x v="28"/>
    <x v="2"/>
  </r>
  <r>
    <x v="5438"/>
    <x v="20"/>
    <x v="5239"/>
    <x v="8"/>
    <x v="5438"/>
    <x v="2"/>
    <x v="15"/>
    <x v="2"/>
    <x v="1"/>
    <x v="186"/>
    <x v="19"/>
    <x v="0"/>
    <x v="6"/>
    <m/>
    <m/>
    <x v="35"/>
    <x v="3"/>
  </r>
  <r>
    <x v="5439"/>
    <x v="8"/>
    <x v="5240"/>
    <x v="7"/>
    <x v="5439"/>
    <x v="0"/>
    <x v="2"/>
    <x v="2"/>
    <x v="1"/>
    <x v="224"/>
    <x v="10"/>
    <x v="0"/>
    <x v="0"/>
    <m/>
    <m/>
    <x v="27"/>
    <x v="3"/>
  </r>
  <r>
    <x v="5440"/>
    <x v="6"/>
    <x v="5241"/>
    <x v="5"/>
    <x v="5440"/>
    <x v="3"/>
    <x v="8"/>
    <x v="1"/>
    <x v="1"/>
    <x v="246"/>
    <x v="15"/>
    <x v="1"/>
    <x v="7"/>
    <d v="2025-02-04T00:00:00"/>
    <d v="2025-02-21T00:00:00"/>
    <x v="35"/>
    <x v="3"/>
  </r>
  <r>
    <x v="5441"/>
    <x v="23"/>
    <x v="5242"/>
    <x v="9"/>
    <x v="5441"/>
    <x v="0"/>
    <x v="4"/>
    <x v="4"/>
    <x v="0"/>
    <x v="213"/>
    <x v="6"/>
    <x v="0"/>
    <x v="1"/>
    <m/>
    <m/>
    <x v="23"/>
    <x v="3"/>
  </r>
  <r>
    <x v="5442"/>
    <x v="4"/>
    <x v="5243"/>
    <x v="1"/>
    <x v="5442"/>
    <x v="2"/>
    <x v="17"/>
    <x v="3"/>
    <x v="0"/>
    <x v="111"/>
    <x v="19"/>
    <x v="0"/>
    <x v="0"/>
    <m/>
    <m/>
    <x v="13"/>
    <x v="0"/>
  </r>
  <r>
    <x v="5443"/>
    <x v="4"/>
    <x v="5244"/>
    <x v="1"/>
    <x v="5443"/>
    <x v="0"/>
    <x v="0"/>
    <x v="4"/>
    <x v="0"/>
    <x v="18"/>
    <x v="4"/>
    <x v="0"/>
    <x v="8"/>
    <m/>
    <m/>
    <x v="34"/>
    <x v="0"/>
  </r>
  <r>
    <x v="5444"/>
    <x v="19"/>
    <x v="5245"/>
    <x v="7"/>
    <x v="5444"/>
    <x v="5"/>
    <x v="18"/>
    <x v="3"/>
    <x v="1"/>
    <x v="307"/>
    <x v="14"/>
    <x v="0"/>
    <x v="11"/>
    <m/>
    <m/>
    <x v="7"/>
    <x v="3"/>
  </r>
  <r>
    <x v="5445"/>
    <x v="11"/>
    <x v="5246"/>
    <x v="8"/>
    <x v="5445"/>
    <x v="4"/>
    <x v="8"/>
    <x v="4"/>
    <x v="0"/>
    <x v="162"/>
    <x v="16"/>
    <x v="0"/>
    <x v="7"/>
    <m/>
    <m/>
    <x v="28"/>
    <x v="3"/>
  </r>
  <r>
    <x v="5446"/>
    <x v="23"/>
    <x v="5247"/>
    <x v="9"/>
    <x v="5446"/>
    <x v="3"/>
    <x v="2"/>
    <x v="1"/>
    <x v="1"/>
    <x v="303"/>
    <x v="3"/>
    <x v="1"/>
    <x v="1"/>
    <d v="2023-08-06T00:00:00"/>
    <d v="2024-03-11T00:00:00"/>
    <x v="20"/>
    <x v="3"/>
  </r>
  <r>
    <x v="5447"/>
    <x v="37"/>
    <x v="5248"/>
    <x v="5"/>
    <x v="5447"/>
    <x v="5"/>
    <x v="12"/>
    <x v="4"/>
    <x v="0"/>
    <x v="66"/>
    <x v="1"/>
    <x v="1"/>
    <x v="2"/>
    <d v="2023-03-06T00:00:00"/>
    <d v="2024-05-24T00:00:00"/>
    <x v="14"/>
    <x v="3"/>
  </r>
  <r>
    <x v="5448"/>
    <x v="8"/>
    <x v="5249"/>
    <x v="7"/>
    <x v="5448"/>
    <x v="5"/>
    <x v="6"/>
    <x v="2"/>
    <x v="0"/>
    <x v="149"/>
    <x v="8"/>
    <x v="0"/>
    <x v="7"/>
    <m/>
    <m/>
    <x v="13"/>
    <x v="3"/>
  </r>
  <r>
    <x v="5449"/>
    <x v="12"/>
    <x v="5250"/>
    <x v="9"/>
    <x v="5449"/>
    <x v="0"/>
    <x v="18"/>
    <x v="3"/>
    <x v="1"/>
    <x v="318"/>
    <x v="1"/>
    <x v="0"/>
    <x v="2"/>
    <m/>
    <m/>
    <x v="28"/>
    <x v="3"/>
  </r>
  <r>
    <x v="5450"/>
    <x v="14"/>
    <x v="5251"/>
    <x v="11"/>
    <x v="5450"/>
    <x v="4"/>
    <x v="19"/>
    <x v="2"/>
    <x v="1"/>
    <x v="320"/>
    <x v="14"/>
    <x v="1"/>
    <x v="9"/>
    <d v="2023-05-01T00:00:00"/>
    <d v="2024-08-08T00:00:00"/>
    <x v="6"/>
    <x v="2"/>
  </r>
  <r>
    <x v="5451"/>
    <x v="8"/>
    <x v="5252"/>
    <x v="7"/>
    <x v="5451"/>
    <x v="4"/>
    <x v="17"/>
    <x v="4"/>
    <x v="0"/>
    <x v="160"/>
    <x v="2"/>
    <x v="0"/>
    <x v="2"/>
    <m/>
    <m/>
    <x v="36"/>
    <x v="3"/>
  </r>
  <r>
    <x v="5452"/>
    <x v="21"/>
    <x v="5253"/>
    <x v="10"/>
    <x v="5452"/>
    <x v="5"/>
    <x v="8"/>
    <x v="2"/>
    <x v="0"/>
    <x v="34"/>
    <x v="5"/>
    <x v="1"/>
    <x v="8"/>
    <d v="2023-10-18T00:00:00"/>
    <d v="2024-10-30T00:00:00"/>
    <x v="15"/>
    <x v="3"/>
  </r>
  <r>
    <x v="5453"/>
    <x v="2"/>
    <x v="5254"/>
    <x v="2"/>
    <x v="5453"/>
    <x v="5"/>
    <x v="14"/>
    <x v="2"/>
    <x v="0"/>
    <x v="224"/>
    <x v="15"/>
    <x v="1"/>
    <x v="9"/>
    <d v="2023-07-21T00:00:00"/>
    <d v="2024-06-10T00:00:00"/>
    <x v="23"/>
    <x v="1"/>
  </r>
  <r>
    <x v="5454"/>
    <x v="38"/>
    <x v="5255"/>
    <x v="0"/>
    <x v="5454"/>
    <x v="3"/>
    <x v="18"/>
    <x v="0"/>
    <x v="0"/>
    <x v="367"/>
    <x v="9"/>
    <x v="1"/>
    <x v="5"/>
    <d v="2023-03-05T00:00:00"/>
    <d v="2023-03-07T00:00:00"/>
    <x v="6"/>
    <x v="0"/>
  </r>
  <r>
    <x v="5455"/>
    <x v="6"/>
    <x v="5256"/>
    <x v="5"/>
    <x v="5455"/>
    <x v="2"/>
    <x v="9"/>
    <x v="1"/>
    <x v="1"/>
    <x v="304"/>
    <x v="1"/>
    <x v="0"/>
    <x v="4"/>
    <m/>
    <m/>
    <x v="26"/>
    <x v="3"/>
  </r>
  <r>
    <x v="5456"/>
    <x v="13"/>
    <x v="5257"/>
    <x v="10"/>
    <x v="5456"/>
    <x v="1"/>
    <x v="17"/>
    <x v="2"/>
    <x v="1"/>
    <x v="297"/>
    <x v="15"/>
    <x v="1"/>
    <x v="4"/>
    <d v="2023-03-16T00:00:00"/>
    <d v="2024-08-06T00:00:00"/>
    <x v="15"/>
    <x v="3"/>
  </r>
  <r>
    <x v="5457"/>
    <x v="29"/>
    <x v="5258"/>
    <x v="4"/>
    <x v="5457"/>
    <x v="0"/>
    <x v="3"/>
    <x v="0"/>
    <x v="0"/>
    <x v="21"/>
    <x v="2"/>
    <x v="0"/>
    <x v="1"/>
    <m/>
    <m/>
    <x v="11"/>
    <x v="3"/>
  </r>
  <r>
    <x v="5458"/>
    <x v="38"/>
    <x v="5259"/>
    <x v="0"/>
    <x v="5458"/>
    <x v="1"/>
    <x v="6"/>
    <x v="3"/>
    <x v="0"/>
    <x v="135"/>
    <x v="10"/>
    <x v="0"/>
    <x v="6"/>
    <m/>
    <m/>
    <x v="5"/>
    <x v="0"/>
  </r>
  <r>
    <x v="5459"/>
    <x v="30"/>
    <x v="5260"/>
    <x v="12"/>
    <x v="5459"/>
    <x v="5"/>
    <x v="18"/>
    <x v="4"/>
    <x v="1"/>
    <x v="83"/>
    <x v="6"/>
    <x v="0"/>
    <x v="0"/>
    <m/>
    <m/>
    <x v="34"/>
    <x v="3"/>
  </r>
  <r>
    <x v="5460"/>
    <x v="21"/>
    <x v="5261"/>
    <x v="10"/>
    <x v="5460"/>
    <x v="5"/>
    <x v="1"/>
    <x v="0"/>
    <x v="0"/>
    <x v="301"/>
    <x v="0"/>
    <x v="0"/>
    <x v="1"/>
    <m/>
    <m/>
    <x v="24"/>
    <x v="3"/>
  </r>
  <r>
    <x v="5461"/>
    <x v="29"/>
    <x v="5262"/>
    <x v="4"/>
    <x v="5461"/>
    <x v="4"/>
    <x v="5"/>
    <x v="4"/>
    <x v="1"/>
    <x v="330"/>
    <x v="3"/>
    <x v="1"/>
    <x v="4"/>
    <d v="2025-02-13T00:00:00"/>
    <d v="2025-02-24T00:00:00"/>
    <x v="2"/>
    <x v="3"/>
  </r>
  <r>
    <x v="5462"/>
    <x v="19"/>
    <x v="3898"/>
    <x v="7"/>
    <x v="5462"/>
    <x v="2"/>
    <x v="6"/>
    <x v="1"/>
    <x v="1"/>
    <x v="6"/>
    <x v="8"/>
    <x v="0"/>
    <x v="7"/>
    <m/>
    <m/>
    <x v="23"/>
    <x v="3"/>
  </r>
  <r>
    <x v="5463"/>
    <x v="8"/>
    <x v="5263"/>
    <x v="7"/>
    <x v="5463"/>
    <x v="4"/>
    <x v="15"/>
    <x v="4"/>
    <x v="1"/>
    <x v="13"/>
    <x v="5"/>
    <x v="1"/>
    <x v="2"/>
    <d v="2024-01-05T00:00:00"/>
    <d v="2024-11-08T00:00:00"/>
    <x v="10"/>
    <x v="3"/>
  </r>
  <r>
    <x v="5464"/>
    <x v="4"/>
    <x v="5264"/>
    <x v="1"/>
    <x v="5464"/>
    <x v="3"/>
    <x v="5"/>
    <x v="1"/>
    <x v="1"/>
    <x v="371"/>
    <x v="14"/>
    <x v="1"/>
    <x v="1"/>
    <d v="2023-12-01T00:00:00"/>
    <d v="2024-04-20T00:00:00"/>
    <x v="12"/>
    <x v="0"/>
  </r>
  <r>
    <x v="5465"/>
    <x v="34"/>
    <x v="5265"/>
    <x v="5"/>
    <x v="5465"/>
    <x v="5"/>
    <x v="8"/>
    <x v="4"/>
    <x v="0"/>
    <x v="363"/>
    <x v="2"/>
    <x v="0"/>
    <x v="3"/>
    <m/>
    <m/>
    <x v="2"/>
    <x v="3"/>
  </r>
  <r>
    <x v="5466"/>
    <x v="3"/>
    <x v="5266"/>
    <x v="3"/>
    <x v="5466"/>
    <x v="0"/>
    <x v="17"/>
    <x v="0"/>
    <x v="1"/>
    <x v="179"/>
    <x v="16"/>
    <x v="1"/>
    <x v="11"/>
    <d v="2023-12-16T00:00:00"/>
    <d v="2024-10-18T00:00:00"/>
    <x v="5"/>
    <x v="2"/>
  </r>
  <r>
    <x v="5467"/>
    <x v="19"/>
    <x v="5267"/>
    <x v="7"/>
    <x v="5467"/>
    <x v="3"/>
    <x v="4"/>
    <x v="2"/>
    <x v="1"/>
    <x v="6"/>
    <x v="15"/>
    <x v="0"/>
    <x v="6"/>
    <m/>
    <m/>
    <x v="17"/>
    <x v="3"/>
  </r>
  <r>
    <x v="5468"/>
    <x v="2"/>
    <x v="5268"/>
    <x v="2"/>
    <x v="5468"/>
    <x v="2"/>
    <x v="9"/>
    <x v="2"/>
    <x v="0"/>
    <x v="110"/>
    <x v="18"/>
    <x v="1"/>
    <x v="8"/>
    <d v="2024-12-30T00:00:00"/>
    <d v="2025-01-30T00:00:00"/>
    <x v="19"/>
    <x v="1"/>
  </r>
  <r>
    <x v="5469"/>
    <x v="21"/>
    <x v="5269"/>
    <x v="10"/>
    <x v="5469"/>
    <x v="4"/>
    <x v="3"/>
    <x v="2"/>
    <x v="0"/>
    <x v="166"/>
    <x v="0"/>
    <x v="1"/>
    <x v="2"/>
    <d v="2024-01-17T00:00:00"/>
    <d v="2025-01-14T00:00:00"/>
    <x v="16"/>
    <x v="3"/>
  </r>
  <r>
    <x v="5470"/>
    <x v="24"/>
    <x v="5270"/>
    <x v="3"/>
    <x v="5470"/>
    <x v="3"/>
    <x v="16"/>
    <x v="4"/>
    <x v="1"/>
    <x v="125"/>
    <x v="7"/>
    <x v="0"/>
    <x v="8"/>
    <m/>
    <m/>
    <x v="7"/>
    <x v="2"/>
  </r>
  <r>
    <x v="5471"/>
    <x v="31"/>
    <x v="5271"/>
    <x v="12"/>
    <x v="5471"/>
    <x v="2"/>
    <x v="0"/>
    <x v="0"/>
    <x v="1"/>
    <x v="336"/>
    <x v="9"/>
    <x v="0"/>
    <x v="4"/>
    <m/>
    <m/>
    <x v="4"/>
    <x v="3"/>
  </r>
  <r>
    <x v="5472"/>
    <x v="4"/>
    <x v="5272"/>
    <x v="1"/>
    <x v="5472"/>
    <x v="2"/>
    <x v="16"/>
    <x v="2"/>
    <x v="0"/>
    <x v="161"/>
    <x v="14"/>
    <x v="0"/>
    <x v="5"/>
    <m/>
    <m/>
    <x v="31"/>
    <x v="0"/>
  </r>
  <r>
    <x v="5473"/>
    <x v="22"/>
    <x v="5273"/>
    <x v="11"/>
    <x v="5473"/>
    <x v="1"/>
    <x v="18"/>
    <x v="1"/>
    <x v="0"/>
    <x v="325"/>
    <x v="14"/>
    <x v="1"/>
    <x v="0"/>
    <d v="2023-09-30T00:00:00"/>
    <d v="2024-10-06T00:00:00"/>
    <x v="9"/>
    <x v="2"/>
  </r>
  <r>
    <x v="5474"/>
    <x v="6"/>
    <x v="5274"/>
    <x v="5"/>
    <x v="5474"/>
    <x v="2"/>
    <x v="8"/>
    <x v="1"/>
    <x v="0"/>
    <x v="171"/>
    <x v="18"/>
    <x v="0"/>
    <x v="1"/>
    <m/>
    <m/>
    <x v="13"/>
    <x v="3"/>
  </r>
  <r>
    <x v="5475"/>
    <x v="29"/>
    <x v="5275"/>
    <x v="4"/>
    <x v="5475"/>
    <x v="1"/>
    <x v="1"/>
    <x v="0"/>
    <x v="1"/>
    <x v="416"/>
    <x v="12"/>
    <x v="0"/>
    <x v="7"/>
    <m/>
    <m/>
    <x v="34"/>
    <x v="3"/>
  </r>
  <r>
    <x v="5476"/>
    <x v="19"/>
    <x v="5276"/>
    <x v="7"/>
    <x v="5476"/>
    <x v="1"/>
    <x v="7"/>
    <x v="4"/>
    <x v="0"/>
    <x v="156"/>
    <x v="7"/>
    <x v="1"/>
    <x v="9"/>
    <d v="2024-10-04T00:00:00"/>
    <d v="2024-12-06T00:00:00"/>
    <x v="9"/>
    <x v="3"/>
  </r>
  <r>
    <x v="5477"/>
    <x v="21"/>
    <x v="5277"/>
    <x v="10"/>
    <x v="5477"/>
    <x v="0"/>
    <x v="18"/>
    <x v="3"/>
    <x v="1"/>
    <x v="293"/>
    <x v="10"/>
    <x v="1"/>
    <x v="3"/>
    <d v="2024-04-24T00:00:00"/>
    <d v="2024-12-29T00:00:00"/>
    <x v="28"/>
    <x v="3"/>
  </r>
  <r>
    <x v="5478"/>
    <x v="1"/>
    <x v="5278"/>
    <x v="1"/>
    <x v="5478"/>
    <x v="2"/>
    <x v="16"/>
    <x v="0"/>
    <x v="0"/>
    <x v="79"/>
    <x v="12"/>
    <x v="1"/>
    <x v="5"/>
    <d v="2023-11-09T00:00:00"/>
    <d v="2024-06-10T00:00:00"/>
    <x v="2"/>
    <x v="0"/>
  </r>
  <r>
    <x v="5479"/>
    <x v="33"/>
    <x v="5279"/>
    <x v="0"/>
    <x v="5479"/>
    <x v="3"/>
    <x v="4"/>
    <x v="1"/>
    <x v="0"/>
    <x v="95"/>
    <x v="6"/>
    <x v="0"/>
    <x v="3"/>
    <m/>
    <m/>
    <x v="5"/>
    <x v="0"/>
  </r>
  <r>
    <x v="5480"/>
    <x v="23"/>
    <x v="5280"/>
    <x v="9"/>
    <x v="5480"/>
    <x v="2"/>
    <x v="2"/>
    <x v="4"/>
    <x v="0"/>
    <x v="3"/>
    <x v="7"/>
    <x v="0"/>
    <x v="9"/>
    <m/>
    <m/>
    <x v="1"/>
    <x v="3"/>
  </r>
  <r>
    <x v="5481"/>
    <x v="20"/>
    <x v="5281"/>
    <x v="8"/>
    <x v="5481"/>
    <x v="2"/>
    <x v="6"/>
    <x v="2"/>
    <x v="1"/>
    <x v="270"/>
    <x v="3"/>
    <x v="1"/>
    <x v="11"/>
    <d v="2023-10-23T00:00:00"/>
    <d v="2024-03-23T00:00:00"/>
    <x v="31"/>
    <x v="3"/>
  </r>
  <r>
    <x v="5482"/>
    <x v="12"/>
    <x v="5282"/>
    <x v="9"/>
    <x v="5482"/>
    <x v="4"/>
    <x v="18"/>
    <x v="0"/>
    <x v="1"/>
    <x v="120"/>
    <x v="16"/>
    <x v="0"/>
    <x v="1"/>
    <m/>
    <m/>
    <x v="28"/>
    <x v="3"/>
  </r>
  <r>
    <x v="5483"/>
    <x v="21"/>
    <x v="5283"/>
    <x v="10"/>
    <x v="5483"/>
    <x v="4"/>
    <x v="8"/>
    <x v="0"/>
    <x v="1"/>
    <x v="25"/>
    <x v="10"/>
    <x v="1"/>
    <x v="2"/>
    <d v="2024-01-07T00:00:00"/>
    <d v="2024-10-19T00:00:00"/>
    <x v="16"/>
    <x v="3"/>
  </r>
  <r>
    <x v="5484"/>
    <x v="34"/>
    <x v="5284"/>
    <x v="5"/>
    <x v="5484"/>
    <x v="3"/>
    <x v="2"/>
    <x v="3"/>
    <x v="0"/>
    <x v="405"/>
    <x v="4"/>
    <x v="0"/>
    <x v="0"/>
    <m/>
    <m/>
    <x v="3"/>
    <x v="3"/>
  </r>
  <r>
    <x v="5485"/>
    <x v="19"/>
    <x v="5285"/>
    <x v="7"/>
    <x v="5485"/>
    <x v="0"/>
    <x v="0"/>
    <x v="4"/>
    <x v="0"/>
    <x v="196"/>
    <x v="18"/>
    <x v="1"/>
    <x v="5"/>
    <d v="2023-08-05T00:00:00"/>
    <d v="2024-07-22T00:00:00"/>
    <x v="34"/>
    <x v="3"/>
  </r>
  <r>
    <x v="5486"/>
    <x v="29"/>
    <x v="5286"/>
    <x v="4"/>
    <x v="5486"/>
    <x v="4"/>
    <x v="19"/>
    <x v="3"/>
    <x v="1"/>
    <x v="72"/>
    <x v="15"/>
    <x v="0"/>
    <x v="2"/>
    <m/>
    <m/>
    <x v="32"/>
    <x v="3"/>
  </r>
  <r>
    <x v="5487"/>
    <x v="38"/>
    <x v="5287"/>
    <x v="0"/>
    <x v="5487"/>
    <x v="3"/>
    <x v="10"/>
    <x v="1"/>
    <x v="1"/>
    <x v="63"/>
    <x v="18"/>
    <x v="1"/>
    <x v="6"/>
    <d v="2024-09-08T00:00:00"/>
    <d v="2024-12-14T00:00:00"/>
    <x v="8"/>
    <x v="0"/>
  </r>
  <r>
    <x v="5488"/>
    <x v="4"/>
    <x v="5288"/>
    <x v="1"/>
    <x v="5488"/>
    <x v="2"/>
    <x v="1"/>
    <x v="4"/>
    <x v="0"/>
    <x v="15"/>
    <x v="8"/>
    <x v="1"/>
    <x v="0"/>
    <d v="2024-02-20T00:00:00"/>
    <d v="2024-12-28T00:00:00"/>
    <x v="15"/>
    <x v="0"/>
  </r>
  <r>
    <x v="5489"/>
    <x v="3"/>
    <x v="5289"/>
    <x v="3"/>
    <x v="5489"/>
    <x v="1"/>
    <x v="13"/>
    <x v="4"/>
    <x v="0"/>
    <x v="184"/>
    <x v="16"/>
    <x v="0"/>
    <x v="10"/>
    <m/>
    <m/>
    <x v="19"/>
    <x v="2"/>
  </r>
  <r>
    <x v="5490"/>
    <x v="29"/>
    <x v="5290"/>
    <x v="4"/>
    <x v="5490"/>
    <x v="5"/>
    <x v="16"/>
    <x v="0"/>
    <x v="0"/>
    <x v="323"/>
    <x v="14"/>
    <x v="0"/>
    <x v="2"/>
    <m/>
    <m/>
    <x v="5"/>
    <x v="3"/>
  </r>
  <r>
    <x v="5491"/>
    <x v="4"/>
    <x v="5291"/>
    <x v="1"/>
    <x v="5491"/>
    <x v="4"/>
    <x v="1"/>
    <x v="2"/>
    <x v="1"/>
    <x v="264"/>
    <x v="11"/>
    <x v="1"/>
    <x v="2"/>
    <d v="2024-12-03T00:00:00"/>
    <d v="2025-02-15T00:00:00"/>
    <x v="6"/>
    <x v="0"/>
  </r>
  <r>
    <x v="5492"/>
    <x v="23"/>
    <x v="5292"/>
    <x v="9"/>
    <x v="5492"/>
    <x v="4"/>
    <x v="4"/>
    <x v="0"/>
    <x v="0"/>
    <x v="404"/>
    <x v="14"/>
    <x v="1"/>
    <x v="1"/>
    <d v="2025-01-12T00:00:00"/>
    <d v="2025-02-26T00:00:00"/>
    <x v="12"/>
    <x v="3"/>
  </r>
  <r>
    <x v="5493"/>
    <x v="4"/>
    <x v="5293"/>
    <x v="1"/>
    <x v="5493"/>
    <x v="4"/>
    <x v="5"/>
    <x v="0"/>
    <x v="1"/>
    <x v="36"/>
    <x v="7"/>
    <x v="0"/>
    <x v="9"/>
    <m/>
    <m/>
    <x v="19"/>
    <x v="0"/>
  </r>
  <r>
    <x v="5494"/>
    <x v="38"/>
    <x v="5294"/>
    <x v="0"/>
    <x v="5494"/>
    <x v="2"/>
    <x v="19"/>
    <x v="1"/>
    <x v="0"/>
    <x v="55"/>
    <x v="2"/>
    <x v="0"/>
    <x v="6"/>
    <m/>
    <m/>
    <x v="9"/>
    <x v="0"/>
  </r>
  <r>
    <x v="5495"/>
    <x v="20"/>
    <x v="5295"/>
    <x v="8"/>
    <x v="5495"/>
    <x v="0"/>
    <x v="5"/>
    <x v="0"/>
    <x v="0"/>
    <x v="178"/>
    <x v="16"/>
    <x v="1"/>
    <x v="7"/>
    <d v="2023-03-22T00:00:00"/>
    <d v="2025-01-14T00:00:00"/>
    <x v="28"/>
    <x v="3"/>
  </r>
  <r>
    <x v="5496"/>
    <x v="4"/>
    <x v="5296"/>
    <x v="1"/>
    <x v="5496"/>
    <x v="3"/>
    <x v="7"/>
    <x v="0"/>
    <x v="0"/>
    <x v="342"/>
    <x v="8"/>
    <x v="0"/>
    <x v="5"/>
    <m/>
    <m/>
    <x v="24"/>
    <x v="0"/>
  </r>
  <r>
    <x v="5497"/>
    <x v="11"/>
    <x v="5297"/>
    <x v="8"/>
    <x v="5497"/>
    <x v="5"/>
    <x v="0"/>
    <x v="3"/>
    <x v="0"/>
    <x v="382"/>
    <x v="3"/>
    <x v="1"/>
    <x v="11"/>
    <d v="2023-10-12T00:00:00"/>
    <d v="2024-02-27T00:00:00"/>
    <x v="27"/>
    <x v="3"/>
  </r>
  <r>
    <x v="5498"/>
    <x v="16"/>
    <x v="5298"/>
    <x v="1"/>
    <x v="5498"/>
    <x v="1"/>
    <x v="13"/>
    <x v="1"/>
    <x v="0"/>
    <x v="213"/>
    <x v="9"/>
    <x v="0"/>
    <x v="0"/>
    <m/>
    <m/>
    <x v="21"/>
    <x v="0"/>
  </r>
  <r>
    <x v="5499"/>
    <x v="12"/>
    <x v="5299"/>
    <x v="9"/>
    <x v="5499"/>
    <x v="3"/>
    <x v="3"/>
    <x v="3"/>
    <x v="1"/>
    <x v="363"/>
    <x v="5"/>
    <x v="0"/>
    <x v="9"/>
    <m/>
    <m/>
    <x v="29"/>
    <x v="3"/>
  </r>
  <r>
    <x v="5500"/>
    <x v="7"/>
    <x v="5300"/>
    <x v="6"/>
    <x v="5500"/>
    <x v="1"/>
    <x v="7"/>
    <x v="0"/>
    <x v="1"/>
    <x v="217"/>
    <x v="16"/>
    <x v="1"/>
    <x v="11"/>
    <d v="2024-02-17T00:00:00"/>
    <d v="2024-11-04T00:00:00"/>
    <x v="29"/>
    <x v="3"/>
  </r>
  <r>
    <x v="5501"/>
    <x v="32"/>
    <x v="5301"/>
    <x v="11"/>
    <x v="5501"/>
    <x v="2"/>
    <x v="6"/>
    <x v="0"/>
    <x v="1"/>
    <x v="83"/>
    <x v="3"/>
    <x v="0"/>
    <x v="2"/>
    <m/>
    <m/>
    <x v="26"/>
    <x v="2"/>
  </r>
  <r>
    <x v="5502"/>
    <x v="2"/>
    <x v="5302"/>
    <x v="2"/>
    <x v="5502"/>
    <x v="1"/>
    <x v="17"/>
    <x v="0"/>
    <x v="0"/>
    <x v="97"/>
    <x v="10"/>
    <x v="1"/>
    <x v="11"/>
    <d v="2024-08-11T00:00:00"/>
    <d v="2024-12-16T00:00:00"/>
    <x v="32"/>
    <x v="1"/>
  </r>
  <r>
    <x v="5503"/>
    <x v="27"/>
    <x v="5303"/>
    <x v="3"/>
    <x v="5503"/>
    <x v="3"/>
    <x v="2"/>
    <x v="0"/>
    <x v="0"/>
    <x v="361"/>
    <x v="18"/>
    <x v="0"/>
    <x v="3"/>
    <m/>
    <m/>
    <x v="5"/>
    <x v="2"/>
  </r>
  <r>
    <x v="5504"/>
    <x v="7"/>
    <x v="5304"/>
    <x v="6"/>
    <x v="5504"/>
    <x v="3"/>
    <x v="10"/>
    <x v="2"/>
    <x v="1"/>
    <x v="162"/>
    <x v="16"/>
    <x v="1"/>
    <x v="4"/>
    <d v="2024-10-28T00:00:00"/>
    <d v="2024-11-12T00:00:00"/>
    <x v="19"/>
    <x v="3"/>
  </r>
  <r>
    <x v="5505"/>
    <x v="7"/>
    <x v="5305"/>
    <x v="6"/>
    <x v="5505"/>
    <x v="2"/>
    <x v="13"/>
    <x v="4"/>
    <x v="0"/>
    <x v="305"/>
    <x v="1"/>
    <x v="0"/>
    <x v="2"/>
    <m/>
    <m/>
    <x v="4"/>
    <x v="3"/>
  </r>
  <r>
    <x v="5506"/>
    <x v="11"/>
    <x v="5306"/>
    <x v="8"/>
    <x v="5506"/>
    <x v="1"/>
    <x v="13"/>
    <x v="0"/>
    <x v="0"/>
    <x v="31"/>
    <x v="5"/>
    <x v="0"/>
    <x v="3"/>
    <m/>
    <m/>
    <x v="2"/>
    <x v="3"/>
  </r>
  <r>
    <x v="5507"/>
    <x v="8"/>
    <x v="5307"/>
    <x v="7"/>
    <x v="5507"/>
    <x v="5"/>
    <x v="16"/>
    <x v="2"/>
    <x v="0"/>
    <x v="245"/>
    <x v="11"/>
    <x v="0"/>
    <x v="9"/>
    <m/>
    <m/>
    <x v="10"/>
    <x v="3"/>
  </r>
  <r>
    <x v="5508"/>
    <x v="24"/>
    <x v="5308"/>
    <x v="3"/>
    <x v="5508"/>
    <x v="3"/>
    <x v="12"/>
    <x v="4"/>
    <x v="1"/>
    <x v="357"/>
    <x v="19"/>
    <x v="0"/>
    <x v="6"/>
    <m/>
    <m/>
    <x v="36"/>
    <x v="2"/>
  </r>
  <r>
    <x v="5509"/>
    <x v="21"/>
    <x v="5309"/>
    <x v="10"/>
    <x v="5509"/>
    <x v="3"/>
    <x v="4"/>
    <x v="1"/>
    <x v="0"/>
    <x v="279"/>
    <x v="13"/>
    <x v="1"/>
    <x v="0"/>
    <d v="2024-04-02T00:00:00"/>
    <d v="2024-05-15T00:00:00"/>
    <x v="22"/>
    <x v="3"/>
  </r>
  <r>
    <x v="5510"/>
    <x v="31"/>
    <x v="5310"/>
    <x v="12"/>
    <x v="5510"/>
    <x v="4"/>
    <x v="9"/>
    <x v="1"/>
    <x v="0"/>
    <x v="124"/>
    <x v="12"/>
    <x v="1"/>
    <x v="4"/>
    <d v="2023-04-24T00:00:00"/>
    <d v="2024-04-17T00:00:00"/>
    <x v="18"/>
    <x v="3"/>
  </r>
  <r>
    <x v="5511"/>
    <x v="8"/>
    <x v="5311"/>
    <x v="7"/>
    <x v="5511"/>
    <x v="0"/>
    <x v="10"/>
    <x v="4"/>
    <x v="1"/>
    <x v="109"/>
    <x v="1"/>
    <x v="1"/>
    <x v="7"/>
    <d v="2024-05-16T00:00:00"/>
    <d v="2024-09-05T00:00:00"/>
    <x v="22"/>
    <x v="3"/>
  </r>
  <r>
    <x v="5512"/>
    <x v="36"/>
    <x v="5312"/>
    <x v="6"/>
    <x v="5512"/>
    <x v="4"/>
    <x v="19"/>
    <x v="4"/>
    <x v="0"/>
    <x v="253"/>
    <x v="8"/>
    <x v="1"/>
    <x v="10"/>
    <d v="2025-02-08T00:00:00"/>
    <d v="2025-02-26T00:00:00"/>
    <x v="8"/>
    <x v="3"/>
  </r>
  <r>
    <x v="5513"/>
    <x v="11"/>
    <x v="5313"/>
    <x v="8"/>
    <x v="5513"/>
    <x v="5"/>
    <x v="2"/>
    <x v="4"/>
    <x v="0"/>
    <x v="29"/>
    <x v="6"/>
    <x v="1"/>
    <x v="10"/>
    <d v="2023-12-06T00:00:00"/>
    <d v="2024-03-02T00:00:00"/>
    <x v="20"/>
    <x v="3"/>
  </r>
  <r>
    <x v="5514"/>
    <x v="22"/>
    <x v="5314"/>
    <x v="11"/>
    <x v="5514"/>
    <x v="4"/>
    <x v="11"/>
    <x v="2"/>
    <x v="0"/>
    <x v="248"/>
    <x v="18"/>
    <x v="1"/>
    <x v="4"/>
    <d v="2023-07-31T00:00:00"/>
    <d v="2025-02-25T00:00:00"/>
    <x v="29"/>
    <x v="2"/>
  </r>
  <r>
    <x v="5515"/>
    <x v="36"/>
    <x v="2440"/>
    <x v="6"/>
    <x v="5515"/>
    <x v="0"/>
    <x v="9"/>
    <x v="4"/>
    <x v="1"/>
    <x v="366"/>
    <x v="1"/>
    <x v="0"/>
    <x v="10"/>
    <m/>
    <m/>
    <x v="16"/>
    <x v="3"/>
  </r>
  <r>
    <x v="5516"/>
    <x v="14"/>
    <x v="5315"/>
    <x v="11"/>
    <x v="5516"/>
    <x v="1"/>
    <x v="7"/>
    <x v="3"/>
    <x v="1"/>
    <x v="376"/>
    <x v="18"/>
    <x v="0"/>
    <x v="1"/>
    <m/>
    <m/>
    <x v="5"/>
    <x v="2"/>
  </r>
  <r>
    <x v="5517"/>
    <x v="28"/>
    <x v="5316"/>
    <x v="4"/>
    <x v="5517"/>
    <x v="1"/>
    <x v="6"/>
    <x v="2"/>
    <x v="0"/>
    <x v="351"/>
    <x v="15"/>
    <x v="1"/>
    <x v="7"/>
    <d v="2024-11-01T00:00:00"/>
    <d v="2024-12-29T00:00:00"/>
    <x v="6"/>
    <x v="3"/>
  </r>
  <r>
    <x v="5518"/>
    <x v="35"/>
    <x v="5317"/>
    <x v="2"/>
    <x v="5518"/>
    <x v="1"/>
    <x v="5"/>
    <x v="3"/>
    <x v="1"/>
    <x v="178"/>
    <x v="0"/>
    <x v="1"/>
    <x v="2"/>
    <d v="2024-12-06T00:00:00"/>
    <d v="2025-02-23T00:00:00"/>
    <x v="4"/>
    <x v="1"/>
  </r>
  <r>
    <x v="5519"/>
    <x v="13"/>
    <x v="5318"/>
    <x v="10"/>
    <x v="5519"/>
    <x v="0"/>
    <x v="13"/>
    <x v="3"/>
    <x v="1"/>
    <x v="50"/>
    <x v="19"/>
    <x v="0"/>
    <x v="10"/>
    <m/>
    <m/>
    <x v="6"/>
    <x v="3"/>
  </r>
  <r>
    <x v="5520"/>
    <x v="18"/>
    <x v="5319"/>
    <x v="9"/>
    <x v="5520"/>
    <x v="2"/>
    <x v="5"/>
    <x v="1"/>
    <x v="0"/>
    <x v="299"/>
    <x v="15"/>
    <x v="0"/>
    <x v="2"/>
    <m/>
    <m/>
    <x v="25"/>
    <x v="3"/>
  </r>
  <r>
    <x v="5521"/>
    <x v="2"/>
    <x v="5320"/>
    <x v="2"/>
    <x v="5521"/>
    <x v="1"/>
    <x v="7"/>
    <x v="2"/>
    <x v="0"/>
    <x v="339"/>
    <x v="9"/>
    <x v="1"/>
    <x v="4"/>
    <d v="2024-02-18T00:00:00"/>
    <d v="2024-11-17T00:00:00"/>
    <x v="20"/>
    <x v="1"/>
  </r>
  <r>
    <x v="5522"/>
    <x v="10"/>
    <x v="5321"/>
    <x v="2"/>
    <x v="5522"/>
    <x v="1"/>
    <x v="0"/>
    <x v="3"/>
    <x v="1"/>
    <x v="15"/>
    <x v="11"/>
    <x v="0"/>
    <x v="2"/>
    <m/>
    <m/>
    <x v="29"/>
    <x v="1"/>
  </r>
  <r>
    <x v="5523"/>
    <x v="18"/>
    <x v="5322"/>
    <x v="9"/>
    <x v="5523"/>
    <x v="0"/>
    <x v="19"/>
    <x v="0"/>
    <x v="0"/>
    <x v="292"/>
    <x v="18"/>
    <x v="0"/>
    <x v="4"/>
    <m/>
    <m/>
    <x v="10"/>
    <x v="3"/>
  </r>
  <r>
    <x v="5524"/>
    <x v="14"/>
    <x v="5323"/>
    <x v="11"/>
    <x v="5524"/>
    <x v="3"/>
    <x v="2"/>
    <x v="0"/>
    <x v="0"/>
    <x v="246"/>
    <x v="1"/>
    <x v="0"/>
    <x v="3"/>
    <m/>
    <m/>
    <x v="23"/>
    <x v="2"/>
  </r>
  <r>
    <x v="5525"/>
    <x v="4"/>
    <x v="5324"/>
    <x v="1"/>
    <x v="5525"/>
    <x v="4"/>
    <x v="7"/>
    <x v="0"/>
    <x v="0"/>
    <x v="391"/>
    <x v="18"/>
    <x v="1"/>
    <x v="4"/>
    <d v="2024-04-16T00:00:00"/>
    <d v="2024-10-08T00:00:00"/>
    <x v="35"/>
    <x v="0"/>
  </r>
  <r>
    <x v="5526"/>
    <x v="27"/>
    <x v="5325"/>
    <x v="3"/>
    <x v="5526"/>
    <x v="2"/>
    <x v="16"/>
    <x v="4"/>
    <x v="0"/>
    <x v="21"/>
    <x v="14"/>
    <x v="0"/>
    <x v="3"/>
    <m/>
    <m/>
    <x v="31"/>
    <x v="2"/>
  </r>
  <r>
    <x v="5527"/>
    <x v="16"/>
    <x v="5326"/>
    <x v="1"/>
    <x v="5527"/>
    <x v="4"/>
    <x v="4"/>
    <x v="2"/>
    <x v="0"/>
    <x v="390"/>
    <x v="2"/>
    <x v="0"/>
    <x v="4"/>
    <m/>
    <m/>
    <x v="1"/>
    <x v="0"/>
  </r>
  <r>
    <x v="5528"/>
    <x v="1"/>
    <x v="5327"/>
    <x v="1"/>
    <x v="5528"/>
    <x v="2"/>
    <x v="16"/>
    <x v="2"/>
    <x v="0"/>
    <x v="238"/>
    <x v="13"/>
    <x v="1"/>
    <x v="0"/>
    <d v="2024-02-10T00:00:00"/>
    <d v="2024-10-18T00:00:00"/>
    <x v="34"/>
    <x v="0"/>
  </r>
  <r>
    <x v="5529"/>
    <x v="38"/>
    <x v="5328"/>
    <x v="0"/>
    <x v="5529"/>
    <x v="1"/>
    <x v="1"/>
    <x v="1"/>
    <x v="0"/>
    <x v="158"/>
    <x v="19"/>
    <x v="1"/>
    <x v="4"/>
    <d v="2023-06-22T00:00:00"/>
    <d v="2024-12-06T00:00:00"/>
    <x v="14"/>
    <x v="0"/>
  </r>
  <r>
    <x v="5530"/>
    <x v="26"/>
    <x v="5329"/>
    <x v="7"/>
    <x v="5530"/>
    <x v="1"/>
    <x v="2"/>
    <x v="4"/>
    <x v="1"/>
    <x v="371"/>
    <x v="15"/>
    <x v="1"/>
    <x v="5"/>
    <d v="2023-08-29T00:00:00"/>
    <d v="2024-07-18T00:00:00"/>
    <x v="24"/>
    <x v="3"/>
  </r>
  <r>
    <x v="5531"/>
    <x v="22"/>
    <x v="5330"/>
    <x v="11"/>
    <x v="5531"/>
    <x v="5"/>
    <x v="4"/>
    <x v="2"/>
    <x v="1"/>
    <x v="365"/>
    <x v="2"/>
    <x v="0"/>
    <x v="11"/>
    <m/>
    <m/>
    <x v="19"/>
    <x v="2"/>
  </r>
  <r>
    <x v="5532"/>
    <x v="33"/>
    <x v="4721"/>
    <x v="0"/>
    <x v="5532"/>
    <x v="3"/>
    <x v="0"/>
    <x v="4"/>
    <x v="0"/>
    <x v="222"/>
    <x v="0"/>
    <x v="1"/>
    <x v="2"/>
    <d v="2024-05-29T00:00:00"/>
    <d v="2024-09-23T00:00:00"/>
    <x v="20"/>
    <x v="0"/>
  </r>
  <r>
    <x v="5533"/>
    <x v="33"/>
    <x v="5331"/>
    <x v="0"/>
    <x v="5533"/>
    <x v="3"/>
    <x v="4"/>
    <x v="0"/>
    <x v="1"/>
    <x v="58"/>
    <x v="12"/>
    <x v="0"/>
    <x v="3"/>
    <m/>
    <m/>
    <x v="4"/>
    <x v="0"/>
  </r>
  <r>
    <x v="5534"/>
    <x v="23"/>
    <x v="5332"/>
    <x v="9"/>
    <x v="5534"/>
    <x v="4"/>
    <x v="12"/>
    <x v="1"/>
    <x v="0"/>
    <x v="124"/>
    <x v="15"/>
    <x v="0"/>
    <x v="10"/>
    <m/>
    <m/>
    <x v="7"/>
    <x v="3"/>
  </r>
  <r>
    <x v="5535"/>
    <x v="13"/>
    <x v="5094"/>
    <x v="10"/>
    <x v="5535"/>
    <x v="4"/>
    <x v="11"/>
    <x v="3"/>
    <x v="0"/>
    <x v="16"/>
    <x v="10"/>
    <x v="0"/>
    <x v="5"/>
    <m/>
    <m/>
    <x v="20"/>
    <x v="3"/>
  </r>
  <r>
    <x v="5536"/>
    <x v="36"/>
    <x v="5333"/>
    <x v="6"/>
    <x v="5536"/>
    <x v="1"/>
    <x v="5"/>
    <x v="2"/>
    <x v="1"/>
    <x v="307"/>
    <x v="0"/>
    <x v="1"/>
    <x v="11"/>
    <d v="2023-09-24T00:00:00"/>
    <d v="2024-09-25T00:00:00"/>
    <x v="10"/>
    <x v="3"/>
  </r>
  <r>
    <x v="5537"/>
    <x v="24"/>
    <x v="5334"/>
    <x v="3"/>
    <x v="5537"/>
    <x v="1"/>
    <x v="17"/>
    <x v="4"/>
    <x v="1"/>
    <x v="49"/>
    <x v="16"/>
    <x v="1"/>
    <x v="0"/>
    <d v="2024-05-15T00:00:00"/>
    <d v="2024-10-28T00:00:00"/>
    <x v="4"/>
    <x v="2"/>
  </r>
  <r>
    <x v="5538"/>
    <x v="6"/>
    <x v="5335"/>
    <x v="5"/>
    <x v="5538"/>
    <x v="3"/>
    <x v="8"/>
    <x v="3"/>
    <x v="0"/>
    <x v="86"/>
    <x v="4"/>
    <x v="0"/>
    <x v="7"/>
    <m/>
    <m/>
    <x v="0"/>
    <x v="3"/>
  </r>
  <r>
    <x v="5539"/>
    <x v="19"/>
    <x v="5336"/>
    <x v="7"/>
    <x v="5539"/>
    <x v="2"/>
    <x v="15"/>
    <x v="0"/>
    <x v="0"/>
    <x v="302"/>
    <x v="16"/>
    <x v="0"/>
    <x v="3"/>
    <m/>
    <m/>
    <x v="6"/>
    <x v="3"/>
  </r>
  <r>
    <x v="5540"/>
    <x v="13"/>
    <x v="5337"/>
    <x v="10"/>
    <x v="5540"/>
    <x v="4"/>
    <x v="2"/>
    <x v="0"/>
    <x v="1"/>
    <x v="122"/>
    <x v="13"/>
    <x v="1"/>
    <x v="3"/>
    <d v="2024-05-05T00:00:00"/>
    <d v="2024-05-24T00:00:00"/>
    <x v="3"/>
    <x v="3"/>
  </r>
  <r>
    <x v="5541"/>
    <x v="35"/>
    <x v="5338"/>
    <x v="2"/>
    <x v="5541"/>
    <x v="4"/>
    <x v="5"/>
    <x v="2"/>
    <x v="0"/>
    <x v="204"/>
    <x v="16"/>
    <x v="1"/>
    <x v="2"/>
    <d v="2024-03-20T00:00:00"/>
    <d v="2025-02-26T00:00:00"/>
    <x v="14"/>
    <x v="1"/>
  </r>
  <r>
    <x v="5542"/>
    <x v="22"/>
    <x v="5339"/>
    <x v="11"/>
    <x v="5542"/>
    <x v="1"/>
    <x v="19"/>
    <x v="2"/>
    <x v="1"/>
    <x v="189"/>
    <x v="18"/>
    <x v="0"/>
    <x v="5"/>
    <m/>
    <m/>
    <x v="12"/>
    <x v="2"/>
  </r>
  <r>
    <x v="5543"/>
    <x v="18"/>
    <x v="5340"/>
    <x v="9"/>
    <x v="5543"/>
    <x v="1"/>
    <x v="3"/>
    <x v="2"/>
    <x v="0"/>
    <x v="81"/>
    <x v="0"/>
    <x v="0"/>
    <x v="11"/>
    <m/>
    <m/>
    <x v="32"/>
    <x v="3"/>
  </r>
  <r>
    <x v="5544"/>
    <x v="33"/>
    <x v="5341"/>
    <x v="0"/>
    <x v="5544"/>
    <x v="5"/>
    <x v="1"/>
    <x v="2"/>
    <x v="1"/>
    <x v="48"/>
    <x v="15"/>
    <x v="0"/>
    <x v="2"/>
    <m/>
    <m/>
    <x v="24"/>
    <x v="0"/>
  </r>
  <r>
    <x v="5545"/>
    <x v="33"/>
    <x v="5342"/>
    <x v="0"/>
    <x v="5545"/>
    <x v="4"/>
    <x v="11"/>
    <x v="1"/>
    <x v="1"/>
    <x v="214"/>
    <x v="1"/>
    <x v="1"/>
    <x v="6"/>
    <d v="2024-10-17T00:00:00"/>
    <d v="2024-12-17T00:00:00"/>
    <x v="12"/>
    <x v="0"/>
  </r>
  <r>
    <x v="5546"/>
    <x v="22"/>
    <x v="5343"/>
    <x v="11"/>
    <x v="5546"/>
    <x v="0"/>
    <x v="19"/>
    <x v="0"/>
    <x v="1"/>
    <x v="331"/>
    <x v="8"/>
    <x v="0"/>
    <x v="2"/>
    <m/>
    <m/>
    <x v="29"/>
    <x v="2"/>
  </r>
  <r>
    <x v="5547"/>
    <x v="13"/>
    <x v="5344"/>
    <x v="10"/>
    <x v="5547"/>
    <x v="4"/>
    <x v="18"/>
    <x v="2"/>
    <x v="0"/>
    <x v="50"/>
    <x v="3"/>
    <x v="0"/>
    <x v="9"/>
    <m/>
    <m/>
    <x v="0"/>
    <x v="3"/>
  </r>
  <r>
    <x v="5548"/>
    <x v="12"/>
    <x v="5345"/>
    <x v="9"/>
    <x v="5548"/>
    <x v="2"/>
    <x v="2"/>
    <x v="3"/>
    <x v="0"/>
    <x v="89"/>
    <x v="8"/>
    <x v="0"/>
    <x v="1"/>
    <m/>
    <m/>
    <x v="32"/>
    <x v="3"/>
  </r>
  <r>
    <x v="5549"/>
    <x v="18"/>
    <x v="5346"/>
    <x v="9"/>
    <x v="5549"/>
    <x v="0"/>
    <x v="3"/>
    <x v="0"/>
    <x v="1"/>
    <x v="135"/>
    <x v="15"/>
    <x v="1"/>
    <x v="10"/>
    <d v="2024-02-08T00:00:00"/>
    <d v="2024-03-15T00:00:00"/>
    <x v="6"/>
    <x v="3"/>
  </r>
  <r>
    <x v="5550"/>
    <x v="8"/>
    <x v="5347"/>
    <x v="7"/>
    <x v="5550"/>
    <x v="1"/>
    <x v="1"/>
    <x v="1"/>
    <x v="0"/>
    <x v="28"/>
    <x v="11"/>
    <x v="0"/>
    <x v="8"/>
    <m/>
    <m/>
    <x v="35"/>
    <x v="3"/>
  </r>
  <r>
    <x v="5551"/>
    <x v="15"/>
    <x v="5348"/>
    <x v="1"/>
    <x v="5551"/>
    <x v="4"/>
    <x v="9"/>
    <x v="3"/>
    <x v="1"/>
    <x v="325"/>
    <x v="18"/>
    <x v="1"/>
    <x v="1"/>
    <d v="2023-05-18T00:00:00"/>
    <d v="2024-06-16T00:00:00"/>
    <x v="3"/>
    <x v="0"/>
  </r>
  <r>
    <x v="5552"/>
    <x v="24"/>
    <x v="5349"/>
    <x v="3"/>
    <x v="5552"/>
    <x v="0"/>
    <x v="5"/>
    <x v="3"/>
    <x v="1"/>
    <x v="47"/>
    <x v="18"/>
    <x v="0"/>
    <x v="8"/>
    <m/>
    <m/>
    <x v="14"/>
    <x v="2"/>
  </r>
  <r>
    <x v="5553"/>
    <x v="17"/>
    <x v="5350"/>
    <x v="6"/>
    <x v="5553"/>
    <x v="3"/>
    <x v="13"/>
    <x v="0"/>
    <x v="1"/>
    <x v="103"/>
    <x v="18"/>
    <x v="1"/>
    <x v="5"/>
    <d v="2024-02-04T00:00:00"/>
    <d v="2024-09-21T00:00:00"/>
    <x v="18"/>
    <x v="3"/>
  </r>
  <r>
    <x v="5554"/>
    <x v="34"/>
    <x v="5351"/>
    <x v="5"/>
    <x v="5554"/>
    <x v="0"/>
    <x v="14"/>
    <x v="0"/>
    <x v="0"/>
    <x v="356"/>
    <x v="0"/>
    <x v="1"/>
    <x v="3"/>
    <d v="2024-07-25T00:00:00"/>
    <d v="2024-12-14T00:00:00"/>
    <x v="0"/>
    <x v="3"/>
  </r>
  <r>
    <x v="5555"/>
    <x v="5"/>
    <x v="5352"/>
    <x v="4"/>
    <x v="5555"/>
    <x v="2"/>
    <x v="1"/>
    <x v="3"/>
    <x v="0"/>
    <x v="93"/>
    <x v="13"/>
    <x v="0"/>
    <x v="8"/>
    <m/>
    <m/>
    <x v="13"/>
    <x v="3"/>
  </r>
  <r>
    <x v="5556"/>
    <x v="21"/>
    <x v="5353"/>
    <x v="10"/>
    <x v="5556"/>
    <x v="2"/>
    <x v="14"/>
    <x v="1"/>
    <x v="1"/>
    <x v="53"/>
    <x v="11"/>
    <x v="0"/>
    <x v="6"/>
    <m/>
    <m/>
    <x v="24"/>
    <x v="3"/>
  </r>
  <r>
    <x v="5557"/>
    <x v="7"/>
    <x v="5354"/>
    <x v="6"/>
    <x v="5557"/>
    <x v="3"/>
    <x v="2"/>
    <x v="1"/>
    <x v="1"/>
    <x v="296"/>
    <x v="13"/>
    <x v="0"/>
    <x v="9"/>
    <m/>
    <m/>
    <x v="29"/>
    <x v="3"/>
  </r>
  <r>
    <x v="5558"/>
    <x v="1"/>
    <x v="5355"/>
    <x v="1"/>
    <x v="5558"/>
    <x v="2"/>
    <x v="10"/>
    <x v="0"/>
    <x v="1"/>
    <x v="253"/>
    <x v="14"/>
    <x v="0"/>
    <x v="6"/>
    <m/>
    <m/>
    <x v="21"/>
    <x v="0"/>
  </r>
  <r>
    <x v="5559"/>
    <x v="21"/>
    <x v="5356"/>
    <x v="10"/>
    <x v="5559"/>
    <x v="3"/>
    <x v="11"/>
    <x v="3"/>
    <x v="0"/>
    <x v="231"/>
    <x v="10"/>
    <x v="1"/>
    <x v="5"/>
    <d v="2024-02-21T00:00:00"/>
    <d v="2024-11-12T00:00:00"/>
    <x v="8"/>
    <x v="3"/>
  </r>
  <r>
    <x v="5560"/>
    <x v="29"/>
    <x v="5357"/>
    <x v="4"/>
    <x v="5560"/>
    <x v="2"/>
    <x v="17"/>
    <x v="1"/>
    <x v="0"/>
    <x v="384"/>
    <x v="10"/>
    <x v="1"/>
    <x v="9"/>
    <d v="2025-01-30T00:00:00"/>
    <d v="2025-02-13T00:00:00"/>
    <x v="21"/>
    <x v="3"/>
  </r>
  <r>
    <x v="5561"/>
    <x v="21"/>
    <x v="4779"/>
    <x v="10"/>
    <x v="5561"/>
    <x v="0"/>
    <x v="12"/>
    <x v="3"/>
    <x v="0"/>
    <x v="227"/>
    <x v="10"/>
    <x v="0"/>
    <x v="10"/>
    <m/>
    <m/>
    <x v="8"/>
    <x v="3"/>
  </r>
  <r>
    <x v="5562"/>
    <x v="2"/>
    <x v="5358"/>
    <x v="2"/>
    <x v="5562"/>
    <x v="1"/>
    <x v="4"/>
    <x v="0"/>
    <x v="1"/>
    <x v="42"/>
    <x v="14"/>
    <x v="0"/>
    <x v="3"/>
    <m/>
    <m/>
    <x v="5"/>
    <x v="1"/>
  </r>
  <r>
    <x v="5563"/>
    <x v="38"/>
    <x v="282"/>
    <x v="0"/>
    <x v="5563"/>
    <x v="5"/>
    <x v="9"/>
    <x v="0"/>
    <x v="1"/>
    <x v="182"/>
    <x v="12"/>
    <x v="0"/>
    <x v="4"/>
    <m/>
    <m/>
    <x v="27"/>
    <x v="0"/>
  </r>
  <r>
    <x v="5564"/>
    <x v="27"/>
    <x v="5359"/>
    <x v="3"/>
    <x v="5564"/>
    <x v="1"/>
    <x v="18"/>
    <x v="1"/>
    <x v="1"/>
    <x v="103"/>
    <x v="6"/>
    <x v="1"/>
    <x v="11"/>
    <d v="2024-01-15T00:00:00"/>
    <d v="2024-06-29T00:00:00"/>
    <x v="11"/>
    <x v="2"/>
  </r>
  <r>
    <x v="5565"/>
    <x v="19"/>
    <x v="5360"/>
    <x v="7"/>
    <x v="5565"/>
    <x v="1"/>
    <x v="3"/>
    <x v="0"/>
    <x v="0"/>
    <x v="274"/>
    <x v="1"/>
    <x v="0"/>
    <x v="4"/>
    <m/>
    <m/>
    <x v="10"/>
    <x v="3"/>
  </r>
  <r>
    <x v="5566"/>
    <x v="9"/>
    <x v="5361"/>
    <x v="8"/>
    <x v="5566"/>
    <x v="4"/>
    <x v="14"/>
    <x v="0"/>
    <x v="0"/>
    <x v="410"/>
    <x v="7"/>
    <x v="1"/>
    <x v="0"/>
    <d v="2023-03-12T00:00:00"/>
    <d v="2024-06-22T00:00:00"/>
    <x v="23"/>
    <x v="3"/>
  </r>
  <r>
    <x v="5567"/>
    <x v="22"/>
    <x v="5362"/>
    <x v="11"/>
    <x v="5567"/>
    <x v="5"/>
    <x v="11"/>
    <x v="2"/>
    <x v="0"/>
    <x v="377"/>
    <x v="7"/>
    <x v="0"/>
    <x v="9"/>
    <m/>
    <m/>
    <x v="5"/>
    <x v="2"/>
  </r>
  <r>
    <x v="5568"/>
    <x v="16"/>
    <x v="5363"/>
    <x v="1"/>
    <x v="5568"/>
    <x v="2"/>
    <x v="1"/>
    <x v="0"/>
    <x v="1"/>
    <x v="194"/>
    <x v="16"/>
    <x v="0"/>
    <x v="11"/>
    <m/>
    <m/>
    <x v="2"/>
    <x v="0"/>
  </r>
  <r>
    <x v="5569"/>
    <x v="7"/>
    <x v="5364"/>
    <x v="6"/>
    <x v="5569"/>
    <x v="5"/>
    <x v="17"/>
    <x v="0"/>
    <x v="0"/>
    <x v="270"/>
    <x v="9"/>
    <x v="1"/>
    <x v="3"/>
    <d v="2024-08-24T00:00:00"/>
    <d v="2024-10-25T00:00:00"/>
    <x v="0"/>
    <x v="3"/>
  </r>
  <r>
    <x v="5570"/>
    <x v="28"/>
    <x v="5365"/>
    <x v="4"/>
    <x v="5570"/>
    <x v="0"/>
    <x v="16"/>
    <x v="4"/>
    <x v="1"/>
    <x v="119"/>
    <x v="1"/>
    <x v="0"/>
    <x v="5"/>
    <m/>
    <m/>
    <x v="30"/>
    <x v="3"/>
  </r>
  <r>
    <x v="5571"/>
    <x v="6"/>
    <x v="5366"/>
    <x v="5"/>
    <x v="5571"/>
    <x v="3"/>
    <x v="8"/>
    <x v="1"/>
    <x v="0"/>
    <x v="398"/>
    <x v="8"/>
    <x v="0"/>
    <x v="7"/>
    <m/>
    <m/>
    <x v="23"/>
    <x v="3"/>
  </r>
  <r>
    <x v="5572"/>
    <x v="38"/>
    <x v="5367"/>
    <x v="0"/>
    <x v="5572"/>
    <x v="1"/>
    <x v="0"/>
    <x v="0"/>
    <x v="1"/>
    <x v="404"/>
    <x v="19"/>
    <x v="0"/>
    <x v="10"/>
    <m/>
    <m/>
    <x v="2"/>
    <x v="0"/>
  </r>
  <r>
    <x v="5573"/>
    <x v="16"/>
    <x v="5368"/>
    <x v="1"/>
    <x v="5573"/>
    <x v="5"/>
    <x v="9"/>
    <x v="4"/>
    <x v="0"/>
    <x v="13"/>
    <x v="19"/>
    <x v="0"/>
    <x v="2"/>
    <m/>
    <m/>
    <x v="16"/>
    <x v="0"/>
  </r>
  <r>
    <x v="5574"/>
    <x v="14"/>
    <x v="1025"/>
    <x v="11"/>
    <x v="5574"/>
    <x v="5"/>
    <x v="2"/>
    <x v="0"/>
    <x v="1"/>
    <x v="333"/>
    <x v="4"/>
    <x v="1"/>
    <x v="0"/>
    <d v="2023-06-08T00:00:00"/>
    <d v="2025-02-17T00:00:00"/>
    <x v="23"/>
    <x v="2"/>
  </r>
  <r>
    <x v="5575"/>
    <x v="16"/>
    <x v="5369"/>
    <x v="1"/>
    <x v="5575"/>
    <x v="5"/>
    <x v="5"/>
    <x v="0"/>
    <x v="1"/>
    <x v="343"/>
    <x v="11"/>
    <x v="1"/>
    <x v="4"/>
    <d v="2024-01-10T00:00:00"/>
    <d v="2025-02-01T00:00:00"/>
    <x v="7"/>
    <x v="0"/>
  </r>
  <r>
    <x v="5576"/>
    <x v="11"/>
    <x v="5370"/>
    <x v="8"/>
    <x v="5576"/>
    <x v="4"/>
    <x v="9"/>
    <x v="2"/>
    <x v="1"/>
    <x v="233"/>
    <x v="3"/>
    <x v="0"/>
    <x v="1"/>
    <m/>
    <m/>
    <x v="7"/>
    <x v="3"/>
  </r>
  <r>
    <x v="5577"/>
    <x v="36"/>
    <x v="5371"/>
    <x v="6"/>
    <x v="5577"/>
    <x v="4"/>
    <x v="4"/>
    <x v="4"/>
    <x v="0"/>
    <x v="3"/>
    <x v="17"/>
    <x v="1"/>
    <x v="5"/>
    <d v="2024-07-15T00:00:00"/>
    <d v="2024-09-24T00:00:00"/>
    <x v="30"/>
    <x v="3"/>
  </r>
  <r>
    <x v="5578"/>
    <x v="27"/>
    <x v="5372"/>
    <x v="3"/>
    <x v="5578"/>
    <x v="1"/>
    <x v="4"/>
    <x v="2"/>
    <x v="0"/>
    <x v="328"/>
    <x v="17"/>
    <x v="1"/>
    <x v="10"/>
    <d v="2024-09-29T00:00:00"/>
    <d v="2024-11-25T00:00:00"/>
    <x v="26"/>
    <x v="2"/>
  </r>
  <r>
    <x v="5579"/>
    <x v="0"/>
    <x v="5373"/>
    <x v="0"/>
    <x v="5579"/>
    <x v="1"/>
    <x v="17"/>
    <x v="0"/>
    <x v="0"/>
    <x v="157"/>
    <x v="12"/>
    <x v="0"/>
    <x v="9"/>
    <m/>
    <m/>
    <x v="31"/>
    <x v="0"/>
  </r>
  <r>
    <x v="5580"/>
    <x v="7"/>
    <x v="5374"/>
    <x v="6"/>
    <x v="5580"/>
    <x v="2"/>
    <x v="1"/>
    <x v="1"/>
    <x v="0"/>
    <x v="237"/>
    <x v="12"/>
    <x v="1"/>
    <x v="8"/>
    <d v="2024-11-01T00:00:00"/>
    <d v="2025-01-09T00:00:00"/>
    <x v="1"/>
    <x v="3"/>
  </r>
  <r>
    <x v="5581"/>
    <x v="27"/>
    <x v="5375"/>
    <x v="3"/>
    <x v="5581"/>
    <x v="2"/>
    <x v="9"/>
    <x v="3"/>
    <x v="0"/>
    <x v="260"/>
    <x v="19"/>
    <x v="0"/>
    <x v="6"/>
    <m/>
    <m/>
    <x v="15"/>
    <x v="2"/>
  </r>
  <r>
    <x v="5582"/>
    <x v="3"/>
    <x v="5376"/>
    <x v="3"/>
    <x v="5582"/>
    <x v="0"/>
    <x v="18"/>
    <x v="1"/>
    <x v="1"/>
    <x v="26"/>
    <x v="7"/>
    <x v="1"/>
    <x v="2"/>
    <d v="2024-09-08T00:00:00"/>
    <d v="2024-12-20T00:00:00"/>
    <x v="19"/>
    <x v="2"/>
  </r>
  <r>
    <x v="5583"/>
    <x v="13"/>
    <x v="5377"/>
    <x v="10"/>
    <x v="5583"/>
    <x v="5"/>
    <x v="8"/>
    <x v="0"/>
    <x v="0"/>
    <x v="99"/>
    <x v="3"/>
    <x v="0"/>
    <x v="11"/>
    <m/>
    <m/>
    <x v="33"/>
    <x v="3"/>
  </r>
  <r>
    <x v="5584"/>
    <x v="19"/>
    <x v="5378"/>
    <x v="7"/>
    <x v="5584"/>
    <x v="3"/>
    <x v="0"/>
    <x v="0"/>
    <x v="0"/>
    <x v="112"/>
    <x v="19"/>
    <x v="0"/>
    <x v="3"/>
    <m/>
    <m/>
    <x v="31"/>
    <x v="3"/>
  </r>
  <r>
    <x v="5585"/>
    <x v="23"/>
    <x v="5379"/>
    <x v="9"/>
    <x v="5585"/>
    <x v="1"/>
    <x v="15"/>
    <x v="4"/>
    <x v="0"/>
    <x v="81"/>
    <x v="3"/>
    <x v="1"/>
    <x v="11"/>
    <d v="2024-12-05T00:00:00"/>
    <d v="2025-01-26T00:00:00"/>
    <x v="35"/>
    <x v="3"/>
  </r>
  <r>
    <x v="5586"/>
    <x v="19"/>
    <x v="5380"/>
    <x v="7"/>
    <x v="5586"/>
    <x v="4"/>
    <x v="15"/>
    <x v="2"/>
    <x v="1"/>
    <x v="48"/>
    <x v="17"/>
    <x v="0"/>
    <x v="2"/>
    <m/>
    <m/>
    <x v="33"/>
    <x v="3"/>
  </r>
  <r>
    <x v="5587"/>
    <x v="25"/>
    <x v="5381"/>
    <x v="12"/>
    <x v="5587"/>
    <x v="5"/>
    <x v="7"/>
    <x v="1"/>
    <x v="0"/>
    <x v="143"/>
    <x v="17"/>
    <x v="1"/>
    <x v="2"/>
    <d v="2023-08-17T00:00:00"/>
    <d v="2024-01-30T00:00:00"/>
    <x v="8"/>
    <x v="3"/>
  </r>
  <r>
    <x v="5588"/>
    <x v="18"/>
    <x v="5382"/>
    <x v="9"/>
    <x v="5588"/>
    <x v="5"/>
    <x v="2"/>
    <x v="3"/>
    <x v="1"/>
    <x v="44"/>
    <x v="14"/>
    <x v="1"/>
    <x v="11"/>
    <d v="2024-06-04T00:00:00"/>
    <d v="2024-10-18T00:00:00"/>
    <x v="13"/>
    <x v="3"/>
  </r>
  <r>
    <x v="5589"/>
    <x v="25"/>
    <x v="5383"/>
    <x v="12"/>
    <x v="5589"/>
    <x v="3"/>
    <x v="16"/>
    <x v="0"/>
    <x v="0"/>
    <x v="67"/>
    <x v="3"/>
    <x v="0"/>
    <x v="2"/>
    <m/>
    <m/>
    <x v="8"/>
    <x v="3"/>
  </r>
  <r>
    <x v="5590"/>
    <x v="38"/>
    <x v="4135"/>
    <x v="0"/>
    <x v="5590"/>
    <x v="3"/>
    <x v="17"/>
    <x v="0"/>
    <x v="0"/>
    <x v="204"/>
    <x v="9"/>
    <x v="1"/>
    <x v="3"/>
    <d v="2024-08-04T00:00:00"/>
    <d v="2024-08-31T00:00:00"/>
    <x v="5"/>
    <x v="0"/>
  </r>
  <r>
    <x v="5591"/>
    <x v="19"/>
    <x v="5384"/>
    <x v="7"/>
    <x v="5591"/>
    <x v="1"/>
    <x v="9"/>
    <x v="1"/>
    <x v="0"/>
    <x v="259"/>
    <x v="3"/>
    <x v="0"/>
    <x v="10"/>
    <m/>
    <m/>
    <x v="3"/>
    <x v="3"/>
  </r>
  <r>
    <x v="5592"/>
    <x v="0"/>
    <x v="5385"/>
    <x v="0"/>
    <x v="5592"/>
    <x v="4"/>
    <x v="4"/>
    <x v="4"/>
    <x v="0"/>
    <x v="60"/>
    <x v="12"/>
    <x v="1"/>
    <x v="11"/>
    <d v="2024-07-05T00:00:00"/>
    <d v="2024-08-26T00:00:00"/>
    <x v="25"/>
    <x v="0"/>
  </r>
  <r>
    <x v="5593"/>
    <x v="15"/>
    <x v="5386"/>
    <x v="1"/>
    <x v="5593"/>
    <x v="1"/>
    <x v="13"/>
    <x v="2"/>
    <x v="0"/>
    <x v="70"/>
    <x v="8"/>
    <x v="1"/>
    <x v="4"/>
    <d v="2024-05-30T00:00:00"/>
    <d v="2024-11-07T00:00:00"/>
    <x v="3"/>
    <x v="0"/>
  </r>
  <r>
    <x v="5594"/>
    <x v="15"/>
    <x v="5387"/>
    <x v="1"/>
    <x v="5594"/>
    <x v="5"/>
    <x v="12"/>
    <x v="1"/>
    <x v="1"/>
    <x v="214"/>
    <x v="10"/>
    <x v="0"/>
    <x v="6"/>
    <m/>
    <m/>
    <x v="24"/>
    <x v="0"/>
  </r>
  <r>
    <x v="5595"/>
    <x v="37"/>
    <x v="5388"/>
    <x v="5"/>
    <x v="5595"/>
    <x v="2"/>
    <x v="11"/>
    <x v="2"/>
    <x v="1"/>
    <x v="251"/>
    <x v="16"/>
    <x v="1"/>
    <x v="3"/>
    <d v="2023-03-29T00:00:00"/>
    <d v="2024-04-19T00:00:00"/>
    <x v="15"/>
    <x v="3"/>
  </r>
  <r>
    <x v="5596"/>
    <x v="29"/>
    <x v="5389"/>
    <x v="4"/>
    <x v="5596"/>
    <x v="4"/>
    <x v="9"/>
    <x v="0"/>
    <x v="0"/>
    <x v="334"/>
    <x v="2"/>
    <x v="1"/>
    <x v="1"/>
    <d v="2023-10-05T00:00:00"/>
    <d v="2024-04-11T00:00:00"/>
    <x v="8"/>
    <x v="3"/>
  </r>
  <r>
    <x v="5597"/>
    <x v="21"/>
    <x v="5390"/>
    <x v="10"/>
    <x v="5597"/>
    <x v="4"/>
    <x v="15"/>
    <x v="0"/>
    <x v="0"/>
    <x v="406"/>
    <x v="12"/>
    <x v="0"/>
    <x v="11"/>
    <m/>
    <m/>
    <x v="26"/>
    <x v="3"/>
  </r>
  <r>
    <x v="5598"/>
    <x v="12"/>
    <x v="5391"/>
    <x v="9"/>
    <x v="5598"/>
    <x v="1"/>
    <x v="3"/>
    <x v="1"/>
    <x v="0"/>
    <x v="247"/>
    <x v="17"/>
    <x v="1"/>
    <x v="8"/>
    <d v="2023-09-14T00:00:00"/>
    <d v="2025-01-14T00:00:00"/>
    <x v="25"/>
    <x v="3"/>
  </r>
  <r>
    <x v="5599"/>
    <x v="32"/>
    <x v="5392"/>
    <x v="11"/>
    <x v="5599"/>
    <x v="0"/>
    <x v="2"/>
    <x v="0"/>
    <x v="1"/>
    <x v="302"/>
    <x v="11"/>
    <x v="0"/>
    <x v="11"/>
    <m/>
    <m/>
    <x v="35"/>
    <x v="2"/>
  </r>
  <r>
    <x v="5600"/>
    <x v="15"/>
    <x v="5393"/>
    <x v="1"/>
    <x v="5600"/>
    <x v="5"/>
    <x v="5"/>
    <x v="1"/>
    <x v="1"/>
    <x v="46"/>
    <x v="15"/>
    <x v="0"/>
    <x v="5"/>
    <m/>
    <m/>
    <x v="22"/>
    <x v="0"/>
  </r>
  <r>
    <x v="5601"/>
    <x v="0"/>
    <x v="5394"/>
    <x v="0"/>
    <x v="5601"/>
    <x v="1"/>
    <x v="17"/>
    <x v="4"/>
    <x v="1"/>
    <x v="376"/>
    <x v="5"/>
    <x v="1"/>
    <x v="3"/>
    <d v="2024-10-22T00:00:00"/>
    <d v="2024-12-27T00:00:00"/>
    <x v="0"/>
    <x v="0"/>
  </r>
  <r>
    <x v="5602"/>
    <x v="19"/>
    <x v="5395"/>
    <x v="7"/>
    <x v="5602"/>
    <x v="3"/>
    <x v="16"/>
    <x v="3"/>
    <x v="0"/>
    <x v="192"/>
    <x v="17"/>
    <x v="0"/>
    <x v="2"/>
    <m/>
    <m/>
    <x v="20"/>
    <x v="3"/>
  </r>
  <r>
    <x v="5603"/>
    <x v="21"/>
    <x v="5396"/>
    <x v="10"/>
    <x v="5603"/>
    <x v="2"/>
    <x v="10"/>
    <x v="3"/>
    <x v="0"/>
    <x v="0"/>
    <x v="5"/>
    <x v="1"/>
    <x v="9"/>
    <d v="2024-01-26T00:00:00"/>
    <d v="2024-04-11T00:00:00"/>
    <x v="23"/>
    <x v="3"/>
  </r>
  <r>
    <x v="5604"/>
    <x v="9"/>
    <x v="5397"/>
    <x v="8"/>
    <x v="5604"/>
    <x v="0"/>
    <x v="1"/>
    <x v="2"/>
    <x v="1"/>
    <x v="235"/>
    <x v="11"/>
    <x v="0"/>
    <x v="11"/>
    <m/>
    <m/>
    <x v="28"/>
    <x v="3"/>
  </r>
  <r>
    <x v="5605"/>
    <x v="28"/>
    <x v="5398"/>
    <x v="4"/>
    <x v="5605"/>
    <x v="5"/>
    <x v="10"/>
    <x v="0"/>
    <x v="1"/>
    <x v="32"/>
    <x v="16"/>
    <x v="0"/>
    <x v="0"/>
    <m/>
    <m/>
    <x v="21"/>
    <x v="3"/>
  </r>
  <r>
    <x v="5606"/>
    <x v="1"/>
    <x v="5399"/>
    <x v="1"/>
    <x v="5606"/>
    <x v="5"/>
    <x v="1"/>
    <x v="4"/>
    <x v="1"/>
    <x v="172"/>
    <x v="17"/>
    <x v="1"/>
    <x v="0"/>
    <d v="2024-03-05T00:00:00"/>
    <d v="2024-07-03T00:00:00"/>
    <x v="16"/>
    <x v="0"/>
  </r>
  <r>
    <x v="5607"/>
    <x v="19"/>
    <x v="5400"/>
    <x v="7"/>
    <x v="5607"/>
    <x v="3"/>
    <x v="10"/>
    <x v="0"/>
    <x v="1"/>
    <x v="377"/>
    <x v="19"/>
    <x v="1"/>
    <x v="10"/>
    <d v="2025-01-04T00:00:00"/>
    <d v="2025-02-09T00:00:00"/>
    <x v="21"/>
    <x v="3"/>
  </r>
  <r>
    <x v="5608"/>
    <x v="38"/>
    <x v="5401"/>
    <x v="0"/>
    <x v="5608"/>
    <x v="0"/>
    <x v="11"/>
    <x v="0"/>
    <x v="1"/>
    <x v="19"/>
    <x v="9"/>
    <x v="1"/>
    <x v="9"/>
    <d v="2024-07-03T00:00:00"/>
    <d v="2024-12-31T00:00:00"/>
    <x v="5"/>
    <x v="0"/>
  </r>
  <r>
    <x v="5609"/>
    <x v="38"/>
    <x v="5402"/>
    <x v="0"/>
    <x v="5609"/>
    <x v="5"/>
    <x v="7"/>
    <x v="1"/>
    <x v="1"/>
    <x v="7"/>
    <x v="11"/>
    <x v="1"/>
    <x v="10"/>
    <d v="2023-03-07T00:00:00"/>
    <d v="2024-09-27T00:00:00"/>
    <x v="5"/>
    <x v="0"/>
  </r>
  <r>
    <x v="5610"/>
    <x v="23"/>
    <x v="5403"/>
    <x v="9"/>
    <x v="5610"/>
    <x v="3"/>
    <x v="17"/>
    <x v="0"/>
    <x v="0"/>
    <x v="90"/>
    <x v="5"/>
    <x v="0"/>
    <x v="1"/>
    <m/>
    <m/>
    <x v="13"/>
    <x v="3"/>
  </r>
  <r>
    <x v="5611"/>
    <x v="27"/>
    <x v="5404"/>
    <x v="3"/>
    <x v="5611"/>
    <x v="2"/>
    <x v="16"/>
    <x v="4"/>
    <x v="0"/>
    <x v="143"/>
    <x v="1"/>
    <x v="0"/>
    <x v="9"/>
    <m/>
    <m/>
    <x v="28"/>
    <x v="2"/>
  </r>
  <r>
    <x v="5612"/>
    <x v="19"/>
    <x v="5405"/>
    <x v="7"/>
    <x v="5612"/>
    <x v="4"/>
    <x v="18"/>
    <x v="4"/>
    <x v="0"/>
    <x v="211"/>
    <x v="18"/>
    <x v="1"/>
    <x v="5"/>
    <d v="2024-09-24T00:00:00"/>
    <d v="2024-12-28T00:00:00"/>
    <x v="15"/>
    <x v="3"/>
  </r>
  <r>
    <x v="5613"/>
    <x v="4"/>
    <x v="5406"/>
    <x v="1"/>
    <x v="5613"/>
    <x v="3"/>
    <x v="3"/>
    <x v="4"/>
    <x v="0"/>
    <x v="292"/>
    <x v="3"/>
    <x v="1"/>
    <x v="8"/>
    <d v="2024-01-01T00:00:00"/>
    <d v="2024-05-20T00:00:00"/>
    <x v="13"/>
    <x v="0"/>
  </r>
  <r>
    <x v="5614"/>
    <x v="16"/>
    <x v="5407"/>
    <x v="1"/>
    <x v="5614"/>
    <x v="2"/>
    <x v="2"/>
    <x v="4"/>
    <x v="1"/>
    <x v="236"/>
    <x v="6"/>
    <x v="1"/>
    <x v="7"/>
    <d v="2024-01-20T00:00:00"/>
    <d v="2024-11-01T00:00:00"/>
    <x v="27"/>
    <x v="0"/>
  </r>
  <r>
    <x v="5615"/>
    <x v="21"/>
    <x v="5408"/>
    <x v="10"/>
    <x v="5615"/>
    <x v="0"/>
    <x v="2"/>
    <x v="1"/>
    <x v="0"/>
    <x v="219"/>
    <x v="18"/>
    <x v="0"/>
    <x v="11"/>
    <m/>
    <m/>
    <x v="17"/>
    <x v="3"/>
  </r>
  <r>
    <x v="5616"/>
    <x v="17"/>
    <x v="5409"/>
    <x v="6"/>
    <x v="5616"/>
    <x v="0"/>
    <x v="13"/>
    <x v="0"/>
    <x v="1"/>
    <x v="77"/>
    <x v="18"/>
    <x v="0"/>
    <x v="4"/>
    <m/>
    <m/>
    <x v="4"/>
    <x v="3"/>
  </r>
  <r>
    <x v="5617"/>
    <x v="4"/>
    <x v="5410"/>
    <x v="1"/>
    <x v="5617"/>
    <x v="2"/>
    <x v="1"/>
    <x v="0"/>
    <x v="1"/>
    <x v="241"/>
    <x v="16"/>
    <x v="1"/>
    <x v="2"/>
    <d v="2024-07-17T00:00:00"/>
    <d v="2024-07-31T00:00:00"/>
    <x v="8"/>
    <x v="0"/>
  </r>
  <r>
    <x v="5618"/>
    <x v="7"/>
    <x v="5411"/>
    <x v="6"/>
    <x v="5618"/>
    <x v="1"/>
    <x v="2"/>
    <x v="4"/>
    <x v="1"/>
    <x v="216"/>
    <x v="7"/>
    <x v="1"/>
    <x v="9"/>
    <d v="2024-03-27T00:00:00"/>
    <d v="2024-03-30T00:00:00"/>
    <x v="29"/>
    <x v="3"/>
  </r>
  <r>
    <x v="5619"/>
    <x v="31"/>
    <x v="570"/>
    <x v="12"/>
    <x v="5619"/>
    <x v="2"/>
    <x v="15"/>
    <x v="1"/>
    <x v="1"/>
    <x v="25"/>
    <x v="14"/>
    <x v="0"/>
    <x v="3"/>
    <m/>
    <m/>
    <x v="6"/>
    <x v="3"/>
  </r>
  <r>
    <x v="5620"/>
    <x v="8"/>
    <x v="5412"/>
    <x v="7"/>
    <x v="5620"/>
    <x v="1"/>
    <x v="16"/>
    <x v="1"/>
    <x v="0"/>
    <x v="250"/>
    <x v="15"/>
    <x v="1"/>
    <x v="3"/>
    <d v="2023-11-01T00:00:00"/>
    <d v="2024-02-12T00:00:00"/>
    <x v="21"/>
    <x v="3"/>
  </r>
  <r>
    <x v="5621"/>
    <x v="21"/>
    <x v="5413"/>
    <x v="10"/>
    <x v="5621"/>
    <x v="1"/>
    <x v="14"/>
    <x v="1"/>
    <x v="0"/>
    <x v="379"/>
    <x v="11"/>
    <x v="0"/>
    <x v="10"/>
    <m/>
    <m/>
    <x v="15"/>
    <x v="3"/>
  </r>
  <r>
    <x v="5622"/>
    <x v="35"/>
    <x v="5414"/>
    <x v="2"/>
    <x v="5622"/>
    <x v="0"/>
    <x v="16"/>
    <x v="2"/>
    <x v="1"/>
    <x v="136"/>
    <x v="10"/>
    <x v="1"/>
    <x v="4"/>
    <d v="2024-12-13T00:00:00"/>
    <d v="2025-01-14T00:00:00"/>
    <x v="24"/>
    <x v="1"/>
  </r>
  <r>
    <x v="5623"/>
    <x v="13"/>
    <x v="1208"/>
    <x v="10"/>
    <x v="5623"/>
    <x v="3"/>
    <x v="1"/>
    <x v="4"/>
    <x v="1"/>
    <x v="138"/>
    <x v="2"/>
    <x v="1"/>
    <x v="5"/>
    <d v="2024-06-07T00:00:00"/>
    <d v="2024-10-01T00:00:00"/>
    <x v="0"/>
    <x v="3"/>
  </r>
  <r>
    <x v="5624"/>
    <x v="19"/>
    <x v="794"/>
    <x v="7"/>
    <x v="5624"/>
    <x v="1"/>
    <x v="13"/>
    <x v="3"/>
    <x v="0"/>
    <x v="15"/>
    <x v="10"/>
    <x v="0"/>
    <x v="1"/>
    <m/>
    <m/>
    <x v="18"/>
    <x v="3"/>
  </r>
  <r>
    <x v="5625"/>
    <x v="1"/>
    <x v="5415"/>
    <x v="1"/>
    <x v="5625"/>
    <x v="2"/>
    <x v="7"/>
    <x v="2"/>
    <x v="0"/>
    <x v="336"/>
    <x v="4"/>
    <x v="1"/>
    <x v="10"/>
    <d v="2024-08-12T00:00:00"/>
    <d v="2024-12-28T00:00:00"/>
    <x v="12"/>
    <x v="0"/>
  </r>
  <r>
    <x v="5626"/>
    <x v="38"/>
    <x v="5416"/>
    <x v="0"/>
    <x v="5626"/>
    <x v="2"/>
    <x v="19"/>
    <x v="0"/>
    <x v="1"/>
    <x v="238"/>
    <x v="6"/>
    <x v="0"/>
    <x v="2"/>
    <m/>
    <m/>
    <x v="7"/>
    <x v="0"/>
  </r>
  <r>
    <x v="5627"/>
    <x v="6"/>
    <x v="5417"/>
    <x v="5"/>
    <x v="5627"/>
    <x v="2"/>
    <x v="2"/>
    <x v="1"/>
    <x v="0"/>
    <x v="161"/>
    <x v="1"/>
    <x v="0"/>
    <x v="8"/>
    <m/>
    <m/>
    <x v="28"/>
    <x v="3"/>
  </r>
  <r>
    <x v="5628"/>
    <x v="21"/>
    <x v="5418"/>
    <x v="10"/>
    <x v="5628"/>
    <x v="1"/>
    <x v="0"/>
    <x v="4"/>
    <x v="1"/>
    <x v="365"/>
    <x v="3"/>
    <x v="0"/>
    <x v="5"/>
    <m/>
    <m/>
    <x v="32"/>
    <x v="3"/>
  </r>
  <r>
    <x v="5629"/>
    <x v="11"/>
    <x v="5419"/>
    <x v="8"/>
    <x v="5629"/>
    <x v="1"/>
    <x v="18"/>
    <x v="2"/>
    <x v="0"/>
    <x v="237"/>
    <x v="5"/>
    <x v="1"/>
    <x v="11"/>
    <d v="2024-09-09T00:00:00"/>
    <d v="2024-11-19T00:00:00"/>
    <x v="25"/>
    <x v="3"/>
  </r>
  <r>
    <x v="5630"/>
    <x v="27"/>
    <x v="5420"/>
    <x v="3"/>
    <x v="5630"/>
    <x v="5"/>
    <x v="18"/>
    <x v="3"/>
    <x v="1"/>
    <x v="77"/>
    <x v="4"/>
    <x v="1"/>
    <x v="2"/>
    <d v="2023-12-28T00:00:00"/>
    <d v="2024-10-02T00:00:00"/>
    <x v="28"/>
    <x v="2"/>
  </r>
  <r>
    <x v="5631"/>
    <x v="0"/>
    <x v="5421"/>
    <x v="0"/>
    <x v="5631"/>
    <x v="4"/>
    <x v="2"/>
    <x v="3"/>
    <x v="0"/>
    <x v="158"/>
    <x v="18"/>
    <x v="1"/>
    <x v="3"/>
    <d v="2025-01-06T00:00:00"/>
    <d v="2025-01-28T00:00:00"/>
    <x v="17"/>
    <x v="0"/>
  </r>
  <r>
    <x v="5632"/>
    <x v="16"/>
    <x v="5422"/>
    <x v="1"/>
    <x v="5632"/>
    <x v="4"/>
    <x v="9"/>
    <x v="4"/>
    <x v="0"/>
    <x v="62"/>
    <x v="5"/>
    <x v="1"/>
    <x v="5"/>
    <d v="2024-12-09T00:00:00"/>
    <d v="2024-12-13T00:00:00"/>
    <x v="34"/>
    <x v="0"/>
  </r>
  <r>
    <x v="5633"/>
    <x v="16"/>
    <x v="5423"/>
    <x v="1"/>
    <x v="5633"/>
    <x v="3"/>
    <x v="3"/>
    <x v="1"/>
    <x v="0"/>
    <x v="341"/>
    <x v="10"/>
    <x v="0"/>
    <x v="9"/>
    <m/>
    <m/>
    <x v="30"/>
    <x v="0"/>
  </r>
  <r>
    <x v="5634"/>
    <x v="8"/>
    <x v="5424"/>
    <x v="7"/>
    <x v="5634"/>
    <x v="4"/>
    <x v="1"/>
    <x v="0"/>
    <x v="0"/>
    <x v="123"/>
    <x v="15"/>
    <x v="1"/>
    <x v="6"/>
    <d v="2023-05-01T00:00:00"/>
    <d v="2024-10-20T00:00:00"/>
    <x v="27"/>
    <x v="3"/>
  </r>
  <r>
    <x v="5635"/>
    <x v="23"/>
    <x v="5425"/>
    <x v="9"/>
    <x v="5635"/>
    <x v="1"/>
    <x v="11"/>
    <x v="0"/>
    <x v="1"/>
    <x v="105"/>
    <x v="7"/>
    <x v="0"/>
    <x v="10"/>
    <m/>
    <m/>
    <x v="6"/>
    <x v="3"/>
  </r>
  <r>
    <x v="5636"/>
    <x v="4"/>
    <x v="5426"/>
    <x v="1"/>
    <x v="5636"/>
    <x v="1"/>
    <x v="12"/>
    <x v="4"/>
    <x v="1"/>
    <x v="189"/>
    <x v="12"/>
    <x v="1"/>
    <x v="4"/>
    <d v="2025-01-11T00:00:00"/>
    <d v="2025-02-05T00:00:00"/>
    <x v="8"/>
    <x v="0"/>
  </r>
  <r>
    <x v="5637"/>
    <x v="38"/>
    <x v="5427"/>
    <x v="0"/>
    <x v="5637"/>
    <x v="0"/>
    <x v="2"/>
    <x v="4"/>
    <x v="0"/>
    <x v="125"/>
    <x v="16"/>
    <x v="1"/>
    <x v="6"/>
    <d v="2023-02-28T00:00:00"/>
    <d v="2023-07-19T00:00:00"/>
    <x v="31"/>
    <x v="0"/>
  </r>
  <r>
    <x v="5638"/>
    <x v="2"/>
    <x v="5428"/>
    <x v="2"/>
    <x v="5638"/>
    <x v="1"/>
    <x v="15"/>
    <x v="4"/>
    <x v="0"/>
    <x v="260"/>
    <x v="13"/>
    <x v="0"/>
    <x v="10"/>
    <m/>
    <m/>
    <x v="21"/>
    <x v="1"/>
  </r>
  <r>
    <x v="5639"/>
    <x v="21"/>
    <x v="5429"/>
    <x v="10"/>
    <x v="5639"/>
    <x v="2"/>
    <x v="3"/>
    <x v="3"/>
    <x v="0"/>
    <x v="262"/>
    <x v="10"/>
    <x v="1"/>
    <x v="4"/>
    <d v="2024-10-08T00:00:00"/>
    <d v="2025-02-11T00:00:00"/>
    <x v="11"/>
    <x v="3"/>
  </r>
  <r>
    <x v="5640"/>
    <x v="26"/>
    <x v="5430"/>
    <x v="7"/>
    <x v="5640"/>
    <x v="4"/>
    <x v="8"/>
    <x v="3"/>
    <x v="0"/>
    <x v="319"/>
    <x v="14"/>
    <x v="1"/>
    <x v="9"/>
    <d v="2024-10-29T00:00:00"/>
    <d v="2024-11-10T00:00:00"/>
    <x v="27"/>
    <x v="3"/>
  </r>
  <r>
    <x v="5641"/>
    <x v="5"/>
    <x v="5431"/>
    <x v="4"/>
    <x v="5641"/>
    <x v="4"/>
    <x v="11"/>
    <x v="1"/>
    <x v="1"/>
    <x v="333"/>
    <x v="11"/>
    <x v="0"/>
    <x v="8"/>
    <m/>
    <m/>
    <x v="33"/>
    <x v="3"/>
  </r>
  <r>
    <x v="5642"/>
    <x v="5"/>
    <x v="5432"/>
    <x v="4"/>
    <x v="5642"/>
    <x v="1"/>
    <x v="10"/>
    <x v="3"/>
    <x v="0"/>
    <x v="354"/>
    <x v="5"/>
    <x v="0"/>
    <x v="0"/>
    <m/>
    <m/>
    <x v="23"/>
    <x v="3"/>
  </r>
  <r>
    <x v="5643"/>
    <x v="9"/>
    <x v="3783"/>
    <x v="8"/>
    <x v="5643"/>
    <x v="4"/>
    <x v="7"/>
    <x v="2"/>
    <x v="1"/>
    <x v="135"/>
    <x v="10"/>
    <x v="0"/>
    <x v="5"/>
    <m/>
    <m/>
    <x v="19"/>
    <x v="3"/>
  </r>
  <r>
    <x v="5644"/>
    <x v="20"/>
    <x v="5433"/>
    <x v="8"/>
    <x v="5644"/>
    <x v="4"/>
    <x v="19"/>
    <x v="0"/>
    <x v="0"/>
    <x v="402"/>
    <x v="16"/>
    <x v="0"/>
    <x v="6"/>
    <m/>
    <m/>
    <x v="12"/>
    <x v="3"/>
  </r>
  <r>
    <x v="5645"/>
    <x v="16"/>
    <x v="5434"/>
    <x v="1"/>
    <x v="5645"/>
    <x v="4"/>
    <x v="9"/>
    <x v="4"/>
    <x v="0"/>
    <x v="183"/>
    <x v="9"/>
    <x v="1"/>
    <x v="11"/>
    <d v="2023-07-16T00:00:00"/>
    <d v="2024-04-10T00:00:00"/>
    <x v="4"/>
    <x v="0"/>
  </r>
  <r>
    <x v="5646"/>
    <x v="6"/>
    <x v="5435"/>
    <x v="5"/>
    <x v="5646"/>
    <x v="1"/>
    <x v="19"/>
    <x v="2"/>
    <x v="0"/>
    <x v="125"/>
    <x v="14"/>
    <x v="1"/>
    <x v="6"/>
    <d v="2024-07-16T00:00:00"/>
    <d v="2025-01-16T00:00:00"/>
    <x v="33"/>
    <x v="3"/>
  </r>
  <r>
    <x v="5647"/>
    <x v="38"/>
    <x v="378"/>
    <x v="0"/>
    <x v="5647"/>
    <x v="4"/>
    <x v="17"/>
    <x v="3"/>
    <x v="0"/>
    <x v="331"/>
    <x v="10"/>
    <x v="1"/>
    <x v="0"/>
    <d v="2023-12-31T00:00:00"/>
    <d v="2024-04-23T00:00:00"/>
    <x v="29"/>
    <x v="0"/>
  </r>
  <r>
    <x v="5648"/>
    <x v="35"/>
    <x v="5436"/>
    <x v="2"/>
    <x v="5648"/>
    <x v="3"/>
    <x v="14"/>
    <x v="2"/>
    <x v="1"/>
    <x v="65"/>
    <x v="0"/>
    <x v="1"/>
    <x v="0"/>
    <d v="2024-10-13T00:00:00"/>
    <d v="2024-10-29T00:00:00"/>
    <x v="27"/>
    <x v="1"/>
  </r>
  <r>
    <x v="5649"/>
    <x v="38"/>
    <x v="5437"/>
    <x v="0"/>
    <x v="5649"/>
    <x v="3"/>
    <x v="8"/>
    <x v="4"/>
    <x v="1"/>
    <x v="265"/>
    <x v="4"/>
    <x v="0"/>
    <x v="5"/>
    <m/>
    <m/>
    <x v="13"/>
    <x v="0"/>
  </r>
  <r>
    <x v="5650"/>
    <x v="2"/>
    <x v="5438"/>
    <x v="2"/>
    <x v="5650"/>
    <x v="1"/>
    <x v="11"/>
    <x v="2"/>
    <x v="1"/>
    <x v="217"/>
    <x v="4"/>
    <x v="0"/>
    <x v="3"/>
    <m/>
    <m/>
    <x v="36"/>
    <x v="1"/>
  </r>
  <r>
    <x v="5651"/>
    <x v="16"/>
    <x v="5439"/>
    <x v="1"/>
    <x v="5651"/>
    <x v="2"/>
    <x v="7"/>
    <x v="2"/>
    <x v="0"/>
    <x v="168"/>
    <x v="7"/>
    <x v="0"/>
    <x v="1"/>
    <m/>
    <m/>
    <x v="21"/>
    <x v="0"/>
  </r>
  <r>
    <x v="5652"/>
    <x v="26"/>
    <x v="2625"/>
    <x v="7"/>
    <x v="5652"/>
    <x v="0"/>
    <x v="5"/>
    <x v="0"/>
    <x v="1"/>
    <x v="1"/>
    <x v="3"/>
    <x v="0"/>
    <x v="4"/>
    <m/>
    <m/>
    <x v="4"/>
    <x v="3"/>
  </r>
  <r>
    <x v="5653"/>
    <x v="9"/>
    <x v="5440"/>
    <x v="8"/>
    <x v="5653"/>
    <x v="1"/>
    <x v="5"/>
    <x v="2"/>
    <x v="1"/>
    <x v="418"/>
    <x v="18"/>
    <x v="0"/>
    <x v="7"/>
    <m/>
    <m/>
    <x v="13"/>
    <x v="3"/>
  </r>
  <r>
    <x v="5654"/>
    <x v="4"/>
    <x v="5441"/>
    <x v="1"/>
    <x v="5654"/>
    <x v="5"/>
    <x v="10"/>
    <x v="3"/>
    <x v="0"/>
    <x v="331"/>
    <x v="9"/>
    <x v="0"/>
    <x v="9"/>
    <m/>
    <m/>
    <x v="2"/>
    <x v="0"/>
  </r>
  <r>
    <x v="5655"/>
    <x v="37"/>
    <x v="5442"/>
    <x v="5"/>
    <x v="5655"/>
    <x v="4"/>
    <x v="10"/>
    <x v="3"/>
    <x v="0"/>
    <x v="311"/>
    <x v="6"/>
    <x v="0"/>
    <x v="2"/>
    <m/>
    <m/>
    <x v="35"/>
    <x v="3"/>
  </r>
  <r>
    <x v="5656"/>
    <x v="27"/>
    <x v="5443"/>
    <x v="3"/>
    <x v="5656"/>
    <x v="3"/>
    <x v="17"/>
    <x v="4"/>
    <x v="0"/>
    <x v="379"/>
    <x v="8"/>
    <x v="1"/>
    <x v="5"/>
    <d v="2023-05-20T00:00:00"/>
    <d v="2023-09-21T00:00:00"/>
    <x v="0"/>
    <x v="2"/>
  </r>
  <r>
    <x v="5657"/>
    <x v="17"/>
    <x v="5444"/>
    <x v="6"/>
    <x v="5657"/>
    <x v="5"/>
    <x v="1"/>
    <x v="1"/>
    <x v="0"/>
    <x v="6"/>
    <x v="12"/>
    <x v="0"/>
    <x v="2"/>
    <m/>
    <m/>
    <x v="9"/>
    <x v="3"/>
  </r>
  <r>
    <x v="5658"/>
    <x v="7"/>
    <x v="937"/>
    <x v="6"/>
    <x v="5658"/>
    <x v="3"/>
    <x v="4"/>
    <x v="2"/>
    <x v="1"/>
    <x v="393"/>
    <x v="18"/>
    <x v="1"/>
    <x v="1"/>
    <d v="2024-03-11T00:00:00"/>
    <d v="2024-11-01T00:00:00"/>
    <x v="26"/>
    <x v="3"/>
  </r>
  <r>
    <x v="5659"/>
    <x v="35"/>
    <x v="5445"/>
    <x v="2"/>
    <x v="5659"/>
    <x v="3"/>
    <x v="4"/>
    <x v="0"/>
    <x v="1"/>
    <x v="109"/>
    <x v="18"/>
    <x v="0"/>
    <x v="6"/>
    <m/>
    <m/>
    <x v="25"/>
    <x v="1"/>
  </r>
  <r>
    <x v="5660"/>
    <x v="31"/>
    <x v="5446"/>
    <x v="12"/>
    <x v="5660"/>
    <x v="1"/>
    <x v="18"/>
    <x v="1"/>
    <x v="1"/>
    <x v="265"/>
    <x v="16"/>
    <x v="1"/>
    <x v="6"/>
    <d v="2023-09-29T00:00:00"/>
    <d v="2023-10-29T00:00:00"/>
    <x v="4"/>
    <x v="3"/>
  </r>
  <r>
    <x v="5661"/>
    <x v="10"/>
    <x v="5447"/>
    <x v="2"/>
    <x v="5661"/>
    <x v="3"/>
    <x v="14"/>
    <x v="0"/>
    <x v="1"/>
    <x v="171"/>
    <x v="18"/>
    <x v="0"/>
    <x v="1"/>
    <m/>
    <m/>
    <x v="30"/>
    <x v="1"/>
  </r>
  <r>
    <x v="5662"/>
    <x v="12"/>
    <x v="5448"/>
    <x v="9"/>
    <x v="5662"/>
    <x v="0"/>
    <x v="10"/>
    <x v="3"/>
    <x v="0"/>
    <x v="32"/>
    <x v="9"/>
    <x v="0"/>
    <x v="10"/>
    <m/>
    <m/>
    <x v="31"/>
    <x v="3"/>
  </r>
  <r>
    <x v="5663"/>
    <x v="26"/>
    <x v="5449"/>
    <x v="7"/>
    <x v="5663"/>
    <x v="5"/>
    <x v="2"/>
    <x v="2"/>
    <x v="0"/>
    <x v="298"/>
    <x v="13"/>
    <x v="0"/>
    <x v="9"/>
    <m/>
    <m/>
    <x v="1"/>
    <x v="3"/>
  </r>
  <r>
    <x v="5664"/>
    <x v="33"/>
    <x v="5450"/>
    <x v="0"/>
    <x v="5664"/>
    <x v="1"/>
    <x v="12"/>
    <x v="0"/>
    <x v="0"/>
    <x v="223"/>
    <x v="17"/>
    <x v="1"/>
    <x v="5"/>
    <d v="2024-05-21T00:00:00"/>
    <d v="2024-09-12T00:00:00"/>
    <x v="5"/>
    <x v="0"/>
  </r>
  <r>
    <x v="5665"/>
    <x v="21"/>
    <x v="5451"/>
    <x v="10"/>
    <x v="5665"/>
    <x v="4"/>
    <x v="15"/>
    <x v="3"/>
    <x v="0"/>
    <x v="128"/>
    <x v="19"/>
    <x v="1"/>
    <x v="0"/>
    <d v="2025-02-12T00:00:00"/>
    <d v="2025-02-26T00:00:00"/>
    <x v="3"/>
    <x v="3"/>
  </r>
  <r>
    <x v="5666"/>
    <x v="38"/>
    <x v="5452"/>
    <x v="0"/>
    <x v="5666"/>
    <x v="3"/>
    <x v="14"/>
    <x v="3"/>
    <x v="0"/>
    <x v="30"/>
    <x v="5"/>
    <x v="1"/>
    <x v="4"/>
    <d v="2023-05-16T00:00:00"/>
    <d v="2024-02-27T00:00:00"/>
    <x v="2"/>
    <x v="0"/>
  </r>
  <r>
    <x v="5667"/>
    <x v="3"/>
    <x v="2111"/>
    <x v="3"/>
    <x v="5667"/>
    <x v="0"/>
    <x v="13"/>
    <x v="4"/>
    <x v="0"/>
    <x v="7"/>
    <x v="1"/>
    <x v="0"/>
    <x v="9"/>
    <m/>
    <m/>
    <x v="27"/>
    <x v="2"/>
  </r>
  <r>
    <x v="5668"/>
    <x v="30"/>
    <x v="5453"/>
    <x v="12"/>
    <x v="5668"/>
    <x v="1"/>
    <x v="17"/>
    <x v="2"/>
    <x v="0"/>
    <x v="99"/>
    <x v="11"/>
    <x v="1"/>
    <x v="1"/>
    <d v="2023-10-01T00:00:00"/>
    <d v="2024-07-08T00:00:00"/>
    <x v="31"/>
    <x v="3"/>
  </r>
  <r>
    <x v="5669"/>
    <x v="22"/>
    <x v="5454"/>
    <x v="11"/>
    <x v="5669"/>
    <x v="1"/>
    <x v="16"/>
    <x v="2"/>
    <x v="1"/>
    <x v="234"/>
    <x v="12"/>
    <x v="0"/>
    <x v="4"/>
    <m/>
    <m/>
    <x v="15"/>
    <x v="2"/>
  </r>
  <r>
    <x v="5670"/>
    <x v="17"/>
    <x v="5455"/>
    <x v="6"/>
    <x v="5670"/>
    <x v="4"/>
    <x v="13"/>
    <x v="2"/>
    <x v="1"/>
    <x v="92"/>
    <x v="18"/>
    <x v="1"/>
    <x v="0"/>
    <d v="2023-07-27T00:00:00"/>
    <d v="2024-09-28T00:00:00"/>
    <x v="17"/>
    <x v="3"/>
  </r>
  <r>
    <x v="5671"/>
    <x v="22"/>
    <x v="3097"/>
    <x v="11"/>
    <x v="5671"/>
    <x v="0"/>
    <x v="11"/>
    <x v="2"/>
    <x v="1"/>
    <x v="76"/>
    <x v="16"/>
    <x v="0"/>
    <x v="5"/>
    <m/>
    <m/>
    <x v="33"/>
    <x v="2"/>
  </r>
  <r>
    <x v="5672"/>
    <x v="10"/>
    <x v="5456"/>
    <x v="2"/>
    <x v="5672"/>
    <x v="4"/>
    <x v="10"/>
    <x v="2"/>
    <x v="1"/>
    <x v="213"/>
    <x v="1"/>
    <x v="0"/>
    <x v="11"/>
    <m/>
    <m/>
    <x v="4"/>
    <x v="1"/>
  </r>
  <r>
    <x v="5673"/>
    <x v="31"/>
    <x v="5457"/>
    <x v="12"/>
    <x v="5673"/>
    <x v="0"/>
    <x v="9"/>
    <x v="3"/>
    <x v="1"/>
    <x v="399"/>
    <x v="5"/>
    <x v="0"/>
    <x v="0"/>
    <m/>
    <m/>
    <x v="9"/>
    <x v="3"/>
  </r>
  <r>
    <x v="5674"/>
    <x v="30"/>
    <x v="5458"/>
    <x v="12"/>
    <x v="5674"/>
    <x v="2"/>
    <x v="8"/>
    <x v="2"/>
    <x v="0"/>
    <x v="257"/>
    <x v="4"/>
    <x v="0"/>
    <x v="2"/>
    <m/>
    <m/>
    <x v="33"/>
    <x v="3"/>
  </r>
  <r>
    <x v="5675"/>
    <x v="9"/>
    <x v="5459"/>
    <x v="8"/>
    <x v="5675"/>
    <x v="1"/>
    <x v="18"/>
    <x v="0"/>
    <x v="0"/>
    <x v="379"/>
    <x v="7"/>
    <x v="0"/>
    <x v="3"/>
    <m/>
    <m/>
    <x v="22"/>
    <x v="3"/>
  </r>
  <r>
    <x v="5676"/>
    <x v="29"/>
    <x v="5460"/>
    <x v="4"/>
    <x v="5676"/>
    <x v="0"/>
    <x v="10"/>
    <x v="0"/>
    <x v="0"/>
    <x v="139"/>
    <x v="6"/>
    <x v="0"/>
    <x v="6"/>
    <m/>
    <m/>
    <x v="26"/>
    <x v="3"/>
  </r>
  <r>
    <x v="5677"/>
    <x v="35"/>
    <x v="5461"/>
    <x v="2"/>
    <x v="5677"/>
    <x v="0"/>
    <x v="5"/>
    <x v="1"/>
    <x v="0"/>
    <x v="362"/>
    <x v="15"/>
    <x v="0"/>
    <x v="3"/>
    <m/>
    <m/>
    <x v="8"/>
    <x v="1"/>
  </r>
  <r>
    <x v="5678"/>
    <x v="33"/>
    <x v="5462"/>
    <x v="0"/>
    <x v="5678"/>
    <x v="0"/>
    <x v="19"/>
    <x v="4"/>
    <x v="1"/>
    <x v="7"/>
    <x v="8"/>
    <x v="0"/>
    <x v="3"/>
    <m/>
    <m/>
    <x v="15"/>
    <x v="0"/>
  </r>
  <r>
    <x v="5679"/>
    <x v="8"/>
    <x v="5463"/>
    <x v="7"/>
    <x v="5679"/>
    <x v="0"/>
    <x v="4"/>
    <x v="1"/>
    <x v="1"/>
    <x v="383"/>
    <x v="15"/>
    <x v="1"/>
    <x v="0"/>
    <d v="2025-02-26T00:00:00"/>
    <d v="2025-02-26T00:00:00"/>
    <x v="14"/>
    <x v="3"/>
  </r>
  <r>
    <x v="5680"/>
    <x v="6"/>
    <x v="5464"/>
    <x v="5"/>
    <x v="5680"/>
    <x v="0"/>
    <x v="10"/>
    <x v="0"/>
    <x v="1"/>
    <x v="348"/>
    <x v="14"/>
    <x v="0"/>
    <x v="1"/>
    <m/>
    <m/>
    <x v="4"/>
    <x v="3"/>
  </r>
  <r>
    <x v="5681"/>
    <x v="21"/>
    <x v="5465"/>
    <x v="10"/>
    <x v="5681"/>
    <x v="2"/>
    <x v="13"/>
    <x v="3"/>
    <x v="1"/>
    <x v="321"/>
    <x v="11"/>
    <x v="1"/>
    <x v="10"/>
    <d v="2024-02-19T00:00:00"/>
    <d v="2024-05-03T00:00:00"/>
    <x v="10"/>
    <x v="3"/>
  </r>
  <r>
    <x v="5682"/>
    <x v="4"/>
    <x v="5466"/>
    <x v="1"/>
    <x v="5682"/>
    <x v="2"/>
    <x v="10"/>
    <x v="4"/>
    <x v="0"/>
    <x v="128"/>
    <x v="15"/>
    <x v="1"/>
    <x v="10"/>
    <d v="2023-07-24T00:00:00"/>
    <d v="2024-12-15T00:00:00"/>
    <x v="10"/>
    <x v="0"/>
  </r>
  <r>
    <x v="5683"/>
    <x v="7"/>
    <x v="5467"/>
    <x v="6"/>
    <x v="5683"/>
    <x v="0"/>
    <x v="11"/>
    <x v="4"/>
    <x v="1"/>
    <x v="125"/>
    <x v="2"/>
    <x v="0"/>
    <x v="9"/>
    <m/>
    <m/>
    <x v="4"/>
    <x v="3"/>
  </r>
  <r>
    <x v="5684"/>
    <x v="27"/>
    <x v="5468"/>
    <x v="3"/>
    <x v="5684"/>
    <x v="1"/>
    <x v="5"/>
    <x v="3"/>
    <x v="0"/>
    <x v="74"/>
    <x v="7"/>
    <x v="1"/>
    <x v="3"/>
    <d v="2024-01-31T00:00:00"/>
    <d v="2024-02-28T00:00:00"/>
    <x v="15"/>
    <x v="2"/>
  </r>
  <r>
    <x v="5685"/>
    <x v="36"/>
    <x v="5469"/>
    <x v="6"/>
    <x v="5685"/>
    <x v="0"/>
    <x v="13"/>
    <x v="0"/>
    <x v="1"/>
    <x v="384"/>
    <x v="1"/>
    <x v="0"/>
    <x v="9"/>
    <m/>
    <m/>
    <x v="9"/>
    <x v="3"/>
  </r>
  <r>
    <x v="5686"/>
    <x v="20"/>
    <x v="5470"/>
    <x v="8"/>
    <x v="5686"/>
    <x v="0"/>
    <x v="13"/>
    <x v="1"/>
    <x v="0"/>
    <x v="171"/>
    <x v="3"/>
    <x v="1"/>
    <x v="3"/>
    <d v="2023-10-31T00:00:00"/>
    <d v="2024-05-10T00:00:00"/>
    <x v="34"/>
    <x v="3"/>
  </r>
  <r>
    <x v="5687"/>
    <x v="10"/>
    <x v="5471"/>
    <x v="2"/>
    <x v="5687"/>
    <x v="1"/>
    <x v="5"/>
    <x v="2"/>
    <x v="1"/>
    <x v="241"/>
    <x v="9"/>
    <x v="1"/>
    <x v="8"/>
    <d v="2025-01-18T00:00:00"/>
    <d v="2025-02-06T00:00:00"/>
    <x v="21"/>
    <x v="1"/>
  </r>
  <r>
    <x v="5688"/>
    <x v="5"/>
    <x v="5472"/>
    <x v="4"/>
    <x v="5688"/>
    <x v="1"/>
    <x v="18"/>
    <x v="3"/>
    <x v="1"/>
    <x v="159"/>
    <x v="1"/>
    <x v="0"/>
    <x v="10"/>
    <m/>
    <m/>
    <x v="34"/>
    <x v="3"/>
  </r>
  <r>
    <x v="5689"/>
    <x v="19"/>
    <x v="797"/>
    <x v="7"/>
    <x v="5689"/>
    <x v="4"/>
    <x v="1"/>
    <x v="3"/>
    <x v="1"/>
    <x v="74"/>
    <x v="17"/>
    <x v="1"/>
    <x v="11"/>
    <d v="2024-08-18T00:00:00"/>
    <d v="2024-10-31T00:00:00"/>
    <x v="18"/>
    <x v="3"/>
  </r>
  <r>
    <x v="5690"/>
    <x v="30"/>
    <x v="1459"/>
    <x v="12"/>
    <x v="5690"/>
    <x v="5"/>
    <x v="11"/>
    <x v="2"/>
    <x v="0"/>
    <x v="266"/>
    <x v="4"/>
    <x v="1"/>
    <x v="10"/>
    <d v="2024-12-01T00:00:00"/>
    <d v="2024-12-20T00:00:00"/>
    <x v="10"/>
    <x v="3"/>
  </r>
  <r>
    <x v="5691"/>
    <x v="9"/>
    <x v="5473"/>
    <x v="8"/>
    <x v="5691"/>
    <x v="2"/>
    <x v="11"/>
    <x v="1"/>
    <x v="0"/>
    <x v="318"/>
    <x v="19"/>
    <x v="1"/>
    <x v="8"/>
    <d v="2024-08-15T00:00:00"/>
    <d v="2025-01-25T00:00:00"/>
    <x v="17"/>
    <x v="3"/>
  </r>
  <r>
    <x v="5692"/>
    <x v="21"/>
    <x v="5474"/>
    <x v="10"/>
    <x v="5692"/>
    <x v="5"/>
    <x v="1"/>
    <x v="1"/>
    <x v="1"/>
    <x v="166"/>
    <x v="8"/>
    <x v="1"/>
    <x v="5"/>
    <d v="2023-05-26T00:00:00"/>
    <d v="2023-11-18T00:00:00"/>
    <x v="32"/>
    <x v="3"/>
  </r>
  <r>
    <x v="5693"/>
    <x v="38"/>
    <x v="5475"/>
    <x v="0"/>
    <x v="5693"/>
    <x v="1"/>
    <x v="18"/>
    <x v="4"/>
    <x v="0"/>
    <x v="52"/>
    <x v="12"/>
    <x v="0"/>
    <x v="6"/>
    <m/>
    <m/>
    <x v="0"/>
    <x v="0"/>
  </r>
  <r>
    <x v="5694"/>
    <x v="13"/>
    <x v="5476"/>
    <x v="10"/>
    <x v="5694"/>
    <x v="4"/>
    <x v="9"/>
    <x v="2"/>
    <x v="1"/>
    <x v="155"/>
    <x v="10"/>
    <x v="1"/>
    <x v="6"/>
    <d v="2023-08-13T00:00:00"/>
    <d v="2024-09-03T00:00:00"/>
    <x v="19"/>
    <x v="3"/>
  </r>
  <r>
    <x v="5695"/>
    <x v="38"/>
    <x v="5477"/>
    <x v="0"/>
    <x v="5695"/>
    <x v="4"/>
    <x v="6"/>
    <x v="4"/>
    <x v="1"/>
    <x v="245"/>
    <x v="13"/>
    <x v="1"/>
    <x v="7"/>
    <d v="2024-03-14T00:00:00"/>
    <d v="2024-12-22T00:00:00"/>
    <x v="13"/>
    <x v="0"/>
  </r>
  <r>
    <x v="5696"/>
    <x v="3"/>
    <x v="5478"/>
    <x v="3"/>
    <x v="5696"/>
    <x v="0"/>
    <x v="16"/>
    <x v="0"/>
    <x v="1"/>
    <x v="113"/>
    <x v="4"/>
    <x v="1"/>
    <x v="8"/>
    <d v="2024-08-24T00:00:00"/>
    <d v="2024-12-14T00:00:00"/>
    <x v="34"/>
    <x v="2"/>
  </r>
  <r>
    <x v="5697"/>
    <x v="18"/>
    <x v="5479"/>
    <x v="9"/>
    <x v="5697"/>
    <x v="5"/>
    <x v="11"/>
    <x v="3"/>
    <x v="1"/>
    <x v="114"/>
    <x v="8"/>
    <x v="1"/>
    <x v="11"/>
    <d v="2024-10-21T00:00:00"/>
    <d v="2024-11-19T00:00:00"/>
    <x v="17"/>
    <x v="3"/>
  </r>
  <r>
    <x v="5698"/>
    <x v="25"/>
    <x v="5480"/>
    <x v="12"/>
    <x v="5698"/>
    <x v="4"/>
    <x v="4"/>
    <x v="1"/>
    <x v="0"/>
    <x v="324"/>
    <x v="10"/>
    <x v="0"/>
    <x v="6"/>
    <m/>
    <m/>
    <x v="31"/>
    <x v="3"/>
  </r>
  <r>
    <x v="5699"/>
    <x v="4"/>
    <x v="5481"/>
    <x v="1"/>
    <x v="5699"/>
    <x v="0"/>
    <x v="19"/>
    <x v="0"/>
    <x v="1"/>
    <x v="248"/>
    <x v="15"/>
    <x v="1"/>
    <x v="7"/>
    <d v="2023-12-14T00:00:00"/>
    <d v="2024-05-19T00:00:00"/>
    <x v="4"/>
    <x v="0"/>
  </r>
  <r>
    <x v="5700"/>
    <x v="13"/>
    <x v="5482"/>
    <x v="10"/>
    <x v="5700"/>
    <x v="3"/>
    <x v="15"/>
    <x v="4"/>
    <x v="1"/>
    <x v="166"/>
    <x v="15"/>
    <x v="1"/>
    <x v="2"/>
    <d v="2024-09-08T00:00:00"/>
    <d v="2025-02-18T00:00:00"/>
    <x v="5"/>
    <x v="3"/>
  </r>
  <r>
    <x v="5701"/>
    <x v="9"/>
    <x v="5483"/>
    <x v="8"/>
    <x v="5701"/>
    <x v="2"/>
    <x v="3"/>
    <x v="4"/>
    <x v="0"/>
    <x v="195"/>
    <x v="19"/>
    <x v="1"/>
    <x v="0"/>
    <d v="2024-04-17T00:00:00"/>
    <d v="2024-12-30T00:00:00"/>
    <x v="10"/>
    <x v="3"/>
  </r>
  <r>
    <x v="5702"/>
    <x v="23"/>
    <x v="5484"/>
    <x v="9"/>
    <x v="5702"/>
    <x v="4"/>
    <x v="10"/>
    <x v="1"/>
    <x v="1"/>
    <x v="219"/>
    <x v="15"/>
    <x v="0"/>
    <x v="1"/>
    <m/>
    <m/>
    <x v="6"/>
    <x v="3"/>
  </r>
  <r>
    <x v="5703"/>
    <x v="38"/>
    <x v="5485"/>
    <x v="0"/>
    <x v="5703"/>
    <x v="1"/>
    <x v="11"/>
    <x v="4"/>
    <x v="1"/>
    <x v="88"/>
    <x v="3"/>
    <x v="0"/>
    <x v="5"/>
    <m/>
    <m/>
    <x v="6"/>
    <x v="0"/>
  </r>
  <r>
    <x v="5704"/>
    <x v="16"/>
    <x v="5486"/>
    <x v="1"/>
    <x v="5704"/>
    <x v="5"/>
    <x v="19"/>
    <x v="1"/>
    <x v="0"/>
    <x v="18"/>
    <x v="19"/>
    <x v="0"/>
    <x v="8"/>
    <m/>
    <m/>
    <x v="33"/>
    <x v="0"/>
  </r>
  <r>
    <x v="5705"/>
    <x v="21"/>
    <x v="5487"/>
    <x v="10"/>
    <x v="5705"/>
    <x v="4"/>
    <x v="3"/>
    <x v="3"/>
    <x v="0"/>
    <x v="178"/>
    <x v="1"/>
    <x v="1"/>
    <x v="5"/>
    <d v="2024-04-14T00:00:00"/>
    <d v="2024-04-16T00:00:00"/>
    <x v="20"/>
    <x v="3"/>
  </r>
  <r>
    <x v="5706"/>
    <x v="34"/>
    <x v="5488"/>
    <x v="5"/>
    <x v="5706"/>
    <x v="0"/>
    <x v="3"/>
    <x v="4"/>
    <x v="0"/>
    <x v="83"/>
    <x v="17"/>
    <x v="0"/>
    <x v="1"/>
    <m/>
    <m/>
    <x v="13"/>
    <x v="3"/>
  </r>
  <r>
    <x v="5707"/>
    <x v="4"/>
    <x v="5489"/>
    <x v="1"/>
    <x v="5707"/>
    <x v="3"/>
    <x v="3"/>
    <x v="4"/>
    <x v="1"/>
    <x v="67"/>
    <x v="11"/>
    <x v="0"/>
    <x v="2"/>
    <m/>
    <m/>
    <x v="12"/>
    <x v="0"/>
  </r>
  <r>
    <x v="5708"/>
    <x v="26"/>
    <x v="5490"/>
    <x v="7"/>
    <x v="5708"/>
    <x v="2"/>
    <x v="2"/>
    <x v="0"/>
    <x v="0"/>
    <x v="351"/>
    <x v="17"/>
    <x v="1"/>
    <x v="4"/>
    <d v="2024-05-29T00:00:00"/>
    <d v="2024-11-05T00:00:00"/>
    <x v="16"/>
    <x v="3"/>
  </r>
  <r>
    <x v="5709"/>
    <x v="27"/>
    <x v="2996"/>
    <x v="3"/>
    <x v="5709"/>
    <x v="1"/>
    <x v="10"/>
    <x v="1"/>
    <x v="0"/>
    <x v="157"/>
    <x v="4"/>
    <x v="1"/>
    <x v="7"/>
    <d v="2024-08-17T00:00:00"/>
    <d v="2024-11-13T00:00:00"/>
    <x v="23"/>
    <x v="2"/>
  </r>
  <r>
    <x v="5710"/>
    <x v="6"/>
    <x v="5491"/>
    <x v="5"/>
    <x v="5710"/>
    <x v="2"/>
    <x v="11"/>
    <x v="3"/>
    <x v="1"/>
    <x v="57"/>
    <x v="1"/>
    <x v="1"/>
    <x v="5"/>
    <d v="2023-07-18T00:00:00"/>
    <d v="2023-11-22T00:00:00"/>
    <x v="14"/>
    <x v="3"/>
  </r>
  <r>
    <x v="5711"/>
    <x v="36"/>
    <x v="5492"/>
    <x v="6"/>
    <x v="5711"/>
    <x v="4"/>
    <x v="16"/>
    <x v="0"/>
    <x v="1"/>
    <x v="14"/>
    <x v="0"/>
    <x v="0"/>
    <x v="10"/>
    <m/>
    <m/>
    <x v="22"/>
    <x v="3"/>
  </r>
  <r>
    <x v="5712"/>
    <x v="5"/>
    <x v="5493"/>
    <x v="4"/>
    <x v="5712"/>
    <x v="2"/>
    <x v="8"/>
    <x v="4"/>
    <x v="0"/>
    <x v="74"/>
    <x v="2"/>
    <x v="1"/>
    <x v="10"/>
    <d v="2024-10-13T00:00:00"/>
    <d v="2025-02-22T00:00:00"/>
    <x v="1"/>
    <x v="3"/>
  </r>
  <r>
    <x v="5713"/>
    <x v="28"/>
    <x v="5494"/>
    <x v="4"/>
    <x v="5713"/>
    <x v="0"/>
    <x v="2"/>
    <x v="2"/>
    <x v="1"/>
    <x v="150"/>
    <x v="0"/>
    <x v="0"/>
    <x v="6"/>
    <m/>
    <m/>
    <x v="28"/>
    <x v="3"/>
  </r>
  <r>
    <x v="5714"/>
    <x v="36"/>
    <x v="5495"/>
    <x v="6"/>
    <x v="5714"/>
    <x v="2"/>
    <x v="0"/>
    <x v="2"/>
    <x v="1"/>
    <x v="16"/>
    <x v="9"/>
    <x v="0"/>
    <x v="8"/>
    <m/>
    <m/>
    <x v="11"/>
    <x v="3"/>
  </r>
  <r>
    <x v="5715"/>
    <x v="25"/>
    <x v="5496"/>
    <x v="12"/>
    <x v="5715"/>
    <x v="1"/>
    <x v="2"/>
    <x v="2"/>
    <x v="0"/>
    <x v="269"/>
    <x v="0"/>
    <x v="0"/>
    <x v="9"/>
    <m/>
    <m/>
    <x v="32"/>
    <x v="3"/>
  </r>
  <r>
    <x v="5716"/>
    <x v="28"/>
    <x v="5497"/>
    <x v="4"/>
    <x v="5716"/>
    <x v="4"/>
    <x v="13"/>
    <x v="2"/>
    <x v="1"/>
    <x v="133"/>
    <x v="18"/>
    <x v="0"/>
    <x v="1"/>
    <m/>
    <m/>
    <x v="27"/>
    <x v="3"/>
  </r>
  <r>
    <x v="5717"/>
    <x v="30"/>
    <x v="5498"/>
    <x v="12"/>
    <x v="5717"/>
    <x v="3"/>
    <x v="1"/>
    <x v="4"/>
    <x v="0"/>
    <x v="353"/>
    <x v="3"/>
    <x v="1"/>
    <x v="0"/>
    <d v="2024-04-09T00:00:00"/>
    <d v="2024-12-19T00:00:00"/>
    <x v="29"/>
    <x v="3"/>
  </r>
  <r>
    <x v="5718"/>
    <x v="6"/>
    <x v="5499"/>
    <x v="5"/>
    <x v="5718"/>
    <x v="2"/>
    <x v="2"/>
    <x v="1"/>
    <x v="0"/>
    <x v="381"/>
    <x v="3"/>
    <x v="1"/>
    <x v="8"/>
    <d v="2023-08-05T00:00:00"/>
    <d v="2025-01-10T00:00:00"/>
    <x v="1"/>
    <x v="3"/>
  </r>
  <r>
    <x v="5719"/>
    <x v="10"/>
    <x v="5500"/>
    <x v="2"/>
    <x v="5719"/>
    <x v="3"/>
    <x v="8"/>
    <x v="1"/>
    <x v="1"/>
    <x v="73"/>
    <x v="17"/>
    <x v="1"/>
    <x v="4"/>
    <d v="2023-11-01T00:00:00"/>
    <d v="2024-04-01T00:00:00"/>
    <x v="10"/>
    <x v="1"/>
  </r>
  <r>
    <x v="5720"/>
    <x v="16"/>
    <x v="5501"/>
    <x v="1"/>
    <x v="5720"/>
    <x v="1"/>
    <x v="8"/>
    <x v="4"/>
    <x v="0"/>
    <x v="249"/>
    <x v="3"/>
    <x v="1"/>
    <x v="3"/>
    <d v="2024-09-26T00:00:00"/>
    <d v="2025-02-13T00:00:00"/>
    <x v="21"/>
    <x v="0"/>
  </r>
  <r>
    <x v="5721"/>
    <x v="8"/>
    <x v="5502"/>
    <x v="7"/>
    <x v="5721"/>
    <x v="4"/>
    <x v="15"/>
    <x v="3"/>
    <x v="0"/>
    <x v="112"/>
    <x v="14"/>
    <x v="0"/>
    <x v="2"/>
    <m/>
    <m/>
    <x v="19"/>
    <x v="3"/>
  </r>
  <r>
    <x v="5722"/>
    <x v="24"/>
    <x v="5503"/>
    <x v="3"/>
    <x v="5722"/>
    <x v="0"/>
    <x v="12"/>
    <x v="2"/>
    <x v="1"/>
    <x v="35"/>
    <x v="14"/>
    <x v="1"/>
    <x v="6"/>
    <d v="2024-12-29T00:00:00"/>
    <d v="2025-02-09T00:00:00"/>
    <x v="4"/>
    <x v="2"/>
  </r>
  <r>
    <x v="5723"/>
    <x v="5"/>
    <x v="5504"/>
    <x v="4"/>
    <x v="5723"/>
    <x v="0"/>
    <x v="0"/>
    <x v="4"/>
    <x v="1"/>
    <x v="266"/>
    <x v="17"/>
    <x v="1"/>
    <x v="10"/>
    <d v="2023-09-16T00:00:00"/>
    <d v="2024-02-01T00:00:00"/>
    <x v="25"/>
    <x v="3"/>
  </r>
  <r>
    <x v="5724"/>
    <x v="22"/>
    <x v="5505"/>
    <x v="11"/>
    <x v="5724"/>
    <x v="0"/>
    <x v="6"/>
    <x v="0"/>
    <x v="0"/>
    <x v="334"/>
    <x v="2"/>
    <x v="0"/>
    <x v="0"/>
    <m/>
    <m/>
    <x v="19"/>
    <x v="2"/>
  </r>
  <r>
    <x v="5725"/>
    <x v="38"/>
    <x v="5506"/>
    <x v="0"/>
    <x v="5725"/>
    <x v="1"/>
    <x v="15"/>
    <x v="1"/>
    <x v="0"/>
    <x v="294"/>
    <x v="7"/>
    <x v="1"/>
    <x v="4"/>
    <d v="2024-08-02T00:00:00"/>
    <d v="2024-09-19T00:00:00"/>
    <x v="18"/>
    <x v="0"/>
  </r>
  <r>
    <x v="5726"/>
    <x v="5"/>
    <x v="5507"/>
    <x v="4"/>
    <x v="5726"/>
    <x v="2"/>
    <x v="19"/>
    <x v="3"/>
    <x v="0"/>
    <x v="64"/>
    <x v="1"/>
    <x v="0"/>
    <x v="1"/>
    <m/>
    <m/>
    <x v="19"/>
    <x v="3"/>
  </r>
  <r>
    <x v="5727"/>
    <x v="13"/>
    <x v="3096"/>
    <x v="10"/>
    <x v="5727"/>
    <x v="4"/>
    <x v="8"/>
    <x v="2"/>
    <x v="0"/>
    <x v="1"/>
    <x v="14"/>
    <x v="0"/>
    <x v="11"/>
    <m/>
    <m/>
    <x v="8"/>
    <x v="3"/>
  </r>
  <r>
    <x v="5728"/>
    <x v="32"/>
    <x v="5508"/>
    <x v="11"/>
    <x v="5728"/>
    <x v="3"/>
    <x v="6"/>
    <x v="2"/>
    <x v="0"/>
    <x v="216"/>
    <x v="18"/>
    <x v="0"/>
    <x v="3"/>
    <m/>
    <m/>
    <x v="22"/>
    <x v="2"/>
  </r>
  <r>
    <x v="5729"/>
    <x v="2"/>
    <x v="5509"/>
    <x v="2"/>
    <x v="5729"/>
    <x v="1"/>
    <x v="16"/>
    <x v="3"/>
    <x v="0"/>
    <x v="314"/>
    <x v="6"/>
    <x v="0"/>
    <x v="9"/>
    <m/>
    <m/>
    <x v="30"/>
    <x v="1"/>
  </r>
  <r>
    <x v="5730"/>
    <x v="28"/>
    <x v="5510"/>
    <x v="4"/>
    <x v="5730"/>
    <x v="4"/>
    <x v="5"/>
    <x v="3"/>
    <x v="0"/>
    <x v="271"/>
    <x v="12"/>
    <x v="0"/>
    <x v="2"/>
    <m/>
    <m/>
    <x v="2"/>
    <x v="3"/>
  </r>
  <r>
    <x v="5731"/>
    <x v="32"/>
    <x v="5511"/>
    <x v="11"/>
    <x v="5731"/>
    <x v="4"/>
    <x v="9"/>
    <x v="4"/>
    <x v="1"/>
    <x v="182"/>
    <x v="9"/>
    <x v="0"/>
    <x v="2"/>
    <m/>
    <m/>
    <x v="34"/>
    <x v="2"/>
  </r>
  <r>
    <x v="5732"/>
    <x v="20"/>
    <x v="5512"/>
    <x v="8"/>
    <x v="5732"/>
    <x v="0"/>
    <x v="8"/>
    <x v="0"/>
    <x v="0"/>
    <x v="296"/>
    <x v="7"/>
    <x v="0"/>
    <x v="11"/>
    <m/>
    <m/>
    <x v="36"/>
    <x v="3"/>
  </r>
  <r>
    <x v="5733"/>
    <x v="3"/>
    <x v="5513"/>
    <x v="3"/>
    <x v="5733"/>
    <x v="3"/>
    <x v="5"/>
    <x v="1"/>
    <x v="0"/>
    <x v="403"/>
    <x v="8"/>
    <x v="1"/>
    <x v="5"/>
    <d v="2023-04-24T00:00:00"/>
    <d v="2023-10-13T00:00:00"/>
    <x v="34"/>
    <x v="2"/>
  </r>
  <r>
    <x v="5734"/>
    <x v="18"/>
    <x v="5514"/>
    <x v="9"/>
    <x v="5734"/>
    <x v="1"/>
    <x v="7"/>
    <x v="4"/>
    <x v="0"/>
    <x v="391"/>
    <x v="5"/>
    <x v="0"/>
    <x v="7"/>
    <m/>
    <m/>
    <x v="30"/>
    <x v="3"/>
  </r>
  <r>
    <x v="5735"/>
    <x v="22"/>
    <x v="5515"/>
    <x v="11"/>
    <x v="5735"/>
    <x v="3"/>
    <x v="17"/>
    <x v="4"/>
    <x v="1"/>
    <x v="266"/>
    <x v="15"/>
    <x v="1"/>
    <x v="3"/>
    <d v="2023-12-20T00:00:00"/>
    <d v="2024-11-02T00:00:00"/>
    <x v="30"/>
    <x v="2"/>
  </r>
  <r>
    <x v="5736"/>
    <x v="35"/>
    <x v="5516"/>
    <x v="2"/>
    <x v="5736"/>
    <x v="4"/>
    <x v="12"/>
    <x v="0"/>
    <x v="1"/>
    <x v="0"/>
    <x v="10"/>
    <x v="0"/>
    <x v="5"/>
    <m/>
    <m/>
    <x v="36"/>
    <x v="1"/>
  </r>
  <r>
    <x v="5737"/>
    <x v="15"/>
    <x v="5517"/>
    <x v="1"/>
    <x v="5737"/>
    <x v="2"/>
    <x v="10"/>
    <x v="1"/>
    <x v="0"/>
    <x v="3"/>
    <x v="6"/>
    <x v="0"/>
    <x v="0"/>
    <m/>
    <m/>
    <x v="17"/>
    <x v="0"/>
  </r>
  <r>
    <x v="5738"/>
    <x v="9"/>
    <x v="5449"/>
    <x v="8"/>
    <x v="5738"/>
    <x v="2"/>
    <x v="9"/>
    <x v="0"/>
    <x v="1"/>
    <x v="279"/>
    <x v="16"/>
    <x v="1"/>
    <x v="2"/>
    <d v="2023-11-06T00:00:00"/>
    <d v="2024-02-10T00:00:00"/>
    <x v="7"/>
    <x v="3"/>
  </r>
  <r>
    <x v="5739"/>
    <x v="13"/>
    <x v="5518"/>
    <x v="10"/>
    <x v="5739"/>
    <x v="3"/>
    <x v="17"/>
    <x v="4"/>
    <x v="0"/>
    <x v="246"/>
    <x v="14"/>
    <x v="0"/>
    <x v="10"/>
    <m/>
    <m/>
    <x v="4"/>
    <x v="3"/>
  </r>
  <r>
    <x v="5740"/>
    <x v="35"/>
    <x v="5519"/>
    <x v="2"/>
    <x v="5740"/>
    <x v="2"/>
    <x v="10"/>
    <x v="3"/>
    <x v="1"/>
    <x v="314"/>
    <x v="8"/>
    <x v="0"/>
    <x v="4"/>
    <m/>
    <m/>
    <x v="0"/>
    <x v="1"/>
  </r>
  <r>
    <x v="5741"/>
    <x v="25"/>
    <x v="5520"/>
    <x v="12"/>
    <x v="5741"/>
    <x v="0"/>
    <x v="10"/>
    <x v="1"/>
    <x v="0"/>
    <x v="396"/>
    <x v="14"/>
    <x v="1"/>
    <x v="5"/>
    <d v="2024-06-05T00:00:00"/>
    <d v="2025-01-09T00:00:00"/>
    <x v="3"/>
    <x v="3"/>
  </r>
  <r>
    <x v="5742"/>
    <x v="8"/>
    <x v="5521"/>
    <x v="7"/>
    <x v="5742"/>
    <x v="5"/>
    <x v="6"/>
    <x v="3"/>
    <x v="0"/>
    <x v="246"/>
    <x v="5"/>
    <x v="0"/>
    <x v="11"/>
    <m/>
    <m/>
    <x v="36"/>
    <x v="3"/>
  </r>
  <r>
    <x v="5743"/>
    <x v="11"/>
    <x v="5522"/>
    <x v="8"/>
    <x v="5743"/>
    <x v="0"/>
    <x v="2"/>
    <x v="2"/>
    <x v="0"/>
    <x v="417"/>
    <x v="0"/>
    <x v="0"/>
    <x v="6"/>
    <m/>
    <m/>
    <x v="5"/>
    <x v="3"/>
  </r>
  <r>
    <x v="5744"/>
    <x v="32"/>
    <x v="5523"/>
    <x v="11"/>
    <x v="5744"/>
    <x v="4"/>
    <x v="5"/>
    <x v="0"/>
    <x v="1"/>
    <x v="265"/>
    <x v="18"/>
    <x v="1"/>
    <x v="3"/>
    <d v="2023-08-25T00:00:00"/>
    <d v="2024-06-10T00:00:00"/>
    <x v="19"/>
    <x v="2"/>
  </r>
  <r>
    <x v="5745"/>
    <x v="33"/>
    <x v="5524"/>
    <x v="0"/>
    <x v="5745"/>
    <x v="5"/>
    <x v="6"/>
    <x v="2"/>
    <x v="0"/>
    <x v="32"/>
    <x v="18"/>
    <x v="0"/>
    <x v="0"/>
    <m/>
    <m/>
    <x v="3"/>
    <x v="0"/>
  </r>
  <r>
    <x v="5746"/>
    <x v="12"/>
    <x v="5525"/>
    <x v="9"/>
    <x v="5746"/>
    <x v="3"/>
    <x v="14"/>
    <x v="3"/>
    <x v="0"/>
    <x v="172"/>
    <x v="12"/>
    <x v="1"/>
    <x v="6"/>
    <d v="2024-05-07T00:00:00"/>
    <d v="2024-11-09T00:00:00"/>
    <x v="20"/>
    <x v="3"/>
  </r>
  <r>
    <x v="5747"/>
    <x v="31"/>
    <x v="5526"/>
    <x v="12"/>
    <x v="5747"/>
    <x v="0"/>
    <x v="4"/>
    <x v="2"/>
    <x v="1"/>
    <x v="155"/>
    <x v="4"/>
    <x v="0"/>
    <x v="6"/>
    <m/>
    <m/>
    <x v="35"/>
    <x v="3"/>
  </r>
  <r>
    <x v="5748"/>
    <x v="1"/>
    <x v="5527"/>
    <x v="1"/>
    <x v="5748"/>
    <x v="2"/>
    <x v="8"/>
    <x v="4"/>
    <x v="1"/>
    <x v="226"/>
    <x v="4"/>
    <x v="0"/>
    <x v="0"/>
    <m/>
    <m/>
    <x v="10"/>
    <x v="0"/>
  </r>
  <r>
    <x v="5749"/>
    <x v="10"/>
    <x v="5528"/>
    <x v="2"/>
    <x v="5749"/>
    <x v="0"/>
    <x v="8"/>
    <x v="1"/>
    <x v="0"/>
    <x v="399"/>
    <x v="15"/>
    <x v="1"/>
    <x v="11"/>
    <d v="2024-10-21T00:00:00"/>
    <d v="2024-10-25T00:00:00"/>
    <x v="33"/>
    <x v="1"/>
  </r>
  <r>
    <x v="5750"/>
    <x v="28"/>
    <x v="5529"/>
    <x v="4"/>
    <x v="5750"/>
    <x v="2"/>
    <x v="12"/>
    <x v="0"/>
    <x v="0"/>
    <x v="357"/>
    <x v="19"/>
    <x v="1"/>
    <x v="11"/>
    <d v="2024-01-03T00:00:00"/>
    <d v="2024-12-04T00:00:00"/>
    <x v="33"/>
    <x v="3"/>
  </r>
  <r>
    <x v="5751"/>
    <x v="20"/>
    <x v="5530"/>
    <x v="8"/>
    <x v="5751"/>
    <x v="3"/>
    <x v="3"/>
    <x v="0"/>
    <x v="0"/>
    <x v="398"/>
    <x v="5"/>
    <x v="1"/>
    <x v="2"/>
    <d v="2023-07-06T00:00:00"/>
    <d v="2024-05-17T00:00:00"/>
    <x v="28"/>
    <x v="3"/>
  </r>
  <r>
    <x v="5752"/>
    <x v="8"/>
    <x v="5531"/>
    <x v="7"/>
    <x v="5752"/>
    <x v="5"/>
    <x v="14"/>
    <x v="2"/>
    <x v="0"/>
    <x v="397"/>
    <x v="7"/>
    <x v="1"/>
    <x v="7"/>
    <d v="2024-05-08T00:00:00"/>
    <d v="2024-07-15T00:00:00"/>
    <x v="31"/>
    <x v="3"/>
  </r>
  <r>
    <x v="5753"/>
    <x v="3"/>
    <x v="5532"/>
    <x v="3"/>
    <x v="5753"/>
    <x v="0"/>
    <x v="18"/>
    <x v="2"/>
    <x v="1"/>
    <x v="19"/>
    <x v="2"/>
    <x v="1"/>
    <x v="9"/>
    <d v="2024-04-14T00:00:00"/>
    <d v="2025-02-09T00:00:00"/>
    <x v="2"/>
    <x v="2"/>
  </r>
  <r>
    <x v="5754"/>
    <x v="31"/>
    <x v="5533"/>
    <x v="12"/>
    <x v="5754"/>
    <x v="0"/>
    <x v="8"/>
    <x v="2"/>
    <x v="0"/>
    <x v="143"/>
    <x v="4"/>
    <x v="0"/>
    <x v="3"/>
    <m/>
    <m/>
    <x v="23"/>
    <x v="3"/>
  </r>
  <r>
    <x v="5755"/>
    <x v="21"/>
    <x v="5534"/>
    <x v="10"/>
    <x v="5755"/>
    <x v="3"/>
    <x v="9"/>
    <x v="2"/>
    <x v="0"/>
    <x v="298"/>
    <x v="18"/>
    <x v="1"/>
    <x v="8"/>
    <d v="2023-06-12T00:00:00"/>
    <d v="2023-09-17T00:00:00"/>
    <x v="16"/>
    <x v="3"/>
  </r>
  <r>
    <x v="5756"/>
    <x v="13"/>
    <x v="5535"/>
    <x v="10"/>
    <x v="5756"/>
    <x v="3"/>
    <x v="17"/>
    <x v="0"/>
    <x v="0"/>
    <x v="218"/>
    <x v="5"/>
    <x v="1"/>
    <x v="10"/>
    <d v="2024-02-21T00:00:00"/>
    <d v="2025-01-06T00:00:00"/>
    <x v="20"/>
    <x v="3"/>
  </r>
  <r>
    <x v="5757"/>
    <x v="24"/>
    <x v="5536"/>
    <x v="3"/>
    <x v="5757"/>
    <x v="0"/>
    <x v="18"/>
    <x v="2"/>
    <x v="1"/>
    <x v="166"/>
    <x v="18"/>
    <x v="1"/>
    <x v="5"/>
    <d v="2024-02-19T00:00:00"/>
    <d v="2025-01-07T00:00:00"/>
    <x v="24"/>
    <x v="2"/>
  </r>
  <r>
    <x v="5758"/>
    <x v="38"/>
    <x v="5537"/>
    <x v="0"/>
    <x v="5758"/>
    <x v="1"/>
    <x v="6"/>
    <x v="2"/>
    <x v="1"/>
    <x v="313"/>
    <x v="1"/>
    <x v="1"/>
    <x v="6"/>
    <d v="2024-02-13T00:00:00"/>
    <d v="2025-02-10T00:00:00"/>
    <x v="24"/>
    <x v="0"/>
  </r>
  <r>
    <x v="5759"/>
    <x v="3"/>
    <x v="5538"/>
    <x v="3"/>
    <x v="5759"/>
    <x v="1"/>
    <x v="14"/>
    <x v="1"/>
    <x v="0"/>
    <x v="152"/>
    <x v="10"/>
    <x v="1"/>
    <x v="8"/>
    <d v="2023-11-16T00:00:00"/>
    <d v="2024-08-11T00:00:00"/>
    <x v="13"/>
    <x v="2"/>
  </r>
  <r>
    <x v="5760"/>
    <x v="2"/>
    <x v="5539"/>
    <x v="2"/>
    <x v="5760"/>
    <x v="3"/>
    <x v="19"/>
    <x v="0"/>
    <x v="1"/>
    <x v="19"/>
    <x v="13"/>
    <x v="0"/>
    <x v="7"/>
    <m/>
    <m/>
    <x v="0"/>
    <x v="1"/>
  </r>
  <r>
    <x v="5761"/>
    <x v="16"/>
    <x v="5540"/>
    <x v="1"/>
    <x v="5761"/>
    <x v="0"/>
    <x v="15"/>
    <x v="2"/>
    <x v="1"/>
    <x v="345"/>
    <x v="13"/>
    <x v="0"/>
    <x v="10"/>
    <m/>
    <m/>
    <x v="16"/>
    <x v="0"/>
  </r>
  <r>
    <x v="5762"/>
    <x v="1"/>
    <x v="5541"/>
    <x v="1"/>
    <x v="5762"/>
    <x v="2"/>
    <x v="15"/>
    <x v="3"/>
    <x v="0"/>
    <x v="25"/>
    <x v="18"/>
    <x v="0"/>
    <x v="5"/>
    <m/>
    <m/>
    <x v="30"/>
    <x v="0"/>
  </r>
  <r>
    <x v="5763"/>
    <x v="32"/>
    <x v="5542"/>
    <x v="11"/>
    <x v="5763"/>
    <x v="0"/>
    <x v="19"/>
    <x v="2"/>
    <x v="0"/>
    <x v="5"/>
    <x v="12"/>
    <x v="0"/>
    <x v="3"/>
    <m/>
    <m/>
    <x v="3"/>
    <x v="2"/>
  </r>
  <r>
    <x v="5764"/>
    <x v="17"/>
    <x v="5543"/>
    <x v="6"/>
    <x v="5764"/>
    <x v="0"/>
    <x v="17"/>
    <x v="2"/>
    <x v="0"/>
    <x v="130"/>
    <x v="18"/>
    <x v="1"/>
    <x v="10"/>
    <d v="2023-10-27T00:00:00"/>
    <d v="2024-10-21T00:00:00"/>
    <x v="24"/>
    <x v="3"/>
  </r>
  <r>
    <x v="5765"/>
    <x v="2"/>
    <x v="5544"/>
    <x v="2"/>
    <x v="5765"/>
    <x v="3"/>
    <x v="10"/>
    <x v="0"/>
    <x v="0"/>
    <x v="292"/>
    <x v="16"/>
    <x v="1"/>
    <x v="2"/>
    <d v="2023-04-15T00:00:00"/>
    <d v="2024-11-16T00:00:00"/>
    <x v="34"/>
    <x v="1"/>
  </r>
  <r>
    <x v="5766"/>
    <x v="6"/>
    <x v="5545"/>
    <x v="5"/>
    <x v="5766"/>
    <x v="5"/>
    <x v="12"/>
    <x v="2"/>
    <x v="0"/>
    <x v="99"/>
    <x v="16"/>
    <x v="1"/>
    <x v="3"/>
    <d v="2024-01-04T00:00:00"/>
    <d v="2024-08-08T00:00:00"/>
    <x v="0"/>
    <x v="3"/>
  </r>
  <r>
    <x v="5767"/>
    <x v="29"/>
    <x v="2647"/>
    <x v="4"/>
    <x v="5767"/>
    <x v="4"/>
    <x v="13"/>
    <x v="0"/>
    <x v="1"/>
    <x v="105"/>
    <x v="19"/>
    <x v="0"/>
    <x v="7"/>
    <m/>
    <m/>
    <x v="23"/>
    <x v="3"/>
  </r>
  <r>
    <x v="5768"/>
    <x v="11"/>
    <x v="5546"/>
    <x v="8"/>
    <x v="5768"/>
    <x v="0"/>
    <x v="6"/>
    <x v="4"/>
    <x v="0"/>
    <x v="64"/>
    <x v="9"/>
    <x v="1"/>
    <x v="9"/>
    <d v="2023-09-04T00:00:00"/>
    <d v="2024-07-15T00:00:00"/>
    <x v="23"/>
    <x v="3"/>
  </r>
  <r>
    <x v="5769"/>
    <x v="27"/>
    <x v="5547"/>
    <x v="3"/>
    <x v="5769"/>
    <x v="2"/>
    <x v="18"/>
    <x v="3"/>
    <x v="0"/>
    <x v="332"/>
    <x v="16"/>
    <x v="1"/>
    <x v="3"/>
    <d v="2024-08-02T00:00:00"/>
    <d v="2024-08-25T00:00:00"/>
    <x v="31"/>
    <x v="2"/>
  </r>
  <r>
    <x v="5770"/>
    <x v="34"/>
    <x v="5548"/>
    <x v="5"/>
    <x v="5770"/>
    <x v="4"/>
    <x v="9"/>
    <x v="0"/>
    <x v="0"/>
    <x v="229"/>
    <x v="8"/>
    <x v="0"/>
    <x v="10"/>
    <m/>
    <m/>
    <x v="10"/>
    <x v="3"/>
  </r>
  <r>
    <x v="5771"/>
    <x v="10"/>
    <x v="5549"/>
    <x v="2"/>
    <x v="5771"/>
    <x v="4"/>
    <x v="19"/>
    <x v="1"/>
    <x v="0"/>
    <x v="76"/>
    <x v="4"/>
    <x v="1"/>
    <x v="2"/>
    <d v="2024-05-07T00:00:00"/>
    <d v="2024-07-15T00:00:00"/>
    <x v="28"/>
    <x v="1"/>
  </r>
  <r>
    <x v="5772"/>
    <x v="37"/>
    <x v="5550"/>
    <x v="5"/>
    <x v="5772"/>
    <x v="1"/>
    <x v="17"/>
    <x v="0"/>
    <x v="1"/>
    <x v="12"/>
    <x v="4"/>
    <x v="0"/>
    <x v="10"/>
    <m/>
    <m/>
    <x v="30"/>
    <x v="3"/>
  </r>
  <r>
    <x v="5773"/>
    <x v="20"/>
    <x v="3752"/>
    <x v="8"/>
    <x v="5773"/>
    <x v="4"/>
    <x v="16"/>
    <x v="3"/>
    <x v="1"/>
    <x v="50"/>
    <x v="7"/>
    <x v="0"/>
    <x v="10"/>
    <m/>
    <m/>
    <x v="1"/>
    <x v="3"/>
  </r>
  <r>
    <x v="5774"/>
    <x v="19"/>
    <x v="5551"/>
    <x v="7"/>
    <x v="5774"/>
    <x v="5"/>
    <x v="0"/>
    <x v="1"/>
    <x v="1"/>
    <x v="44"/>
    <x v="7"/>
    <x v="1"/>
    <x v="8"/>
    <d v="2025-01-16T00:00:00"/>
    <d v="2025-02-15T00:00:00"/>
    <x v="2"/>
    <x v="3"/>
  </r>
  <r>
    <x v="5775"/>
    <x v="29"/>
    <x v="5552"/>
    <x v="4"/>
    <x v="5775"/>
    <x v="4"/>
    <x v="11"/>
    <x v="0"/>
    <x v="0"/>
    <x v="194"/>
    <x v="11"/>
    <x v="1"/>
    <x v="10"/>
    <d v="2024-02-19T00:00:00"/>
    <d v="2024-09-09T00:00:00"/>
    <x v="14"/>
    <x v="3"/>
  </r>
  <r>
    <x v="5776"/>
    <x v="34"/>
    <x v="5553"/>
    <x v="5"/>
    <x v="5776"/>
    <x v="4"/>
    <x v="1"/>
    <x v="1"/>
    <x v="1"/>
    <x v="108"/>
    <x v="12"/>
    <x v="1"/>
    <x v="11"/>
    <d v="2023-08-09T00:00:00"/>
    <d v="2024-01-27T00:00:00"/>
    <x v="33"/>
    <x v="3"/>
  </r>
  <r>
    <x v="5777"/>
    <x v="35"/>
    <x v="5554"/>
    <x v="2"/>
    <x v="5777"/>
    <x v="3"/>
    <x v="2"/>
    <x v="0"/>
    <x v="0"/>
    <x v="371"/>
    <x v="15"/>
    <x v="1"/>
    <x v="8"/>
    <d v="2025-01-25T00:00:00"/>
    <d v="2025-02-01T00:00:00"/>
    <x v="3"/>
    <x v="1"/>
  </r>
  <r>
    <x v="5778"/>
    <x v="38"/>
    <x v="5555"/>
    <x v="0"/>
    <x v="5778"/>
    <x v="5"/>
    <x v="11"/>
    <x v="2"/>
    <x v="1"/>
    <x v="91"/>
    <x v="10"/>
    <x v="1"/>
    <x v="3"/>
    <d v="2024-01-12T00:00:00"/>
    <d v="2024-11-07T00:00:00"/>
    <x v="32"/>
    <x v="0"/>
  </r>
  <r>
    <x v="5779"/>
    <x v="25"/>
    <x v="5556"/>
    <x v="12"/>
    <x v="5779"/>
    <x v="5"/>
    <x v="3"/>
    <x v="4"/>
    <x v="1"/>
    <x v="343"/>
    <x v="15"/>
    <x v="1"/>
    <x v="5"/>
    <d v="2023-03-24T00:00:00"/>
    <d v="2024-10-20T00:00:00"/>
    <x v="2"/>
    <x v="3"/>
  </r>
  <r>
    <x v="5780"/>
    <x v="27"/>
    <x v="4538"/>
    <x v="3"/>
    <x v="5780"/>
    <x v="5"/>
    <x v="19"/>
    <x v="1"/>
    <x v="0"/>
    <x v="351"/>
    <x v="13"/>
    <x v="1"/>
    <x v="5"/>
    <d v="2023-07-22T00:00:00"/>
    <d v="2024-07-28T00:00:00"/>
    <x v="5"/>
    <x v="2"/>
  </r>
  <r>
    <x v="5781"/>
    <x v="18"/>
    <x v="5557"/>
    <x v="9"/>
    <x v="5781"/>
    <x v="2"/>
    <x v="16"/>
    <x v="2"/>
    <x v="1"/>
    <x v="371"/>
    <x v="0"/>
    <x v="0"/>
    <x v="3"/>
    <m/>
    <m/>
    <x v="15"/>
    <x v="3"/>
  </r>
  <r>
    <x v="5782"/>
    <x v="26"/>
    <x v="4314"/>
    <x v="7"/>
    <x v="5782"/>
    <x v="4"/>
    <x v="17"/>
    <x v="1"/>
    <x v="1"/>
    <x v="103"/>
    <x v="9"/>
    <x v="0"/>
    <x v="3"/>
    <m/>
    <m/>
    <x v="4"/>
    <x v="3"/>
  </r>
  <r>
    <x v="5783"/>
    <x v="17"/>
    <x v="5558"/>
    <x v="6"/>
    <x v="5783"/>
    <x v="3"/>
    <x v="1"/>
    <x v="3"/>
    <x v="0"/>
    <x v="102"/>
    <x v="15"/>
    <x v="1"/>
    <x v="6"/>
    <d v="2023-07-04T00:00:00"/>
    <d v="2023-10-30T00:00:00"/>
    <x v="25"/>
    <x v="3"/>
  </r>
  <r>
    <x v="5784"/>
    <x v="8"/>
    <x v="5559"/>
    <x v="7"/>
    <x v="5784"/>
    <x v="2"/>
    <x v="18"/>
    <x v="2"/>
    <x v="1"/>
    <x v="136"/>
    <x v="18"/>
    <x v="1"/>
    <x v="9"/>
    <d v="2024-07-22T00:00:00"/>
    <d v="2024-10-18T00:00:00"/>
    <x v="24"/>
    <x v="3"/>
  </r>
  <r>
    <x v="5785"/>
    <x v="29"/>
    <x v="5560"/>
    <x v="4"/>
    <x v="5785"/>
    <x v="0"/>
    <x v="17"/>
    <x v="4"/>
    <x v="1"/>
    <x v="390"/>
    <x v="12"/>
    <x v="1"/>
    <x v="1"/>
    <d v="2024-09-21T00:00:00"/>
    <d v="2024-12-01T00:00:00"/>
    <x v="23"/>
    <x v="3"/>
  </r>
  <r>
    <x v="5786"/>
    <x v="16"/>
    <x v="5561"/>
    <x v="1"/>
    <x v="5786"/>
    <x v="1"/>
    <x v="8"/>
    <x v="1"/>
    <x v="0"/>
    <x v="420"/>
    <x v="5"/>
    <x v="0"/>
    <x v="2"/>
    <m/>
    <m/>
    <x v="6"/>
    <x v="0"/>
  </r>
  <r>
    <x v="5787"/>
    <x v="4"/>
    <x v="5562"/>
    <x v="1"/>
    <x v="5787"/>
    <x v="2"/>
    <x v="3"/>
    <x v="2"/>
    <x v="1"/>
    <x v="64"/>
    <x v="10"/>
    <x v="0"/>
    <x v="7"/>
    <m/>
    <m/>
    <x v="25"/>
    <x v="0"/>
  </r>
  <r>
    <x v="5788"/>
    <x v="11"/>
    <x v="5563"/>
    <x v="8"/>
    <x v="5788"/>
    <x v="5"/>
    <x v="1"/>
    <x v="2"/>
    <x v="0"/>
    <x v="185"/>
    <x v="0"/>
    <x v="0"/>
    <x v="7"/>
    <m/>
    <m/>
    <x v="8"/>
    <x v="3"/>
  </r>
  <r>
    <x v="5789"/>
    <x v="33"/>
    <x v="5564"/>
    <x v="0"/>
    <x v="5789"/>
    <x v="2"/>
    <x v="11"/>
    <x v="2"/>
    <x v="1"/>
    <x v="270"/>
    <x v="0"/>
    <x v="1"/>
    <x v="5"/>
    <d v="2025-01-20T00:00:00"/>
    <d v="2025-02-04T00:00:00"/>
    <x v="11"/>
    <x v="0"/>
  </r>
  <r>
    <x v="5790"/>
    <x v="13"/>
    <x v="5565"/>
    <x v="10"/>
    <x v="5790"/>
    <x v="4"/>
    <x v="12"/>
    <x v="1"/>
    <x v="1"/>
    <x v="355"/>
    <x v="12"/>
    <x v="1"/>
    <x v="5"/>
    <d v="2025-02-18T00:00:00"/>
    <d v="2025-02-24T00:00:00"/>
    <x v="35"/>
    <x v="3"/>
  </r>
  <r>
    <x v="5791"/>
    <x v="5"/>
    <x v="5566"/>
    <x v="4"/>
    <x v="5791"/>
    <x v="0"/>
    <x v="17"/>
    <x v="3"/>
    <x v="1"/>
    <x v="365"/>
    <x v="0"/>
    <x v="1"/>
    <x v="11"/>
    <d v="2023-05-08T00:00:00"/>
    <d v="2024-09-25T00:00:00"/>
    <x v="31"/>
    <x v="3"/>
  </r>
  <r>
    <x v="5792"/>
    <x v="12"/>
    <x v="5567"/>
    <x v="9"/>
    <x v="5792"/>
    <x v="0"/>
    <x v="3"/>
    <x v="3"/>
    <x v="1"/>
    <x v="224"/>
    <x v="7"/>
    <x v="1"/>
    <x v="1"/>
    <d v="2024-12-30T00:00:00"/>
    <d v="2025-02-19T00:00:00"/>
    <x v="14"/>
    <x v="3"/>
  </r>
  <r>
    <x v="5793"/>
    <x v="9"/>
    <x v="5568"/>
    <x v="8"/>
    <x v="5793"/>
    <x v="3"/>
    <x v="0"/>
    <x v="2"/>
    <x v="1"/>
    <x v="226"/>
    <x v="15"/>
    <x v="0"/>
    <x v="3"/>
    <m/>
    <m/>
    <x v="27"/>
    <x v="3"/>
  </r>
  <r>
    <x v="5794"/>
    <x v="11"/>
    <x v="5569"/>
    <x v="8"/>
    <x v="5794"/>
    <x v="3"/>
    <x v="8"/>
    <x v="4"/>
    <x v="1"/>
    <x v="9"/>
    <x v="3"/>
    <x v="1"/>
    <x v="7"/>
    <d v="2023-08-15T00:00:00"/>
    <d v="2024-05-15T00:00:00"/>
    <x v="36"/>
    <x v="3"/>
  </r>
  <r>
    <x v="5795"/>
    <x v="30"/>
    <x v="5570"/>
    <x v="12"/>
    <x v="5795"/>
    <x v="5"/>
    <x v="0"/>
    <x v="0"/>
    <x v="0"/>
    <x v="35"/>
    <x v="0"/>
    <x v="0"/>
    <x v="6"/>
    <m/>
    <m/>
    <x v="32"/>
    <x v="3"/>
  </r>
  <r>
    <x v="5796"/>
    <x v="26"/>
    <x v="5571"/>
    <x v="7"/>
    <x v="5796"/>
    <x v="1"/>
    <x v="17"/>
    <x v="0"/>
    <x v="0"/>
    <x v="170"/>
    <x v="13"/>
    <x v="0"/>
    <x v="4"/>
    <m/>
    <m/>
    <x v="31"/>
    <x v="3"/>
  </r>
  <r>
    <x v="5797"/>
    <x v="5"/>
    <x v="5572"/>
    <x v="4"/>
    <x v="5797"/>
    <x v="0"/>
    <x v="13"/>
    <x v="0"/>
    <x v="0"/>
    <x v="36"/>
    <x v="1"/>
    <x v="0"/>
    <x v="3"/>
    <m/>
    <m/>
    <x v="17"/>
    <x v="3"/>
  </r>
  <r>
    <x v="5798"/>
    <x v="7"/>
    <x v="5573"/>
    <x v="6"/>
    <x v="5798"/>
    <x v="0"/>
    <x v="1"/>
    <x v="4"/>
    <x v="0"/>
    <x v="216"/>
    <x v="15"/>
    <x v="1"/>
    <x v="1"/>
    <d v="2024-08-06T00:00:00"/>
    <d v="2024-12-12T00:00:00"/>
    <x v="21"/>
    <x v="3"/>
  </r>
  <r>
    <x v="5799"/>
    <x v="5"/>
    <x v="5574"/>
    <x v="4"/>
    <x v="5799"/>
    <x v="3"/>
    <x v="4"/>
    <x v="1"/>
    <x v="0"/>
    <x v="228"/>
    <x v="7"/>
    <x v="1"/>
    <x v="1"/>
    <d v="2023-11-24T00:00:00"/>
    <d v="2024-03-21T00:00:00"/>
    <x v="34"/>
    <x v="3"/>
  </r>
  <r>
    <x v="5800"/>
    <x v="13"/>
    <x v="5575"/>
    <x v="10"/>
    <x v="5800"/>
    <x v="1"/>
    <x v="11"/>
    <x v="4"/>
    <x v="0"/>
    <x v="146"/>
    <x v="19"/>
    <x v="0"/>
    <x v="0"/>
    <m/>
    <m/>
    <x v="4"/>
    <x v="3"/>
  </r>
  <r>
    <x v="5801"/>
    <x v="19"/>
    <x v="5576"/>
    <x v="7"/>
    <x v="5801"/>
    <x v="3"/>
    <x v="6"/>
    <x v="4"/>
    <x v="1"/>
    <x v="385"/>
    <x v="2"/>
    <x v="1"/>
    <x v="3"/>
    <d v="2024-12-16T00:00:00"/>
    <d v="2024-12-19T00:00:00"/>
    <x v="9"/>
    <x v="3"/>
  </r>
  <r>
    <x v="5802"/>
    <x v="22"/>
    <x v="5577"/>
    <x v="11"/>
    <x v="5802"/>
    <x v="2"/>
    <x v="13"/>
    <x v="2"/>
    <x v="1"/>
    <x v="241"/>
    <x v="7"/>
    <x v="0"/>
    <x v="3"/>
    <m/>
    <m/>
    <x v="31"/>
    <x v="2"/>
  </r>
  <r>
    <x v="5803"/>
    <x v="11"/>
    <x v="5578"/>
    <x v="8"/>
    <x v="5803"/>
    <x v="3"/>
    <x v="4"/>
    <x v="0"/>
    <x v="0"/>
    <x v="401"/>
    <x v="10"/>
    <x v="1"/>
    <x v="2"/>
    <d v="2023-10-21T00:00:00"/>
    <d v="2024-05-08T00:00:00"/>
    <x v="8"/>
    <x v="3"/>
  </r>
  <r>
    <x v="5804"/>
    <x v="2"/>
    <x v="5579"/>
    <x v="2"/>
    <x v="5804"/>
    <x v="1"/>
    <x v="0"/>
    <x v="2"/>
    <x v="1"/>
    <x v="370"/>
    <x v="15"/>
    <x v="1"/>
    <x v="0"/>
    <d v="2025-01-09T00:00:00"/>
    <d v="2025-01-31T00:00:00"/>
    <x v="11"/>
    <x v="1"/>
  </r>
  <r>
    <x v="5805"/>
    <x v="8"/>
    <x v="5580"/>
    <x v="7"/>
    <x v="5805"/>
    <x v="1"/>
    <x v="7"/>
    <x v="4"/>
    <x v="1"/>
    <x v="363"/>
    <x v="5"/>
    <x v="1"/>
    <x v="11"/>
    <d v="2024-01-20T00:00:00"/>
    <d v="2024-04-12T00:00:00"/>
    <x v="21"/>
    <x v="3"/>
  </r>
  <r>
    <x v="5806"/>
    <x v="16"/>
    <x v="5581"/>
    <x v="1"/>
    <x v="5806"/>
    <x v="3"/>
    <x v="6"/>
    <x v="4"/>
    <x v="0"/>
    <x v="268"/>
    <x v="12"/>
    <x v="0"/>
    <x v="10"/>
    <m/>
    <m/>
    <x v="27"/>
    <x v="0"/>
  </r>
  <r>
    <x v="5807"/>
    <x v="24"/>
    <x v="5582"/>
    <x v="3"/>
    <x v="5807"/>
    <x v="3"/>
    <x v="18"/>
    <x v="1"/>
    <x v="1"/>
    <x v="335"/>
    <x v="0"/>
    <x v="0"/>
    <x v="2"/>
    <m/>
    <m/>
    <x v="13"/>
    <x v="2"/>
  </r>
  <r>
    <x v="5808"/>
    <x v="24"/>
    <x v="5583"/>
    <x v="3"/>
    <x v="5808"/>
    <x v="4"/>
    <x v="8"/>
    <x v="4"/>
    <x v="0"/>
    <x v="396"/>
    <x v="3"/>
    <x v="0"/>
    <x v="8"/>
    <m/>
    <m/>
    <x v="34"/>
    <x v="2"/>
  </r>
  <r>
    <x v="5809"/>
    <x v="19"/>
    <x v="5584"/>
    <x v="7"/>
    <x v="5809"/>
    <x v="2"/>
    <x v="17"/>
    <x v="2"/>
    <x v="1"/>
    <x v="230"/>
    <x v="6"/>
    <x v="0"/>
    <x v="11"/>
    <m/>
    <m/>
    <x v="19"/>
    <x v="3"/>
  </r>
  <r>
    <x v="5810"/>
    <x v="36"/>
    <x v="5585"/>
    <x v="6"/>
    <x v="5810"/>
    <x v="1"/>
    <x v="8"/>
    <x v="4"/>
    <x v="0"/>
    <x v="373"/>
    <x v="1"/>
    <x v="1"/>
    <x v="7"/>
    <d v="2023-10-11T00:00:00"/>
    <d v="2023-10-23T00:00:00"/>
    <x v="27"/>
    <x v="3"/>
  </r>
  <r>
    <x v="5811"/>
    <x v="36"/>
    <x v="5586"/>
    <x v="6"/>
    <x v="5811"/>
    <x v="1"/>
    <x v="7"/>
    <x v="3"/>
    <x v="1"/>
    <x v="156"/>
    <x v="0"/>
    <x v="1"/>
    <x v="0"/>
    <d v="2024-11-03T00:00:00"/>
    <d v="2025-01-08T00:00:00"/>
    <x v="36"/>
    <x v="3"/>
  </r>
  <r>
    <x v="5812"/>
    <x v="27"/>
    <x v="5587"/>
    <x v="3"/>
    <x v="5812"/>
    <x v="5"/>
    <x v="15"/>
    <x v="3"/>
    <x v="0"/>
    <x v="268"/>
    <x v="6"/>
    <x v="1"/>
    <x v="8"/>
    <d v="2023-09-25T00:00:00"/>
    <d v="2024-05-10T00:00:00"/>
    <x v="36"/>
    <x v="2"/>
  </r>
  <r>
    <x v="5813"/>
    <x v="6"/>
    <x v="5588"/>
    <x v="5"/>
    <x v="5813"/>
    <x v="5"/>
    <x v="17"/>
    <x v="2"/>
    <x v="0"/>
    <x v="129"/>
    <x v="15"/>
    <x v="0"/>
    <x v="5"/>
    <m/>
    <m/>
    <x v="30"/>
    <x v="3"/>
  </r>
  <r>
    <x v="5814"/>
    <x v="30"/>
    <x v="5589"/>
    <x v="12"/>
    <x v="5814"/>
    <x v="2"/>
    <x v="4"/>
    <x v="2"/>
    <x v="1"/>
    <x v="265"/>
    <x v="6"/>
    <x v="0"/>
    <x v="7"/>
    <m/>
    <m/>
    <x v="19"/>
    <x v="3"/>
  </r>
  <r>
    <x v="5815"/>
    <x v="22"/>
    <x v="5590"/>
    <x v="11"/>
    <x v="5815"/>
    <x v="5"/>
    <x v="2"/>
    <x v="2"/>
    <x v="0"/>
    <x v="112"/>
    <x v="18"/>
    <x v="0"/>
    <x v="10"/>
    <m/>
    <m/>
    <x v="35"/>
    <x v="2"/>
  </r>
  <r>
    <x v="5816"/>
    <x v="34"/>
    <x v="5591"/>
    <x v="5"/>
    <x v="5816"/>
    <x v="1"/>
    <x v="16"/>
    <x v="2"/>
    <x v="0"/>
    <x v="395"/>
    <x v="6"/>
    <x v="1"/>
    <x v="6"/>
    <d v="2023-06-11T00:00:00"/>
    <d v="2024-10-17T00:00:00"/>
    <x v="10"/>
    <x v="3"/>
  </r>
  <r>
    <x v="5817"/>
    <x v="21"/>
    <x v="5592"/>
    <x v="10"/>
    <x v="5817"/>
    <x v="1"/>
    <x v="13"/>
    <x v="3"/>
    <x v="1"/>
    <x v="313"/>
    <x v="0"/>
    <x v="0"/>
    <x v="0"/>
    <m/>
    <m/>
    <x v="8"/>
    <x v="3"/>
  </r>
  <r>
    <x v="5818"/>
    <x v="13"/>
    <x v="5593"/>
    <x v="10"/>
    <x v="5818"/>
    <x v="1"/>
    <x v="8"/>
    <x v="1"/>
    <x v="0"/>
    <x v="323"/>
    <x v="17"/>
    <x v="1"/>
    <x v="5"/>
    <d v="2025-01-23T00:00:00"/>
    <d v="2025-01-30T00:00:00"/>
    <x v="36"/>
    <x v="3"/>
  </r>
  <r>
    <x v="5819"/>
    <x v="14"/>
    <x v="5594"/>
    <x v="11"/>
    <x v="5819"/>
    <x v="1"/>
    <x v="18"/>
    <x v="0"/>
    <x v="1"/>
    <x v="198"/>
    <x v="19"/>
    <x v="0"/>
    <x v="6"/>
    <m/>
    <m/>
    <x v="25"/>
    <x v="2"/>
  </r>
  <r>
    <x v="5820"/>
    <x v="21"/>
    <x v="5595"/>
    <x v="10"/>
    <x v="5820"/>
    <x v="5"/>
    <x v="11"/>
    <x v="2"/>
    <x v="1"/>
    <x v="53"/>
    <x v="10"/>
    <x v="1"/>
    <x v="3"/>
    <d v="2024-10-28T00:00:00"/>
    <d v="2024-10-28T00:00:00"/>
    <x v="28"/>
    <x v="3"/>
  </r>
  <r>
    <x v="5821"/>
    <x v="22"/>
    <x v="5596"/>
    <x v="11"/>
    <x v="5821"/>
    <x v="3"/>
    <x v="15"/>
    <x v="4"/>
    <x v="1"/>
    <x v="381"/>
    <x v="19"/>
    <x v="1"/>
    <x v="0"/>
    <d v="2024-07-16T00:00:00"/>
    <d v="2024-12-24T00:00:00"/>
    <x v="28"/>
    <x v="2"/>
  </r>
  <r>
    <x v="5822"/>
    <x v="34"/>
    <x v="5597"/>
    <x v="5"/>
    <x v="5822"/>
    <x v="4"/>
    <x v="10"/>
    <x v="4"/>
    <x v="1"/>
    <x v="40"/>
    <x v="5"/>
    <x v="0"/>
    <x v="11"/>
    <m/>
    <m/>
    <x v="19"/>
    <x v="3"/>
  </r>
  <r>
    <x v="5823"/>
    <x v="18"/>
    <x v="5598"/>
    <x v="9"/>
    <x v="5823"/>
    <x v="3"/>
    <x v="11"/>
    <x v="4"/>
    <x v="1"/>
    <x v="79"/>
    <x v="1"/>
    <x v="1"/>
    <x v="7"/>
    <d v="2023-12-08T00:00:00"/>
    <d v="2023-12-29T00:00:00"/>
    <x v="7"/>
    <x v="3"/>
  </r>
  <r>
    <x v="5824"/>
    <x v="34"/>
    <x v="5599"/>
    <x v="5"/>
    <x v="5824"/>
    <x v="5"/>
    <x v="4"/>
    <x v="2"/>
    <x v="1"/>
    <x v="281"/>
    <x v="17"/>
    <x v="1"/>
    <x v="9"/>
    <d v="2024-09-11T00:00:00"/>
    <d v="2024-10-11T00:00:00"/>
    <x v="25"/>
    <x v="3"/>
  </r>
  <r>
    <x v="5825"/>
    <x v="34"/>
    <x v="5600"/>
    <x v="5"/>
    <x v="5825"/>
    <x v="0"/>
    <x v="4"/>
    <x v="1"/>
    <x v="0"/>
    <x v="401"/>
    <x v="18"/>
    <x v="0"/>
    <x v="4"/>
    <m/>
    <m/>
    <x v="3"/>
    <x v="3"/>
  </r>
  <r>
    <x v="5826"/>
    <x v="29"/>
    <x v="5601"/>
    <x v="4"/>
    <x v="5826"/>
    <x v="5"/>
    <x v="10"/>
    <x v="4"/>
    <x v="0"/>
    <x v="393"/>
    <x v="7"/>
    <x v="0"/>
    <x v="3"/>
    <m/>
    <m/>
    <x v="17"/>
    <x v="3"/>
  </r>
  <r>
    <x v="5827"/>
    <x v="23"/>
    <x v="5602"/>
    <x v="9"/>
    <x v="5827"/>
    <x v="3"/>
    <x v="4"/>
    <x v="3"/>
    <x v="1"/>
    <x v="383"/>
    <x v="6"/>
    <x v="1"/>
    <x v="5"/>
    <d v="2023-03-07T00:00:00"/>
    <d v="2023-05-17T00:00:00"/>
    <x v="28"/>
    <x v="3"/>
  </r>
  <r>
    <x v="5828"/>
    <x v="25"/>
    <x v="5603"/>
    <x v="12"/>
    <x v="5828"/>
    <x v="0"/>
    <x v="16"/>
    <x v="0"/>
    <x v="1"/>
    <x v="391"/>
    <x v="15"/>
    <x v="1"/>
    <x v="6"/>
    <d v="2024-05-05T00:00:00"/>
    <d v="2024-10-05T00:00:00"/>
    <x v="32"/>
    <x v="3"/>
  </r>
  <r>
    <x v="5829"/>
    <x v="26"/>
    <x v="2149"/>
    <x v="7"/>
    <x v="5829"/>
    <x v="1"/>
    <x v="8"/>
    <x v="4"/>
    <x v="1"/>
    <x v="219"/>
    <x v="3"/>
    <x v="1"/>
    <x v="8"/>
    <d v="2024-05-28T00:00:00"/>
    <d v="2024-07-26T00:00:00"/>
    <x v="6"/>
    <x v="3"/>
  </r>
  <r>
    <x v="5830"/>
    <x v="18"/>
    <x v="5604"/>
    <x v="9"/>
    <x v="5830"/>
    <x v="4"/>
    <x v="5"/>
    <x v="2"/>
    <x v="1"/>
    <x v="106"/>
    <x v="4"/>
    <x v="0"/>
    <x v="9"/>
    <m/>
    <m/>
    <x v="18"/>
    <x v="3"/>
  </r>
  <r>
    <x v="5831"/>
    <x v="30"/>
    <x v="5605"/>
    <x v="12"/>
    <x v="5831"/>
    <x v="2"/>
    <x v="16"/>
    <x v="2"/>
    <x v="0"/>
    <x v="12"/>
    <x v="15"/>
    <x v="0"/>
    <x v="5"/>
    <m/>
    <m/>
    <x v="35"/>
    <x v="3"/>
  </r>
  <r>
    <x v="5832"/>
    <x v="36"/>
    <x v="5606"/>
    <x v="6"/>
    <x v="5832"/>
    <x v="3"/>
    <x v="12"/>
    <x v="4"/>
    <x v="0"/>
    <x v="188"/>
    <x v="14"/>
    <x v="1"/>
    <x v="7"/>
    <d v="2024-08-17T00:00:00"/>
    <d v="2024-08-19T00:00:00"/>
    <x v="17"/>
    <x v="3"/>
  </r>
  <r>
    <x v="5833"/>
    <x v="2"/>
    <x v="5607"/>
    <x v="2"/>
    <x v="5833"/>
    <x v="0"/>
    <x v="10"/>
    <x v="0"/>
    <x v="1"/>
    <x v="120"/>
    <x v="1"/>
    <x v="1"/>
    <x v="0"/>
    <d v="2024-07-12T00:00:00"/>
    <d v="2024-10-31T00:00:00"/>
    <x v="5"/>
    <x v="1"/>
  </r>
  <r>
    <x v="5834"/>
    <x v="28"/>
    <x v="5608"/>
    <x v="4"/>
    <x v="5834"/>
    <x v="2"/>
    <x v="9"/>
    <x v="0"/>
    <x v="0"/>
    <x v="13"/>
    <x v="8"/>
    <x v="0"/>
    <x v="9"/>
    <m/>
    <m/>
    <x v="11"/>
    <x v="3"/>
  </r>
  <r>
    <x v="5835"/>
    <x v="28"/>
    <x v="5609"/>
    <x v="4"/>
    <x v="5835"/>
    <x v="3"/>
    <x v="3"/>
    <x v="1"/>
    <x v="0"/>
    <x v="168"/>
    <x v="7"/>
    <x v="0"/>
    <x v="0"/>
    <m/>
    <m/>
    <x v="5"/>
    <x v="3"/>
  </r>
  <r>
    <x v="5836"/>
    <x v="38"/>
    <x v="5610"/>
    <x v="0"/>
    <x v="5836"/>
    <x v="1"/>
    <x v="16"/>
    <x v="3"/>
    <x v="1"/>
    <x v="310"/>
    <x v="5"/>
    <x v="0"/>
    <x v="2"/>
    <m/>
    <m/>
    <x v="4"/>
    <x v="0"/>
  </r>
  <r>
    <x v="5837"/>
    <x v="6"/>
    <x v="5611"/>
    <x v="5"/>
    <x v="5837"/>
    <x v="4"/>
    <x v="18"/>
    <x v="1"/>
    <x v="0"/>
    <x v="322"/>
    <x v="14"/>
    <x v="0"/>
    <x v="1"/>
    <m/>
    <m/>
    <x v="19"/>
    <x v="3"/>
  </r>
  <r>
    <x v="5838"/>
    <x v="25"/>
    <x v="5612"/>
    <x v="12"/>
    <x v="5838"/>
    <x v="0"/>
    <x v="17"/>
    <x v="1"/>
    <x v="1"/>
    <x v="409"/>
    <x v="11"/>
    <x v="1"/>
    <x v="7"/>
    <d v="2023-12-19T00:00:00"/>
    <d v="2025-01-13T00:00:00"/>
    <x v="4"/>
    <x v="3"/>
  </r>
  <r>
    <x v="5839"/>
    <x v="0"/>
    <x v="5613"/>
    <x v="0"/>
    <x v="5839"/>
    <x v="5"/>
    <x v="5"/>
    <x v="4"/>
    <x v="0"/>
    <x v="368"/>
    <x v="0"/>
    <x v="0"/>
    <x v="4"/>
    <m/>
    <m/>
    <x v="16"/>
    <x v="0"/>
  </r>
  <r>
    <x v="5840"/>
    <x v="28"/>
    <x v="5614"/>
    <x v="4"/>
    <x v="5840"/>
    <x v="3"/>
    <x v="17"/>
    <x v="3"/>
    <x v="1"/>
    <x v="31"/>
    <x v="8"/>
    <x v="1"/>
    <x v="9"/>
    <d v="2023-09-01T00:00:00"/>
    <d v="2023-12-09T00:00:00"/>
    <x v="26"/>
    <x v="3"/>
  </r>
  <r>
    <x v="5841"/>
    <x v="34"/>
    <x v="5615"/>
    <x v="5"/>
    <x v="5841"/>
    <x v="5"/>
    <x v="2"/>
    <x v="2"/>
    <x v="1"/>
    <x v="221"/>
    <x v="17"/>
    <x v="1"/>
    <x v="8"/>
    <d v="2024-12-06T00:00:00"/>
    <d v="2024-12-17T00:00:00"/>
    <x v="4"/>
    <x v="3"/>
  </r>
  <r>
    <x v="5842"/>
    <x v="35"/>
    <x v="5616"/>
    <x v="2"/>
    <x v="5842"/>
    <x v="3"/>
    <x v="11"/>
    <x v="3"/>
    <x v="1"/>
    <x v="84"/>
    <x v="6"/>
    <x v="1"/>
    <x v="10"/>
    <d v="2023-12-28T00:00:00"/>
    <d v="2024-09-12T00:00:00"/>
    <x v="28"/>
    <x v="1"/>
  </r>
  <r>
    <x v="5843"/>
    <x v="24"/>
    <x v="5617"/>
    <x v="3"/>
    <x v="5843"/>
    <x v="0"/>
    <x v="9"/>
    <x v="2"/>
    <x v="1"/>
    <x v="101"/>
    <x v="2"/>
    <x v="0"/>
    <x v="11"/>
    <m/>
    <m/>
    <x v="19"/>
    <x v="2"/>
  </r>
  <r>
    <x v="5844"/>
    <x v="20"/>
    <x v="5618"/>
    <x v="8"/>
    <x v="5844"/>
    <x v="1"/>
    <x v="10"/>
    <x v="2"/>
    <x v="0"/>
    <x v="391"/>
    <x v="14"/>
    <x v="0"/>
    <x v="11"/>
    <m/>
    <m/>
    <x v="25"/>
    <x v="3"/>
  </r>
  <r>
    <x v="5845"/>
    <x v="8"/>
    <x v="5619"/>
    <x v="7"/>
    <x v="5845"/>
    <x v="2"/>
    <x v="0"/>
    <x v="2"/>
    <x v="0"/>
    <x v="18"/>
    <x v="6"/>
    <x v="0"/>
    <x v="10"/>
    <m/>
    <m/>
    <x v="34"/>
    <x v="3"/>
  </r>
  <r>
    <x v="5846"/>
    <x v="28"/>
    <x v="5620"/>
    <x v="4"/>
    <x v="5846"/>
    <x v="1"/>
    <x v="2"/>
    <x v="2"/>
    <x v="1"/>
    <x v="298"/>
    <x v="1"/>
    <x v="0"/>
    <x v="8"/>
    <m/>
    <m/>
    <x v="17"/>
    <x v="3"/>
  </r>
  <r>
    <x v="5847"/>
    <x v="20"/>
    <x v="3261"/>
    <x v="8"/>
    <x v="5847"/>
    <x v="2"/>
    <x v="8"/>
    <x v="1"/>
    <x v="1"/>
    <x v="385"/>
    <x v="7"/>
    <x v="1"/>
    <x v="8"/>
    <d v="2023-08-28T00:00:00"/>
    <d v="2023-11-17T00:00:00"/>
    <x v="32"/>
    <x v="3"/>
  </r>
  <r>
    <x v="5848"/>
    <x v="31"/>
    <x v="5621"/>
    <x v="12"/>
    <x v="5848"/>
    <x v="3"/>
    <x v="13"/>
    <x v="0"/>
    <x v="1"/>
    <x v="53"/>
    <x v="9"/>
    <x v="1"/>
    <x v="4"/>
    <d v="2024-04-24T00:00:00"/>
    <d v="2025-01-29T00:00:00"/>
    <x v="29"/>
    <x v="3"/>
  </r>
  <r>
    <x v="5849"/>
    <x v="8"/>
    <x v="5622"/>
    <x v="7"/>
    <x v="5849"/>
    <x v="3"/>
    <x v="6"/>
    <x v="4"/>
    <x v="1"/>
    <x v="3"/>
    <x v="10"/>
    <x v="0"/>
    <x v="8"/>
    <m/>
    <m/>
    <x v="18"/>
    <x v="3"/>
  </r>
  <r>
    <x v="5850"/>
    <x v="12"/>
    <x v="5623"/>
    <x v="9"/>
    <x v="5850"/>
    <x v="3"/>
    <x v="6"/>
    <x v="3"/>
    <x v="1"/>
    <x v="128"/>
    <x v="5"/>
    <x v="0"/>
    <x v="3"/>
    <m/>
    <m/>
    <x v="12"/>
    <x v="3"/>
  </r>
  <r>
    <x v="5851"/>
    <x v="17"/>
    <x v="5624"/>
    <x v="6"/>
    <x v="5851"/>
    <x v="1"/>
    <x v="11"/>
    <x v="3"/>
    <x v="1"/>
    <x v="189"/>
    <x v="6"/>
    <x v="0"/>
    <x v="6"/>
    <m/>
    <m/>
    <x v="30"/>
    <x v="3"/>
  </r>
  <r>
    <x v="5852"/>
    <x v="36"/>
    <x v="5625"/>
    <x v="6"/>
    <x v="5852"/>
    <x v="0"/>
    <x v="0"/>
    <x v="1"/>
    <x v="0"/>
    <x v="45"/>
    <x v="0"/>
    <x v="1"/>
    <x v="11"/>
    <d v="2023-05-03T00:00:00"/>
    <d v="2024-07-10T00:00:00"/>
    <x v="23"/>
    <x v="3"/>
  </r>
  <r>
    <x v="5853"/>
    <x v="24"/>
    <x v="5626"/>
    <x v="3"/>
    <x v="5853"/>
    <x v="0"/>
    <x v="9"/>
    <x v="3"/>
    <x v="0"/>
    <x v="147"/>
    <x v="15"/>
    <x v="1"/>
    <x v="0"/>
    <d v="2025-01-31T00:00:00"/>
    <d v="2025-02-07T00:00:00"/>
    <x v="31"/>
    <x v="2"/>
  </r>
  <r>
    <x v="5854"/>
    <x v="34"/>
    <x v="5627"/>
    <x v="5"/>
    <x v="5854"/>
    <x v="5"/>
    <x v="6"/>
    <x v="0"/>
    <x v="1"/>
    <x v="181"/>
    <x v="16"/>
    <x v="1"/>
    <x v="9"/>
    <d v="2023-09-04T00:00:00"/>
    <d v="2024-10-24T00:00:00"/>
    <x v="33"/>
    <x v="3"/>
  </r>
  <r>
    <x v="5855"/>
    <x v="5"/>
    <x v="5628"/>
    <x v="4"/>
    <x v="5855"/>
    <x v="0"/>
    <x v="9"/>
    <x v="3"/>
    <x v="1"/>
    <x v="270"/>
    <x v="0"/>
    <x v="1"/>
    <x v="1"/>
    <d v="2023-10-18T00:00:00"/>
    <d v="2024-03-31T00:00:00"/>
    <x v="8"/>
    <x v="3"/>
  </r>
  <r>
    <x v="5856"/>
    <x v="22"/>
    <x v="5629"/>
    <x v="11"/>
    <x v="5856"/>
    <x v="4"/>
    <x v="2"/>
    <x v="1"/>
    <x v="0"/>
    <x v="32"/>
    <x v="1"/>
    <x v="0"/>
    <x v="0"/>
    <m/>
    <m/>
    <x v="9"/>
    <x v="2"/>
  </r>
  <r>
    <x v="5857"/>
    <x v="20"/>
    <x v="5630"/>
    <x v="8"/>
    <x v="5857"/>
    <x v="0"/>
    <x v="19"/>
    <x v="2"/>
    <x v="1"/>
    <x v="73"/>
    <x v="2"/>
    <x v="0"/>
    <x v="8"/>
    <m/>
    <m/>
    <x v="24"/>
    <x v="3"/>
  </r>
  <r>
    <x v="5858"/>
    <x v="17"/>
    <x v="5631"/>
    <x v="6"/>
    <x v="5858"/>
    <x v="3"/>
    <x v="18"/>
    <x v="4"/>
    <x v="1"/>
    <x v="370"/>
    <x v="11"/>
    <x v="0"/>
    <x v="0"/>
    <m/>
    <m/>
    <x v="9"/>
    <x v="3"/>
  </r>
  <r>
    <x v="5859"/>
    <x v="7"/>
    <x v="5632"/>
    <x v="6"/>
    <x v="5859"/>
    <x v="2"/>
    <x v="5"/>
    <x v="0"/>
    <x v="1"/>
    <x v="187"/>
    <x v="1"/>
    <x v="1"/>
    <x v="6"/>
    <d v="2025-01-30T00:00:00"/>
    <d v="2025-01-30T00:00:00"/>
    <x v="18"/>
    <x v="3"/>
  </r>
  <r>
    <x v="5860"/>
    <x v="20"/>
    <x v="5633"/>
    <x v="8"/>
    <x v="5860"/>
    <x v="0"/>
    <x v="7"/>
    <x v="0"/>
    <x v="0"/>
    <x v="376"/>
    <x v="5"/>
    <x v="1"/>
    <x v="11"/>
    <d v="2024-11-07T00:00:00"/>
    <d v="2025-02-11T00:00:00"/>
    <x v="2"/>
    <x v="3"/>
  </r>
  <r>
    <x v="5861"/>
    <x v="14"/>
    <x v="5634"/>
    <x v="11"/>
    <x v="5861"/>
    <x v="4"/>
    <x v="1"/>
    <x v="4"/>
    <x v="1"/>
    <x v="297"/>
    <x v="15"/>
    <x v="0"/>
    <x v="9"/>
    <m/>
    <m/>
    <x v="22"/>
    <x v="2"/>
  </r>
  <r>
    <x v="5862"/>
    <x v="17"/>
    <x v="5635"/>
    <x v="6"/>
    <x v="5862"/>
    <x v="3"/>
    <x v="10"/>
    <x v="1"/>
    <x v="0"/>
    <x v="341"/>
    <x v="8"/>
    <x v="1"/>
    <x v="2"/>
    <d v="2024-03-02T00:00:00"/>
    <d v="2024-07-08T00:00:00"/>
    <x v="5"/>
    <x v="3"/>
  </r>
  <r>
    <x v="5863"/>
    <x v="9"/>
    <x v="5636"/>
    <x v="8"/>
    <x v="5863"/>
    <x v="1"/>
    <x v="17"/>
    <x v="2"/>
    <x v="1"/>
    <x v="34"/>
    <x v="9"/>
    <x v="0"/>
    <x v="11"/>
    <m/>
    <m/>
    <x v="1"/>
    <x v="3"/>
  </r>
  <r>
    <x v="5864"/>
    <x v="2"/>
    <x v="5637"/>
    <x v="2"/>
    <x v="5864"/>
    <x v="3"/>
    <x v="15"/>
    <x v="4"/>
    <x v="0"/>
    <x v="89"/>
    <x v="16"/>
    <x v="1"/>
    <x v="4"/>
    <d v="2024-11-30T00:00:00"/>
    <d v="2024-12-31T00:00:00"/>
    <x v="1"/>
    <x v="1"/>
  </r>
  <r>
    <x v="5865"/>
    <x v="8"/>
    <x v="5638"/>
    <x v="7"/>
    <x v="5865"/>
    <x v="5"/>
    <x v="2"/>
    <x v="4"/>
    <x v="0"/>
    <x v="51"/>
    <x v="9"/>
    <x v="0"/>
    <x v="0"/>
    <m/>
    <m/>
    <x v="33"/>
    <x v="3"/>
  </r>
  <r>
    <x v="5866"/>
    <x v="31"/>
    <x v="5639"/>
    <x v="12"/>
    <x v="5866"/>
    <x v="1"/>
    <x v="2"/>
    <x v="1"/>
    <x v="1"/>
    <x v="0"/>
    <x v="10"/>
    <x v="0"/>
    <x v="6"/>
    <m/>
    <m/>
    <x v="3"/>
    <x v="3"/>
  </r>
  <r>
    <x v="5867"/>
    <x v="38"/>
    <x v="5640"/>
    <x v="0"/>
    <x v="5867"/>
    <x v="3"/>
    <x v="1"/>
    <x v="0"/>
    <x v="0"/>
    <x v="281"/>
    <x v="16"/>
    <x v="0"/>
    <x v="6"/>
    <m/>
    <m/>
    <x v="5"/>
    <x v="0"/>
  </r>
  <r>
    <x v="5868"/>
    <x v="15"/>
    <x v="5641"/>
    <x v="1"/>
    <x v="5868"/>
    <x v="0"/>
    <x v="10"/>
    <x v="1"/>
    <x v="0"/>
    <x v="94"/>
    <x v="3"/>
    <x v="0"/>
    <x v="6"/>
    <m/>
    <m/>
    <x v="13"/>
    <x v="0"/>
  </r>
  <r>
    <x v="5869"/>
    <x v="5"/>
    <x v="5642"/>
    <x v="4"/>
    <x v="5869"/>
    <x v="2"/>
    <x v="14"/>
    <x v="3"/>
    <x v="1"/>
    <x v="244"/>
    <x v="7"/>
    <x v="1"/>
    <x v="0"/>
    <d v="2023-09-16T00:00:00"/>
    <d v="2024-06-05T00:00:00"/>
    <x v="12"/>
    <x v="3"/>
  </r>
  <r>
    <x v="5870"/>
    <x v="17"/>
    <x v="5643"/>
    <x v="6"/>
    <x v="5870"/>
    <x v="4"/>
    <x v="6"/>
    <x v="4"/>
    <x v="0"/>
    <x v="152"/>
    <x v="2"/>
    <x v="1"/>
    <x v="6"/>
    <d v="2024-12-14T00:00:00"/>
    <d v="2024-12-30T00:00:00"/>
    <x v="4"/>
    <x v="3"/>
  </r>
  <r>
    <x v="5871"/>
    <x v="18"/>
    <x v="5644"/>
    <x v="9"/>
    <x v="5871"/>
    <x v="2"/>
    <x v="12"/>
    <x v="0"/>
    <x v="0"/>
    <x v="376"/>
    <x v="14"/>
    <x v="0"/>
    <x v="3"/>
    <m/>
    <m/>
    <x v="18"/>
    <x v="3"/>
  </r>
  <r>
    <x v="5872"/>
    <x v="13"/>
    <x v="5645"/>
    <x v="10"/>
    <x v="5872"/>
    <x v="5"/>
    <x v="15"/>
    <x v="2"/>
    <x v="0"/>
    <x v="420"/>
    <x v="3"/>
    <x v="0"/>
    <x v="2"/>
    <m/>
    <m/>
    <x v="18"/>
    <x v="3"/>
  </r>
  <r>
    <x v="5873"/>
    <x v="7"/>
    <x v="5646"/>
    <x v="6"/>
    <x v="5873"/>
    <x v="1"/>
    <x v="14"/>
    <x v="1"/>
    <x v="1"/>
    <x v="236"/>
    <x v="5"/>
    <x v="0"/>
    <x v="9"/>
    <m/>
    <m/>
    <x v="20"/>
    <x v="3"/>
  </r>
  <r>
    <x v="5874"/>
    <x v="7"/>
    <x v="5647"/>
    <x v="6"/>
    <x v="5874"/>
    <x v="3"/>
    <x v="14"/>
    <x v="3"/>
    <x v="0"/>
    <x v="135"/>
    <x v="11"/>
    <x v="1"/>
    <x v="5"/>
    <d v="2025-02-17T00:00:00"/>
    <d v="2025-02-21T00:00:00"/>
    <x v="32"/>
    <x v="3"/>
  </r>
  <r>
    <x v="5875"/>
    <x v="21"/>
    <x v="5648"/>
    <x v="10"/>
    <x v="5875"/>
    <x v="0"/>
    <x v="7"/>
    <x v="2"/>
    <x v="0"/>
    <x v="67"/>
    <x v="9"/>
    <x v="0"/>
    <x v="7"/>
    <m/>
    <m/>
    <x v="6"/>
    <x v="3"/>
  </r>
  <r>
    <x v="5876"/>
    <x v="23"/>
    <x v="5649"/>
    <x v="9"/>
    <x v="5876"/>
    <x v="5"/>
    <x v="11"/>
    <x v="2"/>
    <x v="0"/>
    <x v="201"/>
    <x v="13"/>
    <x v="1"/>
    <x v="11"/>
    <d v="2024-08-09T00:00:00"/>
    <d v="2024-11-22T00:00:00"/>
    <x v="1"/>
    <x v="3"/>
  </r>
  <r>
    <x v="5877"/>
    <x v="3"/>
    <x v="5650"/>
    <x v="3"/>
    <x v="5877"/>
    <x v="3"/>
    <x v="14"/>
    <x v="3"/>
    <x v="0"/>
    <x v="230"/>
    <x v="14"/>
    <x v="0"/>
    <x v="11"/>
    <m/>
    <m/>
    <x v="34"/>
    <x v="2"/>
  </r>
  <r>
    <x v="5878"/>
    <x v="33"/>
    <x v="5651"/>
    <x v="0"/>
    <x v="5878"/>
    <x v="2"/>
    <x v="10"/>
    <x v="0"/>
    <x v="0"/>
    <x v="406"/>
    <x v="6"/>
    <x v="1"/>
    <x v="9"/>
    <d v="2024-05-02T00:00:00"/>
    <d v="2024-06-26T00:00:00"/>
    <x v="0"/>
    <x v="0"/>
  </r>
  <r>
    <x v="5879"/>
    <x v="1"/>
    <x v="5652"/>
    <x v="1"/>
    <x v="5879"/>
    <x v="0"/>
    <x v="6"/>
    <x v="1"/>
    <x v="1"/>
    <x v="312"/>
    <x v="19"/>
    <x v="1"/>
    <x v="3"/>
    <d v="2023-08-29T00:00:00"/>
    <d v="2023-10-18T00:00:00"/>
    <x v="32"/>
    <x v="0"/>
  </r>
  <r>
    <x v="5880"/>
    <x v="18"/>
    <x v="5653"/>
    <x v="9"/>
    <x v="5880"/>
    <x v="5"/>
    <x v="3"/>
    <x v="2"/>
    <x v="0"/>
    <x v="228"/>
    <x v="12"/>
    <x v="0"/>
    <x v="3"/>
    <m/>
    <m/>
    <x v="20"/>
    <x v="3"/>
  </r>
  <r>
    <x v="5881"/>
    <x v="38"/>
    <x v="5654"/>
    <x v="0"/>
    <x v="5881"/>
    <x v="5"/>
    <x v="11"/>
    <x v="3"/>
    <x v="1"/>
    <x v="183"/>
    <x v="19"/>
    <x v="0"/>
    <x v="0"/>
    <m/>
    <m/>
    <x v="17"/>
    <x v="0"/>
  </r>
  <r>
    <x v="5882"/>
    <x v="23"/>
    <x v="5655"/>
    <x v="9"/>
    <x v="5882"/>
    <x v="3"/>
    <x v="2"/>
    <x v="1"/>
    <x v="1"/>
    <x v="233"/>
    <x v="15"/>
    <x v="1"/>
    <x v="1"/>
    <d v="2024-05-14T00:00:00"/>
    <d v="2024-07-15T00:00:00"/>
    <x v="7"/>
    <x v="3"/>
  </r>
  <r>
    <x v="5883"/>
    <x v="1"/>
    <x v="5656"/>
    <x v="1"/>
    <x v="5883"/>
    <x v="3"/>
    <x v="0"/>
    <x v="4"/>
    <x v="0"/>
    <x v="220"/>
    <x v="3"/>
    <x v="0"/>
    <x v="8"/>
    <m/>
    <m/>
    <x v="25"/>
    <x v="0"/>
  </r>
  <r>
    <x v="5884"/>
    <x v="1"/>
    <x v="5657"/>
    <x v="1"/>
    <x v="5884"/>
    <x v="3"/>
    <x v="0"/>
    <x v="2"/>
    <x v="1"/>
    <x v="260"/>
    <x v="14"/>
    <x v="1"/>
    <x v="5"/>
    <d v="2024-06-29T00:00:00"/>
    <d v="2025-01-19T00:00:00"/>
    <x v="15"/>
    <x v="0"/>
  </r>
  <r>
    <x v="5885"/>
    <x v="12"/>
    <x v="5658"/>
    <x v="9"/>
    <x v="5885"/>
    <x v="2"/>
    <x v="2"/>
    <x v="0"/>
    <x v="0"/>
    <x v="243"/>
    <x v="18"/>
    <x v="0"/>
    <x v="5"/>
    <m/>
    <m/>
    <x v="18"/>
    <x v="3"/>
  </r>
  <r>
    <x v="5886"/>
    <x v="3"/>
    <x v="5659"/>
    <x v="3"/>
    <x v="5886"/>
    <x v="3"/>
    <x v="12"/>
    <x v="1"/>
    <x v="0"/>
    <x v="239"/>
    <x v="19"/>
    <x v="1"/>
    <x v="4"/>
    <d v="2023-11-29T00:00:00"/>
    <d v="2024-06-19T00:00:00"/>
    <x v="28"/>
    <x v="2"/>
  </r>
  <r>
    <x v="5887"/>
    <x v="19"/>
    <x v="2651"/>
    <x v="7"/>
    <x v="5887"/>
    <x v="0"/>
    <x v="10"/>
    <x v="3"/>
    <x v="0"/>
    <x v="5"/>
    <x v="3"/>
    <x v="0"/>
    <x v="11"/>
    <m/>
    <m/>
    <x v="14"/>
    <x v="3"/>
  </r>
  <r>
    <x v="5888"/>
    <x v="10"/>
    <x v="5660"/>
    <x v="2"/>
    <x v="5888"/>
    <x v="0"/>
    <x v="15"/>
    <x v="0"/>
    <x v="0"/>
    <x v="351"/>
    <x v="13"/>
    <x v="1"/>
    <x v="6"/>
    <d v="2025-01-14T00:00:00"/>
    <d v="2025-02-17T00:00:00"/>
    <x v="19"/>
    <x v="1"/>
  </r>
  <r>
    <x v="5889"/>
    <x v="1"/>
    <x v="5661"/>
    <x v="1"/>
    <x v="5889"/>
    <x v="2"/>
    <x v="1"/>
    <x v="0"/>
    <x v="0"/>
    <x v="130"/>
    <x v="0"/>
    <x v="0"/>
    <x v="0"/>
    <m/>
    <m/>
    <x v="11"/>
    <x v="0"/>
  </r>
  <r>
    <x v="5890"/>
    <x v="23"/>
    <x v="5662"/>
    <x v="9"/>
    <x v="5890"/>
    <x v="2"/>
    <x v="7"/>
    <x v="0"/>
    <x v="1"/>
    <x v="318"/>
    <x v="18"/>
    <x v="1"/>
    <x v="5"/>
    <d v="2024-02-17T00:00:00"/>
    <d v="2024-05-04T00:00:00"/>
    <x v="27"/>
    <x v="3"/>
  </r>
  <r>
    <x v="5891"/>
    <x v="6"/>
    <x v="5663"/>
    <x v="5"/>
    <x v="5891"/>
    <x v="0"/>
    <x v="3"/>
    <x v="4"/>
    <x v="0"/>
    <x v="244"/>
    <x v="19"/>
    <x v="1"/>
    <x v="4"/>
    <d v="2024-03-03T00:00:00"/>
    <d v="2024-10-26T00:00:00"/>
    <x v="2"/>
    <x v="3"/>
  </r>
  <r>
    <x v="5892"/>
    <x v="28"/>
    <x v="5664"/>
    <x v="4"/>
    <x v="5892"/>
    <x v="1"/>
    <x v="2"/>
    <x v="0"/>
    <x v="0"/>
    <x v="48"/>
    <x v="4"/>
    <x v="1"/>
    <x v="7"/>
    <d v="2023-11-18T00:00:00"/>
    <d v="2023-12-16T00:00:00"/>
    <x v="26"/>
    <x v="3"/>
  </r>
  <r>
    <x v="5893"/>
    <x v="18"/>
    <x v="5665"/>
    <x v="9"/>
    <x v="5893"/>
    <x v="3"/>
    <x v="19"/>
    <x v="0"/>
    <x v="1"/>
    <x v="382"/>
    <x v="7"/>
    <x v="1"/>
    <x v="6"/>
    <d v="2024-10-02T00:00:00"/>
    <d v="2025-02-10T00:00:00"/>
    <x v="13"/>
    <x v="3"/>
  </r>
  <r>
    <x v="5894"/>
    <x v="4"/>
    <x v="5666"/>
    <x v="1"/>
    <x v="5894"/>
    <x v="0"/>
    <x v="7"/>
    <x v="4"/>
    <x v="0"/>
    <x v="211"/>
    <x v="16"/>
    <x v="0"/>
    <x v="9"/>
    <m/>
    <m/>
    <x v="20"/>
    <x v="0"/>
  </r>
  <r>
    <x v="5895"/>
    <x v="35"/>
    <x v="5667"/>
    <x v="2"/>
    <x v="5895"/>
    <x v="2"/>
    <x v="2"/>
    <x v="2"/>
    <x v="1"/>
    <x v="137"/>
    <x v="2"/>
    <x v="0"/>
    <x v="1"/>
    <m/>
    <m/>
    <x v="16"/>
    <x v="1"/>
  </r>
  <r>
    <x v="5896"/>
    <x v="36"/>
    <x v="5668"/>
    <x v="6"/>
    <x v="5896"/>
    <x v="3"/>
    <x v="18"/>
    <x v="3"/>
    <x v="1"/>
    <x v="84"/>
    <x v="11"/>
    <x v="1"/>
    <x v="10"/>
    <d v="2023-07-22T00:00:00"/>
    <d v="2023-07-28T00:00:00"/>
    <x v="24"/>
    <x v="3"/>
  </r>
  <r>
    <x v="5897"/>
    <x v="8"/>
    <x v="5669"/>
    <x v="7"/>
    <x v="5897"/>
    <x v="2"/>
    <x v="3"/>
    <x v="3"/>
    <x v="1"/>
    <x v="146"/>
    <x v="11"/>
    <x v="1"/>
    <x v="3"/>
    <d v="2023-11-17T00:00:00"/>
    <d v="2024-11-27T00:00:00"/>
    <x v="12"/>
    <x v="3"/>
  </r>
  <r>
    <x v="5898"/>
    <x v="15"/>
    <x v="5670"/>
    <x v="1"/>
    <x v="5898"/>
    <x v="4"/>
    <x v="3"/>
    <x v="3"/>
    <x v="0"/>
    <x v="150"/>
    <x v="7"/>
    <x v="0"/>
    <x v="1"/>
    <m/>
    <m/>
    <x v="5"/>
    <x v="0"/>
  </r>
  <r>
    <x v="5899"/>
    <x v="35"/>
    <x v="5671"/>
    <x v="2"/>
    <x v="5899"/>
    <x v="5"/>
    <x v="10"/>
    <x v="2"/>
    <x v="1"/>
    <x v="57"/>
    <x v="19"/>
    <x v="1"/>
    <x v="6"/>
    <d v="2023-06-08T00:00:00"/>
    <d v="2023-09-11T00:00:00"/>
    <x v="27"/>
    <x v="1"/>
  </r>
  <r>
    <x v="5900"/>
    <x v="24"/>
    <x v="5672"/>
    <x v="3"/>
    <x v="5900"/>
    <x v="4"/>
    <x v="13"/>
    <x v="3"/>
    <x v="1"/>
    <x v="298"/>
    <x v="13"/>
    <x v="0"/>
    <x v="2"/>
    <m/>
    <m/>
    <x v="35"/>
    <x v="2"/>
  </r>
  <r>
    <x v="5901"/>
    <x v="7"/>
    <x v="5673"/>
    <x v="6"/>
    <x v="5901"/>
    <x v="3"/>
    <x v="3"/>
    <x v="3"/>
    <x v="0"/>
    <x v="267"/>
    <x v="19"/>
    <x v="0"/>
    <x v="0"/>
    <m/>
    <m/>
    <x v="15"/>
    <x v="3"/>
  </r>
  <r>
    <x v="5902"/>
    <x v="6"/>
    <x v="5674"/>
    <x v="5"/>
    <x v="5902"/>
    <x v="3"/>
    <x v="4"/>
    <x v="3"/>
    <x v="1"/>
    <x v="161"/>
    <x v="7"/>
    <x v="0"/>
    <x v="1"/>
    <m/>
    <m/>
    <x v="30"/>
    <x v="3"/>
  </r>
  <r>
    <x v="5903"/>
    <x v="32"/>
    <x v="5675"/>
    <x v="11"/>
    <x v="5903"/>
    <x v="2"/>
    <x v="12"/>
    <x v="0"/>
    <x v="1"/>
    <x v="328"/>
    <x v="16"/>
    <x v="0"/>
    <x v="1"/>
    <m/>
    <m/>
    <x v="17"/>
    <x v="2"/>
  </r>
  <r>
    <x v="5904"/>
    <x v="18"/>
    <x v="5676"/>
    <x v="9"/>
    <x v="5904"/>
    <x v="2"/>
    <x v="5"/>
    <x v="2"/>
    <x v="0"/>
    <x v="410"/>
    <x v="13"/>
    <x v="1"/>
    <x v="5"/>
    <d v="2023-06-21T00:00:00"/>
    <d v="2024-07-16T00:00:00"/>
    <x v="35"/>
    <x v="3"/>
  </r>
  <r>
    <x v="5905"/>
    <x v="22"/>
    <x v="5677"/>
    <x v="11"/>
    <x v="5905"/>
    <x v="0"/>
    <x v="2"/>
    <x v="4"/>
    <x v="1"/>
    <x v="174"/>
    <x v="10"/>
    <x v="1"/>
    <x v="2"/>
    <d v="2024-04-26T00:00:00"/>
    <d v="2024-09-18T00:00:00"/>
    <x v="13"/>
    <x v="2"/>
  </r>
  <r>
    <x v="5906"/>
    <x v="20"/>
    <x v="5678"/>
    <x v="8"/>
    <x v="5906"/>
    <x v="2"/>
    <x v="17"/>
    <x v="2"/>
    <x v="0"/>
    <x v="379"/>
    <x v="3"/>
    <x v="0"/>
    <x v="7"/>
    <m/>
    <m/>
    <x v="25"/>
    <x v="3"/>
  </r>
  <r>
    <x v="5907"/>
    <x v="23"/>
    <x v="5679"/>
    <x v="9"/>
    <x v="5907"/>
    <x v="1"/>
    <x v="1"/>
    <x v="4"/>
    <x v="0"/>
    <x v="379"/>
    <x v="13"/>
    <x v="0"/>
    <x v="1"/>
    <m/>
    <m/>
    <x v="29"/>
    <x v="3"/>
  </r>
  <r>
    <x v="5908"/>
    <x v="17"/>
    <x v="5680"/>
    <x v="6"/>
    <x v="5908"/>
    <x v="3"/>
    <x v="6"/>
    <x v="1"/>
    <x v="0"/>
    <x v="232"/>
    <x v="6"/>
    <x v="1"/>
    <x v="3"/>
    <d v="2023-08-28T00:00:00"/>
    <d v="2024-03-19T00:00:00"/>
    <x v="26"/>
    <x v="3"/>
  </r>
  <r>
    <x v="5909"/>
    <x v="15"/>
    <x v="5681"/>
    <x v="1"/>
    <x v="5909"/>
    <x v="4"/>
    <x v="12"/>
    <x v="4"/>
    <x v="1"/>
    <x v="385"/>
    <x v="0"/>
    <x v="1"/>
    <x v="8"/>
    <d v="2024-05-31T00:00:00"/>
    <d v="2024-08-02T00:00:00"/>
    <x v="16"/>
    <x v="0"/>
  </r>
  <r>
    <x v="5910"/>
    <x v="2"/>
    <x v="5682"/>
    <x v="2"/>
    <x v="5910"/>
    <x v="4"/>
    <x v="10"/>
    <x v="2"/>
    <x v="0"/>
    <x v="332"/>
    <x v="2"/>
    <x v="0"/>
    <x v="10"/>
    <m/>
    <m/>
    <x v="9"/>
    <x v="1"/>
  </r>
  <r>
    <x v="5911"/>
    <x v="4"/>
    <x v="5683"/>
    <x v="1"/>
    <x v="5911"/>
    <x v="3"/>
    <x v="8"/>
    <x v="0"/>
    <x v="0"/>
    <x v="305"/>
    <x v="10"/>
    <x v="1"/>
    <x v="9"/>
    <d v="2023-02-27T00:00:00"/>
    <d v="2023-05-16T00:00:00"/>
    <x v="0"/>
    <x v="0"/>
  </r>
  <r>
    <x v="5912"/>
    <x v="38"/>
    <x v="5684"/>
    <x v="0"/>
    <x v="5912"/>
    <x v="5"/>
    <x v="9"/>
    <x v="3"/>
    <x v="1"/>
    <x v="408"/>
    <x v="12"/>
    <x v="1"/>
    <x v="9"/>
    <d v="2024-04-27T00:00:00"/>
    <d v="2024-07-01T00:00:00"/>
    <x v="4"/>
    <x v="0"/>
  </r>
  <r>
    <x v="5913"/>
    <x v="28"/>
    <x v="5685"/>
    <x v="4"/>
    <x v="5913"/>
    <x v="5"/>
    <x v="13"/>
    <x v="0"/>
    <x v="1"/>
    <x v="313"/>
    <x v="3"/>
    <x v="0"/>
    <x v="2"/>
    <m/>
    <m/>
    <x v="33"/>
    <x v="3"/>
  </r>
  <r>
    <x v="5914"/>
    <x v="27"/>
    <x v="5686"/>
    <x v="3"/>
    <x v="5914"/>
    <x v="4"/>
    <x v="17"/>
    <x v="4"/>
    <x v="0"/>
    <x v="10"/>
    <x v="19"/>
    <x v="0"/>
    <x v="0"/>
    <m/>
    <m/>
    <x v="2"/>
    <x v="2"/>
  </r>
  <r>
    <x v="5915"/>
    <x v="28"/>
    <x v="5687"/>
    <x v="4"/>
    <x v="5915"/>
    <x v="5"/>
    <x v="7"/>
    <x v="1"/>
    <x v="0"/>
    <x v="99"/>
    <x v="16"/>
    <x v="1"/>
    <x v="9"/>
    <d v="2023-12-18T00:00:00"/>
    <d v="2024-05-27T00:00:00"/>
    <x v="15"/>
    <x v="3"/>
  </r>
  <r>
    <x v="5916"/>
    <x v="10"/>
    <x v="5688"/>
    <x v="2"/>
    <x v="5916"/>
    <x v="4"/>
    <x v="10"/>
    <x v="2"/>
    <x v="1"/>
    <x v="88"/>
    <x v="13"/>
    <x v="0"/>
    <x v="2"/>
    <m/>
    <m/>
    <x v="15"/>
    <x v="1"/>
  </r>
  <r>
    <x v="5917"/>
    <x v="21"/>
    <x v="5689"/>
    <x v="10"/>
    <x v="5917"/>
    <x v="5"/>
    <x v="16"/>
    <x v="3"/>
    <x v="0"/>
    <x v="78"/>
    <x v="18"/>
    <x v="0"/>
    <x v="11"/>
    <m/>
    <m/>
    <x v="34"/>
    <x v="3"/>
  </r>
  <r>
    <x v="5918"/>
    <x v="6"/>
    <x v="5690"/>
    <x v="5"/>
    <x v="5918"/>
    <x v="5"/>
    <x v="8"/>
    <x v="1"/>
    <x v="0"/>
    <x v="332"/>
    <x v="9"/>
    <x v="1"/>
    <x v="11"/>
    <d v="2024-04-20T00:00:00"/>
    <d v="2025-01-28T00:00:00"/>
    <x v="8"/>
    <x v="3"/>
  </r>
  <r>
    <x v="5919"/>
    <x v="33"/>
    <x v="5691"/>
    <x v="0"/>
    <x v="5919"/>
    <x v="2"/>
    <x v="13"/>
    <x v="0"/>
    <x v="1"/>
    <x v="223"/>
    <x v="4"/>
    <x v="0"/>
    <x v="3"/>
    <m/>
    <m/>
    <x v="16"/>
    <x v="0"/>
  </r>
  <r>
    <x v="5920"/>
    <x v="5"/>
    <x v="5692"/>
    <x v="4"/>
    <x v="5920"/>
    <x v="4"/>
    <x v="12"/>
    <x v="3"/>
    <x v="1"/>
    <x v="245"/>
    <x v="3"/>
    <x v="1"/>
    <x v="6"/>
    <d v="2023-10-17T00:00:00"/>
    <d v="2025-01-03T00:00:00"/>
    <x v="15"/>
    <x v="3"/>
  </r>
  <r>
    <x v="5921"/>
    <x v="36"/>
    <x v="5693"/>
    <x v="6"/>
    <x v="5921"/>
    <x v="0"/>
    <x v="3"/>
    <x v="0"/>
    <x v="1"/>
    <x v="1"/>
    <x v="0"/>
    <x v="1"/>
    <x v="7"/>
    <d v="2024-08-29T00:00:00"/>
    <d v="2024-12-05T00:00:00"/>
    <x v="35"/>
    <x v="3"/>
  </r>
  <r>
    <x v="5922"/>
    <x v="5"/>
    <x v="5694"/>
    <x v="4"/>
    <x v="5922"/>
    <x v="5"/>
    <x v="19"/>
    <x v="4"/>
    <x v="1"/>
    <x v="417"/>
    <x v="13"/>
    <x v="1"/>
    <x v="6"/>
    <d v="2023-04-09T00:00:00"/>
    <d v="2024-12-16T00:00:00"/>
    <x v="9"/>
    <x v="3"/>
  </r>
  <r>
    <x v="5923"/>
    <x v="3"/>
    <x v="5695"/>
    <x v="3"/>
    <x v="5923"/>
    <x v="2"/>
    <x v="14"/>
    <x v="3"/>
    <x v="1"/>
    <x v="324"/>
    <x v="4"/>
    <x v="1"/>
    <x v="9"/>
    <d v="2024-02-28T00:00:00"/>
    <d v="2025-01-14T00:00:00"/>
    <x v="25"/>
    <x v="2"/>
  </r>
  <r>
    <x v="5924"/>
    <x v="5"/>
    <x v="5696"/>
    <x v="4"/>
    <x v="5924"/>
    <x v="5"/>
    <x v="2"/>
    <x v="4"/>
    <x v="0"/>
    <x v="218"/>
    <x v="4"/>
    <x v="0"/>
    <x v="6"/>
    <m/>
    <m/>
    <x v="3"/>
    <x v="3"/>
  </r>
  <r>
    <x v="5925"/>
    <x v="32"/>
    <x v="5697"/>
    <x v="11"/>
    <x v="5925"/>
    <x v="4"/>
    <x v="10"/>
    <x v="2"/>
    <x v="1"/>
    <x v="245"/>
    <x v="3"/>
    <x v="1"/>
    <x v="3"/>
    <d v="2024-06-04T00:00:00"/>
    <d v="2025-02-06T00:00:00"/>
    <x v="18"/>
    <x v="2"/>
  </r>
  <r>
    <x v="5926"/>
    <x v="19"/>
    <x v="5698"/>
    <x v="7"/>
    <x v="5926"/>
    <x v="4"/>
    <x v="10"/>
    <x v="1"/>
    <x v="1"/>
    <x v="183"/>
    <x v="16"/>
    <x v="1"/>
    <x v="8"/>
    <d v="2024-11-12T00:00:00"/>
    <d v="2025-01-09T00:00:00"/>
    <x v="2"/>
    <x v="3"/>
  </r>
  <r>
    <x v="5927"/>
    <x v="25"/>
    <x v="5699"/>
    <x v="12"/>
    <x v="5927"/>
    <x v="1"/>
    <x v="0"/>
    <x v="2"/>
    <x v="1"/>
    <x v="414"/>
    <x v="1"/>
    <x v="1"/>
    <x v="11"/>
    <d v="2024-04-08T00:00:00"/>
    <d v="2024-11-05T00:00:00"/>
    <x v="29"/>
    <x v="3"/>
  </r>
  <r>
    <x v="5928"/>
    <x v="9"/>
    <x v="5700"/>
    <x v="8"/>
    <x v="5928"/>
    <x v="2"/>
    <x v="18"/>
    <x v="3"/>
    <x v="1"/>
    <x v="326"/>
    <x v="8"/>
    <x v="1"/>
    <x v="11"/>
    <d v="2023-08-20T00:00:00"/>
    <d v="2024-05-09T00:00:00"/>
    <x v="16"/>
    <x v="3"/>
  </r>
  <r>
    <x v="5929"/>
    <x v="5"/>
    <x v="5701"/>
    <x v="4"/>
    <x v="5929"/>
    <x v="1"/>
    <x v="16"/>
    <x v="3"/>
    <x v="1"/>
    <x v="267"/>
    <x v="12"/>
    <x v="0"/>
    <x v="3"/>
    <m/>
    <m/>
    <x v="33"/>
    <x v="3"/>
  </r>
  <r>
    <x v="5930"/>
    <x v="0"/>
    <x v="5702"/>
    <x v="0"/>
    <x v="5930"/>
    <x v="2"/>
    <x v="5"/>
    <x v="4"/>
    <x v="0"/>
    <x v="67"/>
    <x v="10"/>
    <x v="0"/>
    <x v="9"/>
    <m/>
    <m/>
    <x v="28"/>
    <x v="0"/>
  </r>
  <r>
    <x v="5931"/>
    <x v="24"/>
    <x v="5703"/>
    <x v="3"/>
    <x v="5931"/>
    <x v="1"/>
    <x v="11"/>
    <x v="2"/>
    <x v="0"/>
    <x v="45"/>
    <x v="7"/>
    <x v="0"/>
    <x v="0"/>
    <m/>
    <m/>
    <x v="34"/>
    <x v="2"/>
  </r>
  <r>
    <x v="5932"/>
    <x v="27"/>
    <x v="5704"/>
    <x v="3"/>
    <x v="5932"/>
    <x v="5"/>
    <x v="7"/>
    <x v="0"/>
    <x v="0"/>
    <x v="12"/>
    <x v="17"/>
    <x v="1"/>
    <x v="11"/>
    <d v="2023-03-08T00:00:00"/>
    <d v="2024-05-28T00:00:00"/>
    <x v="18"/>
    <x v="2"/>
  </r>
  <r>
    <x v="5933"/>
    <x v="3"/>
    <x v="5705"/>
    <x v="3"/>
    <x v="5933"/>
    <x v="3"/>
    <x v="9"/>
    <x v="0"/>
    <x v="0"/>
    <x v="152"/>
    <x v="1"/>
    <x v="0"/>
    <x v="0"/>
    <m/>
    <m/>
    <x v="14"/>
    <x v="2"/>
  </r>
  <r>
    <x v="5934"/>
    <x v="7"/>
    <x v="5706"/>
    <x v="6"/>
    <x v="5934"/>
    <x v="0"/>
    <x v="8"/>
    <x v="1"/>
    <x v="0"/>
    <x v="400"/>
    <x v="15"/>
    <x v="0"/>
    <x v="9"/>
    <m/>
    <m/>
    <x v="18"/>
    <x v="3"/>
  </r>
  <r>
    <x v="5935"/>
    <x v="23"/>
    <x v="5707"/>
    <x v="9"/>
    <x v="5935"/>
    <x v="3"/>
    <x v="11"/>
    <x v="4"/>
    <x v="1"/>
    <x v="173"/>
    <x v="3"/>
    <x v="0"/>
    <x v="10"/>
    <m/>
    <m/>
    <x v="22"/>
    <x v="3"/>
  </r>
  <r>
    <x v="5936"/>
    <x v="0"/>
    <x v="5708"/>
    <x v="0"/>
    <x v="5936"/>
    <x v="1"/>
    <x v="6"/>
    <x v="2"/>
    <x v="1"/>
    <x v="196"/>
    <x v="17"/>
    <x v="0"/>
    <x v="6"/>
    <m/>
    <m/>
    <x v="9"/>
    <x v="0"/>
  </r>
  <r>
    <x v="5937"/>
    <x v="8"/>
    <x v="5709"/>
    <x v="7"/>
    <x v="5937"/>
    <x v="1"/>
    <x v="10"/>
    <x v="1"/>
    <x v="0"/>
    <x v="11"/>
    <x v="10"/>
    <x v="1"/>
    <x v="4"/>
    <d v="2024-06-20T00:00:00"/>
    <d v="2025-01-04T00:00:00"/>
    <x v="10"/>
    <x v="3"/>
  </r>
  <r>
    <x v="5938"/>
    <x v="7"/>
    <x v="5710"/>
    <x v="6"/>
    <x v="5938"/>
    <x v="0"/>
    <x v="14"/>
    <x v="1"/>
    <x v="1"/>
    <x v="344"/>
    <x v="1"/>
    <x v="1"/>
    <x v="5"/>
    <d v="2023-04-10T00:00:00"/>
    <d v="2024-08-02T00:00:00"/>
    <x v="32"/>
    <x v="3"/>
  </r>
  <r>
    <x v="5939"/>
    <x v="34"/>
    <x v="5711"/>
    <x v="5"/>
    <x v="5939"/>
    <x v="4"/>
    <x v="15"/>
    <x v="1"/>
    <x v="1"/>
    <x v="21"/>
    <x v="1"/>
    <x v="1"/>
    <x v="10"/>
    <d v="2023-11-06T00:00:00"/>
    <d v="2025-01-24T00:00:00"/>
    <x v="11"/>
    <x v="3"/>
  </r>
  <r>
    <x v="5940"/>
    <x v="12"/>
    <x v="5712"/>
    <x v="9"/>
    <x v="5940"/>
    <x v="2"/>
    <x v="15"/>
    <x v="3"/>
    <x v="1"/>
    <x v="282"/>
    <x v="11"/>
    <x v="0"/>
    <x v="11"/>
    <m/>
    <m/>
    <x v="26"/>
    <x v="3"/>
  </r>
  <r>
    <x v="5941"/>
    <x v="7"/>
    <x v="5713"/>
    <x v="6"/>
    <x v="5941"/>
    <x v="4"/>
    <x v="13"/>
    <x v="0"/>
    <x v="1"/>
    <x v="61"/>
    <x v="3"/>
    <x v="1"/>
    <x v="3"/>
    <d v="2025-01-29T00:00:00"/>
    <d v="2025-02-24T00:00:00"/>
    <x v="12"/>
    <x v="3"/>
  </r>
  <r>
    <x v="5942"/>
    <x v="6"/>
    <x v="5714"/>
    <x v="5"/>
    <x v="5942"/>
    <x v="5"/>
    <x v="4"/>
    <x v="1"/>
    <x v="0"/>
    <x v="246"/>
    <x v="4"/>
    <x v="1"/>
    <x v="7"/>
    <d v="2024-08-28T00:00:00"/>
    <d v="2024-11-08T00:00:00"/>
    <x v="30"/>
    <x v="3"/>
  </r>
  <r>
    <x v="5943"/>
    <x v="23"/>
    <x v="5715"/>
    <x v="9"/>
    <x v="5943"/>
    <x v="0"/>
    <x v="14"/>
    <x v="2"/>
    <x v="0"/>
    <x v="226"/>
    <x v="14"/>
    <x v="1"/>
    <x v="11"/>
    <d v="2023-03-10T00:00:00"/>
    <d v="2023-05-15T00:00:00"/>
    <x v="28"/>
    <x v="3"/>
  </r>
  <r>
    <x v="5944"/>
    <x v="13"/>
    <x v="5716"/>
    <x v="10"/>
    <x v="5944"/>
    <x v="5"/>
    <x v="10"/>
    <x v="1"/>
    <x v="0"/>
    <x v="47"/>
    <x v="16"/>
    <x v="1"/>
    <x v="8"/>
    <d v="2025-01-06T00:00:00"/>
    <d v="2025-01-10T00:00:00"/>
    <x v="21"/>
    <x v="3"/>
  </r>
  <r>
    <x v="5945"/>
    <x v="16"/>
    <x v="5717"/>
    <x v="1"/>
    <x v="5945"/>
    <x v="5"/>
    <x v="15"/>
    <x v="0"/>
    <x v="1"/>
    <x v="209"/>
    <x v="2"/>
    <x v="0"/>
    <x v="10"/>
    <m/>
    <m/>
    <x v="0"/>
    <x v="0"/>
  </r>
  <r>
    <x v="5946"/>
    <x v="11"/>
    <x v="5718"/>
    <x v="8"/>
    <x v="5946"/>
    <x v="0"/>
    <x v="7"/>
    <x v="0"/>
    <x v="0"/>
    <x v="223"/>
    <x v="2"/>
    <x v="0"/>
    <x v="1"/>
    <m/>
    <m/>
    <x v="30"/>
    <x v="3"/>
  </r>
  <r>
    <x v="5947"/>
    <x v="5"/>
    <x v="5719"/>
    <x v="4"/>
    <x v="5947"/>
    <x v="5"/>
    <x v="11"/>
    <x v="3"/>
    <x v="0"/>
    <x v="339"/>
    <x v="2"/>
    <x v="0"/>
    <x v="6"/>
    <m/>
    <m/>
    <x v="17"/>
    <x v="3"/>
  </r>
  <r>
    <x v="5948"/>
    <x v="33"/>
    <x v="5720"/>
    <x v="0"/>
    <x v="5948"/>
    <x v="2"/>
    <x v="4"/>
    <x v="0"/>
    <x v="1"/>
    <x v="20"/>
    <x v="3"/>
    <x v="0"/>
    <x v="8"/>
    <m/>
    <m/>
    <x v="14"/>
    <x v="0"/>
  </r>
  <r>
    <x v="5949"/>
    <x v="20"/>
    <x v="5721"/>
    <x v="8"/>
    <x v="5949"/>
    <x v="2"/>
    <x v="6"/>
    <x v="3"/>
    <x v="0"/>
    <x v="213"/>
    <x v="3"/>
    <x v="1"/>
    <x v="7"/>
    <d v="2023-05-04T00:00:00"/>
    <d v="2024-07-22T00:00:00"/>
    <x v="14"/>
    <x v="3"/>
  </r>
  <r>
    <x v="5950"/>
    <x v="30"/>
    <x v="5722"/>
    <x v="12"/>
    <x v="5950"/>
    <x v="0"/>
    <x v="0"/>
    <x v="2"/>
    <x v="1"/>
    <x v="178"/>
    <x v="13"/>
    <x v="1"/>
    <x v="8"/>
    <d v="2024-02-02T00:00:00"/>
    <d v="2024-08-23T00:00:00"/>
    <x v="26"/>
    <x v="3"/>
  </r>
  <r>
    <x v="5951"/>
    <x v="18"/>
    <x v="5723"/>
    <x v="9"/>
    <x v="5951"/>
    <x v="3"/>
    <x v="18"/>
    <x v="0"/>
    <x v="1"/>
    <x v="352"/>
    <x v="1"/>
    <x v="0"/>
    <x v="10"/>
    <m/>
    <m/>
    <x v="1"/>
    <x v="3"/>
  </r>
  <r>
    <x v="5952"/>
    <x v="10"/>
    <x v="5724"/>
    <x v="2"/>
    <x v="5952"/>
    <x v="4"/>
    <x v="3"/>
    <x v="1"/>
    <x v="1"/>
    <x v="44"/>
    <x v="19"/>
    <x v="0"/>
    <x v="6"/>
    <m/>
    <m/>
    <x v="3"/>
    <x v="1"/>
  </r>
  <r>
    <x v="5953"/>
    <x v="34"/>
    <x v="5725"/>
    <x v="5"/>
    <x v="5953"/>
    <x v="1"/>
    <x v="5"/>
    <x v="2"/>
    <x v="0"/>
    <x v="411"/>
    <x v="4"/>
    <x v="1"/>
    <x v="6"/>
    <d v="2024-08-28T00:00:00"/>
    <d v="2024-12-01T00:00:00"/>
    <x v="30"/>
    <x v="3"/>
  </r>
  <r>
    <x v="5954"/>
    <x v="4"/>
    <x v="5726"/>
    <x v="1"/>
    <x v="5954"/>
    <x v="5"/>
    <x v="15"/>
    <x v="3"/>
    <x v="0"/>
    <x v="226"/>
    <x v="7"/>
    <x v="1"/>
    <x v="11"/>
    <d v="2023-05-27T00:00:00"/>
    <d v="2024-04-28T00:00:00"/>
    <x v="34"/>
    <x v="0"/>
  </r>
  <r>
    <x v="5955"/>
    <x v="23"/>
    <x v="534"/>
    <x v="9"/>
    <x v="5955"/>
    <x v="2"/>
    <x v="10"/>
    <x v="1"/>
    <x v="1"/>
    <x v="382"/>
    <x v="19"/>
    <x v="1"/>
    <x v="4"/>
    <d v="2023-10-10T00:00:00"/>
    <d v="2024-01-12T00:00:00"/>
    <x v="25"/>
    <x v="3"/>
  </r>
  <r>
    <x v="5956"/>
    <x v="12"/>
    <x v="5727"/>
    <x v="9"/>
    <x v="5956"/>
    <x v="4"/>
    <x v="6"/>
    <x v="3"/>
    <x v="1"/>
    <x v="159"/>
    <x v="13"/>
    <x v="1"/>
    <x v="1"/>
    <d v="2023-11-27T00:00:00"/>
    <d v="2025-01-31T00:00:00"/>
    <x v="3"/>
    <x v="3"/>
  </r>
  <r>
    <x v="5957"/>
    <x v="26"/>
    <x v="5728"/>
    <x v="7"/>
    <x v="5957"/>
    <x v="5"/>
    <x v="18"/>
    <x v="2"/>
    <x v="1"/>
    <x v="162"/>
    <x v="7"/>
    <x v="0"/>
    <x v="3"/>
    <m/>
    <m/>
    <x v="24"/>
    <x v="3"/>
  </r>
  <r>
    <x v="5958"/>
    <x v="7"/>
    <x v="5729"/>
    <x v="6"/>
    <x v="5958"/>
    <x v="5"/>
    <x v="10"/>
    <x v="4"/>
    <x v="1"/>
    <x v="227"/>
    <x v="11"/>
    <x v="1"/>
    <x v="2"/>
    <d v="2024-04-17T00:00:00"/>
    <d v="2024-09-08T00:00:00"/>
    <x v="17"/>
    <x v="3"/>
  </r>
  <r>
    <x v="5959"/>
    <x v="17"/>
    <x v="5730"/>
    <x v="6"/>
    <x v="5959"/>
    <x v="4"/>
    <x v="1"/>
    <x v="4"/>
    <x v="0"/>
    <x v="346"/>
    <x v="19"/>
    <x v="1"/>
    <x v="10"/>
    <d v="2024-12-29T00:00:00"/>
    <d v="2025-01-17T00:00:00"/>
    <x v="25"/>
    <x v="3"/>
  </r>
  <r>
    <x v="5960"/>
    <x v="28"/>
    <x v="5731"/>
    <x v="4"/>
    <x v="5960"/>
    <x v="5"/>
    <x v="12"/>
    <x v="3"/>
    <x v="0"/>
    <x v="13"/>
    <x v="18"/>
    <x v="1"/>
    <x v="6"/>
    <d v="2023-05-06T00:00:00"/>
    <d v="2024-09-01T00:00:00"/>
    <x v="27"/>
    <x v="3"/>
  </r>
  <r>
    <x v="5961"/>
    <x v="17"/>
    <x v="5732"/>
    <x v="6"/>
    <x v="5961"/>
    <x v="0"/>
    <x v="6"/>
    <x v="2"/>
    <x v="1"/>
    <x v="138"/>
    <x v="19"/>
    <x v="1"/>
    <x v="8"/>
    <d v="2023-12-08T00:00:00"/>
    <d v="2024-02-18T00:00:00"/>
    <x v="3"/>
    <x v="3"/>
  </r>
  <r>
    <x v="5962"/>
    <x v="29"/>
    <x v="5733"/>
    <x v="4"/>
    <x v="5962"/>
    <x v="1"/>
    <x v="13"/>
    <x v="2"/>
    <x v="0"/>
    <x v="246"/>
    <x v="10"/>
    <x v="0"/>
    <x v="0"/>
    <m/>
    <m/>
    <x v="24"/>
    <x v="3"/>
  </r>
  <r>
    <x v="5963"/>
    <x v="27"/>
    <x v="5734"/>
    <x v="3"/>
    <x v="5963"/>
    <x v="0"/>
    <x v="6"/>
    <x v="1"/>
    <x v="0"/>
    <x v="88"/>
    <x v="9"/>
    <x v="0"/>
    <x v="11"/>
    <m/>
    <m/>
    <x v="20"/>
    <x v="2"/>
  </r>
  <r>
    <x v="5964"/>
    <x v="24"/>
    <x v="5735"/>
    <x v="3"/>
    <x v="5964"/>
    <x v="3"/>
    <x v="13"/>
    <x v="0"/>
    <x v="0"/>
    <x v="57"/>
    <x v="3"/>
    <x v="1"/>
    <x v="3"/>
    <d v="2024-02-25T00:00:00"/>
    <d v="2025-01-02T00:00:00"/>
    <x v="12"/>
    <x v="2"/>
  </r>
  <r>
    <x v="5965"/>
    <x v="32"/>
    <x v="5736"/>
    <x v="11"/>
    <x v="5965"/>
    <x v="3"/>
    <x v="18"/>
    <x v="0"/>
    <x v="1"/>
    <x v="190"/>
    <x v="18"/>
    <x v="0"/>
    <x v="8"/>
    <m/>
    <m/>
    <x v="36"/>
    <x v="2"/>
  </r>
  <r>
    <x v="5966"/>
    <x v="1"/>
    <x v="5737"/>
    <x v="1"/>
    <x v="5966"/>
    <x v="0"/>
    <x v="17"/>
    <x v="0"/>
    <x v="1"/>
    <x v="13"/>
    <x v="10"/>
    <x v="1"/>
    <x v="6"/>
    <d v="2023-10-09T00:00:00"/>
    <d v="2024-11-04T00:00:00"/>
    <x v="19"/>
    <x v="0"/>
  </r>
  <r>
    <x v="5967"/>
    <x v="27"/>
    <x v="5738"/>
    <x v="3"/>
    <x v="5967"/>
    <x v="5"/>
    <x v="19"/>
    <x v="4"/>
    <x v="1"/>
    <x v="200"/>
    <x v="1"/>
    <x v="0"/>
    <x v="8"/>
    <m/>
    <m/>
    <x v="14"/>
    <x v="2"/>
  </r>
  <r>
    <x v="5968"/>
    <x v="20"/>
    <x v="5739"/>
    <x v="8"/>
    <x v="5968"/>
    <x v="4"/>
    <x v="18"/>
    <x v="2"/>
    <x v="0"/>
    <x v="68"/>
    <x v="13"/>
    <x v="1"/>
    <x v="11"/>
    <d v="2023-03-19T00:00:00"/>
    <d v="2024-10-22T00:00:00"/>
    <x v="18"/>
    <x v="3"/>
  </r>
  <r>
    <x v="5969"/>
    <x v="35"/>
    <x v="5740"/>
    <x v="2"/>
    <x v="5969"/>
    <x v="2"/>
    <x v="6"/>
    <x v="2"/>
    <x v="0"/>
    <x v="252"/>
    <x v="6"/>
    <x v="0"/>
    <x v="2"/>
    <m/>
    <m/>
    <x v="27"/>
    <x v="1"/>
  </r>
  <r>
    <x v="5970"/>
    <x v="19"/>
    <x v="5741"/>
    <x v="7"/>
    <x v="5970"/>
    <x v="4"/>
    <x v="15"/>
    <x v="2"/>
    <x v="1"/>
    <x v="120"/>
    <x v="18"/>
    <x v="0"/>
    <x v="7"/>
    <m/>
    <m/>
    <x v="12"/>
    <x v="3"/>
  </r>
  <r>
    <x v="5971"/>
    <x v="12"/>
    <x v="5742"/>
    <x v="9"/>
    <x v="5971"/>
    <x v="4"/>
    <x v="15"/>
    <x v="3"/>
    <x v="0"/>
    <x v="414"/>
    <x v="4"/>
    <x v="1"/>
    <x v="8"/>
    <d v="2023-11-27T00:00:00"/>
    <d v="2024-03-05T00:00:00"/>
    <x v="16"/>
    <x v="3"/>
  </r>
  <r>
    <x v="5972"/>
    <x v="34"/>
    <x v="5364"/>
    <x v="5"/>
    <x v="5972"/>
    <x v="1"/>
    <x v="16"/>
    <x v="2"/>
    <x v="1"/>
    <x v="138"/>
    <x v="4"/>
    <x v="0"/>
    <x v="1"/>
    <m/>
    <m/>
    <x v="3"/>
    <x v="3"/>
  </r>
  <r>
    <x v="5973"/>
    <x v="9"/>
    <x v="5743"/>
    <x v="8"/>
    <x v="5973"/>
    <x v="1"/>
    <x v="2"/>
    <x v="2"/>
    <x v="0"/>
    <x v="345"/>
    <x v="13"/>
    <x v="0"/>
    <x v="8"/>
    <m/>
    <m/>
    <x v="19"/>
    <x v="3"/>
  </r>
  <r>
    <x v="5974"/>
    <x v="19"/>
    <x v="5744"/>
    <x v="7"/>
    <x v="5974"/>
    <x v="4"/>
    <x v="4"/>
    <x v="4"/>
    <x v="1"/>
    <x v="22"/>
    <x v="9"/>
    <x v="1"/>
    <x v="10"/>
    <d v="2023-03-31T00:00:00"/>
    <d v="2023-09-18T00:00:00"/>
    <x v="13"/>
    <x v="3"/>
  </r>
  <r>
    <x v="5975"/>
    <x v="23"/>
    <x v="5745"/>
    <x v="9"/>
    <x v="5975"/>
    <x v="0"/>
    <x v="13"/>
    <x v="2"/>
    <x v="1"/>
    <x v="322"/>
    <x v="5"/>
    <x v="1"/>
    <x v="3"/>
    <d v="2024-12-25T00:00:00"/>
    <d v="2025-02-22T00:00:00"/>
    <x v="11"/>
    <x v="3"/>
  </r>
  <r>
    <x v="5976"/>
    <x v="36"/>
    <x v="5746"/>
    <x v="6"/>
    <x v="5976"/>
    <x v="0"/>
    <x v="14"/>
    <x v="3"/>
    <x v="1"/>
    <x v="414"/>
    <x v="15"/>
    <x v="0"/>
    <x v="0"/>
    <m/>
    <m/>
    <x v="2"/>
    <x v="3"/>
  </r>
  <r>
    <x v="5977"/>
    <x v="14"/>
    <x v="5747"/>
    <x v="11"/>
    <x v="5977"/>
    <x v="1"/>
    <x v="8"/>
    <x v="3"/>
    <x v="0"/>
    <x v="57"/>
    <x v="14"/>
    <x v="1"/>
    <x v="1"/>
    <d v="2024-06-16T00:00:00"/>
    <d v="2024-07-18T00:00:00"/>
    <x v="8"/>
    <x v="2"/>
  </r>
  <r>
    <x v="5978"/>
    <x v="22"/>
    <x v="5748"/>
    <x v="11"/>
    <x v="5978"/>
    <x v="3"/>
    <x v="15"/>
    <x v="2"/>
    <x v="0"/>
    <x v="328"/>
    <x v="18"/>
    <x v="0"/>
    <x v="10"/>
    <m/>
    <m/>
    <x v="25"/>
    <x v="2"/>
  </r>
  <r>
    <x v="5979"/>
    <x v="27"/>
    <x v="5749"/>
    <x v="3"/>
    <x v="5979"/>
    <x v="1"/>
    <x v="2"/>
    <x v="2"/>
    <x v="1"/>
    <x v="3"/>
    <x v="7"/>
    <x v="1"/>
    <x v="5"/>
    <d v="2024-05-17T00:00:00"/>
    <d v="2024-11-16T00:00:00"/>
    <x v="21"/>
    <x v="2"/>
  </r>
  <r>
    <x v="5980"/>
    <x v="3"/>
    <x v="5750"/>
    <x v="3"/>
    <x v="5980"/>
    <x v="4"/>
    <x v="13"/>
    <x v="4"/>
    <x v="1"/>
    <x v="412"/>
    <x v="13"/>
    <x v="0"/>
    <x v="11"/>
    <m/>
    <m/>
    <x v="28"/>
    <x v="2"/>
  </r>
  <r>
    <x v="5981"/>
    <x v="10"/>
    <x v="5751"/>
    <x v="2"/>
    <x v="5981"/>
    <x v="0"/>
    <x v="14"/>
    <x v="1"/>
    <x v="1"/>
    <x v="48"/>
    <x v="16"/>
    <x v="1"/>
    <x v="5"/>
    <d v="2024-09-13T00:00:00"/>
    <d v="2024-12-06T00:00:00"/>
    <x v="24"/>
    <x v="1"/>
  </r>
  <r>
    <x v="5982"/>
    <x v="30"/>
    <x v="5433"/>
    <x v="12"/>
    <x v="5982"/>
    <x v="5"/>
    <x v="8"/>
    <x v="2"/>
    <x v="0"/>
    <x v="306"/>
    <x v="0"/>
    <x v="0"/>
    <x v="5"/>
    <m/>
    <m/>
    <x v="13"/>
    <x v="3"/>
  </r>
  <r>
    <x v="5983"/>
    <x v="14"/>
    <x v="5752"/>
    <x v="11"/>
    <x v="5983"/>
    <x v="4"/>
    <x v="15"/>
    <x v="2"/>
    <x v="1"/>
    <x v="116"/>
    <x v="16"/>
    <x v="0"/>
    <x v="10"/>
    <m/>
    <m/>
    <x v="3"/>
    <x v="2"/>
  </r>
  <r>
    <x v="5984"/>
    <x v="13"/>
    <x v="5753"/>
    <x v="10"/>
    <x v="5984"/>
    <x v="1"/>
    <x v="11"/>
    <x v="0"/>
    <x v="1"/>
    <x v="201"/>
    <x v="16"/>
    <x v="0"/>
    <x v="11"/>
    <m/>
    <m/>
    <x v="27"/>
    <x v="3"/>
  </r>
  <r>
    <x v="5985"/>
    <x v="23"/>
    <x v="5754"/>
    <x v="9"/>
    <x v="5985"/>
    <x v="2"/>
    <x v="1"/>
    <x v="1"/>
    <x v="1"/>
    <x v="31"/>
    <x v="6"/>
    <x v="1"/>
    <x v="2"/>
    <d v="2025-01-21T00:00:00"/>
    <d v="2025-02-26T00:00:00"/>
    <x v="30"/>
    <x v="3"/>
  </r>
  <r>
    <x v="5986"/>
    <x v="25"/>
    <x v="5755"/>
    <x v="12"/>
    <x v="5986"/>
    <x v="3"/>
    <x v="19"/>
    <x v="3"/>
    <x v="0"/>
    <x v="341"/>
    <x v="6"/>
    <x v="1"/>
    <x v="10"/>
    <d v="2024-08-27T00:00:00"/>
    <d v="2024-10-14T00:00:00"/>
    <x v="25"/>
    <x v="3"/>
  </r>
  <r>
    <x v="5987"/>
    <x v="7"/>
    <x v="5756"/>
    <x v="6"/>
    <x v="5987"/>
    <x v="3"/>
    <x v="18"/>
    <x v="3"/>
    <x v="0"/>
    <x v="200"/>
    <x v="9"/>
    <x v="1"/>
    <x v="9"/>
    <d v="2023-11-11T00:00:00"/>
    <d v="2024-01-12T00:00:00"/>
    <x v="15"/>
    <x v="3"/>
  </r>
  <r>
    <x v="5988"/>
    <x v="9"/>
    <x v="5757"/>
    <x v="8"/>
    <x v="5988"/>
    <x v="1"/>
    <x v="6"/>
    <x v="3"/>
    <x v="0"/>
    <x v="166"/>
    <x v="13"/>
    <x v="0"/>
    <x v="6"/>
    <m/>
    <m/>
    <x v="14"/>
    <x v="3"/>
  </r>
  <r>
    <x v="5989"/>
    <x v="37"/>
    <x v="1729"/>
    <x v="5"/>
    <x v="5989"/>
    <x v="3"/>
    <x v="16"/>
    <x v="4"/>
    <x v="1"/>
    <x v="96"/>
    <x v="13"/>
    <x v="1"/>
    <x v="0"/>
    <d v="2024-09-16T00:00:00"/>
    <d v="2024-10-21T00:00:00"/>
    <x v="20"/>
    <x v="3"/>
  </r>
  <r>
    <x v="5990"/>
    <x v="9"/>
    <x v="5758"/>
    <x v="8"/>
    <x v="5990"/>
    <x v="5"/>
    <x v="17"/>
    <x v="4"/>
    <x v="0"/>
    <x v="54"/>
    <x v="18"/>
    <x v="0"/>
    <x v="7"/>
    <m/>
    <m/>
    <x v="12"/>
    <x v="3"/>
  </r>
  <r>
    <x v="5991"/>
    <x v="1"/>
    <x v="5759"/>
    <x v="1"/>
    <x v="5991"/>
    <x v="1"/>
    <x v="8"/>
    <x v="1"/>
    <x v="1"/>
    <x v="185"/>
    <x v="4"/>
    <x v="1"/>
    <x v="7"/>
    <d v="2023-12-26T00:00:00"/>
    <d v="2024-10-06T00:00:00"/>
    <x v="34"/>
    <x v="0"/>
  </r>
  <r>
    <x v="5992"/>
    <x v="3"/>
    <x v="5307"/>
    <x v="3"/>
    <x v="5992"/>
    <x v="0"/>
    <x v="6"/>
    <x v="4"/>
    <x v="0"/>
    <x v="101"/>
    <x v="1"/>
    <x v="1"/>
    <x v="10"/>
    <d v="2023-10-17T00:00:00"/>
    <d v="2024-02-19T00:00:00"/>
    <x v="31"/>
    <x v="2"/>
  </r>
  <r>
    <x v="5993"/>
    <x v="17"/>
    <x v="5760"/>
    <x v="6"/>
    <x v="5993"/>
    <x v="1"/>
    <x v="11"/>
    <x v="1"/>
    <x v="0"/>
    <x v="46"/>
    <x v="1"/>
    <x v="0"/>
    <x v="6"/>
    <m/>
    <m/>
    <x v="17"/>
    <x v="3"/>
  </r>
  <r>
    <x v="5994"/>
    <x v="32"/>
    <x v="1508"/>
    <x v="11"/>
    <x v="5994"/>
    <x v="3"/>
    <x v="19"/>
    <x v="2"/>
    <x v="1"/>
    <x v="241"/>
    <x v="1"/>
    <x v="1"/>
    <x v="10"/>
    <d v="2024-09-01T00:00:00"/>
    <d v="2024-09-29T00:00:00"/>
    <x v="2"/>
    <x v="2"/>
  </r>
  <r>
    <x v="5995"/>
    <x v="10"/>
    <x v="5761"/>
    <x v="2"/>
    <x v="5995"/>
    <x v="5"/>
    <x v="2"/>
    <x v="3"/>
    <x v="1"/>
    <x v="252"/>
    <x v="7"/>
    <x v="0"/>
    <x v="11"/>
    <m/>
    <m/>
    <x v="5"/>
    <x v="1"/>
  </r>
  <r>
    <x v="5996"/>
    <x v="16"/>
    <x v="5762"/>
    <x v="1"/>
    <x v="5996"/>
    <x v="3"/>
    <x v="7"/>
    <x v="1"/>
    <x v="1"/>
    <x v="55"/>
    <x v="9"/>
    <x v="1"/>
    <x v="2"/>
    <d v="2024-05-18T00:00:00"/>
    <d v="2024-08-31T00:00:00"/>
    <x v="14"/>
    <x v="0"/>
  </r>
  <r>
    <x v="5997"/>
    <x v="10"/>
    <x v="2359"/>
    <x v="2"/>
    <x v="5997"/>
    <x v="1"/>
    <x v="10"/>
    <x v="3"/>
    <x v="1"/>
    <x v="36"/>
    <x v="16"/>
    <x v="1"/>
    <x v="0"/>
    <d v="2024-03-17T00:00:00"/>
    <d v="2025-02-06T00:00:00"/>
    <x v="11"/>
    <x v="1"/>
  </r>
  <r>
    <x v="5998"/>
    <x v="2"/>
    <x v="5763"/>
    <x v="2"/>
    <x v="5998"/>
    <x v="0"/>
    <x v="15"/>
    <x v="3"/>
    <x v="1"/>
    <x v="417"/>
    <x v="16"/>
    <x v="1"/>
    <x v="3"/>
    <d v="2024-01-04T00:00:00"/>
    <d v="2024-12-30T00:00:00"/>
    <x v="34"/>
    <x v="1"/>
  </r>
  <r>
    <x v="5999"/>
    <x v="35"/>
    <x v="5764"/>
    <x v="2"/>
    <x v="5999"/>
    <x v="5"/>
    <x v="9"/>
    <x v="1"/>
    <x v="1"/>
    <x v="183"/>
    <x v="6"/>
    <x v="1"/>
    <x v="9"/>
    <d v="2025-01-19T00:00:00"/>
    <d v="2025-01-21T00:00:00"/>
    <x v="5"/>
    <x v="1"/>
  </r>
  <r>
    <x v="6000"/>
    <x v="33"/>
    <x v="5765"/>
    <x v="0"/>
    <x v="6000"/>
    <x v="2"/>
    <x v="18"/>
    <x v="2"/>
    <x v="0"/>
    <x v="383"/>
    <x v="2"/>
    <x v="0"/>
    <x v="9"/>
    <m/>
    <m/>
    <x v="35"/>
    <x v="0"/>
  </r>
  <r>
    <x v="6001"/>
    <x v="11"/>
    <x v="5766"/>
    <x v="8"/>
    <x v="6001"/>
    <x v="5"/>
    <x v="3"/>
    <x v="4"/>
    <x v="1"/>
    <x v="111"/>
    <x v="14"/>
    <x v="0"/>
    <x v="10"/>
    <m/>
    <m/>
    <x v="4"/>
    <x v="3"/>
  </r>
  <r>
    <x v="6002"/>
    <x v="30"/>
    <x v="5767"/>
    <x v="12"/>
    <x v="6002"/>
    <x v="3"/>
    <x v="17"/>
    <x v="2"/>
    <x v="1"/>
    <x v="191"/>
    <x v="3"/>
    <x v="1"/>
    <x v="10"/>
    <d v="2024-05-05T00:00:00"/>
    <d v="2024-12-29T00:00:00"/>
    <x v="26"/>
    <x v="3"/>
  </r>
  <r>
    <x v="6003"/>
    <x v="17"/>
    <x v="5768"/>
    <x v="6"/>
    <x v="6003"/>
    <x v="4"/>
    <x v="8"/>
    <x v="1"/>
    <x v="0"/>
    <x v="84"/>
    <x v="7"/>
    <x v="0"/>
    <x v="3"/>
    <m/>
    <m/>
    <x v="10"/>
    <x v="3"/>
  </r>
  <r>
    <x v="6004"/>
    <x v="1"/>
    <x v="5769"/>
    <x v="1"/>
    <x v="6004"/>
    <x v="2"/>
    <x v="17"/>
    <x v="0"/>
    <x v="1"/>
    <x v="238"/>
    <x v="8"/>
    <x v="0"/>
    <x v="11"/>
    <m/>
    <m/>
    <x v="2"/>
    <x v="0"/>
  </r>
  <r>
    <x v="6005"/>
    <x v="15"/>
    <x v="5770"/>
    <x v="1"/>
    <x v="6005"/>
    <x v="0"/>
    <x v="12"/>
    <x v="0"/>
    <x v="0"/>
    <x v="54"/>
    <x v="13"/>
    <x v="0"/>
    <x v="9"/>
    <m/>
    <m/>
    <x v="5"/>
    <x v="0"/>
  </r>
  <r>
    <x v="6006"/>
    <x v="12"/>
    <x v="5771"/>
    <x v="9"/>
    <x v="6006"/>
    <x v="1"/>
    <x v="19"/>
    <x v="2"/>
    <x v="1"/>
    <x v="378"/>
    <x v="4"/>
    <x v="0"/>
    <x v="5"/>
    <m/>
    <m/>
    <x v="36"/>
    <x v="3"/>
  </r>
  <r>
    <x v="6007"/>
    <x v="26"/>
    <x v="5772"/>
    <x v="7"/>
    <x v="6007"/>
    <x v="4"/>
    <x v="0"/>
    <x v="2"/>
    <x v="1"/>
    <x v="238"/>
    <x v="18"/>
    <x v="1"/>
    <x v="11"/>
    <d v="2024-08-11T00:00:00"/>
    <d v="2025-01-24T00:00:00"/>
    <x v="15"/>
    <x v="3"/>
  </r>
  <r>
    <x v="6008"/>
    <x v="13"/>
    <x v="5773"/>
    <x v="10"/>
    <x v="6008"/>
    <x v="0"/>
    <x v="14"/>
    <x v="1"/>
    <x v="0"/>
    <x v="359"/>
    <x v="0"/>
    <x v="1"/>
    <x v="7"/>
    <d v="2024-04-11T00:00:00"/>
    <d v="2024-12-09T00:00:00"/>
    <x v="27"/>
    <x v="3"/>
  </r>
  <r>
    <x v="6009"/>
    <x v="28"/>
    <x v="5774"/>
    <x v="4"/>
    <x v="6009"/>
    <x v="2"/>
    <x v="3"/>
    <x v="4"/>
    <x v="1"/>
    <x v="72"/>
    <x v="2"/>
    <x v="0"/>
    <x v="6"/>
    <m/>
    <m/>
    <x v="35"/>
    <x v="3"/>
  </r>
  <r>
    <x v="6010"/>
    <x v="9"/>
    <x v="5775"/>
    <x v="8"/>
    <x v="6010"/>
    <x v="0"/>
    <x v="17"/>
    <x v="2"/>
    <x v="0"/>
    <x v="359"/>
    <x v="16"/>
    <x v="0"/>
    <x v="0"/>
    <m/>
    <m/>
    <x v="33"/>
    <x v="3"/>
  </r>
  <r>
    <x v="6011"/>
    <x v="34"/>
    <x v="5776"/>
    <x v="5"/>
    <x v="6011"/>
    <x v="1"/>
    <x v="6"/>
    <x v="1"/>
    <x v="0"/>
    <x v="367"/>
    <x v="10"/>
    <x v="0"/>
    <x v="3"/>
    <m/>
    <m/>
    <x v="26"/>
    <x v="3"/>
  </r>
  <r>
    <x v="6012"/>
    <x v="22"/>
    <x v="5777"/>
    <x v="11"/>
    <x v="6012"/>
    <x v="5"/>
    <x v="0"/>
    <x v="3"/>
    <x v="1"/>
    <x v="248"/>
    <x v="17"/>
    <x v="1"/>
    <x v="1"/>
    <d v="2024-10-27T00:00:00"/>
    <d v="2025-02-10T00:00:00"/>
    <x v="34"/>
    <x v="2"/>
  </r>
  <r>
    <x v="6013"/>
    <x v="11"/>
    <x v="5778"/>
    <x v="8"/>
    <x v="6013"/>
    <x v="5"/>
    <x v="9"/>
    <x v="3"/>
    <x v="1"/>
    <x v="336"/>
    <x v="16"/>
    <x v="1"/>
    <x v="2"/>
    <d v="2023-10-16T00:00:00"/>
    <d v="2024-08-05T00:00:00"/>
    <x v="16"/>
    <x v="3"/>
  </r>
  <r>
    <x v="6014"/>
    <x v="7"/>
    <x v="5779"/>
    <x v="6"/>
    <x v="6014"/>
    <x v="2"/>
    <x v="18"/>
    <x v="4"/>
    <x v="0"/>
    <x v="262"/>
    <x v="5"/>
    <x v="1"/>
    <x v="11"/>
    <d v="2023-11-01T00:00:00"/>
    <d v="2024-04-11T00:00:00"/>
    <x v="3"/>
    <x v="3"/>
  </r>
  <r>
    <x v="6015"/>
    <x v="21"/>
    <x v="5780"/>
    <x v="10"/>
    <x v="6015"/>
    <x v="1"/>
    <x v="13"/>
    <x v="2"/>
    <x v="1"/>
    <x v="300"/>
    <x v="17"/>
    <x v="0"/>
    <x v="1"/>
    <m/>
    <m/>
    <x v="3"/>
    <x v="3"/>
  </r>
  <r>
    <x v="6016"/>
    <x v="21"/>
    <x v="5781"/>
    <x v="10"/>
    <x v="6016"/>
    <x v="3"/>
    <x v="7"/>
    <x v="4"/>
    <x v="0"/>
    <x v="308"/>
    <x v="7"/>
    <x v="0"/>
    <x v="7"/>
    <m/>
    <m/>
    <x v="3"/>
    <x v="3"/>
  </r>
  <r>
    <x v="6017"/>
    <x v="27"/>
    <x v="5782"/>
    <x v="3"/>
    <x v="6017"/>
    <x v="0"/>
    <x v="7"/>
    <x v="4"/>
    <x v="0"/>
    <x v="103"/>
    <x v="0"/>
    <x v="0"/>
    <x v="0"/>
    <m/>
    <m/>
    <x v="28"/>
    <x v="2"/>
  </r>
  <r>
    <x v="6018"/>
    <x v="28"/>
    <x v="5783"/>
    <x v="4"/>
    <x v="6018"/>
    <x v="0"/>
    <x v="6"/>
    <x v="2"/>
    <x v="0"/>
    <x v="298"/>
    <x v="7"/>
    <x v="0"/>
    <x v="5"/>
    <m/>
    <m/>
    <x v="14"/>
    <x v="3"/>
  </r>
  <r>
    <x v="6019"/>
    <x v="14"/>
    <x v="5784"/>
    <x v="11"/>
    <x v="6019"/>
    <x v="1"/>
    <x v="4"/>
    <x v="1"/>
    <x v="0"/>
    <x v="387"/>
    <x v="1"/>
    <x v="0"/>
    <x v="10"/>
    <m/>
    <m/>
    <x v="8"/>
    <x v="2"/>
  </r>
  <r>
    <x v="6020"/>
    <x v="32"/>
    <x v="5785"/>
    <x v="11"/>
    <x v="6020"/>
    <x v="2"/>
    <x v="18"/>
    <x v="2"/>
    <x v="1"/>
    <x v="326"/>
    <x v="16"/>
    <x v="1"/>
    <x v="7"/>
    <d v="2023-12-26T00:00:00"/>
    <d v="2024-10-12T00:00:00"/>
    <x v="36"/>
    <x v="2"/>
  </r>
  <r>
    <x v="6021"/>
    <x v="13"/>
    <x v="5786"/>
    <x v="10"/>
    <x v="6021"/>
    <x v="1"/>
    <x v="17"/>
    <x v="1"/>
    <x v="1"/>
    <x v="28"/>
    <x v="12"/>
    <x v="1"/>
    <x v="8"/>
    <d v="2024-10-08T00:00:00"/>
    <d v="2025-01-13T00:00:00"/>
    <x v="22"/>
    <x v="3"/>
  </r>
  <r>
    <x v="6022"/>
    <x v="27"/>
    <x v="5787"/>
    <x v="3"/>
    <x v="6022"/>
    <x v="5"/>
    <x v="10"/>
    <x v="2"/>
    <x v="1"/>
    <x v="302"/>
    <x v="13"/>
    <x v="1"/>
    <x v="7"/>
    <d v="2023-07-11T00:00:00"/>
    <d v="2023-10-04T00:00:00"/>
    <x v="6"/>
    <x v="2"/>
  </r>
  <r>
    <x v="6023"/>
    <x v="3"/>
    <x v="5788"/>
    <x v="3"/>
    <x v="6023"/>
    <x v="1"/>
    <x v="0"/>
    <x v="1"/>
    <x v="0"/>
    <x v="130"/>
    <x v="9"/>
    <x v="1"/>
    <x v="4"/>
    <d v="2024-07-09T00:00:00"/>
    <d v="2025-02-17T00:00:00"/>
    <x v="22"/>
    <x v="2"/>
  </r>
  <r>
    <x v="6024"/>
    <x v="26"/>
    <x v="5789"/>
    <x v="7"/>
    <x v="6024"/>
    <x v="1"/>
    <x v="14"/>
    <x v="3"/>
    <x v="1"/>
    <x v="303"/>
    <x v="16"/>
    <x v="1"/>
    <x v="3"/>
    <d v="2025-02-04T00:00:00"/>
    <d v="2025-02-16T00:00:00"/>
    <x v="13"/>
    <x v="3"/>
  </r>
  <r>
    <x v="6025"/>
    <x v="20"/>
    <x v="2651"/>
    <x v="8"/>
    <x v="6025"/>
    <x v="2"/>
    <x v="11"/>
    <x v="1"/>
    <x v="0"/>
    <x v="348"/>
    <x v="17"/>
    <x v="1"/>
    <x v="1"/>
    <d v="2023-07-05T00:00:00"/>
    <d v="2024-01-24T00:00:00"/>
    <x v="4"/>
    <x v="3"/>
  </r>
  <r>
    <x v="6026"/>
    <x v="37"/>
    <x v="5790"/>
    <x v="5"/>
    <x v="6026"/>
    <x v="4"/>
    <x v="10"/>
    <x v="1"/>
    <x v="1"/>
    <x v="139"/>
    <x v="13"/>
    <x v="0"/>
    <x v="11"/>
    <m/>
    <m/>
    <x v="21"/>
    <x v="3"/>
  </r>
  <r>
    <x v="6027"/>
    <x v="10"/>
    <x v="5791"/>
    <x v="2"/>
    <x v="6027"/>
    <x v="2"/>
    <x v="1"/>
    <x v="3"/>
    <x v="1"/>
    <x v="301"/>
    <x v="5"/>
    <x v="0"/>
    <x v="0"/>
    <m/>
    <m/>
    <x v="11"/>
    <x v="1"/>
  </r>
  <r>
    <x v="6028"/>
    <x v="8"/>
    <x v="5792"/>
    <x v="7"/>
    <x v="6028"/>
    <x v="0"/>
    <x v="18"/>
    <x v="4"/>
    <x v="1"/>
    <x v="167"/>
    <x v="14"/>
    <x v="0"/>
    <x v="6"/>
    <m/>
    <m/>
    <x v="20"/>
    <x v="3"/>
  </r>
  <r>
    <x v="6029"/>
    <x v="15"/>
    <x v="5793"/>
    <x v="1"/>
    <x v="6029"/>
    <x v="3"/>
    <x v="15"/>
    <x v="3"/>
    <x v="1"/>
    <x v="252"/>
    <x v="18"/>
    <x v="0"/>
    <x v="3"/>
    <m/>
    <m/>
    <x v="33"/>
    <x v="0"/>
  </r>
  <r>
    <x v="6030"/>
    <x v="8"/>
    <x v="5794"/>
    <x v="7"/>
    <x v="6030"/>
    <x v="4"/>
    <x v="7"/>
    <x v="4"/>
    <x v="0"/>
    <x v="81"/>
    <x v="14"/>
    <x v="1"/>
    <x v="10"/>
    <d v="2023-07-24T00:00:00"/>
    <d v="2024-03-27T00:00:00"/>
    <x v="22"/>
    <x v="3"/>
  </r>
  <r>
    <x v="6031"/>
    <x v="2"/>
    <x v="5795"/>
    <x v="2"/>
    <x v="6031"/>
    <x v="5"/>
    <x v="3"/>
    <x v="2"/>
    <x v="0"/>
    <x v="170"/>
    <x v="18"/>
    <x v="0"/>
    <x v="0"/>
    <m/>
    <m/>
    <x v="30"/>
    <x v="1"/>
  </r>
  <r>
    <x v="6032"/>
    <x v="17"/>
    <x v="5796"/>
    <x v="6"/>
    <x v="6032"/>
    <x v="1"/>
    <x v="9"/>
    <x v="4"/>
    <x v="0"/>
    <x v="12"/>
    <x v="18"/>
    <x v="1"/>
    <x v="4"/>
    <d v="2023-12-27T00:00:00"/>
    <d v="2024-03-08T00:00:00"/>
    <x v="1"/>
    <x v="3"/>
  </r>
  <r>
    <x v="6033"/>
    <x v="16"/>
    <x v="5797"/>
    <x v="1"/>
    <x v="6033"/>
    <x v="5"/>
    <x v="8"/>
    <x v="1"/>
    <x v="1"/>
    <x v="74"/>
    <x v="19"/>
    <x v="0"/>
    <x v="10"/>
    <m/>
    <m/>
    <x v="12"/>
    <x v="0"/>
  </r>
  <r>
    <x v="6034"/>
    <x v="21"/>
    <x v="5798"/>
    <x v="10"/>
    <x v="6034"/>
    <x v="0"/>
    <x v="1"/>
    <x v="3"/>
    <x v="1"/>
    <x v="262"/>
    <x v="4"/>
    <x v="0"/>
    <x v="4"/>
    <m/>
    <m/>
    <x v="22"/>
    <x v="3"/>
  </r>
  <r>
    <x v="6035"/>
    <x v="11"/>
    <x v="2341"/>
    <x v="8"/>
    <x v="6035"/>
    <x v="3"/>
    <x v="10"/>
    <x v="2"/>
    <x v="1"/>
    <x v="139"/>
    <x v="9"/>
    <x v="0"/>
    <x v="5"/>
    <m/>
    <m/>
    <x v="8"/>
    <x v="3"/>
  </r>
  <r>
    <x v="6036"/>
    <x v="33"/>
    <x v="1852"/>
    <x v="0"/>
    <x v="6036"/>
    <x v="0"/>
    <x v="17"/>
    <x v="4"/>
    <x v="1"/>
    <x v="202"/>
    <x v="12"/>
    <x v="0"/>
    <x v="3"/>
    <m/>
    <m/>
    <x v="1"/>
    <x v="0"/>
  </r>
  <r>
    <x v="6037"/>
    <x v="0"/>
    <x v="5799"/>
    <x v="0"/>
    <x v="6037"/>
    <x v="2"/>
    <x v="14"/>
    <x v="4"/>
    <x v="1"/>
    <x v="325"/>
    <x v="17"/>
    <x v="0"/>
    <x v="0"/>
    <m/>
    <m/>
    <x v="23"/>
    <x v="0"/>
  </r>
  <r>
    <x v="6038"/>
    <x v="33"/>
    <x v="5800"/>
    <x v="0"/>
    <x v="6038"/>
    <x v="4"/>
    <x v="11"/>
    <x v="1"/>
    <x v="0"/>
    <x v="388"/>
    <x v="0"/>
    <x v="1"/>
    <x v="6"/>
    <d v="2023-11-06T00:00:00"/>
    <d v="2024-10-13T00:00:00"/>
    <x v="3"/>
    <x v="0"/>
  </r>
  <r>
    <x v="6039"/>
    <x v="36"/>
    <x v="5801"/>
    <x v="6"/>
    <x v="6039"/>
    <x v="5"/>
    <x v="9"/>
    <x v="1"/>
    <x v="1"/>
    <x v="78"/>
    <x v="15"/>
    <x v="0"/>
    <x v="4"/>
    <m/>
    <m/>
    <x v="29"/>
    <x v="3"/>
  </r>
  <r>
    <x v="6040"/>
    <x v="13"/>
    <x v="5802"/>
    <x v="10"/>
    <x v="6040"/>
    <x v="1"/>
    <x v="11"/>
    <x v="2"/>
    <x v="0"/>
    <x v="52"/>
    <x v="2"/>
    <x v="1"/>
    <x v="7"/>
    <d v="2023-12-15T00:00:00"/>
    <d v="2024-03-31T00:00:00"/>
    <x v="27"/>
    <x v="3"/>
  </r>
  <r>
    <x v="6041"/>
    <x v="19"/>
    <x v="5803"/>
    <x v="7"/>
    <x v="6041"/>
    <x v="5"/>
    <x v="8"/>
    <x v="0"/>
    <x v="0"/>
    <x v="182"/>
    <x v="18"/>
    <x v="1"/>
    <x v="11"/>
    <d v="2025-01-10T00:00:00"/>
    <d v="2025-02-22T00:00:00"/>
    <x v="17"/>
    <x v="3"/>
  </r>
  <r>
    <x v="6042"/>
    <x v="13"/>
    <x v="5804"/>
    <x v="10"/>
    <x v="6042"/>
    <x v="4"/>
    <x v="19"/>
    <x v="1"/>
    <x v="0"/>
    <x v="146"/>
    <x v="7"/>
    <x v="0"/>
    <x v="9"/>
    <m/>
    <m/>
    <x v="36"/>
    <x v="3"/>
  </r>
  <r>
    <x v="6043"/>
    <x v="0"/>
    <x v="5805"/>
    <x v="0"/>
    <x v="6043"/>
    <x v="4"/>
    <x v="1"/>
    <x v="4"/>
    <x v="0"/>
    <x v="272"/>
    <x v="17"/>
    <x v="0"/>
    <x v="11"/>
    <m/>
    <m/>
    <x v="20"/>
    <x v="0"/>
  </r>
  <r>
    <x v="6044"/>
    <x v="36"/>
    <x v="5806"/>
    <x v="6"/>
    <x v="6044"/>
    <x v="1"/>
    <x v="4"/>
    <x v="0"/>
    <x v="0"/>
    <x v="285"/>
    <x v="15"/>
    <x v="1"/>
    <x v="1"/>
    <d v="2023-07-10T00:00:00"/>
    <d v="2024-06-04T00:00:00"/>
    <x v="28"/>
    <x v="3"/>
  </r>
  <r>
    <x v="6045"/>
    <x v="28"/>
    <x v="5807"/>
    <x v="4"/>
    <x v="6045"/>
    <x v="1"/>
    <x v="9"/>
    <x v="0"/>
    <x v="1"/>
    <x v="412"/>
    <x v="13"/>
    <x v="0"/>
    <x v="0"/>
    <m/>
    <m/>
    <x v="30"/>
    <x v="3"/>
  </r>
  <r>
    <x v="6046"/>
    <x v="34"/>
    <x v="5808"/>
    <x v="5"/>
    <x v="6046"/>
    <x v="1"/>
    <x v="1"/>
    <x v="1"/>
    <x v="1"/>
    <x v="149"/>
    <x v="9"/>
    <x v="0"/>
    <x v="9"/>
    <m/>
    <m/>
    <x v="26"/>
    <x v="3"/>
  </r>
  <r>
    <x v="6047"/>
    <x v="37"/>
    <x v="5809"/>
    <x v="5"/>
    <x v="6047"/>
    <x v="3"/>
    <x v="2"/>
    <x v="2"/>
    <x v="1"/>
    <x v="229"/>
    <x v="1"/>
    <x v="1"/>
    <x v="0"/>
    <d v="2024-12-28T00:00:00"/>
    <d v="2025-01-08T00:00:00"/>
    <x v="33"/>
    <x v="3"/>
  </r>
  <r>
    <x v="6048"/>
    <x v="32"/>
    <x v="4837"/>
    <x v="11"/>
    <x v="6048"/>
    <x v="0"/>
    <x v="17"/>
    <x v="0"/>
    <x v="0"/>
    <x v="52"/>
    <x v="10"/>
    <x v="1"/>
    <x v="5"/>
    <d v="2024-08-13T00:00:00"/>
    <d v="2024-10-05T00:00:00"/>
    <x v="14"/>
    <x v="2"/>
  </r>
  <r>
    <x v="6049"/>
    <x v="8"/>
    <x v="5810"/>
    <x v="7"/>
    <x v="6049"/>
    <x v="4"/>
    <x v="19"/>
    <x v="1"/>
    <x v="1"/>
    <x v="49"/>
    <x v="3"/>
    <x v="0"/>
    <x v="3"/>
    <m/>
    <m/>
    <x v="33"/>
    <x v="3"/>
  </r>
  <r>
    <x v="6050"/>
    <x v="23"/>
    <x v="5811"/>
    <x v="9"/>
    <x v="6050"/>
    <x v="2"/>
    <x v="0"/>
    <x v="0"/>
    <x v="1"/>
    <x v="316"/>
    <x v="6"/>
    <x v="0"/>
    <x v="9"/>
    <m/>
    <m/>
    <x v="0"/>
    <x v="3"/>
  </r>
  <r>
    <x v="6051"/>
    <x v="30"/>
    <x v="5812"/>
    <x v="12"/>
    <x v="6051"/>
    <x v="3"/>
    <x v="0"/>
    <x v="4"/>
    <x v="1"/>
    <x v="45"/>
    <x v="6"/>
    <x v="1"/>
    <x v="11"/>
    <d v="2024-05-05T00:00:00"/>
    <d v="2024-10-13T00:00:00"/>
    <x v="13"/>
    <x v="3"/>
  </r>
  <r>
    <x v="6052"/>
    <x v="7"/>
    <x v="5813"/>
    <x v="6"/>
    <x v="6052"/>
    <x v="5"/>
    <x v="10"/>
    <x v="3"/>
    <x v="1"/>
    <x v="291"/>
    <x v="0"/>
    <x v="1"/>
    <x v="9"/>
    <d v="2024-07-21T00:00:00"/>
    <d v="2024-11-10T00:00:00"/>
    <x v="19"/>
    <x v="3"/>
  </r>
  <r>
    <x v="6053"/>
    <x v="23"/>
    <x v="5814"/>
    <x v="9"/>
    <x v="6053"/>
    <x v="0"/>
    <x v="5"/>
    <x v="4"/>
    <x v="1"/>
    <x v="4"/>
    <x v="5"/>
    <x v="0"/>
    <x v="1"/>
    <m/>
    <m/>
    <x v="14"/>
    <x v="3"/>
  </r>
  <r>
    <x v="6054"/>
    <x v="32"/>
    <x v="5815"/>
    <x v="11"/>
    <x v="6054"/>
    <x v="1"/>
    <x v="7"/>
    <x v="1"/>
    <x v="1"/>
    <x v="382"/>
    <x v="14"/>
    <x v="1"/>
    <x v="8"/>
    <d v="2024-06-03T00:00:00"/>
    <d v="2024-07-28T00:00:00"/>
    <x v="7"/>
    <x v="2"/>
  </r>
  <r>
    <x v="6055"/>
    <x v="14"/>
    <x v="5816"/>
    <x v="11"/>
    <x v="6055"/>
    <x v="5"/>
    <x v="1"/>
    <x v="4"/>
    <x v="0"/>
    <x v="150"/>
    <x v="15"/>
    <x v="0"/>
    <x v="0"/>
    <m/>
    <m/>
    <x v="11"/>
    <x v="2"/>
  </r>
  <r>
    <x v="6056"/>
    <x v="7"/>
    <x v="5817"/>
    <x v="6"/>
    <x v="6056"/>
    <x v="4"/>
    <x v="18"/>
    <x v="1"/>
    <x v="1"/>
    <x v="127"/>
    <x v="5"/>
    <x v="1"/>
    <x v="10"/>
    <d v="2024-05-23T00:00:00"/>
    <d v="2024-10-29T00:00:00"/>
    <x v="29"/>
    <x v="3"/>
  </r>
  <r>
    <x v="6057"/>
    <x v="29"/>
    <x v="5818"/>
    <x v="4"/>
    <x v="6057"/>
    <x v="3"/>
    <x v="12"/>
    <x v="4"/>
    <x v="1"/>
    <x v="112"/>
    <x v="11"/>
    <x v="1"/>
    <x v="11"/>
    <d v="2023-06-05T00:00:00"/>
    <d v="2024-12-14T00:00:00"/>
    <x v="14"/>
    <x v="3"/>
  </r>
  <r>
    <x v="6058"/>
    <x v="25"/>
    <x v="5819"/>
    <x v="12"/>
    <x v="6058"/>
    <x v="0"/>
    <x v="7"/>
    <x v="0"/>
    <x v="1"/>
    <x v="365"/>
    <x v="15"/>
    <x v="0"/>
    <x v="9"/>
    <m/>
    <m/>
    <x v="17"/>
    <x v="3"/>
  </r>
  <r>
    <x v="6059"/>
    <x v="25"/>
    <x v="5820"/>
    <x v="12"/>
    <x v="6059"/>
    <x v="5"/>
    <x v="11"/>
    <x v="4"/>
    <x v="0"/>
    <x v="254"/>
    <x v="6"/>
    <x v="0"/>
    <x v="3"/>
    <m/>
    <m/>
    <x v="21"/>
    <x v="3"/>
  </r>
  <r>
    <x v="6060"/>
    <x v="7"/>
    <x v="3863"/>
    <x v="6"/>
    <x v="6060"/>
    <x v="1"/>
    <x v="13"/>
    <x v="4"/>
    <x v="0"/>
    <x v="306"/>
    <x v="10"/>
    <x v="0"/>
    <x v="7"/>
    <m/>
    <m/>
    <x v="23"/>
    <x v="3"/>
  </r>
  <r>
    <x v="6061"/>
    <x v="21"/>
    <x v="5821"/>
    <x v="10"/>
    <x v="6061"/>
    <x v="0"/>
    <x v="16"/>
    <x v="1"/>
    <x v="1"/>
    <x v="323"/>
    <x v="6"/>
    <x v="0"/>
    <x v="0"/>
    <m/>
    <m/>
    <x v="12"/>
    <x v="3"/>
  </r>
  <r>
    <x v="6062"/>
    <x v="24"/>
    <x v="5822"/>
    <x v="3"/>
    <x v="6062"/>
    <x v="3"/>
    <x v="12"/>
    <x v="4"/>
    <x v="0"/>
    <x v="105"/>
    <x v="5"/>
    <x v="1"/>
    <x v="0"/>
    <d v="2023-10-03T00:00:00"/>
    <d v="2024-07-23T00:00:00"/>
    <x v="25"/>
    <x v="2"/>
  </r>
  <r>
    <x v="6063"/>
    <x v="22"/>
    <x v="5823"/>
    <x v="11"/>
    <x v="6063"/>
    <x v="1"/>
    <x v="9"/>
    <x v="0"/>
    <x v="1"/>
    <x v="183"/>
    <x v="11"/>
    <x v="1"/>
    <x v="6"/>
    <d v="2025-02-05T00:00:00"/>
    <d v="2025-02-19T00:00:00"/>
    <x v="33"/>
    <x v="2"/>
  </r>
  <r>
    <x v="6064"/>
    <x v="3"/>
    <x v="5824"/>
    <x v="3"/>
    <x v="6064"/>
    <x v="2"/>
    <x v="8"/>
    <x v="3"/>
    <x v="1"/>
    <x v="35"/>
    <x v="7"/>
    <x v="1"/>
    <x v="8"/>
    <d v="2023-11-15T00:00:00"/>
    <d v="2024-11-07T00:00:00"/>
    <x v="2"/>
    <x v="2"/>
  </r>
  <r>
    <x v="6065"/>
    <x v="11"/>
    <x v="5825"/>
    <x v="8"/>
    <x v="6065"/>
    <x v="0"/>
    <x v="18"/>
    <x v="2"/>
    <x v="0"/>
    <x v="229"/>
    <x v="2"/>
    <x v="0"/>
    <x v="1"/>
    <m/>
    <m/>
    <x v="14"/>
    <x v="3"/>
  </r>
  <r>
    <x v="6066"/>
    <x v="38"/>
    <x v="5826"/>
    <x v="0"/>
    <x v="6066"/>
    <x v="2"/>
    <x v="4"/>
    <x v="2"/>
    <x v="0"/>
    <x v="341"/>
    <x v="6"/>
    <x v="0"/>
    <x v="8"/>
    <m/>
    <m/>
    <x v="9"/>
    <x v="0"/>
  </r>
  <r>
    <x v="6067"/>
    <x v="6"/>
    <x v="5827"/>
    <x v="5"/>
    <x v="6067"/>
    <x v="5"/>
    <x v="5"/>
    <x v="4"/>
    <x v="1"/>
    <x v="9"/>
    <x v="1"/>
    <x v="0"/>
    <x v="11"/>
    <m/>
    <m/>
    <x v="18"/>
    <x v="3"/>
  </r>
  <r>
    <x v="6068"/>
    <x v="33"/>
    <x v="5828"/>
    <x v="0"/>
    <x v="6068"/>
    <x v="4"/>
    <x v="12"/>
    <x v="1"/>
    <x v="0"/>
    <x v="53"/>
    <x v="14"/>
    <x v="0"/>
    <x v="8"/>
    <m/>
    <m/>
    <x v="11"/>
    <x v="0"/>
  </r>
  <r>
    <x v="6069"/>
    <x v="34"/>
    <x v="5829"/>
    <x v="5"/>
    <x v="6069"/>
    <x v="4"/>
    <x v="12"/>
    <x v="0"/>
    <x v="1"/>
    <x v="420"/>
    <x v="15"/>
    <x v="0"/>
    <x v="8"/>
    <m/>
    <m/>
    <x v="23"/>
    <x v="3"/>
  </r>
  <r>
    <x v="6070"/>
    <x v="34"/>
    <x v="5830"/>
    <x v="5"/>
    <x v="6070"/>
    <x v="0"/>
    <x v="19"/>
    <x v="4"/>
    <x v="1"/>
    <x v="230"/>
    <x v="6"/>
    <x v="1"/>
    <x v="11"/>
    <d v="2024-06-02T00:00:00"/>
    <d v="2024-08-18T00:00:00"/>
    <x v="35"/>
    <x v="3"/>
  </r>
  <r>
    <x v="6071"/>
    <x v="16"/>
    <x v="5831"/>
    <x v="1"/>
    <x v="6071"/>
    <x v="1"/>
    <x v="2"/>
    <x v="3"/>
    <x v="1"/>
    <x v="411"/>
    <x v="14"/>
    <x v="1"/>
    <x v="1"/>
    <d v="2023-03-21T00:00:00"/>
    <d v="2023-12-19T00:00:00"/>
    <x v="11"/>
    <x v="0"/>
  </r>
  <r>
    <x v="6072"/>
    <x v="30"/>
    <x v="5832"/>
    <x v="12"/>
    <x v="6072"/>
    <x v="4"/>
    <x v="7"/>
    <x v="4"/>
    <x v="0"/>
    <x v="363"/>
    <x v="11"/>
    <x v="1"/>
    <x v="10"/>
    <d v="2023-09-24T00:00:00"/>
    <d v="2023-10-30T00:00:00"/>
    <x v="33"/>
    <x v="3"/>
  </r>
  <r>
    <x v="6073"/>
    <x v="7"/>
    <x v="5833"/>
    <x v="6"/>
    <x v="6073"/>
    <x v="2"/>
    <x v="6"/>
    <x v="0"/>
    <x v="0"/>
    <x v="345"/>
    <x v="1"/>
    <x v="0"/>
    <x v="2"/>
    <m/>
    <m/>
    <x v="13"/>
    <x v="3"/>
  </r>
  <r>
    <x v="6074"/>
    <x v="9"/>
    <x v="5834"/>
    <x v="8"/>
    <x v="6074"/>
    <x v="5"/>
    <x v="0"/>
    <x v="4"/>
    <x v="0"/>
    <x v="336"/>
    <x v="8"/>
    <x v="0"/>
    <x v="3"/>
    <m/>
    <m/>
    <x v="10"/>
    <x v="3"/>
  </r>
  <r>
    <x v="6075"/>
    <x v="28"/>
    <x v="5835"/>
    <x v="4"/>
    <x v="6075"/>
    <x v="3"/>
    <x v="11"/>
    <x v="4"/>
    <x v="0"/>
    <x v="9"/>
    <x v="17"/>
    <x v="0"/>
    <x v="0"/>
    <m/>
    <m/>
    <x v="26"/>
    <x v="3"/>
  </r>
  <r>
    <x v="6076"/>
    <x v="26"/>
    <x v="5836"/>
    <x v="7"/>
    <x v="6076"/>
    <x v="0"/>
    <x v="17"/>
    <x v="2"/>
    <x v="1"/>
    <x v="401"/>
    <x v="0"/>
    <x v="0"/>
    <x v="5"/>
    <m/>
    <m/>
    <x v="4"/>
    <x v="3"/>
  </r>
  <r>
    <x v="6077"/>
    <x v="27"/>
    <x v="5837"/>
    <x v="3"/>
    <x v="6077"/>
    <x v="2"/>
    <x v="13"/>
    <x v="2"/>
    <x v="0"/>
    <x v="390"/>
    <x v="15"/>
    <x v="0"/>
    <x v="3"/>
    <m/>
    <m/>
    <x v="18"/>
    <x v="2"/>
  </r>
  <r>
    <x v="6078"/>
    <x v="32"/>
    <x v="5838"/>
    <x v="11"/>
    <x v="6078"/>
    <x v="2"/>
    <x v="8"/>
    <x v="4"/>
    <x v="0"/>
    <x v="165"/>
    <x v="6"/>
    <x v="1"/>
    <x v="7"/>
    <d v="2023-12-05T00:00:00"/>
    <d v="2024-11-14T00:00:00"/>
    <x v="35"/>
    <x v="2"/>
  </r>
  <r>
    <x v="6079"/>
    <x v="15"/>
    <x v="5839"/>
    <x v="1"/>
    <x v="6079"/>
    <x v="5"/>
    <x v="5"/>
    <x v="4"/>
    <x v="1"/>
    <x v="341"/>
    <x v="2"/>
    <x v="0"/>
    <x v="6"/>
    <m/>
    <m/>
    <x v="16"/>
    <x v="0"/>
  </r>
  <r>
    <x v="6080"/>
    <x v="8"/>
    <x v="5840"/>
    <x v="7"/>
    <x v="6080"/>
    <x v="2"/>
    <x v="4"/>
    <x v="4"/>
    <x v="0"/>
    <x v="304"/>
    <x v="2"/>
    <x v="0"/>
    <x v="6"/>
    <m/>
    <m/>
    <x v="21"/>
    <x v="3"/>
  </r>
  <r>
    <x v="6081"/>
    <x v="37"/>
    <x v="5841"/>
    <x v="5"/>
    <x v="6081"/>
    <x v="5"/>
    <x v="19"/>
    <x v="0"/>
    <x v="1"/>
    <x v="408"/>
    <x v="4"/>
    <x v="1"/>
    <x v="4"/>
    <d v="2023-08-21T00:00:00"/>
    <d v="2024-09-26T00:00:00"/>
    <x v="27"/>
    <x v="3"/>
  </r>
  <r>
    <x v="6082"/>
    <x v="34"/>
    <x v="5842"/>
    <x v="5"/>
    <x v="6082"/>
    <x v="1"/>
    <x v="2"/>
    <x v="4"/>
    <x v="1"/>
    <x v="288"/>
    <x v="2"/>
    <x v="1"/>
    <x v="5"/>
    <d v="2023-08-15T00:00:00"/>
    <d v="2024-07-02T00:00:00"/>
    <x v="16"/>
    <x v="3"/>
  </r>
  <r>
    <x v="6083"/>
    <x v="27"/>
    <x v="5843"/>
    <x v="3"/>
    <x v="6083"/>
    <x v="2"/>
    <x v="19"/>
    <x v="1"/>
    <x v="1"/>
    <x v="250"/>
    <x v="12"/>
    <x v="1"/>
    <x v="11"/>
    <d v="2024-04-02T00:00:00"/>
    <d v="2024-08-20T00:00:00"/>
    <x v="33"/>
    <x v="2"/>
  </r>
  <r>
    <x v="6084"/>
    <x v="24"/>
    <x v="5844"/>
    <x v="3"/>
    <x v="6084"/>
    <x v="3"/>
    <x v="0"/>
    <x v="4"/>
    <x v="1"/>
    <x v="259"/>
    <x v="19"/>
    <x v="0"/>
    <x v="3"/>
    <m/>
    <m/>
    <x v="7"/>
    <x v="2"/>
  </r>
  <r>
    <x v="6085"/>
    <x v="13"/>
    <x v="5845"/>
    <x v="10"/>
    <x v="6085"/>
    <x v="2"/>
    <x v="14"/>
    <x v="1"/>
    <x v="0"/>
    <x v="333"/>
    <x v="7"/>
    <x v="1"/>
    <x v="0"/>
    <d v="2023-09-23T00:00:00"/>
    <d v="2024-11-08T00:00:00"/>
    <x v="11"/>
    <x v="3"/>
  </r>
  <r>
    <x v="6086"/>
    <x v="21"/>
    <x v="4510"/>
    <x v="10"/>
    <x v="6086"/>
    <x v="1"/>
    <x v="7"/>
    <x v="1"/>
    <x v="1"/>
    <x v="142"/>
    <x v="3"/>
    <x v="0"/>
    <x v="0"/>
    <m/>
    <m/>
    <x v="34"/>
    <x v="3"/>
  </r>
  <r>
    <x v="6087"/>
    <x v="5"/>
    <x v="2612"/>
    <x v="4"/>
    <x v="6087"/>
    <x v="1"/>
    <x v="5"/>
    <x v="3"/>
    <x v="0"/>
    <x v="267"/>
    <x v="11"/>
    <x v="1"/>
    <x v="4"/>
    <d v="2023-12-21T00:00:00"/>
    <d v="2024-06-28T00:00:00"/>
    <x v="17"/>
    <x v="3"/>
  </r>
  <r>
    <x v="6088"/>
    <x v="10"/>
    <x v="5846"/>
    <x v="2"/>
    <x v="6088"/>
    <x v="1"/>
    <x v="16"/>
    <x v="0"/>
    <x v="1"/>
    <x v="173"/>
    <x v="10"/>
    <x v="1"/>
    <x v="4"/>
    <d v="2024-06-12T00:00:00"/>
    <d v="2024-07-06T00:00:00"/>
    <x v="4"/>
    <x v="1"/>
  </r>
  <r>
    <x v="6089"/>
    <x v="18"/>
    <x v="5847"/>
    <x v="9"/>
    <x v="6089"/>
    <x v="1"/>
    <x v="19"/>
    <x v="1"/>
    <x v="0"/>
    <x v="100"/>
    <x v="17"/>
    <x v="0"/>
    <x v="4"/>
    <m/>
    <m/>
    <x v="16"/>
    <x v="3"/>
  </r>
  <r>
    <x v="6090"/>
    <x v="21"/>
    <x v="5848"/>
    <x v="10"/>
    <x v="6090"/>
    <x v="3"/>
    <x v="3"/>
    <x v="0"/>
    <x v="0"/>
    <x v="281"/>
    <x v="8"/>
    <x v="1"/>
    <x v="1"/>
    <d v="2023-11-05T00:00:00"/>
    <d v="2024-05-27T00:00:00"/>
    <x v="33"/>
    <x v="3"/>
  </r>
  <r>
    <x v="6091"/>
    <x v="13"/>
    <x v="5849"/>
    <x v="10"/>
    <x v="6091"/>
    <x v="1"/>
    <x v="5"/>
    <x v="0"/>
    <x v="1"/>
    <x v="38"/>
    <x v="9"/>
    <x v="1"/>
    <x v="6"/>
    <d v="2024-01-04T00:00:00"/>
    <d v="2024-11-28T00:00:00"/>
    <x v="1"/>
    <x v="3"/>
  </r>
  <r>
    <x v="6092"/>
    <x v="20"/>
    <x v="5850"/>
    <x v="8"/>
    <x v="6092"/>
    <x v="5"/>
    <x v="19"/>
    <x v="1"/>
    <x v="1"/>
    <x v="116"/>
    <x v="10"/>
    <x v="0"/>
    <x v="5"/>
    <m/>
    <m/>
    <x v="8"/>
    <x v="3"/>
  </r>
  <r>
    <x v="6093"/>
    <x v="28"/>
    <x v="5851"/>
    <x v="4"/>
    <x v="6093"/>
    <x v="3"/>
    <x v="19"/>
    <x v="1"/>
    <x v="1"/>
    <x v="367"/>
    <x v="11"/>
    <x v="1"/>
    <x v="2"/>
    <d v="2024-04-19T00:00:00"/>
    <d v="2024-08-24T00:00:00"/>
    <x v="36"/>
    <x v="3"/>
  </r>
  <r>
    <x v="6094"/>
    <x v="13"/>
    <x v="5852"/>
    <x v="10"/>
    <x v="6094"/>
    <x v="3"/>
    <x v="11"/>
    <x v="4"/>
    <x v="0"/>
    <x v="193"/>
    <x v="2"/>
    <x v="1"/>
    <x v="10"/>
    <d v="2024-08-13T00:00:00"/>
    <d v="2025-01-26T00:00:00"/>
    <x v="19"/>
    <x v="3"/>
  </r>
  <r>
    <x v="6095"/>
    <x v="38"/>
    <x v="2159"/>
    <x v="0"/>
    <x v="6095"/>
    <x v="5"/>
    <x v="7"/>
    <x v="1"/>
    <x v="0"/>
    <x v="286"/>
    <x v="8"/>
    <x v="0"/>
    <x v="11"/>
    <m/>
    <m/>
    <x v="5"/>
    <x v="0"/>
  </r>
  <r>
    <x v="6096"/>
    <x v="17"/>
    <x v="5853"/>
    <x v="6"/>
    <x v="6096"/>
    <x v="1"/>
    <x v="2"/>
    <x v="1"/>
    <x v="0"/>
    <x v="175"/>
    <x v="4"/>
    <x v="1"/>
    <x v="9"/>
    <d v="2024-05-24T00:00:00"/>
    <d v="2024-09-23T00:00:00"/>
    <x v="6"/>
    <x v="3"/>
  </r>
  <r>
    <x v="6097"/>
    <x v="18"/>
    <x v="5854"/>
    <x v="9"/>
    <x v="6097"/>
    <x v="2"/>
    <x v="9"/>
    <x v="0"/>
    <x v="0"/>
    <x v="95"/>
    <x v="1"/>
    <x v="0"/>
    <x v="11"/>
    <m/>
    <m/>
    <x v="10"/>
    <x v="3"/>
  </r>
  <r>
    <x v="6098"/>
    <x v="33"/>
    <x v="5855"/>
    <x v="0"/>
    <x v="6098"/>
    <x v="0"/>
    <x v="12"/>
    <x v="3"/>
    <x v="0"/>
    <x v="57"/>
    <x v="3"/>
    <x v="0"/>
    <x v="2"/>
    <m/>
    <m/>
    <x v="31"/>
    <x v="0"/>
  </r>
  <r>
    <x v="6099"/>
    <x v="3"/>
    <x v="5856"/>
    <x v="3"/>
    <x v="6099"/>
    <x v="1"/>
    <x v="18"/>
    <x v="1"/>
    <x v="0"/>
    <x v="40"/>
    <x v="13"/>
    <x v="0"/>
    <x v="1"/>
    <m/>
    <m/>
    <x v="34"/>
    <x v="2"/>
  </r>
  <r>
    <x v="6100"/>
    <x v="24"/>
    <x v="5857"/>
    <x v="3"/>
    <x v="6100"/>
    <x v="4"/>
    <x v="10"/>
    <x v="1"/>
    <x v="1"/>
    <x v="159"/>
    <x v="1"/>
    <x v="0"/>
    <x v="3"/>
    <m/>
    <m/>
    <x v="24"/>
    <x v="2"/>
  </r>
  <r>
    <x v="6101"/>
    <x v="24"/>
    <x v="5858"/>
    <x v="3"/>
    <x v="6101"/>
    <x v="2"/>
    <x v="19"/>
    <x v="4"/>
    <x v="1"/>
    <x v="135"/>
    <x v="14"/>
    <x v="0"/>
    <x v="1"/>
    <m/>
    <m/>
    <x v="30"/>
    <x v="2"/>
  </r>
  <r>
    <x v="6102"/>
    <x v="13"/>
    <x v="5859"/>
    <x v="10"/>
    <x v="6102"/>
    <x v="1"/>
    <x v="16"/>
    <x v="0"/>
    <x v="0"/>
    <x v="86"/>
    <x v="15"/>
    <x v="0"/>
    <x v="9"/>
    <m/>
    <m/>
    <x v="19"/>
    <x v="3"/>
  </r>
  <r>
    <x v="6103"/>
    <x v="29"/>
    <x v="5860"/>
    <x v="4"/>
    <x v="6103"/>
    <x v="0"/>
    <x v="7"/>
    <x v="1"/>
    <x v="1"/>
    <x v="333"/>
    <x v="5"/>
    <x v="1"/>
    <x v="0"/>
    <d v="2023-05-08T00:00:00"/>
    <d v="2023-12-22T00:00:00"/>
    <x v="32"/>
    <x v="3"/>
  </r>
  <r>
    <x v="6104"/>
    <x v="26"/>
    <x v="5861"/>
    <x v="7"/>
    <x v="6104"/>
    <x v="5"/>
    <x v="6"/>
    <x v="1"/>
    <x v="1"/>
    <x v="217"/>
    <x v="19"/>
    <x v="1"/>
    <x v="5"/>
    <d v="2023-07-21T00:00:00"/>
    <d v="2023-08-29T00:00:00"/>
    <x v="15"/>
    <x v="3"/>
  </r>
  <r>
    <x v="6105"/>
    <x v="38"/>
    <x v="5862"/>
    <x v="0"/>
    <x v="6105"/>
    <x v="4"/>
    <x v="11"/>
    <x v="4"/>
    <x v="1"/>
    <x v="334"/>
    <x v="12"/>
    <x v="1"/>
    <x v="4"/>
    <d v="2024-09-08T00:00:00"/>
    <d v="2025-01-08T00:00:00"/>
    <x v="1"/>
    <x v="0"/>
  </r>
  <r>
    <x v="6106"/>
    <x v="9"/>
    <x v="5863"/>
    <x v="8"/>
    <x v="6106"/>
    <x v="5"/>
    <x v="11"/>
    <x v="3"/>
    <x v="0"/>
    <x v="301"/>
    <x v="14"/>
    <x v="0"/>
    <x v="4"/>
    <m/>
    <m/>
    <x v="36"/>
    <x v="3"/>
  </r>
  <r>
    <x v="6107"/>
    <x v="28"/>
    <x v="5864"/>
    <x v="4"/>
    <x v="6107"/>
    <x v="5"/>
    <x v="19"/>
    <x v="3"/>
    <x v="1"/>
    <x v="144"/>
    <x v="2"/>
    <x v="1"/>
    <x v="11"/>
    <d v="2024-06-20T00:00:00"/>
    <d v="2024-07-10T00:00:00"/>
    <x v="34"/>
    <x v="3"/>
  </r>
  <r>
    <x v="6108"/>
    <x v="14"/>
    <x v="5865"/>
    <x v="11"/>
    <x v="6108"/>
    <x v="1"/>
    <x v="13"/>
    <x v="4"/>
    <x v="0"/>
    <x v="131"/>
    <x v="1"/>
    <x v="1"/>
    <x v="2"/>
    <d v="2023-11-23T00:00:00"/>
    <d v="2025-02-26T00:00:00"/>
    <x v="33"/>
    <x v="2"/>
  </r>
  <r>
    <x v="6109"/>
    <x v="34"/>
    <x v="5866"/>
    <x v="5"/>
    <x v="6109"/>
    <x v="5"/>
    <x v="16"/>
    <x v="0"/>
    <x v="0"/>
    <x v="59"/>
    <x v="5"/>
    <x v="1"/>
    <x v="1"/>
    <d v="2025-02-20T00:00:00"/>
    <d v="2025-02-20T00:00:00"/>
    <x v="16"/>
    <x v="3"/>
  </r>
  <r>
    <x v="6110"/>
    <x v="22"/>
    <x v="5867"/>
    <x v="11"/>
    <x v="6110"/>
    <x v="0"/>
    <x v="5"/>
    <x v="4"/>
    <x v="0"/>
    <x v="284"/>
    <x v="8"/>
    <x v="0"/>
    <x v="9"/>
    <m/>
    <m/>
    <x v="2"/>
    <x v="2"/>
  </r>
  <r>
    <x v="6111"/>
    <x v="3"/>
    <x v="5868"/>
    <x v="3"/>
    <x v="6111"/>
    <x v="3"/>
    <x v="16"/>
    <x v="3"/>
    <x v="1"/>
    <x v="215"/>
    <x v="17"/>
    <x v="1"/>
    <x v="5"/>
    <d v="2023-05-23T00:00:00"/>
    <d v="2024-07-09T00:00:00"/>
    <x v="9"/>
    <x v="2"/>
  </r>
  <r>
    <x v="6112"/>
    <x v="13"/>
    <x v="5869"/>
    <x v="10"/>
    <x v="6112"/>
    <x v="2"/>
    <x v="5"/>
    <x v="1"/>
    <x v="1"/>
    <x v="278"/>
    <x v="13"/>
    <x v="1"/>
    <x v="9"/>
    <d v="2024-08-25T00:00:00"/>
    <d v="2025-01-07T00:00:00"/>
    <x v="9"/>
    <x v="3"/>
  </r>
  <r>
    <x v="6113"/>
    <x v="25"/>
    <x v="5870"/>
    <x v="12"/>
    <x v="6113"/>
    <x v="2"/>
    <x v="3"/>
    <x v="2"/>
    <x v="1"/>
    <x v="48"/>
    <x v="18"/>
    <x v="1"/>
    <x v="5"/>
    <d v="2023-05-04T00:00:00"/>
    <d v="2023-08-25T00:00:00"/>
    <x v="23"/>
    <x v="3"/>
  </r>
  <r>
    <x v="6114"/>
    <x v="26"/>
    <x v="5871"/>
    <x v="7"/>
    <x v="6114"/>
    <x v="2"/>
    <x v="7"/>
    <x v="1"/>
    <x v="0"/>
    <x v="214"/>
    <x v="13"/>
    <x v="1"/>
    <x v="3"/>
    <d v="2023-05-23T00:00:00"/>
    <d v="2023-10-19T00:00:00"/>
    <x v="7"/>
    <x v="3"/>
  </r>
  <r>
    <x v="6115"/>
    <x v="4"/>
    <x v="5872"/>
    <x v="1"/>
    <x v="6115"/>
    <x v="1"/>
    <x v="12"/>
    <x v="3"/>
    <x v="1"/>
    <x v="123"/>
    <x v="3"/>
    <x v="0"/>
    <x v="2"/>
    <m/>
    <m/>
    <x v="17"/>
    <x v="0"/>
  </r>
  <r>
    <x v="6116"/>
    <x v="19"/>
    <x v="5873"/>
    <x v="7"/>
    <x v="6116"/>
    <x v="3"/>
    <x v="6"/>
    <x v="2"/>
    <x v="0"/>
    <x v="130"/>
    <x v="10"/>
    <x v="0"/>
    <x v="1"/>
    <m/>
    <m/>
    <x v="22"/>
    <x v="3"/>
  </r>
  <r>
    <x v="6117"/>
    <x v="15"/>
    <x v="5874"/>
    <x v="1"/>
    <x v="6117"/>
    <x v="3"/>
    <x v="6"/>
    <x v="2"/>
    <x v="1"/>
    <x v="193"/>
    <x v="7"/>
    <x v="1"/>
    <x v="2"/>
    <d v="2023-12-31T00:00:00"/>
    <d v="2024-04-24T00:00:00"/>
    <x v="9"/>
    <x v="0"/>
  </r>
  <r>
    <x v="6118"/>
    <x v="38"/>
    <x v="5875"/>
    <x v="0"/>
    <x v="6118"/>
    <x v="3"/>
    <x v="4"/>
    <x v="2"/>
    <x v="0"/>
    <x v="12"/>
    <x v="3"/>
    <x v="1"/>
    <x v="5"/>
    <d v="2024-05-09T00:00:00"/>
    <d v="2024-11-21T00:00:00"/>
    <x v="10"/>
    <x v="0"/>
  </r>
  <r>
    <x v="6119"/>
    <x v="34"/>
    <x v="5876"/>
    <x v="5"/>
    <x v="6119"/>
    <x v="5"/>
    <x v="2"/>
    <x v="1"/>
    <x v="0"/>
    <x v="312"/>
    <x v="16"/>
    <x v="0"/>
    <x v="8"/>
    <m/>
    <m/>
    <x v="18"/>
    <x v="3"/>
  </r>
  <r>
    <x v="6120"/>
    <x v="8"/>
    <x v="5877"/>
    <x v="7"/>
    <x v="6120"/>
    <x v="3"/>
    <x v="19"/>
    <x v="3"/>
    <x v="0"/>
    <x v="396"/>
    <x v="9"/>
    <x v="0"/>
    <x v="10"/>
    <m/>
    <m/>
    <x v="16"/>
    <x v="3"/>
  </r>
  <r>
    <x v="6121"/>
    <x v="19"/>
    <x v="5878"/>
    <x v="7"/>
    <x v="6121"/>
    <x v="3"/>
    <x v="9"/>
    <x v="1"/>
    <x v="0"/>
    <x v="250"/>
    <x v="13"/>
    <x v="1"/>
    <x v="11"/>
    <d v="2024-03-01T00:00:00"/>
    <d v="2024-03-08T00:00:00"/>
    <x v="25"/>
    <x v="3"/>
  </r>
  <r>
    <x v="6122"/>
    <x v="22"/>
    <x v="5879"/>
    <x v="11"/>
    <x v="6122"/>
    <x v="5"/>
    <x v="6"/>
    <x v="1"/>
    <x v="0"/>
    <x v="22"/>
    <x v="15"/>
    <x v="1"/>
    <x v="4"/>
    <d v="2024-09-07T00:00:00"/>
    <d v="2025-01-12T00:00:00"/>
    <x v="2"/>
    <x v="2"/>
  </r>
  <r>
    <x v="6123"/>
    <x v="24"/>
    <x v="5880"/>
    <x v="3"/>
    <x v="6123"/>
    <x v="5"/>
    <x v="12"/>
    <x v="2"/>
    <x v="0"/>
    <x v="405"/>
    <x v="11"/>
    <x v="0"/>
    <x v="8"/>
    <m/>
    <m/>
    <x v="31"/>
    <x v="2"/>
  </r>
  <r>
    <x v="6124"/>
    <x v="27"/>
    <x v="5881"/>
    <x v="3"/>
    <x v="6124"/>
    <x v="2"/>
    <x v="7"/>
    <x v="0"/>
    <x v="0"/>
    <x v="272"/>
    <x v="13"/>
    <x v="0"/>
    <x v="3"/>
    <m/>
    <m/>
    <x v="33"/>
    <x v="2"/>
  </r>
  <r>
    <x v="6125"/>
    <x v="19"/>
    <x v="5882"/>
    <x v="7"/>
    <x v="6125"/>
    <x v="2"/>
    <x v="19"/>
    <x v="0"/>
    <x v="1"/>
    <x v="309"/>
    <x v="8"/>
    <x v="0"/>
    <x v="6"/>
    <m/>
    <m/>
    <x v="13"/>
    <x v="3"/>
  </r>
  <r>
    <x v="6126"/>
    <x v="10"/>
    <x v="5883"/>
    <x v="2"/>
    <x v="6126"/>
    <x v="2"/>
    <x v="9"/>
    <x v="1"/>
    <x v="1"/>
    <x v="171"/>
    <x v="18"/>
    <x v="1"/>
    <x v="7"/>
    <d v="2023-08-19T00:00:00"/>
    <d v="2024-11-02T00:00:00"/>
    <x v="27"/>
    <x v="1"/>
  </r>
  <r>
    <x v="6127"/>
    <x v="36"/>
    <x v="5884"/>
    <x v="6"/>
    <x v="6127"/>
    <x v="4"/>
    <x v="11"/>
    <x v="1"/>
    <x v="0"/>
    <x v="309"/>
    <x v="18"/>
    <x v="1"/>
    <x v="7"/>
    <d v="2024-04-06T00:00:00"/>
    <d v="2024-04-15T00:00:00"/>
    <x v="19"/>
    <x v="3"/>
  </r>
  <r>
    <x v="6128"/>
    <x v="25"/>
    <x v="5885"/>
    <x v="12"/>
    <x v="6128"/>
    <x v="1"/>
    <x v="2"/>
    <x v="1"/>
    <x v="0"/>
    <x v="317"/>
    <x v="1"/>
    <x v="0"/>
    <x v="2"/>
    <m/>
    <m/>
    <x v="0"/>
    <x v="3"/>
  </r>
  <r>
    <x v="6129"/>
    <x v="29"/>
    <x v="5886"/>
    <x v="4"/>
    <x v="6129"/>
    <x v="2"/>
    <x v="3"/>
    <x v="4"/>
    <x v="0"/>
    <x v="249"/>
    <x v="6"/>
    <x v="0"/>
    <x v="0"/>
    <m/>
    <m/>
    <x v="36"/>
    <x v="3"/>
  </r>
  <r>
    <x v="6130"/>
    <x v="38"/>
    <x v="5887"/>
    <x v="0"/>
    <x v="6130"/>
    <x v="5"/>
    <x v="10"/>
    <x v="2"/>
    <x v="1"/>
    <x v="336"/>
    <x v="17"/>
    <x v="0"/>
    <x v="5"/>
    <m/>
    <m/>
    <x v="2"/>
    <x v="0"/>
  </r>
  <r>
    <x v="6131"/>
    <x v="36"/>
    <x v="5888"/>
    <x v="6"/>
    <x v="6131"/>
    <x v="3"/>
    <x v="7"/>
    <x v="1"/>
    <x v="1"/>
    <x v="269"/>
    <x v="5"/>
    <x v="0"/>
    <x v="10"/>
    <m/>
    <m/>
    <x v="30"/>
    <x v="3"/>
  </r>
  <r>
    <x v="6132"/>
    <x v="15"/>
    <x v="5889"/>
    <x v="1"/>
    <x v="6132"/>
    <x v="2"/>
    <x v="17"/>
    <x v="1"/>
    <x v="0"/>
    <x v="388"/>
    <x v="18"/>
    <x v="0"/>
    <x v="9"/>
    <m/>
    <m/>
    <x v="23"/>
    <x v="0"/>
  </r>
  <r>
    <x v="6133"/>
    <x v="3"/>
    <x v="5890"/>
    <x v="3"/>
    <x v="6133"/>
    <x v="0"/>
    <x v="0"/>
    <x v="1"/>
    <x v="1"/>
    <x v="246"/>
    <x v="3"/>
    <x v="0"/>
    <x v="6"/>
    <m/>
    <m/>
    <x v="1"/>
    <x v="2"/>
  </r>
  <r>
    <x v="6134"/>
    <x v="25"/>
    <x v="5891"/>
    <x v="12"/>
    <x v="6134"/>
    <x v="4"/>
    <x v="0"/>
    <x v="4"/>
    <x v="0"/>
    <x v="70"/>
    <x v="3"/>
    <x v="1"/>
    <x v="2"/>
    <d v="2023-08-24T00:00:00"/>
    <d v="2025-01-10T00:00:00"/>
    <x v="13"/>
    <x v="3"/>
  </r>
  <r>
    <x v="6135"/>
    <x v="4"/>
    <x v="5892"/>
    <x v="1"/>
    <x v="6135"/>
    <x v="2"/>
    <x v="3"/>
    <x v="4"/>
    <x v="1"/>
    <x v="265"/>
    <x v="5"/>
    <x v="1"/>
    <x v="1"/>
    <d v="2024-01-03T00:00:00"/>
    <d v="2024-11-14T00:00:00"/>
    <x v="9"/>
    <x v="0"/>
  </r>
  <r>
    <x v="6136"/>
    <x v="23"/>
    <x v="5893"/>
    <x v="9"/>
    <x v="6136"/>
    <x v="2"/>
    <x v="15"/>
    <x v="1"/>
    <x v="0"/>
    <x v="166"/>
    <x v="12"/>
    <x v="1"/>
    <x v="4"/>
    <d v="2024-03-28T00:00:00"/>
    <d v="2024-09-03T00:00:00"/>
    <x v="27"/>
    <x v="3"/>
  </r>
  <r>
    <x v="6137"/>
    <x v="14"/>
    <x v="5797"/>
    <x v="11"/>
    <x v="6137"/>
    <x v="0"/>
    <x v="3"/>
    <x v="2"/>
    <x v="1"/>
    <x v="99"/>
    <x v="1"/>
    <x v="1"/>
    <x v="2"/>
    <d v="2023-10-15T00:00:00"/>
    <d v="2025-02-14T00:00:00"/>
    <x v="11"/>
    <x v="2"/>
  </r>
  <r>
    <x v="6138"/>
    <x v="32"/>
    <x v="5894"/>
    <x v="11"/>
    <x v="6138"/>
    <x v="1"/>
    <x v="6"/>
    <x v="4"/>
    <x v="0"/>
    <x v="139"/>
    <x v="10"/>
    <x v="0"/>
    <x v="2"/>
    <m/>
    <m/>
    <x v="26"/>
    <x v="2"/>
  </r>
  <r>
    <x v="6139"/>
    <x v="36"/>
    <x v="5895"/>
    <x v="6"/>
    <x v="6139"/>
    <x v="1"/>
    <x v="13"/>
    <x v="1"/>
    <x v="1"/>
    <x v="149"/>
    <x v="4"/>
    <x v="0"/>
    <x v="1"/>
    <m/>
    <m/>
    <x v="17"/>
    <x v="3"/>
  </r>
  <r>
    <x v="6140"/>
    <x v="28"/>
    <x v="5896"/>
    <x v="4"/>
    <x v="6140"/>
    <x v="2"/>
    <x v="4"/>
    <x v="1"/>
    <x v="1"/>
    <x v="403"/>
    <x v="19"/>
    <x v="0"/>
    <x v="6"/>
    <m/>
    <m/>
    <x v="22"/>
    <x v="3"/>
  </r>
  <r>
    <x v="6141"/>
    <x v="22"/>
    <x v="5897"/>
    <x v="11"/>
    <x v="6141"/>
    <x v="0"/>
    <x v="8"/>
    <x v="3"/>
    <x v="0"/>
    <x v="179"/>
    <x v="15"/>
    <x v="0"/>
    <x v="9"/>
    <m/>
    <m/>
    <x v="32"/>
    <x v="2"/>
  </r>
  <r>
    <x v="6142"/>
    <x v="13"/>
    <x v="5898"/>
    <x v="10"/>
    <x v="6142"/>
    <x v="1"/>
    <x v="8"/>
    <x v="0"/>
    <x v="1"/>
    <x v="238"/>
    <x v="2"/>
    <x v="1"/>
    <x v="3"/>
    <d v="2023-04-01T00:00:00"/>
    <d v="2024-11-28T00:00:00"/>
    <x v="9"/>
    <x v="3"/>
  </r>
  <r>
    <x v="6143"/>
    <x v="18"/>
    <x v="5899"/>
    <x v="9"/>
    <x v="6143"/>
    <x v="0"/>
    <x v="11"/>
    <x v="1"/>
    <x v="0"/>
    <x v="201"/>
    <x v="18"/>
    <x v="1"/>
    <x v="3"/>
    <d v="2023-12-14T00:00:00"/>
    <d v="2025-02-18T00:00:00"/>
    <x v="26"/>
    <x v="3"/>
  </r>
  <r>
    <x v="6144"/>
    <x v="28"/>
    <x v="5900"/>
    <x v="4"/>
    <x v="6144"/>
    <x v="3"/>
    <x v="18"/>
    <x v="1"/>
    <x v="1"/>
    <x v="261"/>
    <x v="13"/>
    <x v="0"/>
    <x v="6"/>
    <m/>
    <m/>
    <x v="32"/>
    <x v="3"/>
  </r>
  <r>
    <x v="6145"/>
    <x v="7"/>
    <x v="5901"/>
    <x v="6"/>
    <x v="6145"/>
    <x v="5"/>
    <x v="11"/>
    <x v="2"/>
    <x v="0"/>
    <x v="204"/>
    <x v="14"/>
    <x v="0"/>
    <x v="8"/>
    <m/>
    <m/>
    <x v="22"/>
    <x v="3"/>
  </r>
  <r>
    <x v="6146"/>
    <x v="11"/>
    <x v="5902"/>
    <x v="8"/>
    <x v="6146"/>
    <x v="5"/>
    <x v="6"/>
    <x v="2"/>
    <x v="1"/>
    <x v="128"/>
    <x v="16"/>
    <x v="0"/>
    <x v="2"/>
    <m/>
    <m/>
    <x v="2"/>
    <x v="3"/>
  </r>
  <r>
    <x v="6147"/>
    <x v="25"/>
    <x v="5903"/>
    <x v="12"/>
    <x v="6147"/>
    <x v="1"/>
    <x v="8"/>
    <x v="1"/>
    <x v="0"/>
    <x v="120"/>
    <x v="5"/>
    <x v="1"/>
    <x v="10"/>
    <d v="2024-08-05T00:00:00"/>
    <d v="2025-02-20T00:00:00"/>
    <x v="23"/>
    <x v="3"/>
  </r>
  <r>
    <x v="6148"/>
    <x v="26"/>
    <x v="5904"/>
    <x v="7"/>
    <x v="6148"/>
    <x v="0"/>
    <x v="13"/>
    <x v="0"/>
    <x v="0"/>
    <x v="309"/>
    <x v="16"/>
    <x v="0"/>
    <x v="10"/>
    <m/>
    <m/>
    <x v="21"/>
    <x v="3"/>
  </r>
  <r>
    <x v="6149"/>
    <x v="13"/>
    <x v="5905"/>
    <x v="10"/>
    <x v="6149"/>
    <x v="3"/>
    <x v="19"/>
    <x v="4"/>
    <x v="1"/>
    <x v="248"/>
    <x v="0"/>
    <x v="1"/>
    <x v="0"/>
    <d v="2024-10-08T00:00:00"/>
    <d v="2024-12-24T00:00:00"/>
    <x v="24"/>
    <x v="3"/>
  </r>
  <r>
    <x v="6150"/>
    <x v="31"/>
    <x v="5906"/>
    <x v="12"/>
    <x v="6150"/>
    <x v="3"/>
    <x v="4"/>
    <x v="3"/>
    <x v="0"/>
    <x v="92"/>
    <x v="3"/>
    <x v="1"/>
    <x v="0"/>
    <d v="2024-07-19T00:00:00"/>
    <d v="2025-01-22T00:00:00"/>
    <x v="35"/>
    <x v="3"/>
  </r>
  <r>
    <x v="6151"/>
    <x v="10"/>
    <x v="5907"/>
    <x v="2"/>
    <x v="6151"/>
    <x v="4"/>
    <x v="17"/>
    <x v="2"/>
    <x v="1"/>
    <x v="133"/>
    <x v="0"/>
    <x v="0"/>
    <x v="7"/>
    <m/>
    <m/>
    <x v="2"/>
    <x v="1"/>
  </r>
  <r>
    <x v="6152"/>
    <x v="3"/>
    <x v="5908"/>
    <x v="3"/>
    <x v="6152"/>
    <x v="5"/>
    <x v="13"/>
    <x v="3"/>
    <x v="0"/>
    <x v="189"/>
    <x v="1"/>
    <x v="1"/>
    <x v="2"/>
    <d v="2024-06-25T00:00:00"/>
    <d v="2024-11-29T00:00:00"/>
    <x v="16"/>
    <x v="2"/>
  </r>
  <r>
    <x v="6153"/>
    <x v="16"/>
    <x v="5909"/>
    <x v="1"/>
    <x v="6153"/>
    <x v="1"/>
    <x v="6"/>
    <x v="2"/>
    <x v="0"/>
    <x v="254"/>
    <x v="11"/>
    <x v="1"/>
    <x v="1"/>
    <d v="2023-04-06T00:00:00"/>
    <d v="2024-08-22T00:00:00"/>
    <x v="35"/>
    <x v="0"/>
  </r>
  <r>
    <x v="6154"/>
    <x v="25"/>
    <x v="5910"/>
    <x v="12"/>
    <x v="6154"/>
    <x v="5"/>
    <x v="9"/>
    <x v="0"/>
    <x v="1"/>
    <x v="324"/>
    <x v="6"/>
    <x v="1"/>
    <x v="4"/>
    <d v="2024-08-31T00:00:00"/>
    <d v="2025-01-11T00:00:00"/>
    <x v="34"/>
    <x v="3"/>
  </r>
  <r>
    <x v="6155"/>
    <x v="11"/>
    <x v="5911"/>
    <x v="8"/>
    <x v="6155"/>
    <x v="3"/>
    <x v="7"/>
    <x v="3"/>
    <x v="0"/>
    <x v="150"/>
    <x v="19"/>
    <x v="0"/>
    <x v="4"/>
    <m/>
    <m/>
    <x v="26"/>
    <x v="3"/>
  </r>
  <r>
    <x v="6156"/>
    <x v="12"/>
    <x v="5912"/>
    <x v="9"/>
    <x v="6156"/>
    <x v="4"/>
    <x v="1"/>
    <x v="4"/>
    <x v="0"/>
    <x v="172"/>
    <x v="11"/>
    <x v="1"/>
    <x v="2"/>
    <d v="2024-12-02T00:00:00"/>
    <d v="2025-02-21T00:00:00"/>
    <x v="28"/>
    <x v="3"/>
  </r>
  <r>
    <x v="6157"/>
    <x v="27"/>
    <x v="1044"/>
    <x v="3"/>
    <x v="6157"/>
    <x v="2"/>
    <x v="16"/>
    <x v="0"/>
    <x v="0"/>
    <x v="17"/>
    <x v="18"/>
    <x v="0"/>
    <x v="10"/>
    <m/>
    <m/>
    <x v="32"/>
    <x v="2"/>
  </r>
  <r>
    <x v="6158"/>
    <x v="35"/>
    <x v="5913"/>
    <x v="2"/>
    <x v="6158"/>
    <x v="5"/>
    <x v="18"/>
    <x v="1"/>
    <x v="0"/>
    <x v="67"/>
    <x v="1"/>
    <x v="1"/>
    <x v="0"/>
    <d v="2024-05-15T00:00:00"/>
    <d v="2024-07-11T00:00:00"/>
    <x v="22"/>
    <x v="1"/>
  </r>
  <r>
    <x v="6159"/>
    <x v="33"/>
    <x v="5914"/>
    <x v="0"/>
    <x v="6159"/>
    <x v="0"/>
    <x v="3"/>
    <x v="3"/>
    <x v="0"/>
    <x v="399"/>
    <x v="7"/>
    <x v="0"/>
    <x v="6"/>
    <m/>
    <m/>
    <x v="4"/>
    <x v="0"/>
  </r>
  <r>
    <x v="6160"/>
    <x v="20"/>
    <x v="5915"/>
    <x v="8"/>
    <x v="6160"/>
    <x v="4"/>
    <x v="8"/>
    <x v="2"/>
    <x v="0"/>
    <x v="285"/>
    <x v="4"/>
    <x v="0"/>
    <x v="3"/>
    <m/>
    <m/>
    <x v="20"/>
    <x v="3"/>
  </r>
  <r>
    <x v="6161"/>
    <x v="18"/>
    <x v="1716"/>
    <x v="9"/>
    <x v="6161"/>
    <x v="2"/>
    <x v="17"/>
    <x v="2"/>
    <x v="0"/>
    <x v="347"/>
    <x v="4"/>
    <x v="1"/>
    <x v="6"/>
    <d v="2023-06-07T00:00:00"/>
    <d v="2024-10-03T00:00:00"/>
    <x v="18"/>
    <x v="3"/>
  </r>
  <r>
    <x v="6162"/>
    <x v="8"/>
    <x v="5916"/>
    <x v="7"/>
    <x v="6162"/>
    <x v="5"/>
    <x v="12"/>
    <x v="0"/>
    <x v="1"/>
    <x v="81"/>
    <x v="0"/>
    <x v="1"/>
    <x v="4"/>
    <d v="2024-11-14T00:00:00"/>
    <d v="2024-11-21T00:00:00"/>
    <x v="35"/>
    <x v="3"/>
  </r>
  <r>
    <x v="6163"/>
    <x v="6"/>
    <x v="5917"/>
    <x v="5"/>
    <x v="6163"/>
    <x v="5"/>
    <x v="12"/>
    <x v="4"/>
    <x v="1"/>
    <x v="294"/>
    <x v="19"/>
    <x v="1"/>
    <x v="6"/>
    <d v="2024-02-06T00:00:00"/>
    <d v="2024-07-28T00:00:00"/>
    <x v="15"/>
    <x v="3"/>
  </r>
  <r>
    <x v="6164"/>
    <x v="22"/>
    <x v="5918"/>
    <x v="11"/>
    <x v="6164"/>
    <x v="5"/>
    <x v="10"/>
    <x v="3"/>
    <x v="1"/>
    <x v="343"/>
    <x v="12"/>
    <x v="1"/>
    <x v="9"/>
    <d v="2024-08-22T00:00:00"/>
    <d v="2024-12-19T00:00:00"/>
    <x v="35"/>
    <x v="2"/>
  </r>
  <r>
    <x v="6165"/>
    <x v="35"/>
    <x v="5919"/>
    <x v="2"/>
    <x v="6165"/>
    <x v="0"/>
    <x v="2"/>
    <x v="2"/>
    <x v="1"/>
    <x v="198"/>
    <x v="14"/>
    <x v="1"/>
    <x v="7"/>
    <d v="2023-08-01T00:00:00"/>
    <d v="2024-08-13T00:00:00"/>
    <x v="26"/>
    <x v="1"/>
  </r>
  <r>
    <x v="6166"/>
    <x v="37"/>
    <x v="5920"/>
    <x v="5"/>
    <x v="6166"/>
    <x v="5"/>
    <x v="16"/>
    <x v="3"/>
    <x v="0"/>
    <x v="359"/>
    <x v="13"/>
    <x v="0"/>
    <x v="7"/>
    <m/>
    <m/>
    <x v="6"/>
    <x v="3"/>
  </r>
  <r>
    <x v="6167"/>
    <x v="4"/>
    <x v="5921"/>
    <x v="1"/>
    <x v="6167"/>
    <x v="2"/>
    <x v="8"/>
    <x v="1"/>
    <x v="1"/>
    <x v="349"/>
    <x v="5"/>
    <x v="1"/>
    <x v="8"/>
    <d v="2025-02-07T00:00:00"/>
    <d v="2025-02-13T00:00:00"/>
    <x v="25"/>
    <x v="0"/>
  </r>
  <r>
    <x v="6168"/>
    <x v="14"/>
    <x v="5922"/>
    <x v="11"/>
    <x v="6168"/>
    <x v="0"/>
    <x v="14"/>
    <x v="0"/>
    <x v="1"/>
    <x v="175"/>
    <x v="14"/>
    <x v="0"/>
    <x v="10"/>
    <m/>
    <m/>
    <x v="32"/>
    <x v="2"/>
  </r>
  <r>
    <x v="6169"/>
    <x v="4"/>
    <x v="5923"/>
    <x v="1"/>
    <x v="6169"/>
    <x v="1"/>
    <x v="10"/>
    <x v="1"/>
    <x v="0"/>
    <x v="381"/>
    <x v="8"/>
    <x v="1"/>
    <x v="3"/>
    <d v="2023-04-29T00:00:00"/>
    <d v="2024-10-03T00:00:00"/>
    <x v="22"/>
    <x v="0"/>
  </r>
  <r>
    <x v="6170"/>
    <x v="16"/>
    <x v="5924"/>
    <x v="1"/>
    <x v="6170"/>
    <x v="2"/>
    <x v="6"/>
    <x v="2"/>
    <x v="1"/>
    <x v="373"/>
    <x v="19"/>
    <x v="0"/>
    <x v="9"/>
    <m/>
    <m/>
    <x v="21"/>
    <x v="0"/>
  </r>
  <r>
    <x v="6171"/>
    <x v="33"/>
    <x v="5612"/>
    <x v="0"/>
    <x v="6171"/>
    <x v="4"/>
    <x v="4"/>
    <x v="4"/>
    <x v="0"/>
    <x v="355"/>
    <x v="4"/>
    <x v="0"/>
    <x v="2"/>
    <m/>
    <m/>
    <x v="18"/>
    <x v="0"/>
  </r>
  <r>
    <x v="6172"/>
    <x v="8"/>
    <x v="5925"/>
    <x v="7"/>
    <x v="6172"/>
    <x v="4"/>
    <x v="7"/>
    <x v="0"/>
    <x v="0"/>
    <x v="172"/>
    <x v="16"/>
    <x v="1"/>
    <x v="3"/>
    <d v="2024-12-30T00:00:00"/>
    <d v="2025-01-10T00:00:00"/>
    <x v="22"/>
    <x v="3"/>
  </r>
  <r>
    <x v="6173"/>
    <x v="19"/>
    <x v="5926"/>
    <x v="7"/>
    <x v="6173"/>
    <x v="2"/>
    <x v="19"/>
    <x v="4"/>
    <x v="0"/>
    <x v="3"/>
    <x v="9"/>
    <x v="0"/>
    <x v="4"/>
    <m/>
    <m/>
    <x v="7"/>
    <x v="3"/>
  </r>
  <r>
    <x v="6174"/>
    <x v="16"/>
    <x v="348"/>
    <x v="1"/>
    <x v="6174"/>
    <x v="3"/>
    <x v="1"/>
    <x v="4"/>
    <x v="1"/>
    <x v="6"/>
    <x v="11"/>
    <x v="1"/>
    <x v="1"/>
    <d v="2023-03-18T00:00:00"/>
    <d v="2024-05-03T00:00:00"/>
    <x v="27"/>
    <x v="0"/>
  </r>
  <r>
    <x v="6175"/>
    <x v="5"/>
    <x v="5927"/>
    <x v="4"/>
    <x v="6175"/>
    <x v="5"/>
    <x v="8"/>
    <x v="2"/>
    <x v="1"/>
    <x v="157"/>
    <x v="1"/>
    <x v="1"/>
    <x v="4"/>
    <d v="2025-02-06T00:00:00"/>
    <d v="2025-02-21T00:00:00"/>
    <x v="16"/>
    <x v="3"/>
  </r>
  <r>
    <x v="6176"/>
    <x v="18"/>
    <x v="5928"/>
    <x v="9"/>
    <x v="6176"/>
    <x v="5"/>
    <x v="12"/>
    <x v="2"/>
    <x v="1"/>
    <x v="239"/>
    <x v="17"/>
    <x v="1"/>
    <x v="7"/>
    <d v="2023-06-20T00:00:00"/>
    <d v="2023-10-09T00:00:00"/>
    <x v="6"/>
    <x v="3"/>
  </r>
  <r>
    <x v="6177"/>
    <x v="17"/>
    <x v="5929"/>
    <x v="6"/>
    <x v="6177"/>
    <x v="4"/>
    <x v="4"/>
    <x v="1"/>
    <x v="1"/>
    <x v="196"/>
    <x v="2"/>
    <x v="1"/>
    <x v="6"/>
    <d v="2023-04-09T00:00:00"/>
    <d v="2024-09-14T00:00:00"/>
    <x v="23"/>
    <x v="3"/>
  </r>
  <r>
    <x v="6178"/>
    <x v="32"/>
    <x v="5930"/>
    <x v="11"/>
    <x v="6178"/>
    <x v="1"/>
    <x v="15"/>
    <x v="4"/>
    <x v="1"/>
    <x v="137"/>
    <x v="18"/>
    <x v="1"/>
    <x v="2"/>
    <d v="2023-03-25T00:00:00"/>
    <d v="2024-08-19T00:00:00"/>
    <x v="15"/>
    <x v="2"/>
  </r>
  <r>
    <x v="6179"/>
    <x v="7"/>
    <x v="5931"/>
    <x v="6"/>
    <x v="6179"/>
    <x v="1"/>
    <x v="2"/>
    <x v="1"/>
    <x v="0"/>
    <x v="384"/>
    <x v="14"/>
    <x v="1"/>
    <x v="1"/>
    <d v="2024-11-02T00:00:00"/>
    <d v="2024-11-08T00:00:00"/>
    <x v="10"/>
    <x v="3"/>
  </r>
  <r>
    <x v="6180"/>
    <x v="35"/>
    <x v="5932"/>
    <x v="2"/>
    <x v="6180"/>
    <x v="2"/>
    <x v="16"/>
    <x v="4"/>
    <x v="0"/>
    <x v="105"/>
    <x v="17"/>
    <x v="0"/>
    <x v="8"/>
    <m/>
    <m/>
    <x v="7"/>
    <x v="1"/>
  </r>
  <r>
    <x v="6181"/>
    <x v="23"/>
    <x v="5933"/>
    <x v="9"/>
    <x v="6181"/>
    <x v="0"/>
    <x v="4"/>
    <x v="4"/>
    <x v="1"/>
    <x v="375"/>
    <x v="17"/>
    <x v="1"/>
    <x v="7"/>
    <d v="2023-08-01T00:00:00"/>
    <d v="2024-01-01T00:00:00"/>
    <x v="3"/>
    <x v="3"/>
  </r>
  <r>
    <x v="6182"/>
    <x v="7"/>
    <x v="5934"/>
    <x v="6"/>
    <x v="6182"/>
    <x v="0"/>
    <x v="17"/>
    <x v="1"/>
    <x v="0"/>
    <x v="93"/>
    <x v="8"/>
    <x v="0"/>
    <x v="1"/>
    <m/>
    <m/>
    <x v="15"/>
    <x v="3"/>
  </r>
  <r>
    <x v="6183"/>
    <x v="17"/>
    <x v="5935"/>
    <x v="6"/>
    <x v="6183"/>
    <x v="4"/>
    <x v="12"/>
    <x v="0"/>
    <x v="0"/>
    <x v="4"/>
    <x v="8"/>
    <x v="0"/>
    <x v="10"/>
    <m/>
    <m/>
    <x v="29"/>
    <x v="3"/>
  </r>
  <r>
    <x v="6184"/>
    <x v="7"/>
    <x v="5936"/>
    <x v="6"/>
    <x v="6184"/>
    <x v="4"/>
    <x v="6"/>
    <x v="1"/>
    <x v="0"/>
    <x v="254"/>
    <x v="12"/>
    <x v="0"/>
    <x v="6"/>
    <m/>
    <m/>
    <x v="6"/>
    <x v="3"/>
  </r>
  <r>
    <x v="6185"/>
    <x v="12"/>
    <x v="5937"/>
    <x v="9"/>
    <x v="6185"/>
    <x v="2"/>
    <x v="7"/>
    <x v="0"/>
    <x v="0"/>
    <x v="154"/>
    <x v="16"/>
    <x v="0"/>
    <x v="0"/>
    <m/>
    <m/>
    <x v="28"/>
    <x v="3"/>
  </r>
  <r>
    <x v="6186"/>
    <x v="23"/>
    <x v="5938"/>
    <x v="9"/>
    <x v="6186"/>
    <x v="3"/>
    <x v="3"/>
    <x v="3"/>
    <x v="0"/>
    <x v="316"/>
    <x v="10"/>
    <x v="0"/>
    <x v="11"/>
    <m/>
    <m/>
    <x v="6"/>
    <x v="3"/>
  </r>
  <r>
    <x v="6187"/>
    <x v="26"/>
    <x v="928"/>
    <x v="7"/>
    <x v="6187"/>
    <x v="1"/>
    <x v="12"/>
    <x v="3"/>
    <x v="0"/>
    <x v="349"/>
    <x v="12"/>
    <x v="0"/>
    <x v="5"/>
    <m/>
    <m/>
    <x v="14"/>
    <x v="3"/>
  </r>
  <r>
    <x v="6188"/>
    <x v="21"/>
    <x v="5939"/>
    <x v="10"/>
    <x v="6188"/>
    <x v="0"/>
    <x v="9"/>
    <x v="3"/>
    <x v="0"/>
    <x v="241"/>
    <x v="5"/>
    <x v="0"/>
    <x v="8"/>
    <m/>
    <m/>
    <x v="14"/>
    <x v="3"/>
  </r>
  <r>
    <x v="6189"/>
    <x v="26"/>
    <x v="5940"/>
    <x v="7"/>
    <x v="6189"/>
    <x v="5"/>
    <x v="10"/>
    <x v="1"/>
    <x v="1"/>
    <x v="14"/>
    <x v="12"/>
    <x v="0"/>
    <x v="6"/>
    <m/>
    <m/>
    <x v="29"/>
    <x v="3"/>
  </r>
  <r>
    <x v="6190"/>
    <x v="37"/>
    <x v="5941"/>
    <x v="5"/>
    <x v="6190"/>
    <x v="2"/>
    <x v="9"/>
    <x v="3"/>
    <x v="1"/>
    <x v="171"/>
    <x v="14"/>
    <x v="1"/>
    <x v="7"/>
    <d v="2024-09-09T00:00:00"/>
    <d v="2024-12-24T00:00:00"/>
    <x v="36"/>
    <x v="3"/>
  </r>
  <r>
    <x v="6191"/>
    <x v="17"/>
    <x v="5942"/>
    <x v="6"/>
    <x v="6191"/>
    <x v="5"/>
    <x v="17"/>
    <x v="2"/>
    <x v="1"/>
    <x v="329"/>
    <x v="6"/>
    <x v="1"/>
    <x v="3"/>
    <d v="2025-02-12T00:00:00"/>
    <d v="2025-02-24T00:00:00"/>
    <x v="32"/>
    <x v="3"/>
  </r>
  <r>
    <x v="6192"/>
    <x v="25"/>
    <x v="5943"/>
    <x v="12"/>
    <x v="6192"/>
    <x v="0"/>
    <x v="13"/>
    <x v="1"/>
    <x v="1"/>
    <x v="69"/>
    <x v="2"/>
    <x v="0"/>
    <x v="6"/>
    <m/>
    <m/>
    <x v="22"/>
    <x v="3"/>
  </r>
  <r>
    <x v="6193"/>
    <x v="5"/>
    <x v="5944"/>
    <x v="4"/>
    <x v="6193"/>
    <x v="1"/>
    <x v="15"/>
    <x v="1"/>
    <x v="1"/>
    <x v="38"/>
    <x v="1"/>
    <x v="0"/>
    <x v="8"/>
    <m/>
    <m/>
    <x v="34"/>
    <x v="3"/>
  </r>
  <r>
    <x v="6194"/>
    <x v="18"/>
    <x v="5945"/>
    <x v="9"/>
    <x v="6194"/>
    <x v="1"/>
    <x v="12"/>
    <x v="3"/>
    <x v="1"/>
    <x v="354"/>
    <x v="17"/>
    <x v="0"/>
    <x v="1"/>
    <m/>
    <m/>
    <x v="23"/>
    <x v="3"/>
  </r>
  <r>
    <x v="6195"/>
    <x v="10"/>
    <x v="5946"/>
    <x v="2"/>
    <x v="6195"/>
    <x v="1"/>
    <x v="0"/>
    <x v="2"/>
    <x v="1"/>
    <x v="209"/>
    <x v="1"/>
    <x v="1"/>
    <x v="9"/>
    <d v="2023-08-26T00:00:00"/>
    <d v="2024-10-13T00:00:00"/>
    <x v="28"/>
    <x v="1"/>
  </r>
  <r>
    <x v="6196"/>
    <x v="9"/>
    <x v="5947"/>
    <x v="8"/>
    <x v="6196"/>
    <x v="4"/>
    <x v="11"/>
    <x v="1"/>
    <x v="1"/>
    <x v="88"/>
    <x v="1"/>
    <x v="0"/>
    <x v="8"/>
    <m/>
    <m/>
    <x v="19"/>
    <x v="3"/>
  </r>
  <r>
    <x v="6197"/>
    <x v="9"/>
    <x v="5948"/>
    <x v="8"/>
    <x v="6197"/>
    <x v="3"/>
    <x v="16"/>
    <x v="2"/>
    <x v="0"/>
    <x v="399"/>
    <x v="17"/>
    <x v="1"/>
    <x v="6"/>
    <d v="2024-07-14T00:00:00"/>
    <d v="2024-07-29T00:00:00"/>
    <x v="5"/>
    <x v="3"/>
  </r>
  <r>
    <x v="6198"/>
    <x v="15"/>
    <x v="5949"/>
    <x v="1"/>
    <x v="6198"/>
    <x v="5"/>
    <x v="14"/>
    <x v="2"/>
    <x v="1"/>
    <x v="22"/>
    <x v="5"/>
    <x v="1"/>
    <x v="5"/>
    <d v="2024-11-12T00:00:00"/>
    <d v="2024-11-19T00:00:00"/>
    <x v="14"/>
    <x v="0"/>
  </r>
  <r>
    <x v="6199"/>
    <x v="13"/>
    <x v="5950"/>
    <x v="10"/>
    <x v="6199"/>
    <x v="4"/>
    <x v="3"/>
    <x v="1"/>
    <x v="1"/>
    <x v="164"/>
    <x v="1"/>
    <x v="1"/>
    <x v="8"/>
    <d v="2024-06-19T00:00:00"/>
    <d v="2024-09-19T00:00:00"/>
    <x v="1"/>
    <x v="3"/>
  </r>
  <r>
    <x v="6200"/>
    <x v="24"/>
    <x v="5951"/>
    <x v="3"/>
    <x v="6200"/>
    <x v="4"/>
    <x v="16"/>
    <x v="1"/>
    <x v="0"/>
    <x v="202"/>
    <x v="13"/>
    <x v="1"/>
    <x v="5"/>
    <d v="2024-06-13T00:00:00"/>
    <d v="2024-12-16T00:00:00"/>
    <x v="11"/>
    <x v="2"/>
  </r>
  <r>
    <x v="6201"/>
    <x v="34"/>
    <x v="5952"/>
    <x v="5"/>
    <x v="6201"/>
    <x v="1"/>
    <x v="1"/>
    <x v="0"/>
    <x v="0"/>
    <x v="245"/>
    <x v="18"/>
    <x v="1"/>
    <x v="0"/>
    <d v="2024-12-18T00:00:00"/>
    <d v="2025-01-09T00:00:00"/>
    <x v="10"/>
    <x v="3"/>
  </r>
  <r>
    <x v="6202"/>
    <x v="17"/>
    <x v="5953"/>
    <x v="6"/>
    <x v="6202"/>
    <x v="2"/>
    <x v="4"/>
    <x v="0"/>
    <x v="1"/>
    <x v="373"/>
    <x v="4"/>
    <x v="0"/>
    <x v="6"/>
    <m/>
    <m/>
    <x v="12"/>
    <x v="3"/>
  </r>
  <r>
    <x v="6203"/>
    <x v="9"/>
    <x v="5954"/>
    <x v="8"/>
    <x v="6203"/>
    <x v="1"/>
    <x v="1"/>
    <x v="1"/>
    <x v="0"/>
    <x v="354"/>
    <x v="13"/>
    <x v="0"/>
    <x v="11"/>
    <m/>
    <m/>
    <x v="14"/>
    <x v="3"/>
  </r>
  <r>
    <x v="6204"/>
    <x v="33"/>
    <x v="5955"/>
    <x v="0"/>
    <x v="6204"/>
    <x v="3"/>
    <x v="19"/>
    <x v="2"/>
    <x v="0"/>
    <x v="338"/>
    <x v="1"/>
    <x v="0"/>
    <x v="10"/>
    <m/>
    <m/>
    <x v="24"/>
    <x v="0"/>
  </r>
  <r>
    <x v="6205"/>
    <x v="12"/>
    <x v="2466"/>
    <x v="9"/>
    <x v="6205"/>
    <x v="2"/>
    <x v="4"/>
    <x v="4"/>
    <x v="1"/>
    <x v="34"/>
    <x v="1"/>
    <x v="0"/>
    <x v="4"/>
    <m/>
    <m/>
    <x v="11"/>
    <x v="3"/>
  </r>
  <r>
    <x v="6206"/>
    <x v="35"/>
    <x v="5956"/>
    <x v="2"/>
    <x v="6206"/>
    <x v="5"/>
    <x v="4"/>
    <x v="4"/>
    <x v="1"/>
    <x v="187"/>
    <x v="2"/>
    <x v="0"/>
    <x v="5"/>
    <m/>
    <m/>
    <x v="8"/>
    <x v="1"/>
  </r>
  <r>
    <x v="6207"/>
    <x v="18"/>
    <x v="5957"/>
    <x v="9"/>
    <x v="6207"/>
    <x v="4"/>
    <x v="3"/>
    <x v="4"/>
    <x v="0"/>
    <x v="236"/>
    <x v="3"/>
    <x v="0"/>
    <x v="0"/>
    <m/>
    <m/>
    <x v="18"/>
    <x v="3"/>
  </r>
  <r>
    <x v="6208"/>
    <x v="35"/>
    <x v="5958"/>
    <x v="2"/>
    <x v="6208"/>
    <x v="1"/>
    <x v="6"/>
    <x v="3"/>
    <x v="0"/>
    <x v="95"/>
    <x v="7"/>
    <x v="1"/>
    <x v="8"/>
    <d v="2025-01-02T00:00:00"/>
    <d v="2025-01-30T00:00:00"/>
    <x v="28"/>
    <x v="1"/>
  </r>
  <r>
    <x v="6209"/>
    <x v="24"/>
    <x v="5959"/>
    <x v="3"/>
    <x v="6209"/>
    <x v="1"/>
    <x v="16"/>
    <x v="4"/>
    <x v="1"/>
    <x v="344"/>
    <x v="2"/>
    <x v="1"/>
    <x v="9"/>
    <d v="2023-03-17T00:00:00"/>
    <d v="2024-12-27T00:00:00"/>
    <x v="13"/>
    <x v="2"/>
  </r>
  <r>
    <x v="6210"/>
    <x v="16"/>
    <x v="5960"/>
    <x v="1"/>
    <x v="6210"/>
    <x v="3"/>
    <x v="6"/>
    <x v="4"/>
    <x v="0"/>
    <x v="164"/>
    <x v="15"/>
    <x v="0"/>
    <x v="10"/>
    <m/>
    <m/>
    <x v="32"/>
    <x v="0"/>
  </r>
  <r>
    <x v="6211"/>
    <x v="31"/>
    <x v="5961"/>
    <x v="12"/>
    <x v="6211"/>
    <x v="3"/>
    <x v="11"/>
    <x v="4"/>
    <x v="0"/>
    <x v="389"/>
    <x v="16"/>
    <x v="1"/>
    <x v="0"/>
    <d v="2023-12-16T00:00:00"/>
    <d v="2024-12-24T00:00:00"/>
    <x v="1"/>
    <x v="3"/>
  </r>
  <r>
    <x v="6212"/>
    <x v="22"/>
    <x v="5962"/>
    <x v="11"/>
    <x v="6212"/>
    <x v="3"/>
    <x v="13"/>
    <x v="1"/>
    <x v="1"/>
    <x v="184"/>
    <x v="13"/>
    <x v="0"/>
    <x v="11"/>
    <m/>
    <m/>
    <x v="9"/>
    <x v="2"/>
  </r>
  <r>
    <x v="6213"/>
    <x v="23"/>
    <x v="5963"/>
    <x v="9"/>
    <x v="6213"/>
    <x v="5"/>
    <x v="12"/>
    <x v="2"/>
    <x v="0"/>
    <x v="72"/>
    <x v="5"/>
    <x v="1"/>
    <x v="6"/>
    <d v="2025-01-18T00:00:00"/>
    <d v="2025-01-23T00:00:00"/>
    <x v="9"/>
    <x v="3"/>
  </r>
  <r>
    <x v="6214"/>
    <x v="6"/>
    <x v="4799"/>
    <x v="5"/>
    <x v="6214"/>
    <x v="5"/>
    <x v="13"/>
    <x v="2"/>
    <x v="1"/>
    <x v="151"/>
    <x v="6"/>
    <x v="0"/>
    <x v="11"/>
    <m/>
    <m/>
    <x v="27"/>
    <x v="3"/>
  </r>
  <r>
    <x v="6215"/>
    <x v="6"/>
    <x v="5964"/>
    <x v="5"/>
    <x v="6215"/>
    <x v="3"/>
    <x v="1"/>
    <x v="0"/>
    <x v="1"/>
    <x v="384"/>
    <x v="8"/>
    <x v="1"/>
    <x v="5"/>
    <d v="2023-06-08T00:00:00"/>
    <d v="2024-01-02T00:00:00"/>
    <x v="34"/>
    <x v="3"/>
  </r>
  <r>
    <x v="6216"/>
    <x v="37"/>
    <x v="5965"/>
    <x v="5"/>
    <x v="6216"/>
    <x v="3"/>
    <x v="5"/>
    <x v="4"/>
    <x v="1"/>
    <x v="64"/>
    <x v="12"/>
    <x v="0"/>
    <x v="4"/>
    <m/>
    <m/>
    <x v="26"/>
    <x v="3"/>
  </r>
  <r>
    <x v="6217"/>
    <x v="2"/>
    <x v="5966"/>
    <x v="2"/>
    <x v="6217"/>
    <x v="5"/>
    <x v="9"/>
    <x v="1"/>
    <x v="0"/>
    <x v="272"/>
    <x v="10"/>
    <x v="1"/>
    <x v="7"/>
    <d v="2024-08-03T00:00:00"/>
    <d v="2024-10-23T00:00:00"/>
    <x v="31"/>
    <x v="1"/>
  </r>
  <r>
    <x v="6218"/>
    <x v="16"/>
    <x v="5967"/>
    <x v="1"/>
    <x v="6218"/>
    <x v="2"/>
    <x v="1"/>
    <x v="1"/>
    <x v="1"/>
    <x v="199"/>
    <x v="18"/>
    <x v="0"/>
    <x v="6"/>
    <m/>
    <m/>
    <x v="8"/>
    <x v="0"/>
  </r>
  <r>
    <x v="6219"/>
    <x v="21"/>
    <x v="5968"/>
    <x v="10"/>
    <x v="6219"/>
    <x v="0"/>
    <x v="16"/>
    <x v="2"/>
    <x v="0"/>
    <x v="108"/>
    <x v="18"/>
    <x v="0"/>
    <x v="4"/>
    <m/>
    <m/>
    <x v="3"/>
    <x v="3"/>
  </r>
  <r>
    <x v="6220"/>
    <x v="6"/>
    <x v="5969"/>
    <x v="5"/>
    <x v="6220"/>
    <x v="3"/>
    <x v="13"/>
    <x v="0"/>
    <x v="1"/>
    <x v="227"/>
    <x v="0"/>
    <x v="0"/>
    <x v="1"/>
    <m/>
    <m/>
    <x v="29"/>
    <x v="3"/>
  </r>
  <r>
    <x v="6221"/>
    <x v="20"/>
    <x v="5970"/>
    <x v="8"/>
    <x v="6221"/>
    <x v="1"/>
    <x v="9"/>
    <x v="2"/>
    <x v="0"/>
    <x v="46"/>
    <x v="5"/>
    <x v="1"/>
    <x v="8"/>
    <d v="2024-03-21T00:00:00"/>
    <d v="2024-12-16T00:00:00"/>
    <x v="10"/>
    <x v="3"/>
  </r>
  <r>
    <x v="6222"/>
    <x v="18"/>
    <x v="5971"/>
    <x v="9"/>
    <x v="6222"/>
    <x v="3"/>
    <x v="19"/>
    <x v="1"/>
    <x v="1"/>
    <x v="255"/>
    <x v="19"/>
    <x v="1"/>
    <x v="7"/>
    <d v="2024-10-13T00:00:00"/>
    <d v="2024-11-07T00:00:00"/>
    <x v="16"/>
    <x v="3"/>
  </r>
  <r>
    <x v="6223"/>
    <x v="24"/>
    <x v="5972"/>
    <x v="3"/>
    <x v="6223"/>
    <x v="0"/>
    <x v="12"/>
    <x v="3"/>
    <x v="0"/>
    <x v="58"/>
    <x v="3"/>
    <x v="0"/>
    <x v="4"/>
    <m/>
    <m/>
    <x v="2"/>
    <x v="2"/>
  </r>
  <r>
    <x v="6224"/>
    <x v="36"/>
    <x v="5973"/>
    <x v="6"/>
    <x v="6224"/>
    <x v="4"/>
    <x v="16"/>
    <x v="1"/>
    <x v="1"/>
    <x v="78"/>
    <x v="9"/>
    <x v="1"/>
    <x v="8"/>
    <d v="2024-01-19T00:00:00"/>
    <d v="2024-05-04T00:00:00"/>
    <x v="0"/>
    <x v="3"/>
  </r>
  <r>
    <x v="6225"/>
    <x v="31"/>
    <x v="1289"/>
    <x v="12"/>
    <x v="6225"/>
    <x v="5"/>
    <x v="18"/>
    <x v="1"/>
    <x v="1"/>
    <x v="81"/>
    <x v="16"/>
    <x v="1"/>
    <x v="9"/>
    <d v="2024-10-21T00:00:00"/>
    <d v="2025-01-22T00:00:00"/>
    <x v="2"/>
    <x v="3"/>
  </r>
  <r>
    <x v="6226"/>
    <x v="21"/>
    <x v="5974"/>
    <x v="10"/>
    <x v="6226"/>
    <x v="4"/>
    <x v="8"/>
    <x v="1"/>
    <x v="1"/>
    <x v="82"/>
    <x v="8"/>
    <x v="1"/>
    <x v="9"/>
    <d v="2024-10-31T00:00:00"/>
    <d v="2024-12-20T00:00:00"/>
    <x v="16"/>
    <x v="3"/>
  </r>
  <r>
    <x v="6227"/>
    <x v="30"/>
    <x v="5975"/>
    <x v="12"/>
    <x v="6227"/>
    <x v="2"/>
    <x v="0"/>
    <x v="3"/>
    <x v="1"/>
    <x v="196"/>
    <x v="18"/>
    <x v="1"/>
    <x v="8"/>
    <d v="2024-07-18T00:00:00"/>
    <d v="2024-11-22T00:00:00"/>
    <x v="29"/>
    <x v="3"/>
  </r>
  <r>
    <x v="6228"/>
    <x v="12"/>
    <x v="5976"/>
    <x v="9"/>
    <x v="6228"/>
    <x v="2"/>
    <x v="19"/>
    <x v="3"/>
    <x v="1"/>
    <x v="68"/>
    <x v="5"/>
    <x v="0"/>
    <x v="5"/>
    <m/>
    <m/>
    <x v="25"/>
    <x v="3"/>
  </r>
  <r>
    <x v="6229"/>
    <x v="25"/>
    <x v="5977"/>
    <x v="12"/>
    <x v="6229"/>
    <x v="0"/>
    <x v="7"/>
    <x v="1"/>
    <x v="0"/>
    <x v="228"/>
    <x v="19"/>
    <x v="1"/>
    <x v="1"/>
    <d v="2024-03-20T00:00:00"/>
    <d v="2024-03-22T00:00:00"/>
    <x v="22"/>
    <x v="3"/>
  </r>
  <r>
    <x v="6230"/>
    <x v="1"/>
    <x v="5978"/>
    <x v="1"/>
    <x v="6230"/>
    <x v="0"/>
    <x v="11"/>
    <x v="2"/>
    <x v="0"/>
    <x v="143"/>
    <x v="0"/>
    <x v="1"/>
    <x v="6"/>
    <d v="2023-06-08T00:00:00"/>
    <d v="2024-01-17T00:00:00"/>
    <x v="7"/>
    <x v="0"/>
  </r>
  <r>
    <x v="6231"/>
    <x v="22"/>
    <x v="5979"/>
    <x v="11"/>
    <x v="6231"/>
    <x v="2"/>
    <x v="6"/>
    <x v="3"/>
    <x v="1"/>
    <x v="0"/>
    <x v="5"/>
    <x v="1"/>
    <x v="9"/>
    <d v="2023-08-13T00:00:00"/>
    <d v="2024-04-29T00:00:00"/>
    <x v="28"/>
    <x v="2"/>
  </r>
  <r>
    <x v="6232"/>
    <x v="24"/>
    <x v="5980"/>
    <x v="3"/>
    <x v="6232"/>
    <x v="3"/>
    <x v="17"/>
    <x v="3"/>
    <x v="0"/>
    <x v="230"/>
    <x v="17"/>
    <x v="0"/>
    <x v="4"/>
    <m/>
    <m/>
    <x v="21"/>
    <x v="2"/>
  </r>
  <r>
    <x v="6233"/>
    <x v="30"/>
    <x v="5981"/>
    <x v="12"/>
    <x v="6233"/>
    <x v="1"/>
    <x v="1"/>
    <x v="2"/>
    <x v="0"/>
    <x v="176"/>
    <x v="17"/>
    <x v="1"/>
    <x v="1"/>
    <d v="2024-03-06T00:00:00"/>
    <d v="2025-01-25T00:00:00"/>
    <x v="5"/>
    <x v="3"/>
  </r>
  <r>
    <x v="6234"/>
    <x v="32"/>
    <x v="5982"/>
    <x v="11"/>
    <x v="6234"/>
    <x v="0"/>
    <x v="18"/>
    <x v="1"/>
    <x v="1"/>
    <x v="283"/>
    <x v="13"/>
    <x v="0"/>
    <x v="9"/>
    <m/>
    <m/>
    <x v="24"/>
    <x v="2"/>
  </r>
  <r>
    <x v="6235"/>
    <x v="0"/>
    <x v="5983"/>
    <x v="0"/>
    <x v="6235"/>
    <x v="5"/>
    <x v="19"/>
    <x v="3"/>
    <x v="1"/>
    <x v="106"/>
    <x v="7"/>
    <x v="1"/>
    <x v="8"/>
    <d v="2024-07-02T00:00:00"/>
    <d v="2024-07-15T00:00:00"/>
    <x v="28"/>
    <x v="0"/>
  </r>
  <r>
    <x v="6236"/>
    <x v="25"/>
    <x v="5984"/>
    <x v="12"/>
    <x v="6236"/>
    <x v="4"/>
    <x v="10"/>
    <x v="3"/>
    <x v="0"/>
    <x v="327"/>
    <x v="3"/>
    <x v="0"/>
    <x v="11"/>
    <m/>
    <m/>
    <x v="7"/>
    <x v="3"/>
  </r>
  <r>
    <x v="6237"/>
    <x v="13"/>
    <x v="5985"/>
    <x v="10"/>
    <x v="6237"/>
    <x v="2"/>
    <x v="3"/>
    <x v="3"/>
    <x v="0"/>
    <x v="148"/>
    <x v="3"/>
    <x v="1"/>
    <x v="11"/>
    <d v="2023-10-11T00:00:00"/>
    <d v="2024-10-29T00:00:00"/>
    <x v="36"/>
    <x v="3"/>
  </r>
  <r>
    <x v="6238"/>
    <x v="3"/>
    <x v="5986"/>
    <x v="3"/>
    <x v="6238"/>
    <x v="3"/>
    <x v="1"/>
    <x v="1"/>
    <x v="1"/>
    <x v="193"/>
    <x v="16"/>
    <x v="1"/>
    <x v="2"/>
    <d v="2023-10-06T00:00:00"/>
    <d v="2024-05-01T00:00:00"/>
    <x v="34"/>
    <x v="2"/>
  </r>
  <r>
    <x v="6239"/>
    <x v="2"/>
    <x v="5987"/>
    <x v="2"/>
    <x v="6239"/>
    <x v="3"/>
    <x v="11"/>
    <x v="4"/>
    <x v="1"/>
    <x v="169"/>
    <x v="8"/>
    <x v="0"/>
    <x v="4"/>
    <m/>
    <m/>
    <x v="24"/>
    <x v="1"/>
  </r>
  <r>
    <x v="6240"/>
    <x v="18"/>
    <x v="5988"/>
    <x v="9"/>
    <x v="6240"/>
    <x v="3"/>
    <x v="5"/>
    <x v="3"/>
    <x v="0"/>
    <x v="301"/>
    <x v="7"/>
    <x v="1"/>
    <x v="9"/>
    <d v="2023-10-15T00:00:00"/>
    <d v="2024-09-07T00:00:00"/>
    <x v="20"/>
    <x v="3"/>
  </r>
  <r>
    <x v="6241"/>
    <x v="37"/>
    <x v="5989"/>
    <x v="5"/>
    <x v="6241"/>
    <x v="4"/>
    <x v="12"/>
    <x v="3"/>
    <x v="0"/>
    <x v="46"/>
    <x v="5"/>
    <x v="1"/>
    <x v="7"/>
    <d v="2024-06-28T00:00:00"/>
    <d v="2024-07-05T00:00:00"/>
    <x v="31"/>
    <x v="3"/>
  </r>
  <r>
    <x v="6242"/>
    <x v="17"/>
    <x v="5990"/>
    <x v="6"/>
    <x v="6242"/>
    <x v="4"/>
    <x v="16"/>
    <x v="4"/>
    <x v="0"/>
    <x v="326"/>
    <x v="14"/>
    <x v="1"/>
    <x v="0"/>
    <d v="2024-04-19T00:00:00"/>
    <d v="2024-08-31T00:00:00"/>
    <x v="12"/>
    <x v="3"/>
  </r>
  <r>
    <x v="6243"/>
    <x v="10"/>
    <x v="5991"/>
    <x v="2"/>
    <x v="6243"/>
    <x v="5"/>
    <x v="5"/>
    <x v="1"/>
    <x v="1"/>
    <x v="125"/>
    <x v="15"/>
    <x v="0"/>
    <x v="8"/>
    <m/>
    <m/>
    <x v="36"/>
    <x v="1"/>
  </r>
  <r>
    <x v="6244"/>
    <x v="31"/>
    <x v="5992"/>
    <x v="12"/>
    <x v="6244"/>
    <x v="5"/>
    <x v="0"/>
    <x v="1"/>
    <x v="0"/>
    <x v="50"/>
    <x v="14"/>
    <x v="1"/>
    <x v="11"/>
    <d v="2023-09-25T00:00:00"/>
    <d v="2024-05-06T00:00:00"/>
    <x v="32"/>
    <x v="3"/>
  </r>
  <r>
    <x v="6245"/>
    <x v="11"/>
    <x v="5993"/>
    <x v="8"/>
    <x v="6245"/>
    <x v="2"/>
    <x v="5"/>
    <x v="1"/>
    <x v="0"/>
    <x v="341"/>
    <x v="2"/>
    <x v="1"/>
    <x v="7"/>
    <d v="2025-01-04T00:00:00"/>
    <d v="2025-02-12T00:00:00"/>
    <x v="11"/>
    <x v="3"/>
  </r>
  <r>
    <x v="6246"/>
    <x v="37"/>
    <x v="5994"/>
    <x v="5"/>
    <x v="6246"/>
    <x v="4"/>
    <x v="2"/>
    <x v="4"/>
    <x v="0"/>
    <x v="179"/>
    <x v="0"/>
    <x v="0"/>
    <x v="5"/>
    <m/>
    <m/>
    <x v="8"/>
    <x v="3"/>
  </r>
  <r>
    <x v="6247"/>
    <x v="9"/>
    <x v="5995"/>
    <x v="8"/>
    <x v="6247"/>
    <x v="4"/>
    <x v="13"/>
    <x v="3"/>
    <x v="1"/>
    <x v="22"/>
    <x v="18"/>
    <x v="0"/>
    <x v="1"/>
    <m/>
    <m/>
    <x v="1"/>
    <x v="3"/>
  </r>
  <r>
    <x v="6248"/>
    <x v="15"/>
    <x v="5996"/>
    <x v="1"/>
    <x v="6248"/>
    <x v="5"/>
    <x v="8"/>
    <x v="1"/>
    <x v="1"/>
    <x v="321"/>
    <x v="3"/>
    <x v="1"/>
    <x v="11"/>
    <d v="2024-04-03T00:00:00"/>
    <d v="2024-05-14T00:00:00"/>
    <x v="17"/>
    <x v="0"/>
  </r>
  <r>
    <x v="6249"/>
    <x v="24"/>
    <x v="5997"/>
    <x v="3"/>
    <x v="6249"/>
    <x v="3"/>
    <x v="3"/>
    <x v="0"/>
    <x v="1"/>
    <x v="348"/>
    <x v="4"/>
    <x v="1"/>
    <x v="8"/>
    <d v="2024-05-12T00:00:00"/>
    <d v="2025-01-18T00:00:00"/>
    <x v="15"/>
    <x v="2"/>
  </r>
  <r>
    <x v="6250"/>
    <x v="24"/>
    <x v="5998"/>
    <x v="3"/>
    <x v="6250"/>
    <x v="1"/>
    <x v="1"/>
    <x v="1"/>
    <x v="0"/>
    <x v="358"/>
    <x v="6"/>
    <x v="0"/>
    <x v="9"/>
    <m/>
    <m/>
    <x v="7"/>
    <x v="2"/>
  </r>
  <r>
    <x v="6251"/>
    <x v="6"/>
    <x v="4312"/>
    <x v="5"/>
    <x v="6251"/>
    <x v="2"/>
    <x v="10"/>
    <x v="0"/>
    <x v="0"/>
    <x v="234"/>
    <x v="4"/>
    <x v="1"/>
    <x v="4"/>
    <d v="2024-09-15T00:00:00"/>
    <d v="2025-01-18T00:00:00"/>
    <x v="32"/>
    <x v="3"/>
  </r>
  <r>
    <x v="6252"/>
    <x v="29"/>
    <x v="5999"/>
    <x v="4"/>
    <x v="6252"/>
    <x v="4"/>
    <x v="13"/>
    <x v="4"/>
    <x v="1"/>
    <x v="353"/>
    <x v="9"/>
    <x v="1"/>
    <x v="3"/>
    <d v="2023-04-18T00:00:00"/>
    <d v="2023-10-21T00:00:00"/>
    <x v="14"/>
    <x v="3"/>
  </r>
  <r>
    <x v="6253"/>
    <x v="32"/>
    <x v="4959"/>
    <x v="11"/>
    <x v="6253"/>
    <x v="3"/>
    <x v="18"/>
    <x v="2"/>
    <x v="1"/>
    <x v="74"/>
    <x v="16"/>
    <x v="1"/>
    <x v="11"/>
    <d v="2024-12-21T00:00:00"/>
    <d v="2025-01-26T00:00:00"/>
    <x v="18"/>
    <x v="2"/>
  </r>
  <r>
    <x v="6254"/>
    <x v="10"/>
    <x v="6000"/>
    <x v="2"/>
    <x v="6254"/>
    <x v="2"/>
    <x v="7"/>
    <x v="0"/>
    <x v="1"/>
    <x v="314"/>
    <x v="14"/>
    <x v="1"/>
    <x v="8"/>
    <d v="2024-01-08T00:00:00"/>
    <d v="2024-11-24T00:00:00"/>
    <x v="29"/>
    <x v="1"/>
  </r>
  <r>
    <x v="6255"/>
    <x v="9"/>
    <x v="4041"/>
    <x v="8"/>
    <x v="6255"/>
    <x v="2"/>
    <x v="11"/>
    <x v="1"/>
    <x v="1"/>
    <x v="139"/>
    <x v="13"/>
    <x v="0"/>
    <x v="5"/>
    <m/>
    <m/>
    <x v="34"/>
    <x v="3"/>
  </r>
  <r>
    <x v="6256"/>
    <x v="0"/>
    <x v="6001"/>
    <x v="0"/>
    <x v="6256"/>
    <x v="4"/>
    <x v="19"/>
    <x v="4"/>
    <x v="1"/>
    <x v="410"/>
    <x v="17"/>
    <x v="1"/>
    <x v="10"/>
    <d v="2024-08-13T00:00:00"/>
    <d v="2024-09-17T00:00:00"/>
    <x v="15"/>
    <x v="0"/>
  </r>
  <r>
    <x v="6257"/>
    <x v="11"/>
    <x v="6002"/>
    <x v="8"/>
    <x v="6257"/>
    <x v="1"/>
    <x v="5"/>
    <x v="3"/>
    <x v="1"/>
    <x v="207"/>
    <x v="18"/>
    <x v="0"/>
    <x v="2"/>
    <m/>
    <m/>
    <x v="35"/>
    <x v="3"/>
  </r>
  <r>
    <x v="6258"/>
    <x v="26"/>
    <x v="6003"/>
    <x v="7"/>
    <x v="6258"/>
    <x v="2"/>
    <x v="16"/>
    <x v="3"/>
    <x v="1"/>
    <x v="282"/>
    <x v="14"/>
    <x v="0"/>
    <x v="11"/>
    <m/>
    <m/>
    <x v="6"/>
    <x v="3"/>
  </r>
  <r>
    <x v="6259"/>
    <x v="25"/>
    <x v="6004"/>
    <x v="12"/>
    <x v="6259"/>
    <x v="4"/>
    <x v="5"/>
    <x v="0"/>
    <x v="0"/>
    <x v="209"/>
    <x v="5"/>
    <x v="1"/>
    <x v="11"/>
    <d v="2023-07-09T00:00:00"/>
    <d v="2024-08-16T00:00:00"/>
    <x v="5"/>
    <x v="3"/>
  </r>
  <r>
    <x v="6260"/>
    <x v="13"/>
    <x v="6005"/>
    <x v="10"/>
    <x v="6260"/>
    <x v="1"/>
    <x v="18"/>
    <x v="0"/>
    <x v="0"/>
    <x v="74"/>
    <x v="3"/>
    <x v="0"/>
    <x v="8"/>
    <m/>
    <m/>
    <x v="6"/>
    <x v="3"/>
  </r>
  <r>
    <x v="6261"/>
    <x v="13"/>
    <x v="6006"/>
    <x v="10"/>
    <x v="6261"/>
    <x v="0"/>
    <x v="13"/>
    <x v="0"/>
    <x v="0"/>
    <x v="158"/>
    <x v="17"/>
    <x v="0"/>
    <x v="4"/>
    <m/>
    <m/>
    <x v="36"/>
    <x v="3"/>
  </r>
  <r>
    <x v="6262"/>
    <x v="38"/>
    <x v="6007"/>
    <x v="0"/>
    <x v="6262"/>
    <x v="0"/>
    <x v="10"/>
    <x v="0"/>
    <x v="1"/>
    <x v="117"/>
    <x v="3"/>
    <x v="1"/>
    <x v="4"/>
    <d v="2024-10-12T00:00:00"/>
    <d v="2025-02-11T00:00:00"/>
    <x v="32"/>
    <x v="0"/>
  </r>
  <r>
    <x v="6263"/>
    <x v="17"/>
    <x v="6008"/>
    <x v="6"/>
    <x v="6263"/>
    <x v="5"/>
    <x v="7"/>
    <x v="1"/>
    <x v="1"/>
    <x v="260"/>
    <x v="3"/>
    <x v="1"/>
    <x v="4"/>
    <d v="2023-11-28T00:00:00"/>
    <d v="2024-03-28T00:00:00"/>
    <x v="2"/>
    <x v="3"/>
  </r>
  <r>
    <x v="6264"/>
    <x v="2"/>
    <x v="6009"/>
    <x v="2"/>
    <x v="6264"/>
    <x v="4"/>
    <x v="14"/>
    <x v="2"/>
    <x v="0"/>
    <x v="68"/>
    <x v="9"/>
    <x v="1"/>
    <x v="3"/>
    <d v="2024-08-13T00:00:00"/>
    <d v="2024-08-19T00:00:00"/>
    <x v="36"/>
    <x v="1"/>
  </r>
  <r>
    <x v="6265"/>
    <x v="20"/>
    <x v="6010"/>
    <x v="8"/>
    <x v="6265"/>
    <x v="5"/>
    <x v="17"/>
    <x v="0"/>
    <x v="0"/>
    <x v="245"/>
    <x v="7"/>
    <x v="0"/>
    <x v="5"/>
    <m/>
    <m/>
    <x v="7"/>
    <x v="3"/>
  </r>
  <r>
    <x v="6266"/>
    <x v="18"/>
    <x v="6011"/>
    <x v="9"/>
    <x v="6266"/>
    <x v="0"/>
    <x v="2"/>
    <x v="4"/>
    <x v="0"/>
    <x v="249"/>
    <x v="8"/>
    <x v="0"/>
    <x v="9"/>
    <m/>
    <m/>
    <x v="8"/>
    <x v="3"/>
  </r>
  <r>
    <x v="6267"/>
    <x v="14"/>
    <x v="6012"/>
    <x v="11"/>
    <x v="6267"/>
    <x v="3"/>
    <x v="15"/>
    <x v="3"/>
    <x v="1"/>
    <x v="329"/>
    <x v="0"/>
    <x v="0"/>
    <x v="3"/>
    <m/>
    <m/>
    <x v="34"/>
    <x v="2"/>
  </r>
  <r>
    <x v="6268"/>
    <x v="28"/>
    <x v="6013"/>
    <x v="4"/>
    <x v="6268"/>
    <x v="3"/>
    <x v="6"/>
    <x v="1"/>
    <x v="1"/>
    <x v="253"/>
    <x v="13"/>
    <x v="0"/>
    <x v="1"/>
    <m/>
    <m/>
    <x v="17"/>
    <x v="3"/>
  </r>
  <r>
    <x v="6269"/>
    <x v="35"/>
    <x v="4520"/>
    <x v="2"/>
    <x v="6269"/>
    <x v="5"/>
    <x v="18"/>
    <x v="3"/>
    <x v="0"/>
    <x v="305"/>
    <x v="18"/>
    <x v="1"/>
    <x v="6"/>
    <d v="2024-09-24T00:00:00"/>
    <d v="2024-11-15T00:00:00"/>
    <x v="7"/>
    <x v="1"/>
  </r>
  <r>
    <x v="6270"/>
    <x v="13"/>
    <x v="6014"/>
    <x v="10"/>
    <x v="6270"/>
    <x v="2"/>
    <x v="6"/>
    <x v="4"/>
    <x v="0"/>
    <x v="316"/>
    <x v="4"/>
    <x v="1"/>
    <x v="9"/>
    <d v="2023-05-05T00:00:00"/>
    <d v="2023-08-30T00:00:00"/>
    <x v="1"/>
    <x v="3"/>
  </r>
  <r>
    <x v="6271"/>
    <x v="3"/>
    <x v="6015"/>
    <x v="3"/>
    <x v="6271"/>
    <x v="5"/>
    <x v="16"/>
    <x v="0"/>
    <x v="0"/>
    <x v="378"/>
    <x v="1"/>
    <x v="0"/>
    <x v="2"/>
    <m/>
    <m/>
    <x v="2"/>
    <x v="2"/>
  </r>
  <r>
    <x v="6272"/>
    <x v="30"/>
    <x v="6016"/>
    <x v="12"/>
    <x v="6272"/>
    <x v="5"/>
    <x v="16"/>
    <x v="3"/>
    <x v="1"/>
    <x v="255"/>
    <x v="16"/>
    <x v="1"/>
    <x v="3"/>
    <d v="2024-01-17T00:00:00"/>
    <d v="2024-08-11T00:00:00"/>
    <x v="26"/>
    <x v="3"/>
  </r>
  <r>
    <x v="6273"/>
    <x v="9"/>
    <x v="6017"/>
    <x v="8"/>
    <x v="6273"/>
    <x v="1"/>
    <x v="17"/>
    <x v="1"/>
    <x v="1"/>
    <x v="154"/>
    <x v="4"/>
    <x v="1"/>
    <x v="2"/>
    <d v="2024-06-27T00:00:00"/>
    <d v="2024-09-23T00:00:00"/>
    <x v="30"/>
    <x v="3"/>
  </r>
  <r>
    <x v="6274"/>
    <x v="21"/>
    <x v="6018"/>
    <x v="10"/>
    <x v="6274"/>
    <x v="3"/>
    <x v="14"/>
    <x v="3"/>
    <x v="1"/>
    <x v="316"/>
    <x v="4"/>
    <x v="0"/>
    <x v="6"/>
    <m/>
    <m/>
    <x v="3"/>
    <x v="3"/>
  </r>
  <r>
    <x v="6275"/>
    <x v="33"/>
    <x v="504"/>
    <x v="0"/>
    <x v="6275"/>
    <x v="4"/>
    <x v="12"/>
    <x v="2"/>
    <x v="1"/>
    <x v="137"/>
    <x v="6"/>
    <x v="0"/>
    <x v="3"/>
    <m/>
    <m/>
    <x v="20"/>
    <x v="0"/>
  </r>
  <r>
    <x v="6276"/>
    <x v="17"/>
    <x v="6019"/>
    <x v="6"/>
    <x v="6276"/>
    <x v="1"/>
    <x v="14"/>
    <x v="1"/>
    <x v="0"/>
    <x v="37"/>
    <x v="11"/>
    <x v="0"/>
    <x v="7"/>
    <m/>
    <m/>
    <x v="33"/>
    <x v="3"/>
  </r>
  <r>
    <x v="6277"/>
    <x v="14"/>
    <x v="6020"/>
    <x v="11"/>
    <x v="6277"/>
    <x v="3"/>
    <x v="5"/>
    <x v="0"/>
    <x v="0"/>
    <x v="230"/>
    <x v="10"/>
    <x v="1"/>
    <x v="10"/>
    <d v="2024-11-09T00:00:00"/>
    <d v="2025-02-08T00:00:00"/>
    <x v="9"/>
    <x v="2"/>
  </r>
  <r>
    <x v="6278"/>
    <x v="9"/>
    <x v="6021"/>
    <x v="8"/>
    <x v="6278"/>
    <x v="5"/>
    <x v="13"/>
    <x v="1"/>
    <x v="0"/>
    <x v="84"/>
    <x v="17"/>
    <x v="0"/>
    <x v="10"/>
    <m/>
    <m/>
    <x v="23"/>
    <x v="3"/>
  </r>
  <r>
    <x v="6279"/>
    <x v="27"/>
    <x v="6022"/>
    <x v="3"/>
    <x v="6279"/>
    <x v="3"/>
    <x v="13"/>
    <x v="3"/>
    <x v="1"/>
    <x v="37"/>
    <x v="12"/>
    <x v="1"/>
    <x v="8"/>
    <d v="2023-04-18T00:00:00"/>
    <d v="2024-04-08T00:00:00"/>
    <x v="29"/>
    <x v="2"/>
  </r>
  <r>
    <x v="6280"/>
    <x v="18"/>
    <x v="6023"/>
    <x v="9"/>
    <x v="6280"/>
    <x v="3"/>
    <x v="19"/>
    <x v="4"/>
    <x v="1"/>
    <x v="106"/>
    <x v="11"/>
    <x v="1"/>
    <x v="4"/>
    <d v="2024-01-02T00:00:00"/>
    <d v="2024-10-26T00:00:00"/>
    <x v="19"/>
    <x v="3"/>
  </r>
  <r>
    <x v="6281"/>
    <x v="21"/>
    <x v="6024"/>
    <x v="10"/>
    <x v="6281"/>
    <x v="3"/>
    <x v="16"/>
    <x v="2"/>
    <x v="0"/>
    <x v="308"/>
    <x v="0"/>
    <x v="0"/>
    <x v="2"/>
    <m/>
    <m/>
    <x v="16"/>
    <x v="3"/>
  </r>
  <r>
    <x v="6282"/>
    <x v="27"/>
    <x v="6025"/>
    <x v="3"/>
    <x v="6282"/>
    <x v="0"/>
    <x v="2"/>
    <x v="1"/>
    <x v="0"/>
    <x v="245"/>
    <x v="14"/>
    <x v="0"/>
    <x v="10"/>
    <m/>
    <m/>
    <x v="13"/>
    <x v="2"/>
  </r>
  <r>
    <x v="6283"/>
    <x v="12"/>
    <x v="6026"/>
    <x v="9"/>
    <x v="6283"/>
    <x v="2"/>
    <x v="8"/>
    <x v="0"/>
    <x v="1"/>
    <x v="383"/>
    <x v="14"/>
    <x v="0"/>
    <x v="4"/>
    <m/>
    <m/>
    <x v="24"/>
    <x v="3"/>
  </r>
  <r>
    <x v="6284"/>
    <x v="22"/>
    <x v="1150"/>
    <x v="11"/>
    <x v="6284"/>
    <x v="2"/>
    <x v="14"/>
    <x v="4"/>
    <x v="0"/>
    <x v="128"/>
    <x v="6"/>
    <x v="0"/>
    <x v="11"/>
    <m/>
    <m/>
    <x v="1"/>
    <x v="2"/>
  </r>
  <r>
    <x v="6285"/>
    <x v="16"/>
    <x v="6027"/>
    <x v="1"/>
    <x v="6285"/>
    <x v="5"/>
    <x v="12"/>
    <x v="2"/>
    <x v="0"/>
    <x v="50"/>
    <x v="15"/>
    <x v="1"/>
    <x v="2"/>
    <d v="2023-05-12T00:00:00"/>
    <d v="2024-10-04T00:00:00"/>
    <x v="20"/>
    <x v="0"/>
  </r>
  <r>
    <x v="6286"/>
    <x v="7"/>
    <x v="6028"/>
    <x v="6"/>
    <x v="6286"/>
    <x v="5"/>
    <x v="13"/>
    <x v="2"/>
    <x v="0"/>
    <x v="129"/>
    <x v="9"/>
    <x v="1"/>
    <x v="4"/>
    <d v="2023-03-29T00:00:00"/>
    <d v="2024-06-25T00:00:00"/>
    <x v="12"/>
    <x v="3"/>
  </r>
  <r>
    <x v="6287"/>
    <x v="27"/>
    <x v="6029"/>
    <x v="3"/>
    <x v="6287"/>
    <x v="5"/>
    <x v="10"/>
    <x v="3"/>
    <x v="1"/>
    <x v="65"/>
    <x v="7"/>
    <x v="1"/>
    <x v="11"/>
    <d v="2025-01-11T00:00:00"/>
    <d v="2025-02-02T00:00:00"/>
    <x v="2"/>
    <x v="2"/>
  </r>
  <r>
    <x v="6288"/>
    <x v="17"/>
    <x v="6030"/>
    <x v="6"/>
    <x v="6288"/>
    <x v="3"/>
    <x v="8"/>
    <x v="4"/>
    <x v="0"/>
    <x v="130"/>
    <x v="0"/>
    <x v="0"/>
    <x v="2"/>
    <m/>
    <m/>
    <x v="33"/>
    <x v="3"/>
  </r>
  <r>
    <x v="6289"/>
    <x v="32"/>
    <x v="6031"/>
    <x v="11"/>
    <x v="6289"/>
    <x v="1"/>
    <x v="14"/>
    <x v="4"/>
    <x v="0"/>
    <x v="406"/>
    <x v="13"/>
    <x v="0"/>
    <x v="3"/>
    <m/>
    <m/>
    <x v="9"/>
    <x v="2"/>
  </r>
  <r>
    <x v="6290"/>
    <x v="21"/>
    <x v="6032"/>
    <x v="10"/>
    <x v="6290"/>
    <x v="4"/>
    <x v="11"/>
    <x v="0"/>
    <x v="1"/>
    <x v="394"/>
    <x v="18"/>
    <x v="1"/>
    <x v="3"/>
    <d v="2025-02-07T00:00:00"/>
    <d v="2025-02-15T00:00:00"/>
    <x v="0"/>
    <x v="3"/>
  </r>
  <r>
    <x v="6291"/>
    <x v="9"/>
    <x v="6033"/>
    <x v="8"/>
    <x v="6291"/>
    <x v="1"/>
    <x v="11"/>
    <x v="3"/>
    <x v="1"/>
    <x v="363"/>
    <x v="11"/>
    <x v="1"/>
    <x v="6"/>
    <d v="2023-11-21T00:00:00"/>
    <d v="2024-08-23T00:00:00"/>
    <x v="15"/>
    <x v="3"/>
  </r>
  <r>
    <x v="6292"/>
    <x v="29"/>
    <x v="6034"/>
    <x v="4"/>
    <x v="6292"/>
    <x v="1"/>
    <x v="4"/>
    <x v="4"/>
    <x v="0"/>
    <x v="115"/>
    <x v="16"/>
    <x v="0"/>
    <x v="8"/>
    <m/>
    <m/>
    <x v="12"/>
    <x v="3"/>
  </r>
  <r>
    <x v="6293"/>
    <x v="8"/>
    <x v="6035"/>
    <x v="7"/>
    <x v="6293"/>
    <x v="4"/>
    <x v="2"/>
    <x v="1"/>
    <x v="1"/>
    <x v="246"/>
    <x v="2"/>
    <x v="1"/>
    <x v="6"/>
    <d v="2024-12-13T00:00:00"/>
    <d v="2025-01-18T00:00:00"/>
    <x v="9"/>
    <x v="3"/>
  </r>
  <r>
    <x v="6294"/>
    <x v="37"/>
    <x v="6036"/>
    <x v="5"/>
    <x v="6294"/>
    <x v="5"/>
    <x v="17"/>
    <x v="3"/>
    <x v="1"/>
    <x v="159"/>
    <x v="17"/>
    <x v="0"/>
    <x v="11"/>
    <m/>
    <m/>
    <x v="0"/>
    <x v="3"/>
  </r>
  <r>
    <x v="6295"/>
    <x v="32"/>
    <x v="6037"/>
    <x v="11"/>
    <x v="6295"/>
    <x v="0"/>
    <x v="18"/>
    <x v="3"/>
    <x v="0"/>
    <x v="364"/>
    <x v="7"/>
    <x v="1"/>
    <x v="9"/>
    <d v="2023-04-12T00:00:00"/>
    <d v="2024-05-06T00:00:00"/>
    <x v="28"/>
    <x v="2"/>
  </r>
  <r>
    <x v="6296"/>
    <x v="9"/>
    <x v="6038"/>
    <x v="8"/>
    <x v="6296"/>
    <x v="0"/>
    <x v="16"/>
    <x v="4"/>
    <x v="1"/>
    <x v="95"/>
    <x v="18"/>
    <x v="1"/>
    <x v="11"/>
    <d v="2024-02-24T00:00:00"/>
    <d v="2024-05-19T00:00:00"/>
    <x v="29"/>
    <x v="3"/>
  </r>
  <r>
    <x v="6297"/>
    <x v="30"/>
    <x v="6039"/>
    <x v="12"/>
    <x v="6297"/>
    <x v="2"/>
    <x v="9"/>
    <x v="2"/>
    <x v="0"/>
    <x v="80"/>
    <x v="10"/>
    <x v="0"/>
    <x v="4"/>
    <m/>
    <m/>
    <x v="18"/>
    <x v="3"/>
  </r>
  <r>
    <x v="6298"/>
    <x v="34"/>
    <x v="6040"/>
    <x v="5"/>
    <x v="6298"/>
    <x v="2"/>
    <x v="19"/>
    <x v="3"/>
    <x v="0"/>
    <x v="271"/>
    <x v="10"/>
    <x v="0"/>
    <x v="8"/>
    <m/>
    <m/>
    <x v="2"/>
    <x v="3"/>
  </r>
  <r>
    <x v="6299"/>
    <x v="5"/>
    <x v="6041"/>
    <x v="4"/>
    <x v="6299"/>
    <x v="3"/>
    <x v="2"/>
    <x v="3"/>
    <x v="0"/>
    <x v="89"/>
    <x v="8"/>
    <x v="1"/>
    <x v="1"/>
    <d v="2024-02-15T00:00:00"/>
    <d v="2024-03-22T00:00:00"/>
    <x v="14"/>
    <x v="3"/>
  </r>
  <r>
    <x v="6300"/>
    <x v="8"/>
    <x v="6042"/>
    <x v="7"/>
    <x v="6300"/>
    <x v="1"/>
    <x v="12"/>
    <x v="2"/>
    <x v="0"/>
    <x v="297"/>
    <x v="4"/>
    <x v="0"/>
    <x v="10"/>
    <m/>
    <m/>
    <x v="27"/>
    <x v="3"/>
  </r>
  <r>
    <x v="6301"/>
    <x v="35"/>
    <x v="6043"/>
    <x v="2"/>
    <x v="6301"/>
    <x v="5"/>
    <x v="16"/>
    <x v="1"/>
    <x v="0"/>
    <x v="389"/>
    <x v="14"/>
    <x v="1"/>
    <x v="9"/>
    <d v="2024-11-25T00:00:00"/>
    <d v="2025-02-06T00:00:00"/>
    <x v="9"/>
    <x v="1"/>
  </r>
  <r>
    <x v="6302"/>
    <x v="33"/>
    <x v="6044"/>
    <x v="0"/>
    <x v="6302"/>
    <x v="2"/>
    <x v="7"/>
    <x v="3"/>
    <x v="1"/>
    <x v="32"/>
    <x v="14"/>
    <x v="1"/>
    <x v="5"/>
    <d v="2023-09-24T00:00:00"/>
    <d v="2024-03-25T00:00:00"/>
    <x v="22"/>
    <x v="0"/>
  </r>
  <r>
    <x v="6303"/>
    <x v="30"/>
    <x v="3384"/>
    <x v="12"/>
    <x v="6303"/>
    <x v="5"/>
    <x v="9"/>
    <x v="1"/>
    <x v="0"/>
    <x v="295"/>
    <x v="15"/>
    <x v="1"/>
    <x v="1"/>
    <d v="2024-12-15T00:00:00"/>
    <d v="2025-02-14T00:00:00"/>
    <x v="24"/>
    <x v="3"/>
  </r>
  <r>
    <x v="6304"/>
    <x v="22"/>
    <x v="6045"/>
    <x v="11"/>
    <x v="6304"/>
    <x v="1"/>
    <x v="12"/>
    <x v="0"/>
    <x v="0"/>
    <x v="413"/>
    <x v="11"/>
    <x v="0"/>
    <x v="6"/>
    <m/>
    <m/>
    <x v="26"/>
    <x v="2"/>
  </r>
  <r>
    <x v="6305"/>
    <x v="31"/>
    <x v="6046"/>
    <x v="12"/>
    <x v="6305"/>
    <x v="4"/>
    <x v="5"/>
    <x v="1"/>
    <x v="0"/>
    <x v="302"/>
    <x v="7"/>
    <x v="1"/>
    <x v="8"/>
    <d v="2024-06-12T00:00:00"/>
    <d v="2024-12-29T00:00:00"/>
    <x v="12"/>
    <x v="3"/>
  </r>
  <r>
    <x v="6306"/>
    <x v="33"/>
    <x v="6047"/>
    <x v="0"/>
    <x v="6306"/>
    <x v="2"/>
    <x v="12"/>
    <x v="4"/>
    <x v="0"/>
    <x v="209"/>
    <x v="18"/>
    <x v="0"/>
    <x v="5"/>
    <m/>
    <m/>
    <x v="0"/>
    <x v="0"/>
  </r>
  <r>
    <x v="6307"/>
    <x v="12"/>
    <x v="6048"/>
    <x v="9"/>
    <x v="6307"/>
    <x v="3"/>
    <x v="2"/>
    <x v="1"/>
    <x v="1"/>
    <x v="174"/>
    <x v="6"/>
    <x v="0"/>
    <x v="6"/>
    <m/>
    <m/>
    <x v="22"/>
    <x v="3"/>
  </r>
  <r>
    <x v="6308"/>
    <x v="34"/>
    <x v="6049"/>
    <x v="5"/>
    <x v="6308"/>
    <x v="2"/>
    <x v="8"/>
    <x v="4"/>
    <x v="1"/>
    <x v="320"/>
    <x v="15"/>
    <x v="1"/>
    <x v="2"/>
    <d v="2024-08-08T00:00:00"/>
    <d v="2025-01-15T00:00:00"/>
    <x v="9"/>
    <x v="3"/>
  </r>
  <r>
    <x v="6309"/>
    <x v="24"/>
    <x v="6050"/>
    <x v="3"/>
    <x v="6309"/>
    <x v="0"/>
    <x v="11"/>
    <x v="1"/>
    <x v="0"/>
    <x v="189"/>
    <x v="4"/>
    <x v="0"/>
    <x v="1"/>
    <m/>
    <m/>
    <x v="35"/>
    <x v="2"/>
  </r>
  <r>
    <x v="6310"/>
    <x v="13"/>
    <x v="755"/>
    <x v="10"/>
    <x v="6310"/>
    <x v="1"/>
    <x v="12"/>
    <x v="1"/>
    <x v="0"/>
    <x v="398"/>
    <x v="0"/>
    <x v="0"/>
    <x v="1"/>
    <m/>
    <m/>
    <x v="21"/>
    <x v="3"/>
  </r>
  <r>
    <x v="6311"/>
    <x v="38"/>
    <x v="6051"/>
    <x v="0"/>
    <x v="6311"/>
    <x v="3"/>
    <x v="0"/>
    <x v="0"/>
    <x v="1"/>
    <x v="136"/>
    <x v="1"/>
    <x v="1"/>
    <x v="9"/>
    <d v="2023-06-08T00:00:00"/>
    <d v="2025-02-03T00:00:00"/>
    <x v="35"/>
    <x v="0"/>
  </r>
  <r>
    <x v="6312"/>
    <x v="32"/>
    <x v="6052"/>
    <x v="11"/>
    <x v="6312"/>
    <x v="3"/>
    <x v="0"/>
    <x v="3"/>
    <x v="1"/>
    <x v="11"/>
    <x v="11"/>
    <x v="0"/>
    <x v="6"/>
    <m/>
    <m/>
    <x v="24"/>
    <x v="2"/>
  </r>
  <r>
    <x v="6313"/>
    <x v="35"/>
    <x v="6053"/>
    <x v="2"/>
    <x v="6313"/>
    <x v="0"/>
    <x v="12"/>
    <x v="1"/>
    <x v="0"/>
    <x v="0"/>
    <x v="19"/>
    <x v="0"/>
    <x v="10"/>
    <m/>
    <m/>
    <x v="18"/>
    <x v="1"/>
  </r>
  <r>
    <x v="6314"/>
    <x v="29"/>
    <x v="6054"/>
    <x v="4"/>
    <x v="6314"/>
    <x v="3"/>
    <x v="13"/>
    <x v="1"/>
    <x v="1"/>
    <x v="77"/>
    <x v="2"/>
    <x v="1"/>
    <x v="10"/>
    <d v="2023-06-05T00:00:00"/>
    <d v="2024-05-08T00:00:00"/>
    <x v="0"/>
    <x v="3"/>
  </r>
  <r>
    <x v="6315"/>
    <x v="21"/>
    <x v="6055"/>
    <x v="10"/>
    <x v="6315"/>
    <x v="2"/>
    <x v="19"/>
    <x v="3"/>
    <x v="1"/>
    <x v="214"/>
    <x v="1"/>
    <x v="1"/>
    <x v="5"/>
    <d v="2024-06-09T00:00:00"/>
    <d v="2024-11-21T00:00:00"/>
    <x v="1"/>
    <x v="3"/>
  </r>
  <r>
    <x v="6316"/>
    <x v="7"/>
    <x v="6056"/>
    <x v="6"/>
    <x v="6316"/>
    <x v="5"/>
    <x v="10"/>
    <x v="3"/>
    <x v="0"/>
    <x v="248"/>
    <x v="15"/>
    <x v="0"/>
    <x v="11"/>
    <m/>
    <m/>
    <x v="17"/>
    <x v="3"/>
  </r>
  <r>
    <x v="6317"/>
    <x v="37"/>
    <x v="6057"/>
    <x v="5"/>
    <x v="6317"/>
    <x v="1"/>
    <x v="4"/>
    <x v="1"/>
    <x v="0"/>
    <x v="162"/>
    <x v="9"/>
    <x v="1"/>
    <x v="1"/>
    <d v="2023-09-01T00:00:00"/>
    <d v="2023-10-14T00:00:00"/>
    <x v="1"/>
    <x v="3"/>
  </r>
  <r>
    <x v="6318"/>
    <x v="30"/>
    <x v="6058"/>
    <x v="12"/>
    <x v="6318"/>
    <x v="4"/>
    <x v="2"/>
    <x v="3"/>
    <x v="0"/>
    <x v="35"/>
    <x v="0"/>
    <x v="0"/>
    <x v="0"/>
    <m/>
    <m/>
    <x v="0"/>
    <x v="3"/>
  </r>
  <r>
    <x v="6319"/>
    <x v="35"/>
    <x v="6059"/>
    <x v="2"/>
    <x v="6319"/>
    <x v="2"/>
    <x v="13"/>
    <x v="0"/>
    <x v="1"/>
    <x v="60"/>
    <x v="3"/>
    <x v="1"/>
    <x v="3"/>
    <d v="2024-08-09T00:00:00"/>
    <d v="2025-02-04T00:00:00"/>
    <x v="18"/>
    <x v="1"/>
  </r>
  <r>
    <x v="6320"/>
    <x v="25"/>
    <x v="6060"/>
    <x v="12"/>
    <x v="6320"/>
    <x v="2"/>
    <x v="0"/>
    <x v="2"/>
    <x v="1"/>
    <x v="403"/>
    <x v="6"/>
    <x v="0"/>
    <x v="7"/>
    <m/>
    <m/>
    <x v="14"/>
    <x v="3"/>
  </r>
  <r>
    <x v="6321"/>
    <x v="24"/>
    <x v="6061"/>
    <x v="3"/>
    <x v="6321"/>
    <x v="4"/>
    <x v="18"/>
    <x v="1"/>
    <x v="0"/>
    <x v="350"/>
    <x v="12"/>
    <x v="1"/>
    <x v="7"/>
    <d v="2025-02-23T00:00:00"/>
    <d v="2025-02-24T00:00:00"/>
    <x v="35"/>
    <x v="2"/>
  </r>
  <r>
    <x v="6322"/>
    <x v="15"/>
    <x v="6062"/>
    <x v="1"/>
    <x v="6322"/>
    <x v="4"/>
    <x v="4"/>
    <x v="1"/>
    <x v="1"/>
    <x v="220"/>
    <x v="12"/>
    <x v="1"/>
    <x v="0"/>
    <d v="2023-03-03T00:00:00"/>
    <d v="2024-10-08T00:00:00"/>
    <x v="32"/>
    <x v="0"/>
  </r>
  <r>
    <x v="6323"/>
    <x v="21"/>
    <x v="670"/>
    <x v="10"/>
    <x v="6323"/>
    <x v="0"/>
    <x v="11"/>
    <x v="4"/>
    <x v="1"/>
    <x v="136"/>
    <x v="1"/>
    <x v="1"/>
    <x v="8"/>
    <d v="2023-05-22T00:00:00"/>
    <d v="2023-06-06T00:00:00"/>
    <x v="4"/>
    <x v="3"/>
  </r>
  <r>
    <x v="6324"/>
    <x v="37"/>
    <x v="6063"/>
    <x v="5"/>
    <x v="6324"/>
    <x v="2"/>
    <x v="4"/>
    <x v="2"/>
    <x v="1"/>
    <x v="374"/>
    <x v="11"/>
    <x v="0"/>
    <x v="2"/>
    <m/>
    <m/>
    <x v="14"/>
    <x v="3"/>
  </r>
  <r>
    <x v="6325"/>
    <x v="25"/>
    <x v="6064"/>
    <x v="12"/>
    <x v="6325"/>
    <x v="4"/>
    <x v="5"/>
    <x v="0"/>
    <x v="0"/>
    <x v="365"/>
    <x v="10"/>
    <x v="1"/>
    <x v="2"/>
    <d v="2024-04-07T00:00:00"/>
    <d v="2024-06-06T00:00:00"/>
    <x v="29"/>
    <x v="3"/>
  </r>
  <r>
    <x v="6326"/>
    <x v="5"/>
    <x v="6065"/>
    <x v="4"/>
    <x v="6326"/>
    <x v="1"/>
    <x v="4"/>
    <x v="4"/>
    <x v="1"/>
    <x v="17"/>
    <x v="9"/>
    <x v="0"/>
    <x v="11"/>
    <m/>
    <m/>
    <x v="8"/>
    <x v="3"/>
  </r>
  <r>
    <x v="6327"/>
    <x v="35"/>
    <x v="6066"/>
    <x v="2"/>
    <x v="6327"/>
    <x v="4"/>
    <x v="13"/>
    <x v="3"/>
    <x v="0"/>
    <x v="64"/>
    <x v="4"/>
    <x v="1"/>
    <x v="8"/>
    <d v="2024-10-21T00:00:00"/>
    <d v="2025-01-29T00:00:00"/>
    <x v="28"/>
    <x v="1"/>
  </r>
  <r>
    <x v="6328"/>
    <x v="7"/>
    <x v="6067"/>
    <x v="6"/>
    <x v="6328"/>
    <x v="5"/>
    <x v="1"/>
    <x v="2"/>
    <x v="0"/>
    <x v="92"/>
    <x v="16"/>
    <x v="1"/>
    <x v="1"/>
    <d v="2024-10-23T00:00:00"/>
    <d v="2025-02-03T00:00:00"/>
    <x v="0"/>
    <x v="3"/>
  </r>
  <r>
    <x v="6329"/>
    <x v="10"/>
    <x v="6068"/>
    <x v="2"/>
    <x v="6329"/>
    <x v="0"/>
    <x v="16"/>
    <x v="0"/>
    <x v="1"/>
    <x v="275"/>
    <x v="15"/>
    <x v="0"/>
    <x v="5"/>
    <m/>
    <m/>
    <x v="9"/>
    <x v="1"/>
  </r>
  <r>
    <x v="6330"/>
    <x v="27"/>
    <x v="6069"/>
    <x v="3"/>
    <x v="6330"/>
    <x v="2"/>
    <x v="2"/>
    <x v="2"/>
    <x v="1"/>
    <x v="187"/>
    <x v="4"/>
    <x v="1"/>
    <x v="7"/>
    <d v="2025-02-21T00:00:00"/>
    <d v="2025-02-23T00:00:00"/>
    <x v="22"/>
    <x v="2"/>
  </r>
  <r>
    <x v="6331"/>
    <x v="34"/>
    <x v="6070"/>
    <x v="5"/>
    <x v="6331"/>
    <x v="0"/>
    <x v="18"/>
    <x v="2"/>
    <x v="1"/>
    <x v="275"/>
    <x v="3"/>
    <x v="1"/>
    <x v="4"/>
    <d v="2024-02-28T00:00:00"/>
    <d v="2024-10-04T00:00:00"/>
    <x v="10"/>
    <x v="3"/>
  </r>
  <r>
    <x v="6332"/>
    <x v="9"/>
    <x v="6071"/>
    <x v="8"/>
    <x v="6332"/>
    <x v="4"/>
    <x v="5"/>
    <x v="2"/>
    <x v="0"/>
    <x v="399"/>
    <x v="10"/>
    <x v="0"/>
    <x v="5"/>
    <m/>
    <m/>
    <x v="25"/>
    <x v="3"/>
  </r>
  <r>
    <x v="6333"/>
    <x v="5"/>
    <x v="6072"/>
    <x v="4"/>
    <x v="6333"/>
    <x v="4"/>
    <x v="4"/>
    <x v="3"/>
    <x v="0"/>
    <x v="408"/>
    <x v="14"/>
    <x v="0"/>
    <x v="8"/>
    <m/>
    <m/>
    <x v="6"/>
    <x v="3"/>
  </r>
  <r>
    <x v="6334"/>
    <x v="29"/>
    <x v="6073"/>
    <x v="4"/>
    <x v="6334"/>
    <x v="1"/>
    <x v="13"/>
    <x v="4"/>
    <x v="1"/>
    <x v="38"/>
    <x v="3"/>
    <x v="0"/>
    <x v="4"/>
    <m/>
    <m/>
    <x v="30"/>
    <x v="3"/>
  </r>
  <r>
    <x v="6335"/>
    <x v="31"/>
    <x v="6074"/>
    <x v="12"/>
    <x v="6335"/>
    <x v="4"/>
    <x v="1"/>
    <x v="1"/>
    <x v="1"/>
    <x v="92"/>
    <x v="17"/>
    <x v="1"/>
    <x v="3"/>
    <d v="2025-02-06T00:00:00"/>
    <d v="2025-02-20T00:00:00"/>
    <x v="31"/>
    <x v="3"/>
  </r>
  <r>
    <x v="6336"/>
    <x v="37"/>
    <x v="6075"/>
    <x v="5"/>
    <x v="6336"/>
    <x v="0"/>
    <x v="11"/>
    <x v="3"/>
    <x v="1"/>
    <x v="349"/>
    <x v="3"/>
    <x v="0"/>
    <x v="0"/>
    <m/>
    <m/>
    <x v="0"/>
    <x v="3"/>
  </r>
  <r>
    <x v="6337"/>
    <x v="17"/>
    <x v="6076"/>
    <x v="6"/>
    <x v="6337"/>
    <x v="3"/>
    <x v="10"/>
    <x v="1"/>
    <x v="1"/>
    <x v="61"/>
    <x v="10"/>
    <x v="1"/>
    <x v="11"/>
    <d v="2024-02-18T00:00:00"/>
    <d v="2024-10-10T00:00:00"/>
    <x v="10"/>
    <x v="3"/>
  </r>
  <r>
    <x v="6338"/>
    <x v="37"/>
    <x v="6077"/>
    <x v="5"/>
    <x v="6338"/>
    <x v="4"/>
    <x v="15"/>
    <x v="2"/>
    <x v="0"/>
    <x v="332"/>
    <x v="3"/>
    <x v="0"/>
    <x v="0"/>
    <m/>
    <m/>
    <x v="35"/>
    <x v="3"/>
  </r>
  <r>
    <x v="6339"/>
    <x v="0"/>
    <x v="6078"/>
    <x v="0"/>
    <x v="6339"/>
    <x v="5"/>
    <x v="7"/>
    <x v="0"/>
    <x v="0"/>
    <x v="206"/>
    <x v="1"/>
    <x v="1"/>
    <x v="2"/>
    <d v="2024-12-26T00:00:00"/>
    <d v="2025-01-17T00:00:00"/>
    <x v="17"/>
    <x v="0"/>
  </r>
  <r>
    <x v="6340"/>
    <x v="32"/>
    <x v="6079"/>
    <x v="11"/>
    <x v="6340"/>
    <x v="3"/>
    <x v="18"/>
    <x v="1"/>
    <x v="0"/>
    <x v="29"/>
    <x v="12"/>
    <x v="0"/>
    <x v="1"/>
    <m/>
    <m/>
    <x v="30"/>
    <x v="2"/>
  </r>
  <r>
    <x v="6341"/>
    <x v="0"/>
    <x v="6080"/>
    <x v="0"/>
    <x v="6341"/>
    <x v="4"/>
    <x v="18"/>
    <x v="2"/>
    <x v="1"/>
    <x v="58"/>
    <x v="4"/>
    <x v="0"/>
    <x v="0"/>
    <m/>
    <m/>
    <x v="24"/>
    <x v="0"/>
  </r>
  <r>
    <x v="6342"/>
    <x v="20"/>
    <x v="6081"/>
    <x v="8"/>
    <x v="6342"/>
    <x v="4"/>
    <x v="10"/>
    <x v="2"/>
    <x v="1"/>
    <x v="78"/>
    <x v="3"/>
    <x v="1"/>
    <x v="9"/>
    <d v="2024-07-31T00:00:00"/>
    <d v="2024-11-03T00:00:00"/>
    <x v="29"/>
    <x v="3"/>
  </r>
  <r>
    <x v="6343"/>
    <x v="21"/>
    <x v="6082"/>
    <x v="10"/>
    <x v="6343"/>
    <x v="0"/>
    <x v="8"/>
    <x v="1"/>
    <x v="1"/>
    <x v="17"/>
    <x v="8"/>
    <x v="1"/>
    <x v="3"/>
    <d v="2024-05-31T00:00:00"/>
    <d v="2024-08-10T00:00:00"/>
    <x v="23"/>
    <x v="3"/>
  </r>
  <r>
    <x v="6344"/>
    <x v="17"/>
    <x v="6083"/>
    <x v="6"/>
    <x v="6344"/>
    <x v="3"/>
    <x v="14"/>
    <x v="1"/>
    <x v="0"/>
    <x v="370"/>
    <x v="5"/>
    <x v="0"/>
    <x v="1"/>
    <m/>
    <m/>
    <x v="10"/>
    <x v="3"/>
  </r>
  <r>
    <x v="6345"/>
    <x v="25"/>
    <x v="6084"/>
    <x v="12"/>
    <x v="6345"/>
    <x v="5"/>
    <x v="2"/>
    <x v="4"/>
    <x v="1"/>
    <x v="179"/>
    <x v="14"/>
    <x v="1"/>
    <x v="10"/>
    <d v="2025-01-06T00:00:00"/>
    <d v="2025-01-23T00:00:00"/>
    <x v="22"/>
    <x v="3"/>
  </r>
  <r>
    <x v="6346"/>
    <x v="14"/>
    <x v="6085"/>
    <x v="11"/>
    <x v="6346"/>
    <x v="5"/>
    <x v="7"/>
    <x v="3"/>
    <x v="1"/>
    <x v="309"/>
    <x v="5"/>
    <x v="0"/>
    <x v="8"/>
    <m/>
    <m/>
    <x v="10"/>
    <x v="2"/>
  </r>
  <r>
    <x v="6347"/>
    <x v="7"/>
    <x v="6086"/>
    <x v="6"/>
    <x v="6347"/>
    <x v="2"/>
    <x v="19"/>
    <x v="0"/>
    <x v="0"/>
    <x v="237"/>
    <x v="9"/>
    <x v="1"/>
    <x v="3"/>
    <d v="2025-01-01T00:00:00"/>
    <d v="2025-01-20T00:00:00"/>
    <x v="13"/>
    <x v="3"/>
  </r>
  <r>
    <x v="6348"/>
    <x v="4"/>
    <x v="6087"/>
    <x v="1"/>
    <x v="6348"/>
    <x v="4"/>
    <x v="7"/>
    <x v="1"/>
    <x v="0"/>
    <x v="181"/>
    <x v="10"/>
    <x v="0"/>
    <x v="10"/>
    <m/>
    <m/>
    <x v="11"/>
    <x v="0"/>
  </r>
  <r>
    <x v="6349"/>
    <x v="11"/>
    <x v="6088"/>
    <x v="8"/>
    <x v="6349"/>
    <x v="5"/>
    <x v="17"/>
    <x v="4"/>
    <x v="0"/>
    <x v="310"/>
    <x v="9"/>
    <x v="0"/>
    <x v="5"/>
    <m/>
    <m/>
    <x v="26"/>
    <x v="3"/>
  </r>
  <r>
    <x v="6350"/>
    <x v="33"/>
    <x v="6089"/>
    <x v="0"/>
    <x v="6350"/>
    <x v="4"/>
    <x v="9"/>
    <x v="0"/>
    <x v="1"/>
    <x v="294"/>
    <x v="0"/>
    <x v="0"/>
    <x v="1"/>
    <m/>
    <m/>
    <x v="12"/>
    <x v="0"/>
  </r>
  <r>
    <x v="6351"/>
    <x v="20"/>
    <x v="6090"/>
    <x v="8"/>
    <x v="6351"/>
    <x v="3"/>
    <x v="3"/>
    <x v="1"/>
    <x v="1"/>
    <x v="362"/>
    <x v="9"/>
    <x v="0"/>
    <x v="11"/>
    <m/>
    <m/>
    <x v="33"/>
    <x v="3"/>
  </r>
  <r>
    <x v="6352"/>
    <x v="7"/>
    <x v="6091"/>
    <x v="6"/>
    <x v="6352"/>
    <x v="5"/>
    <x v="13"/>
    <x v="4"/>
    <x v="0"/>
    <x v="127"/>
    <x v="9"/>
    <x v="1"/>
    <x v="9"/>
    <d v="2023-08-06T00:00:00"/>
    <d v="2024-12-02T00:00:00"/>
    <x v="11"/>
    <x v="3"/>
  </r>
  <r>
    <x v="6353"/>
    <x v="7"/>
    <x v="870"/>
    <x v="6"/>
    <x v="6353"/>
    <x v="4"/>
    <x v="13"/>
    <x v="0"/>
    <x v="1"/>
    <x v="308"/>
    <x v="4"/>
    <x v="0"/>
    <x v="10"/>
    <m/>
    <m/>
    <x v="7"/>
    <x v="3"/>
  </r>
  <r>
    <x v="6354"/>
    <x v="20"/>
    <x v="6092"/>
    <x v="8"/>
    <x v="6354"/>
    <x v="0"/>
    <x v="17"/>
    <x v="4"/>
    <x v="1"/>
    <x v="336"/>
    <x v="10"/>
    <x v="0"/>
    <x v="7"/>
    <m/>
    <m/>
    <x v="2"/>
    <x v="3"/>
  </r>
  <r>
    <x v="6355"/>
    <x v="11"/>
    <x v="6093"/>
    <x v="8"/>
    <x v="6355"/>
    <x v="0"/>
    <x v="13"/>
    <x v="3"/>
    <x v="1"/>
    <x v="387"/>
    <x v="16"/>
    <x v="0"/>
    <x v="5"/>
    <m/>
    <m/>
    <x v="33"/>
    <x v="3"/>
  </r>
  <r>
    <x v="6356"/>
    <x v="3"/>
    <x v="6094"/>
    <x v="3"/>
    <x v="6356"/>
    <x v="3"/>
    <x v="12"/>
    <x v="0"/>
    <x v="0"/>
    <x v="121"/>
    <x v="17"/>
    <x v="1"/>
    <x v="11"/>
    <d v="2023-10-23T00:00:00"/>
    <d v="2024-04-18T00:00:00"/>
    <x v="19"/>
    <x v="2"/>
  </r>
  <r>
    <x v="6357"/>
    <x v="3"/>
    <x v="6095"/>
    <x v="3"/>
    <x v="6357"/>
    <x v="3"/>
    <x v="9"/>
    <x v="0"/>
    <x v="0"/>
    <x v="22"/>
    <x v="9"/>
    <x v="0"/>
    <x v="10"/>
    <m/>
    <m/>
    <x v="4"/>
    <x v="2"/>
  </r>
  <r>
    <x v="6358"/>
    <x v="13"/>
    <x v="6096"/>
    <x v="10"/>
    <x v="6358"/>
    <x v="0"/>
    <x v="12"/>
    <x v="0"/>
    <x v="1"/>
    <x v="142"/>
    <x v="3"/>
    <x v="0"/>
    <x v="7"/>
    <m/>
    <m/>
    <x v="10"/>
    <x v="3"/>
  </r>
  <r>
    <x v="6359"/>
    <x v="15"/>
    <x v="6097"/>
    <x v="1"/>
    <x v="6359"/>
    <x v="5"/>
    <x v="17"/>
    <x v="4"/>
    <x v="0"/>
    <x v="236"/>
    <x v="5"/>
    <x v="0"/>
    <x v="9"/>
    <m/>
    <m/>
    <x v="3"/>
    <x v="0"/>
  </r>
  <r>
    <x v="6360"/>
    <x v="23"/>
    <x v="6098"/>
    <x v="9"/>
    <x v="6360"/>
    <x v="2"/>
    <x v="19"/>
    <x v="3"/>
    <x v="1"/>
    <x v="32"/>
    <x v="10"/>
    <x v="1"/>
    <x v="5"/>
    <d v="2023-03-10T00:00:00"/>
    <d v="2024-04-13T00:00:00"/>
    <x v="1"/>
    <x v="3"/>
  </r>
  <r>
    <x v="6361"/>
    <x v="13"/>
    <x v="6099"/>
    <x v="10"/>
    <x v="6361"/>
    <x v="0"/>
    <x v="17"/>
    <x v="4"/>
    <x v="0"/>
    <x v="87"/>
    <x v="5"/>
    <x v="0"/>
    <x v="5"/>
    <m/>
    <m/>
    <x v="2"/>
    <x v="3"/>
  </r>
  <r>
    <x v="6362"/>
    <x v="8"/>
    <x v="6100"/>
    <x v="7"/>
    <x v="6362"/>
    <x v="3"/>
    <x v="0"/>
    <x v="4"/>
    <x v="0"/>
    <x v="219"/>
    <x v="15"/>
    <x v="1"/>
    <x v="5"/>
    <d v="2023-03-30T00:00:00"/>
    <d v="2023-08-12T00:00:00"/>
    <x v="8"/>
    <x v="3"/>
  </r>
  <r>
    <x v="6363"/>
    <x v="37"/>
    <x v="6101"/>
    <x v="5"/>
    <x v="6363"/>
    <x v="5"/>
    <x v="16"/>
    <x v="1"/>
    <x v="0"/>
    <x v="405"/>
    <x v="19"/>
    <x v="1"/>
    <x v="7"/>
    <d v="2023-08-14T00:00:00"/>
    <d v="2023-12-22T00:00:00"/>
    <x v="6"/>
    <x v="3"/>
  </r>
  <r>
    <x v="6364"/>
    <x v="17"/>
    <x v="6102"/>
    <x v="6"/>
    <x v="6364"/>
    <x v="1"/>
    <x v="4"/>
    <x v="1"/>
    <x v="1"/>
    <x v="174"/>
    <x v="13"/>
    <x v="0"/>
    <x v="8"/>
    <m/>
    <m/>
    <x v="25"/>
    <x v="3"/>
  </r>
  <r>
    <x v="6365"/>
    <x v="2"/>
    <x v="6103"/>
    <x v="2"/>
    <x v="6365"/>
    <x v="5"/>
    <x v="13"/>
    <x v="1"/>
    <x v="1"/>
    <x v="252"/>
    <x v="15"/>
    <x v="0"/>
    <x v="4"/>
    <m/>
    <m/>
    <x v="25"/>
    <x v="1"/>
  </r>
  <r>
    <x v="6366"/>
    <x v="38"/>
    <x v="6104"/>
    <x v="0"/>
    <x v="6366"/>
    <x v="2"/>
    <x v="3"/>
    <x v="2"/>
    <x v="1"/>
    <x v="113"/>
    <x v="4"/>
    <x v="0"/>
    <x v="1"/>
    <m/>
    <m/>
    <x v="10"/>
    <x v="0"/>
  </r>
  <r>
    <x v="6367"/>
    <x v="36"/>
    <x v="6105"/>
    <x v="6"/>
    <x v="6367"/>
    <x v="3"/>
    <x v="9"/>
    <x v="3"/>
    <x v="0"/>
    <x v="38"/>
    <x v="6"/>
    <x v="0"/>
    <x v="0"/>
    <m/>
    <m/>
    <x v="4"/>
    <x v="3"/>
  </r>
  <r>
    <x v="6368"/>
    <x v="10"/>
    <x v="6106"/>
    <x v="2"/>
    <x v="6368"/>
    <x v="3"/>
    <x v="10"/>
    <x v="4"/>
    <x v="0"/>
    <x v="321"/>
    <x v="2"/>
    <x v="0"/>
    <x v="8"/>
    <m/>
    <m/>
    <x v="22"/>
    <x v="1"/>
  </r>
  <r>
    <x v="6369"/>
    <x v="22"/>
    <x v="6107"/>
    <x v="11"/>
    <x v="6369"/>
    <x v="1"/>
    <x v="11"/>
    <x v="3"/>
    <x v="0"/>
    <x v="265"/>
    <x v="4"/>
    <x v="0"/>
    <x v="7"/>
    <m/>
    <m/>
    <x v="28"/>
    <x v="2"/>
  </r>
  <r>
    <x v="6370"/>
    <x v="9"/>
    <x v="6108"/>
    <x v="8"/>
    <x v="6370"/>
    <x v="0"/>
    <x v="2"/>
    <x v="3"/>
    <x v="0"/>
    <x v="177"/>
    <x v="9"/>
    <x v="1"/>
    <x v="2"/>
    <d v="2023-10-28T00:00:00"/>
    <d v="2024-07-25T00:00:00"/>
    <x v="15"/>
    <x v="3"/>
  </r>
  <r>
    <x v="6371"/>
    <x v="15"/>
    <x v="926"/>
    <x v="1"/>
    <x v="6371"/>
    <x v="5"/>
    <x v="15"/>
    <x v="2"/>
    <x v="0"/>
    <x v="334"/>
    <x v="15"/>
    <x v="0"/>
    <x v="0"/>
    <m/>
    <m/>
    <x v="26"/>
    <x v="0"/>
  </r>
  <r>
    <x v="6372"/>
    <x v="28"/>
    <x v="6109"/>
    <x v="4"/>
    <x v="6372"/>
    <x v="0"/>
    <x v="3"/>
    <x v="2"/>
    <x v="0"/>
    <x v="410"/>
    <x v="19"/>
    <x v="1"/>
    <x v="0"/>
    <d v="2025-01-30T00:00:00"/>
    <d v="2025-02-24T00:00:00"/>
    <x v="2"/>
    <x v="3"/>
  </r>
  <r>
    <x v="6373"/>
    <x v="4"/>
    <x v="6110"/>
    <x v="1"/>
    <x v="6373"/>
    <x v="5"/>
    <x v="3"/>
    <x v="2"/>
    <x v="1"/>
    <x v="15"/>
    <x v="4"/>
    <x v="0"/>
    <x v="4"/>
    <m/>
    <m/>
    <x v="13"/>
    <x v="0"/>
  </r>
  <r>
    <x v="6374"/>
    <x v="38"/>
    <x v="6111"/>
    <x v="0"/>
    <x v="6374"/>
    <x v="1"/>
    <x v="8"/>
    <x v="2"/>
    <x v="0"/>
    <x v="297"/>
    <x v="18"/>
    <x v="1"/>
    <x v="11"/>
    <d v="2023-11-28T00:00:00"/>
    <d v="2024-11-14T00:00:00"/>
    <x v="32"/>
    <x v="0"/>
  </r>
  <r>
    <x v="6375"/>
    <x v="28"/>
    <x v="6112"/>
    <x v="4"/>
    <x v="6375"/>
    <x v="5"/>
    <x v="12"/>
    <x v="0"/>
    <x v="0"/>
    <x v="326"/>
    <x v="6"/>
    <x v="1"/>
    <x v="7"/>
    <d v="2023-04-30T00:00:00"/>
    <d v="2024-07-24T00:00:00"/>
    <x v="25"/>
    <x v="3"/>
  </r>
  <r>
    <x v="6376"/>
    <x v="2"/>
    <x v="6113"/>
    <x v="2"/>
    <x v="6376"/>
    <x v="2"/>
    <x v="1"/>
    <x v="2"/>
    <x v="1"/>
    <x v="418"/>
    <x v="3"/>
    <x v="0"/>
    <x v="11"/>
    <m/>
    <m/>
    <x v="25"/>
    <x v="1"/>
  </r>
  <r>
    <x v="6377"/>
    <x v="35"/>
    <x v="6114"/>
    <x v="2"/>
    <x v="6377"/>
    <x v="0"/>
    <x v="10"/>
    <x v="0"/>
    <x v="1"/>
    <x v="247"/>
    <x v="17"/>
    <x v="0"/>
    <x v="1"/>
    <m/>
    <m/>
    <x v="35"/>
    <x v="1"/>
  </r>
  <r>
    <x v="6378"/>
    <x v="31"/>
    <x v="6115"/>
    <x v="12"/>
    <x v="6378"/>
    <x v="4"/>
    <x v="1"/>
    <x v="2"/>
    <x v="0"/>
    <x v="169"/>
    <x v="10"/>
    <x v="1"/>
    <x v="10"/>
    <d v="2024-03-30T00:00:00"/>
    <d v="2024-04-15T00:00:00"/>
    <x v="12"/>
    <x v="3"/>
  </r>
  <r>
    <x v="6379"/>
    <x v="25"/>
    <x v="6116"/>
    <x v="12"/>
    <x v="6379"/>
    <x v="1"/>
    <x v="14"/>
    <x v="2"/>
    <x v="0"/>
    <x v="339"/>
    <x v="2"/>
    <x v="0"/>
    <x v="7"/>
    <m/>
    <m/>
    <x v="34"/>
    <x v="3"/>
  </r>
  <r>
    <x v="6380"/>
    <x v="2"/>
    <x v="6117"/>
    <x v="2"/>
    <x v="6380"/>
    <x v="1"/>
    <x v="15"/>
    <x v="1"/>
    <x v="0"/>
    <x v="246"/>
    <x v="15"/>
    <x v="1"/>
    <x v="11"/>
    <d v="2023-03-22T00:00:00"/>
    <d v="2024-09-06T00:00:00"/>
    <x v="34"/>
    <x v="1"/>
  </r>
  <r>
    <x v="6381"/>
    <x v="21"/>
    <x v="6118"/>
    <x v="10"/>
    <x v="6381"/>
    <x v="3"/>
    <x v="12"/>
    <x v="1"/>
    <x v="0"/>
    <x v="331"/>
    <x v="0"/>
    <x v="0"/>
    <x v="9"/>
    <m/>
    <m/>
    <x v="35"/>
    <x v="3"/>
  </r>
  <r>
    <x v="6382"/>
    <x v="7"/>
    <x v="6119"/>
    <x v="6"/>
    <x v="6382"/>
    <x v="3"/>
    <x v="2"/>
    <x v="4"/>
    <x v="1"/>
    <x v="169"/>
    <x v="19"/>
    <x v="1"/>
    <x v="8"/>
    <d v="2024-07-26T00:00:00"/>
    <d v="2024-12-20T00:00:00"/>
    <x v="33"/>
    <x v="3"/>
  </r>
  <r>
    <x v="6383"/>
    <x v="30"/>
    <x v="6120"/>
    <x v="12"/>
    <x v="6383"/>
    <x v="1"/>
    <x v="1"/>
    <x v="3"/>
    <x v="0"/>
    <x v="65"/>
    <x v="0"/>
    <x v="1"/>
    <x v="9"/>
    <d v="2023-03-28T00:00:00"/>
    <d v="2024-03-31T00:00:00"/>
    <x v="0"/>
    <x v="3"/>
  </r>
  <r>
    <x v="6384"/>
    <x v="38"/>
    <x v="6121"/>
    <x v="0"/>
    <x v="6384"/>
    <x v="4"/>
    <x v="19"/>
    <x v="0"/>
    <x v="0"/>
    <x v="278"/>
    <x v="6"/>
    <x v="0"/>
    <x v="5"/>
    <m/>
    <m/>
    <x v="24"/>
    <x v="0"/>
  </r>
  <r>
    <x v="6385"/>
    <x v="1"/>
    <x v="6122"/>
    <x v="1"/>
    <x v="6385"/>
    <x v="3"/>
    <x v="11"/>
    <x v="2"/>
    <x v="0"/>
    <x v="400"/>
    <x v="5"/>
    <x v="0"/>
    <x v="8"/>
    <m/>
    <m/>
    <x v="33"/>
    <x v="0"/>
  </r>
  <r>
    <x v="6386"/>
    <x v="18"/>
    <x v="6123"/>
    <x v="9"/>
    <x v="6386"/>
    <x v="0"/>
    <x v="10"/>
    <x v="1"/>
    <x v="1"/>
    <x v="234"/>
    <x v="3"/>
    <x v="1"/>
    <x v="4"/>
    <d v="2024-12-05T00:00:00"/>
    <d v="2025-02-13T00:00:00"/>
    <x v="17"/>
    <x v="3"/>
  </r>
  <r>
    <x v="6387"/>
    <x v="27"/>
    <x v="6124"/>
    <x v="3"/>
    <x v="6387"/>
    <x v="3"/>
    <x v="14"/>
    <x v="3"/>
    <x v="1"/>
    <x v="99"/>
    <x v="4"/>
    <x v="0"/>
    <x v="11"/>
    <m/>
    <m/>
    <x v="11"/>
    <x v="2"/>
  </r>
  <r>
    <x v="6388"/>
    <x v="27"/>
    <x v="6125"/>
    <x v="3"/>
    <x v="6388"/>
    <x v="1"/>
    <x v="3"/>
    <x v="1"/>
    <x v="0"/>
    <x v="223"/>
    <x v="1"/>
    <x v="1"/>
    <x v="5"/>
    <d v="2023-09-03T00:00:00"/>
    <d v="2024-02-19T00:00:00"/>
    <x v="12"/>
    <x v="2"/>
  </r>
  <r>
    <x v="6389"/>
    <x v="14"/>
    <x v="6126"/>
    <x v="11"/>
    <x v="6389"/>
    <x v="0"/>
    <x v="19"/>
    <x v="1"/>
    <x v="0"/>
    <x v="419"/>
    <x v="7"/>
    <x v="1"/>
    <x v="10"/>
    <d v="2023-04-23T00:00:00"/>
    <d v="2023-12-14T00:00:00"/>
    <x v="32"/>
    <x v="2"/>
  </r>
  <r>
    <x v="6390"/>
    <x v="24"/>
    <x v="5659"/>
    <x v="3"/>
    <x v="6390"/>
    <x v="5"/>
    <x v="2"/>
    <x v="4"/>
    <x v="1"/>
    <x v="294"/>
    <x v="8"/>
    <x v="1"/>
    <x v="7"/>
    <d v="2023-05-01T00:00:00"/>
    <d v="2024-07-20T00:00:00"/>
    <x v="36"/>
    <x v="2"/>
  </r>
  <r>
    <x v="6391"/>
    <x v="21"/>
    <x v="6127"/>
    <x v="10"/>
    <x v="6391"/>
    <x v="5"/>
    <x v="9"/>
    <x v="1"/>
    <x v="0"/>
    <x v="301"/>
    <x v="7"/>
    <x v="0"/>
    <x v="11"/>
    <m/>
    <m/>
    <x v="31"/>
    <x v="3"/>
  </r>
  <r>
    <x v="6392"/>
    <x v="1"/>
    <x v="6128"/>
    <x v="1"/>
    <x v="6392"/>
    <x v="0"/>
    <x v="4"/>
    <x v="4"/>
    <x v="1"/>
    <x v="248"/>
    <x v="6"/>
    <x v="1"/>
    <x v="1"/>
    <d v="2023-10-01T00:00:00"/>
    <d v="2024-01-08T00:00:00"/>
    <x v="2"/>
    <x v="0"/>
  </r>
  <r>
    <x v="6393"/>
    <x v="37"/>
    <x v="6129"/>
    <x v="5"/>
    <x v="6393"/>
    <x v="3"/>
    <x v="7"/>
    <x v="2"/>
    <x v="1"/>
    <x v="288"/>
    <x v="16"/>
    <x v="0"/>
    <x v="5"/>
    <m/>
    <m/>
    <x v="8"/>
    <x v="3"/>
  </r>
  <r>
    <x v="6394"/>
    <x v="33"/>
    <x v="6130"/>
    <x v="0"/>
    <x v="6394"/>
    <x v="0"/>
    <x v="9"/>
    <x v="1"/>
    <x v="0"/>
    <x v="144"/>
    <x v="3"/>
    <x v="0"/>
    <x v="10"/>
    <m/>
    <m/>
    <x v="9"/>
    <x v="0"/>
  </r>
  <r>
    <x v="6395"/>
    <x v="13"/>
    <x v="6131"/>
    <x v="10"/>
    <x v="6395"/>
    <x v="5"/>
    <x v="11"/>
    <x v="0"/>
    <x v="1"/>
    <x v="314"/>
    <x v="9"/>
    <x v="1"/>
    <x v="10"/>
    <d v="2024-12-06T00:00:00"/>
    <d v="2025-01-01T00:00:00"/>
    <x v="21"/>
    <x v="3"/>
  </r>
  <r>
    <x v="6396"/>
    <x v="33"/>
    <x v="6132"/>
    <x v="0"/>
    <x v="6396"/>
    <x v="2"/>
    <x v="9"/>
    <x v="2"/>
    <x v="1"/>
    <x v="66"/>
    <x v="7"/>
    <x v="1"/>
    <x v="6"/>
    <d v="2024-11-25T00:00:00"/>
    <d v="2024-12-12T00:00:00"/>
    <x v="5"/>
    <x v="0"/>
  </r>
  <r>
    <x v="6397"/>
    <x v="1"/>
    <x v="6133"/>
    <x v="1"/>
    <x v="6397"/>
    <x v="1"/>
    <x v="0"/>
    <x v="2"/>
    <x v="0"/>
    <x v="45"/>
    <x v="2"/>
    <x v="1"/>
    <x v="10"/>
    <d v="2023-07-20T00:00:00"/>
    <d v="2023-11-27T00:00:00"/>
    <x v="30"/>
    <x v="0"/>
  </r>
  <r>
    <x v="6398"/>
    <x v="14"/>
    <x v="3769"/>
    <x v="11"/>
    <x v="6398"/>
    <x v="5"/>
    <x v="18"/>
    <x v="0"/>
    <x v="1"/>
    <x v="123"/>
    <x v="3"/>
    <x v="0"/>
    <x v="2"/>
    <m/>
    <m/>
    <x v="28"/>
    <x v="2"/>
  </r>
  <r>
    <x v="6399"/>
    <x v="38"/>
    <x v="6134"/>
    <x v="0"/>
    <x v="6399"/>
    <x v="0"/>
    <x v="15"/>
    <x v="1"/>
    <x v="1"/>
    <x v="312"/>
    <x v="13"/>
    <x v="0"/>
    <x v="0"/>
    <m/>
    <m/>
    <x v="35"/>
    <x v="0"/>
  </r>
  <r>
    <x v="6400"/>
    <x v="35"/>
    <x v="6135"/>
    <x v="2"/>
    <x v="6400"/>
    <x v="4"/>
    <x v="19"/>
    <x v="4"/>
    <x v="0"/>
    <x v="267"/>
    <x v="5"/>
    <x v="1"/>
    <x v="8"/>
    <d v="2024-10-10T00:00:00"/>
    <d v="2024-11-20T00:00:00"/>
    <x v="17"/>
    <x v="1"/>
  </r>
  <r>
    <x v="6401"/>
    <x v="7"/>
    <x v="6136"/>
    <x v="6"/>
    <x v="6401"/>
    <x v="2"/>
    <x v="3"/>
    <x v="4"/>
    <x v="0"/>
    <x v="412"/>
    <x v="8"/>
    <x v="1"/>
    <x v="11"/>
    <d v="2024-07-06T00:00:00"/>
    <d v="2024-08-25T00:00:00"/>
    <x v="13"/>
    <x v="3"/>
  </r>
  <r>
    <x v="6402"/>
    <x v="1"/>
    <x v="6137"/>
    <x v="1"/>
    <x v="6402"/>
    <x v="1"/>
    <x v="12"/>
    <x v="2"/>
    <x v="1"/>
    <x v="417"/>
    <x v="7"/>
    <x v="0"/>
    <x v="4"/>
    <m/>
    <m/>
    <x v="19"/>
    <x v="0"/>
  </r>
  <r>
    <x v="6403"/>
    <x v="37"/>
    <x v="6138"/>
    <x v="5"/>
    <x v="6403"/>
    <x v="3"/>
    <x v="11"/>
    <x v="1"/>
    <x v="1"/>
    <x v="295"/>
    <x v="11"/>
    <x v="1"/>
    <x v="1"/>
    <d v="2023-12-02T00:00:00"/>
    <d v="2024-12-22T00:00:00"/>
    <x v="9"/>
    <x v="3"/>
  </r>
  <r>
    <x v="6404"/>
    <x v="29"/>
    <x v="6139"/>
    <x v="4"/>
    <x v="6404"/>
    <x v="2"/>
    <x v="14"/>
    <x v="4"/>
    <x v="1"/>
    <x v="301"/>
    <x v="8"/>
    <x v="1"/>
    <x v="11"/>
    <d v="2024-06-14T00:00:00"/>
    <d v="2024-08-06T00:00:00"/>
    <x v="13"/>
    <x v="3"/>
  </r>
  <r>
    <x v="6405"/>
    <x v="12"/>
    <x v="6140"/>
    <x v="9"/>
    <x v="6405"/>
    <x v="1"/>
    <x v="0"/>
    <x v="1"/>
    <x v="1"/>
    <x v="94"/>
    <x v="13"/>
    <x v="0"/>
    <x v="5"/>
    <m/>
    <m/>
    <x v="10"/>
    <x v="3"/>
  </r>
  <r>
    <x v="6406"/>
    <x v="11"/>
    <x v="6141"/>
    <x v="8"/>
    <x v="6406"/>
    <x v="0"/>
    <x v="11"/>
    <x v="3"/>
    <x v="1"/>
    <x v="158"/>
    <x v="6"/>
    <x v="0"/>
    <x v="1"/>
    <m/>
    <m/>
    <x v="29"/>
    <x v="3"/>
  </r>
  <r>
    <x v="6407"/>
    <x v="27"/>
    <x v="6142"/>
    <x v="3"/>
    <x v="6407"/>
    <x v="4"/>
    <x v="0"/>
    <x v="2"/>
    <x v="0"/>
    <x v="404"/>
    <x v="17"/>
    <x v="1"/>
    <x v="2"/>
    <d v="2024-08-31T00:00:00"/>
    <d v="2024-12-27T00:00:00"/>
    <x v="32"/>
    <x v="2"/>
  </r>
  <r>
    <x v="6408"/>
    <x v="33"/>
    <x v="6143"/>
    <x v="0"/>
    <x v="6408"/>
    <x v="1"/>
    <x v="18"/>
    <x v="4"/>
    <x v="0"/>
    <x v="165"/>
    <x v="12"/>
    <x v="0"/>
    <x v="1"/>
    <m/>
    <m/>
    <x v="36"/>
    <x v="0"/>
  </r>
  <r>
    <x v="6409"/>
    <x v="38"/>
    <x v="6144"/>
    <x v="0"/>
    <x v="6409"/>
    <x v="2"/>
    <x v="10"/>
    <x v="1"/>
    <x v="0"/>
    <x v="31"/>
    <x v="19"/>
    <x v="0"/>
    <x v="5"/>
    <m/>
    <m/>
    <x v="5"/>
    <x v="0"/>
  </r>
  <r>
    <x v="6410"/>
    <x v="10"/>
    <x v="6145"/>
    <x v="2"/>
    <x v="6410"/>
    <x v="1"/>
    <x v="5"/>
    <x v="0"/>
    <x v="1"/>
    <x v="237"/>
    <x v="13"/>
    <x v="0"/>
    <x v="6"/>
    <m/>
    <m/>
    <x v="5"/>
    <x v="1"/>
  </r>
  <r>
    <x v="6411"/>
    <x v="21"/>
    <x v="6146"/>
    <x v="10"/>
    <x v="6411"/>
    <x v="2"/>
    <x v="18"/>
    <x v="1"/>
    <x v="0"/>
    <x v="240"/>
    <x v="1"/>
    <x v="1"/>
    <x v="0"/>
    <d v="2025-01-14T00:00:00"/>
    <d v="2025-01-18T00:00:00"/>
    <x v="22"/>
    <x v="3"/>
  </r>
  <r>
    <x v="6412"/>
    <x v="30"/>
    <x v="6147"/>
    <x v="12"/>
    <x v="6412"/>
    <x v="2"/>
    <x v="11"/>
    <x v="1"/>
    <x v="0"/>
    <x v="350"/>
    <x v="7"/>
    <x v="1"/>
    <x v="3"/>
    <d v="2023-04-17T00:00:00"/>
    <d v="2024-07-31T00:00:00"/>
    <x v="32"/>
    <x v="3"/>
  </r>
  <r>
    <x v="6413"/>
    <x v="30"/>
    <x v="6148"/>
    <x v="12"/>
    <x v="6413"/>
    <x v="4"/>
    <x v="5"/>
    <x v="3"/>
    <x v="1"/>
    <x v="38"/>
    <x v="12"/>
    <x v="0"/>
    <x v="5"/>
    <m/>
    <m/>
    <x v="1"/>
    <x v="3"/>
  </r>
  <r>
    <x v="6414"/>
    <x v="0"/>
    <x v="6149"/>
    <x v="0"/>
    <x v="6414"/>
    <x v="3"/>
    <x v="3"/>
    <x v="0"/>
    <x v="1"/>
    <x v="47"/>
    <x v="4"/>
    <x v="0"/>
    <x v="3"/>
    <m/>
    <m/>
    <x v="27"/>
    <x v="0"/>
  </r>
  <r>
    <x v="6415"/>
    <x v="3"/>
    <x v="6150"/>
    <x v="3"/>
    <x v="6415"/>
    <x v="5"/>
    <x v="0"/>
    <x v="2"/>
    <x v="0"/>
    <x v="53"/>
    <x v="19"/>
    <x v="0"/>
    <x v="5"/>
    <m/>
    <m/>
    <x v="26"/>
    <x v="2"/>
  </r>
  <r>
    <x v="6416"/>
    <x v="25"/>
    <x v="6151"/>
    <x v="12"/>
    <x v="6416"/>
    <x v="2"/>
    <x v="18"/>
    <x v="0"/>
    <x v="1"/>
    <x v="30"/>
    <x v="17"/>
    <x v="0"/>
    <x v="0"/>
    <m/>
    <m/>
    <x v="9"/>
    <x v="3"/>
  </r>
  <r>
    <x v="6417"/>
    <x v="28"/>
    <x v="6152"/>
    <x v="4"/>
    <x v="6417"/>
    <x v="5"/>
    <x v="8"/>
    <x v="1"/>
    <x v="0"/>
    <x v="383"/>
    <x v="17"/>
    <x v="0"/>
    <x v="11"/>
    <m/>
    <m/>
    <x v="24"/>
    <x v="3"/>
  </r>
  <r>
    <x v="6418"/>
    <x v="3"/>
    <x v="2559"/>
    <x v="3"/>
    <x v="6418"/>
    <x v="5"/>
    <x v="12"/>
    <x v="4"/>
    <x v="0"/>
    <x v="357"/>
    <x v="14"/>
    <x v="0"/>
    <x v="0"/>
    <m/>
    <m/>
    <x v="20"/>
    <x v="2"/>
  </r>
  <r>
    <x v="6419"/>
    <x v="14"/>
    <x v="6153"/>
    <x v="11"/>
    <x v="6419"/>
    <x v="4"/>
    <x v="14"/>
    <x v="1"/>
    <x v="0"/>
    <x v="289"/>
    <x v="1"/>
    <x v="1"/>
    <x v="5"/>
    <d v="2024-12-15T00:00:00"/>
    <d v="2025-02-12T00:00:00"/>
    <x v="3"/>
    <x v="2"/>
  </r>
  <r>
    <x v="6420"/>
    <x v="2"/>
    <x v="6154"/>
    <x v="2"/>
    <x v="6420"/>
    <x v="5"/>
    <x v="2"/>
    <x v="1"/>
    <x v="1"/>
    <x v="233"/>
    <x v="4"/>
    <x v="0"/>
    <x v="8"/>
    <m/>
    <m/>
    <x v="4"/>
    <x v="1"/>
  </r>
  <r>
    <x v="6421"/>
    <x v="15"/>
    <x v="6155"/>
    <x v="1"/>
    <x v="6421"/>
    <x v="0"/>
    <x v="4"/>
    <x v="3"/>
    <x v="1"/>
    <x v="60"/>
    <x v="5"/>
    <x v="0"/>
    <x v="9"/>
    <m/>
    <m/>
    <x v="17"/>
    <x v="0"/>
  </r>
  <r>
    <x v="6422"/>
    <x v="19"/>
    <x v="6156"/>
    <x v="7"/>
    <x v="6422"/>
    <x v="1"/>
    <x v="11"/>
    <x v="1"/>
    <x v="0"/>
    <x v="408"/>
    <x v="7"/>
    <x v="0"/>
    <x v="0"/>
    <m/>
    <m/>
    <x v="9"/>
    <x v="3"/>
  </r>
  <r>
    <x v="6423"/>
    <x v="32"/>
    <x v="6157"/>
    <x v="11"/>
    <x v="6423"/>
    <x v="5"/>
    <x v="17"/>
    <x v="3"/>
    <x v="1"/>
    <x v="89"/>
    <x v="13"/>
    <x v="0"/>
    <x v="7"/>
    <m/>
    <m/>
    <x v="3"/>
    <x v="2"/>
  </r>
  <r>
    <x v="6424"/>
    <x v="21"/>
    <x v="6158"/>
    <x v="10"/>
    <x v="6424"/>
    <x v="0"/>
    <x v="10"/>
    <x v="4"/>
    <x v="0"/>
    <x v="336"/>
    <x v="12"/>
    <x v="0"/>
    <x v="1"/>
    <m/>
    <m/>
    <x v="18"/>
    <x v="3"/>
  </r>
  <r>
    <x v="6425"/>
    <x v="19"/>
    <x v="6159"/>
    <x v="7"/>
    <x v="6425"/>
    <x v="2"/>
    <x v="19"/>
    <x v="1"/>
    <x v="0"/>
    <x v="18"/>
    <x v="17"/>
    <x v="1"/>
    <x v="11"/>
    <d v="2024-02-09T00:00:00"/>
    <d v="2024-10-15T00:00:00"/>
    <x v="23"/>
    <x v="3"/>
  </r>
  <r>
    <x v="6426"/>
    <x v="36"/>
    <x v="6160"/>
    <x v="6"/>
    <x v="6426"/>
    <x v="1"/>
    <x v="11"/>
    <x v="1"/>
    <x v="1"/>
    <x v="199"/>
    <x v="1"/>
    <x v="1"/>
    <x v="7"/>
    <d v="2023-05-15T00:00:00"/>
    <d v="2024-12-07T00:00:00"/>
    <x v="26"/>
    <x v="3"/>
  </r>
  <r>
    <x v="6427"/>
    <x v="33"/>
    <x v="6161"/>
    <x v="0"/>
    <x v="6427"/>
    <x v="5"/>
    <x v="2"/>
    <x v="4"/>
    <x v="1"/>
    <x v="300"/>
    <x v="2"/>
    <x v="1"/>
    <x v="7"/>
    <d v="2024-01-26T00:00:00"/>
    <d v="2024-05-18T00:00:00"/>
    <x v="36"/>
    <x v="0"/>
  </r>
  <r>
    <x v="6428"/>
    <x v="2"/>
    <x v="3127"/>
    <x v="2"/>
    <x v="6428"/>
    <x v="2"/>
    <x v="9"/>
    <x v="0"/>
    <x v="0"/>
    <x v="2"/>
    <x v="8"/>
    <x v="1"/>
    <x v="2"/>
    <d v="2024-05-27T00:00:00"/>
    <d v="2025-01-05T00:00:00"/>
    <x v="34"/>
    <x v="1"/>
  </r>
  <r>
    <x v="6429"/>
    <x v="31"/>
    <x v="6162"/>
    <x v="12"/>
    <x v="6429"/>
    <x v="0"/>
    <x v="11"/>
    <x v="1"/>
    <x v="1"/>
    <x v="303"/>
    <x v="15"/>
    <x v="1"/>
    <x v="0"/>
    <d v="2024-11-12T00:00:00"/>
    <d v="2024-12-28T00:00:00"/>
    <x v="20"/>
    <x v="3"/>
  </r>
  <r>
    <x v="6430"/>
    <x v="25"/>
    <x v="5664"/>
    <x v="12"/>
    <x v="6430"/>
    <x v="5"/>
    <x v="1"/>
    <x v="0"/>
    <x v="1"/>
    <x v="273"/>
    <x v="13"/>
    <x v="1"/>
    <x v="6"/>
    <d v="2024-06-18T00:00:00"/>
    <d v="2025-02-06T00:00:00"/>
    <x v="26"/>
    <x v="3"/>
  </r>
  <r>
    <x v="6431"/>
    <x v="37"/>
    <x v="6163"/>
    <x v="5"/>
    <x v="6431"/>
    <x v="0"/>
    <x v="5"/>
    <x v="4"/>
    <x v="1"/>
    <x v="181"/>
    <x v="7"/>
    <x v="1"/>
    <x v="2"/>
    <d v="2025-01-18T00:00:00"/>
    <d v="2025-02-03T00:00:00"/>
    <x v="10"/>
    <x v="3"/>
  </r>
  <r>
    <x v="6432"/>
    <x v="31"/>
    <x v="6164"/>
    <x v="12"/>
    <x v="6432"/>
    <x v="5"/>
    <x v="5"/>
    <x v="1"/>
    <x v="0"/>
    <x v="307"/>
    <x v="14"/>
    <x v="1"/>
    <x v="1"/>
    <d v="2023-04-01T00:00:00"/>
    <d v="2025-02-11T00:00:00"/>
    <x v="13"/>
    <x v="3"/>
  </r>
  <r>
    <x v="6433"/>
    <x v="17"/>
    <x v="6165"/>
    <x v="6"/>
    <x v="6433"/>
    <x v="5"/>
    <x v="14"/>
    <x v="0"/>
    <x v="0"/>
    <x v="134"/>
    <x v="19"/>
    <x v="0"/>
    <x v="6"/>
    <m/>
    <m/>
    <x v="34"/>
    <x v="3"/>
  </r>
  <r>
    <x v="6434"/>
    <x v="37"/>
    <x v="6166"/>
    <x v="5"/>
    <x v="6434"/>
    <x v="1"/>
    <x v="16"/>
    <x v="2"/>
    <x v="1"/>
    <x v="306"/>
    <x v="10"/>
    <x v="1"/>
    <x v="6"/>
    <d v="2024-01-06T00:00:00"/>
    <d v="2024-07-07T00:00:00"/>
    <x v="0"/>
    <x v="3"/>
  </r>
  <r>
    <x v="6435"/>
    <x v="0"/>
    <x v="6167"/>
    <x v="0"/>
    <x v="6435"/>
    <x v="3"/>
    <x v="3"/>
    <x v="4"/>
    <x v="1"/>
    <x v="125"/>
    <x v="5"/>
    <x v="0"/>
    <x v="1"/>
    <m/>
    <m/>
    <x v="21"/>
    <x v="0"/>
  </r>
  <r>
    <x v="6436"/>
    <x v="13"/>
    <x v="6168"/>
    <x v="10"/>
    <x v="6436"/>
    <x v="0"/>
    <x v="15"/>
    <x v="4"/>
    <x v="1"/>
    <x v="174"/>
    <x v="18"/>
    <x v="0"/>
    <x v="10"/>
    <m/>
    <m/>
    <x v="35"/>
    <x v="3"/>
  </r>
  <r>
    <x v="6437"/>
    <x v="36"/>
    <x v="6169"/>
    <x v="6"/>
    <x v="6437"/>
    <x v="0"/>
    <x v="9"/>
    <x v="0"/>
    <x v="0"/>
    <x v="325"/>
    <x v="1"/>
    <x v="0"/>
    <x v="3"/>
    <m/>
    <m/>
    <x v="1"/>
    <x v="3"/>
  </r>
  <r>
    <x v="6438"/>
    <x v="37"/>
    <x v="6170"/>
    <x v="5"/>
    <x v="6438"/>
    <x v="4"/>
    <x v="19"/>
    <x v="3"/>
    <x v="1"/>
    <x v="13"/>
    <x v="7"/>
    <x v="0"/>
    <x v="1"/>
    <m/>
    <m/>
    <x v="2"/>
    <x v="3"/>
  </r>
  <r>
    <x v="6439"/>
    <x v="10"/>
    <x v="6171"/>
    <x v="2"/>
    <x v="6439"/>
    <x v="2"/>
    <x v="13"/>
    <x v="1"/>
    <x v="0"/>
    <x v="401"/>
    <x v="19"/>
    <x v="1"/>
    <x v="8"/>
    <d v="2023-06-19T00:00:00"/>
    <d v="2024-04-07T00:00:00"/>
    <x v="19"/>
    <x v="1"/>
  </r>
  <r>
    <x v="6440"/>
    <x v="21"/>
    <x v="6172"/>
    <x v="10"/>
    <x v="6440"/>
    <x v="3"/>
    <x v="10"/>
    <x v="1"/>
    <x v="1"/>
    <x v="67"/>
    <x v="5"/>
    <x v="0"/>
    <x v="2"/>
    <m/>
    <m/>
    <x v="26"/>
    <x v="3"/>
  </r>
  <r>
    <x v="6441"/>
    <x v="22"/>
    <x v="6173"/>
    <x v="11"/>
    <x v="6441"/>
    <x v="4"/>
    <x v="15"/>
    <x v="1"/>
    <x v="0"/>
    <x v="348"/>
    <x v="17"/>
    <x v="0"/>
    <x v="7"/>
    <m/>
    <m/>
    <x v="33"/>
    <x v="2"/>
  </r>
  <r>
    <x v="6442"/>
    <x v="3"/>
    <x v="6174"/>
    <x v="3"/>
    <x v="6442"/>
    <x v="3"/>
    <x v="3"/>
    <x v="4"/>
    <x v="0"/>
    <x v="98"/>
    <x v="10"/>
    <x v="0"/>
    <x v="10"/>
    <m/>
    <m/>
    <x v="2"/>
    <x v="2"/>
  </r>
  <r>
    <x v="6443"/>
    <x v="13"/>
    <x v="6175"/>
    <x v="10"/>
    <x v="6443"/>
    <x v="5"/>
    <x v="13"/>
    <x v="1"/>
    <x v="1"/>
    <x v="398"/>
    <x v="5"/>
    <x v="1"/>
    <x v="5"/>
    <d v="2023-09-14T00:00:00"/>
    <d v="2023-12-12T00:00:00"/>
    <x v="21"/>
    <x v="3"/>
  </r>
  <r>
    <x v="6444"/>
    <x v="3"/>
    <x v="6176"/>
    <x v="3"/>
    <x v="6444"/>
    <x v="2"/>
    <x v="16"/>
    <x v="2"/>
    <x v="1"/>
    <x v="11"/>
    <x v="1"/>
    <x v="1"/>
    <x v="8"/>
    <d v="2023-03-30T00:00:00"/>
    <d v="2023-06-25T00:00:00"/>
    <x v="10"/>
    <x v="2"/>
  </r>
  <r>
    <x v="6445"/>
    <x v="28"/>
    <x v="6177"/>
    <x v="4"/>
    <x v="6445"/>
    <x v="0"/>
    <x v="11"/>
    <x v="4"/>
    <x v="0"/>
    <x v="351"/>
    <x v="10"/>
    <x v="0"/>
    <x v="4"/>
    <m/>
    <m/>
    <x v="12"/>
    <x v="3"/>
  </r>
  <r>
    <x v="6446"/>
    <x v="17"/>
    <x v="6178"/>
    <x v="6"/>
    <x v="6446"/>
    <x v="5"/>
    <x v="1"/>
    <x v="3"/>
    <x v="0"/>
    <x v="132"/>
    <x v="8"/>
    <x v="0"/>
    <x v="3"/>
    <m/>
    <m/>
    <x v="33"/>
    <x v="3"/>
  </r>
  <r>
    <x v="6447"/>
    <x v="28"/>
    <x v="6179"/>
    <x v="4"/>
    <x v="6447"/>
    <x v="0"/>
    <x v="1"/>
    <x v="3"/>
    <x v="0"/>
    <x v="318"/>
    <x v="19"/>
    <x v="0"/>
    <x v="6"/>
    <m/>
    <m/>
    <x v="14"/>
    <x v="3"/>
  </r>
  <r>
    <x v="6448"/>
    <x v="13"/>
    <x v="6180"/>
    <x v="10"/>
    <x v="6448"/>
    <x v="5"/>
    <x v="4"/>
    <x v="3"/>
    <x v="1"/>
    <x v="415"/>
    <x v="8"/>
    <x v="0"/>
    <x v="8"/>
    <m/>
    <m/>
    <x v="31"/>
    <x v="3"/>
  </r>
  <r>
    <x v="6449"/>
    <x v="9"/>
    <x v="6181"/>
    <x v="8"/>
    <x v="6449"/>
    <x v="4"/>
    <x v="6"/>
    <x v="4"/>
    <x v="1"/>
    <x v="334"/>
    <x v="1"/>
    <x v="1"/>
    <x v="9"/>
    <d v="2023-09-02T00:00:00"/>
    <d v="2024-08-23T00:00:00"/>
    <x v="12"/>
    <x v="3"/>
  </r>
  <r>
    <x v="6450"/>
    <x v="2"/>
    <x v="6182"/>
    <x v="2"/>
    <x v="6450"/>
    <x v="5"/>
    <x v="10"/>
    <x v="4"/>
    <x v="0"/>
    <x v="381"/>
    <x v="16"/>
    <x v="0"/>
    <x v="11"/>
    <m/>
    <m/>
    <x v="12"/>
    <x v="1"/>
  </r>
  <r>
    <x v="6451"/>
    <x v="7"/>
    <x v="6183"/>
    <x v="6"/>
    <x v="6451"/>
    <x v="5"/>
    <x v="9"/>
    <x v="4"/>
    <x v="0"/>
    <x v="80"/>
    <x v="6"/>
    <x v="0"/>
    <x v="11"/>
    <m/>
    <m/>
    <x v="22"/>
    <x v="3"/>
  </r>
  <r>
    <x v="6452"/>
    <x v="11"/>
    <x v="6184"/>
    <x v="8"/>
    <x v="6452"/>
    <x v="3"/>
    <x v="19"/>
    <x v="4"/>
    <x v="1"/>
    <x v="292"/>
    <x v="16"/>
    <x v="1"/>
    <x v="10"/>
    <d v="2023-11-13T00:00:00"/>
    <d v="2023-11-26T00:00:00"/>
    <x v="19"/>
    <x v="3"/>
  </r>
  <r>
    <x v="6453"/>
    <x v="27"/>
    <x v="6185"/>
    <x v="3"/>
    <x v="6453"/>
    <x v="1"/>
    <x v="6"/>
    <x v="4"/>
    <x v="1"/>
    <x v="164"/>
    <x v="3"/>
    <x v="1"/>
    <x v="5"/>
    <d v="2024-03-23T00:00:00"/>
    <d v="2024-04-20T00:00:00"/>
    <x v="0"/>
    <x v="2"/>
  </r>
  <r>
    <x v="6454"/>
    <x v="26"/>
    <x v="6186"/>
    <x v="7"/>
    <x v="6454"/>
    <x v="0"/>
    <x v="12"/>
    <x v="1"/>
    <x v="0"/>
    <x v="374"/>
    <x v="1"/>
    <x v="0"/>
    <x v="3"/>
    <m/>
    <m/>
    <x v="19"/>
    <x v="3"/>
  </r>
  <r>
    <x v="6455"/>
    <x v="10"/>
    <x v="6187"/>
    <x v="2"/>
    <x v="6455"/>
    <x v="4"/>
    <x v="0"/>
    <x v="1"/>
    <x v="0"/>
    <x v="155"/>
    <x v="8"/>
    <x v="1"/>
    <x v="6"/>
    <d v="2024-03-11T00:00:00"/>
    <d v="2025-01-24T00:00:00"/>
    <x v="9"/>
    <x v="1"/>
  </r>
  <r>
    <x v="6456"/>
    <x v="14"/>
    <x v="6188"/>
    <x v="11"/>
    <x v="6456"/>
    <x v="1"/>
    <x v="16"/>
    <x v="4"/>
    <x v="1"/>
    <x v="37"/>
    <x v="17"/>
    <x v="1"/>
    <x v="4"/>
    <d v="2024-01-19T00:00:00"/>
    <d v="2025-02-15T00:00:00"/>
    <x v="22"/>
    <x v="2"/>
  </r>
  <r>
    <x v="6457"/>
    <x v="28"/>
    <x v="6189"/>
    <x v="4"/>
    <x v="6457"/>
    <x v="4"/>
    <x v="1"/>
    <x v="4"/>
    <x v="1"/>
    <x v="117"/>
    <x v="6"/>
    <x v="0"/>
    <x v="3"/>
    <m/>
    <m/>
    <x v="31"/>
    <x v="3"/>
  </r>
  <r>
    <x v="6458"/>
    <x v="0"/>
    <x v="6190"/>
    <x v="0"/>
    <x v="6458"/>
    <x v="3"/>
    <x v="8"/>
    <x v="1"/>
    <x v="1"/>
    <x v="45"/>
    <x v="17"/>
    <x v="1"/>
    <x v="2"/>
    <d v="2023-11-23T00:00:00"/>
    <d v="2024-02-26T00:00:00"/>
    <x v="6"/>
    <x v="0"/>
  </r>
  <r>
    <x v="6459"/>
    <x v="35"/>
    <x v="6191"/>
    <x v="2"/>
    <x v="6459"/>
    <x v="5"/>
    <x v="6"/>
    <x v="2"/>
    <x v="1"/>
    <x v="291"/>
    <x v="10"/>
    <x v="0"/>
    <x v="0"/>
    <m/>
    <m/>
    <x v="17"/>
    <x v="1"/>
  </r>
  <r>
    <x v="6460"/>
    <x v="25"/>
    <x v="6192"/>
    <x v="12"/>
    <x v="6460"/>
    <x v="0"/>
    <x v="14"/>
    <x v="0"/>
    <x v="0"/>
    <x v="11"/>
    <x v="5"/>
    <x v="0"/>
    <x v="4"/>
    <m/>
    <m/>
    <x v="3"/>
    <x v="3"/>
  </r>
  <r>
    <x v="6461"/>
    <x v="12"/>
    <x v="6193"/>
    <x v="9"/>
    <x v="6461"/>
    <x v="1"/>
    <x v="9"/>
    <x v="1"/>
    <x v="0"/>
    <x v="354"/>
    <x v="6"/>
    <x v="1"/>
    <x v="0"/>
    <d v="2024-04-19T00:00:00"/>
    <d v="2024-05-26T00:00:00"/>
    <x v="31"/>
    <x v="3"/>
  </r>
  <r>
    <x v="6462"/>
    <x v="12"/>
    <x v="6194"/>
    <x v="9"/>
    <x v="6462"/>
    <x v="4"/>
    <x v="1"/>
    <x v="2"/>
    <x v="0"/>
    <x v="110"/>
    <x v="13"/>
    <x v="1"/>
    <x v="1"/>
    <d v="2024-07-13T00:00:00"/>
    <d v="2024-09-15T00:00:00"/>
    <x v="1"/>
    <x v="3"/>
  </r>
  <r>
    <x v="6463"/>
    <x v="21"/>
    <x v="6195"/>
    <x v="10"/>
    <x v="6463"/>
    <x v="5"/>
    <x v="19"/>
    <x v="1"/>
    <x v="0"/>
    <x v="34"/>
    <x v="1"/>
    <x v="1"/>
    <x v="6"/>
    <d v="2024-08-18T00:00:00"/>
    <d v="2024-12-28T00:00:00"/>
    <x v="20"/>
    <x v="3"/>
  </r>
  <r>
    <x v="6464"/>
    <x v="33"/>
    <x v="6196"/>
    <x v="0"/>
    <x v="6464"/>
    <x v="2"/>
    <x v="11"/>
    <x v="4"/>
    <x v="1"/>
    <x v="112"/>
    <x v="10"/>
    <x v="0"/>
    <x v="9"/>
    <m/>
    <m/>
    <x v="35"/>
    <x v="0"/>
  </r>
  <r>
    <x v="6465"/>
    <x v="13"/>
    <x v="6197"/>
    <x v="10"/>
    <x v="6465"/>
    <x v="1"/>
    <x v="16"/>
    <x v="2"/>
    <x v="0"/>
    <x v="179"/>
    <x v="11"/>
    <x v="0"/>
    <x v="11"/>
    <m/>
    <m/>
    <x v="33"/>
    <x v="3"/>
  </r>
  <r>
    <x v="6466"/>
    <x v="31"/>
    <x v="6198"/>
    <x v="12"/>
    <x v="6466"/>
    <x v="3"/>
    <x v="7"/>
    <x v="3"/>
    <x v="1"/>
    <x v="262"/>
    <x v="19"/>
    <x v="0"/>
    <x v="2"/>
    <m/>
    <m/>
    <x v="18"/>
    <x v="3"/>
  </r>
  <r>
    <x v="6467"/>
    <x v="32"/>
    <x v="6199"/>
    <x v="11"/>
    <x v="6467"/>
    <x v="1"/>
    <x v="19"/>
    <x v="1"/>
    <x v="1"/>
    <x v="372"/>
    <x v="5"/>
    <x v="1"/>
    <x v="6"/>
    <d v="2023-07-13T00:00:00"/>
    <d v="2024-01-10T00:00:00"/>
    <x v="19"/>
    <x v="2"/>
  </r>
  <r>
    <x v="6468"/>
    <x v="14"/>
    <x v="6200"/>
    <x v="11"/>
    <x v="6468"/>
    <x v="4"/>
    <x v="5"/>
    <x v="4"/>
    <x v="1"/>
    <x v="13"/>
    <x v="11"/>
    <x v="1"/>
    <x v="0"/>
    <d v="2023-04-13T00:00:00"/>
    <d v="2023-05-25T00:00:00"/>
    <x v="2"/>
    <x v="2"/>
  </r>
  <r>
    <x v="6469"/>
    <x v="21"/>
    <x v="6201"/>
    <x v="10"/>
    <x v="6469"/>
    <x v="0"/>
    <x v="16"/>
    <x v="3"/>
    <x v="1"/>
    <x v="341"/>
    <x v="16"/>
    <x v="1"/>
    <x v="10"/>
    <d v="2023-03-08T00:00:00"/>
    <d v="2025-02-23T00:00:00"/>
    <x v="6"/>
    <x v="3"/>
  </r>
  <r>
    <x v="6470"/>
    <x v="9"/>
    <x v="6202"/>
    <x v="8"/>
    <x v="6470"/>
    <x v="3"/>
    <x v="2"/>
    <x v="1"/>
    <x v="1"/>
    <x v="365"/>
    <x v="13"/>
    <x v="0"/>
    <x v="3"/>
    <m/>
    <m/>
    <x v="26"/>
    <x v="3"/>
  </r>
  <r>
    <x v="6471"/>
    <x v="19"/>
    <x v="6203"/>
    <x v="7"/>
    <x v="6471"/>
    <x v="0"/>
    <x v="0"/>
    <x v="0"/>
    <x v="1"/>
    <x v="246"/>
    <x v="12"/>
    <x v="0"/>
    <x v="9"/>
    <m/>
    <m/>
    <x v="29"/>
    <x v="3"/>
  </r>
  <r>
    <x v="6472"/>
    <x v="24"/>
    <x v="6204"/>
    <x v="3"/>
    <x v="6472"/>
    <x v="0"/>
    <x v="1"/>
    <x v="1"/>
    <x v="0"/>
    <x v="278"/>
    <x v="19"/>
    <x v="1"/>
    <x v="1"/>
    <d v="2024-07-29T00:00:00"/>
    <d v="2024-11-16T00:00:00"/>
    <x v="8"/>
    <x v="2"/>
  </r>
  <r>
    <x v="6473"/>
    <x v="19"/>
    <x v="6205"/>
    <x v="7"/>
    <x v="6473"/>
    <x v="4"/>
    <x v="0"/>
    <x v="0"/>
    <x v="1"/>
    <x v="418"/>
    <x v="18"/>
    <x v="1"/>
    <x v="7"/>
    <d v="2024-01-20T00:00:00"/>
    <d v="2024-11-02T00:00:00"/>
    <x v="23"/>
    <x v="3"/>
  </r>
  <r>
    <x v="6474"/>
    <x v="25"/>
    <x v="6206"/>
    <x v="12"/>
    <x v="6474"/>
    <x v="0"/>
    <x v="11"/>
    <x v="4"/>
    <x v="0"/>
    <x v="297"/>
    <x v="3"/>
    <x v="1"/>
    <x v="8"/>
    <d v="2023-12-27T00:00:00"/>
    <d v="2024-04-03T00:00:00"/>
    <x v="35"/>
    <x v="3"/>
  </r>
  <r>
    <x v="6475"/>
    <x v="17"/>
    <x v="6207"/>
    <x v="6"/>
    <x v="6475"/>
    <x v="1"/>
    <x v="14"/>
    <x v="4"/>
    <x v="0"/>
    <x v="304"/>
    <x v="16"/>
    <x v="0"/>
    <x v="5"/>
    <m/>
    <m/>
    <x v="4"/>
    <x v="3"/>
  </r>
  <r>
    <x v="6476"/>
    <x v="31"/>
    <x v="6208"/>
    <x v="12"/>
    <x v="6476"/>
    <x v="4"/>
    <x v="3"/>
    <x v="4"/>
    <x v="1"/>
    <x v="192"/>
    <x v="2"/>
    <x v="0"/>
    <x v="1"/>
    <m/>
    <m/>
    <x v="2"/>
    <x v="3"/>
  </r>
  <r>
    <x v="6477"/>
    <x v="2"/>
    <x v="6209"/>
    <x v="2"/>
    <x v="6477"/>
    <x v="0"/>
    <x v="4"/>
    <x v="1"/>
    <x v="0"/>
    <x v="211"/>
    <x v="13"/>
    <x v="0"/>
    <x v="7"/>
    <m/>
    <m/>
    <x v="15"/>
    <x v="1"/>
  </r>
  <r>
    <x v="6478"/>
    <x v="36"/>
    <x v="6210"/>
    <x v="6"/>
    <x v="6478"/>
    <x v="3"/>
    <x v="3"/>
    <x v="0"/>
    <x v="0"/>
    <x v="191"/>
    <x v="10"/>
    <x v="1"/>
    <x v="6"/>
    <d v="2024-04-05T00:00:00"/>
    <d v="2024-09-02T00:00:00"/>
    <x v="0"/>
    <x v="3"/>
  </r>
  <r>
    <x v="6479"/>
    <x v="12"/>
    <x v="6211"/>
    <x v="9"/>
    <x v="6479"/>
    <x v="3"/>
    <x v="8"/>
    <x v="1"/>
    <x v="1"/>
    <x v="265"/>
    <x v="15"/>
    <x v="1"/>
    <x v="2"/>
    <d v="2024-06-11T00:00:00"/>
    <d v="2024-12-04T00:00:00"/>
    <x v="26"/>
    <x v="3"/>
  </r>
  <r>
    <x v="6480"/>
    <x v="36"/>
    <x v="6212"/>
    <x v="6"/>
    <x v="6480"/>
    <x v="0"/>
    <x v="7"/>
    <x v="0"/>
    <x v="0"/>
    <x v="231"/>
    <x v="17"/>
    <x v="0"/>
    <x v="0"/>
    <m/>
    <m/>
    <x v="17"/>
    <x v="3"/>
  </r>
  <r>
    <x v="6481"/>
    <x v="4"/>
    <x v="6213"/>
    <x v="1"/>
    <x v="6481"/>
    <x v="5"/>
    <x v="19"/>
    <x v="4"/>
    <x v="0"/>
    <x v="199"/>
    <x v="13"/>
    <x v="1"/>
    <x v="2"/>
    <d v="2024-08-24T00:00:00"/>
    <d v="2024-10-03T00:00:00"/>
    <x v="23"/>
    <x v="0"/>
  </r>
  <r>
    <x v="6482"/>
    <x v="33"/>
    <x v="6214"/>
    <x v="0"/>
    <x v="6482"/>
    <x v="4"/>
    <x v="7"/>
    <x v="2"/>
    <x v="1"/>
    <x v="136"/>
    <x v="15"/>
    <x v="1"/>
    <x v="7"/>
    <d v="2023-05-15T00:00:00"/>
    <d v="2024-09-11T00:00:00"/>
    <x v="11"/>
    <x v="0"/>
  </r>
  <r>
    <x v="6483"/>
    <x v="33"/>
    <x v="6215"/>
    <x v="0"/>
    <x v="6483"/>
    <x v="3"/>
    <x v="1"/>
    <x v="4"/>
    <x v="1"/>
    <x v="166"/>
    <x v="5"/>
    <x v="0"/>
    <x v="2"/>
    <m/>
    <m/>
    <x v="2"/>
    <x v="0"/>
  </r>
  <r>
    <x v="6484"/>
    <x v="29"/>
    <x v="6216"/>
    <x v="4"/>
    <x v="6484"/>
    <x v="5"/>
    <x v="4"/>
    <x v="3"/>
    <x v="0"/>
    <x v="309"/>
    <x v="11"/>
    <x v="1"/>
    <x v="5"/>
    <d v="2023-05-13T00:00:00"/>
    <d v="2023-10-07T00:00:00"/>
    <x v="6"/>
    <x v="3"/>
  </r>
  <r>
    <x v="6485"/>
    <x v="21"/>
    <x v="6217"/>
    <x v="10"/>
    <x v="6485"/>
    <x v="0"/>
    <x v="15"/>
    <x v="4"/>
    <x v="0"/>
    <x v="59"/>
    <x v="11"/>
    <x v="1"/>
    <x v="2"/>
    <d v="2023-06-11T00:00:00"/>
    <d v="2023-09-02T00:00:00"/>
    <x v="18"/>
    <x v="3"/>
  </r>
  <r>
    <x v="6486"/>
    <x v="21"/>
    <x v="6218"/>
    <x v="10"/>
    <x v="6486"/>
    <x v="3"/>
    <x v="19"/>
    <x v="3"/>
    <x v="0"/>
    <x v="5"/>
    <x v="1"/>
    <x v="0"/>
    <x v="2"/>
    <m/>
    <m/>
    <x v="32"/>
    <x v="3"/>
  </r>
  <r>
    <x v="6487"/>
    <x v="21"/>
    <x v="6219"/>
    <x v="10"/>
    <x v="6487"/>
    <x v="2"/>
    <x v="14"/>
    <x v="0"/>
    <x v="0"/>
    <x v="230"/>
    <x v="13"/>
    <x v="0"/>
    <x v="6"/>
    <m/>
    <m/>
    <x v="14"/>
    <x v="3"/>
  </r>
  <r>
    <x v="6488"/>
    <x v="3"/>
    <x v="6220"/>
    <x v="3"/>
    <x v="6488"/>
    <x v="3"/>
    <x v="0"/>
    <x v="0"/>
    <x v="0"/>
    <x v="412"/>
    <x v="13"/>
    <x v="0"/>
    <x v="2"/>
    <m/>
    <m/>
    <x v="22"/>
    <x v="2"/>
  </r>
  <r>
    <x v="6489"/>
    <x v="13"/>
    <x v="6221"/>
    <x v="10"/>
    <x v="6489"/>
    <x v="3"/>
    <x v="0"/>
    <x v="3"/>
    <x v="0"/>
    <x v="83"/>
    <x v="0"/>
    <x v="1"/>
    <x v="9"/>
    <d v="2023-07-29T00:00:00"/>
    <d v="2024-10-18T00:00:00"/>
    <x v="23"/>
    <x v="3"/>
  </r>
  <r>
    <x v="6490"/>
    <x v="14"/>
    <x v="6222"/>
    <x v="11"/>
    <x v="6490"/>
    <x v="1"/>
    <x v="19"/>
    <x v="3"/>
    <x v="1"/>
    <x v="190"/>
    <x v="13"/>
    <x v="0"/>
    <x v="10"/>
    <m/>
    <m/>
    <x v="27"/>
    <x v="2"/>
  </r>
  <r>
    <x v="6491"/>
    <x v="36"/>
    <x v="6223"/>
    <x v="6"/>
    <x v="6491"/>
    <x v="4"/>
    <x v="19"/>
    <x v="3"/>
    <x v="1"/>
    <x v="62"/>
    <x v="1"/>
    <x v="1"/>
    <x v="8"/>
    <d v="2023-07-13T00:00:00"/>
    <d v="2023-12-07T00:00:00"/>
    <x v="6"/>
    <x v="3"/>
  </r>
  <r>
    <x v="6492"/>
    <x v="6"/>
    <x v="6224"/>
    <x v="5"/>
    <x v="6492"/>
    <x v="5"/>
    <x v="18"/>
    <x v="2"/>
    <x v="1"/>
    <x v="178"/>
    <x v="13"/>
    <x v="0"/>
    <x v="2"/>
    <m/>
    <m/>
    <x v="34"/>
    <x v="3"/>
  </r>
  <r>
    <x v="6493"/>
    <x v="0"/>
    <x v="6225"/>
    <x v="0"/>
    <x v="6493"/>
    <x v="2"/>
    <x v="0"/>
    <x v="1"/>
    <x v="0"/>
    <x v="95"/>
    <x v="1"/>
    <x v="0"/>
    <x v="6"/>
    <m/>
    <m/>
    <x v="20"/>
    <x v="0"/>
  </r>
  <r>
    <x v="6494"/>
    <x v="18"/>
    <x v="6226"/>
    <x v="9"/>
    <x v="6494"/>
    <x v="0"/>
    <x v="17"/>
    <x v="2"/>
    <x v="0"/>
    <x v="260"/>
    <x v="14"/>
    <x v="0"/>
    <x v="6"/>
    <m/>
    <m/>
    <x v="24"/>
    <x v="3"/>
  </r>
  <r>
    <x v="6495"/>
    <x v="26"/>
    <x v="6227"/>
    <x v="7"/>
    <x v="6495"/>
    <x v="4"/>
    <x v="11"/>
    <x v="3"/>
    <x v="0"/>
    <x v="116"/>
    <x v="0"/>
    <x v="0"/>
    <x v="8"/>
    <m/>
    <m/>
    <x v="17"/>
    <x v="3"/>
  </r>
  <r>
    <x v="6496"/>
    <x v="34"/>
    <x v="6228"/>
    <x v="5"/>
    <x v="6496"/>
    <x v="2"/>
    <x v="4"/>
    <x v="3"/>
    <x v="1"/>
    <x v="314"/>
    <x v="6"/>
    <x v="0"/>
    <x v="3"/>
    <m/>
    <m/>
    <x v="24"/>
    <x v="3"/>
  </r>
  <r>
    <x v="6497"/>
    <x v="33"/>
    <x v="6229"/>
    <x v="0"/>
    <x v="6497"/>
    <x v="0"/>
    <x v="8"/>
    <x v="1"/>
    <x v="0"/>
    <x v="206"/>
    <x v="17"/>
    <x v="1"/>
    <x v="1"/>
    <d v="2024-07-12T00:00:00"/>
    <d v="2025-02-24T00:00:00"/>
    <x v="36"/>
    <x v="0"/>
  </r>
  <r>
    <x v="6498"/>
    <x v="17"/>
    <x v="6230"/>
    <x v="6"/>
    <x v="6498"/>
    <x v="4"/>
    <x v="15"/>
    <x v="3"/>
    <x v="0"/>
    <x v="260"/>
    <x v="14"/>
    <x v="0"/>
    <x v="1"/>
    <m/>
    <m/>
    <x v="27"/>
    <x v="3"/>
  </r>
  <r>
    <x v="6499"/>
    <x v="36"/>
    <x v="6231"/>
    <x v="6"/>
    <x v="6499"/>
    <x v="4"/>
    <x v="7"/>
    <x v="4"/>
    <x v="1"/>
    <x v="9"/>
    <x v="0"/>
    <x v="0"/>
    <x v="8"/>
    <m/>
    <m/>
    <x v="0"/>
    <x v="3"/>
  </r>
  <r>
    <x v="6500"/>
    <x v="10"/>
    <x v="6232"/>
    <x v="2"/>
    <x v="6500"/>
    <x v="0"/>
    <x v="19"/>
    <x v="0"/>
    <x v="0"/>
    <x v="128"/>
    <x v="5"/>
    <x v="1"/>
    <x v="6"/>
    <d v="2024-11-19T00:00:00"/>
    <d v="2025-01-18T00:00:00"/>
    <x v="31"/>
    <x v="1"/>
  </r>
  <r>
    <x v="6501"/>
    <x v="26"/>
    <x v="6233"/>
    <x v="7"/>
    <x v="6501"/>
    <x v="5"/>
    <x v="1"/>
    <x v="4"/>
    <x v="1"/>
    <x v="416"/>
    <x v="12"/>
    <x v="0"/>
    <x v="8"/>
    <m/>
    <m/>
    <x v="18"/>
    <x v="3"/>
  </r>
  <r>
    <x v="6502"/>
    <x v="27"/>
    <x v="6234"/>
    <x v="3"/>
    <x v="6502"/>
    <x v="3"/>
    <x v="13"/>
    <x v="3"/>
    <x v="0"/>
    <x v="244"/>
    <x v="7"/>
    <x v="1"/>
    <x v="11"/>
    <d v="2024-09-08T00:00:00"/>
    <d v="2025-02-17T00:00:00"/>
    <x v="2"/>
    <x v="2"/>
  </r>
  <r>
    <x v="6503"/>
    <x v="16"/>
    <x v="6235"/>
    <x v="1"/>
    <x v="6503"/>
    <x v="4"/>
    <x v="12"/>
    <x v="0"/>
    <x v="0"/>
    <x v="356"/>
    <x v="4"/>
    <x v="1"/>
    <x v="11"/>
    <d v="2024-06-25T00:00:00"/>
    <d v="2024-10-26T00:00:00"/>
    <x v="12"/>
    <x v="0"/>
  </r>
  <r>
    <x v="6504"/>
    <x v="10"/>
    <x v="6236"/>
    <x v="2"/>
    <x v="6504"/>
    <x v="1"/>
    <x v="18"/>
    <x v="4"/>
    <x v="0"/>
    <x v="247"/>
    <x v="8"/>
    <x v="1"/>
    <x v="4"/>
    <d v="2024-04-03T00:00:00"/>
    <d v="2024-12-15T00:00:00"/>
    <x v="19"/>
    <x v="1"/>
  </r>
  <r>
    <x v="6505"/>
    <x v="15"/>
    <x v="6237"/>
    <x v="1"/>
    <x v="6505"/>
    <x v="3"/>
    <x v="4"/>
    <x v="0"/>
    <x v="1"/>
    <x v="191"/>
    <x v="12"/>
    <x v="0"/>
    <x v="10"/>
    <m/>
    <m/>
    <x v="19"/>
    <x v="0"/>
  </r>
  <r>
    <x v="6506"/>
    <x v="32"/>
    <x v="6238"/>
    <x v="11"/>
    <x v="6506"/>
    <x v="2"/>
    <x v="15"/>
    <x v="4"/>
    <x v="0"/>
    <x v="224"/>
    <x v="17"/>
    <x v="0"/>
    <x v="0"/>
    <m/>
    <m/>
    <x v="5"/>
    <x v="2"/>
  </r>
  <r>
    <x v="6507"/>
    <x v="37"/>
    <x v="6239"/>
    <x v="5"/>
    <x v="6507"/>
    <x v="4"/>
    <x v="17"/>
    <x v="1"/>
    <x v="1"/>
    <x v="36"/>
    <x v="4"/>
    <x v="1"/>
    <x v="0"/>
    <d v="2024-03-02T00:00:00"/>
    <d v="2024-11-26T00:00:00"/>
    <x v="0"/>
    <x v="3"/>
  </r>
  <r>
    <x v="6508"/>
    <x v="15"/>
    <x v="2167"/>
    <x v="1"/>
    <x v="6508"/>
    <x v="2"/>
    <x v="14"/>
    <x v="4"/>
    <x v="1"/>
    <x v="308"/>
    <x v="6"/>
    <x v="0"/>
    <x v="10"/>
    <m/>
    <m/>
    <x v="26"/>
    <x v="0"/>
  </r>
  <r>
    <x v="6509"/>
    <x v="8"/>
    <x v="6240"/>
    <x v="7"/>
    <x v="6509"/>
    <x v="1"/>
    <x v="1"/>
    <x v="4"/>
    <x v="1"/>
    <x v="346"/>
    <x v="16"/>
    <x v="1"/>
    <x v="11"/>
    <d v="2023-04-20T00:00:00"/>
    <d v="2024-12-17T00:00:00"/>
    <x v="1"/>
    <x v="3"/>
  </r>
  <r>
    <x v="6510"/>
    <x v="26"/>
    <x v="6241"/>
    <x v="7"/>
    <x v="6510"/>
    <x v="4"/>
    <x v="7"/>
    <x v="4"/>
    <x v="0"/>
    <x v="379"/>
    <x v="19"/>
    <x v="0"/>
    <x v="8"/>
    <m/>
    <m/>
    <x v="15"/>
    <x v="3"/>
  </r>
  <r>
    <x v="6511"/>
    <x v="22"/>
    <x v="6242"/>
    <x v="11"/>
    <x v="6511"/>
    <x v="1"/>
    <x v="12"/>
    <x v="1"/>
    <x v="1"/>
    <x v="383"/>
    <x v="16"/>
    <x v="0"/>
    <x v="2"/>
    <m/>
    <m/>
    <x v="11"/>
    <x v="2"/>
  </r>
  <r>
    <x v="6512"/>
    <x v="33"/>
    <x v="6243"/>
    <x v="0"/>
    <x v="6512"/>
    <x v="4"/>
    <x v="19"/>
    <x v="4"/>
    <x v="0"/>
    <x v="418"/>
    <x v="5"/>
    <x v="0"/>
    <x v="2"/>
    <m/>
    <m/>
    <x v="34"/>
    <x v="0"/>
  </r>
  <r>
    <x v="6513"/>
    <x v="12"/>
    <x v="6244"/>
    <x v="9"/>
    <x v="6513"/>
    <x v="2"/>
    <x v="16"/>
    <x v="4"/>
    <x v="1"/>
    <x v="287"/>
    <x v="11"/>
    <x v="1"/>
    <x v="11"/>
    <d v="2023-04-12T00:00:00"/>
    <d v="2023-10-28T00:00:00"/>
    <x v="22"/>
    <x v="3"/>
  </r>
  <r>
    <x v="6514"/>
    <x v="26"/>
    <x v="6245"/>
    <x v="7"/>
    <x v="6514"/>
    <x v="3"/>
    <x v="6"/>
    <x v="2"/>
    <x v="0"/>
    <x v="232"/>
    <x v="7"/>
    <x v="1"/>
    <x v="8"/>
    <d v="2023-08-19T00:00:00"/>
    <d v="2024-03-08T00:00:00"/>
    <x v="35"/>
    <x v="3"/>
  </r>
  <r>
    <x v="6515"/>
    <x v="34"/>
    <x v="1883"/>
    <x v="5"/>
    <x v="6515"/>
    <x v="3"/>
    <x v="3"/>
    <x v="3"/>
    <x v="1"/>
    <x v="283"/>
    <x v="13"/>
    <x v="0"/>
    <x v="1"/>
    <m/>
    <m/>
    <x v="20"/>
    <x v="3"/>
  </r>
  <r>
    <x v="6516"/>
    <x v="18"/>
    <x v="6246"/>
    <x v="9"/>
    <x v="6516"/>
    <x v="5"/>
    <x v="1"/>
    <x v="2"/>
    <x v="1"/>
    <x v="20"/>
    <x v="9"/>
    <x v="0"/>
    <x v="6"/>
    <m/>
    <m/>
    <x v="19"/>
    <x v="3"/>
  </r>
  <r>
    <x v="6517"/>
    <x v="37"/>
    <x v="6247"/>
    <x v="5"/>
    <x v="6517"/>
    <x v="1"/>
    <x v="10"/>
    <x v="3"/>
    <x v="1"/>
    <x v="238"/>
    <x v="13"/>
    <x v="0"/>
    <x v="6"/>
    <m/>
    <m/>
    <x v="5"/>
    <x v="3"/>
  </r>
  <r>
    <x v="6518"/>
    <x v="16"/>
    <x v="6248"/>
    <x v="1"/>
    <x v="6518"/>
    <x v="4"/>
    <x v="12"/>
    <x v="1"/>
    <x v="1"/>
    <x v="153"/>
    <x v="4"/>
    <x v="1"/>
    <x v="0"/>
    <d v="2024-05-04T00:00:00"/>
    <d v="2024-10-02T00:00:00"/>
    <x v="25"/>
    <x v="0"/>
  </r>
  <r>
    <x v="6519"/>
    <x v="22"/>
    <x v="6249"/>
    <x v="11"/>
    <x v="6519"/>
    <x v="4"/>
    <x v="7"/>
    <x v="1"/>
    <x v="1"/>
    <x v="311"/>
    <x v="9"/>
    <x v="1"/>
    <x v="11"/>
    <d v="2023-11-22T00:00:00"/>
    <d v="2024-08-09T00:00:00"/>
    <x v="24"/>
    <x v="2"/>
  </r>
  <r>
    <x v="6520"/>
    <x v="12"/>
    <x v="6250"/>
    <x v="9"/>
    <x v="6520"/>
    <x v="3"/>
    <x v="1"/>
    <x v="0"/>
    <x v="0"/>
    <x v="95"/>
    <x v="6"/>
    <x v="1"/>
    <x v="10"/>
    <d v="2023-09-30T00:00:00"/>
    <d v="2024-03-18T00:00:00"/>
    <x v="18"/>
    <x v="3"/>
  </r>
  <r>
    <x v="6521"/>
    <x v="8"/>
    <x v="6251"/>
    <x v="7"/>
    <x v="6521"/>
    <x v="5"/>
    <x v="18"/>
    <x v="0"/>
    <x v="1"/>
    <x v="67"/>
    <x v="10"/>
    <x v="1"/>
    <x v="9"/>
    <d v="2023-05-05T00:00:00"/>
    <d v="2024-10-04T00:00:00"/>
    <x v="15"/>
    <x v="3"/>
  </r>
  <r>
    <x v="6522"/>
    <x v="36"/>
    <x v="6252"/>
    <x v="6"/>
    <x v="6522"/>
    <x v="2"/>
    <x v="4"/>
    <x v="0"/>
    <x v="0"/>
    <x v="332"/>
    <x v="13"/>
    <x v="1"/>
    <x v="4"/>
    <d v="2023-03-06T00:00:00"/>
    <d v="2023-11-29T00:00:00"/>
    <x v="4"/>
    <x v="3"/>
  </r>
  <r>
    <x v="6523"/>
    <x v="27"/>
    <x v="6253"/>
    <x v="3"/>
    <x v="6523"/>
    <x v="3"/>
    <x v="17"/>
    <x v="4"/>
    <x v="0"/>
    <x v="275"/>
    <x v="4"/>
    <x v="1"/>
    <x v="2"/>
    <d v="2023-09-07T00:00:00"/>
    <d v="2024-06-13T00:00:00"/>
    <x v="36"/>
    <x v="2"/>
  </r>
  <r>
    <x v="6524"/>
    <x v="38"/>
    <x v="6254"/>
    <x v="0"/>
    <x v="6524"/>
    <x v="4"/>
    <x v="3"/>
    <x v="0"/>
    <x v="0"/>
    <x v="401"/>
    <x v="16"/>
    <x v="1"/>
    <x v="3"/>
    <d v="2024-05-24T00:00:00"/>
    <d v="2025-01-21T00:00:00"/>
    <x v="5"/>
    <x v="0"/>
  </r>
  <r>
    <x v="6525"/>
    <x v="12"/>
    <x v="6255"/>
    <x v="9"/>
    <x v="6525"/>
    <x v="2"/>
    <x v="11"/>
    <x v="3"/>
    <x v="0"/>
    <x v="55"/>
    <x v="11"/>
    <x v="0"/>
    <x v="6"/>
    <m/>
    <m/>
    <x v="32"/>
    <x v="3"/>
  </r>
  <r>
    <x v="6526"/>
    <x v="31"/>
    <x v="6256"/>
    <x v="12"/>
    <x v="6526"/>
    <x v="3"/>
    <x v="7"/>
    <x v="0"/>
    <x v="0"/>
    <x v="374"/>
    <x v="7"/>
    <x v="1"/>
    <x v="2"/>
    <d v="2023-03-30T00:00:00"/>
    <d v="2023-09-05T00:00:00"/>
    <x v="3"/>
    <x v="3"/>
  </r>
  <r>
    <x v="6527"/>
    <x v="12"/>
    <x v="6257"/>
    <x v="9"/>
    <x v="6527"/>
    <x v="0"/>
    <x v="6"/>
    <x v="0"/>
    <x v="1"/>
    <x v="5"/>
    <x v="0"/>
    <x v="1"/>
    <x v="6"/>
    <d v="2024-08-14T00:00:00"/>
    <d v="2024-08-30T00:00:00"/>
    <x v="4"/>
    <x v="3"/>
  </r>
  <r>
    <x v="6528"/>
    <x v="29"/>
    <x v="6258"/>
    <x v="4"/>
    <x v="6528"/>
    <x v="1"/>
    <x v="11"/>
    <x v="1"/>
    <x v="1"/>
    <x v="263"/>
    <x v="8"/>
    <x v="0"/>
    <x v="2"/>
    <m/>
    <m/>
    <x v="10"/>
    <x v="3"/>
  </r>
  <r>
    <x v="6529"/>
    <x v="16"/>
    <x v="6259"/>
    <x v="1"/>
    <x v="6529"/>
    <x v="0"/>
    <x v="3"/>
    <x v="3"/>
    <x v="0"/>
    <x v="146"/>
    <x v="0"/>
    <x v="0"/>
    <x v="5"/>
    <m/>
    <m/>
    <x v="17"/>
    <x v="0"/>
  </r>
  <r>
    <x v="6530"/>
    <x v="21"/>
    <x v="6260"/>
    <x v="10"/>
    <x v="6530"/>
    <x v="0"/>
    <x v="12"/>
    <x v="2"/>
    <x v="0"/>
    <x v="170"/>
    <x v="9"/>
    <x v="0"/>
    <x v="6"/>
    <m/>
    <m/>
    <x v="23"/>
    <x v="3"/>
  </r>
  <r>
    <x v="6531"/>
    <x v="21"/>
    <x v="6261"/>
    <x v="10"/>
    <x v="6531"/>
    <x v="3"/>
    <x v="14"/>
    <x v="1"/>
    <x v="0"/>
    <x v="23"/>
    <x v="12"/>
    <x v="0"/>
    <x v="5"/>
    <m/>
    <m/>
    <x v="13"/>
    <x v="3"/>
  </r>
  <r>
    <x v="6532"/>
    <x v="17"/>
    <x v="2511"/>
    <x v="6"/>
    <x v="6532"/>
    <x v="2"/>
    <x v="5"/>
    <x v="3"/>
    <x v="1"/>
    <x v="375"/>
    <x v="8"/>
    <x v="0"/>
    <x v="11"/>
    <m/>
    <m/>
    <x v="17"/>
    <x v="3"/>
  </r>
  <r>
    <x v="6533"/>
    <x v="16"/>
    <x v="6262"/>
    <x v="1"/>
    <x v="6533"/>
    <x v="4"/>
    <x v="9"/>
    <x v="2"/>
    <x v="1"/>
    <x v="19"/>
    <x v="8"/>
    <x v="1"/>
    <x v="10"/>
    <d v="2024-11-03T00:00:00"/>
    <d v="2025-02-04T00:00:00"/>
    <x v="29"/>
    <x v="0"/>
  </r>
  <r>
    <x v="6534"/>
    <x v="15"/>
    <x v="6263"/>
    <x v="1"/>
    <x v="6534"/>
    <x v="0"/>
    <x v="7"/>
    <x v="1"/>
    <x v="1"/>
    <x v="72"/>
    <x v="0"/>
    <x v="0"/>
    <x v="10"/>
    <m/>
    <m/>
    <x v="21"/>
    <x v="0"/>
  </r>
  <r>
    <x v="6535"/>
    <x v="36"/>
    <x v="6264"/>
    <x v="6"/>
    <x v="6535"/>
    <x v="3"/>
    <x v="7"/>
    <x v="2"/>
    <x v="1"/>
    <x v="175"/>
    <x v="18"/>
    <x v="1"/>
    <x v="11"/>
    <d v="2024-03-23T00:00:00"/>
    <d v="2024-04-30T00:00:00"/>
    <x v="15"/>
    <x v="3"/>
  </r>
  <r>
    <x v="6536"/>
    <x v="2"/>
    <x v="6265"/>
    <x v="2"/>
    <x v="6536"/>
    <x v="3"/>
    <x v="14"/>
    <x v="3"/>
    <x v="0"/>
    <x v="83"/>
    <x v="0"/>
    <x v="1"/>
    <x v="8"/>
    <d v="2024-09-05T00:00:00"/>
    <d v="2024-11-30T00:00:00"/>
    <x v="16"/>
    <x v="1"/>
  </r>
  <r>
    <x v="6537"/>
    <x v="21"/>
    <x v="6266"/>
    <x v="10"/>
    <x v="6537"/>
    <x v="2"/>
    <x v="7"/>
    <x v="0"/>
    <x v="1"/>
    <x v="135"/>
    <x v="6"/>
    <x v="0"/>
    <x v="5"/>
    <m/>
    <m/>
    <x v="21"/>
    <x v="3"/>
  </r>
  <r>
    <x v="6538"/>
    <x v="9"/>
    <x v="6267"/>
    <x v="8"/>
    <x v="6538"/>
    <x v="5"/>
    <x v="9"/>
    <x v="3"/>
    <x v="1"/>
    <x v="124"/>
    <x v="6"/>
    <x v="1"/>
    <x v="6"/>
    <d v="2024-02-10T00:00:00"/>
    <d v="2024-11-30T00:00:00"/>
    <x v="21"/>
    <x v="3"/>
  </r>
  <r>
    <x v="6539"/>
    <x v="19"/>
    <x v="6268"/>
    <x v="7"/>
    <x v="6539"/>
    <x v="3"/>
    <x v="7"/>
    <x v="3"/>
    <x v="1"/>
    <x v="228"/>
    <x v="7"/>
    <x v="1"/>
    <x v="3"/>
    <d v="2024-01-03T00:00:00"/>
    <d v="2024-02-22T00:00:00"/>
    <x v="30"/>
    <x v="3"/>
  </r>
  <r>
    <x v="6540"/>
    <x v="15"/>
    <x v="6269"/>
    <x v="1"/>
    <x v="6540"/>
    <x v="4"/>
    <x v="10"/>
    <x v="2"/>
    <x v="0"/>
    <x v="116"/>
    <x v="10"/>
    <x v="1"/>
    <x v="6"/>
    <d v="2024-02-03T00:00:00"/>
    <d v="2025-02-21T00:00:00"/>
    <x v="15"/>
    <x v="0"/>
  </r>
  <r>
    <x v="6541"/>
    <x v="38"/>
    <x v="6270"/>
    <x v="0"/>
    <x v="6541"/>
    <x v="2"/>
    <x v="19"/>
    <x v="2"/>
    <x v="1"/>
    <x v="176"/>
    <x v="1"/>
    <x v="1"/>
    <x v="5"/>
    <d v="2023-09-15T00:00:00"/>
    <d v="2024-01-17T00:00:00"/>
    <x v="30"/>
    <x v="0"/>
  </r>
  <r>
    <x v="6542"/>
    <x v="4"/>
    <x v="6271"/>
    <x v="1"/>
    <x v="6542"/>
    <x v="0"/>
    <x v="18"/>
    <x v="3"/>
    <x v="0"/>
    <x v="319"/>
    <x v="12"/>
    <x v="1"/>
    <x v="4"/>
    <d v="2023-07-10T00:00:00"/>
    <d v="2023-09-06T00:00:00"/>
    <x v="27"/>
    <x v="0"/>
  </r>
  <r>
    <x v="6543"/>
    <x v="35"/>
    <x v="6272"/>
    <x v="2"/>
    <x v="6543"/>
    <x v="0"/>
    <x v="13"/>
    <x v="2"/>
    <x v="0"/>
    <x v="26"/>
    <x v="7"/>
    <x v="0"/>
    <x v="0"/>
    <m/>
    <m/>
    <x v="16"/>
    <x v="1"/>
  </r>
  <r>
    <x v="6544"/>
    <x v="15"/>
    <x v="6273"/>
    <x v="1"/>
    <x v="6544"/>
    <x v="5"/>
    <x v="6"/>
    <x v="1"/>
    <x v="1"/>
    <x v="342"/>
    <x v="13"/>
    <x v="0"/>
    <x v="0"/>
    <m/>
    <m/>
    <x v="18"/>
    <x v="0"/>
  </r>
  <r>
    <x v="6545"/>
    <x v="27"/>
    <x v="6274"/>
    <x v="3"/>
    <x v="6545"/>
    <x v="1"/>
    <x v="9"/>
    <x v="4"/>
    <x v="0"/>
    <x v="241"/>
    <x v="13"/>
    <x v="1"/>
    <x v="8"/>
    <d v="2024-01-29T00:00:00"/>
    <d v="2025-01-06T00:00:00"/>
    <x v="1"/>
    <x v="2"/>
  </r>
  <r>
    <x v="6546"/>
    <x v="36"/>
    <x v="503"/>
    <x v="6"/>
    <x v="6546"/>
    <x v="0"/>
    <x v="13"/>
    <x v="1"/>
    <x v="0"/>
    <x v="234"/>
    <x v="14"/>
    <x v="0"/>
    <x v="7"/>
    <m/>
    <m/>
    <x v="16"/>
    <x v="3"/>
  </r>
  <r>
    <x v="6547"/>
    <x v="13"/>
    <x v="6275"/>
    <x v="10"/>
    <x v="6547"/>
    <x v="0"/>
    <x v="6"/>
    <x v="0"/>
    <x v="0"/>
    <x v="209"/>
    <x v="1"/>
    <x v="0"/>
    <x v="7"/>
    <m/>
    <m/>
    <x v="17"/>
    <x v="3"/>
  </r>
  <r>
    <x v="6548"/>
    <x v="2"/>
    <x v="6276"/>
    <x v="2"/>
    <x v="6548"/>
    <x v="1"/>
    <x v="11"/>
    <x v="2"/>
    <x v="0"/>
    <x v="201"/>
    <x v="11"/>
    <x v="0"/>
    <x v="5"/>
    <m/>
    <m/>
    <x v="22"/>
    <x v="1"/>
  </r>
  <r>
    <x v="6549"/>
    <x v="1"/>
    <x v="6277"/>
    <x v="1"/>
    <x v="6549"/>
    <x v="3"/>
    <x v="1"/>
    <x v="4"/>
    <x v="1"/>
    <x v="233"/>
    <x v="1"/>
    <x v="0"/>
    <x v="7"/>
    <m/>
    <m/>
    <x v="14"/>
    <x v="0"/>
  </r>
  <r>
    <x v="6550"/>
    <x v="7"/>
    <x v="6278"/>
    <x v="6"/>
    <x v="6550"/>
    <x v="0"/>
    <x v="5"/>
    <x v="1"/>
    <x v="1"/>
    <x v="343"/>
    <x v="16"/>
    <x v="0"/>
    <x v="5"/>
    <m/>
    <m/>
    <x v="29"/>
    <x v="3"/>
  </r>
  <r>
    <x v="6551"/>
    <x v="36"/>
    <x v="6279"/>
    <x v="6"/>
    <x v="6551"/>
    <x v="3"/>
    <x v="4"/>
    <x v="1"/>
    <x v="1"/>
    <x v="359"/>
    <x v="1"/>
    <x v="0"/>
    <x v="1"/>
    <m/>
    <m/>
    <x v="6"/>
    <x v="3"/>
  </r>
  <r>
    <x v="6552"/>
    <x v="17"/>
    <x v="6280"/>
    <x v="6"/>
    <x v="6552"/>
    <x v="3"/>
    <x v="5"/>
    <x v="4"/>
    <x v="0"/>
    <x v="116"/>
    <x v="13"/>
    <x v="0"/>
    <x v="8"/>
    <m/>
    <m/>
    <x v="16"/>
    <x v="3"/>
  </r>
  <r>
    <x v="6553"/>
    <x v="15"/>
    <x v="6281"/>
    <x v="1"/>
    <x v="6553"/>
    <x v="4"/>
    <x v="2"/>
    <x v="1"/>
    <x v="1"/>
    <x v="41"/>
    <x v="19"/>
    <x v="0"/>
    <x v="4"/>
    <m/>
    <m/>
    <x v="29"/>
    <x v="0"/>
  </r>
  <r>
    <x v="6554"/>
    <x v="19"/>
    <x v="6282"/>
    <x v="7"/>
    <x v="6554"/>
    <x v="4"/>
    <x v="16"/>
    <x v="4"/>
    <x v="0"/>
    <x v="35"/>
    <x v="4"/>
    <x v="0"/>
    <x v="9"/>
    <m/>
    <m/>
    <x v="27"/>
    <x v="3"/>
  </r>
  <r>
    <x v="6555"/>
    <x v="0"/>
    <x v="6283"/>
    <x v="0"/>
    <x v="6555"/>
    <x v="2"/>
    <x v="13"/>
    <x v="2"/>
    <x v="1"/>
    <x v="128"/>
    <x v="4"/>
    <x v="0"/>
    <x v="8"/>
    <m/>
    <m/>
    <x v="14"/>
    <x v="0"/>
  </r>
  <r>
    <x v="6556"/>
    <x v="24"/>
    <x v="3753"/>
    <x v="3"/>
    <x v="6556"/>
    <x v="3"/>
    <x v="13"/>
    <x v="3"/>
    <x v="0"/>
    <x v="7"/>
    <x v="18"/>
    <x v="1"/>
    <x v="1"/>
    <d v="2025-01-06T00:00:00"/>
    <d v="2025-02-06T00:00:00"/>
    <x v="8"/>
    <x v="2"/>
  </r>
  <r>
    <x v="6557"/>
    <x v="15"/>
    <x v="6284"/>
    <x v="1"/>
    <x v="6557"/>
    <x v="2"/>
    <x v="3"/>
    <x v="0"/>
    <x v="1"/>
    <x v="245"/>
    <x v="14"/>
    <x v="0"/>
    <x v="0"/>
    <m/>
    <m/>
    <x v="22"/>
    <x v="0"/>
  </r>
  <r>
    <x v="6558"/>
    <x v="35"/>
    <x v="6285"/>
    <x v="2"/>
    <x v="6558"/>
    <x v="5"/>
    <x v="15"/>
    <x v="0"/>
    <x v="1"/>
    <x v="268"/>
    <x v="15"/>
    <x v="1"/>
    <x v="10"/>
    <d v="2024-02-10T00:00:00"/>
    <d v="2024-04-23T00:00:00"/>
    <x v="17"/>
    <x v="1"/>
  </r>
  <r>
    <x v="6559"/>
    <x v="36"/>
    <x v="6286"/>
    <x v="6"/>
    <x v="6559"/>
    <x v="4"/>
    <x v="9"/>
    <x v="0"/>
    <x v="0"/>
    <x v="332"/>
    <x v="10"/>
    <x v="1"/>
    <x v="10"/>
    <d v="2024-08-02T00:00:00"/>
    <d v="2025-02-09T00:00:00"/>
    <x v="18"/>
    <x v="3"/>
  </r>
  <r>
    <x v="6560"/>
    <x v="34"/>
    <x v="6287"/>
    <x v="5"/>
    <x v="6560"/>
    <x v="5"/>
    <x v="0"/>
    <x v="3"/>
    <x v="0"/>
    <x v="111"/>
    <x v="16"/>
    <x v="1"/>
    <x v="0"/>
    <d v="2024-03-22T00:00:00"/>
    <d v="2024-06-19T00:00:00"/>
    <x v="36"/>
    <x v="3"/>
  </r>
  <r>
    <x v="6561"/>
    <x v="24"/>
    <x v="6288"/>
    <x v="3"/>
    <x v="6561"/>
    <x v="2"/>
    <x v="18"/>
    <x v="4"/>
    <x v="1"/>
    <x v="83"/>
    <x v="2"/>
    <x v="0"/>
    <x v="7"/>
    <m/>
    <m/>
    <x v="11"/>
    <x v="2"/>
  </r>
  <r>
    <x v="6562"/>
    <x v="36"/>
    <x v="6289"/>
    <x v="6"/>
    <x v="6562"/>
    <x v="3"/>
    <x v="15"/>
    <x v="2"/>
    <x v="0"/>
    <x v="286"/>
    <x v="17"/>
    <x v="0"/>
    <x v="6"/>
    <m/>
    <m/>
    <x v="5"/>
    <x v="3"/>
  </r>
  <r>
    <x v="6563"/>
    <x v="15"/>
    <x v="6290"/>
    <x v="1"/>
    <x v="6563"/>
    <x v="4"/>
    <x v="17"/>
    <x v="2"/>
    <x v="0"/>
    <x v="334"/>
    <x v="6"/>
    <x v="1"/>
    <x v="10"/>
    <d v="2023-05-21T00:00:00"/>
    <d v="2024-07-21T00:00:00"/>
    <x v="18"/>
    <x v="0"/>
  </r>
  <r>
    <x v="6564"/>
    <x v="17"/>
    <x v="6291"/>
    <x v="6"/>
    <x v="6564"/>
    <x v="0"/>
    <x v="11"/>
    <x v="3"/>
    <x v="1"/>
    <x v="300"/>
    <x v="10"/>
    <x v="1"/>
    <x v="3"/>
    <d v="2023-11-02T00:00:00"/>
    <d v="2023-12-06T00:00:00"/>
    <x v="2"/>
    <x v="3"/>
  </r>
  <r>
    <x v="6565"/>
    <x v="26"/>
    <x v="6292"/>
    <x v="7"/>
    <x v="6565"/>
    <x v="3"/>
    <x v="19"/>
    <x v="0"/>
    <x v="0"/>
    <x v="261"/>
    <x v="10"/>
    <x v="1"/>
    <x v="8"/>
    <d v="2023-06-08T00:00:00"/>
    <d v="2024-06-18T00:00:00"/>
    <x v="13"/>
    <x v="3"/>
  </r>
  <r>
    <x v="6566"/>
    <x v="2"/>
    <x v="6293"/>
    <x v="2"/>
    <x v="6566"/>
    <x v="0"/>
    <x v="8"/>
    <x v="1"/>
    <x v="1"/>
    <x v="376"/>
    <x v="16"/>
    <x v="1"/>
    <x v="2"/>
    <d v="2023-04-22T00:00:00"/>
    <d v="2024-01-10T00:00:00"/>
    <x v="10"/>
    <x v="1"/>
  </r>
  <r>
    <x v="6567"/>
    <x v="34"/>
    <x v="6294"/>
    <x v="5"/>
    <x v="6567"/>
    <x v="4"/>
    <x v="5"/>
    <x v="3"/>
    <x v="0"/>
    <x v="331"/>
    <x v="7"/>
    <x v="1"/>
    <x v="10"/>
    <d v="2023-11-12T00:00:00"/>
    <d v="2024-12-26T00:00:00"/>
    <x v="19"/>
    <x v="3"/>
  </r>
  <r>
    <x v="6568"/>
    <x v="15"/>
    <x v="6295"/>
    <x v="1"/>
    <x v="6568"/>
    <x v="4"/>
    <x v="11"/>
    <x v="4"/>
    <x v="0"/>
    <x v="208"/>
    <x v="19"/>
    <x v="0"/>
    <x v="4"/>
    <m/>
    <m/>
    <x v="32"/>
    <x v="0"/>
  </r>
  <r>
    <x v="6569"/>
    <x v="9"/>
    <x v="6296"/>
    <x v="8"/>
    <x v="6569"/>
    <x v="1"/>
    <x v="2"/>
    <x v="4"/>
    <x v="0"/>
    <x v="190"/>
    <x v="17"/>
    <x v="0"/>
    <x v="2"/>
    <m/>
    <m/>
    <x v="31"/>
    <x v="3"/>
  </r>
  <r>
    <x v="6570"/>
    <x v="18"/>
    <x v="6297"/>
    <x v="9"/>
    <x v="6570"/>
    <x v="3"/>
    <x v="16"/>
    <x v="0"/>
    <x v="1"/>
    <x v="83"/>
    <x v="2"/>
    <x v="0"/>
    <x v="3"/>
    <m/>
    <m/>
    <x v="15"/>
    <x v="3"/>
  </r>
  <r>
    <x v="6571"/>
    <x v="12"/>
    <x v="6298"/>
    <x v="9"/>
    <x v="6571"/>
    <x v="0"/>
    <x v="6"/>
    <x v="0"/>
    <x v="0"/>
    <x v="354"/>
    <x v="13"/>
    <x v="0"/>
    <x v="7"/>
    <m/>
    <m/>
    <x v="34"/>
    <x v="3"/>
  </r>
  <r>
    <x v="6572"/>
    <x v="4"/>
    <x v="6299"/>
    <x v="1"/>
    <x v="6572"/>
    <x v="0"/>
    <x v="16"/>
    <x v="4"/>
    <x v="0"/>
    <x v="338"/>
    <x v="3"/>
    <x v="1"/>
    <x v="0"/>
    <d v="2023-03-23T00:00:00"/>
    <d v="2024-09-11T00:00:00"/>
    <x v="27"/>
    <x v="0"/>
  </r>
  <r>
    <x v="6573"/>
    <x v="12"/>
    <x v="6300"/>
    <x v="9"/>
    <x v="6573"/>
    <x v="4"/>
    <x v="17"/>
    <x v="1"/>
    <x v="0"/>
    <x v="277"/>
    <x v="15"/>
    <x v="1"/>
    <x v="10"/>
    <d v="2023-03-09T00:00:00"/>
    <d v="2023-07-13T00:00:00"/>
    <x v="13"/>
    <x v="3"/>
  </r>
  <r>
    <x v="6574"/>
    <x v="35"/>
    <x v="6301"/>
    <x v="2"/>
    <x v="6574"/>
    <x v="2"/>
    <x v="6"/>
    <x v="2"/>
    <x v="0"/>
    <x v="55"/>
    <x v="9"/>
    <x v="1"/>
    <x v="0"/>
    <d v="2023-11-07T00:00:00"/>
    <d v="2024-02-25T00:00:00"/>
    <x v="13"/>
    <x v="1"/>
  </r>
  <r>
    <x v="6575"/>
    <x v="30"/>
    <x v="6302"/>
    <x v="12"/>
    <x v="6575"/>
    <x v="0"/>
    <x v="0"/>
    <x v="2"/>
    <x v="0"/>
    <x v="15"/>
    <x v="19"/>
    <x v="0"/>
    <x v="10"/>
    <m/>
    <m/>
    <x v="21"/>
    <x v="3"/>
  </r>
  <r>
    <x v="6576"/>
    <x v="3"/>
    <x v="6303"/>
    <x v="3"/>
    <x v="6576"/>
    <x v="0"/>
    <x v="6"/>
    <x v="1"/>
    <x v="0"/>
    <x v="195"/>
    <x v="0"/>
    <x v="1"/>
    <x v="2"/>
    <d v="2023-03-06T00:00:00"/>
    <d v="2023-08-01T00:00:00"/>
    <x v="10"/>
    <x v="2"/>
  </r>
  <r>
    <x v="6577"/>
    <x v="2"/>
    <x v="6304"/>
    <x v="2"/>
    <x v="6577"/>
    <x v="4"/>
    <x v="9"/>
    <x v="0"/>
    <x v="1"/>
    <x v="405"/>
    <x v="3"/>
    <x v="1"/>
    <x v="10"/>
    <d v="2024-05-08T00:00:00"/>
    <d v="2024-12-08T00:00:00"/>
    <x v="29"/>
    <x v="1"/>
  </r>
  <r>
    <x v="6578"/>
    <x v="22"/>
    <x v="2290"/>
    <x v="11"/>
    <x v="6578"/>
    <x v="1"/>
    <x v="11"/>
    <x v="0"/>
    <x v="0"/>
    <x v="229"/>
    <x v="16"/>
    <x v="0"/>
    <x v="10"/>
    <m/>
    <m/>
    <x v="7"/>
    <x v="2"/>
  </r>
  <r>
    <x v="6579"/>
    <x v="35"/>
    <x v="6305"/>
    <x v="2"/>
    <x v="6579"/>
    <x v="2"/>
    <x v="7"/>
    <x v="0"/>
    <x v="0"/>
    <x v="11"/>
    <x v="3"/>
    <x v="1"/>
    <x v="5"/>
    <d v="2024-05-04T00:00:00"/>
    <d v="2025-02-12T00:00:00"/>
    <x v="19"/>
    <x v="1"/>
  </r>
  <r>
    <x v="6580"/>
    <x v="15"/>
    <x v="6306"/>
    <x v="1"/>
    <x v="6580"/>
    <x v="3"/>
    <x v="4"/>
    <x v="3"/>
    <x v="1"/>
    <x v="19"/>
    <x v="3"/>
    <x v="1"/>
    <x v="4"/>
    <d v="2025-01-22T00:00:00"/>
    <d v="2025-01-31T00:00:00"/>
    <x v="21"/>
    <x v="0"/>
  </r>
  <r>
    <x v="6581"/>
    <x v="37"/>
    <x v="6307"/>
    <x v="5"/>
    <x v="6581"/>
    <x v="0"/>
    <x v="12"/>
    <x v="1"/>
    <x v="1"/>
    <x v="287"/>
    <x v="2"/>
    <x v="0"/>
    <x v="4"/>
    <m/>
    <m/>
    <x v="24"/>
    <x v="3"/>
  </r>
  <r>
    <x v="6582"/>
    <x v="23"/>
    <x v="6308"/>
    <x v="9"/>
    <x v="6582"/>
    <x v="2"/>
    <x v="2"/>
    <x v="3"/>
    <x v="1"/>
    <x v="216"/>
    <x v="4"/>
    <x v="0"/>
    <x v="11"/>
    <m/>
    <m/>
    <x v="30"/>
    <x v="3"/>
  </r>
  <r>
    <x v="6583"/>
    <x v="3"/>
    <x v="6309"/>
    <x v="3"/>
    <x v="6583"/>
    <x v="4"/>
    <x v="13"/>
    <x v="2"/>
    <x v="0"/>
    <x v="231"/>
    <x v="17"/>
    <x v="0"/>
    <x v="4"/>
    <m/>
    <m/>
    <x v="2"/>
    <x v="2"/>
  </r>
  <r>
    <x v="6584"/>
    <x v="38"/>
    <x v="6310"/>
    <x v="0"/>
    <x v="6584"/>
    <x v="1"/>
    <x v="3"/>
    <x v="3"/>
    <x v="1"/>
    <x v="237"/>
    <x v="14"/>
    <x v="1"/>
    <x v="4"/>
    <d v="2023-04-13T00:00:00"/>
    <d v="2023-08-11T00:00:00"/>
    <x v="24"/>
    <x v="0"/>
  </r>
  <r>
    <x v="6585"/>
    <x v="21"/>
    <x v="6311"/>
    <x v="10"/>
    <x v="6585"/>
    <x v="0"/>
    <x v="11"/>
    <x v="3"/>
    <x v="0"/>
    <x v="173"/>
    <x v="3"/>
    <x v="0"/>
    <x v="11"/>
    <m/>
    <m/>
    <x v="16"/>
    <x v="3"/>
  </r>
  <r>
    <x v="6586"/>
    <x v="23"/>
    <x v="6312"/>
    <x v="9"/>
    <x v="6586"/>
    <x v="5"/>
    <x v="9"/>
    <x v="1"/>
    <x v="0"/>
    <x v="108"/>
    <x v="6"/>
    <x v="0"/>
    <x v="4"/>
    <m/>
    <m/>
    <x v="32"/>
    <x v="3"/>
  </r>
  <r>
    <x v="6587"/>
    <x v="1"/>
    <x v="6313"/>
    <x v="1"/>
    <x v="6587"/>
    <x v="1"/>
    <x v="7"/>
    <x v="3"/>
    <x v="1"/>
    <x v="62"/>
    <x v="11"/>
    <x v="0"/>
    <x v="9"/>
    <m/>
    <m/>
    <x v="23"/>
    <x v="0"/>
  </r>
  <r>
    <x v="6588"/>
    <x v="21"/>
    <x v="6314"/>
    <x v="10"/>
    <x v="6588"/>
    <x v="5"/>
    <x v="8"/>
    <x v="3"/>
    <x v="1"/>
    <x v="160"/>
    <x v="19"/>
    <x v="1"/>
    <x v="2"/>
    <d v="2024-06-08T00:00:00"/>
    <d v="2024-09-12T00:00:00"/>
    <x v="12"/>
    <x v="3"/>
  </r>
  <r>
    <x v="6589"/>
    <x v="35"/>
    <x v="6315"/>
    <x v="2"/>
    <x v="6589"/>
    <x v="2"/>
    <x v="9"/>
    <x v="2"/>
    <x v="0"/>
    <x v="19"/>
    <x v="0"/>
    <x v="0"/>
    <x v="7"/>
    <m/>
    <m/>
    <x v="21"/>
    <x v="1"/>
  </r>
  <r>
    <x v="6590"/>
    <x v="32"/>
    <x v="6316"/>
    <x v="11"/>
    <x v="6590"/>
    <x v="0"/>
    <x v="3"/>
    <x v="2"/>
    <x v="0"/>
    <x v="194"/>
    <x v="17"/>
    <x v="0"/>
    <x v="4"/>
    <m/>
    <m/>
    <x v="15"/>
    <x v="2"/>
  </r>
  <r>
    <x v="6591"/>
    <x v="28"/>
    <x v="6317"/>
    <x v="4"/>
    <x v="6591"/>
    <x v="2"/>
    <x v="4"/>
    <x v="3"/>
    <x v="1"/>
    <x v="229"/>
    <x v="9"/>
    <x v="0"/>
    <x v="0"/>
    <m/>
    <m/>
    <x v="29"/>
    <x v="3"/>
  </r>
  <r>
    <x v="6592"/>
    <x v="6"/>
    <x v="6318"/>
    <x v="5"/>
    <x v="6592"/>
    <x v="4"/>
    <x v="13"/>
    <x v="1"/>
    <x v="0"/>
    <x v="326"/>
    <x v="17"/>
    <x v="0"/>
    <x v="11"/>
    <m/>
    <m/>
    <x v="23"/>
    <x v="3"/>
  </r>
  <r>
    <x v="6593"/>
    <x v="2"/>
    <x v="6319"/>
    <x v="2"/>
    <x v="6593"/>
    <x v="2"/>
    <x v="5"/>
    <x v="4"/>
    <x v="0"/>
    <x v="308"/>
    <x v="14"/>
    <x v="0"/>
    <x v="5"/>
    <m/>
    <m/>
    <x v="25"/>
    <x v="1"/>
  </r>
  <r>
    <x v="6594"/>
    <x v="3"/>
    <x v="6320"/>
    <x v="3"/>
    <x v="6594"/>
    <x v="4"/>
    <x v="3"/>
    <x v="4"/>
    <x v="1"/>
    <x v="326"/>
    <x v="19"/>
    <x v="0"/>
    <x v="11"/>
    <m/>
    <m/>
    <x v="31"/>
    <x v="2"/>
  </r>
  <r>
    <x v="6595"/>
    <x v="33"/>
    <x v="6321"/>
    <x v="0"/>
    <x v="6595"/>
    <x v="4"/>
    <x v="2"/>
    <x v="4"/>
    <x v="0"/>
    <x v="57"/>
    <x v="2"/>
    <x v="1"/>
    <x v="5"/>
    <d v="2025-01-16T00:00:00"/>
    <d v="2025-01-22T00:00:00"/>
    <x v="25"/>
    <x v="0"/>
  </r>
  <r>
    <x v="6596"/>
    <x v="24"/>
    <x v="6322"/>
    <x v="3"/>
    <x v="6596"/>
    <x v="5"/>
    <x v="14"/>
    <x v="3"/>
    <x v="1"/>
    <x v="0"/>
    <x v="12"/>
    <x v="0"/>
    <x v="9"/>
    <m/>
    <m/>
    <x v="2"/>
    <x v="2"/>
  </r>
  <r>
    <x v="6597"/>
    <x v="33"/>
    <x v="6323"/>
    <x v="0"/>
    <x v="6597"/>
    <x v="5"/>
    <x v="2"/>
    <x v="4"/>
    <x v="0"/>
    <x v="297"/>
    <x v="11"/>
    <x v="1"/>
    <x v="10"/>
    <d v="2024-10-03T00:00:00"/>
    <d v="2024-10-05T00:00:00"/>
    <x v="30"/>
    <x v="0"/>
  </r>
  <r>
    <x v="6598"/>
    <x v="24"/>
    <x v="6324"/>
    <x v="3"/>
    <x v="6598"/>
    <x v="1"/>
    <x v="6"/>
    <x v="1"/>
    <x v="1"/>
    <x v="0"/>
    <x v="6"/>
    <x v="1"/>
    <x v="0"/>
    <d v="2023-08-18T00:00:00"/>
    <d v="2023-09-10T00:00:00"/>
    <x v="36"/>
    <x v="2"/>
  </r>
  <r>
    <x v="6599"/>
    <x v="38"/>
    <x v="6325"/>
    <x v="0"/>
    <x v="6599"/>
    <x v="1"/>
    <x v="2"/>
    <x v="2"/>
    <x v="0"/>
    <x v="248"/>
    <x v="11"/>
    <x v="0"/>
    <x v="10"/>
    <m/>
    <m/>
    <x v="15"/>
    <x v="0"/>
  </r>
  <r>
    <x v="6600"/>
    <x v="17"/>
    <x v="6326"/>
    <x v="6"/>
    <x v="6600"/>
    <x v="4"/>
    <x v="9"/>
    <x v="3"/>
    <x v="1"/>
    <x v="331"/>
    <x v="11"/>
    <x v="0"/>
    <x v="9"/>
    <m/>
    <m/>
    <x v="9"/>
    <x v="3"/>
  </r>
  <r>
    <x v="6601"/>
    <x v="27"/>
    <x v="6327"/>
    <x v="3"/>
    <x v="6601"/>
    <x v="3"/>
    <x v="15"/>
    <x v="3"/>
    <x v="0"/>
    <x v="255"/>
    <x v="11"/>
    <x v="1"/>
    <x v="6"/>
    <d v="2023-04-22T00:00:00"/>
    <d v="2024-10-04T00:00:00"/>
    <x v="5"/>
    <x v="2"/>
  </r>
  <r>
    <x v="6602"/>
    <x v="35"/>
    <x v="6328"/>
    <x v="2"/>
    <x v="6602"/>
    <x v="3"/>
    <x v="15"/>
    <x v="4"/>
    <x v="1"/>
    <x v="157"/>
    <x v="2"/>
    <x v="1"/>
    <x v="11"/>
    <d v="2024-11-06T00:00:00"/>
    <d v="2025-01-14T00:00:00"/>
    <x v="21"/>
    <x v="1"/>
  </r>
  <r>
    <x v="6603"/>
    <x v="38"/>
    <x v="6329"/>
    <x v="0"/>
    <x v="6603"/>
    <x v="4"/>
    <x v="4"/>
    <x v="0"/>
    <x v="0"/>
    <x v="349"/>
    <x v="6"/>
    <x v="1"/>
    <x v="2"/>
    <d v="2024-10-25T00:00:00"/>
    <d v="2024-11-04T00:00:00"/>
    <x v="25"/>
    <x v="0"/>
  </r>
  <r>
    <x v="6604"/>
    <x v="38"/>
    <x v="6330"/>
    <x v="0"/>
    <x v="6604"/>
    <x v="0"/>
    <x v="2"/>
    <x v="2"/>
    <x v="1"/>
    <x v="131"/>
    <x v="9"/>
    <x v="0"/>
    <x v="0"/>
    <m/>
    <m/>
    <x v="5"/>
    <x v="0"/>
  </r>
  <r>
    <x v="6605"/>
    <x v="12"/>
    <x v="6331"/>
    <x v="9"/>
    <x v="6605"/>
    <x v="5"/>
    <x v="18"/>
    <x v="0"/>
    <x v="1"/>
    <x v="241"/>
    <x v="0"/>
    <x v="0"/>
    <x v="6"/>
    <m/>
    <m/>
    <x v="16"/>
    <x v="3"/>
  </r>
  <r>
    <x v="6606"/>
    <x v="30"/>
    <x v="6332"/>
    <x v="12"/>
    <x v="6606"/>
    <x v="3"/>
    <x v="7"/>
    <x v="1"/>
    <x v="0"/>
    <x v="347"/>
    <x v="15"/>
    <x v="1"/>
    <x v="4"/>
    <d v="2023-12-20T00:00:00"/>
    <d v="2024-01-06T00:00:00"/>
    <x v="6"/>
    <x v="3"/>
  </r>
  <r>
    <x v="6607"/>
    <x v="14"/>
    <x v="6333"/>
    <x v="11"/>
    <x v="6607"/>
    <x v="1"/>
    <x v="17"/>
    <x v="1"/>
    <x v="1"/>
    <x v="37"/>
    <x v="18"/>
    <x v="0"/>
    <x v="6"/>
    <m/>
    <m/>
    <x v="27"/>
    <x v="2"/>
  </r>
  <r>
    <x v="6608"/>
    <x v="14"/>
    <x v="797"/>
    <x v="11"/>
    <x v="6608"/>
    <x v="5"/>
    <x v="13"/>
    <x v="1"/>
    <x v="1"/>
    <x v="60"/>
    <x v="4"/>
    <x v="0"/>
    <x v="5"/>
    <m/>
    <m/>
    <x v="25"/>
    <x v="2"/>
  </r>
  <r>
    <x v="6609"/>
    <x v="22"/>
    <x v="6334"/>
    <x v="11"/>
    <x v="6609"/>
    <x v="4"/>
    <x v="14"/>
    <x v="3"/>
    <x v="1"/>
    <x v="409"/>
    <x v="1"/>
    <x v="0"/>
    <x v="6"/>
    <m/>
    <m/>
    <x v="30"/>
    <x v="2"/>
  </r>
  <r>
    <x v="6610"/>
    <x v="38"/>
    <x v="2895"/>
    <x v="0"/>
    <x v="6610"/>
    <x v="1"/>
    <x v="19"/>
    <x v="1"/>
    <x v="0"/>
    <x v="279"/>
    <x v="17"/>
    <x v="1"/>
    <x v="10"/>
    <d v="2023-06-15T00:00:00"/>
    <d v="2024-04-18T00:00:00"/>
    <x v="22"/>
    <x v="0"/>
  </r>
  <r>
    <x v="6611"/>
    <x v="34"/>
    <x v="6335"/>
    <x v="5"/>
    <x v="6611"/>
    <x v="1"/>
    <x v="6"/>
    <x v="4"/>
    <x v="0"/>
    <x v="306"/>
    <x v="16"/>
    <x v="0"/>
    <x v="4"/>
    <m/>
    <m/>
    <x v="18"/>
    <x v="3"/>
  </r>
  <r>
    <x v="6612"/>
    <x v="11"/>
    <x v="6336"/>
    <x v="8"/>
    <x v="6612"/>
    <x v="0"/>
    <x v="11"/>
    <x v="0"/>
    <x v="0"/>
    <x v="327"/>
    <x v="1"/>
    <x v="0"/>
    <x v="7"/>
    <m/>
    <m/>
    <x v="17"/>
    <x v="3"/>
  </r>
  <r>
    <x v="6613"/>
    <x v="11"/>
    <x v="6337"/>
    <x v="8"/>
    <x v="6613"/>
    <x v="3"/>
    <x v="15"/>
    <x v="3"/>
    <x v="1"/>
    <x v="187"/>
    <x v="4"/>
    <x v="0"/>
    <x v="5"/>
    <m/>
    <m/>
    <x v="25"/>
    <x v="3"/>
  </r>
  <r>
    <x v="6614"/>
    <x v="20"/>
    <x v="6338"/>
    <x v="8"/>
    <x v="6614"/>
    <x v="5"/>
    <x v="0"/>
    <x v="4"/>
    <x v="1"/>
    <x v="281"/>
    <x v="18"/>
    <x v="1"/>
    <x v="2"/>
    <d v="2024-06-28T00:00:00"/>
    <d v="2024-12-11T00:00:00"/>
    <x v="31"/>
    <x v="3"/>
  </r>
  <r>
    <x v="6615"/>
    <x v="7"/>
    <x v="6339"/>
    <x v="6"/>
    <x v="6615"/>
    <x v="4"/>
    <x v="15"/>
    <x v="0"/>
    <x v="1"/>
    <x v="94"/>
    <x v="17"/>
    <x v="1"/>
    <x v="0"/>
    <d v="2024-04-29T00:00:00"/>
    <d v="2024-08-08T00:00:00"/>
    <x v="7"/>
    <x v="3"/>
  </r>
  <r>
    <x v="6616"/>
    <x v="29"/>
    <x v="6340"/>
    <x v="4"/>
    <x v="6616"/>
    <x v="0"/>
    <x v="18"/>
    <x v="3"/>
    <x v="0"/>
    <x v="192"/>
    <x v="10"/>
    <x v="0"/>
    <x v="5"/>
    <m/>
    <m/>
    <x v="8"/>
    <x v="3"/>
  </r>
  <r>
    <x v="6617"/>
    <x v="28"/>
    <x v="6341"/>
    <x v="4"/>
    <x v="6617"/>
    <x v="0"/>
    <x v="16"/>
    <x v="2"/>
    <x v="0"/>
    <x v="144"/>
    <x v="16"/>
    <x v="1"/>
    <x v="4"/>
    <d v="2023-11-30T00:00:00"/>
    <d v="2024-05-02T00:00:00"/>
    <x v="15"/>
    <x v="3"/>
  </r>
  <r>
    <x v="6618"/>
    <x v="19"/>
    <x v="6342"/>
    <x v="7"/>
    <x v="6618"/>
    <x v="4"/>
    <x v="8"/>
    <x v="4"/>
    <x v="1"/>
    <x v="146"/>
    <x v="17"/>
    <x v="0"/>
    <x v="6"/>
    <m/>
    <m/>
    <x v="5"/>
    <x v="3"/>
  </r>
  <r>
    <x v="6619"/>
    <x v="4"/>
    <x v="6343"/>
    <x v="1"/>
    <x v="6619"/>
    <x v="4"/>
    <x v="18"/>
    <x v="2"/>
    <x v="1"/>
    <x v="92"/>
    <x v="10"/>
    <x v="0"/>
    <x v="8"/>
    <m/>
    <m/>
    <x v="23"/>
    <x v="0"/>
  </r>
  <r>
    <x v="6620"/>
    <x v="16"/>
    <x v="6344"/>
    <x v="1"/>
    <x v="6620"/>
    <x v="2"/>
    <x v="10"/>
    <x v="2"/>
    <x v="0"/>
    <x v="170"/>
    <x v="9"/>
    <x v="1"/>
    <x v="9"/>
    <d v="2024-07-20T00:00:00"/>
    <d v="2024-12-22T00:00:00"/>
    <x v="2"/>
    <x v="0"/>
  </r>
  <r>
    <x v="6621"/>
    <x v="37"/>
    <x v="6345"/>
    <x v="5"/>
    <x v="6621"/>
    <x v="0"/>
    <x v="7"/>
    <x v="2"/>
    <x v="1"/>
    <x v="336"/>
    <x v="5"/>
    <x v="0"/>
    <x v="7"/>
    <m/>
    <m/>
    <x v="32"/>
    <x v="3"/>
  </r>
  <r>
    <x v="6622"/>
    <x v="25"/>
    <x v="6346"/>
    <x v="12"/>
    <x v="6622"/>
    <x v="0"/>
    <x v="13"/>
    <x v="4"/>
    <x v="0"/>
    <x v="157"/>
    <x v="15"/>
    <x v="0"/>
    <x v="9"/>
    <m/>
    <m/>
    <x v="32"/>
    <x v="3"/>
  </r>
  <r>
    <x v="6623"/>
    <x v="25"/>
    <x v="6347"/>
    <x v="12"/>
    <x v="6623"/>
    <x v="4"/>
    <x v="14"/>
    <x v="2"/>
    <x v="1"/>
    <x v="324"/>
    <x v="9"/>
    <x v="1"/>
    <x v="7"/>
    <d v="2024-01-05T00:00:00"/>
    <d v="2024-01-22T00:00:00"/>
    <x v="18"/>
    <x v="3"/>
  </r>
  <r>
    <x v="6624"/>
    <x v="3"/>
    <x v="6348"/>
    <x v="3"/>
    <x v="6624"/>
    <x v="1"/>
    <x v="13"/>
    <x v="3"/>
    <x v="0"/>
    <x v="341"/>
    <x v="19"/>
    <x v="0"/>
    <x v="3"/>
    <m/>
    <m/>
    <x v="25"/>
    <x v="2"/>
  </r>
  <r>
    <x v="6625"/>
    <x v="21"/>
    <x v="6349"/>
    <x v="10"/>
    <x v="6625"/>
    <x v="3"/>
    <x v="8"/>
    <x v="0"/>
    <x v="0"/>
    <x v="290"/>
    <x v="10"/>
    <x v="1"/>
    <x v="11"/>
    <d v="2023-05-17T00:00:00"/>
    <d v="2024-05-01T00:00:00"/>
    <x v="3"/>
    <x v="3"/>
  </r>
  <r>
    <x v="6626"/>
    <x v="27"/>
    <x v="6350"/>
    <x v="3"/>
    <x v="6626"/>
    <x v="3"/>
    <x v="7"/>
    <x v="4"/>
    <x v="1"/>
    <x v="32"/>
    <x v="10"/>
    <x v="1"/>
    <x v="5"/>
    <d v="2025-01-14T00:00:00"/>
    <d v="2025-02-25T00:00:00"/>
    <x v="33"/>
    <x v="2"/>
  </r>
  <r>
    <x v="6627"/>
    <x v="35"/>
    <x v="6351"/>
    <x v="2"/>
    <x v="6627"/>
    <x v="3"/>
    <x v="4"/>
    <x v="3"/>
    <x v="0"/>
    <x v="125"/>
    <x v="6"/>
    <x v="1"/>
    <x v="9"/>
    <d v="2023-10-17T00:00:00"/>
    <d v="2024-02-01T00:00:00"/>
    <x v="9"/>
    <x v="1"/>
  </r>
  <r>
    <x v="6628"/>
    <x v="37"/>
    <x v="6352"/>
    <x v="5"/>
    <x v="6628"/>
    <x v="4"/>
    <x v="1"/>
    <x v="3"/>
    <x v="0"/>
    <x v="84"/>
    <x v="1"/>
    <x v="1"/>
    <x v="0"/>
    <d v="2024-10-08T00:00:00"/>
    <d v="2024-11-18T00:00:00"/>
    <x v="30"/>
    <x v="3"/>
  </r>
  <r>
    <x v="6629"/>
    <x v="34"/>
    <x v="6353"/>
    <x v="5"/>
    <x v="6629"/>
    <x v="4"/>
    <x v="16"/>
    <x v="3"/>
    <x v="0"/>
    <x v="135"/>
    <x v="18"/>
    <x v="0"/>
    <x v="0"/>
    <m/>
    <m/>
    <x v="4"/>
    <x v="3"/>
  </r>
  <r>
    <x v="6630"/>
    <x v="19"/>
    <x v="6354"/>
    <x v="7"/>
    <x v="6630"/>
    <x v="3"/>
    <x v="2"/>
    <x v="4"/>
    <x v="1"/>
    <x v="210"/>
    <x v="17"/>
    <x v="1"/>
    <x v="6"/>
    <d v="2024-06-19T00:00:00"/>
    <d v="2024-09-17T00:00:00"/>
    <x v="25"/>
    <x v="3"/>
  </r>
  <r>
    <x v="6631"/>
    <x v="22"/>
    <x v="6355"/>
    <x v="11"/>
    <x v="6631"/>
    <x v="3"/>
    <x v="14"/>
    <x v="3"/>
    <x v="0"/>
    <x v="63"/>
    <x v="17"/>
    <x v="1"/>
    <x v="5"/>
    <d v="2024-04-20T00:00:00"/>
    <d v="2024-11-30T00:00:00"/>
    <x v="17"/>
    <x v="2"/>
  </r>
  <r>
    <x v="6632"/>
    <x v="1"/>
    <x v="6356"/>
    <x v="1"/>
    <x v="6632"/>
    <x v="5"/>
    <x v="5"/>
    <x v="0"/>
    <x v="1"/>
    <x v="103"/>
    <x v="11"/>
    <x v="1"/>
    <x v="3"/>
    <d v="2024-05-15T00:00:00"/>
    <d v="2024-07-24T00:00:00"/>
    <x v="3"/>
    <x v="0"/>
  </r>
  <r>
    <x v="6633"/>
    <x v="14"/>
    <x v="6357"/>
    <x v="11"/>
    <x v="6633"/>
    <x v="4"/>
    <x v="12"/>
    <x v="0"/>
    <x v="1"/>
    <x v="79"/>
    <x v="4"/>
    <x v="0"/>
    <x v="5"/>
    <m/>
    <m/>
    <x v="27"/>
    <x v="2"/>
  </r>
  <r>
    <x v="6634"/>
    <x v="6"/>
    <x v="6358"/>
    <x v="5"/>
    <x v="6634"/>
    <x v="0"/>
    <x v="7"/>
    <x v="3"/>
    <x v="1"/>
    <x v="39"/>
    <x v="16"/>
    <x v="1"/>
    <x v="9"/>
    <d v="2024-11-08T00:00:00"/>
    <d v="2025-01-30T00:00:00"/>
    <x v="4"/>
    <x v="3"/>
  </r>
  <r>
    <x v="6635"/>
    <x v="1"/>
    <x v="6359"/>
    <x v="1"/>
    <x v="6635"/>
    <x v="5"/>
    <x v="1"/>
    <x v="1"/>
    <x v="1"/>
    <x v="399"/>
    <x v="2"/>
    <x v="1"/>
    <x v="4"/>
    <d v="2023-03-07T00:00:00"/>
    <d v="2024-05-24T00:00:00"/>
    <x v="10"/>
    <x v="0"/>
  </r>
  <r>
    <x v="6636"/>
    <x v="16"/>
    <x v="6360"/>
    <x v="1"/>
    <x v="6636"/>
    <x v="4"/>
    <x v="4"/>
    <x v="0"/>
    <x v="0"/>
    <x v="141"/>
    <x v="2"/>
    <x v="1"/>
    <x v="8"/>
    <d v="2023-07-12T00:00:00"/>
    <d v="2024-10-18T00:00:00"/>
    <x v="30"/>
    <x v="0"/>
  </r>
  <r>
    <x v="6637"/>
    <x v="9"/>
    <x v="6361"/>
    <x v="8"/>
    <x v="6637"/>
    <x v="1"/>
    <x v="5"/>
    <x v="2"/>
    <x v="1"/>
    <x v="385"/>
    <x v="4"/>
    <x v="0"/>
    <x v="4"/>
    <m/>
    <m/>
    <x v="22"/>
    <x v="3"/>
  </r>
  <r>
    <x v="6638"/>
    <x v="31"/>
    <x v="6362"/>
    <x v="12"/>
    <x v="6638"/>
    <x v="1"/>
    <x v="1"/>
    <x v="0"/>
    <x v="1"/>
    <x v="319"/>
    <x v="17"/>
    <x v="1"/>
    <x v="0"/>
    <d v="2023-12-27T00:00:00"/>
    <d v="2025-01-09T00:00:00"/>
    <x v="18"/>
    <x v="3"/>
  </r>
  <r>
    <x v="6639"/>
    <x v="31"/>
    <x v="6363"/>
    <x v="12"/>
    <x v="6639"/>
    <x v="2"/>
    <x v="14"/>
    <x v="4"/>
    <x v="0"/>
    <x v="420"/>
    <x v="3"/>
    <x v="0"/>
    <x v="6"/>
    <m/>
    <m/>
    <x v="18"/>
    <x v="3"/>
  </r>
  <r>
    <x v="6640"/>
    <x v="9"/>
    <x v="6364"/>
    <x v="8"/>
    <x v="6640"/>
    <x v="2"/>
    <x v="13"/>
    <x v="0"/>
    <x v="1"/>
    <x v="223"/>
    <x v="19"/>
    <x v="1"/>
    <x v="0"/>
    <d v="2023-11-21T00:00:00"/>
    <d v="2024-10-27T00:00:00"/>
    <x v="31"/>
    <x v="3"/>
  </r>
  <r>
    <x v="6641"/>
    <x v="20"/>
    <x v="6365"/>
    <x v="8"/>
    <x v="6641"/>
    <x v="3"/>
    <x v="11"/>
    <x v="3"/>
    <x v="0"/>
    <x v="145"/>
    <x v="15"/>
    <x v="1"/>
    <x v="2"/>
    <d v="2023-08-13T00:00:00"/>
    <d v="2024-01-05T00:00:00"/>
    <x v="35"/>
    <x v="3"/>
  </r>
  <r>
    <x v="6642"/>
    <x v="28"/>
    <x v="6366"/>
    <x v="4"/>
    <x v="6642"/>
    <x v="1"/>
    <x v="16"/>
    <x v="1"/>
    <x v="1"/>
    <x v="294"/>
    <x v="15"/>
    <x v="0"/>
    <x v="8"/>
    <m/>
    <m/>
    <x v="1"/>
    <x v="3"/>
  </r>
  <r>
    <x v="6643"/>
    <x v="26"/>
    <x v="6367"/>
    <x v="7"/>
    <x v="6643"/>
    <x v="4"/>
    <x v="1"/>
    <x v="2"/>
    <x v="1"/>
    <x v="292"/>
    <x v="13"/>
    <x v="1"/>
    <x v="8"/>
    <d v="2023-08-27T00:00:00"/>
    <d v="2024-12-03T00:00:00"/>
    <x v="27"/>
    <x v="3"/>
  </r>
  <r>
    <x v="6644"/>
    <x v="24"/>
    <x v="3127"/>
    <x v="3"/>
    <x v="6644"/>
    <x v="5"/>
    <x v="10"/>
    <x v="0"/>
    <x v="1"/>
    <x v="18"/>
    <x v="11"/>
    <x v="1"/>
    <x v="10"/>
    <d v="2024-02-26T00:00:00"/>
    <d v="2024-08-24T00:00:00"/>
    <x v="11"/>
    <x v="2"/>
  </r>
  <r>
    <x v="6645"/>
    <x v="12"/>
    <x v="6368"/>
    <x v="9"/>
    <x v="6645"/>
    <x v="3"/>
    <x v="8"/>
    <x v="2"/>
    <x v="0"/>
    <x v="25"/>
    <x v="11"/>
    <x v="0"/>
    <x v="3"/>
    <m/>
    <m/>
    <x v="16"/>
    <x v="3"/>
  </r>
  <r>
    <x v="6646"/>
    <x v="3"/>
    <x v="6369"/>
    <x v="3"/>
    <x v="6646"/>
    <x v="2"/>
    <x v="14"/>
    <x v="0"/>
    <x v="0"/>
    <x v="150"/>
    <x v="4"/>
    <x v="0"/>
    <x v="0"/>
    <m/>
    <m/>
    <x v="3"/>
    <x v="2"/>
  </r>
  <r>
    <x v="6647"/>
    <x v="9"/>
    <x v="1646"/>
    <x v="8"/>
    <x v="6647"/>
    <x v="5"/>
    <x v="19"/>
    <x v="0"/>
    <x v="1"/>
    <x v="355"/>
    <x v="14"/>
    <x v="1"/>
    <x v="5"/>
    <d v="2023-10-31T00:00:00"/>
    <d v="2024-10-15T00:00:00"/>
    <x v="3"/>
    <x v="3"/>
  </r>
  <r>
    <x v="6648"/>
    <x v="38"/>
    <x v="6370"/>
    <x v="0"/>
    <x v="6648"/>
    <x v="4"/>
    <x v="11"/>
    <x v="3"/>
    <x v="0"/>
    <x v="216"/>
    <x v="6"/>
    <x v="0"/>
    <x v="4"/>
    <m/>
    <m/>
    <x v="34"/>
    <x v="0"/>
  </r>
  <r>
    <x v="6649"/>
    <x v="6"/>
    <x v="6371"/>
    <x v="5"/>
    <x v="6649"/>
    <x v="2"/>
    <x v="18"/>
    <x v="1"/>
    <x v="1"/>
    <x v="420"/>
    <x v="2"/>
    <x v="1"/>
    <x v="3"/>
    <d v="2024-10-21T00:00:00"/>
    <d v="2025-02-13T00:00:00"/>
    <x v="18"/>
    <x v="3"/>
  </r>
  <r>
    <x v="6650"/>
    <x v="10"/>
    <x v="6372"/>
    <x v="2"/>
    <x v="6650"/>
    <x v="5"/>
    <x v="8"/>
    <x v="1"/>
    <x v="1"/>
    <x v="144"/>
    <x v="12"/>
    <x v="1"/>
    <x v="10"/>
    <d v="2024-02-16T00:00:00"/>
    <d v="2024-04-05T00:00:00"/>
    <x v="25"/>
    <x v="1"/>
  </r>
  <r>
    <x v="6651"/>
    <x v="32"/>
    <x v="6373"/>
    <x v="11"/>
    <x v="6651"/>
    <x v="5"/>
    <x v="10"/>
    <x v="4"/>
    <x v="1"/>
    <x v="231"/>
    <x v="7"/>
    <x v="0"/>
    <x v="10"/>
    <m/>
    <m/>
    <x v="28"/>
    <x v="2"/>
  </r>
  <r>
    <x v="6652"/>
    <x v="8"/>
    <x v="6374"/>
    <x v="7"/>
    <x v="6652"/>
    <x v="1"/>
    <x v="8"/>
    <x v="4"/>
    <x v="1"/>
    <x v="95"/>
    <x v="12"/>
    <x v="0"/>
    <x v="1"/>
    <m/>
    <m/>
    <x v="19"/>
    <x v="3"/>
  </r>
  <r>
    <x v="6653"/>
    <x v="33"/>
    <x v="6375"/>
    <x v="0"/>
    <x v="6653"/>
    <x v="2"/>
    <x v="11"/>
    <x v="0"/>
    <x v="0"/>
    <x v="312"/>
    <x v="3"/>
    <x v="0"/>
    <x v="7"/>
    <m/>
    <m/>
    <x v="35"/>
    <x v="0"/>
  </r>
  <r>
    <x v="6654"/>
    <x v="20"/>
    <x v="6376"/>
    <x v="8"/>
    <x v="6654"/>
    <x v="1"/>
    <x v="1"/>
    <x v="1"/>
    <x v="0"/>
    <x v="401"/>
    <x v="15"/>
    <x v="1"/>
    <x v="4"/>
    <d v="2023-04-14T00:00:00"/>
    <d v="2023-12-02T00:00:00"/>
    <x v="3"/>
    <x v="3"/>
  </r>
  <r>
    <x v="6655"/>
    <x v="31"/>
    <x v="6377"/>
    <x v="12"/>
    <x v="6655"/>
    <x v="5"/>
    <x v="1"/>
    <x v="2"/>
    <x v="0"/>
    <x v="287"/>
    <x v="9"/>
    <x v="0"/>
    <x v="9"/>
    <m/>
    <m/>
    <x v="17"/>
    <x v="3"/>
  </r>
  <r>
    <x v="6656"/>
    <x v="25"/>
    <x v="6378"/>
    <x v="12"/>
    <x v="6656"/>
    <x v="2"/>
    <x v="9"/>
    <x v="1"/>
    <x v="1"/>
    <x v="186"/>
    <x v="9"/>
    <x v="1"/>
    <x v="1"/>
    <d v="2023-07-06T00:00:00"/>
    <d v="2023-10-22T00:00:00"/>
    <x v="11"/>
    <x v="3"/>
  </r>
  <r>
    <x v="6657"/>
    <x v="9"/>
    <x v="6379"/>
    <x v="8"/>
    <x v="6657"/>
    <x v="3"/>
    <x v="10"/>
    <x v="2"/>
    <x v="0"/>
    <x v="342"/>
    <x v="16"/>
    <x v="0"/>
    <x v="11"/>
    <m/>
    <m/>
    <x v="18"/>
    <x v="3"/>
  </r>
  <r>
    <x v="6658"/>
    <x v="3"/>
    <x v="6380"/>
    <x v="3"/>
    <x v="6658"/>
    <x v="5"/>
    <x v="15"/>
    <x v="4"/>
    <x v="0"/>
    <x v="143"/>
    <x v="1"/>
    <x v="1"/>
    <x v="0"/>
    <d v="2023-12-17T00:00:00"/>
    <d v="2024-06-11T00:00:00"/>
    <x v="35"/>
    <x v="2"/>
  </r>
  <r>
    <x v="6659"/>
    <x v="29"/>
    <x v="6381"/>
    <x v="4"/>
    <x v="6659"/>
    <x v="5"/>
    <x v="2"/>
    <x v="3"/>
    <x v="1"/>
    <x v="146"/>
    <x v="3"/>
    <x v="0"/>
    <x v="0"/>
    <m/>
    <m/>
    <x v="34"/>
    <x v="3"/>
  </r>
  <r>
    <x v="6660"/>
    <x v="32"/>
    <x v="6382"/>
    <x v="11"/>
    <x v="6660"/>
    <x v="3"/>
    <x v="12"/>
    <x v="4"/>
    <x v="1"/>
    <x v="402"/>
    <x v="11"/>
    <x v="0"/>
    <x v="1"/>
    <m/>
    <m/>
    <x v="25"/>
    <x v="2"/>
  </r>
  <r>
    <x v="6661"/>
    <x v="26"/>
    <x v="6383"/>
    <x v="7"/>
    <x v="6661"/>
    <x v="4"/>
    <x v="19"/>
    <x v="0"/>
    <x v="0"/>
    <x v="313"/>
    <x v="11"/>
    <x v="1"/>
    <x v="11"/>
    <d v="2025-02-03T00:00:00"/>
    <d v="2025-02-15T00:00:00"/>
    <x v="6"/>
    <x v="3"/>
  </r>
  <r>
    <x v="6662"/>
    <x v="22"/>
    <x v="6384"/>
    <x v="11"/>
    <x v="6662"/>
    <x v="1"/>
    <x v="17"/>
    <x v="0"/>
    <x v="1"/>
    <x v="369"/>
    <x v="3"/>
    <x v="0"/>
    <x v="4"/>
    <m/>
    <m/>
    <x v="6"/>
    <x v="2"/>
  </r>
  <r>
    <x v="6663"/>
    <x v="27"/>
    <x v="6385"/>
    <x v="3"/>
    <x v="6663"/>
    <x v="1"/>
    <x v="2"/>
    <x v="2"/>
    <x v="0"/>
    <x v="170"/>
    <x v="13"/>
    <x v="0"/>
    <x v="9"/>
    <m/>
    <m/>
    <x v="8"/>
    <x v="2"/>
  </r>
  <r>
    <x v="6664"/>
    <x v="20"/>
    <x v="6386"/>
    <x v="8"/>
    <x v="6664"/>
    <x v="0"/>
    <x v="2"/>
    <x v="2"/>
    <x v="1"/>
    <x v="337"/>
    <x v="10"/>
    <x v="0"/>
    <x v="2"/>
    <m/>
    <m/>
    <x v="5"/>
    <x v="3"/>
  </r>
  <r>
    <x v="6665"/>
    <x v="12"/>
    <x v="6387"/>
    <x v="9"/>
    <x v="6665"/>
    <x v="0"/>
    <x v="3"/>
    <x v="1"/>
    <x v="0"/>
    <x v="401"/>
    <x v="10"/>
    <x v="0"/>
    <x v="1"/>
    <m/>
    <m/>
    <x v="12"/>
    <x v="3"/>
  </r>
  <r>
    <x v="6666"/>
    <x v="2"/>
    <x v="6388"/>
    <x v="2"/>
    <x v="6666"/>
    <x v="3"/>
    <x v="7"/>
    <x v="1"/>
    <x v="0"/>
    <x v="84"/>
    <x v="9"/>
    <x v="1"/>
    <x v="6"/>
    <d v="2023-11-20T00:00:00"/>
    <d v="2024-12-06T00:00:00"/>
    <x v="21"/>
    <x v="1"/>
  </r>
  <r>
    <x v="6667"/>
    <x v="7"/>
    <x v="6389"/>
    <x v="6"/>
    <x v="6667"/>
    <x v="0"/>
    <x v="7"/>
    <x v="1"/>
    <x v="1"/>
    <x v="374"/>
    <x v="17"/>
    <x v="0"/>
    <x v="8"/>
    <m/>
    <m/>
    <x v="29"/>
    <x v="3"/>
  </r>
  <r>
    <x v="6668"/>
    <x v="2"/>
    <x v="504"/>
    <x v="2"/>
    <x v="6668"/>
    <x v="0"/>
    <x v="7"/>
    <x v="3"/>
    <x v="1"/>
    <x v="341"/>
    <x v="1"/>
    <x v="0"/>
    <x v="3"/>
    <m/>
    <m/>
    <x v="35"/>
    <x v="1"/>
  </r>
  <r>
    <x v="6669"/>
    <x v="29"/>
    <x v="6390"/>
    <x v="4"/>
    <x v="6669"/>
    <x v="4"/>
    <x v="16"/>
    <x v="3"/>
    <x v="1"/>
    <x v="291"/>
    <x v="19"/>
    <x v="0"/>
    <x v="8"/>
    <m/>
    <m/>
    <x v="25"/>
    <x v="3"/>
  </r>
  <r>
    <x v="6670"/>
    <x v="2"/>
    <x v="6391"/>
    <x v="2"/>
    <x v="6670"/>
    <x v="4"/>
    <x v="8"/>
    <x v="1"/>
    <x v="1"/>
    <x v="246"/>
    <x v="14"/>
    <x v="0"/>
    <x v="3"/>
    <m/>
    <m/>
    <x v="31"/>
    <x v="1"/>
  </r>
  <r>
    <x v="6671"/>
    <x v="38"/>
    <x v="6392"/>
    <x v="0"/>
    <x v="6671"/>
    <x v="5"/>
    <x v="1"/>
    <x v="3"/>
    <x v="0"/>
    <x v="353"/>
    <x v="15"/>
    <x v="1"/>
    <x v="5"/>
    <d v="2023-06-20T00:00:00"/>
    <d v="2024-05-07T00:00:00"/>
    <x v="19"/>
    <x v="0"/>
  </r>
  <r>
    <x v="6672"/>
    <x v="1"/>
    <x v="6393"/>
    <x v="1"/>
    <x v="6672"/>
    <x v="2"/>
    <x v="5"/>
    <x v="2"/>
    <x v="1"/>
    <x v="191"/>
    <x v="18"/>
    <x v="0"/>
    <x v="1"/>
    <m/>
    <m/>
    <x v="0"/>
    <x v="0"/>
  </r>
  <r>
    <x v="6673"/>
    <x v="17"/>
    <x v="6394"/>
    <x v="6"/>
    <x v="6673"/>
    <x v="5"/>
    <x v="14"/>
    <x v="4"/>
    <x v="0"/>
    <x v="133"/>
    <x v="15"/>
    <x v="0"/>
    <x v="10"/>
    <m/>
    <m/>
    <x v="10"/>
    <x v="3"/>
  </r>
  <r>
    <x v="6674"/>
    <x v="20"/>
    <x v="6395"/>
    <x v="8"/>
    <x v="6674"/>
    <x v="1"/>
    <x v="5"/>
    <x v="4"/>
    <x v="1"/>
    <x v="374"/>
    <x v="6"/>
    <x v="1"/>
    <x v="11"/>
    <d v="2023-07-06T00:00:00"/>
    <d v="2024-10-06T00:00:00"/>
    <x v="20"/>
    <x v="3"/>
  </r>
  <r>
    <x v="6675"/>
    <x v="33"/>
    <x v="6396"/>
    <x v="0"/>
    <x v="6675"/>
    <x v="5"/>
    <x v="17"/>
    <x v="0"/>
    <x v="0"/>
    <x v="288"/>
    <x v="17"/>
    <x v="0"/>
    <x v="5"/>
    <m/>
    <m/>
    <x v="16"/>
    <x v="0"/>
  </r>
  <r>
    <x v="6676"/>
    <x v="17"/>
    <x v="6397"/>
    <x v="6"/>
    <x v="6676"/>
    <x v="4"/>
    <x v="13"/>
    <x v="3"/>
    <x v="1"/>
    <x v="229"/>
    <x v="12"/>
    <x v="1"/>
    <x v="6"/>
    <d v="2024-11-13T00:00:00"/>
    <d v="2024-12-23T00:00:00"/>
    <x v="31"/>
    <x v="3"/>
  </r>
  <r>
    <x v="6677"/>
    <x v="38"/>
    <x v="6398"/>
    <x v="0"/>
    <x v="6677"/>
    <x v="4"/>
    <x v="0"/>
    <x v="2"/>
    <x v="1"/>
    <x v="263"/>
    <x v="6"/>
    <x v="0"/>
    <x v="4"/>
    <m/>
    <m/>
    <x v="19"/>
    <x v="0"/>
  </r>
  <r>
    <x v="6678"/>
    <x v="18"/>
    <x v="6399"/>
    <x v="9"/>
    <x v="6678"/>
    <x v="0"/>
    <x v="4"/>
    <x v="4"/>
    <x v="1"/>
    <x v="90"/>
    <x v="7"/>
    <x v="0"/>
    <x v="11"/>
    <m/>
    <m/>
    <x v="6"/>
    <x v="3"/>
  </r>
  <r>
    <x v="6679"/>
    <x v="25"/>
    <x v="2152"/>
    <x v="12"/>
    <x v="6679"/>
    <x v="3"/>
    <x v="10"/>
    <x v="4"/>
    <x v="0"/>
    <x v="337"/>
    <x v="19"/>
    <x v="0"/>
    <x v="0"/>
    <m/>
    <m/>
    <x v="23"/>
    <x v="3"/>
  </r>
  <r>
    <x v="6680"/>
    <x v="37"/>
    <x v="6400"/>
    <x v="5"/>
    <x v="6680"/>
    <x v="2"/>
    <x v="5"/>
    <x v="0"/>
    <x v="1"/>
    <x v="358"/>
    <x v="15"/>
    <x v="0"/>
    <x v="3"/>
    <m/>
    <m/>
    <x v="8"/>
    <x v="3"/>
  </r>
  <r>
    <x v="6681"/>
    <x v="20"/>
    <x v="394"/>
    <x v="8"/>
    <x v="6681"/>
    <x v="4"/>
    <x v="8"/>
    <x v="1"/>
    <x v="0"/>
    <x v="220"/>
    <x v="4"/>
    <x v="0"/>
    <x v="3"/>
    <m/>
    <m/>
    <x v="32"/>
    <x v="3"/>
  </r>
  <r>
    <x v="6682"/>
    <x v="28"/>
    <x v="6401"/>
    <x v="4"/>
    <x v="6682"/>
    <x v="1"/>
    <x v="15"/>
    <x v="0"/>
    <x v="0"/>
    <x v="155"/>
    <x v="17"/>
    <x v="1"/>
    <x v="3"/>
    <d v="2025-01-24T00:00:00"/>
    <d v="2025-02-13T00:00:00"/>
    <x v="8"/>
    <x v="3"/>
  </r>
  <r>
    <x v="6683"/>
    <x v="14"/>
    <x v="6402"/>
    <x v="11"/>
    <x v="6683"/>
    <x v="4"/>
    <x v="9"/>
    <x v="4"/>
    <x v="0"/>
    <x v="328"/>
    <x v="1"/>
    <x v="1"/>
    <x v="10"/>
    <d v="2023-09-29T00:00:00"/>
    <d v="2023-11-18T00:00:00"/>
    <x v="5"/>
    <x v="2"/>
  </r>
  <r>
    <x v="6684"/>
    <x v="13"/>
    <x v="6403"/>
    <x v="10"/>
    <x v="6684"/>
    <x v="1"/>
    <x v="16"/>
    <x v="3"/>
    <x v="1"/>
    <x v="183"/>
    <x v="7"/>
    <x v="0"/>
    <x v="3"/>
    <m/>
    <m/>
    <x v="1"/>
    <x v="3"/>
  </r>
  <r>
    <x v="6685"/>
    <x v="5"/>
    <x v="6404"/>
    <x v="4"/>
    <x v="6685"/>
    <x v="3"/>
    <x v="0"/>
    <x v="0"/>
    <x v="0"/>
    <x v="33"/>
    <x v="5"/>
    <x v="1"/>
    <x v="6"/>
    <d v="2024-08-16T00:00:00"/>
    <d v="2024-12-05T00:00:00"/>
    <x v="10"/>
    <x v="3"/>
  </r>
  <r>
    <x v="6686"/>
    <x v="10"/>
    <x v="6405"/>
    <x v="2"/>
    <x v="6686"/>
    <x v="1"/>
    <x v="10"/>
    <x v="2"/>
    <x v="1"/>
    <x v="145"/>
    <x v="3"/>
    <x v="1"/>
    <x v="9"/>
    <d v="2023-04-05T00:00:00"/>
    <d v="2023-04-13T00:00:00"/>
    <x v="35"/>
    <x v="1"/>
  </r>
  <r>
    <x v="6687"/>
    <x v="11"/>
    <x v="6406"/>
    <x v="8"/>
    <x v="6687"/>
    <x v="1"/>
    <x v="13"/>
    <x v="3"/>
    <x v="1"/>
    <x v="208"/>
    <x v="12"/>
    <x v="1"/>
    <x v="4"/>
    <d v="2024-09-15T00:00:00"/>
    <d v="2024-10-18T00:00:00"/>
    <x v="32"/>
    <x v="3"/>
  </r>
  <r>
    <x v="6688"/>
    <x v="35"/>
    <x v="6407"/>
    <x v="2"/>
    <x v="6688"/>
    <x v="1"/>
    <x v="14"/>
    <x v="0"/>
    <x v="0"/>
    <x v="342"/>
    <x v="0"/>
    <x v="0"/>
    <x v="1"/>
    <m/>
    <m/>
    <x v="13"/>
    <x v="1"/>
  </r>
  <r>
    <x v="6689"/>
    <x v="23"/>
    <x v="6408"/>
    <x v="9"/>
    <x v="6689"/>
    <x v="5"/>
    <x v="17"/>
    <x v="4"/>
    <x v="1"/>
    <x v="377"/>
    <x v="5"/>
    <x v="1"/>
    <x v="9"/>
    <d v="2024-01-29T00:00:00"/>
    <d v="2024-12-04T00:00:00"/>
    <x v="19"/>
    <x v="3"/>
  </r>
  <r>
    <x v="6690"/>
    <x v="17"/>
    <x v="6409"/>
    <x v="6"/>
    <x v="6690"/>
    <x v="1"/>
    <x v="8"/>
    <x v="3"/>
    <x v="0"/>
    <x v="211"/>
    <x v="10"/>
    <x v="0"/>
    <x v="9"/>
    <m/>
    <m/>
    <x v="20"/>
    <x v="3"/>
  </r>
  <r>
    <x v="6691"/>
    <x v="29"/>
    <x v="6410"/>
    <x v="4"/>
    <x v="6691"/>
    <x v="5"/>
    <x v="9"/>
    <x v="4"/>
    <x v="1"/>
    <x v="160"/>
    <x v="5"/>
    <x v="0"/>
    <x v="3"/>
    <m/>
    <m/>
    <x v="4"/>
    <x v="3"/>
  </r>
  <r>
    <x v="6692"/>
    <x v="34"/>
    <x v="6411"/>
    <x v="5"/>
    <x v="6692"/>
    <x v="0"/>
    <x v="3"/>
    <x v="1"/>
    <x v="1"/>
    <x v="315"/>
    <x v="18"/>
    <x v="1"/>
    <x v="10"/>
    <d v="2023-06-08T00:00:00"/>
    <d v="2025-01-15T00:00:00"/>
    <x v="17"/>
    <x v="3"/>
  </r>
  <r>
    <x v="6693"/>
    <x v="16"/>
    <x v="6412"/>
    <x v="1"/>
    <x v="6693"/>
    <x v="1"/>
    <x v="5"/>
    <x v="1"/>
    <x v="1"/>
    <x v="128"/>
    <x v="11"/>
    <x v="1"/>
    <x v="2"/>
    <d v="2023-09-21T00:00:00"/>
    <d v="2023-12-19T00:00:00"/>
    <x v="3"/>
    <x v="0"/>
  </r>
  <r>
    <x v="6694"/>
    <x v="5"/>
    <x v="6413"/>
    <x v="4"/>
    <x v="6694"/>
    <x v="5"/>
    <x v="10"/>
    <x v="1"/>
    <x v="1"/>
    <x v="124"/>
    <x v="13"/>
    <x v="1"/>
    <x v="3"/>
    <d v="2024-07-15T00:00:00"/>
    <d v="2024-08-05T00:00:00"/>
    <x v="21"/>
    <x v="3"/>
  </r>
  <r>
    <x v="6695"/>
    <x v="25"/>
    <x v="6414"/>
    <x v="12"/>
    <x v="6695"/>
    <x v="3"/>
    <x v="18"/>
    <x v="0"/>
    <x v="1"/>
    <x v="39"/>
    <x v="9"/>
    <x v="0"/>
    <x v="6"/>
    <m/>
    <m/>
    <x v="25"/>
    <x v="3"/>
  </r>
  <r>
    <x v="6696"/>
    <x v="23"/>
    <x v="6415"/>
    <x v="9"/>
    <x v="6696"/>
    <x v="4"/>
    <x v="10"/>
    <x v="1"/>
    <x v="0"/>
    <x v="347"/>
    <x v="15"/>
    <x v="1"/>
    <x v="1"/>
    <d v="2024-02-03T00:00:00"/>
    <d v="2025-01-27T00:00:00"/>
    <x v="34"/>
    <x v="3"/>
  </r>
  <r>
    <x v="6697"/>
    <x v="11"/>
    <x v="4916"/>
    <x v="8"/>
    <x v="6697"/>
    <x v="3"/>
    <x v="5"/>
    <x v="0"/>
    <x v="0"/>
    <x v="58"/>
    <x v="19"/>
    <x v="0"/>
    <x v="4"/>
    <m/>
    <m/>
    <x v="30"/>
    <x v="3"/>
  </r>
  <r>
    <x v="6698"/>
    <x v="23"/>
    <x v="2628"/>
    <x v="9"/>
    <x v="6698"/>
    <x v="4"/>
    <x v="10"/>
    <x v="0"/>
    <x v="1"/>
    <x v="382"/>
    <x v="19"/>
    <x v="1"/>
    <x v="2"/>
    <d v="2024-11-22T00:00:00"/>
    <d v="2024-12-09T00:00:00"/>
    <x v="2"/>
    <x v="3"/>
  </r>
  <r>
    <x v="6699"/>
    <x v="31"/>
    <x v="2311"/>
    <x v="12"/>
    <x v="6699"/>
    <x v="1"/>
    <x v="19"/>
    <x v="1"/>
    <x v="0"/>
    <x v="341"/>
    <x v="15"/>
    <x v="0"/>
    <x v="4"/>
    <m/>
    <m/>
    <x v="24"/>
    <x v="3"/>
  </r>
  <r>
    <x v="6700"/>
    <x v="23"/>
    <x v="6416"/>
    <x v="9"/>
    <x v="6700"/>
    <x v="2"/>
    <x v="8"/>
    <x v="1"/>
    <x v="0"/>
    <x v="346"/>
    <x v="19"/>
    <x v="1"/>
    <x v="6"/>
    <d v="2023-10-06T00:00:00"/>
    <d v="2024-03-01T00:00:00"/>
    <x v="35"/>
    <x v="3"/>
  </r>
  <r>
    <x v="6701"/>
    <x v="19"/>
    <x v="6417"/>
    <x v="7"/>
    <x v="6701"/>
    <x v="3"/>
    <x v="2"/>
    <x v="1"/>
    <x v="0"/>
    <x v="256"/>
    <x v="13"/>
    <x v="0"/>
    <x v="4"/>
    <m/>
    <m/>
    <x v="22"/>
    <x v="3"/>
  </r>
  <r>
    <x v="6702"/>
    <x v="38"/>
    <x v="4255"/>
    <x v="0"/>
    <x v="6702"/>
    <x v="1"/>
    <x v="11"/>
    <x v="0"/>
    <x v="0"/>
    <x v="409"/>
    <x v="9"/>
    <x v="1"/>
    <x v="11"/>
    <d v="2023-07-13T00:00:00"/>
    <d v="2024-12-06T00:00:00"/>
    <x v="10"/>
    <x v="0"/>
  </r>
  <r>
    <x v="6703"/>
    <x v="15"/>
    <x v="6418"/>
    <x v="1"/>
    <x v="6703"/>
    <x v="2"/>
    <x v="7"/>
    <x v="2"/>
    <x v="1"/>
    <x v="80"/>
    <x v="13"/>
    <x v="1"/>
    <x v="6"/>
    <d v="2024-09-06T00:00:00"/>
    <d v="2024-09-07T00:00:00"/>
    <x v="24"/>
    <x v="0"/>
  </r>
  <r>
    <x v="6704"/>
    <x v="21"/>
    <x v="6419"/>
    <x v="10"/>
    <x v="6704"/>
    <x v="3"/>
    <x v="4"/>
    <x v="3"/>
    <x v="0"/>
    <x v="125"/>
    <x v="5"/>
    <x v="1"/>
    <x v="2"/>
    <d v="2024-05-04T00:00:00"/>
    <d v="2024-08-01T00:00:00"/>
    <x v="22"/>
    <x v="3"/>
  </r>
  <r>
    <x v="6705"/>
    <x v="21"/>
    <x v="6420"/>
    <x v="10"/>
    <x v="6705"/>
    <x v="0"/>
    <x v="10"/>
    <x v="2"/>
    <x v="1"/>
    <x v="109"/>
    <x v="5"/>
    <x v="0"/>
    <x v="4"/>
    <m/>
    <m/>
    <x v="27"/>
    <x v="3"/>
  </r>
  <r>
    <x v="6706"/>
    <x v="36"/>
    <x v="6421"/>
    <x v="6"/>
    <x v="6706"/>
    <x v="2"/>
    <x v="7"/>
    <x v="1"/>
    <x v="1"/>
    <x v="103"/>
    <x v="0"/>
    <x v="0"/>
    <x v="5"/>
    <m/>
    <m/>
    <x v="16"/>
    <x v="3"/>
  </r>
  <r>
    <x v="6707"/>
    <x v="15"/>
    <x v="6422"/>
    <x v="1"/>
    <x v="6707"/>
    <x v="1"/>
    <x v="0"/>
    <x v="4"/>
    <x v="1"/>
    <x v="369"/>
    <x v="14"/>
    <x v="0"/>
    <x v="10"/>
    <m/>
    <m/>
    <x v="30"/>
    <x v="0"/>
  </r>
  <r>
    <x v="6708"/>
    <x v="19"/>
    <x v="6423"/>
    <x v="7"/>
    <x v="6708"/>
    <x v="5"/>
    <x v="18"/>
    <x v="0"/>
    <x v="1"/>
    <x v="409"/>
    <x v="17"/>
    <x v="0"/>
    <x v="0"/>
    <m/>
    <m/>
    <x v="19"/>
    <x v="3"/>
  </r>
  <r>
    <x v="6709"/>
    <x v="5"/>
    <x v="2407"/>
    <x v="4"/>
    <x v="6709"/>
    <x v="4"/>
    <x v="14"/>
    <x v="2"/>
    <x v="0"/>
    <x v="247"/>
    <x v="11"/>
    <x v="1"/>
    <x v="0"/>
    <d v="2023-12-21T00:00:00"/>
    <d v="2024-02-23T00:00:00"/>
    <x v="10"/>
    <x v="3"/>
  </r>
  <r>
    <x v="6710"/>
    <x v="32"/>
    <x v="6424"/>
    <x v="11"/>
    <x v="6710"/>
    <x v="4"/>
    <x v="17"/>
    <x v="4"/>
    <x v="1"/>
    <x v="170"/>
    <x v="9"/>
    <x v="0"/>
    <x v="5"/>
    <m/>
    <m/>
    <x v="14"/>
    <x v="2"/>
  </r>
  <r>
    <x v="6711"/>
    <x v="12"/>
    <x v="6425"/>
    <x v="9"/>
    <x v="6711"/>
    <x v="5"/>
    <x v="11"/>
    <x v="2"/>
    <x v="1"/>
    <x v="212"/>
    <x v="17"/>
    <x v="0"/>
    <x v="6"/>
    <m/>
    <m/>
    <x v="4"/>
    <x v="3"/>
  </r>
  <r>
    <x v="6712"/>
    <x v="9"/>
    <x v="6426"/>
    <x v="8"/>
    <x v="6712"/>
    <x v="4"/>
    <x v="5"/>
    <x v="2"/>
    <x v="0"/>
    <x v="81"/>
    <x v="14"/>
    <x v="1"/>
    <x v="0"/>
    <d v="2025-01-10T00:00:00"/>
    <d v="2025-01-16T00:00:00"/>
    <x v="16"/>
    <x v="3"/>
  </r>
  <r>
    <x v="6713"/>
    <x v="8"/>
    <x v="6427"/>
    <x v="7"/>
    <x v="6713"/>
    <x v="1"/>
    <x v="10"/>
    <x v="0"/>
    <x v="1"/>
    <x v="146"/>
    <x v="11"/>
    <x v="0"/>
    <x v="1"/>
    <m/>
    <m/>
    <x v="11"/>
    <x v="3"/>
  </r>
  <r>
    <x v="6714"/>
    <x v="18"/>
    <x v="6428"/>
    <x v="9"/>
    <x v="6714"/>
    <x v="3"/>
    <x v="14"/>
    <x v="3"/>
    <x v="1"/>
    <x v="409"/>
    <x v="19"/>
    <x v="1"/>
    <x v="11"/>
    <d v="2025-02-25T00:00:00"/>
    <d v="2025-02-25T00:00:00"/>
    <x v="14"/>
    <x v="3"/>
  </r>
  <r>
    <x v="6715"/>
    <x v="31"/>
    <x v="6429"/>
    <x v="12"/>
    <x v="6715"/>
    <x v="5"/>
    <x v="16"/>
    <x v="0"/>
    <x v="1"/>
    <x v="224"/>
    <x v="13"/>
    <x v="1"/>
    <x v="2"/>
    <d v="2023-11-16T00:00:00"/>
    <d v="2024-06-02T00:00:00"/>
    <x v="23"/>
    <x v="3"/>
  </r>
  <r>
    <x v="6716"/>
    <x v="5"/>
    <x v="6430"/>
    <x v="4"/>
    <x v="6716"/>
    <x v="1"/>
    <x v="8"/>
    <x v="3"/>
    <x v="0"/>
    <x v="307"/>
    <x v="0"/>
    <x v="0"/>
    <x v="5"/>
    <m/>
    <m/>
    <x v="9"/>
    <x v="3"/>
  </r>
  <r>
    <x v="6717"/>
    <x v="24"/>
    <x v="6431"/>
    <x v="3"/>
    <x v="6717"/>
    <x v="1"/>
    <x v="17"/>
    <x v="3"/>
    <x v="0"/>
    <x v="220"/>
    <x v="8"/>
    <x v="1"/>
    <x v="7"/>
    <d v="2023-10-21T00:00:00"/>
    <d v="2024-11-24T00:00:00"/>
    <x v="16"/>
    <x v="2"/>
  </r>
  <r>
    <x v="6718"/>
    <x v="24"/>
    <x v="6432"/>
    <x v="3"/>
    <x v="6718"/>
    <x v="0"/>
    <x v="1"/>
    <x v="3"/>
    <x v="1"/>
    <x v="171"/>
    <x v="11"/>
    <x v="0"/>
    <x v="11"/>
    <m/>
    <m/>
    <x v="13"/>
    <x v="2"/>
  </r>
  <r>
    <x v="6719"/>
    <x v="27"/>
    <x v="6433"/>
    <x v="3"/>
    <x v="6719"/>
    <x v="4"/>
    <x v="13"/>
    <x v="0"/>
    <x v="1"/>
    <x v="217"/>
    <x v="12"/>
    <x v="1"/>
    <x v="5"/>
    <d v="2025-01-21T00:00:00"/>
    <d v="2025-02-18T00:00:00"/>
    <x v="34"/>
    <x v="2"/>
  </r>
  <r>
    <x v="6720"/>
    <x v="13"/>
    <x v="6434"/>
    <x v="10"/>
    <x v="6720"/>
    <x v="5"/>
    <x v="8"/>
    <x v="0"/>
    <x v="0"/>
    <x v="289"/>
    <x v="15"/>
    <x v="0"/>
    <x v="8"/>
    <m/>
    <m/>
    <x v="29"/>
    <x v="3"/>
  </r>
  <r>
    <x v="6721"/>
    <x v="26"/>
    <x v="6435"/>
    <x v="7"/>
    <x v="6721"/>
    <x v="0"/>
    <x v="1"/>
    <x v="1"/>
    <x v="0"/>
    <x v="282"/>
    <x v="17"/>
    <x v="1"/>
    <x v="5"/>
    <d v="2023-05-09T00:00:00"/>
    <d v="2023-12-10T00:00:00"/>
    <x v="28"/>
    <x v="3"/>
  </r>
  <r>
    <x v="6722"/>
    <x v="3"/>
    <x v="6436"/>
    <x v="3"/>
    <x v="6722"/>
    <x v="3"/>
    <x v="16"/>
    <x v="0"/>
    <x v="0"/>
    <x v="385"/>
    <x v="11"/>
    <x v="0"/>
    <x v="0"/>
    <m/>
    <m/>
    <x v="0"/>
    <x v="2"/>
  </r>
  <r>
    <x v="6723"/>
    <x v="5"/>
    <x v="6437"/>
    <x v="4"/>
    <x v="6723"/>
    <x v="0"/>
    <x v="0"/>
    <x v="1"/>
    <x v="0"/>
    <x v="289"/>
    <x v="1"/>
    <x v="1"/>
    <x v="6"/>
    <d v="2024-01-01T00:00:00"/>
    <d v="2024-02-09T00:00:00"/>
    <x v="33"/>
    <x v="3"/>
  </r>
  <r>
    <x v="6724"/>
    <x v="24"/>
    <x v="4273"/>
    <x v="3"/>
    <x v="6724"/>
    <x v="4"/>
    <x v="8"/>
    <x v="3"/>
    <x v="0"/>
    <x v="10"/>
    <x v="17"/>
    <x v="1"/>
    <x v="1"/>
    <d v="2024-05-11T00:00:00"/>
    <d v="2024-11-21T00:00:00"/>
    <x v="23"/>
    <x v="2"/>
  </r>
  <r>
    <x v="6725"/>
    <x v="3"/>
    <x v="6438"/>
    <x v="3"/>
    <x v="6725"/>
    <x v="2"/>
    <x v="18"/>
    <x v="1"/>
    <x v="0"/>
    <x v="246"/>
    <x v="18"/>
    <x v="0"/>
    <x v="0"/>
    <m/>
    <m/>
    <x v="14"/>
    <x v="2"/>
  </r>
  <r>
    <x v="6726"/>
    <x v="5"/>
    <x v="6439"/>
    <x v="4"/>
    <x v="6726"/>
    <x v="0"/>
    <x v="13"/>
    <x v="4"/>
    <x v="0"/>
    <x v="157"/>
    <x v="11"/>
    <x v="1"/>
    <x v="8"/>
    <d v="2023-03-21T00:00:00"/>
    <d v="2024-07-29T00:00:00"/>
    <x v="34"/>
    <x v="3"/>
  </r>
  <r>
    <x v="6727"/>
    <x v="27"/>
    <x v="6440"/>
    <x v="3"/>
    <x v="6727"/>
    <x v="4"/>
    <x v="7"/>
    <x v="2"/>
    <x v="1"/>
    <x v="172"/>
    <x v="13"/>
    <x v="0"/>
    <x v="1"/>
    <m/>
    <m/>
    <x v="35"/>
    <x v="2"/>
  </r>
  <r>
    <x v="6728"/>
    <x v="38"/>
    <x v="3373"/>
    <x v="0"/>
    <x v="6728"/>
    <x v="0"/>
    <x v="9"/>
    <x v="0"/>
    <x v="0"/>
    <x v="141"/>
    <x v="1"/>
    <x v="1"/>
    <x v="10"/>
    <d v="2023-09-23T00:00:00"/>
    <d v="2024-04-17T00:00:00"/>
    <x v="7"/>
    <x v="0"/>
  </r>
  <r>
    <x v="6729"/>
    <x v="7"/>
    <x v="6441"/>
    <x v="6"/>
    <x v="6729"/>
    <x v="0"/>
    <x v="6"/>
    <x v="0"/>
    <x v="1"/>
    <x v="280"/>
    <x v="11"/>
    <x v="0"/>
    <x v="8"/>
    <m/>
    <m/>
    <x v="27"/>
    <x v="3"/>
  </r>
  <r>
    <x v="6730"/>
    <x v="21"/>
    <x v="6442"/>
    <x v="10"/>
    <x v="6730"/>
    <x v="0"/>
    <x v="17"/>
    <x v="2"/>
    <x v="1"/>
    <x v="333"/>
    <x v="0"/>
    <x v="0"/>
    <x v="3"/>
    <m/>
    <m/>
    <x v="24"/>
    <x v="3"/>
  </r>
  <r>
    <x v="6731"/>
    <x v="8"/>
    <x v="6443"/>
    <x v="7"/>
    <x v="6731"/>
    <x v="2"/>
    <x v="11"/>
    <x v="2"/>
    <x v="1"/>
    <x v="238"/>
    <x v="19"/>
    <x v="0"/>
    <x v="9"/>
    <m/>
    <m/>
    <x v="12"/>
    <x v="3"/>
  </r>
  <r>
    <x v="6732"/>
    <x v="9"/>
    <x v="6444"/>
    <x v="8"/>
    <x v="6732"/>
    <x v="0"/>
    <x v="10"/>
    <x v="3"/>
    <x v="0"/>
    <x v="121"/>
    <x v="1"/>
    <x v="0"/>
    <x v="1"/>
    <m/>
    <m/>
    <x v="4"/>
    <x v="3"/>
  </r>
  <r>
    <x v="6733"/>
    <x v="28"/>
    <x v="6445"/>
    <x v="4"/>
    <x v="6733"/>
    <x v="5"/>
    <x v="5"/>
    <x v="1"/>
    <x v="1"/>
    <x v="292"/>
    <x v="15"/>
    <x v="0"/>
    <x v="7"/>
    <m/>
    <m/>
    <x v="6"/>
    <x v="3"/>
  </r>
  <r>
    <x v="6734"/>
    <x v="12"/>
    <x v="6446"/>
    <x v="9"/>
    <x v="6734"/>
    <x v="1"/>
    <x v="11"/>
    <x v="4"/>
    <x v="1"/>
    <x v="28"/>
    <x v="6"/>
    <x v="0"/>
    <x v="4"/>
    <m/>
    <m/>
    <x v="6"/>
    <x v="3"/>
  </r>
  <r>
    <x v="6735"/>
    <x v="25"/>
    <x v="3384"/>
    <x v="12"/>
    <x v="6735"/>
    <x v="5"/>
    <x v="8"/>
    <x v="2"/>
    <x v="1"/>
    <x v="175"/>
    <x v="6"/>
    <x v="0"/>
    <x v="8"/>
    <m/>
    <m/>
    <x v="31"/>
    <x v="3"/>
  </r>
  <r>
    <x v="6736"/>
    <x v="24"/>
    <x v="6447"/>
    <x v="3"/>
    <x v="6736"/>
    <x v="5"/>
    <x v="14"/>
    <x v="3"/>
    <x v="1"/>
    <x v="98"/>
    <x v="4"/>
    <x v="0"/>
    <x v="0"/>
    <m/>
    <m/>
    <x v="14"/>
    <x v="2"/>
  </r>
  <r>
    <x v="6737"/>
    <x v="13"/>
    <x v="6448"/>
    <x v="10"/>
    <x v="6737"/>
    <x v="1"/>
    <x v="1"/>
    <x v="2"/>
    <x v="0"/>
    <x v="345"/>
    <x v="8"/>
    <x v="0"/>
    <x v="3"/>
    <m/>
    <m/>
    <x v="26"/>
    <x v="3"/>
  </r>
  <r>
    <x v="6738"/>
    <x v="25"/>
    <x v="6449"/>
    <x v="12"/>
    <x v="6738"/>
    <x v="5"/>
    <x v="14"/>
    <x v="0"/>
    <x v="0"/>
    <x v="286"/>
    <x v="3"/>
    <x v="1"/>
    <x v="6"/>
    <d v="2023-04-29T00:00:00"/>
    <d v="2023-11-19T00:00:00"/>
    <x v="24"/>
    <x v="3"/>
  </r>
  <r>
    <x v="6739"/>
    <x v="9"/>
    <x v="6450"/>
    <x v="8"/>
    <x v="6739"/>
    <x v="5"/>
    <x v="1"/>
    <x v="1"/>
    <x v="0"/>
    <x v="359"/>
    <x v="16"/>
    <x v="1"/>
    <x v="6"/>
    <d v="2023-05-24T00:00:00"/>
    <d v="2023-12-05T00:00:00"/>
    <x v="29"/>
    <x v="3"/>
  </r>
  <r>
    <x v="6740"/>
    <x v="38"/>
    <x v="6451"/>
    <x v="0"/>
    <x v="6740"/>
    <x v="1"/>
    <x v="9"/>
    <x v="1"/>
    <x v="0"/>
    <x v="410"/>
    <x v="1"/>
    <x v="0"/>
    <x v="5"/>
    <m/>
    <m/>
    <x v="35"/>
    <x v="0"/>
  </r>
  <r>
    <x v="6741"/>
    <x v="25"/>
    <x v="6452"/>
    <x v="12"/>
    <x v="6741"/>
    <x v="4"/>
    <x v="3"/>
    <x v="1"/>
    <x v="1"/>
    <x v="110"/>
    <x v="2"/>
    <x v="0"/>
    <x v="5"/>
    <m/>
    <m/>
    <x v="11"/>
    <x v="3"/>
  </r>
  <r>
    <x v="6742"/>
    <x v="21"/>
    <x v="6453"/>
    <x v="10"/>
    <x v="6742"/>
    <x v="5"/>
    <x v="10"/>
    <x v="2"/>
    <x v="0"/>
    <x v="98"/>
    <x v="7"/>
    <x v="0"/>
    <x v="7"/>
    <m/>
    <m/>
    <x v="22"/>
    <x v="3"/>
  </r>
  <r>
    <x v="6743"/>
    <x v="34"/>
    <x v="6454"/>
    <x v="5"/>
    <x v="6743"/>
    <x v="1"/>
    <x v="0"/>
    <x v="0"/>
    <x v="0"/>
    <x v="120"/>
    <x v="1"/>
    <x v="1"/>
    <x v="0"/>
    <d v="2024-11-12T00:00:00"/>
    <d v="2025-01-27T00:00:00"/>
    <x v="20"/>
    <x v="3"/>
  </r>
  <r>
    <x v="6744"/>
    <x v="15"/>
    <x v="6455"/>
    <x v="1"/>
    <x v="6744"/>
    <x v="4"/>
    <x v="2"/>
    <x v="1"/>
    <x v="0"/>
    <x v="99"/>
    <x v="12"/>
    <x v="0"/>
    <x v="0"/>
    <m/>
    <m/>
    <x v="30"/>
    <x v="0"/>
  </r>
  <r>
    <x v="6745"/>
    <x v="0"/>
    <x v="6456"/>
    <x v="0"/>
    <x v="6745"/>
    <x v="4"/>
    <x v="12"/>
    <x v="2"/>
    <x v="1"/>
    <x v="318"/>
    <x v="13"/>
    <x v="0"/>
    <x v="11"/>
    <m/>
    <m/>
    <x v="22"/>
    <x v="0"/>
  </r>
  <r>
    <x v="6746"/>
    <x v="37"/>
    <x v="5605"/>
    <x v="5"/>
    <x v="6746"/>
    <x v="1"/>
    <x v="0"/>
    <x v="0"/>
    <x v="1"/>
    <x v="367"/>
    <x v="18"/>
    <x v="1"/>
    <x v="4"/>
    <d v="2023-11-08T00:00:00"/>
    <d v="2024-01-08T00:00:00"/>
    <x v="34"/>
    <x v="3"/>
  </r>
  <r>
    <x v="6747"/>
    <x v="10"/>
    <x v="6457"/>
    <x v="2"/>
    <x v="6747"/>
    <x v="5"/>
    <x v="19"/>
    <x v="2"/>
    <x v="1"/>
    <x v="247"/>
    <x v="0"/>
    <x v="1"/>
    <x v="5"/>
    <d v="2025-02-12T00:00:00"/>
    <d v="2025-02-26T00:00:00"/>
    <x v="27"/>
    <x v="1"/>
  </r>
  <r>
    <x v="6748"/>
    <x v="37"/>
    <x v="6458"/>
    <x v="5"/>
    <x v="6748"/>
    <x v="0"/>
    <x v="13"/>
    <x v="3"/>
    <x v="1"/>
    <x v="392"/>
    <x v="0"/>
    <x v="0"/>
    <x v="5"/>
    <m/>
    <m/>
    <x v="17"/>
    <x v="3"/>
  </r>
  <r>
    <x v="6749"/>
    <x v="21"/>
    <x v="6459"/>
    <x v="10"/>
    <x v="6749"/>
    <x v="1"/>
    <x v="8"/>
    <x v="4"/>
    <x v="1"/>
    <x v="181"/>
    <x v="4"/>
    <x v="0"/>
    <x v="2"/>
    <m/>
    <m/>
    <x v="13"/>
    <x v="3"/>
  </r>
  <r>
    <x v="6750"/>
    <x v="24"/>
    <x v="6460"/>
    <x v="3"/>
    <x v="6750"/>
    <x v="4"/>
    <x v="12"/>
    <x v="2"/>
    <x v="1"/>
    <x v="41"/>
    <x v="0"/>
    <x v="0"/>
    <x v="7"/>
    <m/>
    <m/>
    <x v="9"/>
    <x v="2"/>
  </r>
  <r>
    <x v="6751"/>
    <x v="37"/>
    <x v="6461"/>
    <x v="5"/>
    <x v="6751"/>
    <x v="0"/>
    <x v="10"/>
    <x v="0"/>
    <x v="1"/>
    <x v="309"/>
    <x v="12"/>
    <x v="0"/>
    <x v="8"/>
    <m/>
    <m/>
    <x v="7"/>
    <x v="3"/>
  </r>
  <r>
    <x v="6752"/>
    <x v="13"/>
    <x v="6462"/>
    <x v="10"/>
    <x v="6752"/>
    <x v="4"/>
    <x v="5"/>
    <x v="1"/>
    <x v="1"/>
    <x v="25"/>
    <x v="12"/>
    <x v="0"/>
    <x v="1"/>
    <m/>
    <m/>
    <x v="24"/>
    <x v="3"/>
  </r>
  <r>
    <x v="6753"/>
    <x v="23"/>
    <x v="6463"/>
    <x v="9"/>
    <x v="6753"/>
    <x v="1"/>
    <x v="5"/>
    <x v="1"/>
    <x v="1"/>
    <x v="227"/>
    <x v="9"/>
    <x v="0"/>
    <x v="7"/>
    <m/>
    <m/>
    <x v="27"/>
    <x v="3"/>
  </r>
  <r>
    <x v="6754"/>
    <x v="25"/>
    <x v="6464"/>
    <x v="12"/>
    <x v="6754"/>
    <x v="3"/>
    <x v="9"/>
    <x v="3"/>
    <x v="0"/>
    <x v="335"/>
    <x v="17"/>
    <x v="1"/>
    <x v="7"/>
    <d v="2024-09-12T00:00:00"/>
    <d v="2024-09-25T00:00:00"/>
    <x v="4"/>
    <x v="3"/>
  </r>
  <r>
    <x v="6755"/>
    <x v="33"/>
    <x v="6465"/>
    <x v="0"/>
    <x v="6755"/>
    <x v="4"/>
    <x v="0"/>
    <x v="3"/>
    <x v="0"/>
    <x v="87"/>
    <x v="8"/>
    <x v="1"/>
    <x v="9"/>
    <d v="2023-05-01T00:00:00"/>
    <d v="2023-05-21T00:00:00"/>
    <x v="3"/>
    <x v="0"/>
  </r>
  <r>
    <x v="6756"/>
    <x v="1"/>
    <x v="2762"/>
    <x v="1"/>
    <x v="6756"/>
    <x v="1"/>
    <x v="14"/>
    <x v="3"/>
    <x v="0"/>
    <x v="309"/>
    <x v="10"/>
    <x v="1"/>
    <x v="10"/>
    <d v="2023-04-03T00:00:00"/>
    <d v="2024-07-08T00:00:00"/>
    <x v="30"/>
    <x v="0"/>
  </r>
  <r>
    <x v="6757"/>
    <x v="31"/>
    <x v="6466"/>
    <x v="12"/>
    <x v="6757"/>
    <x v="2"/>
    <x v="17"/>
    <x v="4"/>
    <x v="0"/>
    <x v="300"/>
    <x v="13"/>
    <x v="0"/>
    <x v="5"/>
    <m/>
    <m/>
    <x v="2"/>
    <x v="3"/>
  </r>
  <r>
    <x v="6758"/>
    <x v="17"/>
    <x v="6467"/>
    <x v="6"/>
    <x v="6758"/>
    <x v="1"/>
    <x v="9"/>
    <x v="3"/>
    <x v="0"/>
    <x v="320"/>
    <x v="1"/>
    <x v="1"/>
    <x v="10"/>
    <d v="2024-07-15T00:00:00"/>
    <d v="2024-11-08T00:00:00"/>
    <x v="34"/>
    <x v="3"/>
  </r>
  <r>
    <x v="6759"/>
    <x v="11"/>
    <x v="6468"/>
    <x v="8"/>
    <x v="6759"/>
    <x v="5"/>
    <x v="12"/>
    <x v="3"/>
    <x v="0"/>
    <x v="300"/>
    <x v="6"/>
    <x v="0"/>
    <x v="3"/>
    <m/>
    <m/>
    <x v="17"/>
    <x v="3"/>
  </r>
  <r>
    <x v="6760"/>
    <x v="21"/>
    <x v="6469"/>
    <x v="10"/>
    <x v="6760"/>
    <x v="0"/>
    <x v="10"/>
    <x v="3"/>
    <x v="1"/>
    <x v="255"/>
    <x v="19"/>
    <x v="0"/>
    <x v="4"/>
    <m/>
    <m/>
    <x v="22"/>
    <x v="3"/>
  </r>
  <r>
    <x v="6761"/>
    <x v="35"/>
    <x v="6470"/>
    <x v="2"/>
    <x v="6761"/>
    <x v="2"/>
    <x v="1"/>
    <x v="2"/>
    <x v="1"/>
    <x v="298"/>
    <x v="7"/>
    <x v="0"/>
    <x v="0"/>
    <m/>
    <m/>
    <x v="4"/>
    <x v="1"/>
  </r>
  <r>
    <x v="6762"/>
    <x v="11"/>
    <x v="6471"/>
    <x v="8"/>
    <x v="6762"/>
    <x v="0"/>
    <x v="14"/>
    <x v="4"/>
    <x v="0"/>
    <x v="318"/>
    <x v="0"/>
    <x v="0"/>
    <x v="8"/>
    <m/>
    <m/>
    <x v="25"/>
    <x v="3"/>
  </r>
  <r>
    <x v="6763"/>
    <x v="8"/>
    <x v="6472"/>
    <x v="7"/>
    <x v="6763"/>
    <x v="0"/>
    <x v="11"/>
    <x v="3"/>
    <x v="1"/>
    <x v="36"/>
    <x v="4"/>
    <x v="1"/>
    <x v="3"/>
    <d v="2023-08-14T00:00:00"/>
    <d v="2024-08-07T00:00:00"/>
    <x v="21"/>
    <x v="3"/>
  </r>
  <r>
    <x v="6764"/>
    <x v="17"/>
    <x v="6473"/>
    <x v="6"/>
    <x v="6764"/>
    <x v="0"/>
    <x v="11"/>
    <x v="0"/>
    <x v="0"/>
    <x v="100"/>
    <x v="5"/>
    <x v="1"/>
    <x v="9"/>
    <d v="2024-05-12T00:00:00"/>
    <d v="2024-06-13T00:00:00"/>
    <x v="3"/>
    <x v="3"/>
  </r>
  <r>
    <x v="6765"/>
    <x v="4"/>
    <x v="6474"/>
    <x v="1"/>
    <x v="6765"/>
    <x v="2"/>
    <x v="12"/>
    <x v="0"/>
    <x v="0"/>
    <x v="259"/>
    <x v="17"/>
    <x v="1"/>
    <x v="1"/>
    <d v="2024-04-12T00:00:00"/>
    <d v="2024-05-12T00:00:00"/>
    <x v="27"/>
    <x v="0"/>
  </r>
  <r>
    <x v="6766"/>
    <x v="38"/>
    <x v="6475"/>
    <x v="0"/>
    <x v="6766"/>
    <x v="2"/>
    <x v="4"/>
    <x v="0"/>
    <x v="1"/>
    <x v="166"/>
    <x v="15"/>
    <x v="1"/>
    <x v="0"/>
    <d v="2024-08-18T00:00:00"/>
    <d v="2024-12-13T00:00:00"/>
    <x v="29"/>
    <x v="0"/>
  </r>
  <r>
    <x v="6767"/>
    <x v="23"/>
    <x v="6476"/>
    <x v="9"/>
    <x v="6767"/>
    <x v="0"/>
    <x v="6"/>
    <x v="4"/>
    <x v="1"/>
    <x v="389"/>
    <x v="15"/>
    <x v="1"/>
    <x v="10"/>
    <d v="2024-02-26T00:00:00"/>
    <d v="2024-05-23T00:00:00"/>
    <x v="35"/>
    <x v="3"/>
  </r>
  <r>
    <x v="6768"/>
    <x v="9"/>
    <x v="6477"/>
    <x v="8"/>
    <x v="6768"/>
    <x v="3"/>
    <x v="3"/>
    <x v="4"/>
    <x v="1"/>
    <x v="153"/>
    <x v="0"/>
    <x v="1"/>
    <x v="11"/>
    <d v="2025-01-09T00:00:00"/>
    <d v="2025-01-18T00:00:00"/>
    <x v="15"/>
    <x v="3"/>
  </r>
  <r>
    <x v="6769"/>
    <x v="31"/>
    <x v="6478"/>
    <x v="12"/>
    <x v="6769"/>
    <x v="5"/>
    <x v="12"/>
    <x v="1"/>
    <x v="1"/>
    <x v="299"/>
    <x v="8"/>
    <x v="1"/>
    <x v="9"/>
    <d v="2024-02-27T00:00:00"/>
    <d v="2025-01-10T00:00:00"/>
    <x v="17"/>
    <x v="3"/>
  </r>
  <r>
    <x v="6770"/>
    <x v="21"/>
    <x v="6479"/>
    <x v="10"/>
    <x v="6770"/>
    <x v="3"/>
    <x v="16"/>
    <x v="4"/>
    <x v="0"/>
    <x v="48"/>
    <x v="15"/>
    <x v="1"/>
    <x v="0"/>
    <d v="2024-06-29T00:00:00"/>
    <d v="2025-02-26T00:00:00"/>
    <x v="21"/>
    <x v="3"/>
  </r>
  <r>
    <x v="6771"/>
    <x v="24"/>
    <x v="6480"/>
    <x v="3"/>
    <x v="6771"/>
    <x v="4"/>
    <x v="6"/>
    <x v="3"/>
    <x v="1"/>
    <x v="335"/>
    <x v="11"/>
    <x v="1"/>
    <x v="0"/>
    <d v="2024-06-24T00:00:00"/>
    <d v="2024-08-19T00:00:00"/>
    <x v="7"/>
    <x v="2"/>
  </r>
  <r>
    <x v="6772"/>
    <x v="10"/>
    <x v="6481"/>
    <x v="2"/>
    <x v="6772"/>
    <x v="3"/>
    <x v="8"/>
    <x v="3"/>
    <x v="0"/>
    <x v="127"/>
    <x v="8"/>
    <x v="1"/>
    <x v="4"/>
    <d v="2024-10-17T00:00:00"/>
    <d v="2025-02-13T00:00:00"/>
    <x v="13"/>
    <x v="1"/>
  </r>
  <r>
    <x v="6773"/>
    <x v="0"/>
    <x v="6482"/>
    <x v="0"/>
    <x v="6773"/>
    <x v="0"/>
    <x v="19"/>
    <x v="2"/>
    <x v="0"/>
    <x v="370"/>
    <x v="5"/>
    <x v="0"/>
    <x v="4"/>
    <m/>
    <m/>
    <x v="6"/>
    <x v="0"/>
  </r>
  <r>
    <x v="6774"/>
    <x v="19"/>
    <x v="6483"/>
    <x v="7"/>
    <x v="6774"/>
    <x v="2"/>
    <x v="13"/>
    <x v="1"/>
    <x v="1"/>
    <x v="128"/>
    <x v="1"/>
    <x v="1"/>
    <x v="5"/>
    <d v="2023-04-04T00:00:00"/>
    <d v="2024-08-20T00:00:00"/>
    <x v="24"/>
    <x v="3"/>
  </r>
  <r>
    <x v="6775"/>
    <x v="5"/>
    <x v="2191"/>
    <x v="4"/>
    <x v="6775"/>
    <x v="5"/>
    <x v="12"/>
    <x v="1"/>
    <x v="0"/>
    <x v="114"/>
    <x v="1"/>
    <x v="1"/>
    <x v="10"/>
    <d v="2023-08-11T00:00:00"/>
    <d v="2024-07-23T00:00:00"/>
    <x v="12"/>
    <x v="3"/>
  </r>
  <r>
    <x v="6776"/>
    <x v="8"/>
    <x v="6484"/>
    <x v="7"/>
    <x v="6776"/>
    <x v="4"/>
    <x v="11"/>
    <x v="3"/>
    <x v="1"/>
    <x v="369"/>
    <x v="17"/>
    <x v="1"/>
    <x v="7"/>
    <d v="2023-07-26T00:00:00"/>
    <d v="2025-01-22T00:00:00"/>
    <x v="3"/>
    <x v="3"/>
  </r>
  <r>
    <x v="6777"/>
    <x v="12"/>
    <x v="170"/>
    <x v="9"/>
    <x v="6777"/>
    <x v="1"/>
    <x v="19"/>
    <x v="4"/>
    <x v="1"/>
    <x v="275"/>
    <x v="19"/>
    <x v="1"/>
    <x v="6"/>
    <d v="2024-08-14T00:00:00"/>
    <d v="2024-12-03T00:00:00"/>
    <x v="10"/>
    <x v="3"/>
  </r>
  <r>
    <x v="6778"/>
    <x v="3"/>
    <x v="6485"/>
    <x v="3"/>
    <x v="6778"/>
    <x v="4"/>
    <x v="4"/>
    <x v="4"/>
    <x v="1"/>
    <x v="249"/>
    <x v="5"/>
    <x v="0"/>
    <x v="5"/>
    <m/>
    <m/>
    <x v="17"/>
    <x v="2"/>
  </r>
  <r>
    <x v="6779"/>
    <x v="31"/>
    <x v="6486"/>
    <x v="12"/>
    <x v="6779"/>
    <x v="2"/>
    <x v="16"/>
    <x v="2"/>
    <x v="0"/>
    <x v="128"/>
    <x v="2"/>
    <x v="1"/>
    <x v="2"/>
    <d v="2024-05-10T00:00:00"/>
    <d v="2024-11-25T00:00:00"/>
    <x v="5"/>
    <x v="3"/>
  </r>
  <r>
    <x v="6780"/>
    <x v="36"/>
    <x v="6487"/>
    <x v="6"/>
    <x v="6780"/>
    <x v="2"/>
    <x v="8"/>
    <x v="2"/>
    <x v="1"/>
    <x v="378"/>
    <x v="2"/>
    <x v="0"/>
    <x v="11"/>
    <m/>
    <m/>
    <x v="19"/>
    <x v="3"/>
  </r>
  <r>
    <x v="6781"/>
    <x v="3"/>
    <x v="6488"/>
    <x v="3"/>
    <x v="6781"/>
    <x v="2"/>
    <x v="1"/>
    <x v="3"/>
    <x v="0"/>
    <x v="205"/>
    <x v="1"/>
    <x v="0"/>
    <x v="5"/>
    <m/>
    <m/>
    <x v="10"/>
    <x v="2"/>
  </r>
  <r>
    <x v="6782"/>
    <x v="30"/>
    <x v="6489"/>
    <x v="12"/>
    <x v="6782"/>
    <x v="0"/>
    <x v="12"/>
    <x v="1"/>
    <x v="1"/>
    <x v="254"/>
    <x v="5"/>
    <x v="0"/>
    <x v="5"/>
    <m/>
    <m/>
    <x v="35"/>
    <x v="3"/>
  </r>
  <r>
    <x v="6783"/>
    <x v="13"/>
    <x v="6490"/>
    <x v="10"/>
    <x v="6783"/>
    <x v="0"/>
    <x v="11"/>
    <x v="3"/>
    <x v="0"/>
    <x v="345"/>
    <x v="17"/>
    <x v="0"/>
    <x v="9"/>
    <m/>
    <m/>
    <x v="33"/>
    <x v="3"/>
  </r>
  <r>
    <x v="6784"/>
    <x v="27"/>
    <x v="6491"/>
    <x v="3"/>
    <x v="6784"/>
    <x v="1"/>
    <x v="8"/>
    <x v="1"/>
    <x v="1"/>
    <x v="35"/>
    <x v="4"/>
    <x v="0"/>
    <x v="8"/>
    <m/>
    <m/>
    <x v="7"/>
    <x v="2"/>
  </r>
  <r>
    <x v="6785"/>
    <x v="10"/>
    <x v="6492"/>
    <x v="2"/>
    <x v="6785"/>
    <x v="5"/>
    <x v="16"/>
    <x v="2"/>
    <x v="1"/>
    <x v="120"/>
    <x v="15"/>
    <x v="1"/>
    <x v="7"/>
    <d v="2024-03-05T00:00:00"/>
    <d v="2024-11-20T00:00:00"/>
    <x v="23"/>
    <x v="1"/>
  </r>
  <r>
    <x v="6786"/>
    <x v="13"/>
    <x v="6493"/>
    <x v="10"/>
    <x v="6786"/>
    <x v="5"/>
    <x v="6"/>
    <x v="0"/>
    <x v="0"/>
    <x v="5"/>
    <x v="12"/>
    <x v="0"/>
    <x v="5"/>
    <m/>
    <m/>
    <x v="4"/>
    <x v="3"/>
  </r>
  <r>
    <x v="6787"/>
    <x v="28"/>
    <x v="6494"/>
    <x v="4"/>
    <x v="6787"/>
    <x v="2"/>
    <x v="18"/>
    <x v="2"/>
    <x v="0"/>
    <x v="231"/>
    <x v="7"/>
    <x v="1"/>
    <x v="11"/>
    <d v="2023-08-02T00:00:00"/>
    <d v="2023-09-06T00:00:00"/>
    <x v="16"/>
    <x v="3"/>
  </r>
  <r>
    <x v="6788"/>
    <x v="27"/>
    <x v="6495"/>
    <x v="3"/>
    <x v="6788"/>
    <x v="1"/>
    <x v="3"/>
    <x v="4"/>
    <x v="1"/>
    <x v="265"/>
    <x v="6"/>
    <x v="0"/>
    <x v="1"/>
    <m/>
    <m/>
    <x v="2"/>
    <x v="2"/>
  </r>
  <r>
    <x v="6789"/>
    <x v="26"/>
    <x v="6496"/>
    <x v="7"/>
    <x v="6789"/>
    <x v="1"/>
    <x v="14"/>
    <x v="3"/>
    <x v="0"/>
    <x v="27"/>
    <x v="18"/>
    <x v="1"/>
    <x v="2"/>
    <d v="2024-11-20T00:00:00"/>
    <d v="2025-02-20T00:00:00"/>
    <x v="14"/>
    <x v="3"/>
  </r>
  <r>
    <x v="6790"/>
    <x v="13"/>
    <x v="6497"/>
    <x v="10"/>
    <x v="6790"/>
    <x v="2"/>
    <x v="12"/>
    <x v="1"/>
    <x v="1"/>
    <x v="305"/>
    <x v="5"/>
    <x v="1"/>
    <x v="5"/>
    <d v="2024-05-23T00:00:00"/>
    <d v="2024-11-13T00:00:00"/>
    <x v="26"/>
    <x v="3"/>
  </r>
  <r>
    <x v="6791"/>
    <x v="37"/>
    <x v="1844"/>
    <x v="5"/>
    <x v="6791"/>
    <x v="5"/>
    <x v="2"/>
    <x v="3"/>
    <x v="1"/>
    <x v="282"/>
    <x v="7"/>
    <x v="1"/>
    <x v="6"/>
    <d v="2024-10-21T00:00:00"/>
    <d v="2025-02-22T00:00:00"/>
    <x v="17"/>
    <x v="3"/>
  </r>
  <r>
    <x v="6792"/>
    <x v="35"/>
    <x v="6498"/>
    <x v="2"/>
    <x v="6792"/>
    <x v="4"/>
    <x v="14"/>
    <x v="3"/>
    <x v="1"/>
    <x v="382"/>
    <x v="19"/>
    <x v="0"/>
    <x v="7"/>
    <m/>
    <m/>
    <x v="9"/>
    <x v="1"/>
  </r>
  <r>
    <x v="6793"/>
    <x v="6"/>
    <x v="6499"/>
    <x v="5"/>
    <x v="6793"/>
    <x v="4"/>
    <x v="12"/>
    <x v="1"/>
    <x v="1"/>
    <x v="306"/>
    <x v="9"/>
    <x v="0"/>
    <x v="2"/>
    <m/>
    <m/>
    <x v="22"/>
    <x v="3"/>
  </r>
  <r>
    <x v="6794"/>
    <x v="18"/>
    <x v="6500"/>
    <x v="9"/>
    <x v="6794"/>
    <x v="4"/>
    <x v="8"/>
    <x v="4"/>
    <x v="0"/>
    <x v="144"/>
    <x v="10"/>
    <x v="0"/>
    <x v="3"/>
    <m/>
    <m/>
    <x v="29"/>
    <x v="3"/>
  </r>
  <r>
    <x v="6795"/>
    <x v="13"/>
    <x v="6501"/>
    <x v="10"/>
    <x v="6795"/>
    <x v="3"/>
    <x v="7"/>
    <x v="2"/>
    <x v="0"/>
    <x v="232"/>
    <x v="12"/>
    <x v="0"/>
    <x v="11"/>
    <m/>
    <m/>
    <x v="17"/>
    <x v="3"/>
  </r>
  <r>
    <x v="6796"/>
    <x v="21"/>
    <x v="6502"/>
    <x v="10"/>
    <x v="6796"/>
    <x v="2"/>
    <x v="5"/>
    <x v="4"/>
    <x v="1"/>
    <x v="381"/>
    <x v="5"/>
    <x v="0"/>
    <x v="11"/>
    <m/>
    <m/>
    <x v="9"/>
    <x v="3"/>
  </r>
  <r>
    <x v="6797"/>
    <x v="11"/>
    <x v="6503"/>
    <x v="8"/>
    <x v="6797"/>
    <x v="5"/>
    <x v="11"/>
    <x v="4"/>
    <x v="1"/>
    <x v="148"/>
    <x v="16"/>
    <x v="1"/>
    <x v="1"/>
    <d v="2023-04-22T00:00:00"/>
    <d v="2023-04-29T00:00:00"/>
    <x v="14"/>
    <x v="3"/>
  </r>
  <r>
    <x v="6798"/>
    <x v="10"/>
    <x v="2620"/>
    <x v="2"/>
    <x v="6798"/>
    <x v="4"/>
    <x v="0"/>
    <x v="4"/>
    <x v="1"/>
    <x v="157"/>
    <x v="12"/>
    <x v="1"/>
    <x v="9"/>
    <d v="2024-08-21T00:00:00"/>
    <d v="2024-09-22T00:00:00"/>
    <x v="10"/>
    <x v="1"/>
  </r>
  <r>
    <x v="6799"/>
    <x v="6"/>
    <x v="6504"/>
    <x v="5"/>
    <x v="6799"/>
    <x v="3"/>
    <x v="11"/>
    <x v="4"/>
    <x v="1"/>
    <x v="384"/>
    <x v="12"/>
    <x v="0"/>
    <x v="1"/>
    <m/>
    <m/>
    <x v="0"/>
    <x v="3"/>
  </r>
  <r>
    <x v="6800"/>
    <x v="6"/>
    <x v="6505"/>
    <x v="5"/>
    <x v="6800"/>
    <x v="0"/>
    <x v="7"/>
    <x v="0"/>
    <x v="0"/>
    <x v="106"/>
    <x v="14"/>
    <x v="0"/>
    <x v="9"/>
    <m/>
    <m/>
    <x v="5"/>
    <x v="3"/>
  </r>
  <r>
    <x v="6801"/>
    <x v="4"/>
    <x v="6506"/>
    <x v="1"/>
    <x v="6801"/>
    <x v="1"/>
    <x v="16"/>
    <x v="3"/>
    <x v="0"/>
    <x v="212"/>
    <x v="3"/>
    <x v="1"/>
    <x v="6"/>
    <d v="2024-04-18T00:00:00"/>
    <d v="2024-12-23T00:00:00"/>
    <x v="29"/>
    <x v="0"/>
  </r>
  <r>
    <x v="6802"/>
    <x v="4"/>
    <x v="6507"/>
    <x v="1"/>
    <x v="6802"/>
    <x v="2"/>
    <x v="7"/>
    <x v="2"/>
    <x v="0"/>
    <x v="230"/>
    <x v="1"/>
    <x v="1"/>
    <x v="2"/>
    <d v="2024-02-22T00:00:00"/>
    <d v="2024-04-30T00:00:00"/>
    <x v="9"/>
    <x v="0"/>
  </r>
  <r>
    <x v="6803"/>
    <x v="17"/>
    <x v="6508"/>
    <x v="6"/>
    <x v="6803"/>
    <x v="4"/>
    <x v="18"/>
    <x v="2"/>
    <x v="1"/>
    <x v="331"/>
    <x v="6"/>
    <x v="0"/>
    <x v="4"/>
    <m/>
    <m/>
    <x v="9"/>
    <x v="3"/>
  </r>
  <r>
    <x v="6804"/>
    <x v="11"/>
    <x v="6509"/>
    <x v="8"/>
    <x v="6804"/>
    <x v="0"/>
    <x v="17"/>
    <x v="3"/>
    <x v="0"/>
    <x v="342"/>
    <x v="8"/>
    <x v="0"/>
    <x v="4"/>
    <m/>
    <m/>
    <x v="18"/>
    <x v="3"/>
  </r>
  <r>
    <x v="6805"/>
    <x v="0"/>
    <x v="6510"/>
    <x v="0"/>
    <x v="6805"/>
    <x v="3"/>
    <x v="1"/>
    <x v="2"/>
    <x v="0"/>
    <x v="173"/>
    <x v="16"/>
    <x v="0"/>
    <x v="1"/>
    <m/>
    <m/>
    <x v="32"/>
    <x v="0"/>
  </r>
  <r>
    <x v="6806"/>
    <x v="15"/>
    <x v="6511"/>
    <x v="1"/>
    <x v="6806"/>
    <x v="0"/>
    <x v="18"/>
    <x v="4"/>
    <x v="1"/>
    <x v="167"/>
    <x v="12"/>
    <x v="1"/>
    <x v="8"/>
    <d v="2023-10-12T00:00:00"/>
    <d v="2024-05-03T00:00:00"/>
    <x v="31"/>
    <x v="0"/>
  </r>
  <r>
    <x v="6807"/>
    <x v="0"/>
    <x v="6512"/>
    <x v="0"/>
    <x v="6807"/>
    <x v="0"/>
    <x v="12"/>
    <x v="0"/>
    <x v="1"/>
    <x v="408"/>
    <x v="6"/>
    <x v="0"/>
    <x v="1"/>
    <m/>
    <m/>
    <x v="25"/>
    <x v="0"/>
  </r>
  <r>
    <x v="6808"/>
    <x v="20"/>
    <x v="6513"/>
    <x v="8"/>
    <x v="6808"/>
    <x v="5"/>
    <x v="19"/>
    <x v="3"/>
    <x v="0"/>
    <x v="234"/>
    <x v="8"/>
    <x v="0"/>
    <x v="10"/>
    <m/>
    <m/>
    <x v="22"/>
    <x v="3"/>
  </r>
  <r>
    <x v="6809"/>
    <x v="34"/>
    <x v="6514"/>
    <x v="5"/>
    <x v="6809"/>
    <x v="2"/>
    <x v="18"/>
    <x v="3"/>
    <x v="1"/>
    <x v="319"/>
    <x v="6"/>
    <x v="0"/>
    <x v="4"/>
    <m/>
    <m/>
    <x v="8"/>
    <x v="3"/>
  </r>
  <r>
    <x v="6810"/>
    <x v="19"/>
    <x v="6515"/>
    <x v="7"/>
    <x v="6810"/>
    <x v="0"/>
    <x v="1"/>
    <x v="4"/>
    <x v="0"/>
    <x v="264"/>
    <x v="12"/>
    <x v="0"/>
    <x v="10"/>
    <m/>
    <m/>
    <x v="6"/>
    <x v="3"/>
  </r>
  <r>
    <x v="6811"/>
    <x v="18"/>
    <x v="4833"/>
    <x v="9"/>
    <x v="6811"/>
    <x v="2"/>
    <x v="19"/>
    <x v="0"/>
    <x v="1"/>
    <x v="247"/>
    <x v="11"/>
    <x v="0"/>
    <x v="8"/>
    <m/>
    <m/>
    <x v="12"/>
    <x v="3"/>
  </r>
  <r>
    <x v="6812"/>
    <x v="5"/>
    <x v="6516"/>
    <x v="4"/>
    <x v="6812"/>
    <x v="0"/>
    <x v="7"/>
    <x v="2"/>
    <x v="0"/>
    <x v="201"/>
    <x v="9"/>
    <x v="0"/>
    <x v="2"/>
    <m/>
    <m/>
    <x v="3"/>
    <x v="3"/>
  </r>
  <r>
    <x v="6813"/>
    <x v="18"/>
    <x v="6517"/>
    <x v="9"/>
    <x v="6813"/>
    <x v="5"/>
    <x v="3"/>
    <x v="2"/>
    <x v="0"/>
    <x v="334"/>
    <x v="3"/>
    <x v="1"/>
    <x v="9"/>
    <d v="2024-09-15T00:00:00"/>
    <d v="2025-02-15T00:00:00"/>
    <x v="36"/>
    <x v="3"/>
  </r>
  <r>
    <x v="6814"/>
    <x v="11"/>
    <x v="6518"/>
    <x v="8"/>
    <x v="6814"/>
    <x v="3"/>
    <x v="15"/>
    <x v="2"/>
    <x v="0"/>
    <x v="389"/>
    <x v="9"/>
    <x v="1"/>
    <x v="11"/>
    <d v="2023-10-28T00:00:00"/>
    <d v="2024-04-09T00:00:00"/>
    <x v="28"/>
    <x v="3"/>
  </r>
  <r>
    <x v="6815"/>
    <x v="13"/>
    <x v="6519"/>
    <x v="10"/>
    <x v="6815"/>
    <x v="5"/>
    <x v="1"/>
    <x v="4"/>
    <x v="0"/>
    <x v="78"/>
    <x v="5"/>
    <x v="1"/>
    <x v="4"/>
    <d v="2023-03-10T00:00:00"/>
    <d v="2024-04-13T00:00:00"/>
    <x v="21"/>
    <x v="3"/>
  </r>
  <r>
    <x v="6816"/>
    <x v="23"/>
    <x v="6520"/>
    <x v="9"/>
    <x v="6816"/>
    <x v="4"/>
    <x v="4"/>
    <x v="0"/>
    <x v="1"/>
    <x v="399"/>
    <x v="7"/>
    <x v="0"/>
    <x v="5"/>
    <m/>
    <m/>
    <x v="27"/>
    <x v="3"/>
  </r>
  <r>
    <x v="6817"/>
    <x v="37"/>
    <x v="6521"/>
    <x v="5"/>
    <x v="6817"/>
    <x v="0"/>
    <x v="17"/>
    <x v="4"/>
    <x v="0"/>
    <x v="24"/>
    <x v="12"/>
    <x v="1"/>
    <x v="1"/>
    <d v="2024-06-27T00:00:00"/>
    <d v="2024-07-05T00:00:00"/>
    <x v="3"/>
    <x v="3"/>
  </r>
  <r>
    <x v="6818"/>
    <x v="33"/>
    <x v="6522"/>
    <x v="0"/>
    <x v="6818"/>
    <x v="4"/>
    <x v="10"/>
    <x v="2"/>
    <x v="1"/>
    <x v="152"/>
    <x v="19"/>
    <x v="0"/>
    <x v="8"/>
    <m/>
    <m/>
    <x v="24"/>
    <x v="0"/>
  </r>
  <r>
    <x v="6819"/>
    <x v="10"/>
    <x v="6523"/>
    <x v="2"/>
    <x v="6819"/>
    <x v="1"/>
    <x v="9"/>
    <x v="3"/>
    <x v="1"/>
    <x v="322"/>
    <x v="18"/>
    <x v="1"/>
    <x v="2"/>
    <d v="2024-01-09T00:00:00"/>
    <d v="2024-10-03T00:00:00"/>
    <x v="27"/>
    <x v="1"/>
  </r>
  <r>
    <x v="6820"/>
    <x v="36"/>
    <x v="6524"/>
    <x v="6"/>
    <x v="6820"/>
    <x v="3"/>
    <x v="15"/>
    <x v="0"/>
    <x v="0"/>
    <x v="87"/>
    <x v="19"/>
    <x v="1"/>
    <x v="2"/>
    <d v="2024-06-09T00:00:00"/>
    <d v="2024-11-18T00:00:00"/>
    <x v="36"/>
    <x v="3"/>
  </r>
  <r>
    <x v="6821"/>
    <x v="19"/>
    <x v="6525"/>
    <x v="7"/>
    <x v="6821"/>
    <x v="5"/>
    <x v="18"/>
    <x v="0"/>
    <x v="0"/>
    <x v="280"/>
    <x v="15"/>
    <x v="0"/>
    <x v="6"/>
    <m/>
    <m/>
    <x v="19"/>
    <x v="3"/>
  </r>
  <r>
    <x v="6822"/>
    <x v="33"/>
    <x v="6526"/>
    <x v="0"/>
    <x v="6822"/>
    <x v="2"/>
    <x v="17"/>
    <x v="0"/>
    <x v="0"/>
    <x v="269"/>
    <x v="4"/>
    <x v="1"/>
    <x v="3"/>
    <d v="2023-06-07T00:00:00"/>
    <d v="2023-10-25T00:00:00"/>
    <x v="21"/>
    <x v="0"/>
  </r>
  <r>
    <x v="6823"/>
    <x v="37"/>
    <x v="6527"/>
    <x v="5"/>
    <x v="6823"/>
    <x v="4"/>
    <x v="16"/>
    <x v="1"/>
    <x v="0"/>
    <x v="410"/>
    <x v="4"/>
    <x v="0"/>
    <x v="10"/>
    <m/>
    <m/>
    <x v="27"/>
    <x v="3"/>
  </r>
  <r>
    <x v="6824"/>
    <x v="33"/>
    <x v="6528"/>
    <x v="0"/>
    <x v="6824"/>
    <x v="5"/>
    <x v="19"/>
    <x v="0"/>
    <x v="0"/>
    <x v="324"/>
    <x v="15"/>
    <x v="0"/>
    <x v="10"/>
    <m/>
    <m/>
    <x v="5"/>
    <x v="0"/>
  </r>
  <r>
    <x v="6825"/>
    <x v="25"/>
    <x v="6529"/>
    <x v="12"/>
    <x v="6825"/>
    <x v="1"/>
    <x v="19"/>
    <x v="3"/>
    <x v="0"/>
    <x v="179"/>
    <x v="9"/>
    <x v="0"/>
    <x v="10"/>
    <m/>
    <m/>
    <x v="18"/>
    <x v="3"/>
  </r>
  <r>
    <x v="6826"/>
    <x v="28"/>
    <x v="6530"/>
    <x v="4"/>
    <x v="6826"/>
    <x v="3"/>
    <x v="3"/>
    <x v="4"/>
    <x v="1"/>
    <x v="316"/>
    <x v="0"/>
    <x v="1"/>
    <x v="2"/>
    <d v="2024-05-06T00:00:00"/>
    <d v="2024-05-19T00:00:00"/>
    <x v="34"/>
    <x v="3"/>
  </r>
  <r>
    <x v="6827"/>
    <x v="10"/>
    <x v="6531"/>
    <x v="2"/>
    <x v="6827"/>
    <x v="0"/>
    <x v="5"/>
    <x v="1"/>
    <x v="1"/>
    <x v="23"/>
    <x v="2"/>
    <x v="0"/>
    <x v="2"/>
    <m/>
    <m/>
    <x v="15"/>
    <x v="1"/>
  </r>
  <r>
    <x v="6828"/>
    <x v="5"/>
    <x v="6532"/>
    <x v="4"/>
    <x v="6828"/>
    <x v="0"/>
    <x v="3"/>
    <x v="2"/>
    <x v="1"/>
    <x v="135"/>
    <x v="9"/>
    <x v="1"/>
    <x v="1"/>
    <d v="2023-07-07T00:00:00"/>
    <d v="2023-09-10T00:00:00"/>
    <x v="17"/>
    <x v="3"/>
  </r>
  <r>
    <x v="6829"/>
    <x v="6"/>
    <x v="6533"/>
    <x v="5"/>
    <x v="6829"/>
    <x v="0"/>
    <x v="3"/>
    <x v="0"/>
    <x v="0"/>
    <x v="168"/>
    <x v="12"/>
    <x v="0"/>
    <x v="11"/>
    <m/>
    <m/>
    <x v="17"/>
    <x v="3"/>
  </r>
  <r>
    <x v="6830"/>
    <x v="23"/>
    <x v="6534"/>
    <x v="9"/>
    <x v="6830"/>
    <x v="4"/>
    <x v="10"/>
    <x v="2"/>
    <x v="0"/>
    <x v="73"/>
    <x v="8"/>
    <x v="1"/>
    <x v="4"/>
    <d v="2024-04-15T00:00:00"/>
    <d v="2025-02-08T00:00:00"/>
    <x v="27"/>
    <x v="3"/>
  </r>
  <r>
    <x v="6831"/>
    <x v="34"/>
    <x v="409"/>
    <x v="5"/>
    <x v="6831"/>
    <x v="5"/>
    <x v="19"/>
    <x v="4"/>
    <x v="1"/>
    <x v="142"/>
    <x v="3"/>
    <x v="1"/>
    <x v="3"/>
    <d v="2024-09-30T00:00:00"/>
    <d v="2025-02-10T00:00:00"/>
    <x v="11"/>
    <x v="3"/>
  </r>
  <r>
    <x v="6832"/>
    <x v="13"/>
    <x v="6535"/>
    <x v="10"/>
    <x v="6832"/>
    <x v="5"/>
    <x v="17"/>
    <x v="3"/>
    <x v="1"/>
    <x v="169"/>
    <x v="0"/>
    <x v="0"/>
    <x v="3"/>
    <m/>
    <m/>
    <x v="1"/>
    <x v="3"/>
  </r>
  <r>
    <x v="6833"/>
    <x v="30"/>
    <x v="6536"/>
    <x v="12"/>
    <x v="6833"/>
    <x v="3"/>
    <x v="9"/>
    <x v="4"/>
    <x v="0"/>
    <x v="358"/>
    <x v="7"/>
    <x v="0"/>
    <x v="4"/>
    <m/>
    <m/>
    <x v="32"/>
    <x v="3"/>
  </r>
  <r>
    <x v="6834"/>
    <x v="20"/>
    <x v="6537"/>
    <x v="8"/>
    <x v="6834"/>
    <x v="2"/>
    <x v="17"/>
    <x v="4"/>
    <x v="0"/>
    <x v="273"/>
    <x v="19"/>
    <x v="0"/>
    <x v="1"/>
    <m/>
    <m/>
    <x v="34"/>
    <x v="3"/>
  </r>
  <r>
    <x v="6835"/>
    <x v="33"/>
    <x v="6538"/>
    <x v="0"/>
    <x v="6835"/>
    <x v="4"/>
    <x v="1"/>
    <x v="2"/>
    <x v="0"/>
    <x v="41"/>
    <x v="6"/>
    <x v="0"/>
    <x v="2"/>
    <m/>
    <m/>
    <x v="2"/>
    <x v="0"/>
  </r>
  <r>
    <x v="6836"/>
    <x v="1"/>
    <x v="6539"/>
    <x v="1"/>
    <x v="6836"/>
    <x v="5"/>
    <x v="4"/>
    <x v="3"/>
    <x v="0"/>
    <x v="192"/>
    <x v="4"/>
    <x v="0"/>
    <x v="7"/>
    <m/>
    <m/>
    <x v="19"/>
    <x v="0"/>
  </r>
  <r>
    <x v="6837"/>
    <x v="33"/>
    <x v="6540"/>
    <x v="0"/>
    <x v="6837"/>
    <x v="4"/>
    <x v="3"/>
    <x v="4"/>
    <x v="0"/>
    <x v="144"/>
    <x v="11"/>
    <x v="1"/>
    <x v="2"/>
    <d v="2023-04-01T00:00:00"/>
    <d v="2023-08-16T00:00:00"/>
    <x v="9"/>
    <x v="0"/>
  </r>
  <r>
    <x v="6838"/>
    <x v="13"/>
    <x v="6541"/>
    <x v="10"/>
    <x v="6838"/>
    <x v="2"/>
    <x v="16"/>
    <x v="2"/>
    <x v="0"/>
    <x v="246"/>
    <x v="17"/>
    <x v="1"/>
    <x v="7"/>
    <d v="2023-11-18T00:00:00"/>
    <d v="2024-04-11T00:00:00"/>
    <x v="21"/>
    <x v="3"/>
  </r>
  <r>
    <x v="6839"/>
    <x v="34"/>
    <x v="6542"/>
    <x v="5"/>
    <x v="6839"/>
    <x v="1"/>
    <x v="19"/>
    <x v="0"/>
    <x v="0"/>
    <x v="101"/>
    <x v="1"/>
    <x v="1"/>
    <x v="1"/>
    <d v="2023-08-08T00:00:00"/>
    <d v="2024-12-07T00:00:00"/>
    <x v="10"/>
    <x v="3"/>
  </r>
  <r>
    <x v="6840"/>
    <x v="21"/>
    <x v="6543"/>
    <x v="10"/>
    <x v="6840"/>
    <x v="4"/>
    <x v="9"/>
    <x v="1"/>
    <x v="1"/>
    <x v="415"/>
    <x v="0"/>
    <x v="0"/>
    <x v="4"/>
    <m/>
    <m/>
    <x v="26"/>
    <x v="3"/>
  </r>
  <r>
    <x v="6841"/>
    <x v="1"/>
    <x v="6544"/>
    <x v="1"/>
    <x v="6841"/>
    <x v="4"/>
    <x v="11"/>
    <x v="0"/>
    <x v="1"/>
    <x v="107"/>
    <x v="12"/>
    <x v="0"/>
    <x v="0"/>
    <m/>
    <m/>
    <x v="12"/>
    <x v="0"/>
  </r>
  <r>
    <x v="6842"/>
    <x v="19"/>
    <x v="6545"/>
    <x v="7"/>
    <x v="6842"/>
    <x v="5"/>
    <x v="1"/>
    <x v="1"/>
    <x v="0"/>
    <x v="103"/>
    <x v="9"/>
    <x v="0"/>
    <x v="0"/>
    <m/>
    <m/>
    <x v="24"/>
    <x v="3"/>
  </r>
  <r>
    <x v="6843"/>
    <x v="21"/>
    <x v="6546"/>
    <x v="10"/>
    <x v="6843"/>
    <x v="3"/>
    <x v="19"/>
    <x v="2"/>
    <x v="1"/>
    <x v="323"/>
    <x v="8"/>
    <x v="1"/>
    <x v="4"/>
    <d v="2024-10-19T00:00:00"/>
    <d v="2025-01-28T00:00:00"/>
    <x v="23"/>
    <x v="3"/>
  </r>
  <r>
    <x v="6844"/>
    <x v="21"/>
    <x v="6547"/>
    <x v="10"/>
    <x v="6844"/>
    <x v="5"/>
    <x v="6"/>
    <x v="1"/>
    <x v="1"/>
    <x v="417"/>
    <x v="11"/>
    <x v="0"/>
    <x v="2"/>
    <m/>
    <m/>
    <x v="9"/>
    <x v="3"/>
  </r>
  <r>
    <x v="6845"/>
    <x v="33"/>
    <x v="6548"/>
    <x v="0"/>
    <x v="6845"/>
    <x v="2"/>
    <x v="0"/>
    <x v="3"/>
    <x v="1"/>
    <x v="343"/>
    <x v="16"/>
    <x v="0"/>
    <x v="4"/>
    <m/>
    <m/>
    <x v="14"/>
    <x v="0"/>
  </r>
  <r>
    <x v="6846"/>
    <x v="38"/>
    <x v="6549"/>
    <x v="0"/>
    <x v="6846"/>
    <x v="2"/>
    <x v="8"/>
    <x v="1"/>
    <x v="0"/>
    <x v="56"/>
    <x v="11"/>
    <x v="1"/>
    <x v="1"/>
    <d v="2024-12-25T00:00:00"/>
    <d v="2025-01-19T00:00:00"/>
    <x v="19"/>
    <x v="0"/>
  </r>
  <r>
    <x v="6847"/>
    <x v="24"/>
    <x v="6550"/>
    <x v="3"/>
    <x v="6847"/>
    <x v="1"/>
    <x v="4"/>
    <x v="3"/>
    <x v="0"/>
    <x v="342"/>
    <x v="17"/>
    <x v="1"/>
    <x v="5"/>
    <d v="2024-04-20T00:00:00"/>
    <d v="2024-05-07T00:00:00"/>
    <x v="9"/>
    <x v="2"/>
  </r>
  <r>
    <x v="6848"/>
    <x v="37"/>
    <x v="6551"/>
    <x v="5"/>
    <x v="6848"/>
    <x v="0"/>
    <x v="9"/>
    <x v="4"/>
    <x v="1"/>
    <x v="134"/>
    <x v="9"/>
    <x v="1"/>
    <x v="7"/>
    <d v="2024-12-25T00:00:00"/>
    <d v="2025-02-21T00:00:00"/>
    <x v="4"/>
    <x v="3"/>
  </r>
  <r>
    <x v="6849"/>
    <x v="2"/>
    <x v="6552"/>
    <x v="2"/>
    <x v="6849"/>
    <x v="0"/>
    <x v="10"/>
    <x v="3"/>
    <x v="0"/>
    <x v="304"/>
    <x v="18"/>
    <x v="1"/>
    <x v="2"/>
    <d v="2023-09-25T00:00:00"/>
    <d v="2024-07-25T00:00:00"/>
    <x v="2"/>
    <x v="1"/>
  </r>
  <r>
    <x v="6850"/>
    <x v="10"/>
    <x v="6553"/>
    <x v="2"/>
    <x v="6850"/>
    <x v="5"/>
    <x v="9"/>
    <x v="4"/>
    <x v="0"/>
    <x v="220"/>
    <x v="14"/>
    <x v="0"/>
    <x v="1"/>
    <m/>
    <m/>
    <x v="9"/>
    <x v="1"/>
  </r>
  <r>
    <x v="6851"/>
    <x v="6"/>
    <x v="6554"/>
    <x v="5"/>
    <x v="6851"/>
    <x v="1"/>
    <x v="4"/>
    <x v="1"/>
    <x v="0"/>
    <x v="79"/>
    <x v="10"/>
    <x v="0"/>
    <x v="5"/>
    <m/>
    <m/>
    <x v="10"/>
    <x v="3"/>
  </r>
  <r>
    <x v="6852"/>
    <x v="9"/>
    <x v="6555"/>
    <x v="8"/>
    <x v="6852"/>
    <x v="4"/>
    <x v="1"/>
    <x v="2"/>
    <x v="0"/>
    <x v="299"/>
    <x v="0"/>
    <x v="0"/>
    <x v="4"/>
    <m/>
    <m/>
    <x v="23"/>
    <x v="3"/>
  </r>
  <r>
    <x v="6853"/>
    <x v="5"/>
    <x v="4036"/>
    <x v="4"/>
    <x v="6853"/>
    <x v="1"/>
    <x v="11"/>
    <x v="3"/>
    <x v="0"/>
    <x v="358"/>
    <x v="5"/>
    <x v="1"/>
    <x v="0"/>
    <d v="2023-04-07T00:00:00"/>
    <d v="2024-10-22T00:00:00"/>
    <x v="22"/>
    <x v="3"/>
  </r>
  <r>
    <x v="6854"/>
    <x v="5"/>
    <x v="4825"/>
    <x v="4"/>
    <x v="6854"/>
    <x v="2"/>
    <x v="10"/>
    <x v="0"/>
    <x v="0"/>
    <x v="367"/>
    <x v="7"/>
    <x v="0"/>
    <x v="10"/>
    <m/>
    <m/>
    <x v="5"/>
    <x v="3"/>
  </r>
  <r>
    <x v="6855"/>
    <x v="7"/>
    <x v="6556"/>
    <x v="6"/>
    <x v="6855"/>
    <x v="5"/>
    <x v="12"/>
    <x v="1"/>
    <x v="1"/>
    <x v="136"/>
    <x v="4"/>
    <x v="0"/>
    <x v="4"/>
    <m/>
    <m/>
    <x v="5"/>
    <x v="3"/>
  </r>
  <r>
    <x v="6856"/>
    <x v="22"/>
    <x v="6557"/>
    <x v="11"/>
    <x v="6856"/>
    <x v="0"/>
    <x v="14"/>
    <x v="1"/>
    <x v="1"/>
    <x v="298"/>
    <x v="8"/>
    <x v="1"/>
    <x v="0"/>
    <d v="2024-07-25T00:00:00"/>
    <d v="2024-12-17T00:00:00"/>
    <x v="25"/>
    <x v="2"/>
  </r>
  <r>
    <x v="6857"/>
    <x v="10"/>
    <x v="6558"/>
    <x v="2"/>
    <x v="6857"/>
    <x v="1"/>
    <x v="16"/>
    <x v="3"/>
    <x v="1"/>
    <x v="165"/>
    <x v="3"/>
    <x v="0"/>
    <x v="6"/>
    <m/>
    <m/>
    <x v="21"/>
    <x v="1"/>
  </r>
  <r>
    <x v="6858"/>
    <x v="2"/>
    <x v="6559"/>
    <x v="2"/>
    <x v="6858"/>
    <x v="0"/>
    <x v="17"/>
    <x v="0"/>
    <x v="1"/>
    <x v="323"/>
    <x v="19"/>
    <x v="0"/>
    <x v="6"/>
    <m/>
    <m/>
    <x v="11"/>
    <x v="1"/>
  </r>
  <r>
    <x v="6859"/>
    <x v="11"/>
    <x v="6560"/>
    <x v="8"/>
    <x v="6859"/>
    <x v="2"/>
    <x v="16"/>
    <x v="0"/>
    <x v="0"/>
    <x v="34"/>
    <x v="16"/>
    <x v="1"/>
    <x v="0"/>
    <d v="2024-04-23T00:00:00"/>
    <d v="2024-10-26T00:00:00"/>
    <x v="20"/>
    <x v="3"/>
  </r>
  <r>
    <x v="6860"/>
    <x v="5"/>
    <x v="6561"/>
    <x v="4"/>
    <x v="6860"/>
    <x v="2"/>
    <x v="10"/>
    <x v="4"/>
    <x v="1"/>
    <x v="250"/>
    <x v="19"/>
    <x v="1"/>
    <x v="6"/>
    <d v="2023-05-15T00:00:00"/>
    <d v="2023-07-29T00:00:00"/>
    <x v="5"/>
    <x v="3"/>
  </r>
  <r>
    <x v="6861"/>
    <x v="26"/>
    <x v="4620"/>
    <x v="7"/>
    <x v="6861"/>
    <x v="3"/>
    <x v="15"/>
    <x v="0"/>
    <x v="0"/>
    <x v="185"/>
    <x v="5"/>
    <x v="0"/>
    <x v="9"/>
    <m/>
    <m/>
    <x v="17"/>
    <x v="3"/>
  </r>
  <r>
    <x v="6862"/>
    <x v="23"/>
    <x v="6562"/>
    <x v="9"/>
    <x v="6862"/>
    <x v="5"/>
    <x v="16"/>
    <x v="2"/>
    <x v="0"/>
    <x v="371"/>
    <x v="5"/>
    <x v="0"/>
    <x v="9"/>
    <m/>
    <m/>
    <x v="22"/>
    <x v="3"/>
  </r>
  <r>
    <x v="6863"/>
    <x v="21"/>
    <x v="6563"/>
    <x v="10"/>
    <x v="6863"/>
    <x v="4"/>
    <x v="0"/>
    <x v="2"/>
    <x v="1"/>
    <x v="224"/>
    <x v="0"/>
    <x v="1"/>
    <x v="10"/>
    <d v="2024-03-23T00:00:00"/>
    <d v="2024-09-23T00:00:00"/>
    <x v="23"/>
    <x v="3"/>
  </r>
  <r>
    <x v="6864"/>
    <x v="22"/>
    <x v="6564"/>
    <x v="11"/>
    <x v="6864"/>
    <x v="0"/>
    <x v="0"/>
    <x v="2"/>
    <x v="0"/>
    <x v="126"/>
    <x v="6"/>
    <x v="0"/>
    <x v="11"/>
    <m/>
    <m/>
    <x v="7"/>
    <x v="2"/>
  </r>
  <r>
    <x v="6865"/>
    <x v="15"/>
    <x v="6565"/>
    <x v="1"/>
    <x v="6865"/>
    <x v="2"/>
    <x v="0"/>
    <x v="1"/>
    <x v="1"/>
    <x v="119"/>
    <x v="9"/>
    <x v="0"/>
    <x v="4"/>
    <m/>
    <m/>
    <x v="35"/>
    <x v="0"/>
  </r>
  <r>
    <x v="6866"/>
    <x v="29"/>
    <x v="6566"/>
    <x v="4"/>
    <x v="6866"/>
    <x v="2"/>
    <x v="6"/>
    <x v="2"/>
    <x v="1"/>
    <x v="221"/>
    <x v="6"/>
    <x v="0"/>
    <x v="6"/>
    <m/>
    <m/>
    <x v="36"/>
    <x v="3"/>
  </r>
  <r>
    <x v="6867"/>
    <x v="8"/>
    <x v="6567"/>
    <x v="7"/>
    <x v="6867"/>
    <x v="1"/>
    <x v="14"/>
    <x v="0"/>
    <x v="0"/>
    <x v="15"/>
    <x v="19"/>
    <x v="0"/>
    <x v="3"/>
    <m/>
    <m/>
    <x v="21"/>
    <x v="3"/>
  </r>
  <r>
    <x v="6868"/>
    <x v="26"/>
    <x v="6568"/>
    <x v="7"/>
    <x v="6868"/>
    <x v="3"/>
    <x v="5"/>
    <x v="0"/>
    <x v="1"/>
    <x v="401"/>
    <x v="16"/>
    <x v="0"/>
    <x v="1"/>
    <m/>
    <m/>
    <x v="4"/>
    <x v="3"/>
  </r>
  <r>
    <x v="6869"/>
    <x v="13"/>
    <x v="6569"/>
    <x v="10"/>
    <x v="6869"/>
    <x v="0"/>
    <x v="18"/>
    <x v="1"/>
    <x v="0"/>
    <x v="235"/>
    <x v="7"/>
    <x v="1"/>
    <x v="6"/>
    <d v="2024-03-06T00:00:00"/>
    <d v="2024-10-11T00:00:00"/>
    <x v="3"/>
    <x v="3"/>
  </r>
  <r>
    <x v="6870"/>
    <x v="4"/>
    <x v="6570"/>
    <x v="1"/>
    <x v="6870"/>
    <x v="5"/>
    <x v="14"/>
    <x v="3"/>
    <x v="0"/>
    <x v="163"/>
    <x v="9"/>
    <x v="1"/>
    <x v="9"/>
    <d v="2025-02-26T00:00:00"/>
    <d v="2025-02-26T00:00:00"/>
    <x v="13"/>
    <x v="0"/>
  </r>
  <r>
    <x v="6871"/>
    <x v="5"/>
    <x v="6571"/>
    <x v="4"/>
    <x v="6871"/>
    <x v="5"/>
    <x v="1"/>
    <x v="1"/>
    <x v="1"/>
    <x v="0"/>
    <x v="8"/>
    <x v="0"/>
    <x v="11"/>
    <m/>
    <m/>
    <x v="18"/>
    <x v="3"/>
  </r>
  <r>
    <x v="6872"/>
    <x v="2"/>
    <x v="6572"/>
    <x v="2"/>
    <x v="6872"/>
    <x v="5"/>
    <x v="0"/>
    <x v="4"/>
    <x v="1"/>
    <x v="376"/>
    <x v="1"/>
    <x v="0"/>
    <x v="5"/>
    <m/>
    <m/>
    <x v="21"/>
    <x v="1"/>
  </r>
  <r>
    <x v="6873"/>
    <x v="9"/>
    <x v="6573"/>
    <x v="8"/>
    <x v="6873"/>
    <x v="0"/>
    <x v="0"/>
    <x v="3"/>
    <x v="1"/>
    <x v="263"/>
    <x v="11"/>
    <x v="1"/>
    <x v="6"/>
    <d v="2023-12-06T00:00:00"/>
    <d v="2024-12-28T00:00:00"/>
    <x v="17"/>
    <x v="3"/>
  </r>
  <r>
    <x v="6874"/>
    <x v="34"/>
    <x v="3286"/>
    <x v="5"/>
    <x v="6874"/>
    <x v="3"/>
    <x v="11"/>
    <x v="3"/>
    <x v="0"/>
    <x v="146"/>
    <x v="18"/>
    <x v="1"/>
    <x v="5"/>
    <d v="2025-02-19T00:00:00"/>
    <d v="2025-02-20T00:00:00"/>
    <x v="3"/>
    <x v="3"/>
  </r>
  <r>
    <x v="6875"/>
    <x v="8"/>
    <x v="6574"/>
    <x v="7"/>
    <x v="6875"/>
    <x v="2"/>
    <x v="9"/>
    <x v="1"/>
    <x v="1"/>
    <x v="312"/>
    <x v="15"/>
    <x v="1"/>
    <x v="8"/>
    <d v="2025-02-24T00:00:00"/>
    <d v="2025-02-24T00:00:00"/>
    <x v="7"/>
    <x v="3"/>
  </r>
  <r>
    <x v="6876"/>
    <x v="1"/>
    <x v="6575"/>
    <x v="1"/>
    <x v="6876"/>
    <x v="1"/>
    <x v="13"/>
    <x v="1"/>
    <x v="1"/>
    <x v="233"/>
    <x v="16"/>
    <x v="0"/>
    <x v="8"/>
    <m/>
    <m/>
    <x v="20"/>
    <x v="0"/>
  </r>
  <r>
    <x v="6877"/>
    <x v="14"/>
    <x v="6576"/>
    <x v="11"/>
    <x v="6877"/>
    <x v="2"/>
    <x v="10"/>
    <x v="3"/>
    <x v="1"/>
    <x v="40"/>
    <x v="16"/>
    <x v="0"/>
    <x v="2"/>
    <m/>
    <m/>
    <x v="31"/>
    <x v="2"/>
  </r>
  <r>
    <x v="6878"/>
    <x v="14"/>
    <x v="6577"/>
    <x v="11"/>
    <x v="6878"/>
    <x v="5"/>
    <x v="3"/>
    <x v="4"/>
    <x v="1"/>
    <x v="16"/>
    <x v="17"/>
    <x v="1"/>
    <x v="5"/>
    <d v="2023-06-17T00:00:00"/>
    <d v="2024-01-18T00:00:00"/>
    <x v="3"/>
    <x v="2"/>
  </r>
  <r>
    <x v="6879"/>
    <x v="18"/>
    <x v="6578"/>
    <x v="9"/>
    <x v="6879"/>
    <x v="5"/>
    <x v="16"/>
    <x v="1"/>
    <x v="0"/>
    <x v="65"/>
    <x v="5"/>
    <x v="1"/>
    <x v="6"/>
    <d v="2023-07-10T00:00:00"/>
    <d v="2023-09-16T00:00:00"/>
    <x v="7"/>
    <x v="3"/>
  </r>
  <r>
    <x v="6880"/>
    <x v="11"/>
    <x v="6579"/>
    <x v="8"/>
    <x v="6880"/>
    <x v="2"/>
    <x v="14"/>
    <x v="3"/>
    <x v="0"/>
    <x v="284"/>
    <x v="6"/>
    <x v="1"/>
    <x v="9"/>
    <d v="2023-10-02T00:00:00"/>
    <d v="2024-10-01T00:00:00"/>
    <x v="13"/>
    <x v="3"/>
  </r>
  <r>
    <x v="6881"/>
    <x v="17"/>
    <x v="414"/>
    <x v="6"/>
    <x v="6881"/>
    <x v="5"/>
    <x v="10"/>
    <x v="4"/>
    <x v="0"/>
    <x v="245"/>
    <x v="3"/>
    <x v="0"/>
    <x v="8"/>
    <m/>
    <m/>
    <x v="21"/>
    <x v="3"/>
  </r>
  <r>
    <x v="6882"/>
    <x v="31"/>
    <x v="6580"/>
    <x v="12"/>
    <x v="6882"/>
    <x v="5"/>
    <x v="14"/>
    <x v="1"/>
    <x v="0"/>
    <x v="341"/>
    <x v="16"/>
    <x v="1"/>
    <x v="6"/>
    <d v="2023-12-23T00:00:00"/>
    <d v="2024-10-30T00:00:00"/>
    <x v="2"/>
    <x v="3"/>
  </r>
  <r>
    <x v="6883"/>
    <x v="19"/>
    <x v="6581"/>
    <x v="7"/>
    <x v="6883"/>
    <x v="3"/>
    <x v="0"/>
    <x v="4"/>
    <x v="1"/>
    <x v="66"/>
    <x v="4"/>
    <x v="0"/>
    <x v="5"/>
    <m/>
    <m/>
    <x v="9"/>
    <x v="3"/>
  </r>
  <r>
    <x v="6884"/>
    <x v="23"/>
    <x v="6582"/>
    <x v="9"/>
    <x v="6884"/>
    <x v="3"/>
    <x v="19"/>
    <x v="0"/>
    <x v="1"/>
    <x v="220"/>
    <x v="6"/>
    <x v="1"/>
    <x v="10"/>
    <d v="2023-05-17T00:00:00"/>
    <d v="2025-02-23T00:00:00"/>
    <x v="36"/>
    <x v="3"/>
  </r>
  <r>
    <x v="6885"/>
    <x v="34"/>
    <x v="6583"/>
    <x v="5"/>
    <x v="6885"/>
    <x v="0"/>
    <x v="19"/>
    <x v="4"/>
    <x v="1"/>
    <x v="130"/>
    <x v="2"/>
    <x v="0"/>
    <x v="9"/>
    <m/>
    <m/>
    <x v="34"/>
    <x v="3"/>
  </r>
  <r>
    <x v="6886"/>
    <x v="21"/>
    <x v="6584"/>
    <x v="10"/>
    <x v="6886"/>
    <x v="5"/>
    <x v="18"/>
    <x v="4"/>
    <x v="1"/>
    <x v="124"/>
    <x v="10"/>
    <x v="0"/>
    <x v="4"/>
    <m/>
    <m/>
    <x v="34"/>
    <x v="3"/>
  </r>
  <r>
    <x v="6887"/>
    <x v="38"/>
    <x v="6585"/>
    <x v="0"/>
    <x v="6887"/>
    <x v="3"/>
    <x v="1"/>
    <x v="4"/>
    <x v="0"/>
    <x v="259"/>
    <x v="1"/>
    <x v="0"/>
    <x v="5"/>
    <m/>
    <m/>
    <x v="32"/>
    <x v="0"/>
  </r>
  <r>
    <x v="6888"/>
    <x v="32"/>
    <x v="6586"/>
    <x v="11"/>
    <x v="6888"/>
    <x v="3"/>
    <x v="9"/>
    <x v="1"/>
    <x v="1"/>
    <x v="84"/>
    <x v="3"/>
    <x v="1"/>
    <x v="1"/>
    <d v="2024-05-15T00:00:00"/>
    <d v="2024-06-07T00:00:00"/>
    <x v="20"/>
    <x v="2"/>
  </r>
  <r>
    <x v="6889"/>
    <x v="26"/>
    <x v="6587"/>
    <x v="7"/>
    <x v="6889"/>
    <x v="2"/>
    <x v="9"/>
    <x v="2"/>
    <x v="1"/>
    <x v="134"/>
    <x v="2"/>
    <x v="0"/>
    <x v="11"/>
    <m/>
    <m/>
    <x v="26"/>
    <x v="3"/>
  </r>
  <r>
    <x v="6890"/>
    <x v="19"/>
    <x v="6588"/>
    <x v="7"/>
    <x v="6890"/>
    <x v="2"/>
    <x v="14"/>
    <x v="4"/>
    <x v="1"/>
    <x v="401"/>
    <x v="4"/>
    <x v="0"/>
    <x v="7"/>
    <m/>
    <m/>
    <x v="29"/>
    <x v="3"/>
  </r>
  <r>
    <x v="6891"/>
    <x v="11"/>
    <x v="6589"/>
    <x v="8"/>
    <x v="6891"/>
    <x v="2"/>
    <x v="3"/>
    <x v="3"/>
    <x v="1"/>
    <x v="251"/>
    <x v="8"/>
    <x v="1"/>
    <x v="4"/>
    <d v="2023-04-30T00:00:00"/>
    <d v="2024-09-10T00:00:00"/>
    <x v="4"/>
    <x v="3"/>
  </r>
  <r>
    <x v="6892"/>
    <x v="0"/>
    <x v="6590"/>
    <x v="0"/>
    <x v="6892"/>
    <x v="4"/>
    <x v="3"/>
    <x v="4"/>
    <x v="0"/>
    <x v="79"/>
    <x v="12"/>
    <x v="1"/>
    <x v="7"/>
    <d v="2024-12-29T00:00:00"/>
    <d v="2025-01-11T00:00:00"/>
    <x v="20"/>
    <x v="0"/>
  </r>
  <r>
    <x v="6893"/>
    <x v="34"/>
    <x v="6591"/>
    <x v="5"/>
    <x v="6893"/>
    <x v="3"/>
    <x v="13"/>
    <x v="2"/>
    <x v="1"/>
    <x v="275"/>
    <x v="10"/>
    <x v="1"/>
    <x v="5"/>
    <d v="2024-08-29T00:00:00"/>
    <d v="2025-02-24T00:00:00"/>
    <x v="1"/>
    <x v="3"/>
  </r>
  <r>
    <x v="6894"/>
    <x v="12"/>
    <x v="6592"/>
    <x v="9"/>
    <x v="6894"/>
    <x v="2"/>
    <x v="11"/>
    <x v="4"/>
    <x v="1"/>
    <x v="75"/>
    <x v="13"/>
    <x v="0"/>
    <x v="11"/>
    <m/>
    <m/>
    <x v="32"/>
    <x v="3"/>
  </r>
  <r>
    <x v="6895"/>
    <x v="12"/>
    <x v="6593"/>
    <x v="9"/>
    <x v="6895"/>
    <x v="0"/>
    <x v="16"/>
    <x v="1"/>
    <x v="0"/>
    <x v="263"/>
    <x v="3"/>
    <x v="0"/>
    <x v="4"/>
    <m/>
    <m/>
    <x v="12"/>
    <x v="3"/>
  </r>
  <r>
    <x v="6896"/>
    <x v="2"/>
    <x v="6594"/>
    <x v="2"/>
    <x v="6896"/>
    <x v="2"/>
    <x v="5"/>
    <x v="2"/>
    <x v="1"/>
    <x v="113"/>
    <x v="3"/>
    <x v="1"/>
    <x v="8"/>
    <d v="2025-02-14T00:00:00"/>
    <d v="2025-02-24T00:00:00"/>
    <x v="36"/>
    <x v="1"/>
  </r>
  <r>
    <x v="6897"/>
    <x v="4"/>
    <x v="6595"/>
    <x v="1"/>
    <x v="6897"/>
    <x v="2"/>
    <x v="2"/>
    <x v="0"/>
    <x v="1"/>
    <x v="122"/>
    <x v="9"/>
    <x v="0"/>
    <x v="3"/>
    <m/>
    <m/>
    <x v="14"/>
    <x v="0"/>
  </r>
  <r>
    <x v="6898"/>
    <x v="11"/>
    <x v="3428"/>
    <x v="8"/>
    <x v="6898"/>
    <x v="3"/>
    <x v="7"/>
    <x v="4"/>
    <x v="0"/>
    <x v="3"/>
    <x v="12"/>
    <x v="1"/>
    <x v="7"/>
    <d v="2024-11-03T00:00:00"/>
    <d v="2024-12-23T00:00:00"/>
    <x v="3"/>
    <x v="3"/>
  </r>
  <r>
    <x v="6899"/>
    <x v="17"/>
    <x v="6596"/>
    <x v="6"/>
    <x v="6899"/>
    <x v="3"/>
    <x v="14"/>
    <x v="4"/>
    <x v="0"/>
    <x v="346"/>
    <x v="11"/>
    <x v="1"/>
    <x v="0"/>
    <d v="2024-11-17T00:00:00"/>
    <d v="2025-01-03T00:00:00"/>
    <x v="5"/>
    <x v="3"/>
  </r>
  <r>
    <x v="6900"/>
    <x v="13"/>
    <x v="4958"/>
    <x v="10"/>
    <x v="6900"/>
    <x v="0"/>
    <x v="12"/>
    <x v="1"/>
    <x v="1"/>
    <x v="59"/>
    <x v="16"/>
    <x v="1"/>
    <x v="7"/>
    <d v="2025-02-09T00:00:00"/>
    <d v="2025-02-19T00:00:00"/>
    <x v="18"/>
    <x v="3"/>
  </r>
  <r>
    <x v="6901"/>
    <x v="28"/>
    <x v="6597"/>
    <x v="4"/>
    <x v="6901"/>
    <x v="1"/>
    <x v="12"/>
    <x v="3"/>
    <x v="1"/>
    <x v="354"/>
    <x v="8"/>
    <x v="1"/>
    <x v="11"/>
    <d v="2024-10-06T00:00:00"/>
    <d v="2024-10-09T00:00:00"/>
    <x v="16"/>
    <x v="3"/>
  </r>
  <r>
    <x v="6902"/>
    <x v="17"/>
    <x v="6598"/>
    <x v="6"/>
    <x v="6902"/>
    <x v="3"/>
    <x v="9"/>
    <x v="0"/>
    <x v="0"/>
    <x v="408"/>
    <x v="13"/>
    <x v="1"/>
    <x v="4"/>
    <d v="2025-01-14T00:00:00"/>
    <d v="2025-02-24T00:00:00"/>
    <x v="32"/>
    <x v="3"/>
  </r>
  <r>
    <x v="6903"/>
    <x v="21"/>
    <x v="6599"/>
    <x v="10"/>
    <x v="6903"/>
    <x v="2"/>
    <x v="14"/>
    <x v="2"/>
    <x v="1"/>
    <x v="171"/>
    <x v="6"/>
    <x v="0"/>
    <x v="2"/>
    <m/>
    <m/>
    <x v="31"/>
    <x v="3"/>
  </r>
  <r>
    <x v="6904"/>
    <x v="18"/>
    <x v="6600"/>
    <x v="9"/>
    <x v="6904"/>
    <x v="0"/>
    <x v="1"/>
    <x v="2"/>
    <x v="0"/>
    <x v="128"/>
    <x v="19"/>
    <x v="0"/>
    <x v="1"/>
    <m/>
    <m/>
    <x v="4"/>
    <x v="3"/>
  </r>
  <r>
    <x v="6905"/>
    <x v="8"/>
    <x v="6601"/>
    <x v="7"/>
    <x v="6905"/>
    <x v="2"/>
    <x v="1"/>
    <x v="3"/>
    <x v="0"/>
    <x v="200"/>
    <x v="0"/>
    <x v="1"/>
    <x v="7"/>
    <d v="2023-11-20T00:00:00"/>
    <d v="2024-04-23T00:00:00"/>
    <x v="33"/>
    <x v="3"/>
  </r>
  <r>
    <x v="6906"/>
    <x v="20"/>
    <x v="6602"/>
    <x v="8"/>
    <x v="6906"/>
    <x v="1"/>
    <x v="3"/>
    <x v="3"/>
    <x v="0"/>
    <x v="16"/>
    <x v="9"/>
    <x v="1"/>
    <x v="5"/>
    <d v="2023-08-08T00:00:00"/>
    <d v="2024-07-19T00:00:00"/>
    <x v="11"/>
    <x v="3"/>
  </r>
  <r>
    <x v="6907"/>
    <x v="13"/>
    <x v="6603"/>
    <x v="10"/>
    <x v="6907"/>
    <x v="5"/>
    <x v="9"/>
    <x v="0"/>
    <x v="1"/>
    <x v="7"/>
    <x v="7"/>
    <x v="0"/>
    <x v="9"/>
    <m/>
    <m/>
    <x v="9"/>
    <x v="3"/>
  </r>
  <r>
    <x v="6908"/>
    <x v="7"/>
    <x v="6604"/>
    <x v="6"/>
    <x v="6908"/>
    <x v="4"/>
    <x v="5"/>
    <x v="1"/>
    <x v="1"/>
    <x v="196"/>
    <x v="2"/>
    <x v="1"/>
    <x v="1"/>
    <d v="2024-10-18T00:00:00"/>
    <d v="2025-02-23T00:00:00"/>
    <x v="35"/>
    <x v="3"/>
  </r>
  <r>
    <x v="6909"/>
    <x v="24"/>
    <x v="6605"/>
    <x v="3"/>
    <x v="6909"/>
    <x v="3"/>
    <x v="4"/>
    <x v="1"/>
    <x v="1"/>
    <x v="282"/>
    <x v="16"/>
    <x v="1"/>
    <x v="6"/>
    <d v="2023-08-01T00:00:00"/>
    <d v="2024-04-12T00:00:00"/>
    <x v="25"/>
    <x v="2"/>
  </r>
  <r>
    <x v="6910"/>
    <x v="23"/>
    <x v="6606"/>
    <x v="9"/>
    <x v="6910"/>
    <x v="0"/>
    <x v="12"/>
    <x v="0"/>
    <x v="1"/>
    <x v="196"/>
    <x v="7"/>
    <x v="1"/>
    <x v="7"/>
    <d v="2023-11-13T00:00:00"/>
    <d v="2024-02-03T00:00:00"/>
    <x v="33"/>
    <x v="3"/>
  </r>
  <r>
    <x v="6911"/>
    <x v="19"/>
    <x v="6607"/>
    <x v="7"/>
    <x v="6911"/>
    <x v="5"/>
    <x v="10"/>
    <x v="0"/>
    <x v="1"/>
    <x v="291"/>
    <x v="9"/>
    <x v="1"/>
    <x v="8"/>
    <d v="2025-02-25T00:00:00"/>
    <d v="2025-02-26T00:00:00"/>
    <x v="7"/>
    <x v="3"/>
  </r>
  <r>
    <x v="6912"/>
    <x v="8"/>
    <x v="6608"/>
    <x v="7"/>
    <x v="6912"/>
    <x v="0"/>
    <x v="12"/>
    <x v="0"/>
    <x v="0"/>
    <x v="48"/>
    <x v="5"/>
    <x v="0"/>
    <x v="10"/>
    <m/>
    <m/>
    <x v="16"/>
    <x v="3"/>
  </r>
  <r>
    <x v="6913"/>
    <x v="34"/>
    <x v="6609"/>
    <x v="5"/>
    <x v="6913"/>
    <x v="0"/>
    <x v="15"/>
    <x v="3"/>
    <x v="1"/>
    <x v="140"/>
    <x v="14"/>
    <x v="0"/>
    <x v="10"/>
    <m/>
    <m/>
    <x v="8"/>
    <x v="3"/>
  </r>
  <r>
    <x v="6914"/>
    <x v="13"/>
    <x v="6610"/>
    <x v="10"/>
    <x v="6914"/>
    <x v="1"/>
    <x v="18"/>
    <x v="4"/>
    <x v="0"/>
    <x v="12"/>
    <x v="16"/>
    <x v="1"/>
    <x v="4"/>
    <d v="2023-04-13T00:00:00"/>
    <d v="2023-07-14T00:00:00"/>
    <x v="8"/>
    <x v="3"/>
  </r>
  <r>
    <x v="6915"/>
    <x v="26"/>
    <x v="6611"/>
    <x v="7"/>
    <x v="6915"/>
    <x v="4"/>
    <x v="19"/>
    <x v="0"/>
    <x v="0"/>
    <x v="204"/>
    <x v="9"/>
    <x v="1"/>
    <x v="1"/>
    <d v="2023-08-08T00:00:00"/>
    <d v="2024-10-17T00:00:00"/>
    <x v="7"/>
    <x v="3"/>
  </r>
  <r>
    <x v="6916"/>
    <x v="12"/>
    <x v="6612"/>
    <x v="9"/>
    <x v="6916"/>
    <x v="1"/>
    <x v="7"/>
    <x v="0"/>
    <x v="0"/>
    <x v="189"/>
    <x v="19"/>
    <x v="0"/>
    <x v="3"/>
    <m/>
    <m/>
    <x v="0"/>
    <x v="3"/>
  </r>
  <r>
    <x v="6917"/>
    <x v="7"/>
    <x v="6613"/>
    <x v="6"/>
    <x v="6917"/>
    <x v="0"/>
    <x v="6"/>
    <x v="0"/>
    <x v="0"/>
    <x v="190"/>
    <x v="17"/>
    <x v="1"/>
    <x v="3"/>
    <d v="2024-01-04T00:00:00"/>
    <d v="2024-08-30T00:00:00"/>
    <x v="5"/>
    <x v="3"/>
  </r>
  <r>
    <x v="6918"/>
    <x v="24"/>
    <x v="6614"/>
    <x v="3"/>
    <x v="6918"/>
    <x v="3"/>
    <x v="19"/>
    <x v="4"/>
    <x v="1"/>
    <x v="340"/>
    <x v="19"/>
    <x v="1"/>
    <x v="3"/>
    <d v="2023-06-21T00:00:00"/>
    <d v="2023-10-02T00:00:00"/>
    <x v="35"/>
    <x v="2"/>
  </r>
  <r>
    <x v="6919"/>
    <x v="31"/>
    <x v="6615"/>
    <x v="12"/>
    <x v="6919"/>
    <x v="4"/>
    <x v="1"/>
    <x v="4"/>
    <x v="0"/>
    <x v="305"/>
    <x v="5"/>
    <x v="1"/>
    <x v="2"/>
    <d v="2024-04-18T00:00:00"/>
    <d v="2024-05-29T00:00:00"/>
    <x v="24"/>
    <x v="3"/>
  </r>
  <r>
    <x v="6920"/>
    <x v="38"/>
    <x v="6616"/>
    <x v="0"/>
    <x v="6920"/>
    <x v="1"/>
    <x v="1"/>
    <x v="0"/>
    <x v="0"/>
    <x v="55"/>
    <x v="0"/>
    <x v="1"/>
    <x v="10"/>
    <d v="2023-07-22T00:00:00"/>
    <d v="2025-02-04T00:00:00"/>
    <x v="6"/>
    <x v="0"/>
  </r>
  <r>
    <x v="6921"/>
    <x v="33"/>
    <x v="6617"/>
    <x v="0"/>
    <x v="6921"/>
    <x v="5"/>
    <x v="17"/>
    <x v="0"/>
    <x v="0"/>
    <x v="102"/>
    <x v="2"/>
    <x v="1"/>
    <x v="2"/>
    <d v="2024-05-08T00:00:00"/>
    <d v="2025-01-06T00:00:00"/>
    <x v="26"/>
    <x v="0"/>
  </r>
  <r>
    <x v="6922"/>
    <x v="37"/>
    <x v="6618"/>
    <x v="5"/>
    <x v="6922"/>
    <x v="1"/>
    <x v="18"/>
    <x v="1"/>
    <x v="0"/>
    <x v="271"/>
    <x v="16"/>
    <x v="1"/>
    <x v="8"/>
    <d v="2025-01-06T00:00:00"/>
    <d v="2025-02-13T00:00:00"/>
    <x v="9"/>
    <x v="3"/>
  </r>
  <r>
    <x v="6923"/>
    <x v="19"/>
    <x v="6619"/>
    <x v="7"/>
    <x v="6923"/>
    <x v="3"/>
    <x v="17"/>
    <x v="1"/>
    <x v="1"/>
    <x v="250"/>
    <x v="5"/>
    <x v="0"/>
    <x v="4"/>
    <m/>
    <m/>
    <x v="6"/>
    <x v="3"/>
  </r>
  <r>
    <x v="6924"/>
    <x v="23"/>
    <x v="2375"/>
    <x v="9"/>
    <x v="6924"/>
    <x v="3"/>
    <x v="3"/>
    <x v="1"/>
    <x v="1"/>
    <x v="97"/>
    <x v="1"/>
    <x v="1"/>
    <x v="2"/>
    <d v="2024-03-11T00:00:00"/>
    <d v="2024-11-02T00:00:00"/>
    <x v="8"/>
    <x v="3"/>
  </r>
  <r>
    <x v="6925"/>
    <x v="19"/>
    <x v="6620"/>
    <x v="7"/>
    <x v="6925"/>
    <x v="0"/>
    <x v="0"/>
    <x v="4"/>
    <x v="0"/>
    <x v="137"/>
    <x v="9"/>
    <x v="0"/>
    <x v="8"/>
    <m/>
    <m/>
    <x v="12"/>
    <x v="3"/>
  </r>
  <r>
    <x v="6926"/>
    <x v="13"/>
    <x v="6303"/>
    <x v="10"/>
    <x v="6926"/>
    <x v="5"/>
    <x v="8"/>
    <x v="2"/>
    <x v="0"/>
    <x v="127"/>
    <x v="2"/>
    <x v="0"/>
    <x v="5"/>
    <m/>
    <m/>
    <x v="2"/>
    <x v="3"/>
  </r>
  <r>
    <x v="6927"/>
    <x v="33"/>
    <x v="6621"/>
    <x v="0"/>
    <x v="6927"/>
    <x v="3"/>
    <x v="1"/>
    <x v="2"/>
    <x v="1"/>
    <x v="414"/>
    <x v="18"/>
    <x v="0"/>
    <x v="8"/>
    <m/>
    <m/>
    <x v="12"/>
    <x v="0"/>
  </r>
  <r>
    <x v="6928"/>
    <x v="8"/>
    <x v="6622"/>
    <x v="7"/>
    <x v="6928"/>
    <x v="0"/>
    <x v="13"/>
    <x v="3"/>
    <x v="1"/>
    <x v="13"/>
    <x v="12"/>
    <x v="1"/>
    <x v="6"/>
    <d v="2023-06-26T00:00:00"/>
    <d v="2023-07-31T00:00:00"/>
    <x v="23"/>
    <x v="3"/>
  </r>
  <r>
    <x v="6929"/>
    <x v="31"/>
    <x v="6623"/>
    <x v="12"/>
    <x v="6929"/>
    <x v="0"/>
    <x v="10"/>
    <x v="4"/>
    <x v="1"/>
    <x v="70"/>
    <x v="4"/>
    <x v="0"/>
    <x v="4"/>
    <m/>
    <m/>
    <x v="22"/>
    <x v="3"/>
  </r>
  <r>
    <x v="6930"/>
    <x v="16"/>
    <x v="6624"/>
    <x v="1"/>
    <x v="6930"/>
    <x v="1"/>
    <x v="13"/>
    <x v="4"/>
    <x v="1"/>
    <x v="286"/>
    <x v="13"/>
    <x v="0"/>
    <x v="8"/>
    <m/>
    <m/>
    <x v="13"/>
    <x v="0"/>
  </r>
  <r>
    <x v="6931"/>
    <x v="31"/>
    <x v="6625"/>
    <x v="12"/>
    <x v="6931"/>
    <x v="5"/>
    <x v="7"/>
    <x v="2"/>
    <x v="0"/>
    <x v="401"/>
    <x v="18"/>
    <x v="0"/>
    <x v="5"/>
    <m/>
    <m/>
    <x v="27"/>
    <x v="3"/>
  </r>
  <r>
    <x v="6932"/>
    <x v="11"/>
    <x v="6626"/>
    <x v="8"/>
    <x v="6932"/>
    <x v="0"/>
    <x v="11"/>
    <x v="2"/>
    <x v="0"/>
    <x v="172"/>
    <x v="9"/>
    <x v="0"/>
    <x v="0"/>
    <m/>
    <m/>
    <x v="6"/>
    <x v="3"/>
  </r>
  <r>
    <x v="6933"/>
    <x v="9"/>
    <x v="6627"/>
    <x v="8"/>
    <x v="6933"/>
    <x v="5"/>
    <x v="13"/>
    <x v="0"/>
    <x v="1"/>
    <x v="400"/>
    <x v="7"/>
    <x v="1"/>
    <x v="3"/>
    <d v="2024-08-12T00:00:00"/>
    <d v="2025-02-06T00:00:00"/>
    <x v="8"/>
    <x v="3"/>
  </r>
  <r>
    <x v="6934"/>
    <x v="2"/>
    <x v="5072"/>
    <x v="2"/>
    <x v="6934"/>
    <x v="5"/>
    <x v="13"/>
    <x v="1"/>
    <x v="1"/>
    <x v="201"/>
    <x v="9"/>
    <x v="1"/>
    <x v="11"/>
    <d v="2023-07-11T00:00:00"/>
    <d v="2024-07-04T00:00:00"/>
    <x v="8"/>
    <x v="1"/>
  </r>
  <r>
    <x v="6935"/>
    <x v="12"/>
    <x v="4833"/>
    <x v="9"/>
    <x v="6935"/>
    <x v="5"/>
    <x v="1"/>
    <x v="0"/>
    <x v="1"/>
    <x v="293"/>
    <x v="2"/>
    <x v="1"/>
    <x v="2"/>
    <d v="2024-12-28T00:00:00"/>
    <d v="2025-01-09T00:00:00"/>
    <x v="6"/>
    <x v="3"/>
  </r>
  <r>
    <x v="6936"/>
    <x v="2"/>
    <x v="2911"/>
    <x v="2"/>
    <x v="6936"/>
    <x v="5"/>
    <x v="13"/>
    <x v="1"/>
    <x v="1"/>
    <x v="406"/>
    <x v="7"/>
    <x v="1"/>
    <x v="0"/>
    <d v="2023-05-16T00:00:00"/>
    <d v="2024-02-14T00:00:00"/>
    <x v="10"/>
    <x v="1"/>
  </r>
  <r>
    <x v="6937"/>
    <x v="16"/>
    <x v="6628"/>
    <x v="1"/>
    <x v="6937"/>
    <x v="4"/>
    <x v="5"/>
    <x v="0"/>
    <x v="0"/>
    <x v="249"/>
    <x v="2"/>
    <x v="0"/>
    <x v="1"/>
    <m/>
    <m/>
    <x v="2"/>
    <x v="0"/>
  </r>
  <r>
    <x v="6938"/>
    <x v="24"/>
    <x v="6629"/>
    <x v="3"/>
    <x v="6938"/>
    <x v="0"/>
    <x v="11"/>
    <x v="1"/>
    <x v="0"/>
    <x v="415"/>
    <x v="6"/>
    <x v="1"/>
    <x v="5"/>
    <d v="2023-04-22T00:00:00"/>
    <d v="2023-12-21T00:00:00"/>
    <x v="23"/>
    <x v="2"/>
  </r>
  <r>
    <x v="6939"/>
    <x v="35"/>
    <x v="6630"/>
    <x v="2"/>
    <x v="6939"/>
    <x v="3"/>
    <x v="6"/>
    <x v="4"/>
    <x v="0"/>
    <x v="121"/>
    <x v="18"/>
    <x v="0"/>
    <x v="2"/>
    <m/>
    <m/>
    <x v="12"/>
    <x v="1"/>
  </r>
  <r>
    <x v="6940"/>
    <x v="20"/>
    <x v="6631"/>
    <x v="8"/>
    <x v="6940"/>
    <x v="4"/>
    <x v="18"/>
    <x v="1"/>
    <x v="0"/>
    <x v="81"/>
    <x v="4"/>
    <x v="1"/>
    <x v="1"/>
    <d v="2023-05-09T00:00:00"/>
    <d v="2023-07-01T00:00:00"/>
    <x v="36"/>
    <x v="3"/>
  </r>
  <r>
    <x v="6941"/>
    <x v="33"/>
    <x v="1779"/>
    <x v="0"/>
    <x v="6941"/>
    <x v="0"/>
    <x v="11"/>
    <x v="3"/>
    <x v="1"/>
    <x v="395"/>
    <x v="4"/>
    <x v="0"/>
    <x v="0"/>
    <m/>
    <m/>
    <x v="31"/>
    <x v="0"/>
  </r>
  <r>
    <x v="6942"/>
    <x v="19"/>
    <x v="6632"/>
    <x v="7"/>
    <x v="6942"/>
    <x v="2"/>
    <x v="10"/>
    <x v="1"/>
    <x v="1"/>
    <x v="330"/>
    <x v="10"/>
    <x v="0"/>
    <x v="1"/>
    <m/>
    <m/>
    <x v="32"/>
    <x v="3"/>
  </r>
  <r>
    <x v="6943"/>
    <x v="34"/>
    <x v="6350"/>
    <x v="5"/>
    <x v="6943"/>
    <x v="3"/>
    <x v="9"/>
    <x v="4"/>
    <x v="1"/>
    <x v="316"/>
    <x v="11"/>
    <x v="1"/>
    <x v="9"/>
    <d v="2023-07-09T00:00:00"/>
    <d v="2025-01-14T00:00:00"/>
    <x v="26"/>
    <x v="3"/>
  </r>
  <r>
    <x v="6944"/>
    <x v="20"/>
    <x v="6633"/>
    <x v="8"/>
    <x v="6944"/>
    <x v="1"/>
    <x v="9"/>
    <x v="2"/>
    <x v="0"/>
    <x v="342"/>
    <x v="15"/>
    <x v="1"/>
    <x v="7"/>
    <d v="2023-03-28T00:00:00"/>
    <d v="2023-04-13T00:00:00"/>
    <x v="15"/>
    <x v="3"/>
  </r>
  <r>
    <x v="6945"/>
    <x v="37"/>
    <x v="6634"/>
    <x v="5"/>
    <x v="6945"/>
    <x v="3"/>
    <x v="17"/>
    <x v="3"/>
    <x v="1"/>
    <x v="379"/>
    <x v="1"/>
    <x v="0"/>
    <x v="8"/>
    <m/>
    <m/>
    <x v="22"/>
    <x v="3"/>
  </r>
  <r>
    <x v="6946"/>
    <x v="11"/>
    <x v="6635"/>
    <x v="8"/>
    <x v="6946"/>
    <x v="5"/>
    <x v="9"/>
    <x v="2"/>
    <x v="1"/>
    <x v="226"/>
    <x v="8"/>
    <x v="0"/>
    <x v="1"/>
    <m/>
    <m/>
    <x v="19"/>
    <x v="3"/>
  </r>
  <r>
    <x v="6947"/>
    <x v="30"/>
    <x v="6636"/>
    <x v="12"/>
    <x v="6947"/>
    <x v="3"/>
    <x v="8"/>
    <x v="2"/>
    <x v="0"/>
    <x v="142"/>
    <x v="9"/>
    <x v="1"/>
    <x v="10"/>
    <d v="2024-11-16T00:00:00"/>
    <d v="2025-01-13T00:00:00"/>
    <x v="4"/>
    <x v="3"/>
  </r>
  <r>
    <x v="6948"/>
    <x v="28"/>
    <x v="6637"/>
    <x v="4"/>
    <x v="6948"/>
    <x v="5"/>
    <x v="14"/>
    <x v="4"/>
    <x v="1"/>
    <x v="348"/>
    <x v="8"/>
    <x v="0"/>
    <x v="11"/>
    <m/>
    <m/>
    <x v="13"/>
    <x v="3"/>
  </r>
  <r>
    <x v="6949"/>
    <x v="25"/>
    <x v="6638"/>
    <x v="12"/>
    <x v="6949"/>
    <x v="5"/>
    <x v="12"/>
    <x v="2"/>
    <x v="1"/>
    <x v="169"/>
    <x v="1"/>
    <x v="0"/>
    <x v="10"/>
    <m/>
    <m/>
    <x v="9"/>
    <x v="3"/>
  </r>
  <r>
    <x v="6950"/>
    <x v="18"/>
    <x v="6639"/>
    <x v="9"/>
    <x v="6950"/>
    <x v="0"/>
    <x v="19"/>
    <x v="2"/>
    <x v="1"/>
    <x v="383"/>
    <x v="1"/>
    <x v="1"/>
    <x v="5"/>
    <d v="2023-08-16T00:00:00"/>
    <d v="2024-10-15T00:00:00"/>
    <x v="14"/>
    <x v="3"/>
  </r>
  <r>
    <x v="6951"/>
    <x v="14"/>
    <x v="6640"/>
    <x v="11"/>
    <x v="6951"/>
    <x v="2"/>
    <x v="1"/>
    <x v="1"/>
    <x v="1"/>
    <x v="242"/>
    <x v="15"/>
    <x v="1"/>
    <x v="5"/>
    <d v="2024-02-08T00:00:00"/>
    <d v="2024-07-07T00:00:00"/>
    <x v="32"/>
    <x v="2"/>
  </r>
  <r>
    <x v="6952"/>
    <x v="0"/>
    <x v="6641"/>
    <x v="0"/>
    <x v="6952"/>
    <x v="4"/>
    <x v="17"/>
    <x v="3"/>
    <x v="0"/>
    <x v="410"/>
    <x v="8"/>
    <x v="1"/>
    <x v="9"/>
    <d v="2024-10-15T00:00:00"/>
    <d v="2025-02-10T00:00:00"/>
    <x v="21"/>
    <x v="0"/>
  </r>
  <r>
    <x v="6953"/>
    <x v="33"/>
    <x v="6642"/>
    <x v="0"/>
    <x v="6953"/>
    <x v="5"/>
    <x v="12"/>
    <x v="1"/>
    <x v="1"/>
    <x v="83"/>
    <x v="14"/>
    <x v="0"/>
    <x v="10"/>
    <m/>
    <m/>
    <x v="20"/>
    <x v="0"/>
  </r>
  <r>
    <x v="6954"/>
    <x v="31"/>
    <x v="6643"/>
    <x v="12"/>
    <x v="6954"/>
    <x v="0"/>
    <x v="0"/>
    <x v="3"/>
    <x v="0"/>
    <x v="233"/>
    <x v="7"/>
    <x v="0"/>
    <x v="1"/>
    <m/>
    <m/>
    <x v="13"/>
    <x v="3"/>
  </r>
  <r>
    <x v="6955"/>
    <x v="19"/>
    <x v="6644"/>
    <x v="7"/>
    <x v="6955"/>
    <x v="4"/>
    <x v="1"/>
    <x v="4"/>
    <x v="0"/>
    <x v="131"/>
    <x v="19"/>
    <x v="0"/>
    <x v="10"/>
    <m/>
    <m/>
    <x v="35"/>
    <x v="3"/>
  </r>
  <r>
    <x v="6956"/>
    <x v="36"/>
    <x v="6645"/>
    <x v="6"/>
    <x v="6956"/>
    <x v="1"/>
    <x v="11"/>
    <x v="1"/>
    <x v="0"/>
    <x v="342"/>
    <x v="13"/>
    <x v="0"/>
    <x v="4"/>
    <m/>
    <m/>
    <x v="32"/>
    <x v="3"/>
  </r>
  <r>
    <x v="6957"/>
    <x v="3"/>
    <x v="6646"/>
    <x v="3"/>
    <x v="6957"/>
    <x v="3"/>
    <x v="18"/>
    <x v="2"/>
    <x v="1"/>
    <x v="349"/>
    <x v="13"/>
    <x v="1"/>
    <x v="0"/>
    <d v="2023-03-15T00:00:00"/>
    <d v="2024-06-25T00:00:00"/>
    <x v="26"/>
    <x v="2"/>
  </r>
  <r>
    <x v="6958"/>
    <x v="36"/>
    <x v="6647"/>
    <x v="6"/>
    <x v="6958"/>
    <x v="4"/>
    <x v="5"/>
    <x v="2"/>
    <x v="0"/>
    <x v="163"/>
    <x v="5"/>
    <x v="1"/>
    <x v="7"/>
    <d v="2024-02-15T00:00:00"/>
    <d v="2024-04-11T00:00:00"/>
    <x v="11"/>
    <x v="3"/>
  </r>
  <r>
    <x v="6959"/>
    <x v="0"/>
    <x v="1458"/>
    <x v="0"/>
    <x v="6959"/>
    <x v="2"/>
    <x v="3"/>
    <x v="3"/>
    <x v="1"/>
    <x v="36"/>
    <x v="6"/>
    <x v="1"/>
    <x v="1"/>
    <d v="2024-10-23T00:00:00"/>
    <d v="2024-11-05T00:00:00"/>
    <x v="17"/>
    <x v="0"/>
  </r>
  <r>
    <x v="6960"/>
    <x v="24"/>
    <x v="6648"/>
    <x v="3"/>
    <x v="6960"/>
    <x v="1"/>
    <x v="1"/>
    <x v="2"/>
    <x v="1"/>
    <x v="265"/>
    <x v="8"/>
    <x v="0"/>
    <x v="11"/>
    <m/>
    <m/>
    <x v="16"/>
    <x v="2"/>
  </r>
  <r>
    <x v="6961"/>
    <x v="7"/>
    <x v="1055"/>
    <x v="6"/>
    <x v="6961"/>
    <x v="5"/>
    <x v="4"/>
    <x v="1"/>
    <x v="0"/>
    <x v="127"/>
    <x v="13"/>
    <x v="0"/>
    <x v="6"/>
    <m/>
    <m/>
    <x v="14"/>
    <x v="3"/>
  </r>
  <r>
    <x v="6962"/>
    <x v="12"/>
    <x v="2743"/>
    <x v="9"/>
    <x v="6962"/>
    <x v="1"/>
    <x v="2"/>
    <x v="4"/>
    <x v="1"/>
    <x v="356"/>
    <x v="6"/>
    <x v="1"/>
    <x v="4"/>
    <d v="2023-05-09T00:00:00"/>
    <d v="2023-11-01T00:00:00"/>
    <x v="36"/>
    <x v="3"/>
  </r>
  <r>
    <x v="6963"/>
    <x v="27"/>
    <x v="6649"/>
    <x v="3"/>
    <x v="6963"/>
    <x v="1"/>
    <x v="15"/>
    <x v="4"/>
    <x v="0"/>
    <x v="52"/>
    <x v="10"/>
    <x v="0"/>
    <x v="4"/>
    <m/>
    <m/>
    <x v="10"/>
    <x v="2"/>
  </r>
  <r>
    <x v="6964"/>
    <x v="33"/>
    <x v="6650"/>
    <x v="0"/>
    <x v="6964"/>
    <x v="5"/>
    <x v="11"/>
    <x v="2"/>
    <x v="1"/>
    <x v="100"/>
    <x v="18"/>
    <x v="0"/>
    <x v="5"/>
    <m/>
    <m/>
    <x v="8"/>
    <x v="0"/>
  </r>
  <r>
    <x v="6965"/>
    <x v="36"/>
    <x v="6651"/>
    <x v="6"/>
    <x v="6965"/>
    <x v="3"/>
    <x v="17"/>
    <x v="0"/>
    <x v="0"/>
    <x v="311"/>
    <x v="8"/>
    <x v="1"/>
    <x v="10"/>
    <d v="2024-10-22T00:00:00"/>
    <d v="2025-02-08T00:00:00"/>
    <x v="6"/>
    <x v="3"/>
  </r>
  <r>
    <x v="6966"/>
    <x v="16"/>
    <x v="6652"/>
    <x v="1"/>
    <x v="6966"/>
    <x v="2"/>
    <x v="9"/>
    <x v="2"/>
    <x v="0"/>
    <x v="290"/>
    <x v="4"/>
    <x v="0"/>
    <x v="11"/>
    <m/>
    <m/>
    <x v="10"/>
    <x v="0"/>
  </r>
  <r>
    <x v="6967"/>
    <x v="28"/>
    <x v="6653"/>
    <x v="4"/>
    <x v="6967"/>
    <x v="1"/>
    <x v="16"/>
    <x v="0"/>
    <x v="0"/>
    <x v="229"/>
    <x v="10"/>
    <x v="1"/>
    <x v="5"/>
    <d v="2025-01-25T00:00:00"/>
    <d v="2025-02-21T00:00:00"/>
    <x v="23"/>
    <x v="3"/>
  </r>
  <r>
    <x v="6968"/>
    <x v="25"/>
    <x v="6654"/>
    <x v="12"/>
    <x v="6968"/>
    <x v="1"/>
    <x v="15"/>
    <x v="0"/>
    <x v="1"/>
    <x v="113"/>
    <x v="6"/>
    <x v="0"/>
    <x v="8"/>
    <m/>
    <m/>
    <x v="19"/>
    <x v="3"/>
  </r>
  <r>
    <x v="6969"/>
    <x v="38"/>
    <x v="6655"/>
    <x v="0"/>
    <x v="6969"/>
    <x v="0"/>
    <x v="1"/>
    <x v="4"/>
    <x v="0"/>
    <x v="333"/>
    <x v="0"/>
    <x v="1"/>
    <x v="7"/>
    <d v="2025-02-05T00:00:00"/>
    <d v="2025-02-17T00:00:00"/>
    <x v="1"/>
    <x v="0"/>
  </r>
  <r>
    <x v="6970"/>
    <x v="10"/>
    <x v="1974"/>
    <x v="2"/>
    <x v="6970"/>
    <x v="4"/>
    <x v="12"/>
    <x v="0"/>
    <x v="0"/>
    <x v="45"/>
    <x v="15"/>
    <x v="0"/>
    <x v="0"/>
    <m/>
    <m/>
    <x v="16"/>
    <x v="1"/>
  </r>
  <r>
    <x v="6971"/>
    <x v="4"/>
    <x v="6656"/>
    <x v="1"/>
    <x v="6971"/>
    <x v="0"/>
    <x v="15"/>
    <x v="4"/>
    <x v="1"/>
    <x v="315"/>
    <x v="14"/>
    <x v="1"/>
    <x v="0"/>
    <d v="2023-09-21T00:00:00"/>
    <d v="2023-11-10T00:00:00"/>
    <x v="36"/>
    <x v="0"/>
  </r>
  <r>
    <x v="6972"/>
    <x v="13"/>
    <x v="6657"/>
    <x v="10"/>
    <x v="6972"/>
    <x v="3"/>
    <x v="13"/>
    <x v="2"/>
    <x v="0"/>
    <x v="244"/>
    <x v="18"/>
    <x v="1"/>
    <x v="5"/>
    <d v="2023-10-06T00:00:00"/>
    <d v="2023-11-08T00:00:00"/>
    <x v="26"/>
    <x v="3"/>
  </r>
  <r>
    <x v="6973"/>
    <x v="3"/>
    <x v="6658"/>
    <x v="3"/>
    <x v="6973"/>
    <x v="1"/>
    <x v="15"/>
    <x v="2"/>
    <x v="0"/>
    <x v="375"/>
    <x v="12"/>
    <x v="1"/>
    <x v="1"/>
    <d v="2023-12-08T00:00:00"/>
    <d v="2024-01-05T00:00:00"/>
    <x v="20"/>
    <x v="2"/>
  </r>
  <r>
    <x v="6974"/>
    <x v="22"/>
    <x v="6659"/>
    <x v="11"/>
    <x v="6974"/>
    <x v="1"/>
    <x v="15"/>
    <x v="3"/>
    <x v="1"/>
    <x v="83"/>
    <x v="8"/>
    <x v="1"/>
    <x v="2"/>
    <d v="2023-08-26T00:00:00"/>
    <d v="2024-07-25T00:00:00"/>
    <x v="0"/>
    <x v="2"/>
  </r>
  <r>
    <x v="6975"/>
    <x v="0"/>
    <x v="6660"/>
    <x v="0"/>
    <x v="6975"/>
    <x v="2"/>
    <x v="9"/>
    <x v="2"/>
    <x v="1"/>
    <x v="184"/>
    <x v="6"/>
    <x v="1"/>
    <x v="5"/>
    <d v="2024-08-18T00:00:00"/>
    <d v="2025-01-09T00:00:00"/>
    <x v="31"/>
    <x v="0"/>
  </r>
  <r>
    <x v="6976"/>
    <x v="25"/>
    <x v="6661"/>
    <x v="12"/>
    <x v="6976"/>
    <x v="5"/>
    <x v="17"/>
    <x v="3"/>
    <x v="0"/>
    <x v="153"/>
    <x v="15"/>
    <x v="1"/>
    <x v="7"/>
    <d v="2023-08-23T00:00:00"/>
    <d v="2023-09-28T00:00:00"/>
    <x v="12"/>
    <x v="3"/>
  </r>
  <r>
    <x v="6977"/>
    <x v="30"/>
    <x v="6662"/>
    <x v="12"/>
    <x v="6977"/>
    <x v="3"/>
    <x v="8"/>
    <x v="0"/>
    <x v="1"/>
    <x v="301"/>
    <x v="5"/>
    <x v="0"/>
    <x v="11"/>
    <m/>
    <m/>
    <x v="15"/>
    <x v="3"/>
  </r>
  <r>
    <x v="6978"/>
    <x v="25"/>
    <x v="6663"/>
    <x v="12"/>
    <x v="6978"/>
    <x v="0"/>
    <x v="8"/>
    <x v="1"/>
    <x v="0"/>
    <x v="178"/>
    <x v="8"/>
    <x v="0"/>
    <x v="4"/>
    <m/>
    <m/>
    <x v="22"/>
    <x v="3"/>
  </r>
  <r>
    <x v="6979"/>
    <x v="30"/>
    <x v="6664"/>
    <x v="12"/>
    <x v="6979"/>
    <x v="1"/>
    <x v="19"/>
    <x v="4"/>
    <x v="1"/>
    <x v="277"/>
    <x v="2"/>
    <x v="1"/>
    <x v="4"/>
    <d v="2024-03-16T00:00:00"/>
    <d v="2024-09-16T00:00:00"/>
    <x v="18"/>
    <x v="3"/>
  </r>
  <r>
    <x v="6980"/>
    <x v="18"/>
    <x v="6665"/>
    <x v="9"/>
    <x v="6980"/>
    <x v="3"/>
    <x v="16"/>
    <x v="2"/>
    <x v="1"/>
    <x v="101"/>
    <x v="16"/>
    <x v="0"/>
    <x v="11"/>
    <m/>
    <m/>
    <x v="2"/>
    <x v="3"/>
  </r>
  <r>
    <x v="6981"/>
    <x v="14"/>
    <x v="6666"/>
    <x v="11"/>
    <x v="6981"/>
    <x v="0"/>
    <x v="14"/>
    <x v="2"/>
    <x v="1"/>
    <x v="418"/>
    <x v="11"/>
    <x v="0"/>
    <x v="8"/>
    <m/>
    <m/>
    <x v="13"/>
    <x v="2"/>
  </r>
  <r>
    <x v="6982"/>
    <x v="35"/>
    <x v="5479"/>
    <x v="2"/>
    <x v="6982"/>
    <x v="3"/>
    <x v="3"/>
    <x v="1"/>
    <x v="1"/>
    <x v="279"/>
    <x v="16"/>
    <x v="1"/>
    <x v="2"/>
    <d v="2024-09-04T00:00:00"/>
    <d v="2024-09-14T00:00:00"/>
    <x v="15"/>
    <x v="1"/>
  </r>
  <r>
    <x v="6983"/>
    <x v="8"/>
    <x v="6667"/>
    <x v="7"/>
    <x v="6983"/>
    <x v="2"/>
    <x v="16"/>
    <x v="1"/>
    <x v="0"/>
    <x v="330"/>
    <x v="9"/>
    <x v="0"/>
    <x v="5"/>
    <m/>
    <m/>
    <x v="33"/>
    <x v="3"/>
  </r>
  <r>
    <x v="6984"/>
    <x v="30"/>
    <x v="6668"/>
    <x v="12"/>
    <x v="6984"/>
    <x v="4"/>
    <x v="14"/>
    <x v="2"/>
    <x v="1"/>
    <x v="333"/>
    <x v="6"/>
    <x v="1"/>
    <x v="2"/>
    <d v="2023-08-23T00:00:00"/>
    <d v="2024-11-23T00:00:00"/>
    <x v="21"/>
    <x v="3"/>
  </r>
  <r>
    <x v="6985"/>
    <x v="31"/>
    <x v="6669"/>
    <x v="12"/>
    <x v="6985"/>
    <x v="0"/>
    <x v="4"/>
    <x v="2"/>
    <x v="1"/>
    <x v="209"/>
    <x v="17"/>
    <x v="0"/>
    <x v="8"/>
    <m/>
    <m/>
    <x v="6"/>
    <x v="3"/>
  </r>
  <r>
    <x v="6986"/>
    <x v="19"/>
    <x v="6670"/>
    <x v="7"/>
    <x v="6986"/>
    <x v="0"/>
    <x v="14"/>
    <x v="4"/>
    <x v="0"/>
    <x v="418"/>
    <x v="8"/>
    <x v="1"/>
    <x v="2"/>
    <d v="2023-09-25T00:00:00"/>
    <d v="2024-11-25T00:00:00"/>
    <x v="30"/>
    <x v="3"/>
  </r>
  <r>
    <x v="6987"/>
    <x v="17"/>
    <x v="6671"/>
    <x v="6"/>
    <x v="6987"/>
    <x v="1"/>
    <x v="19"/>
    <x v="0"/>
    <x v="0"/>
    <x v="25"/>
    <x v="17"/>
    <x v="1"/>
    <x v="9"/>
    <d v="2023-04-14T00:00:00"/>
    <d v="2023-04-28T00:00:00"/>
    <x v="28"/>
    <x v="3"/>
  </r>
  <r>
    <x v="6988"/>
    <x v="5"/>
    <x v="6672"/>
    <x v="4"/>
    <x v="6988"/>
    <x v="1"/>
    <x v="7"/>
    <x v="4"/>
    <x v="0"/>
    <x v="106"/>
    <x v="5"/>
    <x v="0"/>
    <x v="1"/>
    <m/>
    <m/>
    <x v="29"/>
    <x v="3"/>
  </r>
  <r>
    <x v="6989"/>
    <x v="33"/>
    <x v="6673"/>
    <x v="0"/>
    <x v="6989"/>
    <x v="1"/>
    <x v="8"/>
    <x v="2"/>
    <x v="1"/>
    <x v="215"/>
    <x v="6"/>
    <x v="1"/>
    <x v="4"/>
    <d v="2023-03-26T00:00:00"/>
    <d v="2023-03-29T00:00:00"/>
    <x v="8"/>
    <x v="0"/>
  </r>
  <r>
    <x v="6990"/>
    <x v="0"/>
    <x v="6674"/>
    <x v="0"/>
    <x v="6990"/>
    <x v="2"/>
    <x v="5"/>
    <x v="3"/>
    <x v="0"/>
    <x v="48"/>
    <x v="18"/>
    <x v="0"/>
    <x v="4"/>
    <m/>
    <m/>
    <x v="18"/>
    <x v="0"/>
  </r>
  <r>
    <x v="6991"/>
    <x v="21"/>
    <x v="6675"/>
    <x v="10"/>
    <x v="6991"/>
    <x v="3"/>
    <x v="18"/>
    <x v="4"/>
    <x v="1"/>
    <x v="296"/>
    <x v="12"/>
    <x v="1"/>
    <x v="8"/>
    <d v="2023-12-25T00:00:00"/>
    <d v="2025-01-10T00:00:00"/>
    <x v="20"/>
    <x v="3"/>
  </r>
  <r>
    <x v="6992"/>
    <x v="34"/>
    <x v="6676"/>
    <x v="5"/>
    <x v="6992"/>
    <x v="1"/>
    <x v="17"/>
    <x v="3"/>
    <x v="1"/>
    <x v="77"/>
    <x v="5"/>
    <x v="1"/>
    <x v="2"/>
    <d v="2023-04-01T00:00:00"/>
    <d v="2024-10-11T00:00:00"/>
    <x v="26"/>
    <x v="3"/>
  </r>
  <r>
    <x v="6993"/>
    <x v="11"/>
    <x v="6677"/>
    <x v="8"/>
    <x v="6993"/>
    <x v="3"/>
    <x v="5"/>
    <x v="2"/>
    <x v="0"/>
    <x v="183"/>
    <x v="7"/>
    <x v="1"/>
    <x v="1"/>
    <d v="2023-06-22T00:00:00"/>
    <d v="2024-01-08T00:00:00"/>
    <x v="17"/>
    <x v="3"/>
  </r>
  <r>
    <x v="6994"/>
    <x v="30"/>
    <x v="6678"/>
    <x v="12"/>
    <x v="6994"/>
    <x v="1"/>
    <x v="17"/>
    <x v="4"/>
    <x v="1"/>
    <x v="344"/>
    <x v="7"/>
    <x v="0"/>
    <x v="2"/>
    <m/>
    <m/>
    <x v="12"/>
    <x v="3"/>
  </r>
  <r>
    <x v="6995"/>
    <x v="11"/>
    <x v="6679"/>
    <x v="8"/>
    <x v="6995"/>
    <x v="5"/>
    <x v="8"/>
    <x v="3"/>
    <x v="0"/>
    <x v="267"/>
    <x v="19"/>
    <x v="1"/>
    <x v="3"/>
    <d v="2023-12-23T00:00:00"/>
    <d v="2024-11-20T00:00:00"/>
    <x v="6"/>
    <x v="3"/>
  </r>
  <r>
    <x v="6996"/>
    <x v="6"/>
    <x v="6680"/>
    <x v="5"/>
    <x v="6996"/>
    <x v="2"/>
    <x v="2"/>
    <x v="1"/>
    <x v="0"/>
    <x v="356"/>
    <x v="11"/>
    <x v="0"/>
    <x v="8"/>
    <m/>
    <m/>
    <x v="32"/>
    <x v="3"/>
  </r>
  <r>
    <x v="6997"/>
    <x v="18"/>
    <x v="6681"/>
    <x v="9"/>
    <x v="6997"/>
    <x v="3"/>
    <x v="13"/>
    <x v="1"/>
    <x v="0"/>
    <x v="44"/>
    <x v="18"/>
    <x v="0"/>
    <x v="0"/>
    <m/>
    <m/>
    <x v="1"/>
    <x v="3"/>
  </r>
  <r>
    <x v="6998"/>
    <x v="21"/>
    <x v="6682"/>
    <x v="10"/>
    <x v="6998"/>
    <x v="2"/>
    <x v="7"/>
    <x v="0"/>
    <x v="1"/>
    <x v="52"/>
    <x v="8"/>
    <x v="0"/>
    <x v="6"/>
    <m/>
    <m/>
    <x v="23"/>
    <x v="3"/>
  </r>
  <r>
    <x v="6999"/>
    <x v="20"/>
    <x v="6683"/>
    <x v="8"/>
    <x v="6999"/>
    <x v="1"/>
    <x v="0"/>
    <x v="1"/>
    <x v="0"/>
    <x v="394"/>
    <x v="2"/>
    <x v="0"/>
    <x v="4"/>
    <m/>
    <m/>
    <x v="14"/>
    <x v="3"/>
  </r>
  <r>
    <x v="7000"/>
    <x v="12"/>
    <x v="6684"/>
    <x v="9"/>
    <x v="7000"/>
    <x v="0"/>
    <x v="16"/>
    <x v="0"/>
    <x v="0"/>
    <x v="249"/>
    <x v="2"/>
    <x v="0"/>
    <x v="8"/>
    <m/>
    <m/>
    <x v="11"/>
    <x v="3"/>
  </r>
  <r>
    <x v="7001"/>
    <x v="21"/>
    <x v="6685"/>
    <x v="10"/>
    <x v="7001"/>
    <x v="2"/>
    <x v="1"/>
    <x v="3"/>
    <x v="0"/>
    <x v="310"/>
    <x v="12"/>
    <x v="0"/>
    <x v="11"/>
    <m/>
    <m/>
    <x v="0"/>
    <x v="3"/>
  </r>
  <r>
    <x v="7002"/>
    <x v="19"/>
    <x v="771"/>
    <x v="7"/>
    <x v="7002"/>
    <x v="1"/>
    <x v="7"/>
    <x v="0"/>
    <x v="1"/>
    <x v="5"/>
    <x v="5"/>
    <x v="0"/>
    <x v="8"/>
    <m/>
    <m/>
    <x v="1"/>
    <x v="3"/>
  </r>
  <r>
    <x v="7003"/>
    <x v="21"/>
    <x v="6686"/>
    <x v="10"/>
    <x v="7003"/>
    <x v="5"/>
    <x v="14"/>
    <x v="4"/>
    <x v="1"/>
    <x v="313"/>
    <x v="16"/>
    <x v="1"/>
    <x v="4"/>
    <d v="2023-04-01T00:00:00"/>
    <d v="2024-06-14T00:00:00"/>
    <x v="12"/>
    <x v="3"/>
  </r>
  <r>
    <x v="7004"/>
    <x v="28"/>
    <x v="6687"/>
    <x v="4"/>
    <x v="7004"/>
    <x v="5"/>
    <x v="6"/>
    <x v="3"/>
    <x v="0"/>
    <x v="256"/>
    <x v="7"/>
    <x v="0"/>
    <x v="5"/>
    <m/>
    <m/>
    <x v="21"/>
    <x v="3"/>
  </r>
  <r>
    <x v="7005"/>
    <x v="22"/>
    <x v="6688"/>
    <x v="11"/>
    <x v="7005"/>
    <x v="2"/>
    <x v="3"/>
    <x v="4"/>
    <x v="0"/>
    <x v="213"/>
    <x v="6"/>
    <x v="1"/>
    <x v="1"/>
    <d v="2023-10-28T00:00:00"/>
    <d v="2023-12-21T00:00:00"/>
    <x v="11"/>
    <x v="2"/>
  </r>
  <r>
    <x v="7006"/>
    <x v="31"/>
    <x v="6689"/>
    <x v="12"/>
    <x v="7006"/>
    <x v="5"/>
    <x v="9"/>
    <x v="2"/>
    <x v="1"/>
    <x v="179"/>
    <x v="2"/>
    <x v="0"/>
    <x v="11"/>
    <m/>
    <m/>
    <x v="0"/>
    <x v="3"/>
  </r>
  <r>
    <x v="7007"/>
    <x v="22"/>
    <x v="6690"/>
    <x v="11"/>
    <x v="7007"/>
    <x v="1"/>
    <x v="0"/>
    <x v="1"/>
    <x v="1"/>
    <x v="371"/>
    <x v="7"/>
    <x v="0"/>
    <x v="3"/>
    <m/>
    <m/>
    <x v="11"/>
    <x v="2"/>
  </r>
  <r>
    <x v="7008"/>
    <x v="35"/>
    <x v="6691"/>
    <x v="2"/>
    <x v="7008"/>
    <x v="3"/>
    <x v="5"/>
    <x v="3"/>
    <x v="0"/>
    <x v="184"/>
    <x v="6"/>
    <x v="0"/>
    <x v="11"/>
    <m/>
    <m/>
    <x v="8"/>
    <x v="1"/>
  </r>
  <r>
    <x v="7009"/>
    <x v="14"/>
    <x v="6692"/>
    <x v="11"/>
    <x v="7009"/>
    <x v="5"/>
    <x v="1"/>
    <x v="2"/>
    <x v="0"/>
    <x v="343"/>
    <x v="8"/>
    <x v="0"/>
    <x v="6"/>
    <m/>
    <m/>
    <x v="25"/>
    <x v="2"/>
  </r>
  <r>
    <x v="7010"/>
    <x v="0"/>
    <x v="6693"/>
    <x v="0"/>
    <x v="7010"/>
    <x v="5"/>
    <x v="18"/>
    <x v="3"/>
    <x v="0"/>
    <x v="132"/>
    <x v="17"/>
    <x v="1"/>
    <x v="4"/>
    <d v="2025-01-05T00:00:00"/>
    <d v="2025-02-25T00:00:00"/>
    <x v="8"/>
    <x v="0"/>
  </r>
  <r>
    <x v="7011"/>
    <x v="34"/>
    <x v="6694"/>
    <x v="5"/>
    <x v="7011"/>
    <x v="1"/>
    <x v="15"/>
    <x v="4"/>
    <x v="1"/>
    <x v="213"/>
    <x v="6"/>
    <x v="1"/>
    <x v="0"/>
    <d v="2024-08-03T00:00:00"/>
    <d v="2024-11-14T00:00:00"/>
    <x v="13"/>
    <x v="3"/>
  </r>
  <r>
    <x v="7012"/>
    <x v="12"/>
    <x v="6695"/>
    <x v="9"/>
    <x v="7012"/>
    <x v="4"/>
    <x v="11"/>
    <x v="0"/>
    <x v="1"/>
    <x v="265"/>
    <x v="9"/>
    <x v="1"/>
    <x v="0"/>
    <d v="2024-02-22T00:00:00"/>
    <d v="2024-11-23T00:00:00"/>
    <x v="22"/>
    <x v="3"/>
  </r>
  <r>
    <x v="7013"/>
    <x v="13"/>
    <x v="6696"/>
    <x v="10"/>
    <x v="7013"/>
    <x v="4"/>
    <x v="8"/>
    <x v="2"/>
    <x v="0"/>
    <x v="58"/>
    <x v="9"/>
    <x v="0"/>
    <x v="4"/>
    <m/>
    <m/>
    <x v="3"/>
    <x v="3"/>
  </r>
  <r>
    <x v="7014"/>
    <x v="30"/>
    <x v="6697"/>
    <x v="12"/>
    <x v="7014"/>
    <x v="2"/>
    <x v="2"/>
    <x v="4"/>
    <x v="1"/>
    <x v="354"/>
    <x v="11"/>
    <x v="1"/>
    <x v="5"/>
    <d v="2024-08-05T00:00:00"/>
    <d v="2024-11-18T00:00:00"/>
    <x v="3"/>
    <x v="3"/>
  </r>
  <r>
    <x v="7015"/>
    <x v="5"/>
    <x v="6698"/>
    <x v="4"/>
    <x v="7015"/>
    <x v="5"/>
    <x v="9"/>
    <x v="2"/>
    <x v="1"/>
    <x v="344"/>
    <x v="2"/>
    <x v="0"/>
    <x v="11"/>
    <m/>
    <m/>
    <x v="24"/>
    <x v="3"/>
  </r>
  <r>
    <x v="7016"/>
    <x v="22"/>
    <x v="6699"/>
    <x v="11"/>
    <x v="7016"/>
    <x v="3"/>
    <x v="13"/>
    <x v="2"/>
    <x v="1"/>
    <x v="192"/>
    <x v="0"/>
    <x v="1"/>
    <x v="10"/>
    <d v="2023-10-09T00:00:00"/>
    <d v="2024-05-09T00:00:00"/>
    <x v="24"/>
    <x v="2"/>
  </r>
  <r>
    <x v="7017"/>
    <x v="29"/>
    <x v="6700"/>
    <x v="4"/>
    <x v="7017"/>
    <x v="2"/>
    <x v="14"/>
    <x v="4"/>
    <x v="0"/>
    <x v="259"/>
    <x v="19"/>
    <x v="1"/>
    <x v="11"/>
    <d v="2024-12-21T00:00:00"/>
    <d v="2025-01-15T00:00:00"/>
    <x v="4"/>
    <x v="3"/>
  </r>
  <r>
    <x v="7018"/>
    <x v="22"/>
    <x v="6701"/>
    <x v="11"/>
    <x v="7018"/>
    <x v="1"/>
    <x v="14"/>
    <x v="2"/>
    <x v="0"/>
    <x v="24"/>
    <x v="3"/>
    <x v="0"/>
    <x v="9"/>
    <m/>
    <m/>
    <x v="7"/>
    <x v="2"/>
  </r>
  <r>
    <x v="7019"/>
    <x v="30"/>
    <x v="6702"/>
    <x v="12"/>
    <x v="7019"/>
    <x v="4"/>
    <x v="19"/>
    <x v="3"/>
    <x v="0"/>
    <x v="146"/>
    <x v="6"/>
    <x v="0"/>
    <x v="9"/>
    <m/>
    <m/>
    <x v="17"/>
    <x v="3"/>
  </r>
  <r>
    <x v="7020"/>
    <x v="3"/>
    <x v="6703"/>
    <x v="3"/>
    <x v="7020"/>
    <x v="0"/>
    <x v="18"/>
    <x v="4"/>
    <x v="0"/>
    <x v="371"/>
    <x v="4"/>
    <x v="0"/>
    <x v="2"/>
    <m/>
    <m/>
    <x v="22"/>
    <x v="2"/>
  </r>
  <r>
    <x v="7021"/>
    <x v="30"/>
    <x v="2126"/>
    <x v="12"/>
    <x v="7021"/>
    <x v="4"/>
    <x v="7"/>
    <x v="4"/>
    <x v="0"/>
    <x v="406"/>
    <x v="13"/>
    <x v="1"/>
    <x v="2"/>
    <d v="2024-07-29T00:00:00"/>
    <d v="2024-08-31T00:00:00"/>
    <x v="18"/>
    <x v="3"/>
  </r>
  <r>
    <x v="7022"/>
    <x v="5"/>
    <x v="6704"/>
    <x v="4"/>
    <x v="7022"/>
    <x v="0"/>
    <x v="10"/>
    <x v="0"/>
    <x v="1"/>
    <x v="218"/>
    <x v="13"/>
    <x v="0"/>
    <x v="6"/>
    <m/>
    <m/>
    <x v="3"/>
    <x v="3"/>
  </r>
  <r>
    <x v="7023"/>
    <x v="8"/>
    <x v="6705"/>
    <x v="7"/>
    <x v="7023"/>
    <x v="2"/>
    <x v="13"/>
    <x v="2"/>
    <x v="1"/>
    <x v="82"/>
    <x v="5"/>
    <x v="0"/>
    <x v="9"/>
    <m/>
    <m/>
    <x v="32"/>
    <x v="3"/>
  </r>
  <r>
    <x v="7024"/>
    <x v="28"/>
    <x v="6706"/>
    <x v="4"/>
    <x v="7024"/>
    <x v="1"/>
    <x v="16"/>
    <x v="2"/>
    <x v="0"/>
    <x v="389"/>
    <x v="16"/>
    <x v="0"/>
    <x v="9"/>
    <m/>
    <m/>
    <x v="33"/>
    <x v="3"/>
  </r>
  <r>
    <x v="7025"/>
    <x v="13"/>
    <x v="6707"/>
    <x v="10"/>
    <x v="7025"/>
    <x v="4"/>
    <x v="14"/>
    <x v="2"/>
    <x v="1"/>
    <x v="203"/>
    <x v="10"/>
    <x v="0"/>
    <x v="10"/>
    <m/>
    <m/>
    <x v="14"/>
    <x v="3"/>
  </r>
  <r>
    <x v="7026"/>
    <x v="33"/>
    <x v="6708"/>
    <x v="0"/>
    <x v="7026"/>
    <x v="5"/>
    <x v="7"/>
    <x v="3"/>
    <x v="1"/>
    <x v="248"/>
    <x v="14"/>
    <x v="1"/>
    <x v="9"/>
    <d v="2024-09-18T00:00:00"/>
    <d v="2024-11-02T00:00:00"/>
    <x v="19"/>
    <x v="0"/>
  </r>
  <r>
    <x v="7027"/>
    <x v="12"/>
    <x v="6709"/>
    <x v="9"/>
    <x v="7027"/>
    <x v="3"/>
    <x v="5"/>
    <x v="4"/>
    <x v="0"/>
    <x v="394"/>
    <x v="2"/>
    <x v="0"/>
    <x v="8"/>
    <m/>
    <m/>
    <x v="13"/>
    <x v="3"/>
  </r>
  <r>
    <x v="7028"/>
    <x v="23"/>
    <x v="6710"/>
    <x v="9"/>
    <x v="7028"/>
    <x v="4"/>
    <x v="18"/>
    <x v="2"/>
    <x v="0"/>
    <x v="213"/>
    <x v="13"/>
    <x v="1"/>
    <x v="4"/>
    <d v="2024-07-27T00:00:00"/>
    <d v="2025-02-14T00:00:00"/>
    <x v="17"/>
    <x v="3"/>
  </r>
  <r>
    <x v="7029"/>
    <x v="32"/>
    <x v="6711"/>
    <x v="11"/>
    <x v="7029"/>
    <x v="1"/>
    <x v="17"/>
    <x v="2"/>
    <x v="1"/>
    <x v="208"/>
    <x v="12"/>
    <x v="1"/>
    <x v="3"/>
    <d v="2023-08-20T00:00:00"/>
    <d v="2023-09-04T00:00:00"/>
    <x v="35"/>
    <x v="2"/>
  </r>
  <r>
    <x v="7030"/>
    <x v="11"/>
    <x v="6712"/>
    <x v="8"/>
    <x v="7030"/>
    <x v="2"/>
    <x v="8"/>
    <x v="1"/>
    <x v="1"/>
    <x v="347"/>
    <x v="15"/>
    <x v="0"/>
    <x v="10"/>
    <m/>
    <m/>
    <x v="33"/>
    <x v="3"/>
  </r>
  <r>
    <x v="7031"/>
    <x v="2"/>
    <x v="6713"/>
    <x v="2"/>
    <x v="7031"/>
    <x v="1"/>
    <x v="7"/>
    <x v="0"/>
    <x v="0"/>
    <x v="310"/>
    <x v="7"/>
    <x v="1"/>
    <x v="1"/>
    <d v="2024-04-13T00:00:00"/>
    <d v="2024-08-11T00:00:00"/>
    <x v="19"/>
    <x v="1"/>
  </r>
  <r>
    <x v="7032"/>
    <x v="34"/>
    <x v="6714"/>
    <x v="5"/>
    <x v="7032"/>
    <x v="2"/>
    <x v="17"/>
    <x v="4"/>
    <x v="0"/>
    <x v="383"/>
    <x v="18"/>
    <x v="1"/>
    <x v="2"/>
    <d v="2024-12-08T00:00:00"/>
    <d v="2025-01-10T00:00:00"/>
    <x v="24"/>
    <x v="3"/>
  </r>
  <r>
    <x v="7033"/>
    <x v="13"/>
    <x v="6715"/>
    <x v="10"/>
    <x v="7033"/>
    <x v="1"/>
    <x v="1"/>
    <x v="1"/>
    <x v="1"/>
    <x v="25"/>
    <x v="19"/>
    <x v="0"/>
    <x v="6"/>
    <m/>
    <m/>
    <x v="21"/>
    <x v="3"/>
  </r>
  <r>
    <x v="7034"/>
    <x v="29"/>
    <x v="6716"/>
    <x v="4"/>
    <x v="7034"/>
    <x v="2"/>
    <x v="4"/>
    <x v="2"/>
    <x v="1"/>
    <x v="143"/>
    <x v="9"/>
    <x v="1"/>
    <x v="4"/>
    <d v="2023-08-17T00:00:00"/>
    <d v="2024-05-08T00:00:00"/>
    <x v="7"/>
    <x v="3"/>
  </r>
  <r>
    <x v="7035"/>
    <x v="18"/>
    <x v="6717"/>
    <x v="9"/>
    <x v="7035"/>
    <x v="1"/>
    <x v="4"/>
    <x v="3"/>
    <x v="0"/>
    <x v="396"/>
    <x v="6"/>
    <x v="1"/>
    <x v="0"/>
    <d v="2023-07-21T00:00:00"/>
    <d v="2024-10-14T00:00:00"/>
    <x v="32"/>
    <x v="3"/>
  </r>
  <r>
    <x v="7036"/>
    <x v="7"/>
    <x v="6718"/>
    <x v="6"/>
    <x v="7036"/>
    <x v="5"/>
    <x v="8"/>
    <x v="0"/>
    <x v="0"/>
    <x v="386"/>
    <x v="3"/>
    <x v="0"/>
    <x v="1"/>
    <m/>
    <m/>
    <x v="28"/>
    <x v="3"/>
  </r>
  <r>
    <x v="7037"/>
    <x v="3"/>
    <x v="6719"/>
    <x v="3"/>
    <x v="7037"/>
    <x v="4"/>
    <x v="17"/>
    <x v="2"/>
    <x v="1"/>
    <x v="297"/>
    <x v="9"/>
    <x v="0"/>
    <x v="9"/>
    <m/>
    <m/>
    <x v="29"/>
    <x v="2"/>
  </r>
  <r>
    <x v="7038"/>
    <x v="23"/>
    <x v="6720"/>
    <x v="9"/>
    <x v="7038"/>
    <x v="0"/>
    <x v="1"/>
    <x v="4"/>
    <x v="1"/>
    <x v="151"/>
    <x v="4"/>
    <x v="0"/>
    <x v="7"/>
    <m/>
    <m/>
    <x v="28"/>
    <x v="3"/>
  </r>
  <r>
    <x v="7039"/>
    <x v="21"/>
    <x v="6721"/>
    <x v="10"/>
    <x v="7039"/>
    <x v="1"/>
    <x v="6"/>
    <x v="2"/>
    <x v="1"/>
    <x v="382"/>
    <x v="4"/>
    <x v="0"/>
    <x v="7"/>
    <m/>
    <m/>
    <x v="0"/>
    <x v="3"/>
  </r>
  <r>
    <x v="7040"/>
    <x v="24"/>
    <x v="6722"/>
    <x v="3"/>
    <x v="7040"/>
    <x v="4"/>
    <x v="15"/>
    <x v="4"/>
    <x v="1"/>
    <x v="0"/>
    <x v="0"/>
    <x v="0"/>
    <x v="10"/>
    <m/>
    <m/>
    <x v="18"/>
    <x v="2"/>
  </r>
  <r>
    <x v="7041"/>
    <x v="37"/>
    <x v="6723"/>
    <x v="5"/>
    <x v="7041"/>
    <x v="5"/>
    <x v="15"/>
    <x v="3"/>
    <x v="0"/>
    <x v="102"/>
    <x v="15"/>
    <x v="0"/>
    <x v="7"/>
    <m/>
    <m/>
    <x v="26"/>
    <x v="3"/>
  </r>
  <r>
    <x v="7042"/>
    <x v="9"/>
    <x v="6724"/>
    <x v="8"/>
    <x v="7042"/>
    <x v="1"/>
    <x v="10"/>
    <x v="2"/>
    <x v="0"/>
    <x v="357"/>
    <x v="10"/>
    <x v="0"/>
    <x v="2"/>
    <m/>
    <m/>
    <x v="24"/>
    <x v="3"/>
  </r>
  <r>
    <x v="7043"/>
    <x v="28"/>
    <x v="6725"/>
    <x v="4"/>
    <x v="7043"/>
    <x v="2"/>
    <x v="4"/>
    <x v="1"/>
    <x v="0"/>
    <x v="37"/>
    <x v="3"/>
    <x v="0"/>
    <x v="2"/>
    <m/>
    <m/>
    <x v="29"/>
    <x v="3"/>
  </r>
  <r>
    <x v="7044"/>
    <x v="21"/>
    <x v="6726"/>
    <x v="10"/>
    <x v="7044"/>
    <x v="4"/>
    <x v="11"/>
    <x v="1"/>
    <x v="1"/>
    <x v="339"/>
    <x v="2"/>
    <x v="0"/>
    <x v="8"/>
    <m/>
    <m/>
    <x v="31"/>
    <x v="3"/>
  </r>
  <r>
    <x v="7045"/>
    <x v="4"/>
    <x v="6727"/>
    <x v="1"/>
    <x v="7045"/>
    <x v="5"/>
    <x v="8"/>
    <x v="0"/>
    <x v="1"/>
    <x v="263"/>
    <x v="0"/>
    <x v="1"/>
    <x v="7"/>
    <d v="2023-09-24T00:00:00"/>
    <d v="2024-01-19T00:00:00"/>
    <x v="14"/>
    <x v="0"/>
  </r>
  <r>
    <x v="7046"/>
    <x v="13"/>
    <x v="6728"/>
    <x v="10"/>
    <x v="7046"/>
    <x v="1"/>
    <x v="14"/>
    <x v="0"/>
    <x v="0"/>
    <x v="207"/>
    <x v="8"/>
    <x v="0"/>
    <x v="9"/>
    <m/>
    <m/>
    <x v="17"/>
    <x v="3"/>
  </r>
  <r>
    <x v="7047"/>
    <x v="9"/>
    <x v="6729"/>
    <x v="8"/>
    <x v="7047"/>
    <x v="5"/>
    <x v="8"/>
    <x v="0"/>
    <x v="1"/>
    <x v="178"/>
    <x v="0"/>
    <x v="0"/>
    <x v="9"/>
    <m/>
    <m/>
    <x v="0"/>
    <x v="3"/>
  </r>
  <r>
    <x v="7048"/>
    <x v="4"/>
    <x v="6730"/>
    <x v="1"/>
    <x v="7048"/>
    <x v="4"/>
    <x v="15"/>
    <x v="4"/>
    <x v="0"/>
    <x v="36"/>
    <x v="16"/>
    <x v="0"/>
    <x v="10"/>
    <m/>
    <m/>
    <x v="23"/>
    <x v="0"/>
  </r>
  <r>
    <x v="7049"/>
    <x v="5"/>
    <x v="6731"/>
    <x v="4"/>
    <x v="7049"/>
    <x v="5"/>
    <x v="17"/>
    <x v="1"/>
    <x v="1"/>
    <x v="272"/>
    <x v="8"/>
    <x v="0"/>
    <x v="5"/>
    <m/>
    <m/>
    <x v="7"/>
    <x v="3"/>
  </r>
  <r>
    <x v="7050"/>
    <x v="30"/>
    <x v="6732"/>
    <x v="12"/>
    <x v="7050"/>
    <x v="0"/>
    <x v="7"/>
    <x v="1"/>
    <x v="1"/>
    <x v="185"/>
    <x v="9"/>
    <x v="1"/>
    <x v="6"/>
    <d v="2024-09-02T00:00:00"/>
    <d v="2024-10-18T00:00:00"/>
    <x v="12"/>
    <x v="3"/>
  </r>
  <r>
    <x v="7051"/>
    <x v="30"/>
    <x v="6733"/>
    <x v="12"/>
    <x v="7051"/>
    <x v="3"/>
    <x v="10"/>
    <x v="4"/>
    <x v="1"/>
    <x v="194"/>
    <x v="16"/>
    <x v="0"/>
    <x v="1"/>
    <m/>
    <m/>
    <x v="22"/>
    <x v="3"/>
  </r>
  <r>
    <x v="7052"/>
    <x v="28"/>
    <x v="6734"/>
    <x v="4"/>
    <x v="7052"/>
    <x v="4"/>
    <x v="11"/>
    <x v="4"/>
    <x v="1"/>
    <x v="132"/>
    <x v="5"/>
    <x v="0"/>
    <x v="4"/>
    <m/>
    <m/>
    <x v="19"/>
    <x v="3"/>
  </r>
  <r>
    <x v="7053"/>
    <x v="8"/>
    <x v="6735"/>
    <x v="7"/>
    <x v="7053"/>
    <x v="5"/>
    <x v="1"/>
    <x v="2"/>
    <x v="0"/>
    <x v="197"/>
    <x v="9"/>
    <x v="1"/>
    <x v="7"/>
    <d v="2024-10-15T00:00:00"/>
    <d v="2024-12-26T00:00:00"/>
    <x v="22"/>
    <x v="3"/>
  </r>
  <r>
    <x v="7054"/>
    <x v="5"/>
    <x v="6736"/>
    <x v="4"/>
    <x v="7054"/>
    <x v="2"/>
    <x v="0"/>
    <x v="3"/>
    <x v="0"/>
    <x v="305"/>
    <x v="8"/>
    <x v="1"/>
    <x v="8"/>
    <d v="2024-05-25T00:00:00"/>
    <d v="2024-06-10T00:00:00"/>
    <x v="2"/>
    <x v="3"/>
  </r>
  <r>
    <x v="7055"/>
    <x v="23"/>
    <x v="6737"/>
    <x v="9"/>
    <x v="7055"/>
    <x v="1"/>
    <x v="7"/>
    <x v="1"/>
    <x v="1"/>
    <x v="67"/>
    <x v="15"/>
    <x v="0"/>
    <x v="11"/>
    <m/>
    <m/>
    <x v="11"/>
    <x v="3"/>
  </r>
  <r>
    <x v="7056"/>
    <x v="33"/>
    <x v="6738"/>
    <x v="0"/>
    <x v="7056"/>
    <x v="4"/>
    <x v="1"/>
    <x v="0"/>
    <x v="0"/>
    <x v="361"/>
    <x v="11"/>
    <x v="1"/>
    <x v="6"/>
    <d v="2024-07-20T00:00:00"/>
    <d v="2025-01-18T00:00:00"/>
    <x v="1"/>
    <x v="0"/>
  </r>
  <r>
    <x v="7057"/>
    <x v="34"/>
    <x v="6739"/>
    <x v="5"/>
    <x v="7057"/>
    <x v="2"/>
    <x v="10"/>
    <x v="2"/>
    <x v="1"/>
    <x v="318"/>
    <x v="15"/>
    <x v="1"/>
    <x v="6"/>
    <d v="2025-01-08T00:00:00"/>
    <d v="2025-01-16T00:00:00"/>
    <x v="14"/>
    <x v="3"/>
  </r>
  <r>
    <x v="7058"/>
    <x v="27"/>
    <x v="6740"/>
    <x v="3"/>
    <x v="7058"/>
    <x v="5"/>
    <x v="4"/>
    <x v="0"/>
    <x v="0"/>
    <x v="59"/>
    <x v="19"/>
    <x v="1"/>
    <x v="2"/>
    <d v="2023-11-08T00:00:00"/>
    <d v="2025-01-26T00:00:00"/>
    <x v="34"/>
    <x v="2"/>
  </r>
  <r>
    <x v="7059"/>
    <x v="30"/>
    <x v="6741"/>
    <x v="12"/>
    <x v="7059"/>
    <x v="3"/>
    <x v="9"/>
    <x v="0"/>
    <x v="1"/>
    <x v="175"/>
    <x v="6"/>
    <x v="1"/>
    <x v="6"/>
    <d v="2024-05-14T00:00:00"/>
    <d v="2025-02-18T00:00:00"/>
    <x v="25"/>
    <x v="3"/>
  </r>
  <r>
    <x v="7060"/>
    <x v="8"/>
    <x v="6742"/>
    <x v="7"/>
    <x v="7060"/>
    <x v="4"/>
    <x v="12"/>
    <x v="4"/>
    <x v="0"/>
    <x v="385"/>
    <x v="9"/>
    <x v="1"/>
    <x v="11"/>
    <d v="2024-07-07T00:00:00"/>
    <d v="2024-09-28T00:00:00"/>
    <x v="12"/>
    <x v="3"/>
  </r>
  <r>
    <x v="7061"/>
    <x v="27"/>
    <x v="6743"/>
    <x v="3"/>
    <x v="7061"/>
    <x v="0"/>
    <x v="11"/>
    <x v="2"/>
    <x v="0"/>
    <x v="119"/>
    <x v="16"/>
    <x v="1"/>
    <x v="11"/>
    <d v="2023-03-04T00:00:00"/>
    <d v="2024-05-15T00:00:00"/>
    <x v="17"/>
    <x v="2"/>
  </r>
  <r>
    <x v="7062"/>
    <x v="14"/>
    <x v="6744"/>
    <x v="11"/>
    <x v="7062"/>
    <x v="3"/>
    <x v="2"/>
    <x v="3"/>
    <x v="1"/>
    <x v="286"/>
    <x v="1"/>
    <x v="1"/>
    <x v="10"/>
    <d v="2023-04-11T00:00:00"/>
    <d v="2025-02-26T00:00:00"/>
    <x v="23"/>
    <x v="2"/>
  </r>
  <r>
    <x v="7063"/>
    <x v="17"/>
    <x v="6745"/>
    <x v="6"/>
    <x v="7063"/>
    <x v="5"/>
    <x v="13"/>
    <x v="1"/>
    <x v="1"/>
    <x v="88"/>
    <x v="11"/>
    <x v="0"/>
    <x v="4"/>
    <m/>
    <m/>
    <x v="16"/>
    <x v="3"/>
  </r>
  <r>
    <x v="7064"/>
    <x v="9"/>
    <x v="6746"/>
    <x v="8"/>
    <x v="7064"/>
    <x v="5"/>
    <x v="11"/>
    <x v="0"/>
    <x v="1"/>
    <x v="159"/>
    <x v="2"/>
    <x v="1"/>
    <x v="7"/>
    <d v="2024-07-22T00:00:00"/>
    <d v="2025-01-04T00:00:00"/>
    <x v="9"/>
    <x v="3"/>
  </r>
  <r>
    <x v="7065"/>
    <x v="28"/>
    <x v="6747"/>
    <x v="4"/>
    <x v="7065"/>
    <x v="5"/>
    <x v="17"/>
    <x v="3"/>
    <x v="0"/>
    <x v="275"/>
    <x v="1"/>
    <x v="1"/>
    <x v="11"/>
    <d v="2023-05-13T00:00:00"/>
    <d v="2023-08-22T00:00:00"/>
    <x v="27"/>
    <x v="3"/>
  </r>
  <r>
    <x v="7066"/>
    <x v="7"/>
    <x v="6748"/>
    <x v="6"/>
    <x v="7066"/>
    <x v="3"/>
    <x v="7"/>
    <x v="0"/>
    <x v="1"/>
    <x v="184"/>
    <x v="10"/>
    <x v="0"/>
    <x v="1"/>
    <m/>
    <m/>
    <x v="26"/>
    <x v="3"/>
  </r>
  <r>
    <x v="7067"/>
    <x v="9"/>
    <x v="6749"/>
    <x v="8"/>
    <x v="7067"/>
    <x v="0"/>
    <x v="4"/>
    <x v="4"/>
    <x v="1"/>
    <x v="159"/>
    <x v="8"/>
    <x v="1"/>
    <x v="10"/>
    <d v="2024-08-14T00:00:00"/>
    <d v="2025-01-10T00:00:00"/>
    <x v="35"/>
    <x v="3"/>
  </r>
  <r>
    <x v="7068"/>
    <x v="27"/>
    <x v="6750"/>
    <x v="3"/>
    <x v="7068"/>
    <x v="0"/>
    <x v="5"/>
    <x v="2"/>
    <x v="1"/>
    <x v="185"/>
    <x v="4"/>
    <x v="1"/>
    <x v="0"/>
    <d v="2024-01-10T00:00:00"/>
    <d v="2024-12-17T00:00:00"/>
    <x v="35"/>
    <x v="2"/>
  </r>
  <r>
    <x v="7069"/>
    <x v="20"/>
    <x v="6751"/>
    <x v="8"/>
    <x v="7069"/>
    <x v="5"/>
    <x v="18"/>
    <x v="3"/>
    <x v="1"/>
    <x v="89"/>
    <x v="16"/>
    <x v="0"/>
    <x v="4"/>
    <m/>
    <m/>
    <x v="19"/>
    <x v="3"/>
  </r>
  <r>
    <x v="7070"/>
    <x v="8"/>
    <x v="6752"/>
    <x v="7"/>
    <x v="7070"/>
    <x v="1"/>
    <x v="13"/>
    <x v="0"/>
    <x v="0"/>
    <x v="96"/>
    <x v="15"/>
    <x v="0"/>
    <x v="10"/>
    <m/>
    <m/>
    <x v="19"/>
    <x v="3"/>
  </r>
  <r>
    <x v="7071"/>
    <x v="38"/>
    <x v="6753"/>
    <x v="0"/>
    <x v="7071"/>
    <x v="5"/>
    <x v="8"/>
    <x v="3"/>
    <x v="1"/>
    <x v="134"/>
    <x v="5"/>
    <x v="0"/>
    <x v="10"/>
    <m/>
    <m/>
    <x v="18"/>
    <x v="0"/>
  </r>
  <r>
    <x v="7072"/>
    <x v="34"/>
    <x v="6754"/>
    <x v="5"/>
    <x v="7072"/>
    <x v="4"/>
    <x v="13"/>
    <x v="2"/>
    <x v="1"/>
    <x v="57"/>
    <x v="18"/>
    <x v="1"/>
    <x v="7"/>
    <d v="2024-09-07T00:00:00"/>
    <d v="2025-01-09T00:00:00"/>
    <x v="12"/>
    <x v="3"/>
  </r>
  <r>
    <x v="7073"/>
    <x v="9"/>
    <x v="6755"/>
    <x v="8"/>
    <x v="7073"/>
    <x v="3"/>
    <x v="14"/>
    <x v="1"/>
    <x v="1"/>
    <x v="140"/>
    <x v="1"/>
    <x v="0"/>
    <x v="4"/>
    <m/>
    <m/>
    <x v="27"/>
    <x v="3"/>
  </r>
  <r>
    <x v="7074"/>
    <x v="17"/>
    <x v="6756"/>
    <x v="6"/>
    <x v="7074"/>
    <x v="2"/>
    <x v="4"/>
    <x v="4"/>
    <x v="0"/>
    <x v="103"/>
    <x v="5"/>
    <x v="1"/>
    <x v="2"/>
    <d v="2023-10-20T00:00:00"/>
    <d v="2025-02-24T00:00:00"/>
    <x v="10"/>
    <x v="3"/>
  </r>
  <r>
    <x v="7075"/>
    <x v="11"/>
    <x v="6757"/>
    <x v="8"/>
    <x v="7075"/>
    <x v="1"/>
    <x v="4"/>
    <x v="4"/>
    <x v="0"/>
    <x v="189"/>
    <x v="2"/>
    <x v="0"/>
    <x v="3"/>
    <m/>
    <m/>
    <x v="32"/>
    <x v="3"/>
  </r>
  <r>
    <x v="7076"/>
    <x v="25"/>
    <x v="6758"/>
    <x v="12"/>
    <x v="7076"/>
    <x v="5"/>
    <x v="4"/>
    <x v="4"/>
    <x v="0"/>
    <x v="372"/>
    <x v="2"/>
    <x v="1"/>
    <x v="3"/>
    <d v="2024-01-20T00:00:00"/>
    <d v="2024-05-17T00:00:00"/>
    <x v="11"/>
    <x v="3"/>
  </r>
  <r>
    <x v="7077"/>
    <x v="3"/>
    <x v="6759"/>
    <x v="3"/>
    <x v="7077"/>
    <x v="4"/>
    <x v="5"/>
    <x v="2"/>
    <x v="1"/>
    <x v="275"/>
    <x v="15"/>
    <x v="0"/>
    <x v="7"/>
    <m/>
    <m/>
    <x v="13"/>
    <x v="2"/>
  </r>
  <r>
    <x v="7078"/>
    <x v="32"/>
    <x v="6760"/>
    <x v="11"/>
    <x v="7078"/>
    <x v="3"/>
    <x v="16"/>
    <x v="0"/>
    <x v="1"/>
    <x v="237"/>
    <x v="13"/>
    <x v="1"/>
    <x v="4"/>
    <d v="2024-04-19T00:00:00"/>
    <d v="2024-12-12T00:00:00"/>
    <x v="11"/>
    <x v="2"/>
  </r>
  <r>
    <x v="7079"/>
    <x v="1"/>
    <x v="6761"/>
    <x v="1"/>
    <x v="7079"/>
    <x v="2"/>
    <x v="7"/>
    <x v="4"/>
    <x v="0"/>
    <x v="173"/>
    <x v="0"/>
    <x v="1"/>
    <x v="10"/>
    <d v="2024-01-14T00:00:00"/>
    <d v="2024-01-24T00:00:00"/>
    <x v="18"/>
    <x v="0"/>
  </r>
  <r>
    <x v="7080"/>
    <x v="30"/>
    <x v="6762"/>
    <x v="12"/>
    <x v="7080"/>
    <x v="3"/>
    <x v="13"/>
    <x v="4"/>
    <x v="0"/>
    <x v="39"/>
    <x v="3"/>
    <x v="1"/>
    <x v="9"/>
    <d v="2024-06-07T00:00:00"/>
    <d v="2024-09-05T00:00:00"/>
    <x v="0"/>
    <x v="3"/>
  </r>
  <r>
    <x v="7081"/>
    <x v="22"/>
    <x v="6763"/>
    <x v="11"/>
    <x v="7081"/>
    <x v="5"/>
    <x v="19"/>
    <x v="4"/>
    <x v="1"/>
    <x v="330"/>
    <x v="7"/>
    <x v="0"/>
    <x v="9"/>
    <m/>
    <m/>
    <x v="5"/>
    <x v="2"/>
  </r>
  <r>
    <x v="7082"/>
    <x v="18"/>
    <x v="6764"/>
    <x v="9"/>
    <x v="7082"/>
    <x v="2"/>
    <x v="3"/>
    <x v="2"/>
    <x v="0"/>
    <x v="219"/>
    <x v="14"/>
    <x v="1"/>
    <x v="3"/>
    <d v="2023-07-06T00:00:00"/>
    <d v="2024-12-10T00:00:00"/>
    <x v="35"/>
    <x v="3"/>
  </r>
  <r>
    <x v="7083"/>
    <x v="3"/>
    <x v="6765"/>
    <x v="3"/>
    <x v="7083"/>
    <x v="4"/>
    <x v="3"/>
    <x v="2"/>
    <x v="0"/>
    <x v="190"/>
    <x v="5"/>
    <x v="1"/>
    <x v="2"/>
    <d v="2024-02-18T00:00:00"/>
    <d v="2025-01-06T00:00:00"/>
    <x v="12"/>
    <x v="2"/>
  </r>
  <r>
    <x v="7084"/>
    <x v="21"/>
    <x v="6766"/>
    <x v="10"/>
    <x v="7084"/>
    <x v="5"/>
    <x v="18"/>
    <x v="0"/>
    <x v="0"/>
    <x v="115"/>
    <x v="11"/>
    <x v="0"/>
    <x v="1"/>
    <m/>
    <m/>
    <x v="18"/>
    <x v="3"/>
  </r>
  <r>
    <x v="7085"/>
    <x v="33"/>
    <x v="4521"/>
    <x v="0"/>
    <x v="7085"/>
    <x v="3"/>
    <x v="0"/>
    <x v="0"/>
    <x v="1"/>
    <x v="322"/>
    <x v="6"/>
    <x v="1"/>
    <x v="7"/>
    <d v="2023-08-19T00:00:00"/>
    <d v="2024-03-26T00:00:00"/>
    <x v="26"/>
    <x v="0"/>
  </r>
  <r>
    <x v="7086"/>
    <x v="31"/>
    <x v="6767"/>
    <x v="12"/>
    <x v="7086"/>
    <x v="2"/>
    <x v="18"/>
    <x v="2"/>
    <x v="0"/>
    <x v="171"/>
    <x v="12"/>
    <x v="1"/>
    <x v="8"/>
    <d v="2025-01-23T00:00:00"/>
    <d v="2025-02-24T00:00:00"/>
    <x v="11"/>
    <x v="3"/>
  </r>
  <r>
    <x v="7087"/>
    <x v="27"/>
    <x v="6768"/>
    <x v="3"/>
    <x v="7087"/>
    <x v="2"/>
    <x v="16"/>
    <x v="3"/>
    <x v="0"/>
    <x v="302"/>
    <x v="14"/>
    <x v="0"/>
    <x v="7"/>
    <m/>
    <m/>
    <x v="5"/>
    <x v="2"/>
  </r>
  <r>
    <x v="7088"/>
    <x v="14"/>
    <x v="6769"/>
    <x v="11"/>
    <x v="7088"/>
    <x v="2"/>
    <x v="5"/>
    <x v="4"/>
    <x v="1"/>
    <x v="111"/>
    <x v="0"/>
    <x v="1"/>
    <x v="11"/>
    <d v="2023-12-06T00:00:00"/>
    <d v="2024-06-03T00:00:00"/>
    <x v="5"/>
    <x v="2"/>
  </r>
  <r>
    <x v="7089"/>
    <x v="21"/>
    <x v="6770"/>
    <x v="10"/>
    <x v="7089"/>
    <x v="1"/>
    <x v="7"/>
    <x v="4"/>
    <x v="0"/>
    <x v="34"/>
    <x v="1"/>
    <x v="0"/>
    <x v="7"/>
    <m/>
    <m/>
    <x v="8"/>
    <x v="3"/>
  </r>
  <r>
    <x v="7090"/>
    <x v="13"/>
    <x v="6771"/>
    <x v="10"/>
    <x v="7090"/>
    <x v="0"/>
    <x v="12"/>
    <x v="0"/>
    <x v="0"/>
    <x v="48"/>
    <x v="17"/>
    <x v="0"/>
    <x v="5"/>
    <m/>
    <m/>
    <x v="24"/>
    <x v="3"/>
  </r>
  <r>
    <x v="7091"/>
    <x v="14"/>
    <x v="6772"/>
    <x v="11"/>
    <x v="7091"/>
    <x v="0"/>
    <x v="3"/>
    <x v="1"/>
    <x v="0"/>
    <x v="358"/>
    <x v="6"/>
    <x v="1"/>
    <x v="7"/>
    <d v="2023-11-18T00:00:00"/>
    <d v="2024-01-09T00:00:00"/>
    <x v="9"/>
    <x v="2"/>
  </r>
  <r>
    <x v="7092"/>
    <x v="8"/>
    <x v="6773"/>
    <x v="7"/>
    <x v="7092"/>
    <x v="1"/>
    <x v="0"/>
    <x v="2"/>
    <x v="0"/>
    <x v="230"/>
    <x v="2"/>
    <x v="0"/>
    <x v="0"/>
    <m/>
    <m/>
    <x v="32"/>
    <x v="3"/>
  </r>
  <r>
    <x v="7093"/>
    <x v="17"/>
    <x v="3754"/>
    <x v="6"/>
    <x v="7093"/>
    <x v="4"/>
    <x v="10"/>
    <x v="3"/>
    <x v="1"/>
    <x v="251"/>
    <x v="10"/>
    <x v="1"/>
    <x v="5"/>
    <d v="2023-09-21T00:00:00"/>
    <d v="2024-09-23T00:00:00"/>
    <x v="21"/>
    <x v="3"/>
  </r>
  <r>
    <x v="7094"/>
    <x v="38"/>
    <x v="6774"/>
    <x v="0"/>
    <x v="7094"/>
    <x v="2"/>
    <x v="8"/>
    <x v="2"/>
    <x v="1"/>
    <x v="80"/>
    <x v="19"/>
    <x v="0"/>
    <x v="5"/>
    <m/>
    <m/>
    <x v="14"/>
    <x v="0"/>
  </r>
  <r>
    <x v="7095"/>
    <x v="32"/>
    <x v="6775"/>
    <x v="11"/>
    <x v="7095"/>
    <x v="1"/>
    <x v="11"/>
    <x v="3"/>
    <x v="1"/>
    <x v="278"/>
    <x v="10"/>
    <x v="1"/>
    <x v="9"/>
    <d v="2023-12-17T00:00:00"/>
    <d v="2024-08-02T00:00:00"/>
    <x v="32"/>
    <x v="2"/>
  </r>
  <r>
    <x v="7096"/>
    <x v="29"/>
    <x v="6776"/>
    <x v="4"/>
    <x v="7096"/>
    <x v="5"/>
    <x v="0"/>
    <x v="0"/>
    <x v="1"/>
    <x v="131"/>
    <x v="11"/>
    <x v="1"/>
    <x v="3"/>
    <d v="2023-09-13T00:00:00"/>
    <d v="2024-04-28T00:00:00"/>
    <x v="33"/>
    <x v="3"/>
  </r>
  <r>
    <x v="7097"/>
    <x v="37"/>
    <x v="4911"/>
    <x v="5"/>
    <x v="7097"/>
    <x v="4"/>
    <x v="4"/>
    <x v="4"/>
    <x v="1"/>
    <x v="167"/>
    <x v="2"/>
    <x v="0"/>
    <x v="9"/>
    <m/>
    <m/>
    <x v="18"/>
    <x v="3"/>
  </r>
  <r>
    <x v="7098"/>
    <x v="30"/>
    <x v="6777"/>
    <x v="12"/>
    <x v="7098"/>
    <x v="5"/>
    <x v="12"/>
    <x v="0"/>
    <x v="0"/>
    <x v="377"/>
    <x v="6"/>
    <x v="0"/>
    <x v="1"/>
    <m/>
    <m/>
    <x v="20"/>
    <x v="3"/>
  </r>
  <r>
    <x v="7099"/>
    <x v="30"/>
    <x v="6778"/>
    <x v="12"/>
    <x v="7099"/>
    <x v="3"/>
    <x v="16"/>
    <x v="2"/>
    <x v="0"/>
    <x v="279"/>
    <x v="3"/>
    <x v="1"/>
    <x v="11"/>
    <d v="2023-08-04T00:00:00"/>
    <d v="2023-10-11T00:00:00"/>
    <x v="31"/>
    <x v="3"/>
  </r>
  <r>
    <x v="7100"/>
    <x v="15"/>
    <x v="6779"/>
    <x v="1"/>
    <x v="7100"/>
    <x v="1"/>
    <x v="11"/>
    <x v="0"/>
    <x v="1"/>
    <x v="231"/>
    <x v="9"/>
    <x v="1"/>
    <x v="6"/>
    <d v="2024-10-15T00:00:00"/>
    <d v="2025-02-04T00:00:00"/>
    <x v="25"/>
    <x v="0"/>
  </r>
  <r>
    <x v="7101"/>
    <x v="10"/>
    <x v="6780"/>
    <x v="2"/>
    <x v="7101"/>
    <x v="4"/>
    <x v="3"/>
    <x v="4"/>
    <x v="0"/>
    <x v="83"/>
    <x v="4"/>
    <x v="1"/>
    <x v="7"/>
    <d v="2024-02-28T00:00:00"/>
    <d v="2024-08-09T00:00:00"/>
    <x v="6"/>
    <x v="1"/>
  </r>
  <r>
    <x v="7102"/>
    <x v="19"/>
    <x v="6781"/>
    <x v="7"/>
    <x v="7102"/>
    <x v="2"/>
    <x v="14"/>
    <x v="2"/>
    <x v="0"/>
    <x v="12"/>
    <x v="2"/>
    <x v="1"/>
    <x v="10"/>
    <d v="2024-05-13T00:00:00"/>
    <d v="2024-10-05T00:00:00"/>
    <x v="15"/>
    <x v="3"/>
  </r>
  <r>
    <x v="7103"/>
    <x v="30"/>
    <x v="6782"/>
    <x v="12"/>
    <x v="7103"/>
    <x v="0"/>
    <x v="0"/>
    <x v="4"/>
    <x v="1"/>
    <x v="245"/>
    <x v="4"/>
    <x v="0"/>
    <x v="7"/>
    <m/>
    <m/>
    <x v="32"/>
    <x v="3"/>
  </r>
  <r>
    <x v="7104"/>
    <x v="7"/>
    <x v="6783"/>
    <x v="6"/>
    <x v="7104"/>
    <x v="3"/>
    <x v="5"/>
    <x v="4"/>
    <x v="1"/>
    <x v="414"/>
    <x v="3"/>
    <x v="1"/>
    <x v="7"/>
    <d v="2024-08-04T00:00:00"/>
    <d v="2024-10-12T00:00:00"/>
    <x v="30"/>
    <x v="3"/>
  </r>
  <r>
    <x v="7105"/>
    <x v="20"/>
    <x v="6784"/>
    <x v="8"/>
    <x v="7105"/>
    <x v="5"/>
    <x v="1"/>
    <x v="3"/>
    <x v="0"/>
    <x v="372"/>
    <x v="2"/>
    <x v="0"/>
    <x v="7"/>
    <m/>
    <m/>
    <x v="9"/>
    <x v="3"/>
  </r>
  <r>
    <x v="7106"/>
    <x v="37"/>
    <x v="6785"/>
    <x v="5"/>
    <x v="7106"/>
    <x v="2"/>
    <x v="14"/>
    <x v="4"/>
    <x v="0"/>
    <x v="183"/>
    <x v="14"/>
    <x v="1"/>
    <x v="11"/>
    <d v="2024-03-08T00:00:00"/>
    <d v="2024-03-26T00:00:00"/>
    <x v="31"/>
    <x v="3"/>
  </r>
  <r>
    <x v="7107"/>
    <x v="29"/>
    <x v="6786"/>
    <x v="4"/>
    <x v="7107"/>
    <x v="2"/>
    <x v="11"/>
    <x v="4"/>
    <x v="1"/>
    <x v="353"/>
    <x v="9"/>
    <x v="0"/>
    <x v="9"/>
    <m/>
    <m/>
    <x v="20"/>
    <x v="3"/>
  </r>
  <r>
    <x v="7108"/>
    <x v="9"/>
    <x v="6787"/>
    <x v="8"/>
    <x v="7108"/>
    <x v="2"/>
    <x v="15"/>
    <x v="1"/>
    <x v="0"/>
    <x v="97"/>
    <x v="12"/>
    <x v="1"/>
    <x v="4"/>
    <d v="2024-11-15T00:00:00"/>
    <d v="2025-02-08T00:00:00"/>
    <x v="19"/>
    <x v="3"/>
  </r>
  <r>
    <x v="7109"/>
    <x v="23"/>
    <x v="6788"/>
    <x v="9"/>
    <x v="7109"/>
    <x v="1"/>
    <x v="2"/>
    <x v="0"/>
    <x v="0"/>
    <x v="297"/>
    <x v="12"/>
    <x v="0"/>
    <x v="9"/>
    <m/>
    <m/>
    <x v="15"/>
    <x v="3"/>
  </r>
  <r>
    <x v="7110"/>
    <x v="7"/>
    <x v="6789"/>
    <x v="6"/>
    <x v="7110"/>
    <x v="3"/>
    <x v="7"/>
    <x v="1"/>
    <x v="0"/>
    <x v="49"/>
    <x v="16"/>
    <x v="1"/>
    <x v="7"/>
    <d v="2024-11-01T00:00:00"/>
    <d v="2024-12-05T00:00:00"/>
    <x v="32"/>
    <x v="3"/>
  </r>
  <r>
    <x v="7111"/>
    <x v="35"/>
    <x v="6790"/>
    <x v="2"/>
    <x v="7111"/>
    <x v="2"/>
    <x v="16"/>
    <x v="4"/>
    <x v="0"/>
    <x v="320"/>
    <x v="15"/>
    <x v="1"/>
    <x v="5"/>
    <d v="2023-03-04T00:00:00"/>
    <d v="2023-08-12T00:00:00"/>
    <x v="36"/>
    <x v="1"/>
  </r>
  <r>
    <x v="7112"/>
    <x v="12"/>
    <x v="6791"/>
    <x v="9"/>
    <x v="7112"/>
    <x v="4"/>
    <x v="6"/>
    <x v="1"/>
    <x v="1"/>
    <x v="315"/>
    <x v="13"/>
    <x v="1"/>
    <x v="8"/>
    <d v="2024-05-22T00:00:00"/>
    <d v="2024-09-29T00:00:00"/>
    <x v="25"/>
    <x v="3"/>
  </r>
  <r>
    <x v="7113"/>
    <x v="18"/>
    <x v="6792"/>
    <x v="9"/>
    <x v="7113"/>
    <x v="2"/>
    <x v="11"/>
    <x v="0"/>
    <x v="1"/>
    <x v="33"/>
    <x v="5"/>
    <x v="0"/>
    <x v="1"/>
    <m/>
    <m/>
    <x v="3"/>
    <x v="3"/>
  </r>
  <r>
    <x v="7114"/>
    <x v="27"/>
    <x v="6793"/>
    <x v="3"/>
    <x v="7114"/>
    <x v="5"/>
    <x v="15"/>
    <x v="1"/>
    <x v="0"/>
    <x v="336"/>
    <x v="12"/>
    <x v="0"/>
    <x v="9"/>
    <m/>
    <m/>
    <x v="6"/>
    <x v="2"/>
  </r>
  <r>
    <x v="7115"/>
    <x v="13"/>
    <x v="6794"/>
    <x v="10"/>
    <x v="7115"/>
    <x v="3"/>
    <x v="12"/>
    <x v="0"/>
    <x v="1"/>
    <x v="329"/>
    <x v="6"/>
    <x v="0"/>
    <x v="1"/>
    <m/>
    <m/>
    <x v="20"/>
    <x v="3"/>
  </r>
  <r>
    <x v="7116"/>
    <x v="5"/>
    <x v="6795"/>
    <x v="4"/>
    <x v="7116"/>
    <x v="4"/>
    <x v="3"/>
    <x v="3"/>
    <x v="0"/>
    <x v="103"/>
    <x v="18"/>
    <x v="0"/>
    <x v="9"/>
    <m/>
    <m/>
    <x v="23"/>
    <x v="3"/>
  </r>
  <r>
    <x v="7117"/>
    <x v="34"/>
    <x v="6796"/>
    <x v="5"/>
    <x v="7117"/>
    <x v="3"/>
    <x v="1"/>
    <x v="0"/>
    <x v="0"/>
    <x v="93"/>
    <x v="10"/>
    <x v="0"/>
    <x v="10"/>
    <m/>
    <m/>
    <x v="26"/>
    <x v="3"/>
  </r>
  <r>
    <x v="7118"/>
    <x v="14"/>
    <x v="6797"/>
    <x v="11"/>
    <x v="7118"/>
    <x v="3"/>
    <x v="10"/>
    <x v="0"/>
    <x v="1"/>
    <x v="286"/>
    <x v="12"/>
    <x v="1"/>
    <x v="3"/>
    <d v="2024-09-28T00:00:00"/>
    <d v="2025-02-04T00:00:00"/>
    <x v="16"/>
    <x v="2"/>
  </r>
  <r>
    <x v="7119"/>
    <x v="19"/>
    <x v="6798"/>
    <x v="7"/>
    <x v="7119"/>
    <x v="5"/>
    <x v="19"/>
    <x v="3"/>
    <x v="0"/>
    <x v="381"/>
    <x v="14"/>
    <x v="0"/>
    <x v="11"/>
    <m/>
    <m/>
    <x v="23"/>
    <x v="3"/>
  </r>
  <r>
    <x v="7120"/>
    <x v="7"/>
    <x v="487"/>
    <x v="6"/>
    <x v="7120"/>
    <x v="3"/>
    <x v="0"/>
    <x v="4"/>
    <x v="0"/>
    <x v="405"/>
    <x v="11"/>
    <x v="1"/>
    <x v="6"/>
    <d v="2024-02-13T00:00:00"/>
    <d v="2024-04-27T00:00:00"/>
    <x v="32"/>
    <x v="3"/>
  </r>
  <r>
    <x v="7121"/>
    <x v="25"/>
    <x v="6799"/>
    <x v="12"/>
    <x v="7121"/>
    <x v="2"/>
    <x v="17"/>
    <x v="4"/>
    <x v="1"/>
    <x v="93"/>
    <x v="12"/>
    <x v="1"/>
    <x v="0"/>
    <d v="2024-10-25T00:00:00"/>
    <d v="2025-01-19T00:00:00"/>
    <x v="5"/>
    <x v="3"/>
  </r>
  <r>
    <x v="7122"/>
    <x v="36"/>
    <x v="6800"/>
    <x v="6"/>
    <x v="7122"/>
    <x v="0"/>
    <x v="11"/>
    <x v="3"/>
    <x v="0"/>
    <x v="297"/>
    <x v="3"/>
    <x v="1"/>
    <x v="6"/>
    <d v="2023-12-17T00:00:00"/>
    <d v="2024-12-11T00:00:00"/>
    <x v="11"/>
    <x v="3"/>
  </r>
  <r>
    <x v="7123"/>
    <x v="32"/>
    <x v="6801"/>
    <x v="11"/>
    <x v="7123"/>
    <x v="5"/>
    <x v="13"/>
    <x v="2"/>
    <x v="0"/>
    <x v="343"/>
    <x v="3"/>
    <x v="0"/>
    <x v="0"/>
    <m/>
    <m/>
    <x v="35"/>
    <x v="2"/>
  </r>
  <r>
    <x v="7124"/>
    <x v="3"/>
    <x v="6802"/>
    <x v="3"/>
    <x v="7124"/>
    <x v="5"/>
    <x v="8"/>
    <x v="2"/>
    <x v="1"/>
    <x v="71"/>
    <x v="7"/>
    <x v="0"/>
    <x v="8"/>
    <m/>
    <m/>
    <x v="17"/>
    <x v="2"/>
  </r>
  <r>
    <x v="7125"/>
    <x v="6"/>
    <x v="6803"/>
    <x v="5"/>
    <x v="7125"/>
    <x v="4"/>
    <x v="12"/>
    <x v="4"/>
    <x v="1"/>
    <x v="307"/>
    <x v="13"/>
    <x v="1"/>
    <x v="2"/>
    <d v="2025-01-30T00:00:00"/>
    <d v="2025-02-11T00:00:00"/>
    <x v="8"/>
    <x v="3"/>
  </r>
  <r>
    <x v="7126"/>
    <x v="23"/>
    <x v="6804"/>
    <x v="9"/>
    <x v="7126"/>
    <x v="5"/>
    <x v="13"/>
    <x v="3"/>
    <x v="1"/>
    <x v="72"/>
    <x v="8"/>
    <x v="0"/>
    <x v="1"/>
    <m/>
    <m/>
    <x v="33"/>
    <x v="3"/>
  </r>
  <r>
    <x v="7127"/>
    <x v="3"/>
    <x v="6805"/>
    <x v="3"/>
    <x v="7127"/>
    <x v="5"/>
    <x v="1"/>
    <x v="3"/>
    <x v="1"/>
    <x v="412"/>
    <x v="10"/>
    <x v="1"/>
    <x v="3"/>
    <d v="2024-01-05T00:00:00"/>
    <d v="2025-02-08T00:00:00"/>
    <x v="14"/>
    <x v="2"/>
  </r>
  <r>
    <x v="7128"/>
    <x v="28"/>
    <x v="6806"/>
    <x v="4"/>
    <x v="7128"/>
    <x v="5"/>
    <x v="3"/>
    <x v="4"/>
    <x v="0"/>
    <x v="287"/>
    <x v="14"/>
    <x v="0"/>
    <x v="6"/>
    <m/>
    <m/>
    <x v="28"/>
    <x v="3"/>
  </r>
  <r>
    <x v="7129"/>
    <x v="17"/>
    <x v="6807"/>
    <x v="6"/>
    <x v="7129"/>
    <x v="0"/>
    <x v="1"/>
    <x v="2"/>
    <x v="0"/>
    <x v="118"/>
    <x v="6"/>
    <x v="0"/>
    <x v="6"/>
    <m/>
    <m/>
    <x v="2"/>
    <x v="3"/>
  </r>
  <r>
    <x v="7130"/>
    <x v="20"/>
    <x v="6808"/>
    <x v="8"/>
    <x v="7130"/>
    <x v="1"/>
    <x v="4"/>
    <x v="2"/>
    <x v="1"/>
    <x v="368"/>
    <x v="16"/>
    <x v="1"/>
    <x v="3"/>
    <d v="2024-01-23T00:00:00"/>
    <d v="2024-07-23T00:00:00"/>
    <x v="30"/>
    <x v="3"/>
  </r>
  <r>
    <x v="7131"/>
    <x v="23"/>
    <x v="6809"/>
    <x v="9"/>
    <x v="7131"/>
    <x v="5"/>
    <x v="13"/>
    <x v="0"/>
    <x v="0"/>
    <x v="356"/>
    <x v="12"/>
    <x v="0"/>
    <x v="1"/>
    <m/>
    <m/>
    <x v="1"/>
    <x v="3"/>
  </r>
  <r>
    <x v="7132"/>
    <x v="36"/>
    <x v="6810"/>
    <x v="6"/>
    <x v="7132"/>
    <x v="0"/>
    <x v="10"/>
    <x v="1"/>
    <x v="0"/>
    <x v="104"/>
    <x v="3"/>
    <x v="1"/>
    <x v="10"/>
    <d v="2023-04-20T00:00:00"/>
    <d v="2025-01-11T00:00:00"/>
    <x v="4"/>
    <x v="3"/>
  </r>
  <r>
    <x v="7133"/>
    <x v="8"/>
    <x v="6811"/>
    <x v="7"/>
    <x v="7133"/>
    <x v="3"/>
    <x v="2"/>
    <x v="4"/>
    <x v="0"/>
    <x v="121"/>
    <x v="14"/>
    <x v="0"/>
    <x v="8"/>
    <m/>
    <m/>
    <x v="28"/>
    <x v="3"/>
  </r>
  <r>
    <x v="7134"/>
    <x v="28"/>
    <x v="6812"/>
    <x v="4"/>
    <x v="7134"/>
    <x v="0"/>
    <x v="19"/>
    <x v="1"/>
    <x v="1"/>
    <x v="286"/>
    <x v="7"/>
    <x v="1"/>
    <x v="1"/>
    <d v="2023-11-02T00:00:00"/>
    <d v="2024-11-09T00:00:00"/>
    <x v="36"/>
    <x v="3"/>
  </r>
  <r>
    <x v="7135"/>
    <x v="14"/>
    <x v="6813"/>
    <x v="11"/>
    <x v="7135"/>
    <x v="3"/>
    <x v="5"/>
    <x v="4"/>
    <x v="1"/>
    <x v="341"/>
    <x v="6"/>
    <x v="0"/>
    <x v="4"/>
    <m/>
    <m/>
    <x v="3"/>
    <x v="2"/>
  </r>
  <r>
    <x v="7136"/>
    <x v="18"/>
    <x v="6814"/>
    <x v="9"/>
    <x v="7136"/>
    <x v="0"/>
    <x v="9"/>
    <x v="4"/>
    <x v="1"/>
    <x v="268"/>
    <x v="3"/>
    <x v="1"/>
    <x v="5"/>
    <d v="2024-02-16T00:00:00"/>
    <d v="2025-01-08T00:00:00"/>
    <x v="3"/>
    <x v="3"/>
  </r>
  <r>
    <x v="7137"/>
    <x v="23"/>
    <x v="6815"/>
    <x v="9"/>
    <x v="7137"/>
    <x v="2"/>
    <x v="11"/>
    <x v="1"/>
    <x v="1"/>
    <x v="337"/>
    <x v="1"/>
    <x v="1"/>
    <x v="9"/>
    <d v="2023-06-18T00:00:00"/>
    <d v="2025-01-28T00:00:00"/>
    <x v="21"/>
    <x v="3"/>
  </r>
  <r>
    <x v="7138"/>
    <x v="33"/>
    <x v="6816"/>
    <x v="0"/>
    <x v="7138"/>
    <x v="5"/>
    <x v="11"/>
    <x v="0"/>
    <x v="0"/>
    <x v="166"/>
    <x v="16"/>
    <x v="1"/>
    <x v="5"/>
    <d v="2023-06-18T00:00:00"/>
    <d v="2025-01-19T00:00:00"/>
    <x v="32"/>
    <x v="0"/>
  </r>
  <r>
    <x v="7139"/>
    <x v="18"/>
    <x v="6817"/>
    <x v="9"/>
    <x v="7139"/>
    <x v="3"/>
    <x v="0"/>
    <x v="4"/>
    <x v="0"/>
    <x v="212"/>
    <x v="8"/>
    <x v="1"/>
    <x v="4"/>
    <d v="2023-08-08T00:00:00"/>
    <d v="2024-12-23T00:00:00"/>
    <x v="31"/>
    <x v="3"/>
  </r>
  <r>
    <x v="7140"/>
    <x v="31"/>
    <x v="6818"/>
    <x v="12"/>
    <x v="7140"/>
    <x v="4"/>
    <x v="3"/>
    <x v="4"/>
    <x v="0"/>
    <x v="321"/>
    <x v="19"/>
    <x v="1"/>
    <x v="4"/>
    <d v="2023-12-06T00:00:00"/>
    <d v="2024-03-04T00:00:00"/>
    <x v="7"/>
    <x v="3"/>
  </r>
  <r>
    <x v="7141"/>
    <x v="32"/>
    <x v="6819"/>
    <x v="11"/>
    <x v="7141"/>
    <x v="0"/>
    <x v="0"/>
    <x v="2"/>
    <x v="0"/>
    <x v="69"/>
    <x v="2"/>
    <x v="1"/>
    <x v="1"/>
    <d v="2023-04-05T00:00:00"/>
    <d v="2023-07-07T00:00:00"/>
    <x v="0"/>
    <x v="2"/>
  </r>
  <r>
    <x v="7142"/>
    <x v="38"/>
    <x v="6820"/>
    <x v="0"/>
    <x v="7142"/>
    <x v="4"/>
    <x v="18"/>
    <x v="0"/>
    <x v="1"/>
    <x v="258"/>
    <x v="17"/>
    <x v="0"/>
    <x v="7"/>
    <m/>
    <m/>
    <x v="23"/>
    <x v="0"/>
  </r>
  <r>
    <x v="7143"/>
    <x v="23"/>
    <x v="6821"/>
    <x v="9"/>
    <x v="7143"/>
    <x v="0"/>
    <x v="12"/>
    <x v="1"/>
    <x v="0"/>
    <x v="253"/>
    <x v="17"/>
    <x v="1"/>
    <x v="3"/>
    <d v="2023-12-02T00:00:00"/>
    <d v="2024-06-14T00:00:00"/>
    <x v="23"/>
    <x v="3"/>
  </r>
  <r>
    <x v="7144"/>
    <x v="10"/>
    <x v="5987"/>
    <x v="2"/>
    <x v="7144"/>
    <x v="2"/>
    <x v="5"/>
    <x v="1"/>
    <x v="1"/>
    <x v="383"/>
    <x v="6"/>
    <x v="0"/>
    <x v="5"/>
    <m/>
    <m/>
    <x v="25"/>
    <x v="1"/>
  </r>
  <r>
    <x v="7145"/>
    <x v="2"/>
    <x v="6822"/>
    <x v="2"/>
    <x v="7145"/>
    <x v="4"/>
    <x v="11"/>
    <x v="2"/>
    <x v="0"/>
    <x v="278"/>
    <x v="6"/>
    <x v="1"/>
    <x v="10"/>
    <d v="2024-12-07T00:00:00"/>
    <d v="2025-02-04T00:00:00"/>
    <x v="28"/>
    <x v="1"/>
  </r>
  <r>
    <x v="7146"/>
    <x v="26"/>
    <x v="1383"/>
    <x v="7"/>
    <x v="7146"/>
    <x v="4"/>
    <x v="13"/>
    <x v="1"/>
    <x v="0"/>
    <x v="54"/>
    <x v="10"/>
    <x v="1"/>
    <x v="4"/>
    <d v="2024-09-20T00:00:00"/>
    <d v="2024-12-25T00:00:00"/>
    <x v="36"/>
    <x v="3"/>
  </r>
  <r>
    <x v="7147"/>
    <x v="30"/>
    <x v="6823"/>
    <x v="12"/>
    <x v="7147"/>
    <x v="2"/>
    <x v="5"/>
    <x v="3"/>
    <x v="1"/>
    <x v="269"/>
    <x v="17"/>
    <x v="0"/>
    <x v="5"/>
    <m/>
    <m/>
    <x v="6"/>
    <x v="3"/>
  </r>
  <r>
    <x v="7148"/>
    <x v="31"/>
    <x v="6824"/>
    <x v="12"/>
    <x v="7148"/>
    <x v="3"/>
    <x v="15"/>
    <x v="3"/>
    <x v="0"/>
    <x v="301"/>
    <x v="0"/>
    <x v="0"/>
    <x v="10"/>
    <m/>
    <m/>
    <x v="7"/>
    <x v="3"/>
  </r>
  <r>
    <x v="7149"/>
    <x v="26"/>
    <x v="6825"/>
    <x v="7"/>
    <x v="7149"/>
    <x v="0"/>
    <x v="14"/>
    <x v="3"/>
    <x v="1"/>
    <x v="17"/>
    <x v="8"/>
    <x v="0"/>
    <x v="4"/>
    <m/>
    <m/>
    <x v="20"/>
    <x v="3"/>
  </r>
  <r>
    <x v="7150"/>
    <x v="8"/>
    <x v="2039"/>
    <x v="7"/>
    <x v="7150"/>
    <x v="3"/>
    <x v="13"/>
    <x v="3"/>
    <x v="0"/>
    <x v="25"/>
    <x v="16"/>
    <x v="1"/>
    <x v="7"/>
    <d v="2023-06-18T00:00:00"/>
    <d v="2024-09-18T00:00:00"/>
    <x v="7"/>
    <x v="3"/>
  </r>
  <r>
    <x v="7151"/>
    <x v="23"/>
    <x v="6826"/>
    <x v="9"/>
    <x v="7151"/>
    <x v="4"/>
    <x v="0"/>
    <x v="4"/>
    <x v="0"/>
    <x v="420"/>
    <x v="10"/>
    <x v="0"/>
    <x v="9"/>
    <m/>
    <m/>
    <x v="11"/>
    <x v="3"/>
  </r>
  <r>
    <x v="7152"/>
    <x v="24"/>
    <x v="6827"/>
    <x v="3"/>
    <x v="7152"/>
    <x v="5"/>
    <x v="19"/>
    <x v="0"/>
    <x v="0"/>
    <x v="311"/>
    <x v="1"/>
    <x v="1"/>
    <x v="8"/>
    <d v="2024-10-31T00:00:00"/>
    <d v="2024-11-01T00:00:00"/>
    <x v="19"/>
    <x v="2"/>
  </r>
  <r>
    <x v="7153"/>
    <x v="15"/>
    <x v="6828"/>
    <x v="1"/>
    <x v="7153"/>
    <x v="1"/>
    <x v="2"/>
    <x v="2"/>
    <x v="0"/>
    <x v="379"/>
    <x v="14"/>
    <x v="1"/>
    <x v="2"/>
    <d v="2024-06-20T00:00:00"/>
    <d v="2024-11-27T00:00:00"/>
    <x v="16"/>
    <x v="0"/>
  </r>
  <r>
    <x v="7154"/>
    <x v="34"/>
    <x v="6829"/>
    <x v="5"/>
    <x v="7154"/>
    <x v="3"/>
    <x v="10"/>
    <x v="4"/>
    <x v="0"/>
    <x v="57"/>
    <x v="11"/>
    <x v="0"/>
    <x v="8"/>
    <m/>
    <m/>
    <x v="24"/>
    <x v="3"/>
  </r>
  <r>
    <x v="7155"/>
    <x v="4"/>
    <x v="6830"/>
    <x v="1"/>
    <x v="7155"/>
    <x v="5"/>
    <x v="14"/>
    <x v="2"/>
    <x v="0"/>
    <x v="311"/>
    <x v="5"/>
    <x v="0"/>
    <x v="6"/>
    <m/>
    <m/>
    <x v="20"/>
    <x v="0"/>
  </r>
  <r>
    <x v="7156"/>
    <x v="1"/>
    <x v="6831"/>
    <x v="1"/>
    <x v="7156"/>
    <x v="5"/>
    <x v="19"/>
    <x v="1"/>
    <x v="0"/>
    <x v="93"/>
    <x v="18"/>
    <x v="1"/>
    <x v="2"/>
    <d v="2023-07-31T00:00:00"/>
    <d v="2024-03-18T00:00:00"/>
    <x v="32"/>
    <x v="0"/>
  </r>
  <r>
    <x v="7157"/>
    <x v="13"/>
    <x v="6832"/>
    <x v="10"/>
    <x v="7157"/>
    <x v="0"/>
    <x v="2"/>
    <x v="2"/>
    <x v="1"/>
    <x v="319"/>
    <x v="19"/>
    <x v="1"/>
    <x v="6"/>
    <d v="2025-01-26T00:00:00"/>
    <d v="2025-02-21T00:00:00"/>
    <x v="32"/>
    <x v="3"/>
  </r>
  <r>
    <x v="7158"/>
    <x v="6"/>
    <x v="6833"/>
    <x v="5"/>
    <x v="7158"/>
    <x v="3"/>
    <x v="17"/>
    <x v="4"/>
    <x v="1"/>
    <x v="361"/>
    <x v="5"/>
    <x v="1"/>
    <x v="3"/>
    <d v="2024-12-21T00:00:00"/>
    <d v="2025-01-26T00:00:00"/>
    <x v="9"/>
    <x v="3"/>
  </r>
  <r>
    <x v="7159"/>
    <x v="25"/>
    <x v="6834"/>
    <x v="12"/>
    <x v="7159"/>
    <x v="1"/>
    <x v="18"/>
    <x v="2"/>
    <x v="0"/>
    <x v="55"/>
    <x v="6"/>
    <x v="1"/>
    <x v="8"/>
    <d v="2023-03-05T00:00:00"/>
    <d v="2024-01-01T00:00:00"/>
    <x v="0"/>
    <x v="3"/>
  </r>
  <r>
    <x v="7160"/>
    <x v="33"/>
    <x v="4781"/>
    <x v="0"/>
    <x v="7160"/>
    <x v="3"/>
    <x v="18"/>
    <x v="1"/>
    <x v="1"/>
    <x v="91"/>
    <x v="8"/>
    <x v="0"/>
    <x v="4"/>
    <m/>
    <m/>
    <x v="3"/>
    <x v="0"/>
  </r>
  <r>
    <x v="7161"/>
    <x v="20"/>
    <x v="6835"/>
    <x v="8"/>
    <x v="7161"/>
    <x v="2"/>
    <x v="3"/>
    <x v="1"/>
    <x v="1"/>
    <x v="83"/>
    <x v="6"/>
    <x v="1"/>
    <x v="2"/>
    <d v="2023-11-09T00:00:00"/>
    <d v="2024-09-04T00:00:00"/>
    <x v="28"/>
    <x v="3"/>
  </r>
  <r>
    <x v="7162"/>
    <x v="27"/>
    <x v="6836"/>
    <x v="3"/>
    <x v="7162"/>
    <x v="3"/>
    <x v="1"/>
    <x v="2"/>
    <x v="0"/>
    <x v="289"/>
    <x v="18"/>
    <x v="1"/>
    <x v="3"/>
    <d v="2023-04-24T00:00:00"/>
    <d v="2024-02-14T00:00:00"/>
    <x v="21"/>
    <x v="2"/>
  </r>
  <r>
    <x v="7163"/>
    <x v="0"/>
    <x v="6837"/>
    <x v="0"/>
    <x v="7163"/>
    <x v="4"/>
    <x v="13"/>
    <x v="4"/>
    <x v="1"/>
    <x v="362"/>
    <x v="2"/>
    <x v="0"/>
    <x v="7"/>
    <m/>
    <m/>
    <x v="34"/>
    <x v="0"/>
  </r>
  <r>
    <x v="7164"/>
    <x v="3"/>
    <x v="6838"/>
    <x v="3"/>
    <x v="7164"/>
    <x v="0"/>
    <x v="11"/>
    <x v="2"/>
    <x v="0"/>
    <x v="227"/>
    <x v="2"/>
    <x v="0"/>
    <x v="2"/>
    <m/>
    <m/>
    <x v="34"/>
    <x v="2"/>
  </r>
  <r>
    <x v="7165"/>
    <x v="35"/>
    <x v="6839"/>
    <x v="2"/>
    <x v="7165"/>
    <x v="4"/>
    <x v="5"/>
    <x v="1"/>
    <x v="1"/>
    <x v="219"/>
    <x v="17"/>
    <x v="1"/>
    <x v="9"/>
    <d v="2023-06-09T00:00:00"/>
    <d v="2024-09-09T00:00:00"/>
    <x v="20"/>
    <x v="1"/>
  </r>
  <r>
    <x v="7166"/>
    <x v="35"/>
    <x v="6840"/>
    <x v="2"/>
    <x v="7166"/>
    <x v="1"/>
    <x v="12"/>
    <x v="1"/>
    <x v="1"/>
    <x v="59"/>
    <x v="10"/>
    <x v="1"/>
    <x v="7"/>
    <d v="2023-03-05T00:00:00"/>
    <d v="2024-02-21T00:00:00"/>
    <x v="4"/>
    <x v="1"/>
  </r>
  <r>
    <x v="7167"/>
    <x v="7"/>
    <x v="1802"/>
    <x v="6"/>
    <x v="7167"/>
    <x v="5"/>
    <x v="11"/>
    <x v="3"/>
    <x v="0"/>
    <x v="26"/>
    <x v="17"/>
    <x v="1"/>
    <x v="3"/>
    <d v="2024-09-28T00:00:00"/>
    <d v="2024-11-24T00:00:00"/>
    <x v="17"/>
    <x v="3"/>
  </r>
  <r>
    <x v="7168"/>
    <x v="35"/>
    <x v="6841"/>
    <x v="2"/>
    <x v="7168"/>
    <x v="5"/>
    <x v="16"/>
    <x v="1"/>
    <x v="1"/>
    <x v="180"/>
    <x v="19"/>
    <x v="1"/>
    <x v="6"/>
    <d v="2024-09-06T00:00:00"/>
    <d v="2024-12-05T00:00:00"/>
    <x v="19"/>
    <x v="1"/>
  </r>
  <r>
    <x v="7169"/>
    <x v="5"/>
    <x v="6842"/>
    <x v="4"/>
    <x v="7169"/>
    <x v="0"/>
    <x v="3"/>
    <x v="3"/>
    <x v="1"/>
    <x v="65"/>
    <x v="0"/>
    <x v="1"/>
    <x v="2"/>
    <d v="2025-01-17T00:00:00"/>
    <d v="2025-02-23T00:00:00"/>
    <x v="33"/>
    <x v="3"/>
  </r>
  <r>
    <x v="7170"/>
    <x v="29"/>
    <x v="6843"/>
    <x v="4"/>
    <x v="7170"/>
    <x v="2"/>
    <x v="8"/>
    <x v="3"/>
    <x v="1"/>
    <x v="62"/>
    <x v="17"/>
    <x v="0"/>
    <x v="4"/>
    <m/>
    <m/>
    <x v="4"/>
    <x v="3"/>
  </r>
  <r>
    <x v="7171"/>
    <x v="10"/>
    <x v="6844"/>
    <x v="2"/>
    <x v="7171"/>
    <x v="2"/>
    <x v="7"/>
    <x v="0"/>
    <x v="1"/>
    <x v="182"/>
    <x v="18"/>
    <x v="1"/>
    <x v="7"/>
    <d v="2023-07-29T00:00:00"/>
    <d v="2023-08-13T00:00:00"/>
    <x v="35"/>
    <x v="1"/>
  </r>
  <r>
    <x v="7172"/>
    <x v="11"/>
    <x v="6845"/>
    <x v="8"/>
    <x v="7172"/>
    <x v="4"/>
    <x v="19"/>
    <x v="3"/>
    <x v="1"/>
    <x v="283"/>
    <x v="11"/>
    <x v="0"/>
    <x v="2"/>
    <m/>
    <m/>
    <x v="13"/>
    <x v="3"/>
  </r>
  <r>
    <x v="7173"/>
    <x v="3"/>
    <x v="4159"/>
    <x v="3"/>
    <x v="7173"/>
    <x v="0"/>
    <x v="10"/>
    <x v="4"/>
    <x v="0"/>
    <x v="295"/>
    <x v="3"/>
    <x v="0"/>
    <x v="10"/>
    <m/>
    <m/>
    <x v="1"/>
    <x v="2"/>
  </r>
  <r>
    <x v="7174"/>
    <x v="20"/>
    <x v="6846"/>
    <x v="8"/>
    <x v="7174"/>
    <x v="1"/>
    <x v="5"/>
    <x v="1"/>
    <x v="0"/>
    <x v="247"/>
    <x v="1"/>
    <x v="0"/>
    <x v="4"/>
    <m/>
    <m/>
    <x v="15"/>
    <x v="3"/>
  </r>
  <r>
    <x v="7175"/>
    <x v="11"/>
    <x v="6847"/>
    <x v="8"/>
    <x v="7175"/>
    <x v="1"/>
    <x v="11"/>
    <x v="4"/>
    <x v="1"/>
    <x v="374"/>
    <x v="18"/>
    <x v="0"/>
    <x v="5"/>
    <m/>
    <m/>
    <x v="1"/>
    <x v="3"/>
  </r>
  <r>
    <x v="7176"/>
    <x v="23"/>
    <x v="6848"/>
    <x v="9"/>
    <x v="7176"/>
    <x v="2"/>
    <x v="14"/>
    <x v="1"/>
    <x v="0"/>
    <x v="54"/>
    <x v="14"/>
    <x v="0"/>
    <x v="2"/>
    <m/>
    <m/>
    <x v="26"/>
    <x v="3"/>
  </r>
  <r>
    <x v="7177"/>
    <x v="23"/>
    <x v="6849"/>
    <x v="9"/>
    <x v="7177"/>
    <x v="0"/>
    <x v="14"/>
    <x v="0"/>
    <x v="0"/>
    <x v="270"/>
    <x v="0"/>
    <x v="0"/>
    <x v="1"/>
    <m/>
    <m/>
    <x v="34"/>
    <x v="3"/>
  </r>
  <r>
    <x v="7178"/>
    <x v="8"/>
    <x v="6850"/>
    <x v="7"/>
    <x v="7178"/>
    <x v="5"/>
    <x v="19"/>
    <x v="1"/>
    <x v="1"/>
    <x v="180"/>
    <x v="10"/>
    <x v="1"/>
    <x v="9"/>
    <d v="2023-10-23T00:00:00"/>
    <d v="2024-06-06T00:00:00"/>
    <x v="36"/>
    <x v="3"/>
  </r>
  <r>
    <x v="7179"/>
    <x v="18"/>
    <x v="6851"/>
    <x v="9"/>
    <x v="7179"/>
    <x v="0"/>
    <x v="1"/>
    <x v="1"/>
    <x v="1"/>
    <x v="184"/>
    <x v="15"/>
    <x v="0"/>
    <x v="7"/>
    <m/>
    <m/>
    <x v="24"/>
    <x v="3"/>
  </r>
  <r>
    <x v="7180"/>
    <x v="8"/>
    <x v="6852"/>
    <x v="7"/>
    <x v="7180"/>
    <x v="1"/>
    <x v="10"/>
    <x v="2"/>
    <x v="1"/>
    <x v="5"/>
    <x v="18"/>
    <x v="0"/>
    <x v="3"/>
    <m/>
    <m/>
    <x v="15"/>
    <x v="3"/>
  </r>
  <r>
    <x v="7181"/>
    <x v="28"/>
    <x v="6853"/>
    <x v="4"/>
    <x v="7181"/>
    <x v="2"/>
    <x v="16"/>
    <x v="4"/>
    <x v="0"/>
    <x v="135"/>
    <x v="17"/>
    <x v="0"/>
    <x v="3"/>
    <m/>
    <m/>
    <x v="23"/>
    <x v="3"/>
  </r>
  <r>
    <x v="7182"/>
    <x v="21"/>
    <x v="6854"/>
    <x v="10"/>
    <x v="7182"/>
    <x v="3"/>
    <x v="15"/>
    <x v="1"/>
    <x v="0"/>
    <x v="273"/>
    <x v="12"/>
    <x v="1"/>
    <x v="8"/>
    <d v="2023-06-18T00:00:00"/>
    <d v="2025-01-09T00:00:00"/>
    <x v="9"/>
    <x v="3"/>
  </r>
  <r>
    <x v="7183"/>
    <x v="17"/>
    <x v="6855"/>
    <x v="6"/>
    <x v="7183"/>
    <x v="1"/>
    <x v="0"/>
    <x v="3"/>
    <x v="1"/>
    <x v="67"/>
    <x v="12"/>
    <x v="0"/>
    <x v="5"/>
    <m/>
    <m/>
    <x v="0"/>
    <x v="3"/>
  </r>
  <r>
    <x v="7184"/>
    <x v="17"/>
    <x v="6856"/>
    <x v="6"/>
    <x v="7184"/>
    <x v="2"/>
    <x v="12"/>
    <x v="1"/>
    <x v="0"/>
    <x v="310"/>
    <x v="8"/>
    <x v="0"/>
    <x v="6"/>
    <m/>
    <m/>
    <x v="34"/>
    <x v="3"/>
  </r>
  <r>
    <x v="7185"/>
    <x v="0"/>
    <x v="6857"/>
    <x v="0"/>
    <x v="7185"/>
    <x v="5"/>
    <x v="2"/>
    <x v="0"/>
    <x v="1"/>
    <x v="190"/>
    <x v="2"/>
    <x v="0"/>
    <x v="6"/>
    <m/>
    <m/>
    <x v="3"/>
    <x v="0"/>
  </r>
  <r>
    <x v="7186"/>
    <x v="13"/>
    <x v="6858"/>
    <x v="10"/>
    <x v="7186"/>
    <x v="5"/>
    <x v="8"/>
    <x v="2"/>
    <x v="0"/>
    <x v="107"/>
    <x v="6"/>
    <x v="0"/>
    <x v="11"/>
    <m/>
    <m/>
    <x v="31"/>
    <x v="3"/>
  </r>
  <r>
    <x v="7187"/>
    <x v="11"/>
    <x v="6859"/>
    <x v="8"/>
    <x v="7187"/>
    <x v="0"/>
    <x v="13"/>
    <x v="2"/>
    <x v="0"/>
    <x v="146"/>
    <x v="19"/>
    <x v="0"/>
    <x v="11"/>
    <m/>
    <m/>
    <x v="1"/>
    <x v="3"/>
  </r>
  <r>
    <x v="7188"/>
    <x v="21"/>
    <x v="6860"/>
    <x v="10"/>
    <x v="7188"/>
    <x v="0"/>
    <x v="19"/>
    <x v="3"/>
    <x v="0"/>
    <x v="59"/>
    <x v="10"/>
    <x v="1"/>
    <x v="7"/>
    <d v="2023-09-24T00:00:00"/>
    <d v="2024-05-06T00:00:00"/>
    <x v="17"/>
    <x v="3"/>
  </r>
  <r>
    <x v="7189"/>
    <x v="12"/>
    <x v="6861"/>
    <x v="9"/>
    <x v="7189"/>
    <x v="0"/>
    <x v="19"/>
    <x v="3"/>
    <x v="1"/>
    <x v="42"/>
    <x v="14"/>
    <x v="0"/>
    <x v="9"/>
    <m/>
    <m/>
    <x v="15"/>
    <x v="3"/>
  </r>
  <r>
    <x v="7190"/>
    <x v="19"/>
    <x v="6862"/>
    <x v="7"/>
    <x v="7190"/>
    <x v="3"/>
    <x v="2"/>
    <x v="1"/>
    <x v="0"/>
    <x v="210"/>
    <x v="18"/>
    <x v="1"/>
    <x v="7"/>
    <d v="2024-03-09T00:00:00"/>
    <d v="2024-04-07T00:00:00"/>
    <x v="29"/>
    <x v="3"/>
  </r>
  <r>
    <x v="7191"/>
    <x v="35"/>
    <x v="6863"/>
    <x v="2"/>
    <x v="7191"/>
    <x v="5"/>
    <x v="1"/>
    <x v="3"/>
    <x v="0"/>
    <x v="33"/>
    <x v="13"/>
    <x v="1"/>
    <x v="5"/>
    <d v="2023-08-22T00:00:00"/>
    <d v="2023-09-26T00:00:00"/>
    <x v="31"/>
    <x v="1"/>
  </r>
  <r>
    <x v="7192"/>
    <x v="32"/>
    <x v="6864"/>
    <x v="11"/>
    <x v="7192"/>
    <x v="3"/>
    <x v="8"/>
    <x v="4"/>
    <x v="0"/>
    <x v="50"/>
    <x v="18"/>
    <x v="0"/>
    <x v="11"/>
    <m/>
    <m/>
    <x v="3"/>
    <x v="2"/>
  </r>
  <r>
    <x v="7193"/>
    <x v="12"/>
    <x v="6865"/>
    <x v="9"/>
    <x v="7193"/>
    <x v="5"/>
    <x v="0"/>
    <x v="0"/>
    <x v="0"/>
    <x v="13"/>
    <x v="2"/>
    <x v="0"/>
    <x v="8"/>
    <m/>
    <m/>
    <x v="11"/>
    <x v="3"/>
  </r>
  <r>
    <x v="7194"/>
    <x v="19"/>
    <x v="6866"/>
    <x v="7"/>
    <x v="7194"/>
    <x v="3"/>
    <x v="17"/>
    <x v="3"/>
    <x v="0"/>
    <x v="53"/>
    <x v="2"/>
    <x v="0"/>
    <x v="9"/>
    <m/>
    <m/>
    <x v="36"/>
    <x v="3"/>
  </r>
  <r>
    <x v="7195"/>
    <x v="35"/>
    <x v="6867"/>
    <x v="2"/>
    <x v="7195"/>
    <x v="5"/>
    <x v="9"/>
    <x v="1"/>
    <x v="0"/>
    <x v="3"/>
    <x v="17"/>
    <x v="1"/>
    <x v="4"/>
    <d v="2023-04-08T00:00:00"/>
    <d v="2024-04-29T00:00:00"/>
    <x v="36"/>
    <x v="1"/>
  </r>
  <r>
    <x v="7196"/>
    <x v="35"/>
    <x v="6868"/>
    <x v="2"/>
    <x v="7196"/>
    <x v="0"/>
    <x v="16"/>
    <x v="0"/>
    <x v="1"/>
    <x v="337"/>
    <x v="19"/>
    <x v="1"/>
    <x v="4"/>
    <d v="2024-03-23T00:00:00"/>
    <d v="2024-06-02T00:00:00"/>
    <x v="6"/>
    <x v="1"/>
  </r>
  <r>
    <x v="7197"/>
    <x v="8"/>
    <x v="6869"/>
    <x v="7"/>
    <x v="7197"/>
    <x v="0"/>
    <x v="11"/>
    <x v="1"/>
    <x v="0"/>
    <x v="209"/>
    <x v="3"/>
    <x v="1"/>
    <x v="11"/>
    <d v="2023-03-13T00:00:00"/>
    <d v="2023-09-08T00:00:00"/>
    <x v="4"/>
    <x v="3"/>
  </r>
  <r>
    <x v="7198"/>
    <x v="13"/>
    <x v="6870"/>
    <x v="10"/>
    <x v="7198"/>
    <x v="2"/>
    <x v="16"/>
    <x v="2"/>
    <x v="0"/>
    <x v="113"/>
    <x v="12"/>
    <x v="1"/>
    <x v="3"/>
    <d v="2023-09-30T00:00:00"/>
    <d v="2024-05-26T00:00:00"/>
    <x v="20"/>
    <x v="3"/>
  </r>
  <r>
    <x v="7199"/>
    <x v="37"/>
    <x v="6871"/>
    <x v="5"/>
    <x v="7199"/>
    <x v="3"/>
    <x v="8"/>
    <x v="2"/>
    <x v="0"/>
    <x v="95"/>
    <x v="16"/>
    <x v="0"/>
    <x v="3"/>
    <m/>
    <m/>
    <x v="12"/>
    <x v="3"/>
  </r>
  <r>
    <x v="7200"/>
    <x v="18"/>
    <x v="6872"/>
    <x v="9"/>
    <x v="7200"/>
    <x v="2"/>
    <x v="5"/>
    <x v="0"/>
    <x v="0"/>
    <x v="41"/>
    <x v="8"/>
    <x v="0"/>
    <x v="11"/>
    <m/>
    <m/>
    <x v="14"/>
    <x v="3"/>
  </r>
  <r>
    <x v="7201"/>
    <x v="21"/>
    <x v="6873"/>
    <x v="10"/>
    <x v="7201"/>
    <x v="1"/>
    <x v="11"/>
    <x v="3"/>
    <x v="0"/>
    <x v="277"/>
    <x v="6"/>
    <x v="1"/>
    <x v="8"/>
    <d v="2024-08-22T00:00:00"/>
    <d v="2024-09-01T00:00:00"/>
    <x v="9"/>
    <x v="3"/>
  </r>
  <r>
    <x v="7202"/>
    <x v="15"/>
    <x v="6874"/>
    <x v="1"/>
    <x v="7202"/>
    <x v="4"/>
    <x v="6"/>
    <x v="2"/>
    <x v="0"/>
    <x v="255"/>
    <x v="2"/>
    <x v="0"/>
    <x v="10"/>
    <m/>
    <m/>
    <x v="19"/>
    <x v="0"/>
  </r>
  <r>
    <x v="7203"/>
    <x v="34"/>
    <x v="6875"/>
    <x v="5"/>
    <x v="7203"/>
    <x v="3"/>
    <x v="17"/>
    <x v="0"/>
    <x v="1"/>
    <x v="31"/>
    <x v="11"/>
    <x v="0"/>
    <x v="1"/>
    <m/>
    <m/>
    <x v="19"/>
    <x v="3"/>
  </r>
  <r>
    <x v="7204"/>
    <x v="21"/>
    <x v="6876"/>
    <x v="10"/>
    <x v="7204"/>
    <x v="5"/>
    <x v="16"/>
    <x v="2"/>
    <x v="0"/>
    <x v="21"/>
    <x v="10"/>
    <x v="0"/>
    <x v="5"/>
    <m/>
    <m/>
    <x v="15"/>
    <x v="3"/>
  </r>
  <r>
    <x v="7205"/>
    <x v="4"/>
    <x v="6877"/>
    <x v="1"/>
    <x v="7205"/>
    <x v="5"/>
    <x v="7"/>
    <x v="1"/>
    <x v="0"/>
    <x v="405"/>
    <x v="6"/>
    <x v="1"/>
    <x v="10"/>
    <d v="2024-07-16T00:00:00"/>
    <d v="2025-01-20T00:00:00"/>
    <x v="17"/>
    <x v="0"/>
  </r>
  <r>
    <x v="7206"/>
    <x v="21"/>
    <x v="6878"/>
    <x v="10"/>
    <x v="7206"/>
    <x v="0"/>
    <x v="8"/>
    <x v="1"/>
    <x v="0"/>
    <x v="178"/>
    <x v="4"/>
    <x v="1"/>
    <x v="0"/>
    <d v="2023-09-26T00:00:00"/>
    <d v="2024-01-18T00:00:00"/>
    <x v="19"/>
    <x v="3"/>
  </r>
  <r>
    <x v="7207"/>
    <x v="36"/>
    <x v="3807"/>
    <x v="6"/>
    <x v="7207"/>
    <x v="2"/>
    <x v="16"/>
    <x v="2"/>
    <x v="0"/>
    <x v="301"/>
    <x v="8"/>
    <x v="1"/>
    <x v="11"/>
    <d v="2025-01-30T00:00:00"/>
    <d v="2025-02-06T00:00:00"/>
    <x v="35"/>
    <x v="3"/>
  </r>
  <r>
    <x v="7208"/>
    <x v="21"/>
    <x v="6879"/>
    <x v="10"/>
    <x v="7208"/>
    <x v="0"/>
    <x v="10"/>
    <x v="2"/>
    <x v="1"/>
    <x v="53"/>
    <x v="17"/>
    <x v="0"/>
    <x v="10"/>
    <m/>
    <m/>
    <x v="35"/>
    <x v="3"/>
  </r>
  <r>
    <x v="7209"/>
    <x v="17"/>
    <x v="6880"/>
    <x v="6"/>
    <x v="7209"/>
    <x v="1"/>
    <x v="15"/>
    <x v="0"/>
    <x v="0"/>
    <x v="31"/>
    <x v="2"/>
    <x v="1"/>
    <x v="3"/>
    <d v="2023-11-12T00:00:00"/>
    <d v="2024-01-09T00:00:00"/>
    <x v="14"/>
    <x v="3"/>
  </r>
  <r>
    <x v="7210"/>
    <x v="35"/>
    <x v="6881"/>
    <x v="2"/>
    <x v="7210"/>
    <x v="3"/>
    <x v="12"/>
    <x v="0"/>
    <x v="0"/>
    <x v="261"/>
    <x v="13"/>
    <x v="1"/>
    <x v="10"/>
    <d v="2023-06-07T00:00:00"/>
    <d v="2024-05-19T00:00:00"/>
    <x v="17"/>
    <x v="1"/>
  </r>
  <r>
    <x v="7211"/>
    <x v="4"/>
    <x v="6882"/>
    <x v="1"/>
    <x v="7211"/>
    <x v="5"/>
    <x v="7"/>
    <x v="3"/>
    <x v="1"/>
    <x v="239"/>
    <x v="18"/>
    <x v="0"/>
    <x v="1"/>
    <m/>
    <m/>
    <x v="16"/>
    <x v="0"/>
  </r>
  <r>
    <x v="7212"/>
    <x v="3"/>
    <x v="6883"/>
    <x v="3"/>
    <x v="7212"/>
    <x v="0"/>
    <x v="19"/>
    <x v="2"/>
    <x v="0"/>
    <x v="351"/>
    <x v="9"/>
    <x v="0"/>
    <x v="9"/>
    <m/>
    <m/>
    <x v="20"/>
    <x v="2"/>
  </r>
  <r>
    <x v="7213"/>
    <x v="27"/>
    <x v="6884"/>
    <x v="3"/>
    <x v="7213"/>
    <x v="3"/>
    <x v="0"/>
    <x v="2"/>
    <x v="0"/>
    <x v="224"/>
    <x v="18"/>
    <x v="0"/>
    <x v="9"/>
    <m/>
    <m/>
    <x v="17"/>
    <x v="2"/>
  </r>
  <r>
    <x v="7214"/>
    <x v="8"/>
    <x v="6885"/>
    <x v="7"/>
    <x v="7214"/>
    <x v="2"/>
    <x v="7"/>
    <x v="4"/>
    <x v="1"/>
    <x v="9"/>
    <x v="1"/>
    <x v="1"/>
    <x v="8"/>
    <d v="2023-08-08T00:00:00"/>
    <d v="2025-01-27T00:00:00"/>
    <x v="4"/>
    <x v="3"/>
  </r>
  <r>
    <x v="7215"/>
    <x v="35"/>
    <x v="6562"/>
    <x v="2"/>
    <x v="7215"/>
    <x v="4"/>
    <x v="18"/>
    <x v="3"/>
    <x v="1"/>
    <x v="117"/>
    <x v="2"/>
    <x v="1"/>
    <x v="8"/>
    <d v="2025-01-24T00:00:00"/>
    <d v="2025-01-31T00:00:00"/>
    <x v="2"/>
    <x v="1"/>
  </r>
  <r>
    <x v="7216"/>
    <x v="0"/>
    <x v="1349"/>
    <x v="0"/>
    <x v="7216"/>
    <x v="2"/>
    <x v="18"/>
    <x v="4"/>
    <x v="0"/>
    <x v="286"/>
    <x v="15"/>
    <x v="1"/>
    <x v="8"/>
    <d v="2024-11-06T00:00:00"/>
    <d v="2024-12-27T00:00:00"/>
    <x v="10"/>
    <x v="0"/>
  </r>
  <r>
    <x v="7217"/>
    <x v="9"/>
    <x v="6886"/>
    <x v="8"/>
    <x v="7217"/>
    <x v="0"/>
    <x v="8"/>
    <x v="3"/>
    <x v="0"/>
    <x v="169"/>
    <x v="0"/>
    <x v="1"/>
    <x v="3"/>
    <d v="2023-09-16T00:00:00"/>
    <d v="2024-11-27T00:00:00"/>
    <x v="28"/>
    <x v="3"/>
  </r>
  <r>
    <x v="7218"/>
    <x v="0"/>
    <x v="6887"/>
    <x v="0"/>
    <x v="7218"/>
    <x v="4"/>
    <x v="16"/>
    <x v="0"/>
    <x v="1"/>
    <x v="115"/>
    <x v="9"/>
    <x v="0"/>
    <x v="7"/>
    <m/>
    <m/>
    <x v="26"/>
    <x v="0"/>
  </r>
  <r>
    <x v="7219"/>
    <x v="24"/>
    <x v="6888"/>
    <x v="3"/>
    <x v="7219"/>
    <x v="2"/>
    <x v="1"/>
    <x v="4"/>
    <x v="0"/>
    <x v="1"/>
    <x v="16"/>
    <x v="1"/>
    <x v="10"/>
    <d v="2024-08-09T00:00:00"/>
    <d v="2024-11-06T00:00:00"/>
    <x v="36"/>
    <x v="2"/>
  </r>
  <r>
    <x v="7220"/>
    <x v="12"/>
    <x v="6889"/>
    <x v="9"/>
    <x v="7220"/>
    <x v="5"/>
    <x v="5"/>
    <x v="0"/>
    <x v="1"/>
    <x v="347"/>
    <x v="11"/>
    <x v="1"/>
    <x v="9"/>
    <d v="2024-05-21T00:00:00"/>
    <d v="2025-02-08T00:00:00"/>
    <x v="19"/>
    <x v="3"/>
  </r>
  <r>
    <x v="7221"/>
    <x v="15"/>
    <x v="6890"/>
    <x v="1"/>
    <x v="7221"/>
    <x v="2"/>
    <x v="2"/>
    <x v="2"/>
    <x v="0"/>
    <x v="309"/>
    <x v="2"/>
    <x v="1"/>
    <x v="1"/>
    <d v="2023-11-23T00:00:00"/>
    <d v="2024-12-12T00:00:00"/>
    <x v="30"/>
    <x v="0"/>
  </r>
  <r>
    <x v="7222"/>
    <x v="3"/>
    <x v="6891"/>
    <x v="3"/>
    <x v="7222"/>
    <x v="4"/>
    <x v="14"/>
    <x v="0"/>
    <x v="1"/>
    <x v="186"/>
    <x v="7"/>
    <x v="1"/>
    <x v="10"/>
    <d v="2024-02-27T00:00:00"/>
    <d v="2024-07-20T00:00:00"/>
    <x v="7"/>
    <x v="2"/>
  </r>
  <r>
    <x v="7223"/>
    <x v="13"/>
    <x v="648"/>
    <x v="10"/>
    <x v="7223"/>
    <x v="1"/>
    <x v="4"/>
    <x v="2"/>
    <x v="1"/>
    <x v="190"/>
    <x v="19"/>
    <x v="0"/>
    <x v="9"/>
    <m/>
    <m/>
    <x v="0"/>
    <x v="3"/>
  </r>
  <r>
    <x v="7224"/>
    <x v="31"/>
    <x v="6892"/>
    <x v="12"/>
    <x v="7224"/>
    <x v="4"/>
    <x v="1"/>
    <x v="3"/>
    <x v="0"/>
    <x v="381"/>
    <x v="11"/>
    <x v="0"/>
    <x v="8"/>
    <m/>
    <m/>
    <x v="23"/>
    <x v="3"/>
  </r>
  <r>
    <x v="7225"/>
    <x v="12"/>
    <x v="6893"/>
    <x v="9"/>
    <x v="7225"/>
    <x v="4"/>
    <x v="19"/>
    <x v="3"/>
    <x v="0"/>
    <x v="363"/>
    <x v="1"/>
    <x v="0"/>
    <x v="8"/>
    <m/>
    <m/>
    <x v="17"/>
    <x v="3"/>
  </r>
  <r>
    <x v="7226"/>
    <x v="7"/>
    <x v="6894"/>
    <x v="6"/>
    <x v="7226"/>
    <x v="1"/>
    <x v="6"/>
    <x v="2"/>
    <x v="0"/>
    <x v="327"/>
    <x v="19"/>
    <x v="0"/>
    <x v="7"/>
    <m/>
    <m/>
    <x v="32"/>
    <x v="3"/>
  </r>
  <r>
    <x v="7227"/>
    <x v="31"/>
    <x v="6895"/>
    <x v="12"/>
    <x v="7227"/>
    <x v="1"/>
    <x v="1"/>
    <x v="3"/>
    <x v="1"/>
    <x v="287"/>
    <x v="7"/>
    <x v="1"/>
    <x v="10"/>
    <d v="2023-07-18T00:00:00"/>
    <d v="2023-10-14T00:00:00"/>
    <x v="24"/>
    <x v="3"/>
  </r>
  <r>
    <x v="7228"/>
    <x v="4"/>
    <x v="6896"/>
    <x v="1"/>
    <x v="7228"/>
    <x v="5"/>
    <x v="1"/>
    <x v="3"/>
    <x v="0"/>
    <x v="111"/>
    <x v="17"/>
    <x v="0"/>
    <x v="6"/>
    <m/>
    <m/>
    <x v="19"/>
    <x v="0"/>
  </r>
  <r>
    <x v="7229"/>
    <x v="23"/>
    <x v="6897"/>
    <x v="9"/>
    <x v="7229"/>
    <x v="5"/>
    <x v="7"/>
    <x v="2"/>
    <x v="1"/>
    <x v="140"/>
    <x v="15"/>
    <x v="0"/>
    <x v="9"/>
    <m/>
    <m/>
    <x v="7"/>
    <x v="3"/>
  </r>
  <r>
    <x v="7230"/>
    <x v="35"/>
    <x v="6898"/>
    <x v="2"/>
    <x v="7230"/>
    <x v="5"/>
    <x v="1"/>
    <x v="2"/>
    <x v="0"/>
    <x v="222"/>
    <x v="4"/>
    <x v="0"/>
    <x v="11"/>
    <m/>
    <m/>
    <x v="12"/>
    <x v="1"/>
  </r>
  <r>
    <x v="7231"/>
    <x v="23"/>
    <x v="6899"/>
    <x v="9"/>
    <x v="7231"/>
    <x v="0"/>
    <x v="14"/>
    <x v="0"/>
    <x v="0"/>
    <x v="164"/>
    <x v="14"/>
    <x v="1"/>
    <x v="7"/>
    <d v="2025-01-13T00:00:00"/>
    <d v="2025-02-22T00:00:00"/>
    <x v="33"/>
    <x v="3"/>
  </r>
  <r>
    <x v="7232"/>
    <x v="7"/>
    <x v="6900"/>
    <x v="6"/>
    <x v="7232"/>
    <x v="2"/>
    <x v="10"/>
    <x v="0"/>
    <x v="1"/>
    <x v="275"/>
    <x v="12"/>
    <x v="0"/>
    <x v="0"/>
    <m/>
    <m/>
    <x v="21"/>
    <x v="3"/>
  </r>
  <r>
    <x v="7233"/>
    <x v="12"/>
    <x v="6901"/>
    <x v="9"/>
    <x v="7233"/>
    <x v="3"/>
    <x v="15"/>
    <x v="4"/>
    <x v="1"/>
    <x v="363"/>
    <x v="13"/>
    <x v="0"/>
    <x v="6"/>
    <m/>
    <m/>
    <x v="24"/>
    <x v="3"/>
  </r>
  <r>
    <x v="7234"/>
    <x v="15"/>
    <x v="6902"/>
    <x v="1"/>
    <x v="7234"/>
    <x v="5"/>
    <x v="9"/>
    <x v="0"/>
    <x v="1"/>
    <x v="64"/>
    <x v="16"/>
    <x v="0"/>
    <x v="8"/>
    <m/>
    <m/>
    <x v="23"/>
    <x v="0"/>
  </r>
  <r>
    <x v="7235"/>
    <x v="26"/>
    <x v="6903"/>
    <x v="7"/>
    <x v="7235"/>
    <x v="5"/>
    <x v="19"/>
    <x v="3"/>
    <x v="0"/>
    <x v="176"/>
    <x v="10"/>
    <x v="1"/>
    <x v="7"/>
    <d v="2024-01-19T00:00:00"/>
    <d v="2025-01-28T00:00:00"/>
    <x v="22"/>
    <x v="3"/>
  </r>
  <r>
    <x v="7236"/>
    <x v="29"/>
    <x v="6904"/>
    <x v="4"/>
    <x v="7236"/>
    <x v="2"/>
    <x v="1"/>
    <x v="3"/>
    <x v="1"/>
    <x v="117"/>
    <x v="17"/>
    <x v="0"/>
    <x v="9"/>
    <m/>
    <m/>
    <x v="23"/>
    <x v="3"/>
  </r>
  <r>
    <x v="7237"/>
    <x v="8"/>
    <x v="6905"/>
    <x v="7"/>
    <x v="7237"/>
    <x v="4"/>
    <x v="8"/>
    <x v="0"/>
    <x v="0"/>
    <x v="120"/>
    <x v="4"/>
    <x v="0"/>
    <x v="9"/>
    <m/>
    <m/>
    <x v="14"/>
    <x v="3"/>
  </r>
  <r>
    <x v="7238"/>
    <x v="30"/>
    <x v="6906"/>
    <x v="12"/>
    <x v="7238"/>
    <x v="3"/>
    <x v="18"/>
    <x v="4"/>
    <x v="0"/>
    <x v="249"/>
    <x v="0"/>
    <x v="1"/>
    <x v="6"/>
    <d v="2023-11-26T00:00:00"/>
    <d v="2024-10-06T00:00:00"/>
    <x v="6"/>
    <x v="3"/>
  </r>
  <r>
    <x v="7239"/>
    <x v="22"/>
    <x v="6907"/>
    <x v="11"/>
    <x v="7239"/>
    <x v="3"/>
    <x v="13"/>
    <x v="0"/>
    <x v="0"/>
    <x v="172"/>
    <x v="0"/>
    <x v="1"/>
    <x v="9"/>
    <d v="2023-08-03T00:00:00"/>
    <d v="2024-03-20T00:00:00"/>
    <x v="27"/>
    <x v="2"/>
  </r>
  <r>
    <x v="7240"/>
    <x v="14"/>
    <x v="6908"/>
    <x v="11"/>
    <x v="7240"/>
    <x v="1"/>
    <x v="7"/>
    <x v="1"/>
    <x v="0"/>
    <x v="60"/>
    <x v="0"/>
    <x v="0"/>
    <x v="10"/>
    <m/>
    <m/>
    <x v="28"/>
    <x v="2"/>
  </r>
  <r>
    <x v="7241"/>
    <x v="16"/>
    <x v="6909"/>
    <x v="1"/>
    <x v="7241"/>
    <x v="1"/>
    <x v="11"/>
    <x v="4"/>
    <x v="0"/>
    <x v="366"/>
    <x v="15"/>
    <x v="1"/>
    <x v="1"/>
    <d v="2024-08-24T00:00:00"/>
    <d v="2024-08-25T00:00:00"/>
    <x v="15"/>
    <x v="0"/>
  </r>
  <r>
    <x v="7242"/>
    <x v="0"/>
    <x v="6910"/>
    <x v="0"/>
    <x v="7242"/>
    <x v="3"/>
    <x v="0"/>
    <x v="2"/>
    <x v="1"/>
    <x v="131"/>
    <x v="10"/>
    <x v="0"/>
    <x v="5"/>
    <m/>
    <m/>
    <x v="7"/>
    <x v="0"/>
  </r>
  <r>
    <x v="7243"/>
    <x v="19"/>
    <x v="6911"/>
    <x v="7"/>
    <x v="7243"/>
    <x v="5"/>
    <x v="13"/>
    <x v="1"/>
    <x v="1"/>
    <x v="94"/>
    <x v="14"/>
    <x v="0"/>
    <x v="3"/>
    <m/>
    <m/>
    <x v="20"/>
    <x v="3"/>
  </r>
  <r>
    <x v="7244"/>
    <x v="25"/>
    <x v="595"/>
    <x v="12"/>
    <x v="7244"/>
    <x v="3"/>
    <x v="19"/>
    <x v="1"/>
    <x v="1"/>
    <x v="72"/>
    <x v="17"/>
    <x v="1"/>
    <x v="8"/>
    <d v="2023-08-29T00:00:00"/>
    <d v="2024-01-10T00:00:00"/>
    <x v="1"/>
    <x v="3"/>
  </r>
  <r>
    <x v="7245"/>
    <x v="25"/>
    <x v="6912"/>
    <x v="12"/>
    <x v="7245"/>
    <x v="0"/>
    <x v="1"/>
    <x v="2"/>
    <x v="1"/>
    <x v="99"/>
    <x v="6"/>
    <x v="0"/>
    <x v="0"/>
    <m/>
    <m/>
    <x v="31"/>
    <x v="3"/>
  </r>
  <r>
    <x v="7246"/>
    <x v="26"/>
    <x v="6913"/>
    <x v="7"/>
    <x v="7246"/>
    <x v="0"/>
    <x v="15"/>
    <x v="2"/>
    <x v="0"/>
    <x v="43"/>
    <x v="13"/>
    <x v="0"/>
    <x v="11"/>
    <m/>
    <m/>
    <x v="20"/>
    <x v="3"/>
  </r>
  <r>
    <x v="7247"/>
    <x v="31"/>
    <x v="6914"/>
    <x v="12"/>
    <x v="7247"/>
    <x v="1"/>
    <x v="12"/>
    <x v="2"/>
    <x v="0"/>
    <x v="349"/>
    <x v="19"/>
    <x v="0"/>
    <x v="11"/>
    <m/>
    <m/>
    <x v="17"/>
    <x v="3"/>
  </r>
  <r>
    <x v="7248"/>
    <x v="19"/>
    <x v="6915"/>
    <x v="7"/>
    <x v="7248"/>
    <x v="1"/>
    <x v="18"/>
    <x v="2"/>
    <x v="1"/>
    <x v="395"/>
    <x v="8"/>
    <x v="0"/>
    <x v="7"/>
    <m/>
    <m/>
    <x v="22"/>
    <x v="3"/>
  </r>
  <r>
    <x v="7249"/>
    <x v="8"/>
    <x v="6916"/>
    <x v="7"/>
    <x v="7249"/>
    <x v="1"/>
    <x v="3"/>
    <x v="1"/>
    <x v="1"/>
    <x v="198"/>
    <x v="18"/>
    <x v="1"/>
    <x v="9"/>
    <d v="2023-12-12T00:00:00"/>
    <d v="2024-06-01T00:00:00"/>
    <x v="21"/>
    <x v="3"/>
  </r>
  <r>
    <x v="7250"/>
    <x v="27"/>
    <x v="6917"/>
    <x v="3"/>
    <x v="7250"/>
    <x v="0"/>
    <x v="8"/>
    <x v="4"/>
    <x v="0"/>
    <x v="348"/>
    <x v="0"/>
    <x v="1"/>
    <x v="5"/>
    <d v="2025-02-19T00:00:00"/>
    <d v="2025-02-22T00:00:00"/>
    <x v="35"/>
    <x v="2"/>
  </r>
  <r>
    <x v="7251"/>
    <x v="14"/>
    <x v="6918"/>
    <x v="11"/>
    <x v="7251"/>
    <x v="5"/>
    <x v="18"/>
    <x v="3"/>
    <x v="0"/>
    <x v="296"/>
    <x v="15"/>
    <x v="1"/>
    <x v="9"/>
    <d v="2024-10-24T00:00:00"/>
    <d v="2025-01-09T00:00:00"/>
    <x v="22"/>
    <x v="2"/>
  </r>
  <r>
    <x v="7252"/>
    <x v="8"/>
    <x v="2435"/>
    <x v="7"/>
    <x v="7252"/>
    <x v="1"/>
    <x v="9"/>
    <x v="2"/>
    <x v="0"/>
    <x v="263"/>
    <x v="9"/>
    <x v="0"/>
    <x v="5"/>
    <m/>
    <m/>
    <x v="22"/>
    <x v="3"/>
  </r>
  <r>
    <x v="7253"/>
    <x v="10"/>
    <x v="6919"/>
    <x v="2"/>
    <x v="7253"/>
    <x v="2"/>
    <x v="17"/>
    <x v="2"/>
    <x v="0"/>
    <x v="334"/>
    <x v="1"/>
    <x v="1"/>
    <x v="6"/>
    <d v="2024-09-02T00:00:00"/>
    <d v="2024-10-19T00:00:00"/>
    <x v="15"/>
    <x v="1"/>
  </r>
  <r>
    <x v="7254"/>
    <x v="15"/>
    <x v="6920"/>
    <x v="1"/>
    <x v="7254"/>
    <x v="5"/>
    <x v="10"/>
    <x v="0"/>
    <x v="0"/>
    <x v="49"/>
    <x v="15"/>
    <x v="0"/>
    <x v="0"/>
    <m/>
    <m/>
    <x v="30"/>
    <x v="0"/>
  </r>
  <r>
    <x v="7255"/>
    <x v="5"/>
    <x v="6921"/>
    <x v="4"/>
    <x v="7255"/>
    <x v="0"/>
    <x v="15"/>
    <x v="0"/>
    <x v="1"/>
    <x v="186"/>
    <x v="12"/>
    <x v="1"/>
    <x v="3"/>
    <d v="2023-09-22T00:00:00"/>
    <d v="2024-04-27T00:00:00"/>
    <x v="32"/>
    <x v="3"/>
  </r>
  <r>
    <x v="7256"/>
    <x v="11"/>
    <x v="6922"/>
    <x v="8"/>
    <x v="7256"/>
    <x v="2"/>
    <x v="1"/>
    <x v="2"/>
    <x v="0"/>
    <x v="396"/>
    <x v="19"/>
    <x v="1"/>
    <x v="11"/>
    <d v="2024-07-27T00:00:00"/>
    <d v="2024-11-02T00:00:00"/>
    <x v="13"/>
    <x v="3"/>
  </r>
  <r>
    <x v="7257"/>
    <x v="36"/>
    <x v="6923"/>
    <x v="6"/>
    <x v="7257"/>
    <x v="4"/>
    <x v="17"/>
    <x v="0"/>
    <x v="1"/>
    <x v="409"/>
    <x v="4"/>
    <x v="0"/>
    <x v="4"/>
    <m/>
    <m/>
    <x v="29"/>
    <x v="3"/>
  </r>
  <r>
    <x v="7258"/>
    <x v="2"/>
    <x v="6924"/>
    <x v="2"/>
    <x v="7258"/>
    <x v="5"/>
    <x v="8"/>
    <x v="2"/>
    <x v="1"/>
    <x v="356"/>
    <x v="9"/>
    <x v="1"/>
    <x v="11"/>
    <d v="2023-04-27T00:00:00"/>
    <d v="2024-05-28T00:00:00"/>
    <x v="23"/>
    <x v="1"/>
  </r>
  <r>
    <x v="7259"/>
    <x v="38"/>
    <x v="6925"/>
    <x v="0"/>
    <x v="7259"/>
    <x v="4"/>
    <x v="0"/>
    <x v="1"/>
    <x v="0"/>
    <x v="27"/>
    <x v="4"/>
    <x v="0"/>
    <x v="10"/>
    <m/>
    <m/>
    <x v="34"/>
    <x v="0"/>
  </r>
  <r>
    <x v="7260"/>
    <x v="24"/>
    <x v="6926"/>
    <x v="3"/>
    <x v="7260"/>
    <x v="0"/>
    <x v="10"/>
    <x v="3"/>
    <x v="1"/>
    <x v="31"/>
    <x v="19"/>
    <x v="0"/>
    <x v="10"/>
    <m/>
    <m/>
    <x v="3"/>
    <x v="2"/>
  </r>
  <r>
    <x v="7261"/>
    <x v="32"/>
    <x v="6927"/>
    <x v="11"/>
    <x v="7261"/>
    <x v="5"/>
    <x v="12"/>
    <x v="4"/>
    <x v="0"/>
    <x v="391"/>
    <x v="14"/>
    <x v="1"/>
    <x v="9"/>
    <d v="2024-03-09T00:00:00"/>
    <d v="2024-07-10T00:00:00"/>
    <x v="8"/>
    <x v="2"/>
  </r>
  <r>
    <x v="7262"/>
    <x v="12"/>
    <x v="6928"/>
    <x v="9"/>
    <x v="7262"/>
    <x v="0"/>
    <x v="17"/>
    <x v="0"/>
    <x v="1"/>
    <x v="62"/>
    <x v="4"/>
    <x v="0"/>
    <x v="6"/>
    <m/>
    <m/>
    <x v="21"/>
    <x v="3"/>
  </r>
  <r>
    <x v="7263"/>
    <x v="38"/>
    <x v="6929"/>
    <x v="0"/>
    <x v="7263"/>
    <x v="3"/>
    <x v="11"/>
    <x v="0"/>
    <x v="1"/>
    <x v="307"/>
    <x v="10"/>
    <x v="0"/>
    <x v="1"/>
    <m/>
    <m/>
    <x v="22"/>
    <x v="0"/>
  </r>
  <r>
    <x v="7264"/>
    <x v="1"/>
    <x v="6930"/>
    <x v="1"/>
    <x v="7264"/>
    <x v="3"/>
    <x v="3"/>
    <x v="0"/>
    <x v="0"/>
    <x v="295"/>
    <x v="19"/>
    <x v="1"/>
    <x v="7"/>
    <d v="2024-09-25T00:00:00"/>
    <d v="2025-01-29T00:00:00"/>
    <x v="29"/>
    <x v="0"/>
  </r>
  <r>
    <x v="7265"/>
    <x v="25"/>
    <x v="6931"/>
    <x v="12"/>
    <x v="7265"/>
    <x v="0"/>
    <x v="4"/>
    <x v="2"/>
    <x v="1"/>
    <x v="378"/>
    <x v="18"/>
    <x v="1"/>
    <x v="5"/>
    <d v="2025-01-24T00:00:00"/>
    <d v="2025-02-10T00:00:00"/>
    <x v="34"/>
    <x v="3"/>
  </r>
  <r>
    <x v="7266"/>
    <x v="21"/>
    <x v="6932"/>
    <x v="10"/>
    <x v="7266"/>
    <x v="2"/>
    <x v="13"/>
    <x v="3"/>
    <x v="0"/>
    <x v="369"/>
    <x v="10"/>
    <x v="1"/>
    <x v="8"/>
    <d v="2025-02-19T00:00:00"/>
    <d v="2025-02-22T00:00:00"/>
    <x v="29"/>
    <x v="3"/>
  </r>
  <r>
    <x v="7267"/>
    <x v="6"/>
    <x v="6933"/>
    <x v="5"/>
    <x v="7267"/>
    <x v="1"/>
    <x v="1"/>
    <x v="2"/>
    <x v="1"/>
    <x v="298"/>
    <x v="19"/>
    <x v="0"/>
    <x v="4"/>
    <m/>
    <m/>
    <x v="30"/>
    <x v="3"/>
  </r>
  <r>
    <x v="7268"/>
    <x v="3"/>
    <x v="6934"/>
    <x v="3"/>
    <x v="7268"/>
    <x v="0"/>
    <x v="3"/>
    <x v="4"/>
    <x v="0"/>
    <x v="136"/>
    <x v="2"/>
    <x v="0"/>
    <x v="3"/>
    <m/>
    <m/>
    <x v="20"/>
    <x v="2"/>
  </r>
  <r>
    <x v="7269"/>
    <x v="15"/>
    <x v="6935"/>
    <x v="1"/>
    <x v="7269"/>
    <x v="0"/>
    <x v="8"/>
    <x v="1"/>
    <x v="1"/>
    <x v="400"/>
    <x v="17"/>
    <x v="1"/>
    <x v="10"/>
    <d v="2024-06-12T00:00:00"/>
    <d v="2024-12-24T00:00:00"/>
    <x v="36"/>
    <x v="0"/>
  </r>
  <r>
    <x v="7270"/>
    <x v="31"/>
    <x v="6936"/>
    <x v="12"/>
    <x v="7270"/>
    <x v="5"/>
    <x v="7"/>
    <x v="2"/>
    <x v="1"/>
    <x v="383"/>
    <x v="17"/>
    <x v="0"/>
    <x v="9"/>
    <m/>
    <m/>
    <x v="5"/>
    <x v="3"/>
  </r>
  <r>
    <x v="7271"/>
    <x v="2"/>
    <x v="6937"/>
    <x v="2"/>
    <x v="7271"/>
    <x v="0"/>
    <x v="8"/>
    <x v="3"/>
    <x v="1"/>
    <x v="264"/>
    <x v="13"/>
    <x v="0"/>
    <x v="11"/>
    <m/>
    <m/>
    <x v="20"/>
    <x v="1"/>
  </r>
  <r>
    <x v="7272"/>
    <x v="38"/>
    <x v="6938"/>
    <x v="0"/>
    <x v="7272"/>
    <x v="4"/>
    <x v="18"/>
    <x v="1"/>
    <x v="1"/>
    <x v="341"/>
    <x v="1"/>
    <x v="1"/>
    <x v="3"/>
    <d v="2023-06-21T00:00:00"/>
    <d v="2024-08-10T00:00:00"/>
    <x v="29"/>
    <x v="0"/>
  </r>
  <r>
    <x v="7273"/>
    <x v="31"/>
    <x v="6939"/>
    <x v="12"/>
    <x v="7273"/>
    <x v="2"/>
    <x v="16"/>
    <x v="1"/>
    <x v="0"/>
    <x v="159"/>
    <x v="0"/>
    <x v="0"/>
    <x v="6"/>
    <m/>
    <m/>
    <x v="35"/>
    <x v="3"/>
  </r>
  <r>
    <x v="7274"/>
    <x v="12"/>
    <x v="6940"/>
    <x v="9"/>
    <x v="7274"/>
    <x v="3"/>
    <x v="0"/>
    <x v="1"/>
    <x v="0"/>
    <x v="64"/>
    <x v="13"/>
    <x v="0"/>
    <x v="11"/>
    <m/>
    <m/>
    <x v="23"/>
    <x v="3"/>
  </r>
  <r>
    <x v="7275"/>
    <x v="13"/>
    <x v="6941"/>
    <x v="10"/>
    <x v="7275"/>
    <x v="1"/>
    <x v="2"/>
    <x v="1"/>
    <x v="1"/>
    <x v="233"/>
    <x v="19"/>
    <x v="1"/>
    <x v="9"/>
    <d v="2024-09-30T00:00:00"/>
    <d v="2025-01-18T00:00:00"/>
    <x v="18"/>
    <x v="3"/>
  </r>
  <r>
    <x v="7276"/>
    <x v="29"/>
    <x v="6942"/>
    <x v="4"/>
    <x v="7276"/>
    <x v="1"/>
    <x v="2"/>
    <x v="1"/>
    <x v="0"/>
    <x v="314"/>
    <x v="4"/>
    <x v="1"/>
    <x v="0"/>
    <d v="2025-02-01T00:00:00"/>
    <d v="2025-02-26T00:00:00"/>
    <x v="1"/>
    <x v="3"/>
  </r>
  <r>
    <x v="7277"/>
    <x v="34"/>
    <x v="6943"/>
    <x v="5"/>
    <x v="7277"/>
    <x v="3"/>
    <x v="10"/>
    <x v="3"/>
    <x v="1"/>
    <x v="311"/>
    <x v="19"/>
    <x v="1"/>
    <x v="1"/>
    <d v="2023-09-10T00:00:00"/>
    <d v="2025-02-06T00:00:00"/>
    <x v="2"/>
    <x v="3"/>
  </r>
  <r>
    <x v="7278"/>
    <x v="32"/>
    <x v="6944"/>
    <x v="11"/>
    <x v="7278"/>
    <x v="5"/>
    <x v="3"/>
    <x v="2"/>
    <x v="0"/>
    <x v="415"/>
    <x v="1"/>
    <x v="0"/>
    <x v="5"/>
    <m/>
    <m/>
    <x v="11"/>
    <x v="2"/>
  </r>
  <r>
    <x v="7279"/>
    <x v="0"/>
    <x v="6945"/>
    <x v="0"/>
    <x v="7279"/>
    <x v="2"/>
    <x v="14"/>
    <x v="1"/>
    <x v="1"/>
    <x v="407"/>
    <x v="16"/>
    <x v="1"/>
    <x v="11"/>
    <d v="2023-07-22T00:00:00"/>
    <d v="2024-04-30T00:00:00"/>
    <x v="18"/>
    <x v="0"/>
  </r>
  <r>
    <x v="7280"/>
    <x v="19"/>
    <x v="6946"/>
    <x v="7"/>
    <x v="7280"/>
    <x v="4"/>
    <x v="6"/>
    <x v="3"/>
    <x v="1"/>
    <x v="315"/>
    <x v="9"/>
    <x v="0"/>
    <x v="3"/>
    <m/>
    <m/>
    <x v="18"/>
    <x v="3"/>
  </r>
  <r>
    <x v="7281"/>
    <x v="23"/>
    <x v="6947"/>
    <x v="9"/>
    <x v="7281"/>
    <x v="2"/>
    <x v="6"/>
    <x v="0"/>
    <x v="0"/>
    <x v="323"/>
    <x v="11"/>
    <x v="1"/>
    <x v="10"/>
    <d v="2024-01-20T00:00:00"/>
    <d v="2024-08-04T00:00:00"/>
    <x v="19"/>
    <x v="3"/>
  </r>
  <r>
    <x v="7282"/>
    <x v="23"/>
    <x v="1926"/>
    <x v="9"/>
    <x v="7282"/>
    <x v="3"/>
    <x v="12"/>
    <x v="2"/>
    <x v="0"/>
    <x v="125"/>
    <x v="18"/>
    <x v="0"/>
    <x v="3"/>
    <m/>
    <m/>
    <x v="33"/>
    <x v="3"/>
  </r>
  <r>
    <x v="7283"/>
    <x v="37"/>
    <x v="6948"/>
    <x v="5"/>
    <x v="7283"/>
    <x v="1"/>
    <x v="10"/>
    <x v="1"/>
    <x v="0"/>
    <x v="129"/>
    <x v="5"/>
    <x v="1"/>
    <x v="4"/>
    <d v="2023-06-20T00:00:00"/>
    <d v="2024-05-11T00:00:00"/>
    <x v="26"/>
    <x v="3"/>
  </r>
  <r>
    <x v="7284"/>
    <x v="5"/>
    <x v="2003"/>
    <x v="4"/>
    <x v="7284"/>
    <x v="1"/>
    <x v="19"/>
    <x v="3"/>
    <x v="1"/>
    <x v="234"/>
    <x v="18"/>
    <x v="1"/>
    <x v="10"/>
    <d v="2023-05-20T00:00:00"/>
    <d v="2023-07-10T00:00:00"/>
    <x v="18"/>
    <x v="3"/>
  </r>
  <r>
    <x v="7285"/>
    <x v="5"/>
    <x v="6949"/>
    <x v="4"/>
    <x v="7285"/>
    <x v="0"/>
    <x v="10"/>
    <x v="1"/>
    <x v="0"/>
    <x v="331"/>
    <x v="4"/>
    <x v="0"/>
    <x v="0"/>
    <m/>
    <m/>
    <x v="24"/>
    <x v="3"/>
  </r>
  <r>
    <x v="7286"/>
    <x v="11"/>
    <x v="6950"/>
    <x v="8"/>
    <x v="7286"/>
    <x v="2"/>
    <x v="12"/>
    <x v="3"/>
    <x v="1"/>
    <x v="305"/>
    <x v="12"/>
    <x v="1"/>
    <x v="0"/>
    <d v="2023-11-06T00:00:00"/>
    <d v="2024-11-08T00:00:00"/>
    <x v="18"/>
    <x v="3"/>
  </r>
  <r>
    <x v="7287"/>
    <x v="24"/>
    <x v="6951"/>
    <x v="3"/>
    <x v="7287"/>
    <x v="1"/>
    <x v="9"/>
    <x v="3"/>
    <x v="1"/>
    <x v="301"/>
    <x v="14"/>
    <x v="1"/>
    <x v="9"/>
    <d v="2024-11-06T00:00:00"/>
    <d v="2025-02-16T00:00:00"/>
    <x v="26"/>
    <x v="2"/>
  </r>
  <r>
    <x v="7288"/>
    <x v="38"/>
    <x v="6952"/>
    <x v="0"/>
    <x v="7288"/>
    <x v="2"/>
    <x v="11"/>
    <x v="2"/>
    <x v="1"/>
    <x v="28"/>
    <x v="14"/>
    <x v="1"/>
    <x v="7"/>
    <d v="2023-03-21T00:00:00"/>
    <d v="2023-09-04T00:00:00"/>
    <x v="29"/>
    <x v="0"/>
  </r>
  <r>
    <x v="7289"/>
    <x v="20"/>
    <x v="6953"/>
    <x v="8"/>
    <x v="7289"/>
    <x v="5"/>
    <x v="5"/>
    <x v="2"/>
    <x v="1"/>
    <x v="252"/>
    <x v="10"/>
    <x v="1"/>
    <x v="8"/>
    <d v="2024-07-16T00:00:00"/>
    <d v="2024-10-20T00:00:00"/>
    <x v="31"/>
    <x v="3"/>
  </r>
  <r>
    <x v="7290"/>
    <x v="18"/>
    <x v="6954"/>
    <x v="9"/>
    <x v="7290"/>
    <x v="0"/>
    <x v="11"/>
    <x v="3"/>
    <x v="0"/>
    <x v="5"/>
    <x v="19"/>
    <x v="1"/>
    <x v="11"/>
    <d v="2024-12-01T00:00:00"/>
    <d v="2025-01-02T00:00:00"/>
    <x v="18"/>
    <x v="3"/>
  </r>
  <r>
    <x v="7291"/>
    <x v="35"/>
    <x v="6955"/>
    <x v="2"/>
    <x v="7291"/>
    <x v="1"/>
    <x v="11"/>
    <x v="1"/>
    <x v="1"/>
    <x v="145"/>
    <x v="14"/>
    <x v="1"/>
    <x v="2"/>
    <d v="2024-04-14T00:00:00"/>
    <d v="2024-05-04T00:00:00"/>
    <x v="10"/>
    <x v="1"/>
  </r>
  <r>
    <x v="7292"/>
    <x v="5"/>
    <x v="6956"/>
    <x v="4"/>
    <x v="7292"/>
    <x v="1"/>
    <x v="9"/>
    <x v="3"/>
    <x v="1"/>
    <x v="291"/>
    <x v="19"/>
    <x v="0"/>
    <x v="11"/>
    <m/>
    <m/>
    <x v="28"/>
    <x v="3"/>
  </r>
  <r>
    <x v="7293"/>
    <x v="23"/>
    <x v="6957"/>
    <x v="9"/>
    <x v="7293"/>
    <x v="3"/>
    <x v="12"/>
    <x v="0"/>
    <x v="1"/>
    <x v="214"/>
    <x v="8"/>
    <x v="0"/>
    <x v="6"/>
    <m/>
    <m/>
    <x v="9"/>
    <x v="3"/>
  </r>
  <r>
    <x v="7294"/>
    <x v="1"/>
    <x v="6958"/>
    <x v="1"/>
    <x v="7294"/>
    <x v="3"/>
    <x v="5"/>
    <x v="0"/>
    <x v="0"/>
    <x v="227"/>
    <x v="3"/>
    <x v="0"/>
    <x v="0"/>
    <m/>
    <m/>
    <x v="15"/>
    <x v="0"/>
  </r>
  <r>
    <x v="7295"/>
    <x v="10"/>
    <x v="6959"/>
    <x v="2"/>
    <x v="7295"/>
    <x v="5"/>
    <x v="17"/>
    <x v="4"/>
    <x v="0"/>
    <x v="358"/>
    <x v="14"/>
    <x v="0"/>
    <x v="5"/>
    <m/>
    <m/>
    <x v="22"/>
    <x v="1"/>
  </r>
  <r>
    <x v="7296"/>
    <x v="31"/>
    <x v="6960"/>
    <x v="12"/>
    <x v="7296"/>
    <x v="3"/>
    <x v="13"/>
    <x v="1"/>
    <x v="0"/>
    <x v="284"/>
    <x v="3"/>
    <x v="1"/>
    <x v="11"/>
    <d v="2024-10-08T00:00:00"/>
    <d v="2025-02-07T00:00:00"/>
    <x v="35"/>
    <x v="3"/>
  </r>
  <r>
    <x v="7297"/>
    <x v="31"/>
    <x v="4793"/>
    <x v="12"/>
    <x v="7297"/>
    <x v="1"/>
    <x v="17"/>
    <x v="2"/>
    <x v="1"/>
    <x v="329"/>
    <x v="1"/>
    <x v="1"/>
    <x v="10"/>
    <d v="2024-03-05T00:00:00"/>
    <d v="2024-08-03T00:00:00"/>
    <x v="6"/>
    <x v="3"/>
  </r>
  <r>
    <x v="7298"/>
    <x v="31"/>
    <x v="6961"/>
    <x v="12"/>
    <x v="7298"/>
    <x v="3"/>
    <x v="14"/>
    <x v="4"/>
    <x v="0"/>
    <x v="58"/>
    <x v="0"/>
    <x v="0"/>
    <x v="11"/>
    <m/>
    <m/>
    <x v="11"/>
    <x v="3"/>
  </r>
  <r>
    <x v="7299"/>
    <x v="36"/>
    <x v="6962"/>
    <x v="6"/>
    <x v="7299"/>
    <x v="3"/>
    <x v="10"/>
    <x v="3"/>
    <x v="1"/>
    <x v="379"/>
    <x v="3"/>
    <x v="0"/>
    <x v="7"/>
    <m/>
    <m/>
    <x v="22"/>
    <x v="3"/>
  </r>
  <r>
    <x v="7300"/>
    <x v="8"/>
    <x v="6963"/>
    <x v="7"/>
    <x v="7300"/>
    <x v="0"/>
    <x v="13"/>
    <x v="0"/>
    <x v="1"/>
    <x v="46"/>
    <x v="1"/>
    <x v="0"/>
    <x v="2"/>
    <m/>
    <m/>
    <x v="0"/>
    <x v="3"/>
  </r>
  <r>
    <x v="7301"/>
    <x v="26"/>
    <x v="6964"/>
    <x v="7"/>
    <x v="7301"/>
    <x v="2"/>
    <x v="12"/>
    <x v="1"/>
    <x v="0"/>
    <x v="190"/>
    <x v="1"/>
    <x v="1"/>
    <x v="8"/>
    <d v="2024-01-18T00:00:00"/>
    <d v="2024-09-22T00:00:00"/>
    <x v="14"/>
    <x v="3"/>
  </r>
  <r>
    <x v="7302"/>
    <x v="38"/>
    <x v="6965"/>
    <x v="0"/>
    <x v="7302"/>
    <x v="5"/>
    <x v="13"/>
    <x v="2"/>
    <x v="0"/>
    <x v="178"/>
    <x v="9"/>
    <x v="1"/>
    <x v="4"/>
    <d v="2023-07-16T00:00:00"/>
    <d v="2023-12-27T00:00:00"/>
    <x v="19"/>
    <x v="0"/>
  </r>
  <r>
    <x v="7303"/>
    <x v="1"/>
    <x v="6966"/>
    <x v="1"/>
    <x v="7303"/>
    <x v="0"/>
    <x v="12"/>
    <x v="4"/>
    <x v="0"/>
    <x v="91"/>
    <x v="1"/>
    <x v="0"/>
    <x v="11"/>
    <m/>
    <m/>
    <x v="14"/>
    <x v="0"/>
  </r>
  <r>
    <x v="7304"/>
    <x v="25"/>
    <x v="6122"/>
    <x v="12"/>
    <x v="7304"/>
    <x v="5"/>
    <x v="13"/>
    <x v="0"/>
    <x v="1"/>
    <x v="369"/>
    <x v="12"/>
    <x v="1"/>
    <x v="5"/>
    <d v="2024-07-28T00:00:00"/>
    <d v="2024-11-15T00:00:00"/>
    <x v="23"/>
    <x v="3"/>
  </r>
  <r>
    <x v="7305"/>
    <x v="24"/>
    <x v="6967"/>
    <x v="3"/>
    <x v="7305"/>
    <x v="2"/>
    <x v="11"/>
    <x v="3"/>
    <x v="0"/>
    <x v="382"/>
    <x v="19"/>
    <x v="0"/>
    <x v="9"/>
    <m/>
    <m/>
    <x v="18"/>
    <x v="2"/>
  </r>
  <r>
    <x v="7306"/>
    <x v="19"/>
    <x v="6968"/>
    <x v="7"/>
    <x v="7306"/>
    <x v="3"/>
    <x v="15"/>
    <x v="3"/>
    <x v="0"/>
    <x v="301"/>
    <x v="5"/>
    <x v="1"/>
    <x v="4"/>
    <d v="2025-02-20T00:00:00"/>
    <d v="2025-02-21T00:00:00"/>
    <x v="11"/>
    <x v="3"/>
  </r>
  <r>
    <x v="7307"/>
    <x v="12"/>
    <x v="6969"/>
    <x v="9"/>
    <x v="7307"/>
    <x v="5"/>
    <x v="7"/>
    <x v="2"/>
    <x v="1"/>
    <x v="22"/>
    <x v="6"/>
    <x v="0"/>
    <x v="4"/>
    <m/>
    <m/>
    <x v="17"/>
    <x v="3"/>
  </r>
  <r>
    <x v="7308"/>
    <x v="38"/>
    <x v="6066"/>
    <x v="0"/>
    <x v="7308"/>
    <x v="5"/>
    <x v="9"/>
    <x v="3"/>
    <x v="1"/>
    <x v="417"/>
    <x v="4"/>
    <x v="0"/>
    <x v="7"/>
    <m/>
    <m/>
    <x v="23"/>
    <x v="0"/>
  </r>
  <r>
    <x v="7309"/>
    <x v="9"/>
    <x v="6970"/>
    <x v="8"/>
    <x v="7309"/>
    <x v="4"/>
    <x v="10"/>
    <x v="1"/>
    <x v="0"/>
    <x v="338"/>
    <x v="16"/>
    <x v="1"/>
    <x v="5"/>
    <d v="2024-02-21T00:00:00"/>
    <d v="2024-07-22T00:00:00"/>
    <x v="10"/>
    <x v="3"/>
  </r>
  <r>
    <x v="7310"/>
    <x v="7"/>
    <x v="6971"/>
    <x v="6"/>
    <x v="7310"/>
    <x v="3"/>
    <x v="4"/>
    <x v="3"/>
    <x v="0"/>
    <x v="383"/>
    <x v="14"/>
    <x v="1"/>
    <x v="5"/>
    <d v="2023-04-04T00:00:00"/>
    <d v="2024-05-25T00:00:00"/>
    <x v="2"/>
    <x v="3"/>
  </r>
  <r>
    <x v="7311"/>
    <x v="21"/>
    <x v="6972"/>
    <x v="10"/>
    <x v="7311"/>
    <x v="4"/>
    <x v="7"/>
    <x v="3"/>
    <x v="0"/>
    <x v="302"/>
    <x v="19"/>
    <x v="1"/>
    <x v="6"/>
    <d v="2023-04-24T00:00:00"/>
    <d v="2023-08-07T00:00:00"/>
    <x v="26"/>
    <x v="3"/>
  </r>
  <r>
    <x v="7312"/>
    <x v="37"/>
    <x v="6973"/>
    <x v="5"/>
    <x v="7312"/>
    <x v="3"/>
    <x v="10"/>
    <x v="3"/>
    <x v="1"/>
    <x v="257"/>
    <x v="0"/>
    <x v="0"/>
    <x v="1"/>
    <m/>
    <m/>
    <x v="24"/>
    <x v="3"/>
  </r>
  <r>
    <x v="7313"/>
    <x v="35"/>
    <x v="6974"/>
    <x v="2"/>
    <x v="7313"/>
    <x v="5"/>
    <x v="10"/>
    <x v="4"/>
    <x v="0"/>
    <x v="334"/>
    <x v="10"/>
    <x v="1"/>
    <x v="3"/>
    <d v="2023-11-04T00:00:00"/>
    <d v="2025-01-27T00:00:00"/>
    <x v="0"/>
    <x v="1"/>
  </r>
  <r>
    <x v="7314"/>
    <x v="1"/>
    <x v="4499"/>
    <x v="1"/>
    <x v="7314"/>
    <x v="3"/>
    <x v="10"/>
    <x v="1"/>
    <x v="1"/>
    <x v="301"/>
    <x v="6"/>
    <x v="1"/>
    <x v="10"/>
    <d v="2023-12-01T00:00:00"/>
    <d v="2025-02-24T00:00:00"/>
    <x v="30"/>
    <x v="0"/>
  </r>
  <r>
    <x v="7315"/>
    <x v="11"/>
    <x v="6975"/>
    <x v="8"/>
    <x v="7315"/>
    <x v="0"/>
    <x v="5"/>
    <x v="1"/>
    <x v="1"/>
    <x v="50"/>
    <x v="1"/>
    <x v="1"/>
    <x v="9"/>
    <d v="2023-10-12T00:00:00"/>
    <d v="2024-08-03T00:00:00"/>
    <x v="31"/>
    <x v="3"/>
  </r>
  <r>
    <x v="7316"/>
    <x v="32"/>
    <x v="6976"/>
    <x v="11"/>
    <x v="7316"/>
    <x v="1"/>
    <x v="19"/>
    <x v="3"/>
    <x v="1"/>
    <x v="341"/>
    <x v="19"/>
    <x v="0"/>
    <x v="1"/>
    <m/>
    <m/>
    <x v="33"/>
    <x v="2"/>
  </r>
  <r>
    <x v="7317"/>
    <x v="11"/>
    <x v="6977"/>
    <x v="8"/>
    <x v="7317"/>
    <x v="1"/>
    <x v="8"/>
    <x v="1"/>
    <x v="0"/>
    <x v="146"/>
    <x v="19"/>
    <x v="1"/>
    <x v="7"/>
    <d v="2024-03-10T00:00:00"/>
    <d v="2025-01-06T00:00:00"/>
    <x v="12"/>
    <x v="3"/>
  </r>
  <r>
    <x v="7318"/>
    <x v="37"/>
    <x v="6978"/>
    <x v="5"/>
    <x v="7318"/>
    <x v="2"/>
    <x v="7"/>
    <x v="4"/>
    <x v="1"/>
    <x v="283"/>
    <x v="16"/>
    <x v="0"/>
    <x v="2"/>
    <m/>
    <m/>
    <x v="24"/>
    <x v="3"/>
  </r>
  <r>
    <x v="7319"/>
    <x v="21"/>
    <x v="6979"/>
    <x v="10"/>
    <x v="7319"/>
    <x v="0"/>
    <x v="11"/>
    <x v="1"/>
    <x v="0"/>
    <x v="48"/>
    <x v="5"/>
    <x v="0"/>
    <x v="9"/>
    <m/>
    <m/>
    <x v="2"/>
    <x v="3"/>
  </r>
  <r>
    <x v="7320"/>
    <x v="32"/>
    <x v="6980"/>
    <x v="11"/>
    <x v="7320"/>
    <x v="5"/>
    <x v="17"/>
    <x v="3"/>
    <x v="0"/>
    <x v="224"/>
    <x v="2"/>
    <x v="0"/>
    <x v="3"/>
    <m/>
    <m/>
    <x v="25"/>
    <x v="2"/>
  </r>
  <r>
    <x v="7321"/>
    <x v="25"/>
    <x v="6981"/>
    <x v="12"/>
    <x v="7321"/>
    <x v="0"/>
    <x v="2"/>
    <x v="1"/>
    <x v="1"/>
    <x v="320"/>
    <x v="9"/>
    <x v="0"/>
    <x v="4"/>
    <m/>
    <m/>
    <x v="1"/>
    <x v="3"/>
  </r>
  <r>
    <x v="7322"/>
    <x v="15"/>
    <x v="6982"/>
    <x v="1"/>
    <x v="7322"/>
    <x v="0"/>
    <x v="1"/>
    <x v="1"/>
    <x v="0"/>
    <x v="244"/>
    <x v="19"/>
    <x v="0"/>
    <x v="6"/>
    <m/>
    <m/>
    <x v="11"/>
    <x v="0"/>
  </r>
  <r>
    <x v="7323"/>
    <x v="29"/>
    <x v="4399"/>
    <x v="4"/>
    <x v="7323"/>
    <x v="0"/>
    <x v="9"/>
    <x v="0"/>
    <x v="0"/>
    <x v="73"/>
    <x v="2"/>
    <x v="1"/>
    <x v="1"/>
    <d v="2023-07-23T00:00:00"/>
    <d v="2023-11-06T00:00:00"/>
    <x v="22"/>
    <x v="3"/>
  </r>
  <r>
    <x v="7324"/>
    <x v="19"/>
    <x v="6983"/>
    <x v="7"/>
    <x v="7324"/>
    <x v="3"/>
    <x v="2"/>
    <x v="3"/>
    <x v="1"/>
    <x v="332"/>
    <x v="2"/>
    <x v="0"/>
    <x v="0"/>
    <m/>
    <m/>
    <x v="12"/>
    <x v="3"/>
  </r>
  <r>
    <x v="7325"/>
    <x v="36"/>
    <x v="6984"/>
    <x v="6"/>
    <x v="7325"/>
    <x v="4"/>
    <x v="5"/>
    <x v="4"/>
    <x v="0"/>
    <x v="283"/>
    <x v="2"/>
    <x v="1"/>
    <x v="9"/>
    <d v="2024-08-26T00:00:00"/>
    <d v="2024-12-25T00:00:00"/>
    <x v="26"/>
    <x v="3"/>
  </r>
  <r>
    <x v="7326"/>
    <x v="10"/>
    <x v="6985"/>
    <x v="2"/>
    <x v="7326"/>
    <x v="3"/>
    <x v="7"/>
    <x v="1"/>
    <x v="0"/>
    <x v="350"/>
    <x v="19"/>
    <x v="1"/>
    <x v="8"/>
    <d v="2024-06-17T00:00:00"/>
    <d v="2024-10-23T00:00:00"/>
    <x v="16"/>
    <x v="1"/>
  </r>
  <r>
    <x v="7327"/>
    <x v="11"/>
    <x v="6986"/>
    <x v="8"/>
    <x v="7327"/>
    <x v="4"/>
    <x v="12"/>
    <x v="4"/>
    <x v="0"/>
    <x v="194"/>
    <x v="5"/>
    <x v="1"/>
    <x v="7"/>
    <d v="2024-03-26T00:00:00"/>
    <d v="2025-02-15T00:00:00"/>
    <x v="33"/>
    <x v="3"/>
  </r>
  <r>
    <x v="7328"/>
    <x v="36"/>
    <x v="6987"/>
    <x v="6"/>
    <x v="7328"/>
    <x v="5"/>
    <x v="14"/>
    <x v="3"/>
    <x v="1"/>
    <x v="305"/>
    <x v="11"/>
    <x v="1"/>
    <x v="6"/>
    <d v="2024-05-24T00:00:00"/>
    <d v="2024-07-23T00:00:00"/>
    <x v="6"/>
    <x v="3"/>
  </r>
  <r>
    <x v="7329"/>
    <x v="13"/>
    <x v="6988"/>
    <x v="10"/>
    <x v="7329"/>
    <x v="5"/>
    <x v="12"/>
    <x v="2"/>
    <x v="1"/>
    <x v="45"/>
    <x v="18"/>
    <x v="0"/>
    <x v="4"/>
    <m/>
    <m/>
    <x v="2"/>
    <x v="3"/>
  </r>
  <r>
    <x v="7330"/>
    <x v="15"/>
    <x v="6989"/>
    <x v="1"/>
    <x v="7330"/>
    <x v="1"/>
    <x v="18"/>
    <x v="4"/>
    <x v="0"/>
    <x v="58"/>
    <x v="3"/>
    <x v="1"/>
    <x v="0"/>
    <d v="2023-06-05T00:00:00"/>
    <d v="2024-07-16T00:00:00"/>
    <x v="6"/>
    <x v="0"/>
  </r>
  <r>
    <x v="7331"/>
    <x v="14"/>
    <x v="3487"/>
    <x v="11"/>
    <x v="7331"/>
    <x v="3"/>
    <x v="19"/>
    <x v="4"/>
    <x v="0"/>
    <x v="405"/>
    <x v="4"/>
    <x v="0"/>
    <x v="4"/>
    <m/>
    <m/>
    <x v="0"/>
    <x v="2"/>
  </r>
  <r>
    <x v="7332"/>
    <x v="33"/>
    <x v="6990"/>
    <x v="0"/>
    <x v="7332"/>
    <x v="4"/>
    <x v="18"/>
    <x v="2"/>
    <x v="1"/>
    <x v="74"/>
    <x v="6"/>
    <x v="1"/>
    <x v="6"/>
    <d v="2023-03-14T00:00:00"/>
    <d v="2023-05-22T00:00:00"/>
    <x v="9"/>
    <x v="0"/>
  </r>
  <r>
    <x v="7333"/>
    <x v="27"/>
    <x v="6991"/>
    <x v="3"/>
    <x v="7333"/>
    <x v="3"/>
    <x v="8"/>
    <x v="3"/>
    <x v="0"/>
    <x v="415"/>
    <x v="19"/>
    <x v="0"/>
    <x v="1"/>
    <m/>
    <m/>
    <x v="5"/>
    <x v="2"/>
  </r>
  <r>
    <x v="7334"/>
    <x v="35"/>
    <x v="6992"/>
    <x v="2"/>
    <x v="7334"/>
    <x v="3"/>
    <x v="19"/>
    <x v="3"/>
    <x v="1"/>
    <x v="16"/>
    <x v="17"/>
    <x v="0"/>
    <x v="1"/>
    <m/>
    <m/>
    <x v="11"/>
    <x v="1"/>
  </r>
  <r>
    <x v="7335"/>
    <x v="22"/>
    <x v="6993"/>
    <x v="11"/>
    <x v="7335"/>
    <x v="4"/>
    <x v="11"/>
    <x v="2"/>
    <x v="0"/>
    <x v="268"/>
    <x v="10"/>
    <x v="0"/>
    <x v="7"/>
    <m/>
    <m/>
    <x v="2"/>
    <x v="2"/>
  </r>
  <r>
    <x v="7336"/>
    <x v="4"/>
    <x v="6994"/>
    <x v="1"/>
    <x v="7336"/>
    <x v="5"/>
    <x v="8"/>
    <x v="1"/>
    <x v="1"/>
    <x v="383"/>
    <x v="13"/>
    <x v="0"/>
    <x v="5"/>
    <m/>
    <m/>
    <x v="27"/>
    <x v="0"/>
  </r>
  <r>
    <x v="7337"/>
    <x v="8"/>
    <x v="6995"/>
    <x v="7"/>
    <x v="7337"/>
    <x v="3"/>
    <x v="5"/>
    <x v="2"/>
    <x v="0"/>
    <x v="83"/>
    <x v="15"/>
    <x v="0"/>
    <x v="5"/>
    <m/>
    <m/>
    <x v="12"/>
    <x v="3"/>
  </r>
  <r>
    <x v="7338"/>
    <x v="8"/>
    <x v="6996"/>
    <x v="7"/>
    <x v="7338"/>
    <x v="5"/>
    <x v="3"/>
    <x v="1"/>
    <x v="1"/>
    <x v="249"/>
    <x v="5"/>
    <x v="1"/>
    <x v="4"/>
    <d v="2024-05-01T00:00:00"/>
    <d v="2025-01-30T00:00:00"/>
    <x v="0"/>
    <x v="3"/>
  </r>
  <r>
    <x v="7339"/>
    <x v="29"/>
    <x v="6997"/>
    <x v="4"/>
    <x v="7339"/>
    <x v="3"/>
    <x v="18"/>
    <x v="2"/>
    <x v="0"/>
    <x v="367"/>
    <x v="6"/>
    <x v="1"/>
    <x v="3"/>
    <d v="2024-10-09T00:00:00"/>
    <d v="2024-10-14T00:00:00"/>
    <x v="12"/>
    <x v="3"/>
  </r>
  <r>
    <x v="7340"/>
    <x v="27"/>
    <x v="6998"/>
    <x v="3"/>
    <x v="7340"/>
    <x v="5"/>
    <x v="6"/>
    <x v="0"/>
    <x v="0"/>
    <x v="123"/>
    <x v="10"/>
    <x v="0"/>
    <x v="5"/>
    <m/>
    <m/>
    <x v="4"/>
    <x v="2"/>
  </r>
  <r>
    <x v="7341"/>
    <x v="33"/>
    <x v="6999"/>
    <x v="0"/>
    <x v="7341"/>
    <x v="4"/>
    <x v="16"/>
    <x v="3"/>
    <x v="1"/>
    <x v="419"/>
    <x v="16"/>
    <x v="1"/>
    <x v="6"/>
    <d v="2024-07-01T00:00:00"/>
    <d v="2024-10-08T00:00:00"/>
    <x v="18"/>
    <x v="0"/>
  </r>
  <r>
    <x v="7342"/>
    <x v="30"/>
    <x v="7000"/>
    <x v="12"/>
    <x v="7342"/>
    <x v="3"/>
    <x v="1"/>
    <x v="1"/>
    <x v="1"/>
    <x v="374"/>
    <x v="13"/>
    <x v="1"/>
    <x v="0"/>
    <d v="2024-06-04T00:00:00"/>
    <d v="2024-08-26T00:00:00"/>
    <x v="35"/>
    <x v="3"/>
  </r>
  <r>
    <x v="7343"/>
    <x v="8"/>
    <x v="7001"/>
    <x v="7"/>
    <x v="7343"/>
    <x v="0"/>
    <x v="9"/>
    <x v="4"/>
    <x v="1"/>
    <x v="5"/>
    <x v="9"/>
    <x v="0"/>
    <x v="3"/>
    <m/>
    <m/>
    <x v="32"/>
    <x v="3"/>
  </r>
  <r>
    <x v="7344"/>
    <x v="8"/>
    <x v="7002"/>
    <x v="7"/>
    <x v="7344"/>
    <x v="4"/>
    <x v="4"/>
    <x v="4"/>
    <x v="0"/>
    <x v="71"/>
    <x v="6"/>
    <x v="1"/>
    <x v="6"/>
    <d v="2023-10-09T00:00:00"/>
    <d v="2025-02-13T00:00:00"/>
    <x v="5"/>
    <x v="3"/>
  </r>
  <r>
    <x v="7345"/>
    <x v="3"/>
    <x v="7003"/>
    <x v="3"/>
    <x v="7345"/>
    <x v="2"/>
    <x v="18"/>
    <x v="1"/>
    <x v="0"/>
    <x v="280"/>
    <x v="3"/>
    <x v="1"/>
    <x v="6"/>
    <d v="2023-05-24T00:00:00"/>
    <d v="2025-01-22T00:00:00"/>
    <x v="27"/>
    <x v="2"/>
  </r>
  <r>
    <x v="7346"/>
    <x v="3"/>
    <x v="7004"/>
    <x v="3"/>
    <x v="7346"/>
    <x v="5"/>
    <x v="13"/>
    <x v="0"/>
    <x v="1"/>
    <x v="272"/>
    <x v="4"/>
    <x v="0"/>
    <x v="4"/>
    <m/>
    <m/>
    <x v="20"/>
    <x v="2"/>
  </r>
  <r>
    <x v="7347"/>
    <x v="22"/>
    <x v="7005"/>
    <x v="11"/>
    <x v="7347"/>
    <x v="2"/>
    <x v="17"/>
    <x v="3"/>
    <x v="0"/>
    <x v="231"/>
    <x v="1"/>
    <x v="1"/>
    <x v="9"/>
    <d v="2023-07-29T00:00:00"/>
    <d v="2024-09-08T00:00:00"/>
    <x v="12"/>
    <x v="2"/>
  </r>
  <r>
    <x v="7348"/>
    <x v="8"/>
    <x v="7006"/>
    <x v="7"/>
    <x v="7348"/>
    <x v="4"/>
    <x v="6"/>
    <x v="3"/>
    <x v="0"/>
    <x v="297"/>
    <x v="15"/>
    <x v="0"/>
    <x v="0"/>
    <m/>
    <m/>
    <x v="19"/>
    <x v="3"/>
  </r>
  <r>
    <x v="7349"/>
    <x v="13"/>
    <x v="7007"/>
    <x v="10"/>
    <x v="7349"/>
    <x v="2"/>
    <x v="17"/>
    <x v="4"/>
    <x v="1"/>
    <x v="162"/>
    <x v="6"/>
    <x v="1"/>
    <x v="5"/>
    <d v="2024-04-09T00:00:00"/>
    <d v="2024-11-18T00:00:00"/>
    <x v="17"/>
    <x v="3"/>
  </r>
  <r>
    <x v="7350"/>
    <x v="2"/>
    <x v="7008"/>
    <x v="2"/>
    <x v="7350"/>
    <x v="3"/>
    <x v="14"/>
    <x v="3"/>
    <x v="0"/>
    <x v="274"/>
    <x v="4"/>
    <x v="1"/>
    <x v="6"/>
    <d v="2024-06-16T00:00:00"/>
    <d v="2024-09-24T00:00:00"/>
    <x v="4"/>
    <x v="1"/>
  </r>
  <r>
    <x v="7351"/>
    <x v="9"/>
    <x v="7009"/>
    <x v="8"/>
    <x v="7351"/>
    <x v="2"/>
    <x v="0"/>
    <x v="2"/>
    <x v="1"/>
    <x v="196"/>
    <x v="7"/>
    <x v="0"/>
    <x v="8"/>
    <m/>
    <m/>
    <x v="34"/>
    <x v="3"/>
  </r>
  <r>
    <x v="7352"/>
    <x v="32"/>
    <x v="7010"/>
    <x v="11"/>
    <x v="7352"/>
    <x v="5"/>
    <x v="15"/>
    <x v="1"/>
    <x v="0"/>
    <x v="79"/>
    <x v="5"/>
    <x v="1"/>
    <x v="0"/>
    <d v="2024-09-06T00:00:00"/>
    <d v="2024-12-28T00:00:00"/>
    <x v="0"/>
    <x v="2"/>
  </r>
  <r>
    <x v="7353"/>
    <x v="4"/>
    <x v="7011"/>
    <x v="1"/>
    <x v="7353"/>
    <x v="4"/>
    <x v="4"/>
    <x v="3"/>
    <x v="0"/>
    <x v="207"/>
    <x v="9"/>
    <x v="1"/>
    <x v="10"/>
    <d v="2024-08-07T00:00:00"/>
    <d v="2024-11-22T00:00:00"/>
    <x v="1"/>
    <x v="0"/>
  </r>
  <r>
    <x v="7354"/>
    <x v="7"/>
    <x v="7012"/>
    <x v="6"/>
    <x v="7354"/>
    <x v="0"/>
    <x v="11"/>
    <x v="4"/>
    <x v="0"/>
    <x v="74"/>
    <x v="15"/>
    <x v="1"/>
    <x v="3"/>
    <d v="2024-06-10T00:00:00"/>
    <d v="2024-10-30T00:00:00"/>
    <x v="4"/>
    <x v="3"/>
  </r>
  <r>
    <x v="7355"/>
    <x v="18"/>
    <x v="7013"/>
    <x v="9"/>
    <x v="7355"/>
    <x v="0"/>
    <x v="10"/>
    <x v="3"/>
    <x v="0"/>
    <x v="128"/>
    <x v="9"/>
    <x v="1"/>
    <x v="11"/>
    <d v="2024-03-04T00:00:00"/>
    <d v="2024-11-29T00:00:00"/>
    <x v="18"/>
    <x v="3"/>
  </r>
  <r>
    <x v="7356"/>
    <x v="29"/>
    <x v="7014"/>
    <x v="4"/>
    <x v="7356"/>
    <x v="2"/>
    <x v="0"/>
    <x v="3"/>
    <x v="1"/>
    <x v="107"/>
    <x v="18"/>
    <x v="0"/>
    <x v="6"/>
    <m/>
    <m/>
    <x v="15"/>
    <x v="3"/>
  </r>
  <r>
    <x v="7357"/>
    <x v="33"/>
    <x v="7015"/>
    <x v="0"/>
    <x v="7357"/>
    <x v="1"/>
    <x v="2"/>
    <x v="0"/>
    <x v="1"/>
    <x v="308"/>
    <x v="14"/>
    <x v="0"/>
    <x v="4"/>
    <m/>
    <m/>
    <x v="3"/>
    <x v="0"/>
  </r>
  <r>
    <x v="7358"/>
    <x v="19"/>
    <x v="7016"/>
    <x v="7"/>
    <x v="7358"/>
    <x v="3"/>
    <x v="9"/>
    <x v="2"/>
    <x v="0"/>
    <x v="304"/>
    <x v="7"/>
    <x v="1"/>
    <x v="8"/>
    <d v="2024-02-10T00:00:00"/>
    <d v="2024-09-09T00:00:00"/>
    <x v="14"/>
    <x v="3"/>
  </r>
  <r>
    <x v="7359"/>
    <x v="32"/>
    <x v="4916"/>
    <x v="11"/>
    <x v="7359"/>
    <x v="3"/>
    <x v="6"/>
    <x v="4"/>
    <x v="0"/>
    <x v="172"/>
    <x v="2"/>
    <x v="0"/>
    <x v="6"/>
    <m/>
    <m/>
    <x v="35"/>
    <x v="2"/>
  </r>
  <r>
    <x v="7360"/>
    <x v="24"/>
    <x v="7017"/>
    <x v="3"/>
    <x v="7360"/>
    <x v="2"/>
    <x v="17"/>
    <x v="0"/>
    <x v="1"/>
    <x v="253"/>
    <x v="5"/>
    <x v="0"/>
    <x v="0"/>
    <m/>
    <m/>
    <x v="24"/>
    <x v="2"/>
  </r>
  <r>
    <x v="7361"/>
    <x v="2"/>
    <x v="7018"/>
    <x v="2"/>
    <x v="7361"/>
    <x v="4"/>
    <x v="19"/>
    <x v="4"/>
    <x v="1"/>
    <x v="51"/>
    <x v="16"/>
    <x v="1"/>
    <x v="7"/>
    <d v="2023-03-11T00:00:00"/>
    <d v="2024-10-04T00:00:00"/>
    <x v="4"/>
    <x v="1"/>
  </r>
  <r>
    <x v="7362"/>
    <x v="13"/>
    <x v="7019"/>
    <x v="10"/>
    <x v="7362"/>
    <x v="4"/>
    <x v="5"/>
    <x v="4"/>
    <x v="0"/>
    <x v="146"/>
    <x v="12"/>
    <x v="0"/>
    <x v="7"/>
    <m/>
    <m/>
    <x v="28"/>
    <x v="3"/>
  </r>
  <r>
    <x v="7363"/>
    <x v="37"/>
    <x v="7020"/>
    <x v="5"/>
    <x v="7363"/>
    <x v="3"/>
    <x v="3"/>
    <x v="3"/>
    <x v="0"/>
    <x v="144"/>
    <x v="8"/>
    <x v="0"/>
    <x v="6"/>
    <m/>
    <m/>
    <x v="19"/>
    <x v="3"/>
  </r>
  <r>
    <x v="7364"/>
    <x v="7"/>
    <x v="7021"/>
    <x v="6"/>
    <x v="7364"/>
    <x v="0"/>
    <x v="14"/>
    <x v="1"/>
    <x v="1"/>
    <x v="382"/>
    <x v="18"/>
    <x v="1"/>
    <x v="11"/>
    <d v="2023-10-18T00:00:00"/>
    <d v="2024-09-02T00:00:00"/>
    <x v="0"/>
    <x v="3"/>
  </r>
  <r>
    <x v="7365"/>
    <x v="4"/>
    <x v="7022"/>
    <x v="1"/>
    <x v="7365"/>
    <x v="3"/>
    <x v="18"/>
    <x v="1"/>
    <x v="1"/>
    <x v="52"/>
    <x v="6"/>
    <x v="1"/>
    <x v="8"/>
    <d v="2024-04-10T00:00:00"/>
    <d v="2024-06-29T00:00:00"/>
    <x v="4"/>
    <x v="0"/>
  </r>
  <r>
    <x v="7366"/>
    <x v="5"/>
    <x v="7023"/>
    <x v="4"/>
    <x v="7366"/>
    <x v="4"/>
    <x v="4"/>
    <x v="4"/>
    <x v="0"/>
    <x v="109"/>
    <x v="17"/>
    <x v="0"/>
    <x v="4"/>
    <m/>
    <m/>
    <x v="36"/>
    <x v="3"/>
  </r>
  <r>
    <x v="7367"/>
    <x v="38"/>
    <x v="7024"/>
    <x v="0"/>
    <x v="7367"/>
    <x v="3"/>
    <x v="1"/>
    <x v="3"/>
    <x v="0"/>
    <x v="317"/>
    <x v="13"/>
    <x v="0"/>
    <x v="10"/>
    <m/>
    <m/>
    <x v="36"/>
    <x v="0"/>
  </r>
  <r>
    <x v="7368"/>
    <x v="17"/>
    <x v="7025"/>
    <x v="6"/>
    <x v="7368"/>
    <x v="3"/>
    <x v="2"/>
    <x v="2"/>
    <x v="0"/>
    <x v="344"/>
    <x v="14"/>
    <x v="0"/>
    <x v="6"/>
    <m/>
    <m/>
    <x v="14"/>
    <x v="3"/>
  </r>
  <r>
    <x v="7369"/>
    <x v="2"/>
    <x v="7026"/>
    <x v="2"/>
    <x v="7369"/>
    <x v="5"/>
    <x v="12"/>
    <x v="4"/>
    <x v="1"/>
    <x v="332"/>
    <x v="17"/>
    <x v="0"/>
    <x v="10"/>
    <m/>
    <m/>
    <x v="11"/>
    <x v="1"/>
  </r>
  <r>
    <x v="7370"/>
    <x v="17"/>
    <x v="7027"/>
    <x v="6"/>
    <x v="7370"/>
    <x v="5"/>
    <x v="1"/>
    <x v="4"/>
    <x v="0"/>
    <x v="237"/>
    <x v="7"/>
    <x v="0"/>
    <x v="8"/>
    <m/>
    <m/>
    <x v="0"/>
    <x v="3"/>
  </r>
  <r>
    <x v="7371"/>
    <x v="37"/>
    <x v="7028"/>
    <x v="5"/>
    <x v="7371"/>
    <x v="5"/>
    <x v="9"/>
    <x v="4"/>
    <x v="0"/>
    <x v="329"/>
    <x v="5"/>
    <x v="0"/>
    <x v="6"/>
    <m/>
    <m/>
    <x v="7"/>
    <x v="3"/>
  </r>
  <r>
    <x v="7372"/>
    <x v="19"/>
    <x v="7029"/>
    <x v="7"/>
    <x v="7372"/>
    <x v="2"/>
    <x v="10"/>
    <x v="2"/>
    <x v="0"/>
    <x v="413"/>
    <x v="8"/>
    <x v="1"/>
    <x v="2"/>
    <d v="2023-04-11T00:00:00"/>
    <d v="2023-08-21T00:00:00"/>
    <x v="18"/>
    <x v="3"/>
  </r>
  <r>
    <x v="7373"/>
    <x v="7"/>
    <x v="7030"/>
    <x v="6"/>
    <x v="7373"/>
    <x v="2"/>
    <x v="12"/>
    <x v="2"/>
    <x v="0"/>
    <x v="133"/>
    <x v="13"/>
    <x v="0"/>
    <x v="3"/>
    <m/>
    <m/>
    <x v="32"/>
    <x v="3"/>
  </r>
  <r>
    <x v="7374"/>
    <x v="4"/>
    <x v="7031"/>
    <x v="1"/>
    <x v="7374"/>
    <x v="0"/>
    <x v="2"/>
    <x v="4"/>
    <x v="0"/>
    <x v="333"/>
    <x v="14"/>
    <x v="1"/>
    <x v="7"/>
    <d v="2023-11-15T00:00:00"/>
    <d v="2024-02-20T00:00:00"/>
    <x v="1"/>
    <x v="0"/>
  </r>
  <r>
    <x v="7375"/>
    <x v="4"/>
    <x v="1802"/>
    <x v="1"/>
    <x v="7375"/>
    <x v="1"/>
    <x v="4"/>
    <x v="1"/>
    <x v="0"/>
    <x v="11"/>
    <x v="13"/>
    <x v="0"/>
    <x v="9"/>
    <m/>
    <m/>
    <x v="2"/>
    <x v="0"/>
  </r>
  <r>
    <x v="7376"/>
    <x v="23"/>
    <x v="7032"/>
    <x v="9"/>
    <x v="7376"/>
    <x v="4"/>
    <x v="10"/>
    <x v="2"/>
    <x v="0"/>
    <x v="90"/>
    <x v="2"/>
    <x v="0"/>
    <x v="6"/>
    <m/>
    <m/>
    <x v="31"/>
    <x v="3"/>
  </r>
  <r>
    <x v="7377"/>
    <x v="26"/>
    <x v="7033"/>
    <x v="7"/>
    <x v="7377"/>
    <x v="5"/>
    <x v="2"/>
    <x v="0"/>
    <x v="0"/>
    <x v="56"/>
    <x v="4"/>
    <x v="0"/>
    <x v="7"/>
    <m/>
    <m/>
    <x v="28"/>
    <x v="3"/>
  </r>
  <r>
    <x v="7378"/>
    <x v="34"/>
    <x v="7034"/>
    <x v="5"/>
    <x v="7378"/>
    <x v="0"/>
    <x v="8"/>
    <x v="2"/>
    <x v="1"/>
    <x v="344"/>
    <x v="15"/>
    <x v="1"/>
    <x v="3"/>
    <d v="2024-11-22T00:00:00"/>
    <d v="2024-12-14T00:00:00"/>
    <x v="9"/>
    <x v="3"/>
  </r>
  <r>
    <x v="7379"/>
    <x v="10"/>
    <x v="7035"/>
    <x v="2"/>
    <x v="7379"/>
    <x v="5"/>
    <x v="9"/>
    <x v="0"/>
    <x v="0"/>
    <x v="140"/>
    <x v="2"/>
    <x v="1"/>
    <x v="5"/>
    <d v="2024-01-09T00:00:00"/>
    <d v="2024-07-18T00:00:00"/>
    <x v="8"/>
    <x v="1"/>
  </r>
  <r>
    <x v="7380"/>
    <x v="38"/>
    <x v="7036"/>
    <x v="0"/>
    <x v="7380"/>
    <x v="2"/>
    <x v="2"/>
    <x v="4"/>
    <x v="0"/>
    <x v="320"/>
    <x v="18"/>
    <x v="0"/>
    <x v="9"/>
    <m/>
    <m/>
    <x v="7"/>
    <x v="0"/>
  </r>
  <r>
    <x v="7381"/>
    <x v="10"/>
    <x v="7037"/>
    <x v="2"/>
    <x v="7381"/>
    <x v="0"/>
    <x v="3"/>
    <x v="4"/>
    <x v="0"/>
    <x v="232"/>
    <x v="9"/>
    <x v="1"/>
    <x v="3"/>
    <d v="2024-02-26T00:00:00"/>
    <d v="2024-07-24T00:00:00"/>
    <x v="20"/>
    <x v="1"/>
  </r>
  <r>
    <x v="7382"/>
    <x v="27"/>
    <x v="7038"/>
    <x v="3"/>
    <x v="7382"/>
    <x v="1"/>
    <x v="15"/>
    <x v="3"/>
    <x v="0"/>
    <x v="179"/>
    <x v="19"/>
    <x v="1"/>
    <x v="1"/>
    <d v="2023-04-30T00:00:00"/>
    <d v="2024-03-23T00:00:00"/>
    <x v="15"/>
    <x v="2"/>
  </r>
  <r>
    <x v="7383"/>
    <x v="5"/>
    <x v="7039"/>
    <x v="4"/>
    <x v="7383"/>
    <x v="3"/>
    <x v="0"/>
    <x v="1"/>
    <x v="1"/>
    <x v="113"/>
    <x v="5"/>
    <x v="0"/>
    <x v="2"/>
    <m/>
    <m/>
    <x v="25"/>
    <x v="3"/>
  </r>
  <r>
    <x v="7384"/>
    <x v="22"/>
    <x v="7040"/>
    <x v="11"/>
    <x v="7384"/>
    <x v="3"/>
    <x v="5"/>
    <x v="3"/>
    <x v="0"/>
    <x v="385"/>
    <x v="10"/>
    <x v="1"/>
    <x v="0"/>
    <d v="2024-09-05T00:00:00"/>
    <d v="2024-11-27T00:00:00"/>
    <x v="35"/>
    <x v="2"/>
  </r>
  <r>
    <x v="7385"/>
    <x v="31"/>
    <x v="7041"/>
    <x v="12"/>
    <x v="7385"/>
    <x v="2"/>
    <x v="8"/>
    <x v="3"/>
    <x v="1"/>
    <x v="132"/>
    <x v="15"/>
    <x v="0"/>
    <x v="7"/>
    <m/>
    <m/>
    <x v="31"/>
    <x v="3"/>
  </r>
  <r>
    <x v="7386"/>
    <x v="4"/>
    <x v="7042"/>
    <x v="1"/>
    <x v="7386"/>
    <x v="5"/>
    <x v="17"/>
    <x v="3"/>
    <x v="0"/>
    <x v="344"/>
    <x v="1"/>
    <x v="0"/>
    <x v="4"/>
    <m/>
    <m/>
    <x v="13"/>
    <x v="0"/>
  </r>
  <r>
    <x v="7387"/>
    <x v="29"/>
    <x v="7043"/>
    <x v="4"/>
    <x v="7387"/>
    <x v="5"/>
    <x v="1"/>
    <x v="0"/>
    <x v="1"/>
    <x v="36"/>
    <x v="4"/>
    <x v="0"/>
    <x v="0"/>
    <m/>
    <m/>
    <x v="9"/>
    <x v="3"/>
  </r>
  <r>
    <x v="7388"/>
    <x v="13"/>
    <x v="7044"/>
    <x v="10"/>
    <x v="7388"/>
    <x v="0"/>
    <x v="13"/>
    <x v="3"/>
    <x v="1"/>
    <x v="211"/>
    <x v="2"/>
    <x v="0"/>
    <x v="11"/>
    <m/>
    <m/>
    <x v="20"/>
    <x v="3"/>
  </r>
  <r>
    <x v="7389"/>
    <x v="29"/>
    <x v="7045"/>
    <x v="4"/>
    <x v="7389"/>
    <x v="1"/>
    <x v="4"/>
    <x v="3"/>
    <x v="0"/>
    <x v="126"/>
    <x v="14"/>
    <x v="1"/>
    <x v="3"/>
    <d v="2023-12-02T00:00:00"/>
    <d v="2024-01-15T00:00:00"/>
    <x v="25"/>
    <x v="3"/>
  </r>
  <r>
    <x v="7390"/>
    <x v="28"/>
    <x v="7046"/>
    <x v="4"/>
    <x v="7390"/>
    <x v="5"/>
    <x v="18"/>
    <x v="1"/>
    <x v="1"/>
    <x v="383"/>
    <x v="2"/>
    <x v="1"/>
    <x v="6"/>
    <d v="2023-09-18T00:00:00"/>
    <d v="2023-10-03T00:00:00"/>
    <x v="3"/>
    <x v="3"/>
  </r>
  <r>
    <x v="7391"/>
    <x v="10"/>
    <x v="7047"/>
    <x v="2"/>
    <x v="7391"/>
    <x v="4"/>
    <x v="8"/>
    <x v="4"/>
    <x v="1"/>
    <x v="71"/>
    <x v="3"/>
    <x v="1"/>
    <x v="4"/>
    <d v="2024-12-21T00:00:00"/>
    <d v="2025-02-24T00:00:00"/>
    <x v="2"/>
    <x v="1"/>
  </r>
  <r>
    <x v="7392"/>
    <x v="32"/>
    <x v="7048"/>
    <x v="11"/>
    <x v="7392"/>
    <x v="0"/>
    <x v="2"/>
    <x v="2"/>
    <x v="0"/>
    <x v="265"/>
    <x v="3"/>
    <x v="0"/>
    <x v="8"/>
    <m/>
    <m/>
    <x v="19"/>
    <x v="2"/>
  </r>
  <r>
    <x v="7393"/>
    <x v="38"/>
    <x v="7049"/>
    <x v="0"/>
    <x v="7393"/>
    <x v="3"/>
    <x v="17"/>
    <x v="0"/>
    <x v="1"/>
    <x v="53"/>
    <x v="6"/>
    <x v="1"/>
    <x v="10"/>
    <d v="2024-12-12T00:00:00"/>
    <d v="2025-02-06T00:00:00"/>
    <x v="8"/>
    <x v="0"/>
  </r>
  <r>
    <x v="7394"/>
    <x v="13"/>
    <x v="7050"/>
    <x v="10"/>
    <x v="7394"/>
    <x v="5"/>
    <x v="13"/>
    <x v="2"/>
    <x v="1"/>
    <x v="347"/>
    <x v="8"/>
    <x v="0"/>
    <x v="3"/>
    <m/>
    <m/>
    <x v="26"/>
    <x v="3"/>
  </r>
  <r>
    <x v="7395"/>
    <x v="35"/>
    <x v="7051"/>
    <x v="2"/>
    <x v="7395"/>
    <x v="0"/>
    <x v="19"/>
    <x v="0"/>
    <x v="0"/>
    <x v="232"/>
    <x v="8"/>
    <x v="0"/>
    <x v="11"/>
    <m/>
    <m/>
    <x v="20"/>
    <x v="1"/>
  </r>
  <r>
    <x v="7396"/>
    <x v="4"/>
    <x v="7052"/>
    <x v="1"/>
    <x v="7396"/>
    <x v="3"/>
    <x v="3"/>
    <x v="2"/>
    <x v="1"/>
    <x v="71"/>
    <x v="8"/>
    <x v="1"/>
    <x v="2"/>
    <d v="2024-10-15T00:00:00"/>
    <d v="2025-01-21T00:00:00"/>
    <x v="27"/>
    <x v="0"/>
  </r>
  <r>
    <x v="7397"/>
    <x v="4"/>
    <x v="7053"/>
    <x v="1"/>
    <x v="7397"/>
    <x v="4"/>
    <x v="15"/>
    <x v="3"/>
    <x v="1"/>
    <x v="56"/>
    <x v="2"/>
    <x v="1"/>
    <x v="0"/>
    <d v="2023-08-28T00:00:00"/>
    <d v="2024-11-17T00:00:00"/>
    <x v="21"/>
    <x v="0"/>
  </r>
  <r>
    <x v="7398"/>
    <x v="8"/>
    <x v="305"/>
    <x v="7"/>
    <x v="7398"/>
    <x v="1"/>
    <x v="9"/>
    <x v="4"/>
    <x v="0"/>
    <x v="250"/>
    <x v="0"/>
    <x v="1"/>
    <x v="7"/>
    <d v="2024-11-25T00:00:00"/>
    <d v="2024-12-18T00:00:00"/>
    <x v="11"/>
    <x v="3"/>
  </r>
  <r>
    <x v="7399"/>
    <x v="13"/>
    <x v="7054"/>
    <x v="10"/>
    <x v="7399"/>
    <x v="3"/>
    <x v="17"/>
    <x v="3"/>
    <x v="1"/>
    <x v="275"/>
    <x v="0"/>
    <x v="0"/>
    <x v="7"/>
    <m/>
    <m/>
    <x v="2"/>
    <x v="3"/>
  </r>
  <r>
    <x v="7400"/>
    <x v="22"/>
    <x v="7055"/>
    <x v="11"/>
    <x v="7400"/>
    <x v="5"/>
    <x v="0"/>
    <x v="3"/>
    <x v="1"/>
    <x v="177"/>
    <x v="16"/>
    <x v="0"/>
    <x v="8"/>
    <m/>
    <m/>
    <x v="12"/>
    <x v="2"/>
  </r>
  <r>
    <x v="7401"/>
    <x v="21"/>
    <x v="7056"/>
    <x v="10"/>
    <x v="7401"/>
    <x v="3"/>
    <x v="6"/>
    <x v="3"/>
    <x v="0"/>
    <x v="327"/>
    <x v="0"/>
    <x v="0"/>
    <x v="10"/>
    <m/>
    <m/>
    <x v="17"/>
    <x v="3"/>
  </r>
  <r>
    <x v="7402"/>
    <x v="24"/>
    <x v="7057"/>
    <x v="3"/>
    <x v="7402"/>
    <x v="1"/>
    <x v="10"/>
    <x v="0"/>
    <x v="0"/>
    <x v="405"/>
    <x v="7"/>
    <x v="0"/>
    <x v="0"/>
    <m/>
    <m/>
    <x v="23"/>
    <x v="2"/>
  </r>
  <r>
    <x v="7403"/>
    <x v="19"/>
    <x v="7058"/>
    <x v="7"/>
    <x v="7403"/>
    <x v="0"/>
    <x v="17"/>
    <x v="4"/>
    <x v="1"/>
    <x v="124"/>
    <x v="2"/>
    <x v="0"/>
    <x v="4"/>
    <m/>
    <m/>
    <x v="11"/>
    <x v="3"/>
  </r>
  <r>
    <x v="7404"/>
    <x v="19"/>
    <x v="7059"/>
    <x v="7"/>
    <x v="7404"/>
    <x v="4"/>
    <x v="2"/>
    <x v="4"/>
    <x v="0"/>
    <x v="166"/>
    <x v="8"/>
    <x v="1"/>
    <x v="8"/>
    <d v="2024-06-19T00:00:00"/>
    <d v="2024-12-11T00:00:00"/>
    <x v="36"/>
    <x v="3"/>
  </r>
  <r>
    <x v="7405"/>
    <x v="38"/>
    <x v="7060"/>
    <x v="0"/>
    <x v="7405"/>
    <x v="0"/>
    <x v="6"/>
    <x v="2"/>
    <x v="0"/>
    <x v="73"/>
    <x v="12"/>
    <x v="0"/>
    <x v="2"/>
    <m/>
    <m/>
    <x v="35"/>
    <x v="0"/>
  </r>
  <r>
    <x v="7406"/>
    <x v="10"/>
    <x v="7061"/>
    <x v="2"/>
    <x v="7406"/>
    <x v="3"/>
    <x v="15"/>
    <x v="2"/>
    <x v="1"/>
    <x v="77"/>
    <x v="16"/>
    <x v="0"/>
    <x v="3"/>
    <m/>
    <m/>
    <x v="33"/>
    <x v="1"/>
  </r>
  <r>
    <x v="7407"/>
    <x v="7"/>
    <x v="7062"/>
    <x v="6"/>
    <x v="7407"/>
    <x v="2"/>
    <x v="19"/>
    <x v="1"/>
    <x v="1"/>
    <x v="365"/>
    <x v="14"/>
    <x v="1"/>
    <x v="7"/>
    <d v="2023-10-08T00:00:00"/>
    <d v="2023-11-19T00:00:00"/>
    <x v="25"/>
    <x v="3"/>
  </r>
  <r>
    <x v="7408"/>
    <x v="37"/>
    <x v="7063"/>
    <x v="5"/>
    <x v="7408"/>
    <x v="1"/>
    <x v="19"/>
    <x v="0"/>
    <x v="1"/>
    <x v="167"/>
    <x v="5"/>
    <x v="1"/>
    <x v="8"/>
    <d v="2023-10-25T00:00:00"/>
    <d v="2023-11-16T00:00:00"/>
    <x v="35"/>
    <x v="3"/>
  </r>
  <r>
    <x v="7409"/>
    <x v="0"/>
    <x v="7064"/>
    <x v="0"/>
    <x v="7409"/>
    <x v="2"/>
    <x v="3"/>
    <x v="1"/>
    <x v="0"/>
    <x v="231"/>
    <x v="13"/>
    <x v="0"/>
    <x v="0"/>
    <m/>
    <m/>
    <x v="20"/>
    <x v="0"/>
  </r>
  <r>
    <x v="7410"/>
    <x v="34"/>
    <x v="7065"/>
    <x v="5"/>
    <x v="7410"/>
    <x v="2"/>
    <x v="18"/>
    <x v="1"/>
    <x v="1"/>
    <x v="49"/>
    <x v="14"/>
    <x v="0"/>
    <x v="10"/>
    <m/>
    <m/>
    <x v="35"/>
    <x v="3"/>
  </r>
  <r>
    <x v="7411"/>
    <x v="24"/>
    <x v="7066"/>
    <x v="3"/>
    <x v="7411"/>
    <x v="3"/>
    <x v="19"/>
    <x v="2"/>
    <x v="0"/>
    <x v="289"/>
    <x v="15"/>
    <x v="1"/>
    <x v="11"/>
    <d v="2024-08-10T00:00:00"/>
    <d v="2024-12-02T00:00:00"/>
    <x v="35"/>
    <x v="2"/>
  </r>
  <r>
    <x v="7412"/>
    <x v="2"/>
    <x v="7067"/>
    <x v="2"/>
    <x v="7412"/>
    <x v="2"/>
    <x v="11"/>
    <x v="1"/>
    <x v="0"/>
    <x v="322"/>
    <x v="18"/>
    <x v="1"/>
    <x v="6"/>
    <d v="2023-07-12T00:00:00"/>
    <d v="2024-04-07T00:00:00"/>
    <x v="14"/>
    <x v="1"/>
  </r>
  <r>
    <x v="7413"/>
    <x v="6"/>
    <x v="7068"/>
    <x v="5"/>
    <x v="7413"/>
    <x v="2"/>
    <x v="12"/>
    <x v="3"/>
    <x v="1"/>
    <x v="151"/>
    <x v="3"/>
    <x v="0"/>
    <x v="1"/>
    <m/>
    <m/>
    <x v="33"/>
    <x v="3"/>
  </r>
  <r>
    <x v="7414"/>
    <x v="12"/>
    <x v="7069"/>
    <x v="9"/>
    <x v="7414"/>
    <x v="5"/>
    <x v="0"/>
    <x v="2"/>
    <x v="0"/>
    <x v="320"/>
    <x v="7"/>
    <x v="1"/>
    <x v="9"/>
    <d v="2024-03-27T00:00:00"/>
    <d v="2024-04-01T00:00:00"/>
    <x v="32"/>
    <x v="3"/>
  </r>
  <r>
    <x v="7415"/>
    <x v="11"/>
    <x v="7070"/>
    <x v="8"/>
    <x v="7415"/>
    <x v="5"/>
    <x v="11"/>
    <x v="2"/>
    <x v="0"/>
    <x v="409"/>
    <x v="5"/>
    <x v="1"/>
    <x v="3"/>
    <d v="2023-12-27T00:00:00"/>
    <d v="2024-06-20T00:00:00"/>
    <x v="20"/>
    <x v="3"/>
  </r>
  <r>
    <x v="7416"/>
    <x v="0"/>
    <x v="7071"/>
    <x v="0"/>
    <x v="7416"/>
    <x v="0"/>
    <x v="4"/>
    <x v="1"/>
    <x v="1"/>
    <x v="232"/>
    <x v="18"/>
    <x v="0"/>
    <x v="2"/>
    <m/>
    <m/>
    <x v="31"/>
    <x v="0"/>
  </r>
  <r>
    <x v="7417"/>
    <x v="6"/>
    <x v="4990"/>
    <x v="5"/>
    <x v="7417"/>
    <x v="4"/>
    <x v="3"/>
    <x v="1"/>
    <x v="1"/>
    <x v="401"/>
    <x v="15"/>
    <x v="1"/>
    <x v="8"/>
    <d v="2024-09-10T00:00:00"/>
    <d v="2024-11-01T00:00:00"/>
    <x v="25"/>
    <x v="3"/>
  </r>
  <r>
    <x v="7418"/>
    <x v="3"/>
    <x v="7072"/>
    <x v="3"/>
    <x v="7418"/>
    <x v="4"/>
    <x v="6"/>
    <x v="1"/>
    <x v="0"/>
    <x v="136"/>
    <x v="19"/>
    <x v="1"/>
    <x v="0"/>
    <d v="2023-12-18T00:00:00"/>
    <d v="2025-02-23T00:00:00"/>
    <x v="25"/>
    <x v="2"/>
  </r>
  <r>
    <x v="7419"/>
    <x v="10"/>
    <x v="7073"/>
    <x v="2"/>
    <x v="7419"/>
    <x v="0"/>
    <x v="16"/>
    <x v="4"/>
    <x v="1"/>
    <x v="136"/>
    <x v="7"/>
    <x v="0"/>
    <x v="4"/>
    <m/>
    <m/>
    <x v="28"/>
    <x v="1"/>
  </r>
  <r>
    <x v="7420"/>
    <x v="7"/>
    <x v="7074"/>
    <x v="6"/>
    <x v="7420"/>
    <x v="0"/>
    <x v="4"/>
    <x v="0"/>
    <x v="1"/>
    <x v="119"/>
    <x v="17"/>
    <x v="1"/>
    <x v="2"/>
    <d v="2023-10-23T00:00:00"/>
    <d v="2024-09-15T00:00:00"/>
    <x v="3"/>
    <x v="3"/>
  </r>
  <r>
    <x v="7421"/>
    <x v="7"/>
    <x v="7075"/>
    <x v="6"/>
    <x v="7421"/>
    <x v="4"/>
    <x v="14"/>
    <x v="3"/>
    <x v="1"/>
    <x v="240"/>
    <x v="0"/>
    <x v="0"/>
    <x v="5"/>
    <m/>
    <m/>
    <x v="5"/>
    <x v="3"/>
  </r>
  <r>
    <x v="7422"/>
    <x v="20"/>
    <x v="7076"/>
    <x v="8"/>
    <x v="7422"/>
    <x v="0"/>
    <x v="10"/>
    <x v="2"/>
    <x v="1"/>
    <x v="227"/>
    <x v="18"/>
    <x v="0"/>
    <x v="0"/>
    <m/>
    <m/>
    <x v="22"/>
    <x v="3"/>
  </r>
  <r>
    <x v="7423"/>
    <x v="7"/>
    <x v="7077"/>
    <x v="6"/>
    <x v="7423"/>
    <x v="3"/>
    <x v="1"/>
    <x v="4"/>
    <x v="1"/>
    <x v="319"/>
    <x v="3"/>
    <x v="0"/>
    <x v="1"/>
    <m/>
    <m/>
    <x v="13"/>
    <x v="3"/>
  </r>
  <r>
    <x v="7424"/>
    <x v="21"/>
    <x v="7078"/>
    <x v="10"/>
    <x v="7424"/>
    <x v="0"/>
    <x v="3"/>
    <x v="0"/>
    <x v="0"/>
    <x v="126"/>
    <x v="0"/>
    <x v="1"/>
    <x v="11"/>
    <d v="2023-10-01T00:00:00"/>
    <d v="2024-07-15T00:00:00"/>
    <x v="31"/>
    <x v="3"/>
  </r>
  <r>
    <x v="7425"/>
    <x v="37"/>
    <x v="7079"/>
    <x v="5"/>
    <x v="7425"/>
    <x v="2"/>
    <x v="12"/>
    <x v="2"/>
    <x v="0"/>
    <x v="292"/>
    <x v="8"/>
    <x v="0"/>
    <x v="11"/>
    <m/>
    <m/>
    <x v="19"/>
    <x v="3"/>
  </r>
  <r>
    <x v="7426"/>
    <x v="22"/>
    <x v="7080"/>
    <x v="11"/>
    <x v="7426"/>
    <x v="3"/>
    <x v="1"/>
    <x v="2"/>
    <x v="1"/>
    <x v="386"/>
    <x v="7"/>
    <x v="0"/>
    <x v="5"/>
    <m/>
    <m/>
    <x v="28"/>
    <x v="2"/>
  </r>
  <r>
    <x v="7427"/>
    <x v="13"/>
    <x v="7081"/>
    <x v="10"/>
    <x v="7427"/>
    <x v="0"/>
    <x v="4"/>
    <x v="3"/>
    <x v="0"/>
    <x v="275"/>
    <x v="4"/>
    <x v="0"/>
    <x v="7"/>
    <m/>
    <m/>
    <x v="12"/>
    <x v="3"/>
  </r>
  <r>
    <x v="7428"/>
    <x v="5"/>
    <x v="7082"/>
    <x v="4"/>
    <x v="7428"/>
    <x v="0"/>
    <x v="4"/>
    <x v="2"/>
    <x v="0"/>
    <x v="53"/>
    <x v="18"/>
    <x v="1"/>
    <x v="6"/>
    <d v="2023-04-04T00:00:00"/>
    <d v="2024-04-17T00:00:00"/>
    <x v="25"/>
    <x v="3"/>
  </r>
  <r>
    <x v="7429"/>
    <x v="32"/>
    <x v="7083"/>
    <x v="11"/>
    <x v="7429"/>
    <x v="3"/>
    <x v="13"/>
    <x v="1"/>
    <x v="0"/>
    <x v="263"/>
    <x v="12"/>
    <x v="0"/>
    <x v="11"/>
    <m/>
    <m/>
    <x v="25"/>
    <x v="2"/>
  </r>
  <r>
    <x v="7430"/>
    <x v="35"/>
    <x v="7084"/>
    <x v="2"/>
    <x v="7430"/>
    <x v="4"/>
    <x v="11"/>
    <x v="3"/>
    <x v="0"/>
    <x v="55"/>
    <x v="10"/>
    <x v="0"/>
    <x v="5"/>
    <m/>
    <m/>
    <x v="28"/>
    <x v="1"/>
  </r>
  <r>
    <x v="7431"/>
    <x v="16"/>
    <x v="7085"/>
    <x v="1"/>
    <x v="7431"/>
    <x v="0"/>
    <x v="16"/>
    <x v="1"/>
    <x v="0"/>
    <x v="92"/>
    <x v="16"/>
    <x v="1"/>
    <x v="3"/>
    <d v="2024-12-07T00:00:00"/>
    <d v="2025-01-17T00:00:00"/>
    <x v="17"/>
    <x v="0"/>
  </r>
  <r>
    <x v="7432"/>
    <x v="22"/>
    <x v="1426"/>
    <x v="11"/>
    <x v="7432"/>
    <x v="4"/>
    <x v="18"/>
    <x v="4"/>
    <x v="1"/>
    <x v="368"/>
    <x v="13"/>
    <x v="0"/>
    <x v="8"/>
    <m/>
    <m/>
    <x v="27"/>
    <x v="2"/>
  </r>
  <r>
    <x v="7433"/>
    <x v="35"/>
    <x v="7086"/>
    <x v="2"/>
    <x v="7433"/>
    <x v="4"/>
    <x v="12"/>
    <x v="3"/>
    <x v="1"/>
    <x v="39"/>
    <x v="0"/>
    <x v="1"/>
    <x v="7"/>
    <d v="2023-09-24T00:00:00"/>
    <d v="2024-01-02T00:00:00"/>
    <x v="36"/>
    <x v="1"/>
  </r>
  <r>
    <x v="7434"/>
    <x v="38"/>
    <x v="7087"/>
    <x v="0"/>
    <x v="7434"/>
    <x v="0"/>
    <x v="14"/>
    <x v="4"/>
    <x v="0"/>
    <x v="191"/>
    <x v="4"/>
    <x v="0"/>
    <x v="0"/>
    <m/>
    <m/>
    <x v="24"/>
    <x v="0"/>
  </r>
  <r>
    <x v="7435"/>
    <x v="13"/>
    <x v="7088"/>
    <x v="10"/>
    <x v="7435"/>
    <x v="0"/>
    <x v="19"/>
    <x v="3"/>
    <x v="1"/>
    <x v="348"/>
    <x v="16"/>
    <x v="1"/>
    <x v="2"/>
    <d v="2023-10-15T00:00:00"/>
    <d v="2024-12-02T00:00:00"/>
    <x v="36"/>
    <x v="3"/>
  </r>
  <r>
    <x v="7436"/>
    <x v="28"/>
    <x v="7089"/>
    <x v="4"/>
    <x v="7436"/>
    <x v="5"/>
    <x v="12"/>
    <x v="4"/>
    <x v="0"/>
    <x v="118"/>
    <x v="18"/>
    <x v="1"/>
    <x v="2"/>
    <d v="2024-05-30T00:00:00"/>
    <d v="2024-06-27T00:00:00"/>
    <x v="29"/>
    <x v="3"/>
  </r>
  <r>
    <x v="7437"/>
    <x v="26"/>
    <x v="7090"/>
    <x v="7"/>
    <x v="7437"/>
    <x v="5"/>
    <x v="8"/>
    <x v="2"/>
    <x v="0"/>
    <x v="249"/>
    <x v="0"/>
    <x v="1"/>
    <x v="2"/>
    <d v="2024-02-24T00:00:00"/>
    <d v="2024-08-09T00:00:00"/>
    <x v="33"/>
    <x v="3"/>
  </r>
  <r>
    <x v="7438"/>
    <x v="21"/>
    <x v="3793"/>
    <x v="10"/>
    <x v="7438"/>
    <x v="5"/>
    <x v="6"/>
    <x v="0"/>
    <x v="1"/>
    <x v="194"/>
    <x v="16"/>
    <x v="1"/>
    <x v="3"/>
    <d v="2025-02-08T00:00:00"/>
    <d v="2025-02-19T00:00:00"/>
    <x v="4"/>
    <x v="3"/>
  </r>
  <r>
    <x v="7439"/>
    <x v="28"/>
    <x v="7091"/>
    <x v="4"/>
    <x v="7439"/>
    <x v="1"/>
    <x v="13"/>
    <x v="1"/>
    <x v="0"/>
    <x v="373"/>
    <x v="10"/>
    <x v="0"/>
    <x v="4"/>
    <m/>
    <m/>
    <x v="34"/>
    <x v="3"/>
  </r>
  <r>
    <x v="7440"/>
    <x v="13"/>
    <x v="7092"/>
    <x v="10"/>
    <x v="7440"/>
    <x v="1"/>
    <x v="2"/>
    <x v="2"/>
    <x v="0"/>
    <x v="346"/>
    <x v="1"/>
    <x v="0"/>
    <x v="7"/>
    <m/>
    <m/>
    <x v="30"/>
    <x v="3"/>
  </r>
  <r>
    <x v="7441"/>
    <x v="20"/>
    <x v="7093"/>
    <x v="8"/>
    <x v="7441"/>
    <x v="1"/>
    <x v="19"/>
    <x v="4"/>
    <x v="0"/>
    <x v="244"/>
    <x v="11"/>
    <x v="1"/>
    <x v="9"/>
    <d v="2024-05-01T00:00:00"/>
    <d v="2024-08-07T00:00:00"/>
    <x v="1"/>
    <x v="3"/>
  </r>
  <r>
    <x v="7442"/>
    <x v="9"/>
    <x v="7094"/>
    <x v="8"/>
    <x v="7442"/>
    <x v="1"/>
    <x v="13"/>
    <x v="1"/>
    <x v="0"/>
    <x v="5"/>
    <x v="10"/>
    <x v="0"/>
    <x v="10"/>
    <m/>
    <m/>
    <x v="14"/>
    <x v="3"/>
  </r>
  <r>
    <x v="7443"/>
    <x v="2"/>
    <x v="7095"/>
    <x v="2"/>
    <x v="7443"/>
    <x v="2"/>
    <x v="11"/>
    <x v="4"/>
    <x v="1"/>
    <x v="261"/>
    <x v="11"/>
    <x v="0"/>
    <x v="7"/>
    <m/>
    <m/>
    <x v="32"/>
    <x v="1"/>
  </r>
  <r>
    <x v="7444"/>
    <x v="21"/>
    <x v="7096"/>
    <x v="10"/>
    <x v="7444"/>
    <x v="2"/>
    <x v="5"/>
    <x v="0"/>
    <x v="0"/>
    <x v="32"/>
    <x v="0"/>
    <x v="0"/>
    <x v="0"/>
    <m/>
    <m/>
    <x v="19"/>
    <x v="3"/>
  </r>
  <r>
    <x v="7445"/>
    <x v="8"/>
    <x v="7097"/>
    <x v="7"/>
    <x v="7445"/>
    <x v="5"/>
    <x v="1"/>
    <x v="2"/>
    <x v="0"/>
    <x v="420"/>
    <x v="8"/>
    <x v="0"/>
    <x v="9"/>
    <m/>
    <m/>
    <x v="33"/>
    <x v="3"/>
  </r>
  <r>
    <x v="7446"/>
    <x v="18"/>
    <x v="7098"/>
    <x v="9"/>
    <x v="7446"/>
    <x v="3"/>
    <x v="16"/>
    <x v="1"/>
    <x v="0"/>
    <x v="284"/>
    <x v="1"/>
    <x v="0"/>
    <x v="11"/>
    <m/>
    <m/>
    <x v="30"/>
    <x v="3"/>
  </r>
  <r>
    <x v="7447"/>
    <x v="14"/>
    <x v="7099"/>
    <x v="11"/>
    <x v="7447"/>
    <x v="4"/>
    <x v="18"/>
    <x v="0"/>
    <x v="0"/>
    <x v="83"/>
    <x v="13"/>
    <x v="1"/>
    <x v="10"/>
    <d v="2023-09-25T00:00:00"/>
    <d v="2024-12-25T00:00:00"/>
    <x v="26"/>
    <x v="2"/>
  </r>
  <r>
    <x v="7448"/>
    <x v="34"/>
    <x v="7100"/>
    <x v="5"/>
    <x v="7448"/>
    <x v="4"/>
    <x v="19"/>
    <x v="3"/>
    <x v="1"/>
    <x v="48"/>
    <x v="11"/>
    <x v="0"/>
    <x v="3"/>
    <m/>
    <m/>
    <x v="23"/>
    <x v="3"/>
  </r>
  <r>
    <x v="7449"/>
    <x v="30"/>
    <x v="7101"/>
    <x v="12"/>
    <x v="7449"/>
    <x v="2"/>
    <x v="10"/>
    <x v="1"/>
    <x v="1"/>
    <x v="297"/>
    <x v="3"/>
    <x v="0"/>
    <x v="2"/>
    <m/>
    <m/>
    <x v="27"/>
    <x v="3"/>
  </r>
  <r>
    <x v="7450"/>
    <x v="2"/>
    <x v="7102"/>
    <x v="2"/>
    <x v="7450"/>
    <x v="4"/>
    <x v="14"/>
    <x v="2"/>
    <x v="0"/>
    <x v="347"/>
    <x v="14"/>
    <x v="1"/>
    <x v="7"/>
    <d v="2024-07-06T00:00:00"/>
    <d v="2024-12-09T00:00:00"/>
    <x v="4"/>
    <x v="1"/>
  </r>
  <r>
    <x v="7451"/>
    <x v="37"/>
    <x v="7103"/>
    <x v="5"/>
    <x v="7451"/>
    <x v="5"/>
    <x v="13"/>
    <x v="1"/>
    <x v="0"/>
    <x v="376"/>
    <x v="12"/>
    <x v="1"/>
    <x v="11"/>
    <d v="2024-10-16T00:00:00"/>
    <d v="2024-10-28T00:00:00"/>
    <x v="19"/>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2">
  <r>
    <s v="BK1"/>
    <s v="NCERT Social Science"/>
    <s v="Jerry Andrews"/>
    <s v="Social Science"/>
    <s v="978-1-4284-2336-7"/>
    <x v="0"/>
    <x v="0"/>
    <x v="0"/>
    <n v="464"/>
    <x v="0"/>
    <x v="0"/>
    <m/>
    <m/>
    <n v="800"/>
    <s v="Education"/>
    <x v="0"/>
    <n v="137"/>
  </r>
  <r>
    <s v="BK2"/>
    <s v="RS Aggarwal Mathematics"/>
    <s v="Christine Reed"/>
    <s v="Maths"/>
    <s v="978-0-7116-2302-6"/>
    <x v="1"/>
    <x v="1"/>
    <x v="1"/>
    <n v="417"/>
    <x v="1"/>
    <x v="1"/>
    <d v="2023-04-20T00:00:00"/>
    <d v="2024-05-15T00:00:00"/>
    <n v="1500"/>
    <s v="Education"/>
    <x v="1"/>
    <n v="432"/>
  </r>
  <r>
    <s v="BK3"/>
    <s v="English Grammar &amp; Composition"/>
    <s v="Mary Rodriguez"/>
    <s v="English"/>
    <s v="978-0-87574-204-5"/>
    <x v="1"/>
    <x v="2"/>
    <x v="1"/>
    <n v="257"/>
    <x v="2"/>
    <x v="1"/>
    <d v="2023-07-09T00:00:00"/>
    <d v="2024-04-18T00:00:00"/>
    <n v="950"/>
    <s v="Language"/>
    <x v="0"/>
    <n v="323"/>
  </r>
  <r>
    <s v="BK4"/>
    <s v="Together with EVS"/>
    <s v="Curtis Coleman"/>
    <s v="EVS"/>
    <s v="978-1-09-663728-8"/>
    <x v="2"/>
    <x v="3"/>
    <x v="1"/>
    <n v="98"/>
    <x v="3"/>
    <x v="0"/>
    <m/>
    <m/>
    <n v="1000"/>
    <s v="Science"/>
    <x v="2"/>
    <n v="300"/>
  </r>
  <r>
    <s v="BK5"/>
    <s v="NCERT Maths"/>
    <s v="Eric Foster"/>
    <s v="Maths"/>
    <s v="978-0-359-45210-1"/>
    <x v="3"/>
    <x v="4"/>
    <x v="2"/>
    <n v="141"/>
    <x v="4"/>
    <x v="1"/>
    <d v="2024-06-18T00:00:00"/>
    <d v="2024-08-02T00:00:00"/>
    <n v="450"/>
    <s v="Education"/>
    <x v="0"/>
    <n v="356"/>
  </r>
  <r>
    <s v="BK6"/>
    <s v="Truemanâ€™s Biology"/>
    <s v="Andrew Williams"/>
    <s v="Biology"/>
    <s v="978-0-604-72900-2"/>
    <x v="4"/>
    <x v="5"/>
    <x v="2"/>
    <n v="297"/>
    <x v="5"/>
    <x v="0"/>
    <m/>
    <m/>
    <n v="700"/>
    <s v="General"/>
    <x v="2"/>
    <n v="166"/>
  </r>
  <r>
    <s v="BK7"/>
    <s v="NCERT Economics"/>
    <s v="Charlotte Payne"/>
    <s v="Economics"/>
    <s v="978-0-09-441985-8"/>
    <x v="3"/>
    <x v="6"/>
    <x v="2"/>
    <n v="154"/>
    <x v="0"/>
    <x v="0"/>
    <m/>
    <m/>
    <n v="500"/>
    <s v="General"/>
    <x v="2"/>
    <n v="317"/>
  </r>
  <r>
    <s v="BK8"/>
    <s v="Modern ABC Chemistry"/>
    <s v="Terri Escobar"/>
    <s v="Chemistry"/>
    <s v="978-0-9881973-4-3"/>
    <x v="5"/>
    <x v="7"/>
    <x v="2"/>
    <n v="307"/>
    <x v="3"/>
    <x v="1"/>
    <d v="2024-11-05T00:00:00"/>
    <d v="2025-02-26T00:00:00"/>
    <n v="400"/>
    <s v="General"/>
    <x v="2"/>
    <n v="235"/>
  </r>
  <r>
    <s v="BK9"/>
    <s v="NCERT Economics"/>
    <s v="Cheryl Hudson"/>
    <s v="Economics"/>
    <s v="978-0-235-08798-4"/>
    <x v="1"/>
    <x v="8"/>
    <x v="1"/>
    <n v="245"/>
    <x v="0"/>
    <x v="1"/>
    <d v="2024-03-26T00:00:00"/>
    <d v="2024-10-28T00:00:00"/>
    <n v="1300"/>
    <s v="General"/>
    <x v="0"/>
    <n v="183"/>
  </r>
  <r>
    <s v="BK10"/>
    <s v="NCERT Economics"/>
    <s v="Tammy Johnson"/>
    <s v="Economics"/>
    <s v="978-1-00-305026-1"/>
    <x v="5"/>
    <x v="9"/>
    <x v="1"/>
    <n v="86"/>
    <x v="1"/>
    <x v="1"/>
    <d v="2024-03-19T00:00:00"/>
    <d v="2024-04-02T00:00:00"/>
    <n v="550"/>
    <s v="General"/>
    <x v="1"/>
    <n v="216"/>
  </r>
  <r>
    <s v="BK11"/>
    <s v="TS Grewal Accountancy"/>
    <s v="Sherry Guerrero"/>
    <s v="Accountancy"/>
    <s v="978-0-250-34438-3"/>
    <x v="4"/>
    <x v="10"/>
    <x v="0"/>
    <n v="94"/>
    <x v="6"/>
    <x v="0"/>
    <m/>
    <m/>
    <n v="350"/>
    <s v="General"/>
    <x v="3"/>
    <n v="171"/>
  </r>
  <r>
    <s v="BK12"/>
    <s v="Computer Science with Python"/>
    <s v="Sonya Ewing"/>
    <s v="Computer Science"/>
    <s v="978-0-09-204326-0"/>
    <x v="1"/>
    <x v="6"/>
    <x v="1"/>
    <n v="248"/>
    <x v="7"/>
    <x v="1"/>
    <d v="2024-11-10T00:00:00"/>
    <d v="2024-11-30T00:00:00"/>
    <n v="1900"/>
    <s v="General"/>
    <x v="2"/>
    <n v="329"/>
  </r>
  <r>
    <s v="BK13"/>
    <s v="Oxford English Reader"/>
    <s v="Donald Wilson"/>
    <s v="English"/>
    <s v="978-0-89919-815-6"/>
    <x v="3"/>
    <x v="11"/>
    <x v="2"/>
    <n v="465"/>
    <x v="8"/>
    <x v="1"/>
    <d v="2025-01-11T00:00:00"/>
    <d v="2025-01-19T00:00:00"/>
    <n v="1950"/>
    <s v="Language"/>
    <x v="3"/>
    <n v="152"/>
  </r>
  <r>
    <s v="BK14"/>
    <s v="Python Programming - Balagurusamy"/>
    <s v="Brandon Johnson"/>
    <s v="Computer Science"/>
    <s v="978-0-86311-103-7"/>
    <x v="5"/>
    <x v="12"/>
    <x v="0"/>
    <n v="355"/>
    <x v="9"/>
    <x v="1"/>
    <d v="2024-08-02T00:00:00"/>
    <d v="2024-10-16T00:00:00"/>
    <n v="400"/>
    <s v="General"/>
    <x v="1"/>
    <n v="443"/>
  </r>
  <r>
    <s v="BK15"/>
    <s v="Fundamentals of Physics - Resnick Halliday"/>
    <s v="Michael Dyer"/>
    <s v="Physics"/>
    <s v="978-0-87127-487-8"/>
    <x v="1"/>
    <x v="13"/>
    <x v="0"/>
    <n v="385"/>
    <x v="3"/>
    <x v="0"/>
    <m/>
    <m/>
    <n v="1850"/>
    <s v="General"/>
    <x v="1"/>
    <n v="214"/>
  </r>
  <r>
    <s v="BK16"/>
    <s v="Together with EVS"/>
    <s v="Kimberly Nunez"/>
    <s v="EVS"/>
    <s v="978-0-482-35012-1"/>
    <x v="1"/>
    <x v="14"/>
    <x v="0"/>
    <n v="371"/>
    <x v="0"/>
    <x v="0"/>
    <m/>
    <m/>
    <n v="1400"/>
    <s v="Science"/>
    <x v="1"/>
    <n v="114"/>
  </r>
  <r>
    <s v="BK17"/>
    <s v="NCERT Business Studies"/>
    <s v="Edward West II"/>
    <s v="Business Studies"/>
    <s v="978-0-365-52363-5"/>
    <x v="2"/>
    <x v="15"/>
    <x v="1"/>
    <n v="216"/>
    <x v="10"/>
    <x v="1"/>
    <d v="2024-02-21T00:00:00"/>
    <d v="2024-07-30T00:00:00"/>
    <n v="400"/>
    <s v="General"/>
    <x v="0"/>
    <n v="346"/>
  </r>
  <r>
    <s v="BK18"/>
    <s v="NCERT Maths"/>
    <s v="Joann Oneal"/>
    <s v="Maths"/>
    <s v="978-0-618-65377-5"/>
    <x v="2"/>
    <x v="1"/>
    <x v="0"/>
    <n v="396"/>
    <x v="11"/>
    <x v="1"/>
    <d v="2023-03-01T00:00:00"/>
    <d v="2024-06-18T00:00:00"/>
    <n v="200"/>
    <s v="Education"/>
    <x v="2"/>
    <n v="121"/>
  </r>
  <r>
    <s v="BK19"/>
    <s v="Pearson Science Explorer"/>
    <s v="Julie Price"/>
    <s v="Science"/>
    <s v="978-0-337-45112-6"/>
    <x v="2"/>
    <x v="16"/>
    <x v="1"/>
    <n v="274"/>
    <x v="9"/>
    <x v="1"/>
    <d v="2024-07-23T00:00:00"/>
    <d v="2024-08-31T00:00:00"/>
    <n v="750"/>
    <s v="Science"/>
    <x v="1"/>
    <n v="443"/>
  </r>
  <r>
    <s v="BK20"/>
    <s v="Together with EVS"/>
    <s v="Brittany Cooper"/>
    <s v="EVS"/>
    <s v="978-1-924728-06-5"/>
    <x v="0"/>
    <x v="4"/>
    <x v="1"/>
    <n v="95"/>
    <x v="11"/>
    <x v="0"/>
    <m/>
    <m/>
    <n v="1350"/>
    <s v="Science"/>
    <x v="1"/>
    <n v="343"/>
  </r>
  <r>
    <s v="BK21"/>
    <s v="RD Sharma Mathematics"/>
    <s v="Brandi Johnson"/>
    <s v="Maths"/>
    <s v="978-0-488-48835-4"/>
    <x v="4"/>
    <x v="8"/>
    <x v="1"/>
    <n v="126"/>
    <x v="3"/>
    <x v="1"/>
    <d v="2024-06-30T00:00:00"/>
    <d v="2025-01-22T00:00:00"/>
    <n v="1950"/>
    <s v="Education"/>
    <x v="0"/>
    <n v="285"/>
  </r>
  <r>
    <s v="BK22"/>
    <s v="Play with Maths"/>
    <s v="Carolyn English"/>
    <s v="Maths"/>
    <s v="978-1-04-745260-1"/>
    <x v="1"/>
    <x v="16"/>
    <x v="2"/>
    <n v="393"/>
    <x v="12"/>
    <x v="1"/>
    <d v="2024-08-13T00:00:00"/>
    <d v="2024-12-23T00:00:00"/>
    <n v="1850"/>
    <s v="Education"/>
    <x v="0"/>
    <n v="227"/>
  </r>
  <r>
    <s v="BK23"/>
    <s v="Oxford English Reader"/>
    <s v="Keith Arnold"/>
    <s v="English"/>
    <s v="978-0-602-29994-1"/>
    <x v="4"/>
    <x v="0"/>
    <x v="2"/>
    <n v="293"/>
    <x v="8"/>
    <x v="0"/>
    <m/>
    <m/>
    <n v="1050"/>
    <s v="Language"/>
    <x v="2"/>
    <n v="381"/>
  </r>
  <r>
    <s v="BK24"/>
    <s v="NCERT Chemistry"/>
    <s v="Lauren Smith"/>
    <s v="Chemistry"/>
    <s v="978-1-360-54483-0"/>
    <x v="1"/>
    <x v="15"/>
    <x v="2"/>
    <n v="235"/>
    <x v="1"/>
    <x v="0"/>
    <m/>
    <m/>
    <n v="1350"/>
    <s v="General"/>
    <x v="0"/>
    <n v="271"/>
  </r>
  <r>
    <s v="BK25"/>
    <s v="SL Arora Physics"/>
    <s v="Jason Weaver"/>
    <s v="Physics"/>
    <s v="978-1-58693-970-0"/>
    <x v="5"/>
    <x v="17"/>
    <x v="2"/>
    <n v="431"/>
    <x v="13"/>
    <x v="0"/>
    <m/>
    <m/>
    <n v="1200"/>
    <s v="General"/>
    <x v="1"/>
    <n v="314"/>
  </r>
  <r>
    <s v="BK26"/>
    <s v="DK Goel Accountancy"/>
    <s v="Amanda Mayer"/>
    <s v="Accountancy"/>
    <s v="978-0-88668-201-9"/>
    <x v="3"/>
    <x v="18"/>
    <x v="1"/>
    <n v="489"/>
    <x v="13"/>
    <x v="1"/>
    <d v="2024-09-24T00:00:00"/>
    <d v="2024-12-11T00:00:00"/>
    <n v="1950"/>
    <s v="General"/>
    <x v="0"/>
    <n v="157"/>
  </r>
  <r>
    <s v="BK27"/>
    <s v="SL Arora Physics"/>
    <s v="Jeffery Smith"/>
    <s v="Physics"/>
    <s v="978-0-383-62121-4"/>
    <x v="5"/>
    <x v="3"/>
    <x v="1"/>
    <n v="237"/>
    <x v="14"/>
    <x v="0"/>
    <m/>
    <m/>
    <n v="1300"/>
    <s v="General"/>
    <x v="2"/>
    <n v="360"/>
  </r>
  <r>
    <s v="BK28"/>
    <s v="Fundamentals of Physics - Resnick Halliday"/>
    <s v="Wanda Patterson"/>
    <s v="Physics"/>
    <s v="978-0-317-21155-9"/>
    <x v="2"/>
    <x v="18"/>
    <x v="0"/>
    <n v="273"/>
    <x v="15"/>
    <x v="0"/>
    <m/>
    <m/>
    <n v="1000"/>
    <s v="General"/>
    <x v="0"/>
    <n v="178"/>
  </r>
  <r>
    <s v="BK29"/>
    <s v="Let Us C - Yashwant Kanetkar"/>
    <s v="Rebecca Wilson"/>
    <s v="Computer Science"/>
    <s v="978-0-500-08719-0"/>
    <x v="4"/>
    <x v="4"/>
    <x v="1"/>
    <n v="217"/>
    <x v="11"/>
    <x v="1"/>
    <d v="2023-10-08T00:00:00"/>
    <d v="2024-07-19T00:00:00"/>
    <n v="1950"/>
    <s v="General"/>
    <x v="2"/>
    <n v="153"/>
  </r>
  <r>
    <s v="BK30"/>
    <s v="S. Chand Business Studies"/>
    <s v="Beth Morse"/>
    <s v="Business Studies"/>
    <s v="978-1-4742-8919-1"/>
    <x v="5"/>
    <x v="17"/>
    <x v="1"/>
    <n v="491"/>
    <x v="11"/>
    <x v="0"/>
    <m/>
    <m/>
    <n v="1550"/>
    <s v="General"/>
    <x v="2"/>
    <n v="387"/>
  </r>
  <r>
    <s v="BK31"/>
    <s v="Lakhmir Singh Science"/>
    <s v="Jason Reid"/>
    <s v="Science"/>
    <s v="978-0-919199-09-5"/>
    <x v="5"/>
    <x v="4"/>
    <x v="1"/>
    <n v="337"/>
    <x v="16"/>
    <x v="1"/>
    <d v="2024-10-03T00:00:00"/>
    <d v="2024-12-22T00:00:00"/>
    <n v="850"/>
    <s v="Science"/>
    <x v="2"/>
    <n v="399"/>
  </r>
  <r>
    <s v="BK32"/>
    <s v="S. Chand Business Studies"/>
    <s v="Joshua Boyer"/>
    <s v="Business Studies"/>
    <s v="978-1-57877-816-4"/>
    <x v="4"/>
    <x v="6"/>
    <x v="2"/>
    <n v="331"/>
    <x v="3"/>
    <x v="1"/>
    <d v="2023-11-12T00:00:00"/>
    <d v="2024-06-12T00:00:00"/>
    <n v="750"/>
    <s v="General"/>
    <x v="0"/>
    <n v="406"/>
  </r>
  <r>
    <s v="BK33"/>
    <s v="Concepts of Physics - HC Verma"/>
    <s v="Mary Moore"/>
    <s v="Physics"/>
    <s v="978-1-08-701715-0"/>
    <x v="4"/>
    <x v="14"/>
    <x v="2"/>
    <n v="126"/>
    <x v="16"/>
    <x v="0"/>
    <m/>
    <m/>
    <n v="1750"/>
    <s v="General"/>
    <x v="1"/>
    <n v="310"/>
  </r>
  <r>
    <s v="BK34"/>
    <s v="NCERT Maths"/>
    <s v="Carl Lucas DDS"/>
    <s v="Maths"/>
    <s v="978-1-69553-976-1"/>
    <x v="2"/>
    <x v="7"/>
    <x v="2"/>
    <n v="298"/>
    <x v="4"/>
    <x v="0"/>
    <m/>
    <m/>
    <n v="1400"/>
    <s v="Education"/>
    <x v="3"/>
    <n v="202"/>
  </r>
  <r>
    <s v="BK35"/>
    <s v="S. Chand EVS"/>
    <s v="Chelsea Nelson"/>
    <s v="EVS"/>
    <s v="978-0-7186-5776-5"/>
    <x v="3"/>
    <x v="6"/>
    <x v="2"/>
    <n v="370"/>
    <x v="16"/>
    <x v="1"/>
    <d v="2023-12-27T00:00:00"/>
    <d v="2025-02-24T00:00:00"/>
    <n v="1450"/>
    <s v="Science"/>
    <x v="2"/>
    <n v="138"/>
  </r>
  <r>
    <s v="BK36"/>
    <s v="SL Arora Physics"/>
    <s v="Pamela Leonard"/>
    <s v="Physics"/>
    <s v="978-0-18-837216-8"/>
    <x v="1"/>
    <x v="4"/>
    <x v="1"/>
    <n v="110"/>
    <x v="2"/>
    <x v="0"/>
    <m/>
    <m/>
    <n v="800"/>
    <s v="General"/>
    <x v="3"/>
    <n v="234"/>
  </r>
  <r>
    <s v="BK37"/>
    <s v="RS Aggarwal Mathematics"/>
    <s v="David Nelson"/>
    <s v="Maths"/>
    <s v="978-0-7977-9781-9"/>
    <x v="5"/>
    <x v="9"/>
    <x v="1"/>
    <n v="184"/>
    <x v="17"/>
    <x v="1"/>
    <d v="2025-02-08T00:00:00"/>
    <d v="2025-02-24T00:00:00"/>
    <n v="1900"/>
    <s v="Education"/>
    <x v="1"/>
    <n v="119"/>
  </r>
  <r>
    <s v="BK38"/>
    <s v="NCERT Hindi"/>
    <s v="Mary Perez"/>
    <s v="Hindi"/>
    <s v="978-0-537-85195-5"/>
    <x v="1"/>
    <x v="11"/>
    <x v="0"/>
    <n v="158"/>
    <x v="2"/>
    <x v="1"/>
    <d v="2023-05-16T00:00:00"/>
    <d v="2023-06-05T00:00:00"/>
    <n v="1650"/>
    <s v="General"/>
    <x v="1"/>
    <n v="210"/>
  </r>
  <r>
    <s v="BK39"/>
    <s v="NCERT Accountancy"/>
    <s v="April Hill"/>
    <s v="Accountancy"/>
    <s v="978-1-182-83074-6"/>
    <x v="2"/>
    <x v="10"/>
    <x v="1"/>
    <n v="425"/>
    <x v="3"/>
    <x v="1"/>
    <d v="2024-09-11T00:00:00"/>
    <d v="2025-02-07T00:00:00"/>
    <n v="200"/>
    <s v="General"/>
    <x v="1"/>
    <n v="130"/>
  </r>
  <r>
    <s v="BK40"/>
    <s v="Modern ABC Chemistry"/>
    <s v="Benjamin Velez"/>
    <s v="Chemistry"/>
    <s v="978-0-275-48509-2"/>
    <x v="0"/>
    <x v="9"/>
    <x v="2"/>
    <n v="350"/>
    <x v="2"/>
    <x v="0"/>
    <m/>
    <m/>
    <n v="1350"/>
    <s v="General"/>
    <x v="0"/>
    <n v="139"/>
  </r>
  <r>
    <s v="BK41"/>
    <s v="NCERT Hindi"/>
    <s v="Robert Porter"/>
    <s v="Hindi"/>
    <s v="978-1-66493-595-2"/>
    <x v="3"/>
    <x v="17"/>
    <x v="0"/>
    <n v="500"/>
    <x v="1"/>
    <x v="0"/>
    <m/>
    <m/>
    <n v="450"/>
    <s v="General"/>
    <x v="2"/>
    <n v="189"/>
  </r>
  <r>
    <s v="BK42"/>
    <s v="Play with Maths"/>
    <s v="Marcus Lopez"/>
    <s v="Maths"/>
    <s v="978-0-06-071474-1"/>
    <x v="5"/>
    <x v="1"/>
    <x v="0"/>
    <n v="332"/>
    <x v="9"/>
    <x v="0"/>
    <m/>
    <m/>
    <n v="1050"/>
    <s v="Education"/>
    <x v="1"/>
    <n v="261"/>
  </r>
  <r>
    <s v="BK43"/>
    <s v="Let Us C - Yashwant Kanetkar"/>
    <s v="Zachary Patel"/>
    <s v="Computer Science"/>
    <s v="978-1-78718-075-8"/>
    <x v="1"/>
    <x v="12"/>
    <x v="0"/>
    <n v="253"/>
    <x v="18"/>
    <x v="1"/>
    <d v="2024-11-22T00:00:00"/>
    <d v="2024-11-24T00:00:00"/>
    <n v="1900"/>
    <s v="General"/>
    <x v="1"/>
    <n v="296"/>
  </r>
  <r>
    <s v="BK44"/>
    <s v="Truemanâ€™s Biology"/>
    <s v="Kyle Garrett"/>
    <s v="Biology"/>
    <s v="978-0-657-80975-1"/>
    <x v="1"/>
    <x v="4"/>
    <x v="1"/>
    <n v="476"/>
    <x v="16"/>
    <x v="0"/>
    <m/>
    <m/>
    <n v="1950"/>
    <s v="General"/>
    <x v="0"/>
    <n v="135"/>
  </r>
  <r>
    <s v="BK45"/>
    <s v="NCERT Environmental Studies"/>
    <s v="Kevin Barker"/>
    <s v="EVS"/>
    <s v="978-0-7714-8915-0"/>
    <x v="1"/>
    <x v="3"/>
    <x v="0"/>
    <n v="164"/>
    <x v="12"/>
    <x v="1"/>
    <d v="2023-07-16T00:00:00"/>
    <d v="2024-10-16T00:00:00"/>
    <n v="500"/>
    <s v="Science"/>
    <x v="0"/>
    <n v="202"/>
  </r>
  <r>
    <s v="BK46"/>
    <s v="Play with Maths"/>
    <s v="Kristina Page"/>
    <s v="Maths"/>
    <s v="978-0-9823468-8-4"/>
    <x v="2"/>
    <x v="19"/>
    <x v="1"/>
    <n v="200"/>
    <x v="1"/>
    <x v="1"/>
    <d v="2024-01-30T00:00:00"/>
    <d v="2024-07-18T00:00:00"/>
    <n v="1750"/>
    <s v="Education"/>
    <x v="2"/>
    <n v="199"/>
  </r>
  <r>
    <s v="BK47"/>
    <s v="TS Grewal Accountancy"/>
    <s v="Sheila Shields"/>
    <s v="Accountancy"/>
    <s v="978-1-9773-9526-9"/>
    <x v="4"/>
    <x v="14"/>
    <x v="1"/>
    <n v="267"/>
    <x v="6"/>
    <x v="0"/>
    <m/>
    <m/>
    <n v="1750"/>
    <s v="General"/>
    <x v="0"/>
    <n v="222"/>
  </r>
  <r>
    <s v="BK48"/>
    <s v="RS Aggarwal Mathematics"/>
    <s v="Maria Johnston"/>
    <s v="Maths"/>
    <s v="978-1-313-65313-8"/>
    <x v="0"/>
    <x v="6"/>
    <x v="1"/>
    <n v="384"/>
    <x v="10"/>
    <x v="1"/>
    <d v="2024-08-29T00:00:00"/>
    <d v="2024-12-23T00:00:00"/>
    <n v="300"/>
    <s v="Education"/>
    <x v="1"/>
    <n v="210"/>
  </r>
  <r>
    <s v="BK49"/>
    <s v="S. Chand Biology"/>
    <s v="Alexander Cook"/>
    <s v="Biology"/>
    <s v="978-0-503-87041-6"/>
    <x v="3"/>
    <x v="17"/>
    <x v="2"/>
    <n v="191"/>
    <x v="11"/>
    <x v="1"/>
    <d v="2023-05-25T00:00:00"/>
    <d v="2024-05-19T00:00:00"/>
    <n v="300"/>
    <s v="General"/>
    <x v="0"/>
    <n v="282"/>
  </r>
  <r>
    <s v="BK50"/>
    <s v="NCERT Biology"/>
    <s v="Tim Hanson"/>
    <s v="Biology"/>
    <s v="978-1-56395-489-4"/>
    <x v="2"/>
    <x v="16"/>
    <x v="2"/>
    <n v="490"/>
    <x v="6"/>
    <x v="1"/>
    <d v="2023-04-16T00:00:00"/>
    <d v="2024-08-07T00:00:00"/>
    <n v="300"/>
    <s v="General"/>
    <x v="2"/>
    <n v="184"/>
  </r>
  <r>
    <s v="BK51"/>
    <s v="S. Chand Business Studies"/>
    <s v="Mark Lopez"/>
    <s v="Business Studies"/>
    <s v="978-0-9744453-6-6"/>
    <x v="3"/>
    <x v="2"/>
    <x v="2"/>
    <n v="334"/>
    <x v="3"/>
    <x v="0"/>
    <m/>
    <m/>
    <n v="1450"/>
    <s v="General"/>
    <x v="0"/>
    <n v="318"/>
  </r>
  <r>
    <s v="BK52"/>
    <s v="NCERT Chemistry"/>
    <s v="Elizabeth Velasquez"/>
    <s v="Chemistry"/>
    <s v="978-1-01-203220-3"/>
    <x v="1"/>
    <x v="2"/>
    <x v="2"/>
    <n v="313"/>
    <x v="15"/>
    <x v="1"/>
    <d v="2023-08-18T00:00:00"/>
    <d v="2024-07-29T00:00:00"/>
    <n v="1650"/>
    <s v="General"/>
    <x v="2"/>
    <n v="440"/>
  </r>
  <r>
    <s v="BK53"/>
    <s v="Fundamentals of Physics - Resnick Halliday"/>
    <s v="Ashley Fry"/>
    <s v="Physics"/>
    <s v="978-1-887628-12-9"/>
    <x v="4"/>
    <x v="1"/>
    <x v="1"/>
    <n v="309"/>
    <x v="17"/>
    <x v="0"/>
    <m/>
    <m/>
    <n v="600"/>
    <s v="General"/>
    <x v="2"/>
    <n v="342"/>
  </r>
  <r>
    <s v="BK54"/>
    <s v="Manika Hindi Pathmala"/>
    <s v="John Barrett"/>
    <s v="Hindi"/>
    <s v="978-0-9677043-0-2"/>
    <x v="5"/>
    <x v="12"/>
    <x v="1"/>
    <n v="240"/>
    <x v="12"/>
    <x v="1"/>
    <d v="2023-09-11T00:00:00"/>
    <d v="2023-09-23T00:00:00"/>
    <n v="2000"/>
    <s v="General"/>
    <x v="2"/>
    <n v="175"/>
  </r>
  <r>
    <s v="BK55"/>
    <s v="DK Goel Accountancy"/>
    <s v="Angela House"/>
    <s v="Accountancy"/>
    <s v="978-0-309-28444-8"/>
    <x v="2"/>
    <x v="0"/>
    <x v="0"/>
    <n v="313"/>
    <x v="18"/>
    <x v="1"/>
    <d v="2024-05-16T00:00:00"/>
    <d v="2025-02-11T00:00:00"/>
    <n v="1850"/>
    <s v="General"/>
    <x v="0"/>
    <n v="194"/>
  </r>
  <r>
    <s v="BK56"/>
    <s v="Pearson Science Explorer"/>
    <s v="David Horne"/>
    <s v="Science"/>
    <s v="978-0-325-15333-9"/>
    <x v="4"/>
    <x v="12"/>
    <x v="1"/>
    <n v="357"/>
    <x v="15"/>
    <x v="0"/>
    <m/>
    <m/>
    <n v="1600"/>
    <s v="Science"/>
    <x v="1"/>
    <n v="146"/>
  </r>
  <r>
    <s v="BK57"/>
    <s v="English Grammar &amp; Composition"/>
    <s v="Angel Oconnor"/>
    <s v="English"/>
    <s v="978-0-19-686489-1"/>
    <x v="3"/>
    <x v="5"/>
    <x v="1"/>
    <n v="497"/>
    <x v="9"/>
    <x v="1"/>
    <d v="2024-12-11T00:00:00"/>
    <d v="2025-02-23T00:00:00"/>
    <n v="300"/>
    <s v="Language"/>
    <x v="3"/>
    <n v="240"/>
  </r>
  <r>
    <s v="BK58"/>
    <s v="Nai Roshni Hindi Pathmala"/>
    <s v="Sara Lara"/>
    <s v="Hindi"/>
    <s v="978-0-18-991447-3"/>
    <x v="4"/>
    <x v="18"/>
    <x v="1"/>
    <n v="145"/>
    <x v="2"/>
    <x v="0"/>
    <m/>
    <m/>
    <n v="1450"/>
    <s v="General"/>
    <x v="2"/>
    <n v="291"/>
  </r>
  <r>
    <s v="BK59"/>
    <s v="NCERT Social Science"/>
    <s v="Dominic Baker"/>
    <s v="Social Science"/>
    <s v="978-1-04-148549-0"/>
    <x v="4"/>
    <x v="14"/>
    <x v="2"/>
    <n v="332"/>
    <x v="16"/>
    <x v="1"/>
    <d v="2024-02-18T00:00:00"/>
    <d v="2024-09-22T00:00:00"/>
    <n v="1300"/>
    <s v="Education"/>
    <x v="3"/>
    <n v="320"/>
  </r>
  <r>
    <s v="BK60"/>
    <s v="TS Grewal Accountancy"/>
    <s v="Robert Foster"/>
    <s v="Accountancy"/>
    <s v="978-1-57470-124-1"/>
    <x v="1"/>
    <x v="13"/>
    <x v="2"/>
    <n v="338"/>
    <x v="9"/>
    <x v="0"/>
    <m/>
    <m/>
    <n v="1000"/>
    <s v="General"/>
    <x v="1"/>
    <n v="312"/>
  </r>
  <r>
    <s v="BK61"/>
    <s v="S. Chand Business Studies"/>
    <s v="Meghan Petersen"/>
    <s v="Business Studies"/>
    <s v="978-0-8193-1550-2"/>
    <x v="0"/>
    <x v="17"/>
    <x v="2"/>
    <n v="173"/>
    <x v="12"/>
    <x v="1"/>
    <d v="2023-06-14T00:00:00"/>
    <d v="2024-09-16T00:00:00"/>
    <n v="1450"/>
    <s v="General"/>
    <x v="1"/>
    <n v="306"/>
  </r>
  <r>
    <s v="BK62"/>
    <s v="Oxford English Reader"/>
    <s v="Jonathon Fernandez"/>
    <s v="English"/>
    <s v="978-1-221-44095-0"/>
    <x v="1"/>
    <x v="11"/>
    <x v="2"/>
    <n v="225"/>
    <x v="2"/>
    <x v="1"/>
    <d v="2023-04-30T00:00:00"/>
    <d v="2024-08-17T00:00:00"/>
    <n v="1600"/>
    <s v="Language"/>
    <x v="1"/>
    <n v="299"/>
  </r>
  <r>
    <s v="BK63"/>
    <s v="Together with EVS"/>
    <s v="Tracy Stewart"/>
    <s v="EVS"/>
    <s v="978-0-307-36293-3"/>
    <x v="0"/>
    <x v="17"/>
    <x v="1"/>
    <n v="179"/>
    <x v="11"/>
    <x v="0"/>
    <m/>
    <m/>
    <n v="350"/>
    <s v="Science"/>
    <x v="0"/>
    <n v="376"/>
  </r>
  <r>
    <s v="BK64"/>
    <s v="Manika Hindi Pathmala"/>
    <s v="Derek Cooley"/>
    <s v="Hindi"/>
    <s v="978-0-09-789982-4"/>
    <x v="4"/>
    <x v="18"/>
    <x v="1"/>
    <n v="299"/>
    <x v="0"/>
    <x v="0"/>
    <m/>
    <m/>
    <n v="1750"/>
    <s v="General"/>
    <x v="2"/>
    <n v="148"/>
  </r>
  <r>
    <s v="BK65"/>
    <s v="S. Chand Science"/>
    <s v="Richard Harris"/>
    <s v="Science"/>
    <s v="978-0-8029-4804-5"/>
    <x v="2"/>
    <x v="10"/>
    <x v="0"/>
    <n v="313"/>
    <x v="13"/>
    <x v="1"/>
    <d v="2024-08-30T00:00:00"/>
    <d v="2025-01-06T00:00:00"/>
    <n v="600"/>
    <s v="Science"/>
    <x v="1"/>
    <n v="124"/>
  </r>
  <r>
    <s v="BK66"/>
    <s v="NCERT Social Science"/>
    <s v="Marc Wolfe"/>
    <s v="Social Science"/>
    <s v="978-1-65207-822-7"/>
    <x v="5"/>
    <x v="12"/>
    <x v="1"/>
    <n v="275"/>
    <x v="10"/>
    <x v="1"/>
    <d v="2023-12-26T00:00:00"/>
    <d v="2024-03-18T00:00:00"/>
    <n v="550"/>
    <s v="Education"/>
    <x v="1"/>
    <n v="168"/>
  </r>
  <r>
    <s v="BK67"/>
    <s v="Together with Social Science"/>
    <s v="Raymond Donaldson"/>
    <s v="Social Science"/>
    <s v="978-1-174-86895-5"/>
    <x v="5"/>
    <x v="19"/>
    <x v="2"/>
    <n v="297"/>
    <x v="0"/>
    <x v="1"/>
    <d v="2023-10-29T00:00:00"/>
    <d v="2024-02-22T00:00:00"/>
    <n v="1700"/>
    <s v="Education"/>
    <x v="0"/>
    <n v="198"/>
  </r>
  <r>
    <s v="BK68"/>
    <s v="Lakhmir Singh Science"/>
    <s v="Glen Frank"/>
    <s v="Science"/>
    <s v="978-1-4719-2106-3"/>
    <x v="3"/>
    <x v="13"/>
    <x v="0"/>
    <n v="175"/>
    <x v="17"/>
    <x v="1"/>
    <d v="2024-04-15T00:00:00"/>
    <d v="2024-08-08T00:00:00"/>
    <n v="400"/>
    <s v="Science"/>
    <x v="0"/>
    <n v="184"/>
  </r>
  <r>
    <s v="BK69"/>
    <s v="Principles of Economics"/>
    <s v="Katherine Mitchell"/>
    <s v="Economics"/>
    <s v="978-0-295-72775-2"/>
    <x v="0"/>
    <x v="14"/>
    <x v="0"/>
    <n v="95"/>
    <x v="9"/>
    <x v="1"/>
    <d v="2024-10-20T00:00:00"/>
    <d v="2025-01-27T00:00:00"/>
    <n v="950"/>
    <s v="General"/>
    <x v="2"/>
    <n v="154"/>
  </r>
  <r>
    <s v="BK70"/>
    <s v="Lakhmir Singh Science"/>
    <s v="Ann Scott"/>
    <s v="Science"/>
    <s v="978-0-431-86442-6"/>
    <x v="1"/>
    <x v="2"/>
    <x v="0"/>
    <n v="456"/>
    <x v="1"/>
    <x v="1"/>
    <d v="2024-10-04T00:00:00"/>
    <d v="2025-02-24T00:00:00"/>
    <n v="1900"/>
    <s v="Science"/>
    <x v="0"/>
    <n v="327"/>
  </r>
  <r>
    <s v="BK71"/>
    <s v="Nai Roshni Hindi Pathmala"/>
    <s v="Darlene Love"/>
    <s v="Hindi"/>
    <s v="978-1-74870-725-3"/>
    <x v="1"/>
    <x v="13"/>
    <x v="1"/>
    <n v="266"/>
    <x v="7"/>
    <x v="0"/>
    <m/>
    <m/>
    <n v="800"/>
    <s v="General"/>
    <x v="1"/>
    <n v="261"/>
  </r>
  <r>
    <s v="BK72"/>
    <s v="Computer Science with Python"/>
    <s v="Lindsey Robles"/>
    <s v="Computer Science"/>
    <s v="978-1-9740-2337-0"/>
    <x v="0"/>
    <x v="16"/>
    <x v="0"/>
    <n v="467"/>
    <x v="2"/>
    <x v="0"/>
    <m/>
    <m/>
    <n v="1600"/>
    <s v="General"/>
    <x v="0"/>
    <n v="416"/>
  </r>
  <r>
    <s v="BK73"/>
    <s v="Lakhmir Singh Science"/>
    <s v="Michael Lopez"/>
    <s v="Science"/>
    <s v="978-0-649-06606-3"/>
    <x v="4"/>
    <x v="18"/>
    <x v="1"/>
    <n v="270"/>
    <x v="15"/>
    <x v="0"/>
    <m/>
    <m/>
    <n v="1850"/>
    <s v="Science"/>
    <x v="2"/>
    <n v="295"/>
  </r>
  <r>
    <s v="BK74"/>
    <s v="Nai Roshni Hindi Pathmala"/>
    <s v="Mark Gonzalez"/>
    <s v="Hindi"/>
    <s v="978-1-146-68927-4"/>
    <x v="4"/>
    <x v="12"/>
    <x v="1"/>
    <n v="228"/>
    <x v="2"/>
    <x v="1"/>
    <d v="2023-04-12T00:00:00"/>
    <d v="2023-05-29T00:00:00"/>
    <n v="1100"/>
    <s v="General"/>
    <x v="0"/>
    <n v="323"/>
  </r>
  <r>
    <s v="BK75"/>
    <s v="NCERT Biology"/>
    <s v="Nancy Snow"/>
    <s v="Biology"/>
    <s v="978-1-5324-5439-4"/>
    <x v="2"/>
    <x v="8"/>
    <x v="1"/>
    <n v="278"/>
    <x v="11"/>
    <x v="0"/>
    <m/>
    <m/>
    <n v="1200"/>
    <s v="General"/>
    <x v="2"/>
    <n v="108"/>
  </r>
  <r>
    <s v="BK76"/>
    <s v="Nai Roshni Hindi Pathmala"/>
    <s v="Sergio Lawson"/>
    <s v="Hindi"/>
    <s v="978-1-152-56223-3"/>
    <x v="4"/>
    <x v="1"/>
    <x v="2"/>
    <n v="402"/>
    <x v="8"/>
    <x v="0"/>
    <m/>
    <m/>
    <n v="1050"/>
    <s v="General"/>
    <x v="2"/>
    <n v="110"/>
  </r>
  <r>
    <s v="BK77"/>
    <s v="SL Arora Physics"/>
    <s v="Clifford Miller"/>
    <s v="Physics"/>
    <s v="978-1-75043-488-8"/>
    <x v="2"/>
    <x v="11"/>
    <x v="2"/>
    <n v="156"/>
    <x v="11"/>
    <x v="1"/>
    <d v="2025-01-01T00:00:00"/>
    <d v="2025-01-14T00:00:00"/>
    <n v="1250"/>
    <s v="General"/>
    <x v="2"/>
    <n v="399"/>
  </r>
  <r>
    <s v="BK78"/>
    <s v="SL Arora Physics"/>
    <s v="Angela Powell"/>
    <s v="Physics"/>
    <s v="978-0-398-74744-2"/>
    <x v="1"/>
    <x v="6"/>
    <x v="2"/>
    <n v="177"/>
    <x v="11"/>
    <x v="1"/>
    <d v="2024-11-07T00:00:00"/>
    <d v="2025-01-13T00:00:00"/>
    <n v="1400"/>
    <s v="General"/>
    <x v="0"/>
    <n v="202"/>
  </r>
  <r>
    <s v="BK79"/>
    <s v="Wren &amp; Martin English Grammar"/>
    <s v="Alicia Lee"/>
    <s v="English"/>
    <s v="978-1-238-44496-5"/>
    <x v="2"/>
    <x v="1"/>
    <x v="2"/>
    <n v="197"/>
    <x v="19"/>
    <x v="1"/>
    <d v="2023-08-06T00:00:00"/>
    <d v="2023-11-25T00:00:00"/>
    <n v="1750"/>
    <s v="Language"/>
    <x v="1"/>
    <n v="213"/>
  </r>
  <r>
    <s v="BK80"/>
    <s v="Truemanâ€™s Biology"/>
    <s v="Anthony Wright"/>
    <s v="Biology"/>
    <s v="978-1-63199-024-3"/>
    <x v="4"/>
    <x v="8"/>
    <x v="1"/>
    <n v="448"/>
    <x v="6"/>
    <x v="0"/>
    <m/>
    <m/>
    <n v="1200"/>
    <s v="General"/>
    <x v="3"/>
    <n v="215"/>
  </r>
  <r>
    <s v="BK81"/>
    <s v="Computer Science with Python"/>
    <s v="John Carter"/>
    <s v="Computer Science"/>
    <s v="978-1-65469-691-7"/>
    <x v="5"/>
    <x v="3"/>
    <x v="1"/>
    <n v="246"/>
    <x v="14"/>
    <x v="1"/>
    <d v="2024-12-19T00:00:00"/>
    <d v="2025-01-05T00:00:00"/>
    <n v="900"/>
    <s v="General"/>
    <x v="2"/>
    <n v="219"/>
  </r>
  <r>
    <s v="BK82"/>
    <s v="Modern ABC Chemistry"/>
    <s v="Elizabeth Webb"/>
    <s v="Chemistry"/>
    <s v="978-0-9783754-6-1"/>
    <x v="4"/>
    <x v="5"/>
    <x v="0"/>
    <n v="202"/>
    <x v="1"/>
    <x v="1"/>
    <d v="2025-02-07T00:00:00"/>
    <d v="2025-02-20T00:00:00"/>
    <n v="450"/>
    <s v="General"/>
    <x v="3"/>
    <n v="185"/>
  </r>
  <r>
    <s v="BK83"/>
    <s v="Together with Social Science"/>
    <s v="Maria Hanson"/>
    <s v="Social Science"/>
    <s v="978-0-390-78665-4"/>
    <x v="2"/>
    <x v="0"/>
    <x v="1"/>
    <n v="408"/>
    <x v="16"/>
    <x v="0"/>
    <m/>
    <m/>
    <n v="2000"/>
    <s v="Education"/>
    <x v="1"/>
    <n v="158"/>
  </r>
  <r>
    <s v="BK84"/>
    <s v="S. Chand Business Studies"/>
    <s v="Sarah Spence"/>
    <s v="Business Studies"/>
    <s v="978-0-301-43497-1"/>
    <x v="1"/>
    <x v="16"/>
    <x v="1"/>
    <n v="344"/>
    <x v="6"/>
    <x v="0"/>
    <m/>
    <m/>
    <n v="1350"/>
    <s v="General"/>
    <x v="1"/>
    <n v="433"/>
  </r>
  <r>
    <s v="BK85"/>
    <s v="Oxford English Reader"/>
    <s v="Adriana Parker"/>
    <s v="English"/>
    <s v="978-1-72139-037-3"/>
    <x v="2"/>
    <x v="18"/>
    <x v="1"/>
    <n v="339"/>
    <x v="13"/>
    <x v="1"/>
    <d v="2023-08-24T00:00:00"/>
    <d v="2024-06-18T00:00:00"/>
    <n v="2000"/>
    <s v="Language"/>
    <x v="1"/>
    <n v="435"/>
  </r>
  <r>
    <s v="BK86"/>
    <s v="Truemanâ€™s Biology"/>
    <s v="Lisa Pope"/>
    <s v="Biology"/>
    <s v="978-0-17-237022-4"/>
    <x v="0"/>
    <x v="16"/>
    <x v="2"/>
    <n v="228"/>
    <x v="7"/>
    <x v="0"/>
    <m/>
    <m/>
    <n v="650"/>
    <s v="General"/>
    <x v="0"/>
    <n v="200"/>
  </r>
  <r>
    <s v="BK87"/>
    <s v="Lakhmir Singh Science"/>
    <s v="Maria Clements"/>
    <s v="Science"/>
    <s v="978-0-16-854664-0"/>
    <x v="4"/>
    <x v="11"/>
    <x v="2"/>
    <n v="466"/>
    <x v="11"/>
    <x v="0"/>
    <m/>
    <m/>
    <n v="2000"/>
    <s v="Science"/>
    <x v="2"/>
    <n v="439"/>
  </r>
  <r>
    <s v="BK88"/>
    <s v="Pearson Science Explorer"/>
    <s v="Laura Gordon"/>
    <s v="Science"/>
    <s v="978-1-288-65116-0"/>
    <x v="5"/>
    <x v="16"/>
    <x v="2"/>
    <n v="215"/>
    <x v="3"/>
    <x v="0"/>
    <m/>
    <m/>
    <n v="200"/>
    <s v="Science"/>
    <x v="1"/>
    <n v="313"/>
  </r>
  <r>
    <s v="BK89"/>
    <s v="Together with EVS"/>
    <s v="Kimberly Watts"/>
    <s v="EVS"/>
    <s v="978-1-254-92605-6"/>
    <x v="1"/>
    <x v="9"/>
    <x v="2"/>
    <n v="165"/>
    <x v="12"/>
    <x v="0"/>
    <m/>
    <m/>
    <n v="300"/>
    <s v="Science"/>
    <x v="1"/>
    <n v="157"/>
  </r>
  <r>
    <s v="BK90"/>
    <s v="NCERT Business Studies"/>
    <s v="Michael Johnston"/>
    <s v="Business Studies"/>
    <s v="978-1-4006-1541-4"/>
    <x v="2"/>
    <x v="15"/>
    <x v="1"/>
    <n v="352"/>
    <x v="3"/>
    <x v="0"/>
    <m/>
    <m/>
    <n v="550"/>
    <s v="General"/>
    <x v="0"/>
    <n v="232"/>
  </r>
  <r>
    <s v="BK91"/>
    <s v="Computer Science with Python"/>
    <s v="Samuel Thomas"/>
    <s v="Computer Science"/>
    <s v="978-1-5278-2061-6"/>
    <x v="5"/>
    <x v="16"/>
    <x v="1"/>
    <n v="384"/>
    <x v="0"/>
    <x v="0"/>
    <m/>
    <m/>
    <n v="1800"/>
    <s v="General"/>
    <x v="0"/>
    <n v="366"/>
  </r>
  <r>
    <s v="BK92"/>
    <s v="Wren &amp; Martin English Grammar"/>
    <s v="Laurie Williams"/>
    <s v="English"/>
    <s v="978-0-664-32264-9"/>
    <x v="4"/>
    <x v="2"/>
    <x v="0"/>
    <n v="434"/>
    <x v="0"/>
    <x v="1"/>
    <d v="2023-10-06T00:00:00"/>
    <d v="2024-09-27T00:00:00"/>
    <n v="1650"/>
    <s v="Language"/>
    <x v="2"/>
    <n v="194"/>
  </r>
  <r>
    <s v="BK93"/>
    <s v="Python Programming - Balagurusamy"/>
    <s v="Amber Garcia"/>
    <s v="Computer Science"/>
    <s v="978-1-316-89778-2"/>
    <x v="2"/>
    <x v="3"/>
    <x v="1"/>
    <n v="422"/>
    <x v="13"/>
    <x v="0"/>
    <m/>
    <m/>
    <n v="1400"/>
    <s v="General"/>
    <x v="0"/>
    <n v="395"/>
  </r>
  <r>
    <s v="BK94"/>
    <s v="S. Chand Business Studies"/>
    <s v="Alan Henderson"/>
    <s v="Business Studies"/>
    <s v="978-1-241-32118-5"/>
    <x v="2"/>
    <x v="2"/>
    <x v="2"/>
    <n v="178"/>
    <x v="17"/>
    <x v="0"/>
    <m/>
    <m/>
    <n v="1000"/>
    <s v="General"/>
    <x v="1"/>
    <n v="139"/>
  </r>
  <r>
    <s v="BK95"/>
    <s v="Lakhmir Singh Science"/>
    <s v="Danielle James"/>
    <s v="Science"/>
    <s v="978-1-306-09887-8"/>
    <x v="4"/>
    <x v="14"/>
    <x v="0"/>
    <n v="134"/>
    <x v="12"/>
    <x v="0"/>
    <m/>
    <m/>
    <n v="900"/>
    <s v="Science"/>
    <x v="0"/>
    <n v="205"/>
  </r>
  <r>
    <s v="BK96"/>
    <s v="NCERT Chemistry"/>
    <s v="Wendy Kirby"/>
    <s v="Chemistry"/>
    <s v="978-1-57085-312-8"/>
    <x v="4"/>
    <x v="18"/>
    <x v="0"/>
    <n v="425"/>
    <x v="8"/>
    <x v="0"/>
    <m/>
    <m/>
    <n v="1800"/>
    <s v="General"/>
    <x v="2"/>
    <n v="393"/>
  </r>
  <r>
    <s v="BK97"/>
    <s v="DK Goel Accountancy"/>
    <s v="Carmen Welch"/>
    <s v="Accountancy"/>
    <s v="978-0-17-645397-8"/>
    <x v="0"/>
    <x v="17"/>
    <x v="0"/>
    <n v="359"/>
    <x v="1"/>
    <x v="1"/>
    <d v="2024-02-18T00:00:00"/>
    <d v="2024-06-18T00:00:00"/>
    <n v="1750"/>
    <s v="General"/>
    <x v="0"/>
    <n v="182"/>
  </r>
  <r>
    <s v="BK98"/>
    <s v="Fundamentals of Physics - Resnick Halliday"/>
    <s v="Connie Johnson"/>
    <s v="Physics"/>
    <s v="978-1-893240-89-6"/>
    <x v="1"/>
    <x v="18"/>
    <x v="1"/>
    <n v="384"/>
    <x v="12"/>
    <x v="0"/>
    <m/>
    <m/>
    <n v="450"/>
    <s v="General"/>
    <x v="2"/>
    <n v="151"/>
  </r>
  <r>
    <s v="BK99"/>
    <s v="Python Programming - Balagurusamy"/>
    <s v="Edward Lopez"/>
    <s v="Computer Science"/>
    <s v="978-0-904394-71-9"/>
    <x v="2"/>
    <x v="3"/>
    <x v="0"/>
    <n v="446"/>
    <x v="14"/>
    <x v="0"/>
    <m/>
    <m/>
    <n v="1450"/>
    <s v="General"/>
    <x v="2"/>
    <n v="150"/>
  </r>
  <r>
    <s v="BK100"/>
    <s v="Lakhmir Singh Science"/>
    <s v="Dan Gutierrez MD"/>
    <s v="Science"/>
    <s v="978-1-4457-4189-5"/>
    <x v="3"/>
    <x v="6"/>
    <x v="1"/>
    <n v="81"/>
    <x v="18"/>
    <x v="0"/>
    <m/>
    <m/>
    <n v="2000"/>
    <s v="Science"/>
    <x v="2"/>
    <n v="365"/>
  </r>
  <r>
    <s v="BK101"/>
    <s v="Pradeep's Chemistry"/>
    <s v="Mark Peterson"/>
    <s v="Chemistry"/>
    <s v="978-1-03-690195-0"/>
    <x v="2"/>
    <x v="1"/>
    <x v="1"/>
    <n v="275"/>
    <x v="1"/>
    <x v="1"/>
    <d v="2023-11-30T00:00:00"/>
    <d v="2024-02-19T00:00:00"/>
    <n v="250"/>
    <s v="General"/>
    <x v="0"/>
    <n v="293"/>
  </r>
  <r>
    <s v="BK102"/>
    <s v="Python Programming - Balagurusamy"/>
    <s v="Barbara Hess"/>
    <s v="Computer Science"/>
    <s v="978-0-89384-433-2"/>
    <x v="5"/>
    <x v="1"/>
    <x v="1"/>
    <n v="320"/>
    <x v="5"/>
    <x v="1"/>
    <d v="2024-12-24T00:00:00"/>
    <d v="2024-12-25T00:00:00"/>
    <n v="250"/>
    <s v="General"/>
    <x v="1"/>
    <n v="326"/>
  </r>
  <r>
    <s v="BK103"/>
    <s v="S. Chand Economics"/>
    <s v="Zachary Estrada"/>
    <s v="Economics"/>
    <s v="978-1-258-03514-3"/>
    <x v="5"/>
    <x v="4"/>
    <x v="2"/>
    <n v="477"/>
    <x v="18"/>
    <x v="1"/>
    <d v="2025-02-08T00:00:00"/>
    <d v="2025-02-14T00:00:00"/>
    <n v="1750"/>
    <s v="General"/>
    <x v="3"/>
    <n v="124"/>
  </r>
  <r>
    <s v="BK104"/>
    <s v="S. Chand Biology"/>
    <s v="Crystal Rodriguez"/>
    <s v="Biology"/>
    <s v="978-0-626-11230-1"/>
    <x v="5"/>
    <x v="11"/>
    <x v="2"/>
    <n v="230"/>
    <x v="2"/>
    <x v="0"/>
    <m/>
    <m/>
    <n v="1650"/>
    <s v="General"/>
    <x v="2"/>
    <n v="134"/>
  </r>
  <r>
    <s v="BK105"/>
    <s v="DK Goel Accountancy"/>
    <s v="Adam Lambert"/>
    <s v="Accountancy"/>
    <s v="978-1-916652-98-9"/>
    <x v="3"/>
    <x v="15"/>
    <x v="2"/>
    <n v="382"/>
    <x v="1"/>
    <x v="0"/>
    <m/>
    <m/>
    <n v="650"/>
    <s v="General"/>
    <x v="3"/>
    <n v="450"/>
  </r>
  <r>
    <s v="BK106"/>
    <s v="Python Programming - Balagurusamy"/>
    <s v="Nicole Mcmillan"/>
    <s v="Computer Science"/>
    <s v="978-1-01-323974-8"/>
    <x v="3"/>
    <x v="1"/>
    <x v="2"/>
    <n v="292"/>
    <x v="2"/>
    <x v="1"/>
    <d v="2024-11-26T00:00:00"/>
    <d v="2025-01-22T00:00:00"/>
    <n v="750"/>
    <s v="General"/>
    <x v="1"/>
    <n v="212"/>
  </r>
  <r>
    <s v="BK107"/>
    <s v="Modern ABC Chemistry"/>
    <s v="Crystal Walker"/>
    <s v="Chemistry"/>
    <s v="978-0-03-106166-9"/>
    <x v="4"/>
    <x v="5"/>
    <x v="1"/>
    <n v="193"/>
    <x v="4"/>
    <x v="1"/>
    <d v="2024-11-06T00:00:00"/>
    <d v="2025-01-21T00:00:00"/>
    <n v="1450"/>
    <s v="General"/>
    <x v="1"/>
    <n v="254"/>
  </r>
  <r>
    <s v="BK108"/>
    <s v="NCERT Maths"/>
    <s v="Chad Baker"/>
    <s v="Maths"/>
    <s v="978-1-83466-301-2"/>
    <x v="5"/>
    <x v="8"/>
    <x v="1"/>
    <n v="133"/>
    <x v="8"/>
    <x v="1"/>
    <d v="2024-05-28T00:00:00"/>
    <d v="2024-07-15T00:00:00"/>
    <n v="750"/>
    <s v="Education"/>
    <x v="1"/>
    <n v="232"/>
  </r>
  <r>
    <s v="BK109"/>
    <s v="Computer Science with Python"/>
    <s v="Matthew Wright"/>
    <s v="Computer Science"/>
    <s v="978-1-9768-6534-3"/>
    <x v="0"/>
    <x v="19"/>
    <x v="0"/>
    <n v="430"/>
    <x v="15"/>
    <x v="1"/>
    <d v="2025-01-14T00:00:00"/>
    <d v="2025-02-02T00:00:00"/>
    <n v="1100"/>
    <s v="General"/>
    <x v="0"/>
    <n v="148"/>
  </r>
  <r>
    <s v="BK110"/>
    <s v="S. Chand Science"/>
    <s v="Roberto Cordova"/>
    <s v="Science"/>
    <s v="978-1-86013-188-2"/>
    <x v="0"/>
    <x v="16"/>
    <x v="1"/>
    <n v="444"/>
    <x v="5"/>
    <x v="0"/>
    <m/>
    <m/>
    <n v="1650"/>
    <s v="Science"/>
    <x v="2"/>
    <n v="198"/>
  </r>
  <r>
    <s v="BK111"/>
    <s v="DK Goel Accountancy"/>
    <s v="Rebecca Jones"/>
    <s v="Accountancy"/>
    <s v="978-0-454-21456-7"/>
    <x v="3"/>
    <x v="19"/>
    <x v="1"/>
    <n v="101"/>
    <x v="12"/>
    <x v="1"/>
    <d v="2024-10-13T00:00:00"/>
    <d v="2024-11-17T00:00:00"/>
    <n v="250"/>
    <s v="General"/>
    <x v="1"/>
    <n v="431"/>
  </r>
  <r>
    <s v="BK112"/>
    <s v="DK Goel Accountancy"/>
    <s v="Tyler Hill"/>
    <s v="Accountancy"/>
    <s v="978-1-63269-812-4"/>
    <x v="5"/>
    <x v="18"/>
    <x v="1"/>
    <n v="337"/>
    <x v="8"/>
    <x v="0"/>
    <m/>
    <m/>
    <n v="2000"/>
    <s v="General"/>
    <x v="1"/>
    <n v="315"/>
  </r>
  <r>
    <s v="BK113"/>
    <s v="Principles of Economics"/>
    <s v="Jennifer Ray"/>
    <s v="Economics"/>
    <s v="978-1-80909-835-1"/>
    <x v="0"/>
    <x v="5"/>
    <x v="2"/>
    <n v="383"/>
    <x v="1"/>
    <x v="1"/>
    <d v="2024-07-08T00:00:00"/>
    <d v="2024-09-14T00:00:00"/>
    <n v="1900"/>
    <s v="General"/>
    <x v="0"/>
    <n v="131"/>
  </r>
  <r>
    <s v="BK114"/>
    <s v="NCERT Biology"/>
    <s v="Albert Giles"/>
    <s v="Biology"/>
    <s v="978-0-576-97639-8"/>
    <x v="2"/>
    <x v="15"/>
    <x v="2"/>
    <n v="466"/>
    <x v="14"/>
    <x v="0"/>
    <m/>
    <m/>
    <n v="1800"/>
    <s v="General"/>
    <x v="0"/>
    <n v="255"/>
  </r>
  <r>
    <s v="BK115"/>
    <s v="S. Chand Science"/>
    <s v="Kelsey Harper"/>
    <s v="Science"/>
    <s v="978-1-326-69462-3"/>
    <x v="2"/>
    <x v="18"/>
    <x v="2"/>
    <n v="205"/>
    <x v="4"/>
    <x v="0"/>
    <m/>
    <m/>
    <n v="1400"/>
    <s v="Science"/>
    <x v="2"/>
    <n v="322"/>
  </r>
  <r>
    <s v="BK116"/>
    <s v="Oxford English Reader"/>
    <s v="Abigail Hamilton"/>
    <s v="English"/>
    <s v="978-1-199-51719-7"/>
    <x v="3"/>
    <x v="15"/>
    <x v="2"/>
    <n v="315"/>
    <x v="18"/>
    <x v="0"/>
    <m/>
    <m/>
    <n v="1400"/>
    <s v="Language"/>
    <x v="0"/>
    <n v="325"/>
  </r>
  <r>
    <s v="BK117"/>
    <s v="S. Chand Science"/>
    <s v="Peggy Leon"/>
    <s v="Science"/>
    <s v="978-1-227-86017-2"/>
    <x v="3"/>
    <x v="15"/>
    <x v="1"/>
    <n v="244"/>
    <x v="2"/>
    <x v="0"/>
    <m/>
    <m/>
    <n v="1050"/>
    <s v="Science"/>
    <x v="1"/>
    <n v="143"/>
  </r>
  <r>
    <s v="BK118"/>
    <s v="Modern ABC Chemistry"/>
    <s v="Andrea Pierce"/>
    <s v="Chemistry"/>
    <s v="978-1-4924-6190-6"/>
    <x v="2"/>
    <x v="4"/>
    <x v="1"/>
    <n v="415"/>
    <x v="0"/>
    <x v="1"/>
    <d v="2024-03-09T00:00:00"/>
    <d v="2024-10-22T00:00:00"/>
    <n v="500"/>
    <s v="General"/>
    <x v="0"/>
    <n v="207"/>
  </r>
  <r>
    <s v="BK119"/>
    <s v="Concepts of Physics - HC Verma"/>
    <s v="Larry Golden"/>
    <s v="Physics"/>
    <s v="978-0-695-15833-0"/>
    <x v="0"/>
    <x v="14"/>
    <x v="0"/>
    <n v="238"/>
    <x v="12"/>
    <x v="1"/>
    <d v="2023-10-14T00:00:00"/>
    <d v="2024-04-11T00:00:00"/>
    <n v="1450"/>
    <s v="General"/>
    <x v="2"/>
    <n v="443"/>
  </r>
  <r>
    <s v="BK120"/>
    <s v="S. Chand Business Studies"/>
    <s v="Latoya Smith"/>
    <s v="Business Studies"/>
    <s v="978-0-246-18520-4"/>
    <x v="5"/>
    <x v="2"/>
    <x v="1"/>
    <n v="275"/>
    <x v="17"/>
    <x v="0"/>
    <m/>
    <m/>
    <n v="1250"/>
    <s v="General"/>
    <x v="0"/>
    <n v="393"/>
  </r>
  <r>
    <s v="BK121"/>
    <s v="Pearson Science Explorer"/>
    <s v="Danielle Miller"/>
    <s v="Science"/>
    <s v="978-0-911162-59-2"/>
    <x v="1"/>
    <x v="5"/>
    <x v="2"/>
    <n v="422"/>
    <x v="18"/>
    <x v="0"/>
    <m/>
    <m/>
    <n v="1650"/>
    <s v="Science"/>
    <x v="2"/>
    <n v="296"/>
  </r>
  <r>
    <s v="BK122"/>
    <s v="Let Us C - Yashwant Kanetkar"/>
    <s v="Sean Robertson"/>
    <s v="Computer Science"/>
    <s v="978-1-06-117601-9"/>
    <x v="5"/>
    <x v="6"/>
    <x v="0"/>
    <n v="351"/>
    <x v="17"/>
    <x v="0"/>
    <m/>
    <m/>
    <n v="200"/>
    <s v="General"/>
    <x v="2"/>
    <n v="450"/>
  </r>
  <r>
    <s v="BK123"/>
    <s v="NCERT Accountancy"/>
    <s v="Johnny Shepherd"/>
    <s v="Accountancy"/>
    <s v="978-1-267-50882-9"/>
    <x v="5"/>
    <x v="18"/>
    <x v="0"/>
    <n v="217"/>
    <x v="19"/>
    <x v="0"/>
    <m/>
    <m/>
    <n v="650"/>
    <s v="General"/>
    <x v="2"/>
    <n v="217"/>
  </r>
  <r>
    <s v="BK124"/>
    <s v="NCERT Business Studies"/>
    <s v="Keith King"/>
    <s v="Business Studies"/>
    <s v="978-0-908161-09-6"/>
    <x v="0"/>
    <x v="16"/>
    <x v="0"/>
    <n v="387"/>
    <x v="15"/>
    <x v="0"/>
    <m/>
    <m/>
    <n v="1950"/>
    <s v="General"/>
    <x v="0"/>
    <n v="254"/>
  </r>
  <r>
    <s v="BK125"/>
    <s v="Oxford English Reader"/>
    <s v="Mark Robbins"/>
    <s v="English"/>
    <s v="978-1-63527-043-3"/>
    <x v="2"/>
    <x v="0"/>
    <x v="1"/>
    <n v="317"/>
    <x v="8"/>
    <x v="1"/>
    <d v="2023-06-05T00:00:00"/>
    <d v="2024-05-21T00:00:00"/>
    <n v="300"/>
    <s v="Language"/>
    <x v="1"/>
    <n v="422"/>
  </r>
  <r>
    <s v="BK126"/>
    <s v="NCERT Chemistry"/>
    <s v="Madison Savage"/>
    <s v="Chemistry"/>
    <s v="978-0-352-02233-2"/>
    <x v="0"/>
    <x v="13"/>
    <x v="0"/>
    <n v="374"/>
    <x v="6"/>
    <x v="0"/>
    <m/>
    <m/>
    <n v="1050"/>
    <s v="General"/>
    <x v="3"/>
    <n v="239"/>
  </r>
  <r>
    <s v="BK127"/>
    <s v="S. Chand Science"/>
    <s v="Erin Lee"/>
    <s v="Science"/>
    <s v="978-0-405-39758-5"/>
    <x v="3"/>
    <x v="17"/>
    <x v="1"/>
    <n v="404"/>
    <x v="19"/>
    <x v="1"/>
    <d v="2024-08-18T00:00:00"/>
    <d v="2025-01-11T00:00:00"/>
    <n v="1750"/>
    <s v="Science"/>
    <x v="2"/>
    <n v="342"/>
  </r>
  <r>
    <s v="BK128"/>
    <s v="Modern ABC Chemistry"/>
    <s v="Sue Flores"/>
    <s v="Chemistry"/>
    <s v="978-0-7980-9096-4"/>
    <x v="4"/>
    <x v="5"/>
    <x v="1"/>
    <n v="451"/>
    <x v="13"/>
    <x v="0"/>
    <m/>
    <m/>
    <n v="1650"/>
    <s v="General"/>
    <x v="3"/>
    <n v="127"/>
  </r>
  <r>
    <s v="BK129"/>
    <s v="RS Aggarwal Mathematics"/>
    <s v="Derek Roberts"/>
    <s v="Maths"/>
    <s v="978-1-103-07975-9"/>
    <x v="5"/>
    <x v="12"/>
    <x v="1"/>
    <n v="455"/>
    <x v="7"/>
    <x v="1"/>
    <d v="2023-08-08T00:00:00"/>
    <d v="2024-06-03T00:00:00"/>
    <n v="1100"/>
    <s v="Education"/>
    <x v="1"/>
    <n v="371"/>
  </r>
  <r>
    <s v="BK130"/>
    <s v="Lakhmir Singh Science"/>
    <s v="Sherry Bailey"/>
    <s v="Science"/>
    <s v="978-1-05-834835-1"/>
    <x v="2"/>
    <x v="2"/>
    <x v="2"/>
    <n v="428"/>
    <x v="4"/>
    <x v="0"/>
    <m/>
    <m/>
    <n v="800"/>
    <s v="Science"/>
    <x v="1"/>
    <n v="443"/>
  </r>
  <r>
    <s v="BK131"/>
    <s v="S. Chand Economics"/>
    <s v="Frederick Smith"/>
    <s v="Economics"/>
    <s v="978-0-09-561501-3"/>
    <x v="2"/>
    <x v="11"/>
    <x v="2"/>
    <n v="191"/>
    <x v="14"/>
    <x v="0"/>
    <m/>
    <m/>
    <n v="1200"/>
    <s v="General"/>
    <x v="1"/>
    <n v="174"/>
  </r>
  <r>
    <s v="BK132"/>
    <s v="S. Chand Economics"/>
    <s v="Mary Bell"/>
    <s v="Economics"/>
    <s v="978-1-900520-07-2"/>
    <x v="5"/>
    <x v="12"/>
    <x v="2"/>
    <n v="494"/>
    <x v="9"/>
    <x v="0"/>
    <m/>
    <m/>
    <n v="400"/>
    <s v="General"/>
    <x v="0"/>
    <n v="130"/>
  </r>
  <r>
    <s v="BK133"/>
    <s v="Pradeep's Chemistry"/>
    <s v="Melissa Garcia"/>
    <s v="Chemistry"/>
    <s v="978-0-409-64900-0"/>
    <x v="4"/>
    <x v="2"/>
    <x v="2"/>
    <n v="169"/>
    <x v="10"/>
    <x v="0"/>
    <m/>
    <m/>
    <n v="1250"/>
    <s v="General"/>
    <x v="2"/>
    <n v="160"/>
  </r>
  <r>
    <s v="BK134"/>
    <s v="NCERT Hindi"/>
    <s v="Nicole Fitzgerald"/>
    <s v="Hindi"/>
    <s v="978-0-230-31398-9"/>
    <x v="2"/>
    <x v="6"/>
    <x v="1"/>
    <n v="129"/>
    <x v="5"/>
    <x v="0"/>
    <m/>
    <m/>
    <n v="1800"/>
    <s v="General"/>
    <x v="1"/>
    <n v="233"/>
  </r>
  <r>
    <s v="BK135"/>
    <s v="Together with Social Science"/>
    <s v="James Cook"/>
    <s v="Social Science"/>
    <s v="978-0-416-78576-0"/>
    <x v="4"/>
    <x v="19"/>
    <x v="1"/>
    <n v="380"/>
    <x v="18"/>
    <x v="0"/>
    <m/>
    <m/>
    <n v="400"/>
    <s v="Education"/>
    <x v="1"/>
    <n v="155"/>
  </r>
  <r>
    <s v="BK136"/>
    <s v="Manika Hindi Pathmala"/>
    <s v="Joshua Delgado"/>
    <s v="Hindi"/>
    <s v="978-0-17-951378-5"/>
    <x v="2"/>
    <x v="0"/>
    <x v="0"/>
    <n v="134"/>
    <x v="15"/>
    <x v="1"/>
    <d v="2025-02-02T00:00:00"/>
    <d v="2025-02-25T00:00:00"/>
    <n v="1950"/>
    <s v="General"/>
    <x v="0"/>
    <n v="130"/>
  </r>
  <r>
    <s v="BK137"/>
    <s v="Oxford English Reader"/>
    <s v="Chris Burton"/>
    <s v="English"/>
    <s v="978-0-324-65844-6"/>
    <x v="4"/>
    <x v="0"/>
    <x v="1"/>
    <n v="361"/>
    <x v="17"/>
    <x v="1"/>
    <d v="2024-11-17T00:00:00"/>
    <d v="2024-12-08T00:00:00"/>
    <n v="1500"/>
    <s v="Language"/>
    <x v="0"/>
    <n v="333"/>
  </r>
  <r>
    <s v="BK138"/>
    <s v="Wren &amp; Martin English Grammar"/>
    <s v="Mark Scott"/>
    <s v="English"/>
    <s v="978-0-256-94858-5"/>
    <x v="5"/>
    <x v="7"/>
    <x v="1"/>
    <n v="237"/>
    <x v="5"/>
    <x v="1"/>
    <d v="2024-11-19T00:00:00"/>
    <d v="2024-12-28T00:00:00"/>
    <n v="300"/>
    <s v="Language"/>
    <x v="2"/>
    <n v="333"/>
  </r>
  <r>
    <s v="BK139"/>
    <s v="Wren &amp; Martin English Grammar"/>
    <s v="Joshua Stewart"/>
    <s v="English"/>
    <s v="978-0-316-71234-7"/>
    <x v="3"/>
    <x v="16"/>
    <x v="1"/>
    <n v="330"/>
    <x v="13"/>
    <x v="1"/>
    <d v="2024-06-28T00:00:00"/>
    <d v="2024-10-02T00:00:00"/>
    <n v="1450"/>
    <s v="Language"/>
    <x v="0"/>
    <n v="309"/>
  </r>
  <r>
    <s v="BK140"/>
    <s v="Wren &amp; Martin English Grammar"/>
    <s v="Thomas Snow"/>
    <s v="English"/>
    <s v="978-0-214-81529-4"/>
    <x v="2"/>
    <x v="5"/>
    <x v="2"/>
    <n v="146"/>
    <x v="10"/>
    <x v="0"/>
    <m/>
    <m/>
    <n v="550"/>
    <s v="Language"/>
    <x v="1"/>
    <n v="273"/>
  </r>
  <r>
    <s v="BK141"/>
    <s v="RD Sharma Mathematics"/>
    <s v="Ryan Camacho"/>
    <s v="Maths"/>
    <s v="978-0-932210-93-7"/>
    <x v="5"/>
    <x v="2"/>
    <x v="2"/>
    <n v="225"/>
    <x v="16"/>
    <x v="1"/>
    <d v="2024-11-23T00:00:00"/>
    <d v="2025-01-31T00:00:00"/>
    <n v="950"/>
    <s v="Education"/>
    <x v="0"/>
    <n v="249"/>
  </r>
  <r>
    <s v="BK142"/>
    <s v="Python Programming - Balagurusamy"/>
    <s v="Edward Oconnor"/>
    <s v="Computer Science"/>
    <s v="978-0-9805062-8-0"/>
    <x v="4"/>
    <x v="2"/>
    <x v="2"/>
    <n v="172"/>
    <x v="11"/>
    <x v="0"/>
    <m/>
    <m/>
    <n v="600"/>
    <s v="General"/>
    <x v="2"/>
    <n v="385"/>
  </r>
  <r>
    <s v="BK143"/>
    <s v="S. Chand Science"/>
    <s v="David Hoffman"/>
    <s v="Science"/>
    <s v="978-1-263-05822-9"/>
    <x v="4"/>
    <x v="9"/>
    <x v="2"/>
    <n v="208"/>
    <x v="16"/>
    <x v="1"/>
    <d v="2023-11-04T00:00:00"/>
    <d v="2025-01-19T00:00:00"/>
    <n v="550"/>
    <s v="Science"/>
    <x v="0"/>
    <n v="160"/>
  </r>
  <r>
    <s v="BK144"/>
    <s v="Pearson Science Explorer"/>
    <s v="Franklin Murphy"/>
    <s v="Science"/>
    <s v="978-0-695-66310-0"/>
    <x v="1"/>
    <x v="9"/>
    <x v="1"/>
    <n v="471"/>
    <x v="17"/>
    <x v="1"/>
    <d v="2024-01-08T00:00:00"/>
    <d v="2024-05-01T00:00:00"/>
    <n v="700"/>
    <s v="Science"/>
    <x v="2"/>
    <n v="269"/>
  </r>
  <r>
    <s v="BK145"/>
    <s v="Nai Roshni Hindi Pathmala"/>
    <s v="Luis Spencer"/>
    <s v="Hindi"/>
    <s v="978-1-85186-833-9"/>
    <x v="0"/>
    <x v="13"/>
    <x v="1"/>
    <n v="442"/>
    <x v="9"/>
    <x v="0"/>
    <m/>
    <m/>
    <n v="1600"/>
    <s v="General"/>
    <x v="2"/>
    <n v="244"/>
  </r>
  <r>
    <s v="BK146"/>
    <s v="Truemanâ€™s Biology"/>
    <s v="Belinda Davis"/>
    <s v="Biology"/>
    <s v="978-0-7425-0491-2"/>
    <x v="4"/>
    <x v="6"/>
    <x v="0"/>
    <n v="285"/>
    <x v="18"/>
    <x v="0"/>
    <m/>
    <m/>
    <n v="1750"/>
    <s v="General"/>
    <x v="2"/>
    <n v="210"/>
  </r>
  <r>
    <s v="BK147"/>
    <s v="Together with Social Science"/>
    <s v="Brian Collins"/>
    <s v="Social Science"/>
    <s v="978-0-8338-3590-1"/>
    <x v="5"/>
    <x v="3"/>
    <x v="1"/>
    <n v="451"/>
    <x v="4"/>
    <x v="0"/>
    <m/>
    <m/>
    <n v="1200"/>
    <s v="Education"/>
    <x v="0"/>
    <n v="163"/>
  </r>
  <r>
    <s v="BK148"/>
    <s v="S. Chand Business Studies"/>
    <s v="Katie Chaney"/>
    <s v="Business Studies"/>
    <s v="978-0-7348-7398-9"/>
    <x v="0"/>
    <x v="18"/>
    <x v="2"/>
    <n v="181"/>
    <x v="12"/>
    <x v="1"/>
    <d v="2024-09-10T00:00:00"/>
    <d v="2024-10-05T00:00:00"/>
    <n v="1400"/>
    <s v="General"/>
    <x v="1"/>
    <n v="146"/>
  </r>
  <r>
    <s v="BK149"/>
    <s v="Nai Roshni Hindi Pathmala"/>
    <s v="Mary Cunningham"/>
    <s v="Hindi"/>
    <s v="978-1-967134-73-1"/>
    <x v="3"/>
    <x v="1"/>
    <x v="0"/>
    <n v="210"/>
    <x v="10"/>
    <x v="0"/>
    <m/>
    <m/>
    <n v="750"/>
    <s v="General"/>
    <x v="3"/>
    <n v="213"/>
  </r>
  <r>
    <s v="BK150"/>
    <s v="TS Grewal Accountancy"/>
    <s v="Clifford Martin"/>
    <s v="Accountancy"/>
    <s v="978-0-01-196786-8"/>
    <x v="2"/>
    <x v="7"/>
    <x v="0"/>
    <n v="317"/>
    <x v="3"/>
    <x v="1"/>
    <d v="2023-05-09T00:00:00"/>
    <d v="2023-10-09T00:00:00"/>
    <n v="1250"/>
    <s v="General"/>
    <x v="2"/>
    <n v="360"/>
  </r>
  <r>
    <s v="BK151"/>
    <s v="NCERT Business Studies"/>
    <s v="Brian Lawson"/>
    <s v="Business Studies"/>
    <s v="978-1-398-37464-5"/>
    <x v="5"/>
    <x v="4"/>
    <x v="0"/>
    <n v="313"/>
    <x v="15"/>
    <x v="0"/>
    <m/>
    <m/>
    <n v="1250"/>
    <s v="General"/>
    <x v="3"/>
    <n v="169"/>
  </r>
  <r>
    <s v="BK152"/>
    <s v="S. Chand Biology"/>
    <s v="Jessica White"/>
    <s v="Biology"/>
    <s v="978-0-420-73130-2"/>
    <x v="5"/>
    <x v="19"/>
    <x v="1"/>
    <n v="229"/>
    <x v="13"/>
    <x v="1"/>
    <d v="2023-06-23T00:00:00"/>
    <d v="2024-08-09T00:00:00"/>
    <n v="550"/>
    <s v="General"/>
    <x v="1"/>
    <n v="224"/>
  </r>
  <r>
    <s v="BK153"/>
    <s v="Oxford English Reader"/>
    <s v="Jeffrey Buchanan"/>
    <s v="English"/>
    <s v="978-0-462-23994-1"/>
    <x v="4"/>
    <x v="10"/>
    <x v="0"/>
    <n v="456"/>
    <x v="17"/>
    <x v="0"/>
    <m/>
    <m/>
    <n v="1100"/>
    <s v="Language"/>
    <x v="1"/>
    <n v="197"/>
  </r>
  <r>
    <s v="BK154"/>
    <s v="NCERT Social Science"/>
    <s v="Nancy Johnson"/>
    <s v="Social Science"/>
    <s v="978-1-81988-670-2"/>
    <x v="1"/>
    <x v="17"/>
    <x v="1"/>
    <n v="187"/>
    <x v="0"/>
    <x v="0"/>
    <m/>
    <m/>
    <n v="1400"/>
    <s v="Education"/>
    <x v="1"/>
    <n v="108"/>
  </r>
  <r>
    <s v="BK155"/>
    <s v="NCERT Accountancy"/>
    <s v="Robert Sandoval"/>
    <s v="Accountancy"/>
    <s v="978-1-283-01956-9"/>
    <x v="5"/>
    <x v="4"/>
    <x v="1"/>
    <n v="169"/>
    <x v="0"/>
    <x v="0"/>
    <m/>
    <m/>
    <n v="1250"/>
    <s v="General"/>
    <x v="0"/>
    <n v="264"/>
  </r>
  <r>
    <s v="BK156"/>
    <s v="Truemanâ€™s Biology"/>
    <s v="Christian Blevins"/>
    <s v="Biology"/>
    <s v="978-0-7193-0887-1"/>
    <x v="4"/>
    <x v="4"/>
    <x v="1"/>
    <n v="137"/>
    <x v="9"/>
    <x v="0"/>
    <m/>
    <m/>
    <n v="300"/>
    <s v="General"/>
    <x v="2"/>
    <n v="293"/>
  </r>
  <r>
    <s v="BK157"/>
    <s v="Together with Social Science"/>
    <s v="Jacob Flores"/>
    <s v="Social Science"/>
    <s v="978-0-00-670116-3"/>
    <x v="4"/>
    <x v="14"/>
    <x v="2"/>
    <n v="279"/>
    <x v="11"/>
    <x v="1"/>
    <d v="2023-08-20T00:00:00"/>
    <d v="2024-08-24T00:00:00"/>
    <n v="850"/>
    <s v="Education"/>
    <x v="1"/>
    <n v="155"/>
  </r>
  <r>
    <s v="BK158"/>
    <s v="Python Programming - Balagurusamy"/>
    <s v="Michael Rogers"/>
    <s v="Computer Science"/>
    <s v="978-1-4622-8617-1"/>
    <x v="2"/>
    <x v="2"/>
    <x v="2"/>
    <n v="89"/>
    <x v="13"/>
    <x v="0"/>
    <m/>
    <m/>
    <n v="900"/>
    <s v="General"/>
    <x v="1"/>
    <n v="398"/>
  </r>
  <r>
    <s v="BK159"/>
    <s v="S. Chand Science"/>
    <s v="Lisa Stephens"/>
    <s v="Science"/>
    <s v="978-1-06-460069-6"/>
    <x v="3"/>
    <x v="7"/>
    <x v="2"/>
    <n v="442"/>
    <x v="3"/>
    <x v="1"/>
    <d v="2023-04-21T00:00:00"/>
    <d v="2024-11-10T00:00:00"/>
    <n v="1100"/>
    <s v="Science"/>
    <x v="0"/>
    <n v="162"/>
  </r>
  <r>
    <s v="BK160"/>
    <s v="Together with EVS"/>
    <s v="Summer Rodriguez"/>
    <s v="EVS"/>
    <s v="978-1-923408-81-4"/>
    <x v="4"/>
    <x v="10"/>
    <x v="2"/>
    <n v="489"/>
    <x v="2"/>
    <x v="0"/>
    <m/>
    <m/>
    <n v="300"/>
    <s v="Science"/>
    <x v="0"/>
    <n v="358"/>
  </r>
  <r>
    <s v="BK161"/>
    <s v="Fundamentals of Physics - Resnick Halliday"/>
    <s v="Heather Myers"/>
    <s v="Physics"/>
    <s v="978-0-515-26761-7"/>
    <x v="2"/>
    <x v="10"/>
    <x v="1"/>
    <n v="351"/>
    <x v="15"/>
    <x v="1"/>
    <d v="2023-03-11T00:00:00"/>
    <d v="2023-04-10T00:00:00"/>
    <n v="1600"/>
    <s v="General"/>
    <x v="2"/>
    <n v="355"/>
  </r>
  <r>
    <s v="BK162"/>
    <s v="Play with Maths"/>
    <s v="Jason Quinn"/>
    <s v="Maths"/>
    <s v="978-1-74452-033-7"/>
    <x v="1"/>
    <x v="4"/>
    <x v="1"/>
    <n v="164"/>
    <x v="19"/>
    <x v="1"/>
    <d v="2024-11-24T00:00:00"/>
    <d v="2024-12-27T00:00:00"/>
    <n v="450"/>
    <s v="Education"/>
    <x v="0"/>
    <n v="171"/>
  </r>
  <r>
    <s v="BK163"/>
    <s v="S. Chand Science"/>
    <s v="Elizabeth Finley"/>
    <s v="Science"/>
    <s v="978-1-71637-208-7"/>
    <x v="4"/>
    <x v="9"/>
    <x v="0"/>
    <n v="455"/>
    <x v="12"/>
    <x v="1"/>
    <d v="2024-02-10T00:00:00"/>
    <d v="2024-04-08T00:00:00"/>
    <n v="900"/>
    <s v="Science"/>
    <x v="1"/>
    <n v="382"/>
  </r>
  <r>
    <s v="BK164"/>
    <s v="Concepts of Physics - HC Verma"/>
    <s v="Heather Cruz"/>
    <s v="Physics"/>
    <s v="978-1-352-56640-6"/>
    <x v="1"/>
    <x v="12"/>
    <x v="1"/>
    <n v="193"/>
    <x v="16"/>
    <x v="1"/>
    <d v="2024-07-04T00:00:00"/>
    <d v="2024-12-26T00:00:00"/>
    <n v="200"/>
    <s v="General"/>
    <x v="0"/>
    <n v="442"/>
  </r>
  <r>
    <s v="BK165"/>
    <s v="Lakhmir Singh Science"/>
    <s v="Matthew Schmidt"/>
    <s v="Science"/>
    <s v="978-1-63818-332-7"/>
    <x v="2"/>
    <x v="18"/>
    <x v="1"/>
    <n v="468"/>
    <x v="16"/>
    <x v="0"/>
    <m/>
    <m/>
    <n v="1550"/>
    <s v="Science"/>
    <x v="2"/>
    <n v="158"/>
  </r>
  <r>
    <s v="BK166"/>
    <s v="Python Programming - Balagurusamy"/>
    <s v="Michael Thomas"/>
    <s v="Computer Science"/>
    <s v="978-1-110-71632-6"/>
    <x v="5"/>
    <x v="19"/>
    <x v="1"/>
    <n v="402"/>
    <x v="2"/>
    <x v="0"/>
    <m/>
    <m/>
    <n v="1200"/>
    <s v="General"/>
    <x v="0"/>
    <n v="304"/>
  </r>
  <r>
    <s v="BK167"/>
    <s v="Principles of Economics"/>
    <s v="Daniel Petty"/>
    <s v="Economics"/>
    <s v="978-0-17-848654-7"/>
    <x v="3"/>
    <x v="0"/>
    <x v="2"/>
    <n v="497"/>
    <x v="16"/>
    <x v="1"/>
    <d v="2024-10-02T00:00:00"/>
    <d v="2024-11-16T00:00:00"/>
    <n v="1750"/>
    <s v="General"/>
    <x v="2"/>
    <n v="441"/>
  </r>
  <r>
    <s v="BK168"/>
    <s v="Truemanâ€™s Biology"/>
    <s v="Stephen Obrien"/>
    <s v="Biology"/>
    <s v="978-0-654-31075-5"/>
    <x v="3"/>
    <x v="15"/>
    <x v="2"/>
    <n v="256"/>
    <x v="0"/>
    <x v="1"/>
    <d v="2023-09-06T00:00:00"/>
    <d v="2023-11-12T00:00:00"/>
    <n v="1750"/>
    <s v="General"/>
    <x v="2"/>
    <n v="187"/>
  </r>
  <r>
    <s v="BK169"/>
    <s v="NCERT Accountancy"/>
    <s v="Jeremy Stein"/>
    <s v="Accountancy"/>
    <s v="978-1-68770-371-2"/>
    <x v="3"/>
    <x v="15"/>
    <x v="2"/>
    <n v="239"/>
    <x v="8"/>
    <x v="0"/>
    <m/>
    <m/>
    <n v="550"/>
    <s v="General"/>
    <x v="2"/>
    <n v="282"/>
  </r>
  <r>
    <s v="BK170"/>
    <s v="S. Chand EVS"/>
    <s v="Daisy Black"/>
    <s v="EVS"/>
    <s v="978-0-03-419558-3"/>
    <x v="3"/>
    <x v="13"/>
    <x v="2"/>
    <n v="99"/>
    <x v="4"/>
    <x v="0"/>
    <m/>
    <m/>
    <n v="400"/>
    <s v="Science"/>
    <x v="0"/>
    <n v="340"/>
  </r>
  <r>
    <s v="BK171"/>
    <s v="S. Chand Business Studies"/>
    <s v="Jennifer Jackson"/>
    <s v="Business Studies"/>
    <s v="978-1-106-30347-9"/>
    <x v="5"/>
    <x v="13"/>
    <x v="1"/>
    <n v="180"/>
    <x v="3"/>
    <x v="1"/>
    <d v="2024-07-04T00:00:00"/>
    <d v="2024-11-19T00:00:00"/>
    <n v="200"/>
    <s v="General"/>
    <x v="1"/>
    <n v="311"/>
  </r>
  <r>
    <s v="BK172"/>
    <s v="Truemanâ€™s Biology"/>
    <s v="Pamela Mueller"/>
    <s v="Biology"/>
    <s v="978-1-168-18963-9"/>
    <x v="3"/>
    <x v="6"/>
    <x v="1"/>
    <n v="126"/>
    <x v="16"/>
    <x v="1"/>
    <d v="2023-11-19T00:00:00"/>
    <d v="2024-09-27T00:00:00"/>
    <n v="1700"/>
    <s v="General"/>
    <x v="3"/>
    <n v="179"/>
  </r>
  <r>
    <s v="BK173"/>
    <s v="NCERT Economics"/>
    <s v="Jeffery Williams"/>
    <s v="Economics"/>
    <s v="978-0-07-832208-2"/>
    <x v="4"/>
    <x v="6"/>
    <x v="0"/>
    <n v="87"/>
    <x v="4"/>
    <x v="0"/>
    <m/>
    <m/>
    <n v="1600"/>
    <s v="General"/>
    <x v="2"/>
    <n v="315"/>
  </r>
  <r>
    <s v="BK174"/>
    <s v="Truemanâ€™s Biology"/>
    <s v="Carla Shepherd"/>
    <s v="Biology"/>
    <s v="978-0-9723631-2-9"/>
    <x v="2"/>
    <x v="11"/>
    <x v="1"/>
    <n v="363"/>
    <x v="5"/>
    <x v="1"/>
    <d v="2024-06-13T00:00:00"/>
    <d v="2024-11-19T00:00:00"/>
    <n v="1650"/>
    <s v="General"/>
    <x v="3"/>
    <n v="221"/>
  </r>
  <r>
    <s v="BK175"/>
    <s v="NCERT Environmental Studies"/>
    <s v="Nancy Cox"/>
    <s v="EVS"/>
    <s v="978-0-624-89839-9"/>
    <x v="1"/>
    <x v="9"/>
    <x v="2"/>
    <n v="218"/>
    <x v="14"/>
    <x v="1"/>
    <d v="2024-05-18T00:00:00"/>
    <d v="2024-07-27T00:00:00"/>
    <n v="1700"/>
    <s v="Science"/>
    <x v="1"/>
    <n v="349"/>
  </r>
  <r>
    <s v="BK176"/>
    <s v="SL Arora Physics"/>
    <s v="Gina Gonzalez"/>
    <s v="Physics"/>
    <s v="978-0-616-29135-1"/>
    <x v="5"/>
    <x v="15"/>
    <x v="0"/>
    <n v="495"/>
    <x v="8"/>
    <x v="0"/>
    <m/>
    <m/>
    <n v="1750"/>
    <s v="General"/>
    <x v="1"/>
    <n v="429"/>
  </r>
  <r>
    <s v="BK177"/>
    <s v="NCERT Environmental Studies"/>
    <s v="Lisa Morris"/>
    <s v="EVS"/>
    <s v="978-0-658-68668-9"/>
    <x v="4"/>
    <x v="19"/>
    <x v="0"/>
    <n v="292"/>
    <x v="18"/>
    <x v="0"/>
    <m/>
    <m/>
    <n v="600"/>
    <s v="Science"/>
    <x v="1"/>
    <n v="428"/>
  </r>
  <r>
    <s v="BK178"/>
    <s v="NCERT Chemistry"/>
    <s v="Michelle Mcmahon"/>
    <s v="Chemistry"/>
    <s v="978-0-9547477-1-8"/>
    <x v="0"/>
    <x v="14"/>
    <x v="0"/>
    <n v="169"/>
    <x v="19"/>
    <x v="1"/>
    <d v="2025-01-04T00:00:00"/>
    <d v="2025-02-07T00:00:00"/>
    <n v="1650"/>
    <s v="General"/>
    <x v="0"/>
    <n v="298"/>
  </r>
  <r>
    <s v="BK179"/>
    <s v="S. Chand Business Studies"/>
    <s v="Jacqueline King"/>
    <s v="Business Studies"/>
    <s v="978-0-8198-9500-4"/>
    <x v="3"/>
    <x v="4"/>
    <x v="1"/>
    <n v="330"/>
    <x v="2"/>
    <x v="1"/>
    <d v="2024-03-02T00:00:00"/>
    <d v="2024-08-02T00:00:00"/>
    <n v="1900"/>
    <s v="General"/>
    <x v="2"/>
    <n v="148"/>
  </r>
  <r>
    <s v="BK180"/>
    <s v="S. Chand Economics"/>
    <s v="Hannah Snyder"/>
    <s v="Economics"/>
    <s v="978-0-280-67936-3"/>
    <x v="1"/>
    <x v="2"/>
    <x v="0"/>
    <n v="278"/>
    <x v="19"/>
    <x v="0"/>
    <m/>
    <m/>
    <n v="1150"/>
    <s v="General"/>
    <x v="1"/>
    <n v="437"/>
  </r>
  <r>
    <s v="BK181"/>
    <s v="S. Chand Business Studies"/>
    <s v="Monica Ramsey"/>
    <s v="Business Studies"/>
    <s v="978-0-359-50290-5"/>
    <x v="3"/>
    <x v="4"/>
    <x v="1"/>
    <n v="447"/>
    <x v="5"/>
    <x v="0"/>
    <m/>
    <m/>
    <n v="250"/>
    <s v="General"/>
    <x v="1"/>
    <n v="396"/>
  </r>
  <r>
    <s v="BK182"/>
    <s v="Pradeep's Chemistry"/>
    <s v="Lisa Branch"/>
    <s v="Chemistry"/>
    <s v="978-1-211-26594-5"/>
    <x v="0"/>
    <x v="4"/>
    <x v="1"/>
    <n v="462"/>
    <x v="18"/>
    <x v="0"/>
    <m/>
    <m/>
    <n v="800"/>
    <s v="General"/>
    <x v="0"/>
    <n v="417"/>
  </r>
  <r>
    <s v="BK183"/>
    <s v="S. Chand Science"/>
    <s v="Sheila Williams"/>
    <s v="Science"/>
    <s v="978-1-342-58731-2"/>
    <x v="4"/>
    <x v="11"/>
    <x v="1"/>
    <n v="132"/>
    <x v="7"/>
    <x v="1"/>
    <d v="2023-09-26T00:00:00"/>
    <d v="2024-06-21T00:00:00"/>
    <n v="550"/>
    <s v="Science"/>
    <x v="0"/>
    <n v="155"/>
  </r>
  <r>
    <s v="BK184"/>
    <s v="Computer Science with Python"/>
    <s v="William Daniel"/>
    <s v="Computer Science"/>
    <s v="978-0-08-082408-6"/>
    <x v="3"/>
    <x v="8"/>
    <x v="2"/>
    <n v="478"/>
    <x v="4"/>
    <x v="0"/>
    <m/>
    <m/>
    <n v="700"/>
    <s v="General"/>
    <x v="2"/>
    <n v="303"/>
  </r>
  <r>
    <s v="BK185"/>
    <s v="Lakhmir Singh Science"/>
    <s v="Nancy Choi"/>
    <s v="Science"/>
    <s v="978-1-4399-0629-3"/>
    <x v="1"/>
    <x v="19"/>
    <x v="2"/>
    <n v="416"/>
    <x v="1"/>
    <x v="0"/>
    <m/>
    <m/>
    <n v="1800"/>
    <s v="Science"/>
    <x v="0"/>
    <n v="379"/>
  </r>
  <r>
    <s v="BK186"/>
    <s v="RS Aggarwal Mathematics"/>
    <s v="Roger Bowman"/>
    <s v="Maths"/>
    <s v="978-0-282-65891-5"/>
    <x v="2"/>
    <x v="13"/>
    <x v="2"/>
    <n v="184"/>
    <x v="9"/>
    <x v="1"/>
    <d v="2024-09-11T00:00:00"/>
    <d v="2024-12-05T00:00:00"/>
    <n v="1800"/>
    <s v="Education"/>
    <x v="1"/>
    <n v="173"/>
  </r>
  <r>
    <s v="BK187"/>
    <s v="Python Programming - Balagurusamy"/>
    <s v="John Lucas"/>
    <s v="Computer Science"/>
    <s v="978-0-07-397799-7"/>
    <x v="0"/>
    <x v="17"/>
    <x v="2"/>
    <n v="392"/>
    <x v="12"/>
    <x v="0"/>
    <m/>
    <m/>
    <n v="1150"/>
    <s v="General"/>
    <x v="0"/>
    <n v="212"/>
  </r>
  <r>
    <s v="BK188"/>
    <s v="Play with Maths"/>
    <s v="Pedro Torres"/>
    <s v="Maths"/>
    <s v="978-0-383-01149-7"/>
    <x v="0"/>
    <x v="17"/>
    <x v="1"/>
    <n v="191"/>
    <x v="16"/>
    <x v="1"/>
    <d v="2023-12-26T00:00:00"/>
    <d v="2024-07-17T00:00:00"/>
    <n v="250"/>
    <s v="Education"/>
    <x v="2"/>
    <n v="437"/>
  </r>
  <r>
    <s v="BK189"/>
    <s v="Python Programming - Balagurusamy"/>
    <s v="Valerie Elliott"/>
    <s v="Computer Science"/>
    <s v="978-0-87312-880-3"/>
    <x v="1"/>
    <x v="9"/>
    <x v="1"/>
    <n v="97"/>
    <x v="3"/>
    <x v="1"/>
    <d v="2023-09-21T00:00:00"/>
    <d v="2024-02-15T00:00:00"/>
    <n v="1350"/>
    <s v="General"/>
    <x v="0"/>
    <n v="227"/>
  </r>
  <r>
    <s v="BK190"/>
    <s v="Pearson Science Explorer"/>
    <s v="Kenneth Summers"/>
    <s v="Science"/>
    <s v="978-0-321-35038-1"/>
    <x v="0"/>
    <x v="17"/>
    <x v="0"/>
    <n v="301"/>
    <x v="12"/>
    <x v="0"/>
    <m/>
    <m/>
    <n v="700"/>
    <s v="Science"/>
    <x v="2"/>
    <n v="318"/>
  </r>
  <r>
    <s v="BK191"/>
    <s v="RS Aggarwal Mathematics"/>
    <s v="Matthew Gill"/>
    <s v="Maths"/>
    <s v="978-0-419-84390-0"/>
    <x v="1"/>
    <x v="19"/>
    <x v="1"/>
    <n v="416"/>
    <x v="10"/>
    <x v="0"/>
    <m/>
    <m/>
    <n v="1100"/>
    <s v="Education"/>
    <x v="2"/>
    <n v="351"/>
  </r>
  <r>
    <s v="BK192"/>
    <s v="Together with EVS"/>
    <s v="Terry Lopez"/>
    <s v="EVS"/>
    <s v="978-1-382-28334-2"/>
    <x v="0"/>
    <x v="15"/>
    <x v="1"/>
    <n v="306"/>
    <x v="6"/>
    <x v="0"/>
    <m/>
    <m/>
    <n v="1200"/>
    <s v="Science"/>
    <x v="2"/>
    <n v="269"/>
  </r>
  <r>
    <s v="BK193"/>
    <s v="Pearson Science Explorer"/>
    <s v="Mark Stone"/>
    <s v="Science"/>
    <s v="978-0-9980899-2-8"/>
    <x v="1"/>
    <x v="14"/>
    <x v="1"/>
    <n v="374"/>
    <x v="12"/>
    <x v="0"/>
    <m/>
    <m/>
    <n v="1350"/>
    <s v="Science"/>
    <x v="0"/>
    <n v="296"/>
  </r>
  <r>
    <s v="BK194"/>
    <s v="DK Goel Accountancy"/>
    <s v="Thomas Carter"/>
    <s v="Accountancy"/>
    <s v="978-0-946921-38-6"/>
    <x v="5"/>
    <x v="16"/>
    <x v="2"/>
    <n v="85"/>
    <x v="6"/>
    <x v="1"/>
    <d v="2024-03-25T00:00:00"/>
    <d v="2024-10-29T00:00:00"/>
    <n v="650"/>
    <s v="General"/>
    <x v="1"/>
    <n v="392"/>
  </r>
  <r>
    <s v="BK195"/>
    <s v="Together with EVS"/>
    <s v="John Horton"/>
    <s v="EVS"/>
    <s v="978-1-935368-95-3"/>
    <x v="2"/>
    <x v="0"/>
    <x v="2"/>
    <n v="495"/>
    <x v="9"/>
    <x v="1"/>
    <d v="2024-01-18T00:00:00"/>
    <d v="2024-11-23T00:00:00"/>
    <n v="1100"/>
    <s v="Science"/>
    <x v="3"/>
    <n v="283"/>
  </r>
  <r>
    <s v="BK196"/>
    <s v="S. Chand Economics"/>
    <s v="Michaela Valdez"/>
    <s v="Economics"/>
    <s v="978-0-10-369005-6"/>
    <x v="2"/>
    <x v="1"/>
    <x v="2"/>
    <n v="311"/>
    <x v="11"/>
    <x v="1"/>
    <d v="2024-06-06T00:00:00"/>
    <d v="2024-12-08T00:00:00"/>
    <n v="1200"/>
    <s v="General"/>
    <x v="2"/>
    <n v="203"/>
  </r>
  <r>
    <s v="BK197"/>
    <s v="Pearson Science Explorer"/>
    <s v="Samantha Brooks"/>
    <s v="Science"/>
    <s v="978-0-9960249-4-5"/>
    <x v="2"/>
    <x v="11"/>
    <x v="2"/>
    <n v="140"/>
    <x v="13"/>
    <x v="0"/>
    <m/>
    <m/>
    <n v="600"/>
    <s v="Science"/>
    <x v="3"/>
    <n v="240"/>
  </r>
  <r>
    <s v="BK198"/>
    <s v="NCERT Business Studies"/>
    <s v="Taylor Davis"/>
    <s v="Business Studies"/>
    <s v="978-1-9748-7884-0"/>
    <x v="2"/>
    <x v="15"/>
    <x v="1"/>
    <n v="414"/>
    <x v="9"/>
    <x v="0"/>
    <m/>
    <m/>
    <n v="400"/>
    <s v="General"/>
    <x v="1"/>
    <n v="196"/>
  </r>
  <r>
    <s v="BK199"/>
    <s v="Modern ABC Chemistry"/>
    <s v="Nicole Wiggins"/>
    <s v="Chemistry"/>
    <s v="978-1-86344-950-2"/>
    <x v="4"/>
    <x v="10"/>
    <x v="1"/>
    <n v="439"/>
    <x v="16"/>
    <x v="1"/>
    <d v="2024-12-12T00:00:00"/>
    <d v="2024-12-27T00:00:00"/>
    <n v="1250"/>
    <s v="General"/>
    <x v="1"/>
    <n v="309"/>
  </r>
  <r>
    <s v="BK200"/>
    <s v="Concepts of Physics - HC Verma"/>
    <s v="Alexander Wilson"/>
    <s v="Physics"/>
    <s v="978-1-67659-667-7"/>
    <x v="1"/>
    <x v="18"/>
    <x v="0"/>
    <n v="210"/>
    <x v="15"/>
    <x v="1"/>
    <d v="2024-11-03T00:00:00"/>
    <d v="2024-12-12T00:00:00"/>
    <n v="1350"/>
    <s v="General"/>
    <x v="1"/>
    <n v="369"/>
  </r>
  <r>
    <s v="BK201"/>
    <s v="Manika Hindi Pathmala"/>
    <s v="Justin Dawson"/>
    <s v="Hindi"/>
    <s v="978-1-62601-846-4"/>
    <x v="4"/>
    <x v="3"/>
    <x v="1"/>
    <n v="198"/>
    <x v="1"/>
    <x v="1"/>
    <d v="2024-11-09T00:00:00"/>
    <d v="2025-01-31T00:00:00"/>
    <n v="300"/>
    <s v="General"/>
    <x v="0"/>
    <n v="208"/>
  </r>
  <r>
    <s v="BK202"/>
    <s v="Computer Science with Python"/>
    <s v="Debra Durham"/>
    <s v="Computer Science"/>
    <s v="978-0-7753-1165-5"/>
    <x v="1"/>
    <x v="2"/>
    <x v="2"/>
    <n v="343"/>
    <x v="16"/>
    <x v="1"/>
    <d v="2024-08-15T00:00:00"/>
    <d v="2024-09-10T00:00:00"/>
    <n v="300"/>
    <s v="General"/>
    <x v="2"/>
    <n v="138"/>
  </r>
  <r>
    <s v="BK203"/>
    <s v="S. Chand Business Studies"/>
    <s v="Curtis Stewart"/>
    <s v="Business Studies"/>
    <s v="978-0-394-24957-5"/>
    <x v="0"/>
    <x v="1"/>
    <x v="0"/>
    <n v="463"/>
    <x v="4"/>
    <x v="1"/>
    <d v="2024-01-31T00:00:00"/>
    <d v="2024-05-12T00:00:00"/>
    <n v="1500"/>
    <s v="General"/>
    <x v="1"/>
    <n v="258"/>
  </r>
  <r>
    <s v="BK204"/>
    <s v="Concepts of Physics - HC Verma"/>
    <s v="Megan Torres"/>
    <s v="Physics"/>
    <s v="978-1-337-92088-9"/>
    <x v="0"/>
    <x v="17"/>
    <x v="0"/>
    <n v="229"/>
    <x v="17"/>
    <x v="1"/>
    <d v="2023-08-12T00:00:00"/>
    <d v="2024-08-31T00:00:00"/>
    <n v="1200"/>
    <s v="General"/>
    <x v="1"/>
    <n v="318"/>
  </r>
  <r>
    <s v="BK205"/>
    <s v="NCERT Hindi"/>
    <s v="Edward Bradley"/>
    <s v="Hindi"/>
    <s v="978-0-344-29389-4"/>
    <x v="2"/>
    <x v="11"/>
    <x v="0"/>
    <n v="317"/>
    <x v="4"/>
    <x v="0"/>
    <m/>
    <m/>
    <n v="1400"/>
    <s v="General"/>
    <x v="0"/>
    <n v="269"/>
  </r>
  <r>
    <s v="BK206"/>
    <s v="Principles of Economics"/>
    <s v="Tammy Reyes"/>
    <s v="Economics"/>
    <s v="978-1-67970-375-1"/>
    <x v="3"/>
    <x v="17"/>
    <x v="1"/>
    <n v="181"/>
    <x v="16"/>
    <x v="0"/>
    <m/>
    <m/>
    <n v="800"/>
    <s v="General"/>
    <x v="0"/>
    <n v="184"/>
  </r>
  <r>
    <s v="BK207"/>
    <s v="S. Chand Business Studies"/>
    <s v="Martha Conway"/>
    <s v="Business Studies"/>
    <s v="978-1-940567-37-2"/>
    <x v="5"/>
    <x v="1"/>
    <x v="0"/>
    <n v="118"/>
    <x v="1"/>
    <x v="1"/>
    <d v="2023-09-13T00:00:00"/>
    <d v="2024-02-01T00:00:00"/>
    <n v="1050"/>
    <s v="General"/>
    <x v="2"/>
    <n v="142"/>
  </r>
  <r>
    <s v="BK208"/>
    <s v="RD Sharma Mathematics"/>
    <s v="Luke Lawrence"/>
    <s v="Maths"/>
    <s v="978-1-267-73878-3"/>
    <x v="5"/>
    <x v="8"/>
    <x v="1"/>
    <n v="132"/>
    <x v="11"/>
    <x v="0"/>
    <m/>
    <m/>
    <n v="700"/>
    <s v="Education"/>
    <x v="0"/>
    <n v="440"/>
  </r>
  <r>
    <s v="BK209"/>
    <s v="S. Chand Social Science"/>
    <s v="Jordan Rodriguez"/>
    <s v="Social Science"/>
    <s v="978-1-146-20265-7"/>
    <x v="0"/>
    <x v="18"/>
    <x v="1"/>
    <n v="332"/>
    <x v="17"/>
    <x v="0"/>
    <m/>
    <m/>
    <n v="1650"/>
    <s v="Education"/>
    <x v="1"/>
    <n v="150"/>
  </r>
  <r>
    <s v="BK210"/>
    <s v="Computer Science with Python"/>
    <s v="Cameron Sanchez"/>
    <s v="Computer Science"/>
    <s v="978-1-67582-762-8"/>
    <x v="2"/>
    <x v="14"/>
    <x v="1"/>
    <n v="188"/>
    <x v="7"/>
    <x v="0"/>
    <m/>
    <m/>
    <n v="1700"/>
    <s v="General"/>
    <x v="0"/>
    <n v="432"/>
  </r>
  <r>
    <s v="BK211"/>
    <s v="NCERT Biology"/>
    <s v="Rick Hernandez"/>
    <s v="Biology"/>
    <s v="978-0-660-99963-0"/>
    <x v="5"/>
    <x v="0"/>
    <x v="2"/>
    <n v="406"/>
    <x v="11"/>
    <x v="1"/>
    <d v="2024-06-30T00:00:00"/>
    <d v="2024-12-13T00:00:00"/>
    <n v="1750"/>
    <s v="General"/>
    <x v="2"/>
    <n v="248"/>
  </r>
  <r>
    <s v="BK212"/>
    <s v="Play with Maths"/>
    <s v="Catherine Turner"/>
    <s v="Maths"/>
    <s v="978-0-669-60992-9"/>
    <x v="5"/>
    <x v="19"/>
    <x v="2"/>
    <n v="283"/>
    <x v="8"/>
    <x v="1"/>
    <d v="2024-05-23T00:00:00"/>
    <d v="2024-12-19T00:00:00"/>
    <n v="2000"/>
    <s v="Education"/>
    <x v="0"/>
    <n v="258"/>
  </r>
  <r>
    <s v="BK213"/>
    <s v="English Grammar &amp; Composition"/>
    <s v="Andrew Olsen"/>
    <s v="English"/>
    <s v="978-1-5423-9601-1"/>
    <x v="1"/>
    <x v="12"/>
    <x v="2"/>
    <n v="184"/>
    <x v="14"/>
    <x v="1"/>
    <d v="2023-05-03T00:00:00"/>
    <d v="2024-09-08T00:00:00"/>
    <n v="1000"/>
    <s v="Language"/>
    <x v="2"/>
    <n v="109"/>
  </r>
  <r>
    <s v="BK214"/>
    <s v="TS Grewal Accountancy"/>
    <s v="Anthony Williams"/>
    <s v="Accountancy"/>
    <s v="978-0-10-753946-7"/>
    <x v="0"/>
    <x v="4"/>
    <x v="2"/>
    <n v="230"/>
    <x v="7"/>
    <x v="1"/>
    <d v="2023-09-09T00:00:00"/>
    <d v="2025-02-22T00:00:00"/>
    <n v="600"/>
    <s v="General"/>
    <x v="2"/>
    <n v="422"/>
  </r>
  <r>
    <s v="BK215"/>
    <s v="Computer Science with Python"/>
    <s v="Joseph Bradley"/>
    <s v="Computer Science"/>
    <s v="978-1-69498-510-1"/>
    <x v="3"/>
    <x v="10"/>
    <x v="1"/>
    <n v="325"/>
    <x v="8"/>
    <x v="0"/>
    <m/>
    <m/>
    <n v="1100"/>
    <s v="General"/>
    <x v="2"/>
    <n v="240"/>
  </r>
  <r>
    <s v="BK216"/>
    <s v="S. Chand EVS"/>
    <s v="James Peterson"/>
    <s v="EVS"/>
    <s v="978-1-06-814019-8"/>
    <x v="1"/>
    <x v="14"/>
    <x v="1"/>
    <n v="173"/>
    <x v="0"/>
    <x v="0"/>
    <m/>
    <m/>
    <n v="1650"/>
    <s v="Science"/>
    <x v="0"/>
    <n v="385"/>
  </r>
  <r>
    <s v="BK217"/>
    <s v="Truemanâ€™s Biology"/>
    <s v="Mrs. Angela Atkins"/>
    <s v="Biology"/>
    <s v="978-1-382-16732-1"/>
    <x v="5"/>
    <x v="3"/>
    <x v="0"/>
    <n v="258"/>
    <x v="5"/>
    <x v="0"/>
    <m/>
    <m/>
    <n v="300"/>
    <s v="General"/>
    <x v="1"/>
    <n v="214"/>
  </r>
  <r>
    <s v="BK218"/>
    <s v="NCERT Biology"/>
    <s v="Charles Miller"/>
    <s v="Biology"/>
    <s v="978-0-922760-49-7"/>
    <x v="0"/>
    <x v="12"/>
    <x v="1"/>
    <n v="349"/>
    <x v="10"/>
    <x v="0"/>
    <m/>
    <m/>
    <n v="1450"/>
    <s v="General"/>
    <x v="3"/>
    <n v="375"/>
  </r>
  <r>
    <s v="BK219"/>
    <s v="RS Aggarwal Mathematics"/>
    <s v="Sherry Humphrey MD"/>
    <s v="Maths"/>
    <s v="978-0-06-344755-4"/>
    <x v="1"/>
    <x v="12"/>
    <x v="1"/>
    <n v="158"/>
    <x v="0"/>
    <x v="1"/>
    <d v="2024-06-20T00:00:00"/>
    <d v="2024-08-16T00:00:00"/>
    <n v="650"/>
    <s v="Education"/>
    <x v="2"/>
    <n v="229"/>
  </r>
  <r>
    <s v="BK220"/>
    <s v="RD Sharma Mathematics"/>
    <s v="Dawn Vance"/>
    <s v="Maths"/>
    <s v="978-1-56485-920-4"/>
    <x v="3"/>
    <x v="12"/>
    <x v="1"/>
    <n v="215"/>
    <x v="12"/>
    <x v="0"/>
    <m/>
    <m/>
    <n v="1500"/>
    <s v="Education"/>
    <x v="3"/>
    <n v="179"/>
  </r>
  <r>
    <s v="BK221"/>
    <s v="S. Chand Social Science"/>
    <s v="Ruth Rowe"/>
    <s v="Social Science"/>
    <s v="978-0-330-38992-1"/>
    <x v="0"/>
    <x v="1"/>
    <x v="2"/>
    <n v="240"/>
    <x v="3"/>
    <x v="1"/>
    <d v="2024-04-20T00:00:00"/>
    <d v="2024-05-28T00:00:00"/>
    <n v="200"/>
    <s v="Education"/>
    <x v="1"/>
    <n v="135"/>
  </r>
  <r>
    <s v="BK222"/>
    <s v="Oxford English Reader"/>
    <s v="Aaron Knight"/>
    <s v="English"/>
    <s v="978-0-88053-972-2"/>
    <x v="2"/>
    <x v="1"/>
    <x v="2"/>
    <n v="286"/>
    <x v="14"/>
    <x v="1"/>
    <d v="2024-01-10T00:00:00"/>
    <d v="2024-09-30T00:00:00"/>
    <n v="550"/>
    <s v="Language"/>
    <x v="1"/>
    <n v="231"/>
  </r>
  <r>
    <s v="BK223"/>
    <s v="Wren &amp; Martin English Grammar"/>
    <s v="Jeffrey Harris"/>
    <s v="English"/>
    <s v="978-0-923316-10-5"/>
    <x v="2"/>
    <x v="7"/>
    <x v="2"/>
    <n v="296"/>
    <x v="3"/>
    <x v="0"/>
    <m/>
    <m/>
    <n v="1450"/>
    <s v="Language"/>
    <x v="1"/>
    <n v="397"/>
  </r>
  <r>
    <s v="BK224"/>
    <s v="RD Sharma Mathematics"/>
    <s v="Steven Nelson"/>
    <s v="Maths"/>
    <s v="978-0-515-62526-4"/>
    <x v="1"/>
    <x v="12"/>
    <x v="2"/>
    <n v="475"/>
    <x v="1"/>
    <x v="0"/>
    <m/>
    <m/>
    <n v="650"/>
    <s v="Education"/>
    <x v="0"/>
    <n v="361"/>
  </r>
  <r>
    <s v="BK225"/>
    <s v="S. Chand EVS"/>
    <s v="Daniel Quinn"/>
    <s v="EVS"/>
    <s v="978-1-936797-14-1"/>
    <x v="2"/>
    <x v="0"/>
    <x v="1"/>
    <n v="354"/>
    <x v="17"/>
    <x v="1"/>
    <d v="2023-09-02T00:00:00"/>
    <d v="2024-05-14T00:00:00"/>
    <n v="1900"/>
    <s v="Science"/>
    <x v="2"/>
    <n v="276"/>
  </r>
  <r>
    <s v="BK226"/>
    <s v="Wren &amp; Martin English Grammar"/>
    <s v="Blake Maddox"/>
    <s v="English"/>
    <s v="978-1-310-11314-7"/>
    <x v="2"/>
    <x v="13"/>
    <x v="1"/>
    <n v="227"/>
    <x v="1"/>
    <x v="1"/>
    <d v="2023-05-19T00:00:00"/>
    <d v="2023-09-16T00:00:00"/>
    <n v="1750"/>
    <s v="Language"/>
    <x v="1"/>
    <n v="342"/>
  </r>
  <r>
    <s v="BK227"/>
    <s v="NCERT Accountancy"/>
    <s v="Julia Weaver"/>
    <s v="Accountancy"/>
    <s v="978-1-06-557138-4"/>
    <x v="5"/>
    <x v="15"/>
    <x v="0"/>
    <n v="363"/>
    <x v="14"/>
    <x v="1"/>
    <d v="2024-10-24T00:00:00"/>
    <d v="2024-11-18T00:00:00"/>
    <n v="900"/>
    <s v="General"/>
    <x v="1"/>
    <n v="207"/>
  </r>
  <r>
    <s v="BK228"/>
    <s v="DK Goel Accountancy"/>
    <s v="Tina Blair"/>
    <s v="Accountancy"/>
    <s v="978-1-335-20033-4"/>
    <x v="2"/>
    <x v="4"/>
    <x v="1"/>
    <n v="333"/>
    <x v="13"/>
    <x v="1"/>
    <d v="2023-09-13T00:00:00"/>
    <d v="2024-11-20T00:00:00"/>
    <n v="1350"/>
    <s v="General"/>
    <x v="0"/>
    <n v="306"/>
  </r>
  <r>
    <s v="BK229"/>
    <s v="NCERT Social Science"/>
    <s v="Carrie Sloan"/>
    <s v="Social Science"/>
    <s v="978-0-10-398910-5"/>
    <x v="0"/>
    <x v="5"/>
    <x v="2"/>
    <n v="454"/>
    <x v="7"/>
    <x v="1"/>
    <d v="2023-06-21T00:00:00"/>
    <d v="2024-02-15T00:00:00"/>
    <n v="1050"/>
    <s v="Education"/>
    <x v="0"/>
    <n v="196"/>
  </r>
  <r>
    <s v="BK230"/>
    <s v="Let Us C - Yashwant Kanetkar"/>
    <s v="Philip Carter"/>
    <s v="Computer Science"/>
    <s v="978-0-281-23485-1"/>
    <x v="1"/>
    <x v="0"/>
    <x v="0"/>
    <n v="260"/>
    <x v="12"/>
    <x v="0"/>
    <m/>
    <m/>
    <n v="1150"/>
    <s v="General"/>
    <x v="2"/>
    <n v="293"/>
  </r>
  <r>
    <s v="BK231"/>
    <s v="NCERT Biology"/>
    <s v="Daniel Rodriguez"/>
    <s v="Biology"/>
    <s v="978-0-479-92135-8"/>
    <x v="2"/>
    <x v="9"/>
    <x v="0"/>
    <n v="459"/>
    <x v="18"/>
    <x v="1"/>
    <d v="2024-07-14T00:00:00"/>
    <d v="2025-01-15T00:00:00"/>
    <n v="900"/>
    <s v="General"/>
    <x v="0"/>
    <n v="155"/>
  </r>
  <r>
    <s v="BK232"/>
    <s v="NCERT Hindi"/>
    <s v="Mrs. Amber Holland"/>
    <s v="Hindi"/>
    <s v="978-1-5193-4247-8"/>
    <x v="5"/>
    <x v="3"/>
    <x v="0"/>
    <n v="486"/>
    <x v="5"/>
    <x v="0"/>
    <m/>
    <m/>
    <n v="2000"/>
    <s v="General"/>
    <x v="1"/>
    <n v="160"/>
  </r>
  <r>
    <s v="BK233"/>
    <s v="Oxford English Reader"/>
    <s v="Kevin Garza"/>
    <s v="English"/>
    <s v="978-0-9514408-0-3"/>
    <x v="4"/>
    <x v="19"/>
    <x v="1"/>
    <n v="462"/>
    <x v="13"/>
    <x v="0"/>
    <m/>
    <m/>
    <n v="650"/>
    <s v="Language"/>
    <x v="0"/>
    <n v="321"/>
  </r>
  <r>
    <s v="BK234"/>
    <s v="NCERT Economics"/>
    <s v="Robert Hawkins"/>
    <s v="Economics"/>
    <s v="978-1-875640-58-4"/>
    <x v="3"/>
    <x v="0"/>
    <x v="0"/>
    <n v="323"/>
    <x v="5"/>
    <x v="0"/>
    <m/>
    <m/>
    <n v="450"/>
    <s v="General"/>
    <x v="2"/>
    <n v="379"/>
  </r>
  <r>
    <s v="BK235"/>
    <s v="Nai Roshni Hindi Pathmala"/>
    <s v="Jennifer Ruiz"/>
    <s v="Hindi"/>
    <s v="978-0-9590883-8-0"/>
    <x v="5"/>
    <x v="11"/>
    <x v="1"/>
    <n v="234"/>
    <x v="8"/>
    <x v="0"/>
    <m/>
    <m/>
    <n v="300"/>
    <s v="General"/>
    <x v="0"/>
    <n v="383"/>
  </r>
  <r>
    <s v="BK236"/>
    <s v="S. Chand Social Science"/>
    <s v="Angela Stevens"/>
    <s v="Social Science"/>
    <s v="978-1-144-88524-1"/>
    <x v="5"/>
    <x v="18"/>
    <x v="1"/>
    <n v="446"/>
    <x v="19"/>
    <x v="1"/>
    <d v="2024-09-18T00:00:00"/>
    <d v="2024-12-03T00:00:00"/>
    <n v="250"/>
    <s v="Education"/>
    <x v="2"/>
    <n v="203"/>
  </r>
  <r>
    <s v="BK237"/>
    <s v="Together with Social Science"/>
    <s v="Deborah Martin"/>
    <s v="Social Science"/>
    <s v="978-0-436-82610-8"/>
    <x v="5"/>
    <x v="13"/>
    <x v="1"/>
    <n v="81"/>
    <x v="7"/>
    <x v="1"/>
    <d v="2023-11-22T00:00:00"/>
    <d v="2024-01-13T00:00:00"/>
    <n v="1600"/>
    <s v="Education"/>
    <x v="2"/>
    <n v="156"/>
  </r>
  <r>
    <s v="BK238"/>
    <s v="Principles of Economics"/>
    <s v="John Lee"/>
    <s v="Economics"/>
    <s v="978-1-897553-63-3"/>
    <x v="4"/>
    <x v="4"/>
    <x v="2"/>
    <n v="88"/>
    <x v="16"/>
    <x v="1"/>
    <d v="2023-12-15T00:00:00"/>
    <d v="2024-06-26T00:00:00"/>
    <n v="2000"/>
    <s v="General"/>
    <x v="2"/>
    <n v="334"/>
  </r>
  <r>
    <s v="BK239"/>
    <s v="S. Chand Biology"/>
    <s v="Jeremy Gibson"/>
    <s v="Biology"/>
    <s v="978-0-292-62490-0"/>
    <x v="5"/>
    <x v="17"/>
    <x v="2"/>
    <n v="348"/>
    <x v="14"/>
    <x v="0"/>
    <m/>
    <m/>
    <n v="850"/>
    <s v="General"/>
    <x v="0"/>
    <n v="289"/>
  </r>
  <r>
    <s v="BK240"/>
    <s v="SL Arora Physics"/>
    <s v="Joshua Harris"/>
    <s v="Physics"/>
    <s v="978-1-153-66821-7"/>
    <x v="3"/>
    <x v="17"/>
    <x v="2"/>
    <n v="277"/>
    <x v="4"/>
    <x v="1"/>
    <d v="2023-04-29T00:00:00"/>
    <d v="2024-03-28T00:00:00"/>
    <n v="750"/>
    <s v="General"/>
    <x v="1"/>
    <n v="217"/>
  </r>
  <r>
    <s v="BK241"/>
    <s v="Pearson Science Explorer"/>
    <s v="Heather Martinez"/>
    <s v="Science"/>
    <s v="978-1-371-90191-2"/>
    <x v="2"/>
    <x v="6"/>
    <x v="2"/>
    <n v="303"/>
    <x v="15"/>
    <x v="0"/>
    <m/>
    <m/>
    <n v="1900"/>
    <s v="Science"/>
    <x v="3"/>
    <n v="389"/>
  </r>
  <r>
    <s v="BK242"/>
    <s v="Oxford English Reader"/>
    <s v="Hailey Williams"/>
    <s v="English"/>
    <s v="978-1-79792-626-1"/>
    <x v="5"/>
    <x v="12"/>
    <x v="1"/>
    <n v="266"/>
    <x v="11"/>
    <x v="0"/>
    <m/>
    <m/>
    <n v="1050"/>
    <s v="Language"/>
    <x v="2"/>
    <n v="339"/>
  </r>
  <r>
    <s v="BK243"/>
    <s v="Principles of Economics"/>
    <s v="Evelyn Flores"/>
    <s v="Economics"/>
    <s v="978-1-212-61368-4"/>
    <x v="3"/>
    <x v="7"/>
    <x v="1"/>
    <n v="349"/>
    <x v="13"/>
    <x v="0"/>
    <m/>
    <m/>
    <n v="1450"/>
    <s v="General"/>
    <x v="3"/>
    <n v="243"/>
  </r>
  <r>
    <s v="BK244"/>
    <s v="NCERT Economics"/>
    <s v="Christopher Deleon"/>
    <s v="Economics"/>
    <s v="978-1-389-48853-5"/>
    <x v="2"/>
    <x v="5"/>
    <x v="0"/>
    <n v="435"/>
    <x v="0"/>
    <x v="0"/>
    <m/>
    <m/>
    <n v="300"/>
    <s v="General"/>
    <x v="1"/>
    <n v="156"/>
  </r>
  <r>
    <s v="BK245"/>
    <s v="NCERT Economics"/>
    <s v="Mr. Alexander Lyons"/>
    <s v="Economics"/>
    <s v="978-1-885210-22-7"/>
    <x v="3"/>
    <x v="19"/>
    <x v="1"/>
    <n v="252"/>
    <x v="9"/>
    <x v="0"/>
    <m/>
    <m/>
    <n v="750"/>
    <s v="General"/>
    <x v="1"/>
    <n v="346"/>
  </r>
  <r>
    <s v="BK246"/>
    <s v="Truemanâ€™s Biology"/>
    <s v="Rachel Lopez"/>
    <s v="Biology"/>
    <s v="978-0-355-98668-6"/>
    <x v="5"/>
    <x v="10"/>
    <x v="1"/>
    <n v="198"/>
    <x v="6"/>
    <x v="1"/>
    <d v="2023-10-09T00:00:00"/>
    <d v="2024-12-26T00:00:00"/>
    <n v="600"/>
    <s v="General"/>
    <x v="1"/>
    <n v="370"/>
  </r>
  <r>
    <s v="BK247"/>
    <s v="Pearson Science Explorer"/>
    <s v="Amber Chandler"/>
    <s v="Science"/>
    <s v="978-0-552-21822-1"/>
    <x v="4"/>
    <x v="14"/>
    <x v="1"/>
    <n v="400"/>
    <x v="19"/>
    <x v="1"/>
    <d v="2023-06-02T00:00:00"/>
    <d v="2024-05-16T00:00:00"/>
    <n v="1000"/>
    <s v="Science"/>
    <x v="0"/>
    <n v="121"/>
  </r>
  <r>
    <s v="BK248"/>
    <s v="DK Goel Accountancy"/>
    <s v="Darrell Lee"/>
    <s v="Accountancy"/>
    <s v="978-1-01-785693-4"/>
    <x v="1"/>
    <x v="9"/>
    <x v="2"/>
    <n v="402"/>
    <x v="11"/>
    <x v="0"/>
    <m/>
    <m/>
    <n v="550"/>
    <s v="General"/>
    <x v="2"/>
    <n v="110"/>
  </r>
  <r>
    <s v="BK249"/>
    <s v="S. Chand Business Studies"/>
    <s v="Daniel Copeland"/>
    <s v="Business Studies"/>
    <s v="978-0-230-69682-2"/>
    <x v="4"/>
    <x v="4"/>
    <x v="2"/>
    <n v="86"/>
    <x v="12"/>
    <x v="0"/>
    <m/>
    <m/>
    <n v="1100"/>
    <s v="General"/>
    <x v="1"/>
    <n v="221"/>
  </r>
  <r>
    <s v="BK250"/>
    <s v="Computer Science with Python"/>
    <s v="Stephen Clayton"/>
    <s v="Computer Science"/>
    <s v="978-0-17-884520-7"/>
    <x v="0"/>
    <x v="19"/>
    <x v="2"/>
    <n v="126"/>
    <x v="19"/>
    <x v="0"/>
    <m/>
    <m/>
    <n v="500"/>
    <s v="General"/>
    <x v="1"/>
    <n v="145"/>
  </r>
  <r>
    <s v="BK251"/>
    <s v="Together with EVS"/>
    <s v="Brian Freeman"/>
    <s v="EVS"/>
    <s v="978-0-393-38445-1"/>
    <x v="5"/>
    <x v="14"/>
    <x v="2"/>
    <n v="285"/>
    <x v="0"/>
    <x v="0"/>
    <m/>
    <m/>
    <n v="1200"/>
    <s v="Science"/>
    <x v="0"/>
    <n v="451"/>
  </r>
  <r>
    <s v="BK252"/>
    <s v="Nai Roshni Hindi Pathmala"/>
    <s v="Annette Brown"/>
    <s v="Hindi"/>
    <s v="978-0-11-446300-7"/>
    <x v="3"/>
    <x v="2"/>
    <x v="1"/>
    <n v="497"/>
    <x v="1"/>
    <x v="1"/>
    <d v="2024-12-25T00:00:00"/>
    <d v="2025-02-01T00:00:00"/>
    <n v="1550"/>
    <s v="General"/>
    <x v="0"/>
    <n v="189"/>
  </r>
  <r>
    <s v="BK253"/>
    <s v="Pearson Science Explorer"/>
    <s v="Duane Walker"/>
    <s v="Science"/>
    <s v="978-1-4482-1477-8"/>
    <x v="2"/>
    <x v="9"/>
    <x v="1"/>
    <n v="434"/>
    <x v="5"/>
    <x v="1"/>
    <d v="2023-12-28T00:00:00"/>
    <d v="2024-02-24T00:00:00"/>
    <n v="1250"/>
    <s v="Science"/>
    <x v="2"/>
    <n v="117"/>
  </r>
  <r>
    <s v="BK254"/>
    <s v="SL Arora Physics"/>
    <s v="Tyler Lee"/>
    <s v="Physics"/>
    <s v="978-0-928801-24-8"/>
    <x v="2"/>
    <x v="14"/>
    <x v="0"/>
    <n v="269"/>
    <x v="7"/>
    <x v="1"/>
    <d v="2024-06-14T00:00:00"/>
    <d v="2024-12-30T00:00:00"/>
    <n v="750"/>
    <s v="General"/>
    <x v="0"/>
    <n v="271"/>
  </r>
  <r>
    <s v="BK255"/>
    <s v="Pearson Science Explorer"/>
    <s v="Danielle Murillo"/>
    <s v="Science"/>
    <s v="978-0-549-57063-9"/>
    <x v="5"/>
    <x v="14"/>
    <x v="1"/>
    <n v="326"/>
    <x v="1"/>
    <x v="0"/>
    <m/>
    <m/>
    <n v="1850"/>
    <s v="Science"/>
    <x v="1"/>
    <n v="303"/>
  </r>
  <r>
    <s v="BK256"/>
    <s v="RS Aggarwal Mathematics"/>
    <s v="Donald Simpson"/>
    <s v="Maths"/>
    <s v="978-0-17-412227-2"/>
    <x v="1"/>
    <x v="6"/>
    <x v="2"/>
    <n v="384"/>
    <x v="7"/>
    <x v="0"/>
    <m/>
    <m/>
    <n v="650"/>
    <s v="Education"/>
    <x v="0"/>
    <n v="116"/>
  </r>
  <r>
    <s v="BK257"/>
    <s v="Together with EVS"/>
    <s v="Nicole Kennedy"/>
    <s v="EVS"/>
    <s v="978-1-121-71744-2"/>
    <x v="3"/>
    <x v="19"/>
    <x v="0"/>
    <n v="425"/>
    <x v="9"/>
    <x v="1"/>
    <d v="2024-12-28T00:00:00"/>
    <d v="2025-01-16T00:00:00"/>
    <n v="1050"/>
    <s v="Science"/>
    <x v="2"/>
    <n v="373"/>
  </r>
  <r>
    <s v="BK258"/>
    <s v="NCERT Social Science"/>
    <s v="Jamie Mosley"/>
    <s v="Social Science"/>
    <s v="978-1-79772-512-3"/>
    <x v="3"/>
    <x v="12"/>
    <x v="0"/>
    <n v="329"/>
    <x v="12"/>
    <x v="1"/>
    <d v="2023-08-25T00:00:00"/>
    <d v="2024-01-31T00:00:00"/>
    <n v="550"/>
    <s v="Education"/>
    <x v="0"/>
    <n v="119"/>
  </r>
  <r>
    <s v="BK259"/>
    <s v="S. Chand Economics"/>
    <s v="Christopher Griffin"/>
    <s v="Economics"/>
    <s v="978-0-579-46633-9"/>
    <x v="3"/>
    <x v="12"/>
    <x v="0"/>
    <n v="169"/>
    <x v="13"/>
    <x v="1"/>
    <d v="2023-03-31T00:00:00"/>
    <d v="2023-09-26T00:00:00"/>
    <n v="900"/>
    <s v="General"/>
    <x v="2"/>
    <n v="225"/>
  </r>
  <r>
    <s v="BK260"/>
    <s v="NCERT Hindi"/>
    <s v="Anna Lee"/>
    <s v="Hindi"/>
    <s v="978-0-566-32048-4"/>
    <x v="2"/>
    <x v="0"/>
    <x v="1"/>
    <n v="109"/>
    <x v="13"/>
    <x v="1"/>
    <d v="2024-08-29T00:00:00"/>
    <d v="2024-09-26T00:00:00"/>
    <n v="1600"/>
    <s v="General"/>
    <x v="2"/>
    <n v="376"/>
  </r>
  <r>
    <s v="BK261"/>
    <s v="Nai Roshni Hindi Pathmala"/>
    <s v="Brianna Houston"/>
    <s v="Hindi"/>
    <s v="978-0-16-446416-0"/>
    <x v="1"/>
    <x v="14"/>
    <x v="0"/>
    <n v="125"/>
    <x v="6"/>
    <x v="1"/>
    <d v="2025-02-22T00:00:00"/>
    <d v="2025-02-22T00:00:00"/>
    <n v="1000"/>
    <s v="General"/>
    <x v="2"/>
    <n v="209"/>
  </r>
  <r>
    <s v="BK262"/>
    <s v="S. Chand Science"/>
    <s v="William Hughes"/>
    <s v="Science"/>
    <s v="978-0-8349-3606-5"/>
    <x v="0"/>
    <x v="4"/>
    <x v="1"/>
    <n v="396"/>
    <x v="8"/>
    <x v="0"/>
    <m/>
    <m/>
    <n v="500"/>
    <s v="Science"/>
    <x v="0"/>
    <n v="170"/>
  </r>
  <r>
    <s v="BK263"/>
    <s v="NCERT Business Studies"/>
    <s v="Ashley Nelson"/>
    <s v="Business Studies"/>
    <s v="978-1-74895-417-6"/>
    <x v="3"/>
    <x v="9"/>
    <x v="1"/>
    <n v="202"/>
    <x v="15"/>
    <x v="0"/>
    <m/>
    <m/>
    <n v="850"/>
    <s v="General"/>
    <x v="1"/>
    <n v="432"/>
  </r>
  <r>
    <s v="BK264"/>
    <s v="Fundamentals of Physics - Resnick Halliday"/>
    <s v="Mr. James Johnson"/>
    <s v="Physics"/>
    <s v="978-1-74206-431-4"/>
    <x v="3"/>
    <x v="16"/>
    <x v="1"/>
    <n v="195"/>
    <x v="6"/>
    <x v="0"/>
    <m/>
    <m/>
    <n v="800"/>
    <s v="General"/>
    <x v="3"/>
    <n v="132"/>
  </r>
  <r>
    <s v="BK265"/>
    <s v="DK Goel Accountancy"/>
    <s v="Kenneth Hernandez"/>
    <s v="Accountancy"/>
    <s v="978-1-249-25074-6"/>
    <x v="5"/>
    <x v="10"/>
    <x v="2"/>
    <n v="237"/>
    <x v="17"/>
    <x v="1"/>
    <d v="2024-05-03T00:00:00"/>
    <d v="2024-12-21T00:00:00"/>
    <n v="1750"/>
    <s v="General"/>
    <x v="2"/>
    <n v="173"/>
  </r>
  <r>
    <s v="BK266"/>
    <s v="Pradeep's Chemistry"/>
    <s v="Tracey Tran"/>
    <s v="Chemistry"/>
    <s v="978-1-920043-82-7"/>
    <x v="4"/>
    <x v="1"/>
    <x v="2"/>
    <n v="402"/>
    <x v="17"/>
    <x v="1"/>
    <d v="2024-10-31T00:00:00"/>
    <d v="2025-01-12T00:00:00"/>
    <n v="450"/>
    <s v="General"/>
    <x v="3"/>
    <n v="318"/>
  </r>
  <r>
    <s v="BK267"/>
    <s v="S. Chand Biology"/>
    <s v="Kelly Fields"/>
    <s v="Biology"/>
    <s v="978-1-03-782466-1"/>
    <x v="3"/>
    <x v="15"/>
    <x v="2"/>
    <n v="207"/>
    <x v="15"/>
    <x v="1"/>
    <d v="2024-10-10T00:00:00"/>
    <d v="2024-12-11T00:00:00"/>
    <n v="1500"/>
    <s v="General"/>
    <x v="1"/>
    <n v="374"/>
  </r>
  <r>
    <s v="BK268"/>
    <s v="S. Chand Social Science"/>
    <s v="Brett Williams"/>
    <s v="Social Science"/>
    <s v="978-0-533-25723-2"/>
    <x v="2"/>
    <x v="1"/>
    <x v="2"/>
    <n v="303"/>
    <x v="8"/>
    <x v="1"/>
    <d v="2024-01-25T00:00:00"/>
    <d v="2024-09-06T00:00:00"/>
    <n v="200"/>
    <s v="Education"/>
    <x v="1"/>
    <n v="130"/>
  </r>
  <r>
    <s v="BK269"/>
    <s v="Manika Hindi Pathmala"/>
    <s v="Carrie Green"/>
    <s v="Hindi"/>
    <s v="978-0-8413-7698-4"/>
    <x v="4"/>
    <x v="9"/>
    <x v="1"/>
    <n v="192"/>
    <x v="2"/>
    <x v="0"/>
    <m/>
    <m/>
    <n v="800"/>
    <s v="General"/>
    <x v="1"/>
    <n v="351"/>
  </r>
  <r>
    <s v="BK270"/>
    <s v="NCERT Hindi"/>
    <s v="Daniel Townsend"/>
    <s v="Hindi"/>
    <s v="978-1-61398-648-6"/>
    <x v="0"/>
    <x v="18"/>
    <x v="1"/>
    <n v="138"/>
    <x v="15"/>
    <x v="0"/>
    <m/>
    <m/>
    <n v="1000"/>
    <s v="General"/>
    <x v="0"/>
    <n v="292"/>
  </r>
  <r>
    <s v="BK271"/>
    <s v="Manika Hindi Pathmala"/>
    <s v="Lauren Allison"/>
    <s v="Hindi"/>
    <s v="978-1-69137-820-3"/>
    <x v="2"/>
    <x v="4"/>
    <x v="0"/>
    <n v="334"/>
    <x v="6"/>
    <x v="0"/>
    <m/>
    <m/>
    <n v="1300"/>
    <s v="General"/>
    <x v="2"/>
    <n v="352"/>
  </r>
  <r>
    <s v="BK272"/>
    <s v="Let Us C - Yashwant Kanetkar"/>
    <s v="Stacy Woods"/>
    <s v="Computer Science"/>
    <s v="978-0-931583-69-8"/>
    <x v="1"/>
    <x v="14"/>
    <x v="1"/>
    <n v="164"/>
    <x v="14"/>
    <x v="1"/>
    <d v="2024-08-16T00:00:00"/>
    <d v="2025-02-11T00:00:00"/>
    <n v="950"/>
    <s v="General"/>
    <x v="1"/>
    <n v="133"/>
  </r>
  <r>
    <s v="BK273"/>
    <s v="Nai Roshni Hindi Pathmala"/>
    <s v="Sara Bailey"/>
    <s v="Hindi"/>
    <s v="978-0-8162-6812-2"/>
    <x v="2"/>
    <x v="9"/>
    <x v="1"/>
    <n v="183"/>
    <x v="8"/>
    <x v="0"/>
    <m/>
    <m/>
    <n v="500"/>
    <s v="General"/>
    <x v="1"/>
    <n v="338"/>
  </r>
  <r>
    <s v="BK274"/>
    <s v="S. Chand Science"/>
    <s v="Anthony Simpson MD"/>
    <s v="Science"/>
    <s v="978-0-562-99782-6"/>
    <x v="5"/>
    <x v="9"/>
    <x v="1"/>
    <n v="425"/>
    <x v="17"/>
    <x v="0"/>
    <m/>
    <m/>
    <n v="1100"/>
    <s v="Science"/>
    <x v="0"/>
    <n v="252"/>
  </r>
  <r>
    <s v="BK275"/>
    <s v="Wren &amp; Martin English Grammar"/>
    <s v="Sandra Carey"/>
    <s v="English"/>
    <s v="978-1-994598-09-4"/>
    <x v="1"/>
    <x v="18"/>
    <x v="2"/>
    <n v="170"/>
    <x v="3"/>
    <x v="1"/>
    <d v="2024-01-27T00:00:00"/>
    <d v="2024-09-23T00:00:00"/>
    <n v="1000"/>
    <s v="Language"/>
    <x v="0"/>
    <n v="385"/>
  </r>
  <r>
    <s v="BK276"/>
    <s v="S. Chand Science"/>
    <s v="Amy Burns"/>
    <s v="Science"/>
    <s v="978-1-315-06397-3"/>
    <x v="0"/>
    <x v="16"/>
    <x v="2"/>
    <n v="272"/>
    <x v="19"/>
    <x v="1"/>
    <d v="2023-06-05T00:00:00"/>
    <d v="2025-02-23T00:00:00"/>
    <n v="1600"/>
    <s v="Science"/>
    <x v="2"/>
    <n v="450"/>
  </r>
  <r>
    <s v="BK277"/>
    <s v="Wren &amp; Martin English Grammar"/>
    <s v="Rebecca Nguyen"/>
    <s v="English"/>
    <s v="978-0-04-716831-4"/>
    <x v="0"/>
    <x v="19"/>
    <x v="2"/>
    <n v="184"/>
    <x v="17"/>
    <x v="0"/>
    <m/>
    <m/>
    <n v="1600"/>
    <s v="Language"/>
    <x v="0"/>
    <n v="114"/>
  </r>
  <r>
    <s v="BK278"/>
    <s v="TS Grewal Accountancy"/>
    <s v="John Mays"/>
    <s v="Accountancy"/>
    <s v="978-1-06-343939-6"/>
    <x v="0"/>
    <x v="3"/>
    <x v="2"/>
    <n v="378"/>
    <x v="8"/>
    <x v="0"/>
    <m/>
    <m/>
    <n v="1500"/>
    <s v="General"/>
    <x v="1"/>
    <n v="278"/>
  </r>
  <r>
    <s v="BK279"/>
    <s v="Manika Hindi Pathmala"/>
    <s v="Michael Morrison"/>
    <s v="Hindi"/>
    <s v="978-0-661-21879-2"/>
    <x v="4"/>
    <x v="12"/>
    <x v="1"/>
    <n v="100"/>
    <x v="4"/>
    <x v="0"/>
    <m/>
    <m/>
    <n v="350"/>
    <s v="General"/>
    <x v="0"/>
    <n v="318"/>
  </r>
  <r>
    <s v="BK280"/>
    <s v="Manika Hindi Pathmala"/>
    <s v="Janet Hughes"/>
    <s v="Hindi"/>
    <s v="978-0-7723-9208-4"/>
    <x v="0"/>
    <x v="14"/>
    <x v="1"/>
    <n v="127"/>
    <x v="7"/>
    <x v="0"/>
    <m/>
    <m/>
    <n v="800"/>
    <s v="General"/>
    <x v="2"/>
    <n v="189"/>
  </r>
  <r>
    <s v="BK281"/>
    <s v="NCERT Environmental Studies"/>
    <s v="Joshua Freeman"/>
    <s v="EVS"/>
    <s v="978-1-85025-022-7"/>
    <x v="2"/>
    <x v="6"/>
    <x v="0"/>
    <n v="291"/>
    <x v="17"/>
    <x v="1"/>
    <d v="2024-11-17T00:00:00"/>
    <d v="2025-01-11T00:00:00"/>
    <n v="2000"/>
    <s v="Science"/>
    <x v="0"/>
    <n v="225"/>
  </r>
  <r>
    <s v="BK282"/>
    <s v="S. Chand Social Science"/>
    <s v="Jessica Roberts"/>
    <s v="Social Science"/>
    <s v="978-0-300-93383-3"/>
    <x v="4"/>
    <x v="19"/>
    <x v="1"/>
    <n v="186"/>
    <x v="18"/>
    <x v="1"/>
    <d v="2024-03-01T00:00:00"/>
    <d v="2024-08-08T00:00:00"/>
    <n v="500"/>
    <s v="Education"/>
    <x v="2"/>
    <n v="172"/>
  </r>
  <r>
    <s v="BK283"/>
    <s v="NCERT Chemistry"/>
    <s v="Diana Carter"/>
    <s v="Chemistry"/>
    <s v="978-0-04-421385-7"/>
    <x v="0"/>
    <x v="18"/>
    <x v="2"/>
    <n v="83"/>
    <x v="9"/>
    <x v="1"/>
    <d v="2023-10-01T00:00:00"/>
    <d v="2023-12-25T00:00:00"/>
    <n v="700"/>
    <s v="General"/>
    <x v="2"/>
    <n v="345"/>
  </r>
  <r>
    <s v="BK284"/>
    <s v="Lakhmir Singh Science"/>
    <s v="Nancy Lawrence"/>
    <s v="Science"/>
    <s v="978-0-663-71200-7"/>
    <x v="1"/>
    <x v="17"/>
    <x v="0"/>
    <n v="457"/>
    <x v="13"/>
    <x v="1"/>
    <d v="2024-05-28T00:00:00"/>
    <d v="2024-12-28T00:00:00"/>
    <n v="200"/>
    <s v="Science"/>
    <x v="2"/>
    <n v="129"/>
  </r>
  <r>
    <s v="BK285"/>
    <s v="Nai Roshni Hindi Pathmala"/>
    <s v="James Smith"/>
    <s v="Hindi"/>
    <s v="978-1-255-63000-6"/>
    <x v="4"/>
    <x v="17"/>
    <x v="0"/>
    <n v="289"/>
    <x v="16"/>
    <x v="0"/>
    <m/>
    <m/>
    <n v="350"/>
    <s v="General"/>
    <x v="0"/>
    <n v="313"/>
  </r>
  <r>
    <s v="BK286"/>
    <s v="S. Chand Social Science"/>
    <s v="Andrea Brown"/>
    <s v="Social Science"/>
    <s v="978-0-7361-3522-1"/>
    <x v="2"/>
    <x v="7"/>
    <x v="0"/>
    <n v="451"/>
    <x v="3"/>
    <x v="1"/>
    <d v="2023-10-19T00:00:00"/>
    <d v="2024-03-25T00:00:00"/>
    <n v="1200"/>
    <s v="Education"/>
    <x v="1"/>
    <n v="366"/>
  </r>
  <r>
    <s v="BK287"/>
    <s v="Together with Social Science"/>
    <s v="Autumn Campbell"/>
    <s v="Social Science"/>
    <s v="978-1-60089-148-9"/>
    <x v="2"/>
    <x v="11"/>
    <x v="1"/>
    <n v="187"/>
    <x v="4"/>
    <x v="1"/>
    <d v="2023-11-24T00:00:00"/>
    <d v="2024-06-24T00:00:00"/>
    <n v="800"/>
    <s v="Education"/>
    <x v="3"/>
    <n v="355"/>
  </r>
  <r>
    <s v="BK288"/>
    <s v="DK Goel Accountancy"/>
    <s v="Alan Murphy"/>
    <s v="Accountancy"/>
    <s v="978-1-69667-993-0"/>
    <x v="1"/>
    <x v="4"/>
    <x v="0"/>
    <n v="432"/>
    <x v="19"/>
    <x v="1"/>
    <d v="2023-12-14T00:00:00"/>
    <d v="2024-09-30T00:00:00"/>
    <n v="900"/>
    <s v="General"/>
    <x v="2"/>
    <n v="169"/>
  </r>
  <r>
    <s v="BK289"/>
    <s v="Nai Roshni Hindi Pathmala"/>
    <s v="Brian May"/>
    <s v="Hindi"/>
    <s v="978-0-907969-83-9"/>
    <x v="2"/>
    <x v="16"/>
    <x v="1"/>
    <n v="424"/>
    <x v="2"/>
    <x v="1"/>
    <d v="2024-10-04T00:00:00"/>
    <d v="2024-12-05T00:00:00"/>
    <n v="900"/>
    <s v="General"/>
    <x v="3"/>
    <n v="330"/>
  </r>
  <r>
    <s v="BK290"/>
    <s v="NCERT Business Studies"/>
    <s v="Blake Bailey"/>
    <s v="Business Studies"/>
    <s v="978-1-201-72303-5"/>
    <x v="5"/>
    <x v="8"/>
    <x v="1"/>
    <n v="332"/>
    <x v="13"/>
    <x v="1"/>
    <d v="2023-03-31T00:00:00"/>
    <d v="2023-06-08T00:00:00"/>
    <n v="900"/>
    <s v="General"/>
    <x v="1"/>
    <n v="444"/>
  </r>
  <r>
    <s v="BK291"/>
    <s v="RS Aggarwal Mathematics"/>
    <s v="Larry Munoz"/>
    <s v="Maths"/>
    <s v="978-1-377-60403-9"/>
    <x v="3"/>
    <x v="4"/>
    <x v="1"/>
    <n v="361"/>
    <x v="10"/>
    <x v="0"/>
    <m/>
    <m/>
    <n v="1600"/>
    <s v="Education"/>
    <x v="1"/>
    <n v="436"/>
  </r>
  <r>
    <s v="BK292"/>
    <s v="Computer Science with Python"/>
    <s v="Rickey Miller"/>
    <s v="Computer Science"/>
    <s v="978-0-265-34400-2"/>
    <x v="1"/>
    <x v="1"/>
    <x v="2"/>
    <n v="319"/>
    <x v="1"/>
    <x v="0"/>
    <m/>
    <m/>
    <n v="200"/>
    <s v="General"/>
    <x v="1"/>
    <n v="333"/>
  </r>
  <r>
    <s v="BK293"/>
    <s v="S. Chand Social Science"/>
    <s v="Michael Smith"/>
    <s v="Social Science"/>
    <s v="978-1-67245-801-6"/>
    <x v="5"/>
    <x v="10"/>
    <x v="2"/>
    <n v="80"/>
    <x v="17"/>
    <x v="1"/>
    <d v="2024-10-19T00:00:00"/>
    <d v="2025-01-19T00:00:00"/>
    <n v="1000"/>
    <s v="Education"/>
    <x v="0"/>
    <n v="168"/>
  </r>
  <r>
    <s v="BK294"/>
    <s v="S. Chand Biology"/>
    <s v="Linda Taylor"/>
    <s v="Biology"/>
    <s v="978-1-5281-3013-4"/>
    <x v="5"/>
    <x v="19"/>
    <x v="2"/>
    <n v="460"/>
    <x v="17"/>
    <x v="0"/>
    <m/>
    <m/>
    <n v="1750"/>
    <s v="General"/>
    <x v="2"/>
    <n v="358"/>
  </r>
  <r>
    <s v="BK295"/>
    <s v="SL Arora Physics"/>
    <s v="Leslie Brown"/>
    <s v="Physics"/>
    <s v="978-0-89229-672-9"/>
    <x v="1"/>
    <x v="18"/>
    <x v="2"/>
    <n v="231"/>
    <x v="12"/>
    <x v="0"/>
    <m/>
    <m/>
    <n v="1200"/>
    <s v="General"/>
    <x v="1"/>
    <n v="179"/>
  </r>
  <r>
    <s v="BK296"/>
    <s v="RS Aggarwal Mathematics"/>
    <s v="Julie Ruiz"/>
    <s v="Maths"/>
    <s v="978-0-7218-6431-0"/>
    <x v="2"/>
    <x v="8"/>
    <x v="1"/>
    <n v="371"/>
    <x v="14"/>
    <x v="1"/>
    <d v="2024-07-12T00:00:00"/>
    <d v="2024-09-12T00:00:00"/>
    <n v="1600"/>
    <s v="Education"/>
    <x v="1"/>
    <n v="381"/>
  </r>
  <r>
    <s v="BK297"/>
    <s v="TS Grewal Accountancy"/>
    <s v="John Walters"/>
    <s v="Accountancy"/>
    <s v="978-0-8468-1289-0"/>
    <x v="5"/>
    <x v="12"/>
    <x v="1"/>
    <n v="222"/>
    <x v="11"/>
    <x v="1"/>
    <d v="2024-11-14T00:00:00"/>
    <d v="2025-02-13T00:00:00"/>
    <n v="450"/>
    <s v="General"/>
    <x v="0"/>
    <n v="371"/>
  </r>
  <r>
    <s v="BK298"/>
    <s v="Oxford English Reader"/>
    <s v="Randy Hoover"/>
    <s v="English"/>
    <s v="978-1-163-82398-9"/>
    <x v="5"/>
    <x v="1"/>
    <x v="0"/>
    <n v="443"/>
    <x v="17"/>
    <x v="0"/>
    <m/>
    <m/>
    <n v="1000"/>
    <s v="Language"/>
    <x v="0"/>
    <n v="224"/>
  </r>
  <r>
    <s v="BK299"/>
    <s v="NCERT Accountancy"/>
    <s v="Pamela Miller PhD"/>
    <s v="Accountancy"/>
    <s v="978-0-599-76837-6"/>
    <x v="2"/>
    <x v="17"/>
    <x v="1"/>
    <n v="157"/>
    <x v="18"/>
    <x v="0"/>
    <m/>
    <m/>
    <n v="850"/>
    <s v="General"/>
    <x v="2"/>
    <n v="387"/>
  </r>
  <r>
    <s v="BK300"/>
    <s v="Together with EVS"/>
    <s v="James Kramer"/>
    <s v="EVS"/>
    <s v="978-1-9842-6601-9"/>
    <x v="3"/>
    <x v="17"/>
    <x v="1"/>
    <n v="183"/>
    <x v="2"/>
    <x v="1"/>
    <d v="2023-06-20T00:00:00"/>
    <d v="2023-08-02T00:00:00"/>
    <n v="2000"/>
    <s v="Science"/>
    <x v="0"/>
    <n v="326"/>
  </r>
  <r>
    <s v="BK301"/>
    <s v="Computer Science with Python"/>
    <s v="Samantha Kirby"/>
    <s v="Computer Science"/>
    <s v="978-0-9825254-0-1"/>
    <x v="0"/>
    <x v="1"/>
    <x v="1"/>
    <n v="401"/>
    <x v="14"/>
    <x v="0"/>
    <m/>
    <m/>
    <n v="250"/>
    <s v="General"/>
    <x v="1"/>
    <n v="428"/>
  </r>
  <r>
    <s v="BK302"/>
    <s v="Python Programming - Balagurusamy"/>
    <s v="Anne Munoz"/>
    <s v="Computer Science"/>
    <s v="978-0-469-26546-2"/>
    <x v="1"/>
    <x v="13"/>
    <x v="2"/>
    <n v="227"/>
    <x v="10"/>
    <x v="1"/>
    <d v="2024-10-22T00:00:00"/>
    <d v="2024-12-26T00:00:00"/>
    <n v="1800"/>
    <s v="General"/>
    <x v="0"/>
    <n v="212"/>
  </r>
  <r>
    <s v="BK303"/>
    <s v="Pradeep's Chemistry"/>
    <s v="Ashley Church"/>
    <s v="Chemistry"/>
    <s v="978-0-06-960169-1"/>
    <x v="2"/>
    <x v="10"/>
    <x v="2"/>
    <n v="491"/>
    <x v="2"/>
    <x v="1"/>
    <d v="2024-08-15T00:00:00"/>
    <d v="2024-08-15T00:00:00"/>
    <n v="1550"/>
    <s v="General"/>
    <x v="2"/>
    <n v="213"/>
  </r>
  <r>
    <s v="BK304"/>
    <s v="Oxford English Reader"/>
    <s v="Rebecca Schroeder"/>
    <s v="English"/>
    <s v="978-1-71993-633-0"/>
    <x v="4"/>
    <x v="4"/>
    <x v="2"/>
    <n v="279"/>
    <x v="16"/>
    <x v="0"/>
    <m/>
    <m/>
    <n v="950"/>
    <s v="Language"/>
    <x v="0"/>
    <n v="286"/>
  </r>
  <r>
    <s v="BK305"/>
    <s v="RD Sharma Mathematics"/>
    <s v="Johnny Thomas"/>
    <s v="Maths"/>
    <s v="978-0-9856390-1-3"/>
    <x v="3"/>
    <x v="4"/>
    <x v="2"/>
    <n v="129"/>
    <x v="18"/>
    <x v="1"/>
    <d v="2025-02-23T00:00:00"/>
    <d v="2025-02-24T00:00:00"/>
    <n v="850"/>
    <s v="Education"/>
    <x v="2"/>
    <n v="284"/>
  </r>
  <r>
    <s v="BK306"/>
    <s v="Let Us C - Yashwant Kanetkar"/>
    <s v="Amy Gonzalez"/>
    <s v="Computer Science"/>
    <s v="978-0-13-388537-8"/>
    <x v="2"/>
    <x v="8"/>
    <x v="1"/>
    <n v="292"/>
    <x v="2"/>
    <x v="0"/>
    <m/>
    <m/>
    <n v="1400"/>
    <s v="General"/>
    <x v="2"/>
    <n v="422"/>
  </r>
  <r>
    <s v="BK307"/>
    <s v="RD Sharma Mathematics"/>
    <s v="Ryan Carlson"/>
    <s v="Maths"/>
    <s v="978-0-360-11818-8"/>
    <x v="5"/>
    <x v="8"/>
    <x v="1"/>
    <n v="403"/>
    <x v="18"/>
    <x v="0"/>
    <m/>
    <m/>
    <n v="200"/>
    <s v="Education"/>
    <x v="2"/>
    <n v="147"/>
  </r>
  <r>
    <s v="BK308"/>
    <s v="S. Chand Biology"/>
    <s v="Richard Owen"/>
    <s v="Biology"/>
    <s v="978-0-9719656-5-2"/>
    <x v="5"/>
    <x v="12"/>
    <x v="0"/>
    <n v="421"/>
    <x v="7"/>
    <x v="0"/>
    <m/>
    <m/>
    <n v="1600"/>
    <s v="General"/>
    <x v="0"/>
    <n v="272"/>
  </r>
  <r>
    <s v="BK309"/>
    <s v="NCERT Accountancy"/>
    <s v="Olivia Vargas"/>
    <s v="Accountancy"/>
    <s v="978-0-361-32038-2"/>
    <x v="0"/>
    <x v="8"/>
    <x v="1"/>
    <n v="325"/>
    <x v="4"/>
    <x v="1"/>
    <d v="2024-03-01T00:00:00"/>
    <d v="2024-10-21T00:00:00"/>
    <n v="1100"/>
    <s v="General"/>
    <x v="1"/>
    <n v="117"/>
  </r>
  <r>
    <s v="BK310"/>
    <s v="NCERT Hindi"/>
    <s v="Lisa Nixon"/>
    <s v="Hindi"/>
    <s v="978-1-84357-646-4"/>
    <x v="5"/>
    <x v="12"/>
    <x v="2"/>
    <n v="442"/>
    <x v="1"/>
    <x v="0"/>
    <m/>
    <m/>
    <n v="750"/>
    <s v="General"/>
    <x v="3"/>
    <n v="384"/>
  </r>
  <r>
    <s v="BK311"/>
    <s v="NCERT Chemistry"/>
    <s v="Mark Brown"/>
    <s v="Chemistry"/>
    <s v="978-1-70874-731-2"/>
    <x v="3"/>
    <x v="0"/>
    <x v="0"/>
    <n v="282"/>
    <x v="7"/>
    <x v="0"/>
    <m/>
    <m/>
    <n v="600"/>
    <s v="General"/>
    <x v="2"/>
    <n v="260"/>
  </r>
  <r>
    <s v="BK312"/>
    <s v="S. Chand Business Studies"/>
    <s v="Anthony Barker"/>
    <s v="Business Studies"/>
    <s v="978-0-628-52205-4"/>
    <x v="1"/>
    <x v="5"/>
    <x v="0"/>
    <n v="426"/>
    <x v="9"/>
    <x v="1"/>
    <d v="2024-06-29T00:00:00"/>
    <d v="2024-08-17T00:00:00"/>
    <n v="1850"/>
    <s v="General"/>
    <x v="3"/>
    <n v="301"/>
  </r>
  <r>
    <s v="BK313"/>
    <s v="NCERT Business Studies"/>
    <s v="Ashley Garcia"/>
    <s v="Business Studies"/>
    <s v="978-0-452-21962-5"/>
    <x v="1"/>
    <x v="19"/>
    <x v="0"/>
    <n v="163"/>
    <x v="15"/>
    <x v="0"/>
    <m/>
    <m/>
    <n v="700"/>
    <s v="General"/>
    <x v="1"/>
    <n v="165"/>
  </r>
  <r>
    <s v="BK314"/>
    <s v="RS Aggarwal Mathematics"/>
    <s v="Shane Edwards"/>
    <s v="Maths"/>
    <s v="978-1-282-46329-5"/>
    <x v="3"/>
    <x v="15"/>
    <x v="1"/>
    <n v="394"/>
    <x v="3"/>
    <x v="1"/>
    <d v="2023-11-03T00:00:00"/>
    <d v="2023-12-03T00:00:00"/>
    <n v="450"/>
    <s v="Education"/>
    <x v="1"/>
    <n v="320"/>
  </r>
  <r>
    <s v="BK315"/>
    <s v="S. Chand Biology"/>
    <s v="Kurt Hancock"/>
    <s v="Biology"/>
    <s v="978-0-599-58013-8"/>
    <x v="1"/>
    <x v="1"/>
    <x v="0"/>
    <n v="299"/>
    <x v="11"/>
    <x v="0"/>
    <m/>
    <m/>
    <n v="1300"/>
    <s v="General"/>
    <x v="1"/>
    <n v="108"/>
  </r>
  <r>
    <s v="BK316"/>
    <s v="NCERT Economics"/>
    <s v="Laura Patel DDS"/>
    <s v="Economics"/>
    <s v="978-0-541-33756-8"/>
    <x v="4"/>
    <x v="17"/>
    <x v="1"/>
    <n v="384"/>
    <x v="5"/>
    <x v="1"/>
    <d v="2024-04-16T00:00:00"/>
    <d v="2024-08-15T00:00:00"/>
    <n v="1750"/>
    <s v="General"/>
    <x v="0"/>
    <n v="176"/>
  </r>
  <r>
    <s v="BK317"/>
    <s v="Let Us C - Yashwant Kanetkar"/>
    <s v="Nathaniel Newton"/>
    <s v="Computer Science"/>
    <s v="978-0-668-79240-0"/>
    <x v="0"/>
    <x v="15"/>
    <x v="1"/>
    <n v="304"/>
    <x v="0"/>
    <x v="1"/>
    <d v="2024-03-28T00:00:00"/>
    <d v="2025-02-05T00:00:00"/>
    <n v="1700"/>
    <s v="General"/>
    <x v="2"/>
    <n v="313"/>
  </r>
  <r>
    <s v="BK318"/>
    <s v="Fundamentals of Physics - Resnick Halliday"/>
    <s v="Martin Palmer"/>
    <s v="Physics"/>
    <s v="978-1-214-34112-7"/>
    <x v="2"/>
    <x v="3"/>
    <x v="1"/>
    <n v="289"/>
    <x v="2"/>
    <x v="1"/>
    <d v="2023-08-03T00:00:00"/>
    <d v="2025-02-24T00:00:00"/>
    <n v="1550"/>
    <s v="General"/>
    <x v="1"/>
    <n v="303"/>
  </r>
  <r>
    <s v="BK319"/>
    <s v="Nai Roshni Hindi Pathmala"/>
    <s v="Kerry Warren"/>
    <s v="Hindi"/>
    <s v="978-0-286-91246-4"/>
    <x v="0"/>
    <x v="10"/>
    <x v="2"/>
    <n v="144"/>
    <x v="8"/>
    <x v="0"/>
    <m/>
    <m/>
    <n v="800"/>
    <s v="General"/>
    <x v="1"/>
    <n v="405"/>
  </r>
  <r>
    <s v="BK320"/>
    <s v="Together with EVS"/>
    <s v="Joseph Brown"/>
    <s v="EVS"/>
    <s v="978-0-88858-634-6"/>
    <x v="5"/>
    <x v="19"/>
    <x v="2"/>
    <n v="324"/>
    <x v="13"/>
    <x v="1"/>
    <d v="2023-07-02T00:00:00"/>
    <d v="2023-11-11T00:00:00"/>
    <n v="550"/>
    <s v="Science"/>
    <x v="0"/>
    <n v="245"/>
  </r>
  <r>
    <s v="BK321"/>
    <s v="Modern ABC Chemistry"/>
    <s v="Mary Shelton"/>
    <s v="Chemistry"/>
    <s v="978-0-9505936-9-2"/>
    <x v="3"/>
    <x v="16"/>
    <x v="2"/>
    <n v="490"/>
    <x v="12"/>
    <x v="1"/>
    <d v="2025-01-20T00:00:00"/>
    <d v="2025-02-20T00:00:00"/>
    <n v="400"/>
    <s v="General"/>
    <x v="0"/>
    <n v="440"/>
  </r>
  <r>
    <s v="BK322"/>
    <s v="S. Chand Biology"/>
    <s v="Elizabeth Vincent"/>
    <s v="Biology"/>
    <s v="978-0-8446-9571-6"/>
    <x v="3"/>
    <x v="7"/>
    <x v="2"/>
    <n v="224"/>
    <x v="4"/>
    <x v="1"/>
    <d v="2023-09-02T00:00:00"/>
    <d v="2024-01-29T00:00:00"/>
    <n v="250"/>
    <s v="General"/>
    <x v="2"/>
    <n v="358"/>
  </r>
  <r>
    <s v="BK323"/>
    <s v="Play with Maths"/>
    <s v="Jorge Schmitt"/>
    <s v="Maths"/>
    <s v="978-0-487-02857-5"/>
    <x v="0"/>
    <x v="7"/>
    <x v="1"/>
    <n v="146"/>
    <x v="10"/>
    <x v="0"/>
    <m/>
    <m/>
    <n v="750"/>
    <s v="Education"/>
    <x v="0"/>
    <n v="149"/>
  </r>
  <r>
    <s v="BK324"/>
    <s v="Pradeep's Chemistry"/>
    <s v="Miguel Spears"/>
    <s v="Chemistry"/>
    <s v="978-0-642-71763-4"/>
    <x v="3"/>
    <x v="19"/>
    <x v="1"/>
    <n v="201"/>
    <x v="6"/>
    <x v="1"/>
    <d v="2024-09-29T00:00:00"/>
    <d v="2025-02-14T00:00:00"/>
    <n v="1150"/>
    <s v="General"/>
    <x v="1"/>
    <n v="358"/>
  </r>
  <r>
    <s v="BK325"/>
    <s v="Modern ABC Chemistry"/>
    <s v="Lauren Gonzalez"/>
    <s v="Chemistry"/>
    <s v="978-0-546-50734-8"/>
    <x v="5"/>
    <x v="17"/>
    <x v="0"/>
    <n v="441"/>
    <x v="1"/>
    <x v="1"/>
    <d v="2023-08-12T00:00:00"/>
    <d v="2024-02-04T00:00:00"/>
    <n v="800"/>
    <s v="General"/>
    <x v="0"/>
    <n v="417"/>
  </r>
  <r>
    <s v="BK326"/>
    <s v="Nai Roshni Hindi Pathmala"/>
    <s v="Eric Mccormick"/>
    <s v="Hindi"/>
    <s v="978-1-372-07043-3"/>
    <x v="5"/>
    <x v="9"/>
    <x v="1"/>
    <n v="496"/>
    <x v="9"/>
    <x v="0"/>
    <m/>
    <m/>
    <n v="1750"/>
    <s v="General"/>
    <x v="2"/>
    <n v="274"/>
  </r>
  <r>
    <s v="BK327"/>
    <s v="NCERT Economics"/>
    <s v="Christopher Lee Jr."/>
    <s v="Economics"/>
    <s v="978-1-81698-817-1"/>
    <x v="2"/>
    <x v="18"/>
    <x v="1"/>
    <n v="216"/>
    <x v="19"/>
    <x v="0"/>
    <m/>
    <m/>
    <n v="1400"/>
    <s v="General"/>
    <x v="0"/>
    <n v="163"/>
  </r>
  <r>
    <s v="BK328"/>
    <s v="Nai Roshni Hindi Pathmala"/>
    <s v="Dylan Caldwell"/>
    <s v="Hindi"/>
    <s v="978-1-59946-287-5"/>
    <x v="2"/>
    <x v="19"/>
    <x v="1"/>
    <n v="332"/>
    <x v="13"/>
    <x v="0"/>
    <m/>
    <m/>
    <n v="1100"/>
    <s v="General"/>
    <x v="2"/>
    <n v="214"/>
  </r>
  <r>
    <s v="BK329"/>
    <s v="Play with Maths"/>
    <s v="Tonya Baldwin"/>
    <s v="Maths"/>
    <s v="978-0-18-970332-9"/>
    <x v="4"/>
    <x v="0"/>
    <x v="2"/>
    <n v="136"/>
    <x v="9"/>
    <x v="0"/>
    <m/>
    <m/>
    <n v="950"/>
    <s v="Education"/>
    <x v="2"/>
    <n v="216"/>
  </r>
  <r>
    <s v="BK330"/>
    <s v="Play with Maths"/>
    <s v="Michael Johnson"/>
    <s v="Maths"/>
    <s v="978-1-09-848082-0"/>
    <x v="5"/>
    <x v="7"/>
    <x v="2"/>
    <n v="81"/>
    <x v="6"/>
    <x v="0"/>
    <m/>
    <m/>
    <n v="950"/>
    <s v="Education"/>
    <x v="2"/>
    <n v="254"/>
  </r>
  <r>
    <s v="BK331"/>
    <s v="NCERT Environmental Studies"/>
    <s v="Angela Mcdonald"/>
    <s v="EVS"/>
    <s v="978-0-7351-2392-2"/>
    <x v="4"/>
    <x v="0"/>
    <x v="2"/>
    <n v="205"/>
    <x v="5"/>
    <x v="1"/>
    <d v="2025-02-02T00:00:00"/>
    <d v="2025-02-10T00:00:00"/>
    <n v="1350"/>
    <s v="Science"/>
    <x v="0"/>
    <n v="123"/>
  </r>
  <r>
    <s v="BK332"/>
    <s v="S. Chand Social Science"/>
    <s v="Dr. Whitney Figueroa"/>
    <s v="Social Science"/>
    <s v="978-0-601-54134-8"/>
    <x v="2"/>
    <x v="2"/>
    <x v="2"/>
    <n v="439"/>
    <x v="18"/>
    <x v="1"/>
    <d v="2024-08-25T00:00:00"/>
    <d v="2024-11-05T00:00:00"/>
    <n v="1950"/>
    <s v="Education"/>
    <x v="1"/>
    <n v="191"/>
  </r>
  <r>
    <s v="BK333"/>
    <s v="S. Chand Business Studies"/>
    <s v="Megan Hammond MD"/>
    <s v="Business Studies"/>
    <s v="978-0-204-94870-4"/>
    <x v="2"/>
    <x v="14"/>
    <x v="1"/>
    <n v="165"/>
    <x v="7"/>
    <x v="0"/>
    <m/>
    <m/>
    <n v="1450"/>
    <s v="General"/>
    <x v="3"/>
    <n v="292"/>
  </r>
  <r>
    <s v="BK334"/>
    <s v="S. Chand Science"/>
    <s v="Diamond Payne"/>
    <s v="Science"/>
    <s v="978-1-187-64739-4"/>
    <x v="1"/>
    <x v="8"/>
    <x v="1"/>
    <n v="119"/>
    <x v="8"/>
    <x v="1"/>
    <d v="2023-04-02T00:00:00"/>
    <d v="2024-12-03T00:00:00"/>
    <n v="800"/>
    <s v="Science"/>
    <x v="2"/>
    <n v="164"/>
  </r>
  <r>
    <s v="BK335"/>
    <s v="S. Chand Biology"/>
    <s v="David Thompson"/>
    <s v="Biology"/>
    <s v="978-1-272-61904-6"/>
    <x v="5"/>
    <x v="3"/>
    <x v="0"/>
    <n v="307"/>
    <x v="7"/>
    <x v="0"/>
    <m/>
    <m/>
    <n v="1200"/>
    <s v="General"/>
    <x v="3"/>
    <n v="139"/>
  </r>
  <r>
    <s v="BK336"/>
    <s v="SL Arora Physics"/>
    <s v="Patricia Jensen"/>
    <s v="Physics"/>
    <s v="978-1-913282-06-6"/>
    <x v="3"/>
    <x v="7"/>
    <x v="1"/>
    <n v="454"/>
    <x v="18"/>
    <x v="0"/>
    <m/>
    <m/>
    <n v="1000"/>
    <s v="General"/>
    <x v="1"/>
    <n v="326"/>
  </r>
  <r>
    <s v="BK337"/>
    <s v="SL Arora Physics"/>
    <s v="Adrian Harrison"/>
    <s v="Physics"/>
    <s v="978-0-587-97041-5"/>
    <x v="3"/>
    <x v="9"/>
    <x v="2"/>
    <n v="161"/>
    <x v="17"/>
    <x v="1"/>
    <d v="2023-10-03T00:00:00"/>
    <d v="2024-04-18T00:00:00"/>
    <n v="1300"/>
    <s v="General"/>
    <x v="1"/>
    <n v="376"/>
  </r>
  <r>
    <s v="BK338"/>
    <s v="NCERT Economics"/>
    <s v="Gerald Patterson"/>
    <s v="Economics"/>
    <s v="978-1-4515-1983-9"/>
    <x v="1"/>
    <x v="10"/>
    <x v="0"/>
    <n v="496"/>
    <x v="2"/>
    <x v="1"/>
    <d v="2023-08-11T00:00:00"/>
    <d v="2024-10-10T00:00:00"/>
    <n v="1700"/>
    <s v="General"/>
    <x v="1"/>
    <n v="445"/>
  </r>
  <r>
    <s v="BK339"/>
    <s v="Pradeep's Chemistry"/>
    <s v="Robert Chapman"/>
    <s v="Chemistry"/>
    <s v="978-1-994309-53-9"/>
    <x v="3"/>
    <x v="0"/>
    <x v="0"/>
    <n v="133"/>
    <x v="13"/>
    <x v="1"/>
    <d v="2024-03-25T00:00:00"/>
    <d v="2025-01-31T00:00:00"/>
    <n v="1450"/>
    <s v="General"/>
    <x v="0"/>
    <n v="198"/>
  </r>
  <r>
    <s v="BK340"/>
    <s v="NCERT Social Science"/>
    <s v="Joshua Walsh"/>
    <s v="Social Science"/>
    <s v="978-1-66932-077-7"/>
    <x v="0"/>
    <x v="16"/>
    <x v="0"/>
    <n v="376"/>
    <x v="4"/>
    <x v="1"/>
    <d v="2025-02-18T00:00:00"/>
    <d v="2025-02-25T00:00:00"/>
    <n v="1150"/>
    <s v="Education"/>
    <x v="2"/>
    <n v="398"/>
  </r>
  <r>
    <s v="BK341"/>
    <s v="Play with Maths"/>
    <s v="Billy Gray"/>
    <s v="Maths"/>
    <s v="978-0-340-83057-4"/>
    <x v="4"/>
    <x v="12"/>
    <x v="1"/>
    <n v="299"/>
    <x v="6"/>
    <x v="1"/>
    <d v="2023-03-06T00:00:00"/>
    <d v="2024-03-27T00:00:00"/>
    <n v="900"/>
    <s v="Education"/>
    <x v="1"/>
    <n v="450"/>
  </r>
  <r>
    <s v="BK342"/>
    <s v="Together with Social Science"/>
    <s v="Natasha Villa"/>
    <s v="Social Science"/>
    <s v="978-0-06-066802-0"/>
    <x v="0"/>
    <x v="12"/>
    <x v="0"/>
    <n v="400"/>
    <x v="6"/>
    <x v="0"/>
    <m/>
    <m/>
    <n v="1100"/>
    <s v="Education"/>
    <x v="1"/>
    <n v="206"/>
  </r>
  <r>
    <s v="BK343"/>
    <s v="DK Goel Accountancy"/>
    <s v="Regina Fernandez"/>
    <s v="Accountancy"/>
    <s v="978-0-524-83379-7"/>
    <x v="3"/>
    <x v="10"/>
    <x v="1"/>
    <n v="234"/>
    <x v="10"/>
    <x v="0"/>
    <m/>
    <m/>
    <n v="1850"/>
    <s v="General"/>
    <x v="0"/>
    <n v="426"/>
  </r>
  <r>
    <s v="BK344"/>
    <s v="S. Chand Biology"/>
    <s v="Elizabeth Harris"/>
    <s v="Biology"/>
    <s v="978-0-18-800249-2"/>
    <x v="1"/>
    <x v="17"/>
    <x v="1"/>
    <n v="95"/>
    <x v="19"/>
    <x v="0"/>
    <m/>
    <m/>
    <n v="200"/>
    <s v="General"/>
    <x v="0"/>
    <n v="428"/>
  </r>
  <r>
    <s v="BK345"/>
    <s v="Let Us C - Yashwant Kanetkar"/>
    <s v="Terri Hardin DDS"/>
    <s v="Computer Science"/>
    <s v="978-1-70462-369-6"/>
    <x v="4"/>
    <x v="8"/>
    <x v="1"/>
    <n v="274"/>
    <x v="7"/>
    <x v="0"/>
    <m/>
    <m/>
    <n v="1300"/>
    <s v="General"/>
    <x v="2"/>
    <n v="444"/>
  </r>
  <r>
    <s v="BK346"/>
    <s v="Computer Science with Python"/>
    <s v="Claudia Graves"/>
    <s v="Computer Science"/>
    <s v="978-1-86333-793-9"/>
    <x v="2"/>
    <x v="18"/>
    <x v="2"/>
    <n v="355"/>
    <x v="9"/>
    <x v="0"/>
    <m/>
    <m/>
    <n v="900"/>
    <s v="General"/>
    <x v="0"/>
    <n v="286"/>
  </r>
  <r>
    <s v="BK347"/>
    <s v="NCERT Accountancy"/>
    <s v="Christopher Chambers"/>
    <s v="Accountancy"/>
    <s v="978-1-297-22808-7"/>
    <x v="3"/>
    <x v="19"/>
    <x v="2"/>
    <n v="452"/>
    <x v="18"/>
    <x v="1"/>
    <d v="2024-07-18T00:00:00"/>
    <d v="2025-02-04T00:00:00"/>
    <n v="1400"/>
    <s v="General"/>
    <x v="1"/>
    <n v="235"/>
  </r>
  <r>
    <s v="BK348"/>
    <s v="NCERT Business Studies"/>
    <s v="Michael Stokes"/>
    <s v="Business Studies"/>
    <s v="978-1-988288-15-4"/>
    <x v="1"/>
    <x v="19"/>
    <x v="2"/>
    <n v="204"/>
    <x v="7"/>
    <x v="0"/>
    <m/>
    <m/>
    <n v="1000"/>
    <s v="General"/>
    <x v="0"/>
    <n v="183"/>
  </r>
  <r>
    <s v="BK349"/>
    <s v="Together with Social Science"/>
    <s v="Amanda Williams"/>
    <s v="Social Science"/>
    <s v="978-0-905038-51-3"/>
    <x v="0"/>
    <x v="18"/>
    <x v="2"/>
    <n v="391"/>
    <x v="0"/>
    <x v="1"/>
    <d v="2023-04-11T00:00:00"/>
    <d v="2025-02-10T00:00:00"/>
    <n v="1950"/>
    <s v="Education"/>
    <x v="2"/>
    <n v="248"/>
  </r>
  <r>
    <s v="BK350"/>
    <s v="RD Sharma Mathematics"/>
    <s v="Kevin Smith"/>
    <s v="Maths"/>
    <s v="978-0-428-71339-3"/>
    <x v="4"/>
    <x v="6"/>
    <x v="1"/>
    <n v="327"/>
    <x v="16"/>
    <x v="1"/>
    <d v="2024-05-08T00:00:00"/>
    <d v="2025-02-13T00:00:00"/>
    <n v="800"/>
    <s v="Education"/>
    <x v="0"/>
    <n v="228"/>
  </r>
  <r>
    <s v="BK351"/>
    <s v="NCERT Social Science"/>
    <s v="John Mckinney DDS"/>
    <s v="Social Science"/>
    <s v="978-0-14-969116-1"/>
    <x v="4"/>
    <x v="9"/>
    <x v="1"/>
    <n v="319"/>
    <x v="7"/>
    <x v="1"/>
    <d v="2024-10-07T00:00:00"/>
    <d v="2024-12-07T00:00:00"/>
    <n v="1550"/>
    <s v="Education"/>
    <x v="2"/>
    <n v="440"/>
  </r>
  <r>
    <s v="BK352"/>
    <s v="English Grammar &amp; Composition"/>
    <s v="Stephen Gonzalez"/>
    <s v="English"/>
    <s v="978-0-915130-21-4"/>
    <x v="5"/>
    <x v="13"/>
    <x v="0"/>
    <n v="138"/>
    <x v="4"/>
    <x v="1"/>
    <d v="2024-07-20T00:00:00"/>
    <d v="2024-12-04T00:00:00"/>
    <n v="1300"/>
    <s v="Language"/>
    <x v="2"/>
    <n v="253"/>
  </r>
  <r>
    <s v="BK353"/>
    <s v="NCERT Accountancy"/>
    <s v="Kaylee Salazar"/>
    <s v="Accountancy"/>
    <s v="978-1-388-50545-5"/>
    <x v="4"/>
    <x v="13"/>
    <x v="1"/>
    <n v="339"/>
    <x v="19"/>
    <x v="1"/>
    <d v="2024-08-29T00:00:00"/>
    <d v="2025-02-15T00:00:00"/>
    <n v="650"/>
    <s v="General"/>
    <x v="2"/>
    <n v="265"/>
  </r>
  <r>
    <s v="BK354"/>
    <s v="Principles of Economics"/>
    <s v="Sarah Schmidt"/>
    <s v="Economics"/>
    <s v="978-1-215-35714-1"/>
    <x v="3"/>
    <x v="19"/>
    <x v="1"/>
    <n v="146"/>
    <x v="1"/>
    <x v="1"/>
    <d v="2024-08-28T00:00:00"/>
    <d v="2025-01-15T00:00:00"/>
    <n v="900"/>
    <s v="General"/>
    <x v="0"/>
    <n v="189"/>
  </r>
  <r>
    <s v="BK355"/>
    <s v="Principles of Economics"/>
    <s v="Angela Thomas"/>
    <s v="Economics"/>
    <s v="978-0-361-72249-0"/>
    <x v="5"/>
    <x v="6"/>
    <x v="1"/>
    <n v="98"/>
    <x v="9"/>
    <x v="1"/>
    <d v="2023-11-11T00:00:00"/>
    <d v="2024-12-12T00:00:00"/>
    <n v="300"/>
    <s v="General"/>
    <x v="1"/>
    <n v="206"/>
  </r>
  <r>
    <s v="BK356"/>
    <s v="S. Chand Biology"/>
    <s v="Lorraine Hernandez"/>
    <s v="Biology"/>
    <s v="978-0-01-876224-4"/>
    <x v="5"/>
    <x v="12"/>
    <x v="2"/>
    <n v="276"/>
    <x v="1"/>
    <x v="0"/>
    <m/>
    <m/>
    <n v="450"/>
    <s v="General"/>
    <x v="3"/>
    <n v="219"/>
  </r>
  <r>
    <s v="BK357"/>
    <s v="NCERT Chemistry"/>
    <s v="Steven Strickland"/>
    <s v="Chemistry"/>
    <s v="978-0-7584-3026-7"/>
    <x v="5"/>
    <x v="17"/>
    <x v="2"/>
    <n v="471"/>
    <x v="13"/>
    <x v="0"/>
    <m/>
    <m/>
    <n v="350"/>
    <s v="General"/>
    <x v="2"/>
    <n v="243"/>
  </r>
  <r>
    <s v="BK358"/>
    <s v="Wren &amp; Martin English Grammar"/>
    <s v="Roberta King"/>
    <s v="English"/>
    <s v="978-1-84428-223-4"/>
    <x v="4"/>
    <x v="11"/>
    <x v="2"/>
    <n v="465"/>
    <x v="14"/>
    <x v="1"/>
    <d v="2025-02-15T00:00:00"/>
    <d v="2025-02-22T00:00:00"/>
    <n v="750"/>
    <s v="Language"/>
    <x v="3"/>
    <n v="362"/>
  </r>
  <r>
    <s v="BK359"/>
    <s v="Pradeep's Chemistry"/>
    <s v="Matthew Rodriguez"/>
    <s v="Chemistry"/>
    <s v="978-1-72095-956-4"/>
    <x v="5"/>
    <x v="17"/>
    <x v="2"/>
    <n v="323"/>
    <x v="12"/>
    <x v="1"/>
    <d v="2024-01-20T00:00:00"/>
    <d v="2025-02-13T00:00:00"/>
    <n v="350"/>
    <s v="General"/>
    <x v="1"/>
    <n v="449"/>
  </r>
  <r>
    <s v="BK360"/>
    <s v="NCERT Business Studies"/>
    <s v="Michael Sanders"/>
    <s v="Business Studies"/>
    <s v="978-1-65622-958-8"/>
    <x v="0"/>
    <x v="0"/>
    <x v="1"/>
    <n v="187"/>
    <x v="18"/>
    <x v="0"/>
    <m/>
    <m/>
    <n v="1500"/>
    <s v="General"/>
    <x v="1"/>
    <n v="394"/>
  </r>
  <r>
    <s v="BK361"/>
    <s v="Fundamentals of Physics - Resnick Halliday"/>
    <s v="Chelsea Ward"/>
    <s v="Physics"/>
    <s v="978-1-68029-420-0"/>
    <x v="1"/>
    <x v="3"/>
    <x v="1"/>
    <n v="431"/>
    <x v="8"/>
    <x v="1"/>
    <d v="2023-03-19T00:00:00"/>
    <d v="2025-01-07T00:00:00"/>
    <n v="1150"/>
    <s v="General"/>
    <x v="1"/>
    <n v="275"/>
  </r>
  <r>
    <s v="BK362"/>
    <s v="NCERT Economics"/>
    <s v="Kathleen Bright"/>
    <s v="Economics"/>
    <s v="978-1-945124-27-3"/>
    <x v="2"/>
    <x v="13"/>
    <x v="0"/>
    <n v="218"/>
    <x v="6"/>
    <x v="1"/>
    <d v="2024-07-20T00:00:00"/>
    <d v="2024-10-16T00:00:00"/>
    <n v="1600"/>
    <s v="General"/>
    <x v="0"/>
    <n v="392"/>
  </r>
  <r>
    <s v="BK363"/>
    <s v="Pradeep's Chemistry"/>
    <s v="Michael Hughes"/>
    <s v="Chemistry"/>
    <s v="978-1-348-53120-3"/>
    <x v="3"/>
    <x v="10"/>
    <x v="1"/>
    <n v="456"/>
    <x v="8"/>
    <x v="0"/>
    <m/>
    <m/>
    <n v="1300"/>
    <s v="General"/>
    <x v="2"/>
    <n v="274"/>
  </r>
  <r>
    <s v="BK364"/>
    <s v="Let Us C - Yashwant Kanetkar"/>
    <s v="Shawn Miles"/>
    <s v="Computer Science"/>
    <s v="978-0-486-22226-4"/>
    <x v="4"/>
    <x v="16"/>
    <x v="2"/>
    <n v="229"/>
    <x v="5"/>
    <x v="0"/>
    <m/>
    <m/>
    <n v="1450"/>
    <s v="General"/>
    <x v="1"/>
    <n v="403"/>
  </r>
  <r>
    <s v="BK365"/>
    <s v="NCERT Economics"/>
    <s v="Michele Foster"/>
    <s v="Economics"/>
    <s v="978-0-615-87705-1"/>
    <x v="5"/>
    <x v="13"/>
    <x v="0"/>
    <n v="389"/>
    <x v="1"/>
    <x v="0"/>
    <m/>
    <m/>
    <n v="650"/>
    <s v="General"/>
    <x v="1"/>
    <n v="405"/>
  </r>
  <r>
    <s v="BK366"/>
    <s v="S. Chand EVS"/>
    <s v="Jason Walsh"/>
    <s v="EVS"/>
    <s v="978-1-4303-1934-4"/>
    <x v="3"/>
    <x v="5"/>
    <x v="0"/>
    <n v="157"/>
    <x v="3"/>
    <x v="0"/>
    <m/>
    <m/>
    <n v="1350"/>
    <s v="Science"/>
    <x v="0"/>
    <n v="384"/>
  </r>
  <r>
    <s v="BK367"/>
    <s v="NCERT Biology"/>
    <s v="Kayla Austin"/>
    <s v="Biology"/>
    <s v="978-1-78458-682-9"/>
    <x v="4"/>
    <x v="19"/>
    <x v="0"/>
    <n v="307"/>
    <x v="5"/>
    <x v="0"/>
    <m/>
    <m/>
    <n v="950"/>
    <s v="General"/>
    <x v="0"/>
    <n v="249"/>
  </r>
  <r>
    <s v="BK368"/>
    <s v="S. Chand Social Science"/>
    <s v="Kristy Carr MD"/>
    <s v="Social Science"/>
    <s v="978-0-335-03942-5"/>
    <x v="5"/>
    <x v="4"/>
    <x v="1"/>
    <n v="155"/>
    <x v="4"/>
    <x v="0"/>
    <m/>
    <m/>
    <n v="1200"/>
    <s v="Education"/>
    <x v="2"/>
    <n v="145"/>
  </r>
  <r>
    <s v="BK369"/>
    <s v="Computer Science with Python"/>
    <s v="Annette Mathis"/>
    <s v="Computer Science"/>
    <s v="978-0-248-63056-6"/>
    <x v="2"/>
    <x v="5"/>
    <x v="0"/>
    <n v="118"/>
    <x v="6"/>
    <x v="1"/>
    <d v="2023-08-27T00:00:00"/>
    <d v="2024-11-28T00:00:00"/>
    <n v="2000"/>
    <s v="General"/>
    <x v="0"/>
    <n v="380"/>
  </r>
  <r>
    <s v="BK370"/>
    <s v="Together with EVS"/>
    <s v="Jessica James"/>
    <s v="EVS"/>
    <s v="978-1-4713-0650-1"/>
    <x v="4"/>
    <x v="17"/>
    <x v="1"/>
    <n v="271"/>
    <x v="0"/>
    <x v="1"/>
    <d v="2024-05-15T00:00:00"/>
    <d v="2024-08-23T00:00:00"/>
    <n v="1600"/>
    <s v="Science"/>
    <x v="1"/>
    <n v="141"/>
  </r>
  <r>
    <s v="BK371"/>
    <s v="NCERT Environmental Studies"/>
    <s v="Matthew Wheeler"/>
    <s v="EVS"/>
    <s v="978-1-126-14655-1"/>
    <x v="4"/>
    <x v="15"/>
    <x v="1"/>
    <n v="491"/>
    <x v="1"/>
    <x v="0"/>
    <m/>
    <m/>
    <n v="1400"/>
    <s v="Science"/>
    <x v="0"/>
    <n v="305"/>
  </r>
  <r>
    <s v="BK372"/>
    <s v="Principles of Economics"/>
    <s v="Joel White"/>
    <s v="Economics"/>
    <s v="978-1-989366-96-7"/>
    <x v="4"/>
    <x v="6"/>
    <x v="1"/>
    <n v="419"/>
    <x v="2"/>
    <x v="1"/>
    <d v="2024-06-25T00:00:00"/>
    <d v="2024-10-27T00:00:00"/>
    <n v="1900"/>
    <s v="General"/>
    <x v="2"/>
    <n v="285"/>
  </r>
  <r>
    <s v="BK373"/>
    <s v="DK Goel Accountancy"/>
    <s v="Elizabeth Carroll"/>
    <s v="Accountancy"/>
    <s v="978-1-59391-045-7"/>
    <x v="3"/>
    <x v="13"/>
    <x v="2"/>
    <n v="422"/>
    <x v="0"/>
    <x v="0"/>
    <m/>
    <m/>
    <n v="950"/>
    <s v="General"/>
    <x v="0"/>
    <n v="387"/>
  </r>
  <r>
    <s v="BK374"/>
    <s v="S. Chand EVS"/>
    <s v="Joseph Gray"/>
    <s v="EVS"/>
    <s v="978-1-5095-9469-6"/>
    <x v="3"/>
    <x v="15"/>
    <x v="2"/>
    <n v="411"/>
    <x v="5"/>
    <x v="1"/>
    <d v="2024-03-19T00:00:00"/>
    <d v="2025-01-05T00:00:00"/>
    <n v="700"/>
    <s v="Science"/>
    <x v="2"/>
    <n v="275"/>
  </r>
  <r>
    <s v="BK375"/>
    <s v="Together with Social Science"/>
    <s v="Anthony Clark"/>
    <s v="Social Science"/>
    <s v="978-1-184-62986-7"/>
    <x v="5"/>
    <x v="6"/>
    <x v="2"/>
    <n v="239"/>
    <x v="2"/>
    <x v="1"/>
    <d v="2023-04-01T00:00:00"/>
    <d v="2023-07-13T00:00:00"/>
    <n v="1050"/>
    <s v="Education"/>
    <x v="2"/>
    <n v="149"/>
  </r>
  <r>
    <s v="BK376"/>
    <s v="S. Chand Business Studies"/>
    <s v="Matthew Webb"/>
    <s v="Business Studies"/>
    <s v="978-0-89590-246-7"/>
    <x v="1"/>
    <x v="7"/>
    <x v="2"/>
    <n v="339"/>
    <x v="6"/>
    <x v="0"/>
    <m/>
    <m/>
    <n v="450"/>
    <s v="General"/>
    <x v="2"/>
    <n v="267"/>
  </r>
  <r>
    <s v="BK377"/>
    <s v="Truemanâ€™s Biology"/>
    <s v="Christopher Preston"/>
    <s v="Biology"/>
    <s v="978-1-84473-621-8"/>
    <x v="4"/>
    <x v="2"/>
    <x v="1"/>
    <n v="167"/>
    <x v="9"/>
    <x v="0"/>
    <m/>
    <m/>
    <n v="450"/>
    <s v="General"/>
    <x v="0"/>
    <n v="215"/>
  </r>
  <r>
    <s v="BK378"/>
    <s v="S. Chand EVS"/>
    <s v="Lisa James"/>
    <s v="EVS"/>
    <s v="978-0-255-81230-6"/>
    <x v="0"/>
    <x v="12"/>
    <x v="1"/>
    <n v="131"/>
    <x v="18"/>
    <x v="0"/>
    <m/>
    <m/>
    <n v="700"/>
    <s v="Science"/>
    <x v="1"/>
    <n v="401"/>
  </r>
  <r>
    <s v="BK379"/>
    <s v="NCERT Hindi"/>
    <s v="Richard Johnson"/>
    <s v="Hindi"/>
    <s v="978-1-01-936079-8"/>
    <x v="5"/>
    <x v="11"/>
    <x v="0"/>
    <n v="137"/>
    <x v="13"/>
    <x v="1"/>
    <d v="2024-05-22T00:00:00"/>
    <d v="2024-09-15T00:00:00"/>
    <n v="850"/>
    <s v="General"/>
    <x v="3"/>
    <n v="156"/>
  </r>
  <r>
    <s v="BK380"/>
    <s v="S. Chand Biology"/>
    <s v="Brittany Walsh"/>
    <s v="Biology"/>
    <s v="978-1-59465-515-9"/>
    <x v="0"/>
    <x v="16"/>
    <x v="1"/>
    <n v="487"/>
    <x v="15"/>
    <x v="1"/>
    <d v="2023-11-27T00:00:00"/>
    <d v="2024-10-31T00:00:00"/>
    <n v="1700"/>
    <s v="General"/>
    <x v="2"/>
    <n v="332"/>
  </r>
  <r>
    <s v="BK381"/>
    <s v="S. Chand Biology"/>
    <s v="Ryan Navarro"/>
    <s v="Biology"/>
    <s v="978-0-409-91588-4"/>
    <x v="2"/>
    <x v="13"/>
    <x v="1"/>
    <n v="262"/>
    <x v="3"/>
    <x v="1"/>
    <d v="2024-10-29T00:00:00"/>
    <d v="2025-01-16T00:00:00"/>
    <n v="200"/>
    <s v="General"/>
    <x v="3"/>
    <n v="452"/>
  </r>
  <r>
    <s v="BK382"/>
    <s v="Let Us C - Yashwant Kanetkar"/>
    <s v="Destiny Smith"/>
    <s v="Computer Science"/>
    <s v="978-1-4383-5486-6"/>
    <x v="4"/>
    <x v="13"/>
    <x v="1"/>
    <n v="378"/>
    <x v="15"/>
    <x v="1"/>
    <d v="2024-04-25T00:00:00"/>
    <d v="2024-12-25T00:00:00"/>
    <n v="450"/>
    <s v="General"/>
    <x v="1"/>
    <n v="203"/>
  </r>
  <r>
    <s v="BK383"/>
    <s v="NCERT Environmental Studies"/>
    <s v="Tammy Lucas"/>
    <s v="EVS"/>
    <s v="978-1-9999401-2-6"/>
    <x v="5"/>
    <x v="2"/>
    <x v="2"/>
    <n v="443"/>
    <x v="4"/>
    <x v="1"/>
    <d v="2024-03-01T00:00:00"/>
    <d v="2024-10-16T00:00:00"/>
    <n v="1600"/>
    <s v="Science"/>
    <x v="1"/>
    <n v="167"/>
  </r>
  <r>
    <s v="BK384"/>
    <s v="Together with EVS"/>
    <s v="Jennifer Romero"/>
    <s v="EVS"/>
    <s v="978-1-84871-739-8"/>
    <x v="1"/>
    <x v="15"/>
    <x v="2"/>
    <n v="454"/>
    <x v="19"/>
    <x v="1"/>
    <d v="2024-05-04T00:00:00"/>
    <d v="2025-01-12T00:00:00"/>
    <n v="2000"/>
    <s v="Science"/>
    <x v="1"/>
    <n v="214"/>
  </r>
  <r>
    <s v="BK385"/>
    <s v="Nai Roshni Hindi Pathmala"/>
    <s v="Cynthia Wood"/>
    <s v="Hindi"/>
    <s v="978-0-03-491471-9"/>
    <x v="0"/>
    <x v="10"/>
    <x v="2"/>
    <n v="427"/>
    <x v="6"/>
    <x v="1"/>
    <d v="2023-04-25T00:00:00"/>
    <d v="2024-09-16T00:00:00"/>
    <n v="1600"/>
    <s v="General"/>
    <x v="0"/>
    <n v="423"/>
  </r>
  <r>
    <s v="BK386"/>
    <s v="Python Programming - Balagurusamy"/>
    <s v="Gerald Brown"/>
    <s v="Computer Science"/>
    <s v="978-0-548-21424-4"/>
    <x v="3"/>
    <x v="0"/>
    <x v="2"/>
    <n v="232"/>
    <x v="0"/>
    <x v="0"/>
    <m/>
    <m/>
    <n v="1150"/>
    <s v="General"/>
    <x v="2"/>
    <n v="255"/>
  </r>
  <r>
    <s v="BK387"/>
    <s v="Concepts of Physics - HC Verma"/>
    <s v="Deanna Burnett"/>
    <s v="Physics"/>
    <s v="978-0-7672-4332-2"/>
    <x v="1"/>
    <x v="7"/>
    <x v="1"/>
    <n v="325"/>
    <x v="19"/>
    <x v="1"/>
    <d v="2023-12-26T00:00:00"/>
    <d v="2024-09-22T00:00:00"/>
    <n v="1000"/>
    <s v="General"/>
    <x v="1"/>
    <n v="352"/>
  </r>
  <r>
    <s v="BK388"/>
    <s v="NCERT Economics"/>
    <s v="Paul Andrews"/>
    <s v="Economics"/>
    <s v="978-0-89175-417-6"/>
    <x v="2"/>
    <x v="13"/>
    <x v="1"/>
    <n v="338"/>
    <x v="5"/>
    <x v="1"/>
    <d v="2025-01-02T00:00:00"/>
    <d v="2025-02-10T00:00:00"/>
    <n v="1100"/>
    <s v="General"/>
    <x v="1"/>
    <n v="440"/>
  </r>
  <r>
    <s v="BK389"/>
    <s v="Modern ABC Chemistry"/>
    <s v="Ashley Brady"/>
    <s v="Chemistry"/>
    <s v="978-0-380-26620-3"/>
    <x v="1"/>
    <x v="1"/>
    <x v="0"/>
    <n v="349"/>
    <x v="3"/>
    <x v="0"/>
    <m/>
    <m/>
    <n v="1100"/>
    <s v="General"/>
    <x v="0"/>
    <n v="188"/>
  </r>
  <r>
    <s v="BK390"/>
    <s v="NCERT Biology"/>
    <s v="Luis Flores"/>
    <s v="Biology"/>
    <s v="978-1-343-47217-4"/>
    <x v="2"/>
    <x v="19"/>
    <x v="1"/>
    <n v="465"/>
    <x v="15"/>
    <x v="0"/>
    <m/>
    <m/>
    <n v="1550"/>
    <s v="General"/>
    <x v="0"/>
    <n v="358"/>
  </r>
  <r>
    <s v="BK391"/>
    <s v="Python Programming - Balagurusamy"/>
    <s v="Kristina Franco"/>
    <s v="Computer Science"/>
    <s v="978-0-8043-4208-7"/>
    <x v="0"/>
    <x v="8"/>
    <x v="2"/>
    <n v="358"/>
    <x v="14"/>
    <x v="0"/>
    <m/>
    <m/>
    <n v="1050"/>
    <s v="General"/>
    <x v="2"/>
    <n v="182"/>
  </r>
  <r>
    <s v="BK392"/>
    <s v="RD Sharma Mathematics"/>
    <s v="Brenda Decker"/>
    <s v="Maths"/>
    <s v="978-0-246-46488-0"/>
    <x v="5"/>
    <x v="7"/>
    <x v="0"/>
    <n v="490"/>
    <x v="10"/>
    <x v="1"/>
    <d v="2024-08-01T00:00:00"/>
    <d v="2024-10-12T00:00:00"/>
    <n v="1250"/>
    <s v="Education"/>
    <x v="0"/>
    <n v="139"/>
  </r>
  <r>
    <s v="BK393"/>
    <s v="Lakhmir Singh Science"/>
    <s v="Roy Buckley"/>
    <s v="Science"/>
    <s v="978-0-03-697114-7"/>
    <x v="4"/>
    <x v="9"/>
    <x v="0"/>
    <n v="344"/>
    <x v="5"/>
    <x v="0"/>
    <m/>
    <m/>
    <n v="1700"/>
    <s v="Science"/>
    <x v="1"/>
    <n v="270"/>
  </r>
  <r>
    <s v="BK394"/>
    <s v="English Grammar &amp; Composition"/>
    <s v="Christopher Wilson"/>
    <s v="English"/>
    <s v="978-0-504-81426-6"/>
    <x v="2"/>
    <x v="9"/>
    <x v="0"/>
    <n v="291"/>
    <x v="11"/>
    <x v="1"/>
    <d v="2024-05-31T00:00:00"/>
    <d v="2025-01-11T00:00:00"/>
    <n v="1050"/>
    <s v="Language"/>
    <x v="0"/>
    <n v="305"/>
  </r>
  <r>
    <s v="BK395"/>
    <s v="NCERT Environmental Studies"/>
    <s v="Ashley Trevino"/>
    <s v="EVS"/>
    <s v="978-1-79948-266-6"/>
    <x v="2"/>
    <x v="10"/>
    <x v="1"/>
    <n v="299"/>
    <x v="1"/>
    <x v="0"/>
    <m/>
    <m/>
    <n v="1600"/>
    <s v="Science"/>
    <x v="2"/>
    <n v="181"/>
  </r>
  <r>
    <s v="BK396"/>
    <s v="NCERT Biology"/>
    <s v="Dawn Duke DVM"/>
    <s v="Biology"/>
    <s v="978-1-4149-8883-2"/>
    <x v="1"/>
    <x v="3"/>
    <x v="0"/>
    <n v="145"/>
    <x v="18"/>
    <x v="1"/>
    <d v="2023-06-20T00:00:00"/>
    <d v="2023-08-29T00:00:00"/>
    <n v="750"/>
    <s v="General"/>
    <x v="0"/>
    <n v="119"/>
  </r>
  <r>
    <s v="BK397"/>
    <s v="Pearson Science Explorer"/>
    <s v="Sharon Butler"/>
    <s v="Science"/>
    <s v="978-0-08-381492-3"/>
    <x v="1"/>
    <x v="14"/>
    <x v="1"/>
    <n v="122"/>
    <x v="7"/>
    <x v="0"/>
    <m/>
    <m/>
    <n v="1800"/>
    <s v="Science"/>
    <x v="2"/>
    <n v="435"/>
  </r>
  <r>
    <s v="BK398"/>
    <s v="NCERT Hindi"/>
    <s v="Mitchell Ross"/>
    <s v="Hindi"/>
    <s v="978-0-14-317178-2"/>
    <x v="3"/>
    <x v="15"/>
    <x v="1"/>
    <n v="455"/>
    <x v="15"/>
    <x v="0"/>
    <m/>
    <m/>
    <n v="1100"/>
    <s v="General"/>
    <x v="2"/>
    <n v="434"/>
  </r>
  <r>
    <s v="BK399"/>
    <s v="S. Chand Science"/>
    <s v="Kevin Schwartz"/>
    <s v="Science"/>
    <s v="978-0-331-90652-3"/>
    <x v="0"/>
    <x v="1"/>
    <x v="1"/>
    <n v="454"/>
    <x v="16"/>
    <x v="0"/>
    <m/>
    <m/>
    <n v="900"/>
    <s v="Science"/>
    <x v="2"/>
    <n v="450"/>
  </r>
  <r>
    <s v="BK400"/>
    <s v="Lakhmir Singh Science"/>
    <s v="Alex Harris"/>
    <s v="Science"/>
    <s v="978-1-62818-450-1"/>
    <x v="0"/>
    <x v="6"/>
    <x v="2"/>
    <n v="188"/>
    <x v="5"/>
    <x v="1"/>
    <d v="2024-09-11T00:00:00"/>
    <d v="2024-12-21T00:00:00"/>
    <n v="1150"/>
    <s v="Science"/>
    <x v="0"/>
    <n v="225"/>
  </r>
  <r>
    <s v="BK401"/>
    <s v="Principles of Economics"/>
    <s v="Walter Miles"/>
    <s v="Economics"/>
    <s v="978-1-06-620188-4"/>
    <x v="1"/>
    <x v="10"/>
    <x v="2"/>
    <n v="123"/>
    <x v="2"/>
    <x v="0"/>
    <m/>
    <m/>
    <n v="650"/>
    <s v="General"/>
    <x v="1"/>
    <n v="425"/>
  </r>
  <r>
    <s v="BK402"/>
    <s v="RD Sharma Mathematics"/>
    <s v="Luke Hudson"/>
    <s v="Maths"/>
    <s v="978-1-878376-17-6"/>
    <x v="4"/>
    <x v="12"/>
    <x v="2"/>
    <n v="199"/>
    <x v="3"/>
    <x v="1"/>
    <d v="2024-03-10T00:00:00"/>
    <d v="2025-02-18T00:00:00"/>
    <n v="900"/>
    <s v="Education"/>
    <x v="3"/>
    <n v="247"/>
  </r>
  <r>
    <s v="BK403"/>
    <s v="NCERT Environmental Studies"/>
    <s v="Todd Hernandez"/>
    <s v="EVS"/>
    <s v="978-0-9851557-4-2"/>
    <x v="0"/>
    <x v="2"/>
    <x v="2"/>
    <n v="392"/>
    <x v="15"/>
    <x v="1"/>
    <d v="2025-01-11T00:00:00"/>
    <d v="2025-01-26T00:00:00"/>
    <n v="700"/>
    <s v="Science"/>
    <x v="2"/>
    <n v="235"/>
  </r>
  <r>
    <s v="BK404"/>
    <s v="NCERT Chemistry"/>
    <s v="Jennifer Espinoza"/>
    <s v="Chemistry"/>
    <s v="978-0-282-83328-2"/>
    <x v="3"/>
    <x v="14"/>
    <x v="1"/>
    <n v="469"/>
    <x v="17"/>
    <x v="1"/>
    <d v="2024-02-07T00:00:00"/>
    <d v="2024-03-20T00:00:00"/>
    <n v="800"/>
    <s v="General"/>
    <x v="3"/>
    <n v="268"/>
  </r>
  <r>
    <s v="BK405"/>
    <s v="English Grammar &amp; Composition"/>
    <s v="Jose Gordon"/>
    <s v="English"/>
    <s v="978-1-995177-43-4"/>
    <x v="1"/>
    <x v="15"/>
    <x v="1"/>
    <n v="275"/>
    <x v="11"/>
    <x v="0"/>
    <m/>
    <m/>
    <n v="1650"/>
    <s v="Language"/>
    <x v="1"/>
    <n v="285"/>
  </r>
  <r>
    <s v="BK406"/>
    <s v="Modern ABC Chemistry"/>
    <s v="Amber Perez"/>
    <s v="Chemistry"/>
    <s v="978-0-07-118233-1"/>
    <x v="3"/>
    <x v="19"/>
    <x v="0"/>
    <n v="437"/>
    <x v="19"/>
    <x v="0"/>
    <m/>
    <m/>
    <n v="500"/>
    <s v="General"/>
    <x v="1"/>
    <n v="264"/>
  </r>
  <r>
    <s v="BK407"/>
    <s v="Python Programming - Balagurusamy"/>
    <s v="Dr. Cindy Smith DDS"/>
    <s v="Computer Science"/>
    <s v="978-0-363-24812-7"/>
    <x v="3"/>
    <x v="18"/>
    <x v="1"/>
    <n v="206"/>
    <x v="7"/>
    <x v="1"/>
    <d v="2023-08-15T00:00:00"/>
    <d v="2024-12-17T00:00:00"/>
    <n v="1000"/>
    <s v="General"/>
    <x v="1"/>
    <n v="215"/>
  </r>
  <r>
    <s v="BK408"/>
    <s v="NCERT Biology"/>
    <s v="Alicia White"/>
    <s v="Biology"/>
    <s v="978-1-57925-538-1"/>
    <x v="5"/>
    <x v="19"/>
    <x v="1"/>
    <n v="185"/>
    <x v="5"/>
    <x v="0"/>
    <m/>
    <m/>
    <n v="600"/>
    <s v="General"/>
    <x v="0"/>
    <n v="380"/>
  </r>
  <r>
    <s v="BK409"/>
    <s v="Play with Maths"/>
    <s v="Jillian Brown"/>
    <s v="Maths"/>
    <s v="978-1-125-26855-1"/>
    <x v="3"/>
    <x v="3"/>
    <x v="1"/>
    <n v="313"/>
    <x v="16"/>
    <x v="1"/>
    <d v="2024-06-16T00:00:00"/>
    <d v="2024-12-04T00:00:00"/>
    <n v="1200"/>
    <s v="Education"/>
    <x v="2"/>
    <n v="190"/>
  </r>
  <r>
    <s v="BK410"/>
    <s v="Oxford English Reader"/>
    <s v="David Hansen"/>
    <s v="English"/>
    <s v="978-0-267-95383-7"/>
    <x v="3"/>
    <x v="2"/>
    <x v="2"/>
    <n v="336"/>
    <x v="1"/>
    <x v="0"/>
    <m/>
    <m/>
    <n v="500"/>
    <s v="Language"/>
    <x v="1"/>
    <n v="428"/>
  </r>
  <r>
    <s v="BK411"/>
    <s v="TS Grewal Accountancy"/>
    <s v="David Stein"/>
    <s v="Accountancy"/>
    <s v="978-1-310-81838-7"/>
    <x v="0"/>
    <x v="0"/>
    <x v="2"/>
    <n v="441"/>
    <x v="17"/>
    <x v="0"/>
    <m/>
    <m/>
    <n v="200"/>
    <s v="General"/>
    <x v="1"/>
    <n v="341"/>
  </r>
  <r>
    <s v="BK412"/>
    <s v="DK Goel Accountancy"/>
    <s v="Parker Johnson"/>
    <s v="Accountancy"/>
    <s v="978-0-638-48021-4"/>
    <x v="3"/>
    <x v="10"/>
    <x v="2"/>
    <n v="316"/>
    <x v="9"/>
    <x v="0"/>
    <m/>
    <m/>
    <n v="1850"/>
    <s v="General"/>
    <x v="0"/>
    <n v="363"/>
  </r>
  <r>
    <s v="BK413"/>
    <s v="Let Us C - Yashwant Kanetkar"/>
    <s v="Curtis Wall"/>
    <s v="Computer Science"/>
    <s v="978-0-469-41131-9"/>
    <x v="4"/>
    <x v="11"/>
    <x v="2"/>
    <n v="125"/>
    <x v="12"/>
    <x v="0"/>
    <m/>
    <m/>
    <n v="1500"/>
    <s v="General"/>
    <x v="0"/>
    <n v="257"/>
  </r>
  <r>
    <s v="BK414"/>
    <s v="Concepts of Physics - HC Verma"/>
    <s v="Audrey Dillon"/>
    <s v="Physics"/>
    <s v="978-0-348-44474-2"/>
    <x v="3"/>
    <x v="3"/>
    <x v="1"/>
    <n v="498"/>
    <x v="19"/>
    <x v="1"/>
    <d v="2023-11-07T00:00:00"/>
    <d v="2024-04-28T00:00:00"/>
    <n v="1600"/>
    <s v="General"/>
    <x v="2"/>
    <n v="114"/>
  </r>
  <r>
    <s v="BK415"/>
    <s v="RD Sharma Mathematics"/>
    <s v="John Smith"/>
    <s v="Maths"/>
    <s v="978-0-7477-0791-2"/>
    <x v="2"/>
    <x v="17"/>
    <x v="1"/>
    <n v="276"/>
    <x v="5"/>
    <x v="1"/>
    <d v="2023-08-29T00:00:00"/>
    <d v="2023-10-19T00:00:00"/>
    <n v="2000"/>
    <s v="Education"/>
    <x v="0"/>
    <n v="136"/>
  </r>
  <r>
    <s v="BK416"/>
    <s v="NCERT Social Science"/>
    <s v="Danielle Mccall"/>
    <s v="Social Science"/>
    <s v="978-0-87444-517-6"/>
    <x v="1"/>
    <x v="12"/>
    <x v="0"/>
    <n v="296"/>
    <x v="16"/>
    <x v="0"/>
    <m/>
    <m/>
    <n v="750"/>
    <s v="Education"/>
    <x v="1"/>
    <n v="160"/>
  </r>
  <r>
    <s v="BK417"/>
    <s v="RS Aggarwal Mathematics"/>
    <s v="Nancy Smith"/>
    <s v="Maths"/>
    <s v="978-0-550-39604-4"/>
    <x v="5"/>
    <x v="12"/>
    <x v="1"/>
    <n v="424"/>
    <x v="18"/>
    <x v="1"/>
    <d v="2024-05-02T00:00:00"/>
    <d v="2024-08-04T00:00:00"/>
    <n v="1300"/>
    <s v="Education"/>
    <x v="0"/>
    <n v="245"/>
  </r>
  <r>
    <s v="BK418"/>
    <s v="RS Aggarwal Mathematics"/>
    <s v="Ryan Russell"/>
    <s v="Maths"/>
    <s v="978-0-05-259988-2"/>
    <x v="0"/>
    <x v="1"/>
    <x v="2"/>
    <n v="336"/>
    <x v="8"/>
    <x v="1"/>
    <d v="2024-12-25T00:00:00"/>
    <d v="2025-01-23T00:00:00"/>
    <n v="1300"/>
    <s v="Education"/>
    <x v="2"/>
    <n v="280"/>
  </r>
  <r>
    <s v="BK419"/>
    <s v="S. Chand EVS"/>
    <s v="Erika Hardy"/>
    <s v="EVS"/>
    <s v="978-1-4075-7005-1"/>
    <x v="4"/>
    <x v="7"/>
    <x v="0"/>
    <n v="181"/>
    <x v="10"/>
    <x v="0"/>
    <m/>
    <m/>
    <n v="1800"/>
    <s v="Science"/>
    <x v="0"/>
    <n v="435"/>
  </r>
  <r>
    <s v="BK420"/>
    <s v="Computer Science with Python"/>
    <s v="Tracy Larson"/>
    <s v="Computer Science"/>
    <s v="978-0-8101-2583-4"/>
    <x v="3"/>
    <x v="17"/>
    <x v="0"/>
    <n v="233"/>
    <x v="5"/>
    <x v="0"/>
    <m/>
    <m/>
    <n v="1750"/>
    <s v="General"/>
    <x v="2"/>
    <n v="374"/>
  </r>
  <r>
    <s v="BK421"/>
    <s v="SL Arora Physics"/>
    <s v="Kelsey Ruiz"/>
    <s v="Physics"/>
    <s v="978-0-272-69159-5"/>
    <x v="4"/>
    <x v="13"/>
    <x v="0"/>
    <n v="283"/>
    <x v="14"/>
    <x v="1"/>
    <d v="2023-07-22T00:00:00"/>
    <d v="2023-10-12T00:00:00"/>
    <n v="500"/>
    <s v="General"/>
    <x v="2"/>
    <n v="217"/>
  </r>
  <r>
    <s v="BK422"/>
    <s v="Truemanâ€™s Biology"/>
    <s v="Jenna Thomas"/>
    <s v="Biology"/>
    <s v="978-0-9677607-4-2"/>
    <x v="1"/>
    <x v="5"/>
    <x v="1"/>
    <n v="191"/>
    <x v="15"/>
    <x v="1"/>
    <d v="2023-06-12T00:00:00"/>
    <d v="2024-10-18T00:00:00"/>
    <n v="1750"/>
    <s v="General"/>
    <x v="2"/>
    <n v="298"/>
  </r>
  <r>
    <s v="BK423"/>
    <s v="Play with Maths"/>
    <s v="Amanda Clark"/>
    <s v="Maths"/>
    <s v="978-1-398-88516-5"/>
    <x v="3"/>
    <x v="6"/>
    <x v="0"/>
    <n v="382"/>
    <x v="7"/>
    <x v="0"/>
    <m/>
    <m/>
    <n v="350"/>
    <s v="Education"/>
    <x v="0"/>
    <n v="399"/>
  </r>
  <r>
    <s v="BK424"/>
    <s v="S. Chand Science"/>
    <s v="Ryan Johnson"/>
    <s v="Science"/>
    <s v="978-0-623-79892-8"/>
    <x v="1"/>
    <x v="11"/>
    <x v="1"/>
    <n v="346"/>
    <x v="5"/>
    <x v="0"/>
    <m/>
    <m/>
    <n v="1950"/>
    <s v="Science"/>
    <x v="1"/>
    <n v="274"/>
  </r>
  <r>
    <s v="BK425"/>
    <s v="Python Programming - Balagurusamy"/>
    <s v="Benjamin Walker"/>
    <s v="Computer Science"/>
    <s v="978-1-4445-0583-2"/>
    <x v="0"/>
    <x v="3"/>
    <x v="1"/>
    <n v="393"/>
    <x v="0"/>
    <x v="0"/>
    <m/>
    <m/>
    <n v="1200"/>
    <s v="General"/>
    <x v="3"/>
    <n v="359"/>
  </r>
  <r>
    <s v="BK426"/>
    <s v="NCERT Economics"/>
    <s v="Christina Roberts"/>
    <s v="Economics"/>
    <s v="978-1-267-12480-7"/>
    <x v="4"/>
    <x v="16"/>
    <x v="1"/>
    <n v="362"/>
    <x v="13"/>
    <x v="1"/>
    <d v="2023-04-26T00:00:00"/>
    <d v="2024-07-15T00:00:00"/>
    <n v="800"/>
    <s v="General"/>
    <x v="2"/>
    <n v="137"/>
  </r>
  <r>
    <s v="BK427"/>
    <s v="Oxford English Reader"/>
    <s v="Abigail Wiggins PhD"/>
    <s v="English"/>
    <s v="978-0-577-08638-6"/>
    <x v="2"/>
    <x v="15"/>
    <x v="2"/>
    <n v="319"/>
    <x v="3"/>
    <x v="1"/>
    <d v="2024-11-01T00:00:00"/>
    <d v="2025-01-30T00:00:00"/>
    <n v="750"/>
    <s v="Language"/>
    <x v="3"/>
    <n v="319"/>
  </r>
  <r>
    <s v="BK428"/>
    <s v="NCERT Chemistry"/>
    <s v="Gregory Gonzalez"/>
    <s v="Chemistry"/>
    <s v="978-0-9801327-5-5"/>
    <x v="3"/>
    <x v="15"/>
    <x v="2"/>
    <n v="436"/>
    <x v="13"/>
    <x v="0"/>
    <m/>
    <m/>
    <n v="300"/>
    <s v="General"/>
    <x v="1"/>
    <n v="427"/>
  </r>
  <r>
    <s v="BK429"/>
    <s v="RD Sharma Mathematics"/>
    <s v="Angela Stewart"/>
    <s v="Maths"/>
    <s v="978-0-220-48981-6"/>
    <x v="5"/>
    <x v="0"/>
    <x v="2"/>
    <n v="361"/>
    <x v="9"/>
    <x v="0"/>
    <m/>
    <m/>
    <n v="900"/>
    <s v="Education"/>
    <x v="1"/>
    <n v="120"/>
  </r>
  <r>
    <s v="BK430"/>
    <s v="S. Chand Biology"/>
    <s v="Karla Perkins"/>
    <s v="Biology"/>
    <s v="978-0-453-61878-6"/>
    <x v="2"/>
    <x v="15"/>
    <x v="2"/>
    <n v="289"/>
    <x v="7"/>
    <x v="0"/>
    <m/>
    <m/>
    <n v="1650"/>
    <s v="General"/>
    <x v="1"/>
    <n v="310"/>
  </r>
  <r>
    <s v="BK431"/>
    <s v="Concepts of Physics - HC Verma"/>
    <s v="Katie Lopez"/>
    <s v="Physics"/>
    <s v="978-1-55228-799-6"/>
    <x v="5"/>
    <x v="4"/>
    <x v="1"/>
    <n v="176"/>
    <x v="3"/>
    <x v="1"/>
    <d v="2024-05-22T00:00:00"/>
    <d v="2024-08-25T00:00:00"/>
    <n v="1500"/>
    <s v="General"/>
    <x v="0"/>
    <n v="180"/>
  </r>
  <r>
    <s v="BK432"/>
    <s v="Pearson Science Explorer"/>
    <s v="Susan Raymond"/>
    <s v="Science"/>
    <s v="978-0-08-854410-8"/>
    <x v="5"/>
    <x v="3"/>
    <x v="1"/>
    <n v="146"/>
    <x v="13"/>
    <x v="1"/>
    <d v="2024-09-21T00:00:00"/>
    <d v="2024-11-06T00:00:00"/>
    <n v="1350"/>
    <s v="Science"/>
    <x v="2"/>
    <n v="348"/>
  </r>
  <r>
    <s v="BK433"/>
    <s v="S. Chand Social Science"/>
    <s v="Christina Mcconnell"/>
    <s v="Social Science"/>
    <s v="978-0-919997-87-5"/>
    <x v="5"/>
    <x v="13"/>
    <x v="0"/>
    <n v="404"/>
    <x v="9"/>
    <x v="1"/>
    <d v="2023-03-21T00:00:00"/>
    <d v="2025-02-19T00:00:00"/>
    <n v="950"/>
    <s v="Education"/>
    <x v="1"/>
    <n v="201"/>
  </r>
  <r>
    <s v="BK434"/>
    <s v="Truemanâ€™s Biology"/>
    <s v="Benjamin Clark"/>
    <s v="Biology"/>
    <s v="978-1-226-19781-1"/>
    <x v="4"/>
    <x v="0"/>
    <x v="1"/>
    <n v="101"/>
    <x v="6"/>
    <x v="0"/>
    <m/>
    <m/>
    <n v="450"/>
    <s v="General"/>
    <x v="1"/>
    <n v="447"/>
  </r>
  <r>
    <s v="BK435"/>
    <s v="Fundamentals of Physics - Resnick Halliday"/>
    <s v="Steven Marshall"/>
    <s v="Physics"/>
    <s v="978-0-12-324172-6"/>
    <x v="4"/>
    <x v="11"/>
    <x v="1"/>
    <n v="337"/>
    <x v="7"/>
    <x v="1"/>
    <d v="2023-08-29T00:00:00"/>
    <d v="2025-02-14T00:00:00"/>
    <n v="1450"/>
    <s v="General"/>
    <x v="0"/>
    <n v="158"/>
  </r>
  <r>
    <s v="BK436"/>
    <s v="S. Chand EVS"/>
    <s v="Jay Black"/>
    <s v="EVS"/>
    <s v="978-1-896525-13-6"/>
    <x v="1"/>
    <x v="16"/>
    <x v="1"/>
    <n v="166"/>
    <x v="6"/>
    <x v="0"/>
    <m/>
    <m/>
    <n v="250"/>
    <s v="Science"/>
    <x v="0"/>
    <n v="115"/>
  </r>
  <r>
    <s v="BK437"/>
    <s v="NCERT Accountancy"/>
    <s v="Stephanie Herman"/>
    <s v="Accountancy"/>
    <s v="978-0-7358-7383-4"/>
    <x v="4"/>
    <x v="12"/>
    <x v="2"/>
    <n v="280"/>
    <x v="0"/>
    <x v="1"/>
    <d v="2024-03-25T00:00:00"/>
    <d v="2025-01-06T00:00:00"/>
    <n v="200"/>
    <s v="General"/>
    <x v="2"/>
    <n v="163"/>
  </r>
  <r>
    <s v="BK438"/>
    <s v="Truemanâ€™s Biology"/>
    <s v="Patrick Parsons"/>
    <s v="Biology"/>
    <s v="978-0-9869756-7-7"/>
    <x v="1"/>
    <x v="15"/>
    <x v="2"/>
    <n v="395"/>
    <x v="3"/>
    <x v="0"/>
    <m/>
    <m/>
    <n v="1850"/>
    <s v="General"/>
    <x v="0"/>
    <n v="201"/>
  </r>
  <r>
    <s v="BK439"/>
    <s v="Modern ABC Chemistry"/>
    <s v="Christopher Gentry"/>
    <s v="Chemistry"/>
    <s v="978-0-05-923600-1"/>
    <x v="3"/>
    <x v="9"/>
    <x v="2"/>
    <n v="105"/>
    <x v="13"/>
    <x v="1"/>
    <d v="2024-02-18T00:00:00"/>
    <d v="2024-03-30T00:00:00"/>
    <n v="1300"/>
    <s v="General"/>
    <x v="1"/>
    <n v="242"/>
  </r>
  <r>
    <s v="BK440"/>
    <s v="Truemanâ€™s Biology"/>
    <s v="Sean Warner"/>
    <s v="Biology"/>
    <s v="978-0-89507-128-6"/>
    <x v="3"/>
    <x v="17"/>
    <x v="2"/>
    <n v="191"/>
    <x v="11"/>
    <x v="1"/>
    <d v="2023-11-20T00:00:00"/>
    <d v="2024-05-17T00:00:00"/>
    <n v="350"/>
    <s v="General"/>
    <x v="0"/>
    <n v="397"/>
  </r>
  <r>
    <s v="BK441"/>
    <s v="S. Chand Science"/>
    <s v="Kristin Duncan"/>
    <s v="Science"/>
    <s v="978-1-67773-954-7"/>
    <x v="3"/>
    <x v="12"/>
    <x v="1"/>
    <n v="286"/>
    <x v="3"/>
    <x v="1"/>
    <d v="2024-11-03T00:00:00"/>
    <d v="2024-11-26T00:00:00"/>
    <n v="450"/>
    <s v="Science"/>
    <x v="2"/>
    <n v="316"/>
  </r>
  <r>
    <s v="BK442"/>
    <s v="DK Goel Accountancy"/>
    <s v="Dylan Hunter"/>
    <s v="Accountancy"/>
    <s v="978-0-563-06920-1"/>
    <x v="2"/>
    <x v="6"/>
    <x v="1"/>
    <n v="293"/>
    <x v="12"/>
    <x v="0"/>
    <m/>
    <m/>
    <n v="500"/>
    <s v="General"/>
    <x v="0"/>
    <n v="308"/>
  </r>
  <r>
    <s v="BK443"/>
    <s v="S. Chand Social Science"/>
    <s v="Sarah Morales"/>
    <s v="Social Science"/>
    <s v="978-0-02-557883-8"/>
    <x v="1"/>
    <x v="16"/>
    <x v="0"/>
    <n v="201"/>
    <x v="15"/>
    <x v="1"/>
    <d v="2023-12-28T00:00:00"/>
    <d v="2025-01-25T00:00:00"/>
    <n v="750"/>
    <s v="Education"/>
    <x v="2"/>
    <n v="135"/>
  </r>
  <r>
    <s v="BK444"/>
    <s v="English Grammar &amp; Composition"/>
    <s v="Laura Green"/>
    <s v="English"/>
    <s v="978-1-133-77912-4"/>
    <x v="0"/>
    <x v="14"/>
    <x v="1"/>
    <n v="109"/>
    <x v="10"/>
    <x v="1"/>
    <d v="2023-10-25T00:00:00"/>
    <d v="2024-06-26T00:00:00"/>
    <n v="1400"/>
    <s v="Language"/>
    <x v="2"/>
    <n v="182"/>
  </r>
  <r>
    <s v="BK445"/>
    <s v="English Grammar &amp; Composition"/>
    <s v="Patricia Ward"/>
    <s v="English"/>
    <s v="978-1-328-66030-5"/>
    <x v="4"/>
    <x v="14"/>
    <x v="2"/>
    <n v="80"/>
    <x v="8"/>
    <x v="1"/>
    <d v="2024-08-21T00:00:00"/>
    <d v="2024-12-02T00:00:00"/>
    <n v="1600"/>
    <s v="Language"/>
    <x v="2"/>
    <n v="388"/>
  </r>
  <r>
    <s v="BK446"/>
    <s v="Principles of Economics"/>
    <s v="Phillip White"/>
    <s v="Economics"/>
    <s v="978-1-4688-5648-4"/>
    <x v="2"/>
    <x v="3"/>
    <x v="0"/>
    <n v="84"/>
    <x v="17"/>
    <x v="0"/>
    <m/>
    <m/>
    <n v="850"/>
    <s v="General"/>
    <x v="0"/>
    <n v="187"/>
  </r>
  <r>
    <s v="BK447"/>
    <s v="Together with Social Science"/>
    <s v="Timothy Benson"/>
    <s v="Social Science"/>
    <s v="978-1-222-18112-8"/>
    <x v="1"/>
    <x v="8"/>
    <x v="0"/>
    <n v="327"/>
    <x v="12"/>
    <x v="1"/>
    <d v="2024-09-04T00:00:00"/>
    <d v="2025-02-24T00:00:00"/>
    <n v="1900"/>
    <s v="Education"/>
    <x v="1"/>
    <n v="309"/>
  </r>
  <r>
    <s v="BK448"/>
    <s v="Together with EVS"/>
    <s v="Natasha Washington"/>
    <s v="EVS"/>
    <s v="978-1-08-353976-2"/>
    <x v="2"/>
    <x v="4"/>
    <x v="0"/>
    <n v="485"/>
    <x v="6"/>
    <x v="0"/>
    <m/>
    <m/>
    <n v="1750"/>
    <s v="Science"/>
    <x v="3"/>
    <n v="430"/>
  </r>
  <r>
    <s v="BK449"/>
    <s v="SL Arora Physics"/>
    <s v="Mark Haynes"/>
    <s v="Physics"/>
    <s v="978-1-76382-062-3"/>
    <x v="4"/>
    <x v="12"/>
    <x v="1"/>
    <n v="302"/>
    <x v="1"/>
    <x v="1"/>
    <d v="2023-05-30T00:00:00"/>
    <d v="2024-03-11T00:00:00"/>
    <n v="1000"/>
    <s v="General"/>
    <x v="2"/>
    <n v="342"/>
  </r>
  <r>
    <s v="BK450"/>
    <s v="Together with Social Science"/>
    <s v="Brandon Salinas"/>
    <s v="Social Science"/>
    <s v="978-1-61111-191-0"/>
    <x v="1"/>
    <x v="14"/>
    <x v="0"/>
    <n v="215"/>
    <x v="14"/>
    <x v="1"/>
    <d v="2023-07-17T00:00:00"/>
    <d v="2024-10-21T00:00:00"/>
    <n v="800"/>
    <s v="Education"/>
    <x v="3"/>
    <n v="428"/>
  </r>
  <r>
    <s v="BK451"/>
    <s v="S. Chand Economics"/>
    <s v="Kathryn Bennett"/>
    <s v="Economics"/>
    <s v="978-0-539-26964-2"/>
    <x v="2"/>
    <x v="9"/>
    <x v="1"/>
    <n v="126"/>
    <x v="5"/>
    <x v="0"/>
    <m/>
    <m/>
    <n v="600"/>
    <s v="General"/>
    <x v="1"/>
    <n v="307"/>
  </r>
  <r>
    <s v="BK452"/>
    <s v="RD Sharma Mathematics"/>
    <s v="Lisa Strickland"/>
    <s v="Maths"/>
    <s v="978-0-381-32968-6"/>
    <x v="4"/>
    <x v="18"/>
    <x v="1"/>
    <n v="353"/>
    <x v="2"/>
    <x v="1"/>
    <d v="2023-12-20T00:00:00"/>
    <d v="2024-01-28T00:00:00"/>
    <n v="1800"/>
    <s v="Education"/>
    <x v="1"/>
    <n v="350"/>
  </r>
  <r>
    <s v="BK453"/>
    <s v="Pradeep's Chemistry"/>
    <s v="Todd Diaz MD"/>
    <s v="Chemistry"/>
    <s v="978-1-86704-204-4"/>
    <x v="2"/>
    <x v="13"/>
    <x v="1"/>
    <n v="168"/>
    <x v="9"/>
    <x v="1"/>
    <d v="2025-01-11T00:00:00"/>
    <d v="2025-02-25T00:00:00"/>
    <n v="400"/>
    <s v="General"/>
    <x v="1"/>
    <n v="228"/>
  </r>
  <r>
    <s v="BK454"/>
    <s v="NCERT Economics"/>
    <s v="Christy Salinas"/>
    <s v="Economics"/>
    <s v="978-0-289-98941-8"/>
    <x v="1"/>
    <x v="18"/>
    <x v="2"/>
    <n v="308"/>
    <x v="6"/>
    <x v="0"/>
    <m/>
    <m/>
    <n v="1950"/>
    <s v="General"/>
    <x v="0"/>
    <n v="247"/>
  </r>
  <r>
    <s v="BK455"/>
    <s v="NCERT Hindi"/>
    <s v="Gabriela Davis"/>
    <s v="Hindi"/>
    <s v="978-1-68745-412-6"/>
    <x v="2"/>
    <x v="5"/>
    <x v="2"/>
    <n v="453"/>
    <x v="10"/>
    <x v="1"/>
    <d v="2024-11-18T00:00:00"/>
    <d v="2024-11-18T00:00:00"/>
    <n v="1600"/>
    <s v="General"/>
    <x v="2"/>
    <n v="108"/>
  </r>
  <r>
    <s v="BK456"/>
    <s v="Lakhmir Singh Science"/>
    <s v="Robert Castaneda"/>
    <s v="Science"/>
    <s v="978-1-63434-893-5"/>
    <x v="3"/>
    <x v="4"/>
    <x v="2"/>
    <n v="465"/>
    <x v="7"/>
    <x v="1"/>
    <d v="2024-09-02T00:00:00"/>
    <d v="2025-02-24T00:00:00"/>
    <n v="1900"/>
    <s v="Science"/>
    <x v="1"/>
    <n v="222"/>
  </r>
  <r>
    <s v="BK457"/>
    <s v="Principles of Economics"/>
    <s v="Linda Barker"/>
    <s v="Economics"/>
    <s v="978-1-942599-26-5"/>
    <x v="5"/>
    <x v="4"/>
    <x v="2"/>
    <n v="284"/>
    <x v="13"/>
    <x v="1"/>
    <d v="2023-07-24T00:00:00"/>
    <d v="2023-11-03T00:00:00"/>
    <n v="1100"/>
    <s v="General"/>
    <x v="1"/>
    <n v="164"/>
  </r>
  <r>
    <s v="BK458"/>
    <s v="Pradeep's Chemistry"/>
    <s v="William Moreno"/>
    <s v="Chemistry"/>
    <s v="978-1-9871-4723-0"/>
    <x v="2"/>
    <x v="4"/>
    <x v="1"/>
    <n v="474"/>
    <x v="3"/>
    <x v="0"/>
    <m/>
    <m/>
    <n v="800"/>
    <s v="General"/>
    <x v="0"/>
    <n v="294"/>
  </r>
  <r>
    <s v="BK459"/>
    <s v="RS Aggarwal Mathematics"/>
    <s v="Tyler Wheeler"/>
    <s v="Maths"/>
    <s v="978-1-207-97598-8"/>
    <x v="2"/>
    <x v="11"/>
    <x v="1"/>
    <n v="320"/>
    <x v="5"/>
    <x v="1"/>
    <d v="2024-09-29T00:00:00"/>
    <d v="2025-02-20T00:00:00"/>
    <n v="1650"/>
    <s v="Education"/>
    <x v="0"/>
    <n v="306"/>
  </r>
  <r>
    <s v="BK460"/>
    <s v="S. Chand Business Studies"/>
    <s v="Hannah Taylor"/>
    <s v="Business Studies"/>
    <s v="978-0-280-65708-8"/>
    <x v="4"/>
    <x v="19"/>
    <x v="0"/>
    <n v="88"/>
    <x v="15"/>
    <x v="1"/>
    <d v="2024-08-10T00:00:00"/>
    <d v="2024-12-15T00:00:00"/>
    <n v="1250"/>
    <s v="General"/>
    <x v="2"/>
    <n v="121"/>
  </r>
  <r>
    <s v="BK461"/>
    <s v="Fundamentals of Physics - Resnick Halliday"/>
    <s v="April Thomas"/>
    <s v="Physics"/>
    <s v="978-0-375-48519-0"/>
    <x v="0"/>
    <x v="18"/>
    <x v="1"/>
    <n v="120"/>
    <x v="12"/>
    <x v="0"/>
    <m/>
    <m/>
    <n v="1650"/>
    <s v="General"/>
    <x v="0"/>
    <n v="179"/>
  </r>
  <r>
    <s v="BK462"/>
    <s v="English Grammar &amp; Composition"/>
    <s v="Joseph Brennan"/>
    <s v="English"/>
    <s v="978-1-60534-127-9"/>
    <x v="1"/>
    <x v="6"/>
    <x v="1"/>
    <n v="120"/>
    <x v="13"/>
    <x v="0"/>
    <m/>
    <m/>
    <n v="700"/>
    <s v="Language"/>
    <x v="1"/>
    <n v="414"/>
  </r>
  <r>
    <s v="BK463"/>
    <s v="Principles of Economics"/>
    <s v="Robert Villegas"/>
    <s v="Economics"/>
    <s v="978-1-364-41065-0"/>
    <x v="2"/>
    <x v="4"/>
    <x v="1"/>
    <n v="348"/>
    <x v="8"/>
    <x v="0"/>
    <m/>
    <m/>
    <n v="500"/>
    <s v="General"/>
    <x v="0"/>
    <n v="236"/>
  </r>
  <r>
    <s v="BK464"/>
    <s v="S. Chand Business Studies"/>
    <s v="Sharon Best"/>
    <s v="Business Studies"/>
    <s v="978-0-585-31885-1"/>
    <x v="1"/>
    <x v="4"/>
    <x v="2"/>
    <n v="406"/>
    <x v="5"/>
    <x v="0"/>
    <m/>
    <m/>
    <n v="750"/>
    <s v="General"/>
    <x v="2"/>
    <n v="443"/>
  </r>
  <r>
    <s v="BK465"/>
    <s v="Pradeep's Chemistry"/>
    <s v="Amanda Steele"/>
    <s v="Chemistry"/>
    <s v="978-0-7929-4439-3"/>
    <x v="4"/>
    <x v="8"/>
    <x v="2"/>
    <n v="288"/>
    <x v="3"/>
    <x v="0"/>
    <m/>
    <m/>
    <n v="1900"/>
    <s v="General"/>
    <x v="0"/>
    <n v="114"/>
  </r>
  <r>
    <s v="BK466"/>
    <s v="Play with Maths"/>
    <s v="Darlene Carson"/>
    <s v="Maths"/>
    <s v="978-0-242-48936-8"/>
    <x v="5"/>
    <x v="6"/>
    <x v="2"/>
    <n v="376"/>
    <x v="6"/>
    <x v="1"/>
    <d v="2024-10-23T00:00:00"/>
    <d v="2025-02-02T00:00:00"/>
    <n v="900"/>
    <s v="Education"/>
    <x v="2"/>
    <n v="218"/>
  </r>
  <r>
    <s v="BK467"/>
    <s v="NCERT Maths"/>
    <s v="Antonio Thomas"/>
    <s v="Maths"/>
    <s v="978-1-128-02613-4"/>
    <x v="5"/>
    <x v="12"/>
    <x v="2"/>
    <n v="292"/>
    <x v="9"/>
    <x v="0"/>
    <m/>
    <m/>
    <n v="1350"/>
    <s v="Education"/>
    <x v="2"/>
    <n v="429"/>
  </r>
  <r>
    <s v="BK468"/>
    <s v="Oxford English Reader"/>
    <s v="Rebecca Gibson"/>
    <s v="English"/>
    <s v="978-1-07-796364-1"/>
    <x v="2"/>
    <x v="3"/>
    <x v="1"/>
    <n v="253"/>
    <x v="15"/>
    <x v="0"/>
    <m/>
    <m/>
    <n v="800"/>
    <s v="Language"/>
    <x v="2"/>
    <n v="322"/>
  </r>
  <r>
    <s v="BK469"/>
    <s v="NCERT Accountancy"/>
    <s v="Matthew Gilmore"/>
    <s v="Accountancy"/>
    <s v="978-1-85650-438-6"/>
    <x v="5"/>
    <x v="16"/>
    <x v="1"/>
    <n v="310"/>
    <x v="12"/>
    <x v="0"/>
    <m/>
    <m/>
    <n v="600"/>
    <s v="General"/>
    <x v="0"/>
    <n v="429"/>
  </r>
  <r>
    <s v="BK470"/>
    <s v="Nai Roshni Hindi Pathmala"/>
    <s v="Jeffrey Anderson"/>
    <s v="Hindi"/>
    <s v="978-0-466-63444-5"/>
    <x v="0"/>
    <x v="18"/>
    <x v="0"/>
    <n v="256"/>
    <x v="12"/>
    <x v="0"/>
    <m/>
    <m/>
    <n v="1650"/>
    <s v="General"/>
    <x v="1"/>
    <n v="179"/>
  </r>
  <r>
    <s v="BK471"/>
    <s v="Pradeep's Chemistry"/>
    <s v="Angela Todd"/>
    <s v="Chemistry"/>
    <s v="978-1-304-83858-2"/>
    <x v="5"/>
    <x v="10"/>
    <x v="1"/>
    <n v="140"/>
    <x v="4"/>
    <x v="0"/>
    <m/>
    <m/>
    <n v="1350"/>
    <s v="General"/>
    <x v="3"/>
    <n v="196"/>
  </r>
  <r>
    <s v="BK472"/>
    <s v="S. Chand Biology"/>
    <s v="Deborah Robinson"/>
    <s v="Biology"/>
    <s v="978-0-16-708331-3"/>
    <x v="4"/>
    <x v="7"/>
    <x v="2"/>
    <n v="361"/>
    <x v="19"/>
    <x v="0"/>
    <m/>
    <m/>
    <n v="1800"/>
    <s v="General"/>
    <x v="2"/>
    <n v="437"/>
  </r>
  <r>
    <s v="BK473"/>
    <s v="S. Chand Business Studies"/>
    <s v="Anthony Owens"/>
    <s v="Business Studies"/>
    <s v="978-0-480-55046-2"/>
    <x v="2"/>
    <x v="0"/>
    <x v="0"/>
    <n v="107"/>
    <x v="16"/>
    <x v="1"/>
    <d v="2025-01-23T00:00:00"/>
    <d v="2025-01-26T00:00:00"/>
    <n v="1950"/>
    <s v="General"/>
    <x v="3"/>
    <n v="168"/>
  </r>
  <r>
    <s v="BK474"/>
    <s v="Fundamentals of Physics - Resnick Halliday"/>
    <s v="Mr. Nicholas Lowery MD"/>
    <s v="Physics"/>
    <s v="978-0-436-41838-9"/>
    <x v="4"/>
    <x v="5"/>
    <x v="0"/>
    <n v="254"/>
    <x v="16"/>
    <x v="0"/>
    <m/>
    <m/>
    <n v="1100"/>
    <s v="General"/>
    <x v="1"/>
    <n v="404"/>
  </r>
  <r>
    <s v="BK475"/>
    <s v="NCERT Economics"/>
    <s v="Michelle King"/>
    <s v="Economics"/>
    <s v="978-0-13-887602-9"/>
    <x v="2"/>
    <x v="8"/>
    <x v="0"/>
    <n v="91"/>
    <x v="11"/>
    <x v="0"/>
    <m/>
    <m/>
    <n v="1000"/>
    <s v="General"/>
    <x v="1"/>
    <n v="114"/>
  </r>
  <r>
    <s v="BK476"/>
    <s v="DK Goel Accountancy"/>
    <s v="Mr. Brandon Gill DDS"/>
    <s v="Accountancy"/>
    <s v="978-1-80772-737-6"/>
    <x v="0"/>
    <x v="8"/>
    <x v="1"/>
    <n v="440"/>
    <x v="5"/>
    <x v="0"/>
    <m/>
    <m/>
    <n v="1400"/>
    <s v="General"/>
    <x v="1"/>
    <n v="286"/>
  </r>
  <r>
    <s v="BK477"/>
    <s v="NCERT Accountancy"/>
    <s v="Andrew Elliott"/>
    <s v="Accountancy"/>
    <s v="978-1-77483-803-7"/>
    <x v="5"/>
    <x v="2"/>
    <x v="0"/>
    <n v="348"/>
    <x v="8"/>
    <x v="1"/>
    <d v="2024-07-07T00:00:00"/>
    <d v="2024-07-30T00:00:00"/>
    <n v="1950"/>
    <s v="General"/>
    <x v="0"/>
    <n v="201"/>
  </r>
  <r>
    <s v="BK478"/>
    <s v="NCERT Chemistry"/>
    <s v="Peter Johnson"/>
    <s v="Chemistry"/>
    <s v="978-0-600-01450-8"/>
    <x v="5"/>
    <x v="18"/>
    <x v="1"/>
    <n v="212"/>
    <x v="8"/>
    <x v="1"/>
    <d v="2024-11-14T00:00:00"/>
    <d v="2024-12-09T00:00:00"/>
    <n v="1600"/>
    <s v="General"/>
    <x v="2"/>
    <n v="192"/>
  </r>
  <r>
    <s v="BK479"/>
    <s v="RD Sharma Mathematics"/>
    <s v="Brittany Williams"/>
    <s v="Maths"/>
    <s v="978-1-177-09046-9"/>
    <x v="1"/>
    <x v="17"/>
    <x v="1"/>
    <n v="428"/>
    <x v="15"/>
    <x v="0"/>
    <m/>
    <m/>
    <n v="1600"/>
    <s v="Education"/>
    <x v="1"/>
    <n v="386"/>
  </r>
  <r>
    <s v="BK480"/>
    <s v="Let Us C - Yashwant Kanetkar"/>
    <s v="Ashley Ware"/>
    <s v="Computer Science"/>
    <s v="978-1-153-18700-8"/>
    <x v="1"/>
    <x v="6"/>
    <x v="1"/>
    <n v="261"/>
    <x v="14"/>
    <x v="1"/>
    <d v="2024-05-28T00:00:00"/>
    <d v="2024-07-05T00:00:00"/>
    <n v="950"/>
    <s v="General"/>
    <x v="1"/>
    <n v="451"/>
  </r>
  <r>
    <s v="BK481"/>
    <s v="Python Programming - Balagurusamy"/>
    <s v="Dale Mccoy"/>
    <s v="Computer Science"/>
    <s v="978-1-74070-678-0"/>
    <x v="0"/>
    <x v="6"/>
    <x v="2"/>
    <n v="291"/>
    <x v="8"/>
    <x v="0"/>
    <m/>
    <m/>
    <n v="750"/>
    <s v="General"/>
    <x v="0"/>
    <n v="237"/>
  </r>
  <r>
    <s v="BK482"/>
    <s v="English Grammar &amp; Composition"/>
    <s v="Ana Novak"/>
    <s v="English"/>
    <s v="978-0-2287-2451-3"/>
    <x v="4"/>
    <x v="19"/>
    <x v="2"/>
    <n v="301"/>
    <x v="12"/>
    <x v="0"/>
    <m/>
    <m/>
    <n v="1450"/>
    <s v="Language"/>
    <x v="0"/>
    <n v="154"/>
  </r>
  <r>
    <s v="BK483"/>
    <s v="Oxford English Reader"/>
    <s v="Amy Chavez"/>
    <s v="English"/>
    <s v="978-1-161-69181-8"/>
    <x v="0"/>
    <x v="16"/>
    <x v="2"/>
    <n v="259"/>
    <x v="0"/>
    <x v="1"/>
    <d v="2023-09-24T00:00:00"/>
    <d v="2024-10-26T00:00:00"/>
    <n v="1450"/>
    <s v="Language"/>
    <x v="2"/>
    <n v="446"/>
  </r>
  <r>
    <s v="BK484"/>
    <s v="SL Arora Physics"/>
    <s v="Tammy Crosby"/>
    <s v="Physics"/>
    <s v="978-1-68580-359-9"/>
    <x v="1"/>
    <x v="17"/>
    <x v="2"/>
    <n v="376"/>
    <x v="17"/>
    <x v="0"/>
    <m/>
    <m/>
    <n v="1350"/>
    <s v="General"/>
    <x v="0"/>
    <n v="214"/>
  </r>
  <r>
    <s v="BK485"/>
    <s v="RS Aggarwal Mathematics"/>
    <s v="Joshua Smith"/>
    <s v="Maths"/>
    <s v="978-0-03-002502-0"/>
    <x v="2"/>
    <x v="17"/>
    <x v="1"/>
    <n v="218"/>
    <x v="1"/>
    <x v="1"/>
    <d v="2024-11-17T00:00:00"/>
    <d v="2024-11-26T00:00:00"/>
    <n v="1750"/>
    <s v="Education"/>
    <x v="1"/>
    <n v="355"/>
  </r>
  <r>
    <s v="BK486"/>
    <s v="S. Chand Social Science"/>
    <s v="Jennifer Wyatt"/>
    <s v="Social Science"/>
    <s v="978-1-163-05213-6"/>
    <x v="3"/>
    <x v="12"/>
    <x v="1"/>
    <n v="406"/>
    <x v="0"/>
    <x v="0"/>
    <m/>
    <m/>
    <n v="1600"/>
    <s v="Education"/>
    <x v="0"/>
    <n v="350"/>
  </r>
  <r>
    <s v="BK487"/>
    <s v="Modern ABC Chemistry"/>
    <s v="Patricia Phillips"/>
    <s v="Chemistry"/>
    <s v="978-0-303-07267-6"/>
    <x v="0"/>
    <x v="19"/>
    <x v="0"/>
    <n v="399"/>
    <x v="17"/>
    <x v="1"/>
    <d v="2023-06-08T00:00:00"/>
    <d v="2024-11-06T00:00:00"/>
    <n v="550"/>
    <s v="General"/>
    <x v="2"/>
    <n v="452"/>
  </r>
  <r>
    <s v="BK488"/>
    <s v="Together with EVS"/>
    <s v="Christopher Miller"/>
    <s v="EVS"/>
    <s v="978-0-09-531606-4"/>
    <x v="5"/>
    <x v="16"/>
    <x v="1"/>
    <n v="122"/>
    <x v="12"/>
    <x v="0"/>
    <m/>
    <m/>
    <n v="500"/>
    <s v="Science"/>
    <x v="0"/>
    <n v="291"/>
  </r>
  <r>
    <s v="BK489"/>
    <s v="NCERT Chemistry"/>
    <s v="John Leon"/>
    <s v="Chemistry"/>
    <s v="978-1-5014-4913-0"/>
    <x v="0"/>
    <x v="18"/>
    <x v="1"/>
    <n v="427"/>
    <x v="2"/>
    <x v="1"/>
    <d v="2024-12-24T00:00:00"/>
    <d v="2025-02-07T00:00:00"/>
    <n v="1550"/>
    <s v="General"/>
    <x v="2"/>
    <n v="329"/>
  </r>
  <r>
    <s v="BK490"/>
    <s v="SL Arora Physics"/>
    <s v="Holly Rodriguez"/>
    <s v="Physics"/>
    <s v="978-1-5199-5835-8"/>
    <x v="3"/>
    <x v="18"/>
    <x v="1"/>
    <n v="476"/>
    <x v="9"/>
    <x v="1"/>
    <d v="2024-11-26T00:00:00"/>
    <d v="2025-01-05T00:00:00"/>
    <n v="450"/>
    <s v="General"/>
    <x v="2"/>
    <n v="182"/>
  </r>
  <r>
    <s v="BK491"/>
    <s v="NCERT Accountancy"/>
    <s v="Veronica Green"/>
    <s v="Accountancy"/>
    <s v="978-0-7644-1784-9"/>
    <x v="1"/>
    <x v="18"/>
    <x v="2"/>
    <n v="352"/>
    <x v="18"/>
    <x v="1"/>
    <d v="2024-10-16T00:00:00"/>
    <d v="2025-02-05T00:00:00"/>
    <n v="1400"/>
    <s v="General"/>
    <x v="2"/>
    <n v="202"/>
  </r>
  <r>
    <s v="BK492"/>
    <s v="NCERT Social Science"/>
    <s v="Nicholas Cochran"/>
    <s v="Social Science"/>
    <s v="978-1-73069-596-4"/>
    <x v="3"/>
    <x v="17"/>
    <x v="2"/>
    <n v="180"/>
    <x v="2"/>
    <x v="0"/>
    <m/>
    <m/>
    <n v="1350"/>
    <s v="Education"/>
    <x v="0"/>
    <n v="128"/>
  </r>
  <r>
    <s v="BK493"/>
    <s v="Lakhmir Singh Science"/>
    <s v="Melissa Harris"/>
    <s v="Science"/>
    <s v="978-1-5043-9956-2"/>
    <x v="0"/>
    <x v="0"/>
    <x v="2"/>
    <n v="137"/>
    <x v="4"/>
    <x v="0"/>
    <m/>
    <m/>
    <n v="1150"/>
    <s v="Science"/>
    <x v="1"/>
    <n v="409"/>
  </r>
  <r>
    <s v="BK494"/>
    <s v="Modern ABC Chemistry"/>
    <s v="Terri Harrison"/>
    <s v="Chemistry"/>
    <s v="978-1-151-10747-3"/>
    <x v="0"/>
    <x v="13"/>
    <x v="2"/>
    <n v="172"/>
    <x v="12"/>
    <x v="0"/>
    <m/>
    <m/>
    <n v="200"/>
    <s v="General"/>
    <x v="3"/>
    <n v="166"/>
  </r>
  <r>
    <s v="BK495"/>
    <s v="Together with EVS"/>
    <s v="Christine Durham"/>
    <s v="EVS"/>
    <s v="978-1-06-089969-8"/>
    <x v="3"/>
    <x v="9"/>
    <x v="1"/>
    <n v="237"/>
    <x v="14"/>
    <x v="1"/>
    <d v="2024-01-14T00:00:00"/>
    <d v="2024-04-21T00:00:00"/>
    <n v="850"/>
    <s v="Science"/>
    <x v="2"/>
    <n v="208"/>
  </r>
  <r>
    <s v="BK496"/>
    <s v="NCERT Business Studies"/>
    <s v="Joseph Ortiz"/>
    <s v="Business Studies"/>
    <s v="978-0-7889-9028-1"/>
    <x v="5"/>
    <x v="9"/>
    <x v="1"/>
    <n v="312"/>
    <x v="9"/>
    <x v="1"/>
    <d v="2024-03-17T00:00:00"/>
    <d v="2024-08-19T00:00:00"/>
    <n v="350"/>
    <s v="General"/>
    <x v="3"/>
    <n v="369"/>
  </r>
  <r>
    <s v="BK497"/>
    <s v="NCERT Accountancy"/>
    <s v="Robert Duncan"/>
    <s v="Accountancy"/>
    <s v="978-0-626-26303-4"/>
    <x v="1"/>
    <x v="12"/>
    <x v="0"/>
    <n v="219"/>
    <x v="10"/>
    <x v="1"/>
    <d v="2023-09-08T00:00:00"/>
    <d v="2023-10-06T00:00:00"/>
    <n v="1350"/>
    <s v="General"/>
    <x v="1"/>
    <n v="201"/>
  </r>
  <r>
    <s v="BK498"/>
    <s v="SL Arora Physics"/>
    <s v="Hunter Johnson"/>
    <s v="Physics"/>
    <s v="978-0-8058-6311-6"/>
    <x v="4"/>
    <x v="14"/>
    <x v="1"/>
    <n v="277"/>
    <x v="2"/>
    <x v="0"/>
    <m/>
    <m/>
    <n v="1950"/>
    <s v="General"/>
    <x v="1"/>
    <n v="158"/>
  </r>
  <r>
    <s v="BK499"/>
    <s v="NCERT Biology"/>
    <s v="Melissa Owens"/>
    <s v="Biology"/>
    <s v="978-0-04-784704-2"/>
    <x v="1"/>
    <x v="15"/>
    <x v="2"/>
    <n v="315"/>
    <x v="9"/>
    <x v="0"/>
    <m/>
    <m/>
    <n v="1550"/>
    <s v="General"/>
    <x v="1"/>
    <n v="155"/>
  </r>
  <r>
    <s v="BK500"/>
    <s v="NCERT Economics"/>
    <s v="Rebecca Jones"/>
    <s v="Economics"/>
    <s v="978-1-84678-976-2"/>
    <x v="2"/>
    <x v="10"/>
    <x v="0"/>
    <n v="288"/>
    <x v="0"/>
    <x v="1"/>
    <d v="2023-03-12T00:00:00"/>
    <d v="2024-03-06T00:00:00"/>
    <n v="1000"/>
    <s v="General"/>
    <x v="0"/>
    <n v="245"/>
  </r>
  <r>
    <s v="BK501"/>
    <s v="SL Arora Physics"/>
    <s v="Donald Morton"/>
    <s v="Physics"/>
    <s v="978-0-8153-8934-7"/>
    <x v="0"/>
    <x v="1"/>
    <x v="0"/>
    <n v="100"/>
    <x v="15"/>
    <x v="0"/>
    <m/>
    <m/>
    <n v="2000"/>
    <s v="General"/>
    <x v="2"/>
    <n v="362"/>
  </r>
  <r>
    <s v="BK502"/>
    <s v="Oxford English Reader"/>
    <s v="Michael Peterson"/>
    <s v="English"/>
    <s v="978-1-71317-196-6"/>
    <x v="0"/>
    <x v="7"/>
    <x v="0"/>
    <n v="267"/>
    <x v="2"/>
    <x v="0"/>
    <m/>
    <m/>
    <n v="350"/>
    <s v="Language"/>
    <x v="1"/>
    <n v="451"/>
  </r>
  <r>
    <s v="BK503"/>
    <s v="Computer Science with Python"/>
    <s v="Lisa Hess"/>
    <s v="Computer Science"/>
    <s v="978-1-4555-9900-4"/>
    <x v="5"/>
    <x v="8"/>
    <x v="1"/>
    <n v="181"/>
    <x v="11"/>
    <x v="0"/>
    <m/>
    <m/>
    <n v="600"/>
    <s v="General"/>
    <x v="1"/>
    <n v="131"/>
  </r>
  <r>
    <s v="BK504"/>
    <s v="Play with Maths"/>
    <s v="Anthony Smith"/>
    <s v="Maths"/>
    <s v="978-0-641-86373-8"/>
    <x v="0"/>
    <x v="1"/>
    <x v="0"/>
    <n v="437"/>
    <x v="6"/>
    <x v="0"/>
    <m/>
    <m/>
    <n v="1300"/>
    <s v="Education"/>
    <x v="0"/>
    <n v="117"/>
  </r>
  <r>
    <s v="BK505"/>
    <s v="Manika Hindi Pathmala"/>
    <s v="Steven Smith"/>
    <s v="Hindi"/>
    <s v="978-1-952264-00-9"/>
    <x v="3"/>
    <x v="10"/>
    <x v="1"/>
    <n v="261"/>
    <x v="11"/>
    <x v="1"/>
    <d v="2023-07-30T00:00:00"/>
    <d v="2024-04-25T00:00:00"/>
    <n v="550"/>
    <s v="General"/>
    <x v="0"/>
    <n v="191"/>
  </r>
  <r>
    <s v="BK506"/>
    <s v="Together with EVS"/>
    <s v="Michael Anderson"/>
    <s v="EVS"/>
    <s v="978-1-83594-657-2"/>
    <x v="0"/>
    <x v="4"/>
    <x v="1"/>
    <n v="352"/>
    <x v="13"/>
    <x v="0"/>
    <m/>
    <m/>
    <n v="1800"/>
    <s v="Science"/>
    <x v="2"/>
    <n v="281"/>
  </r>
  <r>
    <s v="BK507"/>
    <s v="S. Chand EVS"/>
    <s v="Mr. Larry Pittman"/>
    <s v="EVS"/>
    <s v="978-1-4372-9899-4"/>
    <x v="4"/>
    <x v="9"/>
    <x v="1"/>
    <n v="175"/>
    <x v="4"/>
    <x v="0"/>
    <m/>
    <m/>
    <n v="1000"/>
    <s v="Science"/>
    <x v="0"/>
    <n v="197"/>
  </r>
  <r>
    <s v="BK508"/>
    <s v="Pradeep's Chemistry"/>
    <s v="Brenda Hughes"/>
    <s v="Chemistry"/>
    <s v="978-1-220-95440-3"/>
    <x v="3"/>
    <x v="16"/>
    <x v="2"/>
    <n v="271"/>
    <x v="5"/>
    <x v="1"/>
    <d v="2024-01-22T00:00:00"/>
    <d v="2024-06-04T00:00:00"/>
    <n v="1350"/>
    <s v="General"/>
    <x v="1"/>
    <n v="422"/>
  </r>
  <r>
    <s v="BK509"/>
    <s v="Together with Social Science"/>
    <s v="Michael Parks"/>
    <s v="Social Science"/>
    <s v="978-1-60224-255-5"/>
    <x v="1"/>
    <x v="18"/>
    <x v="2"/>
    <n v="422"/>
    <x v="18"/>
    <x v="0"/>
    <m/>
    <m/>
    <n v="250"/>
    <s v="Education"/>
    <x v="0"/>
    <n v="223"/>
  </r>
  <r>
    <s v="BK510"/>
    <s v="Let Us C - Yashwant Kanetkar"/>
    <s v="Shirley Gallegos"/>
    <s v="Computer Science"/>
    <s v="978-1-04-198892-2"/>
    <x v="1"/>
    <x v="11"/>
    <x v="2"/>
    <n v="320"/>
    <x v="5"/>
    <x v="0"/>
    <m/>
    <m/>
    <n v="550"/>
    <s v="General"/>
    <x v="2"/>
    <n v="263"/>
  </r>
  <r>
    <s v="BK511"/>
    <s v="S. Chand Business Studies"/>
    <s v="Angela Hill"/>
    <s v="Business Studies"/>
    <s v="978-1-927913-56-7"/>
    <x v="4"/>
    <x v="3"/>
    <x v="2"/>
    <n v="255"/>
    <x v="17"/>
    <x v="0"/>
    <m/>
    <m/>
    <n v="1050"/>
    <s v="General"/>
    <x v="0"/>
    <n v="285"/>
  </r>
  <r>
    <s v="BK512"/>
    <s v="English Grammar &amp; Composition"/>
    <s v="Terry Hayes"/>
    <s v="English"/>
    <s v="978-0-87492-436-7"/>
    <x v="2"/>
    <x v="9"/>
    <x v="1"/>
    <n v="272"/>
    <x v="8"/>
    <x v="0"/>
    <m/>
    <m/>
    <n v="1700"/>
    <s v="Language"/>
    <x v="2"/>
    <n v="449"/>
  </r>
  <r>
    <s v="BK513"/>
    <s v="Nai Roshni Hindi Pathmala"/>
    <s v="Daniel Berg"/>
    <s v="Hindi"/>
    <s v="978-1-85420-424-0"/>
    <x v="1"/>
    <x v="11"/>
    <x v="1"/>
    <n v="342"/>
    <x v="7"/>
    <x v="1"/>
    <d v="2024-03-25T00:00:00"/>
    <d v="2025-02-24T00:00:00"/>
    <n v="250"/>
    <s v="General"/>
    <x v="2"/>
    <n v="268"/>
  </r>
  <r>
    <s v="BK514"/>
    <s v="Manika Hindi Pathmala"/>
    <s v="Kenneth Garner"/>
    <s v="Hindi"/>
    <s v="978-0-928132-20-5"/>
    <x v="0"/>
    <x v="15"/>
    <x v="0"/>
    <n v="143"/>
    <x v="3"/>
    <x v="0"/>
    <m/>
    <m/>
    <n v="1800"/>
    <s v="General"/>
    <x v="2"/>
    <n v="390"/>
  </r>
  <r>
    <s v="BK515"/>
    <s v="NCERT Environmental Studies"/>
    <s v="Michelle Nguyen"/>
    <s v="EVS"/>
    <s v="978-0-15-155120-0"/>
    <x v="5"/>
    <x v="15"/>
    <x v="1"/>
    <n v="376"/>
    <x v="11"/>
    <x v="0"/>
    <m/>
    <m/>
    <n v="700"/>
    <s v="Science"/>
    <x v="0"/>
    <n v="356"/>
  </r>
  <r>
    <s v="BK516"/>
    <s v="NCERT Economics"/>
    <s v="Jeremy Johnson"/>
    <s v="Economics"/>
    <s v="978-1-124-92067-2"/>
    <x v="0"/>
    <x v="4"/>
    <x v="1"/>
    <n v="396"/>
    <x v="18"/>
    <x v="1"/>
    <d v="2024-08-06T00:00:00"/>
    <d v="2025-01-03T00:00:00"/>
    <n v="1100"/>
    <s v="General"/>
    <x v="1"/>
    <n v="115"/>
  </r>
  <r>
    <s v="BK517"/>
    <s v="Play with Maths"/>
    <s v="Kaitlyn Cisneros"/>
    <s v="Maths"/>
    <s v="978-0-305-16989-3"/>
    <x v="3"/>
    <x v="14"/>
    <x v="1"/>
    <n v="399"/>
    <x v="14"/>
    <x v="1"/>
    <d v="2024-07-09T00:00:00"/>
    <d v="2024-11-11T00:00:00"/>
    <n v="1150"/>
    <s v="Education"/>
    <x v="3"/>
    <n v="147"/>
  </r>
  <r>
    <s v="BK518"/>
    <s v="Fundamentals of Physics - Resnick Halliday"/>
    <s v="William Wagner"/>
    <s v="Physics"/>
    <s v="978-0-89521-776-9"/>
    <x v="2"/>
    <x v="1"/>
    <x v="2"/>
    <n v="295"/>
    <x v="17"/>
    <x v="1"/>
    <d v="2023-06-25T00:00:00"/>
    <d v="2023-12-03T00:00:00"/>
    <n v="600"/>
    <s v="General"/>
    <x v="2"/>
    <n v="132"/>
  </r>
  <r>
    <s v="BK519"/>
    <s v="Together with Social Science"/>
    <s v="Elizabeth Harris"/>
    <s v="Social Science"/>
    <s v="978-1-921479-34-2"/>
    <x v="1"/>
    <x v="14"/>
    <x v="2"/>
    <n v="428"/>
    <x v="14"/>
    <x v="0"/>
    <m/>
    <m/>
    <n v="350"/>
    <s v="Education"/>
    <x v="3"/>
    <n v="262"/>
  </r>
  <r>
    <s v="BK520"/>
    <s v="S. Chand Business Studies"/>
    <s v="Barry Finley"/>
    <s v="Business Studies"/>
    <s v="978-0-372-92797-6"/>
    <x v="3"/>
    <x v="9"/>
    <x v="2"/>
    <n v="96"/>
    <x v="11"/>
    <x v="1"/>
    <d v="2023-11-13T00:00:00"/>
    <d v="2025-02-19T00:00:00"/>
    <n v="750"/>
    <s v="General"/>
    <x v="1"/>
    <n v="328"/>
  </r>
  <r>
    <s v="BK521"/>
    <s v="Oxford English Reader"/>
    <s v="Shawna Ross"/>
    <s v="English"/>
    <s v="978-1-61192-530-2"/>
    <x v="2"/>
    <x v="12"/>
    <x v="2"/>
    <n v="87"/>
    <x v="8"/>
    <x v="1"/>
    <d v="2024-09-04T00:00:00"/>
    <d v="2024-11-21T00:00:00"/>
    <n v="1700"/>
    <s v="Language"/>
    <x v="1"/>
    <n v="369"/>
  </r>
  <r>
    <s v="BK522"/>
    <s v="TS Grewal Accountancy"/>
    <s v="Kenneth Reyes"/>
    <s v="Accountancy"/>
    <s v="978-0-643-94477-0"/>
    <x v="4"/>
    <x v="16"/>
    <x v="1"/>
    <n v="180"/>
    <x v="13"/>
    <x v="1"/>
    <d v="2023-12-10T00:00:00"/>
    <d v="2024-05-21T00:00:00"/>
    <n v="1200"/>
    <s v="General"/>
    <x v="1"/>
    <n v="360"/>
  </r>
  <r>
    <s v="BK523"/>
    <s v="Pradeep's Chemistry"/>
    <s v="Eric Perkins"/>
    <s v="Chemistry"/>
    <s v="978-1-76666-004-2"/>
    <x v="3"/>
    <x v="14"/>
    <x v="1"/>
    <n v="365"/>
    <x v="14"/>
    <x v="1"/>
    <d v="2023-09-16T00:00:00"/>
    <d v="2023-12-15T00:00:00"/>
    <n v="650"/>
    <s v="General"/>
    <x v="0"/>
    <n v="241"/>
  </r>
  <r>
    <s v="BK524"/>
    <s v="NCERT Social Science"/>
    <s v="Brett Michael"/>
    <s v="Social Science"/>
    <s v="978-0-580-89882-2"/>
    <x v="0"/>
    <x v="10"/>
    <x v="0"/>
    <n v="324"/>
    <x v="13"/>
    <x v="0"/>
    <m/>
    <m/>
    <n v="900"/>
    <s v="Education"/>
    <x v="2"/>
    <n v="196"/>
  </r>
  <r>
    <s v="BK525"/>
    <s v="Nai Roshni Hindi Pathmala"/>
    <s v="Tanya Harding"/>
    <s v="Hindi"/>
    <s v="978-1-201-57707-2"/>
    <x v="1"/>
    <x v="5"/>
    <x v="1"/>
    <n v="120"/>
    <x v="10"/>
    <x v="0"/>
    <m/>
    <m/>
    <n v="1450"/>
    <s v="General"/>
    <x v="1"/>
    <n v="312"/>
  </r>
  <r>
    <s v="BK526"/>
    <s v="Together with Social Science"/>
    <s v="Glenda Martinez"/>
    <s v="Social Science"/>
    <s v="978-0-19-109176-6"/>
    <x v="4"/>
    <x v="11"/>
    <x v="2"/>
    <n v="114"/>
    <x v="3"/>
    <x v="0"/>
    <m/>
    <m/>
    <n v="1150"/>
    <s v="Education"/>
    <x v="1"/>
    <n v="159"/>
  </r>
  <r>
    <s v="BK527"/>
    <s v="S. Chand Science"/>
    <s v="John George"/>
    <s v="Science"/>
    <s v="978-1-987975-37-6"/>
    <x v="1"/>
    <x v="16"/>
    <x v="0"/>
    <n v="263"/>
    <x v="17"/>
    <x v="0"/>
    <m/>
    <m/>
    <n v="1600"/>
    <s v="Science"/>
    <x v="0"/>
    <n v="195"/>
  </r>
  <r>
    <s v="BK528"/>
    <s v="Pradeep's Chemistry"/>
    <s v="Robert Garcia"/>
    <s v="Chemistry"/>
    <s v="978-0-623-84244-7"/>
    <x v="0"/>
    <x v="1"/>
    <x v="0"/>
    <n v="421"/>
    <x v="2"/>
    <x v="0"/>
    <m/>
    <m/>
    <n v="600"/>
    <s v="General"/>
    <x v="0"/>
    <n v="307"/>
  </r>
  <r>
    <s v="BK529"/>
    <s v="Let Us C - Yashwant Kanetkar"/>
    <s v="Rachel Bond"/>
    <s v="Computer Science"/>
    <s v="978-0-6483939-6-2"/>
    <x v="3"/>
    <x v="0"/>
    <x v="0"/>
    <n v="392"/>
    <x v="3"/>
    <x v="0"/>
    <m/>
    <m/>
    <n v="250"/>
    <s v="General"/>
    <x v="2"/>
    <n v="135"/>
  </r>
  <r>
    <s v="BK530"/>
    <s v="S. Chand Economics"/>
    <s v="Joshua Campos"/>
    <s v="Economics"/>
    <s v="978-1-953112-69-9"/>
    <x v="2"/>
    <x v="19"/>
    <x v="1"/>
    <n v="343"/>
    <x v="10"/>
    <x v="0"/>
    <m/>
    <m/>
    <n v="1650"/>
    <s v="General"/>
    <x v="0"/>
    <n v="408"/>
  </r>
  <r>
    <s v="BK531"/>
    <s v="S. Chand EVS"/>
    <s v="Joseph Petty"/>
    <s v="EVS"/>
    <s v="978-0-01-400715-8"/>
    <x v="3"/>
    <x v="3"/>
    <x v="0"/>
    <n v="147"/>
    <x v="4"/>
    <x v="0"/>
    <m/>
    <m/>
    <n v="1300"/>
    <s v="Science"/>
    <x v="1"/>
    <n v="406"/>
  </r>
  <r>
    <s v="BK532"/>
    <s v="S. Chand EVS"/>
    <s v="Mary Blevins"/>
    <s v="EVS"/>
    <s v="978-1-9824-4638-3"/>
    <x v="4"/>
    <x v="13"/>
    <x v="1"/>
    <n v="129"/>
    <x v="4"/>
    <x v="1"/>
    <d v="2024-02-07T00:00:00"/>
    <d v="2025-01-04T00:00:00"/>
    <n v="500"/>
    <s v="Science"/>
    <x v="0"/>
    <n v="129"/>
  </r>
  <r>
    <s v="BK533"/>
    <s v="Nai Roshni Hindi Pathmala"/>
    <s v="Justin Thompson"/>
    <s v="Hindi"/>
    <s v="978-0-7483-8391-7"/>
    <x v="3"/>
    <x v="10"/>
    <x v="1"/>
    <n v="311"/>
    <x v="16"/>
    <x v="0"/>
    <m/>
    <m/>
    <n v="1950"/>
    <s v="General"/>
    <x v="2"/>
    <n v="143"/>
  </r>
  <r>
    <s v="BK534"/>
    <s v="Concepts of Physics - HC Verma"/>
    <s v="Joseph Martin"/>
    <s v="Physics"/>
    <s v="978-0-02-371785-7"/>
    <x v="1"/>
    <x v="4"/>
    <x v="1"/>
    <n v="441"/>
    <x v="10"/>
    <x v="0"/>
    <m/>
    <m/>
    <n v="300"/>
    <s v="General"/>
    <x v="0"/>
    <n v="426"/>
  </r>
  <r>
    <s v="BK535"/>
    <s v="RS Aggarwal Mathematics"/>
    <s v="Kimberly Smith"/>
    <s v="Maths"/>
    <s v="978-0-456-33698-4"/>
    <x v="3"/>
    <x v="18"/>
    <x v="2"/>
    <n v="334"/>
    <x v="3"/>
    <x v="1"/>
    <d v="2024-04-02T00:00:00"/>
    <d v="2024-12-31T00:00:00"/>
    <n v="350"/>
    <s v="Education"/>
    <x v="2"/>
    <n v="172"/>
  </r>
  <r>
    <s v="BK536"/>
    <s v="Concepts of Physics - HC Verma"/>
    <s v="Katie Bradley"/>
    <s v="Physics"/>
    <s v="978-1-147-38897-8"/>
    <x v="4"/>
    <x v="2"/>
    <x v="2"/>
    <n v="311"/>
    <x v="8"/>
    <x v="0"/>
    <m/>
    <m/>
    <n v="1050"/>
    <s v="General"/>
    <x v="2"/>
    <n v="137"/>
  </r>
  <r>
    <s v="BK537"/>
    <s v="S. Chand Economics"/>
    <s v="Donald Smith"/>
    <s v="Economics"/>
    <s v="978-0-17-680668-2"/>
    <x v="3"/>
    <x v="8"/>
    <x v="2"/>
    <n v="217"/>
    <x v="11"/>
    <x v="1"/>
    <d v="2024-12-09T00:00:00"/>
    <d v="2025-02-02T00:00:00"/>
    <n v="1400"/>
    <s v="General"/>
    <x v="2"/>
    <n v="272"/>
  </r>
  <r>
    <s v="BK538"/>
    <s v="Modern ABC Chemistry"/>
    <s v="David Chavez"/>
    <s v="Chemistry"/>
    <s v="978-0-8392-3020-5"/>
    <x v="5"/>
    <x v="1"/>
    <x v="2"/>
    <n v="409"/>
    <x v="16"/>
    <x v="0"/>
    <m/>
    <m/>
    <n v="1550"/>
    <s v="General"/>
    <x v="0"/>
    <n v="221"/>
  </r>
  <r>
    <s v="BK539"/>
    <s v="Fundamentals of Physics - Resnick Halliday"/>
    <s v="Christopher Delgado"/>
    <s v="Physics"/>
    <s v="978-1-61014-891-7"/>
    <x v="5"/>
    <x v="15"/>
    <x v="1"/>
    <n v="267"/>
    <x v="1"/>
    <x v="1"/>
    <d v="2023-05-07T00:00:00"/>
    <d v="2024-07-16T00:00:00"/>
    <n v="500"/>
    <s v="General"/>
    <x v="1"/>
    <n v="248"/>
  </r>
  <r>
    <s v="BK540"/>
    <s v="NCERT Maths"/>
    <s v="Richard Kelly"/>
    <s v="Maths"/>
    <s v="978-0-678-58421-7"/>
    <x v="1"/>
    <x v="3"/>
    <x v="1"/>
    <n v="219"/>
    <x v="13"/>
    <x v="0"/>
    <m/>
    <m/>
    <n v="550"/>
    <s v="Education"/>
    <x v="3"/>
    <n v="245"/>
  </r>
  <r>
    <s v="BK541"/>
    <s v="NCERT Social Science"/>
    <s v="Christopher Evans"/>
    <s v="Social Science"/>
    <s v="978-0-657-16560-4"/>
    <x v="5"/>
    <x v="4"/>
    <x v="0"/>
    <n v="216"/>
    <x v="12"/>
    <x v="1"/>
    <d v="2024-04-05T00:00:00"/>
    <d v="2024-04-29T00:00:00"/>
    <n v="1700"/>
    <s v="Education"/>
    <x v="2"/>
    <n v="427"/>
  </r>
  <r>
    <s v="BK542"/>
    <s v="Fundamentals of Physics - Resnick Halliday"/>
    <s v="Bryan Shea"/>
    <s v="Physics"/>
    <s v="978-0-06-596101-0"/>
    <x v="5"/>
    <x v="10"/>
    <x v="1"/>
    <n v="118"/>
    <x v="16"/>
    <x v="0"/>
    <m/>
    <m/>
    <n v="900"/>
    <s v="General"/>
    <x v="3"/>
    <n v="372"/>
  </r>
  <r>
    <s v="BK543"/>
    <s v="NCERT Chemistry"/>
    <s v="Sara Stanley"/>
    <s v="Chemistry"/>
    <s v="978-1-4975-6487-9"/>
    <x v="4"/>
    <x v="3"/>
    <x v="1"/>
    <n v="283"/>
    <x v="3"/>
    <x v="0"/>
    <m/>
    <m/>
    <n v="1750"/>
    <s v="General"/>
    <x v="1"/>
    <n v="158"/>
  </r>
  <r>
    <s v="BK544"/>
    <s v="DK Goel Accountancy"/>
    <s v="Charles Hunter"/>
    <s v="Accountancy"/>
    <s v="978-0-646-13297-6"/>
    <x v="2"/>
    <x v="1"/>
    <x v="1"/>
    <n v="355"/>
    <x v="8"/>
    <x v="1"/>
    <d v="2024-05-11T00:00:00"/>
    <d v="2024-10-04T00:00:00"/>
    <n v="1850"/>
    <s v="General"/>
    <x v="1"/>
    <n v="278"/>
  </r>
  <r>
    <s v="BK545"/>
    <s v="Manika Hindi Pathmala"/>
    <s v="Anthony Lewis"/>
    <s v="Hindi"/>
    <s v="978-0-574-59116-6"/>
    <x v="5"/>
    <x v="8"/>
    <x v="2"/>
    <n v="82"/>
    <x v="12"/>
    <x v="0"/>
    <m/>
    <m/>
    <n v="1900"/>
    <s v="General"/>
    <x v="1"/>
    <n v="156"/>
  </r>
  <r>
    <s v="BK546"/>
    <s v="Together with EVS"/>
    <s v="Heather Smith"/>
    <s v="EVS"/>
    <s v="978-1-265-92686-1"/>
    <x v="5"/>
    <x v="5"/>
    <x v="2"/>
    <n v="223"/>
    <x v="0"/>
    <x v="0"/>
    <m/>
    <m/>
    <n v="500"/>
    <s v="Science"/>
    <x v="0"/>
    <n v="409"/>
  </r>
  <r>
    <s v="BK547"/>
    <s v="DK Goel Accountancy"/>
    <s v="Ronald Wilson"/>
    <s v="Accountancy"/>
    <s v="978-0-655-81063-6"/>
    <x v="4"/>
    <x v="16"/>
    <x v="2"/>
    <n v="201"/>
    <x v="16"/>
    <x v="1"/>
    <d v="2023-07-27T00:00:00"/>
    <d v="2023-09-07T00:00:00"/>
    <n v="350"/>
    <s v="General"/>
    <x v="2"/>
    <n v="183"/>
  </r>
  <r>
    <s v="BK548"/>
    <s v="NCERT Maths"/>
    <s v="Erik Ray"/>
    <s v="Maths"/>
    <s v="978-0-376-95818-1"/>
    <x v="2"/>
    <x v="1"/>
    <x v="2"/>
    <n v="271"/>
    <x v="6"/>
    <x v="1"/>
    <d v="2025-01-10T00:00:00"/>
    <d v="2025-02-08T00:00:00"/>
    <n v="400"/>
    <s v="Education"/>
    <x v="1"/>
    <n v="279"/>
  </r>
  <r>
    <s v="BK549"/>
    <s v="DK Goel Accountancy"/>
    <s v="Christopher West"/>
    <s v="Accountancy"/>
    <s v="978-0-00-358649-7"/>
    <x v="4"/>
    <x v="16"/>
    <x v="1"/>
    <n v="149"/>
    <x v="2"/>
    <x v="1"/>
    <d v="2024-03-02T00:00:00"/>
    <d v="2024-03-18T00:00:00"/>
    <n v="400"/>
    <s v="General"/>
    <x v="1"/>
    <n v="387"/>
  </r>
  <r>
    <s v="BK550"/>
    <s v="Truemanâ€™s Biology"/>
    <s v="Megan Gomez"/>
    <s v="Biology"/>
    <s v="978-1-7325936-3-3"/>
    <x v="0"/>
    <x v="14"/>
    <x v="1"/>
    <n v="403"/>
    <x v="17"/>
    <x v="0"/>
    <m/>
    <m/>
    <n v="1300"/>
    <s v="General"/>
    <x v="0"/>
    <n v="160"/>
  </r>
  <r>
    <s v="BK551"/>
    <s v="Pearson Science Explorer"/>
    <s v="John Livingston"/>
    <s v="Science"/>
    <s v="978-0-9632831-6-0"/>
    <x v="0"/>
    <x v="16"/>
    <x v="0"/>
    <n v="167"/>
    <x v="14"/>
    <x v="1"/>
    <d v="2023-09-05T00:00:00"/>
    <d v="2024-06-29T00:00:00"/>
    <n v="1200"/>
    <s v="Science"/>
    <x v="0"/>
    <n v="417"/>
  </r>
  <r>
    <s v="BK552"/>
    <s v="S. Chand Biology"/>
    <s v="Joseph Garcia"/>
    <s v="Biology"/>
    <s v="978-0-7845-8965-6"/>
    <x v="4"/>
    <x v="0"/>
    <x v="1"/>
    <n v="118"/>
    <x v="0"/>
    <x v="0"/>
    <m/>
    <m/>
    <n v="250"/>
    <s v="General"/>
    <x v="2"/>
    <n v="272"/>
  </r>
  <r>
    <s v="BK553"/>
    <s v="DK Goel Accountancy"/>
    <s v="Megan Rogers"/>
    <s v="Accountancy"/>
    <s v="978-0-664-49572-5"/>
    <x v="2"/>
    <x v="16"/>
    <x v="2"/>
    <n v="399"/>
    <x v="6"/>
    <x v="1"/>
    <d v="2024-01-11T00:00:00"/>
    <d v="2024-09-09T00:00:00"/>
    <n v="1700"/>
    <s v="General"/>
    <x v="0"/>
    <n v="423"/>
  </r>
  <r>
    <s v="BK554"/>
    <s v="NCERT Environmental Studies"/>
    <s v="Kevin Wright Jr."/>
    <s v="EVS"/>
    <s v="978-0-262-35196-6"/>
    <x v="5"/>
    <x v="13"/>
    <x v="0"/>
    <n v="285"/>
    <x v="12"/>
    <x v="1"/>
    <d v="2024-06-24T00:00:00"/>
    <d v="2024-08-02T00:00:00"/>
    <n v="1100"/>
    <s v="Science"/>
    <x v="1"/>
    <n v="294"/>
  </r>
  <r>
    <s v="BK555"/>
    <s v="Wren &amp; Martin English Grammar"/>
    <s v="Brian Vaughn"/>
    <s v="English"/>
    <s v="978-0-339-04352-7"/>
    <x v="2"/>
    <x v="10"/>
    <x v="0"/>
    <n v="176"/>
    <x v="10"/>
    <x v="1"/>
    <d v="2023-09-12T00:00:00"/>
    <d v="2024-04-08T00:00:00"/>
    <n v="1150"/>
    <s v="Language"/>
    <x v="0"/>
    <n v="268"/>
  </r>
  <r>
    <s v="BK556"/>
    <s v="TS Grewal Accountancy"/>
    <s v="Jonathan Martin"/>
    <s v="Accountancy"/>
    <s v="978-1-314-48607-0"/>
    <x v="2"/>
    <x v="5"/>
    <x v="0"/>
    <n v="475"/>
    <x v="19"/>
    <x v="1"/>
    <d v="2024-10-04T00:00:00"/>
    <d v="2025-02-01T00:00:00"/>
    <n v="250"/>
    <s v="General"/>
    <x v="2"/>
    <n v="320"/>
  </r>
  <r>
    <s v="BK557"/>
    <s v="Principles of Economics"/>
    <s v="Thomas Wilson"/>
    <s v="Economics"/>
    <s v="978-0-07-947431-5"/>
    <x v="5"/>
    <x v="9"/>
    <x v="1"/>
    <n v="238"/>
    <x v="4"/>
    <x v="0"/>
    <m/>
    <m/>
    <n v="1500"/>
    <s v="General"/>
    <x v="0"/>
    <n v="312"/>
  </r>
  <r>
    <s v="BK558"/>
    <s v="Together with EVS"/>
    <s v="Shawn Jones"/>
    <s v="EVS"/>
    <s v="978-0-08-353421-0"/>
    <x v="3"/>
    <x v="4"/>
    <x v="0"/>
    <n v="174"/>
    <x v="8"/>
    <x v="1"/>
    <d v="2024-09-05T00:00:00"/>
    <d v="2024-11-24T00:00:00"/>
    <n v="1550"/>
    <s v="Science"/>
    <x v="2"/>
    <n v="297"/>
  </r>
  <r>
    <s v="BK559"/>
    <s v="S. Chand Social Science"/>
    <s v="Adam Chavez"/>
    <s v="Social Science"/>
    <s v="978-1-189-30348-9"/>
    <x v="0"/>
    <x v="4"/>
    <x v="1"/>
    <n v="258"/>
    <x v="17"/>
    <x v="0"/>
    <m/>
    <m/>
    <n v="400"/>
    <s v="Education"/>
    <x v="2"/>
    <n v="342"/>
  </r>
  <r>
    <s v="BK560"/>
    <s v="NCERT Chemistry"/>
    <s v="Luis Smith"/>
    <s v="Chemistry"/>
    <s v="978-1-61375-220-3"/>
    <x v="3"/>
    <x v="6"/>
    <x v="1"/>
    <n v="122"/>
    <x v="11"/>
    <x v="0"/>
    <m/>
    <m/>
    <n v="1050"/>
    <s v="General"/>
    <x v="2"/>
    <n v="162"/>
  </r>
  <r>
    <s v="BK561"/>
    <s v="DK Goel Accountancy"/>
    <s v="Allen Terry"/>
    <s v="Accountancy"/>
    <s v="978-0-02-512082-2"/>
    <x v="2"/>
    <x v="6"/>
    <x v="1"/>
    <n v="481"/>
    <x v="15"/>
    <x v="0"/>
    <m/>
    <m/>
    <n v="500"/>
    <s v="General"/>
    <x v="0"/>
    <n v="198"/>
  </r>
  <r>
    <s v="BK562"/>
    <s v="NCERT Hindi"/>
    <s v="Joshua Davis"/>
    <s v="Hindi"/>
    <s v="978-1-285-68802-2"/>
    <x v="1"/>
    <x v="11"/>
    <x v="2"/>
    <n v="466"/>
    <x v="8"/>
    <x v="0"/>
    <m/>
    <m/>
    <n v="1000"/>
    <s v="General"/>
    <x v="1"/>
    <n v="345"/>
  </r>
  <r>
    <s v="BK563"/>
    <s v="SL Arora Physics"/>
    <s v="Vincent Sparks"/>
    <s v="Physics"/>
    <s v="978-0-443-48154-3"/>
    <x v="3"/>
    <x v="5"/>
    <x v="2"/>
    <n v="439"/>
    <x v="15"/>
    <x v="1"/>
    <d v="2023-07-11T00:00:00"/>
    <d v="2023-07-21T00:00:00"/>
    <n v="1150"/>
    <s v="General"/>
    <x v="3"/>
    <n v="332"/>
  </r>
  <r>
    <s v="BK564"/>
    <s v="RD Sharma Mathematics"/>
    <s v="Erin Franklin"/>
    <s v="Maths"/>
    <s v="978-1-301-93461-4"/>
    <x v="2"/>
    <x v="15"/>
    <x v="2"/>
    <n v="310"/>
    <x v="9"/>
    <x v="1"/>
    <d v="2024-12-18T00:00:00"/>
    <d v="2025-02-23T00:00:00"/>
    <n v="350"/>
    <s v="Education"/>
    <x v="2"/>
    <n v="154"/>
  </r>
  <r>
    <s v="BK565"/>
    <s v="NCERT Hindi"/>
    <s v="Kimberly Ware"/>
    <s v="Hindi"/>
    <s v="978-1-5392-6440-8"/>
    <x v="2"/>
    <x v="5"/>
    <x v="2"/>
    <n v="344"/>
    <x v="1"/>
    <x v="1"/>
    <d v="2023-07-18T00:00:00"/>
    <d v="2023-08-14T00:00:00"/>
    <n v="900"/>
    <s v="General"/>
    <x v="3"/>
    <n v="236"/>
  </r>
  <r>
    <s v="BK566"/>
    <s v="SL Arora Physics"/>
    <s v="Eric Browning"/>
    <s v="Physics"/>
    <s v="978-1-62614-599-3"/>
    <x v="5"/>
    <x v="12"/>
    <x v="1"/>
    <n v="215"/>
    <x v="14"/>
    <x v="1"/>
    <d v="2024-10-02T00:00:00"/>
    <d v="2025-01-03T00:00:00"/>
    <n v="250"/>
    <s v="General"/>
    <x v="1"/>
    <n v="271"/>
  </r>
  <r>
    <s v="BK567"/>
    <s v="Together with EVS"/>
    <s v="James Kim"/>
    <s v="EVS"/>
    <s v="978-1-71917-325-4"/>
    <x v="5"/>
    <x v="14"/>
    <x v="1"/>
    <n v="103"/>
    <x v="9"/>
    <x v="0"/>
    <m/>
    <m/>
    <n v="300"/>
    <s v="Science"/>
    <x v="1"/>
    <n v="197"/>
  </r>
  <r>
    <s v="BK568"/>
    <s v="Nai Roshni Hindi Pathmala"/>
    <s v="Latasha Butler"/>
    <s v="Hindi"/>
    <s v="978-1-949068-08-5"/>
    <x v="5"/>
    <x v="16"/>
    <x v="0"/>
    <n v="151"/>
    <x v="16"/>
    <x v="0"/>
    <m/>
    <m/>
    <n v="300"/>
    <s v="General"/>
    <x v="1"/>
    <n v="139"/>
  </r>
  <r>
    <s v="BK569"/>
    <s v="English Grammar &amp; Composition"/>
    <s v="Shane Bentley"/>
    <s v="English"/>
    <s v="978-1-163-96366-1"/>
    <x v="4"/>
    <x v="2"/>
    <x v="1"/>
    <n v="280"/>
    <x v="12"/>
    <x v="0"/>
    <m/>
    <m/>
    <n v="450"/>
    <s v="Language"/>
    <x v="0"/>
    <n v="401"/>
  </r>
  <r>
    <s v="BK570"/>
    <s v="TS Grewal Accountancy"/>
    <s v="Cody Allen"/>
    <s v="Accountancy"/>
    <s v="978-0-254-45369-2"/>
    <x v="1"/>
    <x v="0"/>
    <x v="1"/>
    <n v="249"/>
    <x v="18"/>
    <x v="0"/>
    <m/>
    <m/>
    <n v="1500"/>
    <s v="General"/>
    <x v="2"/>
    <n v="323"/>
  </r>
  <r>
    <s v="BK571"/>
    <s v="NCERT Accountancy"/>
    <s v="Tabitha Jones"/>
    <s v="Accountancy"/>
    <s v="978-1-71060-377-4"/>
    <x v="3"/>
    <x v="12"/>
    <x v="1"/>
    <n v="332"/>
    <x v="19"/>
    <x v="1"/>
    <d v="2024-05-30T00:00:00"/>
    <d v="2024-09-02T00:00:00"/>
    <n v="1150"/>
    <s v="General"/>
    <x v="1"/>
    <n v="138"/>
  </r>
  <r>
    <s v="BK572"/>
    <s v="Computer Science with Python"/>
    <s v="Jesse Brown"/>
    <s v="Computer Science"/>
    <s v="978-0-270-59804-9"/>
    <x v="2"/>
    <x v="7"/>
    <x v="2"/>
    <n v="436"/>
    <x v="1"/>
    <x v="0"/>
    <m/>
    <m/>
    <n v="650"/>
    <s v="General"/>
    <x v="1"/>
    <n v="436"/>
  </r>
  <r>
    <s v="BK573"/>
    <s v="Principles of Economics"/>
    <s v="Robyn West"/>
    <s v="Economics"/>
    <s v="978-0-11-413875-2"/>
    <x v="1"/>
    <x v="11"/>
    <x v="2"/>
    <n v="330"/>
    <x v="19"/>
    <x v="1"/>
    <d v="2023-06-07T00:00:00"/>
    <d v="2023-12-10T00:00:00"/>
    <n v="1750"/>
    <s v="General"/>
    <x v="0"/>
    <n v="232"/>
  </r>
  <r>
    <s v="BK574"/>
    <s v="NCERT Economics"/>
    <s v="Grant Johnson"/>
    <s v="Economics"/>
    <s v="978-1-932774-48-1"/>
    <x v="2"/>
    <x v="2"/>
    <x v="2"/>
    <n v="438"/>
    <x v="14"/>
    <x v="0"/>
    <m/>
    <m/>
    <n v="350"/>
    <s v="General"/>
    <x v="0"/>
    <n v="219"/>
  </r>
  <r>
    <s v="BK575"/>
    <s v="Truemanâ€™s Biology"/>
    <s v="Jeffrey Carter"/>
    <s v="Biology"/>
    <s v="978-0-630-15118-1"/>
    <x v="3"/>
    <x v="16"/>
    <x v="2"/>
    <n v="420"/>
    <x v="1"/>
    <x v="0"/>
    <m/>
    <m/>
    <n v="1350"/>
    <s v="General"/>
    <x v="2"/>
    <n v="402"/>
  </r>
  <r>
    <s v="BK576"/>
    <s v="NCERT Social Science"/>
    <s v="Thomas Schroeder"/>
    <s v="Social Science"/>
    <s v="978-1-4717-1669-0"/>
    <x v="2"/>
    <x v="17"/>
    <x v="1"/>
    <n v="407"/>
    <x v="7"/>
    <x v="0"/>
    <m/>
    <m/>
    <n v="200"/>
    <s v="Education"/>
    <x v="0"/>
    <n v="117"/>
  </r>
  <r>
    <s v="BK577"/>
    <s v="TS Grewal Accountancy"/>
    <s v="Kimberly Thomas"/>
    <s v="Accountancy"/>
    <s v="978-1-5106-7953-5"/>
    <x v="5"/>
    <x v="11"/>
    <x v="1"/>
    <n v="424"/>
    <x v="14"/>
    <x v="0"/>
    <m/>
    <m/>
    <n v="1000"/>
    <s v="General"/>
    <x v="1"/>
    <n v="345"/>
  </r>
  <r>
    <s v="BK578"/>
    <s v="NCERT Chemistry"/>
    <s v="Dawn Allen"/>
    <s v="Chemistry"/>
    <s v="978-0-385-87621-6"/>
    <x v="3"/>
    <x v="8"/>
    <x v="0"/>
    <n v="390"/>
    <x v="4"/>
    <x v="0"/>
    <m/>
    <m/>
    <n v="200"/>
    <s v="General"/>
    <x v="0"/>
    <n v="425"/>
  </r>
  <r>
    <s v="BK579"/>
    <s v="NCERT Social Science"/>
    <s v="Heidi Gates"/>
    <s v="Social Science"/>
    <s v="978-1-307-90000-2"/>
    <x v="0"/>
    <x v="17"/>
    <x v="1"/>
    <n v="333"/>
    <x v="2"/>
    <x v="1"/>
    <d v="2023-11-19T00:00:00"/>
    <d v="2024-01-03T00:00:00"/>
    <n v="850"/>
    <s v="Education"/>
    <x v="2"/>
    <n v="424"/>
  </r>
  <r>
    <s v="BK580"/>
    <s v="S. Chand Business Studies"/>
    <s v="Travis Brown"/>
    <s v="Business Studies"/>
    <s v="978-1-301-58876-3"/>
    <x v="1"/>
    <x v="14"/>
    <x v="2"/>
    <n v="154"/>
    <x v="15"/>
    <x v="1"/>
    <d v="2023-07-21T00:00:00"/>
    <d v="2023-08-24T00:00:00"/>
    <n v="850"/>
    <s v="General"/>
    <x v="0"/>
    <n v="411"/>
  </r>
  <r>
    <s v="BK581"/>
    <s v="S. Chand Biology"/>
    <s v="Spencer Lloyd"/>
    <s v="Biology"/>
    <s v="978-1-70028-066-4"/>
    <x v="0"/>
    <x v="4"/>
    <x v="0"/>
    <n v="141"/>
    <x v="3"/>
    <x v="1"/>
    <d v="2024-03-12T00:00:00"/>
    <d v="2024-09-28T00:00:00"/>
    <n v="1000"/>
    <s v="General"/>
    <x v="2"/>
    <n v="348"/>
  </r>
  <r>
    <s v="BK582"/>
    <s v="Pradeep's Chemistry"/>
    <s v="Megan Moore"/>
    <s v="Chemistry"/>
    <s v="978-1-909828-76-6"/>
    <x v="1"/>
    <x v="10"/>
    <x v="0"/>
    <n v="410"/>
    <x v="2"/>
    <x v="1"/>
    <d v="2024-01-04T00:00:00"/>
    <d v="2024-02-08T00:00:00"/>
    <n v="1050"/>
    <s v="General"/>
    <x v="2"/>
    <n v="197"/>
  </r>
  <r>
    <s v="BK583"/>
    <s v="Python Programming - Balagurusamy"/>
    <s v="Robert Friedman"/>
    <s v="Computer Science"/>
    <s v="978-1-67691-287-3"/>
    <x v="2"/>
    <x v="9"/>
    <x v="0"/>
    <n v="287"/>
    <x v="16"/>
    <x v="0"/>
    <m/>
    <m/>
    <n v="1950"/>
    <s v="General"/>
    <x v="2"/>
    <n v="320"/>
  </r>
  <r>
    <s v="BK584"/>
    <s v="Principles of Economics"/>
    <s v="Sean Garcia"/>
    <s v="Economics"/>
    <s v="978-0-918926-65-4"/>
    <x v="3"/>
    <x v="18"/>
    <x v="1"/>
    <n v="139"/>
    <x v="6"/>
    <x v="0"/>
    <m/>
    <m/>
    <n v="1700"/>
    <s v="General"/>
    <x v="0"/>
    <n v="315"/>
  </r>
  <r>
    <s v="BK585"/>
    <s v="S. Chand Business Studies"/>
    <s v="Amanda Leblanc"/>
    <s v="Business Studies"/>
    <s v="978-0-360-96639-0"/>
    <x v="2"/>
    <x v="0"/>
    <x v="0"/>
    <n v="163"/>
    <x v="11"/>
    <x v="1"/>
    <d v="2024-10-12T00:00:00"/>
    <d v="2024-11-22T00:00:00"/>
    <n v="350"/>
    <s v="General"/>
    <x v="1"/>
    <n v="297"/>
  </r>
  <r>
    <s v="BK586"/>
    <s v="S. Chand Business Studies"/>
    <s v="Kim Howard"/>
    <s v="Business Studies"/>
    <s v="978-1-57215-205-2"/>
    <x v="0"/>
    <x v="16"/>
    <x v="1"/>
    <n v="179"/>
    <x v="16"/>
    <x v="1"/>
    <d v="2023-12-22T00:00:00"/>
    <d v="2024-08-05T00:00:00"/>
    <n v="1200"/>
    <s v="General"/>
    <x v="3"/>
    <n v="140"/>
  </r>
  <r>
    <s v="BK587"/>
    <s v="Wren &amp; Martin English Grammar"/>
    <s v="Jacob Webster"/>
    <s v="English"/>
    <s v="978-0-242-09608-5"/>
    <x v="2"/>
    <x v="13"/>
    <x v="1"/>
    <n v="479"/>
    <x v="14"/>
    <x v="0"/>
    <m/>
    <m/>
    <n v="600"/>
    <s v="Language"/>
    <x v="2"/>
    <n v="168"/>
  </r>
  <r>
    <s v="BK588"/>
    <s v="NCERT Chemistry"/>
    <s v="Kenneth Holden"/>
    <s v="Chemistry"/>
    <s v="978-1-265-69670-2"/>
    <x v="3"/>
    <x v="15"/>
    <x v="1"/>
    <n v="309"/>
    <x v="15"/>
    <x v="0"/>
    <m/>
    <m/>
    <n v="450"/>
    <s v="General"/>
    <x v="3"/>
    <n v="415"/>
  </r>
  <r>
    <s v="BK589"/>
    <s v="Lakhmir Singh Science"/>
    <s v="Lori Hickman"/>
    <s v="Science"/>
    <s v="978-1-890995-87-4"/>
    <x v="4"/>
    <x v="4"/>
    <x v="2"/>
    <n v="285"/>
    <x v="7"/>
    <x v="1"/>
    <d v="2023-09-13T00:00:00"/>
    <d v="2024-02-17T00:00:00"/>
    <n v="1400"/>
    <s v="Science"/>
    <x v="1"/>
    <n v="345"/>
  </r>
  <r>
    <s v="BK590"/>
    <s v="S. Chand EVS"/>
    <s v="Sharon Cross"/>
    <s v="EVS"/>
    <s v="978-1-375-04915-3"/>
    <x v="2"/>
    <x v="2"/>
    <x v="2"/>
    <n v="128"/>
    <x v="12"/>
    <x v="0"/>
    <m/>
    <m/>
    <n v="750"/>
    <s v="Science"/>
    <x v="1"/>
    <n v="121"/>
  </r>
  <r>
    <s v="BK591"/>
    <s v="English Grammar &amp; Composition"/>
    <s v="Brett Bryan"/>
    <s v="English"/>
    <s v="978-1-164-25146-0"/>
    <x v="0"/>
    <x v="14"/>
    <x v="2"/>
    <n v="457"/>
    <x v="14"/>
    <x v="0"/>
    <m/>
    <m/>
    <n v="1450"/>
    <s v="Language"/>
    <x v="1"/>
    <n v="126"/>
  </r>
  <r>
    <s v="BK592"/>
    <s v="Modern ABC Chemistry"/>
    <s v="Denise Padilla"/>
    <s v="Chemistry"/>
    <s v="978-0-254-07565-8"/>
    <x v="2"/>
    <x v="12"/>
    <x v="2"/>
    <n v="387"/>
    <x v="3"/>
    <x v="0"/>
    <m/>
    <m/>
    <n v="400"/>
    <s v="General"/>
    <x v="0"/>
    <n v="303"/>
  </r>
  <r>
    <s v="BK593"/>
    <s v="NCERT Economics"/>
    <s v="Mark Mathis Jr."/>
    <s v="Economics"/>
    <s v="978-1-04-178594-1"/>
    <x v="4"/>
    <x v="9"/>
    <x v="1"/>
    <n v="313"/>
    <x v="10"/>
    <x v="0"/>
    <m/>
    <m/>
    <n v="1250"/>
    <s v="General"/>
    <x v="2"/>
    <n v="136"/>
  </r>
  <r>
    <s v="BK594"/>
    <s v="RD Sharma Mathematics"/>
    <s v="Kimberly Elliott"/>
    <s v="Maths"/>
    <s v="978-1-127-28893-9"/>
    <x v="4"/>
    <x v="5"/>
    <x v="1"/>
    <n v="302"/>
    <x v="18"/>
    <x v="0"/>
    <m/>
    <m/>
    <n v="1050"/>
    <s v="Education"/>
    <x v="1"/>
    <n v="345"/>
  </r>
  <r>
    <s v="BK595"/>
    <s v="Python Programming - Balagurusamy"/>
    <s v="Aaron Shields"/>
    <s v="Computer Science"/>
    <s v="978-0-519-36246-2"/>
    <x v="5"/>
    <x v="17"/>
    <x v="0"/>
    <n v="392"/>
    <x v="0"/>
    <x v="1"/>
    <d v="2023-12-12T00:00:00"/>
    <d v="2024-12-07T00:00:00"/>
    <n v="750"/>
    <s v="General"/>
    <x v="1"/>
    <n v="202"/>
  </r>
  <r>
    <s v="BK596"/>
    <s v="NCERT Biology"/>
    <s v="Ann Jones"/>
    <s v="Biology"/>
    <s v="978-0-402-61406-7"/>
    <x v="2"/>
    <x v="11"/>
    <x v="1"/>
    <n v="169"/>
    <x v="15"/>
    <x v="0"/>
    <m/>
    <m/>
    <n v="550"/>
    <s v="General"/>
    <x v="0"/>
    <n v="278"/>
  </r>
  <r>
    <s v="BK597"/>
    <s v="S. Chand Social Science"/>
    <s v="Carol Becker"/>
    <s v="Social Science"/>
    <s v="978-1-09-262970-6"/>
    <x v="4"/>
    <x v="8"/>
    <x v="1"/>
    <n v="469"/>
    <x v="19"/>
    <x v="1"/>
    <d v="2024-04-30T00:00:00"/>
    <d v="2024-12-05T00:00:00"/>
    <n v="750"/>
    <s v="Education"/>
    <x v="0"/>
    <n v="334"/>
  </r>
  <r>
    <s v="BK598"/>
    <s v="DK Goel Accountancy"/>
    <s v="Michael Johnson"/>
    <s v="Accountancy"/>
    <s v="978-1-73129-022-9"/>
    <x v="4"/>
    <x v="13"/>
    <x v="1"/>
    <n v="324"/>
    <x v="14"/>
    <x v="1"/>
    <d v="2024-12-09T00:00:00"/>
    <d v="2025-01-27T00:00:00"/>
    <n v="200"/>
    <s v="General"/>
    <x v="2"/>
    <n v="295"/>
  </r>
  <r>
    <s v="BK599"/>
    <s v="Computer Science with Python"/>
    <s v="Adam Miller"/>
    <s v="Computer Science"/>
    <s v="978-0-278-68821-6"/>
    <x v="1"/>
    <x v="8"/>
    <x v="2"/>
    <n v="188"/>
    <x v="2"/>
    <x v="1"/>
    <d v="2024-08-04T00:00:00"/>
    <d v="2024-08-29T00:00:00"/>
    <n v="1150"/>
    <s v="General"/>
    <x v="0"/>
    <n v="283"/>
  </r>
  <r>
    <s v="BK600"/>
    <s v="Truemanâ€™s Biology"/>
    <s v="Kimberly Thomas"/>
    <s v="Biology"/>
    <s v="978-0-362-54528-9"/>
    <x v="2"/>
    <x v="6"/>
    <x v="2"/>
    <n v="426"/>
    <x v="4"/>
    <x v="1"/>
    <d v="2024-12-29T00:00:00"/>
    <d v="2024-12-30T00:00:00"/>
    <n v="500"/>
    <s v="General"/>
    <x v="1"/>
    <n v="323"/>
  </r>
  <r>
    <s v="BK601"/>
    <s v="S. Chand Social Science"/>
    <s v="Scott Fitzgerald"/>
    <s v="Social Science"/>
    <s v="978-1-06-762508-5"/>
    <x v="5"/>
    <x v="12"/>
    <x v="2"/>
    <n v="298"/>
    <x v="16"/>
    <x v="1"/>
    <d v="2023-04-21T00:00:00"/>
    <d v="2023-10-17T00:00:00"/>
    <n v="350"/>
    <s v="Education"/>
    <x v="0"/>
    <n v="255"/>
  </r>
  <r>
    <s v="BK602"/>
    <s v="NCERT Accountancy"/>
    <s v="Robert Copeland"/>
    <s v="Accountancy"/>
    <s v="978-0-288-27089-0"/>
    <x v="5"/>
    <x v="9"/>
    <x v="2"/>
    <n v="151"/>
    <x v="7"/>
    <x v="0"/>
    <m/>
    <m/>
    <n v="1400"/>
    <s v="General"/>
    <x v="2"/>
    <n v="449"/>
  </r>
  <r>
    <s v="BK603"/>
    <s v="Wren &amp; Martin English Grammar"/>
    <s v="Cynthia Diaz"/>
    <s v="English"/>
    <s v="978-1-4487-5179-2"/>
    <x v="4"/>
    <x v="15"/>
    <x v="1"/>
    <n v="81"/>
    <x v="10"/>
    <x v="0"/>
    <m/>
    <m/>
    <n v="750"/>
    <s v="Language"/>
    <x v="0"/>
    <n v="181"/>
  </r>
  <r>
    <s v="BK604"/>
    <s v="NCERT Business Studies"/>
    <s v="Matthew Chapman"/>
    <s v="Business Studies"/>
    <s v="978-0-374-85973-2"/>
    <x v="2"/>
    <x v="13"/>
    <x v="1"/>
    <n v="377"/>
    <x v="9"/>
    <x v="1"/>
    <d v="2024-09-23T00:00:00"/>
    <d v="2025-01-03T00:00:00"/>
    <n v="750"/>
    <s v="General"/>
    <x v="2"/>
    <n v="173"/>
  </r>
  <r>
    <s v="BK605"/>
    <s v="NCERT Environmental Studies"/>
    <s v="John Reynolds"/>
    <s v="EVS"/>
    <s v="978-1-75421-271-0"/>
    <x v="3"/>
    <x v="19"/>
    <x v="0"/>
    <n v="458"/>
    <x v="4"/>
    <x v="0"/>
    <m/>
    <m/>
    <n v="1200"/>
    <s v="Science"/>
    <x v="2"/>
    <n v="118"/>
  </r>
  <r>
    <s v="BK606"/>
    <s v="Principles of Economics"/>
    <s v="Rachel Warner"/>
    <s v="Economics"/>
    <s v="978-0-85517-491-0"/>
    <x v="2"/>
    <x v="18"/>
    <x v="1"/>
    <n v="168"/>
    <x v="16"/>
    <x v="1"/>
    <d v="2023-07-24T00:00:00"/>
    <d v="2024-10-11T00:00:00"/>
    <n v="200"/>
    <s v="General"/>
    <x v="2"/>
    <n v="260"/>
  </r>
  <r>
    <s v="BK607"/>
    <s v="SL Arora Physics"/>
    <s v="Albert Jones"/>
    <s v="Physics"/>
    <s v="978-1-83333-994-9"/>
    <x v="0"/>
    <x v="14"/>
    <x v="2"/>
    <n v="87"/>
    <x v="16"/>
    <x v="1"/>
    <d v="2023-08-31T00:00:00"/>
    <d v="2024-03-01T00:00:00"/>
    <n v="200"/>
    <s v="General"/>
    <x v="0"/>
    <n v="162"/>
  </r>
  <r>
    <s v="BK608"/>
    <s v="Together with Social Science"/>
    <s v="Chad Anderson"/>
    <s v="Social Science"/>
    <s v="978-0-574-86129-0"/>
    <x v="3"/>
    <x v="3"/>
    <x v="0"/>
    <n v="473"/>
    <x v="13"/>
    <x v="1"/>
    <d v="2024-05-24T00:00:00"/>
    <d v="2024-09-15T00:00:00"/>
    <n v="200"/>
    <s v="Education"/>
    <x v="1"/>
    <n v="237"/>
  </r>
  <r>
    <s v="BK609"/>
    <s v="NCERT Accountancy"/>
    <s v="Peter Lopez DVM"/>
    <s v="Accountancy"/>
    <s v="978-1-913686-06-2"/>
    <x v="3"/>
    <x v="13"/>
    <x v="0"/>
    <n v="216"/>
    <x v="18"/>
    <x v="0"/>
    <m/>
    <m/>
    <n v="1250"/>
    <s v="General"/>
    <x v="3"/>
    <n v="127"/>
  </r>
  <r>
    <s v="BK610"/>
    <s v="NCERT Business Studies"/>
    <s v="Jennifer Wright"/>
    <s v="Business Studies"/>
    <s v="978-0-624-38377-2"/>
    <x v="3"/>
    <x v="10"/>
    <x v="0"/>
    <n v="252"/>
    <x v="13"/>
    <x v="1"/>
    <d v="2023-12-21T00:00:00"/>
    <d v="2024-06-09T00:00:00"/>
    <n v="1350"/>
    <s v="General"/>
    <x v="2"/>
    <n v="129"/>
  </r>
  <r>
    <s v="BK611"/>
    <s v="NCERT Environmental Studies"/>
    <s v="Erin Vasquez"/>
    <s v="EVS"/>
    <s v="978-1-83610-259-5"/>
    <x v="0"/>
    <x v="19"/>
    <x v="1"/>
    <n v="106"/>
    <x v="0"/>
    <x v="1"/>
    <d v="2023-08-08T00:00:00"/>
    <d v="2024-04-11T00:00:00"/>
    <n v="500"/>
    <s v="Science"/>
    <x v="3"/>
    <n v="239"/>
  </r>
  <r>
    <s v="BK612"/>
    <s v="NCERT Accountancy"/>
    <s v="Kyle Williams"/>
    <s v="Accountancy"/>
    <s v="978-1-68921-935-8"/>
    <x v="0"/>
    <x v="9"/>
    <x v="0"/>
    <n v="182"/>
    <x v="14"/>
    <x v="1"/>
    <d v="2025-01-12T00:00:00"/>
    <d v="2025-01-22T00:00:00"/>
    <n v="1850"/>
    <s v="General"/>
    <x v="1"/>
    <n v="309"/>
  </r>
  <r>
    <s v="BK613"/>
    <s v="S. Chand Biology"/>
    <s v="Tricia Burch"/>
    <s v="Biology"/>
    <s v="978-0-214-21112-6"/>
    <x v="0"/>
    <x v="9"/>
    <x v="1"/>
    <n v="81"/>
    <x v="7"/>
    <x v="1"/>
    <d v="2023-07-12T00:00:00"/>
    <d v="2025-01-30T00:00:00"/>
    <n v="350"/>
    <s v="General"/>
    <x v="1"/>
    <n v="162"/>
  </r>
  <r>
    <s v="BK614"/>
    <s v="Concepts of Physics - HC Verma"/>
    <s v="Terry Norman"/>
    <s v="Physics"/>
    <s v="978-1-72219-706-3"/>
    <x v="5"/>
    <x v="16"/>
    <x v="1"/>
    <n v="455"/>
    <x v="7"/>
    <x v="1"/>
    <d v="2023-04-17T00:00:00"/>
    <d v="2024-01-24T00:00:00"/>
    <n v="1250"/>
    <s v="General"/>
    <x v="1"/>
    <n v="273"/>
  </r>
  <r>
    <s v="BK615"/>
    <s v="NCERT Economics"/>
    <s v="Joshua Luna"/>
    <s v="Economics"/>
    <s v="978-0-17-721516-2"/>
    <x v="2"/>
    <x v="16"/>
    <x v="1"/>
    <n v="389"/>
    <x v="4"/>
    <x v="1"/>
    <d v="2024-03-19T00:00:00"/>
    <d v="2024-05-10T00:00:00"/>
    <n v="800"/>
    <s v="General"/>
    <x v="0"/>
    <n v="323"/>
  </r>
  <r>
    <s v="BK616"/>
    <s v="Truemanâ€™s Biology"/>
    <s v="Elizabeth Humphrey"/>
    <s v="Biology"/>
    <s v="978-0-12-146612-1"/>
    <x v="4"/>
    <x v="7"/>
    <x v="2"/>
    <n v="180"/>
    <x v="5"/>
    <x v="0"/>
    <m/>
    <m/>
    <n v="700"/>
    <s v="General"/>
    <x v="2"/>
    <n v="341"/>
  </r>
  <r>
    <s v="BK617"/>
    <s v="DK Goel Accountancy"/>
    <s v="Julia Walker"/>
    <s v="Accountancy"/>
    <s v="978-1-271-05594-4"/>
    <x v="3"/>
    <x v="10"/>
    <x v="2"/>
    <n v="402"/>
    <x v="7"/>
    <x v="0"/>
    <m/>
    <m/>
    <n v="450"/>
    <s v="General"/>
    <x v="1"/>
    <n v="349"/>
  </r>
  <r>
    <s v="BK618"/>
    <s v="S. Chand Business Studies"/>
    <s v="Rick Wheeler"/>
    <s v="Business Studies"/>
    <s v="978-1-62521-071-5"/>
    <x v="1"/>
    <x v="12"/>
    <x v="2"/>
    <n v="492"/>
    <x v="0"/>
    <x v="0"/>
    <m/>
    <m/>
    <n v="700"/>
    <s v="General"/>
    <x v="1"/>
    <n v="303"/>
  </r>
  <r>
    <s v="BK619"/>
    <s v="NCERT Environmental Studies"/>
    <s v="Tommy Cox"/>
    <s v="EVS"/>
    <s v="978-0-636-78221-1"/>
    <x v="2"/>
    <x v="16"/>
    <x v="2"/>
    <n v="402"/>
    <x v="3"/>
    <x v="0"/>
    <m/>
    <m/>
    <n v="1000"/>
    <s v="Science"/>
    <x v="0"/>
    <n v="111"/>
  </r>
  <r>
    <s v="BK620"/>
    <s v="Together with Social Science"/>
    <s v="Erica Hudson"/>
    <s v="Social Science"/>
    <s v="978-0-937750-46-9"/>
    <x v="4"/>
    <x v="14"/>
    <x v="1"/>
    <n v="237"/>
    <x v="1"/>
    <x v="1"/>
    <d v="2024-05-31T00:00:00"/>
    <d v="2024-09-26T00:00:00"/>
    <n v="1950"/>
    <s v="Education"/>
    <x v="0"/>
    <n v="268"/>
  </r>
  <r>
    <s v="BK621"/>
    <s v="Together with EVS"/>
    <s v="Jennifer West"/>
    <s v="EVS"/>
    <s v="978-0-9657486-6-7"/>
    <x v="3"/>
    <x v="19"/>
    <x v="1"/>
    <n v="102"/>
    <x v="6"/>
    <x v="0"/>
    <m/>
    <m/>
    <n v="1300"/>
    <s v="Science"/>
    <x v="2"/>
    <n v="434"/>
  </r>
  <r>
    <s v="BK622"/>
    <s v="S. Chand Science"/>
    <s v="Gregory Morales"/>
    <s v="Science"/>
    <s v="978-0-02-734567-4"/>
    <x v="5"/>
    <x v="4"/>
    <x v="0"/>
    <n v="418"/>
    <x v="7"/>
    <x v="0"/>
    <m/>
    <m/>
    <n v="500"/>
    <s v="Science"/>
    <x v="0"/>
    <n v="235"/>
  </r>
  <r>
    <s v="BK623"/>
    <s v="Let Us C - Yashwant Kanetkar"/>
    <s v="Jorge Griffin"/>
    <s v="Computer Science"/>
    <s v="978-0-410-04890-8"/>
    <x v="5"/>
    <x v="10"/>
    <x v="1"/>
    <n v="198"/>
    <x v="4"/>
    <x v="0"/>
    <m/>
    <m/>
    <n v="1200"/>
    <s v="General"/>
    <x v="1"/>
    <n v="317"/>
  </r>
  <r>
    <s v="BK624"/>
    <s v="DK Goel Accountancy"/>
    <s v="Jaime Hall"/>
    <s v="Accountancy"/>
    <s v="978-1-394-87008-0"/>
    <x v="2"/>
    <x v="7"/>
    <x v="1"/>
    <n v="338"/>
    <x v="15"/>
    <x v="0"/>
    <m/>
    <m/>
    <n v="600"/>
    <s v="General"/>
    <x v="0"/>
    <n v="301"/>
  </r>
  <r>
    <s v="BK625"/>
    <s v="S. Chand Biology"/>
    <s v="Tara Larson"/>
    <s v="Biology"/>
    <s v="978-1-66012-465-7"/>
    <x v="3"/>
    <x v="6"/>
    <x v="1"/>
    <n v="391"/>
    <x v="15"/>
    <x v="0"/>
    <m/>
    <m/>
    <n v="1850"/>
    <s v="General"/>
    <x v="2"/>
    <n v="161"/>
  </r>
  <r>
    <s v="BK626"/>
    <s v="TS Grewal Accountancy"/>
    <s v="Alyssa Hurst"/>
    <s v="Accountancy"/>
    <s v="978-1-192-26468-5"/>
    <x v="4"/>
    <x v="7"/>
    <x v="2"/>
    <n v="122"/>
    <x v="2"/>
    <x v="0"/>
    <m/>
    <m/>
    <n v="900"/>
    <s v="General"/>
    <x v="0"/>
    <n v="384"/>
  </r>
  <r>
    <s v="BK627"/>
    <s v="English Grammar &amp; Composition"/>
    <s v="Lisa Hampton"/>
    <s v="English"/>
    <s v="978-0-12-918961-9"/>
    <x v="0"/>
    <x v="5"/>
    <x v="2"/>
    <n v="355"/>
    <x v="16"/>
    <x v="1"/>
    <d v="2024-08-08T00:00:00"/>
    <d v="2024-08-13T00:00:00"/>
    <n v="1900"/>
    <s v="Language"/>
    <x v="2"/>
    <n v="146"/>
  </r>
  <r>
    <s v="BK628"/>
    <s v="Principles of Economics"/>
    <s v="Raven Lucas"/>
    <s v="Economics"/>
    <s v="978-1-4561-2783-1"/>
    <x v="2"/>
    <x v="19"/>
    <x v="2"/>
    <n v="304"/>
    <x v="6"/>
    <x v="0"/>
    <m/>
    <m/>
    <n v="1050"/>
    <s v="General"/>
    <x v="2"/>
    <n v="218"/>
  </r>
  <r>
    <s v="BK629"/>
    <s v="NCERT Hindi"/>
    <s v="Amber Graham"/>
    <s v="Hindi"/>
    <s v="978-1-68470-409-5"/>
    <x v="3"/>
    <x v="8"/>
    <x v="2"/>
    <n v="134"/>
    <x v="15"/>
    <x v="1"/>
    <d v="2024-04-08T00:00:00"/>
    <d v="2025-01-23T00:00:00"/>
    <n v="1750"/>
    <s v="General"/>
    <x v="2"/>
    <n v="310"/>
  </r>
  <r>
    <s v="BK630"/>
    <s v="NCERT Economics"/>
    <s v="Stephanie Downs"/>
    <s v="Economics"/>
    <s v="978-0-13-255562-3"/>
    <x v="4"/>
    <x v="14"/>
    <x v="1"/>
    <n v="129"/>
    <x v="4"/>
    <x v="1"/>
    <d v="2023-09-07T00:00:00"/>
    <d v="2023-11-28T00:00:00"/>
    <n v="700"/>
    <s v="General"/>
    <x v="0"/>
    <n v="449"/>
  </r>
  <r>
    <s v="BK631"/>
    <s v="Truemanâ€™s Biology"/>
    <s v="David Munoz"/>
    <s v="Biology"/>
    <s v="978-0-08-149284-0"/>
    <x v="2"/>
    <x v="19"/>
    <x v="1"/>
    <n v="306"/>
    <x v="13"/>
    <x v="1"/>
    <d v="2023-11-13T00:00:00"/>
    <d v="2024-09-24T00:00:00"/>
    <n v="2000"/>
    <s v="General"/>
    <x v="1"/>
    <n v="359"/>
  </r>
  <r>
    <s v="BK632"/>
    <s v="NCERT Chemistry"/>
    <s v="Karen Mclaughlin"/>
    <s v="Chemistry"/>
    <s v="978-1-381-55222-7"/>
    <x v="5"/>
    <x v="8"/>
    <x v="0"/>
    <n v="109"/>
    <x v="10"/>
    <x v="1"/>
    <d v="2024-06-22T00:00:00"/>
    <d v="2024-09-24T00:00:00"/>
    <n v="1450"/>
    <s v="General"/>
    <x v="3"/>
    <n v="180"/>
  </r>
  <r>
    <s v="BK633"/>
    <s v="Play with Maths"/>
    <s v="Anna Long"/>
    <s v="Maths"/>
    <s v="978-1-272-07246-9"/>
    <x v="3"/>
    <x v="14"/>
    <x v="1"/>
    <n v="387"/>
    <x v="11"/>
    <x v="0"/>
    <m/>
    <m/>
    <n v="1350"/>
    <s v="Education"/>
    <x v="2"/>
    <n v="271"/>
  </r>
  <r>
    <s v="BK634"/>
    <s v="NCERT Business Studies"/>
    <s v="Monica Good"/>
    <s v="Business Studies"/>
    <s v="978-0-472-90226-2"/>
    <x v="2"/>
    <x v="17"/>
    <x v="2"/>
    <n v="224"/>
    <x v="7"/>
    <x v="0"/>
    <m/>
    <m/>
    <n v="550"/>
    <s v="General"/>
    <x v="3"/>
    <n v="190"/>
  </r>
  <r>
    <s v="BK635"/>
    <s v="Python Programming - Balagurusamy"/>
    <s v="Michael Reed"/>
    <s v="Computer Science"/>
    <s v="978-1-9766-5314-8"/>
    <x v="3"/>
    <x v="15"/>
    <x v="0"/>
    <n v="82"/>
    <x v="12"/>
    <x v="0"/>
    <m/>
    <m/>
    <n v="1850"/>
    <s v="General"/>
    <x v="1"/>
    <n v="164"/>
  </r>
  <r>
    <s v="BK636"/>
    <s v="SL Arora Physics"/>
    <s v="Michael Roberts"/>
    <s v="Physics"/>
    <s v="978-0-8032-5513-5"/>
    <x v="4"/>
    <x v="8"/>
    <x v="0"/>
    <n v="192"/>
    <x v="9"/>
    <x v="1"/>
    <d v="2023-07-29T00:00:00"/>
    <d v="2023-08-17T00:00:00"/>
    <n v="1700"/>
    <s v="General"/>
    <x v="1"/>
    <n v="418"/>
  </r>
  <r>
    <s v="BK637"/>
    <s v="NCERT Biology"/>
    <s v="Jordan Jordan"/>
    <s v="Biology"/>
    <s v="978-0-315-21460-6"/>
    <x v="4"/>
    <x v="14"/>
    <x v="0"/>
    <n v="277"/>
    <x v="6"/>
    <x v="0"/>
    <m/>
    <m/>
    <n v="1450"/>
    <s v="General"/>
    <x v="1"/>
    <n v="387"/>
  </r>
  <r>
    <s v="BK638"/>
    <s v="S. Chand EVS"/>
    <s v="Tony Dickerson"/>
    <s v="EVS"/>
    <s v="978-0-552-47962-2"/>
    <x v="0"/>
    <x v="5"/>
    <x v="1"/>
    <n v="498"/>
    <x v="15"/>
    <x v="0"/>
    <m/>
    <m/>
    <n v="1200"/>
    <s v="Science"/>
    <x v="0"/>
    <n v="327"/>
  </r>
  <r>
    <s v="BK639"/>
    <s v="S. Chand Social Science"/>
    <s v="Jacqueline Fields"/>
    <s v="Social Science"/>
    <s v="978-0-421-64213-3"/>
    <x v="4"/>
    <x v="15"/>
    <x v="0"/>
    <n v="466"/>
    <x v="12"/>
    <x v="0"/>
    <m/>
    <m/>
    <n v="1450"/>
    <s v="Education"/>
    <x v="2"/>
    <n v="277"/>
  </r>
  <r>
    <s v="BK640"/>
    <s v="S. Chand Biology"/>
    <s v="Carol Scott"/>
    <s v="Biology"/>
    <s v="978-1-922063-07-6"/>
    <x v="4"/>
    <x v="19"/>
    <x v="1"/>
    <n v="253"/>
    <x v="4"/>
    <x v="1"/>
    <d v="2025-02-19T00:00:00"/>
    <d v="2025-02-23T00:00:00"/>
    <n v="1350"/>
    <s v="General"/>
    <x v="1"/>
    <n v="238"/>
  </r>
  <r>
    <s v="BK641"/>
    <s v="Oxford English Reader"/>
    <s v="Anthony Livingston"/>
    <s v="English"/>
    <s v="978-1-5418-9662-8"/>
    <x v="4"/>
    <x v="16"/>
    <x v="1"/>
    <n v="254"/>
    <x v="10"/>
    <x v="0"/>
    <m/>
    <m/>
    <n v="1500"/>
    <s v="Language"/>
    <x v="1"/>
    <n v="334"/>
  </r>
  <r>
    <s v="BK642"/>
    <s v="Computer Science with Python"/>
    <s v="Steven Rice"/>
    <s v="Computer Science"/>
    <s v="978-0-346-74329-8"/>
    <x v="0"/>
    <x v="18"/>
    <x v="1"/>
    <n v="158"/>
    <x v="10"/>
    <x v="1"/>
    <d v="2023-04-01T00:00:00"/>
    <d v="2023-11-24T00:00:00"/>
    <n v="2000"/>
    <s v="General"/>
    <x v="0"/>
    <n v="206"/>
  </r>
  <r>
    <s v="BK643"/>
    <s v="NCERT Environmental Studies"/>
    <s v="Jacqueline Mcgee"/>
    <s v="EVS"/>
    <s v="978-0-9965482-6-7"/>
    <x v="3"/>
    <x v="8"/>
    <x v="2"/>
    <n v="466"/>
    <x v="16"/>
    <x v="0"/>
    <m/>
    <m/>
    <n v="1850"/>
    <s v="Science"/>
    <x v="0"/>
    <n v="424"/>
  </r>
  <r>
    <s v="BK644"/>
    <s v="Modern ABC Chemistry"/>
    <s v="Jacob Bennett"/>
    <s v="Chemistry"/>
    <s v="978-0-9860943-4-7"/>
    <x v="4"/>
    <x v="1"/>
    <x v="2"/>
    <n v="471"/>
    <x v="2"/>
    <x v="1"/>
    <d v="2024-03-04T00:00:00"/>
    <d v="2024-11-14T00:00:00"/>
    <n v="250"/>
    <s v="General"/>
    <x v="2"/>
    <n v="290"/>
  </r>
  <r>
    <s v="BK645"/>
    <s v="S. Chand Social Science"/>
    <s v="Christine Smith"/>
    <s v="Social Science"/>
    <s v="978-0-19-101314-0"/>
    <x v="2"/>
    <x v="15"/>
    <x v="2"/>
    <n v="390"/>
    <x v="2"/>
    <x v="0"/>
    <m/>
    <m/>
    <n v="1100"/>
    <s v="Education"/>
    <x v="0"/>
    <n v="200"/>
  </r>
  <r>
    <s v="BK646"/>
    <s v="English Grammar &amp; Composition"/>
    <s v="Ruben Baker"/>
    <s v="English"/>
    <s v="978-0-430-21310-2"/>
    <x v="4"/>
    <x v="13"/>
    <x v="2"/>
    <n v="213"/>
    <x v="13"/>
    <x v="1"/>
    <d v="2024-06-09T00:00:00"/>
    <d v="2024-08-06T00:00:00"/>
    <n v="400"/>
    <s v="Language"/>
    <x v="1"/>
    <n v="338"/>
  </r>
  <r>
    <s v="BK647"/>
    <s v="Together with EVS"/>
    <s v="Justin Riley"/>
    <s v="EVS"/>
    <s v="978-0-402-08025-1"/>
    <x v="1"/>
    <x v="4"/>
    <x v="1"/>
    <n v="467"/>
    <x v="17"/>
    <x v="1"/>
    <d v="2024-03-08T00:00:00"/>
    <d v="2024-07-22T00:00:00"/>
    <n v="1250"/>
    <s v="Science"/>
    <x v="0"/>
    <n v="180"/>
  </r>
  <r>
    <s v="BK648"/>
    <s v="Play with Maths"/>
    <s v="Roger Taylor MD"/>
    <s v="Maths"/>
    <s v="978-0-558-18511-4"/>
    <x v="4"/>
    <x v="17"/>
    <x v="1"/>
    <n v="229"/>
    <x v="4"/>
    <x v="1"/>
    <d v="2024-02-04T00:00:00"/>
    <d v="2024-09-22T00:00:00"/>
    <n v="200"/>
    <s v="Education"/>
    <x v="2"/>
    <n v="367"/>
  </r>
  <r>
    <s v="BK649"/>
    <s v="Nai Roshni Hindi Pathmala"/>
    <s v="Thomas Carroll"/>
    <s v="Hindi"/>
    <s v="978-0-426-61982-6"/>
    <x v="5"/>
    <x v="5"/>
    <x v="0"/>
    <n v="419"/>
    <x v="14"/>
    <x v="0"/>
    <m/>
    <m/>
    <n v="1700"/>
    <s v="General"/>
    <x v="0"/>
    <n v="154"/>
  </r>
  <r>
    <s v="BK650"/>
    <s v="S. Chand Business Studies"/>
    <s v="Jason Moore"/>
    <s v="Business Studies"/>
    <s v="978-1-57669-811-2"/>
    <x v="1"/>
    <x v="14"/>
    <x v="1"/>
    <n v="153"/>
    <x v="18"/>
    <x v="0"/>
    <m/>
    <m/>
    <n v="400"/>
    <s v="General"/>
    <x v="2"/>
    <n v="210"/>
  </r>
  <r>
    <s v="BK651"/>
    <s v="NCERT Maths"/>
    <s v="Kelli Howard"/>
    <s v="Maths"/>
    <s v="978-0-319-08780-0"/>
    <x v="5"/>
    <x v="19"/>
    <x v="1"/>
    <n v="192"/>
    <x v="13"/>
    <x v="1"/>
    <d v="2024-07-06T00:00:00"/>
    <d v="2024-08-11T00:00:00"/>
    <n v="1900"/>
    <s v="Education"/>
    <x v="2"/>
    <n v="154"/>
  </r>
  <r>
    <s v="BK652"/>
    <s v="S. Chand Biology"/>
    <s v="Andrew Nguyen"/>
    <s v="Biology"/>
    <s v="978-1-191-01601-8"/>
    <x v="0"/>
    <x v="2"/>
    <x v="1"/>
    <n v="483"/>
    <x v="14"/>
    <x v="1"/>
    <d v="2024-05-08T00:00:00"/>
    <d v="2025-02-25T00:00:00"/>
    <n v="1050"/>
    <s v="General"/>
    <x v="2"/>
    <n v="146"/>
  </r>
  <r>
    <s v="BK653"/>
    <s v="Wren &amp; Martin English Grammar"/>
    <s v="Jennifer Stewart"/>
    <s v="English"/>
    <s v="978-0-910990-29-5"/>
    <x v="2"/>
    <x v="3"/>
    <x v="2"/>
    <n v="279"/>
    <x v="8"/>
    <x v="1"/>
    <d v="2025-02-14T00:00:00"/>
    <d v="2025-02-14T00:00:00"/>
    <n v="1000"/>
    <s v="Language"/>
    <x v="0"/>
    <n v="144"/>
  </r>
  <r>
    <s v="BK654"/>
    <s v="NCERT Social Science"/>
    <s v="John Cardenas"/>
    <s v="Social Science"/>
    <s v="978-1-223-86270-5"/>
    <x v="4"/>
    <x v="1"/>
    <x v="2"/>
    <n v="358"/>
    <x v="9"/>
    <x v="1"/>
    <d v="2024-12-19T00:00:00"/>
    <d v="2024-12-28T00:00:00"/>
    <n v="1200"/>
    <s v="Education"/>
    <x v="1"/>
    <n v="281"/>
  </r>
  <r>
    <s v="BK655"/>
    <s v="Wren &amp; Martin English Grammar"/>
    <s v="Amber Kelly"/>
    <s v="English"/>
    <s v="978-1-56135-331-6"/>
    <x v="5"/>
    <x v="14"/>
    <x v="2"/>
    <n v="207"/>
    <x v="19"/>
    <x v="1"/>
    <d v="2023-08-02T00:00:00"/>
    <d v="2024-09-10T00:00:00"/>
    <n v="1000"/>
    <s v="Language"/>
    <x v="3"/>
    <n v="259"/>
  </r>
  <r>
    <s v="BK656"/>
    <s v="Fundamentals of Physics - Resnick Halliday"/>
    <s v="Kenneth Lopez"/>
    <s v="Physics"/>
    <s v="978-1-4071-5209-7"/>
    <x v="5"/>
    <x v="15"/>
    <x v="2"/>
    <n v="260"/>
    <x v="1"/>
    <x v="1"/>
    <d v="2024-12-30T00:00:00"/>
    <d v="2025-02-19T00:00:00"/>
    <n v="1950"/>
    <s v="General"/>
    <x v="2"/>
    <n v="213"/>
  </r>
  <r>
    <s v="BK657"/>
    <s v="Together with EVS"/>
    <s v="Brian Christian"/>
    <s v="EVS"/>
    <s v="978-1-946073-47-1"/>
    <x v="1"/>
    <x v="2"/>
    <x v="1"/>
    <n v="328"/>
    <x v="2"/>
    <x v="1"/>
    <d v="2024-09-18T00:00:00"/>
    <d v="2024-11-26T00:00:00"/>
    <n v="750"/>
    <s v="Science"/>
    <x v="3"/>
    <n v="448"/>
  </r>
  <r>
    <s v="BK658"/>
    <s v="NCERT Social Science"/>
    <s v="Jennifer Flores"/>
    <s v="Social Science"/>
    <s v="978-0-939239-68-9"/>
    <x v="1"/>
    <x v="15"/>
    <x v="1"/>
    <n v="454"/>
    <x v="13"/>
    <x v="1"/>
    <d v="2023-08-20T00:00:00"/>
    <d v="2024-05-30T00:00:00"/>
    <n v="1750"/>
    <s v="Education"/>
    <x v="1"/>
    <n v="233"/>
  </r>
  <r>
    <s v="BK659"/>
    <s v="S. Chand Business Studies"/>
    <s v="Barry Salinas"/>
    <s v="Business Studies"/>
    <s v="978-1-253-85803-7"/>
    <x v="4"/>
    <x v="7"/>
    <x v="0"/>
    <n v="431"/>
    <x v="2"/>
    <x v="0"/>
    <m/>
    <m/>
    <n v="1800"/>
    <s v="General"/>
    <x v="1"/>
    <n v="449"/>
  </r>
  <r>
    <s v="BK660"/>
    <s v="Play with Maths"/>
    <s v="Derrick Wilson"/>
    <s v="Maths"/>
    <s v="978-0-16-451597-8"/>
    <x v="4"/>
    <x v="12"/>
    <x v="1"/>
    <n v="374"/>
    <x v="4"/>
    <x v="0"/>
    <m/>
    <m/>
    <n v="1950"/>
    <s v="Education"/>
    <x v="1"/>
    <n v="270"/>
  </r>
  <r>
    <s v="BK661"/>
    <s v="NCERT Biology"/>
    <s v="Antonio Fox"/>
    <s v="Biology"/>
    <s v="978-1-367-69091-2"/>
    <x v="3"/>
    <x v="0"/>
    <x v="2"/>
    <n v="128"/>
    <x v="2"/>
    <x v="1"/>
    <d v="2024-09-20T00:00:00"/>
    <d v="2025-01-20T00:00:00"/>
    <n v="1300"/>
    <s v="General"/>
    <x v="0"/>
    <n v="307"/>
  </r>
  <r>
    <s v="BK662"/>
    <s v="Nai Roshni Hindi Pathmala"/>
    <s v="Patrick Myers"/>
    <s v="Hindi"/>
    <s v="978-0-627-76314-4"/>
    <x v="3"/>
    <x v="13"/>
    <x v="0"/>
    <n v="206"/>
    <x v="0"/>
    <x v="1"/>
    <d v="2023-09-27T00:00:00"/>
    <d v="2023-10-18T00:00:00"/>
    <n v="1250"/>
    <s v="General"/>
    <x v="2"/>
    <n v="293"/>
  </r>
  <r>
    <s v="BK663"/>
    <s v="NCERT Economics"/>
    <s v="Francisco Miller"/>
    <s v="Economics"/>
    <s v="978-1-280-86993-8"/>
    <x v="5"/>
    <x v="15"/>
    <x v="0"/>
    <n v="306"/>
    <x v="14"/>
    <x v="0"/>
    <m/>
    <m/>
    <n v="400"/>
    <s v="General"/>
    <x v="1"/>
    <n v="136"/>
  </r>
  <r>
    <s v="BK664"/>
    <s v="Concepts of Physics - HC Verma"/>
    <s v="Alyssa Richmond"/>
    <s v="Physics"/>
    <s v="978-0-16-681061-3"/>
    <x v="1"/>
    <x v="16"/>
    <x v="0"/>
    <n v="190"/>
    <x v="17"/>
    <x v="0"/>
    <m/>
    <m/>
    <n v="1450"/>
    <s v="General"/>
    <x v="1"/>
    <n v="129"/>
  </r>
  <r>
    <s v="BK665"/>
    <s v="Together with Social Science"/>
    <s v="Laura Sandoval"/>
    <s v="Social Science"/>
    <s v="978-1-4228-5238-5"/>
    <x v="4"/>
    <x v="4"/>
    <x v="1"/>
    <n v="427"/>
    <x v="4"/>
    <x v="1"/>
    <d v="2024-06-26T00:00:00"/>
    <d v="2025-02-05T00:00:00"/>
    <n v="1000"/>
    <s v="Education"/>
    <x v="0"/>
    <n v="193"/>
  </r>
  <r>
    <s v="BK666"/>
    <s v="S. Chand Economics"/>
    <s v="Lucas Herrera"/>
    <s v="Economics"/>
    <s v="978-0-374-53185-0"/>
    <x v="0"/>
    <x v="11"/>
    <x v="0"/>
    <n v="222"/>
    <x v="16"/>
    <x v="1"/>
    <d v="2024-10-28T00:00:00"/>
    <d v="2024-12-07T00:00:00"/>
    <n v="350"/>
    <s v="General"/>
    <x v="0"/>
    <n v="400"/>
  </r>
  <r>
    <s v="BK667"/>
    <s v="Manika Hindi Pathmala"/>
    <s v="Michael Hill"/>
    <s v="Hindi"/>
    <s v="978-1-66311-013-8"/>
    <x v="3"/>
    <x v="3"/>
    <x v="1"/>
    <n v="120"/>
    <x v="10"/>
    <x v="1"/>
    <d v="2023-07-11T00:00:00"/>
    <d v="2024-09-16T00:00:00"/>
    <n v="800"/>
    <s v="General"/>
    <x v="2"/>
    <n v="294"/>
  </r>
  <r>
    <s v="BK668"/>
    <s v="Manika Hindi Pathmala"/>
    <s v="Chad Landry"/>
    <s v="Hindi"/>
    <s v="978-1-81348-123-1"/>
    <x v="2"/>
    <x v="1"/>
    <x v="1"/>
    <n v="114"/>
    <x v="16"/>
    <x v="1"/>
    <d v="2023-12-11T00:00:00"/>
    <d v="2024-02-22T00:00:00"/>
    <n v="1650"/>
    <s v="General"/>
    <x v="0"/>
    <n v="424"/>
  </r>
  <r>
    <s v="BK669"/>
    <s v="NCERT Environmental Studies"/>
    <s v="Zachary Scott"/>
    <s v="EVS"/>
    <s v="978-0-542-24839-9"/>
    <x v="1"/>
    <x v="1"/>
    <x v="1"/>
    <n v="386"/>
    <x v="6"/>
    <x v="0"/>
    <m/>
    <m/>
    <n v="1000"/>
    <s v="Science"/>
    <x v="1"/>
    <n v="148"/>
  </r>
  <r>
    <s v="BK670"/>
    <s v="SL Arora Physics"/>
    <s v="Melanie Thompson"/>
    <s v="Physics"/>
    <s v="978-0-293-80576-6"/>
    <x v="1"/>
    <x v="12"/>
    <x v="2"/>
    <n v="196"/>
    <x v="10"/>
    <x v="0"/>
    <m/>
    <m/>
    <n v="650"/>
    <s v="General"/>
    <x v="0"/>
    <n v="224"/>
  </r>
  <r>
    <s v="BK671"/>
    <s v="Let Us C - Yashwant Kanetkar"/>
    <s v="Jamie Anderson MD"/>
    <s v="Computer Science"/>
    <s v="978-1-937514-52-5"/>
    <x v="5"/>
    <x v="7"/>
    <x v="2"/>
    <n v="316"/>
    <x v="1"/>
    <x v="0"/>
    <m/>
    <m/>
    <n v="1450"/>
    <s v="General"/>
    <x v="2"/>
    <n v="292"/>
  </r>
  <r>
    <s v="BK672"/>
    <s v="RD Sharma Mathematics"/>
    <s v="Jamie Pearson"/>
    <s v="Maths"/>
    <s v="978-1-80728-765-8"/>
    <x v="1"/>
    <x v="15"/>
    <x v="2"/>
    <n v="217"/>
    <x v="3"/>
    <x v="1"/>
    <d v="2024-09-25T00:00:00"/>
    <d v="2024-11-07T00:00:00"/>
    <n v="850"/>
    <s v="Education"/>
    <x v="0"/>
    <n v="255"/>
  </r>
  <r>
    <s v="BK673"/>
    <s v="Computer Science with Python"/>
    <s v="Deborah Castaneda"/>
    <s v="Computer Science"/>
    <s v="978-1-4086-5712-6"/>
    <x v="0"/>
    <x v="18"/>
    <x v="2"/>
    <n v="173"/>
    <x v="11"/>
    <x v="1"/>
    <d v="2023-06-05T00:00:00"/>
    <d v="2024-12-29T00:00:00"/>
    <n v="1500"/>
    <s v="General"/>
    <x v="2"/>
    <n v="260"/>
  </r>
  <r>
    <s v="BK674"/>
    <s v="S. Chand Economics"/>
    <s v="Timothy Gordon"/>
    <s v="Economics"/>
    <s v="978-0-931968-09-9"/>
    <x v="5"/>
    <x v="6"/>
    <x v="1"/>
    <n v="438"/>
    <x v="10"/>
    <x v="0"/>
    <m/>
    <m/>
    <n v="1650"/>
    <s v="General"/>
    <x v="2"/>
    <n v="336"/>
  </r>
  <r>
    <s v="BK675"/>
    <s v="Wren &amp; Martin English Grammar"/>
    <s v="Robert Crawford"/>
    <s v="English"/>
    <s v="978-1-9767-6399-1"/>
    <x v="1"/>
    <x v="5"/>
    <x v="1"/>
    <n v="345"/>
    <x v="18"/>
    <x v="1"/>
    <d v="2024-03-30T00:00:00"/>
    <d v="2024-04-21T00:00:00"/>
    <n v="1850"/>
    <s v="Language"/>
    <x v="2"/>
    <n v="225"/>
  </r>
  <r>
    <s v="BK676"/>
    <s v="SL Arora Physics"/>
    <s v="Brenda Little"/>
    <s v="Physics"/>
    <s v="978-1-83721-578-2"/>
    <x v="0"/>
    <x v="0"/>
    <x v="0"/>
    <n v="237"/>
    <x v="12"/>
    <x v="0"/>
    <m/>
    <m/>
    <n v="1550"/>
    <s v="General"/>
    <x v="0"/>
    <n v="163"/>
  </r>
  <r>
    <s v="BK677"/>
    <s v="Pradeep's Chemistry"/>
    <s v="Donna Graham"/>
    <s v="Chemistry"/>
    <s v="978-0-573-34383-4"/>
    <x v="2"/>
    <x v="2"/>
    <x v="1"/>
    <n v="267"/>
    <x v="17"/>
    <x v="1"/>
    <d v="2024-10-07T00:00:00"/>
    <d v="2024-11-22T00:00:00"/>
    <n v="1300"/>
    <s v="General"/>
    <x v="1"/>
    <n v="310"/>
  </r>
  <r>
    <s v="BK678"/>
    <s v="NCERT Biology"/>
    <s v="Ricardo Mcdaniel"/>
    <s v="Biology"/>
    <s v="978-1-63877-557-7"/>
    <x v="3"/>
    <x v="1"/>
    <x v="1"/>
    <n v="258"/>
    <x v="2"/>
    <x v="1"/>
    <d v="2023-10-10T00:00:00"/>
    <d v="2024-08-29T00:00:00"/>
    <n v="1350"/>
    <s v="General"/>
    <x v="3"/>
    <n v="256"/>
  </r>
  <r>
    <s v="BK679"/>
    <s v="Computer Science with Python"/>
    <s v="Andrea Hill"/>
    <s v="Computer Science"/>
    <s v="978-1-940340-98-2"/>
    <x v="3"/>
    <x v="17"/>
    <x v="1"/>
    <n v="184"/>
    <x v="19"/>
    <x v="0"/>
    <m/>
    <m/>
    <n v="1450"/>
    <s v="General"/>
    <x v="2"/>
    <n v="403"/>
  </r>
  <r>
    <s v="BK680"/>
    <s v="NCERT Environmental Studies"/>
    <s v="Joseph Nguyen"/>
    <s v="EVS"/>
    <s v="978-1-4149-2095-5"/>
    <x v="2"/>
    <x v="6"/>
    <x v="2"/>
    <n v="378"/>
    <x v="11"/>
    <x v="0"/>
    <m/>
    <m/>
    <n v="800"/>
    <s v="Science"/>
    <x v="3"/>
    <n v="374"/>
  </r>
  <r>
    <s v="BK681"/>
    <s v="Nai Roshni Hindi Pathmala"/>
    <s v="Tiffany Gardner"/>
    <s v="Hindi"/>
    <s v="978-1-70040-680-4"/>
    <x v="2"/>
    <x v="6"/>
    <x v="2"/>
    <n v="378"/>
    <x v="18"/>
    <x v="0"/>
    <m/>
    <m/>
    <n v="800"/>
    <s v="General"/>
    <x v="1"/>
    <n v="313"/>
  </r>
  <r>
    <s v="BK682"/>
    <s v="RS Aggarwal Mathematics"/>
    <s v="Christina King"/>
    <s v="Maths"/>
    <s v="978-0-06-955672-4"/>
    <x v="2"/>
    <x v="5"/>
    <x v="2"/>
    <n v="400"/>
    <x v="17"/>
    <x v="1"/>
    <d v="2024-10-15T00:00:00"/>
    <d v="2025-02-06T00:00:00"/>
    <n v="1350"/>
    <s v="Education"/>
    <x v="1"/>
    <n v="179"/>
  </r>
  <r>
    <s v="BK683"/>
    <s v="Computer Science with Python"/>
    <s v="Tiffany Rodriguez"/>
    <s v="Computer Science"/>
    <s v="978-0-8184-5073-0"/>
    <x v="3"/>
    <x v="10"/>
    <x v="2"/>
    <n v="299"/>
    <x v="8"/>
    <x v="1"/>
    <d v="2024-08-10T00:00:00"/>
    <d v="2024-10-25T00:00:00"/>
    <n v="1650"/>
    <s v="General"/>
    <x v="1"/>
    <n v="148"/>
  </r>
  <r>
    <s v="BK684"/>
    <s v="Concepts of Physics - HC Verma"/>
    <s v="April Williams"/>
    <s v="Physics"/>
    <s v="978-0-413-58776-3"/>
    <x v="5"/>
    <x v="10"/>
    <x v="1"/>
    <n v="320"/>
    <x v="4"/>
    <x v="0"/>
    <m/>
    <m/>
    <n v="1700"/>
    <s v="General"/>
    <x v="0"/>
    <n v="409"/>
  </r>
  <r>
    <s v="BK685"/>
    <s v="RD Sharma Mathematics"/>
    <s v="Sandra Carlson"/>
    <s v="Maths"/>
    <s v="978-0-02-576942-7"/>
    <x v="4"/>
    <x v="11"/>
    <x v="1"/>
    <n v="462"/>
    <x v="6"/>
    <x v="0"/>
    <m/>
    <m/>
    <n v="400"/>
    <s v="Education"/>
    <x v="2"/>
    <n v="371"/>
  </r>
  <r>
    <s v="BK686"/>
    <s v="Python Programming - Balagurusamy"/>
    <s v="Dylan Barber"/>
    <s v="Computer Science"/>
    <s v="978-1-58062-381-0"/>
    <x v="5"/>
    <x v="6"/>
    <x v="0"/>
    <n v="192"/>
    <x v="1"/>
    <x v="1"/>
    <d v="2023-05-03T00:00:00"/>
    <d v="2023-06-01T00:00:00"/>
    <n v="2000"/>
    <s v="General"/>
    <x v="1"/>
    <n v="144"/>
  </r>
  <r>
    <s v="BK687"/>
    <s v="NCERT Business Studies"/>
    <s v="Grace Neal"/>
    <s v="Business Studies"/>
    <s v="978-0-7774-8865-2"/>
    <x v="4"/>
    <x v="2"/>
    <x v="1"/>
    <n v="358"/>
    <x v="10"/>
    <x v="0"/>
    <m/>
    <m/>
    <n v="950"/>
    <s v="General"/>
    <x v="1"/>
    <n v="112"/>
  </r>
  <r>
    <s v="BK688"/>
    <s v="Concepts of Physics - HC Verma"/>
    <s v="Melissa James"/>
    <s v="Physics"/>
    <s v="978-1-63665-968-8"/>
    <x v="1"/>
    <x v="4"/>
    <x v="2"/>
    <n v="103"/>
    <x v="7"/>
    <x v="0"/>
    <m/>
    <m/>
    <n v="1300"/>
    <s v="General"/>
    <x v="0"/>
    <n v="130"/>
  </r>
  <r>
    <s v="BK689"/>
    <s v="NCERT Economics"/>
    <s v="Dr. Mark Rogers"/>
    <s v="Economics"/>
    <s v="978-1-988218-82-3"/>
    <x v="4"/>
    <x v="17"/>
    <x v="0"/>
    <n v="167"/>
    <x v="11"/>
    <x v="1"/>
    <d v="2024-12-18T00:00:00"/>
    <d v="2025-01-31T00:00:00"/>
    <n v="850"/>
    <s v="General"/>
    <x v="0"/>
    <n v="389"/>
  </r>
  <r>
    <s v="BK690"/>
    <s v="Together with EVS"/>
    <s v="Ruth Rasmussen"/>
    <s v="EVS"/>
    <s v="978-1-177-59522-3"/>
    <x v="0"/>
    <x v="0"/>
    <x v="0"/>
    <n v="171"/>
    <x v="7"/>
    <x v="1"/>
    <d v="2024-03-19T00:00:00"/>
    <d v="2024-07-15T00:00:00"/>
    <n v="1100"/>
    <s v="Science"/>
    <x v="2"/>
    <n v="228"/>
  </r>
  <r>
    <s v="BK691"/>
    <s v="S. Chand Biology"/>
    <s v="John Reyes"/>
    <s v="Biology"/>
    <s v="978-1-379-15900-1"/>
    <x v="4"/>
    <x v="11"/>
    <x v="0"/>
    <n v="89"/>
    <x v="0"/>
    <x v="1"/>
    <d v="2024-05-13T00:00:00"/>
    <d v="2024-07-14T00:00:00"/>
    <n v="1000"/>
    <s v="General"/>
    <x v="0"/>
    <n v="333"/>
  </r>
  <r>
    <s v="BK692"/>
    <s v="S. Chand Science"/>
    <s v="Melissa Larsen"/>
    <s v="Science"/>
    <s v="978-0-7287-3241-4"/>
    <x v="1"/>
    <x v="7"/>
    <x v="1"/>
    <n v="455"/>
    <x v="12"/>
    <x v="1"/>
    <d v="2024-12-27T00:00:00"/>
    <d v="2025-01-24T00:00:00"/>
    <n v="1700"/>
    <s v="Science"/>
    <x v="1"/>
    <n v="262"/>
  </r>
  <r>
    <s v="BK693"/>
    <s v="S. Chand Science"/>
    <s v="Kelly Davis"/>
    <s v="Science"/>
    <s v="978-1-61078-977-6"/>
    <x v="4"/>
    <x v="14"/>
    <x v="0"/>
    <n v="439"/>
    <x v="12"/>
    <x v="0"/>
    <m/>
    <m/>
    <n v="1700"/>
    <s v="Science"/>
    <x v="0"/>
    <n v="311"/>
  </r>
  <r>
    <s v="BK694"/>
    <s v="S. Chand Business Studies"/>
    <s v="John Mendez"/>
    <s v="Business Studies"/>
    <s v="978-0-417-14197-8"/>
    <x v="5"/>
    <x v="18"/>
    <x v="1"/>
    <n v="189"/>
    <x v="8"/>
    <x v="1"/>
    <d v="2024-10-31T00:00:00"/>
    <d v="2025-01-04T00:00:00"/>
    <n v="1800"/>
    <s v="General"/>
    <x v="2"/>
    <n v="165"/>
  </r>
  <r>
    <s v="BK695"/>
    <s v="Together with Social Science"/>
    <s v="Christopher Gutierrez"/>
    <s v="Social Science"/>
    <s v="978-1-08-821256-1"/>
    <x v="4"/>
    <x v="11"/>
    <x v="1"/>
    <n v="408"/>
    <x v="5"/>
    <x v="0"/>
    <m/>
    <m/>
    <n v="950"/>
    <s v="Education"/>
    <x v="0"/>
    <n v="201"/>
  </r>
  <r>
    <s v="BK696"/>
    <s v="Wren &amp; Martin English Grammar"/>
    <s v="Kristin Macias"/>
    <s v="English"/>
    <s v="978-1-4691-7491-4"/>
    <x v="3"/>
    <x v="6"/>
    <x v="1"/>
    <n v="498"/>
    <x v="18"/>
    <x v="1"/>
    <d v="2023-03-11T00:00:00"/>
    <d v="2024-11-15T00:00:00"/>
    <n v="1350"/>
    <s v="Language"/>
    <x v="2"/>
    <n v="451"/>
  </r>
  <r>
    <s v="BK697"/>
    <s v="NCERT Hindi"/>
    <s v="Mariah Melton"/>
    <s v="Hindi"/>
    <s v="978-0-633-57474-1"/>
    <x v="1"/>
    <x v="5"/>
    <x v="2"/>
    <n v="308"/>
    <x v="15"/>
    <x v="1"/>
    <d v="2024-12-30T00:00:00"/>
    <d v="2025-02-04T00:00:00"/>
    <n v="1550"/>
    <s v="General"/>
    <x v="2"/>
    <n v="348"/>
  </r>
  <r>
    <s v="BK698"/>
    <s v="RS Aggarwal Mathematics"/>
    <s v="Christopher Higgins Jr."/>
    <s v="Maths"/>
    <s v="978-0-8490-8705-9"/>
    <x v="3"/>
    <x v="0"/>
    <x v="2"/>
    <n v="298"/>
    <x v="8"/>
    <x v="0"/>
    <m/>
    <m/>
    <n v="850"/>
    <s v="Education"/>
    <x v="2"/>
    <n v="216"/>
  </r>
  <r>
    <s v="BK699"/>
    <s v="SL Arora Physics"/>
    <s v="Suzanne Richards"/>
    <s v="Physics"/>
    <s v="978-0-8407-7845-1"/>
    <x v="1"/>
    <x v="4"/>
    <x v="2"/>
    <n v="271"/>
    <x v="0"/>
    <x v="0"/>
    <m/>
    <m/>
    <n v="1150"/>
    <s v="General"/>
    <x v="0"/>
    <n v="114"/>
  </r>
  <r>
    <s v="BK700"/>
    <s v="RS Aggarwal Mathematics"/>
    <s v="David Thomas"/>
    <s v="Maths"/>
    <s v="978-0-581-18160-2"/>
    <x v="0"/>
    <x v="5"/>
    <x v="2"/>
    <n v="468"/>
    <x v="12"/>
    <x v="1"/>
    <d v="2024-10-11T00:00:00"/>
    <d v="2025-02-04T00:00:00"/>
    <n v="300"/>
    <s v="Education"/>
    <x v="1"/>
    <n v="433"/>
  </r>
  <r>
    <s v="BK701"/>
    <s v="NCERT Business Studies"/>
    <s v="Meghan Brown"/>
    <s v="Business Studies"/>
    <s v="978-0-05-023443-3"/>
    <x v="0"/>
    <x v="9"/>
    <x v="1"/>
    <n v="127"/>
    <x v="15"/>
    <x v="1"/>
    <d v="2023-10-28T00:00:00"/>
    <d v="2025-01-18T00:00:00"/>
    <n v="1300"/>
    <s v="General"/>
    <x v="3"/>
    <n v="245"/>
  </r>
  <r>
    <s v="BK702"/>
    <s v="NCERT Biology"/>
    <s v="Jennifer Rodriguez"/>
    <s v="Biology"/>
    <s v="978-0-7282-0682-3"/>
    <x v="0"/>
    <x v="9"/>
    <x v="1"/>
    <n v="354"/>
    <x v="0"/>
    <x v="0"/>
    <m/>
    <m/>
    <n v="1150"/>
    <s v="General"/>
    <x v="2"/>
    <n v="170"/>
  </r>
  <r>
    <s v="BK703"/>
    <s v="Computer Science with Python"/>
    <s v="Keith Myers"/>
    <s v="Computer Science"/>
    <s v="978-1-276-65779-2"/>
    <x v="4"/>
    <x v="7"/>
    <x v="0"/>
    <n v="110"/>
    <x v="16"/>
    <x v="0"/>
    <m/>
    <m/>
    <n v="200"/>
    <s v="General"/>
    <x v="3"/>
    <n v="147"/>
  </r>
  <r>
    <s v="BK704"/>
    <s v="Nai Roshni Hindi Pathmala"/>
    <s v="Bradley Warner"/>
    <s v="Hindi"/>
    <s v="978-1-398-84375-2"/>
    <x v="0"/>
    <x v="11"/>
    <x v="1"/>
    <n v="319"/>
    <x v="4"/>
    <x v="0"/>
    <m/>
    <m/>
    <n v="1100"/>
    <s v="General"/>
    <x v="1"/>
    <n v="280"/>
  </r>
  <r>
    <s v="BK705"/>
    <s v="Fundamentals of Physics - Resnick Halliday"/>
    <s v="Michael Adams"/>
    <s v="Physics"/>
    <s v="978-0-666-40250-9"/>
    <x v="3"/>
    <x v="5"/>
    <x v="1"/>
    <n v="187"/>
    <x v="3"/>
    <x v="1"/>
    <d v="2024-02-29T00:00:00"/>
    <d v="2024-06-19T00:00:00"/>
    <n v="300"/>
    <s v="General"/>
    <x v="1"/>
    <n v="153"/>
  </r>
  <r>
    <s v="BK706"/>
    <s v="NCERT Social Science"/>
    <s v="Meghan Stephens"/>
    <s v="Social Science"/>
    <s v="978-1-943814-47-3"/>
    <x v="1"/>
    <x v="16"/>
    <x v="1"/>
    <n v="319"/>
    <x v="1"/>
    <x v="1"/>
    <d v="2024-01-06T00:00:00"/>
    <d v="2024-04-06T00:00:00"/>
    <n v="1050"/>
    <s v="Education"/>
    <x v="1"/>
    <n v="274"/>
  </r>
  <r>
    <s v="BK707"/>
    <s v="NCERT Business Studies"/>
    <s v="Colton Ward MD"/>
    <s v="Business Studies"/>
    <s v="978-0-9621121-8-8"/>
    <x v="5"/>
    <x v="8"/>
    <x v="2"/>
    <n v="432"/>
    <x v="2"/>
    <x v="0"/>
    <m/>
    <m/>
    <n v="2000"/>
    <s v="General"/>
    <x v="0"/>
    <n v="217"/>
  </r>
  <r>
    <s v="BK708"/>
    <s v="NCERT Business Studies"/>
    <s v="Corey Kidd"/>
    <s v="Business Studies"/>
    <s v="978-1-75476-978-8"/>
    <x v="3"/>
    <x v="1"/>
    <x v="2"/>
    <n v="322"/>
    <x v="15"/>
    <x v="1"/>
    <d v="2023-03-06T00:00:00"/>
    <d v="2023-06-17T00:00:00"/>
    <n v="650"/>
    <s v="General"/>
    <x v="2"/>
    <n v="369"/>
  </r>
  <r>
    <s v="BK709"/>
    <s v="NCERT Chemistry"/>
    <s v="Jessica Woods"/>
    <s v="Chemistry"/>
    <s v="978-0-11-418843-6"/>
    <x v="2"/>
    <x v="10"/>
    <x v="2"/>
    <n v="159"/>
    <x v="12"/>
    <x v="1"/>
    <d v="2023-11-06T00:00:00"/>
    <d v="2024-01-08T00:00:00"/>
    <n v="450"/>
    <s v="General"/>
    <x v="1"/>
    <n v="194"/>
  </r>
  <r>
    <s v="BK710"/>
    <s v="Principles of Economics"/>
    <s v="Michelle Lewis"/>
    <s v="Economics"/>
    <s v="978-0-311-37279-9"/>
    <x v="1"/>
    <x v="13"/>
    <x v="2"/>
    <n v="271"/>
    <x v="4"/>
    <x v="1"/>
    <d v="2024-03-23T00:00:00"/>
    <d v="2024-09-24T00:00:00"/>
    <n v="1000"/>
    <s v="General"/>
    <x v="1"/>
    <n v="287"/>
  </r>
  <r>
    <s v="BK711"/>
    <s v="Principles of Economics"/>
    <s v="Margaret Young"/>
    <s v="Economics"/>
    <s v="978-0-216-42667-2"/>
    <x v="0"/>
    <x v="9"/>
    <x v="1"/>
    <n v="392"/>
    <x v="16"/>
    <x v="1"/>
    <d v="2024-06-07T00:00:00"/>
    <d v="2024-12-06T00:00:00"/>
    <n v="1150"/>
    <s v="General"/>
    <x v="0"/>
    <n v="306"/>
  </r>
  <r>
    <s v="BK712"/>
    <s v="Pradeep's Chemistry"/>
    <s v="Tammy Wheeler"/>
    <s v="Chemistry"/>
    <s v="978-1-275-81650-3"/>
    <x v="3"/>
    <x v="9"/>
    <x v="1"/>
    <n v="183"/>
    <x v="11"/>
    <x v="0"/>
    <m/>
    <m/>
    <n v="1450"/>
    <s v="General"/>
    <x v="0"/>
    <n v="250"/>
  </r>
  <r>
    <s v="BK713"/>
    <s v="NCERT Social Science"/>
    <s v="Monica Newton"/>
    <s v="Social Science"/>
    <s v="978-0-09-316851-1"/>
    <x v="2"/>
    <x v="17"/>
    <x v="0"/>
    <n v="486"/>
    <x v="13"/>
    <x v="1"/>
    <d v="2024-11-14T00:00:00"/>
    <d v="2025-01-18T00:00:00"/>
    <n v="1200"/>
    <s v="Education"/>
    <x v="2"/>
    <n v="268"/>
  </r>
  <r>
    <s v="BK714"/>
    <s v="NCERT Environmental Studies"/>
    <s v="Nancy Smith"/>
    <s v="EVS"/>
    <s v="978-0-304-47450-9"/>
    <x v="4"/>
    <x v="9"/>
    <x v="1"/>
    <n v="202"/>
    <x v="6"/>
    <x v="1"/>
    <d v="2024-04-16T00:00:00"/>
    <d v="2024-11-24T00:00:00"/>
    <n v="350"/>
    <s v="Science"/>
    <x v="0"/>
    <n v="404"/>
  </r>
  <r>
    <s v="BK715"/>
    <s v="Wren &amp; Martin English Grammar"/>
    <s v="Christopher Luna"/>
    <s v="English"/>
    <s v="978-0-7936-6520-4"/>
    <x v="3"/>
    <x v="1"/>
    <x v="2"/>
    <n v="406"/>
    <x v="3"/>
    <x v="1"/>
    <d v="2023-06-06T00:00:00"/>
    <d v="2023-09-29T00:00:00"/>
    <n v="1400"/>
    <s v="Language"/>
    <x v="1"/>
    <n v="300"/>
  </r>
  <r>
    <s v="BK716"/>
    <s v="Wren &amp; Martin English Grammar"/>
    <s v="Brent Singh"/>
    <s v="English"/>
    <s v="978-1-78731-460-3"/>
    <x v="0"/>
    <x v="0"/>
    <x v="0"/>
    <n v="348"/>
    <x v="2"/>
    <x v="0"/>
    <m/>
    <m/>
    <n v="650"/>
    <s v="Language"/>
    <x v="0"/>
    <n v="308"/>
  </r>
  <r>
    <s v="BK717"/>
    <s v="Oxford English Reader"/>
    <s v="Kenneth Bean DDS"/>
    <s v="English"/>
    <s v="978-0-9510571-8-6"/>
    <x v="0"/>
    <x v="10"/>
    <x v="0"/>
    <n v="113"/>
    <x v="19"/>
    <x v="0"/>
    <m/>
    <m/>
    <n v="1450"/>
    <s v="Language"/>
    <x v="2"/>
    <n v="345"/>
  </r>
  <r>
    <s v="BK718"/>
    <s v="Let Us C - Yashwant Kanetkar"/>
    <s v="Kelly Smith"/>
    <s v="Computer Science"/>
    <s v="978-0-88137-140-6"/>
    <x v="5"/>
    <x v="3"/>
    <x v="0"/>
    <n v="351"/>
    <x v="17"/>
    <x v="0"/>
    <m/>
    <m/>
    <n v="250"/>
    <s v="General"/>
    <x v="0"/>
    <n v="330"/>
  </r>
  <r>
    <s v="BK719"/>
    <s v="Lakhmir Singh Science"/>
    <s v="Lisa Martin"/>
    <s v="Science"/>
    <s v="978-0-640-08977-1"/>
    <x v="0"/>
    <x v="16"/>
    <x v="1"/>
    <n v="278"/>
    <x v="5"/>
    <x v="0"/>
    <m/>
    <m/>
    <n v="700"/>
    <s v="Science"/>
    <x v="2"/>
    <n v="411"/>
  </r>
  <r>
    <s v="BK720"/>
    <s v="NCERT Environmental Studies"/>
    <s v="John Singleton"/>
    <s v="EVS"/>
    <s v="978-1-5175-1010-7"/>
    <x v="4"/>
    <x v="10"/>
    <x v="0"/>
    <n v="284"/>
    <x v="17"/>
    <x v="0"/>
    <m/>
    <m/>
    <n v="300"/>
    <s v="Science"/>
    <x v="2"/>
    <n v="181"/>
  </r>
  <r>
    <s v="BK721"/>
    <s v="Concepts of Physics - HC Verma"/>
    <s v="Samantha Mcconnell"/>
    <s v="Physics"/>
    <s v="978-0-684-73640-2"/>
    <x v="5"/>
    <x v="17"/>
    <x v="1"/>
    <n v="146"/>
    <x v="13"/>
    <x v="1"/>
    <d v="2024-05-03T00:00:00"/>
    <d v="2025-01-02T00:00:00"/>
    <n v="1700"/>
    <s v="General"/>
    <x v="2"/>
    <n v="114"/>
  </r>
  <r>
    <s v="BK722"/>
    <s v="Oxford English Reader"/>
    <s v="Sarah Horton"/>
    <s v="English"/>
    <s v="978-1-69125-709-6"/>
    <x v="1"/>
    <x v="3"/>
    <x v="1"/>
    <n v="255"/>
    <x v="12"/>
    <x v="0"/>
    <m/>
    <m/>
    <n v="1350"/>
    <s v="Language"/>
    <x v="0"/>
    <n v="356"/>
  </r>
  <r>
    <s v="BK723"/>
    <s v="Let Us C - Yashwant Kanetkar"/>
    <s v="Lee Johnson"/>
    <s v="Computer Science"/>
    <s v="978-0-06-073979-9"/>
    <x v="5"/>
    <x v="13"/>
    <x v="1"/>
    <n v="313"/>
    <x v="16"/>
    <x v="0"/>
    <m/>
    <m/>
    <n v="1500"/>
    <s v="General"/>
    <x v="1"/>
    <n v="326"/>
  </r>
  <r>
    <s v="BK724"/>
    <s v="NCERT Maths"/>
    <s v="Michelle Jennings"/>
    <s v="Maths"/>
    <s v="978-0-543-49949-3"/>
    <x v="3"/>
    <x v="5"/>
    <x v="2"/>
    <n v="156"/>
    <x v="6"/>
    <x v="1"/>
    <d v="2023-07-21T00:00:00"/>
    <d v="2023-10-01T00:00:00"/>
    <n v="1000"/>
    <s v="Education"/>
    <x v="3"/>
    <n v="272"/>
  </r>
  <r>
    <s v="BK725"/>
    <s v="NCERT Maths"/>
    <s v="Regina Lee"/>
    <s v="Maths"/>
    <s v="978-1-08-052628-4"/>
    <x v="1"/>
    <x v="4"/>
    <x v="2"/>
    <n v="387"/>
    <x v="13"/>
    <x v="0"/>
    <m/>
    <m/>
    <n v="2000"/>
    <s v="Education"/>
    <x v="2"/>
    <n v="134"/>
  </r>
  <r>
    <s v="BK726"/>
    <s v="NCERT Environmental Studies"/>
    <s v="Devin Woods"/>
    <s v="EVS"/>
    <s v="978-1-161-25354-2"/>
    <x v="0"/>
    <x v="11"/>
    <x v="2"/>
    <n v="160"/>
    <x v="19"/>
    <x v="1"/>
    <d v="2024-03-04T00:00:00"/>
    <d v="2025-02-14T00:00:00"/>
    <n v="800"/>
    <s v="Science"/>
    <x v="3"/>
    <n v="313"/>
  </r>
  <r>
    <s v="BK727"/>
    <s v="NCERT Chemistry"/>
    <s v="Christian Lewis"/>
    <s v="Chemistry"/>
    <s v="978-0-293-18077-1"/>
    <x v="0"/>
    <x v="9"/>
    <x v="2"/>
    <n v="240"/>
    <x v="7"/>
    <x v="1"/>
    <d v="2025-02-13T00:00:00"/>
    <d v="2025-02-23T00:00:00"/>
    <n v="2000"/>
    <s v="General"/>
    <x v="1"/>
    <n v="204"/>
  </r>
  <r>
    <s v="BK728"/>
    <s v="DK Goel Accountancy"/>
    <s v="Linda Barnes"/>
    <s v="Accountancy"/>
    <s v="978-0-538-90876-4"/>
    <x v="0"/>
    <x v="3"/>
    <x v="1"/>
    <n v="339"/>
    <x v="3"/>
    <x v="0"/>
    <m/>
    <m/>
    <n v="1250"/>
    <s v="General"/>
    <x v="1"/>
    <n v="229"/>
  </r>
  <r>
    <s v="BK729"/>
    <s v="RD Sharma Mathematics"/>
    <s v="Nicole Williams"/>
    <s v="Maths"/>
    <s v="978-0-900986-97-0"/>
    <x v="0"/>
    <x v="13"/>
    <x v="1"/>
    <n v="220"/>
    <x v="17"/>
    <x v="0"/>
    <m/>
    <m/>
    <n v="1200"/>
    <s v="Education"/>
    <x v="1"/>
    <n v="208"/>
  </r>
  <r>
    <s v="BK730"/>
    <s v="S. Chand Biology"/>
    <s v="Sylvia Smith"/>
    <s v="Biology"/>
    <s v="978-1-62166-383-6"/>
    <x v="4"/>
    <x v="11"/>
    <x v="0"/>
    <n v="96"/>
    <x v="0"/>
    <x v="1"/>
    <d v="2025-01-12T00:00:00"/>
    <d v="2025-02-17T00:00:00"/>
    <n v="1150"/>
    <s v="General"/>
    <x v="0"/>
    <n v="259"/>
  </r>
  <r>
    <s v="BK731"/>
    <s v="NCERT Maths"/>
    <s v="Stephanie Howard"/>
    <s v="Maths"/>
    <s v="978-1-4270-8141-4"/>
    <x v="0"/>
    <x v="9"/>
    <x v="1"/>
    <n v="433"/>
    <x v="4"/>
    <x v="1"/>
    <d v="2024-12-10T00:00:00"/>
    <d v="2024-12-25T00:00:00"/>
    <n v="1200"/>
    <s v="Education"/>
    <x v="2"/>
    <n v="323"/>
  </r>
  <r>
    <s v="BK732"/>
    <s v="NCERT Environmental Studies"/>
    <s v="Keith Peterson"/>
    <s v="EVS"/>
    <s v="978-1-58819-883-9"/>
    <x v="4"/>
    <x v="0"/>
    <x v="1"/>
    <n v="230"/>
    <x v="18"/>
    <x v="0"/>
    <m/>
    <m/>
    <n v="950"/>
    <s v="Science"/>
    <x v="1"/>
    <n v="272"/>
  </r>
  <r>
    <s v="BK733"/>
    <s v="NCERT Biology"/>
    <s v="Jeanne Jones"/>
    <s v="Biology"/>
    <s v="978-1-892923-61-5"/>
    <x v="4"/>
    <x v="8"/>
    <x v="1"/>
    <n v="195"/>
    <x v="2"/>
    <x v="1"/>
    <d v="2024-02-10T00:00:00"/>
    <d v="2024-11-06T00:00:00"/>
    <n v="850"/>
    <s v="General"/>
    <x v="1"/>
    <n v="225"/>
  </r>
  <r>
    <s v="BK734"/>
    <s v="Together with EVS"/>
    <s v="Jesus Boyle"/>
    <s v="EVS"/>
    <s v="978-0-611-68669-5"/>
    <x v="5"/>
    <x v="16"/>
    <x v="2"/>
    <n v="121"/>
    <x v="15"/>
    <x v="0"/>
    <m/>
    <m/>
    <n v="1900"/>
    <s v="Science"/>
    <x v="0"/>
    <n v="177"/>
  </r>
  <r>
    <s v="BK735"/>
    <s v="S. Chand Science"/>
    <s v="Cheyenne Best"/>
    <s v="Science"/>
    <s v="978-0-7227-0555-1"/>
    <x v="3"/>
    <x v="12"/>
    <x v="2"/>
    <n v="330"/>
    <x v="15"/>
    <x v="1"/>
    <d v="2023-03-04T00:00:00"/>
    <d v="2023-04-21T00:00:00"/>
    <n v="750"/>
    <s v="Science"/>
    <x v="0"/>
    <n v="430"/>
  </r>
  <r>
    <s v="BK736"/>
    <s v="Pearson Science Explorer"/>
    <s v="Linda Parker"/>
    <s v="Science"/>
    <s v="978-0-89544-475-2"/>
    <x v="1"/>
    <x v="18"/>
    <x v="2"/>
    <n v="362"/>
    <x v="11"/>
    <x v="0"/>
    <m/>
    <m/>
    <n v="1450"/>
    <s v="Science"/>
    <x v="2"/>
    <n v="203"/>
  </r>
  <r>
    <s v="BK737"/>
    <s v="NCERT Maths"/>
    <s v="Natasha Cunningham MD"/>
    <s v="Maths"/>
    <s v="978-1-943357-50-5"/>
    <x v="0"/>
    <x v="10"/>
    <x v="2"/>
    <n v="396"/>
    <x v="5"/>
    <x v="1"/>
    <d v="2023-03-31T00:00:00"/>
    <d v="2024-02-02T00:00:00"/>
    <n v="300"/>
    <s v="Education"/>
    <x v="0"/>
    <n v="435"/>
  </r>
  <r>
    <s v="BK738"/>
    <s v="Pradeep's Chemistry"/>
    <s v="Ethan Bennett"/>
    <s v="Chemistry"/>
    <s v="978-1-880500-25-5"/>
    <x v="3"/>
    <x v="14"/>
    <x v="1"/>
    <n v="184"/>
    <x v="1"/>
    <x v="1"/>
    <d v="2024-02-10T00:00:00"/>
    <d v="2024-10-07T00:00:00"/>
    <n v="1100"/>
    <s v="General"/>
    <x v="1"/>
    <n v="290"/>
  </r>
  <r>
    <s v="BK739"/>
    <s v="English Grammar &amp; Composition"/>
    <s v="Mr. Michael Nguyen"/>
    <s v="English"/>
    <s v="978-0-383-99564-3"/>
    <x v="3"/>
    <x v="15"/>
    <x v="1"/>
    <n v="485"/>
    <x v="11"/>
    <x v="1"/>
    <d v="2024-01-30T00:00:00"/>
    <d v="2024-12-22T00:00:00"/>
    <n v="1450"/>
    <s v="Language"/>
    <x v="0"/>
    <n v="337"/>
  </r>
  <r>
    <s v="BK740"/>
    <s v="Lakhmir Singh Science"/>
    <s v="John Smith"/>
    <s v="Science"/>
    <s v="978-1-164-62814-9"/>
    <x v="3"/>
    <x v="7"/>
    <x v="0"/>
    <n v="119"/>
    <x v="15"/>
    <x v="0"/>
    <m/>
    <m/>
    <n v="1000"/>
    <s v="Science"/>
    <x v="2"/>
    <n v="252"/>
  </r>
  <r>
    <s v="BK741"/>
    <s v="DK Goel Accountancy"/>
    <s v="Benjamin Clark"/>
    <s v="Accountancy"/>
    <s v="978-0-301-35302-9"/>
    <x v="3"/>
    <x v="15"/>
    <x v="1"/>
    <n v="274"/>
    <x v="10"/>
    <x v="1"/>
    <d v="2023-08-14T00:00:00"/>
    <d v="2024-06-20T00:00:00"/>
    <n v="450"/>
    <s v="General"/>
    <x v="0"/>
    <n v="162"/>
  </r>
  <r>
    <s v="BK742"/>
    <s v="TS Grewal Accountancy"/>
    <s v="Carol Edwards"/>
    <s v="Accountancy"/>
    <s v="978-1-4757-2031-0"/>
    <x v="3"/>
    <x v="18"/>
    <x v="2"/>
    <n v="126"/>
    <x v="17"/>
    <x v="1"/>
    <d v="2024-06-20T00:00:00"/>
    <d v="2024-10-05T00:00:00"/>
    <n v="350"/>
    <s v="General"/>
    <x v="2"/>
    <n v="113"/>
  </r>
  <r>
    <s v="BK743"/>
    <s v="S. Chand Economics"/>
    <s v="Christopher Davenport"/>
    <s v="Economics"/>
    <s v="978-0-209-57284-3"/>
    <x v="2"/>
    <x v="4"/>
    <x v="0"/>
    <n v="362"/>
    <x v="2"/>
    <x v="0"/>
    <m/>
    <m/>
    <n v="200"/>
    <s v="General"/>
    <x v="2"/>
    <n v="289"/>
  </r>
  <r>
    <s v="BK744"/>
    <s v="Together with Social Science"/>
    <s v="Mrs. Jill Norris"/>
    <s v="Social Science"/>
    <s v="978-0-235-32477-5"/>
    <x v="0"/>
    <x v="9"/>
    <x v="0"/>
    <n v="281"/>
    <x v="8"/>
    <x v="0"/>
    <m/>
    <m/>
    <n v="1650"/>
    <s v="Education"/>
    <x v="2"/>
    <n v="268"/>
  </r>
  <r>
    <s v="BK745"/>
    <s v="S. Chand Economics"/>
    <s v="Angela Hobbs"/>
    <s v="Economics"/>
    <s v="978-0-08-209093-9"/>
    <x v="0"/>
    <x v="1"/>
    <x v="0"/>
    <n v="283"/>
    <x v="15"/>
    <x v="0"/>
    <m/>
    <m/>
    <n v="1250"/>
    <s v="General"/>
    <x v="0"/>
    <n v="181"/>
  </r>
  <r>
    <s v="BK746"/>
    <s v="Pearson Science Explorer"/>
    <s v="Jacob Larson"/>
    <s v="Science"/>
    <s v="978-0-216-42004-5"/>
    <x v="0"/>
    <x v="10"/>
    <x v="1"/>
    <n v="274"/>
    <x v="6"/>
    <x v="0"/>
    <m/>
    <m/>
    <n v="650"/>
    <s v="Science"/>
    <x v="1"/>
    <n v="211"/>
  </r>
  <r>
    <s v="BK747"/>
    <s v="Together with EVS"/>
    <s v="Brandon Miller"/>
    <s v="EVS"/>
    <s v="978-1-5215-1562-4"/>
    <x v="1"/>
    <x v="1"/>
    <x v="0"/>
    <n v="475"/>
    <x v="11"/>
    <x v="0"/>
    <m/>
    <m/>
    <n v="950"/>
    <s v="Science"/>
    <x v="3"/>
    <n v="135"/>
  </r>
  <r>
    <s v="BK748"/>
    <s v="S. Chand EVS"/>
    <s v="Jessica Martin"/>
    <s v="EVS"/>
    <s v="978-1-78012-098-0"/>
    <x v="1"/>
    <x v="1"/>
    <x v="1"/>
    <n v="393"/>
    <x v="7"/>
    <x v="1"/>
    <d v="2024-08-05T00:00:00"/>
    <d v="2025-01-18T00:00:00"/>
    <n v="1650"/>
    <s v="Science"/>
    <x v="2"/>
    <n v="218"/>
  </r>
  <r>
    <s v="BK749"/>
    <s v="Together with Social Science"/>
    <s v="Andrew Phillips"/>
    <s v="Social Science"/>
    <s v="978-0-87436-245-9"/>
    <x v="0"/>
    <x v="1"/>
    <x v="1"/>
    <n v="452"/>
    <x v="0"/>
    <x v="1"/>
    <d v="2024-07-12T00:00:00"/>
    <d v="2024-12-25T00:00:00"/>
    <n v="1400"/>
    <s v="Education"/>
    <x v="3"/>
    <n v="302"/>
  </r>
  <r>
    <s v="BK750"/>
    <s v="Fundamentals of Physics - Resnick Halliday"/>
    <s v="Lisa Howard"/>
    <s v="Physics"/>
    <s v="978-0-212-15980-2"/>
    <x v="1"/>
    <x v="7"/>
    <x v="1"/>
    <n v="482"/>
    <x v="9"/>
    <x v="1"/>
    <d v="2023-10-20T00:00:00"/>
    <d v="2023-12-26T00:00:00"/>
    <n v="700"/>
    <s v="General"/>
    <x v="1"/>
    <n v="135"/>
  </r>
  <r>
    <s v="BK751"/>
    <s v="NCERT Hindi"/>
    <s v="Madison Ferguson"/>
    <s v="Hindi"/>
    <s v="978-1-370-79212-2"/>
    <x v="0"/>
    <x v="10"/>
    <x v="2"/>
    <n v="121"/>
    <x v="12"/>
    <x v="0"/>
    <m/>
    <m/>
    <n v="750"/>
    <s v="General"/>
    <x v="1"/>
    <n v="422"/>
  </r>
  <r>
    <s v="BK752"/>
    <s v="Pradeep's Chemistry"/>
    <s v="Jessica Hanson"/>
    <s v="Chemistry"/>
    <s v="978-1-150-30857-4"/>
    <x v="5"/>
    <x v="19"/>
    <x v="2"/>
    <n v="437"/>
    <x v="7"/>
    <x v="1"/>
    <d v="2023-10-12T00:00:00"/>
    <d v="2023-11-30T00:00:00"/>
    <n v="950"/>
    <s v="General"/>
    <x v="1"/>
    <n v="434"/>
  </r>
  <r>
    <s v="BK753"/>
    <s v="Python Programming - Balagurusamy"/>
    <s v="Justin Nelson"/>
    <s v="Computer Science"/>
    <s v="978-0-413-69807-0"/>
    <x v="5"/>
    <x v="15"/>
    <x v="2"/>
    <n v="341"/>
    <x v="5"/>
    <x v="0"/>
    <m/>
    <m/>
    <n v="850"/>
    <s v="General"/>
    <x v="0"/>
    <n v="139"/>
  </r>
  <r>
    <s v="BK754"/>
    <s v="NCERT Maths"/>
    <s v="Robert Poole"/>
    <s v="Maths"/>
    <s v="978-1-261-76571-6"/>
    <x v="3"/>
    <x v="15"/>
    <x v="2"/>
    <n v="284"/>
    <x v="12"/>
    <x v="1"/>
    <d v="2024-08-26T00:00:00"/>
    <d v="2024-09-03T00:00:00"/>
    <n v="600"/>
    <s v="Education"/>
    <x v="2"/>
    <n v="450"/>
  </r>
  <r>
    <s v="BK755"/>
    <s v="S. Chand Business Studies"/>
    <s v="Becky Lewis"/>
    <s v="Business Studies"/>
    <s v="978-1-171-53516-4"/>
    <x v="0"/>
    <x v="2"/>
    <x v="1"/>
    <n v="134"/>
    <x v="15"/>
    <x v="1"/>
    <d v="2024-05-19T00:00:00"/>
    <d v="2024-12-27T00:00:00"/>
    <n v="950"/>
    <s v="General"/>
    <x v="1"/>
    <n v="298"/>
  </r>
  <r>
    <s v="BK756"/>
    <s v="NCERT Business Studies"/>
    <s v="David Mcclain"/>
    <s v="Business Studies"/>
    <s v="978-0-655-67474-0"/>
    <x v="1"/>
    <x v="4"/>
    <x v="1"/>
    <n v="444"/>
    <x v="8"/>
    <x v="1"/>
    <d v="2023-07-24T00:00:00"/>
    <d v="2024-11-25T00:00:00"/>
    <n v="1100"/>
    <s v="General"/>
    <x v="1"/>
    <n v="151"/>
  </r>
  <r>
    <s v="BK757"/>
    <s v="Modern ABC Chemistry"/>
    <s v="Christopher Case"/>
    <s v="Chemistry"/>
    <s v="978-0-920510-58-2"/>
    <x v="2"/>
    <x v="17"/>
    <x v="0"/>
    <n v="216"/>
    <x v="10"/>
    <x v="1"/>
    <d v="2025-01-26T00:00:00"/>
    <d v="2025-01-30T00:00:00"/>
    <n v="1350"/>
    <s v="General"/>
    <x v="0"/>
    <n v="348"/>
  </r>
  <r>
    <s v="BK758"/>
    <s v="Pearson Science Explorer"/>
    <s v="Michael Moore"/>
    <s v="Science"/>
    <s v="978-0-7592-9562-9"/>
    <x v="3"/>
    <x v="6"/>
    <x v="1"/>
    <n v="479"/>
    <x v="3"/>
    <x v="1"/>
    <d v="2023-07-28T00:00:00"/>
    <d v="2025-01-15T00:00:00"/>
    <n v="1200"/>
    <s v="Science"/>
    <x v="0"/>
    <n v="425"/>
  </r>
  <r>
    <s v="BK759"/>
    <s v="S. Chand Science"/>
    <s v="Jessica Pacheco"/>
    <s v="Science"/>
    <s v="978-0-7971-4642-6"/>
    <x v="3"/>
    <x v="8"/>
    <x v="1"/>
    <n v="177"/>
    <x v="10"/>
    <x v="0"/>
    <m/>
    <m/>
    <n v="2000"/>
    <s v="Science"/>
    <x v="2"/>
    <n v="319"/>
  </r>
  <r>
    <s v="BK760"/>
    <s v="S. Chand Business Studies"/>
    <s v="Heidi Smith"/>
    <s v="Business Studies"/>
    <s v="978-1-328-21496-6"/>
    <x v="5"/>
    <x v="7"/>
    <x v="1"/>
    <n v="119"/>
    <x v="5"/>
    <x v="0"/>
    <m/>
    <m/>
    <n v="1500"/>
    <s v="General"/>
    <x v="0"/>
    <n v="384"/>
  </r>
  <r>
    <s v="BK761"/>
    <s v="DK Goel Accountancy"/>
    <s v="Stanley Harrison"/>
    <s v="Accountancy"/>
    <s v="978-0-587-02632-7"/>
    <x v="5"/>
    <x v="15"/>
    <x v="2"/>
    <n v="330"/>
    <x v="8"/>
    <x v="1"/>
    <d v="2023-06-03T00:00:00"/>
    <d v="2023-07-29T00:00:00"/>
    <n v="1850"/>
    <s v="General"/>
    <x v="1"/>
    <n v="155"/>
  </r>
  <r>
    <s v="BK762"/>
    <s v="RD Sharma Mathematics"/>
    <s v="Mary Johnson"/>
    <s v="Maths"/>
    <s v="978-1-78181-130-6"/>
    <x v="4"/>
    <x v="2"/>
    <x v="2"/>
    <n v="305"/>
    <x v="15"/>
    <x v="0"/>
    <m/>
    <m/>
    <n v="1600"/>
    <s v="Education"/>
    <x v="0"/>
    <n v="375"/>
  </r>
  <r>
    <s v="BK763"/>
    <s v="SL Arora Physics"/>
    <s v="Laura Jordan"/>
    <s v="Physics"/>
    <s v="978-0-292-60017-1"/>
    <x v="5"/>
    <x v="13"/>
    <x v="2"/>
    <n v="263"/>
    <x v="19"/>
    <x v="0"/>
    <m/>
    <m/>
    <n v="1150"/>
    <s v="General"/>
    <x v="2"/>
    <n v="176"/>
  </r>
  <r>
    <s v="BK764"/>
    <s v="Together with EVS"/>
    <s v="Ashley Goodman"/>
    <s v="EVS"/>
    <s v="978-1-59415-064-7"/>
    <x v="0"/>
    <x v="1"/>
    <x v="2"/>
    <n v="157"/>
    <x v="0"/>
    <x v="1"/>
    <d v="2025-01-20T00:00:00"/>
    <d v="2025-02-12T00:00:00"/>
    <n v="750"/>
    <s v="Science"/>
    <x v="0"/>
    <n v="387"/>
  </r>
  <r>
    <s v="BK765"/>
    <s v="NCERT Environmental Studies"/>
    <s v="Gina Marsh"/>
    <s v="EVS"/>
    <s v="978-0-338-69623-6"/>
    <x v="1"/>
    <x v="16"/>
    <x v="1"/>
    <n v="459"/>
    <x v="2"/>
    <x v="1"/>
    <d v="2024-02-16T00:00:00"/>
    <d v="2024-07-05T00:00:00"/>
    <n v="1700"/>
    <s v="Science"/>
    <x v="2"/>
    <n v="268"/>
  </r>
  <r>
    <s v="BK766"/>
    <s v="Fundamentals of Physics - Resnick Halliday"/>
    <s v="Denise Fowler"/>
    <s v="Physics"/>
    <s v="978-1-07-131487-6"/>
    <x v="2"/>
    <x v="17"/>
    <x v="1"/>
    <n v="432"/>
    <x v="0"/>
    <x v="1"/>
    <d v="2024-12-24T00:00:00"/>
    <d v="2025-01-23T00:00:00"/>
    <n v="1450"/>
    <s v="General"/>
    <x v="2"/>
    <n v="264"/>
  </r>
  <r>
    <s v="BK767"/>
    <s v="English Grammar &amp; Composition"/>
    <s v="Anna Smith"/>
    <s v="English"/>
    <s v="978-1-71053-038-4"/>
    <x v="5"/>
    <x v="6"/>
    <x v="0"/>
    <n v="327"/>
    <x v="16"/>
    <x v="1"/>
    <d v="2024-05-29T00:00:00"/>
    <d v="2025-02-20T00:00:00"/>
    <n v="1400"/>
    <s v="Language"/>
    <x v="2"/>
    <n v="272"/>
  </r>
  <r>
    <s v="BK768"/>
    <s v="Play with Maths"/>
    <s v="Robert Allison"/>
    <s v="Maths"/>
    <s v="978-0-636-70588-3"/>
    <x v="4"/>
    <x v="16"/>
    <x v="1"/>
    <n v="150"/>
    <x v="8"/>
    <x v="0"/>
    <m/>
    <m/>
    <n v="1950"/>
    <s v="Education"/>
    <x v="0"/>
    <n v="242"/>
  </r>
  <r>
    <s v="BK769"/>
    <s v="Let Us C - Yashwant Kanetkar"/>
    <s v="Kimberly Malone"/>
    <s v="Computer Science"/>
    <s v="978-1-154-41649-7"/>
    <x v="3"/>
    <x v="15"/>
    <x v="2"/>
    <n v="103"/>
    <x v="12"/>
    <x v="0"/>
    <m/>
    <m/>
    <n v="1200"/>
    <s v="General"/>
    <x v="1"/>
    <n v="354"/>
  </r>
  <r>
    <s v="BK770"/>
    <s v="Fundamentals of Physics - Resnick Halliday"/>
    <s v="Randy Blanchard"/>
    <s v="Physics"/>
    <s v="978-1-7377983-2-3"/>
    <x v="5"/>
    <x v="3"/>
    <x v="0"/>
    <n v="480"/>
    <x v="13"/>
    <x v="1"/>
    <d v="2023-06-28T00:00:00"/>
    <d v="2025-02-25T00:00:00"/>
    <n v="1900"/>
    <s v="General"/>
    <x v="3"/>
    <n v="240"/>
  </r>
  <r>
    <s v="BK771"/>
    <s v="Together with Social Science"/>
    <s v="Luis Cameron"/>
    <s v="Social Science"/>
    <s v="978-1-963884-43-2"/>
    <x v="0"/>
    <x v="18"/>
    <x v="0"/>
    <n v="236"/>
    <x v="5"/>
    <x v="0"/>
    <m/>
    <m/>
    <n v="1450"/>
    <s v="Education"/>
    <x v="2"/>
    <n v="153"/>
  </r>
  <r>
    <s v="BK772"/>
    <s v="NCERT Accountancy"/>
    <s v="Jordan Aguirre"/>
    <s v="Accountancy"/>
    <s v="978-0-274-36530-2"/>
    <x v="3"/>
    <x v="11"/>
    <x v="0"/>
    <n v="117"/>
    <x v="8"/>
    <x v="0"/>
    <m/>
    <m/>
    <n v="1400"/>
    <s v="General"/>
    <x v="3"/>
    <n v="342"/>
  </r>
  <r>
    <s v="BK773"/>
    <s v="DK Goel Accountancy"/>
    <s v="Sharon Scott"/>
    <s v="Accountancy"/>
    <s v="978-1-127-12465-7"/>
    <x v="2"/>
    <x v="8"/>
    <x v="1"/>
    <n v="168"/>
    <x v="15"/>
    <x v="0"/>
    <m/>
    <m/>
    <n v="1700"/>
    <s v="General"/>
    <x v="1"/>
    <n v="179"/>
  </r>
  <r>
    <s v="BK774"/>
    <s v="S. Chand Social Science"/>
    <s v="Mark Warner"/>
    <s v="Social Science"/>
    <s v="978-0-695-34416-0"/>
    <x v="2"/>
    <x v="0"/>
    <x v="0"/>
    <n v="194"/>
    <x v="5"/>
    <x v="1"/>
    <d v="2024-07-17T00:00:00"/>
    <d v="2025-01-13T00:00:00"/>
    <n v="1850"/>
    <s v="Education"/>
    <x v="1"/>
    <n v="222"/>
  </r>
  <r>
    <s v="BK775"/>
    <s v="Let Us C - Yashwant Kanetkar"/>
    <s v="Jordan Perez"/>
    <s v="Computer Science"/>
    <s v="978-0-224-02292-7"/>
    <x v="3"/>
    <x v="16"/>
    <x v="1"/>
    <n v="168"/>
    <x v="12"/>
    <x v="0"/>
    <m/>
    <m/>
    <n v="200"/>
    <s v="General"/>
    <x v="1"/>
    <n v="137"/>
  </r>
  <r>
    <s v="BK776"/>
    <s v="S. Chand Biology"/>
    <s v="Blake Richardson"/>
    <s v="Biology"/>
    <s v="978-0-12-062997-8"/>
    <x v="5"/>
    <x v="18"/>
    <x v="1"/>
    <n v="448"/>
    <x v="1"/>
    <x v="0"/>
    <m/>
    <m/>
    <n v="1800"/>
    <s v="General"/>
    <x v="0"/>
    <n v="419"/>
  </r>
  <r>
    <s v="BK777"/>
    <s v="S. Chand Biology"/>
    <s v="Tanner Floyd"/>
    <s v="Biology"/>
    <s v="978-0-18-966577-1"/>
    <x v="4"/>
    <x v="12"/>
    <x v="1"/>
    <n v="420"/>
    <x v="18"/>
    <x v="0"/>
    <m/>
    <m/>
    <n v="1300"/>
    <s v="General"/>
    <x v="2"/>
    <n v="270"/>
  </r>
  <r>
    <s v="BK778"/>
    <s v="S. Chand Business Studies"/>
    <s v="Laura Torres"/>
    <s v="Business Studies"/>
    <s v="978-1-171-10427-8"/>
    <x v="4"/>
    <x v="6"/>
    <x v="2"/>
    <n v="341"/>
    <x v="4"/>
    <x v="0"/>
    <m/>
    <m/>
    <n v="1100"/>
    <s v="General"/>
    <x v="1"/>
    <n v="370"/>
  </r>
  <r>
    <s v="BK779"/>
    <s v="NCERT Social Science"/>
    <s v="David Brown"/>
    <s v="Social Science"/>
    <s v="978-1-218-11316-4"/>
    <x v="1"/>
    <x v="10"/>
    <x v="2"/>
    <n v="97"/>
    <x v="15"/>
    <x v="0"/>
    <m/>
    <m/>
    <n v="250"/>
    <s v="Education"/>
    <x v="1"/>
    <n v="157"/>
  </r>
  <r>
    <s v="BK780"/>
    <s v="S. Chand Biology"/>
    <s v="Aaron Chan"/>
    <s v="Biology"/>
    <s v="978-0-403-45038-1"/>
    <x v="0"/>
    <x v="2"/>
    <x v="2"/>
    <n v="480"/>
    <x v="1"/>
    <x v="0"/>
    <m/>
    <m/>
    <n v="1150"/>
    <s v="General"/>
    <x v="0"/>
    <n v="413"/>
  </r>
  <r>
    <s v="BK781"/>
    <s v="Manika Hindi Pathmala"/>
    <s v="Joseph Holmes"/>
    <s v="Hindi"/>
    <s v="978-1-5134-8527-0"/>
    <x v="2"/>
    <x v="4"/>
    <x v="2"/>
    <n v="221"/>
    <x v="1"/>
    <x v="0"/>
    <m/>
    <m/>
    <n v="1000"/>
    <s v="General"/>
    <x v="0"/>
    <n v="253"/>
  </r>
  <r>
    <s v="BK782"/>
    <s v="Computer Science with Python"/>
    <s v="Carol Davidson"/>
    <s v="Computer Science"/>
    <s v="978-0-902994-37-9"/>
    <x v="1"/>
    <x v="13"/>
    <x v="1"/>
    <n v="258"/>
    <x v="14"/>
    <x v="0"/>
    <m/>
    <m/>
    <n v="1700"/>
    <s v="General"/>
    <x v="2"/>
    <n v="388"/>
  </r>
  <r>
    <s v="BK783"/>
    <s v="Wren &amp; Martin English Grammar"/>
    <s v="Amy Myers"/>
    <s v="English"/>
    <s v="978-1-57902-037-8"/>
    <x v="0"/>
    <x v="5"/>
    <x v="1"/>
    <n v="146"/>
    <x v="2"/>
    <x v="0"/>
    <m/>
    <m/>
    <n v="1400"/>
    <s v="Language"/>
    <x v="0"/>
    <n v="213"/>
  </r>
  <r>
    <s v="BK784"/>
    <s v="Lakhmir Singh Science"/>
    <s v="James Hanson"/>
    <s v="Science"/>
    <s v="978-1-4407-3819-7"/>
    <x v="5"/>
    <x v="8"/>
    <x v="0"/>
    <n v="312"/>
    <x v="8"/>
    <x v="0"/>
    <m/>
    <m/>
    <n v="2000"/>
    <s v="Science"/>
    <x v="1"/>
    <n v="357"/>
  </r>
  <r>
    <s v="BK785"/>
    <s v="Fundamentals of Physics - Resnick Halliday"/>
    <s v="Yolanda Hendricks"/>
    <s v="Physics"/>
    <s v="978-0-692-96971-7"/>
    <x v="2"/>
    <x v="0"/>
    <x v="1"/>
    <n v="449"/>
    <x v="5"/>
    <x v="1"/>
    <d v="2025-02-05T00:00:00"/>
    <d v="2025-02-22T00:00:00"/>
    <n v="700"/>
    <s v="General"/>
    <x v="0"/>
    <n v="384"/>
  </r>
  <r>
    <s v="BK786"/>
    <s v="Together with EVS"/>
    <s v="Ashley Chan"/>
    <s v="EVS"/>
    <s v="978-1-4273-5216-3"/>
    <x v="0"/>
    <x v="16"/>
    <x v="1"/>
    <n v="142"/>
    <x v="8"/>
    <x v="0"/>
    <m/>
    <m/>
    <n v="650"/>
    <s v="Science"/>
    <x v="2"/>
    <n v="163"/>
  </r>
  <r>
    <s v="BK787"/>
    <s v="Pearson Science Explorer"/>
    <s v="Donald Lewis"/>
    <s v="Science"/>
    <s v="978-0-624-91662-8"/>
    <x v="5"/>
    <x v="11"/>
    <x v="1"/>
    <n v="115"/>
    <x v="12"/>
    <x v="1"/>
    <d v="2023-07-13T00:00:00"/>
    <d v="2023-12-05T00:00:00"/>
    <n v="1650"/>
    <s v="Science"/>
    <x v="0"/>
    <n v="378"/>
  </r>
  <r>
    <s v="BK788"/>
    <s v="S. Chand Economics"/>
    <s v="Jeanne Wilson"/>
    <s v="Economics"/>
    <s v="978-0-230-57887-6"/>
    <x v="5"/>
    <x v="6"/>
    <x v="2"/>
    <n v="114"/>
    <x v="18"/>
    <x v="0"/>
    <m/>
    <m/>
    <n v="1450"/>
    <s v="General"/>
    <x v="2"/>
    <n v="297"/>
  </r>
  <r>
    <s v="BK789"/>
    <s v="Nai Roshni Hindi Pathmala"/>
    <s v="Timothy Bauer"/>
    <s v="Hindi"/>
    <s v="978-0-305-47784-4"/>
    <x v="3"/>
    <x v="16"/>
    <x v="2"/>
    <n v="123"/>
    <x v="2"/>
    <x v="1"/>
    <d v="2024-08-07T00:00:00"/>
    <d v="2024-10-03T00:00:00"/>
    <n v="1300"/>
    <s v="General"/>
    <x v="2"/>
    <n v="188"/>
  </r>
  <r>
    <s v="BK790"/>
    <s v="S. Chand Economics"/>
    <s v="Lorraine Fuentes"/>
    <s v="Economics"/>
    <s v="978-0-937996-36-2"/>
    <x v="1"/>
    <x v="3"/>
    <x v="2"/>
    <n v="202"/>
    <x v="1"/>
    <x v="0"/>
    <m/>
    <m/>
    <n v="1600"/>
    <s v="General"/>
    <x v="2"/>
    <n v="363"/>
  </r>
  <r>
    <s v="BK791"/>
    <s v="NCERT Business Studies"/>
    <s v="James Mcdonald"/>
    <s v="Business Studies"/>
    <s v="978-0-591-93538-7"/>
    <x v="4"/>
    <x v="16"/>
    <x v="2"/>
    <n v="165"/>
    <x v="4"/>
    <x v="0"/>
    <m/>
    <m/>
    <n v="1500"/>
    <s v="General"/>
    <x v="0"/>
    <n v="235"/>
  </r>
  <r>
    <s v="BK792"/>
    <s v="Fundamentals of Physics - Resnick Halliday"/>
    <s v="Tony Smith"/>
    <s v="Physics"/>
    <s v="978-0-442-20952-0"/>
    <x v="2"/>
    <x v="5"/>
    <x v="1"/>
    <n v="103"/>
    <x v="8"/>
    <x v="1"/>
    <d v="2024-07-02T00:00:00"/>
    <d v="2025-01-07T00:00:00"/>
    <n v="1650"/>
    <s v="General"/>
    <x v="1"/>
    <n v="364"/>
  </r>
  <r>
    <s v="BK793"/>
    <s v="RD Sharma Mathematics"/>
    <s v="Mary Kelley"/>
    <s v="Maths"/>
    <s v="978-1-71741-363-5"/>
    <x v="3"/>
    <x v="11"/>
    <x v="1"/>
    <n v="497"/>
    <x v="8"/>
    <x v="0"/>
    <m/>
    <m/>
    <n v="1300"/>
    <s v="Education"/>
    <x v="3"/>
    <n v="407"/>
  </r>
  <r>
    <s v="BK794"/>
    <s v="Nai Roshni Hindi Pathmala"/>
    <s v="Andrew Rodriguez"/>
    <s v="Hindi"/>
    <s v="978-0-249-21168-9"/>
    <x v="5"/>
    <x v="6"/>
    <x v="0"/>
    <n v="443"/>
    <x v="9"/>
    <x v="0"/>
    <m/>
    <m/>
    <n v="550"/>
    <s v="General"/>
    <x v="2"/>
    <n v="228"/>
  </r>
  <r>
    <s v="BK795"/>
    <s v="S. Chand Social Science"/>
    <s v="Jessica Pierce"/>
    <s v="Social Science"/>
    <s v="978-1-4136-5341-0"/>
    <x v="1"/>
    <x v="9"/>
    <x v="1"/>
    <n v="256"/>
    <x v="2"/>
    <x v="0"/>
    <m/>
    <m/>
    <n v="250"/>
    <s v="Education"/>
    <x v="3"/>
    <n v="248"/>
  </r>
  <r>
    <s v="BK796"/>
    <s v="Computer Science with Python"/>
    <s v="Jennifer Campbell"/>
    <s v="Computer Science"/>
    <s v="978-0-400-66033-2"/>
    <x v="2"/>
    <x v="6"/>
    <x v="2"/>
    <n v="152"/>
    <x v="15"/>
    <x v="0"/>
    <m/>
    <m/>
    <n v="350"/>
    <s v="General"/>
    <x v="1"/>
    <n v="410"/>
  </r>
  <r>
    <s v="BK797"/>
    <s v="Concepts of Physics - HC Verma"/>
    <s v="Jill Hancock"/>
    <s v="Physics"/>
    <s v="978-0-15-756626-0"/>
    <x v="2"/>
    <x v="12"/>
    <x v="0"/>
    <n v="361"/>
    <x v="1"/>
    <x v="0"/>
    <m/>
    <m/>
    <n v="250"/>
    <s v="General"/>
    <x v="1"/>
    <n v="159"/>
  </r>
  <r>
    <s v="BK798"/>
    <s v="RD Sharma Mathematics"/>
    <s v="Summer Wright"/>
    <s v="Maths"/>
    <s v="978-0-531-51152-7"/>
    <x v="2"/>
    <x v="2"/>
    <x v="0"/>
    <n v="87"/>
    <x v="2"/>
    <x v="1"/>
    <d v="2025-01-31T00:00:00"/>
    <d v="2025-02-10T00:00:00"/>
    <n v="1350"/>
    <s v="Education"/>
    <x v="1"/>
    <n v="408"/>
  </r>
  <r>
    <s v="BK799"/>
    <s v="NCERT Chemistry"/>
    <s v="Miguel Clay"/>
    <s v="Chemistry"/>
    <s v="978-1-230-44476-5"/>
    <x v="0"/>
    <x v="11"/>
    <x v="0"/>
    <n v="371"/>
    <x v="9"/>
    <x v="1"/>
    <d v="2023-09-05T00:00:00"/>
    <d v="2024-11-06T00:00:00"/>
    <n v="1450"/>
    <s v="General"/>
    <x v="0"/>
    <n v="438"/>
  </r>
  <r>
    <s v="BK800"/>
    <s v="Fundamentals of Physics - Resnick Halliday"/>
    <s v="William Vasquez"/>
    <s v="Physics"/>
    <s v="978-0-605-19170-9"/>
    <x v="4"/>
    <x v="9"/>
    <x v="1"/>
    <n v="472"/>
    <x v="3"/>
    <x v="1"/>
    <d v="2023-09-10T00:00:00"/>
    <d v="2024-12-14T00:00:00"/>
    <n v="1900"/>
    <s v="General"/>
    <x v="2"/>
    <n v="132"/>
  </r>
  <r>
    <s v="BK801"/>
    <s v="Let Us C - Yashwant Kanetkar"/>
    <s v="Karen Robinson"/>
    <s v="Computer Science"/>
    <s v="978-1-4262-2462-1"/>
    <x v="2"/>
    <x v="14"/>
    <x v="0"/>
    <n v="241"/>
    <x v="6"/>
    <x v="0"/>
    <m/>
    <m/>
    <n v="1600"/>
    <s v="General"/>
    <x v="1"/>
    <n v="371"/>
  </r>
  <r>
    <s v="BK802"/>
    <s v="S. Chand EVS"/>
    <s v="James Jones"/>
    <s v="EVS"/>
    <s v="978-1-231-73421-6"/>
    <x v="0"/>
    <x v="15"/>
    <x v="1"/>
    <n v="454"/>
    <x v="17"/>
    <x v="0"/>
    <m/>
    <m/>
    <n v="850"/>
    <s v="Science"/>
    <x v="1"/>
    <n v="393"/>
  </r>
  <r>
    <s v="BK803"/>
    <s v="NCERT Economics"/>
    <s v="Elizabeth Weiss"/>
    <s v="Economics"/>
    <s v="978-1-56476-413-3"/>
    <x v="5"/>
    <x v="5"/>
    <x v="1"/>
    <n v="296"/>
    <x v="6"/>
    <x v="1"/>
    <d v="2024-01-24T00:00:00"/>
    <d v="2024-08-15T00:00:00"/>
    <n v="950"/>
    <s v="General"/>
    <x v="0"/>
    <n v="136"/>
  </r>
  <r>
    <s v="BK804"/>
    <s v="NCERT Social Science"/>
    <s v="Thomas Ryan"/>
    <s v="Social Science"/>
    <s v="978-0-13-274509-3"/>
    <x v="2"/>
    <x v="11"/>
    <x v="1"/>
    <n v="97"/>
    <x v="5"/>
    <x v="1"/>
    <d v="2024-07-09T00:00:00"/>
    <d v="2024-12-23T00:00:00"/>
    <n v="1500"/>
    <s v="Education"/>
    <x v="0"/>
    <n v="189"/>
  </r>
  <r>
    <s v="BK805"/>
    <s v="S. Chand Science"/>
    <s v="Margaret Williams"/>
    <s v="Science"/>
    <s v="978-0-07-010617-8"/>
    <x v="3"/>
    <x v="4"/>
    <x v="2"/>
    <n v="322"/>
    <x v="18"/>
    <x v="0"/>
    <m/>
    <m/>
    <n v="1200"/>
    <s v="Science"/>
    <x v="2"/>
    <n v="320"/>
  </r>
  <r>
    <s v="BK806"/>
    <s v="Together with EVS"/>
    <s v="Lisa Armstrong"/>
    <s v="EVS"/>
    <s v="978-0-698-54384-3"/>
    <x v="1"/>
    <x v="3"/>
    <x v="2"/>
    <n v="490"/>
    <x v="3"/>
    <x v="0"/>
    <m/>
    <m/>
    <n v="450"/>
    <s v="Science"/>
    <x v="0"/>
    <n v="152"/>
  </r>
  <r>
    <s v="BK807"/>
    <s v="Concepts of Physics - HC Verma"/>
    <s v="Jeffrey Stafford"/>
    <s v="Physics"/>
    <s v="978-0-590-20376-0"/>
    <x v="3"/>
    <x v="1"/>
    <x v="2"/>
    <n v="451"/>
    <x v="11"/>
    <x v="0"/>
    <m/>
    <m/>
    <n v="350"/>
    <s v="General"/>
    <x v="1"/>
    <n v="210"/>
  </r>
  <r>
    <s v="BK808"/>
    <s v="Manika Hindi Pathmala"/>
    <s v="Kristen Donaldson"/>
    <s v="Hindi"/>
    <s v="978-0-86809-878-4"/>
    <x v="2"/>
    <x v="6"/>
    <x v="2"/>
    <n v="185"/>
    <x v="11"/>
    <x v="0"/>
    <m/>
    <m/>
    <n v="800"/>
    <s v="General"/>
    <x v="0"/>
    <n v="305"/>
  </r>
  <r>
    <s v="BK809"/>
    <s v="NCERT Social Science"/>
    <s v="Adriana Mcdonald"/>
    <s v="Social Science"/>
    <s v="978-1-5192-4343-0"/>
    <x v="4"/>
    <x v="8"/>
    <x v="1"/>
    <n v="310"/>
    <x v="18"/>
    <x v="0"/>
    <m/>
    <m/>
    <n v="1000"/>
    <s v="Education"/>
    <x v="2"/>
    <n v="353"/>
  </r>
  <r>
    <s v="BK810"/>
    <s v="NCERT Business Studies"/>
    <s v="Russell Edwards"/>
    <s v="Business Studies"/>
    <s v="978-1-06-551610-1"/>
    <x v="0"/>
    <x v="4"/>
    <x v="1"/>
    <n v="439"/>
    <x v="15"/>
    <x v="1"/>
    <d v="2023-07-22T00:00:00"/>
    <d v="2024-03-30T00:00:00"/>
    <n v="1550"/>
    <s v="General"/>
    <x v="0"/>
    <n v="264"/>
  </r>
  <r>
    <s v="BK811"/>
    <s v="SL Arora Physics"/>
    <s v="Kelly Burgess"/>
    <s v="Physics"/>
    <s v="978-0-337-21718-0"/>
    <x v="2"/>
    <x v="12"/>
    <x v="0"/>
    <n v="468"/>
    <x v="12"/>
    <x v="1"/>
    <d v="2023-07-30T00:00:00"/>
    <d v="2023-08-30T00:00:00"/>
    <n v="1400"/>
    <s v="General"/>
    <x v="2"/>
    <n v="404"/>
  </r>
  <r>
    <s v="BK812"/>
    <s v="Truemanâ€™s Biology"/>
    <s v="Richard Yang"/>
    <s v="Biology"/>
    <s v="978-0-258-84951-4"/>
    <x v="0"/>
    <x v="15"/>
    <x v="1"/>
    <n v="453"/>
    <x v="16"/>
    <x v="0"/>
    <m/>
    <m/>
    <n v="1150"/>
    <s v="General"/>
    <x v="2"/>
    <n v="436"/>
  </r>
  <r>
    <s v="BK813"/>
    <s v="NCERT Business Studies"/>
    <s v="Benjamin Walker"/>
    <s v="Business Studies"/>
    <s v="978-0-393-96912-2"/>
    <x v="4"/>
    <x v="11"/>
    <x v="1"/>
    <n v="374"/>
    <x v="11"/>
    <x v="1"/>
    <d v="2023-12-22T00:00:00"/>
    <d v="2024-04-25T00:00:00"/>
    <n v="1650"/>
    <s v="General"/>
    <x v="2"/>
    <n v="273"/>
  </r>
  <r>
    <s v="BK814"/>
    <s v="Principles of Economics"/>
    <s v="Roberto Schmidt"/>
    <s v="Economics"/>
    <s v="978-1-63416-820-5"/>
    <x v="1"/>
    <x v="5"/>
    <x v="1"/>
    <n v="380"/>
    <x v="3"/>
    <x v="1"/>
    <d v="2024-11-29T00:00:00"/>
    <d v="2025-02-01T00:00:00"/>
    <n v="550"/>
    <s v="General"/>
    <x v="0"/>
    <n v="389"/>
  </r>
  <r>
    <s v="BK815"/>
    <s v="DK Goel Accountancy"/>
    <s v="Crystal Weaver"/>
    <s v="Accountancy"/>
    <s v="978-1-4937-9131-6"/>
    <x v="4"/>
    <x v="17"/>
    <x v="2"/>
    <n v="368"/>
    <x v="6"/>
    <x v="0"/>
    <m/>
    <m/>
    <n v="1600"/>
    <s v="General"/>
    <x v="1"/>
    <n v="285"/>
  </r>
  <r>
    <s v="BK816"/>
    <s v="NCERT Maths"/>
    <s v="Carly Shepard"/>
    <s v="Maths"/>
    <s v="978-1-60904-331-5"/>
    <x v="1"/>
    <x v="9"/>
    <x v="2"/>
    <n v="362"/>
    <x v="8"/>
    <x v="0"/>
    <m/>
    <m/>
    <n v="1950"/>
    <s v="Education"/>
    <x v="3"/>
    <n v="164"/>
  </r>
  <r>
    <s v="BK817"/>
    <s v="Wren &amp; Martin English Grammar"/>
    <s v="Deborah Moore"/>
    <s v="English"/>
    <s v="978-0-250-65939-5"/>
    <x v="5"/>
    <x v="11"/>
    <x v="2"/>
    <n v="170"/>
    <x v="19"/>
    <x v="1"/>
    <d v="2024-08-06T00:00:00"/>
    <d v="2024-09-25T00:00:00"/>
    <n v="600"/>
    <s v="Language"/>
    <x v="2"/>
    <n v="247"/>
  </r>
  <r>
    <s v="BK818"/>
    <s v="S. Chand EVS"/>
    <s v="Lisa Bowman"/>
    <s v="EVS"/>
    <s v="978-0-01-522225-3"/>
    <x v="3"/>
    <x v="19"/>
    <x v="2"/>
    <n v="315"/>
    <x v="11"/>
    <x v="1"/>
    <d v="2025-01-10T00:00:00"/>
    <d v="2025-01-21T00:00:00"/>
    <n v="900"/>
    <s v="Science"/>
    <x v="3"/>
    <n v="397"/>
  </r>
  <r>
    <s v="BK819"/>
    <s v="English Grammar &amp; Composition"/>
    <s v="Jerry Hahn"/>
    <s v="English"/>
    <s v="978-1-72158-823-7"/>
    <x v="3"/>
    <x v="10"/>
    <x v="1"/>
    <n v="234"/>
    <x v="3"/>
    <x v="0"/>
    <m/>
    <m/>
    <n v="400"/>
    <s v="Language"/>
    <x v="1"/>
    <n v="448"/>
  </r>
  <r>
    <s v="BK820"/>
    <s v="Together with EVS"/>
    <s v="Matthew Mack"/>
    <s v="EVS"/>
    <s v="978-1-4722-7374-1"/>
    <x v="0"/>
    <x v="15"/>
    <x v="1"/>
    <n v="390"/>
    <x v="19"/>
    <x v="0"/>
    <m/>
    <m/>
    <n v="1800"/>
    <s v="Science"/>
    <x v="1"/>
    <n v="209"/>
  </r>
  <r>
    <s v="BK821"/>
    <s v="Let Us C - Yashwant Kanetkar"/>
    <s v="Jamie Graham"/>
    <s v="Computer Science"/>
    <s v="978-1-957832-58-6"/>
    <x v="3"/>
    <x v="8"/>
    <x v="0"/>
    <n v="322"/>
    <x v="19"/>
    <x v="1"/>
    <d v="2023-07-29T00:00:00"/>
    <d v="2024-10-20T00:00:00"/>
    <n v="250"/>
    <s v="General"/>
    <x v="1"/>
    <n v="367"/>
  </r>
  <r>
    <s v="BK822"/>
    <s v="RS Aggarwal Mathematics"/>
    <s v="Yesenia Davis"/>
    <s v="Maths"/>
    <s v="978-0-465-60411-1"/>
    <x v="0"/>
    <x v="14"/>
    <x v="1"/>
    <n v="311"/>
    <x v="5"/>
    <x v="1"/>
    <d v="2024-11-06T00:00:00"/>
    <d v="2025-01-06T00:00:00"/>
    <n v="1450"/>
    <s v="Education"/>
    <x v="0"/>
    <n v="346"/>
  </r>
  <r>
    <s v="BK823"/>
    <s v="Together with EVS"/>
    <s v="Emily Stewart"/>
    <s v="EVS"/>
    <s v="978-0-471-22875-2"/>
    <x v="3"/>
    <x v="0"/>
    <x v="2"/>
    <n v="431"/>
    <x v="4"/>
    <x v="1"/>
    <d v="2024-06-14T00:00:00"/>
    <d v="2024-06-25T00:00:00"/>
    <n v="1800"/>
    <s v="Science"/>
    <x v="2"/>
    <n v="200"/>
  </r>
  <r>
    <s v="BK824"/>
    <s v="S. Chand EVS"/>
    <s v="Christopher Ingram"/>
    <s v="EVS"/>
    <s v="978-0-10-733084-2"/>
    <x v="1"/>
    <x v="14"/>
    <x v="0"/>
    <n v="393"/>
    <x v="12"/>
    <x v="0"/>
    <m/>
    <m/>
    <n v="1600"/>
    <s v="Science"/>
    <x v="1"/>
    <n v="436"/>
  </r>
  <r>
    <s v="BK825"/>
    <s v="Principles of Economics"/>
    <s v="Robert Cohen"/>
    <s v="Economics"/>
    <s v="978-1-311-63309-5"/>
    <x v="4"/>
    <x v="5"/>
    <x v="0"/>
    <n v="169"/>
    <x v="17"/>
    <x v="0"/>
    <m/>
    <m/>
    <n v="1550"/>
    <s v="General"/>
    <x v="1"/>
    <n v="367"/>
  </r>
  <r>
    <s v="BK826"/>
    <s v="Concepts of Physics - HC Verma"/>
    <s v="Martha Levy"/>
    <s v="Physics"/>
    <s v="978-1-09-738151-7"/>
    <x v="3"/>
    <x v="15"/>
    <x v="0"/>
    <n v="351"/>
    <x v="10"/>
    <x v="0"/>
    <m/>
    <m/>
    <n v="1950"/>
    <s v="General"/>
    <x v="0"/>
    <n v="288"/>
  </r>
  <r>
    <s v="BK827"/>
    <s v="DK Goel Accountancy"/>
    <s v="Crystal Ford"/>
    <s v="Accountancy"/>
    <s v="978-0-207-28256-0"/>
    <x v="2"/>
    <x v="10"/>
    <x v="1"/>
    <n v="447"/>
    <x v="5"/>
    <x v="1"/>
    <d v="2023-04-28T00:00:00"/>
    <d v="2023-09-16T00:00:00"/>
    <n v="600"/>
    <s v="General"/>
    <x v="0"/>
    <n v="257"/>
  </r>
  <r>
    <s v="BK828"/>
    <s v="Computer Science with Python"/>
    <s v="Amy Morris"/>
    <s v="Computer Science"/>
    <s v="978-1-135-37783-0"/>
    <x v="0"/>
    <x v="7"/>
    <x v="0"/>
    <n v="292"/>
    <x v="6"/>
    <x v="1"/>
    <d v="2023-07-25T00:00:00"/>
    <d v="2025-02-13T00:00:00"/>
    <n v="500"/>
    <s v="General"/>
    <x v="2"/>
    <n v="209"/>
  </r>
  <r>
    <s v="BK829"/>
    <s v="Truemanâ€™s Biology"/>
    <s v="Madeline Bryant"/>
    <s v="Biology"/>
    <s v="978-0-488-64097-4"/>
    <x v="1"/>
    <x v="15"/>
    <x v="1"/>
    <n v="349"/>
    <x v="3"/>
    <x v="0"/>
    <m/>
    <m/>
    <n v="1450"/>
    <s v="General"/>
    <x v="0"/>
    <n v="144"/>
  </r>
  <r>
    <s v="BK830"/>
    <s v="Principles of Economics"/>
    <s v="Robert Smith"/>
    <s v="Economics"/>
    <s v="978-1-80673-324-8"/>
    <x v="0"/>
    <x v="17"/>
    <x v="1"/>
    <n v="88"/>
    <x v="1"/>
    <x v="0"/>
    <m/>
    <m/>
    <n v="250"/>
    <s v="General"/>
    <x v="1"/>
    <n v="197"/>
  </r>
  <r>
    <s v="BK831"/>
    <s v="NCERT Accountancy"/>
    <s v="Ronald Watson"/>
    <s v="Accountancy"/>
    <s v="978-0-578-10371-6"/>
    <x v="5"/>
    <x v="0"/>
    <x v="1"/>
    <n v="229"/>
    <x v="7"/>
    <x v="0"/>
    <m/>
    <m/>
    <n v="1950"/>
    <s v="General"/>
    <x v="0"/>
    <n v="416"/>
  </r>
  <r>
    <s v="BK832"/>
    <s v="NCERT Economics"/>
    <s v="Dr. Jeremy Baldwin MD"/>
    <s v="Economics"/>
    <s v="978-1-4207-3775-2"/>
    <x v="1"/>
    <x v="12"/>
    <x v="2"/>
    <n v="333"/>
    <x v="1"/>
    <x v="1"/>
    <d v="2025-02-16T00:00:00"/>
    <d v="2025-02-25T00:00:00"/>
    <n v="950"/>
    <s v="General"/>
    <x v="2"/>
    <n v="185"/>
  </r>
  <r>
    <s v="BK833"/>
    <s v="English Grammar &amp; Composition"/>
    <s v="Ryan Ochoa MD"/>
    <s v="English"/>
    <s v="978-0-623-23037-4"/>
    <x v="3"/>
    <x v="13"/>
    <x v="2"/>
    <n v="404"/>
    <x v="2"/>
    <x v="0"/>
    <m/>
    <m/>
    <n v="300"/>
    <s v="Language"/>
    <x v="0"/>
    <n v="278"/>
  </r>
  <r>
    <s v="BK834"/>
    <s v="NCERT Hindi"/>
    <s v="Matthew Johnson"/>
    <s v="Hindi"/>
    <s v="978-0-9690225-0-3"/>
    <x v="0"/>
    <x v="7"/>
    <x v="2"/>
    <n v="487"/>
    <x v="19"/>
    <x v="0"/>
    <m/>
    <m/>
    <n v="1400"/>
    <s v="General"/>
    <x v="2"/>
    <n v="152"/>
  </r>
  <r>
    <s v="BK835"/>
    <s v="NCERT Maths"/>
    <s v="Victoria Decker"/>
    <s v="Maths"/>
    <s v="978-1-908143-54-9"/>
    <x v="1"/>
    <x v="10"/>
    <x v="2"/>
    <n v="484"/>
    <x v="17"/>
    <x v="0"/>
    <m/>
    <m/>
    <n v="400"/>
    <s v="Education"/>
    <x v="2"/>
    <n v="368"/>
  </r>
  <r>
    <s v="BK836"/>
    <s v="NCERT Biology"/>
    <s v="Christopher Fisher"/>
    <s v="Biology"/>
    <s v="978-1-4613-9617-8"/>
    <x v="4"/>
    <x v="11"/>
    <x v="1"/>
    <n v="323"/>
    <x v="16"/>
    <x v="1"/>
    <d v="2025-01-03T00:00:00"/>
    <d v="2025-02-06T00:00:00"/>
    <n v="700"/>
    <s v="General"/>
    <x v="2"/>
    <n v="319"/>
  </r>
  <r>
    <s v="BK837"/>
    <s v="S. Chand Biology"/>
    <s v="Emily Miller"/>
    <s v="Biology"/>
    <s v="978-0-293-57418-1"/>
    <x v="3"/>
    <x v="12"/>
    <x v="1"/>
    <n v="124"/>
    <x v="17"/>
    <x v="1"/>
    <d v="2023-07-23T00:00:00"/>
    <d v="2024-08-01T00:00:00"/>
    <n v="1700"/>
    <s v="General"/>
    <x v="0"/>
    <n v="376"/>
  </r>
  <r>
    <s v="BK838"/>
    <s v="NCERT Maths"/>
    <s v="Joseph Edwards"/>
    <s v="Maths"/>
    <s v="978-1-4958-4775-2"/>
    <x v="1"/>
    <x v="12"/>
    <x v="0"/>
    <n v="241"/>
    <x v="15"/>
    <x v="1"/>
    <d v="2023-04-29T00:00:00"/>
    <d v="2024-01-20T00:00:00"/>
    <n v="400"/>
    <s v="Education"/>
    <x v="1"/>
    <n v="442"/>
  </r>
  <r>
    <s v="BK839"/>
    <s v="TS Grewal Accountancy"/>
    <s v="Virginia Rogers"/>
    <s v="Accountancy"/>
    <s v="978-0-261-47656-1"/>
    <x v="2"/>
    <x v="16"/>
    <x v="1"/>
    <n v="348"/>
    <x v="9"/>
    <x v="0"/>
    <m/>
    <m/>
    <n v="1750"/>
    <s v="General"/>
    <x v="3"/>
    <n v="161"/>
  </r>
  <r>
    <s v="BK840"/>
    <s v="RD Sharma Mathematics"/>
    <s v="Kevin Hernandez"/>
    <s v="Maths"/>
    <s v="978-1-82242-608-7"/>
    <x v="4"/>
    <x v="19"/>
    <x v="1"/>
    <n v="340"/>
    <x v="2"/>
    <x v="1"/>
    <d v="2024-03-03T00:00:00"/>
    <d v="2025-01-26T00:00:00"/>
    <n v="800"/>
    <s v="Education"/>
    <x v="2"/>
    <n v="174"/>
  </r>
  <r>
    <s v="BK841"/>
    <s v="Wren &amp; Martin English Grammar"/>
    <s v="Thomas Chavez"/>
    <s v="English"/>
    <s v="978-1-82798-140-6"/>
    <x v="3"/>
    <x v="8"/>
    <x v="1"/>
    <n v="198"/>
    <x v="17"/>
    <x v="1"/>
    <d v="2025-01-15T00:00:00"/>
    <d v="2025-01-21T00:00:00"/>
    <n v="1900"/>
    <s v="Language"/>
    <x v="3"/>
    <n v="160"/>
  </r>
  <r>
    <s v="BK842"/>
    <s v="DK Goel Accountancy"/>
    <s v="Sean Howard"/>
    <s v="Accountancy"/>
    <s v="978-1-110-69283-5"/>
    <x v="2"/>
    <x v="13"/>
    <x v="2"/>
    <n v="365"/>
    <x v="8"/>
    <x v="0"/>
    <m/>
    <m/>
    <n v="950"/>
    <s v="General"/>
    <x v="1"/>
    <n v="327"/>
  </r>
  <r>
    <s v="BK843"/>
    <s v="S. Chand Biology"/>
    <s v="Shawn Phillips"/>
    <s v="Biology"/>
    <s v="978-0-87007-394-6"/>
    <x v="4"/>
    <x v="0"/>
    <x v="2"/>
    <n v="460"/>
    <x v="2"/>
    <x v="0"/>
    <m/>
    <m/>
    <n v="1150"/>
    <s v="General"/>
    <x v="1"/>
    <n v="427"/>
  </r>
  <r>
    <s v="BK844"/>
    <s v="Together with EVS"/>
    <s v="Leah Jordan"/>
    <s v="EVS"/>
    <s v="978-0-509-10761-5"/>
    <x v="2"/>
    <x v="0"/>
    <x v="2"/>
    <n v="84"/>
    <x v="17"/>
    <x v="1"/>
    <d v="2024-08-20T00:00:00"/>
    <d v="2024-10-05T00:00:00"/>
    <n v="400"/>
    <s v="Science"/>
    <x v="1"/>
    <n v="397"/>
  </r>
  <r>
    <s v="BK845"/>
    <s v="Pradeep's Chemistry"/>
    <s v="Michael Larson"/>
    <s v="Chemistry"/>
    <s v="978-1-282-51812-4"/>
    <x v="5"/>
    <x v="10"/>
    <x v="2"/>
    <n v="231"/>
    <x v="5"/>
    <x v="1"/>
    <d v="2023-04-20T00:00:00"/>
    <d v="2024-07-24T00:00:00"/>
    <n v="1350"/>
    <s v="General"/>
    <x v="0"/>
    <n v="204"/>
  </r>
  <r>
    <s v="BK846"/>
    <s v="DK Goel Accountancy"/>
    <s v="Cynthia Taylor"/>
    <s v="Accountancy"/>
    <s v="978-1-03-992101-6"/>
    <x v="0"/>
    <x v="6"/>
    <x v="1"/>
    <n v="86"/>
    <x v="2"/>
    <x v="0"/>
    <m/>
    <m/>
    <n v="1450"/>
    <s v="General"/>
    <x v="2"/>
    <n v="265"/>
  </r>
  <r>
    <s v="BK847"/>
    <s v="Play with Maths"/>
    <s v="Justin Lopez"/>
    <s v="Maths"/>
    <s v="978-1-236-57368-1"/>
    <x v="1"/>
    <x v="7"/>
    <x v="1"/>
    <n v="251"/>
    <x v="9"/>
    <x v="1"/>
    <d v="2025-01-15T00:00:00"/>
    <d v="2025-02-04T00:00:00"/>
    <n v="600"/>
    <s v="Education"/>
    <x v="1"/>
    <n v="295"/>
  </r>
  <r>
    <s v="BK848"/>
    <s v="Lakhmir Singh Science"/>
    <s v="Julie Cain"/>
    <s v="Science"/>
    <s v="978-0-929034-85-0"/>
    <x v="3"/>
    <x v="7"/>
    <x v="0"/>
    <n v="235"/>
    <x v="10"/>
    <x v="0"/>
    <m/>
    <m/>
    <n v="1000"/>
    <s v="Science"/>
    <x v="1"/>
    <n v="412"/>
  </r>
  <r>
    <s v="BK849"/>
    <s v="RD Sharma Mathematics"/>
    <s v="Alicia Robinson"/>
    <s v="Maths"/>
    <s v="978-1-182-80594-2"/>
    <x v="5"/>
    <x v="16"/>
    <x v="1"/>
    <n v="373"/>
    <x v="2"/>
    <x v="0"/>
    <m/>
    <m/>
    <n v="700"/>
    <s v="Education"/>
    <x v="0"/>
    <n v="388"/>
  </r>
  <r>
    <s v="BK850"/>
    <s v="NCERT Business Studies"/>
    <s v="Kathryn Fowler"/>
    <s v="Business Studies"/>
    <s v="978-1-01-674534-5"/>
    <x v="5"/>
    <x v="8"/>
    <x v="2"/>
    <n v="386"/>
    <x v="10"/>
    <x v="0"/>
    <m/>
    <m/>
    <n v="250"/>
    <s v="General"/>
    <x v="0"/>
    <n v="274"/>
  </r>
  <r>
    <s v="BK851"/>
    <s v="S. Chand Economics"/>
    <s v="Tracy Galloway"/>
    <s v="Economics"/>
    <s v="978-0-7161-7577-3"/>
    <x v="2"/>
    <x v="5"/>
    <x v="0"/>
    <n v="381"/>
    <x v="5"/>
    <x v="0"/>
    <m/>
    <m/>
    <n v="900"/>
    <s v="General"/>
    <x v="2"/>
    <n v="295"/>
  </r>
  <r>
    <s v="BK852"/>
    <s v="SL Arora Physics"/>
    <s v="Alison Carson"/>
    <s v="Physics"/>
    <s v="978-0-565-90041-0"/>
    <x v="2"/>
    <x v="14"/>
    <x v="0"/>
    <n v="293"/>
    <x v="14"/>
    <x v="0"/>
    <m/>
    <m/>
    <n v="1950"/>
    <s v="General"/>
    <x v="0"/>
    <n v="252"/>
  </r>
  <r>
    <s v="BK853"/>
    <s v="TS Grewal Accountancy"/>
    <s v="Shannon Everett"/>
    <s v="Accountancy"/>
    <s v="978-1-61568-128-0"/>
    <x v="4"/>
    <x v="9"/>
    <x v="0"/>
    <n v="272"/>
    <x v="4"/>
    <x v="0"/>
    <m/>
    <m/>
    <n v="1400"/>
    <s v="General"/>
    <x v="1"/>
    <n v="181"/>
  </r>
  <r>
    <s v="BK854"/>
    <s v="Together with EVS"/>
    <s v="Norman Gillespie Jr."/>
    <s v="EVS"/>
    <s v="978-1-59287-143-8"/>
    <x v="4"/>
    <x v="15"/>
    <x v="1"/>
    <n v="467"/>
    <x v="16"/>
    <x v="1"/>
    <d v="2023-09-12T00:00:00"/>
    <d v="2023-09-23T00:00:00"/>
    <n v="1950"/>
    <s v="Science"/>
    <x v="0"/>
    <n v="344"/>
  </r>
  <r>
    <s v="BK855"/>
    <s v="NCERT Business Studies"/>
    <s v="Matthew Evans"/>
    <s v="Business Studies"/>
    <s v="978-1-01-388590-7"/>
    <x v="4"/>
    <x v="0"/>
    <x v="0"/>
    <n v="186"/>
    <x v="7"/>
    <x v="1"/>
    <d v="2023-12-08T00:00:00"/>
    <d v="2024-01-13T00:00:00"/>
    <n v="2000"/>
    <s v="General"/>
    <x v="2"/>
    <n v="357"/>
  </r>
  <r>
    <s v="BK856"/>
    <s v="Lakhmir Singh Science"/>
    <s v="Kevin Day"/>
    <s v="Science"/>
    <s v="978-0-15-489791-6"/>
    <x v="1"/>
    <x v="15"/>
    <x v="1"/>
    <n v="374"/>
    <x v="5"/>
    <x v="1"/>
    <d v="2023-05-06T00:00:00"/>
    <d v="2024-08-21T00:00:00"/>
    <n v="1900"/>
    <s v="Science"/>
    <x v="0"/>
    <n v="155"/>
  </r>
  <r>
    <s v="BK857"/>
    <s v="Wren &amp; Martin English Grammar"/>
    <s v="Catherine Montgomery"/>
    <s v="English"/>
    <s v="978-1-64573-134-4"/>
    <x v="4"/>
    <x v="6"/>
    <x v="1"/>
    <n v="433"/>
    <x v="15"/>
    <x v="0"/>
    <m/>
    <m/>
    <n v="1400"/>
    <s v="Language"/>
    <x v="2"/>
    <n v="125"/>
  </r>
  <r>
    <s v="BK858"/>
    <s v="NCERT Biology"/>
    <s v="Joseph Adams"/>
    <s v="Biology"/>
    <s v="978-0-496-74712-2"/>
    <x v="0"/>
    <x v="13"/>
    <x v="1"/>
    <n v="399"/>
    <x v="12"/>
    <x v="1"/>
    <d v="2024-08-14T00:00:00"/>
    <d v="2024-09-26T00:00:00"/>
    <n v="1600"/>
    <s v="General"/>
    <x v="2"/>
    <n v="441"/>
  </r>
  <r>
    <s v="BK859"/>
    <s v="NCERT Chemistry"/>
    <s v="Tiffany Burns"/>
    <s v="Chemistry"/>
    <s v="978-0-559-04197-6"/>
    <x v="4"/>
    <x v="2"/>
    <x v="2"/>
    <n v="117"/>
    <x v="9"/>
    <x v="0"/>
    <m/>
    <m/>
    <n v="1200"/>
    <s v="General"/>
    <x v="2"/>
    <n v="301"/>
  </r>
  <r>
    <s v="BK860"/>
    <s v="Lakhmir Singh Science"/>
    <s v="Jeffrey Ali"/>
    <s v="Science"/>
    <s v="978-0-567-02770-2"/>
    <x v="1"/>
    <x v="9"/>
    <x v="2"/>
    <n v="97"/>
    <x v="14"/>
    <x v="1"/>
    <d v="2024-11-12T00:00:00"/>
    <d v="2025-01-19T00:00:00"/>
    <n v="1900"/>
    <s v="Science"/>
    <x v="0"/>
    <n v="207"/>
  </r>
  <r>
    <s v="BK861"/>
    <s v="NCERT Business Studies"/>
    <s v="Hunter Hernandez"/>
    <s v="Business Studies"/>
    <s v="978-1-83161-904-3"/>
    <x v="4"/>
    <x v="12"/>
    <x v="2"/>
    <n v="82"/>
    <x v="3"/>
    <x v="0"/>
    <m/>
    <m/>
    <n v="1750"/>
    <s v="General"/>
    <x v="1"/>
    <n v="296"/>
  </r>
  <r>
    <s v="BK862"/>
    <s v="S. Chand Biology"/>
    <s v="Melanie Cooper"/>
    <s v="Biology"/>
    <s v="978-0-369-98648-1"/>
    <x v="2"/>
    <x v="13"/>
    <x v="2"/>
    <n v="300"/>
    <x v="9"/>
    <x v="0"/>
    <m/>
    <m/>
    <n v="1600"/>
    <s v="General"/>
    <x v="3"/>
    <n v="270"/>
  </r>
  <r>
    <s v="BK863"/>
    <s v="RS Aggarwal Mathematics"/>
    <s v="Dawn Butler"/>
    <s v="Maths"/>
    <s v="978-1-140-33205-3"/>
    <x v="5"/>
    <x v="0"/>
    <x v="1"/>
    <n v="444"/>
    <x v="2"/>
    <x v="0"/>
    <m/>
    <m/>
    <n v="400"/>
    <s v="Education"/>
    <x v="2"/>
    <n v="167"/>
  </r>
  <r>
    <s v="BK864"/>
    <s v="NCERT Hindi"/>
    <s v="Emily Duke"/>
    <s v="Hindi"/>
    <s v="978-0-503-53811-8"/>
    <x v="4"/>
    <x v="15"/>
    <x v="1"/>
    <n v="87"/>
    <x v="8"/>
    <x v="1"/>
    <d v="2023-05-29T00:00:00"/>
    <d v="2023-10-27T00:00:00"/>
    <n v="600"/>
    <s v="General"/>
    <x v="3"/>
    <n v="396"/>
  </r>
  <r>
    <s v="BK865"/>
    <s v="NCERT Chemistry"/>
    <s v="Melissa Benton"/>
    <s v="Chemistry"/>
    <s v="978-1-144-12278-0"/>
    <x v="5"/>
    <x v="9"/>
    <x v="0"/>
    <n v="332"/>
    <x v="10"/>
    <x v="1"/>
    <d v="2023-10-02T00:00:00"/>
    <d v="2024-03-06T00:00:00"/>
    <n v="1600"/>
    <s v="General"/>
    <x v="1"/>
    <n v="325"/>
  </r>
  <r>
    <s v="BK866"/>
    <s v="Pearson Science Explorer"/>
    <s v="Alexandra Roberts"/>
    <s v="Science"/>
    <s v="978-1-185-30290-5"/>
    <x v="1"/>
    <x v="13"/>
    <x v="1"/>
    <n v="237"/>
    <x v="3"/>
    <x v="0"/>
    <m/>
    <m/>
    <n v="800"/>
    <s v="Science"/>
    <x v="1"/>
    <n v="112"/>
  </r>
  <r>
    <s v="BK867"/>
    <s v="Wren &amp; Martin English Grammar"/>
    <s v="John Miller"/>
    <s v="English"/>
    <s v="978-1-354-38082-6"/>
    <x v="2"/>
    <x v="19"/>
    <x v="1"/>
    <n v="118"/>
    <x v="3"/>
    <x v="0"/>
    <m/>
    <m/>
    <n v="450"/>
    <s v="Language"/>
    <x v="1"/>
    <n v="392"/>
  </r>
  <r>
    <s v="BK868"/>
    <s v="Oxford English Reader"/>
    <s v="Gabriella Martinez"/>
    <s v="English"/>
    <s v="978-1-284-46971-4"/>
    <x v="3"/>
    <x v="15"/>
    <x v="1"/>
    <n v="251"/>
    <x v="18"/>
    <x v="1"/>
    <d v="2023-03-23T00:00:00"/>
    <d v="2024-02-17T00:00:00"/>
    <n v="1300"/>
    <s v="Language"/>
    <x v="0"/>
    <n v="340"/>
  </r>
  <r>
    <s v="BK869"/>
    <s v="Let Us C - Yashwant Kanetkar"/>
    <s v="Adam Aguilar"/>
    <s v="Computer Science"/>
    <s v="978-1-336-29852-1"/>
    <x v="3"/>
    <x v="10"/>
    <x v="2"/>
    <n v="498"/>
    <x v="7"/>
    <x v="0"/>
    <m/>
    <m/>
    <n v="1900"/>
    <s v="General"/>
    <x v="2"/>
    <n v="218"/>
  </r>
  <r>
    <s v="BK870"/>
    <s v="Wren &amp; Martin English Grammar"/>
    <s v="Melissa Hernandez"/>
    <s v="English"/>
    <s v="978-1-4568-0054-3"/>
    <x v="4"/>
    <x v="0"/>
    <x v="2"/>
    <n v="420"/>
    <x v="4"/>
    <x v="0"/>
    <m/>
    <m/>
    <n v="1600"/>
    <s v="Language"/>
    <x v="1"/>
    <n v="114"/>
  </r>
  <r>
    <s v="BK871"/>
    <s v="RS Aggarwal Mathematics"/>
    <s v="Rick Hoover"/>
    <s v="Maths"/>
    <s v="978-1-80226-303-9"/>
    <x v="4"/>
    <x v="0"/>
    <x v="2"/>
    <n v="158"/>
    <x v="14"/>
    <x v="0"/>
    <m/>
    <m/>
    <n v="1100"/>
    <s v="Education"/>
    <x v="1"/>
    <n v="276"/>
  </r>
  <r>
    <s v="BK872"/>
    <s v="RS Aggarwal Mathematics"/>
    <s v="Hannah Wall"/>
    <s v="Maths"/>
    <s v="978-1-5146-5753-9"/>
    <x v="2"/>
    <x v="9"/>
    <x v="2"/>
    <n v="189"/>
    <x v="10"/>
    <x v="1"/>
    <d v="2023-06-19T00:00:00"/>
    <d v="2024-10-23T00:00:00"/>
    <n v="450"/>
    <s v="Education"/>
    <x v="0"/>
    <n v="349"/>
  </r>
  <r>
    <s v="BK873"/>
    <s v="NCERT Chemistry"/>
    <s v="David Reynolds"/>
    <s v="Chemistry"/>
    <s v="978-0-17-828273-6"/>
    <x v="3"/>
    <x v="15"/>
    <x v="1"/>
    <n v="499"/>
    <x v="3"/>
    <x v="0"/>
    <m/>
    <m/>
    <n v="1400"/>
    <s v="General"/>
    <x v="0"/>
    <n v="329"/>
  </r>
  <r>
    <s v="BK874"/>
    <s v="Manika Hindi Pathmala"/>
    <s v="Kathleen Franco"/>
    <s v="Hindi"/>
    <s v="978-0-653-79864-6"/>
    <x v="3"/>
    <x v="11"/>
    <x v="1"/>
    <n v="116"/>
    <x v="4"/>
    <x v="0"/>
    <m/>
    <m/>
    <n v="850"/>
    <s v="General"/>
    <x v="2"/>
    <n v="353"/>
  </r>
  <r>
    <s v="BK875"/>
    <s v="S. Chand Economics"/>
    <s v="David Henry"/>
    <s v="Economics"/>
    <s v="978-0-915811-73-1"/>
    <x v="2"/>
    <x v="9"/>
    <x v="0"/>
    <n v="223"/>
    <x v="17"/>
    <x v="0"/>
    <m/>
    <m/>
    <n v="1350"/>
    <s v="General"/>
    <x v="0"/>
    <n v="116"/>
  </r>
  <r>
    <s v="BK876"/>
    <s v="English Grammar &amp; Composition"/>
    <s v="Brian Mitchell"/>
    <s v="English"/>
    <s v="978-1-65621-665-6"/>
    <x v="1"/>
    <x v="9"/>
    <x v="1"/>
    <n v="397"/>
    <x v="13"/>
    <x v="0"/>
    <m/>
    <m/>
    <n v="1300"/>
    <s v="Language"/>
    <x v="1"/>
    <n v="165"/>
  </r>
  <r>
    <s v="BK877"/>
    <s v="NCERT Maths"/>
    <s v="Amy Butler"/>
    <s v="Maths"/>
    <s v="978-0-355-21202-0"/>
    <x v="5"/>
    <x v="19"/>
    <x v="2"/>
    <n v="370"/>
    <x v="13"/>
    <x v="1"/>
    <d v="2023-04-28T00:00:00"/>
    <d v="2023-05-12T00:00:00"/>
    <n v="1400"/>
    <s v="Education"/>
    <x v="0"/>
    <n v="403"/>
  </r>
  <r>
    <s v="BK878"/>
    <s v="NCERT Hindi"/>
    <s v="Thomas Reyes"/>
    <s v="Hindi"/>
    <s v="978-0-463-76370-4"/>
    <x v="4"/>
    <x v="9"/>
    <x v="0"/>
    <n v="464"/>
    <x v="16"/>
    <x v="0"/>
    <m/>
    <m/>
    <n v="650"/>
    <s v="General"/>
    <x v="2"/>
    <n v="119"/>
  </r>
  <r>
    <s v="BK879"/>
    <s v="Modern ABC Chemistry"/>
    <s v="Russell Brown"/>
    <s v="Chemistry"/>
    <s v="978-0-556-94899-5"/>
    <x v="4"/>
    <x v="18"/>
    <x v="0"/>
    <n v="97"/>
    <x v="17"/>
    <x v="0"/>
    <m/>
    <m/>
    <n v="1100"/>
    <s v="General"/>
    <x v="0"/>
    <n v="205"/>
  </r>
  <r>
    <s v="BK880"/>
    <s v="Principles of Economics"/>
    <s v="Ricky Perkins"/>
    <s v="Economics"/>
    <s v="978-0-7938-4168-4"/>
    <x v="2"/>
    <x v="7"/>
    <x v="0"/>
    <n v="422"/>
    <x v="11"/>
    <x v="0"/>
    <m/>
    <m/>
    <n v="1350"/>
    <s v="General"/>
    <x v="2"/>
    <n v="307"/>
  </r>
  <r>
    <s v="BK881"/>
    <s v="Lakhmir Singh Science"/>
    <s v="Sandra Hunt"/>
    <s v="Science"/>
    <s v="978-0-11-010001-2"/>
    <x v="5"/>
    <x v="16"/>
    <x v="1"/>
    <n v="177"/>
    <x v="17"/>
    <x v="1"/>
    <d v="2024-10-03T00:00:00"/>
    <d v="2024-11-30T00:00:00"/>
    <n v="2000"/>
    <s v="Science"/>
    <x v="2"/>
    <n v="390"/>
  </r>
  <r>
    <s v="BK882"/>
    <s v="TS Grewal Accountancy"/>
    <s v="Peter Taylor"/>
    <s v="Accountancy"/>
    <s v="978-1-124-83566-2"/>
    <x v="4"/>
    <x v="0"/>
    <x v="0"/>
    <n v="247"/>
    <x v="17"/>
    <x v="1"/>
    <d v="2023-11-21T00:00:00"/>
    <d v="2024-08-23T00:00:00"/>
    <n v="900"/>
    <s v="General"/>
    <x v="2"/>
    <n v="385"/>
  </r>
  <r>
    <s v="BK883"/>
    <s v="SL Arora Physics"/>
    <s v="Lucas Anderson"/>
    <s v="Physics"/>
    <s v="978-0-263-81540-5"/>
    <x v="3"/>
    <x v="9"/>
    <x v="1"/>
    <n v="267"/>
    <x v="18"/>
    <x v="0"/>
    <m/>
    <m/>
    <n v="1550"/>
    <s v="General"/>
    <x v="0"/>
    <n v="181"/>
  </r>
  <r>
    <s v="BK884"/>
    <s v="Truemanâ€™s Biology"/>
    <s v="Donna Aguilar"/>
    <s v="Biology"/>
    <s v="978-1-929334-81-0"/>
    <x v="5"/>
    <x v="6"/>
    <x v="1"/>
    <n v="345"/>
    <x v="2"/>
    <x v="1"/>
    <d v="2023-04-12T00:00:00"/>
    <d v="2023-10-31T00:00:00"/>
    <n v="250"/>
    <s v="General"/>
    <x v="1"/>
    <n v="402"/>
  </r>
  <r>
    <s v="BK885"/>
    <s v="Play with Maths"/>
    <s v="Margaret Strickland"/>
    <s v="Maths"/>
    <s v="978-0-7303-9782-3"/>
    <x v="4"/>
    <x v="1"/>
    <x v="1"/>
    <n v="232"/>
    <x v="9"/>
    <x v="0"/>
    <m/>
    <m/>
    <n v="1800"/>
    <s v="Education"/>
    <x v="3"/>
    <n v="452"/>
  </r>
  <r>
    <s v="BK886"/>
    <s v="Computer Science with Python"/>
    <s v="Leonard King"/>
    <s v="Computer Science"/>
    <s v="978-1-06-975342-7"/>
    <x v="0"/>
    <x v="4"/>
    <x v="2"/>
    <n v="175"/>
    <x v="12"/>
    <x v="0"/>
    <m/>
    <m/>
    <n v="1700"/>
    <s v="General"/>
    <x v="2"/>
    <n v="359"/>
  </r>
  <r>
    <s v="BK887"/>
    <s v="NCERT Business Studies"/>
    <s v="Chad Miller"/>
    <s v="Business Studies"/>
    <s v="978-1-61794-020-0"/>
    <x v="0"/>
    <x v="17"/>
    <x v="2"/>
    <n v="321"/>
    <x v="1"/>
    <x v="0"/>
    <m/>
    <m/>
    <n v="350"/>
    <s v="General"/>
    <x v="3"/>
    <n v="336"/>
  </r>
  <r>
    <s v="BK888"/>
    <s v="S. Chand Economics"/>
    <s v="Peggy Harris"/>
    <s v="Economics"/>
    <s v="978-1-62600-292-0"/>
    <x v="2"/>
    <x v="16"/>
    <x v="2"/>
    <n v="240"/>
    <x v="10"/>
    <x v="1"/>
    <d v="2023-12-07T00:00:00"/>
    <d v="2024-06-20T00:00:00"/>
    <n v="1700"/>
    <s v="General"/>
    <x v="1"/>
    <n v="348"/>
  </r>
  <r>
    <s v="BK889"/>
    <s v="S. Chand Biology"/>
    <s v="James Hubbard"/>
    <s v="Biology"/>
    <s v="978-1-4855-2107-5"/>
    <x v="1"/>
    <x v="15"/>
    <x v="2"/>
    <n v="225"/>
    <x v="14"/>
    <x v="0"/>
    <m/>
    <m/>
    <n v="450"/>
    <s v="General"/>
    <x v="1"/>
    <n v="139"/>
  </r>
  <r>
    <s v="BK890"/>
    <s v="Wren &amp; Martin English Grammar"/>
    <s v="Robert Wheeler"/>
    <s v="English"/>
    <s v="978-1-390-57987-1"/>
    <x v="1"/>
    <x v="5"/>
    <x v="1"/>
    <n v="358"/>
    <x v="0"/>
    <x v="0"/>
    <m/>
    <m/>
    <n v="1600"/>
    <s v="Language"/>
    <x v="1"/>
    <n v="400"/>
  </r>
  <r>
    <s v="BK891"/>
    <s v="NCERT Environmental Studies"/>
    <s v="Eric Bell"/>
    <s v="EVS"/>
    <s v="978-1-329-55833-5"/>
    <x v="3"/>
    <x v="2"/>
    <x v="1"/>
    <n v="336"/>
    <x v="9"/>
    <x v="0"/>
    <m/>
    <m/>
    <n v="1150"/>
    <s v="Science"/>
    <x v="0"/>
    <n v="385"/>
  </r>
  <r>
    <s v="BK892"/>
    <s v="Nai Roshni Hindi Pathmala"/>
    <s v="Kevin Kim"/>
    <s v="Hindi"/>
    <s v="978-1-4515-9153-8"/>
    <x v="1"/>
    <x v="5"/>
    <x v="0"/>
    <n v="455"/>
    <x v="19"/>
    <x v="0"/>
    <m/>
    <m/>
    <n v="350"/>
    <s v="General"/>
    <x v="2"/>
    <n v="198"/>
  </r>
  <r>
    <s v="BK893"/>
    <s v="S. Chand Science"/>
    <s v="Joel Gonzalez"/>
    <s v="Science"/>
    <s v="978-0-587-97231-0"/>
    <x v="2"/>
    <x v="6"/>
    <x v="1"/>
    <n v="140"/>
    <x v="19"/>
    <x v="1"/>
    <d v="2024-01-29T00:00:00"/>
    <d v="2024-04-04T00:00:00"/>
    <n v="1900"/>
    <s v="Science"/>
    <x v="1"/>
    <n v="419"/>
  </r>
  <r>
    <s v="BK894"/>
    <s v="Pradeep's Chemistry"/>
    <s v="Michelle Miller"/>
    <s v="Chemistry"/>
    <s v="978-0-325-54951-4"/>
    <x v="4"/>
    <x v="13"/>
    <x v="1"/>
    <n v="484"/>
    <x v="10"/>
    <x v="1"/>
    <d v="2023-09-04T00:00:00"/>
    <d v="2024-09-23T00:00:00"/>
    <n v="1750"/>
    <s v="General"/>
    <x v="1"/>
    <n v="122"/>
  </r>
  <r>
    <s v="BK895"/>
    <s v="Together with EVS"/>
    <s v="Hannah Knapp"/>
    <s v="EVS"/>
    <s v="978-1-06-377690-3"/>
    <x v="2"/>
    <x v="3"/>
    <x v="1"/>
    <n v="128"/>
    <x v="17"/>
    <x v="1"/>
    <d v="2024-04-15T00:00:00"/>
    <d v="2024-09-05T00:00:00"/>
    <n v="750"/>
    <s v="Science"/>
    <x v="0"/>
    <n v="126"/>
  </r>
  <r>
    <s v="BK896"/>
    <s v="NCERT Maths"/>
    <s v="Vanessa Ball"/>
    <s v="Maths"/>
    <s v="978-0-01-623439-2"/>
    <x v="0"/>
    <x v="12"/>
    <x v="2"/>
    <n v="489"/>
    <x v="15"/>
    <x v="0"/>
    <m/>
    <m/>
    <n v="450"/>
    <s v="Education"/>
    <x v="0"/>
    <n v="248"/>
  </r>
  <r>
    <s v="BK897"/>
    <s v="Play with Maths"/>
    <s v="Daniel Stevens"/>
    <s v="Maths"/>
    <s v="978-1-9861-7981-2"/>
    <x v="5"/>
    <x v="8"/>
    <x v="2"/>
    <n v="225"/>
    <x v="14"/>
    <x v="1"/>
    <d v="2024-08-12T00:00:00"/>
    <d v="2025-02-04T00:00:00"/>
    <n v="900"/>
    <s v="Education"/>
    <x v="2"/>
    <n v="365"/>
  </r>
  <r>
    <s v="BK898"/>
    <s v="DK Goel Accountancy"/>
    <s v="Elizabeth Peters"/>
    <s v="Accountancy"/>
    <s v="978-1-332-03643-1"/>
    <x v="4"/>
    <x v="1"/>
    <x v="2"/>
    <n v="107"/>
    <x v="10"/>
    <x v="1"/>
    <d v="2023-07-18T00:00:00"/>
    <d v="2025-02-19T00:00:00"/>
    <n v="1750"/>
    <s v="General"/>
    <x v="0"/>
    <n v="183"/>
  </r>
  <r>
    <s v="BK899"/>
    <s v="NCERT Social Science"/>
    <s v="Jeremy Fernandez"/>
    <s v="Social Science"/>
    <s v="978-1-5252-4723-1"/>
    <x v="3"/>
    <x v="1"/>
    <x v="2"/>
    <n v="259"/>
    <x v="6"/>
    <x v="1"/>
    <d v="2023-05-31T00:00:00"/>
    <d v="2023-12-05T00:00:00"/>
    <n v="1350"/>
    <s v="Education"/>
    <x v="1"/>
    <n v="137"/>
  </r>
  <r>
    <s v="BK900"/>
    <s v="Pradeep's Chemistry"/>
    <s v="Clinton Heath"/>
    <s v="Chemistry"/>
    <s v="978-1-274-99192-8"/>
    <x v="0"/>
    <x v="12"/>
    <x v="1"/>
    <n v="89"/>
    <x v="15"/>
    <x v="1"/>
    <d v="2024-06-20T00:00:00"/>
    <d v="2024-09-19T00:00:00"/>
    <n v="1750"/>
    <s v="General"/>
    <x v="0"/>
    <n v="366"/>
  </r>
  <r>
    <s v="BK901"/>
    <s v="NCERT Business Studies"/>
    <s v="Gina Cain"/>
    <s v="Business Studies"/>
    <s v="978-0-7808-8479-3"/>
    <x v="5"/>
    <x v="9"/>
    <x v="1"/>
    <n v="345"/>
    <x v="6"/>
    <x v="0"/>
    <m/>
    <m/>
    <n v="1450"/>
    <s v="General"/>
    <x v="2"/>
    <n v="158"/>
  </r>
  <r>
    <s v="BK902"/>
    <s v="Principles of Economics"/>
    <s v="James Pope"/>
    <s v="Economics"/>
    <s v="978-1-4305-5198-0"/>
    <x v="3"/>
    <x v="10"/>
    <x v="0"/>
    <n v="105"/>
    <x v="13"/>
    <x v="1"/>
    <d v="2024-08-22T00:00:00"/>
    <d v="2025-02-06T00:00:00"/>
    <n v="1650"/>
    <s v="General"/>
    <x v="0"/>
    <n v="421"/>
  </r>
  <r>
    <s v="BK903"/>
    <s v="NCERT Business Studies"/>
    <s v="Zachary Porter"/>
    <s v="Business Studies"/>
    <s v="978-0-354-58837-9"/>
    <x v="4"/>
    <x v="4"/>
    <x v="1"/>
    <n v="244"/>
    <x v="18"/>
    <x v="1"/>
    <d v="2024-09-26T00:00:00"/>
    <d v="2024-11-30T00:00:00"/>
    <n v="500"/>
    <s v="General"/>
    <x v="2"/>
    <n v="442"/>
  </r>
  <r>
    <s v="BK904"/>
    <s v="NCERT Biology"/>
    <s v="Veronica Richardson"/>
    <s v="Biology"/>
    <s v="978-1-62554-072-0"/>
    <x v="2"/>
    <x v="13"/>
    <x v="2"/>
    <n v="406"/>
    <x v="3"/>
    <x v="0"/>
    <m/>
    <m/>
    <n v="600"/>
    <s v="General"/>
    <x v="2"/>
    <n v="125"/>
  </r>
  <r>
    <s v="BK905"/>
    <s v="S. Chand Business Studies"/>
    <s v="Craig Rodriguez"/>
    <s v="Business Studies"/>
    <s v="978-0-397-49570-2"/>
    <x v="0"/>
    <x v="10"/>
    <x v="0"/>
    <n v="91"/>
    <x v="13"/>
    <x v="0"/>
    <m/>
    <m/>
    <n v="500"/>
    <s v="General"/>
    <x v="2"/>
    <n v="405"/>
  </r>
  <r>
    <s v="BK906"/>
    <s v="RD Sharma Mathematics"/>
    <s v="Dustin Padilla"/>
    <s v="Maths"/>
    <s v="978-0-388-92107-4"/>
    <x v="4"/>
    <x v="12"/>
    <x v="0"/>
    <n v="441"/>
    <x v="11"/>
    <x v="1"/>
    <d v="2023-06-25T00:00:00"/>
    <d v="2023-12-29T00:00:00"/>
    <n v="250"/>
    <s v="Education"/>
    <x v="0"/>
    <n v="254"/>
  </r>
  <r>
    <s v="BK907"/>
    <s v="Fundamentals of Physics - Resnick Halliday"/>
    <s v="Veronica Martin"/>
    <s v="Physics"/>
    <s v="978-1-05-324995-0"/>
    <x v="1"/>
    <x v="15"/>
    <x v="0"/>
    <n v="359"/>
    <x v="15"/>
    <x v="0"/>
    <m/>
    <m/>
    <n v="1400"/>
    <s v="General"/>
    <x v="1"/>
    <n v="143"/>
  </r>
  <r>
    <s v="BK908"/>
    <s v="Lakhmir Singh Science"/>
    <s v="Veronica Coleman"/>
    <s v="Science"/>
    <s v="978-0-06-921932-2"/>
    <x v="3"/>
    <x v="17"/>
    <x v="1"/>
    <n v="414"/>
    <x v="12"/>
    <x v="1"/>
    <d v="2024-06-26T00:00:00"/>
    <d v="2024-10-01T00:00:00"/>
    <n v="1600"/>
    <s v="Science"/>
    <x v="3"/>
    <n v="280"/>
  </r>
  <r>
    <s v="BK909"/>
    <s v="Wren &amp; Martin English Grammar"/>
    <s v="Nancy Mccann"/>
    <s v="English"/>
    <s v="978-1-904879-46-6"/>
    <x v="2"/>
    <x v="2"/>
    <x v="0"/>
    <n v="189"/>
    <x v="5"/>
    <x v="1"/>
    <d v="2024-07-03T00:00:00"/>
    <d v="2024-07-04T00:00:00"/>
    <n v="800"/>
    <s v="Language"/>
    <x v="2"/>
    <n v="174"/>
  </r>
  <r>
    <s v="BK910"/>
    <s v="S. Chand Science"/>
    <s v="Tyler Rivera"/>
    <s v="Science"/>
    <s v="978-1-288-75353-6"/>
    <x v="1"/>
    <x v="7"/>
    <x v="1"/>
    <n v="361"/>
    <x v="0"/>
    <x v="0"/>
    <m/>
    <m/>
    <n v="350"/>
    <s v="Science"/>
    <x v="3"/>
    <n v="408"/>
  </r>
  <r>
    <s v="BK911"/>
    <s v="Computer Science with Python"/>
    <s v="Jeremy Mcdowell"/>
    <s v="Computer Science"/>
    <s v="978-0-9543415-2-7"/>
    <x v="0"/>
    <x v="10"/>
    <x v="1"/>
    <n v="458"/>
    <x v="1"/>
    <x v="1"/>
    <d v="2024-03-24T00:00:00"/>
    <d v="2025-01-12T00:00:00"/>
    <n v="1150"/>
    <s v="General"/>
    <x v="1"/>
    <n v="416"/>
  </r>
  <r>
    <s v="BK912"/>
    <s v="NCERT Hindi"/>
    <s v="Matthew Fields"/>
    <s v="Hindi"/>
    <s v="978-0-594-77992-6"/>
    <x v="5"/>
    <x v="16"/>
    <x v="1"/>
    <n v="167"/>
    <x v="1"/>
    <x v="0"/>
    <m/>
    <m/>
    <n v="1150"/>
    <s v="General"/>
    <x v="1"/>
    <n v="259"/>
  </r>
  <r>
    <s v="BK913"/>
    <s v="English Grammar &amp; Composition"/>
    <s v="Denise Rangel"/>
    <s v="English"/>
    <s v="978-0-06-074719-0"/>
    <x v="5"/>
    <x v="17"/>
    <x v="2"/>
    <n v="465"/>
    <x v="7"/>
    <x v="0"/>
    <m/>
    <m/>
    <n v="700"/>
    <s v="Language"/>
    <x v="1"/>
    <n v="421"/>
  </r>
  <r>
    <s v="BK914"/>
    <s v="Oxford English Reader"/>
    <s v="Jesse Johnson"/>
    <s v="English"/>
    <s v="978-0-09-078718-0"/>
    <x v="1"/>
    <x v="0"/>
    <x v="2"/>
    <n v="409"/>
    <x v="7"/>
    <x v="1"/>
    <d v="2024-11-10T00:00:00"/>
    <d v="2024-11-30T00:00:00"/>
    <n v="350"/>
    <s v="Language"/>
    <x v="0"/>
    <n v="392"/>
  </r>
  <r>
    <s v="BK915"/>
    <s v="S. Chand Economics"/>
    <s v="Joshua Walker"/>
    <s v="Economics"/>
    <s v="978-0-393-77382-8"/>
    <x v="4"/>
    <x v="12"/>
    <x v="2"/>
    <n v="479"/>
    <x v="19"/>
    <x v="0"/>
    <m/>
    <m/>
    <n v="300"/>
    <s v="General"/>
    <x v="2"/>
    <n v="267"/>
  </r>
  <r>
    <s v="BK916"/>
    <s v="Computer Science with Python"/>
    <s v="Gerald Owens"/>
    <s v="Computer Science"/>
    <s v="978-1-108-93932-4"/>
    <x v="5"/>
    <x v="5"/>
    <x v="2"/>
    <n v="473"/>
    <x v="10"/>
    <x v="1"/>
    <d v="2023-07-15T00:00:00"/>
    <d v="2023-08-21T00:00:00"/>
    <n v="350"/>
    <s v="General"/>
    <x v="1"/>
    <n v="432"/>
  </r>
  <r>
    <s v="BK917"/>
    <s v="Modern ABC Chemistry"/>
    <s v="Jacob Carey"/>
    <s v="Chemistry"/>
    <s v="978-0-7477-1162-9"/>
    <x v="0"/>
    <x v="15"/>
    <x v="1"/>
    <n v="431"/>
    <x v="11"/>
    <x v="1"/>
    <d v="2024-09-21T00:00:00"/>
    <d v="2025-01-15T00:00:00"/>
    <n v="1650"/>
    <s v="General"/>
    <x v="1"/>
    <n v="229"/>
  </r>
  <r>
    <s v="BK918"/>
    <s v="NCERT Chemistry"/>
    <s v="Ariel Massey"/>
    <s v="Chemistry"/>
    <s v="978-0-694-73599-0"/>
    <x v="3"/>
    <x v="9"/>
    <x v="1"/>
    <n v="292"/>
    <x v="0"/>
    <x v="0"/>
    <m/>
    <m/>
    <n v="1950"/>
    <s v="General"/>
    <x v="0"/>
    <n v="206"/>
  </r>
  <r>
    <s v="BK919"/>
    <s v="Together with EVS"/>
    <s v="William Santiago"/>
    <s v="EVS"/>
    <s v="978-0-07-965990-3"/>
    <x v="0"/>
    <x v="3"/>
    <x v="0"/>
    <n v="440"/>
    <x v="6"/>
    <x v="0"/>
    <m/>
    <m/>
    <n v="850"/>
    <s v="Science"/>
    <x v="0"/>
    <n v="354"/>
  </r>
  <r>
    <s v="BK920"/>
    <s v="Manika Hindi Pathmala"/>
    <s v="Dr. Angela Collins MD"/>
    <s v="Hindi"/>
    <s v="978-0-631-70434-8"/>
    <x v="4"/>
    <x v="5"/>
    <x v="1"/>
    <n v="300"/>
    <x v="14"/>
    <x v="0"/>
    <m/>
    <m/>
    <n v="1450"/>
    <s v="General"/>
    <x v="2"/>
    <n v="210"/>
  </r>
  <r>
    <s v="BK921"/>
    <s v="English Grammar &amp; Composition"/>
    <s v="Pamela Mack"/>
    <s v="English"/>
    <s v="978-1-78625-977-6"/>
    <x v="5"/>
    <x v="15"/>
    <x v="1"/>
    <n v="290"/>
    <x v="19"/>
    <x v="0"/>
    <m/>
    <m/>
    <n v="1850"/>
    <s v="Language"/>
    <x v="0"/>
    <n v="265"/>
  </r>
  <r>
    <s v="BK922"/>
    <s v="DK Goel Accountancy"/>
    <s v="Donna Smith"/>
    <s v="Accountancy"/>
    <s v="978-1-924795-72-2"/>
    <x v="0"/>
    <x v="10"/>
    <x v="1"/>
    <n v="290"/>
    <x v="9"/>
    <x v="1"/>
    <d v="2024-05-02T00:00:00"/>
    <d v="2024-10-13T00:00:00"/>
    <n v="550"/>
    <s v="General"/>
    <x v="1"/>
    <n v="292"/>
  </r>
  <r>
    <s v="BK923"/>
    <s v="S. Chand Business Studies"/>
    <s v="Deborah Bailey"/>
    <s v="Business Studies"/>
    <s v="978-1-71835-580-4"/>
    <x v="3"/>
    <x v="18"/>
    <x v="2"/>
    <n v="181"/>
    <x v="1"/>
    <x v="1"/>
    <d v="2025-01-24T00:00:00"/>
    <d v="2025-02-06T00:00:00"/>
    <n v="900"/>
    <s v="General"/>
    <x v="0"/>
    <n v="304"/>
  </r>
  <r>
    <s v="BK924"/>
    <s v="S. Chand Biology"/>
    <s v="Brandon Sweeney"/>
    <s v="Biology"/>
    <s v="978-0-629-49026-0"/>
    <x v="0"/>
    <x v="7"/>
    <x v="2"/>
    <n v="101"/>
    <x v="17"/>
    <x v="1"/>
    <d v="2024-09-21T00:00:00"/>
    <d v="2025-01-13T00:00:00"/>
    <n v="1250"/>
    <s v="General"/>
    <x v="2"/>
    <n v="334"/>
  </r>
  <r>
    <s v="BK925"/>
    <s v="Principles of Economics"/>
    <s v="Taylor Soto"/>
    <s v="Economics"/>
    <s v="978-1-897354-37-7"/>
    <x v="0"/>
    <x v="7"/>
    <x v="2"/>
    <n v="327"/>
    <x v="1"/>
    <x v="1"/>
    <d v="2024-11-09T00:00:00"/>
    <d v="2025-02-12T00:00:00"/>
    <n v="1500"/>
    <s v="General"/>
    <x v="0"/>
    <n v="150"/>
  </r>
  <r>
    <s v="BK926"/>
    <s v="RS Aggarwal Mathematics"/>
    <s v="Jerry Carroll"/>
    <s v="Maths"/>
    <s v="978-1-77891-115-6"/>
    <x v="5"/>
    <x v="17"/>
    <x v="2"/>
    <n v="189"/>
    <x v="9"/>
    <x v="0"/>
    <m/>
    <m/>
    <n v="300"/>
    <s v="Education"/>
    <x v="2"/>
    <n v="359"/>
  </r>
  <r>
    <s v="BK927"/>
    <s v="RD Sharma Mathematics"/>
    <s v="Brian Joyce"/>
    <s v="Maths"/>
    <s v="978-1-9807-1938-0"/>
    <x v="0"/>
    <x v="5"/>
    <x v="1"/>
    <n v="368"/>
    <x v="8"/>
    <x v="0"/>
    <m/>
    <m/>
    <n v="1350"/>
    <s v="Education"/>
    <x v="2"/>
    <n v="168"/>
  </r>
  <r>
    <s v="BK928"/>
    <s v="Computer Science with Python"/>
    <s v="Diane Rice"/>
    <s v="Computer Science"/>
    <s v="978-0-7819-2937-0"/>
    <x v="2"/>
    <x v="3"/>
    <x v="1"/>
    <n v="260"/>
    <x v="14"/>
    <x v="1"/>
    <d v="2024-09-06T00:00:00"/>
    <d v="2025-02-03T00:00:00"/>
    <n v="1350"/>
    <s v="General"/>
    <x v="2"/>
    <n v="122"/>
  </r>
  <r>
    <s v="BK929"/>
    <s v="S. Chand Economics"/>
    <s v="Shannon Young"/>
    <s v="Economics"/>
    <s v="978-0-8192-3387-5"/>
    <x v="3"/>
    <x v="19"/>
    <x v="0"/>
    <n v="474"/>
    <x v="18"/>
    <x v="1"/>
    <d v="2023-03-04T00:00:00"/>
    <d v="2024-04-05T00:00:00"/>
    <n v="600"/>
    <s v="General"/>
    <x v="0"/>
    <n v="161"/>
  </r>
  <r>
    <s v="BK930"/>
    <s v="Oxford English Reader"/>
    <s v="Jordan Pearson"/>
    <s v="English"/>
    <s v="978-0-238-90964-1"/>
    <x v="2"/>
    <x v="9"/>
    <x v="1"/>
    <n v="377"/>
    <x v="14"/>
    <x v="1"/>
    <d v="2023-05-10T00:00:00"/>
    <d v="2024-05-02T00:00:00"/>
    <n v="650"/>
    <s v="Language"/>
    <x v="1"/>
    <n v="369"/>
  </r>
  <r>
    <s v="BK931"/>
    <s v="Manika Hindi Pathmala"/>
    <s v="Taylor Franklin"/>
    <s v="Hindi"/>
    <s v="978-0-330-41764-8"/>
    <x v="4"/>
    <x v="16"/>
    <x v="2"/>
    <n v="254"/>
    <x v="1"/>
    <x v="1"/>
    <d v="2023-10-31T00:00:00"/>
    <d v="2024-10-31T00:00:00"/>
    <n v="1800"/>
    <s v="General"/>
    <x v="3"/>
    <n v="368"/>
  </r>
  <r>
    <s v="BK932"/>
    <s v="NCERT Economics"/>
    <s v="Denise White"/>
    <s v="Economics"/>
    <s v="978-1-4196-5472-5"/>
    <x v="0"/>
    <x v="14"/>
    <x v="0"/>
    <n v="248"/>
    <x v="10"/>
    <x v="1"/>
    <d v="2023-03-21T00:00:00"/>
    <d v="2023-12-06T00:00:00"/>
    <n v="1100"/>
    <s v="General"/>
    <x v="2"/>
    <n v="441"/>
  </r>
  <r>
    <s v="BK933"/>
    <s v="NCERT Biology"/>
    <s v="Briana Brown"/>
    <s v="Biology"/>
    <s v="978-0-299-64798-8"/>
    <x v="0"/>
    <x v="3"/>
    <x v="0"/>
    <n v="270"/>
    <x v="14"/>
    <x v="0"/>
    <m/>
    <m/>
    <n v="200"/>
    <s v="General"/>
    <x v="3"/>
    <n v="392"/>
  </r>
  <r>
    <s v="BK934"/>
    <s v="NCERT Maths"/>
    <s v="Barbara Edwards"/>
    <s v="Maths"/>
    <s v="978-1-69262-717-1"/>
    <x v="5"/>
    <x v="7"/>
    <x v="0"/>
    <n v="432"/>
    <x v="9"/>
    <x v="0"/>
    <m/>
    <m/>
    <n v="1200"/>
    <s v="Education"/>
    <x v="1"/>
    <n v="268"/>
  </r>
  <r>
    <s v="BK935"/>
    <s v="Manika Hindi Pathmala"/>
    <s v="Lauren Butler"/>
    <s v="Hindi"/>
    <s v="978-1-362-37654-5"/>
    <x v="5"/>
    <x v="16"/>
    <x v="1"/>
    <n v="303"/>
    <x v="9"/>
    <x v="0"/>
    <m/>
    <m/>
    <n v="350"/>
    <s v="General"/>
    <x v="1"/>
    <n v="247"/>
  </r>
  <r>
    <s v="BK936"/>
    <s v="SL Arora Physics"/>
    <s v="Tanner Roberts"/>
    <s v="Physics"/>
    <s v="978-0-08-657424-4"/>
    <x v="1"/>
    <x v="3"/>
    <x v="0"/>
    <n v="214"/>
    <x v="17"/>
    <x v="0"/>
    <m/>
    <m/>
    <n v="1100"/>
    <s v="General"/>
    <x v="1"/>
    <n v="164"/>
  </r>
  <r>
    <s v="BK937"/>
    <s v="Modern ABC Chemistry"/>
    <s v="James Miller"/>
    <s v="Chemistry"/>
    <s v="978-1-60121-596-3"/>
    <x v="0"/>
    <x v="9"/>
    <x v="1"/>
    <n v="147"/>
    <x v="18"/>
    <x v="1"/>
    <d v="2024-02-05T00:00:00"/>
    <d v="2024-09-20T00:00:00"/>
    <n v="1450"/>
    <s v="General"/>
    <x v="0"/>
    <n v="431"/>
  </r>
  <r>
    <s v="BK938"/>
    <s v="Together with Social Science"/>
    <s v="Eric Berg"/>
    <s v="Social Science"/>
    <s v="978-1-4582-1180-4"/>
    <x v="0"/>
    <x v="11"/>
    <x v="1"/>
    <n v="425"/>
    <x v="7"/>
    <x v="0"/>
    <m/>
    <m/>
    <n v="1500"/>
    <s v="Education"/>
    <x v="2"/>
    <n v="125"/>
  </r>
  <r>
    <s v="BK939"/>
    <s v="NCERT Social Science"/>
    <s v="Eric Rodriguez"/>
    <s v="Social Science"/>
    <s v="978-1-61468-345-2"/>
    <x v="5"/>
    <x v="16"/>
    <x v="1"/>
    <n v="271"/>
    <x v="15"/>
    <x v="1"/>
    <d v="2023-05-26T00:00:00"/>
    <d v="2023-07-01T00:00:00"/>
    <n v="200"/>
    <s v="Education"/>
    <x v="1"/>
    <n v="299"/>
  </r>
  <r>
    <s v="BK940"/>
    <s v="S. Chand EVS"/>
    <s v="Teresa Bass"/>
    <s v="EVS"/>
    <s v="978-0-427-74970-6"/>
    <x v="0"/>
    <x v="18"/>
    <x v="2"/>
    <n v="369"/>
    <x v="17"/>
    <x v="0"/>
    <m/>
    <m/>
    <n v="1300"/>
    <s v="Science"/>
    <x v="1"/>
    <n v="334"/>
  </r>
  <r>
    <s v="BK941"/>
    <s v="S. Chand Science"/>
    <s v="Jorge Mann"/>
    <s v="Science"/>
    <s v="978-1-5401-0980-4"/>
    <x v="3"/>
    <x v="17"/>
    <x v="2"/>
    <n v="481"/>
    <x v="8"/>
    <x v="1"/>
    <d v="2023-10-22T00:00:00"/>
    <d v="2024-10-22T00:00:00"/>
    <n v="650"/>
    <s v="Science"/>
    <x v="0"/>
    <n v="353"/>
  </r>
  <r>
    <s v="BK942"/>
    <s v="Pearson Science Explorer"/>
    <s v="John Johnson"/>
    <s v="Science"/>
    <s v="978-1-221-70595-0"/>
    <x v="4"/>
    <x v="10"/>
    <x v="2"/>
    <n v="346"/>
    <x v="17"/>
    <x v="0"/>
    <m/>
    <m/>
    <n v="1500"/>
    <s v="Science"/>
    <x v="0"/>
    <n v="406"/>
  </r>
  <r>
    <s v="BK943"/>
    <s v="S. Chand EVS"/>
    <s v="Daniel French"/>
    <s v="EVS"/>
    <s v="978-0-89979-905-6"/>
    <x v="2"/>
    <x v="1"/>
    <x v="2"/>
    <n v="355"/>
    <x v="15"/>
    <x v="1"/>
    <d v="2024-07-17T00:00:00"/>
    <d v="2024-08-05T00:00:00"/>
    <n v="1100"/>
    <s v="Science"/>
    <x v="2"/>
    <n v="406"/>
  </r>
  <r>
    <s v="BK944"/>
    <s v="S. Chand Social Science"/>
    <s v="Robert Bryan"/>
    <s v="Social Science"/>
    <s v="978-1-4752-1977-7"/>
    <x v="2"/>
    <x v="3"/>
    <x v="1"/>
    <n v="178"/>
    <x v="18"/>
    <x v="1"/>
    <d v="2023-08-24T00:00:00"/>
    <d v="2023-10-05T00:00:00"/>
    <n v="1050"/>
    <s v="Education"/>
    <x v="0"/>
    <n v="179"/>
  </r>
  <r>
    <s v="BK945"/>
    <s v="S. Chand Business Studies"/>
    <s v="Joseph Mann"/>
    <s v="Business Studies"/>
    <s v="978-1-4682-7269-7"/>
    <x v="2"/>
    <x v="8"/>
    <x v="1"/>
    <n v="311"/>
    <x v="16"/>
    <x v="0"/>
    <m/>
    <m/>
    <n v="1850"/>
    <s v="General"/>
    <x v="1"/>
    <n v="402"/>
  </r>
  <r>
    <s v="BK946"/>
    <s v="NCERT Business Studies"/>
    <s v="Thomas Smith"/>
    <s v="Business Studies"/>
    <s v="978-0-257-29661-6"/>
    <x v="3"/>
    <x v="19"/>
    <x v="0"/>
    <n v="284"/>
    <x v="8"/>
    <x v="1"/>
    <d v="2024-10-03T00:00:00"/>
    <d v="2025-02-26T00:00:00"/>
    <n v="300"/>
    <s v="General"/>
    <x v="0"/>
    <n v="292"/>
  </r>
  <r>
    <s v="BK947"/>
    <s v="Principles of Economics"/>
    <s v="Richard Hester"/>
    <s v="Economics"/>
    <s v="978-0-01-154351-2"/>
    <x v="2"/>
    <x v="8"/>
    <x v="1"/>
    <n v="381"/>
    <x v="1"/>
    <x v="0"/>
    <m/>
    <m/>
    <n v="400"/>
    <s v="General"/>
    <x v="2"/>
    <n v="373"/>
  </r>
  <r>
    <s v="BK948"/>
    <s v="Oxford English Reader"/>
    <s v="Jason Johnson"/>
    <s v="English"/>
    <s v="978-0-00-656008-1"/>
    <x v="2"/>
    <x v="6"/>
    <x v="1"/>
    <n v="397"/>
    <x v="19"/>
    <x v="1"/>
    <d v="2023-12-02T00:00:00"/>
    <d v="2024-10-05T00:00:00"/>
    <n v="600"/>
    <s v="Language"/>
    <x v="0"/>
    <n v="111"/>
  </r>
  <r>
    <s v="BK949"/>
    <s v="S. Chand Business Studies"/>
    <s v="Caroline Smith"/>
    <s v="Business Studies"/>
    <s v="978-1-81475-276-7"/>
    <x v="1"/>
    <x v="17"/>
    <x v="1"/>
    <n v="131"/>
    <x v="19"/>
    <x v="0"/>
    <m/>
    <m/>
    <n v="1900"/>
    <s v="General"/>
    <x v="2"/>
    <n v="417"/>
  </r>
  <r>
    <s v="BK950"/>
    <s v="NCERT Business Studies"/>
    <s v="Karen Jackson"/>
    <s v="Business Studies"/>
    <s v="978-1-02-401969-8"/>
    <x v="0"/>
    <x v="13"/>
    <x v="2"/>
    <n v="253"/>
    <x v="9"/>
    <x v="1"/>
    <d v="2024-01-17T00:00:00"/>
    <d v="2024-09-20T00:00:00"/>
    <n v="1050"/>
    <s v="General"/>
    <x v="2"/>
    <n v="324"/>
  </r>
  <r>
    <s v="BK951"/>
    <s v="Pearson Science Explorer"/>
    <s v="William Gutierrez"/>
    <s v="Science"/>
    <s v="978-1-5186-9325-0"/>
    <x v="4"/>
    <x v="7"/>
    <x v="2"/>
    <n v="132"/>
    <x v="11"/>
    <x v="1"/>
    <d v="2025-01-29T00:00:00"/>
    <d v="2025-02-08T00:00:00"/>
    <n v="1200"/>
    <s v="Science"/>
    <x v="2"/>
    <n v="193"/>
  </r>
  <r>
    <s v="BK952"/>
    <s v="Concepts of Physics - HC Verma"/>
    <s v="Scott Gilbert"/>
    <s v="Physics"/>
    <s v="978-0-09-941751-4"/>
    <x v="2"/>
    <x v="1"/>
    <x v="2"/>
    <n v="445"/>
    <x v="16"/>
    <x v="0"/>
    <m/>
    <m/>
    <n v="1100"/>
    <s v="General"/>
    <x v="0"/>
    <n v="314"/>
  </r>
  <r>
    <s v="BK953"/>
    <s v="NCERT Business Studies"/>
    <s v="Dean Townsend"/>
    <s v="Business Studies"/>
    <s v="978-0-09-380566-9"/>
    <x v="1"/>
    <x v="7"/>
    <x v="2"/>
    <n v="124"/>
    <x v="17"/>
    <x v="1"/>
    <d v="2023-04-26T00:00:00"/>
    <d v="2024-06-27T00:00:00"/>
    <n v="1150"/>
    <s v="General"/>
    <x v="1"/>
    <n v="345"/>
  </r>
  <r>
    <s v="BK954"/>
    <s v="S. Chand Biology"/>
    <s v="Tracey Davis"/>
    <s v="Biology"/>
    <s v="978-1-60743-637-9"/>
    <x v="0"/>
    <x v="3"/>
    <x v="1"/>
    <n v="81"/>
    <x v="9"/>
    <x v="0"/>
    <m/>
    <m/>
    <n v="1100"/>
    <s v="General"/>
    <x v="3"/>
    <n v="217"/>
  </r>
  <r>
    <s v="BK955"/>
    <s v="Nai Roshni Hindi Pathmala"/>
    <s v="Ashley Wiggins DDS"/>
    <s v="Hindi"/>
    <s v="978-0-245-05741-0"/>
    <x v="3"/>
    <x v="15"/>
    <x v="1"/>
    <n v="477"/>
    <x v="5"/>
    <x v="1"/>
    <d v="2023-07-05T00:00:00"/>
    <d v="2023-10-26T00:00:00"/>
    <n v="1450"/>
    <s v="General"/>
    <x v="2"/>
    <n v="357"/>
  </r>
  <r>
    <s v="BK956"/>
    <s v="NCERT Hindi"/>
    <s v="Rhonda Cline"/>
    <s v="Hindi"/>
    <s v="978-0-681-01450-3"/>
    <x v="5"/>
    <x v="19"/>
    <x v="0"/>
    <n v="217"/>
    <x v="17"/>
    <x v="1"/>
    <d v="2023-10-05T00:00:00"/>
    <d v="2025-01-06T00:00:00"/>
    <n v="850"/>
    <s v="General"/>
    <x v="3"/>
    <n v="352"/>
  </r>
  <r>
    <s v="BK957"/>
    <s v="Together with EVS"/>
    <s v="Matthew Ramos"/>
    <s v="EVS"/>
    <s v="978-1-68895-236-2"/>
    <x v="1"/>
    <x v="7"/>
    <x v="1"/>
    <n v="432"/>
    <x v="6"/>
    <x v="1"/>
    <d v="2023-10-25T00:00:00"/>
    <d v="2024-08-28T00:00:00"/>
    <n v="1150"/>
    <s v="Science"/>
    <x v="1"/>
    <n v="287"/>
  </r>
  <r>
    <s v="BK958"/>
    <s v="S. Chand Economics"/>
    <s v="James Casey"/>
    <s v="Economics"/>
    <s v="978-1-155-24370-2"/>
    <x v="5"/>
    <x v="7"/>
    <x v="2"/>
    <n v="205"/>
    <x v="15"/>
    <x v="0"/>
    <m/>
    <m/>
    <n v="1450"/>
    <s v="General"/>
    <x v="1"/>
    <n v="193"/>
  </r>
  <r>
    <s v="BK959"/>
    <s v="Pradeep's Chemistry"/>
    <s v="James Elliott"/>
    <s v="Chemistry"/>
    <s v="978-0-466-96967-7"/>
    <x v="3"/>
    <x v="11"/>
    <x v="0"/>
    <n v="222"/>
    <x v="16"/>
    <x v="0"/>
    <m/>
    <m/>
    <n v="550"/>
    <s v="General"/>
    <x v="1"/>
    <n v="131"/>
  </r>
  <r>
    <s v="BK960"/>
    <s v="TS Grewal Accountancy"/>
    <s v="Bruce Crawford"/>
    <s v="Accountancy"/>
    <s v="978-1-4872-0840-0"/>
    <x v="2"/>
    <x v="13"/>
    <x v="0"/>
    <n v="116"/>
    <x v="0"/>
    <x v="1"/>
    <d v="2023-11-02T00:00:00"/>
    <d v="2024-10-29T00:00:00"/>
    <n v="1850"/>
    <s v="General"/>
    <x v="0"/>
    <n v="236"/>
  </r>
  <r>
    <s v="BK961"/>
    <s v="English Grammar &amp; Composition"/>
    <s v="Rachel Washington MD"/>
    <s v="English"/>
    <s v="978-1-316-46341-3"/>
    <x v="3"/>
    <x v="2"/>
    <x v="0"/>
    <n v="455"/>
    <x v="16"/>
    <x v="0"/>
    <m/>
    <m/>
    <n v="1400"/>
    <s v="Language"/>
    <x v="2"/>
    <n v="309"/>
  </r>
  <r>
    <s v="BK962"/>
    <s v="English Grammar &amp; Composition"/>
    <s v="Alicia Shea"/>
    <s v="English"/>
    <s v="978-1-252-84806-0"/>
    <x v="5"/>
    <x v="6"/>
    <x v="1"/>
    <n v="283"/>
    <x v="11"/>
    <x v="1"/>
    <d v="2023-12-17T00:00:00"/>
    <d v="2024-09-18T00:00:00"/>
    <n v="1100"/>
    <s v="Language"/>
    <x v="1"/>
    <n v="240"/>
  </r>
  <r>
    <s v="BK963"/>
    <s v="NCERT Maths"/>
    <s v="Rose Moore"/>
    <s v="Maths"/>
    <s v="978-1-86362-202-8"/>
    <x v="1"/>
    <x v="6"/>
    <x v="0"/>
    <n v="481"/>
    <x v="19"/>
    <x v="1"/>
    <d v="2023-12-05T00:00:00"/>
    <d v="2025-01-26T00:00:00"/>
    <n v="1150"/>
    <s v="Education"/>
    <x v="1"/>
    <n v="190"/>
  </r>
  <r>
    <s v="BK964"/>
    <s v="S. Chand Business Studies"/>
    <s v="Pamela Silva"/>
    <s v="Business Studies"/>
    <s v="978-0-498-11387-1"/>
    <x v="0"/>
    <x v="7"/>
    <x v="1"/>
    <n v="126"/>
    <x v="19"/>
    <x v="1"/>
    <d v="2024-08-10T00:00:00"/>
    <d v="2025-01-26T00:00:00"/>
    <n v="1000"/>
    <s v="General"/>
    <x v="0"/>
    <n v="330"/>
  </r>
  <r>
    <s v="BK965"/>
    <s v="S. Chand Biology"/>
    <s v="Linda Lloyd"/>
    <s v="Biology"/>
    <s v="978-1-231-38781-8"/>
    <x v="2"/>
    <x v="8"/>
    <x v="1"/>
    <n v="320"/>
    <x v="3"/>
    <x v="0"/>
    <m/>
    <m/>
    <n v="1150"/>
    <s v="General"/>
    <x v="0"/>
    <n v="364"/>
  </r>
  <r>
    <s v="BK966"/>
    <s v="SL Arora Physics"/>
    <s v="Victor Wells"/>
    <s v="Physics"/>
    <s v="978-1-968848-25-5"/>
    <x v="4"/>
    <x v="8"/>
    <x v="1"/>
    <n v="165"/>
    <x v="16"/>
    <x v="1"/>
    <d v="2023-06-07T00:00:00"/>
    <d v="2025-01-29T00:00:00"/>
    <n v="1500"/>
    <s v="General"/>
    <x v="2"/>
    <n v="140"/>
  </r>
  <r>
    <s v="BK967"/>
    <s v="Fundamentals of Physics - Resnick Halliday"/>
    <s v="Terry Peters"/>
    <s v="Physics"/>
    <s v="978-0-220-35151-9"/>
    <x v="5"/>
    <x v="11"/>
    <x v="2"/>
    <n v="489"/>
    <x v="16"/>
    <x v="0"/>
    <m/>
    <m/>
    <n v="1900"/>
    <s v="General"/>
    <x v="0"/>
    <n v="128"/>
  </r>
  <r>
    <s v="BK968"/>
    <s v="Pradeep's Chemistry"/>
    <s v="Laura Gonzalez"/>
    <s v="Chemistry"/>
    <s v="978-0-286-36370-9"/>
    <x v="1"/>
    <x v="15"/>
    <x v="2"/>
    <n v="477"/>
    <x v="15"/>
    <x v="1"/>
    <d v="2024-03-07T00:00:00"/>
    <d v="2024-06-28T00:00:00"/>
    <n v="200"/>
    <s v="General"/>
    <x v="1"/>
    <n v="303"/>
  </r>
  <r>
    <s v="BK969"/>
    <s v="Lakhmir Singh Science"/>
    <s v="Mary Mclaughlin"/>
    <s v="Science"/>
    <s v="978-0-654-13272-2"/>
    <x v="5"/>
    <x v="18"/>
    <x v="2"/>
    <n v="288"/>
    <x v="6"/>
    <x v="1"/>
    <d v="2024-03-17T00:00:00"/>
    <d v="2024-05-30T00:00:00"/>
    <n v="1350"/>
    <s v="Science"/>
    <x v="0"/>
    <n v="166"/>
  </r>
  <r>
    <s v="BK970"/>
    <s v="S. Chand Social Science"/>
    <s v="Cindy Russell"/>
    <s v="Social Science"/>
    <s v="978-0-7065-6199-9"/>
    <x v="5"/>
    <x v="15"/>
    <x v="2"/>
    <n v="221"/>
    <x v="13"/>
    <x v="0"/>
    <m/>
    <m/>
    <n v="950"/>
    <s v="Education"/>
    <x v="2"/>
    <n v="394"/>
  </r>
  <r>
    <s v="BK971"/>
    <s v="Manika Hindi Pathmala"/>
    <s v="Vanessa Lewis"/>
    <s v="Hindi"/>
    <s v="978-0-9508432-6-1"/>
    <x v="0"/>
    <x v="1"/>
    <x v="1"/>
    <n v="323"/>
    <x v="13"/>
    <x v="0"/>
    <m/>
    <m/>
    <n v="950"/>
    <s v="General"/>
    <x v="0"/>
    <n v="307"/>
  </r>
  <r>
    <s v="BK972"/>
    <s v="SL Arora Physics"/>
    <s v="Jeanette Rose"/>
    <s v="Physics"/>
    <s v="978-0-572-25732-3"/>
    <x v="5"/>
    <x v="13"/>
    <x v="1"/>
    <n v="236"/>
    <x v="11"/>
    <x v="0"/>
    <m/>
    <m/>
    <n v="1100"/>
    <s v="General"/>
    <x v="2"/>
    <n v="449"/>
  </r>
  <r>
    <s v="BK973"/>
    <s v="RD Sharma Mathematics"/>
    <s v="Thomas Delgado"/>
    <s v="Maths"/>
    <s v="978-1-5221-4915-6"/>
    <x v="3"/>
    <x v="9"/>
    <x v="0"/>
    <n v="319"/>
    <x v="8"/>
    <x v="1"/>
    <d v="2024-03-24T00:00:00"/>
    <d v="2024-11-17T00:00:00"/>
    <n v="550"/>
    <s v="Education"/>
    <x v="2"/>
    <n v="451"/>
  </r>
  <r>
    <s v="BK974"/>
    <s v="Lakhmir Singh Science"/>
    <s v="Mary Williams"/>
    <s v="Science"/>
    <s v="978-1-133-68655-2"/>
    <x v="0"/>
    <x v="1"/>
    <x v="1"/>
    <n v="387"/>
    <x v="1"/>
    <x v="1"/>
    <d v="2023-07-22T00:00:00"/>
    <d v="2024-05-07T00:00:00"/>
    <n v="1200"/>
    <s v="Science"/>
    <x v="2"/>
    <n v="270"/>
  </r>
  <r>
    <s v="BK975"/>
    <s v="Principles of Economics"/>
    <s v="Heather Abbott"/>
    <s v="Economics"/>
    <s v="978-1-380-60604-4"/>
    <x v="3"/>
    <x v="16"/>
    <x v="1"/>
    <n v="438"/>
    <x v="17"/>
    <x v="1"/>
    <d v="2024-04-29T00:00:00"/>
    <d v="2024-11-24T00:00:00"/>
    <n v="1750"/>
    <s v="General"/>
    <x v="0"/>
    <n v="142"/>
  </r>
  <r>
    <s v="BK976"/>
    <s v="TS Grewal Accountancy"/>
    <s v="Emily Munoz"/>
    <s v="Accountancy"/>
    <s v="978-0-926908-81-9"/>
    <x v="2"/>
    <x v="2"/>
    <x v="1"/>
    <n v="370"/>
    <x v="3"/>
    <x v="0"/>
    <m/>
    <m/>
    <n v="950"/>
    <s v="General"/>
    <x v="1"/>
    <n v="151"/>
  </r>
  <r>
    <s v="BK977"/>
    <s v="Wren &amp; Martin English Grammar"/>
    <s v="Christine Jackson DVM"/>
    <s v="English"/>
    <s v="978-1-81512-193-7"/>
    <x v="1"/>
    <x v="10"/>
    <x v="2"/>
    <n v="324"/>
    <x v="19"/>
    <x v="0"/>
    <m/>
    <m/>
    <n v="650"/>
    <s v="Language"/>
    <x v="3"/>
    <n v="388"/>
  </r>
  <r>
    <s v="BK978"/>
    <s v="S. Chand Social Science"/>
    <s v="Nancy Holland"/>
    <s v="Social Science"/>
    <s v="978-0-06-779681-8"/>
    <x v="5"/>
    <x v="19"/>
    <x v="2"/>
    <n v="365"/>
    <x v="6"/>
    <x v="1"/>
    <d v="2024-09-13T00:00:00"/>
    <d v="2025-01-09T00:00:00"/>
    <n v="1900"/>
    <s v="Education"/>
    <x v="2"/>
    <n v="209"/>
  </r>
  <r>
    <s v="BK979"/>
    <s v="S. Chand Biology"/>
    <s v="Joseph Peck"/>
    <s v="Biology"/>
    <s v="978-1-05-708276-8"/>
    <x v="2"/>
    <x v="12"/>
    <x v="2"/>
    <n v="291"/>
    <x v="15"/>
    <x v="1"/>
    <d v="2024-12-17T00:00:00"/>
    <d v="2025-02-02T00:00:00"/>
    <n v="1850"/>
    <s v="General"/>
    <x v="3"/>
    <n v="126"/>
  </r>
  <r>
    <s v="BK980"/>
    <s v="S. Chand Social Science"/>
    <s v="Richard Daniels"/>
    <s v="Social Science"/>
    <s v="978-1-226-35121-3"/>
    <x v="5"/>
    <x v="4"/>
    <x v="2"/>
    <n v="153"/>
    <x v="10"/>
    <x v="1"/>
    <d v="2024-12-23T00:00:00"/>
    <d v="2025-02-12T00:00:00"/>
    <n v="800"/>
    <s v="Education"/>
    <x v="1"/>
    <n v="241"/>
  </r>
  <r>
    <s v="BK981"/>
    <s v="Pearson Science Explorer"/>
    <s v="Robert Phillips"/>
    <s v="Science"/>
    <s v="978-1-85468-910-8"/>
    <x v="4"/>
    <x v="1"/>
    <x v="1"/>
    <n v="426"/>
    <x v="19"/>
    <x v="0"/>
    <m/>
    <m/>
    <n v="600"/>
    <s v="Science"/>
    <x v="1"/>
    <n v="318"/>
  </r>
  <r>
    <s v="BK982"/>
    <s v="Modern ABC Chemistry"/>
    <s v="Paula Cisneros"/>
    <s v="Chemistry"/>
    <s v="978-0-358-64484-2"/>
    <x v="0"/>
    <x v="2"/>
    <x v="1"/>
    <n v="93"/>
    <x v="5"/>
    <x v="0"/>
    <m/>
    <m/>
    <n v="2000"/>
    <s v="General"/>
    <x v="1"/>
    <n v="120"/>
  </r>
  <r>
    <s v="BK983"/>
    <s v="NCERT Maths"/>
    <s v="Eddie Santos"/>
    <s v="Maths"/>
    <s v="978-0-455-37627-1"/>
    <x v="2"/>
    <x v="9"/>
    <x v="0"/>
    <n v="103"/>
    <x v="13"/>
    <x v="0"/>
    <m/>
    <m/>
    <n v="700"/>
    <s v="Education"/>
    <x v="0"/>
    <n v="267"/>
  </r>
  <r>
    <s v="BK984"/>
    <s v="NCERT Chemistry"/>
    <s v="Deborah Dunn"/>
    <s v="Chemistry"/>
    <s v="978-1-72452-964-0"/>
    <x v="3"/>
    <x v="10"/>
    <x v="1"/>
    <n v="379"/>
    <x v="15"/>
    <x v="0"/>
    <m/>
    <m/>
    <n v="1900"/>
    <s v="General"/>
    <x v="2"/>
    <n v="215"/>
  </r>
  <r>
    <s v="BK985"/>
    <s v="Concepts of Physics - HC Verma"/>
    <s v="Jeffrey Henson"/>
    <s v="Physics"/>
    <s v="978-0-514-42135-5"/>
    <x v="1"/>
    <x v="3"/>
    <x v="2"/>
    <n v="291"/>
    <x v="10"/>
    <x v="0"/>
    <m/>
    <m/>
    <n v="300"/>
    <s v="General"/>
    <x v="1"/>
    <n v="253"/>
  </r>
  <r>
    <s v="BK986"/>
    <s v="NCERT Accountancy"/>
    <s v="Chris Robinson"/>
    <s v="Accountancy"/>
    <s v="978-1-85276-177-6"/>
    <x v="4"/>
    <x v="17"/>
    <x v="0"/>
    <n v="455"/>
    <x v="1"/>
    <x v="1"/>
    <d v="2024-03-13T00:00:00"/>
    <d v="2024-12-26T00:00:00"/>
    <n v="550"/>
    <s v="General"/>
    <x v="1"/>
    <n v="413"/>
  </r>
  <r>
    <s v="BK987"/>
    <s v="Lakhmir Singh Science"/>
    <s v="Julie Giles"/>
    <s v="Science"/>
    <s v="978-0-592-83231-9"/>
    <x v="3"/>
    <x v="2"/>
    <x v="0"/>
    <n v="365"/>
    <x v="6"/>
    <x v="0"/>
    <m/>
    <m/>
    <n v="1200"/>
    <s v="Science"/>
    <x v="0"/>
    <n v="365"/>
  </r>
  <r>
    <s v="BK988"/>
    <s v="Together with Social Science"/>
    <s v="Garrett Melendez"/>
    <s v="Social Science"/>
    <s v="978-1-66878-283-5"/>
    <x v="4"/>
    <x v="13"/>
    <x v="0"/>
    <n v="307"/>
    <x v="2"/>
    <x v="1"/>
    <d v="2024-07-31T00:00:00"/>
    <d v="2024-09-19T00:00:00"/>
    <n v="400"/>
    <s v="Education"/>
    <x v="0"/>
    <n v="115"/>
  </r>
  <r>
    <s v="BK989"/>
    <s v="Play with Maths"/>
    <s v="Michelle Torres"/>
    <s v="Maths"/>
    <s v="978-0-434-21818-9"/>
    <x v="2"/>
    <x v="10"/>
    <x v="1"/>
    <n v="414"/>
    <x v="13"/>
    <x v="0"/>
    <m/>
    <m/>
    <n v="1300"/>
    <s v="Education"/>
    <x v="2"/>
    <n v="219"/>
  </r>
  <r>
    <s v="BK990"/>
    <s v="Nai Roshni Hindi Pathmala"/>
    <s v="Karen Zavala"/>
    <s v="Hindi"/>
    <s v="978-0-314-55283-9"/>
    <x v="1"/>
    <x v="6"/>
    <x v="0"/>
    <n v="350"/>
    <x v="5"/>
    <x v="1"/>
    <d v="2024-05-12T00:00:00"/>
    <d v="2024-08-17T00:00:00"/>
    <n v="600"/>
    <s v="General"/>
    <x v="0"/>
    <n v="222"/>
  </r>
  <r>
    <s v="BK991"/>
    <s v="Modern ABC Chemistry"/>
    <s v="Melissa Smith"/>
    <s v="Chemistry"/>
    <s v="978-0-233-64219-2"/>
    <x v="1"/>
    <x v="12"/>
    <x v="1"/>
    <n v="461"/>
    <x v="12"/>
    <x v="1"/>
    <d v="2023-06-15T00:00:00"/>
    <d v="2024-12-22T00:00:00"/>
    <n v="950"/>
    <s v="General"/>
    <x v="1"/>
    <n v="165"/>
  </r>
  <r>
    <s v="BK992"/>
    <s v="SL Arora Physics"/>
    <s v="Christopher Li"/>
    <s v="Physics"/>
    <s v="978-1-345-34554-4"/>
    <x v="5"/>
    <x v="11"/>
    <x v="1"/>
    <n v="477"/>
    <x v="13"/>
    <x v="1"/>
    <d v="2024-08-25T00:00:00"/>
    <d v="2025-02-18T00:00:00"/>
    <n v="200"/>
    <s v="General"/>
    <x v="0"/>
    <n v="405"/>
  </r>
  <r>
    <s v="BK993"/>
    <s v="Lakhmir Singh Science"/>
    <s v="Anthony Bernard"/>
    <s v="Science"/>
    <s v="978-0-584-79413-7"/>
    <x v="3"/>
    <x v="9"/>
    <x v="1"/>
    <n v="85"/>
    <x v="13"/>
    <x v="1"/>
    <d v="2024-06-13T00:00:00"/>
    <d v="2024-08-06T00:00:00"/>
    <n v="1300"/>
    <s v="Science"/>
    <x v="2"/>
    <n v="142"/>
  </r>
  <r>
    <s v="BK994"/>
    <s v="Pearson Science Explorer"/>
    <s v="Samuel Martinez"/>
    <s v="Science"/>
    <s v="978-0-639-65000-5"/>
    <x v="2"/>
    <x v="17"/>
    <x v="2"/>
    <n v="170"/>
    <x v="18"/>
    <x v="1"/>
    <d v="2023-06-13T00:00:00"/>
    <d v="2024-04-21T00:00:00"/>
    <n v="300"/>
    <s v="Science"/>
    <x v="0"/>
    <n v="275"/>
  </r>
  <r>
    <s v="BK995"/>
    <s v="Pearson Science Explorer"/>
    <s v="Randall Morris"/>
    <s v="Science"/>
    <s v="978-1-272-25609-8"/>
    <x v="0"/>
    <x v="8"/>
    <x v="2"/>
    <n v="219"/>
    <x v="10"/>
    <x v="0"/>
    <m/>
    <m/>
    <n v="1200"/>
    <s v="Science"/>
    <x v="2"/>
    <n v="182"/>
  </r>
  <r>
    <s v="BK996"/>
    <s v="S. Chand Biology"/>
    <s v="Jeffrey Vargas"/>
    <s v="Biology"/>
    <s v="978-1-4280-4517-0"/>
    <x v="4"/>
    <x v="4"/>
    <x v="2"/>
    <n v="120"/>
    <x v="17"/>
    <x v="1"/>
    <d v="2023-09-07T00:00:00"/>
    <d v="2024-05-31T00:00:00"/>
    <n v="550"/>
    <s v="General"/>
    <x v="2"/>
    <n v="281"/>
  </r>
  <r>
    <s v="BK997"/>
    <s v="RS Aggarwal Mathematics"/>
    <s v="Danny Arias"/>
    <s v="Maths"/>
    <s v="978-1-4440-1764-9"/>
    <x v="1"/>
    <x v="2"/>
    <x v="2"/>
    <n v="210"/>
    <x v="19"/>
    <x v="1"/>
    <d v="2024-05-08T00:00:00"/>
    <d v="2024-06-15T00:00:00"/>
    <n v="1300"/>
    <s v="Education"/>
    <x v="2"/>
    <n v="176"/>
  </r>
  <r>
    <s v="BK998"/>
    <s v="NCERT Environmental Studies"/>
    <s v="Anthony Nunez"/>
    <s v="EVS"/>
    <s v="978-0-8094-4298-0"/>
    <x v="2"/>
    <x v="9"/>
    <x v="1"/>
    <n v="242"/>
    <x v="5"/>
    <x v="1"/>
    <d v="2023-09-04T00:00:00"/>
    <d v="2024-10-11T00:00:00"/>
    <n v="1100"/>
    <s v="Science"/>
    <x v="0"/>
    <n v="231"/>
  </r>
  <r>
    <s v="BK999"/>
    <s v="Computer Science with Python"/>
    <s v="Ryan Mccormick"/>
    <s v="Computer Science"/>
    <s v="978-1-9838-3780-7"/>
    <x v="1"/>
    <x v="0"/>
    <x v="1"/>
    <n v="481"/>
    <x v="7"/>
    <x v="1"/>
    <d v="2023-06-26T00:00:00"/>
    <d v="2024-01-05T00:00:00"/>
    <n v="500"/>
    <s v="General"/>
    <x v="1"/>
    <n v="172"/>
  </r>
  <r>
    <s v="BK1000"/>
    <s v="Modern ABC Chemistry"/>
    <s v="Dakota Mills"/>
    <s v="Chemistry"/>
    <s v="978-0-254-40513-4"/>
    <x v="4"/>
    <x v="5"/>
    <x v="0"/>
    <n v="85"/>
    <x v="13"/>
    <x v="0"/>
    <m/>
    <m/>
    <n v="250"/>
    <s v="General"/>
    <x v="3"/>
    <n v="407"/>
  </r>
  <r>
    <s v="BK1001"/>
    <s v="Python Programming - Balagurusamy"/>
    <s v="Robert Harmon"/>
    <s v="Computer Science"/>
    <s v="978-0-594-71574-0"/>
    <x v="2"/>
    <x v="5"/>
    <x v="1"/>
    <n v="491"/>
    <x v="18"/>
    <x v="0"/>
    <m/>
    <m/>
    <n v="200"/>
    <s v="General"/>
    <x v="2"/>
    <n v="374"/>
  </r>
  <r>
    <s v="BK1002"/>
    <s v="Wren &amp; Martin English Grammar"/>
    <s v="Mark Clarke"/>
    <s v="English"/>
    <s v="978-1-379-62933-7"/>
    <x v="4"/>
    <x v="11"/>
    <x v="1"/>
    <n v="116"/>
    <x v="7"/>
    <x v="1"/>
    <d v="2023-10-09T00:00:00"/>
    <d v="2024-05-04T00:00:00"/>
    <n v="700"/>
    <s v="Language"/>
    <x v="3"/>
    <n v="232"/>
  </r>
  <r>
    <s v="BK1003"/>
    <s v="NCERT Biology"/>
    <s v="Julie Meyer"/>
    <s v="Biology"/>
    <s v="978-1-880868-49-2"/>
    <x v="4"/>
    <x v="18"/>
    <x v="1"/>
    <n v="477"/>
    <x v="11"/>
    <x v="0"/>
    <m/>
    <m/>
    <n v="550"/>
    <s v="General"/>
    <x v="1"/>
    <n v="204"/>
  </r>
  <r>
    <s v="BK1004"/>
    <s v="Together with EVS"/>
    <s v="Carl Smith PhD"/>
    <s v="EVS"/>
    <s v="978-1-7332430-0-1"/>
    <x v="0"/>
    <x v="10"/>
    <x v="2"/>
    <n v="109"/>
    <x v="19"/>
    <x v="0"/>
    <m/>
    <m/>
    <n v="700"/>
    <s v="Science"/>
    <x v="1"/>
    <n v="255"/>
  </r>
  <r>
    <s v="BK1005"/>
    <s v="NCERT Business Studies"/>
    <s v="Anna Wallace PhD"/>
    <s v="Business Studies"/>
    <s v="978-0-265-84516-5"/>
    <x v="3"/>
    <x v="7"/>
    <x v="2"/>
    <n v="312"/>
    <x v="3"/>
    <x v="1"/>
    <d v="2024-08-12T00:00:00"/>
    <d v="2024-11-12T00:00:00"/>
    <n v="1750"/>
    <s v="General"/>
    <x v="1"/>
    <n v="138"/>
  </r>
  <r>
    <s v="BK1006"/>
    <s v="Lakhmir Singh Science"/>
    <s v="Abigail Hernandez"/>
    <s v="Science"/>
    <s v="978-1-58085-596-9"/>
    <x v="1"/>
    <x v="12"/>
    <x v="2"/>
    <n v="87"/>
    <x v="12"/>
    <x v="0"/>
    <m/>
    <m/>
    <n v="1550"/>
    <s v="Science"/>
    <x v="0"/>
    <n v="302"/>
  </r>
  <r>
    <s v="BK1007"/>
    <s v="S. Chand EVS"/>
    <s v="Ashley Owens"/>
    <s v="EVS"/>
    <s v="978-0-598-11251-4"/>
    <x v="4"/>
    <x v="9"/>
    <x v="2"/>
    <n v="224"/>
    <x v="10"/>
    <x v="1"/>
    <d v="2024-11-03T00:00:00"/>
    <d v="2024-11-11T00:00:00"/>
    <n v="1750"/>
    <s v="Science"/>
    <x v="2"/>
    <n v="176"/>
  </r>
  <r>
    <s v="BK1008"/>
    <s v="S. Chand Business Studies"/>
    <s v="Patricia Lewis"/>
    <s v="Business Studies"/>
    <s v="978-0-7727-5338-0"/>
    <x v="3"/>
    <x v="0"/>
    <x v="1"/>
    <n v="479"/>
    <x v="13"/>
    <x v="1"/>
    <d v="2024-12-06T00:00:00"/>
    <d v="2024-12-27T00:00:00"/>
    <n v="750"/>
    <s v="General"/>
    <x v="1"/>
    <n v="321"/>
  </r>
  <r>
    <s v="BK1009"/>
    <s v="Pearson Science Explorer"/>
    <s v="Charles Scott"/>
    <s v="Science"/>
    <s v="978-0-88969-467-5"/>
    <x v="5"/>
    <x v="7"/>
    <x v="1"/>
    <n v="177"/>
    <x v="10"/>
    <x v="0"/>
    <m/>
    <m/>
    <n v="1250"/>
    <s v="Science"/>
    <x v="1"/>
    <n v="340"/>
  </r>
  <r>
    <s v="BK1010"/>
    <s v="S. Chand Economics"/>
    <s v="Debra Johnson"/>
    <s v="Economics"/>
    <s v="978-0-937579-08-4"/>
    <x v="3"/>
    <x v="14"/>
    <x v="0"/>
    <n v="191"/>
    <x v="6"/>
    <x v="0"/>
    <m/>
    <m/>
    <n v="300"/>
    <s v="General"/>
    <x v="0"/>
    <n v="226"/>
  </r>
  <r>
    <s v="BK1011"/>
    <s v="Principles of Economics"/>
    <s v="Julie Levy"/>
    <s v="Economics"/>
    <s v="978-0-7418-9690-2"/>
    <x v="2"/>
    <x v="9"/>
    <x v="1"/>
    <n v="499"/>
    <x v="9"/>
    <x v="0"/>
    <m/>
    <m/>
    <n v="1450"/>
    <s v="General"/>
    <x v="0"/>
    <n v="109"/>
  </r>
  <r>
    <s v="BK1012"/>
    <s v="Manika Hindi Pathmala"/>
    <s v="Debra Brandt"/>
    <s v="Hindi"/>
    <s v="978-1-205-35868-4"/>
    <x v="4"/>
    <x v="13"/>
    <x v="2"/>
    <n v="378"/>
    <x v="6"/>
    <x v="0"/>
    <m/>
    <m/>
    <n v="600"/>
    <s v="General"/>
    <x v="2"/>
    <n v="294"/>
  </r>
  <r>
    <s v="BK1013"/>
    <s v="English Grammar &amp; Composition"/>
    <s v="Kerry Robinson"/>
    <s v="English"/>
    <s v="978-0-647-53336-9"/>
    <x v="1"/>
    <x v="7"/>
    <x v="0"/>
    <n v="183"/>
    <x v="1"/>
    <x v="0"/>
    <m/>
    <m/>
    <n v="850"/>
    <s v="Language"/>
    <x v="0"/>
    <n v="269"/>
  </r>
  <r>
    <s v="BK1014"/>
    <s v="Truemanâ€™s Biology"/>
    <s v="Kenneth Gonzalez"/>
    <s v="Biology"/>
    <s v="978-1-364-75452-5"/>
    <x v="3"/>
    <x v="16"/>
    <x v="0"/>
    <n v="309"/>
    <x v="13"/>
    <x v="0"/>
    <m/>
    <m/>
    <n v="1450"/>
    <s v="General"/>
    <x v="1"/>
    <n v="418"/>
  </r>
  <r>
    <s v="BK1015"/>
    <s v="Oxford English Reader"/>
    <s v="Albert Price"/>
    <s v="English"/>
    <s v="978-0-272-40667-0"/>
    <x v="4"/>
    <x v="18"/>
    <x v="0"/>
    <n v="481"/>
    <x v="10"/>
    <x v="1"/>
    <d v="2024-01-18T00:00:00"/>
    <d v="2024-03-01T00:00:00"/>
    <n v="500"/>
    <s v="Language"/>
    <x v="0"/>
    <n v="384"/>
  </r>
  <r>
    <s v="BK1016"/>
    <s v="Pearson Science Explorer"/>
    <s v="Mary Ramos"/>
    <s v="Science"/>
    <s v="978-1-145-18013-0"/>
    <x v="1"/>
    <x v="3"/>
    <x v="1"/>
    <n v="394"/>
    <x v="17"/>
    <x v="0"/>
    <m/>
    <m/>
    <n v="650"/>
    <s v="Science"/>
    <x v="2"/>
    <n v="266"/>
  </r>
  <r>
    <s v="BK1017"/>
    <s v="RD Sharma Mathematics"/>
    <s v="Mary Castillo"/>
    <s v="Maths"/>
    <s v="978-1-77662-611-3"/>
    <x v="4"/>
    <x v="2"/>
    <x v="0"/>
    <n v="367"/>
    <x v="19"/>
    <x v="1"/>
    <d v="2023-06-24T00:00:00"/>
    <d v="2023-11-02T00:00:00"/>
    <n v="200"/>
    <s v="Education"/>
    <x v="0"/>
    <n v="369"/>
  </r>
  <r>
    <s v="BK1018"/>
    <s v="S. Chand Business Studies"/>
    <s v="William Espinoza"/>
    <s v="Business Studies"/>
    <s v="978-0-8041-4251-9"/>
    <x v="1"/>
    <x v="9"/>
    <x v="1"/>
    <n v="486"/>
    <x v="2"/>
    <x v="0"/>
    <m/>
    <m/>
    <n v="1150"/>
    <s v="General"/>
    <x v="2"/>
    <n v="137"/>
  </r>
  <r>
    <s v="BK1019"/>
    <s v="NCERT Maths"/>
    <s v="John Mills"/>
    <s v="Maths"/>
    <s v="978-0-9660336-7-0"/>
    <x v="5"/>
    <x v="0"/>
    <x v="1"/>
    <n v="249"/>
    <x v="2"/>
    <x v="1"/>
    <d v="2024-06-14T00:00:00"/>
    <d v="2024-11-16T00:00:00"/>
    <n v="750"/>
    <s v="Education"/>
    <x v="2"/>
    <n v="281"/>
  </r>
  <r>
    <s v="BK1020"/>
    <s v="Lakhmir Singh Science"/>
    <s v="Marissa Yates"/>
    <s v="Science"/>
    <s v="978-0-86144-972-9"/>
    <x v="0"/>
    <x v="5"/>
    <x v="1"/>
    <n v="300"/>
    <x v="5"/>
    <x v="1"/>
    <d v="2024-04-08T00:00:00"/>
    <d v="2024-11-28T00:00:00"/>
    <n v="1300"/>
    <s v="Science"/>
    <x v="2"/>
    <n v="142"/>
  </r>
  <r>
    <s v="BK1021"/>
    <s v="Together with Social Science"/>
    <s v="Monique Booth"/>
    <s v="Social Science"/>
    <s v="978-1-63933-291-5"/>
    <x v="2"/>
    <x v="13"/>
    <x v="2"/>
    <n v="387"/>
    <x v="9"/>
    <x v="0"/>
    <m/>
    <m/>
    <n v="700"/>
    <s v="Education"/>
    <x v="0"/>
    <n v="451"/>
  </r>
  <r>
    <s v="BK1022"/>
    <s v="Let Us C - Yashwant Kanetkar"/>
    <s v="Cindy Watson"/>
    <s v="Computer Science"/>
    <s v="978-1-346-67769-9"/>
    <x v="0"/>
    <x v="5"/>
    <x v="2"/>
    <n v="364"/>
    <x v="7"/>
    <x v="1"/>
    <d v="2024-01-26T00:00:00"/>
    <d v="2024-07-21T00:00:00"/>
    <n v="2000"/>
    <s v="General"/>
    <x v="1"/>
    <n v="199"/>
  </r>
  <r>
    <s v="BK1023"/>
    <s v="Oxford English Reader"/>
    <s v="Sean Nguyen"/>
    <s v="English"/>
    <s v="978-1-266-07075-4"/>
    <x v="5"/>
    <x v="5"/>
    <x v="2"/>
    <n v="214"/>
    <x v="14"/>
    <x v="0"/>
    <m/>
    <m/>
    <n v="1000"/>
    <s v="Language"/>
    <x v="3"/>
    <n v="195"/>
  </r>
  <r>
    <s v="BK1024"/>
    <s v="NCERT Social Science"/>
    <s v="Linda Berg"/>
    <s v="Social Science"/>
    <s v="978-1-78989-168-3"/>
    <x v="0"/>
    <x v="2"/>
    <x v="2"/>
    <n v="255"/>
    <x v="3"/>
    <x v="0"/>
    <m/>
    <m/>
    <n v="650"/>
    <s v="Education"/>
    <x v="2"/>
    <n v="148"/>
  </r>
  <r>
    <s v="BK1025"/>
    <s v="RS Aggarwal Mathematics"/>
    <s v="Ralph Sosa"/>
    <s v="Maths"/>
    <s v="978-1-122-89339-8"/>
    <x v="5"/>
    <x v="17"/>
    <x v="1"/>
    <n v="232"/>
    <x v="2"/>
    <x v="0"/>
    <m/>
    <m/>
    <n v="400"/>
    <s v="Education"/>
    <x v="3"/>
    <n v="373"/>
  </r>
  <r>
    <s v="BK1026"/>
    <s v="Let Us C - Yashwant Kanetkar"/>
    <s v="Victor Lozano"/>
    <s v="Computer Science"/>
    <s v="978-0-678-41720-1"/>
    <x v="3"/>
    <x v="10"/>
    <x v="1"/>
    <n v="128"/>
    <x v="7"/>
    <x v="1"/>
    <d v="2024-01-25T00:00:00"/>
    <d v="2024-05-17T00:00:00"/>
    <n v="1950"/>
    <s v="General"/>
    <x v="1"/>
    <n v="273"/>
  </r>
  <r>
    <s v="BK1027"/>
    <s v="DK Goel Accountancy"/>
    <s v="Carmen Allen"/>
    <s v="Accountancy"/>
    <s v="978-0-264-60266-0"/>
    <x v="1"/>
    <x v="3"/>
    <x v="0"/>
    <n v="231"/>
    <x v="18"/>
    <x v="1"/>
    <d v="2024-12-19T00:00:00"/>
    <d v="2025-02-16T00:00:00"/>
    <n v="1200"/>
    <s v="General"/>
    <x v="1"/>
    <n v="243"/>
  </r>
  <r>
    <s v="BK1028"/>
    <s v="NCERT Economics"/>
    <s v="Richard Henderson"/>
    <s v="Economics"/>
    <s v="978-1-4014-5541-5"/>
    <x v="1"/>
    <x v="17"/>
    <x v="1"/>
    <n v="247"/>
    <x v="8"/>
    <x v="1"/>
    <d v="2024-08-14T00:00:00"/>
    <d v="2024-09-19T00:00:00"/>
    <n v="200"/>
    <s v="General"/>
    <x v="1"/>
    <n v="219"/>
  </r>
  <r>
    <s v="BK1029"/>
    <s v="Oxford English Reader"/>
    <s v="Sheryl Copeland"/>
    <s v="English"/>
    <s v="978-1-58460-467-9"/>
    <x v="5"/>
    <x v="13"/>
    <x v="1"/>
    <n v="293"/>
    <x v="1"/>
    <x v="0"/>
    <m/>
    <m/>
    <n v="1400"/>
    <s v="Language"/>
    <x v="0"/>
    <n v="174"/>
  </r>
  <r>
    <s v="BK1030"/>
    <s v="NCERT Chemistry"/>
    <s v="Courtney Watts"/>
    <s v="Chemistry"/>
    <s v="978-0-86594-301-8"/>
    <x v="0"/>
    <x v="9"/>
    <x v="1"/>
    <n v="472"/>
    <x v="10"/>
    <x v="1"/>
    <d v="2024-05-16T00:00:00"/>
    <d v="2025-01-28T00:00:00"/>
    <n v="1850"/>
    <s v="General"/>
    <x v="2"/>
    <n v="173"/>
  </r>
  <r>
    <s v="BK1031"/>
    <s v="English Grammar &amp; Composition"/>
    <s v="Christian Castillo"/>
    <s v="English"/>
    <s v="978-1-82148-897-0"/>
    <x v="3"/>
    <x v="8"/>
    <x v="2"/>
    <n v="126"/>
    <x v="7"/>
    <x v="1"/>
    <d v="2025-02-19T00:00:00"/>
    <d v="2025-02-23T00:00:00"/>
    <n v="1700"/>
    <s v="Language"/>
    <x v="1"/>
    <n v="330"/>
  </r>
  <r>
    <s v="BK1032"/>
    <s v="Oxford English Reader"/>
    <s v="Jennifer Whitaker"/>
    <s v="English"/>
    <s v="978-1-205-46644-0"/>
    <x v="3"/>
    <x v="15"/>
    <x v="2"/>
    <n v="160"/>
    <x v="9"/>
    <x v="0"/>
    <m/>
    <m/>
    <n v="1250"/>
    <s v="Language"/>
    <x v="1"/>
    <n v="363"/>
  </r>
  <r>
    <s v="BK1033"/>
    <s v="NCERT Economics"/>
    <s v="Michelle Floyd"/>
    <s v="Economics"/>
    <s v="978-0-14-935928-3"/>
    <x v="0"/>
    <x v="16"/>
    <x v="2"/>
    <n v="333"/>
    <x v="14"/>
    <x v="1"/>
    <d v="2023-10-16T00:00:00"/>
    <d v="2023-10-24T00:00:00"/>
    <n v="1700"/>
    <s v="General"/>
    <x v="0"/>
    <n v="355"/>
  </r>
  <r>
    <s v="BK1034"/>
    <s v="Modern ABC Chemistry"/>
    <s v="Thomas Hill"/>
    <s v="Chemistry"/>
    <s v="978-1-381-03235-4"/>
    <x v="3"/>
    <x v="4"/>
    <x v="2"/>
    <n v="381"/>
    <x v="4"/>
    <x v="1"/>
    <d v="2024-04-20T00:00:00"/>
    <d v="2024-05-22T00:00:00"/>
    <n v="250"/>
    <s v="General"/>
    <x v="0"/>
    <n v="317"/>
  </r>
  <r>
    <s v="BK1035"/>
    <s v="Pradeep's Chemistry"/>
    <s v="Gary Wells"/>
    <s v="Chemistry"/>
    <s v="978-1-943777-25-9"/>
    <x v="0"/>
    <x v="8"/>
    <x v="1"/>
    <n v="136"/>
    <x v="2"/>
    <x v="1"/>
    <d v="2024-04-01T00:00:00"/>
    <d v="2024-11-18T00:00:00"/>
    <n v="900"/>
    <s v="General"/>
    <x v="2"/>
    <n v="183"/>
  </r>
  <r>
    <s v="BK1036"/>
    <s v="Pradeep's Chemistry"/>
    <s v="John Mitchell"/>
    <s v="Chemistry"/>
    <s v="978-1-262-10704-1"/>
    <x v="4"/>
    <x v="17"/>
    <x v="1"/>
    <n v="260"/>
    <x v="3"/>
    <x v="1"/>
    <d v="2023-07-24T00:00:00"/>
    <d v="2023-11-15T00:00:00"/>
    <n v="1350"/>
    <s v="General"/>
    <x v="0"/>
    <n v="220"/>
  </r>
  <r>
    <s v="BK1037"/>
    <s v="Fundamentals of Physics - Resnick Halliday"/>
    <s v="Shelley Graves"/>
    <s v="Physics"/>
    <s v="978-0-08-409274-0"/>
    <x v="2"/>
    <x v="5"/>
    <x v="0"/>
    <n v="156"/>
    <x v="10"/>
    <x v="1"/>
    <d v="2023-06-30T00:00:00"/>
    <d v="2024-08-30T00:00:00"/>
    <n v="950"/>
    <s v="General"/>
    <x v="1"/>
    <n v="370"/>
  </r>
  <r>
    <s v="BK1038"/>
    <s v="Pearson Science Explorer"/>
    <s v="Jacqueline Crawford"/>
    <s v="Science"/>
    <s v="978-1-953283-16-0"/>
    <x v="4"/>
    <x v="9"/>
    <x v="1"/>
    <n v="265"/>
    <x v="0"/>
    <x v="1"/>
    <d v="2023-10-29T00:00:00"/>
    <d v="2024-05-05T00:00:00"/>
    <n v="1400"/>
    <s v="Science"/>
    <x v="0"/>
    <n v="408"/>
  </r>
  <r>
    <s v="BK1039"/>
    <s v="Lakhmir Singh Science"/>
    <s v="Brian Ibarra"/>
    <s v="Science"/>
    <s v="978-0-360-56579-1"/>
    <x v="1"/>
    <x v="1"/>
    <x v="2"/>
    <n v="381"/>
    <x v="14"/>
    <x v="1"/>
    <d v="2024-08-15T00:00:00"/>
    <d v="2024-09-23T00:00:00"/>
    <n v="600"/>
    <s v="Science"/>
    <x v="2"/>
    <n v="333"/>
  </r>
  <r>
    <s v="BK1040"/>
    <s v="NCERT Environmental Studies"/>
    <s v="Heather Macias"/>
    <s v="EVS"/>
    <s v="978-1-09-618907-7"/>
    <x v="4"/>
    <x v="5"/>
    <x v="0"/>
    <n v="415"/>
    <x v="7"/>
    <x v="0"/>
    <m/>
    <m/>
    <n v="1350"/>
    <s v="Science"/>
    <x v="0"/>
    <n v="256"/>
  </r>
  <r>
    <s v="BK1041"/>
    <s v="NCERT Biology"/>
    <s v="Alexander Brooks"/>
    <s v="Biology"/>
    <s v="978-0-05-825988-9"/>
    <x v="2"/>
    <x v="14"/>
    <x v="0"/>
    <n v="149"/>
    <x v="5"/>
    <x v="1"/>
    <d v="2024-03-17T00:00:00"/>
    <d v="2025-02-07T00:00:00"/>
    <n v="1000"/>
    <s v="General"/>
    <x v="2"/>
    <n v="226"/>
  </r>
  <r>
    <s v="BK1042"/>
    <s v="NCERT Social Science"/>
    <s v="James Adams"/>
    <s v="Social Science"/>
    <s v="978-0-675-16560-0"/>
    <x v="0"/>
    <x v="6"/>
    <x v="0"/>
    <n v="95"/>
    <x v="6"/>
    <x v="1"/>
    <d v="2024-01-30T00:00:00"/>
    <d v="2024-10-19T00:00:00"/>
    <n v="1900"/>
    <s v="Education"/>
    <x v="2"/>
    <n v="295"/>
  </r>
  <r>
    <s v="BK1043"/>
    <s v="NCERT Economics"/>
    <s v="John Dillon"/>
    <s v="Economics"/>
    <s v="978-1-271-14516-4"/>
    <x v="2"/>
    <x v="14"/>
    <x v="1"/>
    <n v="407"/>
    <x v="1"/>
    <x v="1"/>
    <d v="2024-06-01T00:00:00"/>
    <d v="2024-12-16T00:00:00"/>
    <n v="2000"/>
    <s v="General"/>
    <x v="2"/>
    <n v="279"/>
  </r>
  <r>
    <s v="BK1044"/>
    <s v="NCERT Hindi"/>
    <s v="Virginia Paul"/>
    <s v="Hindi"/>
    <s v="978-1-332-30850-7"/>
    <x v="2"/>
    <x v="12"/>
    <x v="0"/>
    <n v="211"/>
    <x v="17"/>
    <x v="1"/>
    <d v="2024-05-02T00:00:00"/>
    <d v="2024-10-23T00:00:00"/>
    <n v="700"/>
    <s v="General"/>
    <x v="0"/>
    <n v="283"/>
  </r>
  <r>
    <s v="BK1045"/>
    <s v="NCERT Maths"/>
    <s v="Wanda Hancock"/>
    <s v="Maths"/>
    <s v="978-1-61115-962-2"/>
    <x v="4"/>
    <x v="7"/>
    <x v="1"/>
    <n v="355"/>
    <x v="6"/>
    <x v="0"/>
    <m/>
    <m/>
    <n v="350"/>
    <s v="Education"/>
    <x v="1"/>
    <n v="405"/>
  </r>
  <r>
    <s v="BK1046"/>
    <s v="NCERT Accountancy"/>
    <s v="Judith Anderson"/>
    <s v="Accountancy"/>
    <s v="978-1-5296-0014-8"/>
    <x v="5"/>
    <x v="19"/>
    <x v="1"/>
    <n v="134"/>
    <x v="15"/>
    <x v="0"/>
    <m/>
    <m/>
    <n v="1950"/>
    <s v="General"/>
    <x v="3"/>
    <n v="353"/>
  </r>
  <r>
    <s v="BK1047"/>
    <s v="NCERT Business Studies"/>
    <s v="Matthew Johnson"/>
    <s v="Business Studies"/>
    <s v="978-0-05-933546-9"/>
    <x v="2"/>
    <x v="18"/>
    <x v="1"/>
    <n v="467"/>
    <x v="5"/>
    <x v="1"/>
    <d v="2023-07-22T00:00:00"/>
    <d v="2023-10-10T00:00:00"/>
    <n v="750"/>
    <s v="General"/>
    <x v="2"/>
    <n v="159"/>
  </r>
  <r>
    <s v="BK1048"/>
    <s v="Fundamentals of Physics - Resnick Halliday"/>
    <s v="Maxwell Davenport"/>
    <s v="Physics"/>
    <s v="978-1-64593-242-0"/>
    <x v="4"/>
    <x v="7"/>
    <x v="2"/>
    <n v="353"/>
    <x v="8"/>
    <x v="0"/>
    <m/>
    <m/>
    <n v="1350"/>
    <s v="General"/>
    <x v="3"/>
    <n v="355"/>
  </r>
  <r>
    <s v="BK1049"/>
    <s v="NCERT Maths"/>
    <s v="Bradley Roman"/>
    <s v="Maths"/>
    <s v="978-0-642-22857-4"/>
    <x v="4"/>
    <x v="8"/>
    <x v="2"/>
    <n v="307"/>
    <x v="7"/>
    <x v="0"/>
    <m/>
    <m/>
    <n v="350"/>
    <s v="Education"/>
    <x v="1"/>
    <n v="150"/>
  </r>
  <r>
    <s v="BK1050"/>
    <s v="Truemanâ€™s Biology"/>
    <s v="Robert Cole"/>
    <s v="Biology"/>
    <s v="978-0-903462-49-5"/>
    <x v="2"/>
    <x v="10"/>
    <x v="2"/>
    <n v="245"/>
    <x v="8"/>
    <x v="0"/>
    <m/>
    <m/>
    <n v="250"/>
    <s v="General"/>
    <x v="1"/>
    <n v="373"/>
  </r>
  <r>
    <s v="BK1051"/>
    <s v="NCERT Business Studies"/>
    <s v="Jacob Chung"/>
    <s v="Business Studies"/>
    <s v="978-1-304-37638-1"/>
    <x v="5"/>
    <x v="3"/>
    <x v="2"/>
    <n v="95"/>
    <x v="12"/>
    <x v="1"/>
    <d v="2023-08-11T00:00:00"/>
    <d v="2024-05-26T00:00:00"/>
    <n v="1800"/>
    <s v="General"/>
    <x v="1"/>
    <n v="124"/>
  </r>
  <r>
    <s v="BK1052"/>
    <s v="Pradeep's Chemistry"/>
    <s v="Alyssa Taylor"/>
    <s v="Chemistry"/>
    <s v="978-0-11-288091-2"/>
    <x v="0"/>
    <x v="0"/>
    <x v="1"/>
    <n v="355"/>
    <x v="15"/>
    <x v="1"/>
    <d v="2024-12-02T00:00:00"/>
    <d v="2024-12-07T00:00:00"/>
    <n v="1250"/>
    <s v="General"/>
    <x v="0"/>
    <n v="433"/>
  </r>
  <r>
    <s v="BK1053"/>
    <s v="Modern ABC Chemistry"/>
    <s v="Jennifer Wilcox"/>
    <s v="Chemistry"/>
    <s v="978-1-295-60470-8"/>
    <x v="0"/>
    <x v="18"/>
    <x v="1"/>
    <n v="367"/>
    <x v="9"/>
    <x v="0"/>
    <m/>
    <m/>
    <n v="1550"/>
    <s v="General"/>
    <x v="2"/>
    <n v="145"/>
  </r>
  <r>
    <s v="BK1054"/>
    <s v="NCERT Economics"/>
    <s v="Brittany Walker"/>
    <s v="Economics"/>
    <s v="978-1-175-31499-4"/>
    <x v="2"/>
    <x v="9"/>
    <x v="0"/>
    <n v="481"/>
    <x v="17"/>
    <x v="0"/>
    <m/>
    <m/>
    <n v="900"/>
    <s v="General"/>
    <x v="1"/>
    <n v="423"/>
  </r>
  <r>
    <s v="BK1055"/>
    <s v="Nai Roshni Hindi Pathmala"/>
    <s v="Thomas Phillips"/>
    <s v="Hindi"/>
    <s v="978-0-16-434329-8"/>
    <x v="4"/>
    <x v="0"/>
    <x v="1"/>
    <n v="321"/>
    <x v="4"/>
    <x v="1"/>
    <d v="2024-08-24T00:00:00"/>
    <d v="2025-02-02T00:00:00"/>
    <n v="1700"/>
    <s v="General"/>
    <x v="1"/>
    <n v="401"/>
  </r>
  <r>
    <s v="BK1056"/>
    <s v="Manika Hindi Pathmala"/>
    <s v="Crystal Hunt"/>
    <s v="Hindi"/>
    <s v="978-0-946495-49-8"/>
    <x v="3"/>
    <x v="7"/>
    <x v="1"/>
    <n v="281"/>
    <x v="7"/>
    <x v="0"/>
    <m/>
    <m/>
    <n v="650"/>
    <s v="General"/>
    <x v="0"/>
    <n v="196"/>
  </r>
  <r>
    <s v="BK1057"/>
    <s v="Fundamentals of Physics - Resnick Halliday"/>
    <s v="Jose Osborne"/>
    <s v="Physics"/>
    <s v="978-1-60774-336-1"/>
    <x v="5"/>
    <x v="13"/>
    <x v="1"/>
    <n v="208"/>
    <x v="8"/>
    <x v="1"/>
    <d v="2024-01-28T00:00:00"/>
    <d v="2024-09-03T00:00:00"/>
    <n v="350"/>
    <s v="General"/>
    <x v="0"/>
    <n v="168"/>
  </r>
  <r>
    <s v="BK1058"/>
    <s v="NCERT Accountancy"/>
    <s v="Jason Callahan"/>
    <s v="Accountancy"/>
    <s v="978-0-16-844415-1"/>
    <x v="1"/>
    <x v="7"/>
    <x v="2"/>
    <n v="257"/>
    <x v="7"/>
    <x v="0"/>
    <m/>
    <m/>
    <n v="800"/>
    <s v="General"/>
    <x v="2"/>
    <n v="156"/>
  </r>
  <r>
    <s v="BK1059"/>
    <s v="Wren &amp; Martin English Grammar"/>
    <s v="Adrian Johnson"/>
    <s v="English"/>
    <s v="978-1-4106-3861-8"/>
    <x v="1"/>
    <x v="3"/>
    <x v="2"/>
    <n v="477"/>
    <x v="1"/>
    <x v="1"/>
    <d v="2024-07-09T00:00:00"/>
    <d v="2024-11-20T00:00:00"/>
    <n v="1350"/>
    <s v="Language"/>
    <x v="0"/>
    <n v="159"/>
  </r>
  <r>
    <s v="BK1060"/>
    <s v="NCERT Chemistry"/>
    <s v="Carolyn Collins"/>
    <s v="Chemistry"/>
    <s v="978-0-244-02786-5"/>
    <x v="5"/>
    <x v="13"/>
    <x v="2"/>
    <n v="442"/>
    <x v="7"/>
    <x v="1"/>
    <d v="2024-03-03T00:00:00"/>
    <d v="2024-08-10T00:00:00"/>
    <n v="1850"/>
    <s v="General"/>
    <x v="1"/>
    <n v="191"/>
  </r>
  <r>
    <s v="BK1061"/>
    <s v="Computer Science with Python"/>
    <s v="Brad Barrett"/>
    <s v="Computer Science"/>
    <s v="978-0-587-48361-8"/>
    <x v="4"/>
    <x v="0"/>
    <x v="2"/>
    <n v="120"/>
    <x v="5"/>
    <x v="0"/>
    <m/>
    <m/>
    <n v="1800"/>
    <s v="General"/>
    <x v="0"/>
    <n v="360"/>
  </r>
  <r>
    <s v="BK1062"/>
    <s v="NCERT Business Studies"/>
    <s v="Thomas Schmitt"/>
    <s v="Business Studies"/>
    <s v="978-1-100-47354-3"/>
    <x v="0"/>
    <x v="11"/>
    <x v="1"/>
    <n v="122"/>
    <x v="9"/>
    <x v="1"/>
    <d v="2024-01-16T00:00:00"/>
    <d v="2024-09-30T00:00:00"/>
    <n v="1750"/>
    <s v="General"/>
    <x v="2"/>
    <n v="137"/>
  </r>
  <r>
    <s v="BK1063"/>
    <s v="Lakhmir Singh Science"/>
    <s v="Rebecca Mcclain"/>
    <s v="Science"/>
    <s v="978-1-109-23723-8"/>
    <x v="3"/>
    <x v="2"/>
    <x v="1"/>
    <n v="313"/>
    <x v="4"/>
    <x v="1"/>
    <d v="2024-05-27T00:00:00"/>
    <d v="2024-11-10T00:00:00"/>
    <n v="350"/>
    <s v="Science"/>
    <x v="0"/>
    <n v="372"/>
  </r>
  <r>
    <s v="BK1064"/>
    <s v="NCERT Economics"/>
    <s v="Jody Navarro"/>
    <s v="Economics"/>
    <s v="978-0-9618548-5-0"/>
    <x v="0"/>
    <x v="6"/>
    <x v="0"/>
    <n v="260"/>
    <x v="1"/>
    <x v="1"/>
    <d v="2023-04-25T00:00:00"/>
    <d v="2023-07-09T00:00:00"/>
    <n v="1900"/>
    <s v="General"/>
    <x v="2"/>
    <n v="443"/>
  </r>
  <r>
    <s v="BK1065"/>
    <s v="Principles of Economics"/>
    <s v="Danielle Brown"/>
    <s v="Economics"/>
    <s v="978-1-5025-2928-2"/>
    <x v="5"/>
    <x v="10"/>
    <x v="1"/>
    <n v="293"/>
    <x v="2"/>
    <x v="1"/>
    <d v="2023-09-15T00:00:00"/>
    <d v="2023-12-14T00:00:00"/>
    <n v="1800"/>
    <s v="General"/>
    <x v="2"/>
    <n v="370"/>
  </r>
  <r>
    <s v="BK1066"/>
    <s v="S. Chand Biology"/>
    <s v="Amanda Olson"/>
    <s v="Biology"/>
    <s v="978-0-382-36374-0"/>
    <x v="2"/>
    <x v="8"/>
    <x v="2"/>
    <n v="474"/>
    <x v="3"/>
    <x v="1"/>
    <d v="2024-08-16T00:00:00"/>
    <d v="2024-12-22T00:00:00"/>
    <n v="1050"/>
    <s v="General"/>
    <x v="2"/>
    <n v="203"/>
  </r>
  <r>
    <s v="BK1067"/>
    <s v="Play with Maths"/>
    <s v="Jonathan Williams"/>
    <s v="Maths"/>
    <s v="978-1-260-05760-7"/>
    <x v="2"/>
    <x v="4"/>
    <x v="0"/>
    <n v="389"/>
    <x v="9"/>
    <x v="1"/>
    <d v="2023-06-12T00:00:00"/>
    <d v="2024-08-02T00:00:00"/>
    <n v="250"/>
    <s v="Education"/>
    <x v="0"/>
    <n v="208"/>
  </r>
  <r>
    <s v="BK1068"/>
    <s v="Computer Science with Python"/>
    <s v="Bobby Martinez"/>
    <s v="Computer Science"/>
    <s v="978-0-200-68480-4"/>
    <x v="0"/>
    <x v="9"/>
    <x v="0"/>
    <n v="317"/>
    <x v="9"/>
    <x v="1"/>
    <d v="2023-12-01T00:00:00"/>
    <d v="2023-12-20T00:00:00"/>
    <n v="800"/>
    <s v="General"/>
    <x v="1"/>
    <n v="402"/>
  </r>
  <r>
    <s v="BK1069"/>
    <s v="Modern ABC Chemistry"/>
    <s v="Sharon Garcia"/>
    <s v="Chemistry"/>
    <s v="978-1-927257-82-1"/>
    <x v="1"/>
    <x v="12"/>
    <x v="0"/>
    <n v="203"/>
    <x v="1"/>
    <x v="1"/>
    <d v="2024-07-16T00:00:00"/>
    <d v="2024-11-13T00:00:00"/>
    <n v="1400"/>
    <s v="General"/>
    <x v="3"/>
    <n v="278"/>
  </r>
  <r>
    <s v="BK1070"/>
    <s v="Fundamentals of Physics - Resnick Halliday"/>
    <s v="Jessica Allen"/>
    <s v="Physics"/>
    <s v="978-0-01-591406-6"/>
    <x v="0"/>
    <x v="5"/>
    <x v="1"/>
    <n v="290"/>
    <x v="16"/>
    <x v="1"/>
    <d v="2023-04-06T00:00:00"/>
    <d v="2024-10-05T00:00:00"/>
    <n v="800"/>
    <s v="General"/>
    <x v="2"/>
    <n v="149"/>
  </r>
  <r>
    <s v="BK1071"/>
    <s v="S. Chand Business Studies"/>
    <s v="Eric Robertson"/>
    <s v="Business Studies"/>
    <s v="978-0-10-770489-6"/>
    <x v="1"/>
    <x v="2"/>
    <x v="0"/>
    <n v="491"/>
    <x v="3"/>
    <x v="1"/>
    <d v="2024-03-23T00:00:00"/>
    <d v="2024-11-28T00:00:00"/>
    <n v="650"/>
    <s v="General"/>
    <x v="3"/>
    <n v="165"/>
  </r>
  <r>
    <s v="BK1072"/>
    <s v="Concepts of Physics - HC Verma"/>
    <s v="Richard Herman"/>
    <s v="Physics"/>
    <s v="978-1-200-49374-8"/>
    <x v="1"/>
    <x v="12"/>
    <x v="1"/>
    <n v="434"/>
    <x v="2"/>
    <x v="1"/>
    <d v="2024-06-20T00:00:00"/>
    <d v="2024-06-23T00:00:00"/>
    <n v="1900"/>
    <s v="General"/>
    <x v="1"/>
    <n v="354"/>
  </r>
  <r>
    <s v="BK1073"/>
    <s v="NCERT Biology"/>
    <s v="Samantha Brown"/>
    <s v="Biology"/>
    <s v="978-1-81411-742-9"/>
    <x v="0"/>
    <x v="6"/>
    <x v="1"/>
    <n v="115"/>
    <x v="18"/>
    <x v="1"/>
    <d v="2024-10-22T00:00:00"/>
    <d v="2024-12-13T00:00:00"/>
    <n v="200"/>
    <s v="General"/>
    <x v="1"/>
    <n v="147"/>
  </r>
  <r>
    <s v="BK1074"/>
    <s v="Nai Roshni Hindi Pathmala"/>
    <s v="Melissa Valentine"/>
    <s v="Hindi"/>
    <s v="978-1-910530-36-8"/>
    <x v="2"/>
    <x v="11"/>
    <x v="1"/>
    <n v="480"/>
    <x v="9"/>
    <x v="1"/>
    <d v="2024-02-23T00:00:00"/>
    <d v="2024-06-09T00:00:00"/>
    <n v="1850"/>
    <s v="General"/>
    <x v="1"/>
    <n v="327"/>
  </r>
  <r>
    <s v="BK1075"/>
    <s v="NCERT Maths"/>
    <s v="Michelle Lester"/>
    <s v="Maths"/>
    <s v="978-1-918498-62-2"/>
    <x v="2"/>
    <x v="2"/>
    <x v="2"/>
    <n v="150"/>
    <x v="5"/>
    <x v="0"/>
    <m/>
    <m/>
    <n v="1900"/>
    <s v="Education"/>
    <x v="0"/>
    <n v="281"/>
  </r>
  <r>
    <s v="BK1076"/>
    <s v="Modern ABC Chemistry"/>
    <s v="Sonya Cox"/>
    <s v="Chemistry"/>
    <s v="978-0-601-73992-9"/>
    <x v="5"/>
    <x v="7"/>
    <x v="2"/>
    <n v="143"/>
    <x v="13"/>
    <x v="1"/>
    <d v="2023-04-02T00:00:00"/>
    <d v="2023-08-22T00:00:00"/>
    <n v="400"/>
    <s v="General"/>
    <x v="2"/>
    <n v="155"/>
  </r>
  <r>
    <s v="BK1077"/>
    <s v="Pearson Science Explorer"/>
    <s v="Joseph Buck"/>
    <s v="Science"/>
    <s v="978-0-02-503984-1"/>
    <x v="0"/>
    <x v="12"/>
    <x v="2"/>
    <n v="406"/>
    <x v="19"/>
    <x v="0"/>
    <m/>
    <m/>
    <n v="950"/>
    <s v="Science"/>
    <x v="1"/>
    <n v="152"/>
  </r>
  <r>
    <s v="BK1078"/>
    <s v="TS Grewal Accountancy"/>
    <s v="Gavin May"/>
    <s v="Accountancy"/>
    <s v="978-0-03-870222-0"/>
    <x v="0"/>
    <x v="13"/>
    <x v="2"/>
    <n v="160"/>
    <x v="6"/>
    <x v="1"/>
    <d v="2023-08-06T00:00:00"/>
    <d v="2024-01-27T00:00:00"/>
    <n v="400"/>
    <s v="General"/>
    <x v="1"/>
    <n v="339"/>
  </r>
  <r>
    <s v="BK1079"/>
    <s v="Pearson Science Explorer"/>
    <s v="Joshua Garcia"/>
    <s v="Science"/>
    <s v="978-0-202-20377-5"/>
    <x v="2"/>
    <x v="9"/>
    <x v="1"/>
    <n v="464"/>
    <x v="0"/>
    <x v="1"/>
    <d v="2024-01-02T00:00:00"/>
    <d v="2024-07-14T00:00:00"/>
    <n v="1600"/>
    <s v="Science"/>
    <x v="0"/>
    <n v="122"/>
  </r>
  <r>
    <s v="BK1080"/>
    <s v="S. Chand EVS"/>
    <s v="Craig Moore"/>
    <s v="EVS"/>
    <s v="978-1-76397-982-6"/>
    <x v="5"/>
    <x v="18"/>
    <x v="1"/>
    <n v="275"/>
    <x v="6"/>
    <x v="0"/>
    <m/>
    <m/>
    <n v="900"/>
    <s v="Science"/>
    <x v="0"/>
    <n v="418"/>
  </r>
  <r>
    <s v="BK1081"/>
    <s v="Python Programming - Balagurusamy"/>
    <s v="Christopher Robinson"/>
    <s v="Computer Science"/>
    <s v="978-0-359-96956-2"/>
    <x v="3"/>
    <x v="15"/>
    <x v="0"/>
    <n v="203"/>
    <x v="0"/>
    <x v="0"/>
    <m/>
    <m/>
    <n v="1200"/>
    <s v="General"/>
    <x v="2"/>
    <n v="445"/>
  </r>
  <r>
    <s v="BK1082"/>
    <s v="NCERT Biology"/>
    <s v="Joel Dillon"/>
    <s v="Biology"/>
    <s v="978-0-289-75126-8"/>
    <x v="5"/>
    <x v="13"/>
    <x v="1"/>
    <n v="384"/>
    <x v="3"/>
    <x v="0"/>
    <m/>
    <m/>
    <n v="1050"/>
    <s v="General"/>
    <x v="0"/>
    <n v="213"/>
  </r>
  <r>
    <s v="BK1083"/>
    <s v="Nai Roshni Hindi Pathmala"/>
    <s v="Richard Wright"/>
    <s v="Hindi"/>
    <s v="978-0-639-95930-6"/>
    <x v="4"/>
    <x v="12"/>
    <x v="1"/>
    <n v="479"/>
    <x v="14"/>
    <x v="0"/>
    <m/>
    <m/>
    <n v="1650"/>
    <s v="General"/>
    <x v="1"/>
    <n v="251"/>
  </r>
  <r>
    <s v="BK1084"/>
    <s v="NCERT Environmental Studies"/>
    <s v="Christopher Fitzgerald"/>
    <s v="EVS"/>
    <s v="978-0-19-360198-7"/>
    <x v="0"/>
    <x v="13"/>
    <x v="1"/>
    <n v="180"/>
    <x v="19"/>
    <x v="0"/>
    <m/>
    <m/>
    <n v="1950"/>
    <s v="Science"/>
    <x v="0"/>
    <n v="335"/>
  </r>
  <r>
    <s v="BK1085"/>
    <s v="RS Aggarwal Mathematics"/>
    <s v="Breanna Espinoza"/>
    <s v="Maths"/>
    <s v="978-0-16-070539-7"/>
    <x v="1"/>
    <x v="3"/>
    <x v="2"/>
    <n v="275"/>
    <x v="16"/>
    <x v="1"/>
    <d v="2023-05-28T00:00:00"/>
    <d v="2023-08-29T00:00:00"/>
    <n v="500"/>
    <s v="Education"/>
    <x v="2"/>
    <n v="359"/>
  </r>
  <r>
    <s v="BK1086"/>
    <s v="Computer Science with Python"/>
    <s v="Katherine Grant"/>
    <s v="Computer Science"/>
    <s v="978-1-887152-79-2"/>
    <x v="1"/>
    <x v="11"/>
    <x v="2"/>
    <n v="197"/>
    <x v="10"/>
    <x v="1"/>
    <d v="2023-08-31T00:00:00"/>
    <d v="2023-09-10T00:00:00"/>
    <n v="1200"/>
    <s v="General"/>
    <x v="0"/>
    <n v="129"/>
  </r>
  <r>
    <s v="BK1087"/>
    <s v="Lakhmir Singh Science"/>
    <s v="Carlos Hayes"/>
    <s v="Science"/>
    <s v="978-0-683-11793-6"/>
    <x v="3"/>
    <x v="4"/>
    <x v="2"/>
    <n v="481"/>
    <x v="1"/>
    <x v="0"/>
    <m/>
    <m/>
    <n v="1300"/>
    <s v="Science"/>
    <x v="2"/>
    <n v="408"/>
  </r>
  <r>
    <s v="BK1088"/>
    <s v="S. Chand Social Science"/>
    <s v="Anna Scott"/>
    <s v="Social Science"/>
    <s v="978-1-71832-644-6"/>
    <x v="5"/>
    <x v="5"/>
    <x v="2"/>
    <n v="147"/>
    <x v="11"/>
    <x v="1"/>
    <d v="2023-09-01T00:00:00"/>
    <d v="2024-06-14T00:00:00"/>
    <n v="600"/>
    <s v="Education"/>
    <x v="2"/>
    <n v="349"/>
  </r>
  <r>
    <s v="BK1089"/>
    <s v="Lakhmir Singh Science"/>
    <s v="Roy Hill"/>
    <s v="Science"/>
    <s v="978-0-526-67530-2"/>
    <x v="1"/>
    <x v="6"/>
    <x v="1"/>
    <n v="499"/>
    <x v="0"/>
    <x v="0"/>
    <m/>
    <m/>
    <n v="1950"/>
    <s v="Science"/>
    <x v="2"/>
    <n v="451"/>
  </r>
  <r>
    <s v="BK1090"/>
    <s v="S. Chand Business Studies"/>
    <s v="Thomas Todd"/>
    <s v="Business Studies"/>
    <s v="978-1-08-767794-1"/>
    <x v="4"/>
    <x v="12"/>
    <x v="1"/>
    <n v="451"/>
    <x v="2"/>
    <x v="1"/>
    <d v="2024-02-22T00:00:00"/>
    <d v="2024-05-07T00:00:00"/>
    <n v="1700"/>
    <s v="General"/>
    <x v="0"/>
    <n v="164"/>
  </r>
  <r>
    <s v="BK1091"/>
    <s v="Computer Science with Python"/>
    <s v="Jennifer Robinson"/>
    <s v="Computer Science"/>
    <s v="978-0-216-17700-0"/>
    <x v="1"/>
    <x v="13"/>
    <x v="0"/>
    <n v="404"/>
    <x v="6"/>
    <x v="1"/>
    <d v="2024-03-02T00:00:00"/>
    <d v="2024-05-15T00:00:00"/>
    <n v="1700"/>
    <s v="General"/>
    <x v="1"/>
    <n v="435"/>
  </r>
  <r>
    <s v="BK1092"/>
    <s v="Together with Social Science"/>
    <s v="Charles Wilson"/>
    <s v="Social Science"/>
    <s v="978-0-15-115574-3"/>
    <x v="3"/>
    <x v="4"/>
    <x v="1"/>
    <n v="128"/>
    <x v="19"/>
    <x v="1"/>
    <d v="2024-11-19T00:00:00"/>
    <d v="2025-01-18T00:00:00"/>
    <n v="1450"/>
    <s v="Education"/>
    <x v="3"/>
    <n v="182"/>
  </r>
  <r>
    <s v="BK1093"/>
    <s v="Pradeep's Chemistry"/>
    <s v="Michael Rowland"/>
    <s v="Chemistry"/>
    <s v="978-1-60123-590-9"/>
    <x v="3"/>
    <x v="17"/>
    <x v="2"/>
    <n v="367"/>
    <x v="0"/>
    <x v="0"/>
    <m/>
    <m/>
    <n v="250"/>
    <s v="General"/>
    <x v="2"/>
    <n v="408"/>
  </r>
  <r>
    <s v="BK1094"/>
    <s v="NCERT Hindi"/>
    <s v="Tristan Dixon"/>
    <s v="Hindi"/>
    <s v="978-1-201-18871-1"/>
    <x v="5"/>
    <x v="11"/>
    <x v="0"/>
    <n v="290"/>
    <x v="11"/>
    <x v="1"/>
    <d v="2025-02-05T00:00:00"/>
    <d v="2025-02-11T00:00:00"/>
    <n v="500"/>
    <s v="General"/>
    <x v="3"/>
    <n v="314"/>
  </r>
  <r>
    <s v="BK1095"/>
    <s v="Pearson Science Explorer"/>
    <s v="Jamie Tran"/>
    <s v="Science"/>
    <s v="978-0-7577-7175-0"/>
    <x v="4"/>
    <x v="1"/>
    <x v="0"/>
    <n v="406"/>
    <x v="9"/>
    <x v="1"/>
    <d v="2023-11-18T00:00:00"/>
    <d v="2024-04-28T00:00:00"/>
    <n v="1950"/>
    <s v="Science"/>
    <x v="1"/>
    <n v="257"/>
  </r>
  <r>
    <s v="BK1096"/>
    <s v="Together with EVS"/>
    <s v="Matthew Hernandez"/>
    <s v="EVS"/>
    <s v="978-1-55743-160-8"/>
    <x v="3"/>
    <x v="1"/>
    <x v="0"/>
    <n v="213"/>
    <x v="2"/>
    <x v="0"/>
    <m/>
    <m/>
    <n v="1900"/>
    <s v="Science"/>
    <x v="1"/>
    <n v="201"/>
  </r>
  <r>
    <s v="BK1097"/>
    <s v="NCERT Social Science"/>
    <s v="Carla Barry"/>
    <s v="Social Science"/>
    <s v="978-0-377-26221-8"/>
    <x v="1"/>
    <x v="13"/>
    <x v="1"/>
    <n v="133"/>
    <x v="12"/>
    <x v="1"/>
    <d v="2024-09-13T00:00:00"/>
    <d v="2024-11-25T00:00:00"/>
    <n v="1900"/>
    <s v="Education"/>
    <x v="1"/>
    <n v="217"/>
  </r>
  <r>
    <s v="BK1098"/>
    <s v="S. Chand Science"/>
    <s v="James Schneider"/>
    <s v="Science"/>
    <s v="978-1-65870-931-6"/>
    <x v="1"/>
    <x v="18"/>
    <x v="0"/>
    <n v="414"/>
    <x v="16"/>
    <x v="0"/>
    <m/>
    <m/>
    <n v="450"/>
    <s v="Science"/>
    <x v="0"/>
    <n v="437"/>
  </r>
  <r>
    <s v="BK1099"/>
    <s v="S. Chand Biology"/>
    <s v="Jamie Atkinson"/>
    <s v="Biology"/>
    <s v="978-1-259-57756-7"/>
    <x v="1"/>
    <x v="10"/>
    <x v="1"/>
    <n v="154"/>
    <x v="17"/>
    <x v="0"/>
    <m/>
    <m/>
    <n v="1750"/>
    <s v="General"/>
    <x v="2"/>
    <n v="123"/>
  </r>
  <r>
    <s v="BK1100"/>
    <s v="Fundamentals of Physics - Resnick Halliday"/>
    <s v="Mary Grant"/>
    <s v="Physics"/>
    <s v="978-0-241-23057-2"/>
    <x v="3"/>
    <x v="19"/>
    <x v="1"/>
    <n v="209"/>
    <x v="18"/>
    <x v="1"/>
    <d v="2024-07-10T00:00:00"/>
    <d v="2024-07-10T00:00:00"/>
    <n v="1700"/>
    <s v="General"/>
    <x v="1"/>
    <n v="429"/>
  </r>
  <r>
    <s v="BK1101"/>
    <s v="Nai Roshni Hindi Pathmala"/>
    <s v="Michael Chavez"/>
    <s v="Hindi"/>
    <s v="978-1-61685-502-4"/>
    <x v="0"/>
    <x v="8"/>
    <x v="1"/>
    <n v="431"/>
    <x v="2"/>
    <x v="1"/>
    <d v="2024-08-25T00:00:00"/>
    <d v="2025-02-18T00:00:00"/>
    <n v="500"/>
    <s v="General"/>
    <x v="1"/>
    <n v="439"/>
  </r>
  <r>
    <s v="BK1102"/>
    <s v="Nai Roshni Hindi Pathmala"/>
    <s v="Raven Williams"/>
    <s v="Hindi"/>
    <s v="978-0-557-95916-7"/>
    <x v="2"/>
    <x v="4"/>
    <x v="2"/>
    <n v="306"/>
    <x v="7"/>
    <x v="1"/>
    <d v="2024-02-22T00:00:00"/>
    <d v="2024-12-10T00:00:00"/>
    <n v="1500"/>
    <s v="General"/>
    <x v="0"/>
    <n v="307"/>
  </r>
  <r>
    <s v="BK1103"/>
    <s v="NCERT Chemistry"/>
    <s v="Sandra Lee"/>
    <s v="Chemistry"/>
    <s v="978-0-17-116557-9"/>
    <x v="3"/>
    <x v="13"/>
    <x v="2"/>
    <n v="398"/>
    <x v="8"/>
    <x v="0"/>
    <m/>
    <m/>
    <n v="2000"/>
    <s v="General"/>
    <x v="0"/>
    <n v="338"/>
  </r>
  <r>
    <s v="BK1104"/>
    <s v="Nai Roshni Hindi Pathmala"/>
    <s v="Gregory Jackson"/>
    <s v="Hindi"/>
    <s v="978-1-4725-7031-4"/>
    <x v="4"/>
    <x v="4"/>
    <x v="2"/>
    <n v="141"/>
    <x v="1"/>
    <x v="1"/>
    <d v="2025-02-12T00:00:00"/>
    <d v="2025-02-12T00:00:00"/>
    <n v="200"/>
    <s v="General"/>
    <x v="2"/>
    <n v="240"/>
  </r>
  <r>
    <s v="BK1105"/>
    <s v="S. Chand Business Studies"/>
    <s v="Sheila Williams"/>
    <s v="Business Studies"/>
    <s v="978-1-913698-95-9"/>
    <x v="5"/>
    <x v="10"/>
    <x v="2"/>
    <n v="249"/>
    <x v="5"/>
    <x v="0"/>
    <m/>
    <m/>
    <n v="400"/>
    <s v="General"/>
    <x v="0"/>
    <n v="173"/>
  </r>
  <r>
    <s v="BK1106"/>
    <s v="S. Chand Science"/>
    <s v="Chad Mitchell"/>
    <s v="Science"/>
    <s v="978-1-354-55434-0"/>
    <x v="0"/>
    <x v="17"/>
    <x v="1"/>
    <n v="173"/>
    <x v="19"/>
    <x v="1"/>
    <d v="2023-06-07T00:00:00"/>
    <d v="2025-01-07T00:00:00"/>
    <n v="800"/>
    <s v="Science"/>
    <x v="1"/>
    <n v="383"/>
  </r>
  <r>
    <s v="BK1107"/>
    <s v="Play with Maths"/>
    <s v="Sarah Swanson"/>
    <s v="Maths"/>
    <s v="978-0-8095-4263-5"/>
    <x v="2"/>
    <x v="11"/>
    <x v="1"/>
    <n v="374"/>
    <x v="7"/>
    <x v="0"/>
    <m/>
    <m/>
    <n v="1750"/>
    <s v="Education"/>
    <x v="0"/>
    <n v="131"/>
  </r>
  <r>
    <s v="BK1108"/>
    <s v="Computer Science with Python"/>
    <s v="Cynthia Scott"/>
    <s v="Computer Science"/>
    <s v="978-1-203-89607-2"/>
    <x v="0"/>
    <x v="16"/>
    <x v="0"/>
    <n v="414"/>
    <x v="6"/>
    <x v="1"/>
    <d v="2024-06-13T00:00:00"/>
    <d v="2024-07-14T00:00:00"/>
    <n v="1700"/>
    <s v="General"/>
    <x v="2"/>
    <n v="352"/>
  </r>
  <r>
    <s v="BK1109"/>
    <s v="S. Chand EVS"/>
    <s v="Thomas Knox"/>
    <s v="EVS"/>
    <s v="978-1-4351-7202-9"/>
    <x v="0"/>
    <x v="6"/>
    <x v="1"/>
    <n v="312"/>
    <x v="15"/>
    <x v="1"/>
    <d v="2023-11-28T00:00:00"/>
    <d v="2024-05-22T00:00:00"/>
    <n v="850"/>
    <s v="Science"/>
    <x v="0"/>
    <n v="191"/>
  </r>
  <r>
    <s v="BK1110"/>
    <s v="NCERT Business Studies"/>
    <s v="James Ortiz"/>
    <s v="Business Studies"/>
    <s v="978-1-930532-56-4"/>
    <x v="5"/>
    <x v="0"/>
    <x v="1"/>
    <n v="240"/>
    <x v="15"/>
    <x v="1"/>
    <d v="2024-08-03T00:00:00"/>
    <d v="2024-09-02T00:00:00"/>
    <n v="300"/>
    <s v="General"/>
    <x v="2"/>
    <n v="140"/>
  </r>
  <r>
    <s v="BK1111"/>
    <s v="TS Grewal Accountancy"/>
    <s v="Joan Sparks"/>
    <s v="Accountancy"/>
    <s v="978-1-06-694791-1"/>
    <x v="1"/>
    <x v="11"/>
    <x v="1"/>
    <n v="414"/>
    <x v="12"/>
    <x v="1"/>
    <d v="2023-03-02T00:00:00"/>
    <d v="2023-03-21T00:00:00"/>
    <n v="1850"/>
    <s v="General"/>
    <x v="2"/>
    <n v="370"/>
  </r>
  <r>
    <s v="BK1112"/>
    <s v="S. Chand Biology"/>
    <s v="Terri Sanchez"/>
    <s v="Biology"/>
    <s v="978-0-668-14133-8"/>
    <x v="0"/>
    <x v="11"/>
    <x v="2"/>
    <n v="433"/>
    <x v="6"/>
    <x v="1"/>
    <d v="2024-01-16T00:00:00"/>
    <d v="2024-07-25T00:00:00"/>
    <n v="850"/>
    <s v="General"/>
    <x v="2"/>
    <n v="371"/>
  </r>
  <r>
    <s v="BK1113"/>
    <s v="NCERT Accountancy"/>
    <s v="Susan Brown"/>
    <s v="Accountancy"/>
    <s v="978-0-89586-829-9"/>
    <x v="5"/>
    <x v="3"/>
    <x v="2"/>
    <n v="191"/>
    <x v="14"/>
    <x v="1"/>
    <d v="2024-11-05T00:00:00"/>
    <d v="2025-01-02T00:00:00"/>
    <n v="800"/>
    <s v="General"/>
    <x v="0"/>
    <n v="235"/>
  </r>
  <r>
    <s v="BK1114"/>
    <s v="NCERT Economics"/>
    <s v="Gary Hansen"/>
    <s v="Economics"/>
    <s v="978-1-58840-885-3"/>
    <x v="4"/>
    <x v="16"/>
    <x v="2"/>
    <n v="447"/>
    <x v="1"/>
    <x v="0"/>
    <m/>
    <m/>
    <n v="600"/>
    <s v="General"/>
    <x v="1"/>
    <n v="427"/>
  </r>
  <r>
    <s v="BK1115"/>
    <s v="S. Chand Science"/>
    <s v="Mr. Bradley Hernandez"/>
    <s v="Science"/>
    <s v="978-0-9908169-0-4"/>
    <x v="5"/>
    <x v="1"/>
    <x v="2"/>
    <n v="464"/>
    <x v="3"/>
    <x v="1"/>
    <d v="2023-06-12T00:00:00"/>
    <d v="2023-08-18T00:00:00"/>
    <n v="1150"/>
    <s v="Science"/>
    <x v="3"/>
    <n v="428"/>
  </r>
  <r>
    <s v="BK1116"/>
    <s v="Fundamentals of Physics - Resnick Halliday"/>
    <s v="Michael Contreras MD"/>
    <s v="Physics"/>
    <s v="978-0-466-71598-4"/>
    <x v="4"/>
    <x v="8"/>
    <x v="1"/>
    <n v="403"/>
    <x v="3"/>
    <x v="1"/>
    <d v="2023-07-20T00:00:00"/>
    <d v="2024-08-23T00:00:00"/>
    <n v="2000"/>
    <s v="General"/>
    <x v="2"/>
    <n v="272"/>
  </r>
  <r>
    <s v="BK1117"/>
    <s v="Together with Social Science"/>
    <s v="Henry Jones"/>
    <s v="Social Science"/>
    <s v="978-0-8453-9525-7"/>
    <x v="0"/>
    <x v="14"/>
    <x v="1"/>
    <n v="169"/>
    <x v="17"/>
    <x v="1"/>
    <d v="2023-04-01T00:00:00"/>
    <d v="2023-10-26T00:00:00"/>
    <n v="1550"/>
    <s v="Education"/>
    <x v="3"/>
    <n v="419"/>
  </r>
  <r>
    <s v="BK1118"/>
    <s v="Truemanâ€™s Biology"/>
    <s v="Vincent Ramos"/>
    <s v="Biology"/>
    <s v="978-1-9775-7020-8"/>
    <x v="4"/>
    <x v="4"/>
    <x v="0"/>
    <n v="310"/>
    <x v="8"/>
    <x v="1"/>
    <d v="2023-12-25T00:00:00"/>
    <d v="2024-12-04T00:00:00"/>
    <n v="1250"/>
    <s v="General"/>
    <x v="1"/>
    <n v="294"/>
  </r>
  <r>
    <s v="BK1119"/>
    <s v="S. Chand Social Science"/>
    <s v="Margaret Edwards"/>
    <s v="Social Science"/>
    <s v="978-0-443-76746-3"/>
    <x v="1"/>
    <x v="5"/>
    <x v="1"/>
    <n v="217"/>
    <x v="16"/>
    <x v="0"/>
    <m/>
    <m/>
    <n v="1400"/>
    <s v="Education"/>
    <x v="1"/>
    <n v="140"/>
  </r>
  <r>
    <s v="BK1120"/>
    <s v="NCERT Biology"/>
    <s v="Michelle Alvarez"/>
    <s v="Biology"/>
    <s v="978-1-65847-943-1"/>
    <x v="4"/>
    <x v="17"/>
    <x v="2"/>
    <n v="405"/>
    <x v="8"/>
    <x v="1"/>
    <d v="2024-02-01T00:00:00"/>
    <d v="2025-01-26T00:00:00"/>
    <n v="700"/>
    <s v="General"/>
    <x v="1"/>
    <n v="236"/>
  </r>
  <r>
    <s v="BK1121"/>
    <s v="SL Arora Physics"/>
    <s v="Taylor Horton"/>
    <s v="Physics"/>
    <s v="978-1-4640-4647-6"/>
    <x v="1"/>
    <x v="15"/>
    <x v="0"/>
    <n v="289"/>
    <x v="7"/>
    <x v="0"/>
    <m/>
    <m/>
    <n v="1100"/>
    <s v="General"/>
    <x v="0"/>
    <n v="419"/>
  </r>
  <r>
    <s v="BK1122"/>
    <s v="NCERT Accountancy"/>
    <s v="Stephen Miller"/>
    <s v="Accountancy"/>
    <s v="978-0-216-08720-0"/>
    <x v="1"/>
    <x v="13"/>
    <x v="0"/>
    <n v="254"/>
    <x v="8"/>
    <x v="1"/>
    <d v="2025-01-27T00:00:00"/>
    <d v="2025-01-29T00:00:00"/>
    <n v="250"/>
    <s v="General"/>
    <x v="2"/>
    <n v="213"/>
  </r>
  <r>
    <s v="BK1123"/>
    <s v="NCERT Business Studies"/>
    <s v="Lisa Gonzalez"/>
    <s v="Business Studies"/>
    <s v="978-1-86969-332-9"/>
    <x v="0"/>
    <x v="12"/>
    <x v="0"/>
    <n v="327"/>
    <x v="6"/>
    <x v="0"/>
    <m/>
    <m/>
    <n v="1750"/>
    <s v="General"/>
    <x v="1"/>
    <n v="381"/>
  </r>
  <r>
    <s v="BK1124"/>
    <s v="Let Us C - Yashwant Kanetkar"/>
    <s v="Philip Mcconnell"/>
    <s v="Computer Science"/>
    <s v="978-0-17-870621-8"/>
    <x v="2"/>
    <x v="19"/>
    <x v="1"/>
    <n v="225"/>
    <x v="0"/>
    <x v="1"/>
    <d v="2024-08-20T00:00:00"/>
    <d v="2025-01-09T00:00:00"/>
    <n v="400"/>
    <s v="General"/>
    <x v="1"/>
    <n v="175"/>
  </r>
  <r>
    <s v="BK1125"/>
    <s v="Oxford English Reader"/>
    <s v="Deborah Berry"/>
    <s v="English"/>
    <s v="978-0-948087-05-9"/>
    <x v="2"/>
    <x v="10"/>
    <x v="0"/>
    <n v="392"/>
    <x v="12"/>
    <x v="0"/>
    <m/>
    <m/>
    <n v="1000"/>
    <s v="Language"/>
    <x v="0"/>
    <n v="323"/>
  </r>
  <r>
    <s v="BK1126"/>
    <s v="NCERT Social Science"/>
    <s v="Denise Clark"/>
    <s v="Social Science"/>
    <s v="978-1-66702-525-4"/>
    <x v="1"/>
    <x v="5"/>
    <x v="1"/>
    <n v="393"/>
    <x v="11"/>
    <x v="0"/>
    <m/>
    <m/>
    <n v="900"/>
    <s v="Education"/>
    <x v="0"/>
    <n v="256"/>
  </r>
  <r>
    <s v="BK1127"/>
    <s v="RD Sharma Mathematics"/>
    <s v="Kellie Garcia"/>
    <s v="Maths"/>
    <s v="978-0-623-17601-6"/>
    <x v="1"/>
    <x v="5"/>
    <x v="1"/>
    <n v="152"/>
    <x v="9"/>
    <x v="0"/>
    <m/>
    <m/>
    <n v="1700"/>
    <s v="Education"/>
    <x v="2"/>
    <n v="213"/>
  </r>
  <r>
    <s v="BK1128"/>
    <s v="S. Chand Science"/>
    <s v="Charles Logan"/>
    <s v="Science"/>
    <s v="978-0-644-74303-7"/>
    <x v="1"/>
    <x v="14"/>
    <x v="1"/>
    <n v="199"/>
    <x v="9"/>
    <x v="1"/>
    <d v="2024-03-15T00:00:00"/>
    <d v="2024-06-29T00:00:00"/>
    <n v="1450"/>
    <s v="Science"/>
    <x v="0"/>
    <n v="341"/>
  </r>
  <r>
    <s v="BK1129"/>
    <s v="Wren &amp; Martin English Grammar"/>
    <s v="Kyle Wang"/>
    <s v="English"/>
    <s v="978-0-86761-522-7"/>
    <x v="0"/>
    <x v="2"/>
    <x v="2"/>
    <n v="291"/>
    <x v="8"/>
    <x v="0"/>
    <m/>
    <m/>
    <n v="500"/>
    <s v="Language"/>
    <x v="1"/>
    <n v="302"/>
  </r>
  <r>
    <s v="BK1130"/>
    <s v="English Grammar &amp; Composition"/>
    <s v="Wayne Ball"/>
    <s v="English"/>
    <s v="978-0-490-00727-7"/>
    <x v="2"/>
    <x v="8"/>
    <x v="2"/>
    <n v="424"/>
    <x v="5"/>
    <x v="0"/>
    <m/>
    <m/>
    <n v="1900"/>
    <s v="Language"/>
    <x v="0"/>
    <n v="150"/>
  </r>
  <r>
    <s v="BK1131"/>
    <s v="S. Chand Business Studies"/>
    <s v="Louis Yu"/>
    <s v="Business Studies"/>
    <s v="978-1-71487-964-9"/>
    <x v="3"/>
    <x v="3"/>
    <x v="2"/>
    <n v="240"/>
    <x v="5"/>
    <x v="0"/>
    <m/>
    <m/>
    <n v="350"/>
    <s v="General"/>
    <x v="2"/>
    <n v="397"/>
  </r>
  <r>
    <s v="BK1132"/>
    <s v="NCERT Accountancy"/>
    <s v="Robin Clark"/>
    <s v="Accountancy"/>
    <s v="978-1-264-39257-5"/>
    <x v="1"/>
    <x v="8"/>
    <x v="2"/>
    <n v="276"/>
    <x v="10"/>
    <x v="0"/>
    <m/>
    <m/>
    <n v="1800"/>
    <s v="General"/>
    <x v="0"/>
    <n v="363"/>
  </r>
  <r>
    <s v="BK1133"/>
    <s v="NCERT Accountancy"/>
    <s v="Brooke Carlson"/>
    <s v="Accountancy"/>
    <s v="978-0-604-04045-9"/>
    <x v="1"/>
    <x v="11"/>
    <x v="1"/>
    <n v="168"/>
    <x v="11"/>
    <x v="1"/>
    <d v="2023-12-21T00:00:00"/>
    <d v="2024-04-15T00:00:00"/>
    <n v="1000"/>
    <s v="General"/>
    <x v="2"/>
    <n v="220"/>
  </r>
  <r>
    <s v="BK1134"/>
    <s v="SL Arora Physics"/>
    <s v="Willie Moore"/>
    <s v="Physics"/>
    <s v="978-0-288-07776-5"/>
    <x v="4"/>
    <x v="3"/>
    <x v="1"/>
    <n v="138"/>
    <x v="9"/>
    <x v="1"/>
    <d v="2024-12-22T00:00:00"/>
    <d v="2025-01-11T00:00:00"/>
    <n v="1100"/>
    <s v="General"/>
    <x v="2"/>
    <n v="161"/>
  </r>
  <r>
    <s v="BK1135"/>
    <s v="S. Chand EVS"/>
    <s v="Shane Garcia"/>
    <s v="EVS"/>
    <s v="978-1-339-87792-1"/>
    <x v="1"/>
    <x v="15"/>
    <x v="0"/>
    <n v="111"/>
    <x v="7"/>
    <x v="0"/>
    <m/>
    <m/>
    <n v="2000"/>
    <s v="Science"/>
    <x v="2"/>
    <n v="180"/>
  </r>
  <r>
    <s v="BK1136"/>
    <s v="TS Grewal Accountancy"/>
    <s v="Caleb Johnson"/>
    <s v="Accountancy"/>
    <s v="978-0-438-05621-3"/>
    <x v="3"/>
    <x v="18"/>
    <x v="1"/>
    <n v="485"/>
    <x v="15"/>
    <x v="1"/>
    <d v="2024-02-27T00:00:00"/>
    <d v="2025-01-09T00:00:00"/>
    <n v="1500"/>
    <s v="General"/>
    <x v="0"/>
    <n v="217"/>
  </r>
  <r>
    <s v="BK1137"/>
    <s v="Lakhmir Singh Science"/>
    <s v="Janet Johnson"/>
    <s v="Science"/>
    <s v="978-0-553-96630-5"/>
    <x v="1"/>
    <x v="17"/>
    <x v="1"/>
    <n v="237"/>
    <x v="18"/>
    <x v="1"/>
    <d v="2023-10-26T00:00:00"/>
    <d v="2024-04-04T00:00:00"/>
    <n v="1000"/>
    <s v="Science"/>
    <x v="1"/>
    <n v="151"/>
  </r>
  <r>
    <s v="BK1138"/>
    <s v="S. Chand Social Science"/>
    <s v="Raymond Cooper"/>
    <s v="Social Science"/>
    <s v="978-0-437-82850-7"/>
    <x v="3"/>
    <x v="12"/>
    <x v="1"/>
    <n v="474"/>
    <x v="7"/>
    <x v="1"/>
    <d v="2024-03-16T00:00:00"/>
    <d v="2024-12-18T00:00:00"/>
    <n v="1800"/>
    <s v="Education"/>
    <x v="3"/>
    <n v="397"/>
  </r>
  <r>
    <s v="BK1139"/>
    <s v="S. Chand Economics"/>
    <s v="Michael Kelley"/>
    <s v="Economics"/>
    <s v="978-1-82485-267-9"/>
    <x v="0"/>
    <x v="13"/>
    <x v="2"/>
    <n v="177"/>
    <x v="7"/>
    <x v="0"/>
    <m/>
    <m/>
    <n v="1400"/>
    <s v="General"/>
    <x v="2"/>
    <n v="420"/>
  </r>
  <r>
    <s v="BK1140"/>
    <s v="Concepts of Physics - HC Verma"/>
    <s v="Kelsey Jones"/>
    <s v="Physics"/>
    <s v="978-1-4323-4250-0"/>
    <x v="5"/>
    <x v="7"/>
    <x v="2"/>
    <n v="90"/>
    <x v="6"/>
    <x v="1"/>
    <d v="2023-03-17T00:00:00"/>
    <d v="2024-05-26T00:00:00"/>
    <n v="1150"/>
    <s v="General"/>
    <x v="3"/>
    <n v="141"/>
  </r>
  <r>
    <s v="BK1141"/>
    <s v="NCERT Economics"/>
    <s v="Pam Alexander"/>
    <s v="Economics"/>
    <s v="978-0-590-64911-7"/>
    <x v="5"/>
    <x v="15"/>
    <x v="2"/>
    <n v="483"/>
    <x v="1"/>
    <x v="0"/>
    <m/>
    <m/>
    <n v="1600"/>
    <s v="General"/>
    <x v="1"/>
    <n v="427"/>
  </r>
  <r>
    <s v="BK1142"/>
    <s v="S. Chand Business Studies"/>
    <s v="Earl Hamilton"/>
    <s v="Business Studies"/>
    <s v="978-1-4520-1218-6"/>
    <x v="1"/>
    <x v="2"/>
    <x v="2"/>
    <n v="247"/>
    <x v="4"/>
    <x v="0"/>
    <m/>
    <m/>
    <n v="250"/>
    <s v="General"/>
    <x v="1"/>
    <n v="389"/>
  </r>
  <r>
    <s v="BK1143"/>
    <s v="S. Chand Science"/>
    <s v="Dennis Mann"/>
    <s v="Science"/>
    <s v="978-0-475-39681-5"/>
    <x v="2"/>
    <x v="8"/>
    <x v="1"/>
    <n v="400"/>
    <x v="10"/>
    <x v="1"/>
    <d v="2024-02-02T00:00:00"/>
    <d v="2024-12-29T00:00:00"/>
    <n v="250"/>
    <s v="Science"/>
    <x v="1"/>
    <n v="197"/>
  </r>
  <r>
    <s v="BK1144"/>
    <s v="NCERT Biology"/>
    <s v="Mallory Jenkins"/>
    <s v="Biology"/>
    <s v="978-1-05-897399-7"/>
    <x v="4"/>
    <x v="3"/>
    <x v="1"/>
    <n v="295"/>
    <x v="4"/>
    <x v="0"/>
    <m/>
    <m/>
    <n v="1600"/>
    <s v="General"/>
    <x v="0"/>
    <n v="344"/>
  </r>
  <r>
    <s v="BK1145"/>
    <s v="RS Aggarwal Mathematics"/>
    <s v="Gregory Barnes"/>
    <s v="Maths"/>
    <s v="978-0-05-025039-6"/>
    <x v="3"/>
    <x v="5"/>
    <x v="0"/>
    <n v="223"/>
    <x v="14"/>
    <x v="0"/>
    <m/>
    <m/>
    <n v="350"/>
    <s v="Education"/>
    <x v="2"/>
    <n v="367"/>
  </r>
  <r>
    <s v="BK1146"/>
    <s v="S. Chand Business Studies"/>
    <s v="Jennifer Oconnor"/>
    <s v="Business Studies"/>
    <s v="978-0-917641-75-6"/>
    <x v="1"/>
    <x v="8"/>
    <x v="1"/>
    <n v="182"/>
    <x v="6"/>
    <x v="1"/>
    <d v="2023-04-24T00:00:00"/>
    <d v="2024-08-13T00:00:00"/>
    <n v="1500"/>
    <s v="General"/>
    <x v="1"/>
    <n v="285"/>
  </r>
  <r>
    <s v="BK1147"/>
    <s v="Together with EVS"/>
    <s v="Jacob Mcguire"/>
    <s v="EVS"/>
    <s v="978-0-360-42193-6"/>
    <x v="3"/>
    <x v="19"/>
    <x v="2"/>
    <n v="452"/>
    <x v="11"/>
    <x v="0"/>
    <m/>
    <m/>
    <n v="1500"/>
    <s v="Science"/>
    <x v="1"/>
    <n v="192"/>
  </r>
  <r>
    <s v="BK1148"/>
    <s v="Truemanâ€™s Biology"/>
    <s v="Nicholas Perez"/>
    <s v="Biology"/>
    <s v="978-1-243-32789-5"/>
    <x v="2"/>
    <x v="8"/>
    <x v="0"/>
    <n v="456"/>
    <x v="0"/>
    <x v="1"/>
    <d v="2024-02-28T00:00:00"/>
    <d v="2024-04-27T00:00:00"/>
    <n v="500"/>
    <s v="General"/>
    <x v="0"/>
    <n v="322"/>
  </r>
  <r>
    <s v="BK1149"/>
    <s v="Pradeep's Chemistry"/>
    <s v="Sarah Jordan"/>
    <s v="Chemistry"/>
    <s v="978-1-55862-481-8"/>
    <x v="5"/>
    <x v="14"/>
    <x v="0"/>
    <n v="391"/>
    <x v="16"/>
    <x v="1"/>
    <d v="2023-11-26T00:00:00"/>
    <d v="2024-08-29T00:00:00"/>
    <n v="400"/>
    <s v="General"/>
    <x v="0"/>
    <n v="254"/>
  </r>
  <r>
    <s v="BK1150"/>
    <s v="S. Chand Business Studies"/>
    <s v="Taylor Newton"/>
    <s v="Business Studies"/>
    <s v="978-1-84272-736-2"/>
    <x v="2"/>
    <x v="10"/>
    <x v="0"/>
    <n v="273"/>
    <x v="8"/>
    <x v="0"/>
    <m/>
    <m/>
    <n v="700"/>
    <s v="General"/>
    <x v="2"/>
    <n v="199"/>
  </r>
  <r>
    <s v="BK1151"/>
    <s v="Principles of Economics"/>
    <s v="Christine Callahan"/>
    <s v="Economics"/>
    <s v="978-1-900361-89-7"/>
    <x v="2"/>
    <x v="4"/>
    <x v="1"/>
    <n v="252"/>
    <x v="9"/>
    <x v="0"/>
    <m/>
    <m/>
    <n v="350"/>
    <s v="General"/>
    <x v="0"/>
    <n v="452"/>
  </r>
  <r>
    <s v="BK1152"/>
    <s v="RS Aggarwal Mathematics"/>
    <s v="Tara Mcknight"/>
    <s v="Maths"/>
    <s v="978-1-59092-663-5"/>
    <x v="0"/>
    <x v="10"/>
    <x v="0"/>
    <n v="371"/>
    <x v="5"/>
    <x v="1"/>
    <d v="2023-07-17T00:00:00"/>
    <d v="2025-02-06T00:00:00"/>
    <n v="1300"/>
    <s v="Education"/>
    <x v="1"/>
    <n v="235"/>
  </r>
  <r>
    <s v="BK1153"/>
    <s v="NCERT Hindi"/>
    <s v="Jack Jones MD"/>
    <s v="Hindi"/>
    <s v="978-0-221-79917-4"/>
    <x v="0"/>
    <x v="15"/>
    <x v="1"/>
    <n v="371"/>
    <x v="8"/>
    <x v="1"/>
    <d v="2024-12-31T00:00:00"/>
    <d v="2025-01-23T00:00:00"/>
    <n v="2000"/>
    <s v="General"/>
    <x v="0"/>
    <n v="259"/>
  </r>
  <r>
    <s v="BK1154"/>
    <s v="Together with Social Science"/>
    <s v="Jaclyn Brooks"/>
    <s v="Social Science"/>
    <s v="978-0-200-40043-5"/>
    <x v="2"/>
    <x v="10"/>
    <x v="1"/>
    <n v="146"/>
    <x v="6"/>
    <x v="1"/>
    <d v="2023-08-25T00:00:00"/>
    <d v="2024-05-04T00:00:00"/>
    <n v="1300"/>
    <s v="Education"/>
    <x v="2"/>
    <n v="410"/>
  </r>
  <r>
    <s v="BK1155"/>
    <s v="Manika Hindi Pathmala"/>
    <s v="Bryan Martinez"/>
    <s v="Hindi"/>
    <s v="978-1-4391-1700-2"/>
    <x v="1"/>
    <x v="13"/>
    <x v="1"/>
    <n v="291"/>
    <x v="8"/>
    <x v="1"/>
    <d v="2024-12-16T00:00:00"/>
    <d v="2025-02-04T00:00:00"/>
    <n v="1800"/>
    <s v="General"/>
    <x v="0"/>
    <n v="130"/>
  </r>
  <r>
    <s v="BK1156"/>
    <s v="Lakhmir Singh Science"/>
    <s v="Tiffany Forbes"/>
    <s v="Science"/>
    <s v="978-0-385-49432-8"/>
    <x v="0"/>
    <x v="4"/>
    <x v="2"/>
    <n v="354"/>
    <x v="19"/>
    <x v="1"/>
    <d v="2023-05-30T00:00:00"/>
    <d v="2024-01-01T00:00:00"/>
    <n v="1000"/>
    <s v="Science"/>
    <x v="2"/>
    <n v="435"/>
  </r>
  <r>
    <s v="BK1157"/>
    <s v="S. Chand Economics"/>
    <s v="Tricia English"/>
    <s v="Economics"/>
    <s v="978-1-304-45954-1"/>
    <x v="1"/>
    <x v="12"/>
    <x v="2"/>
    <n v="136"/>
    <x v="4"/>
    <x v="1"/>
    <d v="2023-09-17T00:00:00"/>
    <d v="2025-01-03T00:00:00"/>
    <n v="1450"/>
    <s v="General"/>
    <x v="2"/>
    <n v="202"/>
  </r>
  <r>
    <s v="BK1158"/>
    <s v="Manika Hindi Pathmala"/>
    <s v="Greg Castro"/>
    <s v="Hindi"/>
    <s v="978-1-303-13269-8"/>
    <x v="0"/>
    <x v="14"/>
    <x v="2"/>
    <n v="167"/>
    <x v="17"/>
    <x v="1"/>
    <d v="2023-04-24T00:00:00"/>
    <d v="2025-02-07T00:00:00"/>
    <n v="1200"/>
    <s v="General"/>
    <x v="2"/>
    <n v="438"/>
  </r>
  <r>
    <s v="BK1159"/>
    <s v="Wren &amp; Martin English Grammar"/>
    <s v="Kimberly Baker"/>
    <s v="English"/>
    <s v="978-0-08-905988-5"/>
    <x v="3"/>
    <x v="13"/>
    <x v="2"/>
    <n v="244"/>
    <x v="15"/>
    <x v="1"/>
    <d v="2023-11-12T00:00:00"/>
    <d v="2024-06-01T00:00:00"/>
    <n v="400"/>
    <s v="Language"/>
    <x v="0"/>
    <n v="127"/>
  </r>
  <r>
    <s v="BK1160"/>
    <s v="S. Chand Biology"/>
    <s v="Karen Thompson"/>
    <s v="Biology"/>
    <s v="978-0-87560-477-0"/>
    <x v="3"/>
    <x v="6"/>
    <x v="1"/>
    <n v="299"/>
    <x v="0"/>
    <x v="0"/>
    <m/>
    <m/>
    <n v="950"/>
    <s v="General"/>
    <x v="1"/>
    <n v="297"/>
  </r>
  <r>
    <s v="BK1161"/>
    <s v="Pearson Science Explorer"/>
    <s v="Scott Thomas"/>
    <s v="Science"/>
    <s v="978-1-05-680718-8"/>
    <x v="1"/>
    <x v="3"/>
    <x v="1"/>
    <n v="449"/>
    <x v="17"/>
    <x v="1"/>
    <d v="2023-11-07T00:00:00"/>
    <d v="2023-11-26T00:00:00"/>
    <n v="1000"/>
    <s v="Science"/>
    <x v="3"/>
    <n v="174"/>
  </r>
  <r>
    <s v="BK1162"/>
    <s v="NCERT Maths"/>
    <s v="Chad Costa"/>
    <s v="Maths"/>
    <s v="978-1-903082-96-6"/>
    <x v="3"/>
    <x v="6"/>
    <x v="0"/>
    <n v="247"/>
    <x v="13"/>
    <x v="1"/>
    <d v="2023-04-11T00:00:00"/>
    <d v="2024-05-12T00:00:00"/>
    <n v="1150"/>
    <s v="Education"/>
    <x v="2"/>
    <n v="144"/>
  </r>
  <r>
    <s v="BK1163"/>
    <s v="Lakhmir Singh Science"/>
    <s v="Julie Velez"/>
    <s v="Science"/>
    <s v="978-1-07-441103-9"/>
    <x v="2"/>
    <x v="0"/>
    <x v="1"/>
    <n v="223"/>
    <x v="1"/>
    <x v="0"/>
    <m/>
    <m/>
    <n v="1550"/>
    <s v="Science"/>
    <x v="3"/>
    <n v="190"/>
  </r>
  <r>
    <s v="BK1164"/>
    <s v="Pearson Science Explorer"/>
    <s v="Faith Russell"/>
    <s v="Science"/>
    <s v="978-0-87371-788-5"/>
    <x v="4"/>
    <x v="18"/>
    <x v="1"/>
    <n v="397"/>
    <x v="16"/>
    <x v="0"/>
    <m/>
    <m/>
    <n v="950"/>
    <s v="Science"/>
    <x v="1"/>
    <n v="233"/>
  </r>
  <r>
    <s v="BK1165"/>
    <s v="S. Chand Science"/>
    <s v="Vickie Giles"/>
    <s v="Science"/>
    <s v="978-1-70208-389-8"/>
    <x v="0"/>
    <x v="0"/>
    <x v="1"/>
    <n v="147"/>
    <x v="16"/>
    <x v="0"/>
    <m/>
    <m/>
    <n v="1950"/>
    <s v="Science"/>
    <x v="1"/>
    <n v="449"/>
  </r>
  <r>
    <s v="BK1166"/>
    <s v="NCERT Business Studies"/>
    <s v="Nicole Torres"/>
    <s v="Business Studies"/>
    <s v="978-1-74331-034-2"/>
    <x v="3"/>
    <x v="1"/>
    <x v="2"/>
    <n v="179"/>
    <x v="18"/>
    <x v="0"/>
    <m/>
    <m/>
    <n v="850"/>
    <s v="General"/>
    <x v="1"/>
    <n v="451"/>
  </r>
  <r>
    <s v="BK1167"/>
    <s v="NCERT Environmental Studies"/>
    <s v="David Pratt"/>
    <s v="EVS"/>
    <s v="978-0-85229-305-8"/>
    <x v="1"/>
    <x v="1"/>
    <x v="2"/>
    <n v="421"/>
    <x v="16"/>
    <x v="1"/>
    <d v="2023-04-03T00:00:00"/>
    <d v="2024-11-18T00:00:00"/>
    <n v="1500"/>
    <s v="Science"/>
    <x v="0"/>
    <n v="115"/>
  </r>
  <r>
    <s v="BK1168"/>
    <s v="S. Chand Economics"/>
    <s v="Jose Davis"/>
    <s v="Economics"/>
    <s v="978-0-533-91315-2"/>
    <x v="4"/>
    <x v="14"/>
    <x v="2"/>
    <n v="236"/>
    <x v="10"/>
    <x v="0"/>
    <m/>
    <m/>
    <n v="1050"/>
    <s v="General"/>
    <x v="2"/>
    <n v="208"/>
  </r>
  <r>
    <s v="BK1169"/>
    <s v="NCERT Hindi"/>
    <s v="Sherry Thompson"/>
    <s v="Hindi"/>
    <s v="978-1-86323-519-8"/>
    <x v="2"/>
    <x v="4"/>
    <x v="2"/>
    <n v="187"/>
    <x v="12"/>
    <x v="0"/>
    <m/>
    <m/>
    <n v="1000"/>
    <s v="General"/>
    <x v="1"/>
    <n v="151"/>
  </r>
  <r>
    <s v="BK1170"/>
    <s v="Lakhmir Singh Science"/>
    <s v="Cody Ford"/>
    <s v="Science"/>
    <s v="978-1-07-573057-3"/>
    <x v="3"/>
    <x v="13"/>
    <x v="1"/>
    <n v="232"/>
    <x v="11"/>
    <x v="0"/>
    <m/>
    <m/>
    <n v="200"/>
    <s v="Science"/>
    <x v="1"/>
    <n v="275"/>
  </r>
  <r>
    <s v="BK1171"/>
    <s v="English Grammar &amp; Composition"/>
    <s v="Nicholas Macdonald"/>
    <s v="English"/>
    <s v="978-0-518-50937-0"/>
    <x v="2"/>
    <x v="0"/>
    <x v="1"/>
    <n v="138"/>
    <x v="9"/>
    <x v="0"/>
    <m/>
    <m/>
    <n v="1850"/>
    <s v="Language"/>
    <x v="0"/>
    <n v="213"/>
  </r>
  <r>
    <s v="BK1172"/>
    <s v="NCERT Environmental Studies"/>
    <s v="Jennifer Alvarez"/>
    <s v="EVS"/>
    <s v="978-0-9863388-4-7"/>
    <x v="3"/>
    <x v="7"/>
    <x v="0"/>
    <n v="120"/>
    <x v="19"/>
    <x v="1"/>
    <d v="2024-01-05T00:00:00"/>
    <d v="2025-01-18T00:00:00"/>
    <n v="1650"/>
    <s v="Science"/>
    <x v="0"/>
    <n v="108"/>
  </r>
  <r>
    <s v="BK1173"/>
    <s v="Wren &amp; Martin English Grammar"/>
    <s v="Brian Lawson"/>
    <s v="English"/>
    <s v="978-0-668-13159-9"/>
    <x v="0"/>
    <x v="19"/>
    <x v="1"/>
    <n v="436"/>
    <x v="13"/>
    <x v="1"/>
    <d v="2024-01-12T00:00:00"/>
    <d v="2024-12-29T00:00:00"/>
    <n v="1600"/>
    <s v="Language"/>
    <x v="2"/>
    <n v="375"/>
  </r>
  <r>
    <s v="BK1174"/>
    <s v="NCERT Hindi"/>
    <s v="Matthew Pierce"/>
    <s v="Hindi"/>
    <s v="978-0-561-99282-2"/>
    <x v="1"/>
    <x v="0"/>
    <x v="2"/>
    <n v="487"/>
    <x v="3"/>
    <x v="1"/>
    <d v="2025-02-07T00:00:00"/>
    <d v="2025-02-23T00:00:00"/>
    <n v="750"/>
    <s v="General"/>
    <x v="0"/>
    <n v="209"/>
  </r>
  <r>
    <s v="BK1175"/>
    <s v="NCERT Biology"/>
    <s v="Scott Dalton"/>
    <s v="Biology"/>
    <s v="978-0-02-006887-7"/>
    <x v="0"/>
    <x v="5"/>
    <x v="0"/>
    <n v="415"/>
    <x v="4"/>
    <x v="1"/>
    <d v="2024-09-05T00:00:00"/>
    <d v="2024-10-17T00:00:00"/>
    <n v="1200"/>
    <s v="General"/>
    <x v="1"/>
    <n v="414"/>
  </r>
  <r>
    <s v="BK1176"/>
    <s v="S. Chand Science"/>
    <s v="Micheal Jackson"/>
    <s v="Science"/>
    <s v="978-1-241-31878-9"/>
    <x v="1"/>
    <x v="13"/>
    <x v="0"/>
    <n v="170"/>
    <x v="3"/>
    <x v="0"/>
    <m/>
    <m/>
    <n v="900"/>
    <s v="Science"/>
    <x v="0"/>
    <n v="344"/>
  </r>
  <r>
    <s v="BK1177"/>
    <s v="Play with Maths"/>
    <s v="Richard Green"/>
    <s v="Maths"/>
    <s v="978-1-221-65890-4"/>
    <x v="5"/>
    <x v="18"/>
    <x v="0"/>
    <n v="157"/>
    <x v="12"/>
    <x v="0"/>
    <m/>
    <m/>
    <n v="1400"/>
    <s v="Education"/>
    <x v="2"/>
    <n v="218"/>
  </r>
  <r>
    <s v="BK1178"/>
    <s v="Play with Maths"/>
    <s v="John Mills"/>
    <s v="Maths"/>
    <s v="978-0-219-75181-8"/>
    <x v="2"/>
    <x v="8"/>
    <x v="1"/>
    <n v="374"/>
    <x v="10"/>
    <x v="0"/>
    <m/>
    <m/>
    <n v="1050"/>
    <s v="Education"/>
    <x v="0"/>
    <n v="326"/>
  </r>
  <r>
    <s v="BK1179"/>
    <s v="NCERT Economics"/>
    <s v="Lisa Riley"/>
    <s v="Economics"/>
    <s v="978-0-7622-1967-4"/>
    <x v="1"/>
    <x v="16"/>
    <x v="0"/>
    <n v="185"/>
    <x v="19"/>
    <x v="1"/>
    <d v="2024-07-02T00:00:00"/>
    <d v="2025-02-17T00:00:00"/>
    <n v="1850"/>
    <s v="General"/>
    <x v="2"/>
    <n v="264"/>
  </r>
  <r>
    <s v="BK1180"/>
    <s v="Pearson Science Explorer"/>
    <s v="Katherine Woods"/>
    <s v="Science"/>
    <s v="978-1-80665-077-4"/>
    <x v="5"/>
    <x v="7"/>
    <x v="1"/>
    <n v="298"/>
    <x v="1"/>
    <x v="0"/>
    <m/>
    <m/>
    <n v="850"/>
    <s v="Science"/>
    <x v="2"/>
    <n v="392"/>
  </r>
  <r>
    <s v="BK1181"/>
    <s v="S. Chand Social Science"/>
    <s v="Anne Phelps"/>
    <s v="Social Science"/>
    <s v="978-1-923305-37-3"/>
    <x v="0"/>
    <x v="3"/>
    <x v="1"/>
    <n v="182"/>
    <x v="7"/>
    <x v="1"/>
    <d v="2023-08-03T00:00:00"/>
    <d v="2023-08-07T00:00:00"/>
    <n v="1300"/>
    <s v="Education"/>
    <x v="2"/>
    <n v="405"/>
  </r>
  <r>
    <s v="BK1182"/>
    <s v="NCERT Hindi"/>
    <s v="Debbie Williams"/>
    <s v="Hindi"/>
    <s v="978-0-307-31402-4"/>
    <x v="2"/>
    <x v="13"/>
    <x v="1"/>
    <n v="231"/>
    <x v="16"/>
    <x v="0"/>
    <m/>
    <m/>
    <n v="900"/>
    <s v="General"/>
    <x v="0"/>
    <n v="316"/>
  </r>
  <r>
    <s v="BK1183"/>
    <s v="Computer Science with Python"/>
    <s v="Katrina Walters"/>
    <s v="Computer Science"/>
    <s v="978-0-618-86344-0"/>
    <x v="0"/>
    <x v="16"/>
    <x v="2"/>
    <n v="85"/>
    <x v="6"/>
    <x v="1"/>
    <d v="2024-04-10T00:00:00"/>
    <d v="2024-08-08T00:00:00"/>
    <n v="800"/>
    <s v="General"/>
    <x v="1"/>
    <n v="160"/>
  </r>
  <r>
    <s v="BK1184"/>
    <s v="Pradeep's Chemistry"/>
    <s v="Debra Green"/>
    <s v="Chemistry"/>
    <s v="978-1-106-00985-2"/>
    <x v="1"/>
    <x v="2"/>
    <x v="2"/>
    <n v="237"/>
    <x v="18"/>
    <x v="0"/>
    <m/>
    <m/>
    <n v="1150"/>
    <s v="General"/>
    <x v="3"/>
    <n v="367"/>
  </r>
  <r>
    <s v="BK1185"/>
    <s v="S. Chand Economics"/>
    <s v="Douglas Griffith"/>
    <s v="Economics"/>
    <s v="978-0-633-60449-3"/>
    <x v="3"/>
    <x v="17"/>
    <x v="2"/>
    <n v="211"/>
    <x v="8"/>
    <x v="0"/>
    <m/>
    <m/>
    <n v="450"/>
    <s v="General"/>
    <x v="2"/>
    <n v="303"/>
  </r>
  <r>
    <s v="BK1186"/>
    <s v="Truemanâ€™s Biology"/>
    <s v="Heidi Gonzalez"/>
    <s v="Biology"/>
    <s v="978-1-361-22265-2"/>
    <x v="2"/>
    <x v="17"/>
    <x v="2"/>
    <n v="136"/>
    <x v="0"/>
    <x v="1"/>
    <d v="2023-06-14T00:00:00"/>
    <d v="2024-05-01T00:00:00"/>
    <n v="800"/>
    <s v="General"/>
    <x v="3"/>
    <n v="387"/>
  </r>
  <r>
    <s v="BK1187"/>
    <s v="NCERT Maths"/>
    <s v="Joshua Clay"/>
    <s v="Maths"/>
    <s v="978-1-9843-2739-0"/>
    <x v="0"/>
    <x v="10"/>
    <x v="1"/>
    <n v="262"/>
    <x v="19"/>
    <x v="0"/>
    <m/>
    <m/>
    <n v="600"/>
    <s v="Education"/>
    <x v="1"/>
    <n v="265"/>
  </r>
  <r>
    <s v="BK1188"/>
    <s v="Together with EVS"/>
    <s v="Vanessa Allen"/>
    <s v="EVS"/>
    <s v="978-0-524-54418-1"/>
    <x v="1"/>
    <x v="11"/>
    <x v="1"/>
    <n v="226"/>
    <x v="15"/>
    <x v="1"/>
    <d v="2023-03-05T00:00:00"/>
    <d v="2025-01-25T00:00:00"/>
    <n v="1900"/>
    <s v="Science"/>
    <x v="1"/>
    <n v="270"/>
  </r>
  <r>
    <s v="BK1189"/>
    <s v="NCERT Social Science"/>
    <s v="Jacob Garcia"/>
    <s v="Social Science"/>
    <s v="978-0-529-75502-5"/>
    <x v="0"/>
    <x v="19"/>
    <x v="0"/>
    <n v="355"/>
    <x v="4"/>
    <x v="1"/>
    <d v="2023-06-14T00:00:00"/>
    <d v="2024-03-18T00:00:00"/>
    <n v="1050"/>
    <s v="Education"/>
    <x v="1"/>
    <n v="265"/>
  </r>
  <r>
    <s v="BK1190"/>
    <s v="Computer Science with Python"/>
    <s v="Amy Rose"/>
    <s v="Computer Science"/>
    <s v="978-1-9731-8205-4"/>
    <x v="1"/>
    <x v="16"/>
    <x v="1"/>
    <n v="496"/>
    <x v="6"/>
    <x v="0"/>
    <m/>
    <m/>
    <n v="1850"/>
    <s v="General"/>
    <x v="0"/>
    <n v="195"/>
  </r>
  <r>
    <s v="BK1191"/>
    <s v="S. Chand Business Studies"/>
    <s v="Heather Wade"/>
    <s v="Business Studies"/>
    <s v="978-1-81061-253-9"/>
    <x v="3"/>
    <x v="16"/>
    <x v="1"/>
    <n v="286"/>
    <x v="12"/>
    <x v="0"/>
    <m/>
    <m/>
    <n v="1750"/>
    <s v="General"/>
    <x v="2"/>
    <n v="184"/>
  </r>
  <r>
    <s v="BK1192"/>
    <s v="NCERT Business Studies"/>
    <s v="Mark Woods IV"/>
    <s v="Business Studies"/>
    <s v="978-1-144-07943-5"/>
    <x v="2"/>
    <x v="4"/>
    <x v="1"/>
    <n v="413"/>
    <x v="4"/>
    <x v="0"/>
    <m/>
    <m/>
    <n v="450"/>
    <s v="General"/>
    <x v="1"/>
    <n v="252"/>
  </r>
  <r>
    <s v="BK1193"/>
    <s v="NCERT Maths"/>
    <s v="John Pittman"/>
    <s v="Maths"/>
    <s v="978-0-544-78648-6"/>
    <x v="0"/>
    <x v="14"/>
    <x v="2"/>
    <n v="163"/>
    <x v="9"/>
    <x v="1"/>
    <d v="2023-12-28T00:00:00"/>
    <d v="2024-02-03T00:00:00"/>
    <n v="850"/>
    <s v="Education"/>
    <x v="1"/>
    <n v="389"/>
  </r>
  <r>
    <s v="BK1194"/>
    <s v="S. Chand Business Studies"/>
    <s v="Nicole Mcgee"/>
    <s v="Business Studies"/>
    <s v="978-1-4094-3208-1"/>
    <x v="0"/>
    <x v="3"/>
    <x v="2"/>
    <n v="119"/>
    <x v="11"/>
    <x v="0"/>
    <m/>
    <m/>
    <n v="1700"/>
    <s v="General"/>
    <x v="0"/>
    <n v="414"/>
  </r>
  <r>
    <s v="BK1195"/>
    <s v="NCERT Environmental Studies"/>
    <s v="Jim Campbell"/>
    <s v="EVS"/>
    <s v="978-1-77803-780-1"/>
    <x v="5"/>
    <x v="0"/>
    <x v="2"/>
    <n v="416"/>
    <x v="4"/>
    <x v="1"/>
    <d v="2024-05-12T00:00:00"/>
    <d v="2025-01-21T00:00:00"/>
    <n v="1750"/>
    <s v="Science"/>
    <x v="0"/>
    <n v="355"/>
  </r>
  <r>
    <s v="BK1196"/>
    <s v="Oxford English Reader"/>
    <s v="Melissa Baker"/>
    <s v="English"/>
    <s v="978-1-326-41783-3"/>
    <x v="1"/>
    <x v="19"/>
    <x v="2"/>
    <n v="136"/>
    <x v="12"/>
    <x v="0"/>
    <m/>
    <m/>
    <n v="450"/>
    <s v="Language"/>
    <x v="2"/>
    <n v="135"/>
  </r>
  <r>
    <s v="BK1197"/>
    <s v="TS Grewal Accountancy"/>
    <s v="Madeline Nguyen"/>
    <s v="Accountancy"/>
    <s v="978-0-89008-366-6"/>
    <x v="0"/>
    <x v="3"/>
    <x v="1"/>
    <n v="473"/>
    <x v="15"/>
    <x v="0"/>
    <m/>
    <m/>
    <n v="300"/>
    <s v="General"/>
    <x v="0"/>
    <n v="157"/>
  </r>
  <r>
    <s v="BK1198"/>
    <s v="NCERT Accountancy"/>
    <s v="Destiny Weber"/>
    <s v="Accountancy"/>
    <s v="978-1-379-40544-3"/>
    <x v="0"/>
    <x v="11"/>
    <x v="1"/>
    <n v="196"/>
    <x v="0"/>
    <x v="1"/>
    <d v="2024-03-29T00:00:00"/>
    <d v="2024-08-29T00:00:00"/>
    <n v="2000"/>
    <s v="General"/>
    <x v="1"/>
    <n v="326"/>
  </r>
  <r>
    <s v="BK1199"/>
    <s v="Pradeep's Chemistry"/>
    <s v="Ashley Coleman"/>
    <s v="Chemistry"/>
    <s v="978-1-168-93328-7"/>
    <x v="5"/>
    <x v="19"/>
    <x v="0"/>
    <n v="212"/>
    <x v="12"/>
    <x v="0"/>
    <m/>
    <m/>
    <n v="1400"/>
    <s v="General"/>
    <x v="0"/>
    <n v="227"/>
  </r>
  <r>
    <s v="BK1200"/>
    <s v="RS Aggarwal Mathematics"/>
    <s v="Barbara Perez"/>
    <s v="Maths"/>
    <s v="978-1-377-78232-4"/>
    <x v="3"/>
    <x v="13"/>
    <x v="1"/>
    <n v="96"/>
    <x v="8"/>
    <x v="0"/>
    <m/>
    <m/>
    <n v="700"/>
    <s v="Education"/>
    <x v="2"/>
    <n v="271"/>
  </r>
  <r>
    <s v="BK1201"/>
    <s v="DK Goel Accountancy"/>
    <s v="Sarah Crawford"/>
    <s v="Accountancy"/>
    <s v="978-1-5362-2695-9"/>
    <x v="5"/>
    <x v="4"/>
    <x v="2"/>
    <n v="112"/>
    <x v="17"/>
    <x v="0"/>
    <m/>
    <m/>
    <n v="800"/>
    <s v="General"/>
    <x v="0"/>
    <n v="364"/>
  </r>
  <r>
    <s v="BK1202"/>
    <s v="Together with EVS"/>
    <s v="Alexander Salazar"/>
    <s v="EVS"/>
    <s v="978-0-486-77305-6"/>
    <x v="0"/>
    <x v="13"/>
    <x v="0"/>
    <n v="180"/>
    <x v="11"/>
    <x v="1"/>
    <d v="2023-10-02T00:00:00"/>
    <d v="2024-09-02T00:00:00"/>
    <n v="600"/>
    <s v="Science"/>
    <x v="2"/>
    <n v="444"/>
  </r>
  <r>
    <s v="BK1203"/>
    <s v="Manika Hindi Pathmala"/>
    <s v="Jonathan Smith"/>
    <s v="Hindi"/>
    <s v="978-0-8461-4313-0"/>
    <x v="3"/>
    <x v="12"/>
    <x v="0"/>
    <n v="165"/>
    <x v="2"/>
    <x v="0"/>
    <m/>
    <m/>
    <n v="300"/>
    <s v="General"/>
    <x v="2"/>
    <n v="283"/>
  </r>
  <r>
    <s v="BK1204"/>
    <s v="NCERT Accountancy"/>
    <s v="Meredith Crawford"/>
    <s v="Accountancy"/>
    <s v="978-0-18-949436-4"/>
    <x v="4"/>
    <x v="8"/>
    <x v="0"/>
    <n v="253"/>
    <x v="7"/>
    <x v="1"/>
    <d v="2023-03-12T00:00:00"/>
    <d v="2024-12-07T00:00:00"/>
    <n v="400"/>
    <s v="General"/>
    <x v="2"/>
    <n v="153"/>
  </r>
  <r>
    <s v="BK1205"/>
    <s v="Play with Maths"/>
    <s v="Taylor Roy"/>
    <s v="Maths"/>
    <s v="978-0-364-83554-8"/>
    <x v="0"/>
    <x v="16"/>
    <x v="1"/>
    <n v="171"/>
    <x v="18"/>
    <x v="1"/>
    <d v="2024-10-05T00:00:00"/>
    <d v="2024-12-30T00:00:00"/>
    <n v="1100"/>
    <s v="Education"/>
    <x v="0"/>
    <n v="131"/>
  </r>
  <r>
    <s v="BK1206"/>
    <s v="S. Chand Science"/>
    <s v="Tiffany Fowler"/>
    <s v="Science"/>
    <s v="978-0-7476-7421-4"/>
    <x v="0"/>
    <x v="3"/>
    <x v="0"/>
    <n v="144"/>
    <x v="15"/>
    <x v="0"/>
    <m/>
    <m/>
    <n v="2000"/>
    <s v="Science"/>
    <x v="1"/>
    <n v="350"/>
  </r>
  <r>
    <s v="BK1207"/>
    <s v="Together with EVS"/>
    <s v="Brady Young"/>
    <s v="EVS"/>
    <s v="978-1-59328-439-8"/>
    <x v="3"/>
    <x v="2"/>
    <x v="1"/>
    <n v="348"/>
    <x v="14"/>
    <x v="1"/>
    <d v="2024-07-26T00:00:00"/>
    <d v="2024-09-24T00:00:00"/>
    <n v="2000"/>
    <s v="Science"/>
    <x v="3"/>
    <n v="192"/>
  </r>
  <r>
    <s v="BK1208"/>
    <s v="SL Arora Physics"/>
    <s v="Jennifer Valencia"/>
    <s v="Physics"/>
    <s v="978-1-08-263910-4"/>
    <x v="1"/>
    <x v="7"/>
    <x v="1"/>
    <n v="97"/>
    <x v="3"/>
    <x v="0"/>
    <m/>
    <m/>
    <n v="1600"/>
    <s v="General"/>
    <x v="2"/>
    <n v="271"/>
  </r>
  <r>
    <s v="BK1209"/>
    <s v="Fundamentals of Physics - Resnick Halliday"/>
    <s v="Whitney Edwards MD"/>
    <s v="Physics"/>
    <s v="978-0-9944471-7-3"/>
    <x v="3"/>
    <x v="14"/>
    <x v="1"/>
    <n v="135"/>
    <x v="13"/>
    <x v="1"/>
    <d v="2024-10-17T00:00:00"/>
    <d v="2025-02-25T00:00:00"/>
    <n v="750"/>
    <s v="General"/>
    <x v="3"/>
    <n v="426"/>
  </r>
  <r>
    <s v="BK1210"/>
    <s v="English Grammar &amp; Composition"/>
    <s v="Mrs. Jodi Burton"/>
    <s v="English"/>
    <s v="978-1-4161-9868-0"/>
    <x v="5"/>
    <x v="4"/>
    <x v="2"/>
    <n v="405"/>
    <x v="16"/>
    <x v="1"/>
    <d v="2024-03-22T00:00:00"/>
    <d v="2024-08-24T00:00:00"/>
    <n v="200"/>
    <s v="Language"/>
    <x v="1"/>
    <n v="120"/>
  </r>
  <r>
    <s v="BK1211"/>
    <s v="S. Chand EVS"/>
    <s v="Cynthia Henry"/>
    <s v="EVS"/>
    <s v="978-1-273-10491-6"/>
    <x v="4"/>
    <x v="12"/>
    <x v="2"/>
    <n v="143"/>
    <x v="3"/>
    <x v="1"/>
    <d v="2023-08-21T00:00:00"/>
    <d v="2024-08-27T00:00:00"/>
    <n v="1750"/>
    <s v="Science"/>
    <x v="1"/>
    <n v="402"/>
  </r>
  <r>
    <s v="BK1212"/>
    <s v="NCERT Chemistry"/>
    <s v="Mr. Kenneth Jacobs"/>
    <s v="Chemistry"/>
    <s v="978-1-128-95572-4"/>
    <x v="2"/>
    <x v="7"/>
    <x v="2"/>
    <n v="415"/>
    <x v="3"/>
    <x v="0"/>
    <m/>
    <m/>
    <n v="600"/>
    <s v="General"/>
    <x v="1"/>
    <n v="320"/>
  </r>
  <r>
    <s v="BK1213"/>
    <s v="NCERT Chemistry"/>
    <s v="Paul Martin"/>
    <s v="Chemistry"/>
    <s v="978-1-9739-2332-9"/>
    <x v="5"/>
    <x v="9"/>
    <x v="2"/>
    <n v="132"/>
    <x v="17"/>
    <x v="0"/>
    <m/>
    <m/>
    <n v="350"/>
    <s v="General"/>
    <x v="0"/>
    <n v="213"/>
  </r>
  <r>
    <s v="BK1214"/>
    <s v="Play with Maths"/>
    <s v="Katherine Adams"/>
    <s v="Maths"/>
    <s v="978-1-64483-676-7"/>
    <x v="3"/>
    <x v="15"/>
    <x v="1"/>
    <n v="341"/>
    <x v="5"/>
    <x v="1"/>
    <d v="2024-03-26T00:00:00"/>
    <d v="2025-01-30T00:00:00"/>
    <n v="950"/>
    <s v="Education"/>
    <x v="2"/>
    <n v="240"/>
  </r>
  <r>
    <s v="BK1215"/>
    <s v="S. Chand Economics"/>
    <s v="Shannon Graves"/>
    <s v="Economics"/>
    <s v="978-0-640-35805-1"/>
    <x v="1"/>
    <x v="19"/>
    <x v="1"/>
    <n v="186"/>
    <x v="19"/>
    <x v="0"/>
    <m/>
    <m/>
    <n v="1300"/>
    <s v="General"/>
    <x v="1"/>
    <n v="209"/>
  </r>
  <r>
    <s v="BK1216"/>
    <s v="NCERT Economics"/>
    <s v="Tammy Wilson"/>
    <s v="Economics"/>
    <s v="978-1-394-32120-9"/>
    <x v="1"/>
    <x v="17"/>
    <x v="0"/>
    <n v="450"/>
    <x v="3"/>
    <x v="1"/>
    <d v="2023-09-22T00:00:00"/>
    <d v="2024-01-08T00:00:00"/>
    <n v="1500"/>
    <s v="General"/>
    <x v="1"/>
    <n v="145"/>
  </r>
  <r>
    <s v="BK1217"/>
    <s v="Together with EVS"/>
    <s v="Dr. Dennis Mcgee"/>
    <s v="EVS"/>
    <s v="978-0-8051-0317-5"/>
    <x v="3"/>
    <x v="7"/>
    <x v="1"/>
    <n v="179"/>
    <x v="17"/>
    <x v="1"/>
    <d v="2023-10-28T00:00:00"/>
    <d v="2024-02-01T00:00:00"/>
    <n v="850"/>
    <s v="Science"/>
    <x v="0"/>
    <n v="199"/>
  </r>
  <r>
    <s v="BK1218"/>
    <s v="NCERT Environmental Studies"/>
    <s v="Samantha Small"/>
    <s v="EVS"/>
    <s v="978-1-930846-63-0"/>
    <x v="1"/>
    <x v="6"/>
    <x v="1"/>
    <n v="242"/>
    <x v="17"/>
    <x v="0"/>
    <m/>
    <m/>
    <n v="1900"/>
    <s v="Science"/>
    <x v="0"/>
    <n v="352"/>
  </r>
  <r>
    <s v="BK1219"/>
    <s v="DK Goel Accountancy"/>
    <s v="Courtney Butler"/>
    <s v="Accountancy"/>
    <s v="978-1-127-46932-1"/>
    <x v="4"/>
    <x v="14"/>
    <x v="1"/>
    <n v="369"/>
    <x v="15"/>
    <x v="1"/>
    <d v="2025-01-20T00:00:00"/>
    <d v="2025-01-21T00:00:00"/>
    <n v="550"/>
    <s v="General"/>
    <x v="2"/>
    <n v="109"/>
  </r>
  <r>
    <s v="BK1220"/>
    <s v="NCERT Maths"/>
    <s v="Nathan Sanchez"/>
    <s v="Maths"/>
    <s v="978-0-89651-995-4"/>
    <x v="2"/>
    <x v="13"/>
    <x v="2"/>
    <n v="180"/>
    <x v="18"/>
    <x v="1"/>
    <d v="2024-06-23T00:00:00"/>
    <d v="2024-10-19T00:00:00"/>
    <n v="1000"/>
    <s v="Education"/>
    <x v="0"/>
    <n v="161"/>
  </r>
  <r>
    <s v="BK1221"/>
    <s v="NCERT Business Studies"/>
    <s v="Jennifer Jones"/>
    <s v="Business Studies"/>
    <s v="978-1-382-80870-5"/>
    <x v="2"/>
    <x v="3"/>
    <x v="2"/>
    <n v="326"/>
    <x v="8"/>
    <x v="0"/>
    <m/>
    <m/>
    <n v="1550"/>
    <s v="General"/>
    <x v="1"/>
    <n v="398"/>
  </r>
  <r>
    <s v="BK1222"/>
    <s v="Pearson Science Explorer"/>
    <s v="Tammy Graves"/>
    <s v="Science"/>
    <s v="978-0-11-908008-7"/>
    <x v="5"/>
    <x v="19"/>
    <x v="2"/>
    <n v="227"/>
    <x v="10"/>
    <x v="0"/>
    <m/>
    <m/>
    <n v="600"/>
    <s v="Science"/>
    <x v="0"/>
    <n v="278"/>
  </r>
  <r>
    <s v="BK1223"/>
    <s v="Nai Roshni Hindi Pathmala"/>
    <s v="Danielle Diaz"/>
    <s v="Hindi"/>
    <s v="978-1-00-124612-3"/>
    <x v="5"/>
    <x v="9"/>
    <x v="2"/>
    <n v="266"/>
    <x v="4"/>
    <x v="1"/>
    <d v="2024-04-05T00:00:00"/>
    <d v="2024-07-20T00:00:00"/>
    <n v="1500"/>
    <s v="General"/>
    <x v="2"/>
    <n v="385"/>
  </r>
  <r>
    <s v="BK1224"/>
    <s v="Nai Roshni Hindi Pathmala"/>
    <s v="Joshua Martin"/>
    <s v="Hindi"/>
    <s v="978-0-297-15885-1"/>
    <x v="3"/>
    <x v="2"/>
    <x v="1"/>
    <n v="344"/>
    <x v="7"/>
    <x v="1"/>
    <d v="2025-01-14T00:00:00"/>
    <d v="2025-02-26T00:00:00"/>
    <n v="1100"/>
    <s v="General"/>
    <x v="0"/>
    <n v="160"/>
  </r>
  <r>
    <s v="BK1225"/>
    <s v="NCERT Environmental Studies"/>
    <s v="Jennifer Zimmerman"/>
    <s v="EVS"/>
    <s v="978-0-568-53648-7"/>
    <x v="0"/>
    <x v="17"/>
    <x v="1"/>
    <n v="338"/>
    <x v="18"/>
    <x v="1"/>
    <d v="2023-08-27T00:00:00"/>
    <d v="2024-08-12T00:00:00"/>
    <n v="1950"/>
    <s v="Science"/>
    <x v="2"/>
    <n v="419"/>
  </r>
  <r>
    <s v="BK1226"/>
    <s v="Concepts of Physics - HC Verma"/>
    <s v="Michele Fisher"/>
    <s v="Physics"/>
    <s v="978-0-588-61478-3"/>
    <x v="3"/>
    <x v="18"/>
    <x v="0"/>
    <n v="432"/>
    <x v="15"/>
    <x v="1"/>
    <d v="2023-12-11T00:00:00"/>
    <d v="2024-07-22T00:00:00"/>
    <n v="450"/>
    <s v="General"/>
    <x v="2"/>
    <n v="373"/>
  </r>
  <r>
    <s v="BK1227"/>
    <s v="NCERT Hindi"/>
    <s v="Darryl Flores"/>
    <s v="Hindi"/>
    <s v="978-1-4821-3944-0"/>
    <x v="5"/>
    <x v="8"/>
    <x v="1"/>
    <n v="474"/>
    <x v="7"/>
    <x v="1"/>
    <d v="2023-04-27T00:00:00"/>
    <d v="2023-09-14T00:00:00"/>
    <n v="650"/>
    <s v="General"/>
    <x v="2"/>
    <n v="447"/>
  </r>
  <r>
    <s v="BK1228"/>
    <s v="SL Arora Physics"/>
    <s v="Joseph Edwards"/>
    <s v="Physics"/>
    <s v="978-1-896942-77-3"/>
    <x v="5"/>
    <x v="0"/>
    <x v="2"/>
    <n v="142"/>
    <x v="4"/>
    <x v="0"/>
    <m/>
    <m/>
    <n v="1650"/>
    <s v="General"/>
    <x v="0"/>
    <n v="283"/>
  </r>
  <r>
    <s v="BK1229"/>
    <s v="NCERT Accountancy"/>
    <s v="Allison Davis"/>
    <s v="Accountancy"/>
    <s v="978-1-898575-15-3"/>
    <x v="1"/>
    <x v="4"/>
    <x v="0"/>
    <n v="259"/>
    <x v="8"/>
    <x v="0"/>
    <m/>
    <m/>
    <n v="350"/>
    <s v="General"/>
    <x v="1"/>
    <n v="224"/>
  </r>
  <r>
    <s v="BK1230"/>
    <s v="English Grammar &amp; Composition"/>
    <s v="Brandi Parsons"/>
    <s v="English"/>
    <s v="978-1-09-479442-6"/>
    <x v="3"/>
    <x v="4"/>
    <x v="0"/>
    <n v="326"/>
    <x v="7"/>
    <x v="0"/>
    <m/>
    <m/>
    <n v="1150"/>
    <s v="Language"/>
    <x v="3"/>
    <n v="381"/>
  </r>
  <r>
    <s v="BK1231"/>
    <s v="TS Grewal Accountancy"/>
    <s v="Faith Ferguson"/>
    <s v="Accountancy"/>
    <s v="978-1-80168-886-4"/>
    <x v="5"/>
    <x v="9"/>
    <x v="0"/>
    <n v="253"/>
    <x v="16"/>
    <x v="0"/>
    <m/>
    <m/>
    <n v="1950"/>
    <s v="General"/>
    <x v="2"/>
    <n v="126"/>
  </r>
  <r>
    <s v="BK1232"/>
    <s v="Fundamentals of Physics - Resnick Halliday"/>
    <s v="Bernard Greene"/>
    <s v="Physics"/>
    <s v="978-0-331-65737-1"/>
    <x v="3"/>
    <x v="5"/>
    <x v="1"/>
    <n v="334"/>
    <x v="2"/>
    <x v="1"/>
    <d v="2024-12-20T00:00:00"/>
    <d v="2025-01-27T00:00:00"/>
    <n v="600"/>
    <s v="General"/>
    <x v="3"/>
    <n v="180"/>
  </r>
  <r>
    <s v="BK1233"/>
    <s v="Computer Science with Python"/>
    <s v="Christopher Brown"/>
    <s v="Computer Science"/>
    <s v="978-0-89429-759-5"/>
    <x v="0"/>
    <x v="8"/>
    <x v="0"/>
    <n v="147"/>
    <x v="9"/>
    <x v="0"/>
    <m/>
    <m/>
    <n v="1800"/>
    <s v="General"/>
    <x v="1"/>
    <n v="423"/>
  </r>
  <r>
    <s v="BK1234"/>
    <s v="Pradeep's Chemistry"/>
    <s v="Brian Castillo"/>
    <s v="Chemistry"/>
    <s v="978-1-82519-966-7"/>
    <x v="1"/>
    <x v="6"/>
    <x v="1"/>
    <n v="178"/>
    <x v="11"/>
    <x v="0"/>
    <m/>
    <m/>
    <n v="1150"/>
    <s v="General"/>
    <x v="1"/>
    <n v="161"/>
  </r>
  <r>
    <s v="BK1235"/>
    <s v="Let Us C - Yashwant Kanetkar"/>
    <s v="Eric Long"/>
    <s v="Computer Science"/>
    <s v="978-0-631-50485-6"/>
    <x v="5"/>
    <x v="5"/>
    <x v="1"/>
    <n v="310"/>
    <x v="15"/>
    <x v="1"/>
    <d v="2024-07-01T00:00:00"/>
    <d v="2024-08-19T00:00:00"/>
    <n v="400"/>
    <s v="General"/>
    <x v="1"/>
    <n v="403"/>
  </r>
  <r>
    <s v="BK1236"/>
    <s v="English Grammar &amp; Composition"/>
    <s v="Jeffrey Mclaughlin"/>
    <s v="English"/>
    <s v="978-0-679-45093-1"/>
    <x v="4"/>
    <x v="15"/>
    <x v="1"/>
    <n v="224"/>
    <x v="19"/>
    <x v="0"/>
    <m/>
    <m/>
    <n v="250"/>
    <s v="Language"/>
    <x v="0"/>
    <n v="417"/>
  </r>
  <r>
    <s v="BK1237"/>
    <s v="S. Chand EVS"/>
    <s v="James Gonzales"/>
    <s v="EVS"/>
    <s v="978-1-68493-666-3"/>
    <x v="0"/>
    <x v="7"/>
    <x v="2"/>
    <n v="329"/>
    <x v="12"/>
    <x v="1"/>
    <d v="2024-11-10T00:00:00"/>
    <d v="2024-12-29T00:00:00"/>
    <n v="850"/>
    <s v="Science"/>
    <x v="2"/>
    <n v="338"/>
  </r>
  <r>
    <s v="BK1238"/>
    <s v="NCERT Chemistry"/>
    <s v="Larry Frederick"/>
    <s v="Chemistry"/>
    <s v="978-0-89280-518-1"/>
    <x v="1"/>
    <x v="4"/>
    <x v="2"/>
    <n v="293"/>
    <x v="14"/>
    <x v="1"/>
    <d v="2025-01-03T00:00:00"/>
    <d v="2025-01-15T00:00:00"/>
    <n v="200"/>
    <s v="General"/>
    <x v="1"/>
    <n v="108"/>
  </r>
  <r>
    <s v="BK1239"/>
    <s v="Wren &amp; Martin English Grammar"/>
    <s v="David Washington"/>
    <s v="English"/>
    <s v="978-0-17-723898-7"/>
    <x v="5"/>
    <x v="8"/>
    <x v="2"/>
    <n v="93"/>
    <x v="19"/>
    <x v="0"/>
    <m/>
    <m/>
    <n v="1550"/>
    <s v="Language"/>
    <x v="1"/>
    <n v="351"/>
  </r>
  <r>
    <s v="BK1240"/>
    <s v="Together with Social Science"/>
    <s v="Cynthia Lee"/>
    <s v="Social Science"/>
    <s v="978-1-81042-306-7"/>
    <x v="3"/>
    <x v="15"/>
    <x v="2"/>
    <n v="369"/>
    <x v="9"/>
    <x v="1"/>
    <d v="2023-09-12T00:00:00"/>
    <d v="2024-01-29T00:00:00"/>
    <n v="600"/>
    <s v="Education"/>
    <x v="0"/>
    <n v="352"/>
  </r>
  <r>
    <s v="BK1241"/>
    <s v="S. Chand Business Studies"/>
    <s v="Joshua Sellers MD"/>
    <s v="Business Studies"/>
    <s v="978-1-141-61292-5"/>
    <x v="2"/>
    <x v="11"/>
    <x v="1"/>
    <n v="366"/>
    <x v="4"/>
    <x v="0"/>
    <m/>
    <m/>
    <n v="1250"/>
    <s v="General"/>
    <x v="0"/>
    <n v="324"/>
  </r>
  <r>
    <s v="BK1242"/>
    <s v="S. Chand Social Science"/>
    <s v="Jacob Mccullough"/>
    <s v="Social Science"/>
    <s v="978-0-242-95156-8"/>
    <x v="0"/>
    <x v="16"/>
    <x v="1"/>
    <n v="378"/>
    <x v="19"/>
    <x v="0"/>
    <m/>
    <m/>
    <n v="1050"/>
    <s v="Education"/>
    <x v="2"/>
    <n v="432"/>
  </r>
  <r>
    <s v="BK1243"/>
    <s v="S. Chand Biology"/>
    <s v="Vickie Harris"/>
    <s v="Biology"/>
    <s v="978-1-301-41608-0"/>
    <x v="0"/>
    <x v="8"/>
    <x v="0"/>
    <n v="206"/>
    <x v="3"/>
    <x v="1"/>
    <d v="2024-06-01T00:00:00"/>
    <d v="2024-09-02T00:00:00"/>
    <n v="1500"/>
    <s v="General"/>
    <x v="0"/>
    <n v="411"/>
  </r>
  <r>
    <s v="BK1244"/>
    <s v="NCERT Maths"/>
    <s v="Jose Jefferson"/>
    <s v="Maths"/>
    <s v="978-0-7562-0817-2"/>
    <x v="0"/>
    <x v="11"/>
    <x v="1"/>
    <n v="234"/>
    <x v="17"/>
    <x v="1"/>
    <d v="2024-04-24T00:00:00"/>
    <d v="2024-12-21T00:00:00"/>
    <n v="700"/>
    <s v="Education"/>
    <x v="1"/>
    <n v="218"/>
  </r>
  <r>
    <s v="BK1245"/>
    <s v="S. Chand EVS"/>
    <s v="Gina Ball"/>
    <s v="EVS"/>
    <s v="978-1-237-49009-3"/>
    <x v="0"/>
    <x v="18"/>
    <x v="1"/>
    <n v="343"/>
    <x v="4"/>
    <x v="1"/>
    <d v="2023-10-31T00:00:00"/>
    <d v="2025-02-18T00:00:00"/>
    <n v="850"/>
    <s v="Science"/>
    <x v="0"/>
    <n v="350"/>
  </r>
  <r>
    <s v="BK1246"/>
    <s v="Manika Hindi Pathmala"/>
    <s v="Amber Martinez"/>
    <s v="Hindi"/>
    <s v="978-0-488-19486-6"/>
    <x v="2"/>
    <x v="3"/>
    <x v="1"/>
    <n v="105"/>
    <x v="1"/>
    <x v="1"/>
    <d v="2024-01-24T00:00:00"/>
    <d v="2025-02-22T00:00:00"/>
    <n v="1300"/>
    <s v="General"/>
    <x v="2"/>
    <n v="372"/>
  </r>
  <r>
    <s v="BK1247"/>
    <s v="Pearson Science Explorer"/>
    <s v="Roberto Price"/>
    <s v="Science"/>
    <s v="978-1-235-77430-0"/>
    <x v="2"/>
    <x v="14"/>
    <x v="2"/>
    <n v="125"/>
    <x v="7"/>
    <x v="0"/>
    <m/>
    <m/>
    <n v="500"/>
    <s v="Science"/>
    <x v="0"/>
    <n v="212"/>
  </r>
  <r>
    <s v="BK1248"/>
    <s v="Computer Science with Python"/>
    <s v="Kristen Medina"/>
    <s v="Computer Science"/>
    <s v="978-1-67618-515-4"/>
    <x v="1"/>
    <x v="2"/>
    <x v="2"/>
    <n v="354"/>
    <x v="7"/>
    <x v="1"/>
    <d v="2023-03-06T00:00:00"/>
    <d v="2024-10-17T00:00:00"/>
    <n v="1350"/>
    <s v="General"/>
    <x v="2"/>
    <n v="211"/>
  </r>
  <r>
    <s v="BK1249"/>
    <s v="Concepts of Physics - HC Verma"/>
    <s v="Cody Horn"/>
    <s v="Physics"/>
    <s v="978-1-72765-498-1"/>
    <x v="5"/>
    <x v="12"/>
    <x v="2"/>
    <n v="478"/>
    <x v="8"/>
    <x v="1"/>
    <d v="2024-06-07T00:00:00"/>
    <d v="2024-09-23T00:00:00"/>
    <n v="700"/>
    <s v="General"/>
    <x v="2"/>
    <n v="419"/>
  </r>
  <r>
    <s v="BK1250"/>
    <s v="NCERT Economics"/>
    <s v="Diana Lang"/>
    <s v="Economics"/>
    <s v="978-0-463-46917-0"/>
    <x v="5"/>
    <x v="19"/>
    <x v="2"/>
    <n v="207"/>
    <x v="2"/>
    <x v="0"/>
    <m/>
    <m/>
    <n v="550"/>
    <s v="General"/>
    <x v="2"/>
    <n v="331"/>
  </r>
  <r>
    <s v="BK1251"/>
    <s v="Let Us C - Yashwant Kanetkar"/>
    <s v="Richard Stewart"/>
    <s v="Computer Science"/>
    <s v="978-1-200-04269-4"/>
    <x v="4"/>
    <x v="18"/>
    <x v="1"/>
    <n v="492"/>
    <x v="4"/>
    <x v="1"/>
    <d v="2023-11-28T00:00:00"/>
    <d v="2024-01-04T00:00:00"/>
    <n v="750"/>
    <s v="General"/>
    <x v="0"/>
    <n v="295"/>
  </r>
  <r>
    <s v="BK1252"/>
    <s v="NCERT Maths"/>
    <s v="Annette Butler"/>
    <s v="Maths"/>
    <s v="978-1-59954-209-6"/>
    <x v="3"/>
    <x v="15"/>
    <x v="1"/>
    <n v="307"/>
    <x v="11"/>
    <x v="1"/>
    <d v="2023-11-04T00:00:00"/>
    <d v="2024-10-15T00:00:00"/>
    <n v="1000"/>
    <s v="Education"/>
    <x v="1"/>
    <n v="155"/>
  </r>
  <r>
    <s v="BK1253"/>
    <s v="RS Aggarwal Mathematics"/>
    <s v="Ashley Garcia"/>
    <s v="Maths"/>
    <s v="978-0-7384-8668-0"/>
    <x v="5"/>
    <x v="17"/>
    <x v="0"/>
    <n v="387"/>
    <x v="1"/>
    <x v="0"/>
    <m/>
    <m/>
    <n v="500"/>
    <s v="Education"/>
    <x v="3"/>
    <n v="346"/>
  </r>
  <r>
    <s v="BK1254"/>
    <s v="RD Sharma Mathematics"/>
    <s v="Tony Gonzalez"/>
    <s v="Maths"/>
    <s v="978-1-138-21560-3"/>
    <x v="5"/>
    <x v="7"/>
    <x v="1"/>
    <n v="455"/>
    <x v="15"/>
    <x v="0"/>
    <m/>
    <m/>
    <n v="200"/>
    <s v="Education"/>
    <x v="2"/>
    <n v="382"/>
  </r>
  <r>
    <s v="BK1255"/>
    <s v="Truemanâ€™s Biology"/>
    <s v="Kathleen Walsh"/>
    <s v="Biology"/>
    <s v="978-0-356-38624-9"/>
    <x v="4"/>
    <x v="0"/>
    <x v="2"/>
    <n v="239"/>
    <x v="1"/>
    <x v="0"/>
    <m/>
    <m/>
    <n v="1000"/>
    <s v="General"/>
    <x v="3"/>
    <n v="349"/>
  </r>
  <r>
    <s v="BK1256"/>
    <s v="Python Programming - Balagurusamy"/>
    <s v="Jack Ward"/>
    <s v="Computer Science"/>
    <s v="978-0-8321-8713-1"/>
    <x v="4"/>
    <x v="6"/>
    <x v="0"/>
    <n v="492"/>
    <x v="3"/>
    <x v="1"/>
    <d v="2024-10-29T00:00:00"/>
    <d v="2024-11-21T00:00:00"/>
    <n v="200"/>
    <s v="General"/>
    <x v="1"/>
    <n v="382"/>
  </r>
  <r>
    <s v="BK1257"/>
    <s v="RD Sharma Mathematics"/>
    <s v="Caroline Taylor"/>
    <s v="Maths"/>
    <s v="978-1-75664-268-3"/>
    <x v="1"/>
    <x v="9"/>
    <x v="0"/>
    <n v="140"/>
    <x v="8"/>
    <x v="0"/>
    <m/>
    <m/>
    <n v="500"/>
    <s v="Education"/>
    <x v="1"/>
    <n v="129"/>
  </r>
  <r>
    <s v="BK1258"/>
    <s v="S. Chand Science"/>
    <s v="Joshua Mccoy"/>
    <s v="Science"/>
    <s v="978-1-943525-41-6"/>
    <x v="1"/>
    <x v="2"/>
    <x v="0"/>
    <n v="335"/>
    <x v="13"/>
    <x v="0"/>
    <m/>
    <m/>
    <n v="1700"/>
    <s v="Science"/>
    <x v="1"/>
    <n v="157"/>
  </r>
  <r>
    <s v="BK1259"/>
    <s v="DK Goel Accountancy"/>
    <s v="Steven Park"/>
    <s v="Accountancy"/>
    <s v="978-1-5054-7472-5"/>
    <x v="1"/>
    <x v="19"/>
    <x v="1"/>
    <n v="184"/>
    <x v="18"/>
    <x v="0"/>
    <m/>
    <m/>
    <n v="1750"/>
    <s v="General"/>
    <x v="0"/>
    <n v="288"/>
  </r>
  <r>
    <s v="BK1260"/>
    <s v="Pearson Science Explorer"/>
    <s v="Timothy Cohen"/>
    <s v="Science"/>
    <s v="978-0-16-417362-8"/>
    <x v="0"/>
    <x v="12"/>
    <x v="0"/>
    <n v="392"/>
    <x v="9"/>
    <x v="0"/>
    <m/>
    <m/>
    <n v="1250"/>
    <s v="Science"/>
    <x v="2"/>
    <n v="251"/>
  </r>
  <r>
    <s v="BK1261"/>
    <s v="Modern ABC Chemistry"/>
    <s v="Stephen Smith"/>
    <s v="Chemistry"/>
    <s v="978-0-408-19431-0"/>
    <x v="5"/>
    <x v="16"/>
    <x v="1"/>
    <n v="316"/>
    <x v="6"/>
    <x v="0"/>
    <m/>
    <m/>
    <n v="1850"/>
    <s v="General"/>
    <x v="1"/>
    <n v="284"/>
  </r>
  <r>
    <s v="BK1262"/>
    <s v="Principles of Economics"/>
    <s v="Andrew Lee"/>
    <s v="Economics"/>
    <s v="978-1-159-42446-6"/>
    <x v="1"/>
    <x v="6"/>
    <x v="1"/>
    <n v="471"/>
    <x v="18"/>
    <x v="0"/>
    <m/>
    <m/>
    <n v="1800"/>
    <s v="General"/>
    <x v="1"/>
    <n v="221"/>
  </r>
  <r>
    <s v="BK1263"/>
    <s v="Computer Science with Python"/>
    <s v="Michael Ortega"/>
    <s v="Computer Science"/>
    <s v="978-0-500-72170-4"/>
    <x v="4"/>
    <x v="1"/>
    <x v="1"/>
    <n v="401"/>
    <x v="8"/>
    <x v="0"/>
    <m/>
    <m/>
    <n v="1250"/>
    <s v="General"/>
    <x v="0"/>
    <n v="289"/>
  </r>
  <r>
    <s v="BK1264"/>
    <s v="NCERT Accountancy"/>
    <s v="Crystal Baker"/>
    <s v="Accountancy"/>
    <s v="978-0-08-255544-5"/>
    <x v="4"/>
    <x v="15"/>
    <x v="2"/>
    <n v="366"/>
    <x v="1"/>
    <x v="0"/>
    <m/>
    <m/>
    <n v="200"/>
    <s v="General"/>
    <x v="0"/>
    <n v="307"/>
  </r>
  <r>
    <s v="BK1265"/>
    <s v="Python Programming - Balagurusamy"/>
    <s v="Jason Ramirez"/>
    <s v="Computer Science"/>
    <s v="978-1-9998531-6-7"/>
    <x v="1"/>
    <x v="12"/>
    <x v="2"/>
    <n v="101"/>
    <x v="11"/>
    <x v="0"/>
    <m/>
    <m/>
    <n v="1600"/>
    <s v="General"/>
    <x v="2"/>
    <n v="145"/>
  </r>
  <r>
    <s v="BK1266"/>
    <s v="Wren &amp; Martin English Grammar"/>
    <s v="Richard Diaz"/>
    <s v="English"/>
    <s v="978-0-611-36074-8"/>
    <x v="0"/>
    <x v="15"/>
    <x v="2"/>
    <n v="369"/>
    <x v="2"/>
    <x v="0"/>
    <m/>
    <m/>
    <n v="1450"/>
    <s v="Language"/>
    <x v="0"/>
    <n v="393"/>
  </r>
  <r>
    <s v="BK1267"/>
    <s v="Fundamentals of Physics - Resnick Halliday"/>
    <s v="Laura Rivers"/>
    <s v="Physics"/>
    <s v="978-0-518-97913-5"/>
    <x v="3"/>
    <x v="13"/>
    <x v="2"/>
    <n v="415"/>
    <x v="13"/>
    <x v="1"/>
    <d v="2024-12-13T00:00:00"/>
    <d v="2025-01-15T00:00:00"/>
    <n v="1800"/>
    <s v="General"/>
    <x v="1"/>
    <n v="328"/>
  </r>
  <r>
    <s v="BK1268"/>
    <s v="Oxford English Reader"/>
    <s v="Tonya Riddle"/>
    <s v="English"/>
    <s v="978-1-74782-731-0"/>
    <x v="0"/>
    <x v="15"/>
    <x v="1"/>
    <n v="127"/>
    <x v="8"/>
    <x v="1"/>
    <d v="2023-12-20T00:00:00"/>
    <d v="2024-12-13T00:00:00"/>
    <n v="1200"/>
    <s v="Language"/>
    <x v="0"/>
    <n v="314"/>
  </r>
  <r>
    <s v="BK1269"/>
    <s v="Computer Science with Python"/>
    <s v="Brittany Meyers"/>
    <s v="Computer Science"/>
    <s v="978-1-70506-268-5"/>
    <x v="5"/>
    <x v="13"/>
    <x v="1"/>
    <n v="353"/>
    <x v="14"/>
    <x v="0"/>
    <m/>
    <m/>
    <n v="1950"/>
    <s v="General"/>
    <x v="2"/>
    <n v="358"/>
  </r>
  <r>
    <s v="BK1270"/>
    <s v="S. Chand Science"/>
    <s v="Alex Hines"/>
    <s v="Science"/>
    <s v="978-0-384-83380-7"/>
    <x v="0"/>
    <x v="0"/>
    <x v="0"/>
    <n v="452"/>
    <x v="3"/>
    <x v="1"/>
    <d v="2024-03-19T00:00:00"/>
    <d v="2024-06-25T00:00:00"/>
    <n v="550"/>
    <s v="Science"/>
    <x v="0"/>
    <n v="180"/>
  </r>
  <r>
    <s v="BK1271"/>
    <s v="Concepts of Physics - HC Verma"/>
    <s v="John Wheeler"/>
    <s v="Physics"/>
    <s v="978-0-265-08506-6"/>
    <x v="0"/>
    <x v="12"/>
    <x v="1"/>
    <n v="471"/>
    <x v="9"/>
    <x v="1"/>
    <d v="2023-11-01T00:00:00"/>
    <d v="2024-06-26T00:00:00"/>
    <n v="600"/>
    <s v="General"/>
    <x v="2"/>
    <n v="142"/>
  </r>
  <r>
    <s v="BK1272"/>
    <s v="NCERT Biology"/>
    <s v="Pamela Bradley"/>
    <s v="Biology"/>
    <s v="978-1-290-52603-6"/>
    <x v="3"/>
    <x v="17"/>
    <x v="1"/>
    <n v="267"/>
    <x v="14"/>
    <x v="0"/>
    <m/>
    <m/>
    <n v="1650"/>
    <s v="General"/>
    <x v="2"/>
    <n v="193"/>
  </r>
  <r>
    <s v="BK1273"/>
    <s v="Wren &amp; Martin English Grammar"/>
    <s v="Tammy Huff"/>
    <s v="English"/>
    <s v="978-1-239-28642-7"/>
    <x v="3"/>
    <x v="14"/>
    <x v="1"/>
    <n v="210"/>
    <x v="13"/>
    <x v="1"/>
    <d v="2024-06-28T00:00:00"/>
    <d v="2024-08-18T00:00:00"/>
    <n v="250"/>
    <s v="Language"/>
    <x v="2"/>
    <n v="315"/>
  </r>
  <r>
    <s v="BK1274"/>
    <s v="Nai Roshni Hindi Pathmala"/>
    <s v="Blake Rose"/>
    <s v="Hindi"/>
    <s v="978-0-00-941384-1"/>
    <x v="1"/>
    <x v="0"/>
    <x v="2"/>
    <n v="302"/>
    <x v="8"/>
    <x v="1"/>
    <d v="2023-12-16T00:00:00"/>
    <d v="2024-01-27T00:00:00"/>
    <n v="1400"/>
    <s v="General"/>
    <x v="0"/>
    <n v="309"/>
  </r>
  <r>
    <s v="BK1275"/>
    <s v="S. Chand Science"/>
    <s v="Anthony Cox"/>
    <s v="Science"/>
    <s v="978-1-09-819132-0"/>
    <x v="4"/>
    <x v="4"/>
    <x v="2"/>
    <n v="258"/>
    <x v="10"/>
    <x v="0"/>
    <m/>
    <m/>
    <n v="2000"/>
    <s v="Science"/>
    <x v="1"/>
    <n v="196"/>
  </r>
  <r>
    <s v="BK1276"/>
    <s v="DK Goel Accountancy"/>
    <s v="Teresa Warner"/>
    <s v="Accountancy"/>
    <s v="978-0-517-05000-2"/>
    <x v="3"/>
    <x v="9"/>
    <x v="2"/>
    <n v="456"/>
    <x v="9"/>
    <x v="1"/>
    <d v="2023-07-29T00:00:00"/>
    <d v="2024-08-06T00:00:00"/>
    <n v="1650"/>
    <s v="General"/>
    <x v="3"/>
    <n v="231"/>
  </r>
  <r>
    <s v="BK1277"/>
    <s v="Let Us C - Yashwant Kanetkar"/>
    <s v="Mark Norton"/>
    <s v="Computer Science"/>
    <s v="978-1-913647-27-8"/>
    <x v="0"/>
    <x v="19"/>
    <x v="2"/>
    <n v="167"/>
    <x v="5"/>
    <x v="0"/>
    <m/>
    <m/>
    <n v="250"/>
    <s v="General"/>
    <x v="2"/>
    <n v="352"/>
  </r>
  <r>
    <s v="BK1278"/>
    <s v="Nai Roshni Hindi Pathmala"/>
    <s v="Jerry Bradley"/>
    <s v="Hindi"/>
    <s v="978-0-233-02471-4"/>
    <x v="3"/>
    <x v="2"/>
    <x v="1"/>
    <n v="241"/>
    <x v="1"/>
    <x v="1"/>
    <d v="2024-04-27T00:00:00"/>
    <d v="2024-10-27T00:00:00"/>
    <n v="500"/>
    <s v="General"/>
    <x v="3"/>
    <n v="176"/>
  </r>
  <r>
    <s v="BK1279"/>
    <s v="Let Us C - Yashwant Kanetkar"/>
    <s v="Derek Serrano"/>
    <s v="Computer Science"/>
    <s v="978-0-309-09206-7"/>
    <x v="0"/>
    <x v="12"/>
    <x v="1"/>
    <n v="144"/>
    <x v="3"/>
    <x v="0"/>
    <m/>
    <m/>
    <n v="2000"/>
    <s v="General"/>
    <x v="1"/>
    <n v="403"/>
  </r>
  <r>
    <s v="BK1280"/>
    <s v="English Grammar &amp; Composition"/>
    <s v="Tina Green"/>
    <s v="English"/>
    <s v="978-1-5404-3597-2"/>
    <x v="3"/>
    <x v="0"/>
    <x v="0"/>
    <n v="348"/>
    <x v="6"/>
    <x v="1"/>
    <d v="2023-10-23T00:00:00"/>
    <d v="2023-12-23T00:00:00"/>
    <n v="1300"/>
    <s v="Language"/>
    <x v="1"/>
    <n v="168"/>
  </r>
  <r>
    <s v="BK1281"/>
    <s v="NCERT Economics"/>
    <s v="Justin Perkins"/>
    <s v="Economics"/>
    <s v="978-0-256-12308-1"/>
    <x v="4"/>
    <x v="18"/>
    <x v="1"/>
    <n v="92"/>
    <x v="12"/>
    <x v="1"/>
    <d v="2024-10-14T00:00:00"/>
    <d v="2024-12-04T00:00:00"/>
    <n v="1750"/>
    <s v="General"/>
    <x v="1"/>
    <n v="307"/>
  </r>
  <r>
    <s v="BK1282"/>
    <s v="DK Goel Accountancy"/>
    <s v="Amy Turner"/>
    <s v="Accountancy"/>
    <s v="978-1-03-999051-7"/>
    <x v="5"/>
    <x v="7"/>
    <x v="2"/>
    <n v="331"/>
    <x v="14"/>
    <x v="0"/>
    <m/>
    <m/>
    <n v="1150"/>
    <s v="General"/>
    <x v="0"/>
    <n v="317"/>
  </r>
  <r>
    <s v="BK1283"/>
    <s v="NCERT Hindi"/>
    <s v="Jessica King"/>
    <s v="Hindi"/>
    <s v="978-0-17-801573-0"/>
    <x v="3"/>
    <x v="13"/>
    <x v="0"/>
    <n v="284"/>
    <x v="15"/>
    <x v="0"/>
    <m/>
    <m/>
    <n v="650"/>
    <s v="General"/>
    <x v="2"/>
    <n v="158"/>
  </r>
  <r>
    <s v="BK1284"/>
    <s v="English Grammar &amp; Composition"/>
    <s v="Sean Klein"/>
    <s v="English"/>
    <s v="978-1-376-69665-3"/>
    <x v="0"/>
    <x v="6"/>
    <x v="0"/>
    <n v="139"/>
    <x v="10"/>
    <x v="0"/>
    <m/>
    <m/>
    <n v="1200"/>
    <s v="Language"/>
    <x v="1"/>
    <n v="425"/>
  </r>
  <r>
    <s v="BK1285"/>
    <s v="NCERT Environmental Studies"/>
    <s v="Samuel Brady"/>
    <s v="EVS"/>
    <s v="978-0-389-00298-7"/>
    <x v="4"/>
    <x v="16"/>
    <x v="0"/>
    <n v="367"/>
    <x v="16"/>
    <x v="0"/>
    <m/>
    <m/>
    <n v="1100"/>
    <s v="Science"/>
    <x v="1"/>
    <n v="284"/>
  </r>
  <r>
    <s v="BK1286"/>
    <s v="Lakhmir Singh Science"/>
    <s v="Sarah Pratt"/>
    <s v="Science"/>
    <s v="978-1-5225-5675-6"/>
    <x v="2"/>
    <x v="2"/>
    <x v="1"/>
    <n v="445"/>
    <x v="19"/>
    <x v="0"/>
    <m/>
    <m/>
    <n v="400"/>
    <s v="Science"/>
    <x v="0"/>
    <n v="426"/>
  </r>
  <r>
    <s v="BK1287"/>
    <s v="English Grammar &amp; Composition"/>
    <s v="Melvin Valdez"/>
    <s v="English"/>
    <s v="978-1-01-962200-1"/>
    <x v="5"/>
    <x v="19"/>
    <x v="0"/>
    <n v="255"/>
    <x v="6"/>
    <x v="1"/>
    <d v="2024-05-31T00:00:00"/>
    <d v="2024-09-01T00:00:00"/>
    <n v="250"/>
    <s v="Language"/>
    <x v="0"/>
    <n v="188"/>
  </r>
  <r>
    <s v="BK1288"/>
    <s v="RD Sharma Mathematics"/>
    <s v="Mathew Case"/>
    <s v="Maths"/>
    <s v="978-0-13-620097-0"/>
    <x v="5"/>
    <x v="17"/>
    <x v="1"/>
    <n v="206"/>
    <x v="19"/>
    <x v="1"/>
    <d v="2025-02-14T00:00:00"/>
    <d v="2025-02-19T00:00:00"/>
    <n v="300"/>
    <s v="Education"/>
    <x v="2"/>
    <n v="367"/>
  </r>
  <r>
    <s v="BK1289"/>
    <s v="Pradeep's Chemistry"/>
    <s v="Nicole Mack"/>
    <s v="Chemistry"/>
    <s v="978-0-06-985300-7"/>
    <x v="3"/>
    <x v="19"/>
    <x v="1"/>
    <n v="405"/>
    <x v="14"/>
    <x v="0"/>
    <m/>
    <m/>
    <n v="1650"/>
    <s v="General"/>
    <x v="0"/>
    <n v="300"/>
  </r>
  <r>
    <s v="BK1290"/>
    <s v="Lakhmir Singh Science"/>
    <s v="Jamie Clark"/>
    <s v="Science"/>
    <s v="978-1-4021-9144-2"/>
    <x v="4"/>
    <x v="18"/>
    <x v="1"/>
    <n v="157"/>
    <x v="1"/>
    <x v="1"/>
    <d v="2024-03-30T00:00:00"/>
    <d v="2024-06-21T00:00:00"/>
    <n v="1200"/>
    <s v="Science"/>
    <x v="1"/>
    <n v="262"/>
  </r>
  <r>
    <s v="BK1291"/>
    <s v="Manika Hindi Pathmala"/>
    <s v="Wesley Smith"/>
    <s v="Hindi"/>
    <s v="978-1-75753-646-2"/>
    <x v="4"/>
    <x v="12"/>
    <x v="2"/>
    <n v="144"/>
    <x v="2"/>
    <x v="0"/>
    <m/>
    <m/>
    <n v="650"/>
    <s v="General"/>
    <x v="0"/>
    <n v="332"/>
  </r>
  <r>
    <s v="BK1292"/>
    <s v="S. Chand Business Studies"/>
    <s v="Marilyn Black"/>
    <s v="Business Studies"/>
    <s v="978-1-207-64114-2"/>
    <x v="5"/>
    <x v="15"/>
    <x v="2"/>
    <n v="323"/>
    <x v="13"/>
    <x v="1"/>
    <d v="2025-01-19T00:00:00"/>
    <d v="2025-02-18T00:00:00"/>
    <n v="1800"/>
    <s v="General"/>
    <x v="2"/>
    <n v="134"/>
  </r>
  <r>
    <s v="BK1293"/>
    <s v="S. Chand Business Studies"/>
    <s v="Emily Lynch"/>
    <s v="Business Studies"/>
    <s v="978-1-299-50423-3"/>
    <x v="0"/>
    <x v="14"/>
    <x v="2"/>
    <n v="344"/>
    <x v="13"/>
    <x v="1"/>
    <d v="2024-05-04T00:00:00"/>
    <d v="2024-06-12T00:00:00"/>
    <n v="1200"/>
    <s v="General"/>
    <x v="0"/>
    <n v="328"/>
  </r>
  <r>
    <s v="BK1294"/>
    <s v="Together with Social Science"/>
    <s v="Kristie Jones"/>
    <s v="Social Science"/>
    <s v="978-0-545-62644-6"/>
    <x v="1"/>
    <x v="6"/>
    <x v="2"/>
    <n v="281"/>
    <x v="2"/>
    <x v="0"/>
    <m/>
    <m/>
    <n v="1650"/>
    <s v="Education"/>
    <x v="2"/>
    <n v="212"/>
  </r>
  <r>
    <s v="BK1295"/>
    <s v="S. Chand Business Studies"/>
    <s v="Sarah Oneill"/>
    <s v="Business Studies"/>
    <s v="978-0-933106-74-1"/>
    <x v="0"/>
    <x v="7"/>
    <x v="1"/>
    <n v="478"/>
    <x v="17"/>
    <x v="1"/>
    <d v="2023-10-07T00:00:00"/>
    <d v="2024-08-22T00:00:00"/>
    <n v="500"/>
    <s v="General"/>
    <x v="2"/>
    <n v="390"/>
  </r>
  <r>
    <s v="BK1296"/>
    <s v="NCERT Environmental Studies"/>
    <s v="Michael Frank"/>
    <s v="EVS"/>
    <s v="978-0-521-18704-6"/>
    <x v="5"/>
    <x v="7"/>
    <x v="1"/>
    <n v="414"/>
    <x v="9"/>
    <x v="1"/>
    <d v="2024-08-28T00:00:00"/>
    <d v="2025-01-23T00:00:00"/>
    <n v="1600"/>
    <s v="Science"/>
    <x v="2"/>
    <n v="137"/>
  </r>
  <r>
    <s v="BK1297"/>
    <s v="Let Us C - Yashwant Kanetkar"/>
    <s v="Christian Adkins"/>
    <s v="Computer Science"/>
    <s v="978-0-87816-884-2"/>
    <x v="3"/>
    <x v="3"/>
    <x v="0"/>
    <n v="190"/>
    <x v="9"/>
    <x v="1"/>
    <d v="2023-03-09T00:00:00"/>
    <d v="2024-08-12T00:00:00"/>
    <n v="1600"/>
    <s v="General"/>
    <x v="0"/>
    <n v="270"/>
  </r>
  <r>
    <s v="BK1298"/>
    <s v="NCERT Chemistry"/>
    <s v="Nicole Perry"/>
    <s v="Chemistry"/>
    <s v="978-1-914845-67-3"/>
    <x v="0"/>
    <x v="2"/>
    <x v="1"/>
    <n v="293"/>
    <x v="1"/>
    <x v="1"/>
    <d v="2024-11-15T00:00:00"/>
    <d v="2025-01-26T00:00:00"/>
    <n v="1150"/>
    <s v="General"/>
    <x v="1"/>
    <n v="409"/>
  </r>
  <r>
    <s v="BK1299"/>
    <s v="Nai Roshni Hindi Pathmala"/>
    <s v="Kelly Boyd"/>
    <s v="Hindi"/>
    <s v="978-1-989380-72-7"/>
    <x v="3"/>
    <x v="15"/>
    <x v="1"/>
    <n v="291"/>
    <x v="3"/>
    <x v="1"/>
    <d v="2024-06-04T00:00:00"/>
    <d v="2024-06-13T00:00:00"/>
    <n v="1450"/>
    <s v="General"/>
    <x v="3"/>
    <n v="404"/>
  </r>
  <r>
    <s v="BK1300"/>
    <s v="Pradeep's Chemistry"/>
    <s v="Tonya Gordon"/>
    <s v="Chemistry"/>
    <s v="978-0-08-510952-2"/>
    <x v="2"/>
    <x v="12"/>
    <x v="1"/>
    <n v="280"/>
    <x v="16"/>
    <x v="0"/>
    <m/>
    <m/>
    <n v="1750"/>
    <s v="General"/>
    <x v="2"/>
    <n v="335"/>
  </r>
  <r>
    <s v="BK1301"/>
    <s v="NCERT Economics"/>
    <s v="Zoe Griffith"/>
    <s v="Economics"/>
    <s v="978-0-01-364639-6"/>
    <x v="0"/>
    <x v="0"/>
    <x v="2"/>
    <n v="365"/>
    <x v="17"/>
    <x v="1"/>
    <d v="2024-06-14T00:00:00"/>
    <d v="2024-08-28T00:00:00"/>
    <n v="1000"/>
    <s v="General"/>
    <x v="3"/>
    <n v="437"/>
  </r>
  <r>
    <s v="BK1302"/>
    <s v="Lakhmir Singh Science"/>
    <s v="Jessica Taylor"/>
    <s v="Science"/>
    <s v="978-1-75874-902-1"/>
    <x v="1"/>
    <x v="8"/>
    <x v="2"/>
    <n v="147"/>
    <x v="4"/>
    <x v="0"/>
    <m/>
    <m/>
    <n v="1900"/>
    <s v="Science"/>
    <x v="1"/>
    <n v="236"/>
  </r>
  <r>
    <s v="BK1303"/>
    <s v="DK Goel Accountancy"/>
    <s v="Isaac Berry"/>
    <s v="Accountancy"/>
    <s v="978-0-312-99140-1"/>
    <x v="1"/>
    <x v="7"/>
    <x v="2"/>
    <n v="121"/>
    <x v="0"/>
    <x v="0"/>
    <m/>
    <m/>
    <n v="400"/>
    <s v="General"/>
    <x v="1"/>
    <n v="283"/>
  </r>
  <r>
    <s v="BK1304"/>
    <s v="Concepts of Physics - HC Verma"/>
    <s v="Kevin White"/>
    <s v="Physics"/>
    <s v="978-0-8467-3588-5"/>
    <x v="5"/>
    <x v="17"/>
    <x v="2"/>
    <n v="381"/>
    <x v="12"/>
    <x v="1"/>
    <d v="2023-08-17T00:00:00"/>
    <d v="2023-12-13T00:00:00"/>
    <n v="1500"/>
    <s v="General"/>
    <x v="1"/>
    <n v="209"/>
  </r>
  <r>
    <s v="BK1305"/>
    <s v="S. Chand Science"/>
    <s v="Kendra Brown"/>
    <s v="Science"/>
    <s v="978-1-03-634787-1"/>
    <x v="5"/>
    <x v="18"/>
    <x v="1"/>
    <n v="100"/>
    <x v="6"/>
    <x v="1"/>
    <d v="2024-01-14T00:00:00"/>
    <d v="2024-07-25T00:00:00"/>
    <n v="950"/>
    <s v="Science"/>
    <x v="0"/>
    <n v="376"/>
  </r>
  <r>
    <s v="BK1306"/>
    <s v="Together with Social Science"/>
    <s v="Jack Barajas"/>
    <s v="Social Science"/>
    <s v="978-1-224-52380-3"/>
    <x v="3"/>
    <x v="13"/>
    <x v="1"/>
    <n v="467"/>
    <x v="16"/>
    <x v="1"/>
    <d v="2023-07-16T00:00:00"/>
    <d v="2023-09-18T00:00:00"/>
    <n v="1400"/>
    <s v="Education"/>
    <x v="2"/>
    <n v="308"/>
  </r>
  <r>
    <s v="BK1307"/>
    <s v="Nai Roshni Hindi Pathmala"/>
    <s v="Erin Cortez"/>
    <s v="Hindi"/>
    <s v="978-0-01-657663-8"/>
    <x v="3"/>
    <x v="8"/>
    <x v="0"/>
    <n v="444"/>
    <x v="10"/>
    <x v="0"/>
    <m/>
    <m/>
    <n v="700"/>
    <s v="General"/>
    <x v="1"/>
    <n v="153"/>
  </r>
  <r>
    <s v="BK1308"/>
    <s v="RD Sharma Mathematics"/>
    <s v="Renee Edwards"/>
    <s v="Maths"/>
    <s v="978-0-220-15077-8"/>
    <x v="3"/>
    <x v="5"/>
    <x v="1"/>
    <n v="195"/>
    <x v="17"/>
    <x v="0"/>
    <m/>
    <m/>
    <n v="800"/>
    <s v="Education"/>
    <x v="1"/>
    <n v="344"/>
  </r>
  <r>
    <s v="BK1309"/>
    <s v="English Grammar &amp; Composition"/>
    <s v="Lisa Burgess"/>
    <s v="English"/>
    <s v="978-1-4220-5060-6"/>
    <x v="0"/>
    <x v="9"/>
    <x v="2"/>
    <n v="405"/>
    <x v="11"/>
    <x v="1"/>
    <d v="2024-05-24T00:00:00"/>
    <d v="2024-11-08T00:00:00"/>
    <n v="1850"/>
    <s v="Language"/>
    <x v="0"/>
    <n v="118"/>
  </r>
  <r>
    <s v="BK1310"/>
    <s v="RS Aggarwal Mathematics"/>
    <s v="Victor Jackson"/>
    <s v="Maths"/>
    <s v="978-0-9978856-6-8"/>
    <x v="0"/>
    <x v="5"/>
    <x v="0"/>
    <n v="285"/>
    <x v="14"/>
    <x v="0"/>
    <m/>
    <m/>
    <n v="2000"/>
    <s v="Education"/>
    <x v="0"/>
    <n v="398"/>
  </r>
  <r>
    <s v="BK1311"/>
    <s v="Principles of Economics"/>
    <s v="Scott Garrison"/>
    <s v="Economics"/>
    <s v="978-1-276-07001-0"/>
    <x v="1"/>
    <x v="11"/>
    <x v="0"/>
    <n v="380"/>
    <x v="17"/>
    <x v="1"/>
    <d v="2024-06-11T00:00:00"/>
    <d v="2025-02-04T00:00:00"/>
    <n v="1800"/>
    <s v="General"/>
    <x v="2"/>
    <n v="214"/>
  </r>
  <r>
    <s v="BK1312"/>
    <s v="SL Arora Physics"/>
    <s v="William Coleman"/>
    <s v="Physics"/>
    <s v="978-1-390-68521-3"/>
    <x v="1"/>
    <x v="13"/>
    <x v="0"/>
    <n v="438"/>
    <x v="3"/>
    <x v="0"/>
    <m/>
    <m/>
    <n v="1800"/>
    <s v="General"/>
    <x v="0"/>
    <n v="292"/>
  </r>
  <r>
    <s v="BK1313"/>
    <s v="NCERT Maths"/>
    <s v="Brandon Ellis"/>
    <s v="Maths"/>
    <s v="978-1-00-146503-6"/>
    <x v="0"/>
    <x v="16"/>
    <x v="1"/>
    <n v="292"/>
    <x v="1"/>
    <x v="1"/>
    <d v="2024-05-05T00:00:00"/>
    <d v="2024-08-10T00:00:00"/>
    <n v="1600"/>
    <s v="Education"/>
    <x v="1"/>
    <n v="129"/>
  </r>
  <r>
    <s v="BK1314"/>
    <s v="Manika Hindi Pathmala"/>
    <s v="James Hernandez"/>
    <s v="Hindi"/>
    <s v="978-0-452-42927-7"/>
    <x v="2"/>
    <x v="8"/>
    <x v="0"/>
    <n v="358"/>
    <x v="11"/>
    <x v="0"/>
    <m/>
    <m/>
    <n v="1900"/>
    <s v="General"/>
    <x v="0"/>
    <n v="414"/>
  </r>
  <r>
    <s v="BK1315"/>
    <s v="Pearson Science Explorer"/>
    <s v="Brian Hughes"/>
    <s v="Science"/>
    <s v="978-0-7574-5300-7"/>
    <x v="2"/>
    <x v="6"/>
    <x v="1"/>
    <n v="448"/>
    <x v="8"/>
    <x v="0"/>
    <m/>
    <m/>
    <n v="1700"/>
    <s v="Science"/>
    <x v="2"/>
    <n v="241"/>
  </r>
  <r>
    <s v="BK1316"/>
    <s v="English Grammar &amp; Composition"/>
    <s v="Elizabeth Williams"/>
    <s v="English"/>
    <s v="978-1-57278-349-2"/>
    <x v="2"/>
    <x v="1"/>
    <x v="1"/>
    <n v="253"/>
    <x v="19"/>
    <x v="1"/>
    <d v="2023-12-31T00:00:00"/>
    <d v="2025-02-21T00:00:00"/>
    <n v="1500"/>
    <s v="Language"/>
    <x v="0"/>
    <n v="353"/>
  </r>
  <r>
    <s v="BK1317"/>
    <s v="Modern ABC Chemistry"/>
    <s v="Michelle Armstrong"/>
    <s v="Chemistry"/>
    <s v="978-1-368-40668-0"/>
    <x v="2"/>
    <x v="17"/>
    <x v="1"/>
    <n v="348"/>
    <x v="9"/>
    <x v="0"/>
    <m/>
    <m/>
    <n v="1400"/>
    <s v="General"/>
    <x v="2"/>
    <n v="115"/>
  </r>
  <r>
    <s v="BK1318"/>
    <s v="Python Programming - Balagurusamy"/>
    <s v="Angela Shea"/>
    <s v="Computer Science"/>
    <s v="978-0-06-040695-0"/>
    <x v="1"/>
    <x v="9"/>
    <x v="2"/>
    <n v="355"/>
    <x v="8"/>
    <x v="1"/>
    <d v="2023-08-19T00:00:00"/>
    <d v="2024-08-26T00:00:00"/>
    <n v="1250"/>
    <s v="General"/>
    <x v="2"/>
    <n v="140"/>
  </r>
  <r>
    <s v="BK1319"/>
    <s v="RD Sharma Mathematics"/>
    <s v="Samuel Patel"/>
    <s v="Maths"/>
    <s v="978-1-398-46670-8"/>
    <x v="1"/>
    <x v="0"/>
    <x v="2"/>
    <n v="418"/>
    <x v="4"/>
    <x v="0"/>
    <m/>
    <m/>
    <n v="650"/>
    <s v="Education"/>
    <x v="2"/>
    <n v="270"/>
  </r>
  <r>
    <s v="BK1320"/>
    <s v="NCERT Environmental Studies"/>
    <s v="Mariah Hernandez"/>
    <s v="EVS"/>
    <s v="978-0-528-54555-9"/>
    <x v="4"/>
    <x v="11"/>
    <x v="2"/>
    <n v="250"/>
    <x v="17"/>
    <x v="1"/>
    <d v="2024-03-21T00:00:00"/>
    <d v="2024-04-24T00:00:00"/>
    <n v="1200"/>
    <s v="Science"/>
    <x v="0"/>
    <n v="427"/>
  </r>
  <r>
    <s v="BK1321"/>
    <s v="NCERT Biology"/>
    <s v="Jacob Giles"/>
    <s v="Biology"/>
    <s v="978-1-05-692204-1"/>
    <x v="3"/>
    <x v="2"/>
    <x v="2"/>
    <n v="127"/>
    <x v="11"/>
    <x v="1"/>
    <d v="2024-05-05T00:00:00"/>
    <d v="2024-05-31T00:00:00"/>
    <n v="550"/>
    <s v="General"/>
    <x v="1"/>
    <n v="146"/>
  </r>
  <r>
    <s v="BK1322"/>
    <s v="Wren &amp; Martin English Grammar"/>
    <s v="Mrs. Jeanette Walker"/>
    <s v="English"/>
    <s v="978-0-405-75525-5"/>
    <x v="0"/>
    <x v="7"/>
    <x v="1"/>
    <n v="187"/>
    <x v="4"/>
    <x v="0"/>
    <m/>
    <m/>
    <n v="1050"/>
    <s v="Language"/>
    <x v="3"/>
    <n v="358"/>
  </r>
  <r>
    <s v="BK1323"/>
    <s v="Let Us C - Yashwant Kanetkar"/>
    <s v="Cynthia Henry"/>
    <s v="Computer Science"/>
    <s v="978-1-186-77414-5"/>
    <x v="2"/>
    <x v="12"/>
    <x v="1"/>
    <n v="167"/>
    <x v="13"/>
    <x v="0"/>
    <m/>
    <m/>
    <n v="1900"/>
    <s v="General"/>
    <x v="2"/>
    <n v="174"/>
  </r>
  <r>
    <s v="BK1324"/>
    <s v="Manika Hindi Pathmala"/>
    <s v="Anthony Phillips"/>
    <s v="Hindi"/>
    <s v="978-0-599-29890-3"/>
    <x v="1"/>
    <x v="3"/>
    <x v="0"/>
    <n v="272"/>
    <x v="13"/>
    <x v="1"/>
    <d v="2023-07-27T00:00:00"/>
    <d v="2024-09-19T00:00:00"/>
    <n v="550"/>
    <s v="General"/>
    <x v="3"/>
    <n v="339"/>
  </r>
  <r>
    <s v="BK1325"/>
    <s v="SL Arora Physics"/>
    <s v="Dana Brown"/>
    <s v="Physics"/>
    <s v="978-0-699-81375-4"/>
    <x v="5"/>
    <x v="7"/>
    <x v="1"/>
    <n v="387"/>
    <x v="8"/>
    <x v="1"/>
    <d v="2024-08-09T00:00:00"/>
    <d v="2024-08-13T00:00:00"/>
    <n v="1400"/>
    <s v="General"/>
    <x v="1"/>
    <n v="339"/>
  </r>
  <r>
    <s v="BK1326"/>
    <s v="Pearson Science Explorer"/>
    <s v="Megan Wang"/>
    <s v="Science"/>
    <s v="978-0-558-64789-6"/>
    <x v="4"/>
    <x v="6"/>
    <x v="1"/>
    <n v="292"/>
    <x v="8"/>
    <x v="1"/>
    <d v="2024-12-26T00:00:00"/>
    <d v="2025-01-10T00:00:00"/>
    <n v="1650"/>
    <s v="Science"/>
    <x v="1"/>
    <n v="211"/>
  </r>
  <r>
    <s v="BK1327"/>
    <s v="S. Chand Social Science"/>
    <s v="Mark Flores"/>
    <s v="Social Science"/>
    <s v="978-1-4966-0947-2"/>
    <x v="4"/>
    <x v="0"/>
    <x v="1"/>
    <n v="476"/>
    <x v="17"/>
    <x v="0"/>
    <m/>
    <m/>
    <n v="1100"/>
    <s v="Education"/>
    <x v="1"/>
    <n v="217"/>
  </r>
  <r>
    <s v="BK1328"/>
    <s v="S. Chand Science"/>
    <s v="Sean Keller"/>
    <s v="Science"/>
    <s v="978-0-8040-4635-0"/>
    <x v="3"/>
    <x v="19"/>
    <x v="2"/>
    <n v="173"/>
    <x v="13"/>
    <x v="1"/>
    <d v="2025-01-18T00:00:00"/>
    <d v="2025-02-10T00:00:00"/>
    <n v="800"/>
    <s v="Science"/>
    <x v="0"/>
    <n v="162"/>
  </r>
  <r>
    <s v="BK1329"/>
    <s v="NCERT Business Studies"/>
    <s v="Dr. Melissa Melendez"/>
    <s v="Business Studies"/>
    <s v="978-1-01-769437-6"/>
    <x v="0"/>
    <x v="6"/>
    <x v="2"/>
    <n v="104"/>
    <x v="8"/>
    <x v="1"/>
    <d v="2023-07-08T00:00:00"/>
    <d v="2023-10-03T00:00:00"/>
    <n v="2000"/>
    <s v="General"/>
    <x v="2"/>
    <n v="436"/>
  </r>
  <r>
    <s v="BK1330"/>
    <s v="Lakhmir Singh Science"/>
    <s v="Ricky Martin"/>
    <s v="Science"/>
    <s v="978-0-8010-8000-5"/>
    <x v="3"/>
    <x v="9"/>
    <x v="2"/>
    <n v="198"/>
    <x v="9"/>
    <x v="1"/>
    <d v="2023-10-22T00:00:00"/>
    <d v="2024-07-01T00:00:00"/>
    <n v="1250"/>
    <s v="Science"/>
    <x v="1"/>
    <n v="185"/>
  </r>
  <r>
    <s v="BK1331"/>
    <s v="Together with Social Science"/>
    <s v="Steven Wade"/>
    <s v="Social Science"/>
    <s v="978-1-181-56050-7"/>
    <x v="5"/>
    <x v="7"/>
    <x v="2"/>
    <n v="419"/>
    <x v="15"/>
    <x v="0"/>
    <m/>
    <m/>
    <n v="1450"/>
    <s v="Education"/>
    <x v="1"/>
    <n v="158"/>
  </r>
  <r>
    <s v="BK1332"/>
    <s v="S. Chand Social Science"/>
    <s v="Donald Davis"/>
    <s v="Social Science"/>
    <s v="978-0-334-34626-5"/>
    <x v="2"/>
    <x v="14"/>
    <x v="1"/>
    <n v="208"/>
    <x v="1"/>
    <x v="0"/>
    <m/>
    <m/>
    <n v="900"/>
    <s v="Education"/>
    <x v="0"/>
    <n v="225"/>
  </r>
  <r>
    <s v="BK1333"/>
    <s v="TS Grewal Accountancy"/>
    <s v="Geoffrey Brown"/>
    <s v="Accountancy"/>
    <s v="978-0-11-729608-4"/>
    <x v="2"/>
    <x v="15"/>
    <x v="1"/>
    <n v="88"/>
    <x v="17"/>
    <x v="1"/>
    <d v="2023-04-30T00:00:00"/>
    <d v="2024-07-02T00:00:00"/>
    <n v="1400"/>
    <s v="General"/>
    <x v="0"/>
    <n v="209"/>
  </r>
  <r>
    <s v="BK1334"/>
    <s v="Truemanâ€™s Biology"/>
    <s v="Douglas Hernandez"/>
    <s v="Biology"/>
    <s v="978-0-02-742237-5"/>
    <x v="2"/>
    <x v="14"/>
    <x v="0"/>
    <n v="133"/>
    <x v="19"/>
    <x v="0"/>
    <m/>
    <m/>
    <n v="1000"/>
    <s v="General"/>
    <x v="2"/>
    <n v="206"/>
  </r>
  <r>
    <s v="BK1335"/>
    <s v="S. Chand Business Studies"/>
    <s v="Briana Ashley MD"/>
    <s v="Business Studies"/>
    <s v="978-1-5275-0285-7"/>
    <x v="2"/>
    <x v="13"/>
    <x v="1"/>
    <n v="332"/>
    <x v="19"/>
    <x v="0"/>
    <m/>
    <m/>
    <n v="1300"/>
    <s v="General"/>
    <x v="0"/>
    <n v="294"/>
  </r>
  <r>
    <s v="BK1336"/>
    <s v="S. Chand Social Science"/>
    <s v="Timothy Beck"/>
    <s v="Social Science"/>
    <s v="978-0-8476-4583-1"/>
    <x v="1"/>
    <x v="4"/>
    <x v="2"/>
    <n v="114"/>
    <x v="18"/>
    <x v="1"/>
    <d v="2024-01-10T00:00:00"/>
    <d v="2025-01-24T00:00:00"/>
    <n v="500"/>
    <s v="Education"/>
    <x v="1"/>
    <n v="152"/>
  </r>
  <r>
    <s v="BK1337"/>
    <s v="Play with Maths"/>
    <s v="Allen West"/>
    <s v="Maths"/>
    <s v="978-0-7481-2861-7"/>
    <x v="5"/>
    <x v="13"/>
    <x v="0"/>
    <n v="84"/>
    <x v="15"/>
    <x v="0"/>
    <m/>
    <m/>
    <n v="700"/>
    <s v="Education"/>
    <x v="0"/>
    <n v="292"/>
  </r>
  <r>
    <s v="BK1338"/>
    <s v="Modern ABC Chemistry"/>
    <s v="Kyle Mccall"/>
    <s v="Chemistry"/>
    <s v="978-1-07-423237-5"/>
    <x v="2"/>
    <x v="4"/>
    <x v="0"/>
    <n v="373"/>
    <x v="19"/>
    <x v="0"/>
    <m/>
    <m/>
    <n v="1700"/>
    <s v="General"/>
    <x v="2"/>
    <n v="212"/>
  </r>
  <r>
    <s v="BK1339"/>
    <s v="NCERT Biology"/>
    <s v="James Lee"/>
    <s v="Biology"/>
    <s v="978-0-376-60581-8"/>
    <x v="3"/>
    <x v="3"/>
    <x v="0"/>
    <n v="491"/>
    <x v="14"/>
    <x v="0"/>
    <m/>
    <m/>
    <n v="1100"/>
    <s v="General"/>
    <x v="0"/>
    <n v="325"/>
  </r>
  <r>
    <s v="BK1340"/>
    <s v="Concepts of Physics - HC Verma"/>
    <s v="David Alvarez"/>
    <s v="Physics"/>
    <s v="978-1-5354-9084-9"/>
    <x v="4"/>
    <x v="6"/>
    <x v="1"/>
    <n v="434"/>
    <x v="5"/>
    <x v="0"/>
    <m/>
    <m/>
    <n v="800"/>
    <s v="General"/>
    <x v="2"/>
    <n v="177"/>
  </r>
  <r>
    <s v="BK1341"/>
    <s v="NCERT Economics"/>
    <s v="Mr. Richard Cabrera Jr."/>
    <s v="Economics"/>
    <s v="978-0-13-607787-9"/>
    <x v="1"/>
    <x v="0"/>
    <x v="0"/>
    <n v="339"/>
    <x v="19"/>
    <x v="0"/>
    <m/>
    <m/>
    <n v="850"/>
    <s v="General"/>
    <x v="2"/>
    <n v="198"/>
  </r>
  <r>
    <s v="BK1342"/>
    <s v="NCERT Business Studies"/>
    <s v="Randy Archer"/>
    <s v="Business Studies"/>
    <s v="978-0-349-80101-8"/>
    <x v="2"/>
    <x v="12"/>
    <x v="1"/>
    <n v="334"/>
    <x v="15"/>
    <x v="0"/>
    <m/>
    <m/>
    <n v="1200"/>
    <s v="General"/>
    <x v="2"/>
    <n v="212"/>
  </r>
  <r>
    <s v="BK1343"/>
    <s v="NCERT Biology"/>
    <s v="John Wells"/>
    <s v="Biology"/>
    <s v="978-1-258-62868-0"/>
    <x v="2"/>
    <x v="9"/>
    <x v="1"/>
    <n v="392"/>
    <x v="5"/>
    <x v="0"/>
    <m/>
    <m/>
    <n v="1850"/>
    <s v="General"/>
    <x v="0"/>
    <n v="386"/>
  </r>
  <r>
    <s v="BK1344"/>
    <s v="Let Us C - Yashwant Kanetkar"/>
    <s v="Kimberly Moore"/>
    <s v="Computer Science"/>
    <s v="978-0-465-36951-5"/>
    <x v="1"/>
    <x v="18"/>
    <x v="1"/>
    <n v="438"/>
    <x v="15"/>
    <x v="1"/>
    <d v="2025-01-11T00:00:00"/>
    <d v="2025-01-31T00:00:00"/>
    <n v="1500"/>
    <s v="General"/>
    <x v="1"/>
    <n v="158"/>
  </r>
  <r>
    <s v="BK1345"/>
    <s v="Modern ABC Chemistry"/>
    <s v="Barbara Hernandez"/>
    <s v="Chemistry"/>
    <s v="978-1-5176-8437-2"/>
    <x v="3"/>
    <x v="18"/>
    <x v="2"/>
    <n v="430"/>
    <x v="19"/>
    <x v="1"/>
    <d v="2024-12-09T00:00:00"/>
    <d v="2024-12-17T00:00:00"/>
    <n v="1550"/>
    <s v="General"/>
    <x v="3"/>
    <n v="267"/>
  </r>
  <r>
    <s v="BK1346"/>
    <s v="NCERT Biology"/>
    <s v="Maria Holmes"/>
    <s v="Biology"/>
    <s v="978-0-12-297616-2"/>
    <x v="1"/>
    <x v="0"/>
    <x v="2"/>
    <n v="185"/>
    <x v="15"/>
    <x v="0"/>
    <m/>
    <m/>
    <n v="1350"/>
    <s v="General"/>
    <x v="2"/>
    <n v="338"/>
  </r>
  <r>
    <s v="BK1347"/>
    <s v="Together with Social Science"/>
    <s v="John Stephens"/>
    <s v="Social Science"/>
    <s v="978-1-927303-96-2"/>
    <x v="5"/>
    <x v="17"/>
    <x v="2"/>
    <n v="318"/>
    <x v="7"/>
    <x v="0"/>
    <m/>
    <m/>
    <n v="1950"/>
    <s v="Education"/>
    <x v="3"/>
    <n v="303"/>
  </r>
  <r>
    <s v="BK1348"/>
    <s v="Nai Roshni Hindi Pathmala"/>
    <s v="Angela Ayala MD"/>
    <s v="Hindi"/>
    <s v="978-0-601-57692-0"/>
    <x v="4"/>
    <x v="10"/>
    <x v="2"/>
    <n v="247"/>
    <x v="18"/>
    <x v="0"/>
    <m/>
    <m/>
    <n v="1950"/>
    <s v="General"/>
    <x v="1"/>
    <n v="331"/>
  </r>
  <r>
    <s v="BK1349"/>
    <s v="Modern ABC Chemistry"/>
    <s v="Dylan Pierce"/>
    <s v="Chemistry"/>
    <s v="978-1-912181-45-2"/>
    <x v="4"/>
    <x v="1"/>
    <x v="1"/>
    <n v="454"/>
    <x v="14"/>
    <x v="0"/>
    <m/>
    <m/>
    <n v="1350"/>
    <s v="General"/>
    <x v="1"/>
    <n v="173"/>
  </r>
  <r>
    <s v="BK1350"/>
    <s v="DK Goel Accountancy"/>
    <s v="Louis James"/>
    <s v="Accountancy"/>
    <s v="978-0-08-406058-9"/>
    <x v="2"/>
    <x v="13"/>
    <x v="1"/>
    <n v="85"/>
    <x v="12"/>
    <x v="1"/>
    <d v="2023-03-19T00:00:00"/>
    <d v="2024-03-25T00:00:00"/>
    <n v="1300"/>
    <s v="General"/>
    <x v="1"/>
    <n v="393"/>
  </r>
  <r>
    <s v="BK1351"/>
    <s v="DK Goel Accountancy"/>
    <s v="Paul Lawson"/>
    <s v="Accountancy"/>
    <s v="978-0-85022-883-0"/>
    <x v="1"/>
    <x v="4"/>
    <x v="0"/>
    <n v="411"/>
    <x v="0"/>
    <x v="0"/>
    <m/>
    <m/>
    <n v="1450"/>
    <s v="General"/>
    <x v="0"/>
    <n v="271"/>
  </r>
  <r>
    <s v="BK1352"/>
    <s v="Oxford English Reader"/>
    <s v="Robin Molina"/>
    <s v="English"/>
    <s v="978-1-936010-35-6"/>
    <x v="0"/>
    <x v="19"/>
    <x v="1"/>
    <n v="84"/>
    <x v="14"/>
    <x v="1"/>
    <d v="2023-11-01T00:00:00"/>
    <d v="2025-02-02T00:00:00"/>
    <n v="1600"/>
    <s v="Language"/>
    <x v="2"/>
    <n v="285"/>
  </r>
  <r>
    <s v="BK1353"/>
    <s v="NCERT Social Science"/>
    <s v="Susan Farmer"/>
    <s v="Social Science"/>
    <s v="978-1-03-426292-3"/>
    <x v="0"/>
    <x v="19"/>
    <x v="1"/>
    <n v="244"/>
    <x v="2"/>
    <x v="0"/>
    <m/>
    <m/>
    <n v="1000"/>
    <s v="Education"/>
    <x v="1"/>
    <n v="252"/>
  </r>
  <r>
    <s v="BK1354"/>
    <s v="Computer Science with Python"/>
    <s v="Jordan Cain"/>
    <s v="Computer Science"/>
    <s v="978-1-369-85337-7"/>
    <x v="2"/>
    <x v="17"/>
    <x v="1"/>
    <n v="125"/>
    <x v="2"/>
    <x v="0"/>
    <m/>
    <m/>
    <n v="1800"/>
    <s v="General"/>
    <x v="1"/>
    <n v="240"/>
  </r>
  <r>
    <s v="BK1355"/>
    <s v="TS Grewal Accountancy"/>
    <s v="Charles Stevens"/>
    <s v="Accountancy"/>
    <s v="978-1-71259-726-2"/>
    <x v="1"/>
    <x v="0"/>
    <x v="2"/>
    <n v="118"/>
    <x v="15"/>
    <x v="1"/>
    <d v="2023-10-29T00:00:00"/>
    <d v="2024-07-29T00:00:00"/>
    <n v="1800"/>
    <s v="General"/>
    <x v="0"/>
    <n v="176"/>
  </r>
  <r>
    <s v="BK1356"/>
    <s v="Manika Hindi Pathmala"/>
    <s v="Christopher Lawrence"/>
    <s v="Hindi"/>
    <s v="978-0-9856201-0-3"/>
    <x v="4"/>
    <x v="0"/>
    <x v="2"/>
    <n v="106"/>
    <x v="16"/>
    <x v="1"/>
    <d v="2023-05-30T00:00:00"/>
    <d v="2024-11-13T00:00:00"/>
    <n v="400"/>
    <s v="General"/>
    <x v="0"/>
    <n v="445"/>
  </r>
  <r>
    <s v="BK1357"/>
    <s v="Nai Roshni Hindi Pathmala"/>
    <s v="John Carter"/>
    <s v="Hindi"/>
    <s v="978-1-225-23691-7"/>
    <x v="0"/>
    <x v="15"/>
    <x v="2"/>
    <n v="135"/>
    <x v="19"/>
    <x v="1"/>
    <d v="2024-07-15T00:00:00"/>
    <d v="2024-10-21T00:00:00"/>
    <n v="1700"/>
    <s v="General"/>
    <x v="2"/>
    <n v="179"/>
  </r>
  <r>
    <s v="BK1358"/>
    <s v="Python Programming - Balagurusamy"/>
    <s v="Michael Riley"/>
    <s v="Computer Science"/>
    <s v="978-0-89135-594-6"/>
    <x v="0"/>
    <x v="13"/>
    <x v="2"/>
    <n v="92"/>
    <x v="5"/>
    <x v="0"/>
    <m/>
    <m/>
    <n v="550"/>
    <s v="General"/>
    <x v="0"/>
    <n v="223"/>
  </r>
  <r>
    <s v="BK1359"/>
    <s v="S. Chand Economics"/>
    <s v="Jared Miller"/>
    <s v="Economics"/>
    <s v="978-1-282-79165-7"/>
    <x v="0"/>
    <x v="13"/>
    <x v="1"/>
    <n v="415"/>
    <x v="11"/>
    <x v="0"/>
    <m/>
    <m/>
    <n v="1450"/>
    <s v="General"/>
    <x v="1"/>
    <n v="354"/>
  </r>
  <r>
    <s v="BK1360"/>
    <s v="Wren &amp; Martin English Grammar"/>
    <s v="Amanda Calderon"/>
    <s v="English"/>
    <s v="978-1-169-96007-7"/>
    <x v="3"/>
    <x v="10"/>
    <x v="1"/>
    <n v="301"/>
    <x v="3"/>
    <x v="1"/>
    <d v="2024-11-09T00:00:00"/>
    <d v="2025-01-13T00:00:00"/>
    <n v="300"/>
    <s v="Language"/>
    <x v="0"/>
    <n v="300"/>
  </r>
  <r>
    <s v="BK1361"/>
    <s v="NCERT Social Science"/>
    <s v="Jonathan Miller"/>
    <s v="Social Science"/>
    <s v="978-0-12-750500-8"/>
    <x v="2"/>
    <x v="0"/>
    <x v="0"/>
    <n v="228"/>
    <x v="11"/>
    <x v="1"/>
    <d v="2024-11-26T00:00:00"/>
    <d v="2024-11-29T00:00:00"/>
    <n v="350"/>
    <s v="Education"/>
    <x v="2"/>
    <n v="123"/>
  </r>
  <r>
    <s v="BK1362"/>
    <s v="Play with Maths"/>
    <s v="Amanda Graham"/>
    <s v="Maths"/>
    <s v="978-1-931936-08-8"/>
    <x v="4"/>
    <x v="6"/>
    <x v="1"/>
    <n v="460"/>
    <x v="13"/>
    <x v="1"/>
    <d v="2024-12-05T00:00:00"/>
    <d v="2024-12-07T00:00:00"/>
    <n v="1000"/>
    <s v="Education"/>
    <x v="0"/>
    <n v="192"/>
  </r>
  <r>
    <s v="BK1363"/>
    <s v="Nai Roshni Hindi Pathmala"/>
    <s v="Daniel Guzman"/>
    <s v="Hindi"/>
    <s v="978-0-429-92502-3"/>
    <x v="3"/>
    <x v="2"/>
    <x v="2"/>
    <n v="287"/>
    <x v="1"/>
    <x v="1"/>
    <d v="2024-04-24T00:00:00"/>
    <d v="2024-12-19T00:00:00"/>
    <n v="1400"/>
    <s v="General"/>
    <x v="2"/>
    <n v="193"/>
  </r>
  <r>
    <s v="BK1364"/>
    <s v="Lakhmir Singh Science"/>
    <s v="Zachary Jones"/>
    <s v="Science"/>
    <s v="978-0-644-61709-3"/>
    <x v="0"/>
    <x v="17"/>
    <x v="0"/>
    <n v="411"/>
    <x v="18"/>
    <x v="1"/>
    <d v="2024-06-17T00:00:00"/>
    <d v="2025-01-07T00:00:00"/>
    <n v="1200"/>
    <s v="Science"/>
    <x v="2"/>
    <n v="287"/>
  </r>
  <r>
    <s v="BK1365"/>
    <s v="S. Chand Science"/>
    <s v="Brenda Solomon"/>
    <s v="Science"/>
    <s v="978-1-9777-7463-7"/>
    <x v="5"/>
    <x v="8"/>
    <x v="0"/>
    <n v="319"/>
    <x v="12"/>
    <x v="1"/>
    <d v="2024-07-26T00:00:00"/>
    <d v="2025-02-12T00:00:00"/>
    <n v="1700"/>
    <s v="Science"/>
    <x v="2"/>
    <n v="420"/>
  </r>
  <r>
    <s v="BK1366"/>
    <s v="S. Chand Social Science"/>
    <s v="Jennifer Barnett"/>
    <s v="Social Science"/>
    <s v="978-1-55204-868-9"/>
    <x v="2"/>
    <x v="7"/>
    <x v="0"/>
    <n v="267"/>
    <x v="6"/>
    <x v="0"/>
    <m/>
    <m/>
    <n v="300"/>
    <s v="Education"/>
    <x v="0"/>
    <n v="380"/>
  </r>
  <r>
    <s v="BK1367"/>
    <s v="Concepts of Physics - HC Verma"/>
    <s v="Maria Colon"/>
    <s v="Physics"/>
    <s v="978-0-295-31424-2"/>
    <x v="5"/>
    <x v="1"/>
    <x v="1"/>
    <n v="322"/>
    <x v="7"/>
    <x v="1"/>
    <d v="2023-04-04T00:00:00"/>
    <d v="2024-05-05T00:00:00"/>
    <n v="1450"/>
    <s v="General"/>
    <x v="1"/>
    <n v="390"/>
  </r>
  <r>
    <s v="BK1368"/>
    <s v="NCERT Business Studies"/>
    <s v="Kathleen Acosta"/>
    <s v="Business Studies"/>
    <s v="978-1-5034-1410-5"/>
    <x v="3"/>
    <x v="16"/>
    <x v="0"/>
    <n v="197"/>
    <x v="6"/>
    <x v="1"/>
    <d v="2023-09-04T00:00:00"/>
    <d v="2024-08-14T00:00:00"/>
    <n v="250"/>
    <s v="General"/>
    <x v="3"/>
    <n v="210"/>
  </r>
  <r>
    <s v="BK1369"/>
    <s v="NCERT Environmental Studies"/>
    <s v="Adam Guerra"/>
    <s v="EVS"/>
    <s v="978-0-656-36834-1"/>
    <x v="0"/>
    <x v="13"/>
    <x v="1"/>
    <n v="185"/>
    <x v="9"/>
    <x v="0"/>
    <m/>
    <m/>
    <n v="1350"/>
    <s v="Science"/>
    <x v="2"/>
    <n v="377"/>
  </r>
  <r>
    <s v="BK1370"/>
    <s v="S. Chand Economics"/>
    <s v="William Robinson"/>
    <s v="Economics"/>
    <s v="978-1-4220-8640-7"/>
    <x v="5"/>
    <x v="6"/>
    <x v="1"/>
    <n v="403"/>
    <x v="14"/>
    <x v="0"/>
    <m/>
    <m/>
    <n v="850"/>
    <s v="General"/>
    <x v="3"/>
    <n v="440"/>
  </r>
  <r>
    <s v="BK1371"/>
    <s v="Play with Maths"/>
    <s v="Mark Ware"/>
    <s v="Maths"/>
    <s v="978-0-584-77780-2"/>
    <x v="2"/>
    <x v="12"/>
    <x v="1"/>
    <n v="307"/>
    <x v="3"/>
    <x v="1"/>
    <d v="2023-08-20T00:00:00"/>
    <d v="2024-02-11T00:00:00"/>
    <n v="650"/>
    <s v="Education"/>
    <x v="1"/>
    <n v="235"/>
  </r>
  <r>
    <s v="BK1372"/>
    <s v="TS Grewal Accountancy"/>
    <s v="Jenna Mays"/>
    <s v="Accountancy"/>
    <s v="978-1-4658-1450-0"/>
    <x v="5"/>
    <x v="3"/>
    <x v="2"/>
    <n v="497"/>
    <x v="19"/>
    <x v="1"/>
    <d v="2024-11-27T00:00:00"/>
    <d v="2025-01-25T00:00:00"/>
    <n v="250"/>
    <s v="General"/>
    <x v="1"/>
    <n v="320"/>
  </r>
  <r>
    <s v="BK1373"/>
    <s v="NCERT Business Studies"/>
    <s v="Andrew Norton"/>
    <s v="Business Studies"/>
    <s v="978-0-421-78195-5"/>
    <x v="5"/>
    <x v="14"/>
    <x v="2"/>
    <n v="475"/>
    <x v="19"/>
    <x v="1"/>
    <d v="2024-09-28T00:00:00"/>
    <d v="2024-12-13T00:00:00"/>
    <n v="600"/>
    <s v="General"/>
    <x v="1"/>
    <n v="319"/>
  </r>
  <r>
    <s v="BK1374"/>
    <s v="S. Chand Business Studies"/>
    <s v="Eugene Walsh"/>
    <s v="Business Studies"/>
    <s v="978-1-901358-67-4"/>
    <x v="5"/>
    <x v="6"/>
    <x v="2"/>
    <n v="358"/>
    <x v="13"/>
    <x v="0"/>
    <m/>
    <m/>
    <n v="1200"/>
    <s v="General"/>
    <x v="0"/>
    <n v="189"/>
  </r>
  <r>
    <s v="BK1375"/>
    <s v="Lakhmir Singh Science"/>
    <s v="Brooke Garrett"/>
    <s v="Science"/>
    <s v="978-1-887231-04-6"/>
    <x v="4"/>
    <x v="19"/>
    <x v="2"/>
    <n v="324"/>
    <x v="16"/>
    <x v="1"/>
    <d v="2024-05-24T00:00:00"/>
    <d v="2024-08-08T00:00:00"/>
    <n v="650"/>
    <s v="Science"/>
    <x v="2"/>
    <n v="166"/>
  </r>
  <r>
    <s v="BK1376"/>
    <s v="Principles of Economics"/>
    <s v="Jeffrey Roach"/>
    <s v="Economics"/>
    <s v="978-1-7378339-3-2"/>
    <x v="2"/>
    <x v="13"/>
    <x v="1"/>
    <n v="414"/>
    <x v="15"/>
    <x v="1"/>
    <d v="2024-06-07T00:00:00"/>
    <d v="2024-06-20T00:00:00"/>
    <n v="1750"/>
    <s v="General"/>
    <x v="1"/>
    <n v="351"/>
  </r>
  <r>
    <s v="BK1377"/>
    <s v="TS Grewal Accountancy"/>
    <s v="Robyn Herrera"/>
    <s v="Accountancy"/>
    <s v="978-1-958771-33-4"/>
    <x v="5"/>
    <x v="17"/>
    <x v="1"/>
    <n v="91"/>
    <x v="12"/>
    <x v="1"/>
    <d v="2024-12-29T00:00:00"/>
    <d v="2025-02-21T00:00:00"/>
    <n v="900"/>
    <s v="General"/>
    <x v="1"/>
    <n v="317"/>
  </r>
  <r>
    <s v="BK1378"/>
    <s v="Manika Hindi Pathmala"/>
    <s v="Jessica Ibarra"/>
    <s v="Hindi"/>
    <s v="978-1-55152-947-9"/>
    <x v="3"/>
    <x v="4"/>
    <x v="0"/>
    <n v="466"/>
    <x v="6"/>
    <x v="1"/>
    <d v="2023-10-11T00:00:00"/>
    <d v="2025-01-12T00:00:00"/>
    <n v="1250"/>
    <s v="General"/>
    <x v="0"/>
    <n v="366"/>
  </r>
  <r>
    <s v="BK1379"/>
    <s v="SL Arora Physics"/>
    <s v="Emily Harrison"/>
    <s v="Physics"/>
    <s v="978-1-72999-624-9"/>
    <x v="3"/>
    <x v="18"/>
    <x v="1"/>
    <n v="310"/>
    <x v="0"/>
    <x v="1"/>
    <d v="2024-10-23T00:00:00"/>
    <d v="2024-10-24T00:00:00"/>
    <n v="1400"/>
    <s v="General"/>
    <x v="0"/>
    <n v="176"/>
  </r>
  <r>
    <s v="BK1380"/>
    <s v="NCERT Social Science"/>
    <s v="Raymond Williams"/>
    <s v="Social Science"/>
    <s v="978-0-409-39836-6"/>
    <x v="1"/>
    <x v="8"/>
    <x v="1"/>
    <n v="383"/>
    <x v="5"/>
    <x v="0"/>
    <m/>
    <m/>
    <n v="1600"/>
    <s v="Education"/>
    <x v="2"/>
    <n v="301"/>
  </r>
  <r>
    <s v="BK1381"/>
    <s v="Pearson Science Explorer"/>
    <s v="Victoria Kelley"/>
    <s v="Science"/>
    <s v="978-1-60471-143-1"/>
    <x v="5"/>
    <x v="9"/>
    <x v="1"/>
    <n v="176"/>
    <x v="18"/>
    <x v="0"/>
    <m/>
    <m/>
    <n v="900"/>
    <s v="Science"/>
    <x v="0"/>
    <n v="175"/>
  </r>
  <r>
    <s v="BK1382"/>
    <s v="Together with Social Science"/>
    <s v="Anthony Patterson"/>
    <s v="Social Science"/>
    <s v="978-1-122-13024-0"/>
    <x v="1"/>
    <x v="5"/>
    <x v="2"/>
    <n v="365"/>
    <x v="13"/>
    <x v="0"/>
    <m/>
    <m/>
    <n v="500"/>
    <s v="Education"/>
    <x v="1"/>
    <n v="295"/>
  </r>
  <r>
    <s v="BK1383"/>
    <s v="Truemanâ€™s Biology"/>
    <s v="Julie Vaughn"/>
    <s v="Biology"/>
    <s v="978-0-640-63342-4"/>
    <x v="3"/>
    <x v="19"/>
    <x v="2"/>
    <n v="334"/>
    <x v="7"/>
    <x v="0"/>
    <m/>
    <m/>
    <n v="400"/>
    <s v="General"/>
    <x v="0"/>
    <n v="425"/>
  </r>
  <r>
    <s v="BK1384"/>
    <s v="Wren &amp; Martin English Grammar"/>
    <s v="Alexa Andrews"/>
    <s v="English"/>
    <s v="978-1-967604-97-5"/>
    <x v="4"/>
    <x v="13"/>
    <x v="2"/>
    <n v="208"/>
    <x v="12"/>
    <x v="0"/>
    <m/>
    <m/>
    <n v="350"/>
    <s v="Language"/>
    <x v="2"/>
    <n v="186"/>
  </r>
  <r>
    <s v="BK1385"/>
    <s v="S. Chand Science"/>
    <s v="Adam Camacho"/>
    <s v="Science"/>
    <s v="978-1-68071-803-4"/>
    <x v="3"/>
    <x v="10"/>
    <x v="2"/>
    <n v="137"/>
    <x v="6"/>
    <x v="0"/>
    <m/>
    <m/>
    <n v="1850"/>
    <s v="Science"/>
    <x v="0"/>
    <n v="386"/>
  </r>
  <r>
    <s v="BK1386"/>
    <s v="NCERT Social Science"/>
    <s v="David Clark"/>
    <s v="Social Science"/>
    <s v="978-1-76550-300-5"/>
    <x v="1"/>
    <x v="4"/>
    <x v="1"/>
    <n v="178"/>
    <x v="18"/>
    <x v="1"/>
    <d v="2024-04-06T00:00:00"/>
    <d v="2024-09-26T00:00:00"/>
    <n v="1350"/>
    <s v="Education"/>
    <x v="2"/>
    <n v="382"/>
  </r>
  <r>
    <s v="BK1387"/>
    <s v="NCERT Accountancy"/>
    <s v="Elaine Tyler"/>
    <s v="Accountancy"/>
    <s v="978-0-528-26164-0"/>
    <x v="0"/>
    <x v="2"/>
    <x v="1"/>
    <n v="492"/>
    <x v="10"/>
    <x v="1"/>
    <d v="2024-03-17T00:00:00"/>
    <d v="2024-05-02T00:00:00"/>
    <n v="1350"/>
    <s v="General"/>
    <x v="2"/>
    <n v="148"/>
  </r>
  <r>
    <s v="BK1388"/>
    <s v="NCERT Hindi"/>
    <s v="Barbara Phillips"/>
    <s v="Hindi"/>
    <s v="978-0-673-23179-6"/>
    <x v="0"/>
    <x v="8"/>
    <x v="0"/>
    <n v="219"/>
    <x v="16"/>
    <x v="0"/>
    <m/>
    <m/>
    <n v="2000"/>
    <s v="General"/>
    <x v="2"/>
    <n v="185"/>
  </r>
  <r>
    <s v="BK1389"/>
    <s v="SL Arora Physics"/>
    <s v="Mary Perry"/>
    <s v="Physics"/>
    <s v="978-0-222-14503-1"/>
    <x v="3"/>
    <x v="0"/>
    <x v="1"/>
    <n v="252"/>
    <x v="18"/>
    <x v="1"/>
    <d v="2024-03-15T00:00:00"/>
    <d v="2024-08-08T00:00:00"/>
    <n v="1900"/>
    <s v="General"/>
    <x v="0"/>
    <n v="267"/>
  </r>
  <r>
    <s v="BK1390"/>
    <s v="S. Chand Biology"/>
    <s v="Cassidy Flores"/>
    <s v="Biology"/>
    <s v="978-1-84477-229-2"/>
    <x v="0"/>
    <x v="1"/>
    <x v="2"/>
    <n v="431"/>
    <x v="11"/>
    <x v="1"/>
    <d v="2024-05-21T00:00:00"/>
    <d v="2024-12-09T00:00:00"/>
    <n v="200"/>
    <s v="General"/>
    <x v="1"/>
    <n v="112"/>
  </r>
  <r>
    <s v="BK1391"/>
    <s v="Pearson Science Explorer"/>
    <s v="Kent Grant"/>
    <s v="Science"/>
    <s v="978-0-7996-9075-0"/>
    <x v="4"/>
    <x v="1"/>
    <x v="0"/>
    <n v="308"/>
    <x v="2"/>
    <x v="0"/>
    <m/>
    <m/>
    <n v="300"/>
    <s v="Science"/>
    <x v="3"/>
    <n v="405"/>
  </r>
  <r>
    <s v="BK1392"/>
    <s v="DK Goel Accountancy"/>
    <s v="Donald Williams"/>
    <s v="Accountancy"/>
    <s v="978-0-502-93015-9"/>
    <x v="5"/>
    <x v="7"/>
    <x v="0"/>
    <n v="440"/>
    <x v="1"/>
    <x v="1"/>
    <d v="2024-01-11T00:00:00"/>
    <d v="2024-04-05T00:00:00"/>
    <n v="1200"/>
    <s v="General"/>
    <x v="2"/>
    <n v="412"/>
  </r>
  <r>
    <s v="BK1393"/>
    <s v="Pradeep's Chemistry"/>
    <s v="Allison Moore"/>
    <s v="Chemistry"/>
    <s v="978-1-80093-745-1"/>
    <x v="0"/>
    <x v="18"/>
    <x v="0"/>
    <n v="446"/>
    <x v="18"/>
    <x v="1"/>
    <d v="2023-05-21T00:00:00"/>
    <d v="2024-04-10T00:00:00"/>
    <n v="1550"/>
    <s v="General"/>
    <x v="3"/>
    <n v="189"/>
  </r>
  <r>
    <s v="BK1394"/>
    <s v="NCERT Maths"/>
    <s v="Tristan Perez"/>
    <s v="Maths"/>
    <s v="978-1-187-09305-4"/>
    <x v="4"/>
    <x v="6"/>
    <x v="1"/>
    <n v="92"/>
    <x v="13"/>
    <x v="1"/>
    <d v="2025-02-18T00:00:00"/>
    <d v="2025-02-21T00:00:00"/>
    <n v="850"/>
    <s v="Education"/>
    <x v="1"/>
    <n v="330"/>
  </r>
  <r>
    <s v="BK1395"/>
    <s v="Together with Social Science"/>
    <s v="Ariel Pena"/>
    <s v="Social Science"/>
    <s v="978-1-09-329931-1"/>
    <x v="1"/>
    <x v="4"/>
    <x v="0"/>
    <n v="430"/>
    <x v="4"/>
    <x v="0"/>
    <m/>
    <m/>
    <n v="1350"/>
    <s v="Education"/>
    <x v="1"/>
    <n v="222"/>
  </r>
  <r>
    <s v="BK1396"/>
    <s v="Truemanâ€™s Biology"/>
    <s v="Emily Lawson"/>
    <s v="Biology"/>
    <s v="978-0-243-71810-8"/>
    <x v="0"/>
    <x v="18"/>
    <x v="1"/>
    <n v="175"/>
    <x v="4"/>
    <x v="0"/>
    <m/>
    <m/>
    <n v="300"/>
    <s v="General"/>
    <x v="1"/>
    <n v="339"/>
  </r>
  <r>
    <s v="BK1397"/>
    <s v="NCERT Environmental Studies"/>
    <s v="Lori Fernandez"/>
    <s v="EVS"/>
    <s v="978-1-04-930954-5"/>
    <x v="1"/>
    <x v="2"/>
    <x v="1"/>
    <n v="333"/>
    <x v="19"/>
    <x v="0"/>
    <m/>
    <m/>
    <n v="1150"/>
    <s v="Science"/>
    <x v="0"/>
    <n v="146"/>
  </r>
  <r>
    <s v="BK1398"/>
    <s v="S. Chand Social Science"/>
    <s v="Maureen Curtis"/>
    <s v="Social Science"/>
    <s v="978-1-57763-154-5"/>
    <x v="5"/>
    <x v="5"/>
    <x v="1"/>
    <n v="455"/>
    <x v="10"/>
    <x v="0"/>
    <m/>
    <m/>
    <n v="650"/>
    <s v="Education"/>
    <x v="2"/>
    <n v="141"/>
  </r>
  <r>
    <s v="BK1399"/>
    <s v="S. Chand Biology"/>
    <s v="Megan Morris"/>
    <s v="Biology"/>
    <s v="978-0-7336-5812-9"/>
    <x v="5"/>
    <x v="9"/>
    <x v="2"/>
    <n v="223"/>
    <x v="15"/>
    <x v="1"/>
    <d v="2024-05-25T00:00:00"/>
    <d v="2024-10-19T00:00:00"/>
    <n v="1950"/>
    <s v="General"/>
    <x v="1"/>
    <n v="217"/>
  </r>
  <r>
    <s v="BK1400"/>
    <s v="Truemanâ€™s Biology"/>
    <s v="Elizabeth Meyers"/>
    <s v="Biology"/>
    <s v="978-0-8301-3506-6"/>
    <x v="1"/>
    <x v="10"/>
    <x v="2"/>
    <n v="354"/>
    <x v="2"/>
    <x v="1"/>
    <d v="2024-08-04T00:00:00"/>
    <d v="2024-10-30T00:00:00"/>
    <n v="850"/>
    <s v="General"/>
    <x v="1"/>
    <n v="220"/>
  </r>
  <r>
    <s v="BK1401"/>
    <s v="NCERT Accountancy"/>
    <s v="Devon Murphy"/>
    <s v="Accountancy"/>
    <s v="978-1-952220-61-6"/>
    <x v="0"/>
    <x v="10"/>
    <x v="2"/>
    <n v="397"/>
    <x v="12"/>
    <x v="1"/>
    <d v="2024-02-02T00:00:00"/>
    <d v="2024-03-08T00:00:00"/>
    <n v="1800"/>
    <s v="General"/>
    <x v="0"/>
    <n v="280"/>
  </r>
  <r>
    <s v="BK1402"/>
    <s v="Let Us C - Yashwant Kanetkar"/>
    <s v="Darrell Martin"/>
    <s v="Computer Science"/>
    <s v="978-1-07-933945-1"/>
    <x v="3"/>
    <x v="12"/>
    <x v="2"/>
    <n v="103"/>
    <x v="14"/>
    <x v="1"/>
    <d v="2023-08-04T00:00:00"/>
    <d v="2025-02-26T00:00:00"/>
    <n v="1350"/>
    <s v="General"/>
    <x v="0"/>
    <n v="296"/>
  </r>
  <r>
    <s v="BK1403"/>
    <s v="Concepts of Physics - HC Verma"/>
    <s v="Logan Jarvis"/>
    <s v="Physics"/>
    <s v="978-1-03-267325-7"/>
    <x v="5"/>
    <x v="8"/>
    <x v="1"/>
    <n v="464"/>
    <x v="16"/>
    <x v="1"/>
    <d v="2023-08-03T00:00:00"/>
    <d v="2023-11-27T00:00:00"/>
    <n v="450"/>
    <s v="General"/>
    <x v="2"/>
    <n v="346"/>
  </r>
  <r>
    <s v="BK1404"/>
    <s v="NCERT Chemistry"/>
    <s v="Ms. Kayla Olson MD"/>
    <s v="Chemistry"/>
    <s v="978-1-196-25125-4"/>
    <x v="4"/>
    <x v="2"/>
    <x v="1"/>
    <n v="496"/>
    <x v="18"/>
    <x v="1"/>
    <d v="2024-03-16T00:00:00"/>
    <d v="2024-07-23T00:00:00"/>
    <n v="300"/>
    <s v="General"/>
    <x v="0"/>
    <n v="324"/>
  </r>
  <r>
    <s v="BK1405"/>
    <s v="Nai Roshni Hindi Pathmala"/>
    <s v="Donna Davis"/>
    <s v="Hindi"/>
    <s v="978-0-05-479723-1"/>
    <x v="1"/>
    <x v="2"/>
    <x v="0"/>
    <n v="242"/>
    <x v="4"/>
    <x v="0"/>
    <m/>
    <m/>
    <n v="1000"/>
    <s v="General"/>
    <x v="1"/>
    <n v="350"/>
  </r>
  <r>
    <s v="BK1406"/>
    <s v="Python Programming - Balagurusamy"/>
    <s v="Antonio Willis"/>
    <s v="Computer Science"/>
    <s v="978-0-440-47490-6"/>
    <x v="1"/>
    <x v="14"/>
    <x v="1"/>
    <n v="390"/>
    <x v="5"/>
    <x v="0"/>
    <m/>
    <m/>
    <n v="1900"/>
    <s v="General"/>
    <x v="0"/>
    <n v="352"/>
  </r>
  <r>
    <s v="BK1407"/>
    <s v="NCERT Business Studies"/>
    <s v="Anthony Smith"/>
    <s v="Business Studies"/>
    <s v="978-0-7678-5194-7"/>
    <x v="4"/>
    <x v="17"/>
    <x v="1"/>
    <n v="106"/>
    <x v="13"/>
    <x v="0"/>
    <m/>
    <m/>
    <n v="550"/>
    <s v="General"/>
    <x v="2"/>
    <n v="136"/>
  </r>
  <r>
    <s v="BK1408"/>
    <s v="SL Arora Physics"/>
    <s v="Melissa Cowan"/>
    <s v="Physics"/>
    <s v="978-0-924844-46-1"/>
    <x v="5"/>
    <x v="14"/>
    <x v="1"/>
    <n v="497"/>
    <x v="15"/>
    <x v="0"/>
    <m/>
    <m/>
    <n v="1450"/>
    <s v="General"/>
    <x v="0"/>
    <n v="258"/>
  </r>
  <r>
    <s v="BK1409"/>
    <s v="NCERT Chemistry"/>
    <s v="Mary Lane"/>
    <s v="Chemistry"/>
    <s v="978-0-88187-336-8"/>
    <x v="1"/>
    <x v="16"/>
    <x v="2"/>
    <n v="482"/>
    <x v="13"/>
    <x v="1"/>
    <d v="2023-08-15T00:00:00"/>
    <d v="2024-01-10T00:00:00"/>
    <n v="1200"/>
    <s v="General"/>
    <x v="2"/>
    <n v="350"/>
  </r>
  <r>
    <s v="BK1410"/>
    <s v="NCERT Environmental Studies"/>
    <s v="Christine Ray"/>
    <s v="EVS"/>
    <s v="978-0-8004-4986-5"/>
    <x v="1"/>
    <x v="7"/>
    <x v="2"/>
    <n v="172"/>
    <x v="19"/>
    <x v="0"/>
    <m/>
    <m/>
    <n v="1350"/>
    <s v="Science"/>
    <x v="2"/>
    <n v="263"/>
  </r>
  <r>
    <s v="BK1411"/>
    <s v="NCERT Accountancy"/>
    <s v="Adam Williams"/>
    <s v="Accountancy"/>
    <s v="978-0-430-65427-1"/>
    <x v="5"/>
    <x v="2"/>
    <x v="2"/>
    <n v="482"/>
    <x v="19"/>
    <x v="1"/>
    <d v="2024-06-03T00:00:00"/>
    <d v="2024-07-02T00:00:00"/>
    <n v="1800"/>
    <s v="General"/>
    <x v="2"/>
    <n v="369"/>
  </r>
  <r>
    <s v="BK1412"/>
    <s v="Concepts of Physics - HC Verma"/>
    <s v="Anthony Martin"/>
    <s v="Physics"/>
    <s v="978-1-00-372015-7"/>
    <x v="4"/>
    <x v="13"/>
    <x v="2"/>
    <n v="131"/>
    <x v="0"/>
    <x v="0"/>
    <m/>
    <m/>
    <n v="650"/>
    <s v="General"/>
    <x v="0"/>
    <n v="135"/>
  </r>
  <r>
    <s v="BK1413"/>
    <s v="English Grammar &amp; Composition"/>
    <s v="Deborah Logan"/>
    <s v="English"/>
    <s v="978-1-4208-9364-9"/>
    <x v="5"/>
    <x v="12"/>
    <x v="1"/>
    <n v="154"/>
    <x v="8"/>
    <x v="0"/>
    <m/>
    <m/>
    <n v="250"/>
    <s v="Language"/>
    <x v="1"/>
    <n v="388"/>
  </r>
  <r>
    <s v="BK1414"/>
    <s v="Wren &amp; Martin English Grammar"/>
    <s v="Sarah Mccoy"/>
    <s v="English"/>
    <s v="978-1-9744-5885-1"/>
    <x v="4"/>
    <x v="18"/>
    <x v="1"/>
    <n v="120"/>
    <x v="5"/>
    <x v="1"/>
    <d v="2024-01-05T00:00:00"/>
    <d v="2024-10-23T00:00:00"/>
    <n v="300"/>
    <s v="Language"/>
    <x v="3"/>
    <n v="282"/>
  </r>
  <r>
    <s v="BK1415"/>
    <s v="Pradeep's Chemistry"/>
    <s v="Kelly Hammond"/>
    <s v="Chemistry"/>
    <s v="978-0-18-401198-6"/>
    <x v="1"/>
    <x v="13"/>
    <x v="0"/>
    <n v="242"/>
    <x v="19"/>
    <x v="1"/>
    <d v="2024-09-25T00:00:00"/>
    <d v="2024-10-19T00:00:00"/>
    <n v="1950"/>
    <s v="General"/>
    <x v="2"/>
    <n v="451"/>
  </r>
  <r>
    <s v="BK1416"/>
    <s v="English Grammar &amp; Composition"/>
    <s v="Mrs. Amber Gaines"/>
    <s v="English"/>
    <s v="978-1-05-095276-1"/>
    <x v="4"/>
    <x v="18"/>
    <x v="1"/>
    <n v="272"/>
    <x v="17"/>
    <x v="1"/>
    <d v="2024-05-21T00:00:00"/>
    <d v="2024-07-10T00:00:00"/>
    <n v="1750"/>
    <s v="Language"/>
    <x v="3"/>
    <n v="214"/>
  </r>
  <r>
    <s v="BK1417"/>
    <s v="NCERT Business Studies"/>
    <s v="Patrick Martinez"/>
    <s v="Business Studies"/>
    <s v="978-0-16-607191-5"/>
    <x v="2"/>
    <x v="5"/>
    <x v="2"/>
    <n v="148"/>
    <x v="9"/>
    <x v="1"/>
    <d v="2024-12-04T00:00:00"/>
    <d v="2025-02-22T00:00:00"/>
    <n v="1550"/>
    <s v="General"/>
    <x v="1"/>
    <n v="190"/>
  </r>
  <r>
    <s v="BK1418"/>
    <s v="Fundamentals of Physics - Resnick Halliday"/>
    <s v="Sophia Goodwin"/>
    <s v="Physics"/>
    <s v="978-0-03-406015-7"/>
    <x v="4"/>
    <x v="16"/>
    <x v="0"/>
    <n v="347"/>
    <x v="1"/>
    <x v="0"/>
    <m/>
    <m/>
    <n v="850"/>
    <s v="General"/>
    <x v="1"/>
    <n v="342"/>
  </r>
  <r>
    <s v="BK1419"/>
    <s v="Lakhmir Singh Science"/>
    <s v="Sean Brooks"/>
    <s v="Science"/>
    <s v="978-1-69446-953-3"/>
    <x v="0"/>
    <x v="1"/>
    <x v="0"/>
    <n v="462"/>
    <x v="10"/>
    <x v="0"/>
    <m/>
    <m/>
    <n v="1750"/>
    <s v="Science"/>
    <x v="1"/>
    <n v="176"/>
  </r>
  <r>
    <s v="BK1420"/>
    <s v="RD Sharma Mathematics"/>
    <s v="Alexander Thompson"/>
    <s v="Maths"/>
    <s v="978-0-9504802-8-2"/>
    <x v="2"/>
    <x v="15"/>
    <x v="0"/>
    <n v="288"/>
    <x v="1"/>
    <x v="1"/>
    <d v="2024-03-25T00:00:00"/>
    <d v="2024-06-27T00:00:00"/>
    <n v="1300"/>
    <s v="Education"/>
    <x v="0"/>
    <n v="267"/>
  </r>
  <r>
    <s v="BK1421"/>
    <s v="S. Chand Science"/>
    <s v="Janet Reed"/>
    <s v="Science"/>
    <s v="978-0-19-924907-7"/>
    <x v="0"/>
    <x v="15"/>
    <x v="1"/>
    <n v="120"/>
    <x v="4"/>
    <x v="0"/>
    <m/>
    <m/>
    <n v="1950"/>
    <s v="Science"/>
    <x v="2"/>
    <n v="120"/>
  </r>
  <r>
    <s v="BK1422"/>
    <s v="Oxford English Reader"/>
    <s v="Greg Williams"/>
    <s v="English"/>
    <s v="978-1-911927-13-6"/>
    <x v="5"/>
    <x v="16"/>
    <x v="0"/>
    <n v="410"/>
    <x v="19"/>
    <x v="1"/>
    <d v="2023-07-12T00:00:00"/>
    <d v="2024-05-31T00:00:00"/>
    <n v="1700"/>
    <s v="Language"/>
    <x v="1"/>
    <n v="386"/>
  </r>
  <r>
    <s v="BK1423"/>
    <s v="Pearson Science Explorer"/>
    <s v="Elizabeth Case"/>
    <s v="Science"/>
    <s v="978-0-201-72748-7"/>
    <x v="1"/>
    <x v="12"/>
    <x v="1"/>
    <n v="364"/>
    <x v="1"/>
    <x v="1"/>
    <d v="2024-03-24T00:00:00"/>
    <d v="2024-10-04T00:00:00"/>
    <n v="1550"/>
    <s v="Science"/>
    <x v="1"/>
    <n v="300"/>
  </r>
  <r>
    <s v="BK1424"/>
    <s v="NCERT Business Studies"/>
    <s v="Julie Aguirre"/>
    <s v="Business Studies"/>
    <s v="978-0-19-289181-5"/>
    <x v="0"/>
    <x v="2"/>
    <x v="1"/>
    <n v="434"/>
    <x v="10"/>
    <x v="1"/>
    <d v="2023-05-25T00:00:00"/>
    <d v="2024-05-19T00:00:00"/>
    <n v="1950"/>
    <s v="General"/>
    <x v="0"/>
    <n v="301"/>
  </r>
  <r>
    <s v="BK1425"/>
    <s v="NCERT Biology"/>
    <s v="Michaela Levine"/>
    <s v="Biology"/>
    <s v="978-1-925504-44-6"/>
    <x v="0"/>
    <x v="3"/>
    <x v="1"/>
    <n v="168"/>
    <x v="17"/>
    <x v="0"/>
    <m/>
    <m/>
    <n v="950"/>
    <s v="General"/>
    <x v="0"/>
    <n v="170"/>
  </r>
  <r>
    <s v="BK1426"/>
    <s v="NCERT Maths"/>
    <s v="Lori Johnson"/>
    <s v="Maths"/>
    <s v="978-0-432-30919-3"/>
    <x v="1"/>
    <x v="9"/>
    <x v="2"/>
    <n v="352"/>
    <x v="11"/>
    <x v="0"/>
    <m/>
    <m/>
    <n v="1450"/>
    <s v="Education"/>
    <x v="2"/>
    <n v="452"/>
  </r>
  <r>
    <s v="BK1427"/>
    <s v="NCERT Accountancy"/>
    <s v="Lori Willis"/>
    <s v="Accountancy"/>
    <s v="978-0-652-55641-4"/>
    <x v="2"/>
    <x v="13"/>
    <x v="2"/>
    <n v="156"/>
    <x v="8"/>
    <x v="1"/>
    <d v="2023-09-24T00:00:00"/>
    <d v="2023-12-22T00:00:00"/>
    <n v="800"/>
    <s v="General"/>
    <x v="0"/>
    <n v="259"/>
  </r>
  <r>
    <s v="BK1428"/>
    <s v="NCERT Environmental Studies"/>
    <s v="James Smith"/>
    <s v="EVS"/>
    <s v="978-0-281-74840-2"/>
    <x v="4"/>
    <x v="5"/>
    <x v="2"/>
    <n v="296"/>
    <x v="13"/>
    <x v="1"/>
    <d v="2024-03-29T00:00:00"/>
    <d v="2024-05-25T00:00:00"/>
    <n v="600"/>
    <s v="Science"/>
    <x v="1"/>
    <n v="238"/>
  </r>
  <r>
    <s v="BK1429"/>
    <s v="NCERT Hindi"/>
    <s v="Kimberly Finley"/>
    <s v="Hindi"/>
    <s v="978-1-209-52163-3"/>
    <x v="2"/>
    <x v="14"/>
    <x v="2"/>
    <n v="85"/>
    <x v="4"/>
    <x v="0"/>
    <m/>
    <m/>
    <n v="1750"/>
    <s v="General"/>
    <x v="0"/>
    <n v="396"/>
  </r>
  <r>
    <s v="BK1430"/>
    <s v="Manika Hindi Pathmala"/>
    <s v="Larry Mcgee"/>
    <s v="Hindi"/>
    <s v="978-1-4711-2585-0"/>
    <x v="1"/>
    <x v="17"/>
    <x v="1"/>
    <n v="259"/>
    <x v="15"/>
    <x v="1"/>
    <d v="2024-08-13T00:00:00"/>
    <d v="2025-02-13T00:00:00"/>
    <n v="450"/>
    <s v="General"/>
    <x v="2"/>
    <n v="397"/>
  </r>
  <r>
    <s v="BK1431"/>
    <s v="NCERT Business Studies"/>
    <s v="Linda Floyd"/>
    <s v="Business Studies"/>
    <s v="978-0-7321-6575-8"/>
    <x v="4"/>
    <x v="0"/>
    <x v="1"/>
    <n v="420"/>
    <x v="0"/>
    <x v="1"/>
    <d v="2023-03-10T00:00:00"/>
    <d v="2023-03-20T00:00:00"/>
    <n v="1250"/>
    <s v="General"/>
    <x v="0"/>
    <n v="235"/>
  </r>
  <r>
    <s v="BK1432"/>
    <s v="SL Arora Physics"/>
    <s v="Darrell Diaz"/>
    <s v="Physics"/>
    <s v="978-0-15-537710-3"/>
    <x v="2"/>
    <x v="1"/>
    <x v="0"/>
    <n v="458"/>
    <x v="5"/>
    <x v="0"/>
    <m/>
    <m/>
    <n v="1550"/>
    <s v="General"/>
    <x v="2"/>
    <n v="386"/>
  </r>
  <r>
    <s v="BK1433"/>
    <s v="Pearson Science Explorer"/>
    <s v="Kristie Walters"/>
    <s v="Science"/>
    <s v="978-1-83217-814-3"/>
    <x v="0"/>
    <x v="13"/>
    <x v="1"/>
    <n v="218"/>
    <x v="11"/>
    <x v="1"/>
    <d v="2023-11-29T00:00:00"/>
    <d v="2024-03-19T00:00:00"/>
    <n v="1750"/>
    <s v="Science"/>
    <x v="2"/>
    <n v="304"/>
  </r>
  <r>
    <s v="BK1434"/>
    <s v="Truemanâ€™s Biology"/>
    <s v="Evan Baker"/>
    <s v="Biology"/>
    <s v="978-0-88239-217-2"/>
    <x v="2"/>
    <x v="7"/>
    <x v="1"/>
    <n v="396"/>
    <x v="13"/>
    <x v="1"/>
    <d v="2024-09-29T00:00:00"/>
    <d v="2025-02-19T00:00:00"/>
    <n v="350"/>
    <s v="General"/>
    <x v="2"/>
    <n v="163"/>
  </r>
  <r>
    <s v="BK1435"/>
    <s v="NCERT Biology"/>
    <s v="Ryan Daniel"/>
    <s v="Biology"/>
    <s v="978-0-904147-27-8"/>
    <x v="0"/>
    <x v="19"/>
    <x v="1"/>
    <n v="276"/>
    <x v="12"/>
    <x v="0"/>
    <m/>
    <m/>
    <n v="800"/>
    <s v="General"/>
    <x v="0"/>
    <n v="227"/>
  </r>
  <r>
    <s v="BK1436"/>
    <s v="Pradeep's Chemistry"/>
    <s v="Gerald Cordova"/>
    <s v="Chemistry"/>
    <s v="978-1-00-915736-0"/>
    <x v="5"/>
    <x v="13"/>
    <x v="2"/>
    <n v="477"/>
    <x v="10"/>
    <x v="0"/>
    <m/>
    <m/>
    <n v="300"/>
    <s v="General"/>
    <x v="1"/>
    <n v="431"/>
  </r>
  <r>
    <s v="BK1437"/>
    <s v="S. Chand Economics"/>
    <s v="Ray Smith"/>
    <s v="Economics"/>
    <s v="978-1-186-25398-5"/>
    <x v="4"/>
    <x v="10"/>
    <x v="2"/>
    <n v="266"/>
    <x v="18"/>
    <x v="0"/>
    <m/>
    <m/>
    <n v="1400"/>
    <s v="General"/>
    <x v="3"/>
    <n v="136"/>
  </r>
  <r>
    <s v="BK1438"/>
    <s v="S. Chand EVS"/>
    <s v="Laura Montgomery"/>
    <s v="EVS"/>
    <s v="978-0-452-46917-4"/>
    <x v="0"/>
    <x v="17"/>
    <x v="2"/>
    <n v="387"/>
    <x v="18"/>
    <x v="0"/>
    <m/>
    <m/>
    <n v="1000"/>
    <s v="Science"/>
    <x v="2"/>
    <n v="393"/>
  </r>
  <r>
    <s v="BK1439"/>
    <s v="NCERT Biology"/>
    <s v="Jason Gibbs"/>
    <s v="Biology"/>
    <s v="978-1-06-151325-8"/>
    <x v="3"/>
    <x v="14"/>
    <x v="2"/>
    <n v="254"/>
    <x v="5"/>
    <x v="0"/>
    <m/>
    <m/>
    <n v="1400"/>
    <s v="General"/>
    <x v="3"/>
    <n v="227"/>
  </r>
  <r>
    <s v="BK1440"/>
    <s v="DK Goel Accountancy"/>
    <s v="James Houston"/>
    <s v="Accountancy"/>
    <s v="978-1-69560-836-8"/>
    <x v="5"/>
    <x v="19"/>
    <x v="1"/>
    <n v="369"/>
    <x v="7"/>
    <x v="0"/>
    <m/>
    <m/>
    <n v="950"/>
    <s v="General"/>
    <x v="1"/>
    <n v="408"/>
  </r>
  <r>
    <s v="BK1441"/>
    <s v="NCERT Chemistry"/>
    <s v="Jessica Martinez"/>
    <s v="Chemistry"/>
    <s v="978-0-01-173951-9"/>
    <x v="4"/>
    <x v="8"/>
    <x v="1"/>
    <n v="141"/>
    <x v="18"/>
    <x v="0"/>
    <m/>
    <m/>
    <n v="1650"/>
    <s v="General"/>
    <x v="1"/>
    <n v="370"/>
  </r>
  <r>
    <s v="BK1442"/>
    <s v="Oxford English Reader"/>
    <s v="Laura Dominguez"/>
    <s v="English"/>
    <s v="978-1-80464-844-5"/>
    <x v="5"/>
    <x v="8"/>
    <x v="0"/>
    <n v="456"/>
    <x v="14"/>
    <x v="0"/>
    <m/>
    <m/>
    <n v="1100"/>
    <s v="Language"/>
    <x v="1"/>
    <n v="162"/>
  </r>
  <r>
    <s v="BK1443"/>
    <s v="NCERT Accountancy"/>
    <s v="Thomas Wright"/>
    <s v="Accountancy"/>
    <s v="978-1-5363-0203-5"/>
    <x v="4"/>
    <x v="10"/>
    <x v="1"/>
    <n v="140"/>
    <x v="16"/>
    <x v="1"/>
    <d v="2024-09-19T00:00:00"/>
    <d v="2024-10-31T00:00:00"/>
    <n v="1850"/>
    <s v="General"/>
    <x v="0"/>
    <n v="379"/>
  </r>
  <r>
    <s v="BK1444"/>
    <s v="Nai Roshni Hindi Pathmala"/>
    <s v="Krystal Jackson"/>
    <s v="Hindi"/>
    <s v="978-0-02-768999-0"/>
    <x v="2"/>
    <x v="17"/>
    <x v="2"/>
    <n v="110"/>
    <x v="16"/>
    <x v="0"/>
    <m/>
    <m/>
    <n v="1650"/>
    <s v="General"/>
    <x v="2"/>
    <n v="145"/>
  </r>
  <r>
    <s v="BK1445"/>
    <s v="RD Sharma Mathematics"/>
    <s v="Danielle Smith"/>
    <s v="Maths"/>
    <s v="978-1-253-15285-2"/>
    <x v="2"/>
    <x v="6"/>
    <x v="0"/>
    <n v="445"/>
    <x v="12"/>
    <x v="1"/>
    <d v="2024-04-07T00:00:00"/>
    <d v="2024-10-24T00:00:00"/>
    <n v="850"/>
    <s v="Education"/>
    <x v="1"/>
    <n v="336"/>
  </r>
  <r>
    <s v="BK1446"/>
    <s v="Nai Roshni Hindi Pathmala"/>
    <s v="Dustin Baker"/>
    <s v="Hindi"/>
    <s v="978-1-146-25534-9"/>
    <x v="2"/>
    <x v="15"/>
    <x v="0"/>
    <n v="275"/>
    <x v="7"/>
    <x v="0"/>
    <m/>
    <m/>
    <n v="550"/>
    <s v="General"/>
    <x v="1"/>
    <n v="368"/>
  </r>
  <r>
    <s v="BK1447"/>
    <s v="NCERT Business Studies"/>
    <s v="Michael Smith"/>
    <s v="Business Studies"/>
    <s v="978-0-08-929793-5"/>
    <x v="0"/>
    <x v="0"/>
    <x v="0"/>
    <n v="195"/>
    <x v="8"/>
    <x v="0"/>
    <m/>
    <m/>
    <n v="1800"/>
    <s v="General"/>
    <x v="0"/>
    <n v="372"/>
  </r>
  <r>
    <s v="BK1448"/>
    <s v="Together with Social Science"/>
    <s v="Christopher Morgan"/>
    <s v="Social Science"/>
    <s v="978-0-205-92289-5"/>
    <x v="0"/>
    <x v="12"/>
    <x v="1"/>
    <n v="221"/>
    <x v="3"/>
    <x v="0"/>
    <m/>
    <m/>
    <n v="850"/>
    <s v="Education"/>
    <x v="0"/>
    <n v="294"/>
  </r>
  <r>
    <s v="BK1449"/>
    <s v="TS Grewal Accountancy"/>
    <s v="Tammy Walker"/>
    <s v="Accountancy"/>
    <s v="978-1-64079-755-0"/>
    <x v="2"/>
    <x v="4"/>
    <x v="0"/>
    <n v="349"/>
    <x v="14"/>
    <x v="0"/>
    <m/>
    <m/>
    <n v="1900"/>
    <s v="General"/>
    <x v="2"/>
    <n v="168"/>
  </r>
  <r>
    <s v="BK1450"/>
    <s v="TS Grewal Accountancy"/>
    <s v="David Garcia"/>
    <s v="Accountancy"/>
    <s v="978-1-4138-9607-7"/>
    <x v="5"/>
    <x v="6"/>
    <x v="1"/>
    <n v="195"/>
    <x v="8"/>
    <x v="1"/>
    <d v="2023-07-22T00:00:00"/>
    <d v="2023-12-10T00:00:00"/>
    <n v="1950"/>
    <s v="General"/>
    <x v="0"/>
    <n v="318"/>
  </r>
  <r>
    <s v="BK1451"/>
    <s v="English Grammar &amp; Composition"/>
    <s v="Nicole Moss"/>
    <s v="English"/>
    <s v="978-0-07-465519-1"/>
    <x v="4"/>
    <x v="3"/>
    <x v="1"/>
    <n v="393"/>
    <x v="11"/>
    <x v="0"/>
    <m/>
    <m/>
    <n v="1200"/>
    <s v="Language"/>
    <x v="1"/>
    <n v="384"/>
  </r>
  <r>
    <s v="BK1452"/>
    <s v="S. Chand Biology"/>
    <s v="Darlene Morgan"/>
    <s v="Biology"/>
    <s v="978-1-09-820927-8"/>
    <x v="2"/>
    <x v="3"/>
    <x v="1"/>
    <n v="308"/>
    <x v="5"/>
    <x v="1"/>
    <d v="2023-06-23T00:00:00"/>
    <d v="2023-08-01T00:00:00"/>
    <n v="300"/>
    <s v="General"/>
    <x v="0"/>
    <n v="366"/>
  </r>
  <r>
    <s v="BK1453"/>
    <s v="NCERT Business Studies"/>
    <s v="John Logan"/>
    <s v="Business Studies"/>
    <s v="978-1-348-52853-1"/>
    <x v="5"/>
    <x v="17"/>
    <x v="2"/>
    <n v="453"/>
    <x v="7"/>
    <x v="0"/>
    <m/>
    <m/>
    <n v="1100"/>
    <s v="General"/>
    <x v="2"/>
    <n v="400"/>
  </r>
  <r>
    <s v="BK1454"/>
    <s v="Oxford English Reader"/>
    <s v="Joshua Campbell"/>
    <s v="English"/>
    <s v="978-1-177-10170-7"/>
    <x v="4"/>
    <x v="0"/>
    <x v="2"/>
    <n v="266"/>
    <x v="13"/>
    <x v="0"/>
    <m/>
    <m/>
    <n v="1850"/>
    <s v="Language"/>
    <x v="0"/>
    <n v="165"/>
  </r>
  <r>
    <s v="BK1455"/>
    <s v="Let Us C - Yashwant Kanetkar"/>
    <s v="Benjamin Webb"/>
    <s v="Computer Science"/>
    <s v="978-0-10-729808-1"/>
    <x v="1"/>
    <x v="5"/>
    <x v="2"/>
    <n v="312"/>
    <x v="0"/>
    <x v="0"/>
    <m/>
    <m/>
    <n v="250"/>
    <s v="General"/>
    <x v="2"/>
    <n v="140"/>
  </r>
  <r>
    <s v="BK1456"/>
    <s v="NCERT Maths"/>
    <s v="Tammy Alvarado MD"/>
    <s v="Maths"/>
    <s v="978-1-877725-14-2"/>
    <x v="0"/>
    <x v="9"/>
    <x v="2"/>
    <n v="138"/>
    <x v="15"/>
    <x v="1"/>
    <d v="2023-12-01T00:00:00"/>
    <d v="2024-09-29T00:00:00"/>
    <n v="1000"/>
    <s v="Education"/>
    <x v="2"/>
    <n v="166"/>
  </r>
  <r>
    <s v="BK1457"/>
    <s v="NCERT Accountancy"/>
    <s v="Melissa Suarez"/>
    <s v="Accountancy"/>
    <s v="978-1-5311-2839-5"/>
    <x v="5"/>
    <x v="15"/>
    <x v="1"/>
    <n v="474"/>
    <x v="11"/>
    <x v="0"/>
    <m/>
    <m/>
    <n v="1750"/>
    <s v="General"/>
    <x v="2"/>
    <n v="368"/>
  </r>
  <r>
    <s v="BK1458"/>
    <s v="Manika Hindi Pathmala"/>
    <s v="Brent Chambers"/>
    <s v="Hindi"/>
    <s v="978-0-490-74675-6"/>
    <x v="4"/>
    <x v="8"/>
    <x v="1"/>
    <n v="244"/>
    <x v="14"/>
    <x v="0"/>
    <m/>
    <m/>
    <n v="1000"/>
    <s v="General"/>
    <x v="0"/>
    <n v="119"/>
  </r>
  <r>
    <s v="BK1459"/>
    <s v="RS Aggarwal Mathematics"/>
    <s v="Kelly Robinson"/>
    <s v="Maths"/>
    <s v="978-0-456-06966-0"/>
    <x v="0"/>
    <x v="6"/>
    <x v="0"/>
    <n v="499"/>
    <x v="11"/>
    <x v="0"/>
    <m/>
    <m/>
    <n v="650"/>
    <s v="Education"/>
    <x v="1"/>
    <n v="264"/>
  </r>
  <r>
    <s v="BK1460"/>
    <s v="Lakhmir Singh Science"/>
    <s v="Brandon Gonzalez"/>
    <s v="Science"/>
    <s v="978-0-8208-8587-2"/>
    <x v="0"/>
    <x v="8"/>
    <x v="1"/>
    <n v="408"/>
    <x v="14"/>
    <x v="1"/>
    <d v="2024-06-01T00:00:00"/>
    <d v="2024-08-31T00:00:00"/>
    <n v="250"/>
    <s v="Science"/>
    <x v="3"/>
    <n v="275"/>
  </r>
  <r>
    <s v="BK1461"/>
    <s v="Concepts of Physics - HC Verma"/>
    <s v="Catherine Walsh"/>
    <s v="Physics"/>
    <s v="978-0-7020-4052-8"/>
    <x v="2"/>
    <x v="0"/>
    <x v="1"/>
    <n v="167"/>
    <x v="18"/>
    <x v="1"/>
    <d v="2024-07-28T00:00:00"/>
    <d v="2025-01-30T00:00:00"/>
    <n v="1450"/>
    <s v="General"/>
    <x v="2"/>
    <n v="445"/>
  </r>
  <r>
    <s v="BK1462"/>
    <s v="Truemanâ€™s Biology"/>
    <s v="Kelly Huerta"/>
    <s v="Biology"/>
    <s v="978-1-4040-7763-8"/>
    <x v="0"/>
    <x v="2"/>
    <x v="1"/>
    <n v="356"/>
    <x v="0"/>
    <x v="0"/>
    <m/>
    <m/>
    <n v="2000"/>
    <s v="General"/>
    <x v="3"/>
    <n v="241"/>
  </r>
  <r>
    <s v="BK1463"/>
    <s v="Together with Social Science"/>
    <s v="Mark Randall"/>
    <s v="Social Science"/>
    <s v="978-0-14-022770-3"/>
    <x v="4"/>
    <x v="0"/>
    <x v="2"/>
    <n v="137"/>
    <x v="15"/>
    <x v="0"/>
    <m/>
    <m/>
    <n v="1250"/>
    <s v="Education"/>
    <x v="1"/>
    <n v="401"/>
  </r>
  <r>
    <s v="BK1464"/>
    <s v="Manika Hindi Pathmala"/>
    <s v="Amanda Pearson"/>
    <s v="Hindi"/>
    <s v="978-1-60728-943-2"/>
    <x v="5"/>
    <x v="13"/>
    <x v="2"/>
    <n v="291"/>
    <x v="18"/>
    <x v="0"/>
    <m/>
    <m/>
    <n v="1050"/>
    <s v="General"/>
    <x v="1"/>
    <n v="269"/>
  </r>
  <r>
    <s v="BK1465"/>
    <s v="NCERT Business Studies"/>
    <s v="John Sullivan"/>
    <s v="Business Studies"/>
    <s v="978-0-484-46223-5"/>
    <x v="2"/>
    <x v="3"/>
    <x v="2"/>
    <n v="115"/>
    <x v="10"/>
    <x v="1"/>
    <d v="2024-06-20T00:00:00"/>
    <d v="2025-01-13T00:00:00"/>
    <n v="450"/>
    <s v="General"/>
    <x v="1"/>
    <n v="358"/>
  </r>
  <r>
    <s v="BK1466"/>
    <s v="Let Us C - Yashwant Kanetkar"/>
    <s v="Chad Higgins"/>
    <s v="Computer Science"/>
    <s v="978-0-320-42716-9"/>
    <x v="0"/>
    <x v="1"/>
    <x v="2"/>
    <n v="341"/>
    <x v="15"/>
    <x v="0"/>
    <m/>
    <m/>
    <n v="400"/>
    <s v="General"/>
    <x v="0"/>
    <n v="108"/>
  </r>
  <r>
    <s v="BK1467"/>
    <s v="S. Chand Science"/>
    <s v="Michelle Campbell"/>
    <s v="Science"/>
    <s v="978-1-79628-275-7"/>
    <x v="4"/>
    <x v="19"/>
    <x v="1"/>
    <n v="387"/>
    <x v="9"/>
    <x v="1"/>
    <d v="2023-08-12T00:00:00"/>
    <d v="2024-07-30T00:00:00"/>
    <n v="400"/>
    <s v="Science"/>
    <x v="2"/>
    <n v="149"/>
  </r>
  <r>
    <s v="BK1468"/>
    <s v="Computer Science with Python"/>
    <s v="Tanya Crawford"/>
    <s v="Computer Science"/>
    <s v="978-1-56593-715-4"/>
    <x v="5"/>
    <x v="15"/>
    <x v="1"/>
    <n v="280"/>
    <x v="2"/>
    <x v="1"/>
    <d v="2024-06-27T00:00:00"/>
    <d v="2024-08-12T00:00:00"/>
    <n v="1400"/>
    <s v="General"/>
    <x v="1"/>
    <n v="402"/>
  </r>
  <r>
    <s v="BK1469"/>
    <s v="Let Us C - Yashwant Kanetkar"/>
    <s v="Lori Cook"/>
    <s v="Computer Science"/>
    <s v="978-1-168-15016-5"/>
    <x v="5"/>
    <x v="16"/>
    <x v="0"/>
    <n v="468"/>
    <x v="11"/>
    <x v="0"/>
    <m/>
    <m/>
    <n v="1200"/>
    <s v="General"/>
    <x v="1"/>
    <n v="376"/>
  </r>
  <r>
    <s v="BK1470"/>
    <s v="Together with EVS"/>
    <s v="Dennis Jones"/>
    <s v="EVS"/>
    <s v="978-0-246-70744-4"/>
    <x v="2"/>
    <x v="2"/>
    <x v="1"/>
    <n v="262"/>
    <x v="3"/>
    <x v="0"/>
    <m/>
    <m/>
    <n v="600"/>
    <s v="Science"/>
    <x v="0"/>
    <n v="329"/>
  </r>
  <r>
    <s v="BK1471"/>
    <s v="English Grammar &amp; Composition"/>
    <s v="Kimberly Morton"/>
    <s v="English"/>
    <s v="978-1-75789-434-0"/>
    <x v="4"/>
    <x v="9"/>
    <x v="2"/>
    <n v="205"/>
    <x v="14"/>
    <x v="0"/>
    <m/>
    <m/>
    <n v="1800"/>
    <s v="Language"/>
    <x v="0"/>
    <n v="429"/>
  </r>
  <r>
    <s v="BK1472"/>
    <s v="Pradeep's Chemistry"/>
    <s v="Carrie Cole"/>
    <s v="Chemistry"/>
    <s v="978-0-18-054571-3"/>
    <x v="0"/>
    <x v="1"/>
    <x v="0"/>
    <n v="278"/>
    <x v="6"/>
    <x v="0"/>
    <m/>
    <m/>
    <n v="1850"/>
    <s v="General"/>
    <x v="2"/>
    <n v="141"/>
  </r>
  <r>
    <s v="BK1473"/>
    <s v="Modern ABC Chemistry"/>
    <s v="Travis Taylor"/>
    <s v="Chemistry"/>
    <s v="978-0-906131-23-7"/>
    <x v="5"/>
    <x v="10"/>
    <x v="0"/>
    <n v="433"/>
    <x v="5"/>
    <x v="0"/>
    <m/>
    <m/>
    <n v="1350"/>
    <s v="General"/>
    <x v="0"/>
    <n v="414"/>
  </r>
  <r>
    <s v="BK1474"/>
    <s v="S. Chand Business Studies"/>
    <s v="Benjamin Frye"/>
    <s v="Business Studies"/>
    <s v="978-0-00-080616-1"/>
    <x v="5"/>
    <x v="11"/>
    <x v="0"/>
    <n v="483"/>
    <x v="6"/>
    <x v="0"/>
    <m/>
    <m/>
    <n v="850"/>
    <s v="General"/>
    <x v="1"/>
    <n v="349"/>
  </r>
  <r>
    <s v="BK1475"/>
    <s v="NCERT Maths"/>
    <s v="David Adams"/>
    <s v="Maths"/>
    <s v="978-0-00-649747-9"/>
    <x v="4"/>
    <x v="6"/>
    <x v="1"/>
    <n v="307"/>
    <x v="9"/>
    <x v="0"/>
    <m/>
    <m/>
    <n v="2000"/>
    <s v="Education"/>
    <x v="0"/>
    <n v="116"/>
  </r>
  <r>
    <s v="BK1476"/>
    <s v="Pearson Science Explorer"/>
    <s v="Kevin Gibbs"/>
    <s v="Science"/>
    <s v="978-0-07-022289-2"/>
    <x v="2"/>
    <x v="3"/>
    <x v="0"/>
    <n v="481"/>
    <x v="14"/>
    <x v="1"/>
    <d v="2023-04-13T00:00:00"/>
    <d v="2023-12-12T00:00:00"/>
    <n v="850"/>
    <s v="Science"/>
    <x v="2"/>
    <n v="419"/>
  </r>
  <r>
    <s v="BK1477"/>
    <s v="S. Chand Economics"/>
    <s v="Angelica Villanueva"/>
    <s v="Economics"/>
    <s v="978-1-907937-34-7"/>
    <x v="5"/>
    <x v="17"/>
    <x v="1"/>
    <n v="269"/>
    <x v="6"/>
    <x v="1"/>
    <d v="2024-03-05T00:00:00"/>
    <d v="2024-05-10T00:00:00"/>
    <n v="950"/>
    <s v="General"/>
    <x v="0"/>
    <n v="434"/>
  </r>
  <r>
    <s v="BK1478"/>
    <s v="Pradeep's Chemistry"/>
    <s v="Amanda Johnson"/>
    <s v="Chemistry"/>
    <s v="978-0-10-974179-0"/>
    <x v="0"/>
    <x v="13"/>
    <x v="1"/>
    <n v="376"/>
    <x v="0"/>
    <x v="1"/>
    <d v="2024-08-28T00:00:00"/>
    <d v="2024-10-18T00:00:00"/>
    <n v="1500"/>
    <s v="General"/>
    <x v="2"/>
    <n v="351"/>
  </r>
  <r>
    <s v="BK1479"/>
    <s v="Oxford English Reader"/>
    <s v="Maria Mcdonald"/>
    <s v="English"/>
    <s v="978-0-87150-678-8"/>
    <x v="4"/>
    <x v="7"/>
    <x v="1"/>
    <n v="108"/>
    <x v="12"/>
    <x v="1"/>
    <d v="2024-06-08T00:00:00"/>
    <d v="2025-02-09T00:00:00"/>
    <n v="1950"/>
    <s v="Language"/>
    <x v="2"/>
    <n v="298"/>
  </r>
  <r>
    <s v="BK1480"/>
    <s v="NCERT Accountancy"/>
    <s v="Leah Lopez"/>
    <s v="Accountancy"/>
    <s v="978-0-12-706145-0"/>
    <x v="3"/>
    <x v="14"/>
    <x v="2"/>
    <n v="138"/>
    <x v="19"/>
    <x v="0"/>
    <m/>
    <m/>
    <n v="550"/>
    <s v="General"/>
    <x v="2"/>
    <n v="253"/>
  </r>
  <r>
    <s v="BK1481"/>
    <s v="Principles of Economics"/>
    <s v="Katherine Greene"/>
    <s v="Economics"/>
    <s v="978-0-8485-0184-6"/>
    <x v="0"/>
    <x v="5"/>
    <x v="2"/>
    <n v="107"/>
    <x v="15"/>
    <x v="0"/>
    <m/>
    <m/>
    <n v="400"/>
    <s v="General"/>
    <x v="0"/>
    <n v="334"/>
  </r>
  <r>
    <s v="BK1482"/>
    <s v="NCERT Business Studies"/>
    <s v="Erin Johnson"/>
    <s v="Business Studies"/>
    <s v="978-1-971146-09-6"/>
    <x v="3"/>
    <x v="17"/>
    <x v="2"/>
    <n v="456"/>
    <x v="12"/>
    <x v="0"/>
    <m/>
    <m/>
    <n v="1900"/>
    <s v="General"/>
    <x v="1"/>
    <n v="337"/>
  </r>
  <r>
    <s v="BK1483"/>
    <s v="S. Chand Science"/>
    <s v="Bradley Glover"/>
    <s v="Science"/>
    <s v="978-1-4481-7698-4"/>
    <x v="3"/>
    <x v="5"/>
    <x v="2"/>
    <n v="174"/>
    <x v="13"/>
    <x v="0"/>
    <m/>
    <m/>
    <n v="1200"/>
    <s v="Science"/>
    <x v="3"/>
    <n v="183"/>
  </r>
  <r>
    <s v="BK1484"/>
    <s v="NCERT Biology"/>
    <s v="Stephanie Suarez"/>
    <s v="Biology"/>
    <s v="978-0-367-85781-3"/>
    <x v="5"/>
    <x v="18"/>
    <x v="1"/>
    <n v="146"/>
    <x v="13"/>
    <x v="0"/>
    <m/>
    <m/>
    <n v="350"/>
    <s v="General"/>
    <x v="2"/>
    <n v="190"/>
  </r>
  <r>
    <s v="BK1485"/>
    <s v="NCERT Economics"/>
    <s v="Brooke Cox"/>
    <s v="Economics"/>
    <s v="978-1-956833-51-5"/>
    <x v="5"/>
    <x v="16"/>
    <x v="1"/>
    <n v="310"/>
    <x v="11"/>
    <x v="0"/>
    <m/>
    <m/>
    <n v="1500"/>
    <s v="General"/>
    <x v="3"/>
    <n v="385"/>
  </r>
  <r>
    <s v="BK1486"/>
    <s v="Lakhmir Singh Science"/>
    <s v="Donna Mason"/>
    <s v="Science"/>
    <s v="978-1-287-25611-3"/>
    <x v="5"/>
    <x v="6"/>
    <x v="0"/>
    <n v="488"/>
    <x v="10"/>
    <x v="1"/>
    <d v="2025-02-23T00:00:00"/>
    <d v="2025-02-25T00:00:00"/>
    <n v="1500"/>
    <s v="Science"/>
    <x v="1"/>
    <n v="158"/>
  </r>
  <r>
    <s v="BK1487"/>
    <s v="NCERT Social Science"/>
    <s v="Miss Angela Mendez MD"/>
    <s v="Social Science"/>
    <s v="978-1-77326-601-5"/>
    <x v="2"/>
    <x v="14"/>
    <x v="1"/>
    <n v="246"/>
    <x v="6"/>
    <x v="1"/>
    <d v="2024-07-29T00:00:00"/>
    <d v="2025-02-06T00:00:00"/>
    <n v="1750"/>
    <s v="Education"/>
    <x v="1"/>
    <n v="350"/>
  </r>
  <r>
    <s v="BK1488"/>
    <s v="RS Aggarwal Mathematics"/>
    <s v="Brandon Barnett"/>
    <s v="Maths"/>
    <s v="978-1-5428-9417-3"/>
    <x v="5"/>
    <x v="13"/>
    <x v="1"/>
    <n v="393"/>
    <x v="3"/>
    <x v="0"/>
    <m/>
    <m/>
    <n v="700"/>
    <s v="Education"/>
    <x v="1"/>
    <n v="242"/>
  </r>
  <r>
    <s v="BK1489"/>
    <s v="SL Arora Physics"/>
    <s v="Kaitlyn Jones"/>
    <s v="Physics"/>
    <s v="978-1-86665-140-7"/>
    <x v="0"/>
    <x v="13"/>
    <x v="1"/>
    <n v="403"/>
    <x v="12"/>
    <x v="0"/>
    <m/>
    <m/>
    <n v="200"/>
    <s v="General"/>
    <x v="0"/>
    <n v="374"/>
  </r>
  <r>
    <s v="BK1490"/>
    <s v="Truemanâ€™s Biology"/>
    <s v="Erin Sparks"/>
    <s v="Biology"/>
    <s v="978-1-267-25286-9"/>
    <x v="4"/>
    <x v="8"/>
    <x v="2"/>
    <n v="438"/>
    <x v="18"/>
    <x v="0"/>
    <m/>
    <m/>
    <n v="400"/>
    <s v="General"/>
    <x v="2"/>
    <n v="195"/>
  </r>
  <r>
    <s v="BK1491"/>
    <s v="Principles of Economics"/>
    <s v="Leslie Wilson"/>
    <s v="Economics"/>
    <s v="978-0-9994137-5-3"/>
    <x v="5"/>
    <x v="4"/>
    <x v="2"/>
    <n v="373"/>
    <x v="13"/>
    <x v="1"/>
    <d v="2023-04-07T00:00:00"/>
    <d v="2024-10-27T00:00:00"/>
    <n v="1350"/>
    <s v="General"/>
    <x v="1"/>
    <n v="115"/>
  </r>
  <r>
    <s v="BK1492"/>
    <s v="Wren &amp; Martin English Grammar"/>
    <s v="Ann Ingram"/>
    <s v="English"/>
    <s v="978-0-502-69823-3"/>
    <x v="4"/>
    <x v="9"/>
    <x v="2"/>
    <n v="275"/>
    <x v="4"/>
    <x v="1"/>
    <d v="2023-09-15T00:00:00"/>
    <d v="2024-08-05T00:00:00"/>
    <n v="1250"/>
    <s v="Language"/>
    <x v="1"/>
    <n v="208"/>
  </r>
  <r>
    <s v="BK1493"/>
    <s v="Fundamentals of Physics - Resnick Halliday"/>
    <s v="Brenda Andrews"/>
    <s v="Physics"/>
    <s v="978-1-953405-38-8"/>
    <x v="1"/>
    <x v="2"/>
    <x v="2"/>
    <n v="499"/>
    <x v="9"/>
    <x v="1"/>
    <d v="2023-08-09T00:00:00"/>
    <d v="2024-07-06T00:00:00"/>
    <n v="900"/>
    <s v="General"/>
    <x v="0"/>
    <n v="297"/>
  </r>
  <r>
    <s v="BK1494"/>
    <s v="NCERT Economics"/>
    <s v="Dwayne Lee"/>
    <s v="Economics"/>
    <s v="978-1-196-18435-4"/>
    <x v="1"/>
    <x v="18"/>
    <x v="1"/>
    <n v="112"/>
    <x v="1"/>
    <x v="1"/>
    <d v="2023-12-27T00:00:00"/>
    <d v="2024-08-22T00:00:00"/>
    <n v="1600"/>
    <s v="General"/>
    <x v="0"/>
    <n v="414"/>
  </r>
  <r>
    <s v="BK1495"/>
    <s v="NCERT Economics"/>
    <s v="Matthew Ramirez"/>
    <s v="Economics"/>
    <s v="978-1-57333-661-1"/>
    <x v="0"/>
    <x v="2"/>
    <x v="1"/>
    <n v="402"/>
    <x v="16"/>
    <x v="1"/>
    <d v="2023-06-11T00:00:00"/>
    <d v="2024-05-03T00:00:00"/>
    <n v="1600"/>
    <s v="General"/>
    <x v="2"/>
    <n v="354"/>
  </r>
  <r>
    <s v="BK1496"/>
    <s v="NCERT Business Studies"/>
    <s v="Brandon Garcia"/>
    <s v="Business Studies"/>
    <s v="978-1-76545-201-3"/>
    <x v="0"/>
    <x v="18"/>
    <x v="0"/>
    <n v="411"/>
    <x v="1"/>
    <x v="1"/>
    <d v="2024-11-01T00:00:00"/>
    <d v="2025-02-07T00:00:00"/>
    <n v="1850"/>
    <s v="General"/>
    <x v="0"/>
    <n v="216"/>
  </r>
  <r>
    <s v="BK1497"/>
    <s v="Fundamentals of Physics - Resnick Halliday"/>
    <s v="Barbara Farrell"/>
    <s v="Physics"/>
    <s v="978-0-8151-1898-5"/>
    <x v="3"/>
    <x v="7"/>
    <x v="1"/>
    <n v="270"/>
    <x v="6"/>
    <x v="1"/>
    <d v="2024-10-05T00:00:00"/>
    <d v="2024-12-24T00:00:00"/>
    <n v="750"/>
    <s v="General"/>
    <x v="1"/>
    <n v="140"/>
  </r>
  <r>
    <s v="BK1498"/>
    <s v="NCERT Economics"/>
    <s v="Cole Scott"/>
    <s v="Economics"/>
    <s v="978-1-09-949339-3"/>
    <x v="4"/>
    <x v="8"/>
    <x v="2"/>
    <n v="82"/>
    <x v="5"/>
    <x v="0"/>
    <m/>
    <m/>
    <n v="650"/>
    <s v="General"/>
    <x v="0"/>
    <n v="380"/>
  </r>
  <r>
    <s v="BK1499"/>
    <s v="RS Aggarwal Mathematics"/>
    <s v="Ronald Rodriguez"/>
    <s v="Maths"/>
    <s v="978-1-08-288093-3"/>
    <x v="5"/>
    <x v="9"/>
    <x v="0"/>
    <n v="308"/>
    <x v="18"/>
    <x v="1"/>
    <d v="2025-01-13T00:00:00"/>
    <d v="2025-01-23T00:00:00"/>
    <n v="750"/>
    <s v="Education"/>
    <x v="2"/>
    <n v="209"/>
  </r>
  <r>
    <s v="BK1500"/>
    <s v="Lakhmir Singh Science"/>
    <s v="Jessica Thomas"/>
    <s v="Science"/>
    <s v="978-1-225-91426-6"/>
    <x v="5"/>
    <x v="12"/>
    <x v="0"/>
    <n v="472"/>
    <x v="19"/>
    <x v="0"/>
    <m/>
    <m/>
    <n v="900"/>
    <s v="Science"/>
    <x v="0"/>
    <n v="388"/>
  </r>
  <r>
    <s v="BK1501"/>
    <s v="Manika Hindi Pathmala"/>
    <s v="Jessica Rojas"/>
    <s v="Hindi"/>
    <s v="978-1-56395-169-5"/>
    <x v="5"/>
    <x v="13"/>
    <x v="0"/>
    <n v="218"/>
    <x v="3"/>
    <x v="0"/>
    <m/>
    <m/>
    <n v="1600"/>
    <s v="General"/>
    <x v="2"/>
    <n v="151"/>
  </r>
  <r>
    <s v="BK1502"/>
    <s v="NCERT Accountancy"/>
    <s v="Nicholas Young"/>
    <s v="Accountancy"/>
    <s v="978-0-404-42762-7"/>
    <x v="4"/>
    <x v="7"/>
    <x v="1"/>
    <n v="98"/>
    <x v="7"/>
    <x v="0"/>
    <m/>
    <m/>
    <n v="1350"/>
    <s v="General"/>
    <x v="2"/>
    <n v="163"/>
  </r>
  <r>
    <s v="BK1503"/>
    <s v="Concepts of Physics - HC Verma"/>
    <s v="Tracy Dunn"/>
    <s v="Physics"/>
    <s v="978-0-916241-31-5"/>
    <x v="5"/>
    <x v="17"/>
    <x v="0"/>
    <n v="157"/>
    <x v="6"/>
    <x v="1"/>
    <d v="2023-05-05T00:00:00"/>
    <d v="2024-06-15T00:00:00"/>
    <n v="1500"/>
    <s v="General"/>
    <x v="2"/>
    <n v="247"/>
  </r>
  <r>
    <s v="BK1504"/>
    <s v="Wren &amp; Martin English Grammar"/>
    <s v="Rachel Yu"/>
    <s v="English"/>
    <s v="978-0-7824-8987-3"/>
    <x v="0"/>
    <x v="18"/>
    <x v="1"/>
    <n v="114"/>
    <x v="3"/>
    <x v="0"/>
    <m/>
    <m/>
    <n v="1250"/>
    <s v="Language"/>
    <x v="0"/>
    <n v="153"/>
  </r>
  <r>
    <s v="BK1505"/>
    <s v="Together with EVS"/>
    <s v="Rebecca Nguyen"/>
    <s v="EVS"/>
    <s v="978-0-232-50865-9"/>
    <x v="3"/>
    <x v="4"/>
    <x v="1"/>
    <n v="136"/>
    <x v="12"/>
    <x v="0"/>
    <m/>
    <m/>
    <n v="1200"/>
    <s v="Science"/>
    <x v="1"/>
    <n v="332"/>
  </r>
  <r>
    <s v="BK1506"/>
    <s v="DK Goel Accountancy"/>
    <s v="Herbert Cruz"/>
    <s v="Accountancy"/>
    <s v="978-0-538-13541-2"/>
    <x v="0"/>
    <x v="17"/>
    <x v="1"/>
    <n v="129"/>
    <x v="8"/>
    <x v="1"/>
    <d v="2024-07-02T00:00:00"/>
    <d v="2024-08-30T00:00:00"/>
    <n v="600"/>
    <s v="General"/>
    <x v="3"/>
    <n v="344"/>
  </r>
  <r>
    <s v="BK1507"/>
    <s v="Lakhmir Singh Science"/>
    <s v="Anna Wolf"/>
    <s v="Science"/>
    <s v="978-1-5218-5722-9"/>
    <x v="5"/>
    <x v="16"/>
    <x v="2"/>
    <n v="452"/>
    <x v="16"/>
    <x v="1"/>
    <d v="2024-09-15T00:00:00"/>
    <d v="2024-10-04T00:00:00"/>
    <n v="850"/>
    <s v="Science"/>
    <x v="2"/>
    <n v="231"/>
  </r>
  <r>
    <s v="BK1508"/>
    <s v="NCERT Environmental Studies"/>
    <s v="Alan Jones"/>
    <s v="EVS"/>
    <s v="978-0-7115-7815-9"/>
    <x v="3"/>
    <x v="1"/>
    <x v="2"/>
    <n v="244"/>
    <x v="12"/>
    <x v="1"/>
    <d v="2023-05-24T00:00:00"/>
    <d v="2023-05-28T00:00:00"/>
    <n v="1900"/>
    <s v="Science"/>
    <x v="3"/>
    <n v="239"/>
  </r>
  <r>
    <s v="BK1509"/>
    <s v="Modern ABC Chemistry"/>
    <s v="Ernest Moore"/>
    <s v="Chemistry"/>
    <s v="978-1-158-25121-6"/>
    <x v="1"/>
    <x v="1"/>
    <x v="2"/>
    <n v="233"/>
    <x v="17"/>
    <x v="0"/>
    <m/>
    <m/>
    <n v="1550"/>
    <s v="General"/>
    <x v="1"/>
    <n v="152"/>
  </r>
  <r>
    <s v="BK1510"/>
    <s v="TS Grewal Accountancy"/>
    <s v="John Garza"/>
    <s v="Accountancy"/>
    <s v="978-1-64071-822-7"/>
    <x v="5"/>
    <x v="9"/>
    <x v="2"/>
    <n v="437"/>
    <x v="12"/>
    <x v="0"/>
    <m/>
    <m/>
    <n v="1200"/>
    <s v="General"/>
    <x v="1"/>
    <n v="159"/>
  </r>
  <r>
    <s v="BK1511"/>
    <s v="Wren &amp; Martin English Grammar"/>
    <s v="Matthew Russell"/>
    <s v="English"/>
    <s v="978-1-4411-9080-2"/>
    <x v="0"/>
    <x v="14"/>
    <x v="1"/>
    <n v="406"/>
    <x v="16"/>
    <x v="1"/>
    <d v="2024-03-12T00:00:00"/>
    <d v="2024-11-19T00:00:00"/>
    <n v="1650"/>
    <s v="Language"/>
    <x v="1"/>
    <n v="233"/>
  </r>
  <r>
    <s v="BK1512"/>
    <s v="Let Us C - Yashwant Kanetkar"/>
    <s v="Ricky Adams"/>
    <s v="Computer Science"/>
    <s v="978-0-12-807987-4"/>
    <x v="3"/>
    <x v="9"/>
    <x v="1"/>
    <n v="86"/>
    <x v="17"/>
    <x v="0"/>
    <m/>
    <m/>
    <n v="1550"/>
    <s v="General"/>
    <x v="0"/>
    <n v="412"/>
  </r>
  <r>
    <s v="BK1513"/>
    <s v="Wren &amp; Martin English Grammar"/>
    <s v="Bradley Jimenez"/>
    <s v="English"/>
    <s v="978-0-05-034592-4"/>
    <x v="2"/>
    <x v="18"/>
    <x v="0"/>
    <n v="254"/>
    <x v="8"/>
    <x v="1"/>
    <d v="2024-12-25T00:00:00"/>
    <d v="2025-02-18T00:00:00"/>
    <n v="1500"/>
    <s v="Language"/>
    <x v="2"/>
    <n v="223"/>
  </r>
  <r>
    <s v="BK1514"/>
    <s v="Nai Roshni Hindi Pathmala"/>
    <s v="Kelli Smith"/>
    <s v="Hindi"/>
    <s v="978-0-386-18154-8"/>
    <x v="4"/>
    <x v="8"/>
    <x v="1"/>
    <n v="474"/>
    <x v="17"/>
    <x v="0"/>
    <m/>
    <m/>
    <n v="1350"/>
    <s v="General"/>
    <x v="1"/>
    <n v="349"/>
  </r>
  <r>
    <s v="BK1515"/>
    <s v="Pradeep's Chemistry"/>
    <s v="Tammy Lam"/>
    <s v="Chemistry"/>
    <s v="978-1-230-98458-2"/>
    <x v="0"/>
    <x v="3"/>
    <x v="1"/>
    <n v="408"/>
    <x v="9"/>
    <x v="1"/>
    <d v="2023-08-13T00:00:00"/>
    <d v="2024-01-30T00:00:00"/>
    <n v="600"/>
    <s v="General"/>
    <x v="1"/>
    <n v="396"/>
  </r>
  <r>
    <s v="BK1516"/>
    <s v="Computer Science with Python"/>
    <s v="Mary Rollins"/>
    <s v="Computer Science"/>
    <s v="978-0-05-492245-9"/>
    <x v="0"/>
    <x v="8"/>
    <x v="1"/>
    <n v="376"/>
    <x v="5"/>
    <x v="1"/>
    <d v="2024-05-21T00:00:00"/>
    <d v="2024-06-22T00:00:00"/>
    <n v="2000"/>
    <s v="General"/>
    <x v="0"/>
    <n v="171"/>
  </r>
  <r>
    <s v="BK1517"/>
    <s v="Concepts of Physics - HC Verma"/>
    <s v="Joseph Johnson"/>
    <s v="Physics"/>
    <s v="978-0-382-37357-2"/>
    <x v="2"/>
    <x v="10"/>
    <x v="2"/>
    <n v="439"/>
    <x v="8"/>
    <x v="1"/>
    <d v="2024-07-10T00:00:00"/>
    <d v="2024-10-20T00:00:00"/>
    <n v="1550"/>
    <s v="General"/>
    <x v="0"/>
    <n v="392"/>
  </r>
  <r>
    <s v="BK1518"/>
    <s v="NCERT Social Science"/>
    <s v="Kenneth Cooper"/>
    <s v="Social Science"/>
    <s v="978-0-07-658825-1"/>
    <x v="0"/>
    <x v="9"/>
    <x v="2"/>
    <n v="350"/>
    <x v="9"/>
    <x v="1"/>
    <d v="2023-10-14T00:00:00"/>
    <d v="2024-08-24T00:00:00"/>
    <n v="750"/>
    <s v="Education"/>
    <x v="2"/>
    <n v="156"/>
  </r>
  <r>
    <s v="BK1519"/>
    <s v="Pearson Science Explorer"/>
    <s v="Grace Walton"/>
    <s v="Science"/>
    <s v="978-0-410-02357-8"/>
    <x v="2"/>
    <x v="6"/>
    <x v="2"/>
    <n v="327"/>
    <x v="19"/>
    <x v="1"/>
    <d v="2023-11-05T00:00:00"/>
    <d v="2024-10-21T00:00:00"/>
    <n v="550"/>
    <s v="Science"/>
    <x v="0"/>
    <n v="399"/>
  </r>
  <r>
    <s v="BK1520"/>
    <s v="NCERT Accountancy"/>
    <s v="Daniel Green"/>
    <s v="Accountancy"/>
    <s v="978-0-492-86793-0"/>
    <x v="2"/>
    <x v="6"/>
    <x v="2"/>
    <n v="285"/>
    <x v="13"/>
    <x v="1"/>
    <d v="2023-09-24T00:00:00"/>
    <d v="2024-07-09T00:00:00"/>
    <n v="500"/>
    <s v="General"/>
    <x v="1"/>
    <n v="245"/>
  </r>
  <r>
    <s v="BK1521"/>
    <s v="S. Chand Business Studies"/>
    <s v="Sonia Owen"/>
    <s v="Business Studies"/>
    <s v="978-0-469-38297-8"/>
    <x v="5"/>
    <x v="8"/>
    <x v="1"/>
    <n v="287"/>
    <x v="3"/>
    <x v="0"/>
    <m/>
    <m/>
    <n v="250"/>
    <s v="General"/>
    <x v="0"/>
    <n v="417"/>
  </r>
  <r>
    <s v="BK1522"/>
    <s v="Oxford English Reader"/>
    <s v="Laura Johnson"/>
    <s v="English"/>
    <s v="978-0-566-93788-0"/>
    <x v="0"/>
    <x v="17"/>
    <x v="1"/>
    <n v="134"/>
    <x v="2"/>
    <x v="1"/>
    <d v="2023-08-28T00:00:00"/>
    <d v="2024-03-01T00:00:00"/>
    <n v="1900"/>
    <s v="Language"/>
    <x v="2"/>
    <n v="357"/>
  </r>
  <r>
    <s v="BK1523"/>
    <s v="Computer Science with Python"/>
    <s v="James Chen"/>
    <s v="Computer Science"/>
    <s v="978-0-85272-677-8"/>
    <x v="1"/>
    <x v="8"/>
    <x v="0"/>
    <n v="102"/>
    <x v="17"/>
    <x v="0"/>
    <m/>
    <m/>
    <n v="750"/>
    <s v="General"/>
    <x v="0"/>
    <n v="295"/>
  </r>
  <r>
    <s v="BK1524"/>
    <s v="Play with Maths"/>
    <s v="Kayla Anderson"/>
    <s v="Maths"/>
    <s v="978-1-55400-879-7"/>
    <x v="0"/>
    <x v="9"/>
    <x v="1"/>
    <n v="222"/>
    <x v="7"/>
    <x v="1"/>
    <d v="2024-05-09T00:00:00"/>
    <d v="2024-12-18T00:00:00"/>
    <n v="1700"/>
    <s v="Education"/>
    <x v="2"/>
    <n v="279"/>
  </r>
  <r>
    <s v="BK1525"/>
    <s v="Principles of Economics"/>
    <s v="Timothy Kim"/>
    <s v="Economics"/>
    <s v="978-0-491-21755-2"/>
    <x v="0"/>
    <x v="16"/>
    <x v="2"/>
    <n v="480"/>
    <x v="2"/>
    <x v="0"/>
    <m/>
    <m/>
    <n v="2000"/>
    <s v="General"/>
    <x v="2"/>
    <n v="118"/>
  </r>
  <r>
    <s v="BK1526"/>
    <s v="NCERT Business Studies"/>
    <s v="Joshua Evans"/>
    <s v="Business Studies"/>
    <s v="978-0-202-68792-6"/>
    <x v="2"/>
    <x v="5"/>
    <x v="0"/>
    <n v="257"/>
    <x v="3"/>
    <x v="1"/>
    <d v="2024-01-09T00:00:00"/>
    <d v="2024-11-03T00:00:00"/>
    <n v="1500"/>
    <s v="General"/>
    <x v="2"/>
    <n v="126"/>
  </r>
  <r>
    <s v="BK1527"/>
    <s v="Together with Social Science"/>
    <s v="Ryan Johnson"/>
    <s v="Social Science"/>
    <s v="978-0-364-66557-2"/>
    <x v="0"/>
    <x v="14"/>
    <x v="0"/>
    <n v="492"/>
    <x v="4"/>
    <x v="1"/>
    <d v="2023-05-17T00:00:00"/>
    <d v="2024-03-20T00:00:00"/>
    <n v="650"/>
    <s v="Education"/>
    <x v="0"/>
    <n v="168"/>
  </r>
  <r>
    <s v="BK1528"/>
    <s v="Pradeep's Chemistry"/>
    <s v="Victoria Carson"/>
    <s v="Chemistry"/>
    <s v="978-0-02-708787-1"/>
    <x v="5"/>
    <x v="17"/>
    <x v="0"/>
    <n v="214"/>
    <x v="18"/>
    <x v="1"/>
    <d v="2024-07-16T00:00:00"/>
    <d v="2024-10-23T00:00:00"/>
    <n v="750"/>
    <s v="General"/>
    <x v="1"/>
    <n v="205"/>
  </r>
  <r>
    <s v="BK1529"/>
    <s v="NCERT Business Studies"/>
    <s v="Robert Hunt"/>
    <s v="Business Studies"/>
    <s v="978-0-282-37778-6"/>
    <x v="3"/>
    <x v="7"/>
    <x v="1"/>
    <n v="267"/>
    <x v="5"/>
    <x v="0"/>
    <m/>
    <m/>
    <n v="500"/>
    <s v="General"/>
    <x v="3"/>
    <n v="425"/>
  </r>
  <r>
    <s v="BK1530"/>
    <s v="S. Chand Economics"/>
    <s v="Brittany Peterson"/>
    <s v="Economics"/>
    <s v="978-0-8230-4232-6"/>
    <x v="4"/>
    <x v="2"/>
    <x v="0"/>
    <n v="366"/>
    <x v="10"/>
    <x v="1"/>
    <d v="2023-12-06T00:00:00"/>
    <d v="2024-04-26T00:00:00"/>
    <n v="550"/>
    <s v="General"/>
    <x v="2"/>
    <n v="211"/>
  </r>
  <r>
    <s v="BK1531"/>
    <s v="NCERT Chemistry"/>
    <s v="Kristen Williams"/>
    <s v="Chemistry"/>
    <s v="978-0-472-82296-6"/>
    <x v="2"/>
    <x v="6"/>
    <x v="1"/>
    <n v="314"/>
    <x v="12"/>
    <x v="1"/>
    <d v="2024-11-15T00:00:00"/>
    <d v="2025-02-01T00:00:00"/>
    <n v="350"/>
    <s v="General"/>
    <x v="3"/>
    <n v="312"/>
  </r>
  <r>
    <s v="BK1532"/>
    <s v="NCERT Social Science"/>
    <s v="Todd Stewart"/>
    <s v="Social Science"/>
    <s v="978-0-8131-2251-9"/>
    <x v="1"/>
    <x v="18"/>
    <x v="1"/>
    <n v="343"/>
    <x v="16"/>
    <x v="0"/>
    <m/>
    <m/>
    <n v="350"/>
    <s v="Education"/>
    <x v="1"/>
    <n v="237"/>
  </r>
  <r>
    <s v="BK1533"/>
    <s v="RD Sharma Mathematics"/>
    <s v="Kevin Cook"/>
    <s v="Maths"/>
    <s v="978-1-08-288259-3"/>
    <x v="5"/>
    <x v="15"/>
    <x v="1"/>
    <n v="320"/>
    <x v="0"/>
    <x v="0"/>
    <m/>
    <m/>
    <n v="250"/>
    <s v="Education"/>
    <x v="1"/>
    <n v="201"/>
  </r>
  <r>
    <s v="BK1534"/>
    <s v="NCERT Economics"/>
    <s v="Steven Strickland"/>
    <s v="Economics"/>
    <s v="978-0-05-493173-4"/>
    <x v="0"/>
    <x v="12"/>
    <x v="2"/>
    <n v="250"/>
    <x v="4"/>
    <x v="1"/>
    <d v="2023-07-18T00:00:00"/>
    <d v="2023-10-07T00:00:00"/>
    <n v="1500"/>
    <s v="General"/>
    <x v="1"/>
    <n v="425"/>
  </r>
  <r>
    <s v="BK1535"/>
    <s v="NCERT Biology"/>
    <s v="Matthew Robertson"/>
    <s v="Biology"/>
    <s v="978-0-04-512892-1"/>
    <x v="2"/>
    <x v="11"/>
    <x v="2"/>
    <n v="98"/>
    <x v="3"/>
    <x v="0"/>
    <m/>
    <m/>
    <n v="1300"/>
    <s v="General"/>
    <x v="0"/>
    <n v="216"/>
  </r>
  <r>
    <s v="BK1536"/>
    <s v="Fundamentals of Physics - Resnick Halliday"/>
    <s v="Mark Smith"/>
    <s v="Physics"/>
    <s v="978-1-4860-9424-0"/>
    <x v="1"/>
    <x v="17"/>
    <x v="2"/>
    <n v="344"/>
    <x v="2"/>
    <x v="1"/>
    <d v="2023-03-08T00:00:00"/>
    <d v="2023-11-28T00:00:00"/>
    <n v="1350"/>
    <s v="General"/>
    <x v="2"/>
    <n v="224"/>
  </r>
  <r>
    <s v="BK1537"/>
    <s v="S. Chand Economics"/>
    <s v="Caitlin Frazier"/>
    <s v="Economics"/>
    <s v="978-0-7671-1985-6"/>
    <x v="2"/>
    <x v="0"/>
    <x v="2"/>
    <n v="310"/>
    <x v="16"/>
    <x v="0"/>
    <m/>
    <m/>
    <n v="1550"/>
    <s v="General"/>
    <x v="1"/>
    <n v="378"/>
  </r>
  <r>
    <s v="BK1538"/>
    <s v="RS Aggarwal Mathematics"/>
    <s v="Holly Reynolds"/>
    <s v="Maths"/>
    <s v="978-0-08-993679-7"/>
    <x v="4"/>
    <x v="6"/>
    <x v="1"/>
    <n v="337"/>
    <x v="16"/>
    <x v="1"/>
    <d v="2024-02-11T00:00:00"/>
    <d v="2024-09-11T00:00:00"/>
    <n v="700"/>
    <s v="Education"/>
    <x v="1"/>
    <n v="167"/>
  </r>
  <r>
    <s v="BK1539"/>
    <s v="NCERT Social Science"/>
    <s v="Cindy Hall"/>
    <s v="Social Science"/>
    <s v="978-1-68901-959-0"/>
    <x v="5"/>
    <x v="7"/>
    <x v="1"/>
    <n v="122"/>
    <x v="18"/>
    <x v="1"/>
    <d v="2025-02-10T00:00:00"/>
    <d v="2025-02-18T00:00:00"/>
    <n v="1400"/>
    <s v="Education"/>
    <x v="0"/>
    <n v="164"/>
  </r>
  <r>
    <s v="BK1540"/>
    <s v="NCERT Accountancy"/>
    <s v="Roger Obrien"/>
    <s v="Accountancy"/>
    <s v="978-0-7175-6464-4"/>
    <x v="3"/>
    <x v="6"/>
    <x v="0"/>
    <n v="294"/>
    <x v="11"/>
    <x v="1"/>
    <d v="2025-01-17T00:00:00"/>
    <d v="2025-02-09T00:00:00"/>
    <n v="400"/>
    <s v="General"/>
    <x v="0"/>
    <n v="295"/>
  </r>
  <r>
    <s v="BK1541"/>
    <s v="DK Goel Accountancy"/>
    <s v="Kayla Malone"/>
    <s v="Accountancy"/>
    <s v="978-0-947545-38-3"/>
    <x v="1"/>
    <x v="17"/>
    <x v="1"/>
    <n v="240"/>
    <x v="4"/>
    <x v="1"/>
    <d v="2024-01-26T00:00:00"/>
    <d v="2024-07-30T00:00:00"/>
    <n v="1250"/>
    <s v="General"/>
    <x v="2"/>
    <n v="435"/>
  </r>
  <r>
    <s v="BK1542"/>
    <s v="NCERT Hindi"/>
    <s v="Karen Lozano"/>
    <s v="Hindi"/>
    <s v="978-1-77675-139-6"/>
    <x v="4"/>
    <x v="2"/>
    <x v="1"/>
    <n v="391"/>
    <x v="10"/>
    <x v="1"/>
    <d v="2023-04-09T00:00:00"/>
    <d v="2023-08-25T00:00:00"/>
    <n v="1100"/>
    <s v="General"/>
    <x v="0"/>
    <n v="352"/>
  </r>
  <r>
    <s v="BK1543"/>
    <s v="NCERT Business Studies"/>
    <s v="Matthew Torres"/>
    <s v="Business Studies"/>
    <s v="978-1-69145-901-8"/>
    <x v="4"/>
    <x v="11"/>
    <x v="1"/>
    <n v="478"/>
    <x v="9"/>
    <x v="1"/>
    <d v="2025-02-02T00:00:00"/>
    <d v="2025-02-12T00:00:00"/>
    <n v="450"/>
    <s v="General"/>
    <x v="1"/>
    <n v="286"/>
  </r>
  <r>
    <s v="BK1544"/>
    <s v="Truemanâ€™s Biology"/>
    <s v="Julie Thompson"/>
    <s v="Biology"/>
    <s v="978-1-307-04000-5"/>
    <x v="2"/>
    <x v="13"/>
    <x v="2"/>
    <n v="393"/>
    <x v="17"/>
    <x v="0"/>
    <m/>
    <m/>
    <n v="700"/>
    <s v="General"/>
    <x v="0"/>
    <n v="111"/>
  </r>
  <r>
    <s v="BK1545"/>
    <s v="English Grammar &amp; Composition"/>
    <s v="Beth Allen"/>
    <s v="English"/>
    <s v="978-0-10-878467-5"/>
    <x v="1"/>
    <x v="3"/>
    <x v="2"/>
    <n v="476"/>
    <x v="9"/>
    <x v="1"/>
    <d v="2023-04-04T00:00:00"/>
    <d v="2024-08-14T00:00:00"/>
    <n v="1450"/>
    <s v="Language"/>
    <x v="2"/>
    <n v="155"/>
  </r>
  <r>
    <s v="BK1546"/>
    <s v="S. Chand Business Studies"/>
    <s v="Michael Sanchez"/>
    <s v="Business Studies"/>
    <s v="978-0-17-337936-3"/>
    <x v="5"/>
    <x v="6"/>
    <x v="2"/>
    <n v="467"/>
    <x v="19"/>
    <x v="1"/>
    <d v="2023-07-31T00:00:00"/>
    <d v="2024-08-02T00:00:00"/>
    <n v="900"/>
    <s v="General"/>
    <x v="0"/>
    <n v="163"/>
  </r>
  <r>
    <s v="BK1547"/>
    <s v="NCERT Biology"/>
    <s v="Sandra Moore"/>
    <s v="Biology"/>
    <s v="978-0-462-73061-5"/>
    <x v="0"/>
    <x v="18"/>
    <x v="2"/>
    <n v="194"/>
    <x v="1"/>
    <x v="1"/>
    <d v="2023-07-17T00:00:00"/>
    <d v="2024-01-05T00:00:00"/>
    <n v="1750"/>
    <s v="General"/>
    <x v="2"/>
    <n v="303"/>
  </r>
  <r>
    <s v="BK1548"/>
    <s v="NCERT Accountancy"/>
    <s v="Rebecca Gray"/>
    <s v="Accountancy"/>
    <s v="978-1-55091-387-3"/>
    <x v="2"/>
    <x v="16"/>
    <x v="1"/>
    <n v="170"/>
    <x v="13"/>
    <x v="0"/>
    <m/>
    <m/>
    <n v="1850"/>
    <s v="General"/>
    <x v="2"/>
    <n v="254"/>
  </r>
  <r>
    <s v="BK1549"/>
    <s v="Oxford English Reader"/>
    <s v="Gregory Larsen"/>
    <s v="English"/>
    <s v="978-1-7367065-6-5"/>
    <x v="4"/>
    <x v="18"/>
    <x v="1"/>
    <n v="105"/>
    <x v="3"/>
    <x v="1"/>
    <d v="2023-04-18T00:00:00"/>
    <d v="2023-10-31T00:00:00"/>
    <n v="1700"/>
    <s v="Language"/>
    <x v="2"/>
    <n v="240"/>
  </r>
  <r>
    <s v="BK1550"/>
    <s v="Nai Roshni Hindi Pathmala"/>
    <s v="Raymond Edwards"/>
    <s v="Hindi"/>
    <s v="978-1-189-55816-2"/>
    <x v="1"/>
    <x v="3"/>
    <x v="0"/>
    <n v="446"/>
    <x v="3"/>
    <x v="0"/>
    <m/>
    <m/>
    <n v="900"/>
    <s v="General"/>
    <x v="0"/>
    <n v="264"/>
  </r>
  <r>
    <s v="BK1551"/>
    <s v="Fundamentals of Physics - Resnick Halliday"/>
    <s v="Anthony Allen II"/>
    <s v="Physics"/>
    <s v="978-1-5363-3719-8"/>
    <x v="0"/>
    <x v="15"/>
    <x v="1"/>
    <n v="482"/>
    <x v="6"/>
    <x v="0"/>
    <m/>
    <m/>
    <n v="1150"/>
    <s v="General"/>
    <x v="1"/>
    <n v="192"/>
  </r>
  <r>
    <s v="BK1552"/>
    <s v="S. Chand Business Studies"/>
    <s v="Ethan Davis"/>
    <s v="Business Studies"/>
    <s v="978-1-77627-396-6"/>
    <x v="0"/>
    <x v="17"/>
    <x v="2"/>
    <n v="475"/>
    <x v="6"/>
    <x v="0"/>
    <m/>
    <m/>
    <n v="450"/>
    <s v="General"/>
    <x v="3"/>
    <n v="396"/>
  </r>
  <r>
    <s v="BK1553"/>
    <s v="NCERT Accountancy"/>
    <s v="Robert Blevins"/>
    <s v="Accountancy"/>
    <s v="978-0-19-992906-1"/>
    <x v="2"/>
    <x v="10"/>
    <x v="0"/>
    <n v="480"/>
    <x v="16"/>
    <x v="0"/>
    <m/>
    <m/>
    <n v="400"/>
    <s v="General"/>
    <x v="2"/>
    <n v="239"/>
  </r>
  <r>
    <s v="BK1554"/>
    <s v="Manika Hindi Pathmala"/>
    <s v="Angela Carr"/>
    <s v="Hindi"/>
    <s v="978-1-72572-295-8"/>
    <x v="1"/>
    <x v="4"/>
    <x v="0"/>
    <n v="158"/>
    <x v="15"/>
    <x v="1"/>
    <d v="2023-08-29T00:00:00"/>
    <d v="2024-04-05T00:00:00"/>
    <n v="1800"/>
    <s v="General"/>
    <x v="3"/>
    <n v="188"/>
  </r>
  <r>
    <s v="BK1555"/>
    <s v="Pradeep's Chemistry"/>
    <s v="Melody Lee"/>
    <s v="Chemistry"/>
    <s v="978-1-4739-7656-6"/>
    <x v="1"/>
    <x v="15"/>
    <x v="0"/>
    <n v="429"/>
    <x v="11"/>
    <x v="1"/>
    <d v="2024-12-18T00:00:00"/>
    <d v="2025-01-12T00:00:00"/>
    <n v="550"/>
    <s v="General"/>
    <x v="1"/>
    <n v="227"/>
  </r>
  <r>
    <s v="BK1556"/>
    <s v="NCERT Economics"/>
    <s v="Donna Small"/>
    <s v="Economics"/>
    <s v="978-0-7587-4792-1"/>
    <x v="4"/>
    <x v="3"/>
    <x v="1"/>
    <n v="397"/>
    <x v="7"/>
    <x v="1"/>
    <d v="2024-02-28T00:00:00"/>
    <d v="2024-11-18T00:00:00"/>
    <n v="700"/>
    <s v="General"/>
    <x v="1"/>
    <n v="176"/>
  </r>
  <r>
    <s v="BK1557"/>
    <s v="Together with Social Science"/>
    <s v="David Johnston"/>
    <s v="Social Science"/>
    <s v="978-1-360-28754-6"/>
    <x v="1"/>
    <x v="12"/>
    <x v="0"/>
    <n v="133"/>
    <x v="9"/>
    <x v="0"/>
    <m/>
    <m/>
    <n v="1200"/>
    <s v="Education"/>
    <x v="1"/>
    <n v="450"/>
  </r>
  <r>
    <s v="BK1558"/>
    <s v="Manika Hindi Pathmala"/>
    <s v="Sophia Knight"/>
    <s v="Hindi"/>
    <s v="978-0-362-47233-2"/>
    <x v="5"/>
    <x v="6"/>
    <x v="1"/>
    <n v="361"/>
    <x v="11"/>
    <x v="1"/>
    <d v="2023-10-22T00:00:00"/>
    <d v="2023-12-23T00:00:00"/>
    <n v="1400"/>
    <s v="General"/>
    <x v="0"/>
    <n v="302"/>
  </r>
  <r>
    <s v="BK1559"/>
    <s v="Python Programming - Balagurusamy"/>
    <s v="Laurie Weaver"/>
    <s v="Computer Science"/>
    <s v="978-0-329-49704-0"/>
    <x v="0"/>
    <x v="18"/>
    <x v="1"/>
    <n v="139"/>
    <x v="1"/>
    <x v="1"/>
    <d v="2024-04-04T00:00:00"/>
    <d v="2024-11-11T00:00:00"/>
    <n v="1150"/>
    <s v="General"/>
    <x v="2"/>
    <n v="282"/>
  </r>
  <r>
    <s v="BK1560"/>
    <s v="NCERT Social Science"/>
    <s v="James White"/>
    <s v="Social Science"/>
    <s v="978-0-7814-4025-7"/>
    <x v="2"/>
    <x v="15"/>
    <x v="1"/>
    <n v="301"/>
    <x v="15"/>
    <x v="0"/>
    <m/>
    <m/>
    <n v="500"/>
    <s v="Education"/>
    <x v="1"/>
    <n v="286"/>
  </r>
  <r>
    <s v="BK1561"/>
    <s v="Pradeep's Chemistry"/>
    <s v="Jonathan Mccarthy"/>
    <s v="Chemistry"/>
    <s v="978-1-65538-333-5"/>
    <x v="3"/>
    <x v="10"/>
    <x v="2"/>
    <n v="384"/>
    <x v="14"/>
    <x v="1"/>
    <d v="2024-01-14T00:00:00"/>
    <d v="2024-12-15T00:00:00"/>
    <n v="500"/>
    <s v="General"/>
    <x v="1"/>
    <n v="452"/>
  </r>
  <r>
    <s v="BK1562"/>
    <s v="Principles of Economics"/>
    <s v="Jennifer Watts"/>
    <s v="Economics"/>
    <s v="978-0-655-34044-7"/>
    <x v="3"/>
    <x v="13"/>
    <x v="2"/>
    <n v="190"/>
    <x v="19"/>
    <x v="1"/>
    <d v="2025-02-22T00:00:00"/>
    <d v="2025-02-26T00:00:00"/>
    <n v="1900"/>
    <s v="General"/>
    <x v="0"/>
    <n v="218"/>
  </r>
  <r>
    <s v="BK1563"/>
    <s v="Manika Hindi Pathmala"/>
    <s v="Andrew Murray"/>
    <s v="Hindi"/>
    <s v="978-1-992948-48-8"/>
    <x v="3"/>
    <x v="5"/>
    <x v="2"/>
    <n v="424"/>
    <x v="14"/>
    <x v="1"/>
    <d v="2024-10-20T00:00:00"/>
    <d v="2024-11-06T00:00:00"/>
    <n v="1700"/>
    <s v="General"/>
    <x v="0"/>
    <n v="330"/>
  </r>
  <r>
    <s v="BK1564"/>
    <s v="S. Chand Economics"/>
    <s v="Debbie Leon"/>
    <s v="Economics"/>
    <s v="978-0-14-326739-3"/>
    <x v="3"/>
    <x v="14"/>
    <x v="2"/>
    <n v="90"/>
    <x v="13"/>
    <x v="0"/>
    <m/>
    <m/>
    <n v="300"/>
    <s v="General"/>
    <x v="2"/>
    <n v="392"/>
  </r>
  <r>
    <s v="BK1565"/>
    <s v="NCERT Accountancy"/>
    <s v="Anita Bradley"/>
    <s v="Accountancy"/>
    <s v="978-1-71185-908-8"/>
    <x v="2"/>
    <x v="13"/>
    <x v="1"/>
    <n v="259"/>
    <x v="8"/>
    <x v="0"/>
    <m/>
    <m/>
    <n v="800"/>
    <s v="General"/>
    <x v="0"/>
    <n v="137"/>
  </r>
  <r>
    <s v="BK1566"/>
    <s v="S. Chand Social Science"/>
    <s v="Veronica Campbell"/>
    <s v="Social Science"/>
    <s v="978-1-5344-1949-0"/>
    <x v="1"/>
    <x v="13"/>
    <x v="1"/>
    <n v="485"/>
    <x v="15"/>
    <x v="1"/>
    <d v="2023-09-23T00:00:00"/>
    <d v="2024-08-08T00:00:00"/>
    <n v="1500"/>
    <s v="Education"/>
    <x v="1"/>
    <n v="172"/>
  </r>
  <r>
    <s v="BK1567"/>
    <s v="English Grammar &amp; Composition"/>
    <s v="Jeffrey Price"/>
    <s v="English"/>
    <s v="978-0-258-50492-5"/>
    <x v="5"/>
    <x v="5"/>
    <x v="0"/>
    <n v="135"/>
    <x v="1"/>
    <x v="1"/>
    <d v="2024-07-08T00:00:00"/>
    <d v="2024-07-25T00:00:00"/>
    <n v="2000"/>
    <s v="Language"/>
    <x v="0"/>
    <n v="339"/>
  </r>
  <r>
    <s v="BK1568"/>
    <s v="Principles of Economics"/>
    <s v="Douglas Coleman"/>
    <s v="Economics"/>
    <s v="978-0-491-82826-0"/>
    <x v="4"/>
    <x v="8"/>
    <x v="1"/>
    <n v="87"/>
    <x v="6"/>
    <x v="1"/>
    <d v="2024-06-28T00:00:00"/>
    <d v="2024-09-09T00:00:00"/>
    <n v="1200"/>
    <s v="General"/>
    <x v="2"/>
    <n v="436"/>
  </r>
  <r>
    <s v="BK1569"/>
    <s v="Together with EVS"/>
    <s v="Rebecca George"/>
    <s v="EVS"/>
    <s v="978-0-01-451772-5"/>
    <x v="3"/>
    <x v="19"/>
    <x v="1"/>
    <n v="385"/>
    <x v="16"/>
    <x v="1"/>
    <d v="2024-07-23T00:00:00"/>
    <d v="2024-11-03T00:00:00"/>
    <n v="350"/>
    <s v="Science"/>
    <x v="0"/>
    <n v="160"/>
  </r>
  <r>
    <s v="BK1570"/>
    <s v="Computer Science with Python"/>
    <s v="Tiffany Green"/>
    <s v="Computer Science"/>
    <s v="978-0-635-18266-1"/>
    <x v="5"/>
    <x v="0"/>
    <x v="1"/>
    <n v="121"/>
    <x v="15"/>
    <x v="0"/>
    <m/>
    <m/>
    <n v="1750"/>
    <s v="General"/>
    <x v="2"/>
    <n v="448"/>
  </r>
  <r>
    <s v="BK1571"/>
    <s v="S. Chand Science"/>
    <s v="Brian Perry"/>
    <s v="Science"/>
    <s v="978-1-205-61509-1"/>
    <x v="2"/>
    <x v="13"/>
    <x v="2"/>
    <n v="168"/>
    <x v="11"/>
    <x v="0"/>
    <m/>
    <m/>
    <n v="950"/>
    <s v="Science"/>
    <x v="2"/>
    <n v="418"/>
  </r>
  <r>
    <s v="BK1572"/>
    <s v="Concepts of Physics - HC Verma"/>
    <s v="Justin Miller"/>
    <s v="Physics"/>
    <s v="978-1-208-18730-4"/>
    <x v="2"/>
    <x v="14"/>
    <x v="2"/>
    <n v="185"/>
    <x v="19"/>
    <x v="1"/>
    <d v="2025-02-03T00:00:00"/>
    <d v="2025-02-25T00:00:00"/>
    <n v="500"/>
    <s v="General"/>
    <x v="2"/>
    <n v="201"/>
  </r>
  <r>
    <s v="BK1573"/>
    <s v="NCERT Environmental Studies"/>
    <s v="Joseph Becker"/>
    <s v="EVS"/>
    <s v="978-1-343-53469-8"/>
    <x v="5"/>
    <x v="5"/>
    <x v="2"/>
    <n v="455"/>
    <x v="12"/>
    <x v="0"/>
    <m/>
    <m/>
    <n v="1500"/>
    <s v="Science"/>
    <x v="0"/>
    <n v="429"/>
  </r>
  <r>
    <s v="BK1574"/>
    <s v="Concepts of Physics - HC Verma"/>
    <s v="Stacy Williams"/>
    <s v="Physics"/>
    <s v="978-1-83810-806-9"/>
    <x v="1"/>
    <x v="14"/>
    <x v="2"/>
    <n v="312"/>
    <x v="0"/>
    <x v="1"/>
    <d v="2023-04-21T00:00:00"/>
    <d v="2025-02-12T00:00:00"/>
    <n v="1050"/>
    <s v="General"/>
    <x v="1"/>
    <n v="319"/>
  </r>
  <r>
    <s v="BK1575"/>
    <s v="SL Arora Physics"/>
    <s v="Brad Meyers"/>
    <s v="Physics"/>
    <s v="978-1-4680-9877-8"/>
    <x v="1"/>
    <x v="13"/>
    <x v="1"/>
    <n v="102"/>
    <x v="1"/>
    <x v="1"/>
    <d v="2024-07-17T00:00:00"/>
    <d v="2024-09-26T00:00:00"/>
    <n v="1550"/>
    <s v="General"/>
    <x v="3"/>
    <n v="275"/>
  </r>
  <r>
    <s v="BK1576"/>
    <s v="NCERT Economics"/>
    <s v="Thomas Jacobs"/>
    <s v="Economics"/>
    <s v="978-1-882311-16-3"/>
    <x v="4"/>
    <x v="14"/>
    <x v="1"/>
    <n v="388"/>
    <x v="12"/>
    <x v="0"/>
    <m/>
    <m/>
    <n v="500"/>
    <s v="General"/>
    <x v="2"/>
    <n v="352"/>
  </r>
  <r>
    <s v="BK1577"/>
    <s v="Python Programming - Balagurusamy"/>
    <s v="Thomas Meadows"/>
    <s v="Computer Science"/>
    <s v="978-1-957738-36-9"/>
    <x v="1"/>
    <x v="17"/>
    <x v="0"/>
    <n v="190"/>
    <x v="3"/>
    <x v="0"/>
    <m/>
    <m/>
    <n v="700"/>
    <s v="General"/>
    <x v="3"/>
    <n v="274"/>
  </r>
  <r>
    <s v="BK1578"/>
    <s v="Python Programming - Balagurusamy"/>
    <s v="Michael Richards"/>
    <s v="Computer Science"/>
    <s v="978-1-65979-252-2"/>
    <x v="4"/>
    <x v="14"/>
    <x v="1"/>
    <n v="184"/>
    <x v="10"/>
    <x v="1"/>
    <d v="2024-08-20T00:00:00"/>
    <d v="2025-01-02T00:00:00"/>
    <n v="1800"/>
    <s v="General"/>
    <x v="1"/>
    <n v="169"/>
  </r>
  <r>
    <s v="BK1579"/>
    <s v="Nai Roshni Hindi Pathmala"/>
    <s v="Bradley Moore"/>
    <s v="Hindi"/>
    <s v="978-0-474-86784-2"/>
    <x v="5"/>
    <x v="9"/>
    <x v="2"/>
    <n v="125"/>
    <x v="11"/>
    <x v="0"/>
    <m/>
    <m/>
    <n v="1150"/>
    <s v="General"/>
    <x v="1"/>
    <n v="335"/>
  </r>
  <r>
    <s v="BK1580"/>
    <s v="NCERT Business Studies"/>
    <s v="Tiffany Sutton"/>
    <s v="Business Studies"/>
    <s v="978-0-8222-5124-8"/>
    <x v="0"/>
    <x v="10"/>
    <x v="0"/>
    <n v="123"/>
    <x v="2"/>
    <x v="0"/>
    <m/>
    <m/>
    <n v="1200"/>
    <s v="General"/>
    <x v="1"/>
    <n v="314"/>
  </r>
  <r>
    <s v="BK1581"/>
    <s v="TS Grewal Accountancy"/>
    <s v="Randy Rich"/>
    <s v="Accountancy"/>
    <s v="978-1-62395-460-4"/>
    <x v="5"/>
    <x v="14"/>
    <x v="0"/>
    <n v="172"/>
    <x v="16"/>
    <x v="0"/>
    <m/>
    <m/>
    <n v="1750"/>
    <s v="General"/>
    <x v="0"/>
    <n v="369"/>
  </r>
  <r>
    <s v="BK1582"/>
    <s v="NCERT Hindi"/>
    <s v="John Ford"/>
    <s v="Hindi"/>
    <s v="978-0-939898-06-0"/>
    <x v="1"/>
    <x v="19"/>
    <x v="0"/>
    <n v="147"/>
    <x v="14"/>
    <x v="1"/>
    <d v="2024-11-24T00:00:00"/>
    <d v="2025-01-24T00:00:00"/>
    <n v="2000"/>
    <s v="General"/>
    <x v="2"/>
    <n v="226"/>
  </r>
  <r>
    <s v="BK1583"/>
    <s v="Together with EVS"/>
    <s v="Sydney Rodriguez"/>
    <s v="EVS"/>
    <s v="978-1-62407-379-3"/>
    <x v="5"/>
    <x v="1"/>
    <x v="1"/>
    <n v="466"/>
    <x v="15"/>
    <x v="1"/>
    <d v="2025-01-04T00:00:00"/>
    <d v="2025-02-04T00:00:00"/>
    <n v="900"/>
    <s v="Science"/>
    <x v="1"/>
    <n v="193"/>
  </r>
  <r>
    <s v="BK1584"/>
    <s v="Together with EVS"/>
    <s v="Daniel Patterson"/>
    <s v="EVS"/>
    <s v="978-1-4545-6125-5"/>
    <x v="1"/>
    <x v="10"/>
    <x v="0"/>
    <n v="97"/>
    <x v="4"/>
    <x v="0"/>
    <m/>
    <m/>
    <n v="1300"/>
    <s v="Science"/>
    <x v="1"/>
    <n v="356"/>
  </r>
  <r>
    <s v="BK1585"/>
    <s v="NCERT Social Science"/>
    <s v="Alexander Sullivan"/>
    <s v="Social Science"/>
    <s v="978-0-449-60166-2"/>
    <x v="4"/>
    <x v="9"/>
    <x v="1"/>
    <n v="451"/>
    <x v="16"/>
    <x v="0"/>
    <m/>
    <m/>
    <n v="1400"/>
    <s v="Education"/>
    <x v="0"/>
    <n v="118"/>
  </r>
  <r>
    <s v="BK1586"/>
    <s v="NCERT Business Studies"/>
    <s v="Ryan Lane"/>
    <s v="Business Studies"/>
    <s v="978-0-85728-075-6"/>
    <x v="1"/>
    <x v="3"/>
    <x v="1"/>
    <n v="154"/>
    <x v="3"/>
    <x v="0"/>
    <m/>
    <m/>
    <n v="1150"/>
    <s v="General"/>
    <x v="0"/>
    <n v="236"/>
  </r>
  <r>
    <s v="BK1587"/>
    <s v="Pradeep's Chemistry"/>
    <s v="Michelle Hernandez"/>
    <s v="Chemistry"/>
    <s v="978-1-9854-8331-6"/>
    <x v="1"/>
    <x v="17"/>
    <x v="1"/>
    <n v="152"/>
    <x v="4"/>
    <x v="1"/>
    <d v="2024-05-28T00:00:00"/>
    <d v="2024-12-25T00:00:00"/>
    <n v="1300"/>
    <s v="General"/>
    <x v="2"/>
    <n v="362"/>
  </r>
  <r>
    <s v="BK1588"/>
    <s v="Nai Roshni Hindi Pathmala"/>
    <s v="Cynthia Carter"/>
    <s v="Hindi"/>
    <s v="978-0-217-27618-4"/>
    <x v="0"/>
    <x v="5"/>
    <x v="2"/>
    <n v="360"/>
    <x v="19"/>
    <x v="1"/>
    <d v="2024-02-19T00:00:00"/>
    <d v="2024-03-20T00:00:00"/>
    <n v="1550"/>
    <s v="General"/>
    <x v="0"/>
    <n v="191"/>
  </r>
  <r>
    <s v="BK1589"/>
    <s v="S. Chand Economics"/>
    <s v="Ashley Jennings"/>
    <s v="Economics"/>
    <s v="978-1-83888-947-0"/>
    <x v="5"/>
    <x v="11"/>
    <x v="2"/>
    <n v="279"/>
    <x v="14"/>
    <x v="1"/>
    <d v="2023-07-08T00:00:00"/>
    <d v="2024-02-07T00:00:00"/>
    <n v="1150"/>
    <s v="General"/>
    <x v="1"/>
    <n v="369"/>
  </r>
  <r>
    <s v="BK1590"/>
    <s v="Together with Social Science"/>
    <s v="Alicia Callahan"/>
    <s v="Social Science"/>
    <s v="978-1-4337-0142-9"/>
    <x v="3"/>
    <x v="15"/>
    <x v="2"/>
    <n v="346"/>
    <x v="8"/>
    <x v="0"/>
    <m/>
    <m/>
    <n v="600"/>
    <s v="Education"/>
    <x v="0"/>
    <n v="288"/>
  </r>
  <r>
    <s v="BK1591"/>
    <s v="Oxford English Reader"/>
    <s v="Dawn Powers"/>
    <s v="English"/>
    <s v="978-0-87422-363-7"/>
    <x v="1"/>
    <x v="5"/>
    <x v="2"/>
    <n v="175"/>
    <x v="4"/>
    <x v="0"/>
    <m/>
    <m/>
    <n v="1500"/>
    <s v="Language"/>
    <x v="2"/>
    <n v="299"/>
  </r>
  <r>
    <s v="BK1592"/>
    <s v="NCERT Chemistry"/>
    <s v="Christopher Rhodes"/>
    <s v="Chemistry"/>
    <s v="978-0-521-73014-3"/>
    <x v="5"/>
    <x v="7"/>
    <x v="1"/>
    <n v="315"/>
    <x v="0"/>
    <x v="1"/>
    <d v="2024-08-25T00:00:00"/>
    <d v="2024-09-05T00:00:00"/>
    <n v="350"/>
    <s v="General"/>
    <x v="0"/>
    <n v="444"/>
  </r>
  <r>
    <s v="BK1593"/>
    <s v="Let Us C - Yashwant Kanetkar"/>
    <s v="Jeremy Mullins"/>
    <s v="Computer Science"/>
    <s v="978-0-12-096208-2"/>
    <x v="2"/>
    <x v="4"/>
    <x v="1"/>
    <n v="227"/>
    <x v="13"/>
    <x v="0"/>
    <m/>
    <m/>
    <n v="600"/>
    <s v="General"/>
    <x v="2"/>
    <n v="184"/>
  </r>
  <r>
    <s v="BK1594"/>
    <s v="SL Arora Physics"/>
    <s v="Debra Chen"/>
    <s v="Physics"/>
    <s v="978-0-224-09741-3"/>
    <x v="3"/>
    <x v="16"/>
    <x v="0"/>
    <n v="321"/>
    <x v="9"/>
    <x v="1"/>
    <d v="2023-05-13T00:00:00"/>
    <d v="2024-10-06T00:00:00"/>
    <n v="1100"/>
    <s v="General"/>
    <x v="2"/>
    <n v="235"/>
  </r>
  <r>
    <s v="BK1595"/>
    <s v="S. Chand Business Studies"/>
    <s v="Robert Bautista"/>
    <s v="Business Studies"/>
    <s v="978-0-269-33152-7"/>
    <x v="1"/>
    <x v="19"/>
    <x v="1"/>
    <n v="148"/>
    <x v="8"/>
    <x v="0"/>
    <m/>
    <m/>
    <n v="1250"/>
    <s v="General"/>
    <x v="2"/>
    <n v="149"/>
  </r>
  <r>
    <s v="BK1596"/>
    <s v="TS Grewal Accountancy"/>
    <s v="Linda Moore"/>
    <s v="Accountancy"/>
    <s v="978-0-8435-9394-5"/>
    <x v="5"/>
    <x v="12"/>
    <x v="1"/>
    <n v="125"/>
    <x v="4"/>
    <x v="0"/>
    <m/>
    <m/>
    <n v="800"/>
    <s v="General"/>
    <x v="0"/>
    <n v="204"/>
  </r>
  <r>
    <s v="BK1597"/>
    <s v="Together with EVS"/>
    <s v="Dr. Cynthia Hughes MD"/>
    <s v="EVS"/>
    <s v="978-1-81174-335-5"/>
    <x v="5"/>
    <x v="15"/>
    <x v="1"/>
    <n v="439"/>
    <x v="10"/>
    <x v="0"/>
    <m/>
    <m/>
    <n v="1100"/>
    <s v="Science"/>
    <x v="1"/>
    <n v="244"/>
  </r>
  <r>
    <s v="BK1598"/>
    <s v="S. Chand Business Studies"/>
    <s v="Kaylee Hall"/>
    <s v="Business Studies"/>
    <s v="978-1-104-76213-1"/>
    <x v="1"/>
    <x v="0"/>
    <x v="2"/>
    <n v="292"/>
    <x v="0"/>
    <x v="0"/>
    <m/>
    <m/>
    <n v="1600"/>
    <s v="General"/>
    <x v="3"/>
    <n v="138"/>
  </r>
  <r>
    <s v="BK1599"/>
    <s v="S. Chand Biology"/>
    <s v="Cheyenne Wilson"/>
    <s v="Biology"/>
    <s v="978-0-471-91676-5"/>
    <x v="0"/>
    <x v="8"/>
    <x v="2"/>
    <n v="482"/>
    <x v="12"/>
    <x v="0"/>
    <m/>
    <m/>
    <n v="1150"/>
    <s v="General"/>
    <x v="2"/>
    <n v="410"/>
  </r>
  <r>
    <s v="BK1600"/>
    <s v="S. Chand Biology"/>
    <s v="Brian Wright"/>
    <s v="Biology"/>
    <s v="978-0-904999-68-6"/>
    <x v="4"/>
    <x v="19"/>
    <x v="2"/>
    <n v="141"/>
    <x v="0"/>
    <x v="1"/>
    <d v="2023-07-09T00:00:00"/>
    <d v="2024-12-16T00:00:00"/>
    <n v="900"/>
    <s v="General"/>
    <x v="3"/>
    <n v="373"/>
  </r>
  <r>
    <s v="BK1601"/>
    <s v="Pradeep's Chemistry"/>
    <s v="Manuel Moyer"/>
    <s v="Chemistry"/>
    <s v="978-0-341-59083-5"/>
    <x v="3"/>
    <x v="1"/>
    <x v="2"/>
    <n v="424"/>
    <x v="16"/>
    <x v="0"/>
    <m/>
    <m/>
    <n v="1850"/>
    <s v="General"/>
    <x v="1"/>
    <n v="292"/>
  </r>
  <r>
    <s v="BK1602"/>
    <s v="Nai Roshni Hindi Pathmala"/>
    <s v="Brent Kramer"/>
    <s v="Hindi"/>
    <s v="978-0-11-517019-5"/>
    <x v="2"/>
    <x v="2"/>
    <x v="1"/>
    <n v="311"/>
    <x v="2"/>
    <x v="0"/>
    <m/>
    <m/>
    <n v="800"/>
    <s v="General"/>
    <x v="1"/>
    <n v="306"/>
  </r>
  <r>
    <s v="BK1603"/>
    <s v="S. Chand EVS"/>
    <s v="Dorothy Smith"/>
    <s v="EVS"/>
    <s v="978-0-12-941676-0"/>
    <x v="5"/>
    <x v="16"/>
    <x v="1"/>
    <n v="499"/>
    <x v="17"/>
    <x v="1"/>
    <d v="2023-06-18T00:00:00"/>
    <d v="2023-10-01T00:00:00"/>
    <n v="1250"/>
    <s v="Science"/>
    <x v="1"/>
    <n v="331"/>
  </r>
  <r>
    <s v="BK1604"/>
    <s v="NCERT Social Science"/>
    <s v="Victoria Brown"/>
    <s v="Social Science"/>
    <s v="978-1-4657-6149-1"/>
    <x v="2"/>
    <x v="17"/>
    <x v="0"/>
    <n v="420"/>
    <x v="9"/>
    <x v="0"/>
    <m/>
    <m/>
    <n v="1900"/>
    <s v="Education"/>
    <x v="0"/>
    <n v="433"/>
  </r>
  <r>
    <s v="BK1605"/>
    <s v="DK Goel Accountancy"/>
    <s v="Edward Austin"/>
    <s v="Accountancy"/>
    <s v="978-0-7743-6243-6"/>
    <x v="4"/>
    <x v="11"/>
    <x v="1"/>
    <n v="495"/>
    <x v="12"/>
    <x v="1"/>
    <d v="2024-12-18T00:00:00"/>
    <d v="2025-02-20T00:00:00"/>
    <n v="700"/>
    <s v="General"/>
    <x v="2"/>
    <n v="170"/>
  </r>
  <r>
    <s v="BK1606"/>
    <s v="RD Sharma Mathematics"/>
    <s v="Dawn Frederick"/>
    <s v="Maths"/>
    <s v="978-1-56358-504-3"/>
    <x v="5"/>
    <x v="12"/>
    <x v="2"/>
    <n v="101"/>
    <x v="9"/>
    <x v="0"/>
    <m/>
    <m/>
    <n v="1650"/>
    <s v="Education"/>
    <x v="1"/>
    <n v="253"/>
  </r>
  <r>
    <s v="BK1607"/>
    <s v="S. Chand Biology"/>
    <s v="Aaron Reeves"/>
    <s v="Biology"/>
    <s v="978-0-647-71264-1"/>
    <x v="2"/>
    <x v="14"/>
    <x v="0"/>
    <n v="407"/>
    <x v="14"/>
    <x v="0"/>
    <m/>
    <m/>
    <n v="1400"/>
    <s v="General"/>
    <x v="1"/>
    <n v="137"/>
  </r>
  <r>
    <s v="BK1608"/>
    <s v="NCERT Maths"/>
    <s v="Amber Rios"/>
    <s v="Maths"/>
    <s v="978-1-81550-130-2"/>
    <x v="2"/>
    <x v="2"/>
    <x v="0"/>
    <n v="117"/>
    <x v="12"/>
    <x v="0"/>
    <m/>
    <m/>
    <n v="1000"/>
    <s v="Education"/>
    <x v="0"/>
    <n v="217"/>
  </r>
  <r>
    <s v="BK1609"/>
    <s v="NCERT Accountancy"/>
    <s v="Geoffrey Erickson"/>
    <s v="Accountancy"/>
    <s v="978-0-420-80325-2"/>
    <x v="0"/>
    <x v="5"/>
    <x v="0"/>
    <n v="304"/>
    <x v="1"/>
    <x v="0"/>
    <m/>
    <m/>
    <n v="350"/>
    <s v="General"/>
    <x v="0"/>
    <n v="321"/>
  </r>
  <r>
    <s v="BK1610"/>
    <s v="NCERT Business Studies"/>
    <s v="Christine Briggs"/>
    <s v="Business Studies"/>
    <s v="978-1-379-88676-1"/>
    <x v="4"/>
    <x v="15"/>
    <x v="1"/>
    <n v="174"/>
    <x v="8"/>
    <x v="0"/>
    <m/>
    <m/>
    <n v="1500"/>
    <s v="General"/>
    <x v="2"/>
    <n v="140"/>
  </r>
  <r>
    <s v="BK1611"/>
    <s v="NCERT Social Science"/>
    <s v="Chloe James"/>
    <s v="Social Science"/>
    <s v="978-1-68795-075-8"/>
    <x v="2"/>
    <x v="2"/>
    <x v="0"/>
    <n v="322"/>
    <x v="3"/>
    <x v="0"/>
    <m/>
    <m/>
    <n v="200"/>
    <s v="Education"/>
    <x v="0"/>
    <n v="244"/>
  </r>
  <r>
    <s v="BK1612"/>
    <s v="Fundamentals of Physics - Resnick Halliday"/>
    <s v="Ashley Rogers"/>
    <s v="Physics"/>
    <s v="978-0-04-070494-6"/>
    <x v="0"/>
    <x v="3"/>
    <x v="1"/>
    <n v="207"/>
    <x v="3"/>
    <x v="1"/>
    <d v="2024-08-26T00:00:00"/>
    <d v="2024-10-13T00:00:00"/>
    <n v="350"/>
    <s v="General"/>
    <x v="1"/>
    <n v="307"/>
  </r>
  <r>
    <s v="BK1613"/>
    <s v="NCERT Environmental Studies"/>
    <s v="Caroline Harrell"/>
    <s v="EVS"/>
    <s v="978-1-251-47159-7"/>
    <x v="2"/>
    <x v="17"/>
    <x v="1"/>
    <n v="178"/>
    <x v="7"/>
    <x v="0"/>
    <m/>
    <m/>
    <n v="1300"/>
    <s v="Science"/>
    <x v="0"/>
    <n v="300"/>
  </r>
  <r>
    <s v="BK1614"/>
    <s v="Principles of Economics"/>
    <s v="Mr. John Thomas MD"/>
    <s v="Economics"/>
    <s v="978-0-9674376-3-7"/>
    <x v="1"/>
    <x v="1"/>
    <x v="1"/>
    <n v="151"/>
    <x v="10"/>
    <x v="1"/>
    <d v="2024-09-03T00:00:00"/>
    <d v="2025-01-27T00:00:00"/>
    <n v="1500"/>
    <s v="General"/>
    <x v="2"/>
    <n v="245"/>
  </r>
  <r>
    <s v="BK1615"/>
    <s v="TS Grewal Accountancy"/>
    <s v="Haley Crawford"/>
    <s v="Accountancy"/>
    <s v="978-1-4078-5330-7"/>
    <x v="1"/>
    <x v="14"/>
    <x v="2"/>
    <n v="426"/>
    <x v="7"/>
    <x v="1"/>
    <d v="2023-12-13T00:00:00"/>
    <d v="2024-01-01T00:00:00"/>
    <n v="900"/>
    <s v="General"/>
    <x v="0"/>
    <n v="434"/>
  </r>
  <r>
    <s v="BK1616"/>
    <s v="NCERT Chemistry"/>
    <s v="Joseph Zimmerman"/>
    <s v="Chemistry"/>
    <s v="978-1-04-338140-0"/>
    <x v="3"/>
    <x v="6"/>
    <x v="2"/>
    <n v="206"/>
    <x v="8"/>
    <x v="0"/>
    <m/>
    <m/>
    <n v="400"/>
    <s v="General"/>
    <x v="2"/>
    <n v="251"/>
  </r>
  <r>
    <s v="BK1617"/>
    <s v="Computer Science with Python"/>
    <s v="Nicole Alvarado"/>
    <s v="Computer Science"/>
    <s v="978-1-184-97551-3"/>
    <x v="2"/>
    <x v="6"/>
    <x v="2"/>
    <n v="314"/>
    <x v="4"/>
    <x v="0"/>
    <m/>
    <m/>
    <n v="850"/>
    <s v="General"/>
    <x v="2"/>
    <n v="128"/>
  </r>
  <r>
    <s v="BK1618"/>
    <s v="Oxford English Reader"/>
    <s v="Blake Cox"/>
    <s v="English"/>
    <s v="978-1-55621-453-0"/>
    <x v="4"/>
    <x v="15"/>
    <x v="2"/>
    <n v="356"/>
    <x v="13"/>
    <x v="0"/>
    <m/>
    <m/>
    <n v="2000"/>
    <s v="Language"/>
    <x v="2"/>
    <n v="143"/>
  </r>
  <r>
    <s v="BK1619"/>
    <s v="S. Chand Business Studies"/>
    <s v="Gerald Simpson"/>
    <s v="Business Studies"/>
    <s v="978-1-289-99985-8"/>
    <x v="1"/>
    <x v="7"/>
    <x v="1"/>
    <n v="358"/>
    <x v="16"/>
    <x v="1"/>
    <d v="2024-08-01T00:00:00"/>
    <d v="2024-11-25T00:00:00"/>
    <n v="1900"/>
    <s v="General"/>
    <x v="0"/>
    <n v="215"/>
  </r>
  <r>
    <s v="BK1620"/>
    <s v="English Grammar &amp; Composition"/>
    <s v="William Russell"/>
    <s v="English"/>
    <s v="978-1-69100-559-8"/>
    <x v="2"/>
    <x v="10"/>
    <x v="1"/>
    <n v="450"/>
    <x v="7"/>
    <x v="0"/>
    <m/>
    <m/>
    <n v="1100"/>
    <s v="Language"/>
    <x v="1"/>
    <n v="274"/>
  </r>
  <r>
    <s v="BK1621"/>
    <s v="Oxford English Reader"/>
    <s v="Nicholas Parker"/>
    <s v="English"/>
    <s v="978-1-55859-574-3"/>
    <x v="0"/>
    <x v="18"/>
    <x v="0"/>
    <n v="116"/>
    <x v="15"/>
    <x v="1"/>
    <d v="2025-01-07T00:00:00"/>
    <d v="2025-01-14T00:00:00"/>
    <n v="750"/>
    <s v="Language"/>
    <x v="3"/>
    <n v="335"/>
  </r>
  <r>
    <s v="BK1622"/>
    <s v="NCERT Biology"/>
    <s v="William Reyes"/>
    <s v="Biology"/>
    <s v="978-1-249-53461-7"/>
    <x v="3"/>
    <x v="9"/>
    <x v="1"/>
    <n v="124"/>
    <x v="5"/>
    <x v="0"/>
    <m/>
    <m/>
    <n v="1950"/>
    <s v="General"/>
    <x v="2"/>
    <n v="450"/>
  </r>
  <r>
    <s v="BK1623"/>
    <s v="NCERT Biology"/>
    <s v="Dawn Owen"/>
    <s v="Biology"/>
    <s v="978-1-5464-1868-9"/>
    <x v="1"/>
    <x v="18"/>
    <x v="1"/>
    <n v="185"/>
    <x v="3"/>
    <x v="0"/>
    <m/>
    <m/>
    <n v="1850"/>
    <s v="General"/>
    <x v="3"/>
    <n v="171"/>
  </r>
  <r>
    <s v="BK1624"/>
    <s v="S. Chand Business Studies"/>
    <s v="Mary Harris"/>
    <s v="Business Studies"/>
    <s v="978-0-87936-662-9"/>
    <x v="5"/>
    <x v="13"/>
    <x v="1"/>
    <n v="318"/>
    <x v="12"/>
    <x v="0"/>
    <m/>
    <m/>
    <n v="350"/>
    <s v="General"/>
    <x v="1"/>
    <n v="324"/>
  </r>
  <r>
    <s v="BK1625"/>
    <s v="NCERT Accountancy"/>
    <s v="Kathy Kline"/>
    <s v="Accountancy"/>
    <s v="978-1-60918-072-0"/>
    <x v="4"/>
    <x v="19"/>
    <x v="2"/>
    <n v="217"/>
    <x v="13"/>
    <x v="0"/>
    <m/>
    <m/>
    <n v="300"/>
    <s v="General"/>
    <x v="1"/>
    <n v="368"/>
  </r>
  <r>
    <s v="BK1626"/>
    <s v="NCERT Economics"/>
    <s v="Maria Jackson"/>
    <s v="Economics"/>
    <s v="978-0-19-833397-5"/>
    <x v="5"/>
    <x v="13"/>
    <x v="2"/>
    <n v="447"/>
    <x v="12"/>
    <x v="0"/>
    <m/>
    <m/>
    <n v="750"/>
    <s v="General"/>
    <x v="1"/>
    <n v="290"/>
  </r>
  <r>
    <s v="BK1627"/>
    <s v="Fundamentals of Physics - Resnick Halliday"/>
    <s v="Raymond Dyer MD"/>
    <s v="Physics"/>
    <s v="978-0-327-08689-5"/>
    <x v="3"/>
    <x v="6"/>
    <x v="2"/>
    <n v="103"/>
    <x v="15"/>
    <x v="0"/>
    <m/>
    <m/>
    <n v="750"/>
    <s v="General"/>
    <x v="0"/>
    <n v="251"/>
  </r>
  <r>
    <s v="BK1628"/>
    <s v="DK Goel Accountancy"/>
    <s v="Tyler Palmer"/>
    <s v="Accountancy"/>
    <s v="978-0-519-42719-2"/>
    <x v="3"/>
    <x v="15"/>
    <x v="2"/>
    <n v="450"/>
    <x v="19"/>
    <x v="1"/>
    <d v="2024-07-06T00:00:00"/>
    <d v="2024-10-15T00:00:00"/>
    <n v="1700"/>
    <s v="General"/>
    <x v="2"/>
    <n v="396"/>
  </r>
  <r>
    <s v="BK1629"/>
    <s v="Lakhmir Singh Science"/>
    <s v="Pamela Boyer"/>
    <s v="Science"/>
    <s v="978-0-352-47776-7"/>
    <x v="5"/>
    <x v="13"/>
    <x v="1"/>
    <n v="472"/>
    <x v="3"/>
    <x v="1"/>
    <d v="2023-09-16T00:00:00"/>
    <d v="2024-05-15T00:00:00"/>
    <n v="1850"/>
    <s v="Science"/>
    <x v="1"/>
    <n v="340"/>
  </r>
  <r>
    <s v="BK1630"/>
    <s v="NCERT Economics"/>
    <s v="Kevin Sanders"/>
    <s v="Economics"/>
    <s v="978-0-634-25449-9"/>
    <x v="0"/>
    <x v="19"/>
    <x v="1"/>
    <n v="291"/>
    <x v="5"/>
    <x v="1"/>
    <d v="2024-03-12T00:00:00"/>
    <d v="2024-08-05T00:00:00"/>
    <n v="400"/>
    <s v="General"/>
    <x v="1"/>
    <n v="240"/>
  </r>
  <r>
    <s v="BK1631"/>
    <s v="Principles of Economics"/>
    <s v="Amy Mejia"/>
    <s v="Economics"/>
    <s v="978-0-476-40262-1"/>
    <x v="3"/>
    <x v="14"/>
    <x v="0"/>
    <n v="293"/>
    <x v="18"/>
    <x v="1"/>
    <d v="2024-06-18T00:00:00"/>
    <d v="2024-08-20T00:00:00"/>
    <n v="2000"/>
    <s v="General"/>
    <x v="0"/>
    <n v="284"/>
  </r>
  <r>
    <s v="BK1632"/>
    <s v="NCERT Social Science"/>
    <s v="Elizabeth Cortez"/>
    <s v="Social Science"/>
    <s v="978-0-9717150-2-8"/>
    <x v="1"/>
    <x v="11"/>
    <x v="1"/>
    <n v="126"/>
    <x v="0"/>
    <x v="0"/>
    <m/>
    <m/>
    <n v="1150"/>
    <s v="Education"/>
    <x v="0"/>
    <n v="346"/>
  </r>
  <r>
    <s v="BK1633"/>
    <s v="Nai Roshni Hindi Pathmala"/>
    <s v="Christopher Brown"/>
    <s v="Hindi"/>
    <s v="978-1-77481-992-0"/>
    <x v="3"/>
    <x v="5"/>
    <x v="2"/>
    <n v="84"/>
    <x v="15"/>
    <x v="0"/>
    <m/>
    <m/>
    <n v="250"/>
    <s v="General"/>
    <x v="2"/>
    <n v="289"/>
  </r>
  <r>
    <s v="BK1634"/>
    <s v="S. Chand Economics"/>
    <s v="Janet Schmidt"/>
    <s v="Economics"/>
    <s v="978-1-268-95314-7"/>
    <x v="2"/>
    <x v="18"/>
    <x v="0"/>
    <n v="311"/>
    <x v="1"/>
    <x v="1"/>
    <d v="2024-05-21T00:00:00"/>
    <d v="2024-08-14T00:00:00"/>
    <n v="300"/>
    <s v="General"/>
    <x v="0"/>
    <n v="119"/>
  </r>
  <r>
    <s v="BK1635"/>
    <s v="S. Chand Economics"/>
    <s v="Christopher Jackson"/>
    <s v="Economics"/>
    <s v="978-1-280-44559-0"/>
    <x v="2"/>
    <x v="11"/>
    <x v="0"/>
    <n v="340"/>
    <x v="5"/>
    <x v="0"/>
    <m/>
    <m/>
    <n v="500"/>
    <s v="General"/>
    <x v="1"/>
    <n v="200"/>
  </r>
  <r>
    <s v="BK1636"/>
    <s v="RD Sharma Mathematics"/>
    <s v="David Payne"/>
    <s v="Maths"/>
    <s v="978-0-695-10739-0"/>
    <x v="3"/>
    <x v="3"/>
    <x v="0"/>
    <n v="426"/>
    <x v="5"/>
    <x v="0"/>
    <m/>
    <m/>
    <n v="1800"/>
    <s v="Education"/>
    <x v="0"/>
    <n v="128"/>
  </r>
  <r>
    <s v="BK1637"/>
    <s v="NCERT Chemistry"/>
    <s v="Ann Davis"/>
    <s v="Chemistry"/>
    <s v="978-0-625-01248-0"/>
    <x v="5"/>
    <x v="8"/>
    <x v="1"/>
    <n v="343"/>
    <x v="15"/>
    <x v="1"/>
    <d v="2023-12-05T00:00:00"/>
    <d v="2023-12-11T00:00:00"/>
    <n v="1050"/>
    <s v="General"/>
    <x v="2"/>
    <n v="178"/>
  </r>
  <r>
    <s v="BK1638"/>
    <s v="SL Arora Physics"/>
    <s v="Isabella Lambert"/>
    <s v="Physics"/>
    <s v="978-0-9946254-4-1"/>
    <x v="1"/>
    <x v="7"/>
    <x v="0"/>
    <n v="405"/>
    <x v="13"/>
    <x v="0"/>
    <m/>
    <m/>
    <n v="200"/>
    <s v="General"/>
    <x v="0"/>
    <n v="369"/>
  </r>
  <r>
    <s v="BK1639"/>
    <s v="NCERT Economics"/>
    <s v="Michelle Hoffman"/>
    <s v="Economics"/>
    <s v="978-1-07-427487-0"/>
    <x v="2"/>
    <x v="10"/>
    <x v="1"/>
    <n v="92"/>
    <x v="9"/>
    <x v="1"/>
    <d v="2024-06-29T00:00:00"/>
    <d v="2025-01-23T00:00:00"/>
    <n v="900"/>
    <s v="General"/>
    <x v="2"/>
    <n v="118"/>
  </r>
  <r>
    <s v="BK1640"/>
    <s v="Play with Maths"/>
    <s v="Jamie Gutierrez"/>
    <s v="Maths"/>
    <s v="978-1-906917-44-9"/>
    <x v="0"/>
    <x v="4"/>
    <x v="1"/>
    <n v="123"/>
    <x v="10"/>
    <x v="1"/>
    <d v="2023-09-26T00:00:00"/>
    <d v="2023-10-07T00:00:00"/>
    <n v="850"/>
    <s v="Education"/>
    <x v="2"/>
    <n v="235"/>
  </r>
  <r>
    <s v="BK1641"/>
    <s v="TS Grewal Accountancy"/>
    <s v="Matthew Newton"/>
    <s v="Accountancy"/>
    <s v="978-0-85875-527-7"/>
    <x v="4"/>
    <x v="0"/>
    <x v="1"/>
    <n v="456"/>
    <x v="0"/>
    <x v="1"/>
    <d v="2023-10-23T00:00:00"/>
    <d v="2024-06-23T00:00:00"/>
    <n v="1450"/>
    <s v="General"/>
    <x v="2"/>
    <n v="232"/>
  </r>
  <r>
    <s v="BK1642"/>
    <s v="NCERT Accountancy"/>
    <s v="William Montes"/>
    <s v="Accountancy"/>
    <s v="978-1-70844-497-6"/>
    <x v="2"/>
    <x v="0"/>
    <x v="2"/>
    <n v="464"/>
    <x v="15"/>
    <x v="0"/>
    <m/>
    <m/>
    <n v="250"/>
    <s v="General"/>
    <x v="0"/>
    <n v="390"/>
  </r>
  <r>
    <s v="BK1643"/>
    <s v="NCERT Business Studies"/>
    <s v="Daniel Bartlett"/>
    <s v="Business Studies"/>
    <s v="978-0-314-95248-6"/>
    <x v="2"/>
    <x v="10"/>
    <x v="2"/>
    <n v="477"/>
    <x v="11"/>
    <x v="1"/>
    <d v="2023-08-06T00:00:00"/>
    <d v="2024-11-04T00:00:00"/>
    <n v="1800"/>
    <s v="General"/>
    <x v="1"/>
    <n v="243"/>
  </r>
  <r>
    <s v="BK1644"/>
    <s v="SL Arora Physics"/>
    <s v="Jacob Williams"/>
    <s v="Physics"/>
    <s v="978-1-297-16118-6"/>
    <x v="1"/>
    <x v="6"/>
    <x v="2"/>
    <n v="450"/>
    <x v="2"/>
    <x v="0"/>
    <m/>
    <m/>
    <n v="550"/>
    <s v="General"/>
    <x v="3"/>
    <n v="167"/>
  </r>
  <r>
    <s v="BK1645"/>
    <s v="DK Goel Accountancy"/>
    <s v="Jacob Hopkins"/>
    <s v="Accountancy"/>
    <s v="978-1-231-46246-1"/>
    <x v="3"/>
    <x v="3"/>
    <x v="2"/>
    <n v="394"/>
    <x v="10"/>
    <x v="0"/>
    <m/>
    <m/>
    <n v="1500"/>
    <s v="General"/>
    <x v="2"/>
    <n v="436"/>
  </r>
  <r>
    <s v="BK1646"/>
    <s v="NCERT Accountancy"/>
    <s v="Walter Lewis"/>
    <s v="Accountancy"/>
    <s v="978-1-00-078494-7"/>
    <x v="1"/>
    <x v="9"/>
    <x v="1"/>
    <n v="369"/>
    <x v="17"/>
    <x v="1"/>
    <d v="2024-04-20T00:00:00"/>
    <d v="2024-10-25T00:00:00"/>
    <n v="900"/>
    <s v="General"/>
    <x v="3"/>
    <n v="287"/>
  </r>
  <r>
    <s v="BK1647"/>
    <s v="Pradeep's Chemistry"/>
    <s v="Travis Anderson"/>
    <s v="Chemistry"/>
    <s v="978-1-356-21033-6"/>
    <x v="1"/>
    <x v="7"/>
    <x v="1"/>
    <n v="417"/>
    <x v="11"/>
    <x v="0"/>
    <m/>
    <m/>
    <n v="1800"/>
    <s v="General"/>
    <x v="1"/>
    <n v="256"/>
  </r>
  <r>
    <s v="BK1648"/>
    <s v="NCERT Biology"/>
    <s v="Jamie Clark"/>
    <s v="Biology"/>
    <s v="978-1-350-25896-9"/>
    <x v="0"/>
    <x v="14"/>
    <x v="0"/>
    <n v="90"/>
    <x v="15"/>
    <x v="0"/>
    <m/>
    <m/>
    <n v="750"/>
    <s v="General"/>
    <x v="1"/>
    <n v="428"/>
  </r>
  <r>
    <s v="BK1649"/>
    <s v="Computer Science with Python"/>
    <s v="Gloria Morrison"/>
    <s v="Computer Science"/>
    <s v="978-1-05-408480-2"/>
    <x v="4"/>
    <x v="6"/>
    <x v="1"/>
    <n v="197"/>
    <x v="17"/>
    <x v="1"/>
    <d v="2023-05-03T00:00:00"/>
    <d v="2023-11-26T00:00:00"/>
    <n v="950"/>
    <s v="General"/>
    <x v="1"/>
    <n v="243"/>
  </r>
  <r>
    <s v="BK1650"/>
    <s v="NCERT Accountancy"/>
    <s v="Mark Howe"/>
    <s v="Accountancy"/>
    <s v="978-1-289-09347-1"/>
    <x v="5"/>
    <x v="7"/>
    <x v="1"/>
    <n v="325"/>
    <x v="14"/>
    <x v="0"/>
    <m/>
    <m/>
    <n v="1750"/>
    <s v="General"/>
    <x v="0"/>
    <n v="321"/>
  </r>
  <r>
    <s v="BK1651"/>
    <s v="Let Us C - Yashwant Kanetkar"/>
    <s v="Lauren Pitts"/>
    <s v="Computer Science"/>
    <s v="978-0-539-28170-5"/>
    <x v="0"/>
    <x v="14"/>
    <x v="1"/>
    <n v="231"/>
    <x v="3"/>
    <x v="0"/>
    <m/>
    <m/>
    <n v="500"/>
    <s v="General"/>
    <x v="2"/>
    <n v="195"/>
  </r>
  <r>
    <s v="BK1652"/>
    <s v="NCERT Biology"/>
    <s v="Alyssa Spencer"/>
    <s v="Biology"/>
    <s v="978-1-299-82431-7"/>
    <x v="0"/>
    <x v="13"/>
    <x v="2"/>
    <n v="154"/>
    <x v="14"/>
    <x v="0"/>
    <m/>
    <m/>
    <n v="300"/>
    <s v="General"/>
    <x v="1"/>
    <n v="334"/>
  </r>
  <r>
    <s v="BK1653"/>
    <s v="Together with EVS"/>
    <s v="Colleen Werner"/>
    <s v="EVS"/>
    <s v="978-0-7490-8053-2"/>
    <x v="3"/>
    <x v="15"/>
    <x v="2"/>
    <n v="450"/>
    <x v="6"/>
    <x v="1"/>
    <d v="2024-10-01T00:00:00"/>
    <d v="2025-01-30T00:00:00"/>
    <n v="1450"/>
    <s v="Science"/>
    <x v="1"/>
    <n v="444"/>
  </r>
  <r>
    <s v="BK1654"/>
    <s v="Modern ABC Chemistry"/>
    <s v="Donald Rios"/>
    <s v="Chemistry"/>
    <s v="978-0-88781-732-8"/>
    <x v="5"/>
    <x v="9"/>
    <x v="2"/>
    <n v="464"/>
    <x v="12"/>
    <x v="0"/>
    <m/>
    <m/>
    <n v="650"/>
    <s v="General"/>
    <x v="0"/>
    <n v="231"/>
  </r>
  <r>
    <s v="BK1655"/>
    <s v="Pearson Science Explorer"/>
    <s v="James Rodriguez"/>
    <s v="Science"/>
    <s v="978-0-10-667910-2"/>
    <x v="0"/>
    <x v="12"/>
    <x v="2"/>
    <n v="477"/>
    <x v="17"/>
    <x v="0"/>
    <m/>
    <m/>
    <n v="500"/>
    <s v="Science"/>
    <x v="0"/>
    <n v="427"/>
  </r>
  <r>
    <s v="BK1656"/>
    <s v="NCERT Hindi"/>
    <s v="Michelle Powell"/>
    <s v="Hindi"/>
    <s v="978-0-02-235616-3"/>
    <x v="5"/>
    <x v="11"/>
    <x v="1"/>
    <n v="120"/>
    <x v="7"/>
    <x v="1"/>
    <d v="2024-08-26T00:00:00"/>
    <d v="2025-02-25T00:00:00"/>
    <n v="750"/>
    <s v="General"/>
    <x v="2"/>
    <n v="349"/>
  </r>
  <r>
    <s v="BK1657"/>
    <s v="Nai Roshni Hindi Pathmala"/>
    <s v="Wendy Garrett"/>
    <s v="Hindi"/>
    <s v="978-0-9599065-9-2"/>
    <x v="4"/>
    <x v="13"/>
    <x v="1"/>
    <n v="158"/>
    <x v="13"/>
    <x v="0"/>
    <m/>
    <m/>
    <n v="1600"/>
    <s v="General"/>
    <x v="0"/>
    <n v="168"/>
  </r>
  <r>
    <s v="BK1658"/>
    <s v="NCERT Hindi"/>
    <s v="Alexander Smith"/>
    <s v="Hindi"/>
    <s v="978-1-59226-007-2"/>
    <x v="2"/>
    <x v="10"/>
    <x v="0"/>
    <n v="307"/>
    <x v="11"/>
    <x v="1"/>
    <d v="2023-03-08T00:00:00"/>
    <d v="2023-07-23T00:00:00"/>
    <n v="300"/>
    <s v="General"/>
    <x v="1"/>
    <n v="346"/>
  </r>
  <r>
    <s v="BK1659"/>
    <s v="NCERT Maths"/>
    <s v="Donna Miller"/>
    <s v="Maths"/>
    <s v="978-1-4280-4977-2"/>
    <x v="4"/>
    <x v="9"/>
    <x v="1"/>
    <n v="155"/>
    <x v="8"/>
    <x v="1"/>
    <d v="2023-09-18T00:00:00"/>
    <d v="2024-07-21T00:00:00"/>
    <n v="1750"/>
    <s v="Education"/>
    <x v="0"/>
    <n v="149"/>
  </r>
  <r>
    <s v="BK1660"/>
    <s v="NCERT Maths"/>
    <s v="Brenda Harper"/>
    <s v="Maths"/>
    <s v="978-1-158-78977-1"/>
    <x v="3"/>
    <x v="2"/>
    <x v="2"/>
    <n v="270"/>
    <x v="3"/>
    <x v="1"/>
    <d v="2024-11-23T00:00:00"/>
    <d v="2025-01-10T00:00:00"/>
    <n v="1900"/>
    <s v="Education"/>
    <x v="2"/>
    <n v="449"/>
  </r>
  <r>
    <s v="BK1661"/>
    <s v="NCERT Biology"/>
    <s v="Deborah Hodge"/>
    <s v="Biology"/>
    <s v="978-1-4329-7241-7"/>
    <x v="3"/>
    <x v="5"/>
    <x v="0"/>
    <n v="130"/>
    <x v="10"/>
    <x v="1"/>
    <d v="2024-02-19T00:00:00"/>
    <d v="2024-08-17T00:00:00"/>
    <n v="1350"/>
    <s v="General"/>
    <x v="0"/>
    <n v="189"/>
  </r>
  <r>
    <s v="BK1662"/>
    <s v="English Grammar &amp; Composition"/>
    <s v="Monica Bush"/>
    <s v="English"/>
    <s v="978-0-01-880630-6"/>
    <x v="1"/>
    <x v="3"/>
    <x v="0"/>
    <n v="192"/>
    <x v="19"/>
    <x v="0"/>
    <m/>
    <m/>
    <n v="1250"/>
    <s v="Language"/>
    <x v="2"/>
    <n v="414"/>
  </r>
  <r>
    <s v="BK1663"/>
    <s v="Oxford English Reader"/>
    <s v="Peter Daniels"/>
    <s v="English"/>
    <s v="978-0-04-559910-3"/>
    <x v="0"/>
    <x v="13"/>
    <x v="0"/>
    <n v="345"/>
    <x v="6"/>
    <x v="0"/>
    <m/>
    <m/>
    <n v="1200"/>
    <s v="Language"/>
    <x v="2"/>
    <n v="250"/>
  </r>
  <r>
    <s v="BK1664"/>
    <s v="S. Chand Business Studies"/>
    <s v="Dawn Collins"/>
    <s v="Business Studies"/>
    <s v="978-0-392-33878-3"/>
    <x v="1"/>
    <x v="11"/>
    <x v="1"/>
    <n v="175"/>
    <x v="19"/>
    <x v="0"/>
    <m/>
    <m/>
    <n v="1450"/>
    <s v="General"/>
    <x v="2"/>
    <n v="426"/>
  </r>
  <r>
    <s v="BK1665"/>
    <s v="Manika Hindi Pathmala"/>
    <s v="Alison Nicholson"/>
    <s v="Hindi"/>
    <s v="978-1-297-52197-3"/>
    <x v="2"/>
    <x v="0"/>
    <x v="0"/>
    <n v="400"/>
    <x v="9"/>
    <x v="1"/>
    <d v="2023-10-30T00:00:00"/>
    <d v="2024-12-03T00:00:00"/>
    <n v="1300"/>
    <s v="General"/>
    <x v="0"/>
    <n v="366"/>
  </r>
  <r>
    <s v="BK1666"/>
    <s v="Play with Maths"/>
    <s v="Timothy Pham"/>
    <s v="Maths"/>
    <s v="978-1-07-268405-3"/>
    <x v="5"/>
    <x v="18"/>
    <x v="1"/>
    <n v="220"/>
    <x v="15"/>
    <x v="0"/>
    <m/>
    <m/>
    <n v="950"/>
    <s v="Education"/>
    <x v="1"/>
    <n v="406"/>
  </r>
  <r>
    <s v="BK1667"/>
    <s v="S. Chand Economics"/>
    <s v="Kenneth James"/>
    <s v="Economics"/>
    <s v="978-1-4060-6224-3"/>
    <x v="2"/>
    <x v="15"/>
    <x v="1"/>
    <n v="415"/>
    <x v="14"/>
    <x v="1"/>
    <d v="2023-05-29T00:00:00"/>
    <d v="2023-08-04T00:00:00"/>
    <n v="2000"/>
    <s v="General"/>
    <x v="3"/>
    <n v="326"/>
  </r>
  <r>
    <s v="BK1668"/>
    <s v="Lakhmir Singh Science"/>
    <s v="Trevor Galvan"/>
    <s v="Science"/>
    <s v="978-1-360-14595-2"/>
    <x v="0"/>
    <x v="2"/>
    <x v="1"/>
    <n v="258"/>
    <x v="10"/>
    <x v="0"/>
    <m/>
    <m/>
    <n v="1700"/>
    <s v="Science"/>
    <x v="2"/>
    <n v="444"/>
  </r>
  <r>
    <s v="BK1669"/>
    <s v="NCERT Environmental Studies"/>
    <s v="Timothy Richmond"/>
    <s v="EVS"/>
    <s v="978-1-892035-55-4"/>
    <x v="3"/>
    <x v="2"/>
    <x v="2"/>
    <n v="396"/>
    <x v="11"/>
    <x v="1"/>
    <d v="2024-10-30T00:00:00"/>
    <d v="2024-11-21T00:00:00"/>
    <n v="1950"/>
    <s v="Science"/>
    <x v="3"/>
    <n v="227"/>
  </r>
  <r>
    <s v="BK1670"/>
    <s v="Python Programming - Balagurusamy"/>
    <s v="Jennifer Ortega"/>
    <s v="Computer Science"/>
    <s v="978-0-7556-3137-7"/>
    <x v="1"/>
    <x v="10"/>
    <x v="2"/>
    <n v="490"/>
    <x v="15"/>
    <x v="1"/>
    <d v="2023-10-13T00:00:00"/>
    <d v="2024-12-28T00:00:00"/>
    <n v="600"/>
    <s v="General"/>
    <x v="1"/>
    <n v="290"/>
  </r>
  <r>
    <s v="BK1671"/>
    <s v="NCERT Maths"/>
    <s v="Crystal Smith"/>
    <s v="Maths"/>
    <s v="978-1-263-88803-1"/>
    <x v="2"/>
    <x v="1"/>
    <x v="2"/>
    <n v="118"/>
    <x v="4"/>
    <x v="0"/>
    <m/>
    <m/>
    <n v="850"/>
    <s v="Education"/>
    <x v="1"/>
    <n v="243"/>
  </r>
  <r>
    <s v="BK1672"/>
    <s v="Lakhmir Singh Science"/>
    <s v="Christopher Lyons"/>
    <s v="Science"/>
    <s v="978-1-290-12489-8"/>
    <x v="5"/>
    <x v="1"/>
    <x v="2"/>
    <n v="205"/>
    <x v="7"/>
    <x v="0"/>
    <m/>
    <m/>
    <n v="300"/>
    <s v="Science"/>
    <x v="1"/>
    <n v="166"/>
  </r>
  <r>
    <s v="BK1673"/>
    <s v="Concepts of Physics - HC Verma"/>
    <s v="Timothy Cole"/>
    <s v="Physics"/>
    <s v="978-0-06-844031-4"/>
    <x v="2"/>
    <x v="3"/>
    <x v="1"/>
    <n v="194"/>
    <x v="6"/>
    <x v="1"/>
    <d v="2024-03-20T00:00:00"/>
    <d v="2024-08-30T00:00:00"/>
    <n v="850"/>
    <s v="General"/>
    <x v="0"/>
    <n v="249"/>
  </r>
  <r>
    <s v="BK1674"/>
    <s v="NCERT Biology"/>
    <s v="Robert Taylor"/>
    <s v="Biology"/>
    <s v="978-0-266-70936-7"/>
    <x v="2"/>
    <x v="6"/>
    <x v="1"/>
    <n v="233"/>
    <x v="0"/>
    <x v="0"/>
    <m/>
    <m/>
    <n v="1800"/>
    <s v="General"/>
    <x v="2"/>
    <n v="361"/>
  </r>
  <r>
    <s v="BK1675"/>
    <s v="English Grammar &amp; Composition"/>
    <s v="Mariah Robertson"/>
    <s v="English"/>
    <s v="978-1-937471-11-8"/>
    <x v="1"/>
    <x v="10"/>
    <x v="0"/>
    <n v="186"/>
    <x v="7"/>
    <x v="1"/>
    <d v="2023-08-09T00:00:00"/>
    <d v="2024-02-01T00:00:00"/>
    <n v="1200"/>
    <s v="Language"/>
    <x v="1"/>
    <n v="289"/>
  </r>
  <r>
    <s v="BK1676"/>
    <s v="NCERT Hindi"/>
    <s v="Douglas Mitchell"/>
    <s v="Hindi"/>
    <s v="978-1-67108-233-5"/>
    <x v="5"/>
    <x v="10"/>
    <x v="1"/>
    <n v="328"/>
    <x v="13"/>
    <x v="0"/>
    <m/>
    <m/>
    <n v="800"/>
    <s v="General"/>
    <x v="1"/>
    <n v="368"/>
  </r>
  <r>
    <s v="BK1677"/>
    <s v="NCERT Biology"/>
    <s v="Robert Myers"/>
    <s v="Biology"/>
    <s v="978-0-433-71573-3"/>
    <x v="0"/>
    <x v="13"/>
    <x v="1"/>
    <n v="162"/>
    <x v="13"/>
    <x v="0"/>
    <m/>
    <m/>
    <n v="1450"/>
    <s v="General"/>
    <x v="0"/>
    <n v="452"/>
  </r>
  <r>
    <s v="BK1678"/>
    <s v="Manika Hindi Pathmala"/>
    <s v="Tracy James"/>
    <s v="Hindi"/>
    <s v="978-0-559-14492-9"/>
    <x v="3"/>
    <x v="11"/>
    <x v="1"/>
    <n v="176"/>
    <x v="12"/>
    <x v="0"/>
    <m/>
    <m/>
    <n v="500"/>
    <s v="General"/>
    <x v="0"/>
    <n v="366"/>
  </r>
  <r>
    <s v="BK1679"/>
    <s v="NCERT Hindi"/>
    <s v="Laura Lang"/>
    <s v="Hindi"/>
    <s v="978-1-58118-398-6"/>
    <x v="0"/>
    <x v="1"/>
    <x v="2"/>
    <n v="495"/>
    <x v="14"/>
    <x v="0"/>
    <m/>
    <m/>
    <n v="550"/>
    <s v="General"/>
    <x v="2"/>
    <n v="431"/>
  </r>
  <r>
    <s v="BK1680"/>
    <s v="S. Chand Economics"/>
    <s v="Alicia Bond"/>
    <s v="Economics"/>
    <s v="978-0-473-92969-5"/>
    <x v="5"/>
    <x v="11"/>
    <x v="2"/>
    <n v="382"/>
    <x v="1"/>
    <x v="1"/>
    <d v="2024-01-27T00:00:00"/>
    <d v="2024-09-13T00:00:00"/>
    <n v="1750"/>
    <s v="General"/>
    <x v="0"/>
    <n v="346"/>
  </r>
  <r>
    <s v="BK1681"/>
    <s v="DK Goel Accountancy"/>
    <s v="David Allen"/>
    <s v="Accountancy"/>
    <s v="978-0-932281-54-8"/>
    <x v="3"/>
    <x v="12"/>
    <x v="2"/>
    <n v="232"/>
    <x v="19"/>
    <x v="1"/>
    <d v="2024-07-11T00:00:00"/>
    <d v="2024-12-27T00:00:00"/>
    <n v="1700"/>
    <s v="General"/>
    <x v="1"/>
    <n v="395"/>
  </r>
  <r>
    <s v="BK1682"/>
    <s v="RS Aggarwal Mathematics"/>
    <s v="Taylor Mcconnell"/>
    <s v="Maths"/>
    <s v="978-0-478-99744-6"/>
    <x v="3"/>
    <x v="2"/>
    <x v="2"/>
    <n v="397"/>
    <x v="13"/>
    <x v="0"/>
    <m/>
    <m/>
    <n v="1000"/>
    <s v="Education"/>
    <x v="0"/>
    <n v="426"/>
  </r>
  <r>
    <s v="BK1683"/>
    <s v="Let Us C - Yashwant Kanetkar"/>
    <s v="Patricia Hernandez"/>
    <s v="Computer Science"/>
    <s v="978-0-86830-862-3"/>
    <x v="5"/>
    <x v="6"/>
    <x v="1"/>
    <n v="292"/>
    <x v="2"/>
    <x v="0"/>
    <m/>
    <m/>
    <n v="700"/>
    <s v="General"/>
    <x v="2"/>
    <n v="321"/>
  </r>
  <r>
    <s v="BK1684"/>
    <s v="Wren &amp; Martin English Grammar"/>
    <s v="Devin Adkins"/>
    <s v="English"/>
    <s v="978-1-392-90699-6"/>
    <x v="4"/>
    <x v="6"/>
    <x v="1"/>
    <n v="154"/>
    <x v="0"/>
    <x v="0"/>
    <m/>
    <m/>
    <n v="750"/>
    <s v="Language"/>
    <x v="0"/>
    <n v="258"/>
  </r>
  <r>
    <s v="BK1685"/>
    <s v="NCERT Business Studies"/>
    <s v="Tara Hartman"/>
    <s v="Business Studies"/>
    <s v="978-1-4961-7183-2"/>
    <x v="4"/>
    <x v="11"/>
    <x v="0"/>
    <n v="197"/>
    <x v="13"/>
    <x v="0"/>
    <m/>
    <m/>
    <n v="850"/>
    <s v="General"/>
    <x v="2"/>
    <n v="150"/>
  </r>
  <r>
    <s v="BK1686"/>
    <s v="Manika Hindi Pathmala"/>
    <s v="Paul Lyons"/>
    <s v="Hindi"/>
    <s v="978-0-86056-895-7"/>
    <x v="3"/>
    <x v="2"/>
    <x v="1"/>
    <n v="283"/>
    <x v="10"/>
    <x v="0"/>
    <m/>
    <m/>
    <n v="1900"/>
    <s v="General"/>
    <x v="2"/>
    <n v="291"/>
  </r>
  <r>
    <s v="BK1687"/>
    <s v="SL Arora Physics"/>
    <s v="Vincent Gray"/>
    <s v="Physics"/>
    <s v="978-1-272-60409-7"/>
    <x v="4"/>
    <x v="1"/>
    <x v="2"/>
    <n v="423"/>
    <x v="0"/>
    <x v="0"/>
    <m/>
    <m/>
    <n v="1950"/>
    <s v="General"/>
    <x v="2"/>
    <n v="264"/>
  </r>
  <r>
    <s v="BK1688"/>
    <s v="S. Chand Economics"/>
    <s v="Diana Boone"/>
    <s v="Economics"/>
    <s v="978-1-06-265232-1"/>
    <x v="1"/>
    <x v="9"/>
    <x v="0"/>
    <n v="493"/>
    <x v="6"/>
    <x v="1"/>
    <d v="2024-06-04T00:00:00"/>
    <d v="2024-11-12T00:00:00"/>
    <n v="300"/>
    <s v="General"/>
    <x v="0"/>
    <n v="408"/>
  </r>
  <r>
    <s v="BK1689"/>
    <s v="NCERT Biology"/>
    <s v="Austin Anderson"/>
    <s v="Biology"/>
    <s v="978-0-636-28178-3"/>
    <x v="1"/>
    <x v="0"/>
    <x v="0"/>
    <n v="492"/>
    <x v="3"/>
    <x v="0"/>
    <m/>
    <m/>
    <n v="1700"/>
    <s v="General"/>
    <x v="1"/>
    <n v="398"/>
  </r>
  <r>
    <s v="BK1690"/>
    <s v="RS Aggarwal Mathematics"/>
    <s v="Ryan Porter"/>
    <s v="Maths"/>
    <s v="978-0-243-46682-5"/>
    <x v="3"/>
    <x v="4"/>
    <x v="0"/>
    <n v="272"/>
    <x v="2"/>
    <x v="1"/>
    <d v="2025-02-21T00:00:00"/>
    <d v="2025-02-24T00:00:00"/>
    <n v="650"/>
    <s v="Education"/>
    <x v="3"/>
    <n v="417"/>
  </r>
  <r>
    <s v="BK1691"/>
    <s v="SL Arora Physics"/>
    <s v="Victor Moore"/>
    <s v="Physics"/>
    <s v="978-1-4606-3453-0"/>
    <x v="5"/>
    <x v="0"/>
    <x v="1"/>
    <n v="154"/>
    <x v="2"/>
    <x v="0"/>
    <m/>
    <m/>
    <n v="1950"/>
    <s v="General"/>
    <x v="2"/>
    <n v="356"/>
  </r>
  <r>
    <s v="BK1692"/>
    <s v="Nai Roshni Hindi Pathmala"/>
    <s v="Russell Bowen"/>
    <s v="Hindi"/>
    <s v="978-1-00-463434-7"/>
    <x v="0"/>
    <x v="10"/>
    <x v="0"/>
    <n v="445"/>
    <x v="11"/>
    <x v="1"/>
    <d v="2024-05-04T00:00:00"/>
    <d v="2024-12-10T00:00:00"/>
    <n v="1550"/>
    <s v="General"/>
    <x v="3"/>
    <n v="403"/>
  </r>
  <r>
    <s v="BK1693"/>
    <s v="SL Arora Physics"/>
    <s v="Ian Owen"/>
    <s v="Physics"/>
    <s v="978-1-159-10516-7"/>
    <x v="5"/>
    <x v="9"/>
    <x v="1"/>
    <n v="203"/>
    <x v="15"/>
    <x v="1"/>
    <d v="2024-08-11T00:00:00"/>
    <d v="2025-01-17T00:00:00"/>
    <n v="450"/>
    <s v="General"/>
    <x v="1"/>
    <n v="233"/>
  </r>
  <r>
    <s v="BK1694"/>
    <s v="NCERT Environmental Studies"/>
    <s v="Victoria Ruiz"/>
    <s v="EVS"/>
    <s v="978-0-7785-9294-5"/>
    <x v="1"/>
    <x v="2"/>
    <x v="1"/>
    <n v="246"/>
    <x v="15"/>
    <x v="1"/>
    <d v="2024-03-31T00:00:00"/>
    <d v="2024-09-04T00:00:00"/>
    <n v="1500"/>
    <s v="Science"/>
    <x v="1"/>
    <n v="283"/>
  </r>
  <r>
    <s v="BK1695"/>
    <s v="Play with Maths"/>
    <s v="Katherine Turner"/>
    <s v="Maths"/>
    <s v="978-0-425-43119-1"/>
    <x v="3"/>
    <x v="10"/>
    <x v="1"/>
    <n v="230"/>
    <x v="14"/>
    <x v="0"/>
    <m/>
    <m/>
    <n v="1300"/>
    <s v="Education"/>
    <x v="1"/>
    <n v="207"/>
  </r>
  <r>
    <s v="BK1696"/>
    <s v="Truemanâ€™s Biology"/>
    <s v="Jacqueline Mccarty"/>
    <s v="Biology"/>
    <s v="978-0-558-85970-1"/>
    <x v="0"/>
    <x v="3"/>
    <x v="2"/>
    <n v="434"/>
    <x v="1"/>
    <x v="0"/>
    <m/>
    <m/>
    <n v="1600"/>
    <s v="General"/>
    <x v="0"/>
    <n v="345"/>
  </r>
  <r>
    <s v="BK1697"/>
    <s v="NCERT Business Studies"/>
    <s v="Emily Chaney"/>
    <s v="Business Studies"/>
    <s v="978-0-245-97275-1"/>
    <x v="5"/>
    <x v="12"/>
    <x v="2"/>
    <n v="204"/>
    <x v="15"/>
    <x v="0"/>
    <m/>
    <m/>
    <n v="400"/>
    <s v="General"/>
    <x v="2"/>
    <n v="153"/>
  </r>
  <r>
    <s v="BK1698"/>
    <s v="Pearson Science Explorer"/>
    <s v="Nicholas Shaw"/>
    <s v="Science"/>
    <s v="978-1-270-93426-4"/>
    <x v="1"/>
    <x v="6"/>
    <x v="2"/>
    <n v="461"/>
    <x v="14"/>
    <x v="0"/>
    <m/>
    <m/>
    <n v="200"/>
    <s v="Science"/>
    <x v="1"/>
    <n v="394"/>
  </r>
  <r>
    <s v="BK1699"/>
    <s v="Concepts of Physics - HC Verma"/>
    <s v="Dawn Brown"/>
    <s v="Physics"/>
    <s v="978-0-8003-5104-5"/>
    <x v="4"/>
    <x v="8"/>
    <x v="2"/>
    <n v="431"/>
    <x v="11"/>
    <x v="1"/>
    <d v="2023-02-28T00:00:00"/>
    <d v="2023-10-22T00:00:00"/>
    <n v="1750"/>
    <s v="General"/>
    <x v="1"/>
    <n v="210"/>
  </r>
  <r>
    <s v="BK1700"/>
    <s v="NCERT Chemistry"/>
    <s v="Jacqueline Ryan"/>
    <s v="Chemistry"/>
    <s v="978-0-664-81722-0"/>
    <x v="2"/>
    <x v="9"/>
    <x v="1"/>
    <n v="184"/>
    <x v="3"/>
    <x v="0"/>
    <m/>
    <m/>
    <n v="1550"/>
    <s v="General"/>
    <x v="0"/>
    <n v="256"/>
  </r>
  <r>
    <s v="BK1701"/>
    <s v="S. Chand Business Studies"/>
    <s v="Brian Floyd"/>
    <s v="Business Studies"/>
    <s v="978-0-8290-3507-0"/>
    <x v="4"/>
    <x v="14"/>
    <x v="1"/>
    <n v="249"/>
    <x v="11"/>
    <x v="1"/>
    <d v="2024-03-23T00:00:00"/>
    <d v="2025-01-18T00:00:00"/>
    <n v="550"/>
    <s v="General"/>
    <x v="0"/>
    <n v="395"/>
  </r>
  <r>
    <s v="BK1702"/>
    <s v="Play with Maths"/>
    <s v="Elaine Robertson"/>
    <s v="Maths"/>
    <s v="978-0-16-894150-6"/>
    <x v="2"/>
    <x v="6"/>
    <x v="0"/>
    <n v="161"/>
    <x v="7"/>
    <x v="1"/>
    <d v="2024-05-08T00:00:00"/>
    <d v="2024-11-06T00:00:00"/>
    <n v="700"/>
    <s v="Education"/>
    <x v="2"/>
    <n v="253"/>
  </r>
  <r>
    <s v="BK1703"/>
    <s v="NCERT Business Studies"/>
    <s v="Douglas Estrada"/>
    <s v="Business Studies"/>
    <s v="978-0-89943-203-8"/>
    <x v="5"/>
    <x v="5"/>
    <x v="1"/>
    <n v="474"/>
    <x v="8"/>
    <x v="0"/>
    <m/>
    <m/>
    <n v="1900"/>
    <s v="General"/>
    <x v="0"/>
    <n v="361"/>
  </r>
  <r>
    <s v="BK1704"/>
    <s v="Truemanâ€™s Biology"/>
    <s v="Rebecca Hamilton"/>
    <s v="Biology"/>
    <s v="978-0-10-627263-1"/>
    <x v="3"/>
    <x v="10"/>
    <x v="1"/>
    <n v="430"/>
    <x v="0"/>
    <x v="0"/>
    <m/>
    <m/>
    <n v="400"/>
    <s v="General"/>
    <x v="1"/>
    <n v="217"/>
  </r>
  <r>
    <s v="BK1705"/>
    <s v="TS Grewal Accountancy"/>
    <s v="Thomas West"/>
    <s v="Accountancy"/>
    <s v="978-0-364-83722-1"/>
    <x v="3"/>
    <x v="13"/>
    <x v="1"/>
    <n v="256"/>
    <x v="5"/>
    <x v="0"/>
    <m/>
    <m/>
    <n v="1350"/>
    <s v="General"/>
    <x v="0"/>
    <n v="209"/>
  </r>
  <r>
    <s v="BK1706"/>
    <s v="S. Chand Social Science"/>
    <s v="Joseph Mills"/>
    <s v="Social Science"/>
    <s v="978-1-75442-447-2"/>
    <x v="0"/>
    <x v="18"/>
    <x v="2"/>
    <n v="222"/>
    <x v="8"/>
    <x v="1"/>
    <d v="2025-02-24T00:00:00"/>
    <d v="2025-02-25T00:00:00"/>
    <n v="1250"/>
    <s v="Education"/>
    <x v="2"/>
    <n v="334"/>
  </r>
  <r>
    <s v="BK1707"/>
    <s v="TS Grewal Accountancy"/>
    <s v="Julie Montes"/>
    <s v="Accountancy"/>
    <s v="978-0-593-85445-7"/>
    <x v="0"/>
    <x v="2"/>
    <x v="2"/>
    <n v="218"/>
    <x v="0"/>
    <x v="1"/>
    <d v="2024-07-13T00:00:00"/>
    <d v="2024-11-22T00:00:00"/>
    <n v="800"/>
    <s v="General"/>
    <x v="0"/>
    <n v="315"/>
  </r>
  <r>
    <s v="BK1708"/>
    <s v="NCERT Hindi"/>
    <s v="Kerry Anderson"/>
    <s v="Hindi"/>
    <s v="978-0-435-59640-8"/>
    <x v="1"/>
    <x v="19"/>
    <x v="2"/>
    <n v="306"/>
    <x v="13"/>
    <x v="0"/>
    <m/>
    <m/>
    <n v="1900"/>
    <s v="General"/>
    <x v="2"/>
    <n v="110"/>
  </r>
  <r>
    <s v="BK1709"/>
    <s v="DK Goel Accountancy"/>
    <s v="Vanessa Trevino"/>
    <s v="Accountancy"/>
    <s v="978-1-4682-9119-3"/>
    <x v="4"/>
    <x v="2"/>
    <x v="2"/>
    <n v="483"/>
    <x v="0"/>
    <x v="0"/>
    <m/>
    <m/>
    <n v="850"/>
    <s v="General"/>
    <x v="2"/>
    <n v="220"/>
  </r>
  <r>
    <s v="BK1710"/>
    <s v="NCERT Accountancy"/>
    <s v="Ronald Douglas"/>
    <s v="Accountancy"/>
    <s v="978-0-7258-0438-1"/>
    <x v="4"/>
    <x v="3"/>
    <x v="1"/>
    <n v="150"/>
    <x v="15"/>
    <x v="1"/>
    <d v="2023-08-05T00:00:00"/>
    <d v="2023-12-08T00:00:00"/>
    <n v="550"/>
    <s v="General"/>
    <x v="2"/>
    <n v="229"/>
  </r>
  <r>
    <s v="BK1711"/>
    <s v="TS Grewal Accountancy"/>
    <s v="Thomas Kim"/>
    <s v="Accountancy"/>
    <s v="978-1-9875-8532-2"/>
    <x v="5"/>
    <x v="0"/>
    <x v="1"/>
    <n v="282"/>
    <x v="19"/>
    <x v="1"/>
    <d v="2024-01-24T00:00:00"/>
    <d v="2024-12-01T00:00:00"/>
    <n v="1300"/>
    <s v="General"/>
    <x v="0"/>
    <n v="165"/>
  </r>
  <r>
    <s v="BK1712"/>
    <s v="NCERT Hindi"/>
    <s v="Erica Patton DVM"/>
    <s v="Hindi"/>
    <s v="978-0-00-931670-8"/>
    <x v="2"/>
    <x v="15"/>
    <x v="0"/>
    <n v="97"/>
    <x v="12"/>
    <x v="0"/>
    <m/>
    <m/>
    <n v="1300"/>
    <s v="General"/>
    <x v="1"/>
    <n v="380"/>
  </r>
  <r>
    <s v="BK1713"/>
    <s v="NCERT Accountancy"/>
    <s v="Samantha Allen"/>
    <s v="Accountancy"/>
    <s v="978-0-7733-8225-1"/>
    <x v="1"/>
    <x v="19"/>
    <x v="1"/>
    <n v="411"/>
    <x v="17"/>
    <x v="1"/>
    <d v="2023-09-09T00:00:00"/>
    <d v="2024-04-21T00:00:00"/>
    <n v="700"/>
    <s v="General"/>
    <x v="3"/>
    <n v="238"/>
  </r>
  <r>
    <s v="BK1714"/>
    <s v="Python Programming - Balagurusamy"/>
    <s v="Andrea Pratt"/>
    <s v="Computer Science"/>
    <s v="978-0-215-76578-9"/>
    <x v="4"/>
    <x v="2"/>
    <x v="2"/>
    <n v="274"/>
    <x v="8"/>
    <x v="1"/>
    <d v="2023-06-30T00:00:00"/>
    <d v="2023-11-28T00:00:00"/>
    <n v="1950"/>
    <s v="General"/>
    <x v="2"/>
    <n v="403"/>
  </r>
  <r>
    <s v="BK1715"/>
    <s v="NCERT Economics"/>
    <s v="Ashley Brown"/>
    <s v="Economics"/>
    <s v="978-1-74398-853-4"/>
    <x v="2"/>
    <x v="15"/>
    <x v="0"/>
    <n v="426"/>
    <x v="18"/>
    <x v="1"/>
    <d v="2024-03-17T00:00:00"/>
    <d v="2024-05-23T00:00:00"/>
    <n v="1500"/>
    <s v="General"/>
    <x v="3"/>
    <n v="216"/>
  </r>
  <r>
    <s v="BK1716"/>
    <s v="S. Chand Economics"/>
    <s v="Christopher Erickson"/>
    <s v="Economics"/>
    <s v="978-0-88228-349-4"/>
    <x v="2"/>
    <x v="6"/>
    <x v="0"/>
    <n v="177"/>
    <x v="18"/>
    <x v="0"/>
    <m/>
    <m/>
    <n v="800"/>
    <s v="General"/>
    <x v="1"/>
    <n v="293"/>
  </r>
  <r>
    <s v="BK1717"/>
    <s v="Wren &amp; Martin English Grammar"/>
    <s v="Jeffrey Hernandez"/>
    <s v="English"/>
    <s v="978-0-623-07840-2"/>
    <x v="1"/>
    <x v="19"/>
    <x v="0"/>
    <n v="195"/>
    <x v="19"/>
    <x v="0"/>
    <m/>
    <m/>
    <n v="950"/>
    <s v="Language"/>
    <x v="1"/>
    <n v="379"/>
  </r>
  <r>
    <s v="BK1718"/>
    <s v="NCERT Social Science"/>
    <s v="Angela Foster"/>
    <s v="Social Science"/>
    <s v="978-1-206-87336-0"/>
    <x v="1"/>
    <x v="0"/>
    <x v="1"/>
    <n v="105"/>
    <x v="7"/>
    <x v="1"/>
    <d v="2024-08-18T00:00:00"/>
    <d v="2024-10-15T00:00:00"/>
    <n v="1650"/>
    <s v="Education"/>
    <x v="1"/>
    <n v="351"/>
  </r>
  <r>
    <s v="BK1719"/>
    <s v="NCERT Maths"/>
    <s v="Carl Gray"/>
    <s v="Maths"/>
    <s v="978-0-542-80900-2"/>
    <x v="5"/>
    <x v="16"/>
    <x v="0"/>
    <n v="443"/>
    <x v="13"/>
    <x v="1"/>
    <d v="2024-06-24T00:00:00"/>
    <d v="2024-12-18T00:00:00"/>
    <n v="450"/>
    <s v="Education"/>
    <x v="0"/>
    <n v="143"/>
  </r>
  <r>
    <s v="BK1720"/>
    <s v="RS Aggarwal Mathematics"/>
    <s v="Amy Davis"/>
    <s v="Maths"/>
    <s v="978-0-12-779111-1"/>
    <x v="3"/>
    <x v="3"/>
    <x v="1"/>
    <n v="191"/>
    <x v="8"/>
    <x v="1"/>
    <d v="2025-02-18T00:00:00"/>
    <d v="2025-02-22T00:00:00"/>
    <n v="1400"/>
    <s v="Education"/>
    <x v="2"/>
    <n v="218"/>
  </r>
  <r>
    <s v="BK1721"/>
    <s v="Principles of Economics"/>
    <s v="Tabitha Dixon"/>
    <s v="Economics"/>
    <s v="978-1-7349144-0-5"/>
    <x v="5"/>
    <x v="15"/>
    <x v="1"/>
    <n v="110"/>
    <x v="16"/>
    <x v="1"/>
    <d v="2023-07-17T00:00:00"/>
    <d v="2024-01-12T00:00:00"/>
    <n v="1450"/>
    <s v="General"/>
    <x v="1"/>
    <n v="350"/>
  </r>
  <r>
    <s v="BK1722"/>
    <s v="S. Chand Social Science"/>
    <s v="George Wheeler"/>
    <s v="Social Science"/>
    <s v="978-1-282-19443-4"/>
    <x v="0"/>
    <x v="7"/>
    <x v="1"/>
    <n v="93"/>
    <x v="14"/>
    <x v="1"/>
    <d v="2025-02-10T00:00:00"/>
    <d v="2025-02-18T00:00:00"/>
    <n v="1700"/>
    <s v="Education"/>
    <x v="1"/>
    <n v="227"/>
  </r>
  <r>
    <s v="BK1723"/>
    <s v="Oxford English Reader"/>
    <s v="Robert Patrick"/>
    <s v="English"/>
    <s v="978-0-18-416968-7"/>
    <x v="1"/>
    <x v="7"/>
    <x v="2"/>
    <n v="215"/>
    <x v="18"/>
    <x v="1"/>
    <d v="2023-07-17T00:00:00"/>
    <d v="2024-03-06T00:00:00"/>
    <n v="1250"/>
    <s v="Language"/>
    <x v="0"/>
    <n v="289"/>
  </r>
  <r>
    <s v="BK1724"/>
    <s v="NCERT Biology"/>
    <s v="Danielle Robinson"/>
    <s v="Biology"/>
    <s v="978-1-83553-352-9"/>
    <x v="3"/>
    <x v="1"/>
    <x v="2"/>
    <n v="374"/>
    <x v="11"/>
    <x v="1"/>
    <d v="2023-11-16T00:00:00"/>
    <d v="2024-07-08T00:00:00"/>
    <n v="550"/>
    <s v="General"/>
    <x v="0"/>
    <n v="214"/>
  </r>
  <r>
    <s v="BK1725"/>
    <s v="Truemanâ€™s Biology"/>
    <s v="James Snyder"/>
    <s v="Biology"/>
    <s v="978-0-7474-4298-1"/>
    <x v="4"/>
    <x v="11"/>
    <x v="2"/>
    <n v="118"/>
    <x v="7"/>
    <x v="1"/>
    <d v="2024-04-20T00:00:00"/>
    <d v="2024-09-17T00:00:00"/>
    <n v="600"/>
    <s v="General"/>
    <x v="2"/>
    <n v="110"/>
  </r>
  <r>
    <s v="BK1726"/>
    <s v="Wren &amp; Martin English Grammar"/>
    <s v="Jorge Robles"/>
    <s v="English"/>
    <s v="978-0-8299-6044-0"/>
    <x v="4"/>
    <x v="16"/>
    <x v="2"/>
    <n v="482"/>
    <x v="12"/>
    <x v="1"/>
    <d v="2023-03-25T00:00:00"/>
    <d v="2023-10-01T00:00:00"/>
    <n v="1100"/>
    <s v="Language"/>
    <x v="0"/>
    <n v="377"/>
  </r>
  <r>
    <s v="BK1727"/>
    <s v="Concepts of Physics - HC Verma"/>
    <s v="David Lam"/>
    <s v="Physics"/>
    <s v="978-1-03-881586-6"/>
    <x v="1"/>
    <x v="18"/>
    <x v="1"/>
    <n v="266"/>
    <x v="5"/>
    <x v="1"/>
    <d v="2024-11-15T00:00:00"/>
    <d v="2024-12-19T00:00:00"/>
    <n v="1800"/>
    <s v="General"/>
    <x v="1"/>
    <n v="260"/>
  </r>
  <r>
    <s v="BK1728"/>
    <s v="DK Goel Accountancy"/>
    <s v="Richard Hogan"/>
    <s v="Accountancy"/>
    <s v="978-0-508-04626-7"/>
    <x v="1"/>
    <x v="1"/>
    <x v="1"/>
    <n v="312"/>
    <x v="11"/>
    <x v="1"/>
    <d v="2024-11-18T00:00:00"/>
    <d v="2025-01-28T00:00:00"/>
    <n v="1100"/>
    <s v="General"/>
    <x v="0"/>
    <n v="364"/>
  </r>
  <r>
    <s v="BK1729"/>
    <s v="NCERT Maths"/>
    <s v="Randy Hernandez"/>
    <s v="Maths"/>
    <s v="978-1-81539-850-6"/>
    <x v="3"/>
    <x v="2"/>
    <x v="0"/>
    <n v="413"/>
    <x v="8"/>
    <x v="1"/>
    <d v="2024-08-05T00:00:00"/>
    <d v="2024-10-23T00:00:00"/>
    <n v="1350"/>
    <s v="Education"/>
    <x v="2"/>
    <n v="304"/>
  </r>
  <r>
    <s v="BK1730"/>
    <s v="NCERT Biology"/>
    <s v="Benjamin Norris"/>
    <s v="Biology"/>
    <s v="978-0-547-02255-0"/>
    <x v="0"/>
    <x v="8"/>
    <x v="1"/>
    <n v="201"/>
    <x v="13"/>
    <x v="1"/>
    <d v="2025-02-01T00:00:00"/>
    <d v="2025-02-14T00:00:00"/>
    <n v="1200"/>
    <s v="General"/>
    <x v="0"/>
    <n v="332"/>
  </r>
  <r>
    <s v="BK1731"/>
    <s v="Concepts of Physics - HC Verma"/>
    <s v="Audrey Mason"/>
    <s v="Physics"/>
    <s v="978-0-00-283397-4"/>
    <x v="4"/>
    <x v="7"/>
    <x v="1"/>
    <n v="267"/>
    <x v="15"/>
    <x v="0"/>
    <m/>
    <m/>
    <n v="250"/>
    <s v="General"/>
    <x v="2"/>
    <n v="414"/>
  </r>
  <r>
    <s v="BK1732"/>
    <s v="Fundamentals of Physics - Resnick Halliday"/>
    <s v="Lori Miller"/>
    <s v="Physics"/>
    <s v="978-0-14-805575-9"/>
    <x v="2"/>
    <x v="18"/>
    <x v="1"/>
    <n v="175"/>
    <x v="14"/>
    <x v="1"/>
    <d v="2024-09-06T00:00:00"/>
    <d v="2024-09-07T00:00:00"/>
    <n v="200"/>
    <s v="General"/>
    <x v="2"/>
    <n v="148"/>
  </r>
  <r>
    <s v="BK1733"/>
    <s v="Let Us C - Yashwant Kanetkar"/>
    <s v="Emily Bentley"/>
    <s v="Computer Science"/>
    <s v="978-1-9776-3734-5"/>
    <x v="2"/>
    <x v="0"/>
    <x v="2"/>
    <n v="95"/>
    <x v="5"/>
    <x v="1"/>
    <d v="2024-06-29T00:00:00"/>
    <d v="2024-11-21T00:00:00"/>
    <n v="200"/>
    <s v="General"/>
    <x v="2"/>
    <n v="355"/>
  </r>
  <r>
    <s v="BK1734"/>
    <s v="NCERT Business Studies"/>
    <s v="Shannon Smith"/>
    <s v="Business Studies"/>
    <s v="978-0-89424-591-6"/>
    <x v="4"/>
    <x v="6"/>
    <x v="2"/>
    <n v="183"/>
    <x v="1"/>
    <x v="1"/>
    <d v="2024-03-24T00:00:00"/>
    <d v="2024-09-19T00:00:00"/>
    <n v="450"/>
    <s v="General"/>
    <x v="0"/>
    <n v="122"/>
  </r>
  <r>
    <s v="BK1735"/>
    <s v="Computer Science with Python"/>
    <s v="Christopher Vang"/>
    <s v="Computer Science"/>
    <s v="978-0-222-38278-8"/>
    <x v="0"/>
    <x v="16"/>
    <x v="2"/>
    <n v="485"/>
    <x v="10"/>
    <x v="0"/>
    <m/>
    <m/>
    <n v="750"/>
    <s v="General"/>
    <x v="1"/>
    <n v="408"/>
  </r>
  <r>
    <s v="BK1736"/>
    <s v="S. Chand Science"/>
    <s v="William Washington"/>
    <s v="Science"/>
    <s v="978-0-222-84980-9"/>
    <x v="5"/>
    <x v="9"/>
    <x v="2"/>
    <n v="362"/>
    <x v="9"/>
    <x v="0"/>
    <m/>
    <m/>
    <n v="1050"/>
    <s v="Science"/>
    <x v="3"/>
    <n v="159"/>
  </r>
  <r>
    <s v="BK1737"/>
    <s v="NCERT Economics"/>
    <s v="Lynn Edwards"/>
    <s v="Economics"/>
    <s v="978-0-03-936553-0"/>
    <x v="3"/>
    <x v="14"/>
    <x v="1"/>
    <n v="204"/>
    <x v="12"/>
    <x v="1"/>
    <d v="2023-11-18T00:00:00"/>
    <d v="2024-10-08T00:00:00"/>
    <n v="1700"/>
    <s v="General"/>
    <x v="2"/>
    <n v="243"/>
  </r>
  <r>
    <s v="BK1738"/>
    <s v="S. Chand Business Studies"/>
    <s v="Michael Ellison"/>
    <s v="Business Studies"/>
    <s v="978-0-86099-001-7"/>
    <x v="0"/>
    <x v="3"/>
    <x v="1"/>
    <n v="298"/>
    <x v="14"/>
    <x v="1"/>
    <d v="2023-06-09T00:00:00"/>
    <d v="2024-02-09T00:00:00"/>
    <n v="1900"/>
    <s v="General"/>
    <x v="3"/>
    <n v="143"/>
  </r>
  <r>
    <s v="BK1739"/>
    <s v="S. Chand Social Science"/>
    <s v="Andrea Guzman"/>
    <s v="Social Science"/>
    <s v="978-1-06-609871-2"/>
    <x v="5"/>
    <x v="4"/>
    <x v="0"/>
    <n v="498"/>
    <x v="8"/>
    <x v="0"/>
    <m/>
    <m/>
    <n v="1200"/>
    <s v="Education"/>
    <x v="1"/>
    <n v="230"/>
  </r>
  <r>
    <s v="BK1740"/>
    <s v="Play with Maths"/>
    <s v="Randy Padilla"/>
    <s v="Maths"/>
    <s v="978-1-398-07828-4"/>
    <x v="1"/>
    <x v="18"/>
    <x v="1"/>
    <n v="372"/>
    <x v="17"/>
    <x v="1"/>
    <d v="2024-01-28T00:00:00"/>
    <d v="2024-10-15T00:00:00"/>
    <n v="1000"/>
    <s v="Education"/>
    <x v="1"/>
    <n v="244"/>
  </r>
  <r>
    <s v="BK1741"/>
    <s v="S. Chand Science"/>
    <s v="Jason Brown"/>
    <s v="Science"/>
    <s v="978-1-70162-929-5"/>
    <x v="5"/>
    <x v="13"/>
    <x v="2"/>
    <n v="384"/>
    <x v="3"/>
    <x v="1"/>
    <d v="2024-05-20T00:00:00"/>
    <d v="2024-11-27T00:00:00"/>
    <n v="1800"/>
    <s v="Science"/>
    <x v="1"/>
    <n v="271"/>
  </r>
  <r>
    <s v="BK1742"/>
    <s v="DK Goel Accountancy"/>
    <s v="Cameron Mata"/>
    <s v="Accountancy"/>
    <s v="978-0-87303-129-5"/>
    <x v="0"/>
    <x v="13"/>
    <x v="0"/>
    <n v="374"/>
    <x v="7"/>
    <x v="0"/>
    <m/>
    <m/>
    <n v="350"/>
    <s v="General"/>
    <x v="0"/>
    <n v="340"/>
  </r>
  <r>
    <s v="BK1743"/>
    <s v="Together with EVS"/>
    <s v="Samantha Thompson"/>
    <s v="EVS"/>
    <s v="978-0-87099-000-7"/>
    <x v="4"/>
    <x v="5"/>
    <x v="0"/>
    <n v="473"/>
    <x v="18"/>
    <x v="1"/>
    <d v="2024-07-05T00:00:00"/>
    <d v="2025-02-13T00:00:00"/>
    <n v="1150"/>
    <s v="Science"/>
    <x v="2"/>
    <n v="395"/>
  </r>
  <r>
    <s v="BK1744"/>
    <s v="NCERT Hindi"/>
    <s v="Shannon Walker"/>
    <s v="Hindi"/>
    <s v="978-0-9819716-1-2"/>
    <x v="5"/>
    <x v="3"/>
    <x v="0"/>
    <n v="386"/>
    <x v="16"/>
    <x v="0"/>
    <m/>
    <m/>
    <n v="600"/>
    <s v="General"/>
    <x v="1"/>
    <n v="266"/>
  </r>
  <r>
    <s v="BK1745"/>
    <s v="Pearson Science Explorer"/>
    <s v="Courtney Rodriguez"/>
    <s v="Science"/>
    <s v="978-0-917949-87-6"/>
    <x v="2"/>
    <x v="16"/>
    <x v="1"/>
    <n v="150"/>
    <x v="16"/>
    <x v="0"/>
    <m/>
    <m/>
    <n v="950"/>
    <s v="Science"/>
    <x v="1"/>
    <n v="152"/>
  </r>
  <r>
    <s v="BK1746"/>
    <s v="Together with Social Science"/>
    <s v="Jessica Ramirez"/>
    <s v="Social Science"/>
    <s v="978-1-06-915064-6"/>
    <x v="2"/>
    <x v="7"/>
    <x v="0"/>
    <n v="98"/>
    <x v="0"/>
    <x v="0"/>
    <m/>
    <m/>
    <n v="350"/>
    <s v="Education"/>
    <x v="0"/>
    <n v="118"/>
  </r>
  <r>
    <s v="BK1747"/>
    <s v="RS Aggarwal Mathematics"/>
    <s v="Rachel Williams"/>
    <s v="Maths"/>
    <s v="978-1-78988-508-8"/>
    <x v="3"/>
    <x v="9"/>
    <x v="1"/>
    <n v="375"/>
    <x v="8"/>
    <x v="1"/>
    <d v="2024-12-19T00:00:00"/>
    <d v="2025-01-28T00:00:00"/>
    <n v="550"/>
    <s v="Education"/>
    <x v="0"/>
    <n v="314"/>
  </r>
  <r>
    <s v="BK1748"/>
    <s v="NCERT Social Science"/>
    <s v="Hannah Brooks"/>
    <s v="Social Science"/>
    <s v="978-0-9918021-3-5"/>
    <x v="0"/>
    <x v="6"/>
    <x v="1"/>
    <n v="257"/>
    <x v="15"/>
    <x v="0"/>
    <m/>
    <m/>
    <n v="1150"/>
    <s v="Education"/>
    <x v="2"/>
    <n v="173"/>
  </r>
  <r>
    <s v="BK1749"/>
    <s v="Manika Hindi Pathmala"/>
    <s v="Jennifer Fox"/>
    <s v="Hindi"/>
    <s v="978-0-566-18656-1"/>
    <x v="2"/>
    <x v="19"/>
    <x v="1"/>
    <n v="370"/>
    <x v="6"/>
    <x v="0"/>
    <m/>
    <m/>
    <n v="1950"/>
    <s v="General"/>
    <x v="0"/>
    <n v="328"/>
  </r>
  <r>
    <s v="BK1750"/>
    <s v="Computer Science with Python"/>
    <s v="Terry Smith"/>
    <s v="Computer Science"/>
    <s v="978-1-274-34992-7"/>
    <x v="4"/>
    <x v="2"/>
    <x v="2"/>
    <n v="257"/>
    <x v="7"/>
    <x v="0"/>
    <m/>
    <m/>
    <n v="1350"/>
    <s v="General"/>
    <x v="1"/>
    <n v="343"/>
  </r>
  <r>
    <s v="BK1751"/>
    <s v="Play with Maths"/>
    <s v="Natalie Kline"/>
    <s v="Maths"/>
    <s v="978-1-56672-971-0"/>
    <x v="4"/>
    <x v="0"/>
    <x v="2"/>
    <n v="113"/>
    <x v="19"/>
    <x v="1"/>
    <d v="2024-05-29T00:00:00"/>
    <d v="2024-07-15T00:00:00"/>
    <n v="1000"/>
    <s v="Education"/>
    <x v="0"/>
    <n v="383"/>
  </r>
  <r>
    <s v="BK1752"/>
    <s v="S. Chand EVS"/>
    <s v="Scott Maxwell"/>
    <s v="EVS"/>
    <s v="978-1-81713-054-8"/>
    <x v="4"/>
    <x v="8"/>
    <x v="2"/>
    <n v="156"/>
    <x v="1"/>
    <x v="0"/>
    <m/>
    <m/>
    <n v="1250"/>
    <s v="Science"/>
    <x v="2"/>
    <n v="149"/>
  </r>
  <r>
    <s v="BK1753"/>
    <s v="Pradeep's Chemistry"/>
    <s v="Rhonda Jones"/>
    <s v="Chemistry"/>
    <s v="978-0-424-96661-8"/>
    <x v="2"/>
    <x v="12"/>
    <x v="2"/>
    <n v="327"/>
    <x v="8"/>
    <x v="1"/>
    <d v="2023-06-04T00:00:00"/>
    <d v="2024-09-27T00:00:00"/>
    <n v="1050"/>
    <s v="General"/>
    <x v="0"/>
    <n v="268"/>
  </r>
  <r>
    <s v="BK1754"/>
    <s v="English Grammar &amp; Composition"/>
    <s v="William Sanchez"/>
    <s v="English"/>
    <s v="978-0-442-55891-8"/>
    <x v="5"/>
    <x v="6"/>
    <x v="1"/>
    <n v="331"/>
    <x v="1"/>
    <x v="1"/>
    <d v="2023-11-19T00:00:00"/>
    <d v="2024-06-27T00:00:00"/>
    <n v="1700"/>
    <s v="Language"/>
    <x v="2"/>
    <n v="253"/>
  </r>
  <r>
    <s v="BK1755"/>
    <s v="Let Us C - Yashwant Kanetkar"/>
    <s v="Nicole Fields"/>
    <s v="Computer Science"/>
    <s v="978-1-297-35038-2"/>
    <x v="5"/>
    <x v="11"/>
    <x v="1"/>
    <n v="129"/>
    <x v="4"/>
    <x v="0"/>
    <m/>
    <m/>
    <n v="550"/>
    <s v="General"/>
    <x v="2"/>
    <n v="337"/>
  </r>
  <r>
    <s v="BK1756"/>
    <s v="Python Programming - Balagurusamy"/>
    <s v="John Esparza"/>
    <s v="Computer Science"/>
    <s v="978-1-4010-3424-5"/>
    <x v="5"/>
    <x v="3"/>
    <x v="0"/>
    <n v="146"/>
    <x v="16"/>
    <x v="1"/>
    <d v="2024-10-31T00:00:00"/>
    <d v="2024-10-31T00:00:00"/>
    <n v="200"/>
    <s v="General"/>
    <x v="2"/>
    <n v="211"/>
  </r>
  <r>
    <s v="BK1757"/>
    <s v="NCERT Maths"/>
    <s v="John Diaz"/>
    <s v="Maths"/>
    <s v="978-0-9817405-6-0"/>
    <x v="4"/>
    <x v="0"/>
    <x v="1"/>
    <n v="231"/>
    <x v="8"/>
    <x v="1"/>
    <d v="2023-05-02T00:00:00"/>
    <d v="2023-11-14T00:00:00"/>
    <n v="950"/>
    <s v="Education"/>
    <x v="0"/>
    <n v="286"/>
  </r>
  <r>
    <s v="BK1758"/>
    <s v="Nai Roshni Hindi Pathmala"/>
    <s v="Brandi Gates"/>
    <s v="Hindi"/>
    <s v="978-0-8040-8800-8"/>
    <x v="4"/>
    <x v="3"/>
    <x v="1"/>
    <n v="380"/>
    <x v="10"/>
    <x v="0"/>
    <m/>
    <m/>
    <n v="750"/>
    <s v="General"/>
    <x v="1"/>
    <n v="451"/>
  </r>
  <r>
    <s v="BK1759"/>
    <s v="Play with Maths"/>
    <s v="Pamela Porter"/>
    <s v="Maths"/>
    <s v="978-1-372-42719-0"/>
    <x v="2"/>
    <x v="11"/>
    <x v="1"/>
    <n v="183"/>
    <x v="9"/>
    <x v="0"/>
    <m/>
    <m/>
    <n v="450"/>
    <s v="Education"/>
    <x v="3"/>
    <n v="192"/>
  </r>
  <r>
    <s v="BK1760"/>
    <s v="Lakhmir Singh Science"/>
    <s v="Charlene Barajas"/>
    <s v="Science"/>
    <s v="978-1-172-55246-7"/>
    <x v="0"/>
    <x v="18"/>
    <x v="2"/>
    <n v="345"/>
    <x v="16"/>
    <x v="0"/>
    <m/>
    <m/>
    <n v="1600"/>
    <s v="Science"/>
    <x v="2"/>
    <n v="300"/>
  </r>
  <r>
    <s v="BK1761"/>
    <s v="TS Grewal Accountancy"/>
    <s v="Deborah Roberts"/>
    <s v="Accountancy"/>
    <s v="978-1-58487-856-8"/>
    <x v="4"/>
    <x v="15"/>
    <x v="2"/>
    <n v="465"/>
    <x v="14"/>
    <x v="1"/>
    <d v="2024-12-26T00:00:00"/>
    <d v="2025-02-20T00:00:00"/>
    <n v="650"/>
    <s v="General"/>
    <x v="3"/>
    <n v="214"/>
  </r>
  <r>
    <s v="BK1762"/>
    <s v="Lakhmir Singh Science"/>
    <s v="Destiny Miller"/>
    <s v="Science"/>
    <s v="978-0-18-211031-5"/>
    <x v="1"/>
    <x v="8"/>
    <x v="2"/>
    <n v="292"/>
    <x v="9"/>
    <x v="0"/>
    <m/>
    <m/>
    <n v="1400"/>
    <s v="Science"/>
    <x v="1"/>
    <n v="150"/>
  </r>
  <r>
    <s v="BK1763"/>
    <s v="Fundamentals of Physics - Resnick Halliday"/>
    <s v="Mr. Bobby Mcdaniel"/>
    <s v="Physics"/>
    <s v="978-0-394-19383-0"/>
    <x v="3"/>
    <x v="0"/>
    <x v="2"/>
    <n v="225"/>
    <x v="10"/>
    <x v="1"/>
    <d v="2024-10-30T00:00:00"/>
    <d v="2024-12-23T00:00:00"/>
    <n v="650"/>
    <s v="General"/>
    <x v="1"/>
    <n v="444"/>
  </r>
  <r>
    <s v="BK1764"/>
    <s v="S. Chand Economics"/>
    <s v="Jonathan Ford"/>
    <s v="Economics"/>
    <s v="978-0-8255-9255-3"/>
    <x v="5"/>
    <x v="16"/>
    <x v="1"/>
    <n v="344"/>
    <x v="6"/>
    <x v="1"/>
    <d v="2024-03-22T00:00:00"/>
    <d v="2024-10-16T00:00:00"/>
    <n v="1800"/>
    <s v="General"/>
    <x v="1"/>
    <n v="266"/>
  </r>
  <r>
    <s v="BK1765"/>
    <s v="S. Chand EVS"/>
    <s v="Tina Patrick"/>
    <s v="EVS"/>
    <s v="978-1-07-390696-3"/>
    <x v="4"/>
    <x v="3"/>
    <x v="1"/>
    <n v="491"/>
    <x v="0"/>
    <x v="1"/>
    <d v="2024-01-11T00:00:00"/>
    <d v="2024-06-19T00:00:00"/>
    <n v="1950"/>
    <s v="Science"/>
    <x v="0"/>
    <n v="313"/>
  </r>
  <r>
    <s v="BK1766"/>
    <s v="RD Sharma Mathematics"/>
    <s v="Michael Juarez"/>
    <s v="Maths"/>
    <s v="978-0-563-10031-7"/>
    <x v="1"/>
    <x v="14"/>
    <x v="0"/>
    <n v="110"/>
    <x v="11"/>
    <x v="1"/>
    <d v="2024-09-02T00:00:00"/>
    <d v="2024-12-05T00:00:00"/>
    <n v="1850"/>
    <s v="Education"/>
    <x v="2"/>
    <n v="165"/>
  </r>
  <r>
    <s v="BK1767"/>
    <s v="NCERT Chemistry"/>
    <s v="Rebecca Winters"/>
    <s v="Chemistry"/>
    <s v="978-0-692-06449-8"/>
    <x v="4"/>
    <x v="7"/>
    <x v="1"/>
    <n v="253"/>
    <x v="11"/>
    <x v="0"/>
    <m/>
    <m/>
    <n v="1500"/>
    <s v="General"/>
    <x v="1"/>
    <n v="196"/>
  </r>
  <r>
    <s v="BK1768"/>
    <s v="Modern ABC Chemistry"/>
    <s v="Judy Holden"/>
    <s v="Chemistry"/>
    <s v="978-1-05-189447-3"/>
    <x v="1"/>
    <x v="16"/>
    <x v="2"/>
    <n v="430"/>
    <x v="18"/>
    <x v="0"/>
    <m/>
    <m/>
    <n v="350"/>
    <s v="General"/>
    <x v="1"/>
    <n v="443"/>
  </r>
  <r>
    <s v="BK1769"/>
    <s v="S. Chand Business Studies"/>
    <s v="Kenneth Lindsey"/>
    <s v="Business Studies"/>
    <s v="978-1-249-82292-9"/>
    <x v="2"/>
    <x v="5"/>
    <x v="0"/>
    <n v="427"/>
    <x v="10"/>
    <x v="0"/>
    <m/>
    <m/>
    <n v="1450"/>
    <s v="General"/>
    <x v="0"/>
    <n v="334"/>
  </r>
  <r>
    <s v="BK1770"/>
    <s v="NCERT Economics"/>
    <s v="Aaron Wood"/>
    <s v="Economics"/>
    <s v="978-1-74384-139-6"/>
    <x v="0"/>
    <x v="10"/>
    <x v="0"/>
    <n v="292"/>
    <x v="6"/>
    <x v="1"/>
    <d v="2024-02-04T00:00:00"/>
    <d v="2025-01-22T00:00:00"/>
    <n v="1450"/>
    <s v="General"/>
    <x v="0"/>
    <n v="335"/>
  </r>
  <r>
    <s v="BK1771"/>
    <s v="Pearson Science Explorer"/>
    <s v="Rhonda Cochran"/>
    <s v="Science"/>
    <s v="978-0-281-29357-5"/>
    <x v="3"/>
    <x v="16"/>
    <x v="0"/>
    <n v="444"/>
    <x v="3"/>
    <x v="0"/>
    <m/>
    <m/>
    <n v="1900"/>
    <s v="Science"/>
    <x v="2"/>
    <n v="109"/>
  </r>
  <r>
    <s v="BK1772"/>
    <s v="Let Us C - Yashwant Kanetkar"/>
    <s v="Erica Richardson"/>
    <s v="Computer Science"/>
    <s v="978-0-949910-21-9"/>
    <x v="3"/>
    <x v="16"/>
    <x v="1"/>
    <n v="152"/>
    <x v="9"/>
    <x v="0"/>
    <m/>
    <m/>
    <n v="1750"/>
    <s v="General"/>
    <x v="0"/>
    <n v="404"/>
  </r>
  <r>
    <s v="BK1773"/>
    <s v="RS Aggarwal Mathematics"/>
    <s v="Elizabeth Coleman"/>
    <s v="Maths"/>
    <s v="978-1-75985-984-2"/>
    <x v="3"/>
    <x v="2"/>
    <x v="0"/>
    <n v="123"/>
    <x v="2"/>
    <x v="1"/>
    <d v="2024-06-27T00:00:00"/>
    <d v="2025-01-22T00:00:00"/>
    <n v="950"/>
    <s v="Education"/>
    <x v="1"/>
    <n v="281"/>
  </r>
  <r>
    <s v="BK1774"/>
    <s v="Fundamentals of Physics - Resnick Halliday"/>
    <s v="Benjamin Sherman"/>
    <s v="Physics"/>
    <s v="978-0-372-86243-7"/>
    <x v="3"/>
    <x v="7"/>
    <x v="1"/>
    <n v="217"/>
    <x v="7"/>
    <x v="0"/>
    <m/>
    <m/>
    <n v="400"/>
    <s v="General"/>
    <x v="0"/>
    <n v="139"/>
  </r>
  <r>
    <s v="BK1775"/>
    <s v="NCERT Social Science"/>
    <s v="Angel Scott"/>
    <s v="Social Science"/>
    <s v="978-1-63266-337-5"/>
    <x v="0"/>
    <x v="0"/>
    <x v="1"/>
    <n v="383"/>
    <x v="19"/>
    <x v="0"/>
    <m/>
    <m/>
    <n v="1100"/>
    <s v="Education"/>
    <x v="2"/>
    <n v="282"/>
  </r>
  <r>
    <s v="BK1776"/>
    <s v="Computer Science with Python"/>
    <s v="Tamara Harris"/>
    <s v="Computer Science"/>
    <s v="978-0-8379-0859-5"/>
    <x v="0"/>
    <x v="2"/>
    <x v="1"/>
    <n v="352"/>
    <x v="19"/>
    <x v="0"/>
    <m/>
    <m/>
    <n v="450"/>
    <s v="General"/>
    <x v="0"/>
    <n v="244"/>
  </r>
  <r>
    <s v="BK1777"/>
    <s v="Manika Hindi Pathmala"/>
    <s v="Mary Brown"/>
    <s v="Hindi"/>
    <s v="978-0-8049-8036-4"/>
    <x v="0"/>
    <x v="8"/>
    <x v="2"/>
    <n v="126"/>
    <x v="4"/>
    <x v="1"/>
    <d v="2023-03-26T00:00:00"/>
    <d v="2023-09-01T00:00:00"/>
    <n v="1750"/>
    <s v="General"/>
    <x v="2"/>
    <n v="429"/>
  </r>
  <r>
    <s v="BK1778"/>
    <s v="RD Sharma Mathematics"/>
    <s v="Kelly Harper"/>
    <s v="Maths"/>
    <s v="978-0-10-485230-9"/>
    <x v="1"/>
    <x v="1"/>
    <x v="2"/>
    <n v="247"/>
    <x v="12"/>
    <x v="0"/>
    <m/>
    <m/>
    <n v="500"/>
    <s v="Education"/>
    <x v="2"/>
    <n v="164"/>
  </r>
  <r>
    <s v="BK1779"/>
    <s v="Pradeep's Chemistry"/>
    <s v="Patricia Meyer"/>
    <s v="Chemistry"/>
    <s v="978-1-195-91377-1"/>
    <x v="2"/>
    <x v="5"/>
    <x v="2"/>
    <n v="346"/>
    <x v="16"/>
    <x v="0"/>
    <m/>
    <m/>
    <n v="1900"/>
    <s v="General"/>
    <x v="2"/>
    <n v="339"/>
  </r>
  <r>
    <s v="BK1780"/>
    <s v="NCERT Business Studies"/>
    <s v="Patrick Mitchell"/>
    <s v="Business Studies"/>
    <s v="978-1-116-71919-2"/>
    <x v="5"/>
    <x v="19"/>
    <x v="2"/>
    <n v="233"/>
    <x v="19"/>
    <x v="0"/>
    <m/>
    <m/>
    <n v="1550"/>
    <s v="General"/>
    <x v="0"/>
    <n v="109"/>
  </r>
  <r>
    <s v="BK1781"/>
    <s v="S. Chand Biology"/>
    <s v="Joseph Mata"/>
    <s v="Biology"/>
    <s v="978-0-346-17037-7"/>
    <x v="4"/>
    <x v="14"/>
    <x v="1"/>
    <n v="346"/>
    <x v="19"/>
    <x v="0"/>
    <m/>
    <m/>
    <n v="1600"/>
    <s v="General"/>
    <x v="1"/>
    <n v="276"/>
  </r>
  <r>
    <s v="BK1782"/>
    <s v="RS Aggarwal Mathematics"/>
    <s v="Joshua Adams"/>
    <s v="Maths"/>
    <s v="978-1-67902-636-2"/>
    <x v="5"/>
    <x v="2"/>
    <x v="1"/>
    <n v="405"/>
    <x v="17"/>
    <x v="0"/>
    <m/>
    <m/>
    <n v="1500"/>
    <s v="Education"/>
    <x v="3"/>
    <n v="164"/>
  </r>
  <r>
    <s v="BK1783"/>
    <s v="Computer Science with Python"/>
    <s v="Adrian Black"/>
    <s v="Computer Science"/>
    <s v="978-1-937074-50-0"/>
    <x v="4"/>
    <x v="16"/>
    <x v="0"/>
    <n v="311"/>
    <x v="8"/>
    <x v="0"/>
    <m/>
    <m/>
    <n v="1900"/>
    <s v="General"/>
    <x v="2"/>
    <n v="184"/>
  </r>
  <r>
    <s v="BK1784"/>
    <s v="S. Chand Science"/>
    <s v="Gavin Dunlap"/>
    <s v="Science"/>
    <s v="978-0-686-03005-8"/>
    <x v="1"/>
    <x v="8"/>
    <x v="1"/>
    <n v="175"/>
    <x v="5"/>
    <x v="1"/>
    <d v="2024-06-20T00:00:00"/>
    <d v="2024-08-04T00:00:00"/>
    <n v="400"/>
    <s v="Science"/>
    <x v="3"/>
    <n v="157"/>
  </r>
  <r>
    <s v="BK1785"/>
    <s v="NCERT Hindi"/>
    <s v="Jacob Turner"/>
    <s v="Hindi"/>
    <s v="978-1-06-405841-1"/>
    <x v="0"/>
    <x v="4"/>
    <x v="1"/>
    <n v="315"/>
    <x v="3"/>
    <x v="1"/>
    <d v="2024-03-29T00:00:00"/>
    <d v="2024-12-29T00:00:00"/>
    <n v="700"/>
    <s v="General"/>
    <x v="1"/>
    <n v="134"/>
  </r>
  <r>
    <s v="BK1786"/>
    <s v="English Grammar &amp; Composition"/>
    <s v="Mr. Jeremy White"/>
    <s v="English"/>
    <s v="978-0-677-16913-2"/>
    <x v="1"/>
    <x v="15"/>
    <x v="1"/>
    <n v="157"/>
    <x v="17"/>
    <x v="0"/>
    <m/>
    <m/>
    <n v="1150"/>
    <s v="Language"/>
    <x v="1"/>
    <n v="241"/>
  </r>
  <r>
    <s v="BK1787"/>
    <s v="Computer Science with Python"/>
    <s v="Mary Chaney"/>
    <s v="Computer Science"/>
    <s v="978-1-377-82777-3"/>
    <x v="5"/>
    <x v="5"/>
    <x v="2"/>
    <n v="108"/>
    <x v="2"/>
    <x v="1"/>
    <d v="2023-06-29T00:00:00"/>
    <d v="2023-08-09T00:00:00"/>
    <n v="850"/>
    <s v="General"/>
    <x v="1"/>
    <n v="375"/>
  </r>
  <r>
    <s v="BK1788"/>
    <s v="Oxford English Reader"/>
    <s v="Allison Braun"/>
    <s v="English"/>
    <s v="978-0-290-85331-9"/>
    <x v="2"/>
    <x v="3"/>
    <x v="2"/>
    <n v="81"/>
    <x v="7"/>
    <x v="1"/>
    <d v="2024-03-15T00:00:00"/>
    <d v="2024-03-16T00:00:00"/>
    <n v="900"/>
    <s v="Language"/>
    <x v="0"/>
    <n v="221"/>
  </r>
  <r>
    <s v="BK1789"/>
    <s v="SL Arora Physics"/>
    <s v="Dustin Hendrix"/>
    <s v="Physics"/>
    <s v="978-0-89904-097-4"/>
    <x v="1"/>
    <x v="5"/>
    <x v="2"/>
    <n v="308"/>
    <x v="0"/>
    <x v="0"/>
    <m/>
    <m/>
    <n v="450"/>
    <s v="General"/>
    <x v="2"/>
    <n v="438"/>
  </r>
  <r>
    <s v="BK1790"/>
    <s v="NCERT Economics"/>
    <s v="Joshua Mercado"/>
    <s v="Economics"/>
    <s v="978-0-85117-653-6"/>
    <x v="3"/>
    <x v="17"/>
    <x v="2"/>
    <n v="212"/>
    <x v="6"/>
    <x v="0"/>
    <m/>
    <m/>
    <n v="1650"/>
    <s v="General"/>
    <x v="1"/>
    <n v="283"/>
  </r>
  <r>
    <s v="BK1791"/>
    <s v="Concepts of Physics - HC Verma"/>
    <s v="Tom Robinson"/>
    <s v="Physics"/>
    <s v="978-0-311-79863-6"/>
    <x v="4"/>
    <x v="2"/>
    <x v="1"/>
    <n v="439"/>
    <x v="0"/>
    <x v="1"/>
    <d v="2024-11-05T00:00:00"/>
    <d v="2025-02-20T00:00:00"/>
    <n v="1750"/>
    <s v="General"/>
    <x v="1"/>
    <n v="254"/>
  </r>
  <r>
    <s v="BK1792"/>
    <s v="Together with Social Science"/>
    <s v="Lawrence Jackson"/>
    <s v="Social Science"/>
    <s v="978-0-918999-63-4"/>
    <x v="3"/>
    <x v="11"/>
    <x v="1"/>
    <n v="126"/>
    <x v="7"/>
    <x v="1"/>
    <d v="2024-10-23T00:00:00"/>
    <d v="2024-12-22T00:00:00"/>
    <n v="850"/>
    <s v="Education"/>
    <x v="0"/>
    <n v="408"/>
  </r>
  <r>
    <s v="BK1793"/>
    <s v="SL Arora Physics"/>
    <s v="Joshua Mcdonald"/>
    <s v="Physics"/>
    <s v="978-0-8312-3778-3"/>
    <x v="0"/>
    <x v="5"/>
    <x v="0"/>
    <n v="414"/>
    <x v="7"/>
    <x v="1"/>
    <d v="2023-10-07T00:00:00"/>
    <d v="2024-09-07T00:00:00"/>
    <n v="1550"/>
    <s v="General"/>
    <x v="0"/>
    <n v="273"/>
  </r>
  <r>
    <s v="BK1794"/>
    <s v="S. Chand Economics"/>
    <s v="Gregory Salinas"/>
    <s v="Economics"/>
    <s v="978-1-56598-843-9"/>
    <x v="5"/>
    <x v="14"/>
    <x v="1"/>
    <n v="273"/>
    <x v="6"/>
    <x v="1"/>
    <d v="2023-10-02T00:00:00"/>
    <d v="2024-08-15T00:00:00"/>
    <n v="400"/>
    <s v="General"/>
    <x v="2"/>
    <n v="448"/>
  </r>
  <r>
    <s v="BK1795"/>
    <s v="Together with EVS"/>
    <s v="Michael Harrison"/>
    <s v="EVS"/>
    <s v="978-0-16-811530-3"/>
    <x v="3"/>
    <x v="2"/>
    <x v="2"/>
    <n v="209"/>
    <x v="7"/>
    <x v="0"/>
    <m/>
    <m/>
    <n v="1350"/>
    <s v="Science"/>
    <x v="0"/>
    <n v="190"/>
  </r>
  <r>
    <s v="BK1796"/>
    <s v="Wren &amp; Martin English Grammar"/>
    <s v="David Molina"/>
    <s v="English"/>
    <s v="978-1-02-178276-2"/>
    <x v="5"/>
    <x v="6"/>
    <x v="0"/>
    <n v="332"/>
    <x v="8"/>
    <x v="0"/>
    <m/>
    <m/>
    <n v="1350"/>
    <s v="Language"/>
    <x v="1"/>
    <n v="128"/>
  </r>
  <r>
    <s v="BK1797"/>
    <s v="DK Goel Accountancy"/>
    <s v="Connie Anderson"/>
    <s v="Accountancy"/>
    <s v="978-1-66113-891-2"/>
    <x v="4"/>
    <x v="3"/>
    <x v="0"/>
    <n v="147"/>
    <x v="12"/>
    <x v="0"/>
    <m/>
    <m/>
    <n v="1350"/>
    <s v="General"/>
    <x v="0"/>
    <n v="134"/>
  </r>
  <r>
    <s v="BK1798"/>
    <s v="Together with Social Science"/>
    <s v="Nathan Martinez"/>
    <s v="Social Science"/>
    <s v="978-1-185-48368-0"/>
    <x v="5"/>
    <x v="2"/>
    <x v="0"/>
    <n v="258"/>
    <x v="0"/>
    <x v="0"/>
    <m/>
    <m/>
    <n v="1450"/>
    <s v="Education"/>
    <x v="2"/>
    <n v="178"/>
  </r>
  <r>
    <s v="BK1799"/>
    <s v="RS Aggarwal Mathematics"/>
    <s v="Isaac Klein"/>
    <s v="Maths"/>
    <s v="978-0-946681-80-8"/>
    <x v="3"/>
    <x v="15"/>
    <x v="1"/>
    <n v="386"/>
    <x v="0"/>
    <x v="0"/>
    <m/>
    <m/>
    <n v="1800"/>
    <s v="Education"/>
    <x v="0"/>
    <n v="267"/>
  </r>
  <r>
    <s v="BK1800"/>
    <s v="DK Goel Accountancy"/>
    <s v="Hector Fritz"/>
    <s v="Accountancy"/>
    <s v="978-1-09-681130-5"/>
    <x v="4"/>
    <x v="18"/>
    <x v="0"/>
    <n v="252"/>
    <x v="6"/>
    <x v="0"/>
    <m/>
    <m/>
    <n v="250"/>
    <s v="General"/>
    <x v="2"/>
    <n v="432"/>
  </r>
  <r>
    <s v="BK1801"/>
    <s v="NCERT Social Science"/>
    <s v="Paul Carlson IV"/>
    <s v="Social Science"/>
    <s v="978-0-05-839653-9"/>
    <x v="1"/>
    <x v="15"/>
    <x v="1"/>
    <n v="354"/>
    <x v="12"/>
    <x v="0"/>
    <m/>
    <m/>
    <n v="400"/>
    <s v="Education"/>
    <x v="2"/>
    <n v="229"/>
  </r>
  <r>
    <s v="BK1802"/>
    <s v="TS Grewal Accountancy"/>
    <s v="Susan Rivas"/>
    <s v="Accountancy"/>
    <s v="978-1-05-745169-4"/>
    <x v="4"/>
    <x v="1"/>
    <x v="1"/>
    <n v="390"/>
    <x v="3"/>
    <x v="1"/>
    <d v="2024-05-20T00:00:00"/>
    <d v="2024-10-05T00:00:00"/>
    <n v="1900"/>
    <s v="General"/>
    <x v="2"/>
    <n v="330"/>
  </r>
  <r>
    <s v="BK1803"/>
    <s v="NCERT Economics"/>
    <s v="Abigail Jensen"/>
    <s v="Economics"/>
    <s v="978-0-07-436609-7"/>
    <x v="0"/>
    <x v="1"/>
    <x v="1"/>
    <n v="311"/>
    <x v="10"/>
    <x v="0"/>
    <m/>
    <m/>
    <n v="450"/>
    <s v="General"/>
    <x v="0"/>
    <n v="294"/>
  </r>
  <r>
    <s v="BK1804"/>
    <s v="S. Chand Economics"/>
    <s v="Robert Allen"/>
    <s v="Economics"/>
    <s v="978-0-85330-860-7"/>
    <x v="5"/>
    <x v="2"/>
    <x v="2"/>
    <n v="378"/>
    <x v="18"/>
    <x v="1"/>
    <d v="2023-12-12T00:00:00"/>
    <d v="2025-01-23T00:00:00"/>
    <n v="650"/>
    <s v="General"/>
    <x v="1"/>
    <n v="134"/>
  </r>
  <r>
    <s v="BK1805"/>
    <s v="TS Grewal Accountancy"/>
    <s v="William Hughes"/>
    <s v="Accountancy"/>
    <s v="978-1-60436-278-7"/>
    <x v="1"/>
    <x v="15"/>
    <x v="2"/>
    <n v="324"/>
    <x v="15"/>
    <x v="1"/>
    <d v="2024-02-28T00:00:00"/>
    <d v="2024-06-15T00:00:00"/>
    <n v="1400"/>
    <s v="General"/>
    <x v="3"/>
    <n v="310"/>
  </r>
  <r>
    <s v="BK1806"/>
    <s v="Computer Science with Python"/>
    <s v="Jeffrey Jacobs"/>
    <s v="Computer Science"/>
    <s v="978-1-925422-77-1"/>
    <x v="3"/>
    <x v="3"/>
    <x v="2"/>
    <n v="132"/>
    <x v="1"/>
    <x v="1"/>
    <d v="2023-12-08T00:00:00"/>
    <d v="2024-02-07T00:00:00"/>
    <n v="1150"/>
    <s v="General"/>
    <x v="2"/>
    <n v="172"/>
  </r>
  <r>
    <s v="BK1807"/>
    <s v="Together with Social Science"/>
    <s v="Kristen Harris"/>
    <s v="Social Science"/>
    <s v="978-0-9554400-2-1"/>
    <x v="2"/>
    <x v="12"/>
    <x v="2"/>
    <n v="366"/>
    <x v="6"/>
    <x v="0"/>
    <m/>
    <m/>
    <n v="300"/>
    <s v="Education"/>
    <x v="3"/>
    <n v="185"/>
  </r>
  <r>
    <s v="BK1808"/>
    <s v="Lakhmir Singh Science"/>
    <s v="Brian Martinez"/>
    <s v="Science"/>
    <s v="978-1-904134-59-6"/>
    <x v="4"/>
    <x v="1"/>
    <x v="1"/>
    <n v="162"/>
    <x v="18"/>
    <x v="0"/>
    <m/>
    <m/>
    <n v="650"/>
    <s v="Science"/>
    <x v="1"/>
    <n v="385"/>
  </r>
  <r>
    <s v="BK1809"/>
    <s v="Modern ABC Chemistry"/>
    <s v="Lisa Norman"/>
    <s v="Chemistry"/>
    <s v="978-0-559-36961-2"/>
    <x v="4"/>
    <x v="12"/>
    <x v="1"/>
    <n v="218"/>
    <x v="1"/>
    <x v="0"/>
    <m/>
    <m/>
    <n v="300"/>
    <s v="General"/>
    <x v="1"/>
    <n v="321"/>
  </r>
  <r>
    <s v="BK1810"/>
    <s v="S. Chand Science"/>
    <s v="Lorraine Smith"/>
    <s v="Science"/>
    <s v="978-1-169-41201-9"/>
    <x v="4"/>
    <x v="17"/>
    <x v="0"/>
    <n v="406"/>
    <x v="6"/>
    <x v="1"/>
    <d v="2023-12-25T00:00:00"/>
    <d v="2025-01-26T00:00:00"/>
    <n v="500"/>
    <s v="Science"/>
    <x v="1"/>
    <n v="450"/>
  </r>
  <r>
    <s v="BK1811"/>
    <s v="DK Goel Accountancy"/>
    <s v="Michael Mathis"/>
    <s v="Accountancy"/>
    <s v="978-1-4044-2552-1"/>
    <x v="3"/>
    <x v="3"/>
    <x v="1"/>
    <n v="279"/>
    <x v="13"/>
    <x v="0"/>
    <m/>
    <m/>
    <n v="1100"/>
    <s v="General"/>
    <x v="0"/>
    <n v="307"/>
  </r>
  <r>
    <s v="BK1812"/>
    <s v="Concepts of Physics - HC Verma"/>
    <s v="Debra Hall"/>
    <s v="Physics"/>
    <s v="978-1-338-71700-6"/>
    <x v="0"/>
    <x v="16"/>
    <x v="1"/>
    <n v="309"/>
    <x v="4"/>
    <x v="0"/>
    <m/>
    <m/>
    <n v="600"/>
    <s v="General"/>
    <x v="2"/>
    <n v="201"/>
  </r>
  <r>
    <s v="BK1813"/>
    <s v="Pradeep's Chemistry"/>
    <s v="Debra Parker"/>
    <s v="Chemistry"/>
    <s v="978-0-209-76656-3"/>
    <x v="0"/>
    <x v="11"/>
    <x v="1"/>
    <n v="233"/>
    <x v="1"/>
    <x v="1"/>
    <d v="2024-11-29T00:00:00"/>
    <d v="2025-02-12T00:00:00"/>
    <n v="1850"/>
    <s v="General"/>
    <x v="1"/>
    <n v="412"/>
  </r>
  <r>
    <s v="BK1814"/>
    <s v="DK Goel Accountancy"/>
    <s v="Andres Shaffer MD"/>
    <s v="Accountancy"/>
    <s v="978-1-05-696289-4"/>
    <x v="2"/>
    <x v="5"/>
    <x v="2"/>
    <n v="156"/>
    <x v="10"/>
    <x v="1"/>
    <d v="2023-08-15T00:00:00"/>
    <d v="2024-10-04T00:00:00"/>
    <n v="1000"/>
    <s v="General"/>
    <x v="1"/>
    <n v="234"/>
  </r>
  <r>
    <s v="BK1815"/>
    <s v="Oxford English Reader"/>
    <s v="Alan Watkins"/>
    <s v="English"/>
    <s v="978-1-63419-040-4"/>
    <x v="0"/>
    <x v="3"/>
    <x v="2"/>
    <n v="496"/>
    <x v="17"/>
    <x v="0"/>
    <m/>
    <m/>
    <n v="250"/>
    <s v="Language"/>
    <x v="0"/>
    <n v="445"/>
  </r>
  <r>
    <s v="BK1816"/>
    <s v="Pradeep's Chemistry"/>
    <s v="Gina Johnson"/>
    <s v="Chemistry"/>
    <s v="978-0-19-224686-8"/>
    <x v="1"/>
    <x v="3"/>
    <x v="2"/>
    <n v="86"/>
    <x v="5"/>
    <x v="1"/>
    <d v="2024-11-20T00:00:00"/>
    <d v="2024-12-10T00:00:00"/>
    <n v="600"/>
    <s v="General"/>
    <x v="0"/>
    <n v="171"/>
  </r>
  <r>
    <s v="BK1817"/>
    <s v="S. Chand Science"/>
    <s v="Steven Sutton"/>
    <s v="Science"/>
    <s v="978-0-936359-99-1"/>
    <x v="0"/>
    <x v="1"/>
    <x v="2"/>
    <n v="180"/>
    <x v="5"/>
    <x v="0"/>
    <m/>
    <m/>
    <n v="1200"/>
    <s v="Science"/>
    <x v="2"/>
    <n v="440"/>
  </r>
  <r>
    <s v="BK1818"/>
    <s v="Together with Social Science"/>
    <s v="Amanda Cox"/>
    <s v="Social Science"/>
    <s v="978-0-8158-8339-5"/>
    <x v="4"/>
    <x v="12"/>
    <x v="1"/>
    <n v="109"/>
    <x v="6"/>
    <x v="0"/>
    <m/>
    <m/>
    <n v="1950"/>
    <s v="Education"/>
    <x v="0"/>
    <n v="416"/>
  </r>
  <r>
    <s v="BK1819"/>
    <s v="Modern ABC Chemistry"/>
    <s v="Mariah Johnson"/>
    <s v="Chemistry"/>
    <s v="978-1-76146-533-8"/>
    <x v="0"/>
    <x v="1"/>
    <x v="1"/>
    <n v="282"/>
    <x v="1"/>
    <x v="0"/>
    <m/>
    <m/>
    <n v="550"/>
    <s v="General"/>
    <x v="1"/>
    <n v="211"/>
  </r>
  <r>
    <s v="BK1820"/>
    <s v="Truemanâ€™s Biology"/>
    <s v="Tyler Benitez"/>
    <s v="Biology"/>
    <s v="978-1-5495-1824-9"/>
    <x v="0"/>
    <x v="7"/>
    <x v="0"/>
    <n v="203"/>
    <x v="19"/>
    <x v="1"/>
    <d v="2025-02-02T00:00:00"/>
    <d v="2025-02-17T00:00:00"/>
    <n v="1500"/>
    <s v="General"/>
    <x v="0"/>
    <n v="326"/>
  </r>
  <r>
    <s v="BK1821"/>
    <s v="NCERT Accountancy"/>
    <s v="Jillian Johnson"/>
    <s v="Accountancy"/>
    <s v="978-0-910686-58-7"/>
    <x v="5"/>
    <x v="6"/>
    <x v="1"/>
    <n v="408"/>
    <x v="18"/>
    <x v="1"/>
    <d v="2024-11-24T00:00:00"/>
    <d v="2024-12-31T00:00:00"/>
    <n v="2000"/>
    <s v="General"/>
    <x v="2"/>
    <n v="236"/>
  </r>
  <r>
    <s v="BK1822"/>
    <s v="Truemanâ€™s Biology"/>
    <s v="James Larson MD"/>
    <s v="Biology"/>
    <s v="978-1-4101-4592-5"/>
    <x v="3"/>
    <x v="10"/>
    <x v="2"/>
    <n v="290"/>
    <x v="15"/>
    <x v="0"/>
    <m/>
    <m/>
    <n v="1100"/>
    <s v="General"/>
    <x v="0"/>
    <n v="118"/>
  </r>
  <r>
    <s v="BK1823"/>
    <s v="Concepts of Physics - HC Verma"/>
    <s v="Michael Fernandez"/>
    <s v="Physics"/>
    <s v="978-1-281-83308-2"/>
    <x v="5"/>
    <x v="11"/>
    <x v="0"/>
    <n v="248"/>
    <x v="8"/>
    <x v="0"/>
    <m/>
    <m/>
    <n v="1050"/>
    <s v="General"/>
    <x v="2"/>
    <n v="351"/>
  </r>
  <r>
    <s v="BK1824"/>
    <s v="Oxford English Reader"/>
    <s v="Elizabeth Kelley"/>
    <s v="English"/>
    <s v="978-0-12-682288-5"/>
    <x v="5"/>
    <x v="17"/>
    <x v="0"/>
    <n v="428"/>
    <x v="5"/>
    <x v="1"/>
    <d v="2024-12-29T00:00:00"/>
    <d v="2025-01-07T00:00:00"/>
    <n v="1100"/>
    <s v="Language"/>
    <x v="2"/>
    <n v="126"/>
  </r>
  <r>
    <s v="BK1825"/>
    <s v="Pearson Science Explorer"/>
    <s v="Debra Matthews"/>
    <s v="Science"/>
    <s v="978-0-505-28260-6"/>
    <x v="1"/>
    <x v="9"/>
    <x v="0"/>
    <n v="274"/>
    <x v="8"/>
    <x v="0"/>
    <m/>
    <m/>
    <n v="900"/>
    <s v="Science"/>
    <x v="2"/>
    <n v="420"/>
  </r>
  <r>
    <s v="BK1826"/>
    <s v="RD Sharma Mathematics"/>
    <s v="Sandra Padilla"/>
    <s v="Maths"/>
    <s v="978-1-4924-1257-1"/>
    <x v="5"/>
    <x v="5"/>
    <x v="1"/>
    <n v="355"/>
    <x v="13"/>
    <x v="0"/>
    <m/>
    <m/>
    <n v="800"/>
    <s v="Education"/>
    <x v="0"/>
    <n v="307"/>
  </r>
  <r>
    <s v="BK1827"/>
    <s v="Let Us C - Yashwant Kanetkar"/>
    <s v="Becky Osborn"/>
    <s v="Computer Science"/>
    <s v="978-0-8050-3884-2"/>
    <x v="5"/>
    <x v="17"/>
    <x v="0"/>
    <n v="461"/>
    <x v="10"/>
    <x v="1"/>
    <d v="2024-04-12T00:00:00"/>
    <d v="2024-08-08T00:00:00"/>
    <n v="250"/>
    <s v="General"/>
    <x v="1"/>
    <n v="184"/>
  </r>
  <r>
    <s v="BK1828"/>
    <s v="NCERT Environmental Studies"/>
    <s v="Michael Carter"/>
    <s v="EVS"/>
    <s v="978-0-477-29939-8"/>
    <x v="1"/>
    <x v="12"/>
    <x v="1"/>
    <n v="274"/>
    <x v="2"/>
    <x v="0"/>
    <m/>
    <m/>
    <n v="600"/>
    <s v="Science"/>
    <x v="3"/>
    <n v="251"/>
  </r>
  <r>
    <s v="BK1829"/>
    <s v="Together with Social Science"/>
    <s v="Nichole Daniels"/>
    <s v="Social Science"/>
    <s v="978-1-83269-335-6"/>
    <x v="2"/>
    <x v="15"/>
    <x v="1"/>
    <n v="398"/>
    <x v="18"/>
    <x v="0"/>
    <m/>
    <m/>
    <n v="1650"/>
    <s v="Education"/>
    <x v="2"/>
    <n v="439"/>
  </r>
  <r>
    <s v="BK1830"/>
    <s v="S. Chand Social Science"/>
    <s v="Kimberly Oliver"/>
    <s v="Social Science"/>
    <s v="978-0-699-61039-1"/>
    <x v="2"/>
    <x v="19"/>
    <x v="1"/>
    <n v="367"/>
    <x v="18"/>
    <x v="0"/>
    <m/>
    <m/>
    <n v="1950"/>
    <s v="Education"/>
    <x v="3"/>
    <n v="233"/>
  </r>
  <r>
    <s v="BK1831"/>
    <s v="S. Chand EVS"/>
    <s v="Danny Gonzalez MD"/>
    <s v="EVS"/>
    <s v="978-0-448-11942-7"/>
    <x v="1"/>
    <x v="14"/>
    <x v="2"/>
    <n v="109"/>
    <x v="5"/>
    <x v="1"/>
    <d v="2025-01-28T00:00:00"/>
    <d v="2025-02-11T00:00:00"/>
    <n v="1050"/>
    <s v="Science"/>
    <x v="1"/>
    <n v="422"/>
  </r>
  <r>
    <s v="BK1832"/>
    <s v="Lakhmir Singh Science"/>
    <s v="Kelly Schaefer DVM"/>
    <s v="Science"/>
    <s v="978-0-295-92061-0"/>
    <x v="5"/>
    <x v="2"/>
    <x v="2"/>
    <n v="326"/>
    <x v="12"/>
    <x v="0"/>
    <m/>
    <m/>
    <n v="1150"/>
    <s v="Science"/>
    <x v="1"/>
    <n v="353"/>
  </r>
  <r>
    <s v="BK1833"/>
    <s v="S. Chand Social Science"/>
    <s v="Whitney Martin"/>
    <s v="Social Science"/>
    <s v="978-0-636-34660-4"/>
    <x v="4"/>
    <x v="4"/>
    <x v="2"/>
    <n v="316"/>
    <x v="0"/>
    <x v="0"/>
    <m/>
    <m/>
    <n v="800"/>
    <s v="Education"/>
    <x v="1"/>
    <n v="256"/>
  </r>
  <r>
    <s v="BK1834"/>
    <s v="NCERT Social Science"/>
    <s v="Russell Bailey"/>
    <s v="Social Science"/>
    <s v="978-0-09-531484-8"/>
    <x v="4"/>
    <x v="11"/>
    <x v="2"/>
    <n v="248"/>
    <x v="7"/>
    <x v="0"/>
    <m/>
    <m/>
    <n v="1250"/>
    <s v="Education"/>
    <x v="0"/>
    <n v="421"/>
  </r>
  <r>
    <s v="BK1835"/>
    <s v="Nai Roshni Hindi Pathmala"/>
    <s v="Olivia Khan"/>
    <s v="Hindi"/>
    <s v="978-0-349-05846-7"/>
    <x v="3"/>
    <x v="17"/>
    <x v="1"/>
    <n v="301"/>
    <x v="0"/>
    <x v="0"/>
    <m/>
    <m/>
    <n v="1300"/>
    <s v="General"/>
    <x v="2"/>
    <n v="153"/>
  </r>
  <r>
    <s v="BK1836"/>
    <s v="NCERT Social Science"/>
    <s v="Caroline Scott"/>
    <s v="Social Science"/>
    <s v="978-1-07-035337-1"/>
    <x v="1"/>
    <x v="15"/>
    <x v="1"/>
    <n v="403"/>
    <x v="6"/>
    <x v="0"/>
    <m/>
    <m/>
    <n v="850"/>
    <s v="Education"/>
    <x v="1"/>
    <n v="192"/>
  </r>
  <r>
    <s v="BK1837"/>
    <s v="NCERT Social Science"/>
    <s v="Andrea Butler"/>
    <s v="Social Science"/>
    <s v="978-0-462-22271-4"/>
    <x v="0"/>
    <x v="1"/>
    <x v="0"/>
    <n v="122"/>
    <x v="15"/>
    <x v="0"/>
    <m/>
    <m/>
    <n v="950"/>
    <s v="Education"/>
    <x v="1"/>
    <n v="344"/>
  </r>
  <r>
    <s v="BK1838"/>
    <s v="S. Chand Biology"/>
    <s v="Diana Burnett"/>
    <s v="Biology"/>
    <s v="978-1-5353-8038-6"/>
    <x v="1"/>
    <x v="13"/>
    <x v="1"/>
    <n v="142"/>
    <x v="2"/>
    <x v="0"/>
    <m/>
    <m/>
    <n v="600"/>
    <s v="General"/>
    <x v="0"/>
    <n v="242"/>
  </r>
  <r>
    <s v="BK1839"/>
    <s v="NCERT Chemistry"/>
    <s v="Brittney Ramos"/>
    <s v="Chemistry"/>
    <s v="978-1-67294-084-9"/>
    <x v="1"/>
    <x v="12"/>
    <x v="1"/>
    <n v="181"/>
    <x v="8"/>
    <x v="0"/>
    <m/>
    <m/>
    <n v="950"/>
    <s v="General"/>
    <x v="0"/>
    <n v="150"/>
  </r>
  <r>
    <s v="BK1840"/>
    <s v="NCERT Business Studies"/>
    <s v="James Roberts DVM"/>
    <s v="Business Studies"/>
    <s v="978-0-240-98091-1"/>
    <x v="5"/>
    <x v="12"/>
    <x v="1"/>
    <n v="364"/>
    <x v="14"/>
    <x v="1"/>
    <d v="2024-01-26T00:00:00"/>
    <d v="2024-04-29T00:00:00"/>
    <n v="1350"/>
    <s v="General"/>
    <x v="2"/>
    <n v="392"/>
  </r>
  <r>
    <s v="BK1841"/>
    <s v="S. Chand Business Studies"/>
    <s v="Edward Tucker"/>
    <s v="Business Studies"/>
    <s v="978-1-82735-002-8"/>
    <x v="2"/>
    <x v="18"/>
    <x v="2"/>
    <n v="358"/>
    <x v="19"/>
    <x v="0"/>
    <m/>
    <m/>
    <n v="200"/>
    <s v="General"/>
    <x v="0"/>
    <n v="152"/>
  </r>
  <r>
    <s v="BK1842"/>
    <s v="Play with Maths"/>
    <s v="Terry Benitez"/>
    <s v="Maths"/>
    <s v="978-1-352-17600-1"/>
    <x v="3"/>
    <x v="14"/>
    <x v="2"/>
    <n v="473"/>
    <x v="6"/>
    <x v="0"/>
    <m/>
    <m/>
    <n v="1750"/>
    <s v="Education"/>
    <x v="1"/>
    <n v="169"/>
  </r>
  <r>
    <s v="BK1843"/>
    <s v="S. Chand EVS"/>
    <s v="Victoria Washington"/>
    <s v="EVS"/>
    <s v="978-1-4560-2758-2"/>
    <x v="1"/>
    <x v="3"/>
    <x v="2"/>
    <n v="267"/>
    <x v="15"/>
    <x v="0"/>
    <m/>
    <m/>
    <n v="600"/>
    <s v="Science"/>
    <x v="0"/>
    <n v="170"/>
  </r>
  <r>
    <s v="BK1844"/>
    <s v="S. Chand EVS"/>
    <s v="Joshua Maldonado"/>
    <s v="EVS"/>
    <s v="978-1-105-02851-9"/>
    <x v="4"/>
    <x v="13"/>
    <x v="2"/>
    <n v="130"/>
    <x v="10"/>
    <x v="0"/>
    <m/>
    <m/>
    <n v="1350"/>
    <s v="Science"/>
    <x v="2"/>
    <n v="151"/>
  </r>
  <r>
    <s v="BK1845"/>
    <s v="Lakhmir Singh Science"/>
    <s v="Lauren Fischer"/>
    <s v="Science"/>
    <s v="978-0-87210-189-0"/>
    <x v="2"/>
    <x v="14"/>
    <x v="1"/>
    <n v="488"/>
    <x v="3"/>
    <x v="1"/>
    <d v="2024-07-03T00:00:00"/>
    <d v="2024-12-03T00:00:00"/>
    <n v="800"/>
    <s v="Science"/>
    <x v="0"/>
    <n v="185"/>
  </r>
  <r>
    <s v="BK1846"/>
    <s v="RD Sharma Mathematics"/>
    <s v="Ryan Benitez"/>
    <s v="Maths"/>
    <s v="978-1-260-52278-5"/>
    <x v="3"/>
    <x v="1"/>
    <x v="1"/>
    <n v="118"/>
    <x v="19"/>
    <x v="1"/>
    <d v="2025-01-11T00:00:00"/>
    <d v="2025-02-02T00:00:00"/>
    <n v="1600"/>
    <s v="Education"/>
    <x v="2"/>
    <n v="264"/>
  </r>
  <r>
    <s v="BK1847"/>
    <s v="S. Chand Science"/>
    <s v="Chelsea Jones"/>
    <s v="Science"/>
    <s v="978-0-674-82566-6"/>
    <x v="4"/>
    <x v="16"/>
    <x v="0"/>
    <n v="229"/>
    <x v="17"/>
    <x v="1"/>
    <d v="2023-09-18T00:00:00"/>
    <d v="2025-02-05T00:00:00"/>
    <n v="500"/>
    <s v="Science"/>
    <x v="2"/>
    <n v="341"/>
  </r>
  <r>
    <s v="BK1848"/>
    <s v="S. Chand Science"/>
    <s v="Cory Sanders"/>
    <s v="Science"/>
    <s v="978-0-439-66087-7"/>
    <x v="3"/>
    <x v="17"/>
    <x v="1"/>
    <n v="127"/>
    <x v="17"/>
    <x v="0"/>
    <m/>
    <m/>
    <n v="1500"/>
    <s v="Science"/>
    <x v="2"/>
    <n v="416"/>
  </r>
  <r>
    <s v="BK1849"/>
    <s v="S. Chand Social Science"/>
    <s v="John Garza"/>
    <s v="Social Science"/>
    <s v="978-1-57882-992-7"/>
    <x v="3"/>
    <x v="15"/>
    <x v="2"/>
    <n v="219"/>
    <x v="5"/>
    <x v="0"/>
    <m/>
    <m/>
    <n v="300"/>
    <s v="Education"/>
    <x v="0"/>
    <n v="275"/>
  </r>
  <r>
    <s v="BK1850"/>
    <s v="DK Goel Accountancy"/>
    <s v="Judith Bradley"/>
    <s v="Accountancy"/>
    <s v="978-1-4640-7350-2"/>
    <x v="3"/>
    <x v="6"/>
    <x v="0"/>
    <n v="333"/>
    <x v="1"/>
    <x v="1"/>
    <d v="2023-12-01T00:00:00"/>
    <d v="2024-12-04T00:00:00"/>
    <n v="1650"/>
    <s v="General"/>
    <x v="1"/>
    <n v="183"/>
  </r>
  <r>
    <s v="BK1851"/>
    <s v="Pearson Science Explorer"/>
    <s v="Cathy Nunez"/>
    <s v="Science"/>
    <s v="978-0-9699236-5-7"/>
    <x v="2"/>
    <x v="10"/>
    <x v="0"/>
    <n v="186"/>
    <x v="15"/>
    <x v="1"/>
    <d v="2023-03-14T00:00:00"/>
    <d v="2023-12-31T00:00:00"/>
    <n v="250"/>
    <s v="Science"/>
    <x v="3"/>
    <n v="243"/>
  </r>
  <r>
    <s v="BK1852"/>
    <s v="Python Programming - Balagurusamy"/>
    <s v="Joseph Moore"/>
    <s v="Computer Science"/>
    <s v="978-1-86489-579-7"/>
    <x v="0"/>
    <x v="16"/>
    <x v="0"/>
    <n v="429"/>
    <x v="5"/>
    <x v="1"/>
    <d v="2023-11-15T00:00:00"/>
    <d v="2024-03-26T00:00:00"/>
    <n v="2000"/>
    <s v="General"/>
    <x v="2"/>
    <n v="293"/>
  </r>
  <r>
    <s v="BK1853"/>
    <s v="NCERT Business Studies"/>
    <s v="Judy Soto"/>
    <s v="Business Studies"/>
    <s v="978-1-4829-4846-2"/>
    <x v="1"/>
    <x v="10"/>
    <x v="1"/>
    <n v="244"/>
    <x v="3"/>
    <x v="1"/>
    <d v="2024-12-26T00:00:00"/>
    <d v="2025-02-01T00:00:00"/>
    <n v="550"/>
    <s v="General"/>
    <x v="3"/>
    <n v="321"/>
  </r>
  <r>
    <s v="BK1854"/>
    <s v="S. Chand EVS"/>
    <s v="Valerie Fernandez"/>
    <s v="EVS"/>
    <s v="978-1-336-79394-1"/>
    <x v="4"/>
    <x v="5"/>
    <x v="0"/>
    <n v="369"/>
    <x v="1"/>
    <x v="0"/>
    <m/>
    <m/>
    <n v="1800"/>
    <s v="Science"/>
    <x v="1"/>
    <n v="119"/>
  </r>
  <r>
    <s v="BK1855"/>
    <s v="NCERT Social Science"/>
    <s v="Bryan Jones MD"/>
    <s v="Social Science"/>
    <s v="978-1-56653-096-5"/>
    <x v="0"/>
    <x v="0"/>
    <x v="1"/>
    <n v="356"/>
    <x v="6"/>
    <x v="0"/>
    <m/>
    <m/>
    <n v="1750"/>
    <s v="Education"/>
    <x v="1"/>
    <n v="376"/>
  </r>
  <r>
    <s v="BK1856"/>
    <s v="NCERT Hindi"/>
    <s v="Adam Kennedy"/>
    <s v="Hindi"/>
    <s v="978-0-7818-9558-3"/>
    <x v="3"/>
    <x v="4"/>
    <x v="1"/>
    <n v="260"/>
    <x v="15"/>
    <x v="0"/>
    <m/>
    <m/>
    <n v="1950"/>
    <s v="General"/>
    <x v="1"/>
    <n v="435"/>
  </r>
  <r>
    <s v="BK1857"/>
    <s v="Fundamentals of Physics - Resnick Halliday"/>
    <s v="Sarah Benitez"/>
    <s v="Physics"/>
    <s v="978-0-665-27927-0"/>
    <x v="5"/>
    <x v="11"/>
    <x v="1"/>
    <n v="297"/>
    <x v="19"/>
    <x v="1"/>
    <d v="2024-03-28T00:00:00"/>
    <d v="2024-05-11T00:00:00"/>
    <n v="950"/>
    <s v="General"/>
    <x v="0"/>
    <n v="182"/>
  </r>
  <r>
    <s v="BK1858"/>
    <s v="NCERT Social Science"/>
    <s v="Aaron Sanchez Jr."/>
    <s v="Social Science"/>
    <s v="978-1-237-56970-6"/>
    <x v="4"/>
    <x v="14"/>
    <x v="2"/>
    <n v="187"/>
    <x v="7"/>
    <x v="0"/>
    <m/>
    <m/>
    <n v="250"/>
    <s v="Education"/>
    <x v="2"/>
    <n v="132"/>
  </r>
  <r>
    <s v="BK1859"/>
    <s v="RS Aggarwal Mathematics"/>
    <s v="Christina Obrien"/>
    <s v="Maths"/>
    <s v="978-0-284-65239-3"/>
    <x v="4"/>
    <x v="14"/>
    <x v="2"/>
    <n v="405"/>
    <x v="9"/>
    <x v="1"/>
    <d v="2023-10-03T00:00:00"/>
    <d v="2025-01-22T00:00:00"/>
    <n v="1500"/>
    <s v="Education"/>
    <x v="1"/>
    <n v="234"/>
  </r>
  <r>
    <s v="BK1860"/>
    <s v="NCERT Maths"/>
    <s v="Brian Sanchez"/>
    <s v="Maths"/>
    <s v="978-0-7385-0385-1"/>
    <x v="2"/>
    <x v="2"/>
    <x v="2"/>
    <n v="171"/>
    <x v="2"/>
    <x v="1"/>
    <d v="2023-05-15T00:00:00"/>
    <d v="2024-04-30T00:00:00"/>
    <n v="1900"/>
    <s v="Education"/>
    <x v="1"/>
    <n v="430"/>
  </r>
  <r>
    <s v="BK1861"/>
    <s v="Truemanâ€™s Biology"/>
    <s v="Sandra Miller"/>
    <s v="Biology"/>
    <s v="978-0-252-51483-8"/>
    <x v="1"/>
    <x v="10"/>
    <x v="2"/>
    <n v="140"/>
    <x v="0"/>
    <x v="1"/>
    <d v="2024-10-10T00:00:00"/>
    <d v="2025-01-27T00:00:00"/>
    <n v="1000"/>
    <s v="General"/>
    <x v="0"/>
    <n v="158"/>
  </r>
  <r>
    <s v="BK1862"/>
    <s v="NCERT Chemistry"/>
    <s v="Lindsey Nguyen"/>
    <s v="Chemistry"/>
    <s v="978-1-09-995252-4"/>
    <x v="4"/>
    <x v="17"/>
    <x v="1"/>
    <n v="380"/>
    <x v="9"/>
    <x v="0"/>
    <m/>
    <m/>
    <n v="950"/>
    <s v="General"/>
    <x v="0"/>
    <n v="402"/>
  </r>
  <r>
    <s v="BK1863"/>
    <s v="Pradeep's Chemistry"/>
    <s v="Brian Miller"/>
    <s v="Chemistry"/>
    <s v="978-1-01-627706-8"/>
    <x v="0"/>
    <x v="17"/>
    <x v="1"/>
    <n v="445"/>
    <x v="19"/>
    <x v="1"/>
    <d v="2023-07-13T00:00:00"/>
    <d v="2023-11-14T00:00:00"/>
    <n v="1700"/>
    <s v="General"/>
    <x v="2"/>
    <n v="429"/>
  </r>
  <r>
    <s v="BK1864"/>
    <s v="NCERT Accountancy"/>
    <s v="Chad Reyes"/>
    <s v="Accountancy"/>
    <s v="978-1-80160-998-2"/>
    <x v="0"/>
    <x v="17"/>
    <x v="0"/>
    <n v="310"/>
    <x v="2"/>
    <x v="1"/>
    <d v="2023-07-03T00:00:00"/>
    <d v="2024-09-01T00:00:00"/>
    <n v="450"/>
    <s v="General"/>
    <x v="0"/>
    <n v="119"/>
  </r>
  <r>
    <s v="BK1865"/>
    <s v="S. Chand EVS"/>
    <s v="Tiffany Hill"/>
    <s v="EVS"/>
    <s v="978-0-276-40151-0"/>
    <x v="1"/>
    <x v="14"/>
    <x v="1"/>
    <n v="388"/>
    <x v="2"/>
    <x v="0"/>
    <m/>
    <m/>
    <n v="1200"/>
    <s v="Science"/>
    <x v="1"/>
    <n v="363"/>
  </r>
  <r>
    <s v="BK1866"/>
    <s v="S. Chand Social Science"/>
    <s v="Rebecca Ryan"/>
    <s v="Social Science"/>
    <s v="978-1-81087-161-5"/>
    <x v="1"/>
    <x v="13"/>
    <x v="1"/>
    <n v="252"/>
    <x v="3"/>
    <x v="0"/>
    <m/>
    <m/>
    <n v="1800"/>
    <s v="Education"/>
    <x v="0"/>
    <n v="418"/>
  </r>
  <r>
    <s v="BK1867"/>
    <s v="NCERT Social Science"/>
    <s v="Kelly Green"/>
    <s v="Social Science"/>
    <s v="978-0-389-67122-0"/>
    <x v="1"/>
    <x v="5"/>
    <x v="1"/>
    <n v="482"/>
    <x v="8"/>
    <x v="0"/>
    <m/>
    <m/>
    <n v="750"/>
    <s v="Education"/>
    <x v="2"/>
    <n v="305"/>
  </r>
  <r>
    <s v="BK1868"/>
    <s v="Oxford English Reader"/>
    <s v="Michael Krueger"/>
    <s v="English"/>
    <s v="978-1-78785-864-0"/>
    <x v="1"/>
    <x v="12"/>
    <x v="2"/>
    <n v="311"/>
    <x v="15"/>
    <x v="0"/>
    <m/>
    <m/>
    <n v="650"/>
    <s v="Language"/>
    <x v="0"/>
    <n v="396"/>
  </r>
  <r>
    <s v="BK1869"/>
    <s v="Nai Roshni Hindi Pathmala"/>
    <s v="Sara Jackson"/>
    <s v="Hindi"/>
    <s v="978-1-4793-9656-6"/>
    <x v="1"/>
    <x v="19"/>
    <x v="2"/>
    <n v="286"/>
    <x v="14"/>
    <x v="0"/>
    <m/>
    <m/>
    <n v="1400"/>
    <s v="General"/>
    <x v="2"/>
    <n v="126"/>
  </r>
  <r>
    <s v="BK1870"/>
    <s v="Play with Maths"/>
    <s v="Jake Heath"/>
    <s v="Maths"/>
    <s v="978-0-636-97106-6"/>
    <x v="1"/>
    <x v="5"/>
    <x v="2"/>
    <n v="390"/>
    <x v="11"/>
    <x v="0"/>
    <m/>
    <m/>
    <n v="1750"/>
    <s v="Education"/>
    <x v="2"/>
    <n v="215"/>
  </r>
  <r>
    <s v="BK1871"/>
    <s v="RS Aggarwal Mathematics"/>
    <s v="Jessica Sloan"/>
    <s v="Maths"/>
    <s v="978-0-15-223444-7"/>
    <x v="5"/>
    <x v="13"/>
    <x v="2"/>
    <n v="236"/>
    <x v="2"/>
    <x v="0"/>
    <m/>
    <m/>
    <n v="1900"/>
    <s v="Education"/>
    <x v="2"/>
    <n v="174"/>
  </r>
  <r>
    <s v="BK1872"/>
    <s v="Play with Maths"/>
    <s v="Courtney Miller"/>
    <s v="Maths"/>
    <s v="978-0-249-09634-7"/>
    <x v="0"/>
    <x v="4"/>
    <x v="1"/>
    <n v="139"/>
    <x v="3"/>
    <x v="0"/>
    <m/>
    <m/>
    <n v="1850"/>
    <s v="Education"/>
    <x v="0"/>
    <n v="146"/>
  </r>
  <r>
    <s v="BK1873"/>
    <s v="Let Us C - Yashwant Kanetkar"/>
    <s v="Kerry Gross"/>
    <s v="Computer Science"/>
    <s v="978-1-4314-4400-7"/>
    <x v="4"/>
    <x v="8"/>
    <x v="1"/>
    <n v="338"/>
    <x v="5"/>
    <x v="0"/>
    <m/>
    <m/>
    <n v="1350"/>
    <s v="General"/>
    <x v="1"/>
    <n v="201"/>
  </r>
  <r>
    <s v="BK1874"/>
    <s v="Fundamentals of Physics - Resnick Halliday"/>
    <s v="Cynthia Hart"/>
    <s v="Physics"/>
    <s v="978-1-138-49962-1"/>
    <x v="1"/>
    <x v="10"/>
    <x v="0"/>
    <n v="292"/>
    <x v="5"/>
    <x v="0"/>
    <m/>
    <m/>
    <n v="1800"/>
    <s v="General"/>
    <x v="3"/>
    <n v="225"/>
  </r>
  <r>
    <s v="BK1875"/>
    <s v="SL Arora Physics"/>
    <s v="Jeffery Daniels"/>
    <s v="Physics"/>
    <s v="978-1-318-62971-8"/>
    <x v="5"/>
    <x v="19"/>
    <x v="1"/>
    <n v="289"/>
    <x v="2"/>
    <x v="0"/>
    <m/>
    <m/>
    <n v="650"/>
    <s v="General"/>
    <x v="2"/>
    <n v="240"/>
  </r>
  <r>
    <s v="BK1876"/>
    <s v="NCERT Environmental Studies"/>
    <s v="Jessica Perez"/>
    <s v="EVS"/>
    <s v="978-0-7065-7308-4"/>
    <x v="0"/>
    <x v="2"/>
    <x v="2"/>
    <n v="131"/>
    <x v="5"/>
    <x v="0"/>
    <m/>
    <m/>
    <n v="200"/>
    <s v="Science"/>
    <x v="3"/>
    <n v="321"/>
  </r>
  <r>
    <s v="BK1877"/>
    <s v="Together with Social Science"/>
    <s v="Susan Lewis"/>
    <s v="Social Science"/>
    <s v="978-0-914137-61-0"/>
    <x v="4"/>
    <x v="6"/>
    <x v="0"/>
    <n v="494"/>
    <x v="2"/>
    <x v="0"/>
    <m/>
    <m/>
    <n v="1950"/>
    <s v="Education"/>
    <x v="1"/>
    <n v="119"/>
  </r>
  <r>
    <s v="BK1878"/>
    <s v="Modern ABC Chemistry"/>
    <s v="Catherine Shelton"/>
    <s v="Chemistry"/>
    <s v="978-0-05-311715-3"/>
    <x v="2"/>
    <x v="17"/>
    <x v="0"/>
    <n v="117"/>
    <x v="16"/>
    <x v="1"/>
    <d v="2023-10-20T00:00:00"/>
    <d v="2024-06-23T00:00:00"/>
    <n v="1200"/>
    <s v="General"/>
    <x v="1"/>
    <n v="135"/>
  </r>
  <r>
    <s v="BK1879"/>
    <s v="NCERT Business Studies"/>
    <s v="Mary Smith"/>
    <s v="Business Studies"/>
    <s v="978-1-61673-076-5"/>
    <x v="2"/>
    <x v="0"/>
    <x v="0"/>
    <n v="191"/>
    <x v="0"/>
    <x v="1"/>
    <d v="2023-03-03T00:00:00"/>
    <d v="2024-08-20T00:00:00"/>
    <n v="400"/>
    <s v="General"/>
    <x v="1"/>
    <n v="216"/>
  </r>
  <r>
    <s v="BK1880"/>
    <s v="Python Programming - Balagurusamy"/>
    <s v="Morgan Yates"/>
    <s v="Computer Science"/>
    <s v="978-1-171-68111-3"/>
    <x v="5"/>
    <x v="3"/>
    <x v="1"/>
    <n v="341"/>
    <x v="3"/>
    <x v="0"/>
    <m/>
    <m/>
    <n v="1800"/>
    <s v="General"/>
    <x v="0"/>
    <n v="366"/>
  </r>
  <r>
    <s v="BK1881"/>
    <s v="Manika Hindi Pathmala"/>
    <s v="Ashley Martinez"/>
    <s v="Hindi"/>
    <s v="978-1-01-941146-9"/>
    <x v="2"/>
    <x v="18"/>
    <x v="0"/>
    <n v="352"/>
    <x v="9"/>
    <x v="1"/>
    <d v="2024-12-18T00:00:00"/>
    <d v="2024-12-28T00:00:00"/>
    <n v="1150"/>
    <s v="General"/>
    <x v="2"/>
    <n v="186"/>
  </r>
  <r>
    <s v="BK1882"/>
    <s v="NCERT Business Studies"/>
    <s v="Jennifer Ferguson"/>
    <s v="Business Studies"/>
    <s v="978-0-939135-90-5"/>
    <x v="5"/>
    <x v="18"/>
    <x v="1"/>
    <n v="101"/>
    <x v="8"/>
    <x v="1"/>
    <d v="2023-05-23T00:00:00"/>
    <d v="2023-07-11T00:00:00"/>
    <n v="550"/>
    <s v="General"/>
    <x v="1"/>
    <n v="365"/>
  </r>
  <r>
    <s v="BK1883"/>
    <s v="NCERT Economics"/>
    <s v="Gary Underwood"/>
    <s v="Economics"/>
    <s v="978-0-446-86783-2"/>
    <x v="0"/>
    <x v="9"/>
    <x v="1"/>
    <n v="207"/>
    <x v="11"/>
    <x v="1"/>
    <d v="2024-02-23T00:00:00"/>
    <d v="2024-09-26T00:00:00"/>
    <n v="1400"/>
    <s v="General"/>
    <x v="1"/>
    <n v="162"/>
  </r>
  <r>
    <s v="BK1884"/>
    <s v="DK Goel Accountancy"/>
    <s v="Kari Buchanan"/>
    <s v="Accountancy"/>
    <s v="978-0-256-22899-1"/>
    <x v="1"/>
    <x v="12"/>
    <x v="1"/>
    <n v="382"/>
    <x v="14"/>
    <x v="1"/>
    <d v="2023-11-26T00:00:00"/>
    <d v="2024-01-12T00:00:00"/>
    <n v="550"/>
    <s v="General"/>
    <x v="0"/>
    <n v="203"/>
  </r>
  <r>
    <s v="BK1885"/>
    <s v="S. Chand Science"/>
    <s v="Chad Martin"/>
    <s v="Science"/>
    <s v="978-0-354-07313-4"/>
    <x v="5"/>
    <x v="1"/>
    <x v="2"/>
    <n v="324"/>
    <x v="1"/>
    <x v="0"/>
    <m/>
    <m/>
    <n v="1300"/>
    <s v="Science"/>
    <x v="0"/>
    <n v="393"/>
  </r>
  <r>
    <s v="BK1886"/>
    <s v="Modern ABC Chemistry"/>
    <s v="Scott Gould"/>
    <s v="Chemistry"/>
    <s v="978-1-76780-433-9"/>
    <x v="4"/>
    <x v="2"/>
    <x v="2"/>
    <n v="371"/>
    <x v="11"/>
    <x v="1"/>
    <d v="2023-08-15T00:00:00"/>
    <d v="2025-01-12T00:00:00"/>
    <n v="650"/>
    <s v="General"/>
    <x v="2"/>
    <n v="210"/>
  </r>
  <r>
    <s v="BK1887"/>
    <s v="Oxford English Reader"/>
    <s v="Mrs. Lauren Haynes"/>
    <s v="English"/>
    <s v="978-0-505-23237-3"/>
    <x v="2"/>
    <x v="2"/>
    <x v="2"/>
    <n v="140"/>
    <x v="14"/>
    <x v="1"/>
    <d v="2023-08-27T00:00:00"/>
    <d v="2024-07-16T00:00:00"/>
    <n v="1400"/>
    <s v="Language"/>
    <x v="0"/>
    <n v="273"/>
  </r>
  <r>
    <s v="BK1888"/>
    <s v="NCERT Economics"/>
    <s v="Melissa Grant"/>
    <s v="Economics"/>
    <s v="978-0-402-98267-8"/>
    <x v="3"/>
    <x v="10"/>
    <x v="2"/>
    <n v="448"/>
    <x v="11"/>
    <x v="0"/>
    <m/>
    <m/>
    <n v="1150"/>
    <s v="General"/>
    <x v="1"/>
    <n v="230"/>
  </r>
  <r>
    <s v="BK1889"/>
    <s v="Principles of Economics"/>
    <s v="Jennifer Elliott"/>
    <s v="Economics"/>
    <s v="978-1-111-56735-4"/>
    <x v="5"/>
    <x v="6"/>
    <x v="1"/>
    <n v="199"/>
    <x v="0"/>
    <x v="1"/>
    <d v="2024-05-27T00:00:00"/>
    <d v="2024-06-10T00:00:00"/>
    <n v="1850"/>
    <s v="General"/>
    <x v="0"/>
    <n v="201"/>
  </r>
  <r>
    <s v="BK1890"/>
    <s v="Concepts of Physics - HC Verma"/>
    <s v="Angela Mitchell"/>
    <s v="Physics"/>
    <s v="978-0-9636132-5-7"/>
    <x v="2"/>
    <x v="3"/>
    <x v="1"/>
    <n v="487"/>
    <x v="19"/>
    <x v="0"/>
    <m/>
    <m/>
    <n v="1900"/>
    <s v="General"/>
    <x v="2"/>
    <n v="393"/>
  </r>
  <r>
    <s v="BK1891"/>
    <s v="NCERT Biology"/>
    <s v="Kyle Norman"/>
    <s v="Biology"/>
    <s v="978-1-235-38573-5"/>
    <x v="3"/>
    <x v="11"/>
    <x v="0"/>
    <n v="361"/>
    <x v="9"/>
    <x v="0"/>
    <m/>
    <m/>
    <n v="700"/>
    <s v="General"/>
    <x v="0"/>
    <n v="243"/>
  </r>
  <r>
    <s v="BK1892"/>
    <s v="Together with Social Science"/>
    <s v="Michael Gutierrez"/>
    <s v="Social Science"/>
    <s v="978-1-208-10652-7"/>
    <x v="0"/>
    <x v="11"/>
    <x v="1"/>
    <n v="362"/>
    <x v="6"/>
    <x v="0"/>
    <m/>
    <m/>
    <n v="350"/>
    <s v="Education"/>
    <x v="2"/>
    <n v="182"/>
  </r>
  <r>
    <s v="BK1893"/>
    <s v="Together with Social Science"/>
    <s v="Anna Beck"/>
    <s v="Social Science"/>
    <s v="978-1-01-191138-7"/>
    <x v="2"/>
    <x v="2"/>
    <x v="1"/>
    <n v="166"/>
    <x v="16"/>
    <x v="0"/>
    <m/>
    <m/>
    <n v="1100"/>
    <s v="Education"/>
    <x v="2"/>
    <n v="407"/>
  </r>
  <r>
    <s v="BK1894"/>
    <s v="Together with EVS"/>
    <s v="Seth Clark"/>
    <s v="EVS"/>
    <s v="978-0-677-75870-1"/>
    <x v="5"/>
    <x v="13"/>
    <x v="1"/>
    <n v="462"/>
    <x v="10"/>
    <x v="0"/>
    <m/>
    <m/>
    <n v="1650"/>
    <s v="Science"/>
    <x v="2"/>
    <n v="396"/>
  </r>
  <r>
    <s v="BK1895"/>
    <s v="Computer Science with Python"/>
    <s v="Angela Walker"/>
    <s v="Computer Science"/>
    <s v="978-1-57970-147-5"/>
    <x v="2"/>
    <x v="6"/>
    <x v="2"/>
    <n v="420"/>
    <x v="17"/>
    <x v="0"/>
    <m/>
    <m/>
    <n v="700"/>
    <s v="General"/>
    <x v="0"/>
    <n v="172"/>
  </r>
  <r>
    <s v="BK1896"/>
    <s v="DK Goel Accountancy"/>
    <s v="Robert Tran"/>
    <s v="Accountancy"/>
    <s v="978-1-7327396-1-1"/>
    <x v="0"/>
    <x v="16"/>
    <x v="2"/>
    <n v="113"/>
    <x v="19"/>
    <x v="1"/>
    <d v="2025-02-21T00:00:00"/>
    <d v="2025-02-23T00:00:00"/>
    <n v="1200"/>
    <s v="General"/>
    <x v="1"/>
    <n v="206"/>
  </r>
  <r>
    <s v="BK1897"/>
    <s v="NCERT Hindi"/>
    <s v="Nicholas Williams"/>
    <s v="Hindi"/>
    <s v="978-1-4699-1578-4"/>
    <x v="2"/>
    <x v="1"/>
    <x v="2"/>
    <n v="336"/>
    <x v="14"/>
    <x v="1"/>
    <d v="2024-06-17T00:00:00"/>
    <d v="2024-07-14T00:00:00"/>
    <n v="450"/>
    <s v="General"/>
    <x v="3"/>
    <n v="414"/>
  </r>
  <r>
    <s v="BK1898"/>
    <s v="Nai Roshni Hindi Pathmala"/>
    <s v="Theresa Byrd"/>
    <s v="Hindi"/>
    <s v="978-0-587-62114-0"/>
    <x v="5"/>
    <x v="6"/>
    <x v="2"/>
    <n v="100"/>
    <x v="0"/>
    <x v="1"/>
    <d v="2024-06-26T00:00:00"/>
    <d v="2025-02-09T00:00:00"/>
    <n v="450"/>
    <s v="General"/>
    <x v="2"/>
    <n v="200"/>
  </r>
  <r>
    <s v="BK1899"/>
    <s v="S. Chand Social Science"/>
    <s v="Valerie Steele"/>
    <s v="Social Science"/>
    <s v="978-1-396-30301-2"/>
    <x v="1"/>
    <x v="16"/>
    <x v="1"/>
    <n v="381"/>
    <x v="0"/>
    <x v="0"/>
    <m/>
    <m/>
    <n v="200"/>
    <s v="Education"/>
    <x v="3"/>
    <n v="190"/>
  </r>
  <r>
    <s v="BK1900"/>
    <s v="Python Programming - Balagurusamy"/>
    <s v="Nathaniel Price"/>
    <s v="Computer Science"/>
    <s v="978-1-74507-085-5"/>
    <x v="0"/>
    <x v="7"/>
    <x v="1"/>
    <n v="434"/>
    <x v="17"/>
    <x v="0"/>
    <m/>
    <m/>
    <n v="250"/>
    <s v="General"/>
    <x v="1"/>
    <n v="410"/>
  </r>
  <r>
    <s v="BK1901"/>
    <s v="SL Arora Physics"/>
    <s v="Dale Johnson"/>
    <s v="Physics"/>
    <s v="978-0-08-210877-1"/>
    <x v="1"/>
    <x v="10"/>
    <x v="0"/>
    <n v="291"/>
    <x v="11"/>
    <x v="0"/>
    <m/>
    <m/>
    <n v="1850"/>
    <s v="General"/>
    <x v="1"/>
    <n v="199"/>
  </r>
  <r>
    <s v="BK1902"/>
    <s v="NCERT Accountancy"/>
    <s v="Tracey Reynolds"/>
    <s v="Accountancy"/>
    <s v="978-1-386-75603-3"/>
    <x v="4"/>
    <x v="10"/>
    <x v="1"/>
    <n v="197"/>
    <x v="6"/>
    <x v="0"/>
    <m/>
    <m/>
    <n v="400"/>
    <s v="General"/>
    <x v="1"/>
    <n v="422"/>
  </r>
  <r>
    <s v="BK1903"/>
    <s v="Fundamentals of Physics - Resnick Halliday"/>
    <s v="Tina Weber"/>
    <s v="Physics"/>
    <s v="978-1-998548-19-4"/>
    <x v="3"/>
    <x v="6"/>
    <x v="2"/>
    <n v="284"/>
    <x v="14"/>
    <x v="0"/>
    <m/>
    <m/>
    <n v="250"/>
    <s v="General"/>
    <x v="0"/>
    <n v="279"/>
  </r>
  <r>
    <s v="BK1904"/>
    <s v="Python Programming - Balagurusamy"/>
    <s v="Hailey Martinez"/>
    <s v="Computer Science"/>
    <s v="978-1-68797-031-2"/>
    <x v="2"/>
    <x v="14"/>
    <x v="0"/>
    <n v="331"/>
    <x v="4"/>
    <x v="1"/>
    <d v="2023-12-18T00:00:00"/>
    <d v="2024-12-09T00:00:00"/>
    <n v="1550"/>
    <s v="General"/>
    <x v="2"/>
    <n v="110"/>
  </r>
  <r>
    <s v="BK1905"/>
    <s v="Truemanâ€™s Biology"/>
    <s v="Samantha Pennington"/>
    <s v="Biology"/>
    <s v="978-0-06-213441-7"/>
    <x v="1"/>
    <x v="9"/>
    <x v="0"/>
    <n v="500"/>
    <x v="8"/>
    <x v="1"/>
    <d v="2024-12-27T00:00:00"/>
    <d v="2025-02-13T00:00:00"/>
    <n v="1250"/>
    <s v="General"/>
    <x v="1"/>
    <n v="260"/>
  </r>
  <r>
    <s v="BK1906"/>
    <s v="NCERT Biology"/>
    <s v="Shane Lee"/>
    <s v="Biology"/>
    <s v="978-0-272-67677-6"/>
    <x v="2"/>
    <x v="10"/>
    <x v="0"/>
    <n v="168"/>
    <x v="1"/>
    <x v="1"/>
    <d v="2023-06-08T00:00:00"/>
    <d v="2023-09-04T00:00:00"/>
    <n v="600"/>
    <s v="General"/>
    <x v="1"/>
    <n v="129"/>
  </r>
  <r>
    <s v="BK1907"/>
    <s v="Truemanâ€™s Biology"/>
    <s v="Terri Johnson"/>
    <s v="Biology"/>
    <s v="978-0-313-80677-3"/>
    <x v="3"/>
    <x v="4"/>
    <x v="1"/>
    <n v="450"/>
    <x v="8"/>
    <x v="1"/>
    <d v="2024-11-07T00:00:00"/>
    <d v="2024-11-16T00:00:00"/>
    <n v="1250"/>
    <s v="General"/>
    <x v="0"/>
    <n v="381"/>
  </r>
  <r>
    <s v="BK1908"/>
    <s v="Lakhmir Singh Science"/>
    <s v="Erica Garcia"/>
    <s v="Science"/>
    <s v="978-1-84633-995-0"/>
    <x v="3"/>
    <x v="16"/>
    <x v="0"/>
    <n v="177"/>
    <x v="7"/>
    <x v="1"/>
    <d v="2024-04-01T00:00:00"/>
    <d v="2024-08-20T00:00:00"/>
    <n v="1950"/>
    <s v="Science"/>
    <x v="0"/>
    <n v="215"/>
  </r>
  <r>
    <s v="BK1909"/>
    <s v="Wren &amp; Martin English Grammar"/>
    <s v="Kelly Fisher"/>
    <s v="English"/>
    <s v="978-0-313-30277-0"/>
    <x v="5"/>
    <x v="7"/>
    <x v="1"/>
    <n v="195"/>
    <x v="1"/>
    <x v="1"/>
    <d v="2024-06-12T00:00:00"/>
    <d v="2025-02-24T00:00:00"/>
    <n v="1400"/>
    <s v="Language"/>
    <x v="2"/>
    <n v="174"/>
  </r>
  <r>
    <s v="BK1910"/>
    <s v="English Grammar &amp; Composition"/>
    <s v="Michael White"/>
    <s v="English"/>
    <s v="978-1-4806-2733-8"/>
    <x v="4"/>
    <x v="1"/>
    <x v="1"/>
    <n v="343"/>
    <x v="8"/>
    <x v="1"/>
    <d v="2024-08-07T00:00:00"/>
    <d v="2025-01-18T00:00:00"/>
    <n v="1850"/>
    <s v="Language"/>
    <x v="0"/>
    <n v="163"/>
  </r>
  <r>
    <s v="BK1911"/>
    <s v="Python Programming - Balagurusamy"/>
    <s v="Rebecca Washington"/>
    <s v="Computer Science"/>
    <s v="978-0-364-09883-7"/>
    <x v="4"/>
    <x v="6"/>
    <x v="1"/>
    <n v="120"/>
    <x v="13"/>
    <x v="1"/>
    <d v="2025-02-20T00:00:00"/>
    <d v="2025-02-25T00:00:00"/>
    <n v="200"/>
    <s v="General"/>
    <x v="1"/>
    <n v="298"/>
  </r>
  <r>
    <s v="BK1912"/>
    <s v="Python Programming - Balagurusamy"/>
    <s v="Jason Johnson"/>
    <s v="Computer Science"/>
    <s v="978-1-152-58432-7"/>
    <x v="5"/>
    <x v="18"/>
    <x v="2"/>
    <n v="105"/>
    <x v="2"/>
    <x v="1"/>
    <d v="2023-08-25T00:00:00"/>
    <d v="2024-12-31T00:00:00"/>
    <n v="1250"/>
    <s v="General"/>
    <x v="0"/>
    <n v="217"/>
  </r>
  <r>
    <s v="BK1913"/>
    <s v="NCERT Environmental Studies"/>
    <s v="Colleen Davis"/>
    <s v="EVS"/>
    <s v="978-0-318-04963-2"/>
    <x v="1"/>
    <x v="15"/>
    <x v="2"/>
    <n v="493"/>
    <x v="16"/>
    <x v="0"/>
    <m/>
    <m/>
    <n v="200"/>
    <s v="Science"/>
    <x v="2"/>
    <n v="447"/>
  </r>
  <r>
    <s v="BK1914"/>
    <s v="Principles of Economics"/>
    <s v="Brett Nguyen"/>
    <s v="Economics"/>
    <s v="978-0-210-34740-9"/>
    <x v="2"/>
    <x v="4"/>
    <x v="2"/>
    <n v="351"/>
    <x v="19"/>
    <x v="0"/>
    <m/>
    <m/>
    <n v="550"/>
    <s v="General"/>
    <x v="0"/>
    <n v="410"/>
  </r>
  <r>
    <s v="BK1915"/>
    <s v="NCERT Social Science"/>
    <s v="John Serrano"/>
    <s v="Social Science"/>
    <s v="978-1-4218-9983-1"/>
    <x v="3"/>
    <x v="2"/>
    <x v="2"/>
    <n v="116"/>
    <x v="9"/>
    <x v="0"/>
    <m/>
    <m/>
    <n v="800"/>
    <s v="Education"/>
    <x v="2"/>
    <n v="122"/>
  </r>
  <r>
    <s v="BK1916"/>
    <s v="Fundamentals of Physics - Resnick Halliday"/>
    <s v="James Jackson"/>
    <s v="Physics"/>
    <s v="978-1-4702-5726-2"/>
    <x v="3"/>
    <x v="18"/>
    <x v="1"/>
    <n v="442"/>
    <x v="10"/>
    <x v="0"/>
    <m/>
    <m/>
    <n v="1750"/>
    <s v="General"/>
    <x v="2"/>
    <n v="202"/>
  </r>
  <r>
    <s v="BK1917"/>
    <s v="S. Chand Biology"/>
    <s v="Stephanie Armstrong"/>
    <s v="Biology"/>
    <s v="978-1-970942-34-7"/>
    <x v="4"/>
    <x v="18"/>
    <x v="1"/>
    <n v="264"/>
    <x v="13"/>
    <x v="1"/>
    <d v="2024-06-12T00:00:00"/>
    <d v="2024-09-16T00:00:00"/>
    <n v="1200"/>
    <s v="General"/>
    <x v="2"/>
    <n v="208"/>
  </r>
  <r>
    <s v="BK1918"/>
    <s v="S. Chand Science"/>
    <s v="Ms. Jasmine Vaughn MD"/>
    <s v="Science"/>
    <s v="978-0-9500625-5-6"/>
    <x v="5"/>
    <x v="2"/>
    <x v="0"/>
    <n v="164"/>
    <x v="5"/>
    <x v="1"/>
    <d v="2023-04-10T00:00:00"/>
    <d v="2023-09-26T00:00:00"/>
    <n v="1550"/>
    <s v="Science"/>
    <x v="0"/>
    <n v="381"/>
  </r>
  <r>
    <s v="BK1919"/>
    <s v="Let Us C - Yashwant Kanetkar"/>
    <s v="Justin Watts"/>
    <s v="Computer Science"/>
    <s v="978-0-346-07634-1"/>
    <x v="0"/>
    <x v="12"/>
    <x v="1"/>
    <n v="249"/>
    <x v="13"/>
    <x v="0"/>
    <m/>
    <m/>
    <n v="1450"/>
    <s v="General"/>
    <x v="1"/>
    <n v="169"/>
  </r>
  <r>
    <s v="BK1920"/>
    <s v="NCERT Accountancy"/>
    <s v="David Mcdonald"/>
    <s v="Accountancy"/>
    <s v="978-1-4889-6389-6"/>
    <x v="4"/>
    <x v="7"/>
    <x v="1"/>
    <n v="409"/>
    <x v="3"/>
    <x v="1"/>
    <d v="2024-07-12T00:00:00"/>
    <d v="2024-12-17T00:00:00"/>
    <n v="400"/>
    <s v="General"/>
    <x v="3"/>
    <n v="176"/>
  </r>
  <r>
    <s v="BK1921"/>
    <s v="NCERT Business Studies"/>
    <s v="Rebecca Owens"/>
    <s v="Business Studies"/>
    <s v="978-1-220-12218-5"/>
    <x v="1"/>
    <x v="5"/>
    <x v="1"/>
    <n v="257"/>
    <x v="19"/>
    <x v="1"/>
    <d v="2024-04-02T00:00:00"/>
    <d v="2024-05-08T00:00:00"/>
    <n v="1200"/>
    <s v="General"/>
    <x v="2"/>
    <n v="161"/>
  </r>
  <r>
    <s v="BK1922"/>
    <s v="Lakhmir Singh Science"/>
    <s v="Jeffrey Morris"/>
    <s v="Science"/>
    <s v="978-1-195-54867-6"/>
    <x v="2"/>
    <x v="4"/>
    <x v="2"/>
    <n v="235"/>
    <x v="16"/>
    <x v="0"/>
    <m/>
    <m/>
    <n v="1850"/>
    <s v="Science"/>
    <x v="3"/>
    <n v="415"/>
  </r>
  <r>
    <s v="BK1923"/>
    <s v="Together with EVS"/>
    <s v="Edward Johnston"/>
    <s v="EVS"/>
    <s v="978-0-247-01093-2"/>
    <x v="2"/>
    <x v="9"/>
    <x v="2"/>
    <n v="387"/>
    <x v="4"/>
    <x v="1"/>
    <d v="2024-04-06T00:00:00"/>
    <d v="2024-10-09T00:00:00"/>
    <n v="500"/>
    <s v="Science"/>
    <x v="1"/>
    <n v="176"/>
  </r>
  <r>
    <s v="BK1924"/>
    <s v="Lakhmir Singh Science"/>
    <s v="Paula Jones"/>
    <s v="Science"/>
    <s v="978-1-69004-556-4"/>
    <x v="3"/>
    <x v="5"/>
    <x v="2"/>
    <n v="243"/>
    <x v="13"/>
    <x v="0"/>
    <m/>
    <m/>
    <n v="400"/>
    <s v="Science"/>
    <x v="1"/>
    <n v="332"/>
  </r>
  <r>
    <s v="BK1925"/>
    <s v="Wren &amp; Martin English Grammar"/>
    <s v="Julian Lang"/>
    <s v="English"/>
    <s v="978-0-677-35969-4"/>
    <x v="3"/>
    <x v="16"/>
    <x v="2"/>
    <n v="214"/>
    <x v="4"/>
    <x v="1"/>
    <d v="2024-07-03T00:00:00"/>
    <d v="2025-02-13T00:00:00"/>
    <n v="1250"/>
    <s v="Language"/>
    <x v="1"/>
    <n v="318"/>
  </r>
  <r>
    <s v="BK1926"/>
    <s v="NCERT Accountancy"/>
    <s v="Charles Zimmerman"/>
    <s v="Accountancy"/>
    <s v="978-1-79331-004-0"/>
    <x v="2"/>
    <x v="15"/>
    <x v="1"/>
    <n v="381"/>
    <x v="17"/>
    <x v="1"/>
    <d v="2023-09-09T00:00:00"/>
    <d v="2024-08-06T00:00:00"/>
    <n v="800"/>
    <s v="General"/>
    <x v="0"/>
    <n v="245"/>
  </r>
  <r>
    <s v="BK1927"/>
    <s v="Lakhmir Singh Science"/>
    <s v="Sarah Herrera"/>
    <s v="Science"/>
    <s v="978-0-08-183772-6"/>
    <x v="0"/>
    <x v="0"/>
    <x v="1"/>
    <n v="245"/>
    <x v="5"/>
    <x v="0"/>
    <m/>
    <m/>
    <n v="550"/>
    <s v="Science"/>
    <x v="2"/>
    <n v="357"/>
  </r>
  <r>
    <s v="BK1928"/>
    <s v="Principles of Economics"/>
    <s v="Marcus Gordon"/>
    <s v="Economics"/>
    <s v="978-0-15-352366-3"/>
    <x v="0"/>
    <x v="17"/>
    <x v="0"/>
    <n v="166"/>
    <x v="2"/>
    <x v="1"/>
    <d v="2023-04-12T00:00:00"/>
    <d v="2024-01-06T00:00:00"/>
    <n v="350"/>
    <s v="General"/>
    <x v="1"/>
    <n v="425"/>
  </r>
  <r>
    <s v="BK1929"/>
    <s v="Play with Maths"/>
    <s v="Danielle Livingston"/>
    <s v="Maths"/>
    <s v="978-1-69861-174-7"/>
    <x v="1"/>
    <x v="4"/>
    <x v="1"/>
    <n v="284"/>
    <x v="10"/>
    <x v="1"/>
    <d v="2024-09-09T00:00:00"/>
    <d v="2024-10-18T00:00:00"/>
    <n v="550"/>
    <s v="Education"/>
    <x v="1"/>
    <n v="449"/>
  </r>
  <r>
    <s v="BK1930"/>
    <s v="NCERT Economics"/>
    <s v="Kevin Medina"/>
    <s v="Economics"/>
    <s v="978-1-366-74328-2"/>
    <x v="2"/>
    <x v="12"/>
    <x v="2"/>
    <n v="103"/>
    <x v="4"/>
    <x v="0"/>
    <m/>
    <m/>
    <n v="1000"/>
    <s v="General"/>
    <x v="0"/>
    <n v="150"/>
  </r>
  <r>
    <s v="BK1931"/>
    <s v="NCERT Accountancy"/>
    <s v="Mrs. Kelly Schmidt MD"/>
    <s v="Accountancy"/>
    <s v="978-1-4539-9552-5"/>
    <x v="5"/>
    <x v="15"/>
    <x v="0"/>
    <n v="220"/>
    <x v="5"/>
    <x v="0"/>
    <m/>
    <m/>
    <n v="1250"/>
    <s v="General"/>
    <x v="0"/>
    <n v="297"/>
  </r>
  <r>
    <s v="BK1932"/>
    <s v="SL Arora Physics"/>
    <s v="Jose Freeman"/>
    <s v="Physics"/>
    <s v="978-1-362-64411-8"/>
    <x v="4"/>
    <x v="7"/>
    <x v="0"/>
    <n v="367"/>
    <x v="6"/>
    <x v="1"/>
    <d v="2023-07-28T00:00:00"/>
    <d v="2024-07-27T00:00:00"/>
    <n v="1750"/>
    <s v="General"/>
    <x v="2"/>
    <n v="138"/>
  </r>
  <r>
    <s v="BK1933"/>
    <s v="Truemanâ€™s Biology"/>
    <s v="Curtis Ramsey"/>
    <s v="Biology"/>
    <s v="978-0-8168-5085-3"/>
    <x v="0"/>
    <x v="8"/>
    <x v="0"/>
    <n v="468"/>
    <x v="3"/>
    <x v="0"/>
    <m/>
    <m/>
    <n v="700"/>
    <s v="General"/>
    <x v="0"/>
    <n v="157"/>
  </r>
  <r>
    <s v="BK1934"/>
    <s v="S. Chand Biology"/>
    <s v="Brenda Vazquez"/>
    <s v="Biology"/>
    <s v="978-1-397-28304-7"/>
    <x v="3"/>
    <x v="14"/>
    <x v="1"/>
    <n v="221"/>
    <x v="7"/>
    <x v="1"/>
    <d v="2023-09-19T00:00:00"/>
    <d v="2024-03-30T00:00:00"/>
    <n v="1850"/>
    <s v="General"/>
    <x v="1"/>
    <n v="314"/>
  </r>
  <r>
    <s v="BK1935"/>
    <s v="Computer Science with Python"/>
    <s v="David Richardson"/>
    <s v="Computer Science"/>
    <s v="978-1-201-49679-3"/>
    <x v="4"/>
    <x v="14"/>
    <x v="0"/>
    <n v="98"/>
    <x v="16"/>
    <x v="0"/>
    <m/>
    <m/>
    <n v="1700"/>
    <s v="General"/>
    <x v="0"/>
    <n v="211"/>
  </r>
  <r>
    <s v="BK1936"/>
    <s v="Principles of Economics"/>
    <s v="Tiffany Patrick"/>
    <s v="Economics"/>
    <s v="978-0-8058-1564-1"/>
    <x v="1"/>
    <x v="12"/>
    <x v="1"/>
    <n v="448"/>
    <x v="2"/>
    <x v="1"/>
    <d v="2023-10-21T00:00:00"/>
    <d v="2024-05-03T00:00:00"/>
    <n v="400"/>
    <s v="General"/>
    <x v="2"/>
    <n v="290"/>
  </r>
  <r>
    <s v="BK1937"/>
    <s v="S. Chand Biology"/>
    <s v="Christopher Duran"/>
    <s v="Biology"/>
    <s v="978-0-585-01651-1"/>
    <x v="0"/>
    <x v="19"/>
    <x v="1"/>
    <n v="332"/>
    <x v="0"/>
    <x v="1"/>
    <d v="2023-08-25T00:00:00"/>
    <d v="2024-02-04T00:00:00"/>
    <n v="1450"/>
    <s v="General"/>
    <x v="0"/>
    <n v="131"/>
  </r>
  <r>
    <s v="BK1938"/>
    <s v="NCERT Business Studies"/>
    <s v="Lisa Solis"/>
    <s v="Business Studies"/>
    <s v="978-0-03-930527-7"/>
    <x v="0"/>
    <x v="12"/>
    <x v="1"/>
    <n v="472"/>
    <x v="7"/>
    <x v="1"/>
    <d v="2024-12-14T00:00:00"/>
    <d v="2025-02-17T00:00:00"/>
    <n v="1850"/>
    <s v="General"/>
    <x v="2"/>
    <n v="423"/>
  </r>
  <r>
    <s v="BK1939"/>
    <s v="Pradeep's Chemistry"/>
    <s v="Christina Vazquez"/>
    <s v="Chemistry"/>
    <s v="978-1-188-26668-6"/>
    <x v="3"/>
    <x v="7"/>
    <x v="2"/>
    <n v="104"/>
    <x v="12"/>
    <x v="0"/>
    <m/>
    <m/>
    <n v="700"/>
    <s v="General"/>
    <x v="2"/>
    <n v="452"/>
  </r>
  <r>
    <s v="BK1940"/>
    <s v="NCERT Social Science"/>
    <s v="Ryan Steele"/>
    <s v="Social Science"/>
    <s v="978-1-4306-2116-4"/>
    <x v="5"/>
    <x v="4"/>
    <x v="2"/>
    <n v="438"/>
    <x v="4"/>
    <x v="1"/>
    <d v="2024-07-26T00:00:00"/>
    <d v="2025-01-01T00:00:00"/>
    <n v="1500"/>
    <s v="Education"/>
    <x v="2"/>
    <n v="370"/>
  </r>
  <r>
    <s v="BK1941"/>
    <s v="S. Chand EVS"/>
    <s v="Carrie Reynolds"/>
    <s v="EVS"/>
    <s v="978-0-7514-9632-1"/>
    <x v="5"/>
    <x v="19"/>
    <x v="2"/>
    <n v="369"/>
    <x v="16"/>
    <x v="1"/>
    <d v="2024-10-28T00:00:00"/>
    <d v="2024-11-20T00:00:00"/>
    <n v="1250"/>
    <s v="Science"/>
    <x v="0"/>
    <n v="349"/>
  </r>
  <r>
    <s v="BK1942"/>
    <s v="Together with Social Science"/>
    <s v="Eric Brown"/>
    <s v="Social Science"/>
    <s v="978-0-285-89495-2"/>
    <x v="2"/>
    <x v="12"/>
    <x v="2"/>
    <n v="163"/>
    <x v="6"/>
    <x v="1"/>
    <d v="2024-01-17T00:00:00"/>
    <d v="2024-07-10T00:00:00"/>
    <n v="1850"/>
    <s v="Education"/>
    <x v="1"/>
    <n v="244"/>
  </r>
  <r>
    <s v="BK1943"/>
    <s v="S. Chand EVS"/>
    <s v="Stephanie Sharp"/>
    <s v="EVS"/>
    <s v="978-1-55441-446-8"/>
    <x v="5"/>
    <x v="16"/>
    <x v="1"/>
    <n v="439"/>
    <x v="5"/>
    <x v="0"/>
    <m/>
    <m/>
    <n v="1250"/>
    <s v="Science"/>
    <x v="3"/>
    <n v="396"/>
  </r>
  <r>
    <s v="BK1944"/>
    <s v="S. Chand EVS"/>
    <s v="Beth Sharp"/>
    <s v="EVS"/>
    <s v="978-1-08-986870-5"/>
    <x v="2"/>
    <x v="18"/>
    <x v="1"/>
    <n v="440"/>
    <x v="18"/>
    <x v="1"/>
    <d v="2024-10-21T00:00:00"/>
    <d v="2024-11-30T00:00:00"/>
    <n v="950"/>
    <s v="Science"/>
    <x v="2"/>
    <n v="155"/>
  </r>
  <r>
    <s v="BK1945"/>
    <s v="Manika Hindi Pathmala"/>
    <s v="Joseph Acosta"/>
    <s v="Hindi"/>
    <s v="978-1-05-911654-6"/>
    <x v="1"/>
    <x v="18"/>
    <x v="0"/>
    <n v="335"/>
    <x v="5"/>
    <x v="0"/>
    <m/>
    <m/>
    <n v="600"/>
    <s v="General"/>
    <x v="3"/>
    <n v="350"/>
  </r>
  <r>
    <s v="BK1946"/>
    <s v="NCERT Accountancy"/>
    <s v="Brandon Davis"/>
    <s v="Accountancy"/>
    <s v="978-0-8028-5717-0"/>
    <x v="2"/>
    <x v="11"/>
    <x v="1"/>
    <n v="102"/>
    <x v="16"/>
    <x v="1"/>
    <d v="2024-07-14T00:00:00"/>
    <d v="2024-12-01T00:00:00"/>
    <n v="1150"/>
    <s v="General"/>
    <x v="1"/>
    <n v="402"/>
  </r>
  <r>
    <s v="BK1947"/>
    <s v="NCERT Biology"/>
    <s v="Christy Miller"/>
    <s v="Biology"/>
    <s v="978-1-82988-623-5"/>
    <x v="0"/>
    <x v="4"/>
    <x v="1"/>
    <n v="155"/>
    <x v="8"/>
    <x v="0"/>
    <m/>
    <m/>
    <n v="1700"/>
    <s v="General"/>
    <x v="1"/>
    <n v="142"/>
  </r>
  <r>
    <s v="BK1948"/>
    <s v="NCERT Business Studies"/>
    <s v="Sylvia Mosley"/>
    <s v="Business Studies"/>
    <s v="978-1-78759-004-5"/>
    <x v="4"/>
    <x v="1"/>
    <x v="1"/>
    <n v="286"/>
    <x v="10"/>
    <x v="1"/>
    <d v="2023-09-26T00:00:00"/>
    <d v="2024-11-19T00:00:00"/>
    <n v="550"/>
    <s v="General"/>
    <x v="1"/>
    <n v="366"/>
  </r>
  <r>
    <s v="BK1949"/>
    <s v="Wren &amp; Martin English Grammar"/>
    <s v="Linda Mcclure"/>
    <s v="English"/>
    <s v="978-1-167-72947-8"/>
    <x v="5"/>
    <x v="10"/>
    <x v="2"/>
    <n v="311"/>
    <x v="14"/>
    <x v="1"/>
    <d v="2024-08-03T00:00:00"/>
    <d v="2024-11-17T00:00:00"/>
    <n v="1400"/>
    <s v="Language"/>
    <x v="0"/>
    <n v="281"/>
  </r>
  <r>
    <s v="BK1950"/>
    <s v="Oxford English Reader"/>
    <s v="Henry Johnson"/>
    <s v="English"/>
    <s v="978-0-297-90085-6"/>
    <x v="3"/>
    <x v="4"/>
    <x v="2"/>
    <n v="330"/>
    <x v="4"/>
    <x v="1"/>
    <d v="2023-06-02T00:00:00"/>
    <d v="2024-05-29T00:00:00"/>
    <n v="800"/>
    <s v="Language"/>
    <x v="2"/>
    <n v="233"/>
  </r>
  <r>
    <s v="BK1951"/>
    <s v="Let Us C - Yashwant Kanetkar"/>
    <s v="Kyle Rivera"/>
    <s v="Computer Science"/>
    <s v="978-0-605-00424-5"/>
    <x v="1"/>
    <x v="17"/>
    <x v="2"/>
    <n v="316"/>
    <x v="14"/>
    <x v="1"/>
    <d v="2023-06-18T00:00:00"/>
    <d v="2023-12-23T00:00:00"/>
    <n v="1900"/>
    <s v="General"/>
    <x v="1"/>
    <n v="345"/>
  </r>
  <r>
    <s v="BK1952"/>
    <s v="Pearson Science Explorer"/>
    <s v="Maria Steele"/>
    <s v="Science"/>
    <s v="978-1-4578-1974-2"/>
    <x v="5"/>
    <x v="2"/>
    <x v="2"/>
    <n v="243"/>
    <x v="10"/>
    <x v="1"/>
    <d v="2023-06-13T00:00:00"/>
    <d v="2024-07-25T00:00:00"/>
    <n v="1550"/>
    <s v="Science"/>
    <x v="1"/>
    <n v="126"/>
  </r>
  <r>
    <s v="BK1953"/>
    <s v="NCERT Accountancy"/>
    <s v="Sabrina Davies"/>
    <s v="Accountancy"/>
    <s v="978-0-01-120602-8"/>
    <x v="2"/>
    <x v="8"/>
    <x v="1"/>
    <n v="254"/>
    <x v="8"/>
    <x v="1"/>
    <d v="2023-12-03T00:00:00"/>
    <d v="2024-04-03T00:00:00"/>
    <n v="1100"/>
    <s v="General"/>
    <x v="0"/>
    <n v="442"/>
  </r>
  <r>
    <s v="BK1954"/>
    <s v="English Grammar &amp; Composition"/>
    <s v="David Williams"/>
    <s v="English"/>
    <s v="978-0-7206-3440-2"/>
    <x v="5"/>
    <x v="19"/>
    <x v="1"/>
    <n v="347"/>
    <x v="3"/>
    <x v="1"/>
    <d v="2023-10-09T00:00:00"/>
    <d v="2024-06-19T00:00:00"/>
    <n v="1050"/>
    <s v="Language"/>
    <x v="0"/>
    <n v="336"/>
  </r>
  <r>
    <s v="BK1955"/>
    <s v="Oxford English Reader"/>
    <s v="Edwin Long"/>
    <s v="English"/>
    <s v="978-1-68197-777-5"/>
    <x v="3"/>
    <x v="14"/>
    <x v="0"/>
    <n v="209"/>
    <x v="9"/>
    <x v="1"/>
    <d v="2023-03-29T00:00:00"/>
    <d v="2023-05-06T00:00:00"/>
    <n v="450"/>
    <s v="Language"/>
    <x v="2"/>
    <n v="139"/>
  </r>
  <r>
    <s v="BK1956"/>
    <s v="S. Chand Science"/>
    <s v="Brooke Clayton"/>
    <s v="Science"/>
    <s v="978-0-393-54676-7"/>
    <x v="2"/>
    <x v="9"/>
    <x v="1"/>
    <n v="386"/>
    <x v="8"/>
    <x v="0"/>
    <m/>
    <m/>
    <n v="600"/>
    <s v="Science"/>
    <x v="0"/>
    <n v="323"/>
  </r>
  <r>
    <s v="BK1957"/>
    <s v="Computer Science with Python"/>
    <s v="Madeline Hansen"/>
    <s v="Computer Science"/>
    <s v="978-0-13-556704-3"/>
    <x v="2"/>
    <x v="18"/>
    <x v="2"/>
    <n v="143"/>
    <x v="7"/>
    <x v="0"/>
    <m/>
    <m/>
    <n v="1450"/>
    <s v="General"/>
    <x v="1"/>
    <n v="337"/>
  </r>
  <r>
    <s v="BK1958"/>
    <s v="Principles of Economics"/>
    <s v="Adrian Jones"/>
    <s v="Economics"/>
    <s v="978-1-64862-771-2"/>
    <x v="4"/>
    <x v="14"/>
    <x v="0"/>
    <n v="121"/>
    <x v="1"/>
    <x v="0"/>
    <m/>
    <m/>
    <n v="500"/>
    <s v="General"/>
    <x v="0"/>
    <n v="245"/>
  </r>
  <r>
    <s v="BK1959"/>
    <s v="NCERT Hindi"/>
    <s v="Edward Adams"/>
    <s v="Hindi"/>
    <s v="978-1-283-15887-9"/>
    <x v="1"/>
    <x v="12"/>
    <x v="0"/>
    <n v="237"/>
    <x v="14"/>
    <x v="0"/>
    <m/>
    <m/>
    <n v="450"/>
    <s v="General"/>
    <x v="2"/>
    <n v="422"/>
  </r>
  <r>
    <s v="BK1960"/>
    <s v="RD Sharma Mathematics"/>
    <s v="Christine Taylor"/>
    <s v="Maths"/>
    <s v="978-1-84854-131-3"/>
    <x v="3"/>
    <x v="18"/>
    <x v="0"/>
    <n v="392"/>
    <x v="13"/>
    <x v="1"/>
    <d v="2023-03-30T00:00:00"/>
    <d v="2023-10-02T00:00:00"/>
    <n v="1500"/>
    <s v="Education"/>
    <x v="0"/>
    <n v="157"/>
  </r>
  <r>
    <s v="BK1961"/>
    <s v="Together with Social Science"/>
    <s v="Stefanie Wallace"/>
    <s v="Social Science"/>
    <s v="978-0-478-89387-8"/>
    <x v="5"/>
    <x v="19"/>
    <x v="1"/>
    <n v="234"/>
    <x v="16"/>
    <x v="1"/>
    <d v="2023-10-15T00:00:00"/>
    <d v="2025-01-10T00:00:00"/>
    <n v="1950"/>
    <s v="Education"/>
    <x v="2"/>
    <n v="419"/>
  </r>
  <r>
    <s v="BK1962"/>
    <s v="Wren &amp; Martin English Grammar"/>
    <s v="Charles Sexton"/>
    <s v="English"/>
    <s v="978-0-7284-8680-5"/>
    <x v="1"/>
    <x v="14"/>
    <x v="0"/>
    <n v="500"/>
    <x v="13"/>
    <x v="0"/>
    <m/>
    <m/>
    <n v="1650"/>
    <s v="Language"/>
    <x v="2"/>
    <n v="185"/>
  </r>
  <r>
    <s v="BK1963"/>
    <s v="Oxford English Reader"/>
    <s v="Nicholas Goodwin"/>
    <s v="English"/>
    <s v="978-0-920940-02-0"/>
    <x v="2"/>
    <x v="4"/>
    <x v="1"/>
    <n v="453"/>
    <x v="6"/>
    <x v="1"/>
    <d v="2024-02-07T00:00:00"/>
    <d v="2024-10-25T00:00:00"/>
    <n v="200"/>
    <s v="Language"/>
    <x v="2"/>
    <n v="132"/>
  </r>
  <r>
    <s v="BK1964"/>
    <s v="NCERT Chemistry"/>
    <s v="Mary Edwards"/>
    <s v="Chemistry"/>
    <s v="978-1-64346-227-1"/>
    <x v="5"/>
    <x v="11"/>
    <x v="1"/>
    <n v="333"/>
    <x v="17"/>
    <x v="1"/>
    <d v="2025-01-13T00:00:00"/>
    <d v="2025-02-09T00:00:00"/>
    <n v="1050"/>
    <s v="General"/>
    <x v="0"/>
    <n v="274"/>
  </r>
  <r>
    <s v="BK1965"/>
    <s v="Pradeep's Chemistry"/>
    <s v="Joseph Davis"/>
    <s v="Chemistry"/>
    <s v="978-0-283-32878-7"/>
    <x v="2"/>
    <x v="16"/>
    <x v="1"/>
    <n v="317"/>
    <x v="9"/>
    <x v="1"/>
    <d v="2024-01-30T00:00:00"/>
    <d v="2024-07-28T00:00:00"/>
    <n v="950"/>
    <s v="General"/>
    <x v="1"/>
    <n v="265"/>
  </r>
  <r>
    <s v="BK1966"/>
    <s v="Play with Maths"/>
    <s v="Savannah Berry"/>
    <s v="Maths"/>
    <s v="978-0-288-12316-5"/>
    <x v="3"/>
    <x v="9"/>
    <x v="2"/>
    <n v="267"/>
    <x v="6"/>
    <x v="0"/>
    <m/>
    <m/>
    <n v="1450"/>
    <s v="Education"/>
    <x v="3"/>
    <n v="277"/>
  </r>
  <r>
    <s v="BK1967"/>
    <s v="NCERT Chemistry"/>
    <s v="Katie Taylor"/>
    <s v="Chemistry"/>
    <s v="978-0-215-57980-5"/>
    <x v="1"/>
    <x v="16"/>
    <x v="2"/>
    <n v="499"/>
    <x v="11"/>
    <x v="0"/>
    <m/>
    <m/>
    <n v="1250"/>
    <s v="General"/>
    <x v="2"/>
    <n v="293"/>
  </r>
  <r>
    <s v="BK1968"/>
    <s v="SL Arora Physics"/>
    <s v="Eric Willis"/>
    <s v="Physics"/>
    <s v="978-1-85636-186-6"/>
    <x v="2"/>
    <x v="10"/>
    <x v="2"/>
    <n v="357"/>
    <x v="17"/>
    <x v="0"/>
    <m/>
    <m/>
    <n v="1750"/>
    <s v="General"/>
    <x v="3"/>
    <n v="120"/>
  </r>
  <r>
    <s v="BK1969"/>
    <s v="NCERT Accountancy"/>
    <s v="Mr. John Shelton"/>
    <s v="Accountancy"/>
    <s v="978-1-235-72750-4"/>
    <x v="2"/>
    <x v="9"/>
    <x v="2"/>
    <n v="219"/>
    <x v="1"/>
    <x v="1"/>
    <d v="2024-01-28T00:00:00"/>
    <d v="2024-12-28T00:00:00"/>
    <n v="1050"/>
    <s v="General"/>
    <x v="1"/>
    <n v="281"/>
  </r>
  <r>
    <s v="BK1970"/>
    <s v="S. Chand EVS"/>
    <s v="Austin Jones"/>
    <s v="EVS"/>
    <s v="978-0-396-20555-5"/>
    <x v="0"/>
    <x v="10"/>
    <x v="1"/>
    <n v="253"/>
    <x v="12"/>
    <x v="1"/>
    <d v="2024-09-14T00:00:00"/>
    <d v="2024-11-12T00:00:00"/>
    <n v="450"/>
    <s v="Science"/>
    <x v="1"/>
    <n v="110"/>
  </r>
  <r>
    <s v="BK1971"/>
    <s v="DK Goel Accountancy"/>
    <s v="Vickie Mcdonald"/>
    <s v="Accountancy"/>
    <s v="978-1-235-53023-4"/>
    <x v="5"/>
    <x v="0"/>
    <x v="1"/>
    <n v="349"/>
    <x v="10"/>
    <x v="1"/>
    <d v="2024-12-15T00:00:00"/>
    <d v="2025-02-12T00:00:00"/>
    <n v="1750"/>
    <s v="General"/>
    <x v="1"/>
    <n v="368"/>
  </r>
  <r>
    <s v="BK1972"/>
    <s v="English Grammar &amp; Composition"/>
    <s v="Ashley Fletcher"/>
    <s v="English"/>
    <s v="978-1-211-52632-9"/>
    <x v="5"/>
    <x v="19"/>
    <x v="0"/>
    <n v="491"/>
    <x v="14"/>
    <x v="1"/>
    <d v="2023-08-08T00:00:00"/>
    <d v="2024-02-11T00:00:00"/>
    <n v="1850"/>
    <s v="Language"/>
    <x v="0"/>
    <n v="175"/>
  </r>
  <r>
    <s v="BK1973"/>
    <s v="SL Arora Physics"/>
    <s v="Craig Weber"/>
    <s v="Physics"/>
    <s v="978-0-88304-405-6"/>
    <x v="0"/>
    <x v="6"/>
    <x v="1"/>
    <n v="395"/>
    <x v="8"/>
    <x v="1"/>
    <d v="2024-11-17T00:00:00"/>
    <d v="2025-01-24T00:00:00"/>
    <n v="1950"/>
    <s v="General"/>
    <x v="2"/>
    <n v="151"/>
  </r>
  <r>
    <s v="BK1974"/>
    <s v="Principles of Economics"/>
    <s v="Amy Horton"/>
    <s v="Economics"/>
    <s v="978-0-06-095767-4"/>
    <x v="3"/>
    <x v="12"/>
    <x v="1"/>
    <n v="307"/>
    <x v="15"/>
    <x v="1"/>
    <d v="2025-01-26T00:00:00"/>
    <d v="2025-02-15T00:00:00"/>
    <n v="800"/>
    <s v="General"/>
    <x v="1"/>
    <n v="193"/>
  </r>
  <r>
    <s v="BK1975"/>
    <s v="S. Chand Science"/>
    <s v="Jeffrey Miller"/>
    <s v="Science"/>
    <s v="978-1-346-92233-1"/>
    <x v="0"/>
    <x v="8"/>
    <x v="1"/>
    <n v="229"/>
    <x v="3"/>
    <x v="1"/>
    <d v="2025-02-21T00:00:00"/>
    <d v="2025-02-22T00:00:00"/>
    <n v="450"/>
    <s v="Science"/>
    <x v="1"/>
    <n v="298"/>
  </r>
  <r>
    <s v="BK1976"/>
    <s v="NCERT Environmental Studies"/>
    <s v="Colton Hampton"/>
    <s v="EVS"/>
    <s v="978-1-83703-778-0"/>
    <x v="2"/>
    <x v="15"/>
    <x v="2"/>
    <n v="467"/>
    <x v="6"/>
    <x v="1"/>
    <d v="2024-08-07T00:00:00"/>
    <d v="2024-11-05T00:00:00"/>
    <n v="350"/>
    <s v="Science"/>
    <x v="0"/>
    <n v="286"/>
  </r>
  <r>
    <s v="BK1977"/>
    <s v="Together with Social Science"/>
    <s v="Connie Anderson"/>
    <s v="Social Science"/>
    <s v="978-1-344-17498-5"/>
    <x v="3"/>
    <x v="2"/>
    <x v="2"/>
    <n v="116"/>
    <x v="10"/>
    <x v="0"/>
    <m/>
    <m/>
    <n v="1150"/>
    <s v="Education"/>
    <x v="0"/>
    <n v="163"/>
  </r>
  <r>
    <s v="BK1978"/>
    <s v="NCERT Accountancy"/>
    <s v="Morgan Harris"/>
    <s v="Accountancy"/>
    <s v="978-0-669-09309-4"/>
    <x v="5"/>
    <x v="2"/>
    <x v="2"/>
    <n v="221"/>
    <x v="17"/>
    <x v="0"/>
    <m/>
    <m/>
    <n v="1250"/>
    <s v="General"/>
    <x v="2"/>
    <n v="427"/>
  </r>
  <r>
    <s v="BK1979"/>
    <s v="Lakhmir Singh Science"/>
    <s v="Shawn Hernandez"/>
    <s v="Science"/>
    <s v="978-0-355-07849-7"/>
    <x v="0"/>
    <x v="17"/>
    <x v="2"/>
    <n v="160"/>
    <x v="5"/>
    <x v="0"/>
    <m/>
    <m/>
    <n v="1700"/>
    <s v="Science"/>
    <x v="0"/>
    <n v="284"/>
  </r>
  <r>
    <s v="BK1980"/>
    <s v="S. Chand Business Studies"/>
    <s v="Scott Williams"/>
    <s v="Business Studies"/>
    <s v="978-0-7021-6118-6"/>
    <x v="1"/>
    <x v="5"/>
    <x v="1"/>
    <n v="220"/>
    <x v="1"/>
    <x v="1"/>
    <d v="2024-01-31T00:00:00"/>
    <d v="2024-11-14T00:00:00"/>
    <n v="600"/>
    <s v="General"/>
    <x v="1"/>
    <n v="217"/>
  </r>
  <r>
    <s v="BK1981"/>
    <s v="NCERT Social Science"/>
    <s v="Michael Moore"/>
    <s v="Social Science"/>
    <s v="978-1-86844-954-5"/>
    <x v="2"/>
    <x v="11"/>
    <x v="1"/>
    <n v="255"/>
    <x v="8"/>
    <x v="0"/>
    <m/>
    <m/>
    <n v="900"/>
    <s v="Education"/>
    <x v="0"/>
    <n v="294"/>
  </r>
  <r>
    <s v="BK1982"/>
    <s v="S. Chand Social Science"/>
    <s v="Justin Thompson"/>
    <s v="Social Science"/>
    <s v="978-1-77755-578-8"/>
    <x v="3"/>
    <x v="15"/>
    <x v="0"/>
    <n v="260"/>
    <x v="4"/>
    <x v="1"/>
    <d v="2024-04-26T00:00:00"/>
    <d v="2024-08-23T00:00:00"/>
    <n v="1900"/>
    <s v="Education"/>
    <x v="2"/>
    <n v="203"/>
  </r>
  <r>
    <s v="BK1983"/>
    <s v="Python Programming - Balagurusamy"/>
    <s v="Victor Crawford"/>
    <s v="Computer Science"/>
    <s v="978-0-521-61933-2"/>
    <x v="1"/>
    <x v="12"/>
    <x v="1"/>
    <n v="312"/>
    <x v="10"/>
    <x v="1"/>
    <d v="2024-01-08T00:00:00"/>
    <d v="2025-01-18T00:00:00"/>
    <n v="750"/>
    <s v="General"/>
    <x v="0"/>
    <n v="311"/>
  </r>
  <r>
    <s v="BK1984"/>
    <s v="DK Goel Accountancy"/>
    <s v="Stephanie Hinton"/>
    <s v="Accountancy"/>
    <s v="978-1-4630-5586-8"/>
    <x v="0"/>
    <x v="0"/>
    <x v="2"/>
    <n v="331"/>
    <x v="7"/>
    <x v="0"/>
    <m/>
    <m/>
    <n v="750"/>
    <s v="General"/>
    <x v="2"/>
    <n v="438"/>
  </r>
  <r>
    <s v="BK1985"/>
    <s v="Concepts of Physics - HC Verma"/>
    <s v="Donna Mccoy"/>
    <s v="Physics"/>
    <s v="978-0-07-713450-1"/>
    <x v="0"/>
    <x v="5"/>
    <x v="0"/>
    <n v="390"/>
    <x v="7"/>
    <x v="0"/>
    <m/>
    <m/>
    <n v="1950"/>
    <s v="General"/>
    <x v="2"/>
    <n v="274"/>
  </r>
  <r>
    <s v="BK1986"/>
    <s v="Truemanâ€™s Biology"/>
    <s v="Patrick Singh"/>
    <s v="Biology"/>
    <s v="978-1-4636-0823-1"/>
    <x v="0"/>
    <x v="17"/>
    <x v="0"/>
    <n v="353"/>
    <x v="1"/>
    <x v="0"/>
    <m/>
    <m/>
    <n v="350"/>
    <s v="General"/>
    <x v="2"/>
    <n v="399"/>
  </r>
  <r>
    <s v="BK1987"/>
    <s v="NCERT Chemistry"/>
    <s v="Maria Wilson"/>
    <s v="Chemistry"/>
    <s v="978-1-72695-266-8"/>
    <x v="3"/>
    <x v="15"/>
    <x v="0"/>
    <n v="124"/>
    <x v="10"/>
    <x v="1"/>
    <d v="2023-09-16T00:00:00"/>
    <d v="2024-05-09T00:00:00"/>
    <n v="1400"/>
    <s v="General"/>
    <x v="0"/>
    <n v="108"/>
  </r>
  <r>
    <s v="BK1988"/>
    <s v="NCERT Biology"/>
    <s v="Morgan Cunningham"/>
    <s v="Biology"/>
    <s v="978-1-229-08765-2"/>
    <x v="2"/>
    <x v="5"/>
    <x v="1"/>
    <n v="425"/>
    <x v="4"/>
    <x v="1"/>
    <d v="2025-02-24T00:00:00"/>
    <d v="2025-02-26T00:00:00"/>
    <n v="1300"/>
    <s v="General"/>
    <x v="1"/>
    <n v="129"/>
  </r>
  <r>
    <s v="BK1989"/>
    <s v="S. Chand Biology"/>
    <s v="Linda Khan"/>
    <s v="Biology"/>
    <s v="978-1-75878-577-7"/>
    <x v="1"/>
    <x v="14"/>
    <x v="0"/>
    <n v="185"/>
    <x v="8"/>
    <x v="0"/>
    <m/>
    <m/>
    <n v="1850"/>
    <s v="General"/>
    <x v="3"/>
    <n v="280"/>
  </r>
  <r>
    <s v="BK1990"/>
    <s v="NCERT Accountancy"/>
    <s v="David Watson"/>
    <s v="Accountancy"/>
    <s v="978-0-8458-1482-6"/>
    <x v="5"/>
    <x v="19"/>
    <x v="1"/>
    <n v="201"/>
    <x v="7"/>
    <x v="1"/>
    <d v="2024-07-23T00:00:00"/>
    <d v="2024-09-06T00:00:00"/>
    <n v="400"/>
    <s v="General"/>
    <x v="2"/>
    <n v="113"/>
  </r>
  <r>
    <s v="BK1991"/>
    <s v="Oxford English Reader"/>
    <s v="Penny Miller"/>
    <s v="English"/>
    <s v="978-0-7802-7534-8"/>
    <x v="1"/>
    <x v="6"/>
    <x v="1"/>
    <n v="241"/>
    <x v="15"/>
    <x v="0"/>
    <m/>
    <m/>
    <n v="1950"/>
    <s v="Language"/>
    <x v="3"/>
    <n v="391"/>
  </r>
  <r>
    <s v="BK1992"/>
    <s v="RS Aggarwal Mathematics"/>
    <s v="Donna Williams"/>
    <s v="Maths"/>
    <s v="978-0-02-446870-3"/>
    <x v="5"/>
    <x v="11"/>
    <x v="1"/>
    <n v="366"/>
    <x v="17"/>
    <x v="0"/>
    <m/>
    <m/>
    <n v="1700"/>
    <s v="Education"/>
    <x v="1"/>
    <n v="352"/>
  </r>
  <r>
    <s v="BK1993"/>
    <s v="Truemanâ€™s Biology"/>
    <s v="Mark Luna"/>
    <s v="Biology"/>
    <s v="978-0-8367-4635-8"/>
    <x v="3"/>
    <x v="18"/>
    <x v="2"/>
    <n v="90"/>
    <x v="2"/>
    <x v="0"/>
    <m/>
    <m/>
    <n v="550"/>
    <s v="General"/>
    <x v="1"/>
    <n v="173"/>
  </r>
  <r>
    <s v="BK1994"/>
    <s v="Python Programming - Balagurusamy"/>
    <s v="Lindsay Olsen"/>
    <s v="Computer Science"/>
    <s v="978-0-645-90918-0"/>
    <x v="2"/>
    <x v="18"/>
    <x v="2"/>
    <n v="325"/>
    <x v="19"/>
    <x v="1"/>
    <d v="2024-06-26T00:00:00"/>
    <d v="2024-09-09T00:00:00"/>
    <n v="350"/>
    <s v="General"/>
    <x v="1"/>
    <n v="358"/>
  </r>
  <r>
    <s v="BK1995"/>
    <s v="SL Arora Physics"/>
    <s v="Samuel Jackson"/>
    <s v="Physics"/>
    <s v="978-1-5322-9010-7"/>
    <x v="3"/>
    <x v="7"/>
    <x v="2"/>
    <n v="177"/>
    <x v="6"/>
    <x v="1"/>
    <d v="2023-09-03T00:00:00"/>
    <d v="2024-11-07T00:00:00"/>
    <n v="1200"/>
    <s v="General"/>
    <x v="0"/>
    <n v="377"/>
  </r>
  <r>
    <s v="BK1996"/>
    <s v="Fundamentals of Physics - Resnick Halliday"/>
    <s v="Melissa Jenkins"/>
    <s v="Physics"/>
    <s v="978-1-58173-175-0"/>
    <x v="3"/>
    <x v="1"/>
    <x v="2"/>
    <n v="171"/>
    <x v="6"/>
    <x v="1"/>
    <d v="2024-11-20T00:00:00"/>
    <d v="2025-01-31T00:00:00"/>
    <n v="1400"/>
    <s v="General"/>
    <x v="2"/>
    <n v="252"/>
  </r>
  <r>
    <s v="BK1997"/>
    <s v="Together with EVS"/>
    <s v="Christina Gordon"/>
    <s v="EVS"/>
    <s v="978-1-70165-958-2"/>
    <x v="0"/>
    <x v="5"/>
    <x v="1"/>
    <n v="180"/>
    <x v="3"/>
    <x v="0"/>
    <m/>
    <m/>
    <n v="500"/>
    <s v="Science"/>
    <x v="1"/>
    <n v="276"/>
  </r>
  <r>
    <s v="BK1998"/>
    <s v="S. Chand Business Studies"/>
    <s v="Richard Duncan"/>
    <s v="Business Studies"/>
    <s v="978-0-452-18046-8"/>
    <x v="3"/>
    <x v="11"/>
    <x v="1"/>
    <n v="94"/>
    <x v="12"/>
    <x v="1"/>
    <d v="2024-02-05T00:00:00"/>
    <d v="2024-12-22T00:00:00"/>
    <n v="650"/>
    <s v="General"/>
    <x v="1"/>
    <n v="286"/>
  </r>
  <r>
    <s v="BK1999"/>
    <s v="Wren &amp; Martin English Grammar"/>
    <s v="John Paul"/>
    <s v="English"/>
    <s v="978-0-496-51340-6"/>
    <x v="2"/>
    <x v="5"/>
    <x v="0"/>
    <n v="120"/>
    <x v="15"/>
    <x v="0"/>
    <m/>
    <m/>
    <n v="1900"/>
    <s v="Language"/>
    <x v="0"/>
    <n v="147"/>
  </r>
  <r>
    <s v="BK2000"/>
    <s v="S. Chand Economics"/>
    <s v="Holly Miller"/>
    <s v="Economics"/>
    <s v="978-0-627-18066-8"/>
    <x v="2"/>
    <x v="3"/>
    <x v="1"/>
    <n v="280"/>
    <x v="14"/>
    <x v="1"/>
    <d v="2024-09-30T00:00:00"/>
    <d v="2024-10-19T00:00:00"/>
    <n v="1850"/>
    <s v="General"/>
    <x v="0"/>
    <n v="299"/>
  </r>
  <r>
    <s v="BK2001"/>
    <s v="Play with Maths"/>
    <s v="Joshua Joseph DDS"/>
    <s v="Maths"/>
    <s v="978-0-905857-63-3"/>
    <x v="2"/>
    <x v="6"/>
    <x v="1"/>
    <n v="292"/>
    <x v="3"/>
    <x v="0"/>
    <m/>
    <m/>
    <n v="1350"/>
    <s v="Education"/>
    <x v="2"/>
    <n v="211"/>
  </r>
  <r>
    <s v="BK2002"/>
    <s v="NCERT Chemistry"/>
    <s v="Alan Sawyer"/>
    <s v="Chemistry"/>
    <s v="978-0-08-680868-4"/>
    <x v="5"/>
    <x v="7"/>
    <x v="1"/>
    <n v="135"/>
    <x v="14"/>
    <x v="0"/>
    <m/>
    <m/>
    <n v="550"/>
    <s v="General"/>
    <x v="0"/>
    <n v="221"/>
  </r>
  <r>
    <s v="BK2003"/>
    <s v="NCERT Economics"/>
    <s v="Dorothy Davis"/>
    <s v="Economics"/>
    <s v="978-0-581-18823-6"/>
    <x v="1"/>
    <x v="17"/>
    <x v="2"/>
    <n v="128"/>
    <x v="12"/>
    <x v="1"/>
    <d v="2023-11-24T00:00:00"/>
    <d v="2024-05-23T00:00:00"/>
    <n v="800"/>
    <s v="General"/>
    <x v="1"/>
    <n v="123"/>
  </r>
  <r>
    <s v="BK2004"/>
    <s v="S. Chand Science"/>
    <s v="Andrew Williams"/>
    <s v="Science"/>
    <s v="978-1-4680-2839-3"/>
    <x v="2"/>
    <x v="17"/>
    <x v="2"/>
    <n v="107"/>
    <x v="5"/>
    <x v="1"/>
    <d v="2024-02-03T00:00:00"/>
    <d v="2024-12-14T00:00:00"/>
    <n v="1450"/>
    <s v="Science"/>
    <x v="0"/>
    <n v="327"/>
  </r>
  <r>
    <s v="BK2005"/>
    <s v="S. Chand Business Studies"/>
    <s v="Jill Bond"/>
    <s v="Business Studies"/>
    <s v="978-0-17-557956-3"/>
    <x v="5"/>
    <x v="2"/>
    <x v="2"/>
    <n v="332"/>
    <x v="15"/>
    <x v="0"/>
    <m/>
    <m/>
    <n v="450"/>
    <s v="General"/>
    <x v="2"/>
    <n v="153"/>
  </r>
  <r>
    <s v="BK2006"/>
    <s v="Principles of Economics"/>
    <s v="Tyler Smith"/>
    <s v="Economics"/>
    <s v="978-0-324-20400-1"/>
    <x v="4"/>
    <x v="8"/>
    <x v="2"/>
    <n v="277"/>
    <x v="6"/>
    <x v="0"/>
    <m/>
    <m/>
    <n v="1000"/>
    <s v="General"/>
    <x v="0"/>
    <n v="226"/>
  </r>
  <r>
    <s v="BK2007"/>
    <s v="Together with EVS"/>
    <s v="Kenneth Blevins"/>
    <s v="EVS"/>
    <s v="978-0-07-306466-6"/>
    <x v="3"/>
    <x v="8"/>
    <x v="1"/>
    <n v="407"/>
    <x v="1"/>
    <x v="0"/>
    <m/>
    <m/>
    <n v="1100"/>
    <s v="Science"/>
    <x v="2"/>
    <n v="237"/>
  </r>
  <r>
    <s v="BK2008"/>
    <s v="Truemanâ€™s Biology"/>
    <s v="Lauren Jackson"/>
    <s v="Biology"/>
    <s v="978-0-604-09053-9"/>
    <x v="5"/>
    <x v="6"/>
    <x v="1"/>
    <n v="383"/>
    <x v="15"/>
    <x v="0"/>
    <m/>
    <m/>
    <n v="1450"/>
    <s v="General"/>
    <x v="2"/>
    <n v="399"/>
  </r>
  <r>
    <s v="BK2009"/>
    <s v="NCERT Maths"/>
    <s v="Nathan Conrad"/>
    <s v="Maths"/>
    <s v="978-1-65937-280-9"/>
    <x v="4"/>
    <x v="7"/>
    <x v="0"/>
    <n v="442"/>
    <x v="12"/>
    <x v="0"/>
    <m/>
    <m/>
    <n v="2000"/>
    <s v="Education"/>
    <x v="2"/>
    <n v="167"/>
  </r>
  <r>
    <s v="BK2010"/>
    <s v="NCERT Social Science"/>
    <s v="Ashley Fernandez"/>
    <s v="Social Science"/>
    <s v="978-1-55612-923-0"/>
    <x v="2"/>
    <x v="7"/>
    <x v="1"/>
    <n v="173"/>
    <x v="14"/>
    <x v="0"/>
    <m/>
    <m/>
    <n v="800"/>
    <s v="Education"/>
    <x v="0"/>
    <n v="431"/>
  </r>
  <r>
    <s v="BK2011"/>
    <s v="NCERT Economics"/>
    <s v="Dale Robinson"/>
    <s v="Economics"/>
    <s v="978-0-03-749400-3"/>
    <x v="1"/>
    <x v="11"/>
    <x v="2"/>
    <n v="147"/>
    <x v="4"/>
    <x v="1"/>
    <d v="2024-08-18T00:00:00"/>
    <d v="2024-11-10T00:00:00"/>
    <n v="750"/>
    <s v="General"/>
    <x v="1"/>
    <n v="368"/>
  </r>
  <r>
    <s v="BK2012"/>
    <s v="S. Chand EVS"/>
    <s v="Abigail Ortiz"/>
    <s v="EVS"/>
    <s v="978-0-394-05093-5"/>
    <x v="0"/>
    <x v="7"/>
    <x v="0"/>
    <n v="468"/>
    <x v="18"/>
    <x v="1"/>
    <d v="2025-01-11T00:00:00"/>
    <d v="2025-02-08T00:00:00"/>
    <n v="1150"/>
    <s v="Science"/>
    <x v="3"/>
    <n v="174"/>
  </r>
  <r>
    <s v="BK2013"/>
    <s v="NCERT Hindi"/>
    <s v="Jessica Robertson"/>
    <s v="Hindi"/>
    <s v="978-1-64885-952-6"/>
    <x v="0"/>
    <x v="10"/>
    <x v="0"/>
    <n v="406"/>
    <x v="0"/>
    <x v="0"/>
    <m/>
    <m/>
    <n v="300"/>
    <s v="General"/>
    <x v="2"/>
    <n v="327"/>
  </r>
  <r>
    <s v="BK2014"/>
    <s v="Manika Hindi Pathmala"/>
    <s v="David Butler"/>
    <s v="Hindi"/>
    <s v="978-1-283-05317-4"/>
    <x v="5"/>
    <x v="1"/>
    <x v="0"/>
    <n v="189"/>
    <x v="15"/>
    <x v="1"/>
    <d v="2024-12-08T00:00:00"/>
    <d v="2025-01-07T00:00:00"/>
    <n v="650"/>
    <s v="General"/>
    <x v="3"/>
    <n v="272"/>
  </r>
  <r>
    <s v="BK2015"/>
    <s v="Truemanâ€™s Biology"/>
    <s v="Paul Nicholson"/>
    <s v="Biology"/>
    <s v="978-0-17-107653-0"/>
    <x v="0"/>
    <x v="3"/>
    <x v="1"/>
    <n v="220"/>
    <x v="16"/>
    <x v="0"/>
    <m/>
    <m/>
    <n v="1150"/>
    <s v="General"/>
    <x v="1"/>
    <n v="248"/>
  </r>
  <r>
    <s v="BK2016"/>
    <s v="DK Goel Accountancy"/>
    <s v="Jessica Hayes"/>
    <s v="Accountancy"/>
    <s v="978-0-7859-3145-4"/>
    <x v="3"/>
    <x v="8"/>
    <x v="0"/>
    <n v="250"/>
    <x v="9"/>
    <x v="1"/>
    <d v="2024-02-08T00:00:00"/>
    <d v="2025-02-13T00:00:00"/>
    <n v="850"/>
    <s v="General"/>
    <x v="1"/>
    <n v="145"/>
  </r>
  <r>
    <s v="BK2017"/>
    <s v="NCERT Environmental Studies"/>
    <s v="Katie Stevens"/>
    <s v="EVS"/>
    <s v="978-0-9907347-3-4"/>
    <x v="4"/>
    <x v="11"/>
    <x v="1"/>
    <n v="211"/>
    <x v="0"/>
    <x v="1"/>
    <d v="2024-06-10T00:00:00"/>
    <d v="2024-12-05T00:00:00"/>
    <n v="1050"/>
    <s v="Science"/>
    <x v="1"/>
    <n v="124"/>
  </r>
  <r>
    <s v="BK2018"/>
    <s v="Lakhmir Singh Science"/>
    <s v="Gina Roberts"/>
    <s v="Science"/>
    <s v="978-1-84275-223-4"/>
    <x v="4"/>
    <x v="1"/>
    <x v="1"/>
    <n v="315"/>
    <x v="5"/>
    <x v="1"/>
    <d v="2024-05-30T00:00:00"/>
    <d v="2024-08-22T00:00:00"/>
    <n v="250"/>
    <s v="Science"/>
    <x v="0"/>
    <n v="222"/>
  </r>
  <r>
    <s v="BK2019"/>
    <s v="Lakhmir Singh Science"/>
    <s v="Robert Fisher"/>
    <s v="Science"/>
    <s v="978-0-12-710329-7"/>
    <x v="0"/>
    <x v="2"/>
    <x v="1"/>
    <n v="373"/>
    <x v="4"/>
    <x v="1"/>
    <d v="2025-01-18T00:00:00"/>
    <d v="2025-01-26T00:00:00"/>
    <n v="1350"/>
    <s v="Science"/>
    <x v="2"/>
    <n v="444"/>
  </r>
  <r>
    <s v="BK2020"/>
    <s v="NCERT Business Studies"/>
    <s v="Robin Barnes"/>
    <s v="Business Studies"/>
    <s v="978-0-7777-2720-1"/>
    <x v="2"/>
    <x v="4"/>
    <x v="2"/>
    <n v="88"/>
    <x v="13"/>
    <x v="1"/>
    <d v="2023-11-06T00:00:00"/>
    <d v="2024-05-26T00:00:00"/>
    <n v="1500"/>
    <s v="General"/>
    <x v="1"/>
    <n v="425"/>
  </r>
  <r>
    <s v="BK2021"/>
    <s v="SL Arora Physics"/>
    <s v="Suzanne Fuller"/>
    <s v="Physics"/>
    <s v="978-1-149-48731-0"/>
    <x v="1"/>
    <x v="13"/>
    <x v="2"/>
    <n v="114"/>
    <x v="8"/>
    <x v="1"/>
    <d v="2024-10-25T00:00:00"/>
    <d v="2024-11-14T00:00:00"/>
    <n v="1800"/>
    <s v="General"/>
    <x v="1"/>
    <n v="301"/>
  </r>
  <r>
    <s v="BK2022"/>
    <s v="NCERT Maths"/>
    <s v="Cassandra White"/>
    <s v="Maths"/>
    <s v="978-1-135-78532-1"/>
    <x v="1"/>
    <x v="8"/>
    <x v="2"/>
    <n v="320"/>
    <x v="0"/>
    <x v="0"/>
    <m/>
    <m/>
    <n v="1100"/>
    <s v="Education"/>
    <x v="0"/>
    <n v="323"/>
  </r>
  <r>
    <s v="BK2023"/>
    <s v="Nai Roshni Hindi Pathmala"/>
    <s v="Kristi Martin"/>
    <s v="Hindi"/>
    <s v="978-1-390-46528-0"/>
    <x v="0"/>
    <x v="16"/>
    <x v="2"/>
    <n v="449"/>
    <x v="14"/>
    <x v="1"/>
    <d v="2023-10-17T00:00:00"/>
    <d v="2024-10-23T00:00:00"/>
    <n v="1800"/>
    <s v="General"/>
    <x v="0"/>
    <n v="357"/>
  </r>
  <r>
    <s v="BK2024"/>
    <s v="Pearson Science Explorer"/>
    <s v="Julie Baxter"/>
    <s v="Science"/>
    <s v="978-0-17-957810-4"/>
    <x v="1"/>
    <x v="9"/>
    <x v="1"/>
    <n v="457"/>
    <x v="8"/>
    <x v="1"/>
    <d v="2024-03-22T00:00:00"/>
    <d v="2024-09-16T00:00:00"/>
    <n v="1050"/>
    <s v="Science"/>
    <x v="2"/>
    <n v="419"/>
  </r>
  <r>
    <s v="BK2025"/>
    <s v="RS Aggarwal Mathematics"/>
    <s v="Rose Williams"/>
    <s v="Maths"/>
    <s v="978-1-329-11476-0"/>
    <x v="3"/>
    <x v="4"/>
    <x v="1"/>
    <n v="500"/>
    <x v="9"/>
    <x v="0"/>
    <m/>
    <m/>
    <n v="1050"/>
    <s v="Education"/>
    <x v="0"/>
    <n v="153"/>
  </r>
  <r>
    <s v="BK2026"/>
    <s v="S. Chand Science"/>
    <s v="Samantha Short"/>
    <s v="Science"/>
    <s v="978-1-04-983306-4"/>
    <x v="2"/>
    <x v="6"/>
    <x v="0"/>
    <n v="123"/>
    <x v="7"/>
    <x v="0"/>
    <m/>
    <m/>
    <n v="700"/>
    <s v="Science"/>
    <x v="1"/>
    <n v="144"/>
  </r>
  <r>
    <s v="BK2027"/>
    <s v="S. Chand Social Science"/>
    <s v="Michael Spencer"/>
    <s v="Social Science"/>
    <s v="978-1-67273-677-0"/>
    <x v="2"/>
    <x v="10"/>
    <x v="1"/>
    <n v="293"/>
    <x v="13"/>
    <x v="1"/>
    <d v="2024-11-19T00:00:00"/>
    <d v="2025-01-05T00:00:00"/>
    <n v="1850"/>
    <s v="Education"/>
    <x v="0"/>
    <n v="369"/>
  </r>
  <r>
    <s v="BK2028"/>
    <s v="Together with EVS"/>
    <s v="Jacob Baldwin"/>
    <s v="EVS"/>
    <s v="978-1-120-19095-6"/>
    <x v="3"/>
    <x v="12"/>
    <x v="1"/>
    <n v="417"/>
    <x v="6"/>
    <x v="0"/>
    <m/>
    <m/>
    <n v="1150"/>
    <s v="Science"/>
    <x v="2"/>
    <n v="201"/>
  </r>
  <r>
    <s v="BK2029"/>
    <s v="NCERT Environmental Studies"/>
    <s v="Megan Mason"/>
    <s v="EVS"/>
    <s v="978-0-01-677655-7"/>
    <x v="3"/>
    <x v="5"/>
    <x v="1"/>
    <n v="349"/>
    <x v="1"/>
    <x v="0"/>
    <m/>
    <m/>
    <n v="1700"/>
    <s v="Science"/>
    <x v="0"/>
    <n v="108"/>
  </r>
  <r>
    <s v="BK2030"/>
    <s v="NCERT Business Studies"/>
    <s v="Ryan Garcia"/>
    <s v="Business Studies"/>
    <s v="978-1-140-98733-8"/>
    <x v="1"/>
    <x v="12"/>
    <x v="2"/>
    <n v="392"/>
    <x v="7"/>
    <x v="1"/>
    <d v="2024-08-26T00:00:00"/>
    <d v="2024-09-23T00:00:00"/>
    <n v="1050"/>
    <s v="General"/>
    <x v="2"/>
    <n v="245"/>
  </r>
  <r>
    <s v="BK2031"/>
    <s v="NCERT Hindi"/>
    <s v="Wyatt Lee"/>
    <s v="Hindi"/>
    <s v="978-0-7099-0908-8"/>
    <x v="1"/>
    <x v="17"/>
    <x v="2"/>
    <n v="203"/>
    <x v="4"/>
    <x v="1"/>
    <d v="2025-02-18T00:00:00"/>
    <d v="2025-02-19T00:00:00"/>
    <n v="550"/>
    <s v="General"/>
    <x v="2"/>
    <n v="421"/>
  </r>
  <r>
    <s v="BK2032"/>
    <s v="Modern ABC Chemistry"/>
    <s v="Melissa Green"/>
    <s v="Chemistry"/>
    <s v="978-1-03-775079-3"/>
    <x v="3"/>
    <x v="14"/>
    <x v="2"/>
    <n v="183"/>
    <x v="16"/>
    <x v="0"/>
    <m/>
    <m/>
    <n v="1750"/>
    <s v="General"/>
    <x v="2"/>
    <n v="327"/>
  </r>
  <r>
    <s v="BK2033"/>
    <s v="S. Chand Science"/>
    <s v="Rebecca Goodwin"/>
    <s v="Science"/>
    <s v="978-0-8306-4221-2"/>
    <x v="3"/>
    <x v="12"/>
    <x v="2"/>
    <n v="462"/>
    <x v="15"/>
    <x v="0"/>
    <m/>
    <m/>
    <n v="750"/>
    <s v="Science"/>
    <x v="0"/>
    <n v="161"/>
  </r>
  <r>
    <s v="BK2034"/>
    <s v="RS Aggarwal Mathematics"/>
    <s v="William Ryan"/>
    <s v="Maths"/>
    <s v="978-0-340-76360-5"/>
    <x v="3"/>
    <x v="15"/>
    <x v="1"/>
    <n v="218"/>
    <x v="18"/>
    <x v="1"/>
    <d v="2024-05-28T00:00:00"/>
    <d v="2024-09-25T00:00:00"/>
    <n v="400"/>
    <s v="Education"/>
    <x v="1"/>
    <n v="287"/>
  </r>
  <r>
    <s v="BK2035"/>
    <s v="S. Chand Economics"/>
    <s v="Michael Webb"/>
    <s v="Economics"/>
    <s v="978-0-249-75817-7"/>
    <x v="1"/>
    <x v="18"/>
    <x v="1"/>
    <n v="478"/>
    <x v="10"/>
    <x v="1"/>
    <d v="2023-07-09T00:00:00"/>
    <d v="2024-02-12T00:00:00"/>
    <n v="750"/>
    <s v="General"/>
    <x v="3"/>
    <n v="432"/>
  </r>
  <r>
    <s v="BK2036"/>
    <s v="Pradeep's Chemistry"/>
    <s v="Lisa Sullivan"/>
    <s v="Chemistry"/>
    <s v="978-1-279-56832-3"/>
    <x v="4"/>
    <x v="16"/>
    <x v="0"/>
    <n v="386"/>
    <x v="7"/>
    <x v="0"/>
    <m/>
    <m/>
    <n v="800"/>
    <s v="General"/>
    <x v="2"/>
    <n v="124"/>
  </r>
  <r>
    <s v="BK2037"/>
    <s v="NCERT Social Science"/>
    <s v="Jesus Torres"/>
    <s v="Social Science"/>
    <s v="978-0-603-64785-7"/>
    <x v="3"/>
    <x v="3"/>
    <x v="1"/>
    <n v="357"/>
    <x v="13"/>
    <x v="0"/>
    <m/>
    <m/>
    <n v="1500"/>
    <s v="Education"/>
    <x v="3"/>
    <n v="434"/>
  </r>
  <r>
    <s v="BK2038"/>
    <s v="Pearson Science Explorer"/>
    <s v="Joseph Williams"/>
    <s v="Science"/>
    <s v="978-1-85166-520-4"/>
    <x v="1"/>
    <x v="12"/>
    <x v="2"/>
    <n v="405"/>
    <x v="12"/>
    <x v="0"/>
    <m/>
    <m/>
    <n v="1400"/>
    <s v="Science"/>
    <x v="1"/>
    <n v="391"/>
  </r>
  <r>
    <s v="BK2039"/>
    <s v="Principles of Economics"/>
    <s v="Wesley Stark"/>
    <s v="Economics"/>
    <s v="978-1-82198-575-2"/>
    <x v="3"/>
    <x v="1"/>
    <x v="0"/>
    <n v="257"/>
    <x v="4"/>
    <x v="0"/>
    <m/>
    <m/>
    <n v="450"/>
    <s v="General"/>
    <x v="1"/>
    <n v="288"/>
  </r>
  <r>
    <s v="BK2040"/>
    <s v="RS Aggarwal Mathematics"/>
    <s v="Judy Ross"/>
    <s v="Maths"/>
    <s v="978-1-339-21706-2"/>
    <x v="4"/>
    <x v="11"/>
    <x v="0"/>
    <n v="374"/>
    <x v="14"/>
    <x v="1"/>
    <d v="2023-05-24T00:00:00"/>
    <d v="2024-07-19T00:00:00"/>
    <n v="900"/>
    <s v="Education"/>
    <x v="1"/>
    <n v="420"/>
  </r>
  <r>
    <s v="BK2041"/>
    <s v="NCERT Economics"/>
    <s v="Michael Obrien"/>
    <s v="Economics"/>
    <s v="978-1-60544-057-6"/>
    <x v="1"/>
    <x v="15"/>
    <x v="0"/>
    <n v="124"/>
    <x v="6"/>
    <x v="0"/>
    <m/>
    <m/>
    <n v="1200"/>
    <s v="General"/>
    <x v="0"/>
    <n v="412"/>
  </r>
  <r>
    <s v="BK2042"/>
    <s v="S. Chand Social Science"/>
    <s v="Ann Boone"/>
    <s v="Social Science"/>
    <s v="978-1-5247-3482-4"/>
    <x v="3"/>
    <x v="13"/>
    <x v="1"/>
    <n v="279"/>
    <x v="9"/>
    <x v="1"/>
    <d v="2024-03-09T00:00:00"/>
    <d v="2024-04-26T00:00:00"/>
    <n v="1950"/>
    <s v="Education"/>
    <x v="2"/>
    <n v="194"/>
  </r>
  <r>
    <s v="BK2043"/>
    <s v="Principles of Economics"/>
    <s v="Thomas Alvarez"/>
    <s v="Economics"/>
    <s v="978-1-928208-66-2"/>
    <x v="2"/>
    <x v="7"/>
    <x v="0"/>
    <n v="81"/>
    <x v="10"/>
    <x v="0"/>
    <m/>
    <m/>
    <n v="1850"/>
    <s v="General"/>
    <x v="1"/>
    <n v="132"/>
  </r>
  <r>
    <s v="BK2044"/>
    <s v="Let Us C - Yashwant Kanetkar"/>
    <s v="Pamela Perkins"/>
    <s v="Computer Science"/>
    <s v="978-1-02-112438-8"/>
    <x v="5"/>
    <x v="15"/>
    <x v="1"/>
    <n v="484"/>
    <x v="18"/>
    <x v="0"/>
    <m/>
    <m/>
    <n v="650"/>
    <s v="General"/>
    <x v="1"/>
    <n v="286"/>
  </r>
  <r>
    <s v="BK2045"/>
    <s v="NCERT Hindi"/>
    <s v="Karen Rice"/>
    <s v="Hindi"/>
    <s v="978-0-930376-01-7"/>
    <x v="0"/>
    <x v="16"/>
    <x v="1"/>
    <n v="170"/>
    <x v="16"/>
    <x v="1"/>
    <d v="2024-04-20T00:00:00"/>
    <d v="2024-08-16T00:00:00"/>
    <n v="400"/>
    <s v="General"/>
    <x v="0"/>
    <n v="231"/>
  </r>
  <r>
    <s v="BK2046"/>
    <s v="NCERT Social Science"/>
    <s v="Mr. Mark Reed"/>
    <s v="Social Science"/>
    <s v="978-1-239-26894-2"/>
    <x v="0"/>
    <x v="7"/>
    <x v="1"/>
    <n v="297"/>
    <x v="9"/>
    <x v="0"/>
    <m/>
    <m/>
    <n v="1800"/>
    <s v="Education"/>
    <x v="0"/>
    <n v="373"/>
  </r>
  <r>
    <s v="BK2047"/>
    <s v="Together with Social Science"/>
    <s v="Kelly Simmons"/>
    <s v="Social Science"/>
    <s v="978-0-625-45416-7"/>
    <x v="3"/>
    <x v="12"/>
    <x v="2"/>
    <n v="105"/>
    <x v="13"/>
    <x v="1"/>
    <d v="2025-02-23T00:00:00"/>
    <d v="2025-02-24T00:00:00"/>
    <n v="1900"/>
    <s v="Education"/>
    <x v="2"/>
    <n v="349"/>
  </r>
  <r>
    <s v="BK2048"/>
    <s v="NCERT Environmental Studies"/>
    <s v="Rebecca Campbell"/>
    <s v="EVS"/>
    <s v="978-0-13-508837-1"/>
    <x v="4"/>
    <x v="2"/>
    <x v="2"/>
    <n v="334"/>
    <x v="15"/>
    <x v="0"/>
    <m/>
    <m/>
    <n v="750"/>
    <s v="Science"/>
    <x v="0"/>
    <n v="445"/>
  </r>
  <r>
    <s v="BK2049"/>
    <s v="Modern ABC Chemistry"/>
    <s v="Tamara Wilson"/>
    <s v="Chemistry"/>
    <s v="978-0-499-01315-6"/>
    <x v="2"/>
    <x v="12"/>
    <x v="2"/>
    <n v="309"/>
    <x v="1"/>
    <x v="1"/>
    <d v="2024-09-10T00:00:00"/>
    <d v="2024-10-07T00:00:00"/>
    <n v="350"/>
    <s v="General"/>
    <x v="1"/>
    <n v="383"/>
  </r>
  <r>
    <s v="BK2050"/>
    <s v="Computer Science with Python"/>
    <s v="Peter Choi"/>
    <s v="Computer Science"/>
    <s v="978-0-539-28981-7"/>
    <x v="3"/>
    <x v="10"/>
    <x v="2"/>
    <n v="148"/>
    <x v="17"/>
    <x v="1"/>
    <d v="2024-06-22T00:00:00"/>
    <d v="2024-08-10T00:00:00"/>
    <n v="300"/>
    <s v="General"/>
    <x v="0"/>
    <n v="346"/>
  </r>
  <r>
    <s v="BK2051"/>
    <s v="Truemanâ€™s Biology"/>
    <s v="Jamie Herring"/>
    <s v="Biology"/>
    <s v="978-0-602-24310-4"/>
    <x v="1"/>
    <x v="16"/>
    <x v="1"/>
    <n v="91"/>
    <x v="17"/>
    <x v="1"/>
    <d v="2023-10-06T00:00:00"/>
    <d v="2024-11-23T00:00:00"/>
    <n v="1850"/>
    <s v="General"/>
    <x v="2"/>
    <n v="235"/>
  </r>
  <r>
    <s v="BK2052"/>
    <s v="DK Goel Accountancy"/>
    <s v="Corey Robertson"/>
    <s v="Accountancy"/>
    <s v="978-0-365-82379-7"/>
    <x v="5"/>
    <x v="7"/>
    <x v="1"/>
    <n v="85"/>
    <x v="12"/>
    <x v="0"/>
    <m/>
    <m/>
    <n v="500"/>
    <s v="General"/>
    <x v="0"/>
    <n v="336"/>
  </r>
  <r>
    <s v="BK2053"/>
    <s v="Together with EVS"/>
    <s v="Nicole Morrison DDS"/>
    <s v="EVS"/>
    <s v="978-0-909253-74-5"/>
    <x v="2"/>
    <x v="10"/>
    <x v="0"/>
    <n v="462"/>
    <x v="19"/>
    <x v="0"/>
    <m/>
    <m/>
    <n v="400"/>
    <s v="Science"/>
    <x v="2"/>
    <n v="348"/>
  </r>
  <r>
    <s v="BK2054"/>
    <s v="S. Chand Economics"/>
    <s v="Emma Lee"/>
    <s v="Economics"/>
    <s v="978-0-457-27898-6"/>
    <x v="5"/>
    <x v="12"/>
    <x v="1"/>
    <n v="99"/>
    <x v="8"/>
    <x v="1"/>
    <d v="2023-03-28T00:00:00"/>
    <d v="2023-11-18T00:00:00"/>
    <n v="1850"/>
    <s v="General"/>
    <x v="2"/>
    <n v="293"/>
  </r>
  <r>
    <s v="BK2055"/>
    <s v="TS Grewal Accountancy"/>
    <s v="Christina Craig"/>
    <s v="Accountancy"/>
    <s v="978-1-130-09036-9"/>
    <x v="1"/>
    <x v="17"/>
    <x v="1"/>
    <n v="180"/>
    <x v="10"/>
    <x v="1"/>
    <d v="2024-09-19T00:00:00"/>
    <d v="2024-12-16T00:00:00"/>
    <n v="1250"/>
    <s v="General"/>
    <x v="2"/>
    <n v="428"/>
  </r>
  <r>
    <s v="BK2056"/>
    <s v="Principles of Economics"/>
    <s v="Thomas Duncan"/>
    <s v="Economics"/>
    <s v="978-1-965263-93-8"/>
    <x v="1"/>
    <x v="15"/>
    <x v="1"/>
    <n v="459"/>
    <x v="9"/>
    <x v="0"/>
    <m/>
    <m/>
    <n v="1600"/>
    <s v="General"/>
    <x v="0"/>
    <n v="428"/>
  </r>
  <r>
    <s v="BK2057"/>
    <s v="Lakhmir Singh Science"/>
    <s v="Edward Wilson"/>
    <s v="Science"/>
    <s v="978-1-79321-106-4"/>
    <x v="5"/>
    <x v="7"/>
    <x v="2"/>
    <n v="90"/>
    <x v="3"/>
    <x v="0"/>
    <m/>
    <m/>
    <n v="1650"/>
    <s v="Science"/>
    <x v="1"/>
    <n v="399"/>
  </r>
  <r>
    <s v="BK2058"/>
    <s v="TS Grewal Accountancy"/>
    <s v="James Hunt"/>
    <s v="Accountancy"/>
    <s v="978-1-116-71316-9"/>
    <x v="0"/>
    <x v="13"/>
    <x v="2"/>
    <n v="403"/>
    <x v="0"/>
    <x v="0"/>
    <m/>
    <m/>
    <n v="200"/>
    <s v="General"/>
    <x v="3"/>
    <n v="283"/>
  </r>
  <r>
    <s v="BK2059"/>
    <s v="SL Arora Physics"/>
    <s v="Manuel Holland"/>
    <s v="Physics"/>
    <s v="978-1-9823-0965-7"/>
    <x v="0"/>
    <x v="19"/>
    <x v="2"/>
    <n v="448"/>
    <x v="0"/>
    <x v="1"/>
    <d v="2023-12-25T00:00:00"/>
    <d v="2024-10-11T00:00:00"/>
    <n v="700"/>
    <s v="General"/>
    <x v="2"/>
    <n v="222"/>
  </r>
  <r>
    <s v="BK2060"/>
    <s v="NCERT Business Studies"/>
    <s v="Kenneth Byrd"/>
    <s v="Business Studies"/>
    <s v="978-1-9744-6225-4"/>
    <x v="2"/>
    <x v="14"/>
    <x v="2"/>
    <n v="315"/>
    <x v="6"/>
    <x v="1"/>
    <d v="2024-07-21T00:00:00"/>
    <d v="2025-01-31T00:00:00"/>
    <n v="450"/>
    <s v="General"/>
    <x v="3"/>
    <n v="267"/>
  </r>
  <r>
    <s v="BK2061"/>
    <s v="Together with EVS"/>
    <s v="Joel Williams"/>
    <s v="EVS"/>
    <s v="978-0-912980-60-7"/>
    <x v="4"/>
    <x v="6"/>
    <x v="1"/>
    <n v="114"/>
    <x v="5"/>
    <x v="0"/>
    <m/>
    <m/>
    <n v="450"/>
    <s v="Science"/>
    <x v="1"/>
    <n v="439"/>
  </r>
  <r>
    <s v="BK2062"/>
    <s v="RD Sharma Mathematics"/>
    <s v="Robert Jones"/>
    <s v="Maths"/>
    <s v="978-1-5184-2227-0"/>
    <x v="3"/>
    <x v="19"/>
    <x v="1"/>
    <n v="315"/>
    <x v="10"/>
    <x v="0"/>
    <m/>
    <m/>
    <n v="1050"/>
    <s v="Education"/>
    <x v="1"/>
    <n v="179"/>
  </r>
  <r>
    <s v="BK2063"/>
    <s v="Oxford English Reader"/>
    <s v="James Meadows"/>
    <s v="English"/>
    <s v="978-0-12-634021-1"/>
    <x v="2"/>
    <x v="1"/>
    <x v="0"/>
    <n v="253"/>
    <x v="9"/>
    <x v="1"/>
    <d v="2023-04-02T00:00:00"/>
    <d v="2023-04-15T00:00:00"/>
    <n v="1500"/>
    <s v="Language"/>
    <x v="1"/>
    <n v="116"/>
  </r>
  <r>
    <s v="BK2064"/>
    <s v="NCERT Business Studies"/>
    <s v="Danielle Davis"/>
    <s v="Business Studies"/>
    <s v="978-1-167-14987-0"/>
    <x v="1"/>
    <x v="1"/>
    <x v="1"/>
    <n v="180"/>
    <x v="7"/>
    <x v="0"/>
    <m/>
    <m/>
    <n v="450"/>
    <s v="General"/>
    <x v="0"/>
    <n v="283"/>
  </r>
  <r>
    <s v="BK2065"/>
    <s v="Lakhmir Singh Science"/>
    <s v="Steven Campbell"/>
    <s v="Science"/>
    <s v="978-1-06-849482-6"/>
    <x v="2"/>
    <x v="8"/>
    <x v="2"/>
    <n v="393"/>
    <x v="5"/>
    <x v="0"/>
    <m/>
    <m/>
    <n v="700"/>
    <s v="Science"/>
    <x v="2"/>
    <n v="432"/>
  </r>
  <r>
    <s v="BK2066"/>
    <s v="Lakhmir Singh Science"/>
    <s v="Michael Baldwin"/>
    <s v="Science"/>
    <s v="978-0-923850-61-6"/>
    <x v="1"/>
    <x v="16"/>
    <x v="0"/>
    <n v="236"/>
    <x v="12"/>
    <x v="1"/>
    <d v="2024-05-24T00:00:00"/>
    <d v="2024-09-19T00:00:00"/>
    <n v="900"/>
    <s v="Science"/>
    <x v="1"/>
    <n v="192"/>
  </r>
  <r>
    <s v="BK2067"/>
    <s v="S. Chand EVS"/>
    <s v="Jeffrey Hester"/>
    <s v="EVS"/>
    <s v="978-1-79939-604-8"/>
    <x v="2"/>
    <x v="7"/>
    <x v="0"/>
    <n v="400"/>
    <x v="2"/>
    <x v="1"/>
    <d v="2024-08-24T00:00:00"/>
    <d v="2024-12-14T00:00:00"/>
    <n v="600"/>
    <s v="Science"/>
    <x v="1"/>
    <n v="364"/>
  </r>
  <r>
    <s v="BK2068"/>
    <s v="S. Chand Economics"/>
    <s v="David Contreras"/>
    <s v="Economics"/>
    <s v="978-0-668-75420-0"/>
    <x v="1"/>
    <x v="7"/>
    <x v="0"/>
    <n v="434"/>
    <x v="6"/>
    <x v="1"/>
    <d v="2023-08-15T00:00:00"/>
    <d v="2023-10-20T00:00:00"/>
    <n v="1300"/>
    <s v="General"/>
    <x v="0"/>
    <n v="204"/>
  </r>
  <r>
    <s v="BK2069"/>
    <s v="Python Programming - Balagurusamy"/>
    <s v="Jonathan Mcdonald IV"/>
    <s v="Computer Science"/>
    <s v="978-1-355-22333-7"/>
    <x v="1"/>
    <x v="9"/>
    <x v="1"/>
    <n v="122"/>
    <x v="16"/>
    <x v="1"/>
    <d v="2024-05-02T00:00:00"/>
    <d v="2024-06-05T00:00:00"/>
    <n v="550"/>
    <s v="General"/>
    <x v="0"/>
    <n v="297"/>
  </r>
  <r>
    <s v="BK2070"/>
    <s v="NCERT Environmental Studies"/>
    <s v="Samuel Murphy"/>
    <s v="EVS"/>
    <s v="978-0-586-94904-7"/>
    <x v="3"/>
    <x v="3"/>
    <x v="0"/>
    <n v="308"/>
    <x v="2"/>
    <x v="1"/>
    <d v="2023-05-22T00:00:00"/>
    <d v="2024-05-18T00:00:00"/>
    <n v="1650"/>
    <s v="Science"/>
    <x v="2"/>
    <n v="200"/>
  </r>
  <r>
    <s v="BK2071"/>
    <s v="S. Chand Science"/>
    <s v="Robert Anderson"/>
    <s v="Science"/>
    <s v="978-0-01-661542-9"/>
    <x v="2"/>
    <x v="4"/>
    <x v="1"/>
    <n v="390"/>
    <x v="5"/>
    <x v="1"/>
    <d v="2024-07-13T00:00:00"/>
    <d v="2024-08-06T00:00:00"/>
    <n v="1850"/>
    <s v="Science"/>
    <x v="0"/>
    <n v="195"/>
  </r>
  <r>
    <s v="BK2072"/>
    <s v="NCERT Business Studies"/>
    <s v="Dennis Miller"/>
    <s v="Business Studies"/>
    <s v="978-1-69697-927-6"/>
    <x v="3"/>
    <x v="16"/>
    <x v="1"/>
    <n v="253"/>
    <x v="13"/>
    <x v="1"/>
    <d v="2023-12-16T00:00:00"/>
    <d v="2024-06-24T00:00:00"/>
    <n v="500"/>
    <s v="General"/>
    <x v="1"/>
    <n v="387"/>
  </r>
  <r>
    <s v="BK2073"/>
    <s v="Python Programming - Balagurusamy"/>
    <s v="Sarah Williams"/>
    <s v="Computer Science"/>
    <s v="978-0-7955-5074-4"/>
    <x v="0"/>
    <x v="4"/>
    <x v="1"/>
    <n v="439"/>
    <x v="19"/>
    <x v="0"/>
    <m/>
    <m/>
    <n v="650"/>
    <s v="General"/>
    <x v="0"/>
    <n v="262"/>
  </r>
  <r>
    <s v="BK2074"/>
    <s v="Principles of Economics"/>
    <s v="Brianna Martin"/>
    <s v="Economics"/>
    <s v="978-1-909419-54-4"/>
    <x v="4"/>
    <x v="19"/>
    <x v="2"/>
    <n v="140"/>
    <x v="1"/>
    <x v="0"/>
    <m/>
    <m/>
    <n v="500"/>
    <s v="General"/>
    <x v="2"/>
    <n v="274"/>
  </r>
  <r>
    <s v="BK2075"/>
    <s v="S. Chand Social Science"/>
    <s v="Emily James"/>
    <s v="Social Science"/>
    <s v="978-1-396-86640-1"/>
    <x v="4"/>
    <x v="10"/>
    <x v="2"/>
    <n v="186"/>
    <x v="8"/>
    <x v="1"/>
    <d v="2024-06-30T00:00:00"/>
    <d v="2024-09-20T00:00:00"/>
    <n v="1200"/>
    <s v="Education"/>
    <x v="0"/>
    <n v="237"/>
  </r>
  <r>
    <s v="BK2076"/>
    <s v="Nai Roshni Hindi Pathmala"/>
    <s v="John Carroll"/>
    <s v="Hindi"/>
    <s v="978-1-271-96729-2"/>
    <x v="5"/>
    <x v="9"/>
    <x v="2"/>
    <n v="434"/>
    <x v="14"/>
    <x v="1"/>
    <d v="2025-02-19T00:00:00"/>
    <d v="2025-02-26T00:00:00"/>
    <n v="1250"/>
    <s v="General"/>
    <x v="2"/>
    <n v="427"/>
  </r>
  <r>
    <s v="BK2077"/>
    <s v="English Grammar &amp; Composition"/>
    <s v="Heidi Mendoza"/>
    <s v="English"/>
    <s v="978-1-55771-369-8"/>
    <x v="2"/>
    <x v="19"/>
    <x v="2"/>
    <n v="147"/>
    <x v="3"/>
    <x v="1"/>
    <d v="2024-04-15T00:00:00"/>
    <d v="2024-09-10T00:00:00"/>
    <n v="1700"/>
    <s v="Language"/>
    <x v="2"/>
    <n v="331"/>
  </r>
  <r>
    <s v="BK2078"/>
    <s v="SL Arora Physics"/>
    <s v="Misty Johnson"/>
    <s v="Physics"/>
    <s v="978-0-9730706-0-6"/>
    <x v="1"/>
    <x v="19"/>
    <x v="1"/>
    <n v="333"/>
    <x v="16"/>
    <x v="1"/>
    <d v="2024-03-06T00:00:00"/>
    <d v="2025-02-22T00:00:00"/>
    <n v="1950"/>
    <s v="General"/>
    <x v="2"/>
    <n v="108"/>
  </r>
  <r>
    <s v="BK2079"/>
    <s v="Pearson Science Explorer"/>
    <s v="Christine Cole"/>
    <s v="Science"/>
    <s v="978-0-88927-925-4"/>
    <x v="4"/>
    <x v="19"/>
    <x v="1"/>
    <n v="460"/>
    <x v="10"/>
    <x v="0"/>
    <m/>
    <m/>
    <n v="650"/>
    <s v="Science"/>
    <x v="0"/>
    <n v="118"/>
  </r>
  <r>
    <s v="BK2080"/>
    <s v="English Grammar &amp; Composition"/>
    <s v="Aaron Gross"/>
    <s v="English"/>
    <s v="978-0-16-397189-8"/>
    <x v="4"/>
    <x v="6"/>
    <x v="0"/>
    <n v="101"/>
    <x v="17"/>
    <x v="0"/>
    <m/>
    <m/>
    <n v="1350"/>
    <s v="Language"/>
    <x v="1"/>
    <n v="130"/>
  </r>
  <r>
    <s v="BK2081"/>
    <s v="Computer Science with Python"/>
    <s v="Wayne Schwartz"/>
    <s v="Computer Science"/>
    <s v="978-1-4284-7089-7"/>
    <x v="0"/>
    <x v="11"/>
    <x v="1"/>
    <n v="278"/>
    <x v="12"/>
    <x v="1"/>
    <d v="2023-04-28T00:00:00"/>
    <d v="2024-09-28T00:00:00"/>
    <n v="1950"/>
    <s v="General"/>
    <x v="3"/>
    <n v="337"/>
  </r>
  <r>
    <s v="BK2082"/>
    <s v="Let Us C - Yashwant Kanetkar"/>
    <s v="Amy Arroyo"/>
    <s v="Computer Science"/>
    <s v="978-0-942976-60-1"/>
    <x v="4"/>
    <x v="13"/>
    <x v="1"/>
    <n v="115"/>
    <x v="16"/>
    <x v="0"/>
    <m/>
    <m/>
    <n v="600"/>
    <s v="General"/>
    <x v="2"/>
    <n v="358"/>
  </r>
  <r>
    <s v="BK2083"/>
    <s v="NCERT Hindi"/>
    <s v="Heather Weaver"/>
    <s v="Hindi"/>
    <s v="978-1-259-94906-7"/>
    <x v="5"/>
    <x v="19"/>
    <x v="1"/>
    <n v="498"/>
    <x v="16"/>
    <x v="1"/>
    <d v="2024-12-06T00:00:00"/>
    <d v="2024-12-30T00:00:00"/>
    <n v="1000"/>
    <s v="General"/>
    <x v="3"/>
    <n v="214"/>
  </r>
  <r>
    <s v="BK2084"/>
    <s v="Modern ABC Chemistry"/>
    <s v="Allison Stevenson"/>
    <s v="Chemistry"/>
    <s v="978-0-431-32698-6"/>
    <x v="4"/>
    <x v="12"/>
    <x v="2"/>
    <n v="172"/>
    <x v="7"/>
    <x v="0"/>
    <m/>
    <m/>
    <n v="200"/>
    <s v="General"/>
    <x v="1"/>
    <n v="345"/>
  </r>
  <r>
    <s v="BK2085"/>
    <s v="Together with Social Science"/>
    <s v="Margaret Barajas"/>
    <s v="Social Science"/>
    <s v="978-0-17-823719-4"/>
    <x v="4"/>
    <x v="11"/>
    <x v="2"/>
    <n v="350"/>
    <x v="1"/>
    <x v="1"/>
    <d v="2024-04-15T00:00:00"/>
    <d v="2024-04-29T00:00:00"/>
    <n v="350"/>
    <s v="Education"/>
    <x v="1"/>
    <n v="158"/>
  </r>
  <r>
    <s v="BK2086"/>
    <s v="NCERT Environmental Studies"/>
    <s v="Alan Higgins"/>
    <s v="EVS"/>
    <s v="978-1-308-92089-4"/>
    <x v="1"/>
    <x v="17"/>
    <x v="2"/>
    <n v="279"/>
    <x v="2"/>
    <x v="1"/>
    <d v="2024-09-30T00:00:00"/>
    <d v="2024-11-12T00:00:00"/>
    <n v="1100"/>
    <s v="Science"/>
    <x v="1"/>
    <n v="220"/>
  </r>
  <r>
    <s v="BK2087"/>
    <s v="S. Chand Biology"/>
    <s v="Michael Macdonald"/>
    <s v="Biology"/>
    <s v="978-1-57824-899-5"/>
    <x v="2"/>
    <x v="12"/>
    <x v="2"/>
    <n v="99"/>
    <x v="12"/>
    <x v="1"/>
    <d v="2023-10-20T00:00:00"/>
    <d v="2024-12-30T00:00:00"/>
    <n v="1150"/>
    <s v="General"/>
    <x v="0"/>
    <n v="127"/>
  </r>
  <r>
    <s v="BK2088"/>
    <s v="NCERT Chemistry"/>
    <s v="Raymond Frederick"/>
    <s v="Chemistry"/>
    <s v="978-0-569-22195-5"/>
    <x v="3"/>
    <x v="1"/>
    <x v="1"/>
    <n v="119"/>
    <x v="4"/>
    <x v="1"/>
    <d v="2024-07-07T00:00:00"/>
    <d v="2024-11-25T00:00:00"/>
    <n v="400"/>
    <s v="General"/>
    <x v="2"/>
    <n v="211"/>
  </r>
  <r>
    <s v="BK2089"/>
    <s v="S. Chand Biology"/>
    <s v="Jessica Day"/>
    <s v="Biology"/>
    <s v="978-1-963762-14-3"/>
    <x v="4"/>
    <x v="2"/>
    <x v="1"/>
    <n v="422"/>
    <x v="2"/>
    <x v="0"/>
    <m/>
    <m/>
    <n v="1800"/>
    <s v="General"/>
    <x v="1"/>
    <n v="131"/>
  </r>
  <r>
    <s v="BK2090"/>
    <s v="RD Sharma Mathematics"/>
    <s v="Janet Phillips"/>
    <s v="Maths"/>
    <s v="978-0-9741296-7-9"/>
    <x v="5"/>
    <x v="6"/>
    <x v="0"/>
    <n v="329"/>
    <x v="5"/>
    <x v="1"/>
    <d v="2024-09-17T00:00:00"/>
    <d v="2024-11-26T00:00:00"/>
    <n v="950"/>
    <s v="Education"/>
    <x v="1"/>
    <n v="125"/>
  </r>
  <r>
    <s v="BK2091"/>
    <s v="Fundamentals of Physics - Resnick Halliday"/>
    <s v="Kimberly Hall"/>
    <s v="Physics"/>
    <s v="978-0-208-56825-0"/>
    <x v="0"/>
    <x v="8"/>
    <x v="1"/>
    <n v="221"/>
    <x v="15"/>
    <x v="0"/>
    <m/>
    <m/>
    <n v="1400"/>
    <s v="General"/>
    <x v="0"/>
    <n v="335"/>
  </r>
  <r>
    <s v="BK2092"/>
    <s v="Lakhmir Singh Science"/>
    <s v="James Alexander"/>
    <s v="Science"/>
    <s v="978-0-7685-0775-1"/>
    <x v="2"/>
    <x v="19"/>
    <x v="2"/>
    <n v="307"/>
    <x v="9"/>
    <x v="1"/>
    <d v="2023-07-10T00:00:00"/>
    <d v="2024-12-08T00:00:00"/>
    <n v="1650"/>
    <s v="Science"/>
    <x v="0"/>
    <n v="181"/>
  </r>
  <r>
    <s v="BK2093"/>
    <s v="Pradeep's Chemistry"/>
    <s v="David Wood"/>
    <s v="Chemistry"/>
    <s v="978-1-923080-33-1"/>
    <x v="4"/>
    <x v="18"/>
    <x v="0"/>
    <n v="141"/>
    <x v="6"/>
    <x v="0"/>
    <m/>
    <m/>
    <n v="750"/>
    <s v="General"/>
    <x v="2"/>
    <n v="144"/>
  </r>
  <r>
    <s v="BK2094"/>
    <s v="TS Grewal Accountancy"/>
    <s v="Anna Brown"/>
    <s v="Accountancy"/>
    <s v="978-1-01-420639-8"/>
    <x v="0"/>
    <x v="19"/>
    <x v="0"/>
    <n v="472"/>
    <x v="5"/>
    <x v="0"/>
    <m/>
    <m/>
    <n v="700"/>
    <s v="General"/>
    <x v="0"/>
    <n v="363"/>
  </r>
  <r>
    <s v="BK2095"/>
    <s v="Truemanâ€™s Biology"/>
    <s v="Joshua Orr"/>
    <s v="Biology"/>
    <s v="978-0-05-235657-7"/>
    <x v="0"/>
    <x v="15"/>
    <x v="0"/>
    <n v="464"/>
    <x v="0"/>
    <x v="1"/>
    <d v="2023-08-28T00:00:00"/>
    <d v="2023-09-09T00:00:00"/>
    <n v="1950"/>
    <s v="General"/>
    <x v="1"/>
    <n v="435"/>
  </r>
  <r>
    <s v="BK2096"/>
    <s v="Computer Science with Python"/>
    <s v="Aaron Miller"/>
    <s v="Computer Science"/>
    <s v="978-1-884328-87-9"/>
    <x v="1"/>
    <x v="1"/>
    <x v="1"/>
    <n v="303"/>
    <x v="14"/>
    <x v="1"/>
    <d v="2023-04-20T00:00:00"/>
    <d v="2023-05-15T00:00:00"/>
    <n v="1150"/>
    <s v="General"/>
    <x v="0"/>
    <n v="279"/>
  </r>
  <r>
    <s v="BK2097"/>
    <s v="NCERT Biology"/>
    <s v="Thomas Walker"/>
    <s v="Biology"/>
    <s v="978-0-05-439148-4"/>
    <x v="3"/>
    <x v="3"/>
    <x v="0"/>
    <n v="156"/>
    <x v="16"/>
    <x v="0"/>
    <m/>
    <m/>
    <n v="400"/>
    <s v="General"/>
    <x v="2"/>
    <n v="363"/>
  </r>
  <r>
    <s v="BK2098"/>
    <s v="S. Chand Social Science"/>
    <s v="Nicole Price"/>
    <s v="Social Science"/>
    <s v="978-1-264-58859-6"/>
    <x v="5"/>
    <x v="16"/>
    <x v="1"/>
    <n v="256"/>
    <x v="10"/>
    <x v="0"/>
    <m/>
    <m/>
    <n v="1250"/>
    <s v="Education"/>
    <x v="0"/>
    <n v="318"/>
  </r>
  <r>
    <s v="BK2099"/>
    <s v="Concepts of Physics - HC Verma"/>
    <s v="Danny Walker"/>
    <s v="Physics"/>
    <s v="978-0-87274-103-4"/>
    <x v="3"/>
    <x v="18"/>
    <x v="1"/>
    <n v="141"/>
    <x v="16"/>
    <x v="1"/>
    <d v="2023-12-22T00:00:00"/>
    <d v="2025-01-09T00:00:00"/>
    <n v="1650"/>
    <s v="General"/>
    <x v="2"/>
    <n v="351"/>
  </r>
  <r>
    <s v="BK2100"/>
    <s v="Concepts of Physics - HC Verma"/>
    <s v="Amber Scott"/>
    <s v="Physics"/>
    <s v="978-0-08-905686-0"/>
    <x v="0"/>
    <x v="14"/>
    <x v="1"/>
    <n v="164"/>
    <x v="15"/>
    <x v="0"/>
    <m/>
    <m/>
    <n v="1150"/>
    <s v="General"/>
    <x v="2"/>
    <n v="234"/>
  </r>
  <r>
    <s v="BK2101"/>
    <s v="S. Chand Biology"/>
    <s v="Steve Cole"/>
    <s v="Biology"/>
    <s v="978-0-12-933946-5"/>
    <x v="0"/>
    <x v="4"/>
    <x v="2"/>
    <n v="396"/>
    <x v="3"/>
    <x v="0"/>
    <m/>
    <m/>
    <n v="350"/>
    <s v="General"/>
    <x v="2"/>
    <n v="319"/>
  </r>
  <r>
    <s v="BK2102"/>
    <s v="NCERT Accountancy"/>
    <s v="Alex Perkins"/>
    <s v="Accountancy"/>
    <s v="978-0-672-43750-2"/>
    <x v="5"/>
    <x v="11"/>
    <x v="2"/>
    <n v="458"/>
    <x v="10"/>
    <x v="1"/>
    <d v="2023-11-17T00:00:00"/>
    <d v="2024-04-11T00:00:00"/>
    <n v="1950"/>
    <s v="General"/>
    <x v="0"/>
    <n v="113"/>
  </r>
  <r>
    <s v="BK2103"/>
    <s v="NCERT Business Studies"/>
    <s v="Emily Burton"/>
    <s v="Business Studies"/>
    <s v="978-1-267-30207-6"/>
    <x v="5"/>
    <x v="0"/>
    <x v="2"/>
    <n v="199"/>
    <x v="1"/>
    <x v="0"/>
    <m/>
    <m/>
    <n v="1750"/>
    <s v="General"/>
    <x v="1"/>
    <n v="428"/>
  </r>
  <r>
    <s v="BK2104"/>
    <s v="Modern ABC Chemistry"/>
    <s v="Jonathan Hurst"/>
    <s v="Chemistry"/>
    <s v="978-1-168-60964-9"/>
    <x v="0"/>
    <x v="17"/>
    <x v="2"/>
    <n v="129"/>
    <x v="12"/>
    <x v="0"/>
    <m/>
    <m/>
    <n v="1750"/>
    <s v="General"/>
    <x v="3"/>
    <n v="179"/>
  </r>
  <r>
    <s v="BK2105"/>
    <s v="Nai Roshni Hindi Pathmala"/>
    <s v="Christopher Tyler"/>
    <s v="Hindi"/>
    <s v="978-1-61093-691-0"/>
    <x v="0"/>
    <x v="13"/>
    <x v="1"/>
    <n v="421"/>
    <x v="3"/>
    <x v="0"/>
    <m/>
    <m/>
    <n v="1650"/>
    <s v="General"/>
    <x v="2"/>
    <n v="443"/>
  </r>
  <r>
    <s v="BK2106"/>
    <s v="Together with Social Science"/>
    <s v="David Olson"/>
    <s v="Social Science"/>
    <s v="978-1-65203-542-8"/>
    <x v="0"/>
    <x v="15"/>
    <x v="1"/>
    <n v="236"/>
    <x v="7"/>
    <x v="1"/>
    <d v="2024-12-24T00:00:00"/>
    <d v="2025-01-28T00:00:00"/>
    <n v="250"/>
    <s v="Education"/>
    <x v="3"/>
    <n v="417"/>
  </r>
  <r>
    <s v="BK2107"/>
    <s v="Together with EVS"/>
    <s v="Jennifer Foster"/>
    <s v="EVS"/>
    <s v="978-0-8297-7837-3"/>
    <x v="2"/>
    <x v="16"/>
    <x v="0"/>
    <n v="387"/>
    <x v="13"/>
    <x v="0"/>
    <m/>
    <m/>
    <n v="750"/>
    <s v="Science"/>
    <x v="1"/>
    <n v="160"/>
  </r>
  <r>
    <s v="BK2108"/>
    <s v="Concepts of Physics - HC Verma"/>
    <s v="Andre Jackson"/>
    <s v="Physics"/>
    <s v="978-1-55236-254-9"/>
    <x v="5"/>
    <x v="4"/>
    <x v="1"/>
    <n v="232"/>
    <x v="11"/>
    <x v="0"/>
    <m/>
    <m/>
    <n v="1550"/>
    <s v="General"/>
    <x v="1"/>
    <n v="189"/>
  </r>
  <r>
    <s v="BK2109"/>
    <s v="NCERT Business Studies"/>
    <s v="Joel Taylor"/>
    <s v="Business Studies"/>
    <s v="978-1-4978-9030-5"/>
    <x v="4"/>
    <x v="2"/>
    <x v="1"/>
    <n v="392"/>
    <x v="17"/>
    <x v="0"/>
    <m/>
    <m/>
    <n v="1650"/>
    <s v="General"/>
    <x v="1"/>
    <n v="121"/>
  </r>
  <r>
    <s v="BK2110"/>
    <s v="NCERT Business Studies"/>
    <s v="Tracy Cabrera"/>
    <s v="Business Studies"/>
    <s v="978-1-4803-7349-5"/>
    <x v="2"/>
    <x v="13"/>
    <x v="1"/>
    <n v="252"/>
    <x v="4"/>
    <x v="1"/>
    <d v="2023-12-21T00:00:00"/>
    <d v="2024-06-05T00:00:00"/>
    <n v="1350"/>
    <s v="General"/>
    <x v="0"/>
    <n v="409"/>
  </r>
  <r>
    <s v="BK2111"/>
    <s v="S. Chand Science"/>
    <s v="William Hughes Jr."/>
    <s v="Science"/>
    <s v="978-1-181-01154-2"/>
    <x v="3"/>
    <x v="9"/>
    <x v="2"/>
    <n v="109"/>
    <x v="11"/>
    <x v="0"/>
    <m/>
    <m/>
    <n v="600"/>
    <s v="Science"/>
    <x v="2"/>
    <n v="401"/>
  </r>
  <r>
    <s v="BK2112"/>
    <s v="Principles of Economics"/>
    <s v="Amy Gibbs"/>
    <s v="Economics"/>
    <s v="978-0-529-80624-6"/>
    <x v="2"/>
    <x v="0"/>
    <x v="2"/>
    <n v="263"/>
    <x v="19"/>
    <x v="1"/>
    <d v="2023-07-11T00:00:00"/>
    <d v="2023-11-03T00:00:00"/>
    <n v="550"/>
    <s v="General"/>
    <x v="1"/>
    <n v="121"/>
  </r>
  <r>
    <s v="BK2113"/>
    <s v="NCERT Economics"/>
    <s v="Amber Ross"/>
    <s v="Economics"/>
    <s v="978-0-86280-967-6"/>
    <x v="1"/>
    <x v="11"/>
    <x v="2"/>
    <n v="381"/>
    <x v="16"/>
    <x v="0"/>
    <m/>
    <m/>
    <n v="500"/>
    <s v="General"/>
    <x v="1"/>
    <n v="266"/>
  </r>
  <r>
    <s v="BK2114"/>
    <s v="Play with Maths"/>
    <s v="Laura Mcintyre"/>
    <s v="Maths"/>
    <s v="978-0-14-009493-0"/>
    <x v="3"/>
    <x v="11"/>
    <x v="2"/>
    <n v="148"/>
    <x v="15"/>
    <x v="1"/>
    <d v="2024-12-09T00:00:00"/>
    <d v="2024-12-27T00:00:00"/>
    <n v="900"/>
    <s v="Education"/>
    <x v="0"/>
    <n v="294"/>
  </r>
  <r>
    <s v="BK2115"/>
    <s v="Together with Social Science"/>
    <s v="Shawn Jenkins"/>
    <s v="Social Science"/>
    <s v="978-1-71850-212-3"/>
    <x v="5"/>
    <x v="18"/>
    <x v="1"/>
    <n v="464"/>
    <x v="13"/>
    <x v="1"/>
    <d v="2024-12-19T00:00:00"/>
    <d v="2025-02-24T00:00:00"/>
    <n v="1600"/>
    <s v="Education"/>
    <x v="0"/>
    <n v="176"/>
  </r>
  <r>
    <s v="BK2116"/>
    <s v="NCERT Business Studies"/>
    <s v="Christopher Johnson"/>
    <s v="Business Studies"/>
    <s v="978-1-913374-98-3"/>
    <x v="0"/>
    <x v="4"/>
    <x v="1"/>
    <n v="168"/>
    <x v="10"/>
    <x v="0"/>
    <m/>
    <m/>
    <n v="1250"/>
    <s v="General"/>
    <x v="2"/>
    <n v="391"/>
  </r>
  <r>
    <s v="BK2117"/>
    <s v="S. Chand Economics"/>
    <s v="Sean Paul"/>
    <s v="Economics"/>
    <s v="978-0-507-18926-2"/>
    <x v="2"/>
    <x v="11"/>
    <x v="0"/>
    <n v="309"/>
    <x v="6"/>
    <x v="1"/>
    <d v="2024-05-20T00:00:00"/>
    <d v="2024-10-07T00:00:00"/>
    <n v="1700"/>
    <s v="General"/>
    <x v="0"/>
    <n v="372"/>
  </r>
  <r>
    <s v="BK2118"/>
    <s v="Principles of Economics"/>
    <s v="Madison Reyes"/>
    <s v="Economics"/>
    <s v="978-1-294-16344-2"/>
    <x v="3"/>
    <x v="6"/>
    <x v="1"/>
    <n v="282"/>
    <x v="7"/>
    <x v="1"/>
    <d v="2023-10-07T00:00:00"/>
    <d v="2024-09-08T00:00:00"/>
    <n v="1750"/>
    <s v="General"/>
    <x v="1"/>
    <n v="451"/>
  </r>
  <r>
    <s v="BK2119"/>
    <s v="DK Goel Accountancy"/>
    <s v="Heather Leonard"/>
    <s v="Accountancy"/>
    <s v="978-0-656-59659-1"/>
    <x v="0"/>
    <x v="6"/>
    <x v="2"/>
    <n v="203"/>
    <x v="11"/>
    <x v="0"/>
    <m/>
    <m/>
    <n v="1900"/>
    <s v="General"/>
    <x v="0"/>
    <n v="267"/>
  </r>
  <r>
    <s v="BK2120"/>
    <s v="NCERT Accountancy"/>
    <s v="Anita Duarte"/>
    <s v="Accountancy"/>
    <s v="978-0-04-564239-7"/>
    <x v="5"/>
    <x v="11"/>
    <x v="0"/>
    <n v="398"/>
    <x v="18"/>
    <x v="1"/>
    <d v="2023-06-16T00:00:00"/>
    <d v="2023-08-02T00:00:00"/>
    <n v="1900"/>
    <s v="General"/>
    <x v="2"/>
    <n v="208"/>
  </r>
  <r>
    <s v="BK2121"/>
    <s v="TS Grewal Accountancy"/>
    <s v="Walter Short"/>
    <s v="Accountancy"/>
    <s v="978-1-57979-271-8"/>
    <x v="2"/>
    <x v="13"/>
    <x v="0"/>
    <n v="330"/>
    <x v="15"/>
    <x v="1"/>
    <d v="2023-10-12T00:00:00"/>
    <d v="2024-06-07T00:00:00"/>
    <n v="650"/>
    <s v="General"/>
    <x v="0"/>
    <n v="173"/>
  </r>
  <r>
    <s v="BK2122"/>
    <s v="Principles of Economics"/>
    <s v="Michael Lyons"/>
    <s v="Economics"/>
    <s v="978-1-67416-662-9"/>
    <x v="5"/>
    <x v="17"/>
    <x v="0"/>
    <n v="387"/>
    <x v="13"/>
    <x v="0"/>
    <m/>
    <m/>
    <n v="1750"/>
    <s v="General"/>
    <x v="2"/>
    <n v="407"/>
  </r>
  <r>
    <s v="BK2123"/>
    <s v="Wren &amp; Martin English Grammar"/>
    <s v="Mary Osborn"/>
    <s v="English"/>
    <s v="978-1-7342384-3-3"/>
    <x v="0"/>
    <x v="12"/>
    <x v="1"/>
    <n v="397"/>
    <x v="14"/>
    <x v="0"/>
    <m/>
    <m/>
    <n v="250"/>
    <s v="Language"/>
    <x v="2"/>
    <n v="269"/>
  </r>
  <r>
    <s v="BK2124"/>
    <s v="S. Chand Business Studies"/>
    <s v="Brittany Cox"/>
    <s v="Business Studies"/>
    <s v="978-1-68457-501-5"/>
    <x v="5"/>
    <x v="3"/>
    <x v="0"/>
    <n v="284"/>
    <x v="16"/>
    <x v="1"/>
    <d v="2023-07-15T00:00:00"/>
    <d v="2024-10-06T00:00:00"/>
    <n v="1200"/>
    <s v="General"/>
    <x v="2"/>
    <n v="394"/>
  </r>
  <r>
    <s v="BK2125"/>
    <s v="TS Grewal Accountancy"/>
    <s v="Henry Frye"/>
    <s v="Accountancy"/>
    <s v="978-1-340-41899-1"/>
    <x v="2"/>
    <x v="18"/>
    <x v="1"/>
    <n v="87"/>
    <x v="7"/>
    <x v="0"/>
    <m/>
    <m/>
    <n v="1150"/>
    <s v="General"/>
    <x v="0"/>
    <n v="257"/>
  </r>
  <r>
    <s v="BK2126"/>
    <s v="Play with Maths"/>
    <s v="Keith Cortez"/>
    <s v="Maths"/>
    <s v="978-1-79827-315-9"/>
    <x v="2"/>
    <x v="12"/>
    <x v="1"/>
    <n v="370"/>
    <x v="12"/>
    <x v="0"/>
    <m/>
    <m/>
    <n v="600"/>
    <s v="Education"/>
    <x v="1"/>
    <n v="301"/>
  </r>
  <r>
    <s v="BK2127"/>
    <s v="S. Chand Biology"/>
    <s v="Erik Carroll"/>
    <s v="Biology"/>
    <s v="978-0-7780-8176-0"/>
    <x v="0"/>
    <x v="18"/>
    <x v="1"/>
    <n v="344"/>
    <x v="11"/>
    <x v="1"/>
    <d v="2023-11-02T00:00:00"/>
    <d v="2025-01-27T00:00:00"/>
    <n v="450"/>
    <s v="General"/>
    <x v="3"/>
    <n v="426"/>
  </r>
  <r>
    <s v="BK2128"/>
    <s v="RS Aggarwal Mathematics"/>
    <s v="Amanda Garcia"/>
    <s v="Maths"/>
    <s v="978-0-02-198598-2"/>
    <x v="0"/>
    <x v="2"/>
    <x v="2"/>
    <n v="376"/>
    <x v="7"/>
    <x v="0"/>
    <m/>
    <m/>
    <n v="1250"/>
    <s v="Education"/>
    <x v="2"/>
    <n v="362"/>
  </r>
  <r>
    <s v="BK2129"/>
    <s v="TS Grewal Accountancy"/>
    <s v="Christopher Serrano"/>
    <s v="Accountancy"/>
    <s v="978-1-346-10499-7"/>
    <x v="4"/>
    <x v="7"/>
    <x v="2"/>
    <n v="474"/>
    <x v="12"/>
    <x v="1"/>
    <d v="2023-09-05T00:00:00"/>
    <d v="2024-09-07T00:00:00"/>
    <n v="750"/>
    <s v="General"/>
    <x v="3"/>
    <n v="266"/>
  </r>
  <r>
    <s v="BK2130"/>
    <s v="SL Arora Physics"/>
    <s v="Hunter Williams"/>
    <s v="Physics"/>
    <s v="978-0-7874-7924-4"/>
    <x v="4"/>
    <x v="14"/>
    <x v="2"/>
    <n v="248"/>
    <x v="19"/>
    <x v="0"/>
    <m/>
    <m/>
    <n v="1650"/>
    <s v="General"/>
    <x v="1"/>
    <n v="138"/>
  </r>
  <r>
    <s v="BK2131"/>
    <s v="NCERT Hindi"/>
    <s v="Charles Gonzalez"/>
    <s v="Hindi"/>
    <s v="978-1-316-93379-4"/>
    <x v="0"/>
    <x v="10"/>
    <x v="2"/>
    <n v="244"/>
    <x v="8"/>
    <x v="0"/>
    <m/>
    <m/>
    <n v="1900"/>
    <s v="General"/>
    <x v="1"/>
    <n v="380"/>
  </r>
  <r>
    <s v="BK2132"/>
    <s v="NCERT Social Science"/>
    <s v="Angela Collins"/>
    <s v="Social Science"/>
    <s v="978-1-60497-769-1"/>
    <x v="3"/>
    <x v="3"/>
    <x v="1"/>
    <n v="384"/>
    <x v="14"/>
    <x v="1"/>
    <d v="2023-06-13T00:00:00"/>
    <d v="2024-10-06T00:00:00"/>
    <n v="1200"/>
    <s v="Education"/>
    <x v="1"/>
    <n v="407"/>
  </r>
  <r>
    <s v="BK2133"/>
    <s v="SL Arora Physics"/>
    <s v="Miss Holly Page"/>
    <s v="Physics"/>
    <s v="978-0-567-33340-7"/>
    <x v="2"/>
    <x v="9"/>
    <x v="1"/>
    <n v="99"/>
    <x v="1"/>
    <x v="1"/>
    <d v="2025-01-22T00:00:00"/>
    <d v="2025-02-08T00:00:00"/>
    <n v="1750"/>
    <s v="General"/>
    <x v="0"/>
    <n v="199"/>
  </r>
  <r>
    <s v="BK2134"/>
    <s v="S. Chand Science"/>
    <s v="Danny Coleman"/>
    <s v="Science"/>
    <s v="978-0-610-37901-7"/>
    <x v="1"/>
    <x v="2"/>
    <x v="0"/>
    <n v="388"/>
    <x v="8"/>
    <x v="0"/>
    <m/>
    <m/>
    <n v="1150"/>
    <s v="Science"/>
    <x v="2"/>
    <n v="416"/>
  </r>
  <r>
    <s v="BK2135"/>
    <s v="Truemanâ€™s Biology"/>
    <s v="Monica James"/>
    <s v="Biology"/>
    <s v="978-0-592-21718-5"/>
    <x v="0"/>
    <x v="9"/>
    <x v="1"/>
    <n v="332"/>
    <x v="17"/>
    <x v="1"/>
    <d v="2024-05-05T00:00:00"/>
    <d v="2024-07-25T00:00:00"/>
    <n v="1900"/>
    <s v="General"/>
    <x v="1"/>
    <n v="361"/>
  </r>
  <r>
    <s v="BK2136"/>
    <s v="NCERT Social Science"/>
    <s v="Melissa Austin"/>
    <s v="Social Science"/>
    <s v="978-0-293-68090-5"/>
    <x v="4"/>
    <x v="2"/>
    <x v="1"/>
    <n v="105"/>
    <x v="11"/>
    <x v="1"/>
    <d v="2023-07-13T00:00:00"/>
    <d v="2023-09-13T00:00:00"/>
    <n v="2000"/>
    <s v="Education"/>
    <x v="1"/>
    <n v="156"/>
  </r>
  <r>
    <s v="BK2137"/>
    <s v="NCERT Chemistry"/>
    <s v="Sarah Hernandez"/>
    <s v="Chemistry"/>
    <s v="978-1-190-55258-6"/>
    <x v="5"/>
    <x v="10"/>
    <x v="1"/>
    <n v="315"/>
    <x v="5"/>
    <x v="1"/>
    <d v="2024-02-27T00:00:00"/>
    <d v="2025-02-20T00:00:00"/>
    <n v="1600"/>
    <s v="General"/>
    <x v="0"/>
    <n v="135"/>
  </r>
  <r>
    <s v="BK2138"/>
    <s v="S. Chand Biology"/>
    <s v="Theresa Stuart"/>
    <s v="Biology"/>
    <s v="978-0-9761545-8-7"/>
    <x v="1"/>
    <x v="14"/>
    <x v="2"/>
    <n v="156"/>
    <x v="9"/>
    <x v="0"/>
    <m/>
    <m/>
    <n v="1600"/>
    <s v="General"/>
    <x v="0"/>
    <n v="112"/>
  </r>
  <r>
    <s v="BK2139"/>
    <s v="Wren &amp; Martin English Grammar"/>
    <s v="Seth Bean"/>
    <s v="English"/>
    <s v="978-0-212-72671-4"/>
    <x v="4"/>
    <x v="19"/>
    <x v="2"/>
    <n v="284"/>
    <x v="18"/>
    <x v="0"/>
    <m/>
    <m/>
    <n v="1300"/>
    <s v="Language"/>
    <x v="2"/>
    <n v="302"/>
  </r>
  <r>
    <s v="BK2140"/>
    <s v="NCERT Business Studies"/>
    <s v="Martha Smith DVM"/>
    <s v="Business Studies"/>
    <s v="978-1-76268-737-1"/>
    <x v="4"/>
    <x v="3"/>
    <x v="2"/>
    <n v="105"/>
    <x v="15"/>
    <x v="1"/>
    <d v="2024-12-12T00:00:00"/>
    <d v="2024-12-19T00:00:00"/>
    <n v="400"/>
    <s v="General"/>
    <x v="0"/>
    <n v="324"/>
  </r>
  <r>
    <s v="BK2141"/>
    <s v="NCERT Economics"/>
    <s v="Ryan Adams"/>
    <s v="Economics"/>
    <s v="978-1-01-452164-4"/>
    <x v="5"/>
    <x v="4"/>
    <x v="2"/>
    <n v="84"/>
    <x v="19"/>
    <x v="1"/>
    <d v="2025-01-08T00:00:00"/>
    <d v="2025-02-17T00:00:00"/>
    <n v="1150"/>
    <s v="General"/>
    <x v="1"/>
    <n v="200"/>
  </r>
  <r>
    <s v="BK2142"/>
    <s v="NCERT Business Studies"/>
    <s v="Angel Jones"/>
    <s v="Business Studies"/>
    <s v="978-1-391-81002-7"/>
    <x v="2"/>
    <x v="9"/>
    <x v="1"/>
    <n v="433"/>
    <x v="17"/>
    <x v="0"/>
    <m/>
    <m/>
    <n v="800"/>
    <s v="General"/>
    <x v="0"/>
    <n v="118"/>
  </r>
  <r>
    <s v="BK2143"/>
    <s v="DK Goel Accountancy"/>
    <s v="William Hall"/>
    <s v="Accountancy"/>
    <s v="978-0-694-11747-5"/>
    <x v="1"/>
    <x v="6"/>
    <x v="1"/>
    <n v="130"/>
    <x v="2"/>
    <x v="1"/>
    <d v="2024-01-14T00:00:00"/>
    <d v="2024-07-22T00:00:00"/>
    <n v="1800"/>
    <s v="General"/>
    <x v="2"/>
    <n v="421"/>
  </r>
  <r>
    <s v="BK2144"/>
    <s v="NCERT Social Science"/>
    <s v="Pamela Wright"/>
    <s v="Social Science"/>
    <s v="978-0-17-703396-4"/>
    <x v="1"/>
    <x v="7"/>
    <x v="0"/>
    <n v="355"/>
    <x v="3"/>
    <x v="0"/>
    <m/>
    <m/>
    <n v="200"/>
    <s v="Education"/>
    <x v="0"/>
    <n v="337"/>
  </r>
  <r>
    <s v="BK2145"/>
    <s v="Computer Science with Python"/>
    <s v="Amber Savage"/>
    <s v="Computer Science"/>
    <s v="978-1-286-80439-1"/>
    <x v="0"/>
    <x v="2"/>
    <x v="1"/>
    <n v="190"/>
    <x v="15"/>
    <x v="1"/>
    <d v="2023-07-28T00:00:00"/>
    <d v="2023-08-03T00:00:00"/>
    <n v="1750"/>
    <s v="General"/>
    <x v="2"/>
    <n v="143"/>
  </r>
  <r>
    <s v="BK2146"/>
    <s v="Manika Hindi Pathmala"/>
    <s v="Jaime Cox"/>
    <s v="Hindi"/>
    <s v="978-0-9679708-5-1"/>
    <x v="0"/>
    <x v="3"/>
    <x v="2"/>
    <n v="454"/>
    <x v="0"/>
    <x v="0"/>
    <m/>
    <m/>
    <n v="250"/>
    <s v="General"/>
    <x v="2"/>
    <n v="118"/>
  </r>
  <r>
    <s v="BK2147"/>
    <s v="Concepts of Physics - HC Verma"/>
    <s v="Mike Brown"/>
    <s v="Physics"/>
    <s v="978-0-249-24265-2"/>
    <x v="0"/>
    <x v="13"/>
    <x v="0"/>
    <n v="307"/>
    <x v="8"/>
    <x v="1"/>
    <d v="2023-08-01T00:00:00"/>
    <d v="2024-03-17T00:00:00"/>
    <n v="1600"/>
    <s v="General"/>
    <x v="2"/>
    <n v="230"/>
  </r>
  <r>
    <s v="BK2148"/>
    <s v="Fundamentals of Physics - Resnick Halliday"/>
    <s v="Amy Beltran"/>
    <s v="Physics"/>
    <s v="978-1-4216-9663-8"/>
    <x v="4"/>
    <x v="15"/>
    <x v="0"/>
    <n v="436"/>
    <x v="18"/>
    <x v="1"/>
    <d v="2023-03-15T00:00:00"/>
    <d v="2023-03-21T00:00:00"/>
    <n v="700"/>
    <s v="General"/>
    <x v="0"/>
    <n v="414"/>
  </r>
  <r>
    <s v="BK2149"/>
    <s v="S. Chand EVS"/>
    <s v="Angela Rivera"/>
    <s v="EVS"/>
    <s v="978-0-7659-0925-1"/>
    <x v="5"/>
    <x v="12"/>
    <x v="0"/>
    <n v="116"/>
    <x v="17"/>
    <x v="1"/>
    <d v="2024-05-12T00:00:00"/>
    <d v="2024-08-24T00:00:00"/>
    <n v="750"/>
    <s v="Science"/>
    <x v="1"/>
    <n v="199"/>
  </r>
  <r>
    <s v="BK2150"/>
    <s v="S. Chand Social Science"/>
    <s v="Bianca Crawford"/>
    <s v="Social Science"/>
    <s v="978-0-7981-1295-6"/>
    <x v="0"/>
    <x v="19"/>
    <x v="1"/>
    <n v="392"/>
    <x v="10"/>
    <x v="1"/>
    <d v="2024-05-25T00:00:00"/>
    <d v="2024-07-10T00:00:00"/>
    <n v="550"/>
    <s v="Education"/>
    <x v="3"/>
    <n v="211"/>
  </r>
  <r>
    <s v="BK2151"/>
    <s v="NCERT Business Studies"/>
    <s v="Mark Owens"/>
    <s v="Business Studies"/>
    <s v="978-1-4429-0084-4"/>
    <x v="5"/>
    <x v="12"/>
    <x v="0"/>
    <n v="416"/>
    <x v="0"/>
    <x v="0"/>
    <m/>
    <m/>
    <n v="250"/>
    <s v="General"/>
    <x v="2"/>
    <n v="344"/>
  </r>
  <r>
    <s v="BK2152"/>
    <s v="S. Chand Social Science"/>
    <s v="Dustin Vincent"/>
    <s v="Social Science"/>
    <s v="978-1-221-43212-2"/>
    <x v="1"/>
    <x v="18"/>
    <x v="1"/>
    <n v="188"/>
    <x v="11"/>
    <x v="0"/>
    <m/>
    <m/>
    <n v="250"/>
    <s v="Education"/>
    <x v="3"/>
    <n v="119"/>
  </r>
  <r>
    <s v="BK2153"/>
    <s v="DK Goel Accountancy"/>
    <s v="Kelsey Ortega"/>
    <s v="Accountancy"/>
    <s v="978-0-567-57206-6"/>
    <x v="1"/>
    <x v="9"/>
    <x v="1"/>
    <n v="120"/>
    <x v="8"/>
    <x v="1"/>
    <d v="2024-07-20T00:00:00"/>
    <d v="2024-12-05T00:00:00"/>
    <n v="1100"/>
    <s v="General"/>
    <x v="1"/>
    <n v="171"/>
  </r>
  <r>
    <s v="BK2154"/>
    <s v="NCERT Chemistry"/>
    <s v="Nathan Gibson"/>
    <s v="Chemistry"/>
    <s v="978-1-71395-670-9"/>
    <x v="1"/>
    <x v="19"/>
    <x v="1"/>
    <n v="104"/>
    <x v="0"/>
    <x v="0"/>
    <m/>
    <m/>
    <n v="550"/>
    <s v="General"/>
    <x v="1"/>
    <n v="192"/>
  </r>
  <r>
    <s v="BK2155"/>
    <s v="Play with Maths"/>
    <s v="Savannah Patterson DVM"/>
    <s v="Maths"/>
    <s v="978-1-85095-139-1"/>
    <x v="1"/>
    <x v="9"/>
    <x v="2"/>
    <n v="95"/>
    <x v="13"/>
    <x v="0"/>
    <m/>
    <m/>
    <n v="850"/>
    <s v="Education"/>
    <x v="1"/>
    <n v="433"/>
  </r>
  <r>
    <s v="BK2156"/>
    <s v="S. Chand EVS"/>
    <s v="Riley Gray"/>
    <s v="EVS"/>
    <s v="978-0-592-95639-8"/>
    <x v="4"/>
    <x v="8"/>
    <x v="2"/>
    <n v="183"/>
    <x v="2"/>
    <x v="0"/>
    <m/>
    <m/>
    <n v="350"/>
    <s v="Science"/>
    <x v="0"/>
    <n v="176"/>
  </r>
  <r>
    <s v="BK2157"/>
    <s v="NCERT Hindi"/>
    <s v="Lisa Bowman"/>
    <s v="Hindi"/>
    <s v="978-0-85356-689-2"/>
    <x v="1"/>
    <x v="10"/>
    <x v="2"/>
    <n v="441"/>
    <x v="16"/>
    <x v="1"/>
    <d v="2023-08-01T00:00:00"/>
    <d v="2024-12-21T00:00:00"/>
    <n v="400"/>
    <s v="General"/>
    <x v="2"/>
    <n v="229"/>
  </r>
  <r>
    <s v="BK2158"/>
    <s v="Python Programming - Balagurusamy"/>
    <s v="Jason Fernandez"/>
    <s v="Computer Science"/>
    <s v="978-0-288-67289-2"/>
    <x v="0"/>
    <x v="17"/>
    <x v="2"/>
    <n v="192"/>
    <x v="0"/>
    <x v="1"/>
    <d v="2024-10-06T00:00:00"/>
    <d v="2025-01-15T00:00:00"/>
    <n v="750"/>
    <s v="General"/>
    <x v="1"/>
    <n v="432"/>
  </r>
  <r>
    <s v="BK2159"/>
    <s v="English Grammar &amp; Composition"/>
    <s v="Jeffrey Edwards"/>
    <s v="English"/>
    <s v="978-0-03-313646-4"/>
    <x v="2"/>
    <x v="13"/>
    <x v="1"/>
    <n v="274"/>
    <x v="19"/>
    <x v="0"/>
    <m/>
    <m/>
    <n v="850"/>
    <s v="Language"/>
    <x v="1"/>
    <n v="452"/>
  </r>
  <r>
    <s v="BK2160"/>
    <s v="NCERT Maths"/>
    <s v="Lori Griffin"/>
    <s v="Maths"/>
    <s v="978-1-4132-1248-8"/>
    <x v="4"/>
    <x v="18"/>
    <x v="1"/>
    <n v="368"/>
    <x v="7"/>
    <x v="1"/>
    <d v="2023-03-21T00:00:00"/>
    <d v="2023-12-16T00:00:00"/>
    <n v="1100"/>
    <s v="Education"/>
    <x v="0"/>
    <n v="133"/>
  </r>
  <r>
    <s v="BK2161"/>
    <s v="NCERT Hindi"/>
    <s v="Marcus Wilson"/>
    <s v="Hindi"/>
    <s v="978-0-7403-5952-1"/>
    <x v="5"/>
    <x v="16"/>
    <x v="0"/>
    <n v="199"/>
    <x v="5"/>
    <x v="0"/>
    <m/>
    <m/>
    <n v="250"/>
    <s v="General"/>
    <x v="0"/>
    <n v="280"/>
  </r>
  <r>
    <s v="BK2162"/>
    <s v="TS Grewal Accountancy"/>
    <s v="Eric Dunn"/>
    <s v="Accountancy"/>
    <s v="978-0-346-31330-9"/>
    <x v="3"/>
    <x v="11"/>
    <x v="1"/>
    <n v="381"/>
    <x v="5"/>
    <x v="0"/>
    <m/>
    <m/>
    <n v="250"/>
    <s v="General"/>
    <x v="2"/>
    <n v="191"/>
  </r>
  <r>
    <s v="BK2163"/>
    <s v="S. Chand Economics"/>
    <s v="Joseph Saunders"/>
    <s v="Economics"/>
    <s v="978-0-463-04962-4"/>
    <x v="0"/>
    <x v="2"/>
    <x v="1"/>
    <n v="311"/>
    <x v="14"/>
    <x v="1"/>
    <d v="2025-02-08T00:00:00"/>
    <d v="2025-02-26T00:00:00"/>
    <n v="1200"/>
    <s v="General"/>
    <x v="0"/>
    <n v="228"/>
  </r>
  <r>
    <s v="BK2164"/>
    <s v="RD Sharma Mathematics"/>
    <s v="Bradley Morgan"/>
    <s v="Maths"/>
    <s v="978-1-224-05506-9"/>
    <x v="2"/>
    <x v="18"/>
    <x v="1"/>
    <n v="445"/>
    <x v="11"/>
    <x v="1"/>
    <d v="2024-05-23T00:00:00"/>
    <d v="2025-02-18T00:00:00"/>
    <n v="1750"/>
    <s v="Education"/>
    <x v="1"/>
    <n v="334"/>
  </r>
  <r>
    <s v="BK2165"/>
    <s v="S. Chand Biology"/>
    <s v="Dr. Bryce Hester"/>
    <s v="Biology"/>
    <s v="978-0-18-539512-2"/>
    <x v="1"/>
    <x v="2"/>
    <x v="2"/>
    <n v="277"/>
    <x v="19"/>
    <x v="0"/>
    <m/>
    <m/>
    <n v="950"/>
    <s v="General"/>
    <x v="0"/>
    <n v="225"/>
  </r>
  <r>
    <s v="BK2166"/>
    <s v="S. Chand Social Science"/>
    <s v="Terry Jackson"/>
    <s v="Social Science"/>
    <s v="978-0-365-05637-9"/>
    <x v="4"/>
    <x v="1"/>
    <x v="2"/>
    <n v="260"/>
    <x v="4"/>
    <x v="1"/>
    <d v="2024-01-09T00:00:00"/>
    <d v="2024-05-12T00:00:00"/>
    <n v="450"/>
    <s v="Education"/>
    <x v="2"/>
    <n v="139"/>
  </r>
  <r>
    <s v="BK2167"/>
    <s v="NCERT Business Studies"/>
    <s v="Ann Valdez"/>
    <s v="Business Studies"/>
    <s v="978-1-05-878547-7"/>
    <x v="4"/>
    <x v="4"/>
    <x v="2"/>
    <n v="346"/>
    <x v="8"/>
    <x v="0"/>
    <m/>
    <m/>
    <n v="1200"/>
    <s v="General"/>
    <x v="0"/>
    <n v="444"/>
  </r>
  <r>
    <s v="BK2168"/>
    <s v="Modern ABC Chemistry"/>
    <s v="Rachel Perez"/>
    <s v="Chemistry"/>
    <s v="978-1-5127-1190-5"/>
    <x v="4"/>
    <x v="6"/>
    <x v="2"/>
    <n v="165"/>
    <x v="5"/>
    <x v="0"/>
    <m/>
    <m/>
    <n v="2000"/>
    <s v="General"/>
    <x v="2"/>
    <n v="264"/>
  </r>
  <r>
    <s v="BK2169"/>
    <s v="S. Chand Biology"/>
    <s v="Thomas Gentry"/>
    <s v="Biology"/>
    <s v="978-0-454-99896-2"/>
    <x v="4"/>
    <x v="15"/>
    <x v="1"/>
    <n v="441"/>
    <x v="4"/>
    <x v="0"/>
    <m/>
    <m/>
    <n v="200"/>
    <s v="General"/>
    <x v="2"/>
    <n v="210"/>
  </r>
  <r>
    <s v="BK2170"/>
    <s v="English Grammar &amp; Composition"/>
    <s v="Mary Perez"/>
    <s v="English"/>
    <s v="978-1-68034-192-8"/>
    <x v="2"/>
    <x v="3"/>
    <x v="1"/>
    <n v="334"/>
    <x v="9"/>
    <x v="0"/>
    <m/>
    <m/>
    <n v="1000"/>
    <s v="Language"/>
    <x v="2"/>
    <n v="350"/>
  </r>
  <r>
    <s v="BK2171"/>
    <s v="DK Goel Accountancy"/>
    <s v="Jason Lucas"/>
    <s v="Accountancy"/>
    <s v="978-1-01-097614-1"/>
    <x v="4"/>
    <x v="16"/>
    <x v="0"/>
    <n v="128"/>
    <x v="10"/>
    <x v="0"/>
    <m/>
    <m/>
    <n v="1600"/>
    <s v="General"/>
    <x v="0"/>
    <n v="163"/>
  </r>
  <r>
    <s v="BK2172"/>
    <s v="S. Chand Economics"/>
    <s v="Rachael Spencer"/>
    <s v="Economics"/>
    <s v="978-1-81203-782-8"/>
    <x v="1"/>
    <x v="10"/>
    <x v="1"/>
    <n v="94"/>
    <x v="17"/>
    <x v="1"/>
    <d v="2025-02-22T00:00:00"/>
    <d v="2025-02-22T00:00:00"/>
    <n v="1300"/>
    <s v="General"/>
    <x v="1"/>
    <n v="113"/>
  </r>
  <r>
    <s v="BK2173"/>
    <s v="NCERT Chemistry"/>
    <s v="David Maldonado"/>
    <s v="Chemistry"/>
    <s v="978-0-281-06083-2"/>
    <x v="4"/>
    <x v="6"/>
    <x v="2"/>
    <n v="422"/>
    <x v="7"/>
    <x v="1"/>
    <d v="2024-11-07T00:00:00"/>
    <d v="2024-11-11T00:00:00"/>
    <n v="1800"/>
    <s v="General"/>
    <x v="3"/>
    <n v="434"/>
  </r>
  <r>
    <s v="BK2174"/>
    <s v="S. Chand Biology"/>
    <s v="Calvin Friedman"/>
    <s v="Biology"/>
    <s v="978-1-59122-385-6"/>
    <x v="3"/>
    <x v="3"/>
    <x v="0"/>
    <n v="430"/>
    <x v="7"/>
    <x v="1"/>
    <d v="2024-12-23T00:00:00"/>
    <d v="2025-02-13T00:00:00"/>
    <n v="200"/>
    <s v="General"/>
    <x v="2"/>
    <n v="188"/>
  </r>
  <r>
    <s v="BK2175"/>
    <s v="NCERT Environmental Studies"/>
    <s v="Joshua Larson"/>
    <s v="EVS"/>
    <s v="978-1-84172-367-9"/>
    <x v="0"/>
    <x v="19"/>
    <x v="0"/>
    <n v="122"/>
    <x v="12"/>
    <x v="0"/>
    <m/>
    <m/>
    <n v="1950"/>
    <s v="Science"/>
    <x v="3"/>
    <n v="347"/>
  </r>
  <r>
    <s v="BK2176"/>
    <s v="NCERT Environmental Studies"/>
    <s v="Kendra Rodriguez"/>
    <s v="EVS"/>
    <s v="978-1-101-16723-6"/>
    <x v="5"/>
    <x v="1"/>
    <x v="0"/>
    <n v="330"/>
    <x v="5"/>
    <x v="1"/>
    <d v="2024-06-18T00:00:00"/>
    <d v="2025-01-07T00:00:00"/>
    <n v="1800"/>
    <s v="Science"/>
    <x v="1"/>
    <n v="199"/>
  </r>
  <r>
    <s v="BK2177"/>
    <s v="NCERT Environmental Studies"/>
    <s v="Sharon Estrada"/>
    <s v="EVS"/>
    <s v="978-0-88907-539-9"/>
    <x v="5"/>
    <x v="15"/>
    <x v="1"/>
    <n v="111"/>
    <x v="11"/>
    <x v="1"/>
    <d v="2023-08-17T00:00:00"/>
    <d v="2025-01-05T00:00:00"/>
    <n v="1950"/>
    <s v="Science"/>
    <x v="1"/>
    <n v="235"/>
  </r>
  <r>
    <s v="BK2178"/>
    <s v="Play with Maths"/>
    <s v="Willie Nelson"/>
    <s v="Maths"/>
    <s v="978-1-892224-00-2"/>
    <x v="5"/>
    <x v="16"/>
    <x v="0"/>
    <n v="199"/>
    <x v="19"/>
    <x v="1"/>
    <d v="2023-08-09T00:00:00"/>
    <d v="2024-09-03T00:00:00"/>
    <n v="1150"/>
    <s v="Education"/>
    <x v="1"/>
    <n v="444"/>
  </r>
  <r>
    <s v="BK2179"/>
    <s v="TS Grewal Accountancy"/>
    <s v="Nicole Frey"/>
    <s v="Accountancy"/>
    <s v="978-1-289-95693-6"/>
    <x v="1"/>
    <x v="2"/>
    <x v="1"/>
    <n v="116"/>
    <x v="12"/>
    <x v="1"/>
    <d v="2024-06-25T00:00:00"/>
    <d v="2024-10-05T00:00:00"/>
    <n v="650"/>
    <s v="General"/>
    <x v="0"/>
    <n v="283"/>
  </r>
  <r>
    <s v="BK2180"/>
    <s v="Fundamentals of Physics - Resnick Halliday"/>
    <s v="Kathryn Robertson"/>
    <s v="Physics"/>
    <s v="978-0-300-30472-5"/>
    <x v="0"/>
    <x v="10"/>
    <x v="1"/>
    <n v="171"/>
    <x v="4"/>
    <x v="1"/>
    <d v="2023-03-25T00:00:00"/>
    <d v="2023-09-18T00:00:00"/>
    <n v="1150"/>
    <s v="General"/>
    <x v="2"/>
    <n v="340"/>
  </r>
  <r>
    <s v="BK2181"/>
    <s v="NCERT Chemistry"/>
    <s v="Tyler Sanchez"/>
    <s v="Chemistry"/>
    <s v="978-0-602-95896-1"/>
    <x v="3"/>
    <x v="8"/>
    <x v="1"/>
    <n v="404"/>
    <x v="19"/>
    <x v="0"/>
    <m/>
    <m/>
    <n v="400"/>
    <s v="General"/>
    <x v="1"/>
    <n v="135"/>
  </r>
  <r>
    <s v="BK2182"/>
    <s v="S. Chand Business Studies"/>
    <s v="Kevin Smith"/>
    <s v="Business Studies"/>
    <s v="978-1-242-81476-1"/>
    <x v="5"/>
    <x v="2"/>
    <x v="2"/>
    <n v="321"/>
    <x v="14"/>
    <x v="1"/>
    <d v="2024-10-08T00:00:00"/>
    <d v="2024-12-05T00:00:00"/>
    <n v="700"/>
    <s v="General"/>
    <x v="1"/>
    <n v="387"/>
  </r>
  <r>
    <s v="BK2183"/>
    <s v="Together with Social Science"/>
    <s v="Nicole Davis"/>
    <s v="Social Science"/>
    <s v="978-1-74070-485-4"/>
    <x v="3"/>
    <x v="1"/>
    <x v="2"/>
    <n v="149"/>
    <x v="16"/>
    <x v="0"/>
    <m/>
    <m/>
    <n v="1100"/>
    <s v="Education"/>
    <x v="0"/>
    <n v="130"/>
  </r>
  <r>
    <s v="BK2184"/>
    <s v="NCERT Hindi"/>
    <s v="Ryan Ramirez"/>
    <s v="Hindi"/>
    <s v="978-0-00-190748-5"/>
    <x v="1"/>
    <x v="0"/>
    <x v="2"/>
    <n v="497"/>
    <x v="7"/>
    <x v="1"/>
    <d v="2023-09-17T00:00:00"/>
    <d v="2024-12-30T00:00:00"/>
    <n v="1650"/>
    <s v="General"/>
    <x v="0"/>
    <n v="325"/>
  </r>
  <r>
    <s v="BK2185"/>
    <s v="Together with Social Science"/>
    <s v="Mary Ross"/>
    <s v="Social Science"/>
    <s v="978-0-7782-3826-3"/>
    <x v="3"/>
    <x v="7"/>
    <x v="2"/>
    <n v="123"/>
    <x v="6"/>
    <x v="0"/>
    <m/>
    <m/>
    <n v="500"/>
    <s v="Education"/>
    <x v="2"/>
    <n v="214"/>
  </r>
  <r>
    <s v="BK2186"/>
    <s v="NCERT Social Science"/>
    <s v="Katherine Cook"/>
    <s v="Social Science"/>
    <s v="978-0-11-177682-7"/>
    <x v="2"/>
    <x v="1"/>
    <x v="1"/>
    <n v="173"/>
    <x v="13"/>
    <x v="1"/>
    <d v="2024-11-29T00:00:00"/>
    <d v="2025-02-18T00:00:00"/>
    <n v="1600"/>
    <s v="Education"/>
    <x v="0"/>
    <n v="157"/>
  </r>
  <r>
    <s v="BK2187"/>
    <s v="Manika Hindi Pathmala"/>
    <s v="Suzanne Guerra"/>
    <s v="Hindi"/>
    <s v="978-1-64313-396-6"/>
    <x v="0"/>
    <x v="12"/>
    <x v="1"/>
    <n v="472"/>
    <x v="5"/>
    <x v="0"/>
    <m/>
    <m/>
    <n v="1800"/>
    <s v="General"/>
    <x v="1"/>
    <n v="348"/>
  </r>
  <r>
    <s v="BK2188"/>
    <s v="S. Chand Biology"/>
    <s v="Michael Daniels MD"/>
    <s v="Biology"/>
    <s v="978-0-392-40103-6"/>
    <x v="5"/>
    <x v="11"/>
    <x v="0"/>
    <n v="351"/>
    <x v="5"/>
    <x v="0"/>
    <m/>
    <m/>
    <n v="1600"/>
    <s v="General"/>
    <x v="0"/>
    <n v="152"/>
  </r>
  <r>
    <s v="BK2189"/>
    <s v="NCERT Social Science"/>
    <s v="Sharon Rios"/>
    <s v="Social Science"/>
    <s v="978-1-4747-6841-2"/>
    <x v="3"/>
    <x v="11"/>
    <x v="1"/>
    <n v="282"/>
    <x v="2"/>
    <x v="1"/>
    <d v="2023-03-05T00:00:00"/>
    <d v="2023-12-22T00:00:00"/>
    <n v="1900"/>
    <s v="Education"/>
    <x v="2"/>
    <n v="406"/>
  </r>
  <r>
    <s v="BK2190"/>
    <s v="Oxford English Reader"/>
    <s v="Ashley Rogers"/>
    <s v="English"/>
    <s v="978-1-228-13970-3"/>
    <x v="5"/>
    <x v="2"/>
    <x v="1"/>
    <n v="427"/>
    <x v="19"/>
    <x v="1"/>
    <d v="2024-03-04T00:00:00"/>
    <d v="2024-04-04T00:00:00"/>
    <n v="1650"/>
    <s v="Language"/>
    <x v="0"/>
    <n v="405"/>
  </r>
  <r>
    <s v="BK2191"/>
    <s v="Wren &amp; Martin English Grammar"/>
    <s v="Michael Aguilar"/>
    <s v="English"/>
    <s v="978-0-382-39203-0"/>
    <x v="0"/>
    <x v="15"/>
    <x v="1"/>
    <n v="341"/>
    <x v="11"/>
    <x v="0"/>
    <m/>
    <m/>
    <n v="1000"/>
    <s v="Language"/>
    <x v="2"/>
    <n v="217"/>
  </r>
  <r>
    <s v="BK2192"/>
    <s v="S. Chand Biology"/>
    <s v="Tanya Morgan"/>
    <s v="Biology"/>
    <s v="978-0-940096-82-0"/>
    <x v="2"/>
    <x v="9"/>
    <x v="2"/>
    <n v="420"/>
    <x v="5"/>
    <x v="1"/>
    <d v="2023-04-15T00:00:00"/>
    <d v="2023-06-09T00:00:00"/>
    <n v="750"/>
    <s v="General"/>
    <x v="2"/>
    <n v="400"/>
  </r>
  <r>
    <s v="BK2193"/>
    <s v="NCERT Business Studies"/>
    <s v="Meagan Johnson"/>
    <s v="Business Studies"/>
    <s v="978-1-181-75630-6"/>
    <x v="4"/>
    <x v="11"/>
    <x v="2"/>
    <n v="385"/>
    <x v="18"/>
    <x v="0"/>
    <m/>
    <m/>
    <n v="550"/>
    <s v="General"/>
    <x v="2"/>
    <n v="260"/>
  </r>
  <r>
    <s v="BK2194"/>
    <s v="Fundamentals of Physics - Resnick Halliday"/>
    <s v="Philip Grant"/>
    <s v="Physics"/>
    <s v="978-1-964888-52-1"/>
    <x v="4"/>
    <x v="18"/>
    <x v="2"/>
    <n v="332"/>
    <x v="12"/>
    <x v="1"/>
    <d v="2024-07-22T00:00:00"/>
    <d v="2024-12-28T00:00:00"/>
    <n v="750"/>
    <s v="General"/>
    <x v="0"/>
    <n v="375"/>
  </r>
  <r>
    <s v="BK2195"/>
    <s v="Fundamentals of Physics - Resnick Halliday"/>
    <s v="Kathryn Smith"/>
    <s v="Physics"/>
    <s v="978-0-246-24459-8"/>
    <x v="2"/>
    <x v="17"/>
    <x v="2"/>
    <n v="477"/>
    <x v="14"/>
    <x v="0"/>
    <m/>
    <m/>
    <n v="1650"/>
    <s v="General"/>
    <x v="1"/>
    <n v="336"/>
  </r>
  <r>
    <s v="BK2196"/>
    <s v="NCERT Biology"/>
    <s v="Eric Scott"/>
    <s v="Biology"/>
    <s v="978-1-86522-366-7"/>
    <x v="0"/>
    <x v="16"/>
    <x v="1"/>
    <n v="147"/>
    <x v="4"/>
    <x v="1"/>
    <d v="2023-04-21T00:00:00"/>
    <d v="2024-07-02T00:00:00"/>
    <n v="950"/>
    <s v="General"/>
    <x v="3"/>
    <n v="257"/>
  </r>
  <r>
    <s v="BK2197"/>
    <s v="RS Aggarwal Mathematics"/>
    <s v="Beth Barajas"/>
    <s v="Maths"/>
    <s v="978-1-71514-163-9"/>
    <x v="0"/>
    <x v="9"/>
    <x v="1"/>
    <n v="195"/>
    <x v="2"/>
    <x v="0"/>
    <m/>
    <m/>
    <n v="1950"/>
    <s v="Education"/>
    <x v="2"/>
    <n v="131"/>
  </r>
  <r>
    <s v="BK2198"/>
    <s v="NCERT Biology"/>
    <s v="Mr. Alexander Curry"/>
    <s v="Biology"/>
    <s v="978-0-459-64370-6"/>
    <x v="0"/>
    <x v="18"/>
    <x v="0"/>
    <n v="296"/>
    <x v="16"/>
    <x v="0"/>
    <m/>
    <m/>
    <n v="650"/>
    <s v="General"/>
    <x v="3"/>
    <n v="144"/>
  </r>
  <r>
    <s v="BK2199"/>
    <s v="Pearson Science Explorer"/>
    <s v="Ronald Williams"/>
    <s v="Science"/>
    <s v="978-1-945177-26-2"/>
    <x v="2"/>
    <x v="9"/>
    <x v="1"/>
    <n v="114"/>
    <x v="2"/>
    <x v="1"/>
    <d v="2025-01-10T00:00:00"/>
    <d v="2025-02-14T00:00:00"/>
    <n v="1450"/>
    <s v="Science"/>
    <x v="1"/>
    <n v="144"/>
  </r>
  <r>
    <s v="BK2200"/>
    <s v="Modern ABC Chemistry"/>
    <s v="Michael Curtis"/>
    <s v="Chemistry"/>
    <s v="978-1-9829-6861-8"/>
    <x v="3"/>
    <x v="4"/>
    <x v="2"/>
    <n v="161"/>
    <x v="5"/>
    <x v="1"/>
    <d v="2024-12-22T00:00:00"/>
    <d v="2025-02-24T00:00:00"/>
    <n v="1950"/>
    <s v="General"/>
    <x v="1"/>
    <n v="437"/>
  </r>
  <r>
    <s v="BK2201"/>
    <s v="S. Chand Biology"/>
    <s v="Carla Cooke"/>
    <s v="Biology"/>
    <s v="978-0-571-61750-0"/>
    <x v="0"/>
    <x v="0"/>
    <x v="0"/>
    <n v="136"/>
    <x v="14"/>
    <x v="0"/>
    <m/>
    <m/>
    <n v="1950"/>
    <s v="General"/>
    <x v="1"/>
    <n v="415"/>
  </r>
  <r>
    <s v="BK2202"/>
    <s v="S. Chand EVS"/>
    <s v="Jordan Dixon"/>
    <s v="EVS"/>
    <s v="978-0-6480549-2-4"/>
    <x v="4"/>
    <x v="15"/>
    <x v="0"/>
    <n v="173"/>
    <x v="1"/>
    <x v="0"/>
    <m/>
    <m/>
    <n v="1300"/>
    <s v="Science"/>
    <x v="0"/>
    <n v="189"/>
  </r>
  <r>
    <s v="BK2203"/>
    <s v="RD Sharma Mathematics"/>
    <s v="Elizabeth Rodriguez"/>
    <s v="Maths"/>
    <s v="978-1-78274-805-2"/>
    <x v="1"/>
    <x v="16"/>
    <x v="0"/>
    <n v="398"/>
    <x v="15"/>
    <x v="1"/>
    <d v="2023-10-03T00:00:00"/>
    <d v="2024-08-24T00:00:00"/>
    <n v="850"/>
    <s v="Education"/>
    <x v="2"/>
    <n v="233"/>
  </r>
  <r>
    <s v="BK2204"/>
    <s v="Computer Science with Python"/>
    <s v="Peter Fuller"/>
    <s v="Computer Science"/>
    <s v="978-1-289-48544-3"/>
    <x v="1"/>
    <x v="19"/>
    <x v="1"/>
    <n v="289"/>
    <x v="8"/>
    <x v="0"/>
    <m/>
    <m/>
    <n v="650"/>
    <s v="General"/>
    <x v="1"/>
    <n v="374"/>
  </r>
  <r>
    <s v="BK2205"/>
    <s v="S. Chand Business Studies"/>
    <s v="Patricia Hale"/>
    <s v="Business Studies"/>
    <s v="978-0-7846-2812-6"/>
    <x v="1"/>
    <x v="12"/>
    <x v="0"/>
    <n v="304"/>
    <x v="19"/>
    <x v="1"/>
    <d v="2023-12-18T00:00:00"/>
    <d v="2024-07-26T00:00:00"/>
    <n v="1250"/>
    <s v="General"/>
    <x v="1"/>
    <n v="335"/>
  </r>
  <r>
    <s v="BK2206"/>
    <s v="SL Arora Physics"/>
    <s v="Brianna Wright"/>
    <s v="Physics"/>
    <s v="978-0-7373-7830-6"/>
    <x v="4"/>
    <x v="1"/>
    <x v="1"/>
    <n v="116"/>
    <x v="16"/>
    <x v="1"/>
    <d v="2023-11-04T00:00:00"/>
    <d v="2024-03-02T00:00:00"/>
    <n v="400"/>
    <s v="General"/>
    <x v="0"/>
    <n v="227"/>
  </r>
  <r>
    <s v="BK2207"/>
    <s v="S. Chand Social Science"/>
    <s v="Lindsay Johnson"/>
    <s v="Social Science"/>
    <s v="978-1-5215-1479-5"/>
    <x v="5"/>
    <x v="19"/>
    <x v="1"/>
    <n v="353"/>
    <x v="18"/>
    <x v="1"/>
    <d v="2024-03-22T00:00:00"/>
    <d v="2024-06-03T00:00:00"/>
    <n v="650"/>
    <s v="Education"/>
    <x v="0"/>
    <n v="299"/>
  </r>
  <r>
    <s v="BK2208"/>
    <s v="English Grammar &amp; Composition"/>
    <s v="Kevin Mcconnell"/>
    <s v="English"/>
    <s v="978-0-9568684-5-9"/>
    <x v="3"/>
    <x v="12"/>
    <x v="1"/>
    <n v="254"/>
    <x v="18"/>
    <x v="1"/>
    <d v="2024-01-13T00:00:00"/>
    <d v="2024-11-28T00:00:00"/>
    <n v="700"/>
    <s v="Language"/>
    <x v="2"/>
    <n v="222"/>
  </r>
  <r>
    <s v="BK2209"/>
    <s v="Play with Maths"/>
    <s v="Steven Miller"/>
    <s v="Maths"/>
    <s v="978-1-4476-0519-5"/>
    <x v="1"/>
    <x v="15"/>
    <x v="2"/>
    <n v="83"/>
    <x v="0"/>
    <x v="0"/>
    <m/>
    <m/>
    <n v="550"/>
    <s v="Education"/>
    <x v="0"/>
    <n v="359"/>
  </r>
  <r>
    <s v="BK2210"/>
    <s v="English Grammar &amp; Composition"/>
    <s v="Kimberly Dixon"/>
    <s v="English"/>
    <s v="978-1-62949-761-7"/>
    <x v="1"/>
    <x v="18"/>
    <x v="2"/>
    <n v="88"/>
    <x v="6"/>
    <x v="0"/>
    <m/>
    <m/>
    <n v="550"/>
    <s v="Language"/>
    <x v="1"/>
    <n v="276"/>
  </r>
  <r>
    <s v="BK2211"/>
    <s v="Principles of Economics"/>
    <s v="Samantha Elliott"/>
    <s v="Economics"/>
    <s v="978-1-295-55986-2"/>
    <x v="0"/>
    <x v="0"/>
    <x v="2"/>
    <n v="224"/>
    <x v="1"/>
    <x v="0"/>
    <m/>
    <m/>
    <n v="750"/>
    <s v="General"/>
    <x v="0"/>
    <n v="339"/>
  </r>
  <r>
    <s v="BK2212"/>
    <s v="NCERT Hindi"/>
    <s v="Jamie Pratt"/>
    <s v="Hindi"/>
    <s v="978-0-438-16367-6"/>
    <x v="0"/>
    <x v="19"/>
    <x v="2"/>
    <n v="118"/>
    <x v="15"/>
    <x v="1"/>
    <d v="2024-01-30T00:00:00"/>
    <d v="2024-10-23T00:00:00"/>
    <n v="1750"/>
    <s v="General"/>
    <x v="2"/>
    <n v="199"/>
  </r>
  <r>
    <s v="BK2213"/>
    <s v="Nai Roshni Hindi Pathmala"/>
    <s v="Gregory Sloan"/>
    <s v="Hindi"/>
    <s v="978-0-246-04060-2"/>
    <x v="1"/>
    <x v="4"/>
    <x v="1"/>
    <n v="429"/>
    <x v="5"/>
    <x v="0"/>
    <m/>
    <m/>
    <n v="400"/>
    <s v="General"/>
    <x v="0"/>
    <n v="434"/>
  </r>
  <r>
    <s v="BK2214"/>
    <s v="Let Us C - Yashwant Kanetkar"/>
    <s v="Thomas Craig"/>
    <s v="Computer Science"/>
    <s v="978-0-507-54140-4"/>
    <x v="1"/>
    <x v="10"/>
    <x v="1"/>
    <n v="188"/>
    <x v="15"/>
    <x v="1"/>
    <d v="2024-06-15T00:00:00"/>
    <d v="2025-02-16T00:00:00"/>
    <n v="1050"/>
    <s v="General"/>
    <x v="2"/>
    <n v="447"/>
  </r>
  <r>
    <s v="BK2215"/>
    <s v="Nai Roshni Hindi Pathmala"/>
    <s v="Robin Wiggins"/>
    <s v="Hindi"/>
    <s v="978-1-82599-822-2"/>
    <x v="5"/>
    <x v="1"/>
    <x v="0"/>
    <n v="113"/>
    <x v="14"/>
    <x v="0"/>
    <m/>
    <m/>
    <n v="550"/>
    <s v="General"/>
    <x v="2"/>
    <n v="412"/>
  </r>
  <r>
    <s v="BK2216"/>
    <s v="DK Goel Accountancy"/>
    <s v="Ronald Hopkins"/>
    <s v="Accountancy"/>
    <s v="978-0-89389-109-1"/>
    <x v="0"/>
    <x v="10"/>
    <x v="1"/>
    <n v="434"/>
    <x v="17"/>
    <x v="0"/>
    <m/>
    <m/>
    <n v="1400"/>
    <s v="General"/>
    <x v="2"/>
    <n v="286"/>
  </r>
  <r>
    <s v="BK2217"/>
    <s v="Pearson Science Explorer"/>
    <s v="Ashley Collins"/>
    <s v="Science"/>
    <s v="978-0-9621184-1-8"/>
    <x v="1"/>
    <x v="11"/>
    <x v="1"/>
    <n v="390"/>
    <x v="0"/>
    <x v="1"/>
    <d v="2024-12-15T00:00:00"/>
    <d v="2025-01-21T00:00:00"/>
    <n v="1750"/>
    <s v="Science"/>
    <x v="0"/>
    <n v="113"/>
  </r>
  <r>
    <s v="BK2218"/>
    <s v="NCERT Accountancy"/>
    <s v="Mrs. Cheryl Dillon"/>
    <s v="Accountancy"/>
    <s v="978-1-4862-7493-2"/>
    <x v="4"/>
    <x v="8"/>
    <x v="1"/>
    <n v="164"/>
    <x v="1"/>
    <x v="0"/>
    <m/>
    <m/>
    <n v="1850"/>
    <s v="General"/>
    <x v="1"/>
    <n v="299"/>
  </r>
  <r>
    <s v="BK2219"/>
    <s v="SL Arora Physics"/>
    <s v="Jimmy Scott"/>
    <s v="Physics"/>
    <s v="978-1-03-874616-0"/>
    <x v="3"/>
    <x v="0"/>
    <x v="2"/>
    <n v="483"/>
    <x v="13"/>
    <x v="1"/>
    <d v="2023-05-10T00:00:00"/>
    <d v="2023-08-06T00:00:00"/>
    <n v="1000"/>
    <s v="General"/>
    <x v="3"/>
    <n v="359"/>
  </r>
  <r>
    <s v="BK2220"/>
    <s v="Modern ABC Chemistry"/>
    <s v="Kristy Cook"/>
    <s v="Chemistry"/>
    <s v="978-0-7695-3541-8"/>
    <x v="1"/>
    <x v="6"/>
    <x v="2"/>
    <n v="499"/>
    <x v="6"/>
    <x v="1"/>
    <d v="2023-11-29T00:00:00"/>
    <d v="2025-02-13T00:00:00"/>
    <n v="1950"/>
    <s v="General"/>
    <x v="2"/>
    <n v="439"/>
  </r>
  <r>
    <s v="BK2221"/>
    <s v="NCERT Maths"/>
    <s v="Pamela Hernandez"/>
    <s v="Maths"/>
    <s v="978-1-57055-572-5"/>
    <x v="4"/>
    <x v="14"/>
    <x v="2"/>
    <n v="478"/>
    <x v="2"/>
    <x v="1"/>
    <d v="2023-12-20T00:00:00"/>
    <d v="2024-07-08T00:00:00"/>
    <n v="1100"/>
    <s v="Education"/>
    <x v="3"/>
    <n v="392"/>
  </r>
  <r>
    <s v="BK2222"/>
    <s v="NCERT Economics"/>
    <s v="Amanda Cruz"/>
    <s v="Economics"/>
    <s v="978-1-74648-872-7"/>
    <x v="3"/>
    <x v="16"/>
    <x v="2"/>
    <n v="295"/>
    <x v="4"/>
    <x v="0"/>
    <m/>
    <m/>
    <n v="300"/>
    <s v="General"/>
    <x v="1"/>
    <n v="369"/>
  </r>
  <r>
    <s v="BK2223"/>
    <s v="NCERT Accountancy"/>
    <s v="Danny Cameron"/>
    <s v="Accountancy"/>
    <s v="978-1-59092-191-3"/>
    <x v="2"/>
    <x v="13"/>
    <x v="1"/>
    <n v="443"/>
    <x v="9"/>
    <x v="0"/>
    <m/>
    <m/>
    <n v="1000"/>
    <s v="General"/>
    <x v="1"/>
    <n v="234"/>
  </r>
  <r>
    <s v="BK2224"/>
    <s v="Computer Science with Python"/>
    <s v="Frank Acosta"/>
    <s v="Computer Science"/>
    <s v="978-1-333-77184-3"/>
    <x v="1"/>
    <x v="18"/>
    <x v="1"/>
    <n v="402"/>
    <x v="12"/>
    <x v="1"/>
    <d v="2024-09-25T00:00:00"/>
    <d v="2024-12-24T00:00:00"/>
    <n v="1600"/>
    <s v="General"/>
    <x v="1"/>
    <n v="189"/>
  </r>
  <r>
    <s v="BK2225"/>
    <s v="NCERT Accountancy"/>
    <s v="Ann Velez"/>
    <s v="Accountancy"/>
    <s v="978-1-75118-499-7"/>
    <x v="1"/>
    <x v="6"/>
    <x v="0"/>
    <n v="435"/>
    <x v="1"/>
    <x v="1"/>
    <d v="2025-02-11T00:00:00"/>
    <d v="2025-02-17T00:00:00"/>
    <n v="250"/>
    <s v="General"/>
    <x v="0"/>
    <n v="409"/>
  </r>
  <r>
    <s v="BK2226"/>
    <s v="NCERT Accountancy"/>
    <s v="Jonathan Collins"/>
    <s v="Accountancy"/>
    <s v="978-1-72577-378-3"/>
    <x v="5"/>
    <x v="16"/>
    <x v="1"/>
    <n v="432"/>
    <x v="1"/>
    <x v="1"/>
    <d v="2024-06-19T00:00:00"/>
    <d v="2024-11-22T00:00:00"/>
    <n v="1350"/>
    <s v="General"/>
    <x v="2"/>
    <n v="443"/>
  </r>
  <r>
    <s v="BK2227"/>
    <s v="Concepts of Physics - HC Verma"/>
    <s v="Barbara Hernandez"/>
    <s v="Physics"/>
    <s v="978-1-9742-8835-9"/>
    <x v="1"/>
    <x v="12"/>
    <x v="2"/>
    <n v="424"/>
    <x v="13"/>
    <x v="0"/>
    <m/>
    <m/>
    <n v="450"/>
    <s v="General"/>
    <x v="1"/>
    <n v="176"/>
  </r>
  <r>
    <s v="BK2228"/>
    <s v="Wren &amp; Martin English Grammar"/>
    <s v="Paul White"/>
    <s v="English"/>
    <s v="978-0-220-09511-6"/>
    <x v="3"/>
    <x v="8"/>
    <x v="0"/>
    <n v="273"/>
    <x v="16"/>
    <x v="0"/>
    <m/>
    <m/>
    <n v="300"/>
    <s v="Language"/>
    <x v="1"/>
    <n v="336"/>
  </r>
  <r>
    <s v="BK2229"/>
    <s v="Oxford English Reader"/>
    <s v="Michael Howe"/>
    <s v="English"/>
    <s v="978-0-462-50865-8"/>
    <x v="0"/>
    <x v="16"/>
    <x v="0"/>
    <n v="341"/>
    <x v="15"/>
    <x v="1"/>
    <d v="2024-10-12T00:00:00"/>
    <d v="2024-12-28T00:00:00"/>
    <n v="1000"/>
    <s v="Language"/>
    <x v="0"/>
    <n v="263"/>
  </r>
  <r>
    <s v="BK2230"/>
    <s v="RS Aggarwal Mathematics"/>
    <s v="Jonathan Ayers"/>
    <s v="Maths"/>
    <s v="978-0-698-60244-1"/>
    <x v="5"/>
    <x v="17"/>
    <x v="0"/>
    <n v="147"/>
    <x v="3"/>
    <x v="1"/>
    <d v="2024-04-28T00:00:00"/>
    <d v="2025-01-25T00:00:00"/>
    <n v="1900"/>
    <s v="Education"/>
    <x v="0"/>
    <n v="280"/>
  </r>
  <r>
    <s v="BK2231"/>
    <s v="Pearson Science Explorer"/>
    <s v="Angela Archer"/>
    <s v="Science"/>
    <s v="978-0-07-523224-7"/>
    <x v="2"/>
    <x v="9"/>
    <x v="1"/>
    <n v="111"/>
    <x v="10"/>
    <x v="0"/>
    <m/>
    <m/>
    <n v="1550"/>
    <s v="Science"/>
    <x v="2"/>
    <n v="188"/>
  </r>
  <r>
    <s v="BK2232"/>
    <s v="Pearson Science Explorer"/>
    <s v="Adam Oliver"/>
    <s v="Science"/>
    <s v="978-1-294-39404-4"/>
    <x v="2"/>
    <x v="0"/>
    <x v="0"/>
    <n v="104"/>
    <x v="17"/>
    <x v="0"/>
    <m/>
    <m/>
    <n v="1550"/>
    <s v="Science"/>
    <x v="0"/>
    <n v="108"/>
  </r>
  <r>
    <s v="BK2233"/>
    <s v="Truemanâ€™s Biology"/>
    <s v="Maureen Frederick"/>
    <s v="Biology"/>
    <s v="978-1-02-353873-2"/>
    <x v="5"/>
    <x v="15"/>
    <x v="1"/>
    <n v="102"/>
    <x v="11"/>
    <x v="1"/>
    <d v="2024-05-01T00:00:00"/>
    <d v="2024-09-30T00:00:00"/>
    <n v="1600"/>
    <s v="General"/>
    <x v="1"/>
    <n v="186"/>
  </r>
  <r>
    <s v="BK2234"/>
    <s v="Play with Maths"/>
    <s v="Annette Hays"/>
    <s v="Maths"/>
    <s v="978-1-84623-963-2"/>
    <x v="3"/>
    <x v="2"/>
    <x v="1"/>
    <n v="342"/>
    <x v="16"/>
    <x v="0"/>
    <m/>
    <m/>
    <n v="1950"/>
    <s v="Education"/>
    <x v="0"/>
    <n v="382"/>
  </r>
  <r>
    <s v="BK2235"/>
    <s v="Nai Roshni Hindi Pathmala"/>
    <s v="Stacy Torres"/>
    <s v="Hindi"/>
    <s v="978-0-273-85721-1"/>
    <x v="0"/>
    <x v="1"/>
    <x v="1"/>
    <n v="80"/>
    <x v="16"/>
    <x v="0"/>
    <m/>
    <m/>
    <n v="1800"/>
    <s v="General"/>
    <x v="2"/>
    <n v="428"/>
  </r>
  <r>
    <s v="BK2236"/>
    <s v="NCERT Accountancy"/>
    <s v="Joshua Johnson"/>
    <s v="Accountancy"/>
    <s v="978-0-7534-8453-1"/>
    <x v="2"/>
    <x v="13"/>
    <x v="2"/>
    <n v="299"/>
    <x v="2"/>
    <x v="0"/>
    <m/>
    <m/>
    <n v="450"/>
    <s v="General"/>
    <x v="0"/>
    <n v="318"/>
  </r>
  <r>
    <s v="BK2237"/>
    <s v="DK Goel Accountancy"/>
    <s v="Amanda Murphy"/>
    <s v="Accountancy"/>
    <s v="978-1-921255-35-9"/>
    <x v="0"/>
    <x v="0"/>
    <x v="2"/>
    <n v="460"/>
    <x v="19"/>
    <x v="0"/>
    <m/>
    <m/>
    <n v="400"/>
    <s v="General"/>
    <x v="2"/>
    <n v="195"/>
  </r>
  <r>
    <s v="BK2238"/>
    <s v="English Grammar &amp; Composition"/>
    <s v="Elizabeth Obrien"/>
    <s v="English"/>
    <s v="978-1-09-648484-4"/>
    <x v="3"/>
    <x v="1"/>
    <x v="2"/>
    <n v="446"/>
    <x v="7"/>
    <x v="1"/>
    <d v="2023-05-31T00:00:00"/>
    <d v="2024-06-07T00:00:00"/>
    <n v="1050"/>
    <s v="Language"/>
    <x v="2"/>
    <n v="163"/>
  </r>
  <r>
    <s v="BK2239"/>
    <s v="TS Grewal Accountancy"/>
    <s v="Benjamin Shea"/>
    <s v="Accountancy"/>
    <s v="978-1-04-139071-8"/>
    <x v="1"/>
    <x v="13"/>
    <x v="2"/>
    <n v="101"/>
    <x v="19"/>
    <x v="0"/>
    <m/>
    <m/>
    <n v="1900"/>
    <s v="General"/>
    <x v="2"/>
    <n v="368"/>
  </r>
  <r>
    <s v="BK2240"/>
    <s v="NCERT Social Science"/>
    <s v="Robert Carlson"/>
    <s v="Social Science"/>
    <s v="978-1-83122-436-0"/>
    <x v="4"/>
    <x v="19"/>
    <x v="1"/>
    <n v="330"/>
    <x v="9"/>
    <x v="1"/>
    <d v="2024-08-24T00:00:00"/>
    <d v="2025-01-16T00:00:00"/>
    <n v="950"/>
    <s v="Education"/>
    <x v="0"/>
    <n v="396"/>
  </r>
  <r>
    <s v="BK2241"/>
    <s v="NCERT Economics"/>
    <s v="April Harris"/>
    <s v="Economics"/>
    <s v="978-1-4816-7152-1"/>
    <x v="4"/>
    <x v="14"/>
    <x v="1"/>
    <n v="201"/>
    <x v="6"/>
    <x v="1"/>
    <d v="2024-09-19T00:00:00"/>
    <d v="2025-02-22T00:00:00"/>
    <n v="1200"/>
    <s v="General"/>
    <x v="1"/>
    <n v="344"/>
  </r>
  <r>
    <s v="BK2242"/>
    <s v="NCERT Accountancy"/>
    <s v="William Barnett"/>
    <s v="Accountancy"/>
    <s v="978-1-304-33403-9"/>
    <x v="5"/>
    <x v="16"/>
    <x v="0"/>
    <n v="116"/>
    <x v="9"/>
    <x v="1"/>
    <d v="2025-01-24T00:00:00"/>
    <d v="2025-01-26T00:00:00"/>
    <n v="750"/>
    <s v="General"/>
    <x v="3"/>
    <n v="223"/>
  </r>
  <r>
    <s v="BK2243"/>
    <s v="RS Aggarwal Mathematics"/>
    <s v="Katie Reid"/>
    <s v="Maths"/>
    <s v="978-0-210-25155-3"/>
    <x v="0"/>
    <x v="12"/>
    <x v="1"/>
    <n v="250"/>
    <x v="14"/>
    <x v="1"/>
    <d v="2023-11-17T00:00:00"/>
    <d v="2025-02-05T00:00:00"/>
    <n v="1650"/>
    <s v="Education"/>
    <x v="2"/>
    <n v="294"/>
  </r>
  <r>
    <s v="BK2244"/>
    <s v="Modern ABC Chemistry"/>
    <s v="Patricia Daniels"/>
    <s v="Chemistry"/>
    <s v="978-1-382-86831-0"/>
    <x v="5"/>
    <x v="6"/>
    <x v="1"/>
    <n v="164"/>
    <x v="9"/>
    <x v="1"/>
    <d v="2024-04-16T00:00:00"/>
    <d v="2024-05-05T00:00:00"/>
    <n v="600"/>
    <s v="General"/>
    <x v="3"/>
    <n v="256"/>
  </r>
  <r>
    <s v="BK2245"/>
    <s v="RS Aggarwal Mathematics"/>
    <s v="Jill Berger"/>
    <s v="Maths"/>
    <s v="978-1-307-54176-2"/>
    <x v="4"/>
    <x v="0"/>
    <x v="1"/>
    <n v="249"/>
    <x v="11"/>
    <x v="1"/>
    <d v="2025-01-06T00:00:00"/>
    <d v="2025-01-25T00:00:00"/>
    <n v="700"/>
    <s v="Education"/>
    <x v="1"/>
    <n v="187"/>
  </r>
  <r>
    <s v="BK2246"/>
    <s v="Fundamentals of Physics - Resnick Halliday"/>
    <s v="Thomas Smith"/>
    <s v="Physics"/>
    <s v="978-0-568-84520-6"/>
    <x v="2"/>
    <x v="12"/>
    <x v="2"/>
    <n v="277"/>
    <x v="9"/>
    <x v="0"/>
    <m/>
    <m/>
    <n v="850"/>
    <s v="General"/>
    <x v="1"/>
    <n v="244"/>
  </r>
  <r>
    <s v="BK2247"/>
    <s v="NCERT Environmental Studies"/>
    <s v="Lindsey Williams"/>
    <s v="EVS"/>
    <s v="978-0-284-68146-1"/>
    <x v="1"/>
    <x v="6"/>
    <x v="2"/>
    <n v="133"/>
    <x v="5"/>
    <x v="1"/>
    <d v="2023-08-01T00:00:00"/>
    <d v="2025-01-29T00:00:00"/>
    <n v="300"/>
    <s v="Science"/>
    <x v="1"/>
    <n v="338"/>
  </r>
  <r>
    <s v="BK2248"/>
    <s v="Pearson Science Explorer"/>
    <s v="Katherine Tran"/>
    <s v="Science"/>
    <s v="978-1-03-265571-0"/>
    <x v="0"/>
    <x v="0"/>
    <x v="2"/>
    <n v="405"/>
    <x v="0"/>
    <x v="0"/>
    <m/>
    <m/>
    <n v="1500"/>
    <s v="Science"/>
    <x v="0"/>
    <n v="441"/>
  </r>
  <r>
    <s v="BK2249"/>
    <s v="S. Chand Social Science"/>
    <s v="Erica Wright"/>
    <s v="Social Science"/>
    <s v="978-1-920858-67-4"/>
    <x v="1"/>
    <x v="6"/>
    <x v="2"/>
    <n v="103"/>
    <x v="13"/>
    <x v="0"/>
    <m/>
    <m/>
    <n v="800"/>
    <s v="Education"/>
    <x v="2"/>
    <n v="283"/>
  </r>
  <r>
    <s v="BK2250"/>
    <s v="Principles of Economics"/>
    <s v="Joe Lewis"/>
    <s v="Economics"/>
    <s v="978-1-870323-88-8"/>
    <x v="1"/>
    <x v="8"/>
    <x v="1"/>
    <n v="325"/>
    <x v="4"/>
    <x v="1"/>
    <d v="2024-12-15T00:00:00"/>
    <d v="2025-01-30T00:00:00"/>
    <n v="450"/>
    <s v="General"/>
    <x v="1"/>
    <n v="279"/>
  </r>
  <r>
    <s v="BK2251"/>
    <s v="NCERT Biology"/>
    <s v="William Ford"/>
    <s v="Biology"/>
    <s v="978-1-83181-266-6"/>
    <x v="2"/>
    <x v="11"/>
    <x v="1"/>
    <n v="376"/>
    <x v="10"/>
    <x v="1"/>
    <d v="2024-12-06T00:00:00"/>
    <d v="2025-01-01T00:00:00"/>
    <n v="800"/>
    <s v="General"/>
    <x v="1"/>
    <n v="271"/>
  </r>
  <r>
    <s v="BK2252"/>
    <s v="Nai Roshni Hindi Pathmala"/>
    <s v="Cassandra Welch"/>
    <s v="Hindi"/>
    <s v="978-0-926147-16-4"/>
    <x v="1"/>
    <x v="10"/>
    <x v="0"/>
    <n v="443"/>
    <x v="8"/>
    <x v="1"/>
    <d v="2024-04-14T00:00:00"/>
    <d v="2024-11-09T00:00:00"/>
    <n v="1850"/>
    <s v="General"/>
    <x v="0"/>
    <n v="139"/>
  </r>
  <r>
    <s v="BK2253"/>
    <s v="SL Arora Physics"/>
    <s v="James Potter"/>
    <s v="Physics"/>
    <s v="978-1-55723-980-8"/>
    <x v="3"/>
    <x v="14"/>
    <x v="1"/>
    <n v="359"/>
    <x v="0"/>
    <x v="0"/>
    <m/>
    <m/>
    <n v="300"/>
    <s v="General"/>
    <x v="0"/>
    <n v="178"/>
  </r>
  <r>
    <s v="BK2254"/>
    <s v="S. Chand Business Studies"/>
    <s v="Melanie Reyes DDS"/>
    <s v="Business Studies"/>
    <s v="978-0-02-782700-2"/>
    <x v="3"/>
    <x v="0"/>
    <x v="2"/>
    <n v="356"/>
    <x v="18"/>
    <x v="1"/>
    <d v="2023-04-06T00:00:00"/>
    <d v="2023-08-03T00:00:00"/>
    <n v="250"/>
    <s v="General"/>
    <x v="2"/>
    <n v="275"/>
  </r>
  <r>
    <s v="BK2255"/>
    <s v="NCERT Business Studies"/>
    <s v="Scott Ferguson"/>
    <s v="Business Studies"/>
    <s v="978-1-4740-9721-5"/>
    <x v="1"/>
    <x v="9"/>
    <x v="0"/>
    <n v="328"/>
    <x v="6"/>
    <x v="0"/>
    <m/>
    <m/>
    <n v="600"/>
    <s v="General"/>
    <x v="0"/>
    <n v="405"/>
  </r>
  <r>
    <s v="BK2256"/>
    <s v="NCERT Business Studies"/>
    <s v="Stephen Rodriguez"/>
    <s v="Business Studies"/>
    <s v="978-0-481-75898-0"/>
    <x v="2"/>
    <x v="4"/>
    <x v="0"/>
    <n v="185"/>
    <x v="14"/>
    <x v="0"/>
    <m/>
    <m/>
    <n v="900"/>
    <s v="General"/>
    <x v="1"/>
    <n v="208"/>
  </r>
  <r>
    <s v="BK2257"/>
    <s v="SL Arora Physics"/>
    <s v="Thomas Bishop"/>
    <s v="Physics"/>
    <s v="978-1-76288-119-9"/>
    <x v="3"/>
    <x v="18"/>
    <x v="0"/>
    <n v="204"/>
    <x v="9"/>
    <x v="0"/>
    <m/>
    <m/>
    <n v="300"/>
    <s v="General"/>
    <x v="0"/>
    <n v="147"/>
  </r>
  <r>
    <s v="BK2258"/>
    <s v="NCERT Business Studies"/>
    <s v="Debra Navarro"/>
    <s v="Business Studies"/>
    <s v="978-0-474-80308-6"/>
    <x v="2"/>
    <x v="9"/>
    <x v="1"/>
    <n v="226"/>
    <x v="15"/>
    <x v="0"/>
    <m/>
    <m/>
    <n v="1150"/>
    <s v="General"/>
    <x v="2"/>
    <n v="397"/>
  </r>
  <r>
    <s v="BK2259"/>
    <s v="S. Chand Economics"/>
    <s v="Andrew Pace"/>
    <s v="Economics"/>
    <s v="978-1-994930-04-7"/>
    <x v="5"/>
    <x v="3"/>
    <x v="0"/>
    <n v="318"/>
    <x v="13"/>
    <x v="1"/>
    <d v="2023-03-01T00:00:00"/>
    <d v="2023-03-18T00:00:00"/>
    <n v="850"/>
    <s v="General"/>
    <x v="0"/>
    <n v="380"/>
  </r>
  <r>
    <s v="BK2260"/>
    <s v="S. Chand Business Studies"/>
    <s v="Christopher Collins"/>
    <s v="Business Studies"/>
    <s v="978-1-881866-82-4"/>
    <x v="1"/>
    <x v="12"/>
    <x v="1"/>
    <n v="134"/>
    <x v="7"/>
    <x v="0"/>
    <m/>
    <m/>
    <n v="800"/>
    <s v="General"/>
    <x v="2"/>
    <n v="163"/>
  </r>
  <r>
    <s v="BK2261"/>
    <s v="Modern ABC Chemistry"/>
    <s v="Jared Johnson"/>
    <s v="Chemistry"/>
    <s v="978-1-64131-217-2"/>
    <x v="5"/>
    <x v="4"/>
    <x v="1"/>
    <n v="235"/>
    <x v="8"/>
    <x v="0"/>
    <m/>
    <m/>
    <n v="750"/>
    <s v="General"/>
    <x v="2"/>
    <n v="202"/>
  </r>
  <r>
    <s v="BK2262"/>
    <s v="S. Chand Economics"/>
    <s v="Chelsea Greene"/>
    <s v="Economics"/>
    <s v="978-0-283-83344-1"/>
    <x v="3"/>
    <x v="16"/>
    <x v="1"/>
    <n v="203"/>
    <x v="10"/>
    <x v="0"/>
    <m/>
    <m/>
    <n v="350"/>
    <s v="General"/>
    <x v="2"/>
    <n v="394"/>
  </r>
  <r>
    <s v="BK2263"/>
    <s v="NCERT Chemistry"/>
    <s v="Sarah Tapia"/>
    <s v="Chemistry"/>
    <s v="978-0-8349-6219-4"/>
    <x v="2"/>
    <x v="16"/>
    <x v="2"/>
    <n v="258"/>
    <x v="6"/>
    <x v="1"/>
    <d v="2024-12-01T00:00:00"/>
    <d v="2024-12-31T00:00:00"/>
    <n v="2000"/>
    <s v="General"/>
    <x v="0"/>
    <n v="418"/>
  </r>
  <r>
    <s v="BK2264"/>
    <s v="Concepts of Physics - HC Verma"/>
    <s v="Sandra Thompson"/>
    <s v="Physics"/>
    <s v="978-1-05-744790-1"/>
    <x v="4"/>
    <x v="19"/>
    <x v="2"/>
    <n v="213"/>
    <x v="13"/>
    <x v="0"/>
    <m/>
    <m/>
    <n v="250"/>
    <s v="General"/>
    <x v="1"/>
    <n v="258"/>
  </r>
  <r>
    <s v="BK2265"/>
    <s v="Python Programming - Balagurusamy"/>
    <s v="George Hernandez"/>
    <s v="Computer Science"/>
    <s v="978-1-912683-29-1"/>
    <x v="3"/>
    <x v="9"/>
    <x v="2"/>
    <n v="447"/>
    <x v="3"/>
    <x v="0"/>
    <m/>
    <m/>
    <n v="1350"/>
    <s v="General"/>
    <x v="3"/>
    <n v="229"/>
  </r>
  <r>
    <s v="BK2266"/>
    <s v="NCERT Business Studies"/>
    <s v="Eric Anderson"/>
    <s v="Business Studies"/>
    <s v="978-0-11-738939-7"/>
    <x v="3"/>
    <x v="17"/>
    <x v="2"/>
    <n v="98"/>
    <x v="7"/>
    <x v="0"/>
    <m/>
    <m/>
    <n v="1850"/>
    <s v="General"/>
    <x v="2"/>
    <n v="247"/>
  </r>
  <r>
    <s v="BK2267"/>
    <s v="TS Grewal Accountancy"/>
    <s v="Marcus Campbell"/>
    <s v="Accountancy"/>
    <s v="978-1-5243-1341-8"/>
    <x v="2"/>
    <x v="10"/>
    <x v="1"/>
    <n v="138"/>
    <x v="5"/>
    <x v="0"/>
    <m/>
    <m/>
    <n v="1000"/>
    <s v="General"/>
    <x v="3"/>
    <n v="197"/>
  </r>
  <r>
    <s v="BK2268"/>
    <s v="Fundamentals of Physics - Resnick Halliday"/>
    <s v="Ashley Velasquez MD"/>
    <s v="Physics"/>
    <s v="978-0-614-58731-9"/>
    <x v="2"/>
    <x v="8"/>
    <x v="1"/>
    <n v="487"/>
    <x v="4"/>
    <x v="0"/>
    <m/>
    <m/>
    <n v="300"/>
    <s v="General"/>
    <x v="1"/>
    <n v="379"/>
  </r>
  <r>
    <s v="BK2269"/>
    <s v="Play with Maths"/>
    <s v="Michelle Kent"/>
    <s v="Maths"/>
    <s v="978-0-317-46611-9"/>
    <x v="1"/>
    <x v="2"/>
    <x v="0"/>
    <n v="403"/>
    <x v="4"/>
    <x v="0"/>
    <m/>
    <m/>
    <n v="1050"/>
    <s v="Education"/>
    <x v="1"/>
    <n v="289"/>
  </r>
  <r>
    <s v="BK2270"/>
    <s v="Together with Social Science"/>
    <s v="Joshua Valentine"/>
    <s v="Social Science"/>
    <s v="978-1-5046-1818-2"/>
    <x v="5"/>
    <x v="4"/>
    <x v="1"/>
    <n v="354"/>
    <x v="1"/>
    <x v="1"/>
    <d v="2023-12-29T00:00:00"/>
    <d v="2024-03-11T00:00:00"/>
    <n v="500"/>
    <s v="Education"/>
    <x v="1"/>
    <n v="416"/>
  </r>
  <r>
    <s v="BK2271"/>
    <s v="NCERT Accountancy"/>
    <s v="Chelsea Hebert"/>
    <s v="Accountancy"/>
    <s v="978-1-237-34346-7"/>
    <x v="0"/>
    <x v="6"/>
    <x v="1"/>
    <n v="256"/>
    <x v="17"/>
    <x v="0"/>
    <m/>
    <m/>
    <n v="800"/>
    <s v="General"/>
    <x v="0"/>
    <n v="307"/>
  </r>
  <r>
    <s v="BK2272"/>
    <s v="S. Chand Business Studies"/>
    <s v="Michael Taylor"/>
    <s v="Business Studies"/>
    <s v="978-0-364-19235-1"/>
    <x v="0"/>
    <x v="18"/>
    <x v="1"/>
    <n v="414"/>
    <x v="13"/>
    <x v="1"/>
    <d v="2023-09-28T00:00:00"/>
    <d v="2024-12-14T00:00:00"/>
    <n v="1550"/>
    <s v="General"/>
    <x v="2"/>
    <n v="144"/>
  </r>
  <r>
    <s v="BK2273"/>
    <s v="NCERT Accountancy"/>
    <s v="Paul Mendoza"/>
    <s v="Accountancy"/>
    <s v="978-0-7760-4586-3"/>
    <x v="1"/>
    <x v="16"/>
    <x v="2"/>
    <n v="180"/>
    <x v="16"/>
    <x v="0"/>
    <m/>
    <m/>
    <n v="1950"/>
    <s v="General"/>
    <x v="1"/>
    <n v="190"/>
  </r>
  <r>
    <s v="BK2274"/>
    <s v="RD Sharma Mathematics"/>
    <s v="Chad Ballard"/>
    <s v="Maths"/>
    <s v="978-1-5325-6679-0"/>
    <x v="1"/>
    <x v="10"/>
    <x v="2"/>
    <n v="282"/>
    <x v="13"/>
    <x v="1"/>
    <d v="2024-02-12T00:00:00"/>
    <d v="2024-07-13T00:00:00"/>
    <n v="600"/>
    <s v="Education"/>
    <x v="1"/>
    <n v="111"/>
  </r>
  <r>
    <s v="BK2275"/>
    <s v="Modern ABC Chemistry"/>
    <s v="Jaclyn Wilcox"/>
    <s v="Chemistry"/>
    <s v="978-1-83129-800-2"/>
    <x v="0"/>
    <x v="14"/>
    <x v="2"/>
    <n v="388"/>
    <x v="12"/>
    <x v="0"/>
    <m/>
    <m/>
    <n v="1500"/>
    <s v="General"/>
    <x v="0"/>
    <n v="451"/>
  </r>
  <r>
    <s v="BK2276"/>
    <s v="Oxford English Reader"/>
    <s v="Terry Miller"/>
    <s v="English"/>
    <s v="978-1-4648-6438-4"/>
    <x v="5"/>
    <x v="7"/>
    <x v="2"/>
    <n v="486"/>
    <x v="11"/>
    <x v="0"/>
    <m/>
    <m/>
    <n v="800"/>
    <s v="Language"/>
    <x v="0"/>
    <n v="112"/>
  </r>
  <r>
    <s v="BK2277"/>
    <s v="NCERT Hindi"/>
    <s v="Richard Henry"/>
    <s v="Hindi"/>
    <s v="978-1-76313-476-8"/>
    <x v="4"/>
    <x v="18"/>
    <x v="1"/>
    <n v="161"/>
    <x v="8"/>
    <x v="0"/>
    <m/>
    <m/>
    <n v="1450"/>
    <s v="General"/>
    <x v="2"/>
    <n v="233"/>
  </r>
  <r>
    <s v="BK2278"/>
    <s v="S. Chand Biology"/>
    <s v="Kelly Briggs"/>
    <s v="Biology"/>
    <s v="978-1-09-687417-1"/>
    <x v="2"/>
    <x v="16"/>
    <x v="1"/>
    <n v="343"/>
    <x v="7"/>
    <x v="1"/>
    <d v="2024-05-03T00:00:00"/>
    <d v="2024-05-20T00:00:00"/>
    <n v="1550"/>
    <s v="General"/>
    <x v="0"/>
    <n v="307"/>
  </r>
  <r>
    <s v="BK2279"/>
    <s v="S. Chand Science"/>
    <s v="Christopher Freeman"/>
    <s v="Science"/>
    <s v="978-0-439-17225-7"/>
    <x v="2"/>
    <x v="2"/>
    <x v="0"/>
    <n v="138"/>
    <x v="1"/>
    <x v="0"/>
    <m/>
    <m/>
    <n v="850"/>
    <s v="Science"/>
    <x v="1"/>
    <n v="168"/>
  </r>
  <r>
    <s v="BK2280"/>
    <s v="NCERT Hindi"/>
    <s v="James Page"/>
    <s v="Hindi"/>
    <s v="978-0-08-435896-9"/>
    <x v="5"/>
    <x v="3"/>
    <x v="1"/>
    <n v="182"/>
    <x v="18"/>
    <x v="0"/>
    <m/>
    <m/>
    <n v="1750"/>
    <s v="General"/>
    <x v="0"/>
    <n v="262"/>
  </r>
  <r>
    <s v="BK2281"/>
    <s v="Pearson Science Explorer"/>
    <s v="Savannah Carter"/>
    <s v="Science"/>
    <s v="978-0-354-22947-0"/>
    <x v="2"/>
    <x v="15"/>
    <x v="2"/>
    <n v="467"/>
    <x v="12"/>
    <x v="0"/>
    <m/>
    <m/>
    <n v="1250"/>
    <s v="Science"/>
    <x v="2"/>
    <n v="422"/>
  </r>
  <r>
    <s v="BK2282"/>
    <s v="RD Sharma Mathematics"/>
    <s v="Jason Wagner"/>
    <s v="Maths"/>
    <s v="978-0-89007-918-8"/>
    <x v="0"/>
    <x v="1"/>
    <x v="0"/>
    <n v="358"/>
    <x v="11"/>
    <x v="0"/>
    <m/>
    <m/>
    <n v="750"/>
    <s v="Education"/>
    <x v="0"/>
    <n v="151"/>
  </r>
  <r>
    <s v="BK2283"/>
    <s v="English Grammar &amp; Composition"/>
    <s v="Rachel Hurst"/>
    <s v="English"/>
    <s v="978-1-5486-8724-3"/>
    <x v="4"/>
    <x v="16"/>
    <x v="0"/>
    <n v="387"/>
    <x v="15"/>
    <x v="1"/>
    <d v="2023-05-10T00:00:00"/>
    <d v="2023-06-03T00:00:00"/>
    <n v="1000"/>
    <s v="Language"/>
    <x v="2"/>
    <n v="280"/>
  </r>
  <r>
    <s v="BK2284"/>
    <s v="NCERT Biology"/>
    <s v="Thomas Wise"/>
    <s v="Biology"/>
    <s v="978-0-584-09870-9"/>
    <x v="1"/>
    <x v="2"/>
    <x v="0"/>
    <n v="288"/>
    <x v="3"/>
    <x v="0"/>
    <m/>
    <m/>
    <n v="400"/>
    <s v="General"/>
    <x v="2"/>
    <n v="226"/>
  </r>
  <r>
    <s v="BK2285"/>
    <s v="English Grammar &amp; Composition"/>
    <s v="Charles Stone"/>
    <s v="English"/>
    <s v="978-0-18-485289-3"/>
    <x v="2"/>
    <x v="12"/>
    <x v="1"/>
    <n v="230"/>
    <x v="2"/>
    <x v="0"/>
    <m/>
    <m/>
    <n v="1450"/>
    <s v="Language"/>
    <x v="2"/>
    <n v="347"/>
  </r>
  <r>
    <s v="BK2286"/>
    <s v="RD Sharma Mathematics"/>
    <s v="Patricia Bailey"/>
    <s v="Maths"/>
    <s v="978-0-7283-8748-5"/>
    <x v="4"/>
    <x v="3"/>
    <x v="0"/>
    <n v="118"/>
    <x v="16"/>
    <x v="0"/>
    <m/>
    <m/>
    <n v="1150"/>
    <s v="Education"/>
    <x v="0"/>
    <n v="380"/>
  </r>
  <r>
    <s v="BK2287"/>
    <s v="S. Chand Social Science"/>
    <s v="Heather Ryan"/>
    <s v="Social Science"/>
    <s v="978-1-05-104306-2"/>
    <x v="2"/>
    <x v="11"/>
    <x v="1"/>
    <n v="137"/>
    <x v="18"/>
    <x v="0"/>
    <m/>
    <m/>
    <n v="1750"/>
    <s v="Education"/>
    <x v="1"/>
    <n v="289"/>
  </r>
  <r>
    <s v="BK2288"/>
    <s v="NCERT Environmental Studies"/>
    <s v="Justin Craig"/>
    <s v="EVS"/>
    <s v="978-0-561-40003-7"/>
    <x v="3"/>
    <x v="1"/>
    <x v="1"/>
    <n v="479"/>
    <x v="18"/>
    <x v="0"/>
    <m/>
    <m/>
    <n v="350"/>
    <s v="Science"/>
    <x v="3"/>
    <n v="366"/>
  </r>
  <r>
    <s v="BK2289"/>
    <s v="Pradeep's Chemistry"/>
    <s v="Tyler Woods"/>
    <s v="Chemistry"/>
    <s v="978-1-80437-961-5"/>
    <x v="0"/>
    <x v="14"/>
    <x v="1"/>
    <n v="158"/>
    <x v="3"/>
    <x v="1"/>
    <d v="2023-04-13T00:00:00"/>
    <d v="2024-09-05T00:00:00"/>
    <n v="1600"/>
    <s v="General"/>
    <x v="2"/>
    <n v="412"/>
  </r>
  <r>
    <s v="BK2290"/>
    <s v="S. Chand Economics"/>
    <s v="Zachary Brown"/>
    <s v="Economics"/>
    <s v="978-1-08-559560-5"/>
    <x v="5"/>
    <x v="11"/>
    <x v="2"/>
    <n v="307"/>
    <x v="2"/>
    <x v="1"/>
    <d v="2024-03-31T00:00:00"/>
    <d v="2024-12-14T00:00:00"/>
    <n v="1400"/>
    <s v="General"/>
    <x v="3"/>
    <n v="355"/>
  </r>
  <r>
    <s v="BK2291"/>
    <s v="NCERT Biology"/>
    <s v="Patricia Vasquez"/>
    <s v="Biology"/>
    <s v="978-1-877044-77-9"/>
    <x v="5"/>
    <x v="16"/>
    <x v="2"/>
    <n v="278"/>
    <x v="13"/>
    <x v="0"/>
    <m/>
    <m/>
    <n v="600"/>
    <s v="General"/>
    <x v="1"/>
    <n v="426"/>
  </r>
  <r>
    <s v="BK2292"/>
    <s v="Truemanâ€™s Biology"/>
    <s v="Andrea Jones"/>
    <s v="Biology"/>
    <s v="978-0-89571-317-9"/>
    <x v="1"/>
    <x v="5"/>
    <x v="2"/>
    <n v="159"/>
    <x v="1"/>
    <x v="0"/>
    <m/>
    <m/>
    <n v="1350"/>
    <s v="General"/>
    <x v="1"/>
    <n v="195"/>
  </r>
  <r>
    <s v="BK2293"/>
    <s v="Truemanâ€™s Biology"/>
    <s v="Lisa Obrien"/>
    <s v="Biology"/>
    <s v="978-0-00-410775-2"/>
    <x v="5"/>
    <x v="12"/>
    <x v="2"/>
    <n v="474"/>
    <x v="9"/>
    <x v="0"/>
    <m/>
    <m/>
    <n v="500"/>
    <s v="General"/>
    <x v="1"/>
    <n v="185"/>
  </r>
  <r>
    <s v="BK2294"/>
    <s v="S. Chand Economics"/>
    <s v="Cheryl Howard"/>
    <s v="Economics"/>
    <s v="978-0-443-73228-7"/>
    <x v="5"/>
    <x v="19"/>
    <x v="1"/>
    <n v="97"/>
    <x v="19"/>
    <x v="1"/>
    <d v="2024-07-18T00:00:00"/>
    <d v="2025-01-18T00:00:00"/>
    <n v="300"/>
    <s v="General"/>
    <x v="0"/>
    <n v="423"/>
  </r>
  <r>
    <s v="BK2295"/>
    <s v="Wren &amp; Martin English Grammar"/>
    <s v="Nancy Simmons"/>
    <s v="English"/>
    <s v="978-1-09-986206-9"/>
    <x v="0"/>
    <x v="13"/>
    <x v="1"/>
    <n v="295"/>
    <x v="10"/>
    <x v="1"/>
    <d v="2024-07-24T00:00:00"/>
    <d v="2024-11-09T00:00:00"/>
    <n v="1400"/>
    <s v="Language"/>
    <x v="2"/>
    <n v="397"/>
  </r>
  <r>
    <s v="BK2296"/>
    <s v="Manika Hindi Pathmala"/>
    <s v="Joshua Adams"/>
    <s v="Hindi"/>
    <s v="978-0-17-070537-0"/>
    <x v="2"/>
    <x v="4"/>
    <x v="0"/>
    <n v="156"/>
    <x v="2"/>
    <x v="0"/>
    <m/>
    <m/>
    <n v="1800"/>
    <s v="General"/>
    <x v="1"/>
    <n v="452"/>
  </r>
  <r>
    <s v="BK2297"/>
    <s v="NCERT Maths"/>
    <s v="Allison Hernandez"/>
    <s v="Maths"/>
    <s v="978-0-7213-6467-4"/>
    <x v="3"/>
    <x v="13"/>
    <x v="1"/>
    <n v="376"/>
    <x v="0"/>
    <x v="0"/>
    <m/>
    <m/>
    <n v="1550"/>
    <s v="Education"/>
    <x v="1"/>
    <n v="365"/>
  </r>
  <r>
    <s v="BK2298"/>
    <s v="Modern ABC Chemistry"/>
    <s v="Kevin Pineda"/>
    <s v="Chemistry"/>
    <s v="978-0-472-51705-3"/>
    <x v="3"/>
    <x v="10"/>
    <x v="1"/>
    <n v="412"/>
    <x v="17"/>
    <x v="0"/>
    <m/>
    <m/>
    <n v="1400"/>
    <s v="General"/>
    <x v="0"/>
    <n v="168"/>
  </r>
  <r>
    <s v="BK2299"/>
    <s v="Nai Roshni Hindi Pathmala"/>
    <s v="Andrew Vega"/>
    <s v="Hindi"/>
    <s v="978-0-9500409-8-1"/>
    <x v="0"/>
    <x v="0"/>
    <x v="1"/>
    <n v="354"/>
    <x v="15"/>
    <x v="0"/>
    <m/>
    <m/>
    <n v="850"/>
    <s v="General"/>
    <x v="0"/>
    <n v="114"/>
  </r>
  <r>
    <s v="BK2300"/>
    <s v="S. Chand Biology"/>
    <s v="Craig Jenkins"/>
    <s v="Biology"/>
    <s v="978-0-02-836004-1"/>
    <x v="5"/>
    <x v="12"/>
    <x v="2"/>
    <n v="449"/>
    <x v="19"/>
    <x v="1"/>
    <d v="2023-09-28T00:00:00"/>
    <d v="2024-03-26T00:00:00"/>
    <n v="850"/>
    <s v="General"/>
    <x v="2"/>
    <n v="317"/>
  </r>
  <r>
    <s v="BK2301"/>
    <s v="S. Chand Business Studies"/>
    <s v="Howard Keith"/>
    <s v="Business Studies"/>
    <s v="978-1-74104-786-8"/>
    <x v="1"/>
    <x v="5"/>
    <x v="2"/>
    <n v="146"/>
    <x v="8"/>
    <x v="0"/>
    <m/>
    <m/>
    <n v="1950"/>
    <s v="General"/>
    <x v="0"/>
    <n v="305"/>
  </r>
  <r>
    <s v="BK2302"/>
    <s v="Python Programming - Balagurusamy"/>
    <s v="Richard Scott"/>
    <s v="Computer Science"/>
    <s v="978-0-637-57398-6"/>
    <x v="1"/>
    <x v="15"/>
    <x v="2"/>
    <n v="230"/>
    <x v="0"/>
    <x v="0"/>
    <m/>
    <m/>
    <n v="1400"/>
    <s v="General"/>
    <x v="1"/>
    <n v="360"/>
  </r>
  <r>
    <s v="BK2303"/>
    <s v="S. Chand Social Science"/>
    <s v="Daisy Jones"/>
    <s v="Social Science"/>
    <s v="978-1-80515-754-0"/>
    <x v="5"/>
    <x v="12"/>
    <x v="2"/>
    <n v="206"/>
    <x v="10"/>
    <x v="1"/>
    <d v="2024-06-14T00:00:00"/>
    <d v="2024-12-29T00:00:00"/>
    <n v="2000"/>
    <s v="Education"/>
    <x v="0"/>
    <n v="279"/>
  </r>
  <r>
    <s v="BK2304"/>
    <s v="Pradeep's Chemistry"/>
    <s v="Teresa Nolan"/>
    <s v="Chemistry"/>
    <s v="978-1-967319-88-6"/>
    <x v="5"/>
    <x v="2"/>
    <x v="1"/>
    <n v="410"/>
    <x v="14"/>
    <x v="0"/>
    <m/>
    <m/>
    <n v="300"/>
    <s v="General"/>
    <x v="2"/>
    <n v="156"/>
  </r>
  <r>
    <s v="BK2305"/>
    <s v="S. Chand Economics"/>
    <s v="Becky Rivera"/>
    <s v="Economics"/>
    <s v="978-0-263-38925-8"/>
    <x v="4"/>
    <x v="10"/>
    <x v="1"/>
    <n v="455"/>
    <x v="2"/>
    <x v="0"/>
    <m/>
    <m/>
    <n v="800"/>
    <s v="General"/>
    <x v="0"/>
    <n v="148"/>
  </r>
  <r>
    <s v="BK2306"/>
    <s v="Truemanâ€™s Biology"/>
    <s v="Connie Richards"/>
    <s v="Biology"/>
    <s v="978-0-18-919230-7"/>
    <x v="2"/>
    <x v="13"/>
    <x v="0"/>
    <n v="335"/>
    <x v="16"/>
    <x v="0"/>
    <m/>
    <m/>
    <n v="1200"/>
    <s v="General"/>
    <x v="2"/>
    <n v="199"/>
  </r>
  <r>
    <s v="BK2307"/>
    <s v="S. Chand Biology"/>
    <s v="Carlos Osborne"/>
    <s v="Biology"/>
    <s v="978-1-09-692084-7"/>
    <x v="4"/>
    <x v="9"/>
    <x v="1"/>
    <n v="459"/>
    <x v="13"/>
    <x v="1"/>
    <d v="2023-11-27T00:00:00"/>
    <d v="2024-12-15T00:00:00"/>
    <n v="850"/>
    <s v="General"/>
    <x v="2"/>
    <n v="428"/>
  </r>
  <r>
    <s v="BK2308"/>
    <s v="Lakhmir Singh Science"/>
    <s v="Christine Pierce"/>
    <s v="Science"/>
    <s v="978-0-588-17294-8"/>
    <x v="4"/>
    <x v="3"/>
    <x v="2"/>
    <n v="155"/>
    <x v="5"/>
    <x v="0"/>
    <m/>
    <m/>
    <n v="1400"/>
    <s v="Science"/>
    <x v="2"/>
    <n v="128"/>
  </r>
  <r>
    <s v="BK2309"/>
    <s v="Principles of Economics"/>
    <s v="Michelle Carlson"/>
    <s v="Economics"/>
    <s v="978-0-86508-767-5"/>
    <x v="3"/>
    <x v="8"/>
    <x v="0"/>
    <n v="486"/>
    <x v="16"/>
    <x v="1"/>
    <d v="2023-11-07T00:00:00"/>
    <d v="2024-01-05T00:00:00"/>
    <n v="1950"/>
    <s v="General"/>
    <x v="0"/>
    <n v="251"/>
  </r>
  <r>
    <s v="BK2310"/>
    <s v="Nai Roshni Hindi Pathmala"/>
    <s v="Danielle Dougherty"/>
    <s v="Hindi"/>
    <s v="978-1-61164-096-0"/>
    <x v="1"/>
    <x v="9"/>
    <x v="0"/>
    <n v="230"/>
    <x v="13"/>
    <x v="0"/>
    <m/>
    <m/>
    <n v="1300"/>
    <s v="General"/>
    <x v="1"/>
    <n v="126"/>
  </r>
  <r>
    <s v="BK2311"/>
    <s v="NCERT Economics"/>
    <s v="Alyssa Berger"/>
    <s v="Economics"/>
    <s v="978-0-338-26405-3"/>
    <x v="2"/>
    <x v="9"/>
    <x v="0"/>
    <n v="244"/>
    <x v="15"/>
    <x v="1"/>
    <d v="2024-10-05T00:00:00"/>
    <d v="2024-10-12T00:00:00"/>
    <n v="250"/>
    <s v="General"/>
    <x v="3"/>
    <n v="213"/>
  </r>
  <r>
    <s v="BK2312"/>
    <s v="Principles of Economics"/>
    <s v="Cheryl Clayton"/>
    <s v="Economics"/>
    <s v="978-1-78236-615-7"/>
    <x v="3"/>
    <x v="12"/>
    <x v="1"/>
    <n v="126"/>
    <x v="8"/>
    <x v="0"/>
    <m/>
    <m/>
    <n v="1500"/>
    <s v="General"/>
    <x v="2"/>
    <n v="186"/>
  </r>
  <r>
    <s v="BK2313"/>
    <s v="DK Goel Accountancy"/>
    <s v="Grace Wolf"/>
    <s v="Accountancy"/>
    <s v="978-1-4206-9756-8"/>
    <x v="0"/>
    <x v="14"/>
    <x v="0"/>
    <n v="403"/>
    <x v="4"/>
    <x v="0"/>
    <m/>
    <m/>
    <n v="1400"/>
    <s v="General"/>
    <x v="3"/>
    <n v="137"/>
  </r>
  <r>
    <s v="BK2314"/>
    <s v="Principles of Economics"/>
    <s v="Jasmine Villarreal"/>
    <s v="Economics"/>
    <s v="978-0-435-03280-7"/>
    <x v="3"/>
    <x v="18"/>
    <x v="1"/>
    <n v="83"/>
    <x v="4"/>
    <x v="1"/>
    <d v="2023-09-01T00:00:00"/>
    <d v="2025-02-24T00:00:00"/>
    <n v="1700"/>
    <s v="General"/>
    <x v="1"/>
    <n v="220"/>
  </r>
  <r>
    <s v="BK2315"/>
    <s v="Together with EVS"/>
    <s v="Gina Freeman"/>
    <s v="EVS"/>
    <s v="978-1-4927-9521-6"/>
    <x v="4"/>
    <x v="3"/>
    <x v="1"/>
    <n v="217"/>
    <x v="3"/>
    <x v="0"/>
    <m/>
    <m/>
    <n v="500"/>
    <s v="Science"/>
    <x v="1"/>
    <n v="241"/>
  </r>
  <r>
    <s v="BK2316"/>
    <s v="Oxford English Reader"/>
    <s v="Isabel Hughes"/>
    <s v="English"/>
    <s v="978-0-234-49045-7"/>
    <x v="4"/>
    <x v="15"/>
    <x v="1"/>
    <n v="142"/>
    <x v="14"/>
    <x v="1"/>
    <d v="2023-12-09T00:00:00"/>
    <d v="2024-06-10T00:00:00"/>
    <n v="1000"/>
    <s v="Language"/>
    <x v="1"/>
    <n v="271"/>
  </r>
  <r>
    <s v="BK2317"/>
    <s v="SL Arora Physics"/>
    <s v="Jennifer Roberts"/>
    <s v="Physics"/>
    <s v="978-1-930311-21-3"/>
    <x v="1"/>
    <x v="7"/>
    <x v="2"/>
    <n v="402"/>
    <x v="10"/>
    <x v="1"/>
    <d v="2024-02-26T00:00:00"/>
    <d v="2024-11-23T00:00:00"/>
    <n v="450"/>
    <s v="General"/>
    <x v="0"/>
    <n v="415"/>
  </r>
  <r>
    <s v="BK2318"/>
    <s v="SL Arora Physics"/>
    <s v="Patrick Fernandez"/>
    <s v="Physics"/>
    <s v="978-1-72599-497-3"/>
    <x v="3"/>
    <x v="15"/>
    <x v="2"/>
    <n v="113"/>
    <x v="0"/>
    <x v="1"/>
    <d v="2024-03-21T00:00:00"/>
    <d v="2024-08-20T00:00:00"/>
    <n v="1000"/>
    <s v="General"/>
    <x v="2"/>
    <n v="225"/>
  </r>
  <r>
    <s v="BK2319"/>
    <s v="Computer Science with Python"/>
    <s v="Olivia Campbell"/>
    <s v="Computer Science"/>
    <s v="978-0-317-83209-9"/>
    <x v="5"/>
    <x v="10"/>
    <x v="2"/>
    <n v="178"/>
    <x v="12"/>
    <x v="1"/>
    <d v="2023-09-27T00:00:00"/>
    <d v="2024-11-26T00:00:00"/>
    <n v="750"/>
    <s v="General"/>
    <x v="1"/>
    <n v="359"/>
  </r>
  <r>
    <s v="BK2320"/>
    <s v="S. Chand Science"/>
    <s v="Jacob Haynes"/>
    <s v="Science"/>
    <s v="978-1-914834-01-1"/>
    <x v="5"/>
    <x v="15"/>
    <x v="2"/>
    <n v="248"/>
    <x v="2"/>
    <x v="1"/>
    <d v="2023-05-25T00:00:00"/>
    <d v="2024-04-20T00:00:00"/>
    <n v="500"/>
    <s v="Science"/>
    <x v="1"/>
    <n v="345"/>
  </r>
  <r>
    <s v="BK2321"/>
    <s v="English Grammar &amp; Composition"/>
    <s v="Leslie Newman"/>
    <s v="English"/>
    <s v="978-0-478-27386-1"/>
    <x v="0"/>
    <x v="14"/>
    <x v="1"/>
    <n v="355"/>
    <x v="9"/>
    <x v="1"/>
    <d v="2024-10-08T00:00:00"/>
    <d v="2024-11-09T00:00:00"/>
    <n v="950"/>
    <s v="Language"/>
    <x v="0"/>
    <n v="131"/>
  </r>
  <r>
    <s v="BK2322"/>
    <s v="S. Chand Social Science"/>
    <s v="William Douglas"/>
    <s v="Social Science"/>
    <s v="978-0-949907-64-6"/>
    <x v="0"/>
    <x v="17"/>
    <x v="1"/>
    <n v="112"/>
    <x v="18"/>
    <x v="0"/>
    <m/>
    <m/>
    <n v="700"/>
    <s v="Education"/>
    <x v="0"/>
    <n v="260"/>
  </r>
  <r>
    <s v="BK2323"/>
    <s v="Lakhmir Singh Science"/>
    <s v="Kayla Ferguson"/>
    <s v="Science"/>
    <s v="978-1-380-46161-2"/>
    <x v="2"/>
    <x v="16"/>
    <x v="0"/>
    <n v="166"/>
    <x v="0"/>
    <x v="0"/>
    <m/>
    <m/>
    <n v="1750"/>
    <s v="Science"/>
    <x v="2"/>
    <n v="301"/>
  </r>
  <r>
    <s v="BK2324"/>
    <s v="NCERT Chemistry"/>
    <s v="Juan Gonzales"/>
    <s v="Chemistry"/>
    <s v="978-1-116-55794-7"/>
    <x v="4"/>
    <x v="11"/>
    <x v="1"/>
    <n v="210"/>
    <x v="19"/>
    <x v="1"/>
    <d v="2024-10-15T00:00:00"/>
    <d v="2025-01-21T00:00:00"/>
    <n v="1700"/>
    <s v="General"/>
    <x v="0"/>
    <n v="145"/>
  </r>
  <r>
    <s v="BK2325"/>
    <s v="Truemanâ€™s Biology"/>
    <s v="Mckenzie Johnson"/>
    <s v="Biology"/>
    <s v="978-0-88567-385-8"/>
    <x v="4"/>
    <x v="10"/>
    <x v="1"/>
    <n v="167"/>
    <x v="5"/>
    <x v="1"/>
    <d v="2025-01-03T00:00:00"/>
    <d v="2025-02-14T00:00:00"/>
    <n v="1200"/>
    <s v="General"/>
    <x v="1"/>
    <n v="301"/>
  </r>
  <r>
    <s v="BK2326"/>
    <s v="NCERT Chemistry"/>
    <s v="Jacob Aguilar"/>
    <s v="Chemistry"/>
    <s v="978-0-9518464-3-8"/>
    <x v="5"/>
    <x v="10"/>
    <x v="1"/>
    <n v="99"/>
    <x v="2"/>
    <x v="1"/>
    <d v="2024-07-17T00:00:00"/>
    <d v="2024-12-18T00:00:00"/>
    <n v="650"/>
    <s v="General"/>
    <x v="0"/>
    <n v="308"/>
  </r>
  <r>
    <s v="BK2327"/>
    <s v="S. Chand Business Studies"/>
    <s v="Brandon Alexander"/>
    <s v="Business Studies"/>
    <s v="978-1-202-84624-5"/>
    <x v="0"/>
    <x v="14"/>
    <x v="2"/>
    <n v="242"/>
    <x v="14"/>
    <x v="0"/>
    <m/>
    <m/>
    <n v="550"/>
    <s v="General"/>
    <x v="2"/>
    <n v="287"/>
  </r>
  <r>
    <s v="BK2328"/>
    <s v="Concepts of Physics - HC Verma"/>
    <s v="Samantha Baldwin"/>
    <s v="Physics"/>
    <s v="978-0-8013-8261-1"/>
    <x v="3"/>
    <x v="11"/>
    <x v="2"/>
    <n v="464"/>
    <x v="18"/>
    <x v="1"/>
    <d v="2024-08-22T00:00:00"/>
    <d v="2024-12-29T00:00:00"/>
    <n v="400"/>
    <s v="General"/>
    <x v="0"/>
    <n v="115"/>
  </r>
  <r>
    <s v="BK2329"/>
    <s v="Fundamentals of Physics - Resnick Halliday"/>
    <s v="Robert Johnson"/>
    <s v="Physics"/>
    <s v="978-0-18-170239-9"/>
    <x v="1"/>
    <x v="6"/>
    <x v="2"/>
    <n v="415"/>
    <x v="0"/>
    <x v="1"/>
    <d v="2025-01-12T00:00:00"/>
    <d v="2025-02-13T00:00:00"/>
    <n v="1750"/>
    <s v="General"/>
    <x v="2"/>
    <n v="220"/>
  </r>
  <r>
    <s v="BK2330"/>
    <s v="Pradeep's Chemistry"/>
    <s v="Caroline Hill"/>
    <s v="Chemistry"/>
    <s v="978-1-134-58013-2"/>
    <x v="1"/>
    <x v="3"/>
    <x v="2"/>
    <n v="476"/>
    <x v="8"/>
    <x v="0"/>
    <m/>
    <m/>
    <n v="800"/>
    <s v="General"/>
    <x v="2"/>
    <n v="433"/>
  </r>
  <r>
    <s v="BK2331"/>
    <s v="Python Programming - Balagurusamy"/>
    <s v="Keith Benson"/>
    <s v="Computer Science"/>
    <s v="978-1-251-02034-4"/>
    <x v="1"/>
    <x v="16"/>
    <x v="1"/>
    <n v="246"/>
    <x v="14"/>
    <x v="0"/>
    <m/>
    <m/>
    <n v="800"/>
    <s v="General"/>
    <x v="2"/>
    <n v="214"/>
  </r>
  <r>
    <s v="BK2332"/>
    <s v="SL Arora Physics"/>
    <s v="Jeffrey Bowman IV"/>
    <s v="Physics"/>
    <s v="978-1-81210-674-6"/>
    <x v="4"/>
    <x v="5"/>
    <x v="1"/>
    <n v="446"/>
    <x v="3"/>
    <x v="0"/>
    <m/>
    <m/>
    <n v="1050"/>
    <s v="General"/>
    <x v="0"/>
    <n v="227"/>
  </r>
  <r>
    <s v="BK2333"/>
    <s v="Oxford English Reader"/>
    <s v="Russell Davis"/>
    <s v="English"/>
    <s v="978-0-05-551468-4"/>
    <x v="1"/>
    <x v="3"/>
    <x v="0"/>
    <n v="236"/>
    <x v="19"/>
    <x v="1"/>
    <d v="2024-05-08T00:00:00"/>
    <d v="2024-11-08T00:00:00"/>
    <n v="1200"/>
    <s v="Language"/>
    <x v="1"/>
    <n v="262"/>
  </r>
  <r>
    <s v="BK2334"/>
    <s v="Play with Maths"/>
    <s v="Stacey Cowan"/>
    <s v="Maths"/>
    <s v="978-0-456-99591-4"/>
    <x v="5"/>
    <x v="13"/>
    <x v="1"/>
    <n v="127"/>
    <x v="14"/>
    <x v="0"/>
    <m/>
    <m/>
    <n v="250"/>
    <s v="Education"/>
    <x v="3"/>
    <n v="333"/>
  </r>
  <r>
    <s v="BK2335"/>
    <s v="Modern ABC Chemistry"/>
    <s v="Jennifer Barber"/>
    <s v="Chemistry"/>
    <s v="978-1-64544-558-6"/>
    <x v="4"/>
    <x v="12"/>
    <x v="2"/>
    <n v="243"/>
    <x v="14"/>
    <x v="0"/>
    <m/>
    <m/>
    <n v="1950"/>
    <s v="General"/>
    <x v="2"/>
    <n v="420"/>
  </r>
  <r>
    <s v="BK2336"/>
    <s v="Pearson Science Explorer"/>
    <s v="Andrew Townsend"/>
    <s v="Science"/>
    <s v="978-0-274-72464-2"/>
    <x v="0"/>
    <x v="13"/>
    <x v="0"/>
    <n v="86"/>
    <x v="12"/>
    <x v="0"/>
    <m/>
    <m/>
    <n v="700"/>
    <s v="Science"/>
    <x v="3"/>
    <n v="135"/>
  </r>
  <r>
    <s v="BK2337"/>
    <s v="NCERT Chemistry"/>
    <s v="Brianna Mitchell"/>
    <s v="Chemistry"/>
    <s v="978-0-7704-6201-7"/>
    <x v="2"/>
    <x v="15"/>
    <x v="0"/>
    <n v="225"/>
    <x v="7"/>
    <x v="1"/>
    <d v="2023-04-16T00:00:00"/>
    <d v="2025-02-09T00:00:00"/>
    <n v="300"/>
    <s v="General"/>
    <x v="1"/>
    <n v="327"/>
  </r>
  <r>
    <s v="BK2338"/>
    <s v="TS Grewal Accountancy"/>
    <s v="Chad Kaiser"/>
    <s v="Accountancy"/>
    <s v="978-1-72279-602-0"/>
    <x v="4"/>
    <x v="1"/>
    <x v="0"/>
    <n v="187"/>
    <x v="8"/>
    <x v="1"/>
    <d v="2024-05-19T00:00:00"/>
    <d v="2024-05-25T00:00:00"/>
    <n v="1300"/>
    <s v="General"/>
    <x v="1"/>
    <n v="394"/>
  </r>
  <r>
    <s v="BK2339"/>
    <s v="NCERT Environmental Studies"/>
    <s v="Lori Cook"/>
    <s v="EVS"/>
    <s v="978-1-5366-8459-9"/>
    <x v="0"/>
    <x v="5"/>
    <x v="1"/>
    <n v="84"/>
    <x v="10"/>
    <x v="0"/>
    <m/>
    <m/>
    <n v="1950"/>
    <s v="Science"/>
    <x v="1"/>
    <n v="286"/>
  </r>
  <r>
    <s v="BK2340"/>
    <s v="Concepts of Physics - HC Verma"/>
    <s v="Dennis Burke"/>
    <s v="Physics"/>
    <s v="978-0-7772-8366-0"/>
    <x v="3"/>
    <x v="2"/>
    <x v="0"/>
    <n v="453"/>
    <x v="10"/>
    <x v="0"/>
    <m/>
    <m/>
    <n v="750"/>
    <s v="General"/>
    <x v="0"/>
    <n v="423"/>
  </r>
  <r>
    <s v="BK2341"/>
    <s v="NCERT Accountancy"/>
    <s v="Christina Sanders MD"/>
    <s v="Accountancy"/>
    <s v="978-0-697-17850-3"/>
    <x v="4"/>
    <x v="11"/>
    <x v="1"/>
    <n v="340"/>
    <x v="3"/>
    <x v="1"/>
    <d v="2024-10-25T00:00:00"/>
    <d v="2024-12-15T00:00:00"/>
    <n v="1050"/>
    <s v="General"/>
    <x v="2"/>
    <n v="254"/>
  </r>
  <r>
    <s v="BK2342"/>
    <s v="TS Grewal Accountancy"/>
    <s v="Jennifer Wood DDS"/>
    <s v="Accountancy"/>
    <s v="978-0-502-94576-4"/>
    <x v="1"/>
    <x v="7"/>
    <x v="1"/>
    <n v="219"/>
    <x v="7"/>
    <x v="1"/>
    <d v="2024-11-24T00:00:00"/>
    <d v="2025-02-08T00:00:00"/>
    <n v="1450"/>
    <s v="General"/>
    <x v="1"/>
    <n v="196"/>
  </r>
  <r>
    <s v="BK2343"/>
    <s v="Python Programming - Balagurusamy"/>
    <s v="Jonathan Thompson"/>
    <s v="Computer Science"/>
    <s v="978-0-569-74511-6"/>
    <x v="3"/>
    <x v="3"/>
    <x v="1"/>
    <n v="495"/>
    <x v="2"/>
    <x v="1"/>
    <d v="2024-05-26T00:00:00"/>
    <d v="2024-10-17T00:00:00"/>
    <n v="600"/>
    <s v="General"/>
    <x v="1"/>
    <n v="443"/>
  </r>
  <r>
    <s v="BK2344"/>
    <s v="NCERT Economics"/>
    <s v="Mary Sanchez"/>
    <s v="Economics"/>
    <s v="978-0-395-30990-2"/>
    <x v="1"/>
    <x v="4"/>
    <x v="2"/>
    <n v="473"/>
    <x v="14"/>
    <x v="1"/>
    <d v="2023-07-11T00:00:00"/>
    <d v="2025-01-19T00:00:00"/>
    <n v="1600"/>
    <s v="General"/>
    <x v="0"/>
    <n v="114"/>
  </r>
  <r>
    <s v="BK2345"/>
    <s v="S. Chand Science"/>
    <s v="Eric David"/>
    <s v="Science"/>
    <s v="978-1-119-86271-0"/>
    <x v="3"/>
    <x v="3"/>
    <x v="2"/>
    <n v="467"/>
    <x v="0"/>
    <x v="0"/>
    <m/>
    <m/>
    <n v="1600"/>
    <s v="Science"/>
    <x v="0"/>
    <n v="143"/>
  </r>
  <r>
    <s v="BK2346"/>
    <s v="Concepts of Physics - HC Verma"/>
    <s v="Crystal Short"/>
    <s v="Physics"/>
    <s v="978-1-277-03822-4"/>
    <x v="5"/>
    <x v="17"/>
    <x v="2"/>
    <n v="390"/>
    <x v="8"/>
    <x v="1"/>
    <d v="2023-07-04T00:00:00"/>
    <d v="2024-05-17T00:00:00"/>
    <n v="1100"/>
    <s v="General"/>
    <x v="2"/>
    <n v="268"/>
  </r>
  <r>
    <s v="BK2347"/>
    <s v="S. Chand Business Studies"/>
    <s v="Casey Johnson"/>
    <s v="Business Studies"/>
    <s v="978-0-688-85791-2"/>
    <x v="1"/>
    <x v="11"/>
    <x v="2"/>
    <n v="470"/>
    <x v="17"/>
    <x v="1"/>
    <d v="2023-06-18T00:00:00"/>
    <d v="2025-01-21T00:00:00"/>
    <n v="1900"/>
    <s v="General"/>
    <x v="0"/>
    <n v="275"/>
  </r>
  <r>
    <s v="BK2348"/>
    <s v="NCERT Hindi"/>
    <s v="Derek Greene"/>
    <s v="Hindi"/>
    <s v="978-0-389-31039-6"/>
    <x v="3"/>
    <x v="17"/>
    <x v="1"/>
    <n v="470"/>
    <x v="18"/>
    <x v="1"/>
    <d v="2023-11-18T00:00:00"/>
    <d v="2024-03-10T00:00:00"/>
    <n v="900"/>
    <s v="General"/>
    <x v="1"/>
    <n v="153"/>
  </r>
  <r>
    <s v="BK2349"/>
    <s v="Together with Social Science"/>
    <s v="Christopher Duffy"/>
    <s v="Social Science"/>
    <s v="978-1-59116-668-9"/>
    <x v="3"/>
    <x v="16"/>
    <x v="1"/>
    <n v="275"/>
    <x v="17"/>
    <x v="1"/>
    <d v="2024-04-23T00:00:00"/>
    <d v="2024-06-23T00:00:00"/>
    <n v="1700"/>
    <s v="Education"/>
    <x v="0"/>
    <n v="334"/>
  </r>
  <r>
    <s v="BK2350"/>
    <s v="Play with Maths"/>
    <s v="Andre Anderson"/>
    <s v="Maths"/>
    <s v="978-1-74576-469-3"/>
    <x v="4"/>
    <x v="6"/>
    <x v="0"/>
    <n v="226"/>
    <x v="2"/>
    <x v="0"/>
    <m/>
    <m/>
    <n v="650"/>
    <s v="Education"/>
    <x v="2"/>
    <n v="335"/>
  </r>
  <r>
    <s v="BK2351"/>
    <s v="Wren &amp; Martin English Grammar"/>
    <s v="Nicole Rogers"/>
    <s v="English"/>
    <s v="978-1-946992-21-5"/>
    <x v="4"/>
    <x v="13"/>
    <x v="1"/>
    <n v="136"/>
    <x v="14"/>
    <x v="1"/>
    <d v="2024-09-08T00:00:00"/>
    <d v="2024-11-10T00:00:00"/>
    <n v="1800"/>
    <s v="Language"/>
    <x v="0"/>
    <n v="303"/>
  </r>
  <r>
    <s v="BK2352"/>
    <s v="Truemanâ€™s Biology"/>
    <s v="John Guzman"/>
    <s v="Biology"/>
    <s v="978-1-113-27913-2"/>
    <x v="0"/>
    <x v="10"/>
    <x v="1"/>
    <n v="200"/>
    <x v="15"/>
    <x v="0"/>
    <m/>
    <m/>
    <n v="1850"/>
    <s v="General"/>
    <x v="2"/>
    <n v="249"/>
  </r>
  <r>
    <s v="BK2353"/>
    <s v="NCERT Business Studies"/>
    <s v="Lisa Mcguire"/>
    <s v="Business Studies"/>
    <s v="978-0-03-807917-9"/>
    <x v="0"/>
    <x v="7"/>
    <x v="1"/>
    <n v="145"/>
    <x v="13"/>
    <x v="1"/>
    <d v="2025-01-21T00:00:00"/>
    <d v="2025-02-19T00:00:00"/>
    <n v="1100"/>
    <s v="General"/>
    <x v="2"/>
    <n v="262"/>
  </r>
  <r>
    <s v="BK2354"/>
    <s v="S. Chand Business Studies"/>
    <s v="Michael Johnson"/>
    <s v="Business Studies"/>
    <s v="978-0-639-78315-4"/>
    <x v="5"/>
    <x v="1"/>
    <x v="2"/>
    <n v="403"/>
    <x v="11"/>
    <x v="0"/>
    <m/>
    <m/>
    <n v="1450"/>
    <s v="General"/>
    <x v="2"/>
    <n v="225"/>
  </r>
  <r>
    <s v="BK2355"/>
    <s v="Together with EVS"/>
    <s v="Angela Marquez"/>
    <s v="EVS"/>
    <s v="978-1-81244-832-7"/>
    <x v="5"/>
    <x v="6"/>
    <x v="2"/>
    <n v="105"/>
    <x v="9"/>
    <x v="1"/>
    <d v="2023-10-08T00:00:00"/>
    <d v="2024-12-22T00:00:00"/>
    <n v="1550"/>
    <s v="Science"/>
    <x v="0"/>
    <n v="296"/>
  </r>
  <r>
    <s v="BK2356"/>
    <s v="Truemanâ€™s Biology"/>
    <s v="David Davis"/>
    <s v="Biology"/>
    <s v="978-0-223-00645-4"/>
    <x v="4"/>
    <x v="7"/>
    <x v="2"/>
    <n v="396"/>
    <x v="18"/>
    <x v="1"/>
    <d v="2024-12-29T00:00:00"/>
    <d v="2025-01-13T00:00:00"/>
    <n v="700"/>
    <s v="General"/>
    <x v="1"/>
    <n v="206"/>
  </r>
  <r>
    <s v="BK2357"/>
    <s v="DK Goel Accountancy"/>
    <s v="Joshua Garza"/>
    <s v="Accountancy"/>
    <s v="978-1-936748-08-2"/>
    <x v="5"/>
    <x v="0"/>
    <x v="2"/>
    <n v="391"/>
    <x v="16"/>
    <x v="0"/>
    <m/>
    <m/>
    <n v="2000"/>
    <s v="General"/>
    <x v="3"/>
    <n v="135"/>
  </r>
  <r>
    <s v="BK2358"/>
    <s v="S. Chand EVS"/>
    <s v="Rebecca Jacobson"/>
    <s v="EVS"/>
    <s v="978-0-10-126581-2"/>
    <x v="4"/>
    <x v="11"/>
    <x v="1"/>
    <n v="293"/>
    <x v="17"/>
    <x v="0"/>
    <m/>
    <m/>
    <n v="550"/>
    <s v="Science"/>
    <x v="2"/>
    <n v="241"/>
  </r>
  <r>
    <s v="BK2359"/>
    <s v="NCERT Environmental Studies"/>
    <s v="Phillip Floyd"/>
    <s v="EVS"/>
    <s v="978-0-684-27572-7"/>
    <x v="0"/>
    <x v="12"/>
    <x v="1"/>
    <n v="302"/>
    <x v="9"/>
    <x v="1"/>
    <d v="2025-01-18T00:00:00"/>
    <d v="2025-02-07T00:00:00"/>
    <n v="1100"/>
    <s v="Science"/>
    <x v="3"/>
    <n v="320"/>
  </r>
  <r>
    <s v="BK2360"/>
    <s v="Computer Science with Python"/>
    <s v="Robin Thompson"/>
    <s v="Computer Science"/>
    <s v="978-0-85633-057-5"/>
    <x v="3"/>
    <x v="10"/>
    <x v="0"/>
    <n v="448"/>
    <x v="6"/>
    <x v="0"/>
    <m/>
    <m/>
    <n v="1050"/>
    <s v="General"/>
    <x v="1"/>
    <n v="431"/>
  </r>
  <r>
    <s v="BK2361"/>
    <s v="Principles of Economics"/>
    <s v="Tamara Davis"/>
    <s v="Economics"/>
    <s v="978-1-214-54369-9"/>
    <x v="2"/>
    <x v="11"/>
    <x v="1"/>
    <n v="480"/>
    <x v="7"/>
    <x v="0"/>
    <m/>
    <m/>
    <n v="1250"/>
    <s v="General"/>
    <x v="1"/>
    <n v="452"/>
  </r>
  <r>
    <s v="BK2362"/>
    <s v="DK Goel Accountancy"/>
    <s v="Dominic Clark"/>
    <s v="Accountancy"/>
    <s v="978-1-944967-67-3"/>
    <x v="5"/>
    <x v="8"/>
    <x v="2"/>
    <n v="336"/>
    <x v="2"/>
    <x v="0"/>
    <m/>
    <m/>
    <n v="1800"/>
    <s v="General"/>
    <x v="1"/>
    <n v="217"/>
  </r>
  <r>
    <s v="BK2363"/>
    <s v="Together with Social Science"/>
    <s v="Bonnie Miller"/>
    <s v="Social Science"/>
    <s v="978-1-09-991234-4"/>
    <x v="1"/>
    <x v="10"/>
    <x v="0"/>
    <n v="114"/>
    <x v="14"/>
    <x v="1"/>
    <d v="2024-06-02T00:00:00"/>
    <d v="2024-12-14T00:00:00"/>
    <n v="1750"/>
    <s v="Education"/>
    <x v="0"/>
    <n v="212"/>
  </r>
  <r>
    <s v="BK2364"/>
    <s v="Lakhmir Singh Science"/>
    <s v="Darius Lynch"/>
    <s v="Science"/>
    <s v="978-1-314-72810-1"/>
    <x v="3"/>
    <x v="0"/>
    <x v="0"/>
    <n v="346"/>
    <x v="15"/>
    <x v="1"/>
    <d v="2025-01-04T00:00:00"/>
    <d v="2025-02-19T00:00:00"/>
    <n v="250"/>
    <s v="Science"/>
    <x v="2"/>
    <n v="343"/>
  </r>
  <r>
    <s v="BK2365"/>
    <s v="English Grammar &amp; Composition"/>
    <s v="Roger Thornton"/>
    <s v="English"/>
    <s v="978-1-4074-2250-3"/>
    <x v="3"/>
    <x v="8"/>
    <x v="0"/>
    <n v="401"/>
    <x v="10"/>
    <x v="1"/>
    <d v="2024-05-17T00:00:00"/>
    <d v="2024-08-11T00:00:00"/>
    <n v="1200"/>
    <s v="Language"/>
    <x v="1"/>
    <n v="136"/>
  </r>
  <r>
    <s v="BK2366"/>
    <s v="DK Goel Accountancy"/>
    <s v="Kristen Phillips"/>
    <s v="Accountancy"/>
    <s v="978-1-305-64385-7"/>
    <x v="1"/>
    <x v="12"/>
    <x v="1"/>
    <n v="412"/>
    <x v="14"/>
    <x v="1"/>
    <d v="2023-03-09T00:00:00"/>
    <d v="2024-06-29T00:00:00"/>
    <n v="1650"/>
    <s v="General"/>
    <x v="1"/>
    <n v="369"/>
  </r>
  <r>
    <s v="BK2367"/>
    <s v="Play with Maths"/>
    <s v="Sheila Humphrey"/>
    <s v="Maths"/>
    <s v="978-1-236-89945-3"/>
    <x v="1"/>
    <x v="7"/>
    <x v="0"/>
    <n v="441"/>
    <x v="15"/>
    <x v="0"/>
    <m/>
    <m/>
    <n v="1700"/>
    <s v="Education"/>
    <x v="0"/>
    <n v="405"/>
  </r>
  <r>
    <s v="BK2368"/>
    <s v="S. Chand Science"/>
    <s v="Dawn Harris"/>
    <s v="Science"/>
    <s v="978-0-509-62524-9"/>
    <x v="3"/>
    <x v="8"/>
    <x v="1"/>
    <n v="195"/>
    <x v="3"/>
    <x v="1"/>
    <d v="2025-01-24T00:00:00"/>
    <d v="2025-02-17T00:00:00"/>
    <n v="550"/>
    <s v="Science"/>
    <x v="0"/>
    <n v="425"/>
  </r>
  <r>
    <s v="BK2369"/>
    <s v="S. Chand Social Science"/>
    <s v="Rachael Lucas"/>
    <s v="Social Science"/>
    <s v="978-1-74500-165-1"/>
    <x v="0"/>
    <x v="4"/>
    <x v="1"/>
    <n v="278"/>
    <x v="18"/>
    <x v="1"/>
    <d v="2024-02-10T00:00:00"/>
    <d v="2024-10-28T00:00:00"/>
    <n v="1600"/>
    <s v="Education"/>
    <x v="2"/>
    <n v="264"/>
  </r>
  <r>
    <s v="BK2370"/>
    <s v="S. Chand Science"/>
    <s v="Jerry Padilla"/>
    <s v="Science"/>
    <s v="978-1-60355-406-0"/>
    <x v="2"/>
    <x v="9"/>
    <x v="1"/>
    <n v="347"/>
    <x v="11"/>
    <x v="0"/>
    <m/>
    <m/>
    <n v="1650"/>
    <s v="Science"/>
    <x v="0"/>
    <n v="417"/>
  </r>
  <r>
    <s v="BK2371"/>
    <s v="Oxford English Reader"/>
    <s v="Amanda Montes"/>
    <s v="English"/>
    <s v="978-0-520-56225-7"/>
    <x v="4"/>
    <x v="10"/>
    <x v="2"/>
    <n v="347"/>
    <x v="9"/>
    <x v="0"/>
    <m/>
    <m/>
    <n v="250"/>
    <s v="Language"/>
    <x v="1"/>
    <n v="219"/>
  </r>
  <r>
    <s v="BK2372"/>
    <s v="NCERT Social Science"/>
    <s v="Sabrina Oneill"/>
    <s v="Social Science"/>
    <s v="978-0-19-505430-9"/>
    <x v="1"/>
    <x v="8"/>
    <x v="2"/>
    <n v="371"/>
    <x v="11"/>
    <x v="0"/>
    <m/>
    <m/>
    <n v="1750"/>
    <s v="Education"/>
    <x v="0"/>
    <n v="445"/>
  </r>
  <r>
    <s v="BK2373"/>
    <s v="TS Grewal Accountancy"/>
    <s v="Mark Melendez"/>
    <s v="Accountancy"/>
    <s v="978-0-88047-213-5"/>
    <x v="3"/>
    <x v="4"/>
    <x v="2"/>
    <n v="342"/>
    <x v="3"/>
    <x v="1"/>
    <d v="2024-06-12T00:00:00"/>
    <d v="2024-11-17T00:00:00"/>
    <n v="900"/>
    <s v="General"/>
    <x v="2"/>
    <n v="440"/>
  </r>
  <r>
    <s v="BK2374"/>
    <s v="NCERT Biology"/>
    <s v="Patrick Taylor"/>
    <s v="Biology"/>
    <s v="978-0-627-26824-3"/>
    <x v="4"/>
    <x v="0"/>
    <x v="2"/>
    <n v="474"/>
    <x v="13"/>
    <x v="1"/>
    <d v="2024-04-08T00:00:00"/>
    <d v="2024-04-21T00:00:00"/>
    <n v="1750"/>
    <s v="General"/>
    <x v="0"/>
    <n v="398"/>
  </r>
  <r>
    <s v="BK2375"/>
    <s v="NCERT Hindi"/>
    <s v="Miss Gina Mcguire"/>
    <s v="Hindi"/>
    <s v="978-0-508-42202-3"/>
    <x v="3"/>
    <x v="17"/>
    <x v="1"/>
    <n v="312"/>
    <x v="14"/>
    <x v="1"/>
    <d v="2024-06-01T00:00:00"/>
    <d v="2024-06-08T00:00:00"/>
    <n v="1150"/>
    <s v="General"/>
    <x v="2"/>
    <n v="421"/>
  </r>
  <r>
    <s v="BK2376"/>
    <s v="Fundamentals of Physics - Resnick Halliday"/>
    <s v="Devin Bass"/>
    <s v="Physics"/>
    <s v="978-1-4572-9029-9"/>
    <x v="1"/>
    <x v="12"/>
    <x v="1"/>
    <n v="102"/>
    <x v="14"/>
    <x v="1"/>
    <d v="2024-01-12T00:00:00"/>
    <d v="2025-01-08T00:00:00"/>
    <n v="1150"/>
    <s v="General"/>
    <x v="2"/>
    <n v="211"/>
  </r>
  <r>
    <s v="BK2377"/>
    <s v="Concepts of Physics - HC Verma"/>
    <s v="Christopher Griffin"/>
    <s v="Physics"/>
    <s v="978-0-932577-40-5"/>
    <x v="1"/>
    <x v="8"/>
    <x v="0"/>
    <n v="276"/>
    <x v="10"/>
    <x v="1"/>
    <d v="2023-07-29T00:00:00"/>
    <d v="2023-09-02T00:00:00"/>
    <n v="1450"/>
    <s v="General"/>
    <x v="2"/>
    <n v="251"/>
  </r>
  <r>
    <s v="BK2378"/>
    <s v="Truemanâ€™s Biology"/>
    <s v="Sara Hancock"/>
    <s v="Biology"/>
    <s v="978-0-229-46795-2"/>
    <x v="4"/>
    <x v="16"/>
    <x v="1"/>
    <n v="412"/>
    <x v="9"/>
    <x v="1"/>
    <d v="2023-10-04T00:00:00"/>
    <d v="2024-01-22T00:00:00"/>
    <n v="1200"/>
    <s v="General"/>
    <x v="0"/>
    <n v="199"/>
  </r>
  <r>
    <s v="BK2379"/>
    <s v="Truemanâ€™s Biology"/>
    <s v="Jennifer Cherry"/>
    <s v="Biology"/>
    <s v="978-1-59657-167-9"/>
    <x v="1"/>
    <x v="9"/>
    <x v="1"/>
    <n v="295"/>
    <x v="10"/>
    <x v="0"/>
    <m/>
    <m/>
    <n v="1550"/>
    <s v="General"/>
    <x v="1"/>
    <n v="293"/>
  </r>
  <r>
    <s v="BK2380"/>
    <s v="NCERT Chemistry"/>
    <s v="Timothy Morris"/>
    <s v="Chemistry"/>
    <s v="978-1-948522-84-7"/>
    <x v="0"/>
    <x v="17"/>
    <x v="1"/>
    <n v="229"/>
    <x v="12"/>
    <x v="1"/>
    <d v="2023-08-06T00:00:00"/>
    <d v="2024-11-08T00:00:00"/>
    <n v="400"/>
    <s v="General"/>
    <x v="3"/>
    <n v="221"/>
  </r>
  <r>
    <s v="BK2381"/>
    <s v="Truemanâ€™s Biology"/>
    <s v="Shaun Allison"/>
    <s v="Biology"/>
    <s v="978-0-11-604513-3"/>
    <x v="3"/>
    <x v="19"/>
    <x v="2"/>
    <n v="193"/>
    <x v="2"/>
    <x v="1"/>
    <d v="2024-05-14T00:00:00"/>
    <d v="2024-12-24T00:00:00"/>
    <n v="650"/>
    <s v="General"/>
    <x v="2"/>
    <n v="353"/>
  </r>
  <r>
    <s v="BK2382"/>
    <s v="Wren &amp; Martin English Grammar"/>
    <s v="Mary Cortez"/>
    <s v="English"/>
    <s v="978-0-316-81504-8"/>
    <x v="2"/>
    <x v="10"/>
    <x v="2"/>
    <n v="359"/>
    <x v="3"/>
    <x v="1"/>
    <d v="2024-03-13T00:00:00"/>
    <d v="2024-08-16T00:00:00"/>
    <n v="1350"/>
    <s v="Language"/>
    <x v="3"/>
    <n v="429"/>
  </r>
  <r>
    <s v="BK2383"/>
    <s v="Python Programming - Balagurusamy"/>
    <s v="Nicholas Johnson"/>
    <s v="Computer Science"/>
    <s v="978-1-69976-489-3"/>
    <x v="3"/>
    <x v="18"/>
    <x v="2"/>
    <n v="292"/>
    <x v="16"/>
    <x v="0"/>
    <m/>
    <m/>
    <n v="1950"/>
    <s v="General"/>
    <x v="1"/>
    <n v="169"/>
  </r>
  <r>
    <s v="BK2384"/>
    <s v="Play with Maths"/>
    <s v="Christina Marshall"/>
    <s v="Maths"/>
    <s v="978-0-7468-7848-4"/>
    <x v="3"/>
    <x v="12"/>
    <x v="2"/>
    <n v="384"/>
    <x v="11"/>
    <x v="1"/>
    <d v="2023-05-10T00:00:00"/>
    <d v="2025-02-05T00:00:00"/>
    <n v="2000"/>
    <s v="Education"/>
    <x v="1"/>
    <n v="328"/>
  </r>
  <r>
    <s v="BK2385"/>
    <s v="S. Chand Biology"/>
    <s v="Deborah Harrell"/>
    <s v="Biology"/>
    <s v="978-0-13-865845-8"/>
    <x v="1"/>
    <x v="19"/>
    <x v="1"/>
    <n v="422"/>
    <x v="4"/>
    <x v="1"/>
    <d v="2023-12-10T00:00:00"/>
    <d v="2024-04-26T00:00:00"/>
    <n v="1250"/>
    <s v="General"/>
    <x v="1"/>
    <n v="345"/>
  </r>
  <r>
    <s v="BK2386"/>
    <s v="Concepts of Physics - HC Verma"/>
    <s v="Melinda Russell"/>
    <s v="Physics"/>
    <s v="978-0-947820-37-4"/>
    <x v="0"/>
    <x v="16"/>
    <x v="1"/>
    <n v="490"/>
    <x v="3"/>
    <x v="1"/>
    <d v="2025-01-02T00:00:00"/>
    <d v="2025-02-03T00:00:00"/>
    <n v="1250"/>
    <s v="General"/>
    <x v="0"/>
    <n v="118"/>
  </r>
  <r>
    <s v="BK2387"/>
    <s v="RD Sharma Mathematics"/>
    <s v="Amy Walker"/>
    <s v="Maths"/>
    <s v="978-1-344-44170-4"/>
    <x v="0"/>
    <x v="0"/>
    <x v="0"/>
    <n v="421"/>
    <x v="15"/>
    <x v="0"/>
    <m/>
    <m/>
    <n v="1350"/>
    <s v="Education"/>
    <x v="2"/>
    <n v="411"/>
  </r>
  <r>
    <s v="BK2388"/>
    <s v="S. Chand Biology"/>
    <s v="Mrs. Sheri Douglas MD"/>
    <s v="Biology"/>
    <s v="978-1-336-74400-4"/>
    <x v="5"/>
    <x v="13"/>
    <x v="1"/>
    <n v="148"/>
    <x v="11"/>
    <x v="0"/>
    <m/>
    <m/>
    <n v="2000"/>
    <s v="General"/>
    <x v="1"/>
    <n v="288"/>
  </r>
  <r>
    <s v="BK2389"/>
    <s v="English Grammar &amp; Composition"/>
    <s v="Nathan Malone DDS"/>
    <s v="English"/>
    <s v="978-1-03-150098-1"/>
    <x v="2"/>
    <x v="10"/>
    <x v="2"/>
    <n v="413"/>
    <x v="0"/>
    <x v="0"/>
    <m/>
    <m/>
    <n v="650"/>
    <s v="Language"/>
    <x v="1"/>
    <n v="389"/>
  </r>
  <r>
    <s v="BK2390"/>
    <s v="RD Sharma Mathematics"/>
    <s v="Daniel Robinson"/>
    <s v="Maths"/>
    <s v="978-0-7779-1709-1"/>
    <x v="3"/>
    <x v="15"/>
    <x v="0"/>
    <n v="456"/>
    <x v="1"/>
    <x v="1"/>
    <d v="2024-09-06T00:00:00"/>
    <d v="2025-02-16T00:00:00"/>
    <n v="1750"/>
    <s v="Education"/>
    <x v="0"/>
    <n v="392"/>
  </r>
  <r>
    <s v="BK2391"/>
    <s v="Together with Social Science"/>
    <s v="Ashley Salinas"/>
    <s v="Social Science"/>
    <s v="978-1-385-14217-2"/>
    <x v="0"/>
    <x v="0"/>
    <x v="0"/>
    <n v="186"/>
    <x v="4"/>
    <x v="1"/>
    <d v="2023-07-25T00:00:00"/>
    <d v="2023-10-12T00:00:00"/>
    <n v="750"/>
    <s v="Education"/>
    <x v="0"/>
    <n v="158"/>
  </r>
  <r>
    <s v="BK2392"/>
    <s v="NCERT Accountancy"/>
    <s v="Sara Foley"/>
    <s v="Accountancy"/>
    <s v="978-0-7402-6693-5"/>
    <x v="3"/>
    <x v="8"/>
    <x v="0"/>
    <n v="143"/>
    <x v="4"/>
    <x v="0"/>
    <m/>
    <m/>
    <n v="250"/>
    <s v="General"/>
    <x v="2"/>
    <n v="411"/>
  </r>
  <r>
    <s v="BK2393"/>
    <s v="S. Chand EVS"/>
    <s v="Amber White"/>
    <s v="EVS"/>
    <s v="978-1-285-99547-2"/>
    <x v="4"/>
    <x v="12"/>
    <x v="1"/>
    <n v="286"/>
    <x v="17"/>
    <x v="0"/>
    <m/>
    <m/>
    <n v="1200"/>
    <s v="Science"/>
    <x v="0"/>
    <n v="444"/>
  </r>
  <r>
    <s v="BK2394"/>
    <s v="Lakhmir Singh Science"/>
    <s v="Laura Anderson"/>
    <s v="Science"/>
    <s v="978-1-60095-381-1"/>
    <x v="3"/>
    <x v="16"/>
    <x v="0"/>
    <n v="331"/>
    <x v="4"/>
    <x v="0"/>
    <m/>
    <m/>
    <n v="400"/>
    <s v="Science"/>
    <x v="1"/>
    <n v="125"/>
  </r>
  <r>
    <s v="BK2395"/>
    <s v="NCERT Hindi"/>
    <s v="Ellen Brown"/>
    <s v="Hindi"/>
    <s v="978-1-76726-772-1"/>
    <x v="2"/>
    <x v="1"/>
    <x v="1"/>
    <n v="179"/>
    <x v="2"/>
    <x v="1"/>
    <d v="2023-11-02T00:00:00"/>
    <d v="2024-07-09T00:00:00"/>
    <n v="300"/>
    <s v="General"/>
    <x v="0"/>
    <n v="449"/>
  </r>
  <r>
    <s v="BK2396"/>
    <s v="NCERT Social Science"/>
    <s v="Diane Lang"/>
    <s v="Social Science"/>
    <s v="978-1-61255-699-4"/>
    <x v="3"/>
    <x v="1"/>
    <x v="1"/>
    <n v="114"/>
    <x v="18"/>
    <x v="1"/>
    <d v="2023-10-02T00:00:00"/>
    <d v="2023-12-20T00:00:00"/>
    <n v="750"/>
    <s v="Education"/>
    <x v="2"/>
    <n v="330"/>
  </r>
  <r>
    <s v="BK2397"/>
    <s v="NCERT Chemistry"/>
    <s v="Victoria Jackson"/>
    <s v="Chemistry"/>
    <s v="978-1-229-79765-0"/>
    <x v="1"/>
    <x v="14"/>
    <x v="1"/>
    <n v="144"/>
    <x v="11"/>
    <x v="1"/>
    <d v="2023-08-21T00:00:00"/>
    <d v="2023-09-03T00:00:00"/>
    <n v="650"/>
    <s v="General"/>
    <x v="0"/>
    <n v="110"/>
  </r>
  <r>
    <s v="BK2398"/>
    <s v="Concepts of Physics - HC Verma"/>
    <s v="Elijah Bruce"/>
    <s v="Physics"/>
    <s v="978-1-330-13945-5"/>
    <x v="3"/>
    <x v="2"/>
    <x v="2"/>
    <n v="448"/>
    <x v="1"/>
    <x v="1"/>
    <d v="2024-06-16T00:00:00"/>
    <d v="2024-12-17T00:00:00"/>
    <n v="1050"/>
    <s v="General"/>
    <x v="2"/>
    <n v="452"/>
  </r>
  <r>
    <s v="BK2399"/>
    <s v="Truemanâ€™s Biology"/>
    <s v="Stephen Austin"/>
    <s v="Biology"/>
    <s v="978-1-83887-578-7"/>
    <x v="3"/>
    <x v="8"/>
    <x v="2"/>
    <n v="129"/>
    <x v="11"/>
    <x v="0"/>
    <m/>
    <m/>
    <n v="200"/>
    <s v="General"/>
    <x v="2"/>
    <n v="149"/>
  </r>
  <r>
    <s v="BK2400"/>
    <s v="NCERT Maths"/>
    <s v="Sara Hammond"/>
    <s v="Maths"/>
    <s v="978-1-962262-66-8"/>
    <x v="1"/>
    <x v="13"/>
    <x v="2"/>
    <n v="413"/>
    <x v="13"/>
    <x v="0"/>
    <m/>
    <m/>
    <n v="1850"/>
    <s v="Education"/>
    <x v="2"/>
    <n v="346"/>
  </r>
  <r>
    <s v="BK2401"/>
    <s v="S. Chand EVS"/>
    <s v="Amanda Harris"/>
    <s v="EVS"/>
    <s v="978-0-427-48180-4"/>
    <x v="4"/>
    <x v="2"/>
    <x v="2"/>
    <n v="100"/>
    <x v="14"/>
    <x v="1"/>
    <d v="2023-08-26T00:00:00"/>
    <d v="2024-08-04T00:00:00"/>
    <n v="1050"/>
    <s v="Science"/>
    <x v="0"/>
    <n v="264"/>
  </r>
  <r>
    <s v="BK2402"/>
    <s v="Oxford English Reader"/>
    <s v="Jennifer Hayes"/>
    <s v="English"/>
    <s v="978-1-75738-705-7"/>
    <x v="4"/>
    <x v="16"/>
    <x v="1"/>
    <n v="448"/>
    <x v="12"/>
    <x v="0"/>
    <m/>
    <m/>
    <n v="1800"/>
    <s v="Language"/>
    <x v="1"/>
    <n v="401"/>
  </r>
  <r>
    <s v="BK2403"/>
    <s v="Nai Roshni Hindi Pathmala"/>
    <s v="Nicole Kaiser"/>
    <s v="Hindi"/>
    <s v="978-0-17-702555-6"/>
    <x v="4"/>
    <x v="6"/>
    <x v="1"/>
    <n v="118"/>
    <x v="11"/>
    <x v="0"/>
    <m/>
    <m/>
    <n v="200"/>
    <s v="General"/>
    <x v="3"/>
    <n v="220"/>
  </r>
  <r>
    <s v="BK2404"/>
    <s v="SL Arora Physics"/>
    <s v="Larry Rollins"/>
    <s v="Physics"/>
    <s v="978-1-102-45337-6"/>
    <x v="3"/>
    <x v="11"/>
    <x v="0"/>
    <n v="439"/>
    <x v="3"/>
    <x v="0"/>
    <m/>
    <m/>
    <n v="1200"/>
    <s v="General"/>
    <x v="2"/>
    <n v="443"/>
  </r>
  <r>
    <s v="BK2405"/>
    <s v="NCERT Maths"/>
    <s v="Jessica Wolf"/>
    <s v="Maths"/>
    <s v="978-0-243-79601-4"/>
    <x v="5"/>
    <x v="1"/>
    <x v="1"/>
    <n v="128"/>
    <x v="19"/>
    <x v="0"/>
    <m/>
    <m/>
    <n v="1350"/>
    <s v="Education"/>
    <x v="3"/>
    <n v="334"/>
  </r>
  <r>
    <s v="BK2406"/>
    <s v="DK Goel Accountancy"/>
    <s v="John Martin"/>
    <s v="Accountancy"/>
    <s v="978-0-7949-7495-4"/>
    <x v="0"/>
    <x v="1"/>
    <x v="1"/>
    <n v="242"/>
    <x v="10"/>
    <x v="0"/>
    <m/>
    <m/>
    <n v="900"/>
    <s v="General"/>
    <x v="1"/>
    <n v="271"/>
  </r>
  <r>
    <s v="BK2407"/>
    <s v="S. Chand Biology"/>
    <s v="Ashley Arnold"/>
    <s v="Biology"/>
    <s v="978-0-335-02046-1"/>
    <x v="5"/>
    <x v="19"/>
    <x v="1"/>
    <n v="92"/>
    <x v="5"/>
    <x v="0"/>
    <m/>
    <m/>
    <n v="400"/>
    <s v="General"/>
    <x v="1"/>
    <n v="140"/>
  </r>
  <r>
    <s v="BK2408"/>
    <s v="NCERT Hindi"/>
    <s v="Joel Garcia"/>
    <s v="Hindi"/>
    <s v="978-0-8370-1091-5"/>
    <x v="1"/>
    <x v="14"/>
    <x v="2"/>
    <n v="206"/>
    <x v="11"/>
    <x v="0"/>
    <m/>
    <m/>
    <n v="1100"/>
    <s v="General"/>
    <x v="1"/>
    <n v="372"/>
  </r>
  <r>
    <s v="BK2409"/>
    <s v="Modern ABC Chemistry"/>
    <s v="Chelsea Valdez"/>
    <s v="Chemistry"/>
    <s v="978-1-4574-8032-4"/>
    <x v="0"/>
    <x v="9"/>
    <x v="2"/>
    <n v="237"/>
    <x v="4"/>
    <x v="1"/>
    <d v="2025-02-14T00:00:00"/>
    <d v="2025-02-17T00:00:00"/>
    <n v="1050"/>
    <s v="General"/>
    <x v="0"/>
    <n v="316"/>
  </r>
  <r>
    <s v="BK2410"/>
    <s v="Concepts of Physics - HC Verma"/>
    <s v="Aaron Roberts"/>
    <s v="Physics"/>
    <s v="978-1-09-356178-4"/>
    <x v="2"/>
    <x v="0"/>
    <x v="2"/>
    <n v="344"/>
    <x v="12"/>
    <x v="0"/>
    <m/>
    <m/>
    <n v="1000"/>
    <s v="General"/>
    <x v="2"/>
    <n v="284"/>
  </r>
  <r>
    <s v="BK2411"/>
    <s v="SL Arora Physics"/>
    <s v="Patricia Schwartz"/>
    <s v="Physics"/>
    <s v="978-0-273-00040-2"/>
    <x v="4"/>
    <x v="6"/>
    <x v="2"/>
    <n v="307"/>
    <x v="13"/>
    <x v="0"/>
    <m/>
    <m/>
    <n v="700"/>
    <s v="General"/>
    <x v="1"/>
    <n v="347"/>
  </r>
  <r>
    <s v="BK2412"/>
    <s v="TS Grewal Accountancy"/>
    <s v="Ashley Lynch"/>
    <s v="Accountancy"/>
    <s v="978-1-160-98208-5"/>
    <x v="5"/>
    <x v="19"/>
    <x v="1"/>
    <n v="181"/>
    <x v="7"/>
    <x v="0"/>
    <m/>
    <m/>
    <n v="700"/>
    <s v="General"/>
    <x v="1"/>
    <n v="198"/>
  </r>
  <r>
    <s v="BK2413"/>
    <s v="Oxford English Reader"/>
    <s v="Blake Wilkins"/>
    <s v="English"/>
    <s v="978-0-699-58217-9"/>
    <x v="5"/>
    <x v="5"/>
    <x v="1"/>
    <n v="131"/>
    <x v="0"/>
    <x v="1"/>
    <d v="2024-09-29T00:00:00"/>
    <d v="2024-12-17T00:00:00"/>
    <n v="1600"/>
    <s v="Language"/>
    <x v="0"/>
    <n v="401"/>
  </r>
  <r>
    <s v="BK2414"/>
    <s v="Pearson Science Explorer"/>
    <s v="James Ballard"/>
    <s v="Science"/>
    <s v="978-0-446-86615-6"/>
    <x v="3"/>
    <x v="3"/>
    <x v="0"/>
    <n v="473"/>
    <x v="6"/>
    <x v="1"/>
    <d v="2023-12-15T00:00:00"/>
    <d v="2024-12-26T00:00:00"/>
    <n v="1600"/>
    <s v="Science"/>
    <x v="0"/>
    <n v="440"/>
  </r>
  <r>
    <s v="BK2415"/>
    <s v="S. Chand Biology"/>
    <s v="Stacy Davis"/>
    <s v="Biology"/>
    <s v="978-0-263-17315-4"/>
    <x v="1"/>
    <x v="1"/>
    <x v="1"/>
    <n v="265"/>
    <x v="2"/>
    <x v="0"/>
    <m/>
    <m/>
    <n v="950"/>
    <s v="General"/>
    <x v="2"/>
    <n v="195"/>
  </r>
  <r>
    <s v="BK2416"/>
    <s v="NCERT Economics"/>
    <s v="Abigail Bishop"/>
    <s v="Economics"/>
    <s v="978-1-201-77098-5"/>
    <x v="1"/>
    <x v="11"/>
    <x v="2"/>
    <n v="172"/>
    <x v="11"/>
    <x v="0"/>
    <m/>
    <m/>
    <n v="400"/>
    <s v="General"/>
    <x v="0"/>
    <n v="445"/>
  </r>
  <r>
    <s v="BK2417"/>
    <s v="NCERT Environmental Studies"/>
    <s v="John Anderson"/>
    <s v="EVS"/>
    <s v="978-1-924154-69-7"/>
    <x v="1"/>
    <x v="3"/>
    <x v="0"/>
    <n v="273"/>
    <x v="12"/>
    <x v="0"/>
    <m/>
    <m/>
    <n v="1750"/>
    <s v="Science"/>
    <x v="1"/>
    <n v="444"/>
  </r>
  <r>
    <s v="BK2418"/>
    <s v="Fundamentals of Physics - Resnick Halliday"/>
    <s v="Pam Hines"/>
    <s v="Physics"/>
    <s v="978-0-662-97919-7"/>
    <x v="2"/>
    <x v="1"/>
    <x v="0"/>
    <n v="177"/>
    <x v="6"/>
    <x v="1"/>
    <d v="2024-09-21T00:00:00"/>
    <d v="2025-01-17T00:00:00"/>
    <n v="450"/>
    <s v="General"/>
    <x v="0"/>
    <n v="337"/>
  </r>
  <r>
    <s v="BK2419"/>
    <s v="Play with Maths"/>
    <s v="Kathleen Meza"/>
    <s v="Maths"/>
    <s v="978-1-222-52134-4"/>
    <x v="4"/>
    <x v="13"/>
    <x v="0"/>
    <n v="180"/>
    <x v="3"/>
    <x v="0"/>
    <m/>
    <m/>
    <n v="450"/>
    <s v="Education"/>
    <x v="2"/>
    <n v="235"/>
  </r>
  <r>
    <s v="BK2420"/>
    <s v="Pearson Science Explorer"/>
    <s v="Andrew Butler"/>
    <s v="Science"/>
    <s v="978-1-138-89210-1"/>
    <x v="5"/>
    <x v="8"/>
    <x v="1"/>
    <n v="476"/>
    <x v="4"/>
    <x v="1"/>
    <d v="2023-12-23T00:00:00"/>
    <d v="2024-05-19T00:00:00"/>
    <n v="1650"/>
    <s v="Science"/>
    <x v="0"/>
    <n v="298"/>
  </r>
  <r>
    <s v="BK2421"/>
    <s v="NCERT Business Studies"/>
    <s v="Kelly Ward"/>
    <s v="Business Studies"/>
    <s v="978-0-08-065273-3"/>
    <x v="5"/>
    <x v="1"/>
    <x v="0"/>
    <n v="148"/>
    <x v="18"/>
    <x v="0"/>
    <m/>
    <m/>
    <n v="1300"/>
    <s v="General"/>
    <x v="2"/>
    <n v="131"/>
  </r>
  <r>
    <s v="BK2422"/>
    <s v="S. Chand Science"/>
    <s v="David Beard"/>
    <s v="Science"/>
    <s v="978-1-5129-3450-2"/>
    <x v="2"/>
    <x v="1"/>
    <x v="1"/>
    <n v="216"/>
    <x v="1"/>
    <x v="0"/>
    <m/>
    <m/>
    <n v="1600"/>
    <s v="Science"/>
    <x v="2"/>
    <n v="234"/>
  </r>
  <r>
    <s v="BK2423"/>
    <s v="NCERT Environmental Studies"/>
    <s v="Jamie Ross"/>
    <s v="EVS"/>
    <s v="978-1-76286-289-1"/>
    <x v="3"/>
    <x v="19"/>
    <x v="1"/>
    <n v="440"/>
    <x v="16"/>
    <x v="0"/>
    <m/>
    <m/>
    <n v="1450"/>
    <s v="Science"/>
    <x v="2"/>
    <n v="230"/>
  </r>
  <r>
    <s v="BK2424"/>
    <s v="S. Chand Science"/>
    <s v="Anthony Kelly"/>
    <s v="Science"/>
    <s v="978-0-377-62446-7"/>
    <x v="4"/>
    <x v="4"/>
    <x v="1"/>
    <n v="374"/>
    <x v="4"/>
    <x v="1"/>
    <d v="2024-04-08T00:00:00"/>
    <d v="2024-12-17T00:00:00"/>
    <n v="300"/>
    <s v="Science"/>
    <x v="0"/>
    <n v="133"/>
  </r>
  <r>
    <s v="BK2425"/>
    <s v="Nai Roshni Hindi Pathmala"/>
    <s v="Russell Chen"/>
    <s v="Hindi"/>
    <s v="978-0-532-71619-8"/>
    <x v="1"/>
    <x v="16"/>
    <x v="2"/>
    <n v="113"/>
    <x v="0"/>
    <x v="0"/>
    <m/>
    <m/>
    <n v="400"/>
    <s v="General"/>
    <x v="1"/>
    <n v="306"/>
  </r>
  <r>
    <s v="BK2426"/>
    <s v="S. Chand Business Studies"/>
    <s v="Laura Grant"/>
    <s v="Business Studies"/>
    <s v="978-0-13-760809-6"/>
    <x v="3"/>
    <x v="2"/>
    <x v="2"/>
    <n v="391"/>
    <x v="9"/>
    <x v="0"/>
    <m/>
    <m/>
    <n v="1450"/>
    <s v="General"/>
    <x v="3"/>
    <n v="388"/>
  </r>
  <r>
    <s v="BK2427"/>
    <s v="Modern ABC Chemistry"/>
    <s v="Adam Baker"/>
    <s v="Chemistry"/>
    <s v="978-1-232-46841-7"/>
    <x v="5"/>
    <x v="1"/>
    <x v="2"/>
    <n v="484"/>
    <x v="17"/>
    <x v="0"/>
    <m/>
    <m/>
    <n v="1600"/>
    <s v="General"/>
    <x v="2"/>
    <n v="415"/>
  </r>
  <r>
    <s v="BK2428"/>
    <s v="Nai Roshni Hindi Pathmala"/>
    <s v="Cory Shaw"/>
    <s v="Hindi"/>
    <s v="978-1-354-43353-9"/>
    <x v="0"/>
    <x v="19"/>
    <x v="2"/>
    <n v="391"/>
    <x v="2"/>
    <x v="1"/>
    <d v="2024-03-16T00:00:00"/>
    <d v="2024-11-13T00:00:00"/>
    <n v="1500"/>
    <s v="General"/>
    <x v="3"/>
    <n v="379"/>
  </r>
  <r>
    <s v="BK2429"/>
    <s v="Together with EVS"/>
    <s v="Julie Torres"/>
    <s v="EVS"/>
    <s v="978-0-318-09460-1"/>
    <x v="4"/>
    <x v="15"/>
    <x v="1"/>
    <n v="181"/>
    <x v="15"/>
    <x v="1"/>
    <d v="2025-01-03T00:00:00"/>
    <d v="2025-01-19T00:00:00"/>
    <n v="250"/>
    <s v="Science"/>
    <x v="1"/>
    <n v="425"/>
  </r>
  <r>
    <s v="BK2430"/>
    <s v="NCERT Business Studies"/>
    <s v="Aimee Osborne"/>
    <s v="Business Studies"/>
    <s v="978-0-9836789-0-8"/>
    <x v="0"/>
    <x v="2"/>
    <x v="1"/>
    <n v="238"/>
    <x v="19"/>
    <x v="1"/>
    <d v="2024-01-19T00:00:00"/>
    <d v="2024-10-10T00:00:00"/>
    <n v="500"/>
    <s v="General"/>
    <x v="1"/>
    <n v="414"/>
  </r>
  <r>
    <s v="BK2431"/>
    <s v="NCERT Business Studies"/>
    <s v="Philip Hall"/>
    <s v="Business Studies"/>
    <s v="978-0-89968-630-1"/>
    <x v="2"/>
    <x v="5"/>
    <x v="0"/>
    <n v="129"/>
    <x v="2"/>
    <x v="1"/>
    <d v="2024-09-08T00:00:00"/>
    <d v="2024-10-26T00:00:00"/>
    <n v="750"/>
    <s v="General"/>
    <x v="1"/>
    <n v="148"/>
  </r>
  <r>
    <s v="BK2432"/>
    <s v="Modern ABC Chemistry"/>
    <s v="Carla Holloway"/>
    <s v="Chemistry"/>
    <s v="978-0-284-50156-1"/>
    <x v="1"/>
    <x v="2"/>
    <x v="1"/>
    <n v="183"/>
    <x v="3"/>
    <x v="0"/>
    <m/>
    <m/>
    <n v="1100"/>
    <s v="General"/>
    <x v="0"/>
    <n v="315"/>
  </r>
  <r>
    <s v="BK2433"/>
    <s v="DK Goel Accountancy"/>
    <s v="Erik Cox"/>
    <s v="Accountancy"/>
    <s v="978-0-7924-5248-5"/>
    <x v="1"/>
    <x v="8"/>
    <x v="1"/>
    <n v="172"/>
    <x v="12"/>
    <x v="0"/>
    <m/>
    <m/>
    <n v="1800"/>
    <s v="General"/>
    <x v="2"/>
    <n v="281"/>
  </r>
  <r>
    <s v="BK2434"/>
    <s v="Nai Roshni Hindi Pathmala"/>
    <s v="Joshua Parsons"/>
    <s v="Hindi"/>
    <s v="978-0-8197-5005-1"/>
    <x v="4"/>
    <x v="10"/>
    <x v="1"/>
    <n v="191"/>
    <x v="11"/>
    <x v="0"/>
    <m/>
    <m/>
    <n v="2000"/>
    <s v="General"/>
    <x v="1"/>
    <n v="220"/>
  </r>
  <r>
    <s v="BK2435"/>
    <s v="English Grammar &amp; Composition"/>
    <s v="Kyle Smith"/>
    <s v="English"/>
    <s v="978-0-515-20138-3"/>
    <x v="1"/>
    <x v="16"/>
    <x v="2"/>
    <n v="182"/>
    <x v="10"/>
    <x v="1"/>
    <d v="2023-04-25T00:00:00"/>
    <d v="2023-10-10T00:00:00"/>
    <n v="600"/>
    <s v="Language"/>
    <x v="1"/>
    <n v="350"/>
  </r>
  <r>
    <s v="BK2436"/>
    <s v="Together with Social Science"/>
    <s v="Mr. Ian Price"/>
    <s v="Social Science"/>
    <s v="978-0-296-14591-3"/>
    <x v="4"/>
    <x v="3"/>
    <x v="2"/>
    <n v="380"/>
    <x v="17"/>
    <x v="0"/>
    <m/>
    <m/>
    <n v="650"/>
    <s v="Education"/>
    <x v="0"/>
    <n v="399"/>
  </r>
  <r>
    <s v="BK2437"/>
    <s v="Fundamentals of Physics - Resnick Halliday"/>
    <s v="Joshua Brown"/>
    <s v="Physics"/>
    <s v="978-1-04-781006-7"/>
    <x v="1"/>
    <x v="7"/>
    <x v="2"/>
    <n v="297"/>
    <x v="13"/>
    <x v="1"/>
    <d v="2024-07-08T00:00:00"/>
    <d v="2024-07-28T00:00:00"/>
    <n v="1750"/>
    <s v="General"/>
    <x v="0"/>
    <n v="396"/>
  </r>
  <r>
    <s v="BK2438"/>
    <s v="DK Goel Accountancy"/>
    <s v="Debra Johnson"/>
    <s v="Accountancy"/>
    <s v="978-1-913884-94-9"/>
    <x v="2"/>
    <x v="10"/>
    <x v="2"/>
    <n v="105"/>
    <x v="8"/>
    <x v="1"/>
    <d v="2024-04-06T00:00:00"/>
    <d v="2024-09-30T00:00:00"/>
    <n v="850"/>
    <s v="General"/>
    <x v="2"/>
    <n v="434"/>
  </r>
  <r>
    <s v="BK2439"/>
    <s v="NCERT Business Studies"/>
    <s v="Jamie Olson"/>
    <s v="Business Studies"/>
    <s v="978-0-357-00834-8"/>
    <x v="3"/>
    <x v="15"/>
    <x v="1"/>
    <n v="154"/>
    <x v="4"/>
    <x v="1"/>
    <d v="2023-12-17T00:00:00"/>
    <d v="2024-01-05T00:00:00"/>
    <n v="1500"/>
    <s v="General"/>
    <x v="0"/>
    <n v="151"/>
  </r>
  <r>
    <s v="BK2440"/>
    <s v="Truemanâ€™s Biology"/>
    <s v="Shelley Hamilton"/>
    <s v="Biology"/>
    <s v="978-1-76001-692-0"/>
    <x v="4"/>
    <x v="0"/>
    <x v="1"/>
    <n v="109"/>
    <x v="0"/>
    <x v="0"/>
    <m/>
    <m/>
    <n v="1650"/>
    <s v="General"/>
    <x v="1"/>
    <n v="405"/>
  </r>
  <r>
    <s v="BK2441"/>
    <s v="Lakhmir Singh Science"/>
    <s v="Terrence Campbell"/>
    <s v="Science"/>
    <s v="978-1-4621-6985-6"/>
    <x v="3"/>
    <x v="3"/>
    <x v="0"/>
    <n v="180"/>
    <x v="13"/>
    <x v="0"/>
    <m/>
    <m/>
    <n v="1750"/>
    <s v="Science"/>
    <x v="0"/>
    <n v="383"/>
  </r>
  <r>
    <s v="BK2442"/>
    <s v="Fundamentals of Physics - Resnick Halliday"/>
    <s v="Paul Bowers"/>
    <s v="Physics"/>
    <s v="978-0-7232-9340-8"/>
    <x v="1"/>
    <x v="7"/>
    <x v="1"/>
    <n v="160"/>
    <x v="3"/>
    <x v="0"/>
    <m/>
    <m/>
    <n v="900"/>
    <s v="General"/>
    <x v="2"/>
    <n v="211"/>
  </r>
  <r>
    <s v="BK2443"/>
    <s v="Concepts of Physics - HC Verma"/>
    <s v="Sarah Payne"/>
    <s v="Physics"/>
    <s v="978-1-116-76503-8"/>
    <x v="3"/>
    <x v="11"/>
    <x v="2"/>
    <n v="461"/>
    <x v="15"/>
    <x v="0"/>
    <m/>
    <m/>
    <n v="450"/>
    <s v="General"/>
    <x v="0"/>
    <n v="315"/>
  </r>
  <r>
    <s v="BK2444"/>
    <s v="English Grammar &amp; Composition"/>
    <s v="Kristy Smith"/>
    <s v="English"/>
    <s v="978-0-8133-6609-8"/>
    <x v="5"/>
    <x v="19"/>
    <x v="0"/>
    <n v="280"/>
    <x v="12"/>
    <x v="1"/>
    <d v="2024-07-21T00:00:00"/>
    <d v="2024-12-07T00:00:00"/>
    <n v="850"/>
    <s v="Language"/>
    <x v="2"/>
    <n v="276"/>
  </r>
  <r>
    <s v="BK2445"/>
    <s v="NCERT Economics"/>
    <s v="Yvette Keller"/>
    <s v="Economics"/>
    <s v="978-0-563-93450-9"/>
    <x v="0"/>
    <x v="15"/>
    <x v="0"/>
    <n v="96"/>
    <x v="9"/>
    <x v="0"/>
    <m/>
    <m/>
    <n v="700"/>
    <s v="General"/>
    <x v="2"/>
    <n v="357"/>
  </r>
  <r>
    <s v="BK2446"/>
    <s v="Modern ABC Chemistry"/>
    <s v="Mr. Joseph Terrell"/>
    <s v="Chemistry"/>
    <s v="978-0-240-37367-6"/>
    <x v="1"/>
    <x v="6"/>
    <x v="0"/>
    <n v="210"/>
    <x v="0"/>
    <x v="1"/>
    <d v="2024-05-13T00:00:00"/>
    <d v="2025-01-09T00:00:00"/>
    <n v="1000"/>
    <s v="General"/>
    <x v="2"/>
    <n v="296"/>
  </r>
  <r>
    <s v="BK2447"/>
    <s v="Computer Science with Python"/>
    <s v="Lisa White"/>
    <s v="Computer Science"/>
    <s v="978-1-963294-47-7"/>
    <x v="5"/>
    <x v="2"/>
    <x v="1"/>
    <n v="469"/>
    <x v="14"/>
    <x v="1"/>
    <d v="2024-12-12T00:00:00"/>
    <d v="2025-02-08T00:00:00"/>
    <n v="550"/>
    <s v="General"/>
    <x v="0"/>
    <n v="310"/>
  </r>
  <r>
    <s v="BK2448"/>
    <s v="Play with Maths"/>
    <s v="Jennifer Brennan"/>
    <s v="Maths"/>
    <s v="978-0-433-43976-9"/>
    <x v="3"/>
    <x v="10"/>
    <x v="0"/>
    <n v="500"/>
    <x v="1"/>
    <x v="0"/>
    <m/>
    <m/>
    <n v="1250"/>
    <s v="Education"/>
    <x v="1"/>
    <n v="317"/>
  </r>
  <r>
    <s v="BK2449"/>
    <s v="NCERT Economics"/>
    <s v="Cheryl Chavez"/>
    <s v="Economics"/>
    <s v="978-0-13-472158-3"/>
    <x v="0"/>
    <x v="9"/>
    <x v="1"/>
    <n v="287"/>
    <x v="4"/>
    <x v="0"/>
    <m/>
    <m/>
    <n v="1750"/>
    <s v="General"/>
    <x v="3"/>
    <n v="428"/>
  </r>
  <r>
    <s v="BK2450"/>
    <s v="Principles of Economics"/>
    <s v="Elizabeth Gonzalez"/>
    <s v="Economics"/>
    <s v="978-1-06-610624-0"/>
    <x v="4"/>
    <x v="14"/>
    <x v="1"/>
    <n v="433"/>
    <x v="12"/>
    <x v="1"/>
    <d v="2025-01-21T00:00:00"/>
    <d v="2025-02-09T00:00:00"/>
    <n v="350"/>
    <s v="General"/>
    <x v="2"/>
    <n v="366"/>
  </r>
  <r>
    <s v="BK2451"/>
    <s v="TS Grewal Accountancy"/>
    <s v="Andrew Smith"/>
    <s v="Accountancy"/>
    <s v="978-1-59475-674-0"/>
    <x v="5"/>
    <x v="16"/>
    <x v="1"/>
    <n v="87"/>
    <x v="7"/>
    <x v="1"/>
    <d v="2024-07-15T00:00:00"/>
    <d v="2024-09-01T00:00:00"/>
    <n v="450"/>
    <s v="General"/>
    <x v="3"/>
    <n v="295"/>
  </r>
  <r>
    <s v="BK2452"/>
    <s v="NCERT Economics"/>
    <s v="Stephanie Gonzales"/>
    <s v="Economics"/>
    <s v="978-1-4361-7990-4"/>
    <x v="2"/>
    <x v="10"/>
    <x v="2"/>
    <n v="263"/>
    <x v="11"/>
    <x v="0"/>
    <m/>
    <m/>
    <n v="2000"/>
    <s v="General"/>
    <x v="1"/>
    <n v="241"/>
  </r>
  <r>
    <s v="BK2453"/>
    <s v="S. Chand Biology"/>
    <s v="William Guzman"/>
    <s v="Biology"/>
    <s v="978-1-151-74215-5"/>
    <x v="3"/>
    <x v="6"/>
    <x v="2"/>
    <n v="261"/>
    <x v="8"/>
    <x v="0"/>
    <m/>
    <m/>
    <n v="1000"/>
    <s v="General"/>
    <x v="1"/>
    <n v="152"/>
  </r>
  <r>
    <s v="BK2454"/>
    <s v="Wren &amp; Martin English Grammar"/>
    <s v="Michael Navarro"/>
    <s v="English"/>
    <s v="978-0-587-27650-0"/>
    <x v="5"/>
    <x v="0"/>
    <x v="2"/>
    <n v="284"/>
    <x v="12"/>
    <x v="1"/>
    <d v="2024-06-05T00:00:00"/>
    <d v="2024-12-11T00:00:00"/>
    <n v="1700"/>
    <s v="Language"/>
    <x v="1"/>
    <n v="262"/>
  </r>
  <r>
    <s v="BK2455"/>
    <s v="S. Chand Biology"/>
    <s v="Denise Kemp"/>
    <s v="Biology"/>
    <s v="978-0-8326-1970-0"/>
    <x v="3"/>
    <x v="17"/>
    <x v="2"/>
    <n v="220"/>
    <x v="17"/>
    <x v="1"/>
    <d v="2023-09-01T00:00:00"/>
    <d v="2024-03-14T00:00:00"/>
    <n v="500"/>
    <s v="General"/>
    <x v="0"/>
    <n v="128"/>
  </r>
  <r>
    <s v="BK2456"/>
    <s v="S. Chand Biology"/>
    <s v="Ryan Pearson"/>
    <s v="Biology"/>
    <s v="978-0-918528-43-8"/>
    <x v="3"/>
    <x v="9"/>
    <x v="1"/>
    <n v="499"/>
    <x v="6"/>
    <x v="1"/>
    <d v="2023-03-08T00:00:00"/>
    <d v="2024-06-23T00:00:00"/>
    <n v="450"/>
    <s v="General"/>
    <x v="2"/>
    <n v="205"/>
  </r>
  <r>
    <s v="BK2457"/>
    <s v="Manika Hindi Pathmala"/>
    <s v="Bridget Romero"/>
    <s v="Hindi"/>
    <s v="978-0-691-25088-5"/>
    <x v="3"/>
    <x v="3"/>
    <x v="1"/>
    <n v="120"/>
    <x v="3"/>
    <x v="0"/>
    <m/>
    <m/>
    <n v="1550"/>
    <s v="General"/>
    <x v="1"/>
    <n v="301"/>
  </r>
  <r>
    <s v="BK2458"/>
    <s v="NCERT Social Science"/>
    <s v="James Murray"/>
    <s v="Social Science"/>
    <s v="978-0-536-11997-1"/>
    <x v="2"/>
    <x v="11"/>
    <x v="0"/>
    <n v="413"/>
    <x v="17"/>
    <x v="1"/>
    <d v="2024-11-29T00:00:00"/>
    <d v="2024-12-31T00:00:00"/>
    <n v="500"/>
    <s v="Education"/>
    <x v="1"/>
    <n v="230"/>
  </r>
  <r>
    <s v="BK2459"/>
    <s v="Lakhmir Singh Science"/>
    <s v="Anna Garcia"/>
    <s v="Science"/>
    <s v="978-1-5389-0096-3"/>
    <x v="3"/>
    <x v="19"/>
    <x v="1"/>
    <n v="206"/>
    <x v="9"/>
    <x v="1"/>
    <d v="2024-08-28T00:00:00"/>
    <d v="2024-12-22T00:00:00"/>
    <n v="1600"/>
    <s v="Science"/>
    <x v="0"/>
    <n v="209"/>
  </r>
  <r>
    <s v="BK2460"/>
    <s v="NCERT Hindi"/>
    <s v="Mrs. Denise Mitchell"/>
    <s v="Hindi"/>
    <s v="978-0-921126-31-7"/>
    <x v="5"/>
    <x v="13"/>
    <x v="1"/>
    <n v="158"/>
    <x v="8"/>
    <x v="0"/>
    <m/>
    <m/>
    <n v="900"/>
    <s v="General"/>
    <x v="0"/>
    <n v="404"/>
  </r>
  <r>
    <s v="BK2461"/>
    <s v="Wren &amp; Martin English Grammar"/>
    <s v="Sarah Martinez"/>
    <s v="English"/>
    <s v="978-0-346-42321-3"/>
    <x v="3"/>
    <x v="2"/>
    <x v="1"/>
    <n v="458"/>
    <x v="7"/>
    <x v="1"/>
    <d v="2023-12-17T00:00:00"/>
    <d v="2024-05-10T00:00:00"/>
    <n v="1650"/>
    <s v="Language"/>
    <x v="2"/>
    <n v="330"/>
  </r>
  <r>
    <s v="BK2462"/>
    <s v="Together with EVS"/>
    <s v="Alexander Bennett"/>
    <s v="EVS"/>
    <s v="978-0-8320-7196-6"/>
    <x v="2"/>
    <x v="4"/>
    <x v="2"/>
    <n v="429"/>
    <x v="14"/>
    <x v="0"/>
    <m/>
    <m/>
    <n v="300"/>
    <s v="Science"/>
    <x v="0"/>
    <n v="175"/>
  </r>
  <r>
    <s v="BK2463"/>
    <s v="Let Us C - Yashwant Kanetkar"/>
    <s v="Patrick Washington"/>
    <s v="Computer Science"/>
    <s v="978-0-425-87515-5"/>
    <x v="3"/>
    <x v="14"/>
    <x v="2"/>
    <n v="354"/>
    <x v="7"/>
    <x v="1"/>
    <d v="2023-03-21T00:00:00"/>
    <d v="2023-04-16T00:00:00"/>
    <n v="600"/>
    <s v="General"/>
    <x v="1"/>
    <n v="339"/>
  </r>
  <r>
    <s v="BK2464"/>
    <s v="Together with Social Science"/>
    <s v="Crystal Nunez"/>
    <s v="Social Science"/>
    <s v="978-0-15-640996-4"/>
    <x v="1"/>
    <x v="16"/>
    <x v="2"/>
    <n v="490"/>
    <x v="16"/>
    <x v="1"/>
    <d v="2023-03-22T00:00:00"/>
    <d v="2024-01-17T00:00:00"/>
    <n v="950"/>
    <s v="Education"/>
    <x v="0"/>
    <n v="159"/>
  </r>
  <r>
    <s v="BK2465"/>
    <s v="S. Chand Biology"/>
    <s v="Chad Hanna"/>
    <s v="Biology"/>
    <s v="978-1-120-40436-7"/>
    <x v="4"/>
    <x v="13"/>
    <x v="2"/>
    <n v="430"/>
    <x v="11"/>
    <x v="0"/>
    <m/>
    <m/>
    <n v="2000"/>
    <s v="General"/>
    <x v="2"/>
    <n v="391"/>
  </r>
  <r>
    <s v="BK2466"/>
    <s v="NCERT Chemistry"/>
    <s v="Brian Garcia"/>
    <s v="Chemistry"/>
    <s v="978-1-78404-283-7"/>
    <x v="3"/>
    <x v="8"/>
    <x v="1"/>
    <n v="133"/>
    <x v="16"/>
    <x v="0"/>
    <m/>
    <m/>
    <n v="1150"/>
    <s v="General"/>
    <x v="0"/>
    <n v="336"/>
  </r>
  <r>
    <s v="BK2467"/>
    <s v="Lakhmir Singh Science"/>
    <s v="Juan Higgins"/>
    <s v="Science"/>
    <s v="978-1-77091-046-1"/>
    <x v="2"/>
    <x v="11"/>
    <x v="1"/>
    <n v="218"/>
    <x v="18"/>
    <x v="1"/>
    <d v="2023-11-19T00:00:00"/>
    <d v="2024-01-10T00:00:00"/>
    <n v="1550"/>
    <s v="Science"/>
    <x v="2"/>
    <n v="346"/>
  </r>
  <r>
    <s v="BK2468"/>
    <s v="Fundamentals of Physics - Resnick Halliday"/>
    <s v="John Benton"/>
    <s v="Physics"/>
    <s v="978-0-9700040-5-5"/>
    <x v="4"/>
    <x v="8"/>
    <x v="0"/>
    <n v="369"/>
    <x v="4"/>
    <x v="1"/>
    <d v="2023-11-23T00:00:00"/>
    <d v="2024-10-24T00:00:00"/>
    <n v="600"/>
    <s v="General"/>
    <x v="2"/>
    <n v="180"/>
  </r>
  <r>
    <s v="BK2469"/>
    <s v="Together with Social Science"/>
    <s v="Danny Shepherd"/>
    <s v="Social Science"/>
    <s v="978-1-4203-2807-3"/>
    <x v="5"/>
    <x v="14"/>
    <x v="1"/>
    <n v="386"/>
    <x v="2"/>
    <x v="1"/>
    <d v="2024-04-10T00:00:00"/>
    <d v="2024-10-25T00:00:00"/>
    <n v="1000"/>
    <s v="Education"/>
    <x v="2"/>
    <n v="385"/>
  </r>
  <r>
    <s v="BK2470"/>
    <s v="NCERT Accountancy"/>
    <s v="Caitlin Anderson"/>
    <s v="Accountancy"/>
    <s v="978-1-55172-713-4"/>
    <x v="1"/>
    <x v="19"/>
    <x v="2"/>
    <n v="116"/>
    <x v="4"/>
    <x v="0"/>
    <m/>
    <m/>
    <n v="1200"/>
    <s v="General"/>
    <x v="0"/>
    <n v="163"/>
  </r>
  <r>
    <s v="BK2471"/>
    <s v="NCERT Chemistry"/>
    <s v="Alexandra Abbott"/>
    <s v="Chemistry"/>
    <s v="978-1-76861-036-6"/>
    <x v="5"/>
    <x v="2"/>
    <x v="0"/>
    <n v="175"/>
    <x v="0"/>
    <x v="0"/>
    <m/>
    <m/>
    <n v="1000"/>
    <s v="General"/>
    <x v="1"/>
    <n v="366"/>
  </r>
  <r>
    <s v="BK2472"/>
    <s v="Computer Science with Python"/>
    <s v="Joanna Jones"/>
    <s v="Computer Science"/>
    <s v="978-1-64459-154-3"/>
    <x v="4"/>
    <x v="11"/>
    <x v="0"/>
    <n v="185"/>
    <x v="18"/>
    <x v="1"/>
    <d v="2023-09-21T00:00:00"/>
    <d v="2024-12-16T00:00:00"/>
    <n v="300"/>
    <s v="General"/>
    <x v="3"/>
    <n v="337"/>
  </r>
  <r>
    <s v="BK2473"/>
    <s v="S. Chand EVS"/>
    <s v="Julie Gibson"/>
    <s v="EVS"/>
    <s v="978-0-8077-1908-4"/>
    <x v="3"/>
    <x v="8"/>
    <x v="0"/>
    <n v="188"/>
    <x v="3"/>
    <x v="0"/>
    <m/>
    <m/>
    <n v="1400"/>
    <s v="Science"/>
    <x v="2"/>
    <n v="275"/>
  </r>
  <r>
    <s v="BK2474"/>
    <s v="S. Chand Social Science"/>
    <s v="Michelle Potter"/>
    <s v="Social Science"/>
    <s v="978-1-247-63520-0"/>
    <x v="4"/>
    <x v="14"/>
    <x v="1"/>
    <n v="378"/>
    <x v="15"/>
    <x v="0"/>
    <m/>
    <m/>
    <n v="650"/>
    <s v="Education"/>
    <x v="3"/>
    <n v="399"/>
  </r>
  <r>
    <s v="BK2475"/>
    <s v="Fundamentals of Physics - Resnick Halliday"/>
    <s v="Jermaine Sanders"/>
    <s v="Physics"/>
    <s v="978-1-4891-4901-5"/>
    <x v="3"/>
    <x v="1"/>
    <x v="0"/>
    <n v="140"/>
    <x v="6"/>
    <x v="0"/>
    <m/>
    <m/>
    <n v="1350"/>
    <s v="General"/>
    <x v="1"/>
    <n v="411"/>
  </r>
  <r>
    <s v="BK2476"/>
    <s v="NCERT Biology"/>
    <s v="Justin Harvey"/>
    <s v="Biology"/>
    <s v="978-0-8471-6521-6"/>
    <x v="1"/>
    <x v="13"/>
    <x v="1"/>
    <n v="186"/>
    <x v="10"/>
    <x v="1"/>
    <d v="2023-03-03T00:00:00"/>
    <d v="2023-03-27T00:00:00"/>
    <n v="950"/>
    <s v="General"/>
    <x v="1"/>
    <n v="125"/>
  </r>
  <r>
    <s v="BK2477"/>
    <s v="Principles of Economics"/>
    <s v="Paul Boyd"/>
    <s v="Economics"/>
    <s v="978-1-387-93607-6"/>
    <x v="4"/>
    <x v="15"/>
    <x v="1"/>
    <n v="402"/>
    <x v="14"/>
    <x v="0"/>
    <m/>
    <m/>
    <n v="1000"/>
    <s v="General"/>
    <x v="1"/>
    <n v="338"/>
  </r>
  <r>
    <s v="BK2478"/>
    <s v="TS Grewal Accountancy"/>
    <s v="Cameron White"/>
    <s v="Accountancy"/>
    <s v="978-0-17-146558-7"/>
    <x v="4"/>
    <x v="13"/>
    <x v="1"/>
    <n v="466"/>
    <x v="8"/>
    <x v="1"/>
    <d v="2023-03-30T00:00:00"/>
    <d v="2023-07-03T00:00:00"/>
    <n v="1350"/>
    <s v="General"/>
    <x v="0"/>
    <n v="404"/>
  </r>
  <r>
    <s v="BK2479"/>
    <s v="Pearson Science Explorer"/>
    <s v="Karen Reynolds"/>
    <s v="Science"/>
    <s v="978-0-439-67486-7"/>
    <x v="3"/>
    <x v="5"/>
    <x v="2"/>
    <n v="422"/>
    <x v="19"/>
    <x v="0"/>
    <m/>
    <m/>
    <n v="750"/>
    <s v="Science"/>
    <x v="2"/>
    <n v="233"/>
  </r>
  <r>
    <s v="BK2480"/>
    <s v="Manika Hindi Pathmala"/>
    <s v="Laura Johnson"/>
    <s v="Hindi"/>
    <s v="978-1-75018-577-3"/>
    <x v="5"/>
    <x v="2"/>
    <x v="2"/>
    <n v="304"/>
    <x v="15"/>
    <x v="1"/>
    <d v="2024-08-01T00:00:00"/>
    <d v="2024-08-12T00:00:00"/>
    <n v="1350"/>
    <s v="General"/>
    <x v="1"/>
    <n v="385"/>
  </r>
  <r>
    <s v="BK2481"/>
    <s v="NCERT Business Studies"/>
    <s v="Jeremy Parrish"/>
    <s v="Business Studies"/>
    <s v="978-1-927015-53-7"/>
    <x v="3"/>
    <x v="3"/>
    <x v="2"/>
    <n v="251"/>
    <x v="17"/>
    <x v="1"/>
    <d v="2023-10-08T00:00:00"/>
    <d v="2024-12-06T00:00:00"/>
    <n v="1650"/>
    <s v="General"/>
    <x v="1"/>
    <n v="364"/>
  </r>
  <r>
    <s v="BK2482"/>
    <s v="Computer Science with Python"/>
    <s v="Denise Klein"/>
    <s v="Computer Science"/>
    <s v="978-0-291-08063-9"/>
    <x v="4"/>
    <x v="17"/>
    <x v="2"/>
    <n v="277"/>
    <x v="2"/>
    <x v="1"/>
    <d v="2023-03-07T00:00:00"/>
    <d v="2024-01-27T00:00:00"/>
    <n v="1700"/>
    <s v="General"/>
    <x v="0"/>
    <n v="377"/>
  </r>
  <r>
    <s v="BK2483"/>
    <s v="S. Chand Economics"/>
    <s v="Stephanie Brooks"/>
    <s v="Economics"/>
    <s v="978-1-01-327600-2"/>
    <x v="2"/>
    <x v="8"/>
    <x v="1"/>
    <n v="310"/>
    <x v="5"/>
    <x v="1"/>
    <d v="2023-10-30T00:00:00"/>
    <d v="2025-01-07T00:00:00"/>
    <n v="1350"/>
    <s v="General"/>
    <x v="0"/>
    <n v="396"/>
  </r>
  <r>
    <s v="BK2484"/>
    <s v="Python Programming - Balagurusamy"/>
    <s v="Paul Wang"/>
    <s v="Computer Science"/>
    <s v="978-0-08-734775-5"/>
    <x v="5"/>
    <x v="15"/>
    <x v="1"/>
    <n v="280"/>
    <x v="4"/>
    <x v="1"/>
    <d v="2024-11-26T00:00:00"/>
    <d v="2024-12-11T00:00:00"/>
    <n v="850"/>
    <s v="General"/>
    <x v="2"/>
    <n v="317"/>
  </r>
  <r>
    <s v="BK2485"/>
    <s v="S. Chand Social Science"/>
    <s v="Valerie Mills"/>
    <s v="Social Science"/>
    <s v="978-1-79145-763-1"/>
    <x v="0"/>
    <x v="6"/>
    <x v="0"/>
    <n v="137"/>
    <x v="10"/>
    <x v="1"/>
    <d v="2023-03-12T00:00:00"/>
    <d v="2024-03-24T00:00:00"/>
    <n v="1000"/>
    <s v="Education"/>
    <x v="0"/>
    <n v="348"/>
  </r>
  <r>
    <s v="BK2486"/>
    <s v="Let Us C - Yashwant Kanetkar"/>
    <s v="Marvin Hernandez"/>
    <s v="Computer Science"/>
    <s v="978-1-322-04125-4"/>
    <x v="2"/>
    <x v="11"/>
    <x v="1"/>
    <n v="312"/>
    <x v="18"/>
    <x v="0"/>
    <m/>
    <m/>
    <n v="950"/>
    <s v="General"/>
    <x v="1"/>
    <n v="133"/>
  </r>
  <r>
    <s v="BK2487"/>
    <s v="Modern ABC Chemistry"/>
    <s v="Richard James"/>
    <s v="Chemistry"/>
    <s v="978-1-133-79783-8"/>
    <x v="2"/>
    <x v="17"/>
    <x v="1"/>
    <n v="213"/>
    <x v="19"/>
    <x v="1"/>
    <d v="2023-10-26T00:00:00"/>
    <d v="2025-01-18T00:00:00"/>
    <n v="1600"/>
    <s v="General"/>
    <x v="0"/>
    <n v="447"/>
  </r>
  <r>
    <s v="BK2488"/>
    <s v="Modern ABC Chemistry"/>
    <s v="Kevin Cunningham"/>
    <s v="Chemistry"/>
    <s v="978-1-149-77711-4"/>
    <x v="4"/>
    <x v="6"/>
    <x v="1"/>
    <n v="442"/>
    <x v="17"/>
    <x v="0"/>
    <m/>
    <m/>
    <n v="800"/>
    <s v="General"/>
    <x v="2"/>
    <n v="402"/>
  </r>
  <r>
    <s v="BK2489"/>
    <s v="Lakhmir Singh Science"/>
    <s v="Eddie Salazar"/>
    <s v="Science"/>
    <s v="978-1-184-36188-0"/>
    <x v="1"/>
    <x v="3"/>
    <x v="2"/>
    <n v="289"/>
    <x v="16"/>
    <x v="1"/>
    <d v="2025-01-17T00:00:00"/>
    <d v="2025-01-21T00:00:00"/>
    <n v="1250"/>
    <s v="Science"/>
    <x v="0"/>
    <n v="155"/>
  </r>
  <r>
    <s v="BK2490"/>
    <s v="NCERT Environmental Studies"/>
    <s v="Lindsay Johnson"/>
    <s v="EVS"/>
    <s v="978-0-09-083653-6"/>
    <x v="5"/>
    <x v="12"/>
    <x v="2"/>
    <n v="372"/>
    <x v="1"/>
    <x v="0"/>
    <m/>
    <m/>
    <n v="550"/>
    <s v="Science"/>
    <x v="2"/>
    <n v="212"/>
  </r>
  <r>
    <s v="BK2491"/>
    <s v="S. Chand Economics"/>
    <s v="Daniel Roberts"/>
    <s v="Economics"/>
    <s v="978-0-310-53678-9"/>
    <x v="2"/>
    <x v="0"/>
    <x v="2"/>
    <n v="323"/>
    <x v="2"/>
    <x v="0"/>
    <m/>
    <m/>
    <n v="1400"/>
    <s v="General"/>
    <x v="2"/>
    <n v="214"/>
  </r>
  <r>
    <s v="BK2492"/>
    <s v="DK Goel Accountancy"/>
    <s v="Robert Jones"/>
    <s v="Accountancy"/>
    <s v="978-0-435-51090-9"/>
    <x v="0"/>
    <x v="9"/>
    <x v="2"/>
    <n v="382"/>
    <x v="17"/>
    <x v="1"/>
    <d v="2024-03-12T00:00:00"/>
    <d v="2024-11-30T00:00:00"/>
    <n v="1300"/>
    <s v="General"/>
    <x v="2"/>
    <n v="151"/>
  </r>
  <r>
    <s v="BK2493"/>
    <s v="Lakhmir Singh Science"/>
    <s v="Steven Benton"/>
    <s v="Science"/>
    <s v="978-0-568-85933-3"/>
    <x v="2"/>
    <x v="7"/>
    <x v="1"/>
    <n v="383"/>
    <x v="3"/>
    <x v="1"/>
    <d v="2024-02-11T00:00:00"/>
    <d v="2024-11-11T00:00:00"/>
    <n v="650"/>
    <s v="Science"/>
    <x v="0"/>
    <n v="176"/>
  </r>
  <r>
    <s v="BK2494"/>
    <s v="Together with Social Science"/>
    <s v="Cameron Moyer"/>
    <s v="Social Science"/>
    <s v="978-1-71243-643-1"/>
    <x v="2"/>
    <x v="3"/>
    <x v="1"/>
    <n v="99"/>
    <x v="18"/>
    <x v="1"/>
    <d v="2025-01-11T00:00:00"/>
    <d v="2025-02-19T00:00:00"/>
    <n v="700"/>
    <s v="Education"/>
    <x v="1"/>
    <n v="392"/>
  </r>
  <r>
    <s v="BK2495"/>
    <s v="English Grammar &amp; Composition"/>
    <s v="Andrea Mason"/>
    <s v="English"/>
    <s v="978-1-06-409831-8"/>
    <x v="0"/>
    <x v="7"/>
    <x v="0"/>
    <n v="193"/>
    <x v="3"/>
    <x v="1"/>
    <d v="2025-02-24T00:00:00"/>
    <d v="2025-02-25T00:00:00"/>
    <n v="900"/>
    <s v="Language"/>
    <x v="3"/>
    <n v="351"/>
  </r>
  <r>
    <s v="BK2496"/>
    <s v="Principles of Economics"/>
    <s v="Joseph Gaines"/>
    <s v="Economics"/>
    <s v="978-1-4073-6762-0"/>
    <x v="4"/>
    <x v="7"/>
    <x v="1"/>
    <n v="220"/>
    <x v="16"/>
    <x v="1"/>
    <d v="2024-03-28T00:00:00"/>
    <d v="2024-09-17T00:00:00"/>
    <n v="400"/>
    <s v="General"/>
    <x v="2"/>
    <n v="135"/>
  </r>
  <r>
    <s v="BK2497"/>
    <s v="NCERT Hindi"/>
    <s v="Casey Garcia"/>
    <s v="Hindi"/>
    <s v="978-1-119-41316-5"/>
    <x v="3"/>
    <x v="5"/>
    <x v="2"/>
    <n v="463"/>
    <x v="13"/>
    <x v="1"/>
    <d v="2024-01-05T00:00:00"/>
    <d v="2024-09-13T00:00:00"/>
    <n v="1050"/>
    <s v="General"/>
    <x v="3"/>
    <n v="370"/>
  </r>
  <r>
    <s v="BK2498"/>
    <s v="NCERT Biology"/>
    <s v="Jeffrey Thomas"/>
    <s v="Biology"/>
    <s v="978-0-85323-012-0"/>
    <x v="1"/>
    <x v="15"/>
    <x v="0"/>
    <n v="239"/>
    <x v="10"/>
    <x v="1"/>
    <d v="2023-08-09T00:00:00"/>
    <d v="2023-10-24T00:00:00"/>
    <n v="1700"/>
    <s v="General"/>
    <x v="1"/>
    <n v="320"/>
  </r>
  <r>
    <s v="BK2499"/>
    <s v="S. Chand Science"/>
    <s v="Jodi Griffith MD"/>
    <s v="Science"/>
    <s v="978-1-186-09123-5"/>
    <x v="3"/>
    <x v="17"/>
    <x v="0"/>
    <n v="489"/>
    <x v="14"/>
    <x v="1"/>
    <d v="2024-11-21T00:00:00"/>
    <d v="2025-02-08T00:00:00"/>
    <n v="1600"/>
    <s v="Science"/>
    <x v="1"/>
    <n v="171"/>
  </r>
  <r>
    <s v="BK2500"/>
    <s v="Oxford English Reader"/>
    <s v="Charles Stone"/>
    <s v="English"/>
    <s v="978-1-104-24439-2"/>
    <x v="3"/>
    <x v="6"/>
    <x v="0"/>
    <n v="220"/>
    <x v="16"/>
    <x v="1"/>
    <d v="2024-07-20T00:00:00"/>
    <d v="2025-01-27T00:00:00"/>
    <n v="850"/>
    <s v="Language"/>
    <x v="1"/>
    <n v="271"/>
  </r>
  <r>
    <s v="BK2501"/>
    <s v="Concepts of Physics - HC Verma"/>
    <s v="Taylor Peters"/>
    <s v="Physics"/>
    <s v="978-1-185-79029-0"/>
    <x v="1"/>
    <x v="18"/>
    <x v="1"/>
    <n v="314"/>
    <x v="6"/>
    <x v="1"/>
    <d v="2023-03-06T00:00:00"/>
    <d v="2024-07-29T00:00:00"/>
    <n v="850"/>
    <s v="General"/>
    <x v="0"/>
    <n v="381"/>
  </r>
  <r>
    <s v="BK2502"/>
    <s v="Oxford English Reader"/>
    <s v="Paige Roberson"/>
    <s v="English"/>
    <s v="978-1-950166-44-2"/>
    <x v="3"/>
    <x v="9"/>
    <x v="0"/>
    <n v="292"/>
    <x v="17"/>
    <x v="0"/>
    <m/>
    <m/>
    <n v="1900"/>
    <s v="Language"/>
    <x v="2"/>
    <n v="270"/>
  </r>
  <r>
    <s v="BK2503"/>
    <s v="SL Arora Physics"/>
    <s v="Sheila Wagner"/>
    <s v="Physics"/>
    <s v="978-0-540-19566-4"/>
    <x v="0"/>
    <x v="17"/>
    <x v="1"/>
    <n v="461"/>
    <x v="9"/>
    <x v="0"/>
    <m/>
    <m/>
    <n v="1150"/>
    <s v="General"/>
    <x v="1"/>
    <n v="277"/>
  </r>
  <r>
    <s v="BK2504"/>
    <s v="Pradeep's Chemistry"/>
    <s v="Laura Baker"/>
    <s v="Chemistry"/>
    <s v="978-0-331-75682-1"/>
    <x v="4"/>
    <x v="6"/>
    <x v="1"/>
    <n v="248"/>
    <x v="6"/>
    <x v="1"/>
    <d v="2023-11-06T00:00:00"/>
    <d v="2024-06-16T00:00:00"/>
    <n v="450"/>
    <s v="General"/>
    <x v="1"/>
    <n v="277"/>
  </r>
  <r>
    <s v="BK2505"/>
    <s v="RD Sharma Mathematics"/>
    <s v="Denise Moore"/>
    <s v="Maths"/>
    <s v="978-1-5351-6943-1"/>
    <x v="4"/>
    <x v="4"/>
    <x v="1"/>
    <n v="316"/>
    <x v="7"/>
    <x v="1"/>
    <d v="2023-08-11T00:00:00"/>
    <d v="2024-01-26T00:00:00"/>
    <n v="450"/>
    <s v="Education"/>
    <x v="0"/>
    <n v="331"/>
  </r>
  <r>
    <s v="BK2506"/>
    <s v="Manika Hindi Pathmala"/>
    <s v="Renee Lucas"/>
    <s v="Hindi"/>
    <s v="978-1-58513-677-3"/>
    <x v="3"/>
    <x v="18"/>
    <x v="2"/>
    <n v="294"/>
    <x v="0"/>
    <x v="1"/>
    <d v="2024-08-07T00:00:00"/>
    <d v="2025-01-06T00:00:00"/>
    <n v="1200"/>
    <s v="General"/>
    <x v="0"/>
    <n v="340"/>
  </r>
  <r>
    <s v="BK2507"/>
    <s v="NCERT Economics"/>
    <s v="Sherry Luna"/>
    <s v="Economics"/>
    <s v="978-0-04-292302-4"/>
    <x v="3"/>
    <x v="4"/>
    <x v="2"/>
    <n v="261"/>
    <x v="17"/>
    <x v="0"/>
    <m/>
    <m/>
    <n v="1350"/>
    <s v="General"/>
    <x v="2"/>
    <n v="327"/>
  </r>
  <r>
    <s v="BK2508"/>
    <s v="S. Chand Biology"/>
    <s v="David Moyer"/>
    <s v="Biology"/>
    <s v="978-1-65559-045-0"/>
    <x v="3"/>
    <x v="8"/>
    <x v="2"/>
    <n v="229"/>
    <x v="8"/>
    <x v="1"/>
    <d v="2024-10-25T00:00:00"/>
    <d v="2024-11-08T00:00:00"/>
    <n v="500"/>
    <s v="General"/>
    <x v="0"/>
    <n v="376"/>
  </r>
  <r>
    <s v="BK2509"/>
    <s v="NCERT Maths"/>
    <s v="Priscilla Bell DDS"/>
    <s v="Maths"/>
    <s v="978-1-5251-6168-1"/>
    <x v="3"/>
    <x v="19"/>
    <x v="2"/>
    <n v="475"/>
    <x v="9"/>
    <x v="1"/>
    <d v="2024-07-14T00:00:00"/>
    <d v="2024-10-03T00:00:00"/>
    <n v="550"/>
    <s v="Education"/>
    <x v="1"/>
    <n v="126"/>
  </r>
  <r>
    <s v="BK2510"/>
    <s v="Play with Maths"/>
    <s v="Alexis Martin"/>
    <s v="Maths"/>
    <s v="978-1-4149-2493-9"/>
    <x v="5"/>
    <x v="19"/>
    <x v="1"/>
    <n v="213"/>
    <x v="2"/>
    <x v="0"/>
    <m/>
    <m/>
    <n v="1050"/>
    <s v="Education"/>
    <x v="0"/>
    <n v="273"/>
  </r>
  <r>
    <s v="BK2511"/>
    <s v="Wren &amp; Martin English Grammar"/>
    <s v="Barbara Sanders"/>
    <s v="English"/>
    <s v="978-0-615-01667-2"/>
    <x v="4"/>
    <x v="16"/>
    <x v="1"/>
    <n v="404"/>
    <x v="6"/>
    <x v="0"/>
    <m/>
    <m/>
    <n v="1350"/>
    <s v="Language"/>
    <x v="2"/>
    <n v="420"/>
  </r>
  <r>
    <s v="BK2512"/>
    <s v="NCERT Biology"/>
    <s v="Jason Rhodes"/>
    <s v="Biology"/>
    <s v="978-1-86951-842-4"/>
    <x v="3"/>
    <x v="9"/>
    <x v="0"/>
    <n v="119"/>
    <x v="15"/>
    <x v="0"/>
    <m/>
    <m/>
    <n v="1850"/>
    <s v="General"/>
    <x v="0"/>
    <n v="224"/>
  </r>
  <r>
    <s v="BK2513"/>
    <s v="NCERT Business Studies"/>
    <s v="David Gutierrez"/>
    <s v="Business Studies"/>
    <s v="978-0-282-10102-2"/>
    <x v="4"/>
    <x v="17"/>
    <x v="1"/>
    <n v="500"/>
    <x v="8"/>
    <x v="1"/>
    <d v="2023-03-03T00:00:00"/>
    <d v="2023-12-27T00:00:00"/>
    <n v="1700"/>
    <s v="General"/>
    <x v="2"/>
    <n v="314"/>
  </r>
  <r>
    <s v="BK2514"/>
    <s v="S. Chand Social Science"/>
    <s v="Mark Smith"/>
    <s v="Social Science"/>
    <s v="978-1-923172-83-8"/>
    <x v="4"/>
    <x v="1"/>
    <x v="1"/>
    <n v="470"/>
    <x v="1"/>
    <x v="1"/>
    <d v="2024-08-06T00:00:00"/>
    <d v="2025-02-08T00:00:00"/>
    <n v="1900"/>
    <s v="Education"/>
    <x v="2"/>
    <n v="323"/>
  </r>
  <r>
    <s v="BK2515"/>
    <s v="Pearson Science Explorer"/>
    <s v="Thomas Garcia"/>
    <s v="Science"/>
    <s v="978-1-64120-811-6"/>
    <x v="0"/>
    <x v="15"/>
    <x v="1"/>
    <n v="220"/>
    <x v="8"/>
    <x v="1"/>
    <d v="2024-03-09T00:00:00"/>
    <d v="2024-04-18T00:00:00"/>
    <n v="400"/>
    <s v="Science"/>
    <x v="2"/>
    <n v="432"/>
  </r>
  <r>
    <s v="BK2516"/>
    <s v="Pearson Science Explorer"/>
    <s v="Mark Pope"/>
    <s v="Science"/>
    <s v="978-1-277-91426-9"/>
    <x v="0"/>
    <x v="3"/>
    <x v="2"/>
    <n v="198"/>
    <x v="0"/>
    <x v="0"/>
    <m/>
    <m/>
    <n v="650"/>
    <s v="Science"/>
    <x v="0"/>
    <n v="279"/>
  </r>
  <r>
    <s v="BK2517"/>
    <s v="NCERT Economics"/>
    <s v="Karen Johnson"/>
    <s v="Economics"/>
    <s v="978-1-66563-058-0"/>
    <x v="0"/>
    <x v="7"/>
    <x v="2"/>
    <n v="93"/>
    <x v="9"/>
    <x v="0"/>
    <m/>
    <m/>
    <n v="300"/>
    <s v="General"/>
    <x v="1"/>
    <n v="358"/>
  </r>
  <r>
    <s v="BK2518"/>
    <s v="Play with Maths"/>
    <s v="Kimberly Price"/>
    <s v="Maths"/>
    <s v="978-1-239-44521-3"/>
    <x v="5"/>
    <x v="7"/>
    <x v="2"/>
    <n v="241"/>
    <x v="5"/>
    <x v="0"/>
    <m/>
    <m/>
    <n v="1200"/>
    <s v="Education"/>
    <x v="3"/>
    <n v="380"/>
  </r>
  <r>
    <s v="BK2519"/>
    <s v="Pradeep's Chemistry"/>
    <s v="Veronica Jones"/>
    <s v="Chemistry"/>
    <s v="978-1-147-89708-1"/>
    <x v="1"/>
    <x v="17"/>
    <x v="2"/>
    <n v="96"/>
    <x v="1"/>
    <x v="1"/>
    <d v="2024-04-16T00:00:00"/>
    <d v="2024-08-23T00:00:00"/>
    <n v="1650"/>
    <s v="General"/>
    <x v="2"/>
    <n v="397"/>
  </r>
  <r>
    <s v="BK2520"/>
    <s v="Truemanâ€™s Biology"/>
    <s v="Cathy Davidson MD"/>
    <s v="Biology"/>
    <s v="978-1-992212-18-3"/>
    <x v="3"/>
    <x v="14"/>
    <x v="1"/>
    <n v="118"/>
    <x v="1"/>
    <x v="0"/>
    <m/>
    <m/>
    <n v="1750"/>
    <s v="General"/>
    <x v="3"/>
    <n v="263"/>
  </r>
  <r>
    <s v="BK2521"/>
    <s v="Truemanâ€™s Biology"/>
    <s v="Barbara Mclaughlin"/>
    <s v="Biology"/>
    <s v="978-1-64756-814-6"/>
    <x v="4"/>
    <x v="15"/>
    <x v="1"/>
    <n v="236"/>
    <x v="12"/>
    <x v="1"/>
    <d v="2023-10-06T00:00:00"/>
    <d v="2024-08-06T00:00:00"/>
    <n v="1050"/>
    <s v="General"/>
    <x v="1"/>
    <n v="343"/>
  </r>
  <r>
    <s v="BK2522"/>
    <s v="Concepts of Physics - HC Verma"/>
    <s v="Aaron Anthony"/>
    <s v="Physics"/>
    <s v="978-1-06-515840-0"/>
    <x v="0"/>
    <x v="12"/>
    <x v="0"/>
    <n v="484"/>
    <x v="2"/>
    <x v="1"/>
    <d v="2024-02-22T00:00:00"/>
    <d v="2024-07-26T00:00:00"/>
    <n v="1950"/>
    <s v="General"/>
    <x v="1"/>
    <n v="382"/>
  </r>
  <r>
    <s v="BK2523"/>
    <s v="TS Grewal Accountancy"/>
    <s v="Gregory Hall"/>
    <s v="Accountancy"/>
    <s v="978-0-690-98323-4"/>
    <x v="1"/>
    <x v="12"/>
    <x v="1"/>
    <n v="148"/>
    <x v="1"/>
    <x v="1"/>
    <d v="2023-10-07T00:00:00"/>
    <d v="2024-01-16T00:00:00"/>
    <n v="750"/>
    <s v="General"/>
    <x v="1"/>
    <n v="226"/>
  </r>
  <r>
    <s v="BK2524"/>
    <s v="Manika Hindi Pathmala"/>
    <s v="Lori Collins"/>
    <s v="Hindi"/>
    <s v="978-1-02-936070-2"/>
    <x v="1"/>
    <x v="3"/>
    <x v="2"/>
    <n v="222"/>
    <x v="4"/>
    <x v="0"/>
    <m/>
    <m/>
    <n v="1950"/>
    <s v="General"/>
    <x v="0"/>
    <n v="153"/>
  </r>
  <r>
    <s v="BK2525"/>
    <s v="Together with Social Science"/>
    <s v="Gloria King"/>
    <s v="Social Science"/>
    <s v="978-0-8435-4706-1"/>
    <x v="4"/>
    <x v="1"/>
    <x v="0"/>
    <n v="235"/>
    <x v="11"/>
    <x v="1"/>
    <d v="2024-10-11T00:00:00"/>
    <d v="2024-10-28T00:00:00"/>
    <n v="450"/>
    <s v="Education"/>
    <x v="2"/>
    <n v="385"/>
  </r>
  <r>
    <s v="BK2526"/>
    <s v="Wren &amp; Martin English Grammar"/>
    <s v="Megan Davis"/>
    <s v="English"/>
    <s v="978-0-942307-78-8"/>
    <x v="1"/>
    <x v="19"/>
    <x v="0"/>
    <n v="102"/>
    <x v="12"/>
    <x v="1"/>
    <d v="2024-10-31T00:00:00"/>
    <d v="2024-12-16T00:00:00"/>
    <n v="1750"/>
    <s v="Language"/>
    <x v="1"/>
    <n v="170"/>
  </r>
  <r>
    <s v="BK2527"/>
    <s v="Together with EVS"/>
    <s v="Bonnie Hill"/>
    <s v="EVS"/>
    <s v="978-1-4270-3832-6"/>
    <x v="1"/>
    <x v="11"/>
    <x v="0"/>
    <n v="86"/>
    <x v="4"/>
    <x v="1"/>
    <d v="2025-02-25T00:00:00"/>
    <d v="2025-02-25T00:00:00"/>
    <n v="350"/>
    <s v="Science"/>
    <x v="1"/>
    <n v="334"/>
  </r>
  <r>
    <s v="BK2528"/>
    <s v="Nai Roshni Hindi Pathmala"/>
    <s v="David Ortega"/>
    <s v="Hindi"/>
    <s v="978-1-919475-19-6"/>
    <x v="2"/>
    <x v="19"/>
    <x v="1"/>
    <n v="368"/>
    <x v="19"/>
    <x v="0"/>
    <m/>
    <m/>
    <n v="850"/>
    <s v="General"/>
    <x v="0"/>
    <n v="351"/>
  </r>
  <r>
    <s v="BK2529"/>
    <s v="DK Goel Accountancy"/>
    <s v="Joshua Adkins"/>
    <s v="Accountancy"/>
    <s v="978-1-5275-4253-2"/>
    <x v="5"/>
    <x v="1"/>
    <x v="0"/>
    <n v="493"/>
    <x v="1"/>
    <x v="1"/>
    <d v="2023-03-16T00:00:00"/>
    <d v="2024-01-17T00:00:00"/>
    <n v="650"/>
    <s v="General"/>
    <x v="0"/>
    <n v="316"/>
  </r>
  <r>
    <s v="BK2530"/>
    <s v="Fundamentals of Physics - Resnick Halliday"/>
    <s v="Erin Holmes"/>
    <s v="Physics"/>
    <s v="978-1-00-358011-9"/>
    <x v="5"/>
    <x v="14"/>
    <x v="1"/>
    <n v="474"/>
    <x v="4"/>
    <x v="1"/>
    <d v="2024-10-08T00:00:00"/>
    <d v="2024-10-21T00:00:00"/>
    <n v="1700"/>
    <s v="General"/>
    <x v="2"/>
    <n v="444"/>
  </r>
  <r>
    <s v="BK2531"/>
    <s v="Modern ABC Chemistry"/>
    <s v="Catherine Richmond"/>
    <s v="Chemistry"/>
    <s v="978-1-81331-757-8"/>
    <x v="2"/>
    <x v="16"/>
    <x v="1"/>
    <n v="209"/>
    <x v="3"/>
    <x v="1"/>
    <d v="2023-11-05T00:00:00"/>
    <d v="2023-12-28T00:00:00"/>
    <n v="1700"/>
    <s v="General"/>
    <x v="0"/>
    <n v="450"/>
  </r>
  <r>
    <s v="BK2532"/>
    <s v="NCERT Business Studies"/>
    <s v="Jamie Chapman"/>
    <s v="Business Studies"/>
    <s v="978-1-61447-845-4"/>
    <x v="4"/>
    <x v="0"/>
    <x v="1"/>
    <n v="154"/>
    <x v="14"/>
    <x v="0"/>
    <m/>
    <m/>
    <n v="1350"/>
    <s v="General"/>
    <x v="1"/>
    <n v="400"/>
  </r>
  <r>
    <s v="BK2533"/>
    <s v="NCERT Environmental Studies"/>
    <s v="Michael Levy"/>
    <s v="EVS"/>
    <s v="978-0-19-375654-0"/>
    <x v="4"/>
    <x v="18"/>
    <x v="2"/>
    <n v="205"/>
    <x v="15"/>
    <x v="1"/>
    <d v="2024-07-01T00:00:00"/>
    <d v="2025-01-08T00:00:00"/>
    <n v="950"/>
    <s v="Science"/>
    <x v="0"/>
    <n v="242"/>
  </r>
  <r>
    <s v="BK2534"/>
    <s v="NCERT Chemistry"/>
    <s v="Carol Grimes"/>
    <s v="Chemistry"/>
    <s v="978-0-561-16965-1"/>
    <x v="4"/>
    <x v="6"/>
    <x v="2"/>
    <n v="130"/>
    <x v="15"/>
    <x v="1"/>
    <d v="2023-05-01T00:00:00"/>
    <d v="2024-09-23T00:00:00"/>
    <n v="1600"/>
    <s v="General"/>
    <x v="2"/>
    <n v="224"/>
  </r>
  <r>
    <s v="BK2535"/>
    <s v="Pearson Science Explorer"/>
    <s v="Amanda Jacobson"/>
    <s v="Science"/>
    <s v="978-0-9508852-0-9"/>
    <x v="4"/>
    <x v="5"/>
    <x v="2"/>
    <n v="257"/>
    <x v="11"/>
    <x v="1"/>
    <d v="2023-03-04T00:00:00"/>
    <d v="2024-04-22T00:00:00"/>
    <n v="1450"/>
    <s v="Science"/>
    <x v="0"/>
    <n v="408"/>
  </r>
  <r>
    <s v="BK2536"/>
    <s v="Python Programming - Balagurusamy"/>
    <s v="Kelly Baxter"/>
    <s v="Computer Science"/>
    <s v="978-1-9846-2602-8"/>
    <x v="1"/>
    <x v="13"/>
    <x v="2"/>
    <n v="131"/>
    <x v="12"/>
    <x v="0"/>
    <m/>
    <m/>
    <n v="1950"/>
    <s v="General"/>
    <x v="2"/>
    <n v="153"/>
  </r>
  <r>
    <s v="BK2537"/>
    <s v="NCERT Accountancy"/>
    <s v="Valerie Allen"/>
    <s v="Accountancy"/>
    <s v="978-1-4711-6990-8"/>
    <x v="0"/>
    <x v="10"/>
    <x v="1"/>
    <n v="219"/>
    <x v="3"/>
    <x v="0"/>
    <m/>
    <m/>
    <n v="700"/>
    <s v="General"/>
    <x v="2"/>
    <n v="438"/>
  </r>
  <r>
    <s v="BK2538"/>
    <s v="NCERT Business Studies"/>
    <s v="Robert Thompson"/>
    <s v="Business Studies"/>
    <s v="978-1-66677-059-9"/>
    <x v="3"/>
    <x v="3"/>
    <x v="1"/>
    <n v="147"/>
    <x v="1"/>
    <x v="1"/>
    <d v="2023-04-26T00:00:00"/>
    <d v="2024-04-21T00:00:00"/>
    <n v="550"/>
    <s v="General"/>
    <x v="2"/>
    <n v="415"/>
  </r>
  <r>
    <s v="BK2539"/>
    <s v="Together with EVS"/>
    <s v="Brian Winters"/>
    <s v="EVS"/>
    <s v="978-0-902889-64-4"/>
    <x v="3"/>
    <x v="3"/>
    <x v="0"/>
    <n v="448"/>
    <x v="17"/>
    <x v="1"/>
    <d v="2024-09-25T00:00:00"/>
    <d v="2024-10-17T00:00:00"/>
    <n v="650"/>
    <s v="Science"/>
    <x v="0"/>
    <n v="313"/>
  </r>
  <r>
    <s v="BK2540"/>
    <s v="Together with EVS"/>
    <s v="Patrick Wright"/>
    <s v="EVS"/>
    <s v="978-0-86229-630-8"/>
    <x v="2"/>
    <x v="6"/>
    <x v="1"/>
    <n v="214"/>
    <x v="9"/>
    <x v="1"/>
    <d v="2025-01-02T00:00:00"/>
    <d v="2025-01-19T00:00:00"/>
    <n v="1950"/>
    <s v="Science"/>
    <x v="1"/>
    <n v="130"/>
  </r>
  <r>
    <s v="BK2541"/>
    <s v="NCERT Accountancy"/>
    <s v="Bailey Juarez MD"/>
    <s v="Accountancy"/>
    <s v="978-1-56344-986-4"/>
    <x v="3"/>
    <x v="17"/>
    <x v="1"/>
    <n v="291"/>
    <x v="7"/>
    <x v="1"/>
    <d v="2023-04-27T00:00:00"/>
    <d v="2023-11-12T00:00:00"/>
    <n v="1500"/>
    <s v="General"/>
    <x v="3"/>
    <n v="309"/>
  </r>
  <r>
    <s v="BK2542"/>
    <s v="Pearson Science Explorer"/>
    <s v="George Smith"/>
    <s v="Science"/>
    <s v="978-1-376-68366-0"/>
    <x v="4"/>
    <x v="0"/>
    <x v="1"/>
    <n v="387"/>
    <x v="1"/>
    <x v="0"/>
    <m/>
    <m/>
    <n v="1000"/>
    <s v="Science"/>
    <x v="2"/>
    <n v="142"/>
  </r>
  <r>
    <s v="BK2543"/>
    <s v="DK Goel Accountancy"/>
    <s v="Matthew Burch MD"/>
    <s v="Accountancy"/>
    <s v="978-0-88122-397-2"/>
    <x v="3"/>
    <x v="0"/>
    <x v="2"/>
    <n v="248"/>
    <x v="10"/>
    <x v="0"/>
    <m/>
    <m/>
    <n v="1850"/>
    <s v="General"/>
    <x v="3"/>
    <n v="309"/>
  </r>
  <r>
    <s v="BK2544"/>
    <s v="S. Chand Biology"/>
    <s v="Mark Adams"/>
    <s v="Biology"/>
    <s v="978-1-222-34623-7"/>
    <x v="1"/>
    <x v="3"/>
    <x v="2"/>
    <n v="295"/>
    <x v="15"/>
    <x v="1"/>
    <d v="2023-10-03T00:00:00"/>
    <d v="2024-05-11T00:00:00"/>
    <n v="1450"/>
    <s v="General"/>
    <x v="1"/>
    <n v="136"/>
  </r>
  <r>
    <s v="BK2545"/>
    <s v="Oxford English Reader"/>
    <s v="Andrew Robertson"/>
    <s v="English"/>
    <s v="978-0-513-38601-3"/>
    <x v="0"/>
    <x v="6"/>
    <x v="2"/>
    <n v="211"/>
    <x v="19"/>
    <x v="0"/>
    <m/>
    <m/>
    <n v="1150"/>
    <s v="Language"/>
    <x v="1"/>
    <n v="193"/>
  </r>
  <r>
    <s v="BK2546"/>
    <s v="S. Chand Science"/>
    <s v="Craig Adkins"/>
    <s v="Science"/>
    <s v="978-1-384-05423-0"/>
    <x v="4"/>
    <x v="0"/>
    <x v="2"/>
    <n v="265"/>
    <x v="4"/>
    <x v="0"/>
    <m/>
    <m/>
    <n v="650"/>
    <s v="Science"/>
    <x v="1"/>
    <n v="112"/>
  </r>
  <r>
    <s v="BK2547"/>
    <s v="NCERT Environmental Studies"/>
    <s v="Sarah Guerrero"/>
    <s v="EVS"/>
    <s v="978-1-891188-10-7"/>
    <x v="4"/>
    <x v="6"/>
    <x v="1"/>
    <n v="128"/>
    <x v="18"/>
    <x v="0"/>
    <m/>
    <m/>
    <n v="700"/>
    <s v="Science"/>
    <x v="0"/>
    <n v="228"/>
  </r>
  <r>
    <s v="BK2548"/>
    <s v="NCERT Chemistry"/>
    <s v="Jacob Boyd"/>
    <s v="Chemistry"/>
    <s v="978-1-57599-001-9"/>
    <x v="1"/>
    <x v="13"/>
    <x v="1"/>
    <n v="323"/>
    <x v="7"/>
    <x v="1"/>
    <d v="2024-02-21T00:00:00"/>
    <d v="2024-06-16T00:00:00"/>
    <n v="1350"/>
    <s v="General"/>
    <x v="2"/>
    <n v="381"/>
  </r>
  <r>
    <s v="BK2549"/>
    <s v="Principles of Economics"/>
    <s v="Sarah Morgan"/>
    <s v="Economics"/>
    <s v="978-1-68011-109-5"/>
    <x v="5"/>
    <x v="4"/>
    <x v="0"/>
    <n v="191"/>
    <x v="15"/>
    <x v="0"/>
    <m/>
    <m/>
    <n v="1750"/>
    <s v="General"/>
    <x v="1"/>
    <n v="313"/>
  </r>
  <r>
    <s v="BK2550"/>
    <s v="NCERT Chemistry"/>
    <s v="Amber Wheeler"/>
    <s v="Chemistry"/>
    <s v="978-0-455-17176-0"/>
    <x v="0"/>
    <x v="5"/>
    <x v="1"/>
    <n v="216"/>
    <x v="18"/>
    <x v="1"/>
    <d v="2024-12-25T00:00:00"/>
    <d v="2025-02-16T00:00:00"/>
    <n v="1150"/>
    <s v="General"/>
    <x v="1"/>
    <n v="438"/>
  </r>
  <r>
    <s v="BK2551"/>
    <s v="NCERT Environmental Studies"/>
    <s v="Stephen Collins"/>
    <s v="EVS"/>
    <s v="978-0-629-60972-3"/>
    <x v="5"/>
    <x v="3"/>
    <x v="2"/>
    <n v="130"/>
    <x v="1"/>
    <x v="0"/>
    <m/>
    <m/>
    <n v="350"/>
    <s v="Science"/>
    <x v="0"/>
    <n v="189"/>
  </r>
  <r>
    <s v="BK2552"/>
    <s v="Principles of Economics"/>
    <s v="William Cox"/>
    <s v="Economics"/>
    <s v="978-1-888832-47-1"/>
    <x v="4"/>
    <x v="19"/>
    <x v="0"/>
    <n v="162"/>
    <x v="8"/>
    <x v="1"/>
    <d v="2024-07-13T00:00:00"/>
    <d v="2024-10-07T00:00:00"/>
    <n v="1950"/>
    <s v="General"/>
    <x v="0"/>
    <n v="353"/>
  </r>
  <r>
    <s v="BK2553"/>
    <s v="Nai Roshni Hindi Pathmala"/>
    <s v="Samuel Griffin"/>
    <s v="Hindi"/>
    <s v="978-1-955262-01-9"/>
    <x v="0"/>
    <x v="19"/>
    <x v="0"/>
    <n v="122"/>
    <x v="3"/>
    <x v="0"/>
    <m/>
    <m/>
    <n v="1650"/>
    <s v="General"/>
    <x v="2"/>
    <n v="124"/>
  </r>
  <r>
    <s v="BK2554"/>
    <s v="Together with Social Science"/>
    <s v="Stephen Martinez"/>
    <s v="Social Science"/>
    <s v="978-1-03-461435-7"/>
    <x v="5"/>
    <x v="5"/>
    <x v="0"/>
    <n v="419"/>
    <x v="15"/>
    <x v="1"/>
    <d v="2024-03-06T00:00:00"/>
    <d v="2024-05-07T00:00:00"/>
    <n v="550"/>
    <s v="Education"/>
    <x v="0"/>
    <n v="354"/>
  </r>
  <r>
    <s v="BK2555"/>
    <s v="Play with Maths"/>
    <s v="Tina Garcia"/>
    <s v="Maths"/>
    <s v="978-1-01-109503-2"/>
    <x v="4"/>
    <x v="4"/>
    <x v="1"/>
    <n v="402"/>
    <x v="7"/>
    <x v="0"/>
    <m/>
    <m/>
    <n v="550"/>
    <s v="Education"/>
    <x v="1"/>
    <n v="231"/>
  </r>
  <r>
    <s v="BK2556"/>
    <s v="SL Arora Physics"/>
    <s v="Frank Austin"/>
    <s v="Physics"/>
    <s v="978-0-7990-0628-5"/>
    <x v="0"/>
    <x v="18"/>
    <x v="0"/>
    <n v="213"/>
    <x v="13"/>
    <x v="1"/>
    <d v="2023-12-09T00:00:00"/>
    <d v="2024-10-21T00:00:00"/>
    <n v="1450"/>
    <s v="General"/>
    <x v="0"/>
    <n v="244"/>
  </r>
  <r>
    <s v="BK2557"/>
    <s v="Together with EVS"/>
    <s v="Amanda Hart"/>
    <s v="EVS"/>
    <s v="978-0-305-58902-8"/>
    <x v="4"/>
    <x v="19"/>
    <x v="1"/>
    <n v="474"/>
    <x v="0"/>
    <x v="0"/>
    <m/>
    <m/>
    <n v="1700"/>
    <s v="Science"/>
    <x v="2"/>
    <n v="169"/>
  </r>
  <r>
    <s v="BK2558"/>
    <s v="Python Programming - Balagurusamy"/>
    <s v="Justin Bass"/>
    <s v="Computer Science"/>
    <s v="978-0-615-01555-2"/>
    <x v="1"/>
    <x v="8"/>
    <x v="1"/>
    <n v="490"/>
    <x v="4"/>
    <x v="1"/>
    <d v="2024-08-12T00:00:00"/>
    <d v="2024-11-08T00:00:00"/>
    <n v="200"/>
    <s v="General"/>
    <x v="0"/>
    <n v="165"/>
  </r>
  <r>
    <s v="BK2559"/>
    <s v="Together with Social Science"/>
    <s v="Richard Brown"/>
    <s v="Social Science"/>
    <s v="978-0-15-848306-1"/>
    <x v="2"/>
    <x v="0"/>
    <x v="1"/>
    <n v="434"/>
    <x v="9"/>
    <x v="1"/>
    <d v="2025-01-02T00:00:00"/>
    <d v="2025-01-06T00:00:00"/>
    <n v="1950"/>
    <s v="Education"/>
    <x v="2"/>
    <n v="210"/>
  </r>
  <r>
    <s v="BK2560"/>
    <s v="S. Chand Biology"/>
    <s v="Emily Nolan"/>
    <s v="Biology"/>
    <s v="978-1-07-277894-3"/>
    <x v="5"/>
    <x v="8"/>
    <x v="2"/>
    <n v="305"/>
    <x v="13"/>
    <x v="1"/>
    <d v="2023-07-26T00:00:00"/>
    <d v="2024-03-12T00:00:00"/>
    <n v="1550"/>
    <s v="General"/>
    <x v="2"/>
    <n v="346"/>
  </r>
  <r>
    <s v="BK2561"/>
    <s v="Play with Maths"/>
    <s v="Nathan Johnson"/>
    <s v="Maths"/>
    <s v="978-0-09-110459-7"/>
    <x v="5"/>
    <x v="3"/>
    <x v="2"/>
    <n v="213"/>
    <x v="5"/>
    <x v="1"/>
    <d v="2024-04-18T00:00:00"/>
    <d v="2024-10-24T00:00:00"/>
    <n v="250"/>
    <s v="Education"/>
    <x v="2"/>
    <n v="409"/>
  </r>
  <r>
    <s v="BK2562"/>
    <s v="Truemanâ€™s Biology"/>
    <s v="Laura Walton"/>
    <s v="Biology"/>
    <s v="978-0-8454-1951-9"/>
    <x v="3"/>
    <x v="11"/>
    <x v="2"/>
    <n v="89"/>
    <x v="17"/>
    <x v="0"/>
    <m/>
    <m/>
    <n v="1250"/>
    <s v="General"/>
    <x v="0"/>
    <n v="195"/>
  </r>
  <r>
    <s v="BK2563"/>
    <s v="NCERT Hindi"/>
    <s v="Julie Mendoza"/>
    <s v="Hindi"/>
    <s v="978-0-445-74202-4"/>
    <x v="3"/>
    <x v="2"/>
    <x v="2"/>
    <n v="434"/>
    <x v="5"/>
    <x v="0"/>
    <m/>
    <m/>
    <n v="1350"/>
    <s v="General"/>
    <x v="1"/>
    <n v="156"/>
  </r>
  <r>
    <s v="BK2564"/>
    <s v="S. Chand Economics"/>
    <s v="Jose Davenport"/>
    <s v="Economics"/>
    <s v="978-1-913766-91-7"/>
    <x v="4"/>
    <x v="15"/>
    <x v="1"/>
    <n v="449"/>
    <x v="9"/>
    <x v="1"/>
    <d v="2024-01-12T00:00:00"/>
    <d v="2024-02-23T00:00:00"/>
    <n v="1750"/>
    <s v="General"/>
    <x v="3"/>
    <n v="129"/>
  </r>
  <r>
    <s v="BK2565"/>
    <s v="RS Aggarwal Mathematics"/>
    <s v="Jennifer Russell"/>
    <s v="Maths"/>
    <s v="978-0-11-485045-6"/>
    <x v="0"/>
    <x v="12"/>
    <x v="1"/>
    <n v="244"/>
    <x v="17"/>
    <x v="1"/>
    <d v="2024-03-06T00:00:00"/>
    <d v="2024-05-01T00:00:00"/>
    <n v="1550"/>
    <s v="Education"/>
    <x v="2"/>
    <n v="257"/>
  </r>
  <r>
    <s v="BK2566"/>
    <s v="Wren &amp; Martin English Grammar"/>
    <s v="Derek Love"/>
    <s v="English"/>
    <s v="978-1-194-95011-1"/>
    <x v="2"/>
    <x v="19"/>
    <x v="0"/>
    <n v="250"/>
    <x v="19"/>
    <x v="1"/>
    <d v="2023-08-03T00:00:00"/>
    <d v="2023-10-07T00:00:00"/>
    <n v="700"/>
    <s v="Language"/>
    <x v="3"/>
    <n v="130"/>
  </r>
  <r>
    <s v="BK2567"/>
    <s v="NCERT Hindi"/>
    <s v="Alexandra Dean"/>
    <s v="Hindi"/>
    <s v="978-0-928681-14-7"/>
    <x v="1"/>
    <x v="11"/>
    <x v="1"/>
    <n v="241"/>
    <x v="11"/>
    <x v="0"/>
    <m/>
    <m/>
    <n v="1300"/>
    <s v="General"/>
    <x v="1"/>
    <n v="382"/>
  </r>
  <r>
    <s v="BK2568"/>
    <s v="NCERT Social Science"/>
    <s v="Matthew Phillips"/>
    <s v="Social Science"/>
    <s v="978-0-563-03427-8"/>
    <x v="1"/>
    <x v="5"/>
    <x v="1"/>
    <n v="227"/>
    <x v="12"/>
    <x v="1"/>
    <d v="2024-02-25T00:00:00"/>
    <d v="2024-06-14T00:00:00"/>
    <n v="1400"/>
    <s v="Education"/>
    <x v="1"/>
    <n v="277"/>
  </r>
  <r>
    <s v="BK2569"/>
    <s v="S. Chand EVS"/>
    <s v="Lisa Chen"/>
    <s v="EVS"/>
    <s v="978-0-304-69552-2"/>
    <x v="4"/>
    <x v="0"/>
    <x v="1"/>
    <n v="479"/>
    <x v="2"/>
    <x v="0"/>
    <m/>
    <m/>
    <n v="1250"/>
    <s v="Science"/>
    <x v="1"/>
    <n v="263"/>
  </r>
  <r>
    <s v="BK2570"/>
    <s v="Modern ABC Chemistry"/>
    <s v="Thomas Maldonado"/>
    <s v="Chemistry"/>
    <s v="978-1-137-44770-8"/>
    <x v="5"/>
    <x v="9"/>
    <x v="2"/>
    <n v="152"/>
    <x v="8"/>
    <x v="0"/>
    <m/>
    <m/>
    <n v="1900"/>
    <s v="General"/>
    <x v="0"/>
    <n v="426"/>
  </r>
  <r>
    <s v="BK2571"/>
    <s v="Computer Science with Python"/>
    <s v="Robert Perez"/>
    <s v="Computer Science"/>
    <s v="978-0-7903-7617-2"/>
    <x v="4"/>
    <x v="3"/>
    <x v="2"/>
    <n v="431"/>
    <x v="15"/>
    <x v="1"/>
    <d v="2024-07-26T00:00:00"/>
    <d v="2024-11-09T00:00:00"/>
    <n v="300"/>
    <s v="General"/>
    <x v="2"/>
    <n v="125"/>
  </r>
  <r>
    <s v="BK2572"/>
    <s v="Truemanâ€™s Biology"/>
    <s v="Brian Myers"/>
    <s v="Biology"/>
    <s v="978-1-870670-62-3"/>
    <x v="3"/>
    <x v="17"/>
    <x v="2"/>
    <n v="165"/>
    <x v="12"/>
    <x v="1"/>
    <d v="2023-10-18T00:00:00"/>
    <d v="2025-01-20T00:00:00"/>
    <n v="1100"/>
    <s v="General"/>
    <x v="1"/>
    <n v="282"/>
  </r>
  <r>
    <s v="BK2573"/>
    <s v="Fundamentals of Physics - Resnick Halliday"/>
    <s v="Morgan Norris"/>
    <s v="Physics"/>
    <s v="978-1-386-21266-9"/>
    <x v="3"/>
    <x v="14"/>
    <x v="2"/>
    <n v="231"/>
    <x v="16"/>
    <x v="1"/>
    <d v="2023-08-11T00:00:00"/>
    <d v="2024-01-25T00:00:00"/>
    <n v="1300"/>
    <s v="General"/>
    <x v="1"/>
    <n v="324"/>
  </r>
  <r>
    <s v="BK2574"/>
    <s v="TS Grewal Accountancy"/>
    <s v="Sheri Perez"/>
    <s v="Accountancy"/>
    <s v="978-0-00-480321-0"/>
    <x v="5"/>
    <x v="5"/>
    <x v="1"/>
    <n v="119"/>
    <x v="16"/>
    <x v="1"/>
    <d v="2023-11-13T00:00:00"/>
    <d v="2024-08-15T00:00:00"/>
    <n v="1100"/>
    <s v="General"/>
    <x v="0"/>
    <n v="275"/>
  </r>
  <r>
    <s v="BK2575"/>
    <s v="Lakhmir Singh Science"/>
    <s v="George James"/>
    <s v="Science"/>
    <s v="978-0-17-032262-1"/>
    <x v="4"/>
    <x v="15"/>
    <x v="1"/>
    <n v="89"/>
    <x v="13"/>
    <x v="1"/>
    <d v="2023-03-14T00:00:00"/>
    <d v="2023-05-18T00:00:00"/>
    <n v="750"/>
    <s v="Science"/>
    <x v="0"/>
    <n v="449"/>
  </r>
  <r>
    <s v="BK2576"/>
    <s v="Concepts of Physics - HC Verma"/>
    <s v="Jessica Lambert"/>
    <s v="Physics"/>
    <s v="978-0-7525-1817-6"/>
    <x v="2"/>
    <x v="2"/>
    <x v="0"/>
    <n v="496"/>
    <x v="3"/>
    <x v="1"/>
    <d v="2023-05-26T00:00:00"/>
    <d v="2023-12-28T00:00:00"/>
    <n v="1850"/>
    <s v="General"/>
    <x v="2"/>
    <n v="446"/>
  </r>
  <r>
    <s v="BK2577"/>
    <s v="SL Arora Physics"/>
    <s v="Holly Evans"/>
    <s v="Physics"/>
    <s v="978-0-680-20187-4"/>
    <x v="3"/>
    <x v="3"/>
    <x v="1"/>
    <n v="183"/>
    <x v="17"/>
    <x v="0"/>
    <m/>
    <m/>
    <n v="1800"/>
    <s v="General"/>
    <x v="0"/>
    <n v="240"/>
  </r>
  <r>
    <s v="BK2578"/>
    <s v="S. Chand Economics"/>
    <s v="Rick Davila"/>
    <s v="Economics"/>
    <s v="978-0-559-41827-3"/>
    <x v="1"/>
    <x v="18"/>
    <x v="2"/>
    <n v="433"/>
    <x v="9"/>
    <x v="0"/>
    <m/>
    <m/>
    <n v="500"/>
    <s v="General"/>
    <x v="1"/>
    <n v="383"/>
  </r>
  <r>
    <s v="BK2579"/>
    <s v="TS Grewal Accountancy"/>
    <s v="Ashley Cooper"/>
    <s v="Accountancy"/>
    <s v="978-0-461-89948-1"/>
    <x v="4"/>
    <x v="7"/>
    <x v="0"/>
    <n v="323"/>
    <x v="10"/>
    <x v="1"/>
    <d v="2023-11-21T00:00:00"/>
    <d v="2025-01-21T00:00:00"/>
    <n v="1050"/>
    <s v="General"/>
    <x v="0"/>
    <n v="114"/>
  </r>
  <r>
    <s v="BK2580"/>
    <s v="Manika Hindi Pathmala"/>
    <s v="Michael Roberson"/>
    <s v="Hindi"/>
    <s v="978-1-344-47742-0"/>
    <x v="2"/>
    <x v="10"/>
    <x v="0"/>
    <n v="445"/>
    <x v="6"/>
    <x v="1"/>
    <d v="2025-02-04T00:00:00"/>
    <d v="2025-02-18T00:00:00"/>
    <n v="950"/>
    <s v="General"/>
    <x v="2"/>
    <n v="125"/>
  </r>
  <r>
    <s v="BK2581"/>
    <s v="DK Goel Accountancy"/>
    <s v="Brittany West"/>
    <s v="Accountancy"/>
    <s v="978-1-9853-3849-4"/>
    <x v="5"/>
    <x v="13"/>
    <x v="0"/>
    <n v="401"/>
    <x v="1"/>
    <x v="1"/>
    <d v="2023-10-28T00:00:00"/>
    <d v="2024-01-10T00:00:00"/>
    <n v="850"/>
    <s v="General"/>
    <x v="0"/>
    <n v="121"/>
  </r>
  <r>
    <s v="BK2582"/>
    <s v="Together with Social Science"/>
    <s v="Robert Mcneil"/>
    <s v="Social Science"/>
    <s v="978-1-60651-313-2"/>
    <x v="1"/>
    <x v="8"/>
    <x v="1"/>
    <n v="147"/>
    <x v="12"/>
    <x v="1"/>
    <d v="2023-10-14T00:00:00"/>
    <d v="2025-01-18T00:00:00"/>
    <n v="1900"/>
    <s v="Education"/>
    <x v="2"/>
    <n v="396"/>
  </r>
  <r>
    <s v="BK2583"/>
    <s v="Let Us C - Yashwant Kanetkar"/>
    <s v="William Harrison"/>
    <s v="Computer Science"/>
    <s v="978-1-63812-927-1"/>
    <x v="0"/>
    <x v="4"/>
    <x v="0"/>
    <n v="491"/>
    <x v="12"/>
    <x v="0"/>
    <m/>
    <m/>
    <n v="1050"/>
    <s v="General"/>
    <x v="2"/>
    <n v="201"/>
  </r>
  <r>
    <s v="BK2584"/>
    <s v="NCERT Maths"/>
    <s v="Daniel Warren"/>
    <s v="Maths"/>
    <s v="978-1-5307-8438-7"/>
    <x v="4"/>
    <x v="8"/>
    <x v="1"/>
    <n v="284"/>
    <x v="15"/>
    <x v="1"/>
    <d v="2023-08-11T00:00:00"/>
    <d v="2024-01-16T00:00:00"/>
    <n v="1650"/>
    <s v="Education"/>
    <x v="2"/>
    <n v="197"/>
  </r>
  <r>
    <s v="BK2585"/>
    <s v="Concepts of Physics - HC Verma"/>
    <s v="Diana Gonzalez"/>
    <s v="Physics"/>
    <s v="978-1-159-52044-1"/>
    <x v="4"/>
    <x v="17"/>
    <x v="1"/>
    <n v="246"/>
    <x v="9"/>
    <x v="0"/>
    <m/>
    <m/>
    <n v="1950"/>
    <s v="General"/>
    <x v="0"/>
    <n v="137"/>
  </r>
  <r>
    <s v="BK2586"/>
    <s v="NCERT Chemistry"/>
    <s v="David Benitez"/>
    <s v="Chemistry"/>
    <s v="978-0-518-63036-4"/>
    <x v="1"/>
    <x v="4"/>
    <x v="1"/>
    <n v="411"/>
    <x v="5"/>
    <x v="1"/>
    <d v="2025-01-25T00:00:00"/>
    <d v="2025-02-07T00:00:00"/>
    <n v="1450"/>
    <s v="General"/>
    <x v="1"/>
    <n v="282"/>
  </r>
  <r>
    <s v="BK2587"/>
    <s v="TS Grewal Accountancy"/>
    <s v="Carlos Walsh"/>
    <s v="Accountancy"/>
    <s v="978-0-19-349640-8"/>
    <x v="5"/>
    <x v="10"/>
    <x v="2"/>
    <n v="429"/>
    <x v="14"/>
    <x v="0"/>
    <m/>
    <m/>
    <n v="600"/>
    <s v="General"/>
    <x v="3"/>
    <n v="118"/>
  </r>
  <r>
    <s v="BK2588"/>
    <s v="SL Arora Physics"/>
    <s v="Matthew Barnett"/>
    <s v="Physics"/>
    <s v="978-1-191-43867-4"/>
    <x v="0"/>
    <x v="3"/>
    <x v="2"/>
    <n v="306"/>
    <x v="16"/>
    <x v="1"/>
    <d v="2023-11-24T00:00:00"/>
    <d v="2024-10-03T00:00:00"/>
    <n v="1550"/>
    <s v="General"/>
    <x v="2"/>
    <n v="143"/>
  </r>
  <r>
    <s v="BK2589"/>
    <s v="S. Chand Business Studies"/>
    <s v="Melinda Michael"/>
    <s v="Business Studies"/>
    <s v="978-0-415-26481-5"/>
    <x v="3"/>
    <x v="12"/>
    <x v="2"/>
    <n v="423"/>
    <x v="9"/>
    <x v="1"/>
    <d v="2023-09-10T00:00:00"/>
    <d v="2024-04-08T00:00:00"/>
    <n v="1600"/>
    <s v="General"/>
    <x v="3"/>
    <n v="353"/>
  </r>
  <r>
    <s v="BK2590"/>
    <s v="NCERT Maths"/>
    <s v="Marc Lopez"/>
    <s v="Maths"/>
    <s v="978-1-78055-374-0"/>
    <x v="5"/>
    <x v="9"/>
    <x v="2"/>
    <n v="442"/>
    <x v="1"/>
    <x v="1"/>
    <d v="2024-09-14T00:00:00"/>
    <d v="2024-12-29T00:00:00"/>
    <n v="1200"/>
    <s v="Education"/>
    <x v="1"/>
    <n v="330"/>
  </r>
  <r>
    <s v="BK2591"/>
    <s v="Lakhmir Singh Science"/>
    <s v="Jody Donovan"/>
    <s v="Science"/>
    <s v="978-0-535-62378-3"/>
    <x v="1"/>
    <x v="1"/>
    <x v="1"/>
    <n v="119"/>
    <x v="4"/>
    <x v="0"/>
    <m/>
    <m/>
    <n v="1150"/>
    <s v="Science"/>
    <x v="1"/>
    <n v="237"/>
  </r>
  <r>
    <s v="BK2592"/>
    <s v="RD Sharma Mathematics"/>
    <s v="Chad Huerta"/>
    <s v="Maths"/>
    <s v="978-1-237-90399-9"/>
    <x v="3"/>
    <x v="12"/>
    <x v="1"/>
    <n v="311"/>
    <x v="7"/>
    <x v="0"/>
    <m/>
    <m/>
    <n v="350"/>
    <s v="Education"/>
    <x v="1"/>
    <n v="381"/>
  </r>
  <r>
    <s v="BK2593"/>
    <s v="RD Sharma Mathematics"/>
    <s v="William Thomas"/>
    <s v="Maths"/>
    <s v="978-1-68591-726-5"/>
    <x v="2"/>
    <x v="1"/>
    <x v="0"/>
    <n v="334"/>
    <x v="3"/>
    <x v="0"/>
    <m/>
    <m/>
    <n v="1900"/>
    <s v="Education"/>
    <x v="0"/>
    <n v="421"/>
  </r>
  <r>
    <s v="BK2594"/>
    <s v="Modern ABC Chemistry"/>
    <s v="Sarah Ramirez"/>
    <s v="Chemistry"/>
    <s v="978-1-57908-827-9"/>
    <x v="1"/>
    <x v="2"/>
    <x v="1"/>
    <n v="209"/>
    <x v="11"/>
    <x v="1"/>
    <d v="2024-11-01T00:00:00"/>
    <d v="2024-11-09T00:00:00"/>
    <n v="800"/>
    <s v="General"/>
    <x v="2"/>
    <n v="204"/>
  </r>
  <r>
    <s v="BK2595"/>
    <s v="Fundamentals of Physics - Resnick Halliday"/>
    <s v="Justin Howard"/>
    <s v="Physics"/>
    <s v="978-0-357-92462-4"/>
    <x v="5"/>
    <x v="19"/>
    <x v="1"/>
    <n v="430"/>
    <x v="14"/>
    <x v="0"/>
    <m/>
    <m/>
    <n v="850"/>
    <s v="General"/>
    <x v="1"/>
    <n v="182"/>
  </r>
  <r>
    <s v="BK2596"/>
    <s v="Together with EVS"/>
    <s v="Leslie Peters"/>
    <s v="EVS"/>
    <s v="978-0-16-222450-6"/>
    <x v="3"/>
    <x v="11"/>
    <x v="1"/>
    <n v="90"/>
    <x v="18"/>
    <x v="1"/>
    <d v="2023-08-17T00:00:00"/>
    <d v="2024-09-16T00:00:00"/>
    <n v="2000"/>
    <s v="Science"/>
    <x v="1"/>
    <n v="410"/>
  </r>
  <r>
    <s v="BK2597"/>
    <s v="Together with Social Science"/>
    <s v="Samuel Thompson"/>
    <s v="Social Science"/>
    <s v="978-1-329-48495-5"/>
    <x v="0"/>
    <x v="1"/>
    <x v="2"/>
    <n v="132"/>
    <x v="2"/>
    <x v="0"/>
    <m/>
    <m/>
    <n v="600"/>
    <s v="Education"/>
    <x v="0"/>
    <n v="392"/>
  </r>
  <r>
    <s v="BK2598"/>
    <s v="Computer Science with Python"/>
    <s v="Derek Perez"/>
    <s v="Computer Science"/>
    <s v="978-1-86282-442-3"/>
    <x v="5"/>
    <x v="2"/>
    <x v="2"/>
    <n v="230"/>
    <x v="11"/>
    <x v="1"/>
    <d v="2023-04-05T00:00:00"/>
    <d v="2024-10-25T00:00:00"/>
    <n v="1050"/>
    <s v="General"/>
    <x v="0"/>
    <n v="225"/>
  </r>
  <r>
    <s v="BK2599"/>
    <s v="Wren &amp; Martin English Grammar"/>
    <s v="Tiffany Lewis"/>
    <s v="English"/>
    <s v="978-1-297-24026-3"/>
    <x v="2"/>
    <x v="6"/>
    <x v="2"/>
    <n v="258"/>
    <x v="16"/>
    <x v="1"/>
    <d v="2024-02-03T00:00:00"/>
    <d v="2024-10-02T00:00:00"/>
    <n v="1150"/>
    <s v="Language"/>
    <x v="2"/>
    <n v="421"/>
  </r>
  <r>
    <s v="BK2600"/>
    <s v="Modern ABC Chemistry"/>
    <s v="Katelyn Walton"/>
    <s v="Chemistry"/>
    <s v="978-0-683-81854-3"/>
    <x v="3"/>
    <x v="14"/>
    <x v="2"/>
    <n v="378"/>
    <x v="11"/>
    <x v="0"/>
    <m/>
    <m/>
    <n v="700"/>
    <s v="General"/>
    <x v="0"/>
    <n v="146"/>
  </r>
  <r>
    <s v="BK2601"/>
    <s v="Oxford English Reader"/>
    <s v="Todd Steele"/>
    <s v="English"/>
    <s v="978-0-7965-3710-2"/>
    <x v="1"/>
    <x v="9"/>
    <x v="1"/>
    <n v="392"/>
    <x v="8"/>
    <x v="1"/>
    <d v="2024-08-10T00:00:00"/>
    <d v="2024-09-26T00:00:00"/>
    <n v="1550"/>
    <s v="Language"/>
    <x v="1"/>
    <n v="395"/>
  </r>
  <r>
    <s v="BK2602"/>
    <s v="Manika Hindi Pathmala"/>
    <s v="Kaitlyn Clarke"/>
    <s v="Hindi"/>
    <s v="978-0-04-015466-6"/>
    <x v="5"/>
    <x v="0"/>
    <x v="1"/>
    <n v="166"/>
    <x v="12"/>
    <x v="0"/>
    <m/>
    <m/>
    <n v="1450"/>
    <s v="General"/>
    <x v="0"/>
    <n v="172"/>
  </r>
  <r>
    <s v="BK2603"/>
    <s v="SL Arora Physics"/>
    <s v="Courtney Taylor"/>
    <s v="Physics"/>
    <s v="978-1-4866-0408-1"/>
    <x v="0"/>
    <x v="17"/>
    <x v="0"/>
    <n v="153"/>
    <x v="1"/>
    <x v="0"/>
    <m/>
    <m/>
    <n v="900"/>
    <s v="General"/>
    <x v="2"/>
    <n v="200"/>
  </r>
  <r>
    <s v="BK2604"/>
    <s v="TS Grewal Accountancy"/>
    <s v="Angela Fernandez"/>
    <s v="Accountancy"/>
    <s v="978-1-4496-4701-8"/>
    <x v="1"/>
    <x v="11"/>
    <x v="1"/>
    <n v="211"/>
    <x v="17"/>
    <x v="0"/>
    <m/>
    <m/>
    <n v="1250"/>
    <s v="General"/>
    <x v="0"/>
    <n v="354"/>
  </r>
  <r>
    <s v="BK2605"/>
    <s v="S. Chand Business Studies"/>
    <s v="Tyler Hutchinson"/>
    <s v="Business Studies"/>
    <s v="978-1-148-67022-5"/>
    <x v="4"/>
    <x v="5"/>
    <x v="2"/>
    <n v="411"/>
    <x v="13"/>
    <x v="0"/>
    <m/>
    <m/>
    <n v="500"/>
    <s v="General"/>
    <x v="2"/>
    <n v="235"/>
  </r>
  <r>
    <s v="BK2606"/>
    <s v="Together with Social Science"/>
    <s v="Zachary Combs"/>
    <s v="Social Science"/>
    <s v="978-1-125-85951-3"/>
    <x v="2"/>
    <x v="7"/>
    <x v="0"/>
    <n v="412"/>
    <x v="11"/>
    <x v="0"/>
    <m/>
    <m/>
    <n v="1850"/>
    <s v="Education"/>
    <x v="2"/>
    <n v="279"/>
  </r>
  <r>
    <s v="BK2607"/>
    <s v="S. Chand Social Science"/>
    <s v="Michael Brown"/>
    <s v="Social Science"/>
    <s v="978-1-363-46702-0"/>
    <x v="2"/>
    <x v="12"/>
    <x v="0"/>
    <n v="253"/>
    <x v="18"/>
    <x v="0"/>
    <m/>
    <m/>
    <n v="700"/>
    <s v="Education"/>
    <x v="2"/>
    <n v="130"/>
  </r>
  <r>
    <s v="BK2608"/>
    <s v="Play with Maths"/>
    <s v="Bruce Allen"/>
    <s v="Maths"/>
    <s v="978-1-77556-236-8"/>
    <x v="1"/>
    <x v="18"/>
    <x v="0"/>
    <n v="347"/>
    <x v="17"/>
    <x v="0"/>
    <m/>
    <m/>
    <n v="600"/>
    <s v="Education"/>
    <x v="0"/>
    <n v="316"/>
  </r>
  <r>
    <s v="BK2609"/>
    <s v="English Grammar &amp; Composition"/>
    <s v="Casey Gates"/>
    <s v="English"/>
    <s v="978-1-370-27462-8"/>
    <x v="1"/>
    <x v="17"/>
    <x v="1"/>
    <n v="307"/>
    <x v="8"/>
    <x v="1"/>
    <d v="2024-03-16T00:00:00"/>
    <d v="2024-07-01T00:00:00"/>
    <n v="1200"/>
    <s v="Language"/>
    <x v="1"/>
    <n v="197"/>
  </r>
  <r>
    <s v="BK2610"/>
    <s v="Concepts of Physics - HC Verma"/>
    <s v="Robert Bass"/>
    <s v="Physics"/>
    <s v="978-1-141-73605-8"/>
    <x v="2"/>
    <x v="17"/>
    <x v="0"/>
    <n v="177"/>
    <x v="14"/>
    <x v="0"/>
    <m/>
    <m/>
    <n v="1050"/>
    <s v="General"/>
    <x v="3"/>
    <n v="318"/>
  </r>
  <r>
    <s v="BK2611"/>
    <s v="NCERT Biology"/>
    <s v="Steven Hall"/>
    <s v="Biology"/>
    <s v="978-0-10-345332-3"/>
    <x v="4"/>
    <x v="5"/>
    <x v="1"/>
    <n v="305"/>
    <x v="6"/>
    <x v="0"/>
    <m/>
    <m/>
    <n v="1950"/>
    <s v="General"/>
    <x v="2"/>
    <n v="390"/>
  </r>
  <r>
    <s v="BK2612"/>
    <s v="Lakhmir Singh Science"/>
    <s v="Jeanne Gill"/>
    <s v="Science"/>
    <s v="978-0-10-935342-9"/>
    <x v="1"/>
    <x v="6"/>
    <x v="1"/>
    <n v="253"/>
    <x v="19"/>
    <x v="1"/>
    <d v="2023-08-07T00:00:00"/>
    <d v="2024-03-09T00:00:00"/>
    <n v="1750"/>
    <s v="Science"/>
    <x v="3"/>
    <n v="279"/>
  </r>
  <r>
    <s v="BK2613"/>
    <s v="Principles of Economics"/>
    <s v="Sharon Fox"/>
    <s v="Economics"/>
    <s v="978-0-643-14114-8"/>
    <x v="0"/>
    <x v="8"/>
    <x v="1"/>
    <n v="491"/>
    <x v="17"/>
    <x v="1"/>
    <d v="2024-06-05T00:00:00"/>
    <d v="2025-02-17T00:00:00"/>
    <n v="1200"/>
    <s v="General"/>
    <x v="1"/>
    <n v="132"/>
  </r>
  <r>
    <s v="BK2614"/>
    <s v="NCERT Accountancy"/>
    <s v="Nicole Sanders"/>
    <s v="Accountancy"/>
    <s v="978-0-410-18983-0"/>
    <x v="2"/>
    <x v="18"/>
    <x v="2"/>
    <n v="85"/>
    <x v="0"/>
    <x v="0"/>
    <m/>
    <m/>
    <n v="1700"/>
    <s v="General"/>
    <x v="1"/>
    <n v="177"/>
  </r>
  <r>
    <s v="BK2615"/>
    <s v="S. Chand EVS"/>
    <s v="Mr. Tim Webb"/>
    <s v="EVS"/>
    <s v="978-1-4268-5231-2"/>
    <x v="4"/>
    <x v="4"/>
    <x v="2"/>
    <n v="405"/>
    <x v="14"/>
    <x v="1"/>
    <d v="2025-01-19T00:00:00"/>
    <d v="2025-01-27T00:00:00"/>
    <n v="1500"/>
    <s v="Science"/>
    <x v="1"/>
    <n v="216"/>
  </r>
  <r>
    <s v="BK2616"/>
    <s v="S. Chand Biology"/>
    <s v="Robert Brown MD"/>
    <s v="Biology"/>
    <s v="978-1-66660-753-6"/>
    <x v="4"/>
    <x v="6"/>
    <x v="2"/>
    <n v="449"/>
    <x v="10"/>
    <x v="0"/>
    <m/>
    <m/>
    <n v="1300"/>
    <s v="General"/>
    <x v="0"/>
    <n v="136"/>
  </r>
  <r>
    <s v="BK2617"/>
    <s v="NCERT Accountancy"/>
    <s v="Lisa Johnson"/>
    <s v="Accountancy"/>
    <s v="978-1-81634-639-1"/>
    <x v="1"/>
    <x v="2"/>
    <x v="2"/>
    <n v="91"/>
    <x v="15"/>
    <x v="1"/>
    <d v="2024-12-20T00:00:00"/>
    <d v="2024-12-20T00:00:00"/>
    <n v="650"/>
    <s v="General"/>
    <x v="2"/>
    <n v="391"/>
  </r>
  <r>
    <s v="BK2618"/>
    <s v="S. Chand Business Studies"/>
    <s v="Kristin Graham"/>
    <s v="Business Studies"/>
    <s v="978-1-394-94119-3"/>
    <x v="2"/>
    <x v="8"/>
    <x v="1"/>
    <n v="128"/>
    <x v="14"/>
    <x v="0"/>
    <m/>
    <m/>
    <n v="200"/>
    <s v="General"/>
    <x v="1"/>
    <n v="395"/>
  </r>
  <r>
    <s v="BK2619"/>
    <s v="NCERT Social Science"/>
    <s v="Deborah Allen"/>
    <s v="Social Science"/>
    <s v="978-0-01-096485-1"/>
    <x v="3"/>
    <x v="3"/>
    <x v="1"/>
    <n v="378"/>
    <x v="5"/>
    <x v="1"/>
    <d v="2024-01-14T00:00:00"/>
    <d v="2024-11-07T00:00:00"/>
    <n v="1500"/>
    <s v="Education"/>
    <x v="1"/>
    <n v="192"/>
  </r>
  <r>
    <s v="BK2620"/>
    <s v="Truemanâ€™s Biology"/>
    <s v="Maria Scott"/>
    <s v="Biology"/>
    <s v="978-1-04-223096-9"/>
    <x v="1"/>
    <x v="17"/>
    <x v="0"/>
    <n v="259"/>
    <x v="14"/>
    <x v="1"/>
    <d v="2023-03-20T00:00:00"/>
    <d v="2024-04-21T00:00:00"/>
    <n v="350"/>
    <s v="General"/>
    <x v="0"/>
    <n v="161"/>
  </r>
  <r>
    <s v="BK2621"/>
    <s v="S. Chand Economics"/>
    <s v="Scott Vazquez"/>
    <s v="Economics"/>
    <s v="978-1-4120-8373-7"/>
    <x v="3"/>
    <x v="4"/>
    <x v="1"/>
    <n v="361"/>
    <x v="12"/>
    <x v="1"/>
    <d v="2024-06-23T00:00:00"/>
    <d v="2024-10-09T00:00:00"/>
    <n v="1450"/>
    <s v="General"/>
    <x v="0"/>
    <n v="296"/>
  </r>
  <r>
    <s v="BK2622"/>
    <s v="NCERT Maths"/>
    <s v="Sean Smith"/>
    <s v="Maths"/>
    <s v="978-0-349-38116-9"/>
    <x v="4"/>
    <x v="17"/>
    <x v="1"/>
    <n v="340"/>
    <x v="6"/>
    <x v="1"/>
    <d v="2023-07-13T00:00:00"/>
    <d v="2023-09-19T00:00:00"/>
    <n v="300"/>
    <s v="Education"/>
    <x v="2"/>
    <n v="316"/>
  </r>
  <r>
    <s v="BK2623"/>
    <s v="RS Aggarwal Mathematics"/>
    <s v="Lindsay Myers"/>
    <s v="Maths"/>
    <s v="978-1-5037-6208-4"/>
    <x v="5"/>
    <x v="8"/>
    <x v="1"/>
    <n v="403"/>
    <x v="14"/>
    <x v="0"/>
    <m/>
    <m/>
    <n v="1750"/>
    <s v="Education"/>
    <x v="0"/>
    <n v="248"/>
  </r>
  <r>
    <s v="BK2624"/>
    <s v="NCERT Hindi"/>
    <s v="Robert Wilson"/>
    <s v="Hindi"/>
    <s v="978-1-70852-787-7"/>
    <x v="4"/>
    <x v="7"/>
    <x v="2"/>
    <n v="290"/>
    <x v="19"/>
    <x v="1"/>
    <d v="2024-07-20T00:00:00"/>
    <d v="2024-11-21T00:00:00"/>
    <n v="1800"/>
    <s v="General"/>
    <x v="1"/>
    <n v="257"/>
  </r>
  <r>
    <s v="BK2625"/>
    <s v="NCERT Economics"/>
    <s v="David Reyes"/>
    <s v="Economics"/>
    <s v="978-1-81942-533-8"/>
    <x v="2"/>
    <x v="18"/>
    <x v="2"/>
    <n v="488"/>
    <x v="11"/>
    <x v="0"/>
    <m/>
    <m/>
    <n v="250"/>
    <s v="General"/>
    <x v="0"/>
    <n v="419"/>
  </r>
  <r>
    <s v="BK2626"/>
    <s v="DK Goel Accountancy"/>
    <s v="Donald Carey"/>
    <s v="Accountancy"/>
    <s v="978-1-55268-098-8"/>
    <x v="3"/>
    <x v="14"/>
    <x v="2"/>
    <n v="271"/>
    <x v="3"/>
    <x v="0"/>
    <m/>
    <m/>
    <n v="1650"/>
    <s v="General"/>
    <x v="2"/>
    <n v="194"/>
  </r>
  <r>
    <s v="BK2627"/>
    <s v="S. Chand EVS"/>
    <s v="Faith Anderson"/>
    <s v="EVS"/>
    <s v="978-1-187-04285-4"/>
    <x v="0"/>
    <x v="1"/>
    <x v="2"/>
    <n v="343"/>
    <x v="18"/>
    <x v="0"/>
    <m/>
    <m/>
    <n v="1350"/>
    <s v="Science"/>
    <x v="0"/>
    <n v="318"/>
  </r>
  <r>
    <s v="BK2628"/>
    <s v="Together with EVS"/>
    <s v="Richard Jennings"/>
    <s v="EVS"/>
    <s v="978-1-4656-5886-9"/>
    <x v="3"/>
    <x v="2"/>
    <x v="1"/>
    <n v="397"/>
    <x v="1"/>
    <x v="0"/>
    <m/>
    <m/>
    <n v="850"/>
    <s v="Science"/>
    <x v="2"/>
    <n v="187"/>
  </r>
  <r>
    <s v="BK2629"/>
    <s v="Play with Maths"/>
    <s v="Molly Roberts"/>
    <s v="Maths"/>
    <s v="978-0-471-87163-7"/>
    <x v="3"/>
    <x v="15"/>
    <x v="1"/>
    <n v="321"/>
    <x v="0"/>
    <x v="1"/>
    <d v="2023-06-24T00:00:00"/>
    <d v="2024-11-08T00:00:00"/>
    <n v="1650"/>
    <s v="Education"/>
    <x v="2"/>
    <n v="297"/>
  </r>
  <r>
    <s v="BK2630"/>
    <s v="Nai Roshni Hindi Pathmala"/>
    <s v="Susan Butler"/>
    <s v="Hindi"/>
    <s v="978-0-7663-9596-1"/>
    <x v="5"/>
    <x v="8"/>
    <x v="0"/>
    <n v="107"/>
    <x v="7"/>
    <x v="0"/>
    <m/>
    <m/>
    <n v="200"/>
    <s v="General"/>
    <x v="2"/>
    <n v="152"/>
  </r>
  <r>
    <s v="BK2631"/>
    <s v="NCERT Environmental Studies"/>
    <s v="Michele Alvarez"/>
    <s v="EVS"/>
    <s v="978-1-180-07539-2"/>
    <x v="1"/>
    <x v="2"/>
    <x v="1"/>
    <n v="254"/>
    <x v="18"/>
    <x v="0"/>
    <m/>
    <m/>
    <n v="1050"/>
    <s v="Science"/>
    <x v="0"/>
    <n v="374"/>
  </r>
  <r>
    <s v="BK2632"/>
    <s v="Python Programming - Balagurusamy"/>
    <s v="Cheyenne Small"/>
    <s v="Computer Science"/>
    <s v="978-0-00-169890-1"/>
    <x v="0"/>
    <x v="15"/>
    <x v="2"/>
    <n v="348"/>
    <x v="9"/>
    <x v="1"/>
    <d v="2023-12-31T00:00:00"/>
    <d v="2024-05-13T00:00:00"/>
    <n v="2000"/>
    <s v="General"/>
    <x v="1"/>
    <n v="124"/>
  </r>
  <r>
    <s v="BK2633"/>
    <s v="Oxford English Reader"/>
    <s v="Casey Fuller"/>
    <s v="English"/>
    <s v="978-0-9568969-9-5"/>
    <x v="4"/>
    <x v="2"/>
    <x v="0"/>
    <n v="321"/>
    <x v="0"/>
    <x v="1"/>
    <d v="2024-01-13T00:00:00"/>
    <d v="2024-06-02T00:00:00"/>
    <n v="600"/>
    <s v="Language"/>
    <x v="3"/>
    <n v="168"/>
  </r>
  <r>
    <s v="BK2634"/>
    <s v="RS Aggarwal Mathematics"/>
    <s v="Anthony Lopez"/>
    <s v="Maths"/>
    <s v="978-0-259-55436-3"/>
    <x v="4"/>
    <x v="12"/>
    <x v="0"/>
    <n v="205"/>
    <x v="7"/>
    <x v="0"/>
    <m/>
    <m/>
    <n v="1800"/>
    <s v="Education"/>
    <x v="2"/>
    <n v="183"/>
  </r>
  <r>
    <s v="BK2635"/>
    <s v="DK Goel Accountancy"/>
    <s v="Joseph Santos MD"/>
    <s v="Accountancy"/>
    <s v="978-0-240-87739-6"/>
    <x v="2"/>
    <x v="1"/>
    <x v="0"/>
    <n v="245"/>
    <x v="5"/>
    <x v="1"/>
    <d v="2024-12-29T00:00:00"/>
    <d v="2025-02-05T00:00:00"/>
    <n v="1250"/>
    <s v="General"/>
    <x v="3"/>
    <n v="150"/>
  </r>
  <r>
    <s v="BK2636"/>
    <s v="NCERT Biology"/>
    <s v="Laura Murphy"/>
    <s v="Biology"/>
    <s v="978-1-80909-066-9"/>
    <x v="0"/>
    <x v="13"/>
    <x v="1"/>
    <n v="121"/>
    <x v="17"/>
    <x v="0"/>
    <m/>
    <m/>
    <n v="850"/>
    <s v="General"/>
    <x v="1"/>
    <n v="282"/>
  </r>
  <r>
    <s v="BK2637"/>
    <s v="TS Grewal Accountancy"/>
    <s v="Jeffrey Bailey"/>
    <s v="Accountancy"/>
    <s v="978-0-610-28431-1"/>
    <x v="2"/>
    <x v="19"/>
    <x v="0"/>
    <n v="105"/>
    <x v="13"/>
    <x v="0"/>
    <m/>
    <m/>
    <n v="2000"/>
    <s v="General"/>
    <x v="1"/>
    <n v="231"/>
  </r>
  <r>
    <s v="BK2638"/>
    <s v="NCERT Economics"/>
    <s v="Catherine Ingram"/>
    <s v="Economics"/>
    <s v="978-1-74477-941-4"/>
    <x v="0"/>
    <x v="11"/>
    <x v="1"/>
    <n v="233"/>
    <x v="14"/>
    <x v="1"/>
    <d v="2024-03-08T00:00:00"/>
    <d v="2025-02-05T00:00:00"/>
    <n v="1900"/>
    <s v="General"/>
    <x v="1"/>
    <n v="445"/>
  </r>
  <r>
    <s v="BK2639"/>
    <s v="Together with EVS"/>
    <s v="Lauren Cortez"/>
    <s v="EVS"/>
    <s v="978-1-369-90826-8"/>
    <x v="0"/>
    <x v="0"/>
    <x v="1"/>
    <n v="160"/>
    <x v="1"/>
    <x v="0"/>
    <m/>
    <m/>
    <n v="2000"/>
    <s v="Science"/>
    <x v="0"/>
    <n v="331"/>
  </r>
  <r>
    <s v="BK2640"/>
    <s v="S. Chand Biology"/>
    <s v="Matthew Howard"/>
    <s v="Biology"/>
    <s v="978-0-584-32603-1"/>
    <x v="4"/>
    <x v="6"/>
    <x v="1"/>
    <n v="417"/>
    <x v="5"/>
    <x v="0"/>
    <m/>
    <m/>
    <n v="1450"/>
    <s v="General"/>
    <x v="2"/>
    <n v="183"/>
  </r>
  <r>
    <s v="BK2641"/>
    <s v="Together with EVS"/>
    <s v="Amanda Morris"/>
    <s v="EVS"/>
    <s v="978-0-348-45230-3"/>
    <x v="5"/>
    <x v="4"/>
    <x v="2"/>
    <n v="332"/>
    <x v="7"/>
    <x v="0"/>
    <m/>
    <m/>
    <n v="550"/>
    <s v="Science"/>
    <x v="1"/>
    <n v="187"/>
  </r>
  <r>
    <s v="BK2642"/>
    <s v="NCERT Social Science"/>
    <s v="Cathy Kane"/>
    <s v="Social Science"/>
    <s v="978-1-180-86410-1"/>
    <x v="5"/>
    <x v="8"/>
    <x v="2"/>
    <n v="131"/>
    <x v="3"/>
    <x v="1"/>
    <d v="2024-03-03T00:00:00"/>
    <d v="2024-05-04T00:00:00"/>
    <n v="1900"/>
    <s v="Education"/>
    <x v="1"/>
    <n v="433"/>
  </r>
  <r>
    <s v="BK2643"/>
    <s v="RS Aggarwal Mathematics"/>
    <s v="Timothy Pittman"/>
    <s v="Maths"/>
    <s v="978-1-85391-437-9"/>
    <x v="3"/>
    <x v="19"/>
    <x v="2"/>
    <n v="472"/>
    <x v="4"/>
    <x v="0"/>
    <m/>
    <m/>
    <n v="250"/>
    <s v="Education"/>
    <x v="0"/>
    <n v="111"/>
  </r>
  <r>
    <s v="BK2644"/>
    <s v="NCERT Social Science"/>
    <s v="Eric Rivera"/>
    <s v="Social Science"/>
    <s v="978-0-688-99753-3"/>
    <x v="0"/>
    <x v="9"/>
    <x v="2"/>
    <n v="413"/>
    <x v="10"/>
    <x v="0"/>
    <m/>
    <m/>
    <n v="450"/>
    <s v="Education"/>
    <x v="0"/>
    <n v="280"/>
  </r>
  <r>
    <s v="BK2645"/>
    <s v="S. Chand EVS"/>
    <s v="Mr. Nicholas Harris"/>
    <s v="EVS"/>
    <s v="978-1-71811-092-2"/>
    <x v="2"/>
    <x v="12"/>
    <x v="1"/>
    <n v="354"/>
    <x v="4"/>
    <x v="1"/>
    <d v="2023-08-30T00:00:00"/>
    <d v="2024-05-13T00:00:00"/>
    <n v="750"/>
    <s v="Science"/>
    <x v="2"/>
    <n v="181"/>
  </r>
  <r>
    <s v="BK2646"/>
    <s v="Principles of Economics"/>
    <s v="Morgan Knight"/>
    <s v="Economics"/>
    <s v="978-0-8023-1809-1"/>
    <x v="3"/>
    <x v="0"/>
    <x v="1"/>
    <n v="267"/>
    <x v="1"/>
    <x v="1"/>
    <d v="2024-10-03T00:00:00"/>
    <d v="2024-12-10T00:00:00"/>
    <n v="300"/>
    <s v="General"/>
    <x v="0"/>
    <n v="411"/>
  </r>
  <r>
    <s v="BK2647"/>
    <s v="Python Programming - Balagurusamy"/>
    <s v="Justin Miller"/>
    <s v="Computer Science"/>
    <s v="978-1-5123-2567-6"/>
    <x v="1"/>
    <x v="6"/>
    <x v="0"/>
    <n v="393"/>
    <x v="1"/>
    <x v="1"/>
    <d v="2023-12-02T00:00:00"/>
    <d v="2024-12-24T00:00:00"/>
    <n v="1700"/>
    <s v="General"/>
    <x v="1"/>
    <n v="353"/>
  </r>
  <r>
    <s v="BK2648"/>
    <s v="Truemanâ€™s Biology"/>
    <s v="Dr. Cindy Wells"/>
    <s v="Biology"/>
    <s v="978-1-5115-9533-9"/>
    <x v="2"/>
    <x v="8"/>
    <x v="1"/>
    <n v="145"/>
    <x v="11"/>
    <x v="0"/>
    <m/>
    <m/>
    <n v="1450"/>
    <s v="General"/>
    <x v="0"/>
    <n v="279"/>
  </r>
  <r>
    <s v="BK2649"/>
    <s v="NCERT Business Studies"/>
    <s v="Stephanie Johnson"/>
    <s v="Business Studies"/>
    <s v="978-0-7014-0754-4"/>
    <x v="4"/>
    <x v="13"/>
    <x v="1"/>
    <n v="136"/>
    <x v="16"/>
    <x v="0"/>
    <m/>
    <m/>
    <n v="1200"/>
    <s v="General"/>
    <x v="2"/>
    <n v="412"/>
  </r>
  <r>
    <s v="BK2650"/>
    <s v="Together with EVS"/>
    <s v="James Wheeler"/>
    <s v="EVS"/>
    <s v="978-0-7893-9833-8"/>
    <x v="1"/>
    <x v="18"/>
    <x v="1"/>
    <n v="204"/>
    <x v="16"/>
    <x v="1"/>
    <d v="2024-01-05T00:00:00"/>
    <d v="2024-09-05T00:00:00"/>
    <n v="1250"/>
    <s v="Science"/>
    <x v="0"/>
    <n v="451"/>
  </r>
  <r>
    <s v="BK2651"/>
    <s v="Computer Science with Python"/>
    <s v="Melinda Sullivan"/>
    <s v="Computer Science"/>
    <s v="978-1-871435-34-4"/>
    <x v="5"/>
    <x v="19"/>
    <x v="2"/>
    <n v="295"/>
    <x v="7"/>
    <x v="0"/>
    <m/>
    <m/>
    <n v="900"/>
    <s v="General"/>
    <x v="2"/>
    <n v="274"/>
  </r>
  <r>
    <s v="BK2652"/>
    <s v="S. Chand Economics"/>
    <s v="Ethan Rose"/>
    <s v="Economics"/>
    <s v="978-0-08-060407-7"/>
    <x v="3"/>
    <x v="3"/>
    <x v="2"/>
    <n v="114"/>
    <x v="3"/>
    <x v="0"/>
    <m/>
    <m/>
    <n v="500"/>
    <s v="General"/>
    <x v="2"/>
    <n v="248"/>
  </r>
  <r>
    <s v="BK2653"/>
    <s v="S. Chand EVS"/>
    <s v="Curtis Cisneros"/>
    <s v="EVS"/>
    <s v="978-1-365-86306-6"/>
    <x v="1"/>
    <x v="15"/>
    <x v="2"/>
    <n v="124"/>
    <x v="6"/>
    <x v="0"/>
    <m/>
    <m/>
    <n v="1200"/>
    <s v="Science"/>
    <x v="2"/>
    <n v="244"/>
  </r>
  <r>
    <s v="BK2654"/>
    <s v="NCERT Economics"/>
    <s v="Ronald Moreno"/>
    <s v="Economics"/>
    <s v="978-1-951307-15-8"/>
    <x v="0"/>
    <x v="11"/>
    <x v="2"/>
    <n v="95"/>
    <x v="3"/>
    <x v="0"/>
    <m/>
    <m/>
    <n v="800"/>
    <s v="General"/>
    <x v="0"/>
    <n v="186"/>
  </r>
  <r>
    <s v="BK2655"/>
    <s v="NCERT Social Science"/>
    <s v="Jennifer Cummings"/>
    <s v="Social Science"/>
    <s v="978-0-474-67335-1"/>
    <x v="0"/>
    <x v="16"/>
    <x v="1"/>
    <n v="322"/>
    <x v="16"/>
    <x v="1"/>
    <d v="2025-01-11T00:00:00"/>
    <d v="2025-02-12T00:00:00"/>
    <n v="1100"/>
    <s v="Education"/>
    <x v="1"/>
    <n v="146"/>
  </r>
  <r>
    <s v="BK2656"/>
    <s v="S. Chand Business Studies"/>
    <s v="Jacqueline Garcia"/>
    <s v="Business Studies"/>
    <s v="978-1-07-682476-9"/>
    <x v="0"/>
    <x v="11"/>
    <x v="1"/>
    <n v="187"/>
    <x v="18"/>
    <x v="1"/>
    <d v="2023-06-21T00:00:00"/>
    <d v="2024-02-01T00:00:00"/>
    <n v="800"/>
    <s v="General"/>
    <x v="3"/>
    <n v="242"/>
  </r>
  <r>
    <s v="BK2657"/>
    <s v="Python Programming - Balagurusamy"/>
    <s v="Jonathan Ferguson"/>
    <s v="Computer Science"/>
    <s v="978-1-64829-857-8"/>
    <x v="4"/>
    <x v="11"/>
    <x v="0"/>
    <n v="483"/>
    <x v="18"/>
    <x v="0"/>
    <m/>
    <m/>
    <n v="1000"/>
    <s v="General"/>
    <x v="2"/>
    <n v="272"/>
  </r>
  <r>
    <s v="BK2658"/>
    <s v="Pearson Science Explorer"/>
    <s v="Danielle Ware"/>
    <s v="Science"/>
    <s v="978-0-678-00140-0"/>
    <x v="0"/>
    <x v="15"/>
    <x v="1"/>
    <n v="137"/>
    <x v="18"/>
    <x v="0"/>
    <m/>
    <m/>
    <n v="800"/>
    <s v="Science"/>
    <x v="3"/>
    <n v="246"/>
  </r>
  <r>
    <s v="BK2659"/>
    <s v="Pearson Science Explorer"/>
    <s v="Jennifer Morales"/>
    <s v="Science"/>
    <s v="978-1-5310-5680-3"/>
    <x v="4"/>
    <x v="4"/>
    <x v="2"/>
    <n v="380"/>
    <x v="14"/>
    <x v="1"/>
    <d v="2023-04-23T00:00:00"/>
    <d v="2023-10-11T00:00:00"/>
    <n v="400"/>
    <s v="Science"/>
    <x v="1"/>
    <n v="145"/>
  </r>
  <r>
    <s v="BK2660"/>
    <s v="Wren &amp; Martin English Grammar"/>
    <s v="Tiffany Lee"/>
    <s v="English"/>
    <s v="978-0-371-28702-6"/>
    <x v="2"/>
    <x v="12"/>
    <x v="0"/>
    <n v="261"/>
    <x v="17"/>
    <x v="1"/>
    <d v="2024-08-31T00:00:00"/>
    <d v="2024-09-11T00:00:00"/>
    <n v="800"/>
    <s v="Language"/>
    <x v="1"/>
    <n v="285"/>
  </r>
  <r>
    <s v="BK2661"/>
    <s v="Nai Roshni Hindi Pathmala"/>
    <s v="Patricia Jones"/>
    <s v="Hindi"/>
    <s v="978-0-09-663415-0"/>
    <x v="5"/>
    <x v="6"/>
    <x v="0"/>
    <n v="439"/>
    <x v="12"/>
    <x v="0"/>
    <m/>
    <m/>
    <n v="1100"/>
    <s v="General"/>
    <x v="1"/>
    <n v="360"/>
  </r>
  <r>
    <s v="BK2662"/>
    <s v="Nai Roshni Hindi Pathmala"/>
    <s v="Leslie Lee"/>
    <s v="Hindi"/>
    <s v="978-0-591-38782-7"/>
    <x v="3"/>
    <x v="17"/>
    <x v="0"/>
    <n v="339"/>
    <x v="11"/>
    <x v="0"/>
    <m/>
    <m/>
    <n v="1150"/>
    <s v="General"/>
    <x v="0"/>
    <n v="365"/>
  </r>
  <r>
    <s v="BK2663"/>
    <s v="NCERT Hindi"/>
    <s v="Jason Terrell"/>
    <s v="Hindi"/>
    <s v="978-1-252-72870-6"/>
    <x v="4"/>
    <x v="6"/>
    <x v="1"/>
    <n v="311"/>
    <x v="17"/>
    <x v="1"/>
    <d v="2024-03-23T00:00:00"/>
    <d v="2024-06-21T00:00:00"/>
    <n v="350"/>
    <s v="General"/>
    <x v="2"/>
    <n v="261"/>
  </r>
  <r>
    <s v="BK2664"/>
    <s v="NCERT Business Studies"/>
    <s v="Robert Lynn"/>
    <s v="Business Studies"/>
    <s v="978-0-906004-27-2"/>
    <x v="0"/>
    <x v="1"/>
    <x v="0"/>
    <n v="233"/>
    <x v="1"/>
    <x v="0"/>
    <m/>
    <m/>
    <n v="1800"/>
    <s v="General"/>
    <x v="1"/>
    <n v="133"/>
  </r>
  <r>
    <s v="BK2665"/>
    <s v="NCERT Economics"/>
    <s v="James Burke"/>
    <s v="Economics"/>
    <s v="978-1-391-33817-0"/>
    <x v="4"/>
    <x v="18"/>
    <x v="1"/>
    <n v="497"/>
    <x v="17"/>
    <x v="0"/>
    <m/>
    <m/>
    <n v="400"/>
    <s v="General"/>
    <x v="1"/>
    <n v="195"/>
  </r>
  <r>
    <s v="BK2666"/>
    <s v="Wren &amp; Martin English Grammar"/>
    <s v="Shawn Wilson"/>
    <s v="English"/>
    <s v="978-0-614-10733-3"/>
    <x v="5"/>
    <x v="18"/>
    <x v="1"/>
    <n v="250"/>
    <x v="14"/>
    <x v="0"/>
    <m/>
    <m/>
    <n v="1850"/>
    <s v="Language"/>
    <x v="0"/>
    <n v="314"/>
  </r>
  <r>
    <s v="BK2667"/>
    <s v="NCERT Social Science"/>
    <s v="Cathy Wilson"/>
    <s v="Social Science"/>
    <s v="978-1-925699-27-2"/>
    <x v="1"/>
    <x v="4"/>
    <x v="1"/>
    <n v="475"/>
    <x v="9"/>
    <x v="1"/>
    <d v="2024-12-11T00:00:00"/>
    <d v="2024-12-25T00:00:00"/>
    <n v="1750"/>
    <s v="Education"/>
    <x v="0"/>
    <n v="428"/>
  </r>
  <r>
    <s v="BK2668"/>
    <s v="Together with EVS"/>
    <s v="Blake Phillips"/>
    <s v="EVS"/>
    <s v="978-0-618-96772-8"/>
    <x v="2"/>
    <x v="2"/>
    <x v="2"/>
    <n v="284"/>
    <x v="16"/>
    <x v="1"/>
    <d v="2024-12-24T00:00:00"/>
    <d v="2025-02-06T00:00:00"/>
    <n v="1200"/>
    <s v="Science"/>
    <x v="2"/>
    <n v="212"/>
  </r>
  <r>
    <s v="BK2669"/>
    <s v="Computer Science with Python"/>
    <s v="Jason Ortiz"/>
    <s v="Computer Science"/>
    <s v="978-0-462-92750-3"/>
    <x v="2"/>
    <x v="5"/>
    <x v="2"/>
    <n v="238"/>
    <x v="15"/>
    <x v="0"/>
    <m/>
    <m/>
    <n v="950"/>
    <s v="General"/>
    <x v="0"/>
    <n v="300"/>
  </r>
  <r>
    <s v="BK2670"/>
    <s v="S. Chand Science"/>
    <s v="Brandi Miranda"/>
    <s v="Science"/>
    <s v="978-1-56537-663-2"/>
    <x v="3"/>
    <x v="18"/>
    <x v="2"/>
    <n v="460"/>
    <x v="19"/>
    <x v="0"/>
    <m/>
    <m/>
    <n v="500"/>
    <s v="Science"/>
    <x v="1"/>
    <n v="293"/>
  </r>
  <r>
    <s v="BK2671"/>
    <s v="S. Chand Science"/>
    <s v="Richard Taylor"/>
    <s v="Science"/>
    <s v="978-0-328-61906-1"/>
    <x v="4"/>
    <x v="1"/>
    <x v="2"/>
    <n v="327"/>
    <x v="8"/>
    <x v="0"/>
    <m/>
    <m/>
    <n v="1650"/>
    <s v="Science"/>
    <x v="0"/>
    <n v="414"/>
  </r>
  <r>
    <s v="BK2672"/>
    <s v="NCERT Biology"/>
    <s v="Matthew Steele"/>
    <s v="Biology"/>
    <s v="978-0-243-74757-3"/>
    <x v="5"/>
    <x v="19"/>
    <x v="1"/>
    <n v="338"/>
    <x v="12"/>
    <x v="0"/>
    <m/>
    <m/>
    <n v="1650"/>
    <s v="General"/>
    <x v="2"/>
    <n v="113"/>
  </r>
  <r>
    <s v="BK2673"/>
    <s v="English Grammar &amp; Composition"/>
    <s v="Rachel Martin"/>
    <s v="English"/>
    <s v="978-1-4839-0733-8"/>
    <x v="0"/>
    <x v="9"/>
    <x v="1"/>
    <n v="104"/>
    <x v="18"/>
    <x v="0"/>
    <m/>
    <m/>
    <n v="1450"/>
    <s v="Language"/>
    <x v="0"/>
    <n v="391"/>
  </r>
  <r>
    <s v="BK2674"/>
    <s v="S. Chand Biology"/>
    <s v="Robert Hernandez"/>
    <s v="Biology"/>
    <s v="978-1-83324-535-6"/>
    <x v="5"/>
    <x v="15"/>
    <x v="0"/>
    <n v="468"/>
    <x v="5"/>
    <x v="1"/>
    <d v="2023-09-25T00:00:00"/>
    <d v="2023-09-26T00:00:00"/>
    <n v="250"/>
    <s v="General"/>
    <x v="2"/>
    <n v="162"/>
  </r>
  <r>
    <s v="BK2675"/>
    <s v="NCERT Biology"/>
    <s v="Stacy Kramer"/>
    <s v="Biology"/>
    <s v="978-0-535-15887-2"/>
    <x v="4"/>
    <x v="12"/>
    <x v="1"/>
    <n v="194"/>
    <x v="12"/>
    <x v="1"/>
    <d v="2023-07-03T00:00:00"/>
    <d v="2024-01-11T00:00:00"/>
    <n v="300"/>
    <s v="General"/>
    <x v="2"/>
    <n v="378"/>
  </r>
  <r>
    <s v="BK2676"/>
    <s v="Pradeep's Chemistry"/>
    <s v="Steven Martinez"/>
    <s v="Chemistry"/>
    <s v="978-0-8027-4272-8"/>
    <x v="5"/>
    <x v="12"/>
    <x v="1"/>
    <n v="387"/>
    <x v="18"/>
    <x v="0"/>
    <m/>
    <m/>
    <n v="1250"/>
    <s v="General"/>
    <x v="2"/>
    <n v="260"/>
  </r>
  <r>
    <s v="BK2677"/>
    <s v="NCERT Economics"/>
    <s v="Jeffrey Johnson"/>
    <s v="Economics"/>
    <s v="978-0-17-763504-5"/>
    <x v="2"/>
    <x v="6"/>
    <x v="1"/>
    <n v="489"/>
    <x v="11"/>
    <x v="0"/>
    <m/>
    <m/>
    <n v="1250"/>
    <s v="General"/>
    <x v="0"/>
    <n v="385"/>
  </r>
  <r>
    <s v="BK2678"/>
    <s v="S. Chand Economics"/>
    <s v="Wanda Kelly"/>
    <s v="Economics"/>
    <s v="978-0-19-449083-2"/>
    <x v="1"/>
    <x v="2"/>
    <x v="2"/>
    <n v="178"/>
    <x v="1"/>
    <x v="1"/>
    <d v="2025-02-21T00:00:00"/>
    <d v="2025-02-26T00:00:00"/>
    <n v="1400"/>
    <s v="General"/>
    <x v="1"/>
    <n v="308"/>
  </r>
  <r>
    <s v="BK2679"/>
    <s v="TS Grewal Accountancy"/>
    <s v="Daniel Garcia"/>
    <s v="Accountancy"/>
    <s v="978-0-469-70147-2"/>
    <x v="4"/>
    <x v="18"/>
    <x v="2"/>
    <n v="115"/>
    <x v="17"/>
    <x v="1"/>
    <d v="2023-12-03T00:00:00"/>
    <d v="2024-10-06T00:00:00"/>
    <n v="1800"/>
    <s v="General"/>
    <x v="3"/>
    <n v="346"/>
  </r>
  <r>
    <s v="BK2680"/>
    <s v="Lakhmir Singh Science"/>
    <s v="Amy Lee"/>
    <s v="Science"/>
    <s v="978-0-698-99102-6"/>
    <x v="2"/>
    <x v="8"/>
    <x v="2"/>
    <n v="354"/>
    <x v="8"/>
    <x v="0"/>
    <m/>
    <m/>
    <n v="1000"/>
    <s v="Science"/>
    <x v="2"/>
    <n v="426"/>
  </r>
  <r>
    <s v="BK2681"/>
    <s v="S. Chand EVS"/>
    <s v="Nicole Schmidt"/>
    <s v="EVS"/>
    <s v="978-1-56921-907-2"/>
    <x v="0"/>
    <x v="13"/>
    <x v="2"/>
    <n v="463"/>
    <x v="11"/>
    <x v="0"/>
    <m/>
    <m/>
    <n v="350"/>
    <s v="Science"/>
    <x v="3"/>
    <n v="228"/>
  </r>
  <r>
    <s v="BK2682"/>
    <s v="S. Chand Business Studies"/>
    <s v="Maria Larson"/>
    <s v="Business Studies"/>
    <s v="978-0-85728-041-1"/>
    <x v="2"/>
    <x v="16"/>
    <x v="1"/>
    <n v="483"/>
    <x v="4"/>
    <x v="0"/>
    <m/>
    <m/>
    <n v="1800"/>
    <s v="General"/>
    <x v="1"/>
    <n v="173"/>
  </r>
  <r>
    <s v="BK2683"/>
    <s v="Nai Roshni Hindi Pathmala"/>
    <s v="Scott Stephens"/>
    <s v="Hindi"/>
    <s v="978-1-331-60018-3"/>
    <x v="1"/>
    <x v="0"/>
    <x v="1"/>
    <n v="424"/>
    <x v="18"/>
    <x v="1"/>
    <d v="2023-10-24T00:00:00"/>
    <d v="2023-11-21T00:00:00"/>
    <n v="1050"/>
    <s v="General"/>
    <x v="1"/>
    <n v="409"/>
  </r>
  <r>
    <s v="BK2684"/>
    <s v="DK Goel Accountancy"/>
    <s v="Cody Price"/>
    <s v="Accountancy"/>
    <s v="978-0-438-82633-5"/>
    <x v="4"/>
    <x v="5"/>
    <x v="0"/>
    <n v="246"/>
    <x v="9"/>
    <x v="1"/>
    <d v="2024-01-24T00:00:00"/>
    <d v="2024-11-06T00:00:00"/>
    <n v="1950"/>
    <s v="General"/>
    <x v="1"/>
    <n v="378"/>
  </r>
  <r>
    <s v="BK2685"/>
    <s v="NCERT Business Studies"/>
    <s v="Caleb Hubbard"/>
    <s v="Business Studies"/>
    <s v="978-0-9742972-5-5"/>
    <x v="3"/>
    <x v="8"/>
    <x v="1"/>
    <n v="159"/>
    <x v="0"/>
    <x v="1"/>
    <d v="2023-05-18T00:00:00"/>
    <d v="2023-05-24T00:00:00"/>
    <n v="1200"/>
    <s v="General"/>
    <x v="0"/>
    <n v="173"/>
  </r>
  <r>
    <s v="BK2686"/>
    <s v="S. Chand Business Studies"/>
    <s v="Sandra Ortiz"/>
    <s v="Business Studies"/>
    <s v="978-0-00-986316-5"/>
    <x v="4"/>
    <x v="14"/>
    <x v="2"/>
    <n v="344"/>
    <x v="1"/>
    <x v="1"/>
    <d v="2023-11-30T00:00:00"/>
    <d v="2024-09-26T00:00:00"/>
    <n v="1300"/>
    <s v="General"/>
    <x v="2"/>
    <n v="236"/>
  </r>
  <r>
    <s v="BK2687"/>
    <s v="NCERT Chemistry"/>
    <s v="Denise Garcia"/>
    <s v="Chemistry"/>
    <s v="978-1-71647-228-2"/>
    <x v="5"/>
    <x v="13"/>
    <x v="0"/>
    <n v="351"/>
    <x v="5"/>
    <x v="0"/>
    <m/>
    <m/>
    <n v="200"/>
    <s v="General"/>
    <x v="1"/>
    <n v="299"/>
  </r>
  <r>
    <s v="BK2688"/>
    <s v="Computer Science with Python"/>
    <s v="Shirley Weber"/>
    <s v="Computer Science"/>
    <s v="978-0-13-712931-7"/>
    <x v="0"/>
    <x v="11"/>
    <x v="0"/>
    <n v="310"/>
    <x v="18"/>
    <x v="1"/>
    <d v="2024-05-07T00:00:00"/>
    <d v="2024-10-30T00:00:00"/>
    <n v="650"/>
    <s v="General"/>
    <x v="1"/>
    <n v="152"/>
  </r>
  <r>
    <s v="BK2689"/>
    <s v="Nai Roshni Hindi Pathmala"/>
    <s v="Mary Sullivan"/>
    <s v="Hindi"/>
    <s v="978-1-5206-4772-2"/>
    <x v="3"/>
    <x v="6"/>
    <x v="0"/>
    <n v="423"/>
    <x v="1"/>
    <x v="1"/>
    <d v="2024-01-29T00:00:00"/>
    <d v="2024-12-18T00:00:00"/>
    <n v="1050"/>
    <s v="General"/>
    <x v="0"/>
    <n v="118"/>
  </r>
  <r>
    <s v="BK2690"/>
    <s v="Lakhmir Singh Science"/>
    <s v="John Rivera"/>
    <s v="Science"/>
    <s v="978-0-8023-5163-0"/>
    <x v="4"/>
    <x v="16"/>
    <x v="1"/>
    <n v="261"/>
    <x v="4"/>
    <x v="1"/>
    <d v="2023-06-11T00:00:00"/>
    <d v="2023-11-18T00:00:00"/>
    <n v="2000"/>
    <s v="Science"/>
    <x v="0"/>
    <n v="308"/>
  </r>
  <r>
    <s v="BK2691"/>
    <s v="NCERT Social Science"/>
    <s v="Wendy Clark"/>
    <s v="Social Science"/>
    <s v="978-0-9710499-0-1"/>
    <x v="5"/>
    <x v="19"/>
    <x v="0"/>
    <n v="301"/>
    <x v="12"/>
    <x v="1"/>
    <d v="2023-12-18T00:00:00"/>
    <d v="2024-11-07T00:00:00"/>
    <n v="300"/>
    <s v="Education"/>
    <x v="2"/>
    <n v="222"/>
  </r>
  <r>
    <s v="BK2692"/>
    <s v="NCERT Biology"/>
    <s v="Brenda Davis"/>
    <s v="Biology"/>
    <s v="978-1-299-94308-7"/>
    <x v="4"/>
    <x v="13"/>
    <x v="1"/>
    <n v="492"/>
    <x v="4"/>
    <x v="1"/>
    <d v="2023-12-20T00:00:00"/>
    <d v="2024-02-12T00:00:00"/>
    <n v="800"/>
    <s v="General"/>
    <x v="0"/>
    <n v="351"/>
  </r>
  <r>
    <s v="BK2693"/>
    <s v="Nai Roshni Hindi Pathmala"/>
    <s v="Amy Valdez"/>
    <s v="Hindi"/>
    <s v="978-0-585-25403-6"/>
    <x v="4"/>
    <x v="14"/>
    <x v="1"/>
    <n v="338"/>
    <x v="0"/>
    <x v="1"/>
    <d v="2024-07-03T00:00:00"/>
    <d v="2024-07-11T00:00:00"/>
    <n v="1300"/>
    <s v="General"/>
    <x v="1"/>
    <n v="198"/>
  </r>
  <r>
    <s v="BK2694"/>
    <s v="SL Arora Physics"/>
    <s v="Kimberly Griffin"/>
    <s v="Physics"/>
    <s v="978-0-436-73013-9"/>
    <x v="5"/>
    <x v="10"/>
    <x v="1"/>
    <n v="438"/>
    <x v="11"/>
    <x v="1"/>
    <d v="2023-05-01T00:00:00"/>
    <d v="2024-09-08T00:00:00"/>
    <n v="1300"/>
    <s v="General"/>
    <x v="0"/>
    <n v="254"/>
  </r>
  <r>
    <s v="BK2695"/>
    <s v="Concepts of Physics - HC Verma"/>
    <s v="Phillip Brock"/>
    <s v="Physics"/>
    <s v="978-1-4126-3538-7"/>
    <x v="2"/>
    <x v="6"/>
    <x v="2"/>
    <n v="210"/>
    <x v="18"/>
    <x v="0"/>
    <m/>
    <m/>
    <n v="1600"/>
    <s v="General"/>
    <x v="2"/>
    <n v="242"/>
  </r>
  <r>
    <s v="BK2696"/>
    <s v="Fundamentals of Physics - Resnick Halliday"/>
    <s v="Matthew Harris"/>
    <s v="Physics"/>
    <s v="978-1-238-44804-8"/>
    <x v="0"/>
    <x v="19"/>
    <x v="2"/>
    <n v="367"/>
    <x v="14"/>
    <x v="0"/>
    <m/>
    <m/>
    <n v="750"/>
    <s v="General"/>
    <x v="0"/>
    <n v="325"/>
  </r>
  <r>
    <s v="BK2697"/>
    <s v="Fundamentals of Physics - Resnick Halliday"/>
    <s v="Ryan Phillips"/>
    <s v="Physics"/>
    <s v="978-0-02-108398-5"/>
    <x v="0"/>
    <x v="8"/>
    <x v="2"/>
    <n v="146"/>
    <x v="12"/>
    <x v="1"/>
    <d v="2023-06-26T00:00:00"/>
    <d v="2024-03-05T00:00:00"/>
    <n v="1550"/>
    <s v="General"/>
    <x v="2"/>
    <n v="332"/>
  </r>
  <r>
    <s v="BK2698"/>
    <s v="S. Chand Social Science"/>
    <s v="Jill Knight"/>
    <s v="Social Science"/>
    <s v="978-1-64507-084-9"/>
    <x v="3"/>
    <x v="10"/>
    <x v="2"/>
    <n v="110"/>
    <x v="13"/>
    <x v="1"/>
    <d v="2023-06-10T00:00:00"/>
    <d v="2023-08-30T00:00:00"/>
    <n v="1750"/>
    <s v="Education"/>
    <x v="2"/>
    <n v="396"/>
  </r>
  <r>
    <s v="BK2699"/>
    <s v="NCERT Maths"/>
    <s v="James Douglas"/>
    <s v="Maths"/>
    <s v="978-1-9855-6273-8"/>
    <x v="5"/>
    <x v="0"/>
    <x v="1"/>
    <n v="321"/>
    <x v="2"/>
    <x v="0"/>
    <m/>
    <m/>
    <n v="200"/>
    <s v="Education"/>
    <x v="2"/>
    <n v="401"/>
  </r>
  <r>
    <s v="BK2700"/>
    <s v="Python Programming - Balagurusamy"/>
    <s v="Robert Davis"/>
    <s v="Computer Science"/>
    <s v="978-1-63786-840-9"/>
    <x v="1"/>
    <x v="1"/>
    <x v="1"/>
    <n v="266"/>
    <x v="15"/>
    <x v="1"/>
    <d v="2023-07-31T00:00:00"/>
    <d v="2024-10-12T00:00:00"/>
    <n v="1800"/>
    <s v="General"/>
    <x v="0"/>
    <n v="214"/>
  </r>
  <r>
    <s v="BK2701"/>
    <s v="Concepts of Physics - HC Verma"/>
    <s v="Michael Smith"/>
    <s v="Physics"/>
    <s v="978-1-68142-902-1"/>
    <x v="2"/>
    <x v="5"/>
    <x v="0"/>
    <n v="247"/>
    <x v="10"/>
    <x v="0"/>
    <m/>
    <m/>
    <n v="1000"/>
    <s v="General"/>
    <x v="1"/>
    <n v="224"/>
  </r>
  <r>
    <s v="BK2702"/>
    <s v="Together with EVS"/>
    <s v="Mr. Grant Shah"/>
    <s v="EVS"/>
    <s v="978-0-254-80994-9"/>
    <x v="5"/>
    <x v="1"/>
    <x v="1"/>
    <n v="91"/>
    <x v="19"/>
    <x v="0"/>
    <m/>
    <m/>
    <n v="350"/>
    <s v="Science"/>
    <x v="3"/>
    <n v="313"/>
  </r>
  <r>
    <s v="BK2703"/>
    <s v="S. Chand Economics"/>
    <s v="Steven Long"/>
    <s v="Economics"/>
    <s v="978-1-313-92156-5"/>
    <x v="4"/>
    <x v="12"/>
    <x v="1"/>
    <n v="98"/>
    <x v="2"/>
    <x v="0"/>
    <m/>
    <m/>
    <n v="2000"/>
    <s v="General"/>
    <x v="2"/>
    <n v="184"/>
  </r>
  <r>
    <s v="BK2704"/>
    <s v="Wren &amp; Martin English Grammar"/>
    <s v="Erin Bryan"/>
    <s v="English"/>
    <s v="978-0-00-140175-4"/>
    <x v="2"/>
    <x v="16"/>
    <x v="1"/>
    <n v="405"/>
    <x v="8"/>
    <x v="0"/>
    <m/>
    <m/>
    <n v="1600"/>
    <s v="Language"/>
    <x v="3"/>
    <n v="169"/>
  </r>
  <r>
    <s v="BK2705"/>
    <s v="Wren &amp; Martin English Grammar"/>
    <s v="Lonnie Obrien"/>
    <s v="English"/>
    <s v="978-0-03-931481-1"/>
    <x v="4"/>
    <x v="18"/>
    <x v="2"/>
    <n v="214"/>
    <x v="0"/>
    <x v="0"/>
    <m/>
    <m/>
    <n v="1500"/>
    <s v="Language"/>
    <x v="1"/>
    <n v="440"/>
  </r>
  <r>
    <s v="BK2706"/>
    <s v="Together with EVS"/>
    <s v="Whitney Guerrero"/>
    <s v="EVS"/>
    <s v="978-0-218-18060-2"/>
    <x v="2"/>
    <x v="9"/>
    <x v="2"/>
    <n v="454"/>
    <x v="9"/>
    <x v="0"/>
    <m/>
    <m/>
    <n v="300"/>
    <s v="Science"/>
    <x v="1"/>
    <n v="247"/>
  </r>
  <r>
    <s v="BK2707"/>
    <s v="Together with Social Science"/>
    <s v="Jamie Martin"/>
    <s v="Social Science"/>
    <s v="978-1-04-998906-8"/>
    <x v="2"/>
    <x v="19"/>
    <x v="2"/>
    <n v="99"/>
    <x v="3"/>
    <x v="0"/>
    <m/>
    <m/>
    <n v="600"/>
    <s v="Education"/>
    <x v="1"/>
    <n v="323"/>
  </r>
  <r>
    <s v="BK2708"/>
    <s v="NCERT Biology"/>
    <s v="Debra Knight"/>
    <s v="Biology"/>
    <s v="978-1-126-99254-7"/>
    <x v="4"/>
    <x v="12"/>
    <x v="2"/>
    <n v="302"/>
    <x v="10"/>
    <x v="0"/>
    <m/>
    <m/>
    <n v="750"/>
    <s v="General"/>
    <x v="0"/>
    <n v="244"/>
  </r>
  <r>
    <s v="BK2709"/>
    <s v="S. Chand Business Studies"/>
    <s v="Donald Harris"/>
    <s v="Business Studies"/>
    <s v="978-0-05-806481-0"/>
    <x v="0"/>
    <x v="18"/>
    <x v="1"/>
    <n v="278"/>
    <x v="7"/>
    <x v="1"/>
    <d v="2023-04-15T00:00:00"/>
    <d v="2024-05-17T00:00:00"/>
    <n v="1100"/>
    <s v="General"/>
    <x v="2"/>
    <n v="242"/>
  </r>
  <r>
    <s v="BK2710"/>
    <s v="NCERT Biology"/>
    <s v="Hailey Evans"/>
    <s v="Biology"/>
    <s v="978-1-00-180023-3"/>
    <x v="3"/>
    <x v="16"/>
    <x v="1"/>
    <n v="218"/>
    <x v="17"/>
    <x v="0"/>
    <m/>
    <m/>
    <n v="1350"/>
    <s v="General"/>
    <x v="1"/>
    <n v="306"/>
  </r>
  <r>
    <s v="BK2711"/>
    <s v="Modern ABC Chemistry"/>
    <s v="Abigail Schroeder"/>
    <s v="Chemistry"/>
    <s v="978-0-8068-2857-2"/>
    <x v="2"/>
    <x v="6"/>
    <x v="0"/>
    <n v="373"/>
    <x v="17"/>
    <x v="1"/>
    <d v="2023-10-19T00:00:00"/>
    <d v="2023-11-18T00:00:00"/>
    <n v="1150"/>
    <s v="General"/>
    <x v="1"/>
    <n v="310"/>
  </r>
  <r>
    <s v="BK2712"/>
    <s v="Together with EVS"/>
    <s v="Henry Moran"/>
    <s v="EVS"/>
    <s v="978-0-8102-3529-8"/>
    <x v="3"/>
    <x v="6"/>
    <x v="1"/>
    <n v="116"/>
    <x v="18"/>
    <x v="0"/>
    <m/>
    <m/>
    <n v="750"/>
    <s v="Science"/>
    <x v="0"/>
    <n v="286"/>
  </r>
  <r>
    <s v="BK2713"/>
    <s v="Together with Social Science"/>
    <s v="Paul Davis"/>
    <s v="Social Science"/>
    <s v="978-0-652-19118-9"/>
    <x v="5"/>
    <x v="2"/>
    <x v="2"/>
    <n v="199"/>
    <x v="17"/>
    <x v="1"/>
    <d v="2024-02-21T00:00:00"/>
    <d v="2024-09-07T00:00:00"/>
    <n v="1850"/>
    <s v="Education"/>
    <x v="0"/>
    <n v="307"/>
  </r>
  <r>
    <s v="BK2714"/>
    <s v="Fundamentals of Physics - Resnick Halliday"/>
    <s v="Kristen Gonzalez"/>
    <s v="Physics"/>
    <s v="978-1-77660-138-7"/>
    <x v="3"/>
    <x v="10"/>
    <x v="0"/>
    <n v="492"/>
    <x v="15"/>
    <x v="0"/>
    <m/>
    <m/>
    <n v="2000"/>
    <s v="General"/>
    <x v="2"/>
    <n v="294"/>
  </r>
  <r>
    <s v="BK2715"/>
    <s v="Modern ABC Chemistry"/>
    <s v="Sharon Murphy"/>
    <s v="Chemistry"/>
    <s v="978-1-70395-105-9"/>
    <x v="3"/>
    <x v="0"/>
    <x v="0"/>
    <n v="125"/>
    <x v="5"/>
    <x v="1"/>
    <d v="2024-02-22T00:00:00"/>
    <d v="2024-03-02T00:00:00"/>
    <n v="1100"/>
    <s v="General"/>
    <x v="0"/>
    <n v="194"/>
  </r>
  <r>
    <s v="BK2716"/>
    <s v="Truemanâ€™s Biology"/>
    <s v="Jack Kennedy"/>
    <s v="Biology"/>
    <s v="978-1-230-42670-9"/>
    <x v="0"/>
    <x v="1"/>
    <x v="0"/>
    <n v="320"/>
    <x v="17"/>
    <x v="0"/>
    <m/>
    <m/>
    <n v="1400"/>
    <s v="General"/>
    <x v="1"/>
    <n v="108"/>
  </r>
  <r>
    <s v="BK2717"/>
    <s v="NCERT Environmental Studies"/>
    <s v="Judith Wood"/>
    <s v="EVS"/>
    <s v="978-0-266-52485-4"/>
    <x v="0"/>
    <x v="10"/>
    <x v="1"/>
    <n v="192"/>
    <x v="19"/>
    <x v="1"/>
    <d v="2024-04-03T00:00:00"/>
    <d v="2024-08-10T00:00:00"/>
    <n v="1800"/>
    <s v="Science"/>
    <x v="0"/>
    <n v="401"/>
  </r>
  <r>
    <s v="BK2718"/>
    <s v="Pearson Science Explorer"/>
    <s v="Jose Freeman"/>
    <s v="Science"/>
    <s v="978-0-542-37130-1"/>
    <x v="2"/>
    <x v="12"/>
    <x v="0"/>
    <n v="270"/>
    <x v="6"/>
    <x v="1"/>
    <d v="2023-08-31T00:00:00"/>
    <d v="2024-03-24T00:00:00"/>
    <n v="1250"/>
    <s v="Science"/>
    <x v="2"/>
    <n v="432"/>
  </r>
  <r>
    <s v="BK2719"/>
    <s v="NCERT Biology"/>
    <s v="Taylor Jackson DDS"/>
    <s v="Biology"/>
    <s v="978-0-507-58764-8"/>
    <x v="0"/>
    <x v="1"/>
    <x v="1"/>
    <n v="414"/>
    <x v="10"/>
    <x v="0"/>
    <m/>
    <m/>
    <n v="850"/>
    <s v="General"/>
    <x v="0"/>
    <n v="277"/>
  </r>
  <r>
    <s v="BK2720"/>
    <s v="S. Chand Social Science"/>
    <s v="Diane Doyle"/>
    <s v="Social Science"/>
    <s v="978-0-927679-69-5"/>
    <x v="3"/>
    <x v="3"/>
    <x v="1"/>
    <n v="127"/>
    <x v="7"/>
    <x v="1"/>
    <d v="2024-04-28T00:00:00"/>
    <d v="2024-08-28T00:00:00"/>
    <n v="1200"/>
    <s v="Education"/>
    <x v="2"/>
    <n v="341"/>
  </r>
  <r>
    <s v="BK2721"/>
    <s v="NCERT Social Science"/>
    <s v="Annette Rivers"/>
    <s v="Social Science"/>
    <s v="978-0-7120-6795-9"/>
    <x v="4"/>
    <x v="13"/>
    <x v="1"/>
    <n v="159"/>
    <x v="12"/>
    <x v="0"/>
    <m/>
    <m/>
    <n v="1800"/>
    <s v="Education"/>
    <x v="2"/>
    <n v="444"/>
  </r>
  <r>
    <s v="BK2722"/>
    <s v="Pradeep's Chemistry"/>
    <s v="Matthew Williamson"/>
    <s v="Chemistry"/>
    <s v="978-1-205-98366-4"/>
    <x v="2"/>
    <x v="12"/>
    <x v="2"/>
    <n v="292"/>
    <x v="12"/>
    <x v="1"/>
    <d v="2024-10-06T00:00:00"/>
    <d v="2025-01-15T00:00:00"/>
    <n v="1050"/>
    <s v="General"/>
    <x v="2"/>
    <n v="126"/>
  </r>
  <r>
    <s v="BK2723"/>
    <s v="Concepts of Physics - HC Verma"/>
    <s v="Jason Pruitt"/>
    <s v="Physics"/>
    <s v="978-0-18-270067-7"/>
    <x v="0"/>
    <x v="11"/>
    <x v="2"/>
    <n v="463"/>
    <x v="19"/>
    <x v="0"/>
    <m/>
    <m/>
    <n v="1700"/>
    <s v="General"/>
    <x v="0"/>
    <n v="376"/>
  </r>
  <r>
    <s v="BK2724"/>
    <s v="NCERT Social Science"/>
    <s v="Steven Long"/>
    <s v="Social Science"/>
    <s v="978-1-271-33456-8"/>
    <x v="4"/>
    <x v="0"/>
    <x v="2"/>
    <n v="149"/>
    <x v="8"/>
    <x v="0"/>
    <m/>
    <m/>
    <n v="1850"/>
    <s v="Education"/>
    <x v="1"/>
    <n v="163"/>
  </r>
  <r>
    <s v="BK2725"/>
    <s v="Wren &amp; Martin English Grammar"/>
    <s v="Lisa May"/>
    <s v="English"/>
    <s v="978-1-05-630438-0"/>
    <x v="2"/>
    <x v="2"/>
    <x v="2"/>
    <n v="252"/>
    <x v="3"/>
    <x v="1"/>
    <d v="2023-12-03T00:00:00"/>
    <d v="2024-08-28T00:00:00"/>
    <n v="350"/>
    <s v="Language"/>
    <x v="3"/>
    <n v="123"/>
  </r>
  <r>
    <s v="BK2726"/>
    <s v="Nai Roshni Hindi Pathmala"/>
    <s v="Mrs. Nicole Taylor"/>
    <s v="Hindi"/>
    <s v="978-1-942655-26-8"/>
    <x v="4"/>
    <x v="19"/>
    <x v="1"/>
    <n v="174"/>
    <x v="6"/>
    <x v="0"/>
    <m/>
    <m/>
    <n v="250"/>
    <s v="General"/>
    <x v="2"/>
    <n v="312"/>
  </r>
  <r>
    <s v="BK2727"/>
    <s v="Lakhmir Singh Science"/>
    <s v="Crystal Stevenson"/>
    <s v="Science"/>
    <s v="978-0-9542124-6-9"/>
    <x v="5"/>
    <x v="10"/>
    <x v="1"/>
    <n v="237"/>
    <x v="11"/>
    <x v="0"/>
    <m/>
    <m/>
    <n v="200"/>
    <s v="Science"/>
    <x v="3"/>
    <n v="149"/>
  </r>
  <r>
    <s v="BK2728"/>
    <s v="S. Chand EVS"/>
    <s v="Julia Rosales"/>
    <s v="EVS"/>
    <s v="978-0-656-10282-2"/>
    <x v="0"/>
    <x v="12"/>
    <x v="0"/>
    <n v="280"/>
    <x v="1"/>
    <x v="1"/>
    <d v="2023-04-29T00:00:00"/>
    <d v="2024-10-31T00:00:00"/>
    <n v="1450"/>
    <s v="Science"/>
    <x v="1"/>
    <n v="274"/>
  </r>
  <r>
    <s v="BK2729"/>
    <s v="Let Us C - Yashwant Kanetkar"/>
    <s v="Heather Torres"/>
    <s v="Computer Science"/>
    <s v="978-0-8199-7728-1"/>
    <x v="5"/>
    <x v="8"/>
    <x v="1"/>
    <n v="362"/>
    <x v="4"/>
    <x v="1"/>
    <d v="2024-01-26T00:00:00"/>
    <d v="2024-11-14T00:00:00"/>
    <n v="1050"/>
    <s v="General"/>
    <x v="1"/>
    <n v="202"/>
  </r>
  <r>
    <s v="BK2730"/>
    <s v="RS Aggarwal Mathematics"/>
    <s v="Andrea Potts"/>
    <s v="Maths"/>
    <s v="978-1-200-55222-3"/>
    <x v="5"/>
    <x v="18"/>
    <x v="1"/>
    <n v="369"/>
    <x v="0"/>
    <x v="1"/>
    <d v="2023-10-05T00:00:00"/>
    <d v="2024-03-30T00:00:00"/>
    <n v="1950"/>
    <s v="Education"/>
    <x v="1"/>
    <n v="348"/>
  </r>
  <r>
    <s v="BK2731"/>
    <s v="S. Chand EVS"/>
    <s v="John Brooks"/>
    <s v="EVS"/>
    <s v="978-1-64271-670-2"/>
    <x v="2"/>
    <x v="9"/>
    <x v="1"/>
    <n v="423"/>
    <x v="8"/>
    <x v="1"/>
    <d v="2023-06-24T00:00:00"/>
    <d v="2024-07-09T00:00:00"/>
    <n v="850"/>
    <s v="Science"/>
    <x v="0"/>
    <n v="167"/>
  </r>
  <r>
    <s v="BK2732"/>
    <s v="NCERT Chemistry"/>
    <s v="Kimberly Garcia"/>
    <s v="Chemistry"/>
    <s v="978-0-914237-50-1"/>
    <x v="0"/>
    <x v="0"/>
    <x v="2"/>
    <n v="330"/>
    <x v="13"/>
    <x v="0"/>
    <m/>
    <m/>
    <n v="300"/>
    <s v="General"/>
    <x v="2"/>
    <n v="441"/>
  </r>
  <r>
    <s v="BK2733"/>
    <s v="TS Grewal Accountancy"/>
    <s v="Michael Garcia"/>
    <s v="Accountancy"/>
    <s v="978-1-65707-546-7"/>
    <x v="5"/>
    <x v="9"/>
    <x v="2"/>
    <n v="494"/>
    <x v="12"/>
    <x v="0"/>
    <m/>
    <m/>
    <n v="550"/>
    <s v="General"/>
    <x v="1"/>
    <n v="158"/>
  </r>
  <r>
    <s v="BK2734"/>
    <s v="Let Us C - Yashwant Kanetkar"/>
    <s v="Katelyn Simon"/>
    <s v="Computer Science"/>
    <s v="978-0-7341-3586-5"/>
    <x v="3"/>
    <x v="15"/>
    <x v="2"/>
    <n v="191"/>
    <x v="19"/>
    <x v="0"/>
    <m/>
    <m/>
    <n v="400"/>
    <s v="General"/>
    <x v="1"/>
    <n v="380"/>
  </r>
  <r>
    <s v="BK2735"/>
    <s v="Pearson Science Explorer"/>
    <s v="Monica Quinn"/>
    <s v="Science"/>
    <s v="978-1-5269-3571-7"/>
    <x v="3"/>
    <x v="8"/>
    <x v="2"/>
    <n v="228"/>
    <x v="9"/>
    <x v="1"/>
    <d v="2023-10-10T00:00:00"/>
    <d v="2024-01-03T00:00:00"/>
    <n v="1000"/>
    <s v="Science"/>
    <x v="0"/>
    <n v="342"/>
  </r>
  <r>
    <s v="BK2736"/>
    <s v="S. Chand Biology"/>
    <s v="Lisa Hughes"/>
    <s v="Biology"/>
    <s v="978-0-287-27719-7"/>
    <x v="2"/>
    <x v="9"/>
    <x v="1"/>
    <n v="268"/>
    <x v="6"/>
    <x v="1"/>
    <d v="2023-10-25T00:00:00"/>
    <d v="2024-03-28T00:00:00"/>
    <n v="950"/>
    <s v="General"/>
    <x v="0"/>
    <n v="125"/>
  </r>
  <r>
    <s v="BK2737"/>
    <s v="NCERT Accountancy"/>
    <s v="Terry Rivera"/>
    <s v="Accountancy"/>
    <s v="978-0-929022-68-0"/>
    <x v="3"/>
    <x v="5"/>
    <x v="1"/>
    <n v="116"/>
    <x v="15"/>
    <x v="0"/>
    <m/>
    <m/>
    <n v="1850"/>
    <s v="General"/>
    <x v="2"/>
    <n v="433"/>
  </r>
  <r>
    <s v="BK2738"/>
    <s v="Pearson Science Explorer"/>
    <s v="Joan Sheppard"/>
    <s v="Science"/>
    <s v="978-1-76078-456-0"/>
    <x v="3"/>
    <x v="18"/>
    <x v="0"/>
    <n v="178"/>
    <x v="6"/>
    <x v="0"/>
    <m/>
    <m/>
    <n v="700"/>
    <s v="Science"/>
    <x v="0"/>
    <n v="208"/>
  </r>
  <r>
    <s v="BK2739"/>
    <s v="RD Sharma Mathematics"/>
    <s v="Cassandra Davis"/>
    <s v="Maths"/>
    <s v="978-0-87589-576-5"/>
    <x v="1"/>
    <x v="19"/>
    <x v="1"/>
    <n v="163"/>
    <x v="16"/>
    <x v="0"/>
    <m/>
    <m/>
    <n v="1200"/>
    <s v="Education"/>
    <x v="1"/>
    <n v="318"/>
  </r>
  <r>
    <s v="BK2740"/>
    <s v="Together with EVS"/>
    <s v="Daniel Martinez"/>
    <s v="EVS"/>
    <s v="978-1-75001-416-5"/>
    <x v="2"/>
    <x v="11"/>
    <x v="2"/>
    <n v="444"/>
    <x v="15"/>
    <x v="1"/>
    <d v="2025-01-05T00:00:00"/>
    <d v="2025-02-26T00:00:00"/>
    <n v="1150"/>
    <s v="Science"/>
    <x v="0"/>
    <n v="335"/>
  </r>
  <r>
    <s v="BK2741"/>
    <s v="Together with Social Science"/>
    <s v="Susan Hood"/>
    <s v="Social Science"/>
    <s v="978-0-510-36237-9"/>
    <x v="5"/>
    <x v="7"/>
    <x v="0"/>
    <n v="358"/>
    <x v="2"/>
    <x v="0"/>
    <m/>
    <m/>
    <n v="600"/>
    <s v="Education"/>
    <x v="2"/>
    <n v="409"/>
  </r>
  <r>
    <s v="BK2742"/>
    <s v="DK Goel Accountancy"/>
    <s v="Debra Fisher"/>
    <s v="Accountancy"/>
    <s v="978-0-03-738780-0"/>
    <x v="4"/>
    <x v="9"/>
    <x v="0"/>
    <n v="226"/>
    <x v="3"/>
    <x v="1"/>
    <d v="2024-05-18T00:00:00"/>
    <d v="2024-06-06T00:00:00"/>
    <n v="1200"/>
    <s v="General"/>
    <x v="0"/>
    <n v="449"/>
  </r>
  <r>
    <s v="BK2743"/>
    <s v="Truemanâ€™s Biology"/>
    <s v="Sophia Wood"/>
    <s v="Biology"/>
    <s v="978-0-924450-30-3"/>
    <x v="1"/>
    <x v="7"/>
    <x v="0"/>
    <n v="404"/>
    <x v="10"/>
    <x v="1"/>
    <d v="2024-07-13T00:00:00"/>
    <d v="2025-02-11T00:00:00"/>
    <n v="2000"/>
    <s v="General"/>
    <x v="2"/>
    <n v="232"/>
  </r>
  <r>
    <s v="BK2744"/>
    <s v="S. Chand Biology"/>
    <s v="William Henderson"/>
    <s v="Biology"/>
    <s v="978-1-80386-979-7"/>
    <x v="3"/>
    <x v="9"/>
    <x v="1"/>
    <n v="481"/>
    <x v="3"/>
    <x v="1"/>
    <d v="2023-12-05T00:00:00"/>
    <d v="2025-01-08T00:00:00"/>
    <n v="1000"/>
    <s v="General"/>
    <x v="2"/>
    <n v="374"/>
  </r>
  <r>
    <s v="BK2745"/>
    <s v="Pearson Science Explorer"/>
    <s v="Lynn Duffy"/>
    <s v="Science"/>
    <s v="978-0-510-31000-4"/>
    <x v="0"/>
    <x v="15"/>
    <x v="0"/>
    <n v="251"/>
    <x v="0"/>
    <x v="1"/>
    <d v="2023-12-09T00:00:00"/>
    <d v="2024-12-02T00:00:00"/>
    <n v="350"/>
    <s v="Science"/>
    <x v="2"/>
    <n v="309"/>
  </r>
  <r>
    <s v="BK2746"/>
    <s v="Pearson Science Explorer"/>
    <s v="Michael Lee"/>
    <s v="Science"/>
    <s v="978-1-4305-5233-8"/>
    <x v="1"/>
    <x v="11"/>
    <x v="1"/>
    <n v="205"/>
    <x v="7"/>
    <x v="0"/>
    <m/>
    <m/>
    <n v="750"/>
    <s v="Science"/>
    <x v="0"/>
    <n v="155"/>
  </r>
  <r>
    <s v="BK2747"/>
    <s v="NCERT Accountancy"/>
    <s v="Joseph Mathews"/>
    <s v="Accountancy"/>
    <s v="978-1-08-749561-3"/>
    <x v="0"/>
    <x v="3"/>
    <x v="1"/>
    <n v="323"/>
    <x v="5"/>
    <x v="0"/>
    <m/>
    <m/>
    <n v="800"/>
    <s v="General"/>
    <x v="1"/>
    <n v="385"/>
  </r>
  <r>
    <s v="BK2748"/>
    <s v="S. Chand Biology"/>
    <s v="Holly Duncan"/>
    <s v="Biology"/>
    <s v="978-0-560-83751-3"/>
    <x v="0"/>
    <x v="13"/>
    <x v="1"/>
    <n v="258"/>
    <x v="1"/>
    <x v="0"/>
    <m/>
    <m/>
    <n v="800"/>
    <s v="General"/>
    <x v="3"/>
    <n v="269"/>
  </r>
  <r>
    <s v="BK2749"/>
    <s v="S. Chand Business Studies"/>
    <s v="David Dixon"/>
    <s v="Business Studies"/>
    <s v="978-0-941693-96-7"/>
    <x v="0"/>
    <x v="2"/>
    <x v="2"/>
    <n v="294"/>
    <x v="18"/>
    <x v="0"/>
    <m/>
    <m/>
    <n v="1000"/>
    <s v="General"/>
    <x v="2"/>
    <n v="235"/>
  </r>
  <r>
    <s v="BK2750"/>
    <s v="Pradeep's Chemistry"/>
    <s v="Tony Reyes"/>
    <s v="Chemistry"/>
    <s v="978-0-9598286-9-6"/>
    <x v="2"/>
    <x v="13"/>
    <x v="2"/>
    <n v="440"/>
    <x v="13"/>
    <x v="0"/>
    <m/>
    <m/>
    <n v="1650"/>
    <s v="General"/>
    <x v="3"/>
    <n v="292"/>
  </r>
  <r>
    <s v="BK2751"/>
    <s v="SL Arora Physics"/>
    <s v="Hannah Villarreal"/>
    <s v="Physics"/>
    <s v="978-0-19-385105-4"/>
    <x v="4"/>
    <x v="2"/>
    <x v="2"/>
    <n v="426"/>
    <x v="5"/>
    <x v="0"/>
    <m/>
    <m/>
    <n v="400"/>
    <s v="General"/>
    <x v="1"/>
    <n v="314"/>
  </r>
  <r>
    <s v="BK2752"/>
    <s v="TS Grewal Accountancy"/>
    <s v="Amanda Rojas"/>
    <s v="Accountancy"/>
    <s v="978-0-8473-5528-0"/>
    <x v="3"/>
    <x v="3"/>
    <x v="2"/>
    <n v="133"/>
    <x v="19"/>
    <x v="1"/>
    <d v="2023-03-15T00:00:00"/>
    <d v="2024-03-30T00:00:00"/>
    <n v="450"/>
    <s v="General"/>
    <x v="1"/>
    <n v="286"/>
  </r>
  <r>
    <s v="BK2753"/>
    <s v="NCERT Business Studies"/>
    <s v="Daniel Ford"/>
    <s v="Business Studies"/>
    <s v="978-1-71631-651-7"/>
    <x v="4"/>
    <x v="10"/>
    <x v="1"/>
    <n v="434"/>
    <x v="6"/>
    <x v="0"/>
    <m/>
    <m/>
    <n v="950"/>
    <s v="General"/>
    <x v="1"/>
    <n v="335"/>
  </r>
  <r>
    <s v="BK2754"/>
    <s v="Wren &amp; Martin English Grammar"/>
    <s v="Taylor Blankenship"/>
    <s v="English"/>
    <s v="978-0-390-87413-9"/>
    <x v="0"/>
    <x v="11"/>
    <x v="1"/>
    <n v="170"/>
    <x v="8"/>
    <x v="0"/>
    <m/>
    <m/>
    <n v="1650"/>
    <s v="Language"/>
    <x v="0"/>
    <n v="245"/>
  </r>
  <r>
    <s v="BK2755"/>
    <s v="Play with Maths"/>
    <s v="Karen Hicks"/>
    <s v="Maths"/>
    <s v="978-0-14-498529-6"/>
    <x v="2"/>
    <x v="3"/>
    <x v="0"/>
    <n v="80"/>
    <x v="1"/>
    <x v="1"/>
    <d v="2024-03-13T00:00:00"/>
    <d v="2024-04-01T00:00:00"/>
    <n v="1700"/>
    <s v="Education"/>
    <x v="2"/>
    <n v="233"/>
  </r>
  <r>
    <s v="BK2756"/>
    <s v="TS Grewal Accountancy"/>
    <s v="Joseph Alexander"/>
    <s v="Accountancy"/>
    <s v="978-0-485-38986-9"/>
    <x v="1"/>
    <x v="8"/>
    <x v="1"/>
    <n v="214"/>
    <x v="16"/>
    <x v="1"/>
    <d v="2023-04-23T00:00:00"/>
    <d v="2024-01-17T00:00:00"/>
    <n v="1250"/>
    <s v="General"/>
    <x v="1"/>
    <n v="227"/>
  </r>
  <r>
    <s v="BK2757"/>
    <s v="NCERT Environmental Studies"/>
    <s v="Jennifer Montoya"/>
    <s v="EVS"/>
    <s v="978-0-7495-0347-5"/>
    <x v="2"/>
    <x v="1"/>
    <x v="1"/>
    <n v="333"/>
    <x v="4"/>
    <x v="1"/>
    <d v="2024-06-03T00:00:00"/>
    <d v="2025-01-01T00:00:00"/>
    <n v="500"/>
    <s v="Science"/>
    <x v="1"/>
    <n v="248"/>
  </r>
  <r>
    <s v="BK2758"/>
    <s v="Principles of Economics"/>
    <s v="Kenneth Holmes"/>
    <s v="Economics"/>
    <s v="978-0-947057-33-6"/>
    <x v="3"/>
    <x v="2"/>
    <x v="1"/>
    <n v="220"/>
    <x v="15"/>
    <x v="0"/>
    <m/>
    <m/>
    <n v="700"/>
    <s v="General"/>
    <x v="0"/>
    <n v="423"/>
  </r>
  <r>
    <s v="BK2759"/>
    <s v="Fundamentals of Physics - Resnick Halliday"/>
    <s v="Karen Chen"/>
    <s v="Physics"/>
    <s v="978-1-84660-877-3"/>
    <x v="0"/>
    <x v="9"/>
    <x v="2"/>
    <n v="414"/>
    <x v="15"/>
    <x v="1"/>
    <d v="2023-08-11T00:00:00"/>
    <d v="2024-06-23T00:00:00"/>
    <n v="1000"/>
    <s v="General"/>
    <x v="0"/>
    <n v="277"/>
  </r>
  <r>
    <s v="BK2760"/>
    <s v="Fundamentals of Physics - Resnick Halliday"/>
    <s v="Barbara Brady"/>
    <s v="Physics"/>
    <s v="978-0-7251-0988-2"/>
    <x v="5"/>
    <x v="15"/>
    <x v="2"/>
    <n v="406"/>
    <x v="10"/>
    <x v="1"/>
    <d v="2023-11-25T00:00:00"/>
    <d v="2024-11-24T00:00:00"/>
    <n v="1700"/>
    <s v="General"/>
    <x v="2"/>
    <n v="376"/>
  </r>
  <r>
    <s v="BK2761"/>
    <s v="Lakhmir Singh Science"/>
    <s v="James Townsend"/>
    <s v="Science"/>
    <s v="978-0-06-898016-2"/>
    <x v="4"/>
    <x v="3"/>
    <x v="2"/>
    <n v="84"/>
    <x v="11"/>
    <x v="0"/>
    <m/>
    <m/>
    <n v="2000"/>
    <s v="Science"/>
    <x v="0"/>
    <n v="144"/>
  </r>
  <r>
    <s v="BK2762"/>
    <s v="NCERT Maths"/>
    <s v="Alexandra Lowery"/>
    <s v="Maths"/>
    <s v="978-0-9922069-9-4"/>
    <x v="3"/>
    <x v="14"/>
    <x v="2"/>
    <n v="311"/>
    <x v="5"/>
    <x v="1"/>
    <d v="2023-12-31T00:00:00"/>
    <d v="2024-02-20T00:00:00"/>
    <n v="1350"/>
    <s v="Education"/>
    <x v="1"/>
    <n v="217"/>
  </r>
  <r>
    <s v="BK2763"/>
    <s v="Together with Social Science"/>
    <s v="Fernando Zamora"/>
    <s v="Social Science"/>
    <s v="978-1-75113-440-4"/>
    <x v="4"/>
    <x v="11"/>
    <x v="1"/>
    <n v="222"/>
    <x v="14"/>
    <x v="1"/>
    <d v="2024-01-19T00:00:00"/>
    <d v="2025-01-26T00:00:00"/>
    <n v="800"/>
    <s v="Education"/>
    <x v="0"/>
    <n v="246"/>
  </r>
  <r>
    <s v="BK2764"/>
    <s v="TS Grewal Accountancy"/>
    <s v="Jonathan Hansen"/>
    <s v="Accountancy"/>
    <s v="978-1-315-78352-9"/>
    <x v="1"/>
    <x v="16"/>
    <x v="1"/>
    <n v="281"/>
    <x v="18"/>
    <x v="1"/>
    <d v="2024-10-10T00:00:00"/>
    <d v="2024-12-27T00:00:00"/>
    <n v="1600"/>
    <s v="General"/>
    <x v="2"/>
    <n v="351"/>
  </r>
  <r>
    <s v="BK2765"/>
    <s v="Manika Hindi Pathmala"/>
    <s v="Nicholas Jones"/>
    <s v="Hindi"/>
    <s v="978-0-580-13496-8"/>
    <x v="2"/>
    <x v="0"/>
    <x v="0"/>
    <n v="320"/>
    <x v="11"/>
    <x v="1"/>
    <d v="2024-10-01T00:00:00"/>
    <d v="2025-01-03T00:00:00"/>
    <n v="1000"/>
    <s v="General"/>
    <x v="0"/>
    <n v="343"/>
  </r>
  <r>
    <s v="BK2766"/>
    <s v="Concepts of Physics - HC Verma"/>
    <s v="Cristina Rodgers"/>
    <s v="Physics"/>
    <s v="978-1-5476-0981-9"/>
    <x v="4"/>
    <x v="9"/>
    <x v="1"/>
    <n v="327"/>
    <x v="13"/>
    <x v="1"/>
    <d v="2025-01-24T00:00:00"/>
    <d v="2025-02-05T00:00:00"/>
    <n v="900"/>
    <s v="General"/>
    <x v="2"/>
    <n v="321"/>
  </r>
  <r>
    <s v="BK2767"/>
    <s v="Wren &amp; Martin English Grammar"/>
    <s v="Mary Mendoza"/>
    <s v="English"/>
    <s v="978-1-4895-8504-2"/>
    <x v="1"/>
    <x v="0"/>
    <x v="2"/>
    <n v="245"/>
    <x v="2"/>
    <x v="0"/>
    <m/>
    <m/>
    <n v="1850"/>
    <s v="Language"/>
    <x v="2"/>
    <n v="335"/>
  </r>
  <r>
    <s v="BK2768"/>
    <s v="Oxford English Reader"/>
    <s v="Marc Harper"/>
    <s v="English"/>
    <s v="978-0-8060-1591-0"/>
    <x v="1"/>
    <x v="8"/>
    <x v="0"/>
    <n v="295"/>
    <x v="4"/>
    <x v="0"/>
    <m/>
    <m/>
    <n v="1250"/>
    <s v="Language"/>
    <x v="2"/>
    <n v="211"/>
  </r>
  <r>
    <s v="BK2769"/>
    <s v="Fundamentals of Physics - Resnick Halliday"/>
    <s v="Kristen Thomas"/>
    <s v="Physics"/>
    <s v="978-0-11-230534-7"/>
    <x v="1"/>
    <x v="6"/>
    <x v="0"/>
    <n v="80"/>
    <x v="8"/>
    <x v="0"/>
    <m/>
    <m/>
    <n v="1700"/>
    <s v="General"/>
    <x v="0"/>
    <n v="432"/>
  </r>
  <r>
    <s v="BK2770"/>
    <s v="NCERT Accountancy"/>
    <s v="Alexandra Lambert"/>
    <s v="Accountancy"/>
    <s v="978-1-4863-9523-1"/>
    <x v="5"/>
    <x v="9"/>
    <x v="0"/>
    <n v="405"/>
    <x v="15"/>
    <x v="1"/>
    <d v="2023-10-14T00:00:00"/>
    <d v="2024-06-17T00:00:00"/>
    <n v="550"/>
    <s v="General"/>
    <x v="1"/>
    <n v="408"/>
  </r>
  <r>
    <s v="BK2771"/>
    <s v="NCERT Hindi"/>
    <s v="David Sims"/>
    <s v="Hindi"/>
    <s v="978-1-56628-024-2"/>
    <x v="5"/>
    <x v="16"/>
    <x v="1"/>
    <n v="121"/>
    <x v="6"/>
    <x v="1"/>
    <d v="2024-04-21T00:00:00"/>
    <d v="2024-12-12T00:00:00"/>
    <n v="1900"/>
    <s v="General"/>
    <x v="3"/>
    <n v="124"/>
  </r>
  <r>
    <s v="BK2772"/>
    <s v="S. Chand Economics"/>
    <s v="Jason Tran"/>
    <s v="Economics"/>
    <s v="978-1-876311-69-8"/>
    <x v="2"/>
    <x v="17"/>
    <x v="0"/>
    <n v="178"/>
    <x v="19"/>
    <x v="1"/>
    <d v="2024-01-18T00:00:00"/>
    <d v="2025-02-08T00:00:00"/>
    <n v="350"/>
    <s v="General"/>
    <x v="2"/>
    <n v="265"/>
  </r>
  <r>
    <s v="BK2773"/>
    <s v="English Grammar &amp; Composition"/>
    <s v="Steven Ayala"/>
    <s v="English"/>
    <s v="978-0-534-57715-5"/>
    <x v="3"/>
    <x v="17"/>
    <x v="1"/>
    <n v="247"/>
    <x v="3"/>
    <x v="0"/>
    <m/>
    <m/>
    <n v="1500"/>
    <s v="Language"/>
    <x v="3"/>
    <n v="112"/>
  </r>
  <r>
    <s v="BK2774"/>
    <s v="Together with Social Science"/>
    <s v="Ashley Mendez"/>
    <s v="Social Science"/>
    <s v="978-0-06-979127-9"/>
    <x v="0"/>
    <x v="18"/>
    <x v="1"/>
    <n v="137"/>
    <x v="3"/>
    <x v="1"/>
    <d v="2024-07-07T00:00:00"/>
    <d v="2024-12-10T00:00:00"/>
    <n v="1800"/>
    <s v="Education"/>
    <x v="1"/>
    <n v="217"/>
  </r>
  <r>
    <s v="BK2775"/>
    <s v="Fundamentals of Physics - Resnick Halliday"/>
    <s v="Patricia Herring"/>
    <s v="Physics"/>
    <s v="978-0-00-534835-2"/>
    <x v="5"/>
    <x v="12"/>
    <x v="1"/>
    <n v="434"/>
    <x v="10"/>
    <x v="0"/>
    <m/>
    <m/>
    <n v="1900"/>
    <s v="General"/>
    <x v="1"/>
    <n v="276"/>
  </r>
  <r>
    <s v="BK2776"/>
    <s v="Nai Roshni Hindi Pathmala"/>
    <s v="Judy Mitchell"/>
    <s v="Hindi"/>
    <s v="978-0-499-94448-1"/>
    <x v="5"/>
    <x v="8"/>
    <x v="2"/>
    <n v="126"/>
    <x v="16"/>
    <x v="0"/>
    <m/>
    <m/>
    <n v="1900"/>
    <s v="General"/>
    <x v="1"/>
    <n v="180"/>
  </r>
  <r>
    <s v="BK2777"/>
    <s v="Modern ABC Chemistry"/>
    <s v="Aaron Barnett"/>
    <s v="Chemistry"/>
    <s v="978-1-914727-07-8"/>
    <x v="3"/>
    <x v="12"/>
    <x v="2"/>
    <n v="376"/>
    <x v="0"/>
    <x v="0"/>
    <m/>
    <m/>
    <n v="1100"/>
    <s v="General"/>
    <x v="0"/>
    <n v="386"/>
  </r>
  <r>
    <s v="BK2778"/>
    <s v="NCERT Social Science"/>
    <s v="Tammie Johnson"/>
    <s v="Social Science"/>
    <s v="978-0-13-590556-2"/>
    <x v="0"/>
    <x v="16"/>
    <x v="2"/>
    <n v="221"/>
    <x v="11"/>
    <x v="0"/>
    <m/>
    <m/>
    <n v="1950"/>
    <s v="Education"/>
    <x v="2"/>
    <n v="185"/>
  </r>
  <r>
    <s v="BK2779"/>
    <s v="Wren &amp; Martin English Grammar"/>
    <s v="Mary Phillips"/>
    <s v="English"/>
    <s v="978-1-105-30617-4"/>
    <x v="0"/>
    <x v="18"/>
    <x v="2"/>
    <n v="87"/>
    <x v="13"/>
    <x v="1"/>
    <d v="2023-04-27T00:00:00"/>
    <d v="2023-07-17T00:00:00"/>
    <n v="1250"/>
    <s v="Language"/>
    <x v="1"/>
    <n v="267"/>
  </r>
  <r>
    <s v="BK2780"/>
    <s v="Together with Social Science"/>
    <s v="Jennifer Stout"/>
    <s v="Social Science"/>
    <s v="978-0-470-58887-1"/>
    <x v="4"/>
    <x v="18"/>
    <x v="1"/>
    <n v="168"/>
    <x v="18"/>
    <x v="1"/>
    <d v="2023-09-06T00:00:00"/>
    <d v="2024-12-12T00:00:00"/>
    <n v="800"/>
    <s v="Education"/>
    <x v="1"/>
    <n v="247"/>
  </r>
  <r>
    <s v="BK2781"/>
    <s v="RD Sharma Mathematics"/>
    <s v="Kayla Alvarez"/>
    <s v="Maths"/>
    <s v="978-1-309-30254-5"/>
    <x v="1"/>
    <x v="12"/>
    <x v="1"/>
    <n v="170"/>
    <x v="4"/>
    <x v="1"/>
    <d v="2023-05-24T00:00:00"/>
    <d v="2024-07-12T00:00:00"/>
    <n v="600"/>
    <s v="Education"/>
    <x v="0"/>
    <n v="138"/>
  </r>
  <r>
    <s v="BK2782"/>
    <s v="NCERT Chemistry"/>
    <s v="Dawn Gilbert"/>
    <s v="Chemistry"/>
    <s v="978-0-9758290-3-5"/>
    <x v="5"/>
    <x v="7"/>
    <x v="0"/>
    <n v="273"/>
    <x v="12"/>
    <x v="0"/>
    <m/>
    <m/>
    <n v="500"/>
    <s v="General"/>
    <x v="0"/>
    <n v="155"/>
  </r>
  <r>
    <s v="BK2783"/>
    <s v="Fundamentals of Physics - Resnick Halliday"/>
    <s v="Victoria Rodriguez"/>
    <s v="Physics"/>
    <s v="978-1-60296-777-9"/>
    <x v="5"/>
    <x v="0"/>
    <x v="1"/>
    <n v="263"/>
    <x v="13"/>
    <x v="1"/>
    <d v="2024-04-09T00:00:00"/>
    <d v="2025-01-04T00:00:00"/>
    <n v="2000"/>
    <s v="General"/>
    <x v="2"/>
    <n v="273"/>
  </r>
  <r>
    <s v="BK2784"/>
    <s v="Wren &amp; Martin English Grammar"/>
    <s v="Scott Kim DDS"/>
    <s v="English"/>
    <s v="978-1-303-92959-5"/>
    <x v="1"/>
    <x v="0"/>
    <x v="1"/>
    <n v="225"/>
    <x v="17"/>
    <x v="0"/>
    <m/>
    <m/>
    <n v="1300"/>
    <s v="Language"/>
    <x v="0"/>
    <n v="449"/>
  </r>
  <r>
    <s v="BK2785"/>
    <s v="Together with EVS"/>
    <s v="Lucas Sosa"/>
    <s v="EVS"/>
    <s v="978-1-4403-4837-2"/>
    <x v="1"/>
    <x v="6"/>
    <x v="1"/>
    <n v="108"/>
    <x v="1"/>
    <x v="1"/>
    <d v="2025-02-22T00:00:00"/>
    <d v="2025-02-24T00:00:00"/>
    <n v="1150"/>
    <s v="Science"/>
    <x v="1"/>
    <n v="421"/>
  </r>
  <r>
    <s v="BK2786"/>
    <s v="NCERT Biology"/>
    <s v="Casey Jimenez"/>
    <s v="Biology"/>
    <s v="978-1-245-24519-7"/>
    <x v="5"/>
    <x v="7"/>
    <x v="2"/>
    <n v="377"/>
    <x v="17"/>
    <x v="1"/>
    <d v="2023-08-11T00:00:00"/>
    <d v="2024-04-08T00:00:00"/>
    <n v="1300"/>
    <s v="General"/>
    <x v="0"/>
    <n v="260"/>
  </r>
  <r>
    <s v="BK2787"/>
    <s v="Lakhmir Singh Science"/>
    <s v="Lisa Chambers"/>
    <s v="Science"/>
    <s v="978-0-341-78817-1"/>
    <x v="4"/>
    <x v="13"/>
    <x v="2"/>
    <n v="284"/>
    <x v="18"/>
    <x v="1"/>
    <d v="2023-11-26T00:00:00"/>
    <d v="2024-11-18T00:00:00"/>
    <n v="1350"/>
    <s v="Science"/>
    <x v="2"/>
    <n v="305"/>
  </r>
  <r>
    <s v="BK2788"/>
    <s v="Nai Roshni Hindi Pathmala"/>
    <s v="William Bell"/>
    <s v="Hindi"/>
    <s v="978-0-9742250-2-9"/>
    <x v="0"/>
    <x v="15"/>
    <x v="2"/>
    <n v="125"/>
    <x v="18"/>
    <x v="0"/>
    <m/>
    <m/>
    <n v="300"/>
    <s v="General"/>
    <x v="0"/>
    <n v="420"/>
  </r>
  <r>
    <s v="BK2789"/>
    <s v="Oxford English Reader"/>
    <s v="Chad Caldwell"/>
    <s v="English"/>
    <s v="978-1-66149-956-3"/>
    <x v="0"/>
    <x v="5"/>
    <x v="2"/>
    <n v="113"/>
    <x v="0"/>
    <x v="0"/>
    <m/>
    <m/>
    <n v="2000"/>
    <s v="Language"/>
    <x v="2"/>
    <n v="285"/>
  </r>
  <r>
    <s v="BK2790"/>
    <s v="Play with Maths"/>
    <s v="Megan Chen"/>
    <s v="Maths"/>
    <s v="978-0-282-47021-0"/>
    <x v="3"/>
    <x v="17"/>
    <x v="1"/>
    <n v="417"/>
    <x v="6"/>
    <x v="1"/>
    <d v="2025-01-04T00:00:00"/>
    <d v="2025-02-26T00:00:00"/>
    <n v="1650"/>
    <s v="Education"/>
    <x v="2"/>
    <n v="146"/>
  </r>
  <r>
    <s v="BK2791"/>
    <s v="S. Chand Business Studies"/>
    <s v="Robert Harris"/>
    <s v="Business Studies"/>
    <s v="978-1-149-05219-8"/>
    <x v="1"/>
    <x v="8"/>
    <x v="1"/>
    <n v="159"/>
    <x v="11"/>
    <x v="0"/>
    <m/>
    <m/>
    <n v="1250"/>
    <s v="General"/>
    <x v="2"/>
    <n v="289"/>
  </r>
  <r>
    <s v="BK2792"/>
    <s v="NCERT Biology"/>
    <s v="Sarah Garner"/>
    <s v="Biology"/>
    <s v="978-0-910895-21-7"/>
    <x v="3"/>
    <x v="16"/>
    <x v="0"/>
    <n v="357"/>
    <x v="16"/>
    <x v="1"/>
    <d v="2024-12-30T00:00:00"/>
    <d v="2025-02-20T00:00:00"/>
    <n v="1700"/>
    <s v="General"/>
    <x v="0"/>
    <n v="245"/>
  </r>
  <r>
    <s v="BK2793"/>
    <s v="Principles of Economics"/>
    <s v="Christian Bush"/>
    <s v="Economics"/>
    <s v="978-1-377-06815-2"/>
    <x v="1"/>
    <x v="13"/>
    <x v="1"/>
    <n v="424"/>
    <x v="17"/>
    <x v="1"/>
    <d v="2024-10-19T00:00:00"/>
    <d v="2025-02-01T00:00:00"/>
    <n v="1800"/>
    <s v="General"/>
    <x v="1"/>
    <n v="171"/>
  </r>
  <r>
    <s v="BK2794"/>
    <s v="Manika Hindi Pathmala"/>
    <s v="Cynthia Hawkins"/>
    <s v="Hindi"/>
    <s v="978-0-9812065-5-4"/>
    <x v="5"/>
    <x v="17"/>
    <x v="2"/>
    <n v="410"/>
    <x v="8"/>
    <x v="0"/>
    <m/>
    <m/>
    <n v="1800"/>
    <s v="General"/>
    <x v="3"/>
    <n v="276"/>
  </r>
  <r>
    <s v="BK2795"/>
    <s v="Together with EVS"/>
    <s v="Lisa Miller"/>
    <s v="EVS"/>
    <s v="978-0-364-22940-8"/>
    <x v="3"/>
    <x v="2"/>
    <x v="0"/>
    <n v="269"/>
    <x v="1"/>
    <x v="1"/>
    <d v="2023-07-25T00:00:00"/>
    <d v="2023-10-26T00:00:00"/>
    <n v="1350"/>
    <s v="Science"/>
    <x v="2"/>
    <n v="423"/>
  </r>
  <r>
    <s v="BK2796"/>
    <s v="S. Chand Social Science"/>
    <s v="Kyle White"/>
    <s v="Social Science"/>
    <s v="978-0-09-295362-0"/>
    <x v="0"/>
    <x v="11"/>
    <x v="0"/>
    <n v="402"/>
    <x v="3"/>
    <x v="0"/>
    <m/>
    <m/>
    <n v="1950"/>
    <s v="Education"/>
    <x v="3"/>
    <n v="391"/>
  </r>
  <r>
    <s v="BK2797"/>
    <s v="Nai Roshni Hindi Pathmala"/>
    <s v="Kristy Potts DVM"/>
    <s v="Hindi"/>
    <s v="978-0-01-376381-9"/>
    <x v="4"/>
    <x v="18"/>
    <x v="0"/>
    <n v="243"/>
    <x v="14"/>
    <x v="0"/>
    <m/>
    <m/>
    <n v="1500"/>
    <s v="General"/>
    <x v="1"/>
    <n v="281"/>
  </r>
  <r>
    <s v="BK2798"/>
    <s v="S. Chand Biology"/>
    <s v="Richard Hernandez"/>
    <s v="Biology"/>
    <s v="978-1-83007-286-3"/>
    <x v="5"/>
    <x v="18"/>
    <x v="1"/>
    <n v="140"/>
    <x v="1"/>
    <x v="1"/>
    <d v="2024-03-12T00:00:00"/>
    <d v="2024-08-12T00:00:00"/>
    <n v="1050"/>
    <s v="General"/>
    <x v="1"/>
    <n v="153"/>
  </r>
  <r>
    <s v="BK2799"/>
    <s v="Wren &amp; Martin English Grammar"/>
    <s v="Alison Ross"/>
    <s v="English"/>
    <s v="978-0-85279-421-0"/>
    <x v="5"/>
    <x v="17"/>
    <x v="0"/>
    <n v="128"/>
    <x v="14"/>
    <x v="0"/>
    <m/>
    <m/>
    <n v="1850"/>
    <s v="Language"/>
    <x v="1"/>
    <n v="230"/>
  </r>
  <r>
    <s v="BK2800"/>
    <s v="English Grammar &amp; Composition"/>
    <s v="Aaron Mann"/>
    <s v="English"/>
    <s v="978-1-01-758167-6"/>
    <x v="1"/>
    <x v="14"/>
    <x v="1"/>
    <n v="212"/>
    <x v="11"/>
    <x v="0"/>
    <m/>
    <m/>
    <n v="850"/>
    <s v="Language"/>
    <x v="0"/>
    <n v="279"/>
  </r>
  <r>
    <s v="BK2801"/>
    <s v="RD Sharma Mathematics"/>
    <s v="Nicole Carter"/>
    <s v="Maths"/>
    <s v="978-1-7325422-8-0"/>
    <x v="4"/>
    <x v="1"/>
    <x v="1"/>
    <n v="96"/>
    <x v="11"/>
    <x v="0"/>
    <m/>
    <m/>
    <n v="1650"/>
    <s v="Education"/>
    <x v="2"/>
    <n v="339"/>
  </r>
  <r>
    <s v="BK2802"/>
    <s v="Nai Roshni Hindi Pathmala"/>
    <s v="Carol Castro"/>
    <s v="Hindi"/>
    <s v="978-0-240-57173-7"/>
    <x v="1"/>
    <x v="17"/>
    <x v="1"/>
    <n v="230"/>
    <x v="14"/>
    <x v="1"/>
    <d v="2023-09-21T00:00:00"/>
    <d v="2025-01-04T00:00:00"/>
    <n v="350"/>
    <s v="General"/>
    <x v="1"/>
    <n v="240"/>
  </r>
  <r>
    <s v="BK2803"/>
    <s v="RS Aggarwal Mathematics"/>
    <s v="Andrew Williams"/>
    <s v="Maths"/>
    <s v="978-1-927494-48-6"/>
    <x v="4"/>
    <x v="9"/>
    <x v="2"/>
    <n v="426"/>
    <x v="11"/>
    <x v="1"/>
    <d v="2024-12-27T00:00:00"/>
    <d v="2025-02-14T00:00:00"/>
    <n v="1150"/>
    <s v="Education"/>
    <x v="1"/>
    <n v="282"/>
  </r>
  <r>
    <s v="BK2804"/>
    <s v="S. Chand Biology"/>
    <s v="Jennifer Martinez"/>
    <s v="Biology"/>
    <s v="978-0-421-58575-1"/>
    <x v="5"/>
    <x v="13"/>
    <x v="2"/>
    <n v="286"/>
    <x v="13"/>
    <x v="0"/>
    <m/>
    <m/>
    <n v="1200"/>
    <s v="General"/>
    <x v="0"/>
    <n v="313"/>
  </r>
  <r>
    <s v="BK2805"/>
    <s v="RS Aggarwal Mathematics"/>
    <s v="Jerry Mueller"/>
    <s v="Maths"/>
    <s v="978-1-386-81629-4"/>
    <x v="3"/>
    <x v="4"/>
    <x v="2"/>
    <n v="107"/>
    <x v="15"/>
    <x v="0"/>
    <m/>
    <m/>
    <n v="1550"/>
    <s v="Education"/>
    <x v="0"/>
    <n v="308"/>
  </r>
  <r>
    <s v="BK2806"/>
    <s v="Principles of Economics"/>
    <s v="Joshua Jackson"/>
    <s v="Economics"/>
    <s v="978-0-947021-58-0"/>
    <x v="3"/>
    <x v="15"/>
    <x v="2"/>
    <n v="159"/>
    <x v="8"/>
    <x v="1"/>
    <d v="2023-06-25T00:00:00"/>
    <d v="2023-07-29T00:00:00"/>
    <n v="350"/>
    <s v="General"/>
    <x v="2"/>
    <n v="252"/>
  </r>
  <r>
    <s v="BK2807"/>
    <s v="NCERT Hindi"/>
    <s v="James Jenkins"/>
    <s v="Hindi"/>
    <s v="978-0-9761286-4-9"/>
    <x v="4"/>
    <x v="0"/>
    <x v="1"/>
    <n v="427"/>
    <x v="13"/>
    <x v="1"/>
    <d v="2024-08-09T00:00:00"/>
    <d v="2024-10-19T00:00:00"/>
    <n v="1400"/>
    <s v="General"/>
    <x v="0"/>
    <n v="322"/>
  </r>
  <r>
    <s v="BK2808"/>
    <s v="NCERT Hindi"/>
    <s v="Eric Boyd"/>
    <s v="Hindi"/>
    <s v="978-0-13-394061-9"/>
    <x v="2"/>
    <x v="3"/>
    <x v="1"/>
    <n v="170"/>
    <x v="6"/>
    <x v="1"/>
    <d v="2023-03-31T00:00:00"/>
    <d v="2024-07-11T00:00:00"/>
    <n v="600"/>
    <s v="General"/>
    <x v="1"/>
    <n v="241"/>
  </r>
  <r>
    <s v="BK2809"/>
    <s v="S. Chand Biology"/>
    <s v="Anna Owen"/>
    <s v="Biology"/>
    <s v="978-1-62647-142-9"/>
    <x v="0"/>
    <x v="9"/>
    <x v="0"/>
    <n v="165"/>
    <x v="13"/>
    <x v="0"/>
    <m/>
    <m/>
    <n v="500"/>
    <s v="General"/>
    <x v="0"/>
    <n v="363"/>
  </r>
  <r>
    <s v="BK2810"/>
    <s v="Principles of Economics"/>
    <s v="Maria Taylor"/>
    <s v="Economics"/>
    <s v="978-1-157-45870-8"/>
    <x v="0"/>
    <x v="13"/>
    <x v="1"/>
    <n v="90"/>
    <x v="15"/>
    <x v="1"/>
    <d v="2023-08-07T00:00:00"/>
    <d v="2025-01-28T00:00:00"/>
    <n v="1200"/>
    <s v="General"/>
    <x v="2"/>
    <n v="409"/>
  </r>
  <r>
    <s v="BK2811"/>
    <s v="NCERT Economics"/>
    <s v="Christopher Vazquez"/>
    <s v="Economics"/>
    <s v="978-0-01-777433-0"/>
    <x v="4"/>
    <x v="18"/>
    <x v="1"/>
    <n v="241"/>
    <x v="4"/>
    <x v="0"/>
    <m/>
    <m/>
    <n v="700"/>
    <s v="General"/>
    <x v="0"/>
    <n v="337"/>
  </r>
  <r>
    <s v="BK2812"/>
    <s v="NCERT Accountancy"/>
    <s v="Angela Fisher"/>
    <s v="Accountancy"/>
    <s v="978-0-18-803246-8"/>
    <x v="4"/>
    <x v="18"/>
    <x v="1"/>
    <n v="419"/>
    <x v="14"/>
    <x v="1"/>
    <d v="2024-11-12T00:00:00"/>
    <d v="2025-02-19T00:00:00"/>
    <n v="450"/>
    <s v="General"/>
    <x v="2"/>
    <n v="182"/>
  </r>
  <r>
    <s v="BK2813"/>
    <s v="Pradeep's Chemistry"/>
    <s v="Jenny Robinson"/>
    <s v="Chemistry"/>
    <s v="978-0-375-77474-4"/>
    <x v="0"/>
    <x v="12"/>
    <x v="2"/>
    <n v="409"/>
    <x v="0"/>
    <x v="1"/>
    <d v="2025-01-20T00:00:00"/>
    <d v="2025-01-31T00:00:00"/>
    <n v="800"/>
    <s v="General"/>
    <x v="2"/>
    <n v="219"/>
  </r>
  <r>
    <s v="BK2814"/>
    <s v="S. Chand Economics"/>
    <s v="Raymond Johnson"/>
    <s v="Economics"/>
    <s v="978-0-9503807-4-2"/>
    <x v="5"/>
    <x v="13"/>
    <x v="2"/>
    <n v="401"/>
    <x v="5"/>
    <x v="1"/>
    <d v="2024-07-17T00:00:00"/>
    <d v="2024-10-23T00:00:00"/>
    <n v="1700"/>
    <s v="General"/>
    <x v="2"/>
    <n v="438"/>
  </r>
  <r>
    <s v="BK2815"/>
    <s v="Nai Roshni Hindi Pathmala"/>
    <s v="David Jones"/>
    <s v="Hindi"/>
    <s v="978-0-265-88280-1"/>
    <x v="5"/>
    <x v="0"/>
    <x v="2"/>
    <n v="325"/>
    <x v="8"/>
    <x v="0"/>
    <m/>
    <m/>
    <n v="1800"/>
    <s v="General"/>
    <x v="0"/>
    <n v="367"/>
  </r>
  <r>
    <s v="BK2816"/>
    <s v="Together with Social Science"/>
    <s v="Brandy Phillips"/>
    <s v="Social Science"/>
    <s v="978-0-286-65587-3"/>
    <x v="3"/>
    <x v="5"/>
    <x v="2"/>
    <n v="170"/>
    <x v="16"/>
    <x v="0"/>
    <m/>
    <m/>
    <n v="1100"/>
    <s v="Education"/>
    <x v="1"/>
    <n v="162"/>
  </r>
  <r>
    <s v="BK2817"/>
    <s v="S. Chand Economics"/>
    <s v="Matthew Orr"/>
    <s v="Economics"/>
    <s v="978-0-01-993359-9"/>
    <x v="1"/>
    <x v="18"/>
    <x v="1"/>
    <n v="147"/>
    <x v="16"/>
    <x v="0"/>
    <m/>
    <m/>
    <n v="1200"/>
    <s v="General"/>
    <x v="3"/>
    <n v="340"/>
  </r>
  <r>
    <s v="BK2818"/>
    <s v="Pradeep's Chemistry"/>
    <s v="Debra Miller"/>
    <s v="Chemistry"/>
    <s v="978-0-948793-26-4"/>
    <x v="3"/>
    <x v="10"/>
    <x v="1"/>
    <n v="358"/>
    <x v="11"/>
    <x v="1"/>
    <d v="2024-08-29T00:00:00"/>
    <d v="2025-02-12T00:00:00"/>
    <n v="700"/>
    <s v="General"/>
    <x v="2"/>
    <n v="409"/>
  </r>
  <r>
    <s v="BK2819"/>
    <s v="Pradeep's Chemistry"/>
    <s v="Justin Houston"/>
    <s v="Chemistry"/>
    <s v="978-0-19-911341-5"/>
    <x v="3"/>
    <x v="16"/>
    <x v="0"/>
    <n v="91"/>
    <x v="18"/>
    <x v="1"/>
    <d v="2025-01-22T00:00:00"/>
    <d v="2025-01-31T00:00:00"/>
    <n v="1900"/>
    <s v="General"/>
    <x v="3"/>
    <n v="354"/>
  </r>
  <r>
    <s v="BK2820"/>
    <s v="S. Chand Business Studies"/>
    <s v="Willie Marshall"/>
    <s v="Business Studies"/>
    <s v="978-0-9875261-9-9"/>
    <x v="1"/>
    <x v="1"/>
    <x v="1"/>
    <n v="500"/>
    <x v="9"/>
    <x v="1"/>
    <d v="2024-07-31T00:00:00"/>
    <d v="2024-11-07T00:00:00"/>
    <n v="1700"/>
    <s v="General"/>
    <x v="1"/>
    <n v="260"/>
  </r>
  <r>
    <s v="BK2821"/>
    <s v="S. Chand Social Science"/>
    <s v="Timothy Henderson"/>
    <s v="Social Science"/>
    <s v="978-0-382-15513-0"/>
    <x v="1"/>
    <x v="18"/>
    <x v="2"/>
    <n v="319"/>
    <x v="2"/>
    <x v="0"/>
    <m/>
    <m/>
    <n v="1450"/>
    <s v="Education"/>
    <x v="1"/>
    <n v="338"/>
  </r>
  <r>
    <s v="BK2822"/>
    <s v="Together with EVS"/>
    <s v="Linda Mccullough"/>
    <s v="EVS"/>
    <s v="978-1-324-74162-6"/>
    <x v="2"/>
    <x v="15"/>
    <x v="0"/>
    <n v="325"/>
    <x v="4"/>
    <x v="1"/>
    <d v="2024-06-11T00:00:00"/>
    <d v="2025-02-03T00:00:00"/>
    <n v="550"/>
    <s v="Science"/>
    <x v="1"/>
    <n v="441"/>
  </r>
  <r>
    <s v="BK2823"/>
    <s v="Oxford English Reader"/>
    <s v="John Fletcher"/>
    <s v="English"/>
    <s v="978-1-4240-5449-7"/>
    <x v="1"/>
    <x v="17"/>
    <x v="0"/>
    <n v="293"/>
    <x v="16"/>
    <x v="0"/>
    <m/>
    <m/>
    <n v="1250"/>
    <s v="Language"/>
    <x v="0"/>
    <n v="344"/>
  </r>
  <r>
    <s v="BK2824"/>
    <s v="SL Arora Physics"/>
    <s v="Chelsea Roberts"/>
    <s v="Physics"/>
    <s v="978-0-02-444829-3"/>
    <x v="0"/>
    <x v="0"/>
    <x v="0"/>
    <n v="116"/>
    <x v="1"/>
    <x v="1"/>
    <d v="2024-12-20T00:00:00"/>
    <d v="2025-01-30T00:00:00"/>
    <n v="1650"/>
    <s v="General"/>
    <x v="2"/>
    <n v="417"/>
  </r>
  <r>
    <s v="BK2825"/>
    <s v="S. Chand Business Studies"/>
    <s v="Alexander Knight"/>
    <s v="Business Studies"/>
    <s v="978-0-03-337188-9"/>
    <x v="3"/>
    <x v="0"/>
    <x v="1"/>
    <n v="299"/>
    <x v="2"/>
    <x v="0"/>
    <m/>
    <m/>
    <n v="1350"/>
    <s v="General"/>
    <x v="1"/>
    <n v="158"/>
  </r>
  <r>
    <s v="BK2826"/>
    <s v="NCERT Biology"/>
    <s v="Joshua Smith"/>
    <s v="Biology"/>
    <s v="978-0-12-998794-9"/>
    <x v="2"/>
    <x v="11"/>
    <x v="0"/>
    <n v="494"/>
    <x v="14"/>
    <x v="1"/>
    <d v="2024-12-15T00:00:00"/>
    <d v="2025-01-01T00:00:00"/>
    <n v="1100"/>
    <s v="General"/>
    <x v="1"/>
    <n v="123"/>
  </r>
  <r>
    <s v="BK2827"/>
    <s v="Principles of Economics"/>
    <s v="Carolyn Clark"/>
    <s v="Economics"/>
    <s v="978-1-5320-0608-1"/>
    <x v="4"/>
    <x v="1"/>
    <x v="1"/>
    <n v="408"/>
    <x v="9"/>
    <x v="1"/>
    <d v="2024-08-04T00:00:00"/>
    <d v="2024-09-17T00:00:00"/>
    <n v="600"/>
    <s v="General"/>
    <x v="0"/>
    <n v="134"/>
  </r>
  <r>
    <s v="BK2828"/>
    <s v="Lakhmir Singh Science"/>
    <s v="Jerry Simon"/>
    <s v="Science"/>
    <s v="978-1-74341-002-8"/>
    <x v="4"/>
    <x v="6"/>
    <x v="1"/>
    <n v="373"/>
    <x v="16"/>
    <x v="1"/>
    <d v="2023-05-14T00:00:00"/>
    <d v="2024-10-12T00:00:00"/>
    <n v="500"/>
    <s v="Science"/>
    <x v="0"/>
    <n v="314"/>
  </r>
  <r>
    <s v="BK2829"/>
    <s v="S. Chand Economics"/>
    <s v="Daniel Shah Jr."/>
    <s v="Economics"/>
    <s v="978-0-376-19177-9"/>
    <x v="4"/>
    <x v="8"/>
    <x v="1"/>
    <n v="315"/>
    <x v="2"/>
    <x v="1"/>
    <d v="2023-03-31T00:00:00"/>
    <d v="2024-10-14T00:00:00"/>
    <n v="1000"/>
    <s v="General"/>
    <x v="2"/>
    <n v="222"/>
  </r>
  <r>
    <s v="BK2830"/>
    <s v="S. Chand Economics"/>
    <s v="Timothy Washington"/>
    <s v="Economics"/>
    <s v="978-1-5299-4001-5"/>
    <x v="5"/>
    <x v="1"/>
    <x v="2"/>
    <n v="85"/>
    <x v="16"/>
    <x v="0"/>
    <m/>
    <m/>
    <n v="250"/>
    <s v="General"/>
    <x v="0"/>
    <n v="233"/>
  </r>
  <r>
    <s v="BK2831"/>
    <s v="Nai Roshni Hindi Pathmala"/>
    <s v="Zachary Greene"/>
    <s v="Hindi"/>
    <s v="978-1-257-35579-2"/>
    <x v="5"/>
    <x v="19"/>
    <x v="2"/>
    <n v="406"/>
    <x v="19"/>
    <x v="0"/>
    <m/>
    <m/>
    <n v="900"/>
    <s v="General"/>
    <x v="1"/>
    <n v="179"/>
  </r>
  <r>
    <s v="BK2832"/>
    <s v="Computer Science with Python"/>
    <s v="Amy Rogers"/>
    <s v="Computer Science"/>
    <s v="978-0-329-42791-7"/>
    <x v="2"/>
    <x v="18"/>
    <x v="2"/>
    <n v="458"/>
    <x v="14"/>
    <x v="0"/>
    <m/>
    <m/>
    <n v="250"/>
    <s v="General"/>
    <x v="0"/>
    <n v="244"/>
  </r>
  <r>
    <s v="BK2833"/>
    <s v="Computer Science with Python"/>
    <s v="Nathan Brooks"/>
    <s v="Computer Science"/>
    <s v="978-0-7559-7505-1"/>
    <x v="4"/>
    <x v="3"/>
    <x v="2"/>
    <n v="138"/>
    <x v="1"/>
    <x v="0"/>
    <m/>
    <m/>
    <n v="1300"/>
    <s v="General"/>
    <x v="2"/>
    <n v="379"/>
  </r>
  <r>
    <s v="BK2834"/>
    <s v="Together with EVS"/>
    <s v="Dominic Martin"/>
    <s v="EVS"/>
    <s v="978-1-85249-125-3"/>
    <x v="4"/>
    <x v="17"/>
    <x v="1"/>
    <n v="221"/>
    <x v="1"/>
    <x v="1"/>
    <d v="2024-03-11T00:00:00"/>
    <d v="2024-05-31T00:00:00"/>
    <n v="1650"/>
    <s v="Science"/>
    <x v="0"/>
    <n v="391"/>
  </r>
  <r>
    <s v="BK2835"/>
    <s v="NCERT Chemistry"/>
    <s v="Casey Rivera"/>
    <s v="Chemistry"/>
    <s v="978-1-203-56460-5"/>
    <x v="1"/>
    <x v="11"/>
    <x v="1"/>
    <n v="135"/>
    <x v="14"/>
    <x v="1"/>
    <d v="2024-09-01T00:00:00"/>
    <d v="2025-01-25T00:00:00"/>
    <n v="250"/>
    <s v="General"/>
    <x v="2"/>
    <n v="196"/>
  </r>
  <r>
    <s v="BK2836"/>
    <s v="TS Grewal Accountancy"/>
    <s v="Diamond Williams"/>
    <s v="Accountancy"/>
    <s v="978-0-10-499030-8"/>
    <x v="2"/>
    <x v="9"/>
    <x v="0"/>
    <n v="165"/>
    <x v="12"/>
    <x v="1"/>
    <d v="2024-04-10T00:00:00"/>
    <d v="2024-09-20T00:00:00"/>
    <n v="1950"/>
    <s v="General"/>
    <x v="2"/>
    <n v="109"/>
  </r>
  <r>
    <s v="BK2837"/>
    <s v="NCERT Chemistry"/>
    <s v="Matthew Garcia"/>
    <s v="Chemistry"/>
    <s v="978-0-935795-31-8"/>
    <x v="4"/>
    <x v="11"/>
    <x v="1"/>
    <n v="151"/>
    <x v="14"/>
    <x v="0"/>
    <m/>
    <m/>
    <n v="900"/>
    <s v="General"/>
    <x v="2"/>
    <n v="260"/>
  </r>
  <r>
    <s v="BK2838"/>
    <s v="S. Chand Social Science"/>
    <s v="Mrs. Stacy Estrada"/>
    <s v="Social Science"/>
    <s v="978-0-933033-97-9"/>
    <x v="1"/>
    <x v="16"/>
    <x v="1"/>
    <n v="179"/>
    <x v="3"/>
    <x v="0"/>
    <m/>
    <m/>
    <n v="1750"/>
    <s v="Education"/>
    <x v="0"/>
    <n v="336"/>
  </r>
  <r>
    <s v="BK2839"/>
    <s v="NCERT Maths"/>
    <s v="Michael Singh"/>
    <s v="Maths"/>
    <s v="978-0-9576362-3-1"/>
    <x v="5"/>
    <x v="10"/>
    <x v="1"/>
    <n v="99"/>
    <x v="9"/>
    <x v="0"/>
    <m/>
    <m/>
    <n v="1800"/>
    <s v="Education"/>
    <x v="1"/>
    <n v="329"/>
  </r>
  <r>
    <s v="BK2840"/>
    <s v="NCERT Business Studies"/>
    <s v="Jessica Smith"/>
    <s v="Business Studies"/>
    <s v="978-0-6486055-0-8"/>
    <x v="0"/>
    <x v="19"/>
    <x v="2"/>
    <n v="434"/>
    <x v="2"/>
    <x v="0"/>
    <m/>
    <m/>
    <n v="850"/>
    <s v="General"/>
    <x v="3"/>
    <n v="364"/>
  </r>
  <r>
    <s v="BK2841"/>
    <s v="NCERT Economics"/>
    <s v="Tricia Pollard"/>
    <s v="Economics"/>
    <s v="978-0-633-98459-5"/>
    <x v="5"/>
    <x v="17"/>
    <x v="2"/>
    <n v="457"/>
    <x v="16"/>
    <x v="0"/>
    <m/>
    <m/>
    <n v="1400"/>
    <s v="General"/>
    <x v="2"/>
    <n v="156"/>
  </r>
  <r>
    <s v="BK2842"/>
    <s v="Python Programming - Balagurusamy"/>
    <s v="Tiffany Johnson"/>
    <s v="Computer Science"/>
    <s v="978-0-02-722139-8"/>
    <x v="2"/>
    <x v="18"/>
    <x v="2"/>
    <n v="157"/>
    <x v="5"/>
    <x v="1"/>
    <d v="2024-01-14T00:00:00"/>
    <d v="2024-07-05T00:00:00"/>
    <n v="1350"/>
    <s v="General"/>
    <x v="3"/>
    <n v="244"/>
  </r>
  <r>
    <s v="BK2843"/>
    <s v="NCERT Social Science"/>
    <s v="Mark Pearson"/>
    <s v="Social Science"/>
    <s v="978-0-626-50049-8"/>
    <x v="2"/>
    <x v="16"/>
    <x v="2"/>
    <n v="305"/>
    <x v="7"/>
    <x v="1"/>
    <d v="2024-11-08T00:00:00"/>
    <d v="2025-02-24T00:00:00"/>
    <n v="350"/>
    <s v="Education"/>
    <x v="1"/>
    <n v="364"/>
  </r>
  <r>
    <s v="BK2844"/>
    <s v="Nai Roshni Hindi Pathmala"/>
    <s v="Cody Thomas"/>
    <s v="Hindi"/>
    <s v="978-0-8147-3828-3"/>
    <x v="0"/>
    <x v="11"/>
    <x v="1"/>
    <n v="398"/>
    <x v="8"/>
    <x v="1"/>
    <d v="2023-03-02T00:00:00"/>
    <d v="2025-02-16T00:00:00"/>
    <n v="950"/>
    <s v="General"/>
    <x v="1"/>
    <n v="245"/>
  </r>
  <r>
    <s v="BK2845"/>
    <s v="S. Chand Economics"/>
    <s v="Maria Phillips"/>
    <s v="Economics"/>
    <s v="978-0-672-98716-8"/>
    <x v="4"/>
    <x v="1"/>
    <x v="1"/>
    <n v="197"/>
    <x v="15"/>
    <x v="1"/>
    <d v="2024-04-11T00:00:00"/>
    <d v="2024-12-27T00:00:00"/>
    <n v="1450"/>
    <s v="General"/>
    <x v="1"/>
    <n v="138"/>
  </r>
  <r>
    <s v="BK2846"/>
    <s v="S. Chand Social Science"/>
    <s v="Bonnie Ball"/>
    <s v="Social Science"/>
    <s v="978-0-334-53871-4"/>
    <x v="0"/>
    <x v="18"/>
    <x v="0"/>
    <n v="231"/>
    <x v="5"/>
    <x v="1"/>
    <d v="2023-05-14T00:00:00"/>
    <d v="2024-05-07T00:00:00"/>
    <n v="500"/>
    <s v="Education"/>
    <x v="0"/>
    <n v="345"/>
  </r>
  <r>
    <s v="BK2847"/>
    <s v="NCERT Hindi"/>
    <s v="Mr. Phillip Thomas"/>
    <s v="Hindi"/>
    <s v="978-1-4054-2787-6"/>
    <x v="0"/>
    <x v="11"/>
    <x v="1"/>
    <n v="465"/>
    <x v="15"/>
    <x v="0"/>
    <m/>
    <m/>
    <n v="700"/>
    <s v="General"/>
    <x v="2"/>
    <n v="251"/>
  </r>
  <r>
    <s v="BK2848"/>
    <s v="S. Chand Business Studies"/>
    <s v="Cristian Pennington"/>
    <s v="Business Studies"/>
    <s v="978-1-291-72938-2"/>
    <x v="5"/>
    <x v="16"/>
    <x v="2"/>
    <n v="488"/>
    <x v="11"/>
    <x v="1"/>
    <d v="2023-03-14T00:00:00"/>
    <d v="2024-03-16T00:00:00"/>
    <n v="1950"/>
    <s v="General"/>
    <x v="1"/>
    <n v="323"/>
  </r>
  <r>
    <s v="BK2849"/>
    <s v="S. Chand Economics"/>
    <s v="Kayla Henderson"/>
    <s v="Economics"/>
    <s v="978-0-15-507768-3"/>
    <x v="0"/>
    <x v="5"/>
    <x v="0"/>
    <n v="439"/>
    <x v="10"/>
    <x v="0"/>
    <m/>
    <m/>
    <n v="200"/>
    <s v="General"/>
    <x v="1"/>
    <n v="373"/>
  </r>
  <r>
    <s v="BK2850"/>
    <s v="S. Chand Business Studies"/>
    <s v="Brenda Clark"/>
    <s v="Business Studies"/>
    <s v="978-0-04-088746-5"/>
    <x v="5"/>
    <x v="18"/>
    <x v="0"/>
    <n v="308"/>
    <x v="12"/>
    <x v="0"/>
    <m/>
    <m/>
    <n v="900"/>
    <s v="General"/>
    <x v="0"/>
    <n v="197"/>
  </r>
  <r>
    <s v="BK2851"/>
    <s v="SL Arora Physics"/>
    <s v="April Malone"/>
    <s v="Physics"/>
    <s v="978-1-5195-2791-2"/>
    <x v="5"/>
    <x v="17"/>
    <x v="0"/>
    <n v="487"/>
    <x v="15"/>
    <x v="1"/>
    <d v="2024-04-02T00:00:00"/>
    <d v="2024-10-02T00:00:00"/>
    <n v="1650"/>
    <s v="General"/>
    <x v="0"/>
    <n v="423"/>
  </r>
  <r>
    <s v="BK2852"/>
    <s v="NCERT Hindi"/>
    <s v="Alicia Ortiz"/>
    <s v="Hindi"/>
    <s v="978-0-475-73251-4"/>
    <x v="3"/>
    <x v="19"/>
    <x v="1"/>
    <n v="97"/>
    <x v="12"/>
    <x v="1"/>
    <d v="2024-09-04T00:00:00"/>
    <d v="2024-10-20T00:00:00"/>
    <n v="1150"/>
    <s v="General"/>
    <x v="2"/>
    <n v="269"/>
  </r>
  <r>
    <s v="BK2853"/>
    <s v="Lakhmir Singh Science"/>
    <s v="Tracy Lewis"/>
    <s v="Science"/>
    <s v="978-1-71199-096-5"/>
    <x v="4"/>
    <x v="8"/>
    <x v="0"/>
    <n v="355"/>
    <x v="3"/>
    <x v="0"/>
    <m/>
    <m/>
    <n v="600"/>
    <s v="Science"/>
    <x v="0"/>
    <n v="117"/>
  </r>
  <r>
    <s v="BK2854"/>
    <s v="S. Chand Business Studies"/>
    <s v="Michael Frederick"/>
    <s v="Business Studies"/>
    <s v="978-1-5273-6950-4"/>
    <x v="0"/>
    <x v="7"/>
    <x v="1"/>
    <n v="101"/>
    <x v="15"/>
    <x v="0"/>
    <m/>
    <m/>
    <n v="1100"/>
    <s v="General"/>
    <x v="1"/>
    <n v="318"/>
  </r>
  <r>
    <s v="BK2855"/>
    <s v="Principles of Economics"/>
    <s v="Michael Ramirez"/>
    <s v="Economics"/>
    <s v="978-0-7286-7605-3"/>
    <x v="0"/>
    <x v="11"/>
    <x v="1"/>
    <n v="257"/>
    <x v="3"/>
    <x v="1"/>
    <d v="2023-06-24T00:00:00"/>
    <d v="2024-07-02T00:00:00"/>
    <n v="350"/>
    <s v="General"/>
    <x v="0"/>
    <n v="355"/>
  </r>
  <r>
    <s v="BK2856"/>
    <s v="Concepts of Physics - HC Verma"/>
    <s v="Brooke Hayes"/>
    <s v="Physics"/>
    <s v="978-0-7527-0472-2"/>
    <x v="5"/>
    <x v="6"/>
    <x v="1"/>
    <n v="457"/>
    <x v="1"/>
    <x v="0"/>
    <m/>
    <m/>
    <n v="1000"/>
    <s v="General"/>
    <x v="2"/>
    <n v="170"/>
  </r>
  <r>
    <s v="BK2857"/>
    <s v="TS Grewal Accountancy"/>
    <s v="Dr. Sharon Barajas MD"/>
    <s v="Accountancy"/>
    <s v="978-0-6485306-3-3"/>
    <x v="1"/>
    <x v="12"/>
    <x v="2"/>
    <n v="485"/>
    <x v="4"/>
    <x v="0"/>
    <m/>
    <m/>
    <n v="1250"/>
    <s v="General"/>
    <x v="0"/>
    <n v="201"/>
  </r>
  <r>
    <s v="BK2858"/>
    <s v="NCERT Accountancy"/>
    <s v="Alexandra Taylor"/>
    <s v="Accountancy"/>
    <s v="978-1-65512-595-9"/>
    <x v="1"/>
    <x v="13"/>
    <x v="2"/>
    <n v="362"/>
    <x v="10"/>
    <x v="1"/>
    <d v="2023-04-18T00:00:00"/>
    <d v="2025-01-31T00:00:00"/>
    <n v="700"/>
    <s v="General"/>
    <x v="2"/>
    <n v="165"/>
  </r>
  <r>
    <s v="BK2859"/>
    <s v="English Grammar &amp; Composition"/>
    <s v="Kimberly Gonzalez"/>
    <s v="English"/>
    <s v="978-1-997285-14-4"/>
    <x v="0"/>
    <x v="7"/>
    <x v="2"/>
    <n v="153"/>
    <x v="5"/>
    <x v="0"/>
    <m/>
    <m/>
    <n v="2000"/>
    <s v="Language"/>
    <x v="2"/>
    <n v="404"/>
  </r>
  <r>
    <s v="BK2860"/>
    <s v="DK Goel Accountancy"/>
    <s v="Matthew Reyes"/>
    <s v="Accountancy"/>
    <s v="978-1-206-61542-7"/>
    <x v="1"/>
    <x v="6"/>
    <x v="2"/>
    <n v="184"/>
    <x v="7"/>
    <x v="1"/>
    <d v="2024-09-01T00:00:00"/>
    <d v="2024-12-22T00:00:00"/>
    <n v="1250"/>
    <s v="General"/>
    <x v="2"/>
    <n v="108"/>
  </r>
  <r>
    <s v="BK2861"/>
    <s v="Pradeep's Chemistry"/>
    <s v="Paul Turner"/>
    <s v="Chemistry"/>
    <s v="978-1-225-89638-8"/>
    <x v="2"/>
    <x v="1"/>
    <x v="1"/>
    <n v="350"/>
    <x v="13"/>
    <x v="1"/>
    <d v="2024-12-10T00:00:00"/>
    <d v="2025-01-20T00:00:00"/>
    <n v="450"/>
    <s v="General"/>
    <x v="0"/>
    <n v="331"/>
  </r>
  <r>
    <s v="BK2862"/>
    <s v="S. Chand Science"/>
    <s v="Jennifer Sawyer"/>
    <s v="Science"/>
    <s v="978-1-72095-019-6"/>
    <x v="1"/>
    <x v="13"/>
    <x v="1"/>
    <n v="368"/>
    <x v="9"/>
    <x v="1"/>
    <d v="2024-06-12T00:00:00"/>
    <d v="2024-12-05T00:00:00"/>
    <n v="400"/>
    <s v="Science"/>
    <x v="1"/>
    <n v="255"/>
  </r>
  <r>
    <s v="BK2863"/>
    <s v="NCERT Economics"/>
    <s v="Brandon Campbell"/>
    <s v="Economics"/>
    <s v="978-0-85017-589-9"/>
    <x v="3"/>
    <x v="9"/>
    <x v="0"/>
    <n v="386"/>
    <x v="15"/>
    <x v="1"/>
    <d v="2023-10-29T00:00:00"/>
    <d v="2023-11-15T00:00:00"/>
    <n v="900"/>
    <s v="General"/>
    <x v="3"/>
    <n v="291"/>
  </r>
  <r>
    <s v="BK2864"/>
    <s v="S. Chand Business Studies"/>
    <s v="Brandon Holmes"/>
    <s v="Business Studies"/>
    <s v="978-0-243-26179-6"/>
    <x v="0"/>
    <x v="3"/>
    <x v="1"/>
    <n v="291"/>
    <x v="15"/>
    <x v="1"/>
    <d v="2023-12-19T00:00:00"/>
    <d v="2024-02-11T00:00:00"/>
    <n v="850"/>
    <s v="General"/>
    <x v="2"/>
    <n v="295"/>
  </r>
  <r>
    <s v="BK2865"/>
    <s v="Together with EVS"/>
    <s v="Anthony Alexander DDS"/>
    <s v="EVS"/>
    <s v="978-0-639-61381-9"/>
    <x v="1"/>
    <x v="14"/>
    <x v="1"/>
    <n v="126"/>
    <x v="4"/>
    <x v="0"/>
    <m/>
    <m/>
    <n v="1850"/>
    <s v="Science"/>
    <x v="3"/>
    <n v="377"/>
  </r>
  <r>
    <s v="BK2866"/>
    <s v="Together with Social Science"/>
    <s v="Melissa Smith"/>
    <s v="Social Science"/>
    <s v="978-1-968675-07-3"/>
    <x v="0"/>
    <x v="15"/>
    <x v="1"/>
    <n v="436"/>
    <x v="16"/>
    <x v="0"/>
    <m/>
    <m/>
    <n v="1850"/>
    <s v="Education"/>
    <x v="1"/>
    <n v="151"/>
  </r>
  <r>
    <s v="BK2867"/>
    <s v="Manika Hindi Pathmala"/>
    <s v="Mr. Alex Johnson"/>
    <s v="Hindi"/>
    <s v="978-1-69829-192-5"/>
    <x v="3"/>
    <x v="2"/>
    <x v="2"/>
    <n v="210"/>
    <x v="14"/>
    <x v="0"/>
    <m/>
    <m/>
    <n v="1050"/>
    <s v="General"/>
    <x v="1"/>
    <n v="381"/>
  </r>
  <r>
    <s v="BK2868"/>
    <s v="TS Grewal Accountancy"/>
    <s v="Kristin Taylor"/>
    <s v="Accountancy"/>
    <s v="978-0-497-22699-2"/>
    <x v="2"/>
    <x v="10"/>
    <x v="2"/>
    <n v="350"/>
    <x v="8"/>
    <x v="1"/>
    <d v="2024-12-07T00:00:00"/>
    <d v="2024-12-14T00:00:00"/>
    <n v="1600"/>
    <s v="General"/>
    <x v="1"/>
    <n v="234"/>
  </r>
  <r>
    <s v="BK2869"/>
    <s v="S. Chand Business Studies"/>
    <s v="Marcia Lopez"/>
    <s v="Business Studies"/>
    <s v="978-0-307-81154-7"/>
    <x v="4"/>
    <x v="17"/>
    <x v="2"/>
    <n v="492"/>
    <x v="6"/>
    <x v="1"/>
    <d v="2024-11-21T00:00:00"/>
    <d v="2024-12-11T00:00:00"/>
    <n v="850"/>
    <s v="General"/>
    <x v="0"/>
    <n v="135"/>
  </r>
  <r>
    <s v="BK2870"/>
    <s v="Manika Hindi Pathmala"/>
    <s v="Ronald Reynolds"/>
    <s v="Hindi"/>
    <s v="978-0-270-60811-3"/>
    <x v="5"/>
    <x v="9"/>
    <x v="2"/>
    <n v="231"/>
    <x v="19"/>
    <x v="0"/>
    <m/>
    <m/>
    <n v="900"/>
    <s v="General"/>
    <x v="2"/>
    <n v="179"/>
  </r>
  <r>
    <s v="BK2871"/>
    <s v="Fundamentals of Physics - Resnick Halliday"/>
    <s v="Chad Cox"/>
    <s v="Physics"/>
    <s v="978-1-81495-987-6"/>
    <x v="3"/>
    <x v="17"/>
    <x v="1"/>
    <n v="438"/>
    <x v="5"/>
    <x v="0"/>
    <m/>
    <m/>
    <n v="1050"/>
    <s v="General"/>
    <x v="1"/>
    <n v="309"/>
  </r>
  <r>
    <s v="BK2872"/>
    <s v="NCERT Social Science"/>
    <s v="Christina Thompson MD"/>
    <s v="Social Science"/>
    <s v="978-0-306-11179-2"/>
    <x v="1"/>
    <x v="5"/>
    <x v="1"/>
    <n v="102"/>
    <x v="18"/>
    <x v="1"/>
    <d v="2024-06-21T00:00:00"/>
    <d v="2025-01-17T00:00:00"/>
    <n v="1450"/>
    <s v="Education"/>
    <x v="1"/>
    <n v="216"/>
  </r>
  <r>
    <s v="BK2873"/>
    <s v="NCERT Business Studies"/>
    <s v="Glen Evans"/>
    <s v="Business Studies"/>
    <s v="978-0-7780-2511-5"/>
    <x v="2"/>
    <x v="2"/>
    <x v="0"/>
    <n v="119"/>
    <x v="4"/>
    <x v="1"/>
    <d v="2023-07-21T00:00:00"/>
    <d v="2023-10-17T00:00:00"/>
    <n v="400"/>
    <s v="General"/>
    <x v="0"/>
    <n v="355"/>
  </r>
  <r>
    <s v="BK2874"/>
    <s v="Manika Hindi Pathmala"/>
    <s v="Terry Garcia"/>
    <s v="Hindi"/>
    <s v="978-1-951447-30-4"/>
    <x v="0"/>
    <x v="17"/>
    <x v="1"/>
    <n v="215"/>
    <x v="8"/>
    <x v="0"/>
    <m/>
    <m/>
    <n v="1900"/>
    <s v="General"/>
    <x v="0"/>
    <n v="219"/>
  </r>
  <r>
    <s v="BK2875"/>
    <s v="Together with EVS"/>
    <s v="Angela Andersen"/>
    <s v="EVS"/>
    <s v="978-1-898151-93-7"/>
    <x v="5"/>
    <x v="2"/>
    <x v="2"/>
    <n v="330"/>
    <x v="5"/>
    <x v="0"/>
    <m/>
    <m/>
    <n v="400"/>
    <s v="Science"/>
    <x v="2"/>
    <n v="252"/>
  </r>
  <r>
    <s v="BK2876"/>
    <s v="Nai Roshni Hindi Pathmala"/>
    <s v="Eric Diaz"/>
    <s v="Hindi"/>
    <s v="978-0-7093-8140-2"/>
    <x v="4"/>
    <x v="14"/>
    <x v="0"/>
    <n v="494"/>
    <x v="12"/>
    <x v="0"/>
    <m/>
    <m/>
    <n v="900"/>
    <s v="General"/>
    <x v="0"/>
    <n v="286"/>
  </r>
  <r>
    <s v="BK2877"/>
    <s v="S. Chand Economics"/>
    <s v="Raymond Norris"/>
    <s v="Economics"/>
    <s v="978-0-275-32836-8"/>
    <x v="1"/>
    <x v="2"/>
    <x v="0"/>
    <n v="216"/>
    <x v="0"/>
    <x v="0"/>
    <m/>
    <m/>
    <n v="1600"/>
    <s v="General"/>
    <x v="1"/>
    <n v="214"/>
  </r>
  <r>
    <s v="BK2878"/>
    <s v="S. Chand Social Science"/>
    <s v="Daniel Khan"/>
    <s v="Social Science"/>
    <s v="978-1-57918-856-6"/>
    <x v="3"/>
    <x v="11"/>
    <x v="0"/>
    <n v="122"/>
    <x v="8"/>
    <x v="0"/>
    <m/>
    <m/>
    <n v="1900"/>
    <s v="Education"/>
    <x v="0"/>
    <n v="141"/>
  </r>
  <r>
    <s v="BK2879"/>
    <s v="Let Us C - Yashwant Kanetkar"/>
    <s v="Benjamin Davidson"/>
    <s v="Computer Science"/>
    <s v="978-0-7600-0985-7"/>
    <x v="0"/>
    <x v="1"/>
    <x v="1"/>
    <n v="217"/>
    <x v="5"/>
    <x v="1"/>
    <d v="2023-11-03T00:00:00"/>
    <d v="2024-09-20T00:00:00"/>
    <n v="950"/>
    <s v="General"/>
    <x v="2"/>
    <n v="291"/>
  </r>
  <r>
    <s v="BK2880"/>
    <s v="NCERT Environmental Studies"/>
    <s v="Robert Owens"/>
    <s v="EVS"/>
    <s v="978-1-61423-471-5"/>
    <x v="4"/>
    <x v="2"/>
    <x v="0"/>
    <n v="452"/>
    <x v="5"/>
    <x v="0"/>
    <m/>
    <m/>
    <n v="1100"/>
    <s v="Science"/>
    <x v="0"/>
    <n v="405"/>
  </r>
  <r>
    <s v="BK2881"/>
    <s v="Nai Roshni Hindi Pathmala"/>
    <s v="Susan Jones"/>
    <s v="Hindi"/>
    <s v="978-1-75363-177-2"/>
    <x v="1"/>
    <x v="3"/>
    <x v="1"/>
    <n v="145"/>
    <x v="9"/>
    <x v="0"/>
    <m/>
    <m/>
    <n v="750"/>
    <s v="General"/>
    <x v="2"/>
    <n v="445"/>
  </r>
  <r>
    <s v="BK2882"/>
    <s v="Manika Hindi Pathmala"/>
    <s v="William Robinson"/>
    <s v="Hindi"/>
    <s v="978-0-346-20083-8"/>
    <x v="2"/>
    <x v="2"/>
    <x v="1"/>
    <n v="393"/>
    <x v="13"/>
    <x v="0"/>
    <m/>
    <m/>
    <n v="1150"/>
    <s v="General"/>
    <x v="2"/>
    <n v="144"/>
  </r>
  <r>
    <s v="BK2883"/>
    <s v="NCERT Chemistry"/>
    <s v="Andrew Suarez"/>
    <s v="Chemistry"/>
    <s v="978-1-85670-230-0"/>
    <x v="0"/>
    <x v="1"/>
    <x v="1"/>
    <n v="328"/>
    <x v="3"/>
    <x v="0"/>
    <m/>
    <m/>
    <n v="1000"/>
    <s v="General"/>
    <x v="2"/>
    <n v="288"/>
  </r>
  <r>
    <s v="BK2884"/>
    <s v="S. Chand EVS"/>
    <s v="Ashley Kim"/>
    <s v="EVS"/>
    <s v="978-0-558-00772-0"/>
    <x v="1"/>
    <x v="4"/>
    <x v="2"/>
    <n v="218"/>
    <x v="8"/>
    <x v="0"/>
    <m/>
    <m/>
    <n v="1050"/>
    <s v="Science"/>
    <x v="0"/>
    <n v="381"/>
  </r>
  <r>
    <s v="BK2885"/>
    <s v="S. Chand Biology"/>
    <s v="Jamie Watson"/>
    <s v="Biology"/>
    <s v="978-0-580-44556-9"/>
    <x v="1"/>
    <x v="13"/>
    <x v="2"/>
    <n v="413"/>
    <x v="0"/>
    <x v="0"/>
    <m/>
    <m/>
    <n v="1800"/>
    <s v="General"/>
    <x v="1"/>
    <n v="350"/>
  </r>
  <r>
    <s v="BK2886"/>
    <s v="Pradeep's Chemistry"/>
    <s v="Christina Adams"/>
    <s v="Chemistry"/>
    <s v="978-0-7576-4359-0"/>
    <x v="3"/>
    <x v="0"/>
    <x v="2"/>
    <n v="475"/>
    <x v="17"/>
    <x v="1"/>
    <d v="2024-06-28T00:00:00"/>
    <d v="2024-08-30T00:00:00"/>
    <n v="350"/>
    <s v="General"/>
    <x v="3"/>
    <n v="424"/>
  </r>
  <r>
    <s v="BK2887"/>
    <s v="RS Aggarwal Mathematics"/>
    <s v="Daniel Frank"/>
    <s v="Maths"/>
    <s v="978-0-366-41603-5"/>
    <x v="0"/>
    <x v="16"/>
    <x v="2"/>
    <n v="239"/>
    <x v="15"/>
    <x v="1"/>
    <d v="2023-09-17T00:00:00"/>
    <d v="2024-10-08T00:00:00"/>
    <n v="700"/>
    <s v="Education"/>
    <x v="2"/>
    <n v="338"/>
  </r>
  <r>
    <s v="BK2888"/>
    <s v="Together with EVS"/>
    <s v="Dana Hamilton"/>
    <s v="EVS"/>
    <s v="978-0-307-87741-3"/>
    <x v="1"/>
    <x v="9"/>
    <x v="1"/>
    <n v="247"/>
    <x v="1"/>
    <x v="0"/>
    <m/>
    <m/>
    <n v="1450"/>
    <s v="Science"/>
    <x v="3"/>
    <n v="433"/>
  </r>
  <r>
    <s v="BK2889"/>
    <s v="Together with EVS"/>
    <s v="Cynthia Barnes"/>
    <s v="EVS"/>
    <s v="978-1-376-19021-2"/>
    <x v="5"/>
    <x v="1"/>
    <x v="1"/>
    <n v="183"/>
    <x v="3"/>
    <x v="1"/>
    <d v="2024-01-22T00:00:00"/>
    <d v="2024-11-12T00:00:00"/>
    <n v="800"/>
    <s v="Science"/>
    <x v="1"/>
    <n v="288"/>
  </r>
  <r>
    <s v="BK2890"/>
    <s v="TS Grewal Accountancy"/>
    <s v="Amanda Dickerson"/>
    <s v="Accountancy"/>
    <s v="978-0-673-14996-1"/>
    <x v="4"/>
    <x v="10"/>
    <x v="0"/>
    <n v="132"/>
    <x v="19"/>
    <x v="0"/>
    <m/>
    <m/>
    <n v="700"/>
    <s v="General"/>
    <x v="1"/>
    <n v="218"/>
  </r>
  <r>
    <s v="BK2891"/>
    <s v="Truemanâ€™s Biology"/>
    <s v="Carol Jones"/>
    <s v="Biology"/>
    <s v="978-0-466-41701-7"/>
    <x v="0"/>
    <x v="18"/>
    <x v="1"/>
    <n v="335"/>
    <x v="17"/>
    <x v="0"/>
    <m/>
    <m/>
    <n v="1850"/>
    <s v="General"/>
    <x v="1"/>
    <n v="317"/>
  </r>
  <r>
    <s v="BK2892"/>
    <s v="NCERT Business Studies"/>
    <s v="Marc Newman"/>
    <s v="Business Studies"/>
    <s v="978-0-502-19357-8"/>
    <x v="5"/>
    <x v="15"/>
    <x v="1"/>
    <n v="131"/>
    <x v="14"/>
    <x v="0"/>
    <m/>
    <m/>
    <n v="2000"/>
    <s v="General"/>
    <x v="0"/>
    <n v="127"/>
  </r>
  <r>
    <s v="BK2893"/>
    <s v="RD Sharma Mathematics"/>
    <s v="Dr. John Thornton"/>
    <s v="Maths"/>
    <s v="978-0-637-24545-6"/>
    <x v="5"/>
    <x v="15"/>
    <x v="1"/>
    <n v="315"/>
    <x v="9"/>
    <x v="0"/>
    <m/>
    <m/>
    <n v="1400"/>
    <s v="Education"/>
    <x v="2"/>
    <n v="314"/>
  </r>
  <r>
    <s v="BK2894"/>
    <s v="Together with EVS"/>
    <s v="Yvonne Gutierrez"/>
    <s v="EVS"/>
    <s v="978-1-5385-0383-6"/>
    <x v="5"/>
    <x v="1"/>
    <x v="2"/>
    <n v="410"/>
    <x v="17"/>
    <x v="0"/>
    <m/>
    <m/>
    <n v="1400"/>
    <s v="Science"/>
    <x v="1"/>
    <n v="399"/>
  </r>
  <r>
    <s v="BK2895"/>
    <s v="Together with Social Science"/>
    <s v="Maria Jones"/>
    <s v="Social Science"/>
    <s v="978-0-509-34691-5"/>
    <x v="0"/>
    <x v="0"/>
    <x v="2"/>
    <n v="483"/>
    <x v="18"/>
    <x v="0"/>
    <m/>
    <m/>
    <n v="1850"/>
    <s v="Education"/>
    <x v="1"/>
    <n v="319"/>
  </r>
  <r>
    <s v="BK2896"/>
    <s v="NCERT Chemistry"/>
    <s v="Katrina Werner"/>
    <s v="Chemistry"/>
    <s v="978-1-74759-846-3"/>
    <x v="2"/>
    <x v="0"/>
    <x v="2"/>
    <n v="128"/>
    <x v="0"/>
    <x v="0"/>
    <m/>
    <m/>
    <n v="900"/>
    <s v="General"/>
    <x v="0"/>
    <n v="334"/>
  </r>
  <r>
    <s v="BK2897"/>
    <s v="TS Grewal Accountancy"/>
    <s v="Susan Bridges"/>
    <s v="Accountancy"/>
    <s v="978-1-223-22627-9"/>
    <x v="2"/>
    <x v="10"/>
    <x v="2"/>
    <n v="354"/>
    <x v="8"/>
    <x v="0"/>
    <m/>
    <m/>
    <n v="1900"/>
    <s v="General"/>
    <x v="0"/>
    <n v="108"/>
  </r>
  <r>
    <s v="BK2898"/>
    <s v="DK Goel Accountancy"/>
    <s v="Tina Simmons"/>
    <s v="Accountancy"/>
    <s v="978-0-7009-2707-4"/>
    <x v="4"/>
    <x v="16"/>
    <x v="1"/>
    <n v="400"/>
    <x v="14"/>
    <x v="0"/>
    <m/>
    <m/>
    <n v="1100"/>
    <s v="General"/>
    <x v="2"/>
    <n v="109"/>
  </r>
  <r>
    <s v="BK2899"/>
    <s v="TS Grewal Accountancy"/>
    <s v="George Soto PhD"/>
    <s v="Accountancy"/>
    <s v="978-0-7355-0068-6"/>
    <x v="4"/>
    <x v="12"/>
    <x v="1"/>
    <n v="135"/>
    <x v="13"/>
    <x v="1"/>
    <d v="2023-04-26T00:00:00"/>
    <d v="2024-12-09T00:00:00"/>
    <n v="1200"/>
    <s v="General"/>
    <x v="0"/>
    <n v="389"/>
  </r>
  <r>
    <s v="BK2900"/>
    <s v="RS Aggarwal Mathematics"/>
    <s v="Jerry Morgan"/>
    <s v="Maths"/>
    <s v="978-1-102-28491-8"/>
    <x v="2"/>
    <x v="3"/>
    <x v="0"/>
    <n v="359"/>
    <x v="12"/>
    <x v="0"/>
    <m/>
    <m/>
    <n v="350"/>
    <s v="Education"/>
    <x v="1"/>
    <n v="138"/>
  </r>
  <r>
    <s v="BK2901"/>
    <s v="S. Chand EVS"/>
    <s v="Jill Bailey"/>
    <s v="EVS"/>
    <s v="978-1-57081-781-6"/>
    <x v="1"/>
    <x v="11"/>
    <x v="1"/>
    <n v="139"/>
    <x v="0"/>
    <x v="1"/>
    <d v="2024-08-10T00:00:00"/>
    <d v="2025-01-21T00:00:00"/>
    <n v="1300"/>
    <s v="Science"/>
    <x v="0"/>
    <n v="414"/>
  </r>
  <r>
    <s v="BK2902"/>
    <s v="NCERT Maths"/>
    <s v="John Elliott"/>
    <s v="Maths"/>
    <s v="978-1-57960-653-4"/>
    <x v="4"/>
    <x v="0"/>
    <x v="2"/>
    <n v="241"/>
    <x v="9"/>
    <x v="0"/>
    <m/>
    <m/>
    <n v="650"/>
    <s v="Education"/>
    <x v="2"/>
    <n v="201"/>
  </r>
  <r>
    <s v="BK2903"/>
    <s v="NCERT Maths"/>
    <s v="Jennifer Trevino"/>
    <s v="Maths"/>
    <s v="978-0-543-24126-9"/>
    <x v="2"/>
    <x v="10"/>
    <x v="0"/>
    <n v="192"/>
    <x v="7"/>
    <x v="1"/>
    <d v="2024-06-10T00:00:00"/>
    <d v="2024-11-06T00:00:00"/>
    <n v="1250"/>
    <s v="Education"/>
    <x v="0"/>
    <n v="437"/>
  </r>
  <r>
    <s v="BK2904"/>
    <s v="Computer Science with Python"/>
    <s v="Peter Harrison"/>
    <s v="Computer Science"/>
    <s v="978-0-530-50290-8"/>
    <x v="1"/>
    <x v="4"/>
    <x v="0"/>
    <n v="114"/>
    <x v="16"/>
    <x v="1"/>
    <d v="2024-09-14T00:00:00"/>
    <d v="2024-10-29T00:00:00"/>
    <n v="1450"/>
    <s v="General"/>
    <x v="2"/>
    <n v="237"/>
  </r>
  <r>
    <s v="BK2905"/>
    <s v="NCERT Environmental Studies"/>
    <s v="Lauren Duran"/>
    <s v="EVS"/>
    <s v="978-1-294-70552-9"/>
    <x v="3"/>
    <x v="10"/>
    <x v="0"/>
    <n v="238"/>
    <x v="1"/>
    <x v="1"/>
    <d v="2024-12-22T00:00:00"/>
    <d v="2025-01-06T00:00:00"/>
    <n v="1350"/>
    <s v="Science"/>
    <x v="2"/>
    <n v="332"/>
  </r>
  <r>
    <s v="BK2906"/>
    <s v="NCERT Environmental Studies"/>
    <s v="Edward Hanson DDS"/>
    <s v="EVS"/>
    <s v="978-0-11-754238-9"/>
    <x v="4"/>
    <x v="16"/>
    <x v="1"/>
    <n v="100"/>
    <x v="6"/>
    <x v="0"/>
    <m/>
    <m/>
    <n v="700"/>
    <s v="Science"/>
    <x v="2"/>
    <n v="394"/>
  </r>
  <r>
    <s v="BK2907"/>
    <s v="NCERT Business Studies"/>
    <s v="Curtis Love"/>
    <s v="Business Studies"/>
    <s v="978-1-295-54668-8"/>
    <x v="0"/>
    <x v="0"/>
    <x v="0"/>
    <n v="249"/>
    <x v="12"/>
    <x v="0"/>
    <m/>
    <m/>
    <n v="1900"/>
    <s v="General"/>
    <x v="0"/>
    <n v="327"/>
  </r>
  <r>
    <s v="BK2908"/>
    <s v="Modern ABC Chemistry"/>
    <s v="Alison Walter"/>
    <s v="Chemistry"/>
    <s v="978-1-303-57640-9"/>
    <x v="5"/>
    <x v="7"/>
    <x v="1"/>
    <n v="151"/>
    <x v="6"/>
    <x v="1"/>
    <d v="2023-10-21T00:00:00"/>
    <d v="2024-07-02T00:00:00"/>
    <n v="1500"/>
    <s v="General"/>
    <x v="1"/>
    <n v="435"/>
  </r>
  <r>
    <s v="BK2909"/>
    <s v="Modern ABC Chemistry"/>
    <s v="Rachel Silva"/>
    <s v="Chemistry"/>
    <s v="978-1-266-25497-0"/>
    <x v="2"/>
    <x v="6"/>
    <x v="1"/>
    <n v="261"/>
    <x v="17"/>
    <x v="0"/>
    <m/>
    <m/>
    <n v="2000"/>
    <s v="General"/>
    <x v="3"/>
    <n v="249"/>
  </r>
  <r>
    <s v="BK2910"/>
    <s v="Truemanâ€™s Biology"/>
    <s v="Mr. Christopher Pugh"/>
    <s v="Biology"/>
    <s v="978-0-291-90725-7"/>
    <x v="0"/>
    <x v="13"/>
    <x v="1"/>
    <n v="102"/>
    <x v="18"/>
    <x v="0"/>
    <m/>
    <m/>
    <n v="1350"/>
    <s v="General"/>
    <x v="2"/>
    <n v="256"/>
  </r>
  <r>
    <s v="BK2911"/>
    <s v="Nai Roshni Hindi Pathmala"/>
    <s v="Ann Nichols"/>
    <s v="Hindi"/>
    <s v="978-1-5271-3244-3"/>
    <x v="1"/>
    <x v="19"/>
    <x v="2"/>
    <n v="222"/>
    <x v="8"/>
    <x v="0"/>
    <m/>
    <m/>
    <n v="1700"/>
    <s v="General"/>
    <x v="3"/>
    <n v="435"/>
  </r>
  <r>
    <s v="BK2912"/>
    <s v="SL Arora Physics"/>
    <s v="Katie Anderson"/>
    <s v="Physics"/>
    <s v="978-1-4404-9156-6"/>
    <x v="5"/>
    <x v="17"/>
    <x v="2"/>
    <n v="354"/>
    <x v="16"/>
    <x v="0"/>
    <m/>
    <m/>
    <n v="1200"/>
    <s v="General"/>
    <x v="1"/>
    <n v="127"/>
  </r>
  <r>
    <s v="BK2913"/>
    <s v="S. Chand Biology"/>
    <s v="Andrew Moore"/>
    <s v="Biology"/>
    <s v="978-1-80277-567-9"/>
    <x v="1"/>
    <x v="9"/>
    <x v="2"/>
    <n v="228"/>
    <x v="16"/>
    <x v="1"/>
    <d v="2024-01-09T00:00:00"/>
    <d v="2024-04-15T00:00:00"/>
    <n v="1300"/>
    <s v="General"/>
    <x v="1"/>
    <n v="416"/>
  </r>
  <r>
    <s v="BK2914"/>
    <s v="NCERT Economics"/>
    <s v="Jeffrey Smith"/>
    <s v="Economics"/>
    <s v="978-0-918649-83-6"/>
    <x v="1"/>
    <x v="7"/>
    <x v="2"/>
    <n v="174"/>
    <x v="4"/>
    <x v="1"/>
    <d v="2023-05-25T00:00:00"/>
    <d v="2025-02-10T00:00:00"/>
    <n v="1750"/>
    <s v="General"/>
    <x v="1"/>
    <n v="138"/>
  </r>
  <r>
    <s v="BK2915"/>
    <s v="NCERT Accountancy"/>
    <s v="Molly Palmer"/>
    <s v="Accountancy"/>
    <s v="978-0-668-55766-5"/>
    <x v="1"/>
    <x v="13"/>
    <x v="1"/>
    <n v="243"/>
    <x v="15"/>
    <x v="1"/>
    <d v="2023-10-24T00:00:00"/>
    <d v="2024-10-26T00:00:00"/>
    <n v="950"/>
    <s v="General"/>
    <x v="0"/>
    <n v="254"/>
  </r>
  <r>
    <s v="BK2916"/>
    <s v="NCERT Environmental Studies"/>
    <s v="Margaret Garcia"/>
    <s v="EVS"/>
    <s v="978-1-350-56970-6"/>
    <x v="5"/>
    <x v="6"/>
    <x v="1"/>
    <n v="237"/>
    <x v="13"/>
    <x v="1"/>
    <d v="2024-04-09T00:00:00"/>
    <d v="2024-07-06T00:00:00"/>
    <n v="1700"/>
    <s v="Science"/>
    <x v="2"/>
    <n v="202"/>
  </r>
  <r>
    <s v="BK2917"/>
    <s v="NCERT Accountancy"/>
    <s v="Teresa York"/>
    <s v="Accountancy"/>
    <s v="978-0-8159-7939-5"/>
    <x v="3"/>
    <x v="13"/>
    <x v="0"/>
    <n v="391"/>
    <x v="5"/>
    <x v="1"/>
    <d v="2023-06-04T00:00:00"/>
    <d v="2025-02-24T00:00:00"/>
    <n v="1450"/>
    <s v="General"/>
    <x v="1"/>
    <n v="434"/>
  </r>
  <r>
    <s v="BK2918"/>
    <s v="RS Aggarwal Mathematics"/>
    <s v="Wesley Powell"/>
    <s v="Maths"/>
    <s v="978-1-76261-718-7"/>
    <x v="3"/>
    <x v="8"/>
    <x v="1"/>
    <n v="308"/>
    <x v="5"/>
    <x v="0"/>
    <m/>
    <m/>
    <n v="1400"/>
    <s v="Education"/>
    <x v="1"/>
    <n v="294"/>
  </r>
  <r>
    <s v="BK2919"/>
    <s v="Together with Social Science"/>
    <s v="Jason Garza"/>
    <s v="Social Science"/>
    <s v="978-1-4665-7313-0"/>
    <x v="0"/>
    <x v="10"/>
    <x v="1"/>
    <n v="375"/>
    <x v="18"/>
    <x v="0"/>
    <m/>
    <m/>
    <n v="350"/>
    <s v="Education"/>
    <x v="0"/>
    <n v="356"/>
  </r>
  <r>
    <s v="BK2920"/>
    <s v="SL Arora Physics"/>
    <s v="Chad Potter"/>
    <s v="Physics"/>
    <s v="978-0-225-95352-7"/>
    <x v="0"/>
    <x v="0"/>
    <x v="1"/>
    <n v="324"/>
    <x v="15"/>
    <x v="1"/>
    <d v="2024-02-15T00:00:00"/>
    <d v="2024-11-09T00:00:00"/>
    <n v="450"/>
    <s v="General"/>
    <x v="0"/>
    <n v="139"/>
  </r>
  <r>
    <s v="BK2921"/>
    <s v="Together with Social Science"/>
    <s v="Victoria Graham DVM"/>
    <s v="Social Science"/>
    <s v="978-0-229-46260-5"/>
    <x v="4"/>
    <x v="10"/>
    <x v="2"/>
    <n v="229"/>
    <x v="3"/>
    <x v="0"/>
    <m/>
    <m/>
    <n v="350"/>
    <s v="Education"/>
    <x v="2"/>
    <n v="428"/>
  </r>
  <r>
    <s v="BK2922"/>
    <s v="Wren &amp; Martin English Grammar"/>
    <s v="Philip Aguirre"/>
    <s v="English"/>
    <s v="978-0-7827-2399-1"/>
    <x v="4"/>
    <x v="10"/>
    <x v="2"/>
    <n v="477"/>
    <x v="16"/>
    <x v="1"/>
    <d v="2023-10-18T00:00:00"/>
    <d v="2024-08-11T00:00:00"/>
    <n v="350"/>
    <s v="Language"/>
    <x v="0"/>
    <n v="312"/>
  </r>
  <r>
    <s v="BK2923"/>
    <s v="Together with EVS"/>
    <s v="Karen Reynolds"/>
    <s v="EVS"/>
    <s v="978-1-921350-89-4"/>
    <x v="4"/>
    <x v="16"/>
    <x v="2"/>
    <n v="469"/>
    <x v="1"/>
    <x v="0"/>
    <m/>
    <m/>
    <n v="650"/>
    <s v="Science"/>
    <x v="1"/>
    <n v="266"/>
  </r>
  <r>
    <s v="BK2924"/>
    <s v="Fundamentals of Physics - Resnick Halliday"/>
    <s v="Elizabeth Walker"/>
    <s v="Physics"/>
    <s v="978-1-77567-734-5"/>
    <x v="2"/>
    <x v="18"/>
    <x v="2"/>
    <n v="499"/>
    <x v="4"/>
    <x v="0"/>
    <m/>
    <m/>
    <n v="900"/>
    <s v="General"/>
    <x v="0"/>
    <n v="206"/>
  </r>
  <r>
    <s v="BK2925"/>
    <s v="S. Chand Science"/>
    <s v="Tammy Anthony"/>
    <s v="Science"/>
    <s v="978-0-488-01025-8"/>
    <x v="5"/>
    <x v="17"/>
    <x v="1"/>
    <n v="244"/>
    <x v="19"/>
    <x v="1"/>
    <d v="2024-12-06T00:00:00"/>
    <d v="2024-12-31T00:00:00"/>
    <n v="1000"/>
    <s v="Science"/>
    <x v="2"/>
    <n v="151"/>
  </r>
  <r>
    <s v="BK2926"/>
    <s v="Play with Maths"/>
    <s v="Michael Moore"/>
    <s v="Maths"/>
    <s v="978-1-874012-66-5"/>
    <x v="3"/>
    <x v="7"/>
    <x v="1"/>
    <n v="499"/>
    <x v="18"/>
    <x v="0"/>
    <m/>
    <m/>
    <n v="450"/>
    <s v="Education"/>
    <x v="0"/>
    <n v="406"/>
  </r>
  <r>
    <s v="BK2927"/>
    <s v="Oxford English Reader"/>
    <s v="Dr. Julia Greer"/>
    <s v="English"/>
    <s v="978-0-08-102088-3"/>
    <x v="3"/>
    <x v="2"/>
    <x v="0"/>
    <n v="290"/>
    <x v="8"/>
    <x v="1"/>
    <d v="2025-01-15T00:00:00"/>
    <d v="2025-02-12T00:00:00"/>
    <n v="300"/>
    <s v="Language"/>
    <x v="2"/>
    <n v="187"/>
  </r>
  <r>
    <s v="BK2928"/>
    <s v="RD Sharma Mathematics"/>
    <s v="Jason Lawrence"/>
    <s v="Maths"/>
    <s v="978-1-899641-08-6"/>
    <x v="1"/>
    <x v="0"/>
    <x v="1"/>
    <n v="96"/>
    <x v="18"/>
    <x v="1"/>
    <d v="2023-05-29T00:00:00"/>
    <d v="2023-10-03T00:00:00"/>
    <n v="1050"/>
    <s v="Education"/>
    <x v="2"/>
    <n v="336"/>
  </r>
  <r>
    <s v="BK2929"/>
    <s v="Together with Social Science"/>
    <s v="Brian Martinez PhD"/>
    <s v="Social Science"/>
    <s v="978-0-7752-9538-2"/>
    <x v="1"/>
    <x v="4"/>
    <x v="2"/>
    <n v="292"/>
    <x v="16"/>
    <x v="1"/>
    <d v="2024-11-11T00:00:00"/>
    <d v="2025-02-09T00:00:00"/>
    <n v="1200"/>
    <s v="Education"/>
    <x v="2"/>
    <n v="328"/>
  </r>
  <r>
    <s v="BK2930"/>
    <s v="S. Chand EVS"/>
    <s v="Stephanie Lewis"/>
    <s v="EVS"/>
    <s v="978-1-911140-13-9"/>
    <x v="3"/>
    <x v="6"/>
    <x v="0"/>
    <n v="211"/>
    <x v="14"/>
    <x v="0"/>
    <m/>
    <m/>
    <n v="800"/>
    <s v="Science"/>
    <x v="0"/>
    <n v="392"/>
  </r>
  <r>
    <s v="BK2931"/>
    <s v="TS Grewal Accountancy"/>
    <s v="Mrs. Ruth Schneider"/>
    <s v="Accountancy"/>
    <s v="978-1-929902-67-5"/>
    <x v="3"/>
    <x v="13"/>
    <x v="0"/>
    <n v="123"/>
    <x v="12"/>
    <x v="0"/>
    <m/>
    <m/>
    <n v="400"/>
    <s v="General"/>
    <x v="1"/>
    <n v="300"/>
  </r>
  <r>
    <s v="BK2932"/>
    <s v="NCERT Biology"/>
    <s v="Keith Hernandez"/>
    <s v="Biology"/>
    <s v="978-0-588-73631-7"/>
    <x v="1"/>
    <x v="10"/>
    <x v="0"/>
    <n v="144"/>
    <x v="12"/>
    <x v="0"/>
    <m/>
    <m/>
    <n v="1550"/>
    <s v="General"/>
    <x v="3"/>
    <n v="414"/>
  </r>
  <r>
    <s v="BK2933"/>
    <s v="Truemanâ€™s Biology"/>
    <s v="Meghan James"/>
    <s v="Biology"/>
    <s v="978-0-684-84333-9"/>
    <x v="1"/>
    <x v="6"/>
    <x v="1"/>
    <n v="392"/>
    <x v="14"/>
    <x v="0"/>
    <m/>
    <m/>
    <n v="1000"/>
    <s v="General"/>
    <x v="2"/>
    <n v="109"/>
  </r>
  <r>
    <s v="BK2934"/>
    <s v="S. Chand EVS"/>
    <s v="Emily Manning"/>
    <s v="EVS"/>
    <s v="978-0-05-321391-6"/>
    <x v="3"/>
    <x v="0"/>
    <x v="0"/>
    <n v="122"/>
    <x v="19"/>
    <x v="1"/>
    <d v="2024-11-22T00:00:00"/>
    <d v="2025-01-31T00:00:00"/>
    <n v="450"/>
    <s v="Science"/>
    <x v="3"/>
    <n v="210"/>
  </r>
  <r>
    <s v="BK2935"/>
    <s v="Fundamentals of Physics - Resnick Halliday"/>
    <s v="Mary Mills"/>
    <s v="Physics"/>
    <s v="978-0-527-51493-8"/>
    <x v="5"/>
    <x v="11"/>
    <x v="1"/>
    <n v="293"/>
    <x v="6"/>
    <x v="0"/>
    <m/>
    <m/>
    <n v="650"/>
    <s v="General"/>
    <x v="1"/>
    <n v="338"/>
  </r>
  <r>
    <s v="BK2936"/>
    <s v="S. Chand Business Studies"/>
    <s v="Christine Howell"/>
    <s v="Business Studies"/>
    <s v="978-1-72304-165-5"/>
    <x v="4"/>
    <x v="9"/>
    <x v="1"/>
    <n v="333"/>
    <x v="19"/>
    <x v="0"/>
    <m/>
    <m/>
    <n v="1250"/>
    <s v="General"/>
    <x v="1"/>
    <n v="201"/>
  </r>
  <r>
    <s v="BK2937"/>
    <s v="Play with Maths"/>
    <s v="Dave Mcbride"/>
    <s v="Maths"/>
    <s v="978-1-878992-53-6"/>
    <x v="3"/>
    <x v="2"/>
    <x v="1"/>
    <n v="321"/>
    <x v="19"/>
    <x v="1"/>
    <d v="2023-12-25T00:00:00"/>
    <d v="2024-07-18T00:00:00"/>
    <n v="1200"/>
    <s v="Education"/>
    <x v="1"/>
    <n v="449"/>
  </r>
  <r>
    <s v="BK2938"/>
    <s v="Truemanâ€™s Biology"/>
    <s v="Barbara Huff"/>
    <s v="Biology"/>
    <s v="978-0-8221-2459-7"/>
    <x v="2"/>
    <x v="12"/>
    <x v="2"/>
    <n v="256"/>
    <x v="8"/>
    <x v="0"/>
    <m/>
    <m/>
    <n v="1950"/>
    <s v="General"/>
    <x v="0"/>
    <n v="437"/>
  </r>
  <r>
    <s v="BK2939"/>
    <s v="NCERT Hindi"/>
    <s v="Mark Martin"/>
    <s v="Hindi"/>
    <s v="978-1-08-372635-3"/>
    <x v="2"/>
    <x v="3"/>
    <x v="2"/>
    <n v="267"/>
    <x v="11"/>
    <x v="0"/>
    <m/>
    <m/>
    <n v="500"/>
    <s v="General"/>
    <x v="2"/>
    <n v="378"/>
  </r>
  <r>
    <s v="BK2940"/>
    <s v="Together with EVS"/>
    <s v="Kevin Hamilton"/>
    <s v="EVS"/>
    <s v="978-0-8382-8286-1"/>
    <x v="0"/>
    <x v="10"/>
    <x v="2"/>
    <n v="251"/>
    <x v="17"/>
    <x v="1"/>
    <d v="2024-02-05T00:00:00"/>
    <d v="2024-06-17T00:00:00"/>
    <n v="500"/>
    <s v="Science"/>
    <x v="1"/>
    <n v="134"/>
  </r>
  <r>
    <s v="BK2941"/>
    <s v="Wren &amp; Martin English Grammar"/>
    <s v="Keith Pineda"/>
    <s v="English"/>
    <s v="978-1-04-855267-6"/>
    <x v="2"/>
    <x v="5"/>
    <x v="2"/>
    <n v="485"/>
    <x v="10"/>
    <x v="0"/>
    <m/>
    <m/>
    <n v="650"/>
    <s v="Language"/>
    <x v="1"/>
    <n v="324"/>
  </r>
  <r>
    <s v="BK2942"/>
    <s v="S. Chand Business Studies"/>
    <s v="Tammy Chan"/>
    <s v="Business Studies"/>
    <s v="978-0-620-35933-7"/>
    <x v="3"/>
    <x v="15"/>
    <x v="1"/>
    <n v="120"/>
    <x v="3"/>
    <x v="0"/>
    <m/>
    <m/>
    <n v="400"/>
    <s v="General"/>
    <x v="0"/>
    <n v="298"/>
  </r>
  <r>
    <s v="BK2943"/>
    <s v="English Grammar &amp; Composition"/>
    <s v="Stephanie Garner"/>
    <s v="English"/>
    <s v="978-1-271-65866-4"/>
    <x v="4"/>
    <x v="6"/>
    <x v="1"/>
    <n v="188"/>
    <x v="4"/>
    <x v="0"/>
    <m/>
    <m/>
    <n v="1100"/>
    <s v="Language"/>
    <x v="0"/>
    <n v="372"/>
  </r>
  <r>
    <s v="BK2944"/>
    <s v="Lakhmir Singh Science"/>
    <s v="Theresa Price"/>
    <s v="Science"/>
    <s v="978-0-18-891646-1"/>
    <x v="2"/>
    <x v="0"/>
    <x v="0"/>
    <n v="444"/>
    <x v="7"/>
    <x v="0"/>
    <m/>
    <m/>
    <n v="600"/>
    <s v="Science"/>
    <x v="2"/>
    <n v="345"/>
  </r>
  <r>
    <s v="BK2945"/>
    <s v="S. Chand Science"/>
    <s v="Allison Francis"/>
    <s v="Science"/>
    <s v="978-1-940559-16-2"/>
    <x v="2"/>
    <x v="8"/>
    <x v="1"/>
    <n v="448"/>
    <x v="8"/>
    <x v="1"/>
    <d v="2024-07-31T00:00:00"/>
    <d v="2024-09-23T00:00:00"/>
    <n v="1750"/>
    <s v="Science"/>
    <x v="0"/>
    <n v="114"/>
  </r>
  <r>
    <s v="BK2946"/>
    <s v="NCERT Chemistry"/>
    <s v="Corey Jenkins"/>
    <s v="Chemistry"/>
    <s v="978-1-360-41110-1"/>
    <x v="4"/>
    <x v="9"/>
    <x v="1"/>
    <n v="251"/>
    <x v="1"/>
    <x v="0"/>
    <m/>
    <m/>
    <n v="350"/>
    <s v="General"/>
    <x v="1"/>
    <n v="383"/>
  </r>
  <r>
    <s v="BK2947"/>
    <s v="NCERT Biology"/>
    <s v="William Morgan"/>
    <s v="Biology"/>
    <s v="978-1-305-05259-8"/>
    <x v="3"/>
    <x v="19"/>
    <x v="1"/>
    <n v="161"/>
    <x v="8"/>
    <x v="1"/>
    <d v="2024-11-22T00:00:00"/>
    <d v="2024-12-25T00:00:00"/>
    <n v="1000"/>
    <s v="General"/>
    <x v="0"/>
    <n v="279"/>
  </r>
  <r>
    <s v="BK2948"/>
    <s v="Python Programming - Balagurusamy"/>
    <s v="Mrs. Tonya Joseph"/>
    <s v="Computer Science"/>
    <s v="978-1-988220-80-2"/>
    <x v="5"/>
    <x v="8"/>
    <x v="2"/>
    <n v="228"/>
    <x v="17"/>
    <x v="0"/>
    <m/>
    <m/>
    <n v="1000"/>
    <s v="General"/>
    <x v="2"/>
    <n v="164"/>
  </r>
  <r>
    <s v="BK2949"/>
    <s v="S. Chand Business Studies"/>
    <s v="Adrian Brown"/>
    <s v="Business Studies"/>
    <s v="978-0-435-06700-7"/>
    <x v="4"/>
    <x v="18"/>
    <x v="2"/>
    <n v="140"/>
    <x v="7"/>
    <x v="0"/>
    <m/>
    <m/>
    <n v="750"/>
    <s v="General"/>
    <x v="0"/>
    <n v="155"/>
  </r>
  <r>
    <s v="BK2950"/>
    <s v="Concepts of Physics - HC Verma"/>
    <s v="Ellen Shannon"/>
    <s v="Physics"/>
    <s v="978-0-205-82861-6"/>
    <x v="3"/>
    <x v="5"/>
    <x v="2"/>
    <n v="166"/>
    <x v="9"/>
    <x v="1"/>
    <d v="2025-02-07T00:00:00"/>
    <d v="2025-02-09T00:00:00"/>
    <n v="600"/>
    <s v="General"/>
    <x v="2"/>
    <n v="337"/>
  </r>
  <r>
    <s v="BK2951"/>
    <s v="NCERT Hindi"/>
    <s v="Jack Stone"/>
    <s v="Hindi"/>
    <s v="978-1-883895-30-3"/>
    <x v="2"/>
    <x v="12"/>
    <x v="2"/>
    <n v="433"/>
    <x v="5"/>
    <x v="1"/>
    <d v="2023-06-08T00:00:00"/>
    <d v="2024-05-09T00:00:00"/>
    <n v="1700"/>
    <s v="General"/>
    <x v="2"/>
    <n v="327"/>
  </r>
  <r>
    <s v="BK2952"/>
    <s v="Together with EVS"/>
    <s v="Gregory Friedman"/>
    <s v="EVS"/>
    <s v="978-1-167-81343-6"/>
    <x v="1"/>
    <x v="15"/>
    <x v="1"/>
    <n v="337"/>
    <x v="6"/>
    <x v="0"/>
    <m/>
    <m/>
    <n v="1250"/>
    <s v="Science"/>
    <x v="2"/>
    <n v="396"/>
  </r>
  <r>
    <s v="BK2953"/>
    <s v="S. Chand Social Science"/>
    <s v="Madison Taylor"/>
    <s v="Social Science"/>
    <s v="978-0-18-275701-5"/>
    <x v="3"/>
    <x v="10"/>
    <x v="1"/>
    <n v="329"/>
    <x v="17"/>
    <x v="0"/>
    <m/>
    <m/>
    <n v="600"/>
    <s v="Education"/>
    <x v="0"/>
    <n v="312"/>
  </r>
  <r>
    <s v="BK2954"/>
    <s v="Pradeep's Chemistry"/>
    <s v="Jacqueline Wilson"/>
    <s v="Chemistry"/>
    <s v="978-1-83232-920-0"/>
    <x v="2"/>
    <x v="18"/>
    <x v="0"/>
    <n v="145"/>
    <x v="9"/>
    <x v="0"/>
    <m/>
    <m/>
    <n v="300"/>
    <s v="General"/>
    <x v="1"/>
    <n v="114"/>
  </r>
  <r>
    <s v="BK2955"/>
    <s v="NCERT Social Science"/>
    <s v="Samantha Spencer"/>
    <s v="Social Science"/>
    <s v="978-0-283-40347-7"/>
    <x v="3"/>
    <x v="14"/>
    <x v="1"/>
    <n v="409"/>
    <x v="9"/>
    <x v="0"/>
    <m/>
    <m/>
    <n v="1450"/>
    <s v="Education"/>
    <x v="3"/>
    <n v="328"/>
  </r>
  <r>
    <s v="BK2956"/>
    <s v="S. Chand EVS"/>
    <s v="Benjamin Glover"/>
    <s v="EVS"/>
    <s v="978-1-4555-4885-9"/>
    <x v="3"/>
    <x v="9"/>
    <x v="2"/>
    <n v="497"/>
    <x v="13"/>
    <x v="0"/>
    <m/>
    <m/>
    <n v="1450"/>
    <s v="Science"/>
    <x v="2"/>
    <n v="442"/>
  </r>
  <r>
    <s v="BK2957"/>
    <s v="Nai Roshni Hindi Pathmala"/>
    <s v="David Fox"/>
    <s v="Hindi"/>
    <s v="978-0-7126-8492-7"/>
    <x v="4"/>
    <x v="6"/>
    <x v="0"/>
    <n v="496"/>
    <x v="12"/>
    <x v="1"/>
    <d v="2024-06-27T00:00:00"/>
    <d v="2024-08-15T00:00:00"/>
    <n v="1200"/>
    <s v="General"/>
    <x v="3"/>
    <n v="447"/>
  </r>
  <r>
    <s v="BK2958"/>
    <s v="SL Arora Physics"/>
    <s v="Ryan Acosta"/>
    <s v="Physics"/>
    <s v="978-0-396-40697-6"/>
    <x v="3"/>
    <x v="11"/>
    <x v="0"/>
    <n v="465"/>
    <x v="5"/>
    <x v="1"/>
    <d v="2023-05-16T00:00:00"/>
    <d v="2023-12-02T00:00:00"/>
    <n v="500"/>
    <s v="General"/>
    <x v="1"/>
    <n v="352"/>
  </r>
  <r>
    <s v="BK2959"/>
    <s v="Fundamentals of Physics - Resnick Halliday"/>
    <s v="Brian Woodard"/>
    <s v="Physics"/>
    <s v="978-1-4692-5610-8"/>
    <x v="3"/>
    <x v="4"/>
    <x v="0"/>
    <n v="281"/>
    <x v="17"/>
    <x v="0"/>
    <m/>
    <m/>
    <n v="1050"/>
    <s v="General"/>
    <x v="1"/>
    <n v="377"/>
  </r>
  <r>
    <s v="BK2960"/>
    <s v="S. Chand EVS"/>
    <s v="Nicholas Roberts"/>
    <s v="EVS"/>
    <s v="978-1-58817-379-9"/>
    <x v="0"/>
    <x v="14"/>
    <x v="1"/>
    <n v="435"/>
    <x v="5"/>
    <x v="1"/>
    <d v="2024-05-31T00:00:00"/>
    <d v="2025-01-31T00:00:00"/>
    <n v="300"/>
    <s v="Science"/>
    <x v="1"/>
    <n v="161"/>
  </r>
  <r>
    <s v="BK2961"/>
    <s v="English Grammar &amp; Composition"/>
    <s v="Charles Mcdaniel"/>
    <s v="English"/>
    <s v="978-1-4488-0740-6"/>
    <x v="0"/>
    <x v="13"/>
    <x v="0"/>
    <n v="136"/>
    <x v="7"/>
    <x v="1"/>
    <d v="2024-08-07T00:00:00"/>
    <d v="2025-01-21T00:00:00"/>
    <n v="300"/>
    <s v="Language"/>
    <x v="0"/>
    <n v="247"/>
  </r>
  <r>
    <s v="BK2962"/>
    <s v="NCERT Social Science"/>
    <s v="Kelly Vargas"/>
    <s v="Social Science"/>
    <s v="978-0-634-92189-6"/>
    <x v="0"/>
    <x v="8"/>
    <x v="1"/>
    <n v="83"/>
    <x v="16"/>
    <x v="1"/>
    <d v="2024-05-06T00:00:00"/>
    <d v="2024-09-11T00:00:00"/>
    <n v="700"/>
    <s v="Education"/>
    <x v="2"/>
    <n v="188"/>
  </r>
  <r>
    <s v="BK2963"/>
    <s v="Lakhmir Singh Science"/>
    <s v="Nicole Valdez"/>
    <s v="Science"/>
    <s v="978-0-8076-0934-7"/>
    <x v="3"/>
    <x v="1"/>
    <x v="1"/>
    <n v="490"/>
    <x v="5"/>
    <x v="1"/>
    <d v="2024-09-29T00:00:00"/>
    <d v="2025-01-01T00:00:00"/>
    <n v="350"/>
    <s v="Science"/>
    <x v="1"/>
    <n v="212"/>
  </r>
  <r>
    <s v="BK2964"/>
    <s v="Modern ABC Chemistry"/>
    <s v="Gabrielle Lopez"/>
    <s v="Chemistry"/>
    <s v="978-0-524-64314-3"/>
    <x v="3"/>
    <x v="16"/>
    <x v="1"/>
    <n v="428"/>
    <x v="0"/>
    <x v="1"/>
    <d v="2023-08-13T00:00:00"/>
    <d v="2025-01-24T00:00:00"/>
    <n v="1350"/>
    <s v="General"/>
    <x v="1"/>
    <n v="212"/>
  </r>
  <r>
    <s v="BK2965"/>
    <s v="Manika Hindi Pathmala"/>
    <s v="Patrick Guzman"/>
    <s v="Hindi"/>
    <s v="978-1-62026-109-5"/>
    <x v="5"/>
    <x v="4"/>
    <x v="2"/>
    <n v="484"/>
    <x v="18"/>
    <x v="1"/>
    <d v="2024-03-09T00:00:00"/>
    <d v="2024-03-20T00:00:00"/>
    <n v="250"/>
    <s v="General"/>
    <x v="0"/>
    <n v="206"/>
  </r>
  <r>
    <s v="BK2966"/>
    <s v="NCERT Biology"/>
    <s v="Angela Mccormick"/>
    <s v="Biology"/>
    <s v="978-0-7040-5162-1"/>
    <x v="5"/>
    <x v="12"/>
    <x v="2"/>
    <n v="301"/>
    <x v="13"/>
    <x v="1"/>
    <d v="2024-09-17T00:00:00"/>
    <d v="2025-02-20T00:00:00"/>
    <n v="1300"/>
    <s v="General"/>
    <x v="0"/>
    <n v="262"/>
  </r>
  <r>
    <s v="BK2967"/>
    <s v="RD Sharma Mathematics"/>
    <s v="David Nguyen"/>
    <s v="Maths"/>
    <s v="978-0-7229-4708-1"/>
    <x v="2"/>
    <x v="7"/>
    <x v="2"/>
    <n v="424"/>
    <x v="11"/>
    <x v="1"/>
    <d v="2023-07-20T00:00:00"/>
    <d v="2024-09-06T00:00:00"/>
    <n v="800"/>
    <s v="Education"/>
    <x v="2"/>
    <n v="353"/>
  </r>
  <r>
    <s v="BK2968"/>
    <s v="NCERT Economics"/>
    <s v="Erin Cobb"/>
    <s v="Economics"/>
    <s v="978-0-692-13743-7"/>
    <x v="3"/>
    <x v="16"/>
    <x v="2"/>
    <n v="197"/>
    <x v="15"/>
    <x v="0"/>
    <m/>
    <m/>
    <n v="1950"/>
    <s v="General"/>
    <x v="0"/>
    <n v="196"/>
  </r>
  <r>
    <s v="BK2969"/>
    <s v="RS Aggarwal Mathematics"/>
    <s v="Elizabeth Taylor"/>
    <s v="Maths"/>
    <s v="978-1-4474-3457-3"/>
    <x v="2"/>
    <x v="15"/>
    <x v="1"/>
    <n v="147"/>
    <x v="17"/>
    <x v="1"/>
    <d v="2023-08-16T00:00:00"/>
    <d v="2023-09-01T00:00:00"/>
    <n v="950"/>
    <s v="Education"/>
    <x v="1"/>
    <n v="347"/>
  </r>
  <r>
    <s v="BK2970"/>
    <s v="Concepts of Physics - HC Verma"/>
    <s v="Alan Jennings"/>
    <s v="Physics"/>
    <s v="978-0-584-45924-1"/>
    <x v="4"/>
    <x v="3"/>
    <x v="1"/>
    <n v="248"/>
    <x v="18"/>
    <x v="1"/>
    <d v="2024-04-24T00:00:00"/>
    <d v="2024-12-21T00:00:00"/>
    <n v="900"/>
    <s v="General"/>
    <x v="0"/>
    <n v="187"/>
  </r>
  <r>
    <s v="BK2971"/>
    <s v="Nai Roshni Hindi Pathmala"/>
    <s v="Russell Singh"/>
    <s v="Hindi"/>
    <s v="978-1-63921-819-6"/>
    <x v="3"/>
    <x v="17"/>
    <x v="0"/>
    <n v="233"/>
    <x v="10"/>
    <x v="0"/>
    <m/>
    <m/>
    <n v="950"/>
    <s v="General"/>
    <x v="2"/>
    <n v="352"/>
  </r>
  <r>
    <s v="BK2972"/>
    <s v="Play with Maths"/>
    <s v="Calvin Andrews"/>
    <s v="Maths"/>
    <s v="978-1-362-11139-9"/>
    <x v="3"/>
    <x v="15"/>
    <x v="1"/>
    <n v="404"/>
    <x v="4"/>
    <x v="0"/>
    <m/>
    <m/>
    <n v="250"/>
    <s v="Education"/>
    <x v="0"/>
    <n v="327"/>
  </r>
  <r>
    <s v="BK2973"/>
    <s v="NCERT Business Studies"/>
    <s v="Lisa Wilcox"/>
    <s v="Business Studies"/>
    <s v="978-1-58732-497-0"/>
    <x v="4"/>
    <x v="6"/>
    <x v="1"/>
    <n v="410"/>
    <x v="17"/>
    <x v="0"/>
    <m/>
    <m/>
    <n v="1850"/>
    <s v="General"/>
    <x v="2"/>
    <n v="210"/>
  </r>
  <r>
    <s v="BK2974"/>
    <s v="Manika Hindi Pathmala"/>
    <s v="Selena Marsh"/>
    <s v="Hindi"/>
    <s v="978-1-56792-201-1"/>
    <x v="4"/>
    <x v="9"/>
    <x v="1"/>
    <n v="298"/>
    <x v="12"/>
    <x v="1"/>
    <d v="2024-04-21T00:00:00"/>
    <d v="2024-09-27T00:00:00"/>
    <n v="450"/>
    <s v="General"/>
    <x v="2"/>
    <n v="266"/>
  </r>
  <r>
    <s v="BK2975"/>
    <s v="English Grammar &amp; Composition"/>
    <s v="Nicole Harris"/>
    <s v="English"/>
    <s v="978-0-439-95766-3"/>
    <x v="4"/>
    <x v="2"/>
    <x v="2"/>
    <n v="311"/>
    <x v="4"/>
    <x v="1"/>
    <d v="2023-07-19T00:00:00"/>
    <d v="2024-03-30T00:00:00"/>
    <n v="950"/>
    <s v="Language"/>
    <x v="2"/>
    <n v="282"/>
  </r>
  <r>
    <s v="BK2976"/>
    <s v="Truemanâ€™s Biology"/>
    <s v="Crystal Hunter"/>
    <s v="Biology"/>
    <s v="978-1-350-94881-5"/>
    <x v="2"/>
    <x v="18"/>
    <x v="2"/>
    <n v="379"/>
    <x v="4"/>
    <x v="1"/>
    <d v="2024-05-14T00:00:00"/>
    <d v="2024-08-09T00:00:00"/>
    <n v="750"/>
    <s v="General"/>
    <x v="0"/>
    <n v="141"/>
  </r>
  <r>
    <s v="BK2977"/>
    <s v="Nai Roshni Hindi Pathmala"/>
    <s v="Theresa Kramer"/>
    <s v="Hindi"/>
    <s v="978-0-698-36528-5"/>
    <x v="1"/>
    <x v="9"/>
    <x v="2"/>
    <n v="87"/>
    <x v="2"/>
    <x v="0"/>
    <m/>
    <m/>
    <n v="1450"/>
    <s v="General"/>
    <x v="1"/>
    <n v="397"/>
  </r>
  <r>
    <s v="BK2978"/>
    <s v="S. Chand Biology"/>
    <s v="Kathleen Patel"/>
    <s v="Biology"/>
    <s v="978-0-468-64066-6"/>
    <x v="2"/>
    <x v="13"/>
    <x v="2"/>
    <n v="218"/>
    <x v="14"/>
    <x v="0"/>
    <m/>
    <m/>
    <n v="1600"/>
    <s v="General"/>
    <x v="3"/>
    <n v="234"/>
  </r>
  <r>
    <s v="BK2979"/>
    <s v="RD Sharma Mathematics"/>
    <s v="Paul Lucas"/>
    <s v="Maths"/>
    <s v="978-0-89889-521-6"/>
    <x v="4"/>
    <x v="8"/>
    <x v="1"/>
    <n v="219"/>
    <x v="5"/>
    <x v="0"/>
    <m/>
    <m/>
    <n v="550"/>
    <s v="Education"/>
    <x v="2"/>
    <n v="433"/>
  </r>
  <r>
    <s v="BK2980"/>
    <s v="Together with EVS"/>
    <s v="Margaret Garrett"/>
    <s v="EVS"/>
    <s v="978-0-7615-9341-6"/>
    <x v="4"/>
    <x v="15"/>
    <x v="1"/>
    <n v="344"/>
    <x v="2"/>
    <x v="0"/>
    <m/>
    <m/>
    <n v="500"/>
    <s v="Science"/>
    <x v="3"/>
    <n v="113"/>
  </r>
  <r>
    <s v="BK2981"/>
    <s v="S. Chand Business Studies"/>
    <s v="Kristin Conner"/>
    <s v="Business Studies"/>
    <s v="978-1-935921-42-4"/>
    <x v="4"/>
    <x v="13"/>
    <x v="0"/>
    <n v="448"/>
    <x v="5"/>
    <x v="0"/>
    <m/>
    <m/>
    <n v="1650"/>
    <s v="General"/>
    <x v="1"/>
    <n v="340"/>
  </r>
  <r>
    <s v="BK2982"/>
    <s v="Manika Hindi Pathmala"/>
    <s v="Andrew Hanna"/>
    <s v="Hindi"/>
    <s v="978-0-06-960276-6"/>
    <x v="3"/>
    <x v="14"/>
    <x v="1"/>
    <n v="248"/>
    <x v="2"/>
    <x v="1"/>
    <d v="2024-08-11T00:00:00"/>
    <d v="2025-02-25T00:00:00"/>
    <n v="600"/>
    <s v="General"/>
    <x v="1"/>
    <n v="141"/>
  </r>
  <r>
    <s v="BK2983"/>
    <s v="DK Goel Accountancy"/>
    <s v="Matthew Brooks"/>
    <s v="Accountancy"/>
    <s v="978-1-4356-7762-3"/>
    <x v="3"/>
    <x v="11"/>
    <x v="2"/>
    <n v="361"/>
    <x v="3"/>
    <x v="0"/>
    <m/>
    <m/>
    <n v="1400"/>
    <s v="General"/>
    <x v="1"/>
    <n v="359"/>
  </r>
  <r>
    <s v="BK2984"/>
    <s v="DK Goel Accountancy"/>
    <s v="Timothy Berger"/>
    <s v="Accountancy"/>
    <s v="978-0-297-92892-8"/>
    <x v="0"/>
    <x v="1"/>
    <x v="0"/>
    <n v="227"/>
    <x v="18"/>
    <x v="0"/>
    <m/>
    <m/>
    <n v="250"/>
    <s v="General"/>
    <x v="0"/>
    <n v="111"/>
  </r>
  <r>
    <s v="BK2985"/>
    <s v="Lakhmir Singh Science"/>
    <s v="Joseph Manning"/>
    <s v="Science"/>
    <s v="978-0-925810-95-3"/>
    <x v="2"/>
    <x v="11"/>
    <x v="0"/>
    <n v="86"/>
    <x v="11"/>
    <x v="0"/>
    <m/>
    <m/>
    <n v="1200"/>
    <s v="Science"/>
    <x v="2"/>
    <n v="383"/>
  </r>
  <r>
    <s v="BK2986"/>
    <s v="NCERT Environmental Studies"/>
    <s v="Andrew Jackson"/>
    <s v="EVS"/>
    <s v="978-1-07-485461-4"/>
    <x v="1"/>
    <x v="17"/>
    <x v="0"/>
    <n v="293"/>
    <x v="19"/>
    <x v="1"/>
    <d v="2024-12-25T00:00:00"/>
    <d v="2024-12-29T00:00:00"/>
    <n v="1600"/>
    <s v="Science"/>
    <x v="1"/>
    <n v="372"/>
  </r>
  <r>
    <s v="BK2987"/>
    <s v="Pradeep's Chemistry"/>
    <s v="Sean Perez"/>
    <s v="Chemistry"/>
    <s v="978-1-4551-0113-9"/>
    <x v="4"/>
    <x v="0"/>
    <x v="1"/>
    <n v="117"/>
    <x v="3"/>
    <x v="0"/>
    <m/>
    <m/>
    <n v="800"/>
    <s v="General"/>
    <x v="1"/>
    <n v="313"/>
  </r>
  <r>
    <s v="BK2988"/>
    <s v="NCERT Social Science"/>
    <s v="Jeffrey Moore"/>
    <s v="Social Science"/>
    <s v="978-1-82021-767-0"/>
    <x v="4"/>
    <x v="11"/>
    <x v="0"/>
    <n v="287"/>
    <x v="4"/>
    <x v="0"/>
    <m/>
    <m/>
    <n v="1800"/>
    <s v="Education"/>
    <x v="0"/>
    <n v="123"/>
  </r>
  <r>
    <s v="BK2989"/>
    <s v="SL Arora Physics"/>
    <s v="Randy Shields"/>
    <s v="Physics"/>
    <s v="978-0-8261-7330-0"/>
    <x v="3"/>
    <x v="7"/>
    <x v="1"/>
    <n v="317"/>
    <x v="15"/>
    <x v="1"/>
    <d v="2023-12-18T00:00:00"/>
    <d v="2024-11-21T00:00:00"/>
    <n v="550"/>
    <s v="General"/>
    <x v="0"/>
    <n v="236"/>
  </r>
  <r>
    <s v="BK2990"/>
    <s v="S. Chand Science"/>
    <s v="Alexa Espinoza"/>
    <s v="Science"/>
    <s v="978-1-79375-978-8"/>
    <x v="1"/>
    <x v="18"/>
    <x v="1"/>
    <n v="389"/>
    <x v="5"/>
    <x v="0"/>
    <m/>
    <m/>
    <n v="1100"/>
    <s v="Science"/>
    <x v="2"/>
    <n v="435"/>
  </r>
  <r>
    <s v="BK2991"/>
    <s v="DK Goel Accountancy"/>
    <s v="Monica Griffith"/>
    <s v="Accountancy"/>
    <s v="978-1-4071-6887-6"/>
    <x v="0"/>
    <x v="5"/>
    <x v="1"/>
    <n v="374"/>
    <x v="6"/>
    <x v="1"/>
    <d v="2023-09-09T00:00:00"/>
    <d v="2024-05-19T00:00:00"/>
    <n v="550"/>
    <s v="General"/>
    <x v="0"/>
    <n v="327"/>
  </r>
  <r>
    <s v="BK2992"/>
    <s v="Pradeep's Chemistry"/>
    <s v="Michael Brown"/>
    <s v="Chemistry"/>
    <s v="978-0-88154-076-5"/>
    <x v="1"/>
    <x v="19"/>
    <x v="2"/>
    <n v="142"/>
    <x v="10"/>
    <x v="1"/>
    <d v="2023-11-28T00:00:00"/>
    <d v="2024-01-29T00:00:00"/>
    <n v="1700"/>
    <s v="General"/>
    <x v="1"/>
    <n v="394"/>
  </r>
  <r>
    <s v="BK2993"/>
    <s v="Concepts of Physics - HC Verma"/>
    <s v="Christopher Henry"/>
    <s v="Physics"/>
    <s v="978-0-88564-162-8"/>
    <x v="0"/>
    <x v="16"/>
    <x v="2"/>
    <n v="145"/>
    <x v="3"/>
    <x v="1"/>
    <d v="2024-09-15T00:00:00"/>
    <d v="2025-02-16T00:00:00"/>
    <n v="400"/>
    <s v="General"/>
    <x v="0"/>
    <n v="203"/>
  </r>
  <r>
    <s v="BK2994"/>
    <s v="NCERT Hindi"/>
    <s v="Leslie Thompson"/>
    <s v="Hindi"/>
    <s v="978-1-80152-900-6"/>
    <x v="3"/>
    <x v="3"/>
    <x v="2"/>
    <n v="446"/>
    <x v="8"/>
    <x v="0"/>
    <m/>
    <m/>
    <n v="850"/>
    <s v="General"/>
    <x v="2"/>
    <n v="413"/>
  </r>
  <r>
    <s v="BK2995"/>
    <s v="Lakhmir Singh Science"/>
    <s v="Kayla Martinez"/>
    <s v="Science"/>
    <s v="978-1-333-65734-5"/>
    <x v="2"/>
    <x v="11"/>
    <x v="2"/>
    <n v="295"/>
    <x v="2"/>
    <x v="1"/>
    <d v="2023-03-01T00:00:00"/>
    <d v="2023-04-14T00:00:00"/>
    <n v="1700"/>
    <s v="Science"/>
    <x v="0"/>
    <n v="398"/>
  </r>
  <r>
    <s v="BK2996"/>
    <s v="Wren &amp; Martin English Grammar"/>
    <s v="Michael Bowers"/>
    <s v="English"/>
    <s v="978-1-60398-621-2"/>
    <x v="3"/>
    <x v="0"/>
    <x v="1"/>
    <n v="307"/>
    <x v="15"/>
    <x v="0"/>
    <m/>
    <m/>
    <n v="250"/>
    <s v="Language"/>
    <x v="2"/>
    <n v="394"/>
  </r>
  <r>
    <s v="BK2997"/>
    <s v="S. Chand Economics"/>
    <s v="Donna Miller"/>
    <s v="Economics"/>
    <s v="978-0-458-82528-8"/>
    <x v="2"/>
    <x v="2"/>
    <x v="1"/>
    <n v="361"/>
    <x v="13"/>
    <x v="0"/>
    <m/>
    <m/>
    <n v="650"/>
    <s v="General"/>
    <x v="2"/>
    <n v="311"/>
  </r>
  <r>
    <s v="BK2998"/>
    <s v="NCERT Business Studies"/>
    <s v="Victor Griffin"/>
    <s v="Business Studies"/>
    <s v="978-1-304-76406-5"/>
    <x v="0"/>
    <x v="1"/>
    <x v="0"/>
    <n v="82"/>
    <x v="7"/>
    <x v="0"/>
    <m/>
    <m/>
    <n v="300"/>
    <s v="General"/>
    <x v="2"/>
    <n v="256"/>
  </r>
  <r>
    <s v="BK2999"/>
    <s v="S. Chand Biology"/>
    <s v="Thomas Green"/>
    <s v="Biology"/>
    <s v="978-0-8101-5861-0"/>
    <x v="4"/>
    <x v="5"/>
    <x v="1"/>
    <n v="278"/>
    <x v="15"/>
    <x v="0"/>
    <m/>
    <m/>
    <n v="1100"/>
    <s v="General"/>
    <x v="0"/>
    <n v="276"/>
  </r>
  <r>
    <s v="BK3000"/>
    <s v="Computer Science with Python"/>
    <s v="Danny Fox"/>
    <s v="Computer Science"/>
    <s v="978-0-667-44169-9"/>
    <x v="0"/>
    <x v="14"/>
    <x v="1"/>
    <n v="213"/>
    <x v="15"/>
    <x v="1"/>
    <d v="2025-01-04T00:00:00"/>
    <d v="2025-01-31T00:00:00"/>
    <n v="2000"/>
    <s v="General"/>
    <x v="1"/>
    <n v="369"/>
  </r>
  <r>
    <s v="BK3001"/>
    <s v="Fundamentals of Physics - Resnick Halliday"/>
    <s v="Shawn Tucker"/>
    <s v="Physics"/>
    <s v="978-0-9820227-9-5"/>
    <x v="1"/>
    <x v="14"/>
    <x v="1"/>
    <n v="179"/>
    <x v="7"/>
    <x v="1"/>
    <d v="2024-01-30T00:00:00"/>
    <d v="2024-11-03T00:00:00"/>
    <n v="700"/>
    <s v="General"/>
    <x v="3"/>
    <n v="338"/>
  </r>
  <r>
    <s v="BK3002"/>
    <s v="Principles of Economics"/>
    <s v="Amanda Martin"/>
    <s v="Economics"/>
    <s v="978-1-4356-8094-4"/>
    <x v="1"/>
    <x v="3"/>
    <x v="2"/>
    <n v="394"/>
    <x v="1"/>
    <x v="1"/>
    <d v="2024-01-14T00:00:00"/>
    <d v="2024-11-06T00:00:00"/>
    <n v="450"/>
    <s v="General"/>
    <x v="2"/>
    <n v="446"/>
  </r>
  <r>
    <s v="BK3003"/>
    <s v="Wren &amp; Martin English Grammar"/>
    <s v="George Peters"/>
    <s v="English"/>
    <s v="978-0-18-286352-5"/>
    <x v="3"/>
    <x v="3"/>
    <x v="2"/>
    <n v="105"/>
    <x v="4"/>
    <x v="0"/>
    <m/>
    <m/>
    <n v="800"/>
    <s v="Language"/>
    <x v="3"/>
    <n v="156"/>
  </r>
  <r>
    <s v="BK3004"/>
    <s v="TS Grewal Accountancy"/>
    <s v="Cindy Harrison"/>
    <s v="Accountancy"/>
    <s v="978-1-07-612516-3"/>
    <x v="1"/>
    <x v="0"/>
    <x v="2"/>
    <n v="250"/>
    <x v="2"/>
    <x v="0"/>
    <m/>
    <m/>
    <n v="1300"/>
    <s v="General"/>
    <x v="1"/>
    <n v="407"/>
  </r>
  <r>
    <s v="BK3005"/>
    <s v="RD Sharma Mathematics"/>
    <s v="Joseph Graham"/>
    <s v="Maths"/>
    <s v="978-1-9997529-2-7"/>
    <x v="3"/>
    <x v="17"/>
    <x v="2"/>
    <n v="381"/>
    <x v="10"/>
    <x v="1"/>
    <d v="2024-05-17T00:00:00"/>
    <d v="2024-06-21T00:00:00"/>
    <n v="1800"/>
    <s v="Education"/>
    <x v="1"/>
    <n v="185"/>
  </r>
  <r>
    <s v="BK3006"/>
    <s v="NCERT Business Studies"/>
    <s v="Tommy Schmidt"/>
    <s v="Business Studies"/>
    <s v="978-1-00-462504-8"/>
    <x v="1"/>
    <x v="10"/>
    <x v="1"/>
    <n v="84"/>
    <x v="5"/>
    <x v="0"/>
    <m/>
    <m/>
    <n v="850"/>
    <s v="General"/>
    <x v="1"/>
    <n v="357"/>
  </r>
  <r>
    <s v="BK3007"/>
    <s v="NCERT Social Science"/>
    <s v="Tina Barton"/>
    <s v="Social Science"/>
    <s v="978-0-09-129704-6"/>
    <x v="0"/>
    <x v="11"/>
    <x v="1"/>
    <n v="255"/>
    <x v="15"/>
    <x v="1"/>
    <d v="2024-02-27T00:00:00"/>
    <d v="2024-10-02T00:00:00"/>
    <n v="400"/>
    <s v="Education"/>
    <x v="0"/>
    <n v="396"/>
  </r>
  <r>
    <s v="BK3008"/>
    <s v="Oxford English Reader"/>
    <s v="Holly Sanders"/>
    <s v="English"/>
    <s v="978-1-955429-87-0"/>
    <x v="0"/>
    <x v="14"/>
    <x v="0"/>
    <n v="231"/>
    <x v="18"/>
    <x v="1"/>
    <d v="2024-11-15T00:00:00"/>
    <d v="2024-12-20T00:00:00"/>
    <n v="900"/>
    <s v="Language"/>
    <x v="2"/>
    <n v="189"/>
  </r>
  <r>
    <s v="BK3009"/>
    <s v="S. Chand Business Studies"/>
    <s v="Jennifer Thompson"/>
    <s v="Business Studies"/>
    <s v="978-1-09-524853-9"/>
    <x v="3"/>
    <x v="12"/>
    <x v="1"/>
    <n v="168"/>
    <x v="17"/>
    <x v="1"/>
    <d v="2023-04-06T00:00:00"/>
    <d v="2023-07-04T00:00:00"/>
    <n v="650"/>
    <s v="General"/>
    <x v="1"/>
    <n v="237"/>
  </r>
  <r>
    <s v="BK3010"/>
    <s v="Play with Maths"/>
    <s v="James Hill"/>
    <s v="Maths"/>
    <s v="978-0-653-81950-1"/>
    <x v="1"/>
    <x v="2"/>
    <x v="2"/>
    <n v="301"/>
    <x v="17"/>
    <x v="0"/>
    <m/>
    <m/>
    <n v="1900"/>
    <s v="Education"/>
    <x v="1"/>
    <n v="450"/>
  </r>
  <r>
    <s v="BK3011"/>
    <s v="NCERT Economics"/>
    <s v="Michael Knight"/>
    <s v="Economics"/>
    <s v="978-0-448-26489-9"/>
    <x v="3"/>
    <x v="6"/>
    <x v="0"/>
    <n v="447"/>
    <x v="18"/>
    <x v="1"/>
    <d v="2024-10-14T00:00:00"/>
    <d v="2025-01-23T00:00:00"/>
    <n v="1200"/>
    <s v="General"/>
    <x v="0"/>
    <n v="161"/>
  </r>
  <r>
    <s v="BK3012"/>
    <s v="Together with Social Science"/>
    <s v="Dale Diaz"/>
    <s v="Social Science"/>
    <s v="978-1-69847-080-1"/>
    <x v="2"/>
    <x v="6"/>
    <x v="0"/>
    <n v="197"/>
    <x v="6"/>
    <x v="1"/>
    <d v="2023-07-10T00:00:00"/>
    <d v="2023-12-25T00:00:00"/>
    <n v="1700"/>
    <s v="Education"/>
    <x v="0"/>
    <n v="350"/>
  </r>
  <r>
    <s v="BK3013"/>
    <s v="Play with Maths"/>
    <s v="Nicole Gray"/>
    <s v="Maths"/>
    <s v="978-1-306-86947-8"/>
    <x v="0"/>
    <x v="13"/>
    <x v="0"/>
    <n v="157"/>
    <x v="11"/>
    <x v="1"/>
    <d v="2024-04-03T00:00:00"/>
    <d v="2024-07-26T00:00:00"/>
    <n v="750"/>
    <s v="Education"/>
    <x v="2"/>
    <n v="204"/>
  </r>
  <r>
    <s v="BK3014"/>
    <s v="Oxford English Reader"/>
    <s v="Ricky Johnson"/>
    <s v="English"/>
    <s v="978-1-60535-806-2"/>
    <x v="0"/>
    <x v="17"/>
    <x v="1"/>
    <n v="358"/>
    <x v="12"/>
    <x v="0"/>
    <m/>
    <m/>
    <n v="1050"/>
    <s v="Language"/>
    <x v="0"/>
    <n v="229"/>
  </r>
  <r>
    <s v="BK3015"/>
    <s v="NCERT Economics"/>
    <s v="Jane Wall"/>
    <s v="Economics"/>
    <s v="978-1-57769-243-0"/>
    <x v="2"/>
    <x v="7"/>
    <x v="0"/>
    <n v="335"/>
    <x v="10"/>
    <x v="0"/>
    <m/>
    <m/>
    <n v="950"/>
    <s v="General"/>
    <x v="1"/>
    <n v="158"/>
  </r>
  <r>
    <s v="BK3016"/>
    <s v="SL Arora Physics"/>
    <s v="Amanda Long"/>
    <s v="Physics"/>
    <s v="978-0-88697-024-6"/>
    <x v="3"/>
    <x v="10"/>
    <x v="1"/>
    <n v="244"/>
    <x v="14"/>
    <x v="1"/>
    <d v="2024-11-07T00:00:00"/>
    <d v="2024-11-16T00:00:00"/>
    <n v="1750"/>
    <s v="General"/>
    <x v="0"/>
    <n v="418"/>
  </r>
  <r>
    <s v="BK3017"/>
    <s v="S. Chand Science"/>
    <s v="Sonia Bowen"/>
    <s v="Science"/>
    <s v="978-0-547-34450-8"/>
    <x v="5"/>
    <x v="19"/>
    <x v="1"/>
    <n v="293"/>
    <x v="3"/>
    <x v="0"/>
    <m/>
    <m/>
    <n v="1700"/>
    <s v="Science"/>
    <x v="2"/>
    <n v="205"/>
  </r>
  <r>
    <s v="BK3018"/>
    <s v="NCERT Social Science"/>
    <s v="Juan Freeman"/>
    <s v="Social Science"/>
    <s v="978-0-438-13262-7"/>
    <x v="1"/>
    <x v="12"/>
    <x v="1"/>
    <n v="147"/>
    <x v="3"/>
    <x v="0"/>
    <m/>
    <m/>
    <n v="1250"/>
    <s v="Education"/>
    <x v="0"/>
    <n v="148"/>
  </r>
  <r>
    <s v="BK3019"/>
    <s v="NCERT Business Studies"/>
    <s v="Andrew Jones"/>
    <s v="Business Studies"/>
    <s v="978-0-684-13177-1"/>
    <x v="2"/>
    <x v="7"/>
    <x v="2"/>
    <n v="472"/>
    <x v="5"/>
    <x v="0"/>
    <m/>
    <m/>
    <n v="250"/>
    <s v="General"/>
    <x v="2"/>
    <n v="406"/>
  </r>
  <r>
    <s v="BK3020"/>
    <s v="NCERT Hindi"/>
    <s v="Justin Meza"/>
    <s v="Hindi"/>
    <s v="978-1-239-05407-1"/>
    <x v="5"/>
    <x v="7"/>
    <x v="2"/>
    <n v="181"/>
    <x v="5"/>
    <x v="0"/>
    <m/>
    <m/>
    <n v="1100"/>
    <s v="General"/>
    <x v="2"/>
    <n v="440"/>
  </r>
  <r>
    <s v="BK3021"/>
    <s v="S. Chand Biology"/>
    <s v="Sarah Reeves"/>
    <s v="Biology"/>
    <s v="978-1-927398-85-2"/>
    <x v="0"/>
    <x v="11"/>
    <x v="2"/>
    <n v="172"/>
    <x v="7"/>
    <x v="1"/>
    <d v="2024-04-04T00:00:00"/>
    <d v="2024-10-21T00:00:00"/>
    <n v="1850"/>
    <s v="General"/>
    <x v="2"/>
    <n v="186"/>
  </r>
  <r>
    <s v="BK3022"/>
    <s v="Pearson Science Explorer"/>
    <s v="Melanie Davis"/>
    <s v="Science"/>
    <s v="978-1-08-590730-9"/>
    <x v="5"/>
    <x v="1"/>
    <x v="2"/>
    <n v="292"/>
    <x v="5"/>
    <x v="1"/>
    <d v="2024-01-17T00:00:00"/>
    <d v="2024-10-22T00:00:00"/>
    <n v="1850"/>
    <s v="Science"/>
    <x v="0"/>
    <n v="448"/>
  </r>
  <r>
    <s v="BK3023"/>
    <s v="RD Sharma Mathematics"/>
    <s v="George Martinez"/>
    <s v="Maths"/>
    <s v="978-0-01-236366-9"/>
    <x v="2"/>
    <x v="12"/>
    <x v="1"/>
    <n v="131"/>
    <x v="11"/>
    <x v="1"/>
    <d v="2023-08-20T00:00:00"/>
    <d v="2024-07-21T00:00:00"/>
    <n v="1400"/>
    <s v="Education"/>
    <x v="1"/>
    <n v="187"/>
  </r>
  <r>
    <s v="BK3024"/>
    <s v="RD Sharma Mathematics"/>
    <s v="Aimee Martinez"/>
    <s v="Maths"/>
    <s v="978-1-281-78097-3"/>
    <x v="1"/>
    <x v="8"/>
    <x v="1"/>
    <n v="372"/>
    <x v="11"/>
    <x v="0"/>
    <m/>
    <m/>
    <n v="1700"/>
    <s v="Education"/>
    <x v="3"/>
    <n v="169"/>
  </r>
  <r>
    <s v="BK3025"/>
    <s v="NCERT Accountancy"/>
    <s v="Jacob Mills"/>
    <s v="Accountancy"/>
    <s v="978-1-300-69854-8"/>
    <x v="2"/>
    <x v="4"/>
    <x v="0"/>
    <n v="82"/>
    <x v="12"/>
    <x v="0"/>
    <m/>
    <m/>
    <n v="600"/>
    <s v="General"/>
    <x v="2"/>
    <n v="130"/>
  </r>
  <r>
    <s v="BK3026"/>
    <s v="NCERT Social Science"/>
    <s v="Judy Whitehead"/>
    <s v="Social Science"/>
    <s v="978-0-13-337501-5"/>
    <x v="2"/>
    <x v="5"/>
    <x v="1"/>
    <n v="333"/>
    <x v="3"/>
    <x v="0"/>
    <m/>
    <m/>
    <n v="1950"/>
    <s v="Education"/>
    <x v="3"/>
    <n v="124"/>
  </r>
  <r>
    <s v="BK3027"/>
    <s v="Principles of Economics"/>
    <s v="Shelia Casey"/>
    <s v="Economics"/>
    <s v="978-0-929813-65-3"/>
    <x v="4"/>
    <x v="16"/>
    <x v="1"/>
    <n v="162"/>
    <x v="5"/>
    <x v="0"/>
    <m/>
    <m/>
    <n v="450"/>
    <s v="General"/>
    <x v="1"/>
    <n v="228"/>
  </r>
  <r>
    <s v="BK3028"/>
    <s v="Fundamentals of Physics - Resnick Halliday"/>
    <s v="Brittany James"/>
    <s v="Physics"/>
    <s v="978-0-460-38681-4"/>
    <x v="5"/>
    <x v="9"/>
    <x v="1"/>
    <n v="155"/>
    <x v="14"/>
    <x v="0"/>
    <m/>
    <m/>
    <n v="900"/>
    <s v="General"/>
    <x v="1"/>
    <n v="189"/>
  </r>
  <r>
    <s v="BK3029"/>
    <s v="Oxford English Reader"/>
    <s v="Thomas Jones"/>
    <s v="English"/>
    <s v="978-0-520-82140-8"/>
    <x v="0"/>
    <x v="9"/>
    <x v="2"/>
    <n v="220"/>
    <x v="5"/>
    <x v="1"/>
    <d v="2024-04-16T00:00:00"/>
    <d v="2024-12-15T00:00:00"/>
    <n v="250"/>
    <s v="Language"/>
    <x v="1"/>
    <n v="424"/>
  </r>
  <r>
    <s v="BK3030"/>
    <s v="NCERT Biology"/>
    <s v="Mark Ellison"/>
    <s v="Biology"/>
    <s v="978-0-331-70795-3"/>
    <x v="0"/>
    <x v="6"/>
    <x v="2"/>
    <n v="106"/>
    <x v="18"/>
    <x v="1"/>
    <d v="2024-10-30T00:00:00"/>
    <d v="2024-12-15T00:00:00"/>
    <n v="450"/>
    <s v="General"/>
    <x v="0"/>
    <n v="297"/>
  </r>
  <r>
    <s v="BK3031"/>
    <s v="Let Us C - Yashwant Kanetkar"/>
    <s v="Sandra Doyle"/>
    <s v="Computer Science"/>
    <s v="978-0-462-14164-0"/>
    <x v="2"/>
    <x v="1"/>
    <x v="2"/>
    <n v="387"/>
    <x v="1"/>
    <x v="0"/>
    <m/>
    <m/>
    <n v="900"/>
    <s v="General"/>
    <x v="2"/>
    <n v="346"/>
  </r>
  <r>
    <s v="BK3032"/>
    <s v="S. Chand Social Science"/>
    <s v="Christy Whitaker"/>
    <s v="Social Science"/>
    <s v="978-0-509-85633-9"/>
    <x v="3"/>
    <x v="14"/>
    <x v="2"/>
    <n v="367"/>
    <x v="4"/>
    <x v="0"/>
    <m/>
    <m/>
    <n v="1850"/>
    <s v="Education"/>
    <x v="1"/>
    <n v="270"/>
  </r>
  <r>
    <s v="BK3033"/>
    <s v="NCERT Hindi"/>
    <s v="Stephanie Nelson"/>
    <s v="Hindi"/>
    <s v="978-1-74785-846-8"/>
    <x v="2"/>
    <x v="16"/>
    <x v="1"/>
    <n v="395"/>
    <x v="16"/>
    <x v="0"/>
    <m/>
    <m/>
    <n v="1200"/>
    <s v="General"/>
    <x v="1"/>
    <n v="208"/>
  </r>
  <r>
    <s v="BK3034"/>
    <s v="RD Sharma Mathematics"/>
    <s v="Travis Ramirez"/>
    <s v="Maths"/>
    <s v="978-0-352-03755-8"/>
    <x v="5"/>
    <x v="15"/>
    <x v="1"/>
    <n v="205"/>
    <x v="18"/>
    <x v="0"/>
    <m/>
    <m/>
    <n v="900"/>
    <s v="Education"/>
    <x v="0"/>
    <n v="398"/>
  </r>
  <r>
    <s v="BK3035"/>
    <s v="NCERT Hindi"/>
    <s v="Katherine Larsen"/>
    <s v="Hindi"/>
    <s v="978-1-65306-434-2"/>
    <x v="5"/>
    <x v="15"/>
    <x v="0"/>
    <n v="367"/>
    <x v="15"/>
    <x v="0"/>
    <m/>
    <m/>
    <n v="1650"/>
    <s v="General"/>
    <x v="0"/>
    <n v="139"/>
  </r>
  <r>
    <s v="BK3036"/>
    <s v="NCERT Maths"/>
    <s v="Lisa Howard"/>
    <s v="Maths"/>
    <s v="978-1-69402-125-0"/>
    <x v="2"/>
    <x v="1"/>
    <x v="1"/>
    <n v="314"/>
    <x v="14"/>
    <x v="1"/>
    <d v="2025-01-09T00:00:00"/>
    <d v="2025-02-21T00:00:00"/>
    <n v="1750"/>
    <s v="Education"/>
    <x v="2"/>
    <n v="307"/>
  </r>
  <r>
    <s v="BK3037"/>
    <s v="S. Chand EVS"/>
    <s v="Nancy Pratt"/>
    <s v="EVS"/>
    <s v="978-0-8403-7237-6"/>
    <x v="2"/>
    <x v="17"/>
    <x v="2"/>
    <n v="213"/>
    <x v="16"/>
    <x v="1"/>
    <d v="2024-04-08T00:00:00"/>
    <d v="2024-10-22T00:00:00"/>
    <n v="950"/>
    <s v="Science"/>
    <x v="0"/>
    <n v="361"/>
  </r>
  <r>
    <s v="BK3038"/>
    <s v="SL Arora Physics"/>
    <s v="Paula Hurst"/>
    <s v="Physics"/>
    <s v="978-0-574-04757-1"/>
    <x v="0"/>
    <x v="5"/>
    <x v="0"/>
    <n v="375"/>
    <x v="8"/>
    <x v="0"/>
    <m/>
    <m/>
    <n v="1450"/>
    <s v="General"/>
    <x v="1"/>
    <n v="240"/>
  </r>
  <r>
    <s v="BK3039"/>
    <s v="S. Chand Business Studies"/>
    <s v="Tina Miller"/>
    <s v="Business Studies"/>
    <s v="978-1-4747-3601-5"/>
    <x v="0"/>
    <x v="16"/>
    <x v="0"/>
    <n v="454"/>
    <x v="5"/>
    <x v="1"/>
    <d v="2023-08-21T00:00:00"/>
    <d v="2024-05-04T00:00:00"/>
    <n v="600"/>
    <s v="General"/>
    <x v="0"/>
    <n v="174"/>
  </r>
  <r>
    <s v="BK3040"/>
    <s v="RD Sharma Mathematics"/>
    <s v="Kenneth Roberson"/>
    <s v="Maths"/>
    <s v="978-0-341-08756-4"/>
    <x v="3"/>
    <x v="12"/>
    <x v="0"/>
    <n v="171"/>
    <x v="16"/>
    <x v="0"/>
    <m/>
    <m/>
    <n v="1100"/>
    <s v="Education"/>
    <x v="2"/>
    <n v="110"/>
  </r>
  <r>
    <s v="BK3041"/>
    <s v="NCERT Accountancy"/>
    <s v="Bruce Glover"/>
    <s v="Accountancy"/>
    <s v="978-0-8115-7959-9"/>
    <x v="5"/>
    <x v="13"/>
    <x v="1"/>
    <n v="307"/>
    <x v="12"/>
    <x v="1"/>
    <d v="2024-12-31T00:00:00"/>
    <d v="2025-02-15T00:00:00"/>
    <n v="650"/>
    <s v="General"/>
    <x v="0"/>
    <n v="117"/>
  </r>
  <r>
    <s v="BK3042"/>
    <s v="Fundamentals of Physics - Resnick Halliday"/>
    <s v="Shawn Scott"/>
    <s v="Physics"/>
    <s v="978-0-261-17558-7"/>
    <x v="0"/>
    <x v="3"/>
    <x v="0"/>
    <n v="440"/>
    <x v="5"/>
    <x v="0"/>
    <m/>
    <m/>
    <n v="1700"/>
    <s v="General"/>
    <x v="2"/>
    <n v="143"/>
  </r>
  <r>
    <s v="BK3043"/>
    <s v="NCERT Hindi"/>
    <s v="Jason Moore"/>
    <s v="Hindi"/>
    <s v="978-1-226-44838-8"/>
    <x v="0"/>
    <x v="1"/>
    <x v="1"/>
    <n v="114"/>
    <x v="15"/>
    <x v="1"/>
    <d v="2024-01-01T00:00:00"/>
    <d v="2024-03-26T00:00:00"/>
    <n v="800"/>
    <s v="General"/>
    <x v="2"/>
    <n v="192"/>
  </r>
  <r>
    <s v="BK3044"/>
    <s v="S. Chand Biology"/>
    <s v="Rachel Meadows"/>
    <s v="Biology"/>
    <s v="978-1-329-15814-6"/>
    <x v="5"/>
    <x v="7"/>
    <x v="1"/>
    <n v="377"/>
    <x v="13"/>
    <x v="1"/>
    <d v="2023-08-24T00:00:00"/>
    <d v="2023-11-16T00:00:00"/>
    <n v="1400"/>
    <s v="General"/>
    <x v="2"/>
    <n v="292"/>
  </r>
  <r>
    <s v="BK3045"/>
    <s v="NCERT Business Studies"/>
    <s v="William Gibson"/>
    <s v="Business Studies"/>
    <s v="978-0-598-70806-9"/>
    <x v="4"/>
    <x v="15"/>
    <x v="1"/>
    <n v="441"/>
    <x v="5"/>
    <x v="0"/>
    <m/>
    <m/>
    <n v="1850"/>
    <s v="General"/>
    <x v="0"/>
    <n v="405"/>
  </r>
  <r>
    <s v="BK3046"/>
    <s v="Together with Social Science"/>
    <s v="Kelly Powell"/>
    <s v="Social Science"/>
    <s v="978-1-141-66146-6"/>
    <x v="0"/>
    <x v="1"/>
    <x v="2"/>
    <n v="381"/>
    <x v="3"/>
    <x v="1"/>
    <d v="2024-11-06T00:00:00"/>
    <d v="2025-02-05T00:00:00"/>
    <n v="400"/>
    <s v="Education"/>
    <x v="1"/>
    <n v="451"/>
  </r>
  <r>
    <s v="BK3047"/>
    <s v="Pearson Science Explorer"/>
    <s v="Jason Young"/>
    <s v="Science"/>
    <s v="978-1-989527-42-9"/>
    <x v="2"/>
    <x v="16"/>
    <x v="2"/>
    <n v="123"/>
    <x v="11"/>
    <x v="1"/>
    <d v="2024-02-22T00:00:00"/>
    <d v="2024-10-25T00:00:00"/>
    <n v="1950"/>
    <s v="Science"/>
    <x v="3"/>
    <n v="264"/>
  </r>
  <r>
    <s v="BK3048"/>
    <s v="NCERT Accountancy"/>
    <s v="Stanley Gillespie"/>
    <s v="Accountancy"/>
    <s v="978-0-941399-78-4"/>
    <x v="1"/>
    <x v="6"/>
    <x v="2"/>
    <n v="294"/>
    <x v="14"/>
    <x v="1"/>
    <d v="2024-11-23T00:00:00"/>
    <d v="2025-01-22T00:00:00"/>
    <n v="1200"/>
    <s v="General"/>
    <x v="2"/>
    <n v="448"/>
  </r>
  <r>
    <s v="BK3049"/>
    <s v="Fundamentals of Physics - Resnick Halliday"/>
    <s v="Daniel Moore"/>
    <s v="Physics"/>
    <s v="978-0-7767-8005-4"/>
    <x v="2"/>
    <x v="18"/>
    <x v="2"/>
    <n v="371"/>
    <x v="17"/>
    <x v="1"/>
    <d v="2025-02-21T00:00:00"/>
    <d v="2025-02-21T00:00:00"/>
    <n v="200"/>
    <s v="General"/>
    <x v="3"/>
    <n v="298"/>
  </r>
  <r>
    <s v="BK3050"/>
    <s v="Pradeep's Chemistry"/>
    <s v="Thomas Ross"/>
    <s v="Chemistry"/>
    <s v="978-1-01-273580-7"/>
    <x v="2"/>
    <x v="1"/>
    <x v="1"/>
    <n v="239"/>
    <x v="1"/>
    <x v="1"/>
    <d v="2023-08-11T00:00:00"/>
    <d v="2023-11-27T00:00:00"/>
    <n v="450"/>
    <s v="General"/>
    <x v="1"/>
    <n v="420"/>
  </r>
  <r>
    <s v="BK3051"/>
    <s v="Let Us C - Yashwant Kanetkar"/>
    <s v="Christopher Mccoy"/>
    <s v="Computer Science"/>
    <s v="978-1-360-73171-1"/>
    <x v="0"/>
    <x v="11"/>
    <x v="1"/>
    <n v="404"/>
    <x v="6"/>
    <x v="0"/>
    <m/>
    <m/>
    <n v="850"/>
    <s v="General"/>
    <x v="1"/>
    <n v="143"/>
  </r>
  <r>
    <s v="BK3052"/>
    <s v="Truemanâ€™s Biology"/>
    <s v="Robert Turner"/>
    <s v="Biology"/>
    <s v="978-0-358-62413-4"/>
    <x v="2"/>
    <x v="15"/>
    <x v="0"/>
    <n v="412"/>
    <x v="18"/>
    <x v="1"/>
    <d v="2024-10-15T00:00:00"/>
    <d v="2024-10-26T00:00:00"/>
    <n v="1900"/>
    <s v="General"/>
    <x v="1"/>
    <n v="358"/>
  </r>
  <r>
    <s v="BK3053"/>
    <s v="Wren &amp; Martin English Grammar"/>
    <s v="Gabriel Johnston"/>
    <s v="English"/>
    <s v="978-0-9951464-5-7"/>
    <x v="1"/>
    <x v="9"/>
    <x v="1"/>
    <n v="377"/>
    <x v="3"/>
    <x v="0"/>
    <m/>
    <m/>
    <n v="500"/>
    <s v="Language"/>
    <x v="0"/>
    <n v="452"/>
  </r>
  <r>
    <s v="BK3054"/>
    <s v="Together with Social Science"/>
    <s v="Suzanne Long"/>
    <s v="Social Science"/>
    <s v="978-0-467-62137-6"/>
    <x v="4"/>
    <x v="14"/>
    <x v="1"/>
    <n v="110"/>
    <x v="0"/>
    <x v="1"/>
    <d v="2023-09-18T00:00:00"/>
    <d v="2024-01-22T00:00:00"/>
    <n v="1100"/>
    <s v="Education"/>
    <x v="2"/>
    <n v="320"/>
  </r>
  <r>
    <s v="BK3055"/>
    <s v="S. Chand Business Studies"/>
    <s v="Stacy Anderson"/>
    <s v="Business Studies"/>
    <s v="978-1-62464-195-4"/>
    <x v="1"/>
    <x v="7"/>
    <x v="1"/>
    <n v="450"/>
    <x v="7"/>
    <x v="1"/>
    <d v="2024-12-10T00:00:00"/>
    <d v="2025-01-28T00:00:00"/>
    <n v="700"/>
    <s v="General"/>
    <x v="1"/>
    <n v="336"/>
  </r>
  <r>
    <s v="BK3056"/>
    <s v="TS Grewal Accountancy"/>
    <s v="Judith Hines"/>
    <s v="Accountancy"/>
    <s v="978-1-72081-076-6"/>
    <x v="4"/>
    <x v="18"/>
    <x v="2"/>
    <n v="473"/>
    <x v="14"/>
    <x v="1"/>
    <d v="2023-12-07T00:00:00"/>
    <d v="2024-01-15T00:00:00"/>
    <n v="1050"/>
    <s v="General"/>
    <x v="1"/>
    <n v="269"/>
  </r>
  <r>
    <s v="BK3057"/>
    <s v="Truemanâ€™s Biology"/>
    <s v="Dillon Tucker"/>
    <s v="Biology"/>
    <s v="978-0-205-74755-9"/>
    <x v="4"/>
    <x v="5"/>
    <x v="2"/>
    <n v="401"/>
    <x v="12"/>
    <x v="1"/>
    <d v="2023-10-10T00:00:00"/>
    <d v="2024-08-05T00:00:00"/>
    <n v="400"/>
    <s v="General"/>
    <x v="0"/>
    <n v="232"/>
  </r>
  <r>
    <s v="BK3058"/>
    <s v="Pearson Science Explorer"/>
    <s v="Matthew Stewart"/>
    <s v="Science"/>
    <s v="978-0-684-99048-4"/>
    <x v="1"/>
    <x v="12"/>
    <x v="2"/>
    <n v="317"/>
    <x v="16"/>
    <x v="0"/>
    <m/>
    <m/>
    <n v="450"/>
    <s v="Science"/>
    <x v="0"/>
    <n v="435"/>
  </r>
  <r>
    <s v="BK3059"/>
    <s v="SL Arora Physics"/>
    <s v="Timothy Montoya"/>
    <s v="Physics"/>
    <s v="978-0-7719-5073-5"/>
    <x v="0"/>
    <x v="15"/>
    <x v="2"/>
    <n v="172"/>
    <x v="0"/>
    <x v="0"/>
    <m/>
    <m/>
    <n v="800"/>
    <s v="General"/>
    <x v="2"/>
    <n v="282"/>
  </r>
  <r>
    <s v="BK3060"/>
    <s v="NCERT Hindi"/>
    <s v="Robyn Pena"/>
    <s v="Hindi"/>
    <s v="978-0-531-63931-3"/>
    <x v="2"/>
    <x v="7"/>
    <x v="1"/>
    <n v="342"/>
    <x v="11"/>
    <x v="0"/>
    <m/>
    <m/>
    <n v="800"/>
    <s v="General"/>
    <x v="0"/>
    <n v="334"/>
  </r>
  <r>
    <s v="BK3061"/>
    <s v="NCERT Environmental Studies"/>
    <s v="Alexa Garza MD"/>
    <s v="EVS"/>
    <s v="978-1-58191-942-4"/>
    <x v="4"/>
    <x v="0"/>
    <x v="1"/>
    <n v="295"/>
    <x v="5"/>
    <x v="0"/>
    <m/>
    <m/>
    <n v="400"/>
    <s v="Science"/>
    <x v="1"/>
    <n v="245"/>
  </r>
  <r>
    <s v="BK3062"/>
    <s v="Pradeep's Chemistry"/>
    <s v="Joshua Herring"/>
    <s v="Chemistry"/>
    <s v="978-0-500-77826-5"/>
    <x v="0"/>
    <x v="5"/>
    <x v="0"/>
    <n v="169"/>
    <x v="4"/>
    <x v="0"/>
    <m/>
    <m/>
    <n v="1100"/>
    <s v="General"/>
    <x v="0"/>
    <n v="189"/>
  </r>
  <r>
    <s v="BK3063"/>
    <s v="S. Chand Business Studies"/>
    <s v="Veronica Ward"/>
    <s v="Business Studies"/>
    <s v="978-1-03-721302-1"/>
    <x v="5"/>
    <x v="5"/>
    <x v="1"/>
    <n v="379"/>
    <x v="6"/>
    <x v="0"/>
    <m/>
    <m/>
    <n v="1600"/>
    <s v="General"/>
    <x v="2"/>
    <n v="328"/>
  </r>
  <r>
    <s v="BK3064"/>
    <s v="Pradeep's Chemistry"/>
    <s v="Darius Jackson"/>
    <s v="Chemistry"/>
    <s v="978-0-254-35644-3"/>
    <x v="4"/>
    <x v="0"/>
    <x v="2"/>
    <n v="255"/>
    <x v="10"/>
    <x v="1"/>
    <d v="2023-03-11T00:00:00"/>
    <d v="2024-05-02T00:00:00"/>
    <n v="1550"/>
    <s v="General"/>
    <x v="0"/>
    <n v="233"/>
  </r>
  <r>
    <s v="BK3065"/>
    <s v="S. Chand Economics"/>
    <s v="Angela Dyer"/>
    <s v="Economics"/>
    <s v="978-0-378-51988-5"/>
    <x v="5"/>
    <x v="3"/>
    <x v="0"/>
    <n v="96"/>
    <x v="19"/>
    <x v="1"/>
    <d v="2024-06-10T00:00:00"/>
    <d v="2025-01-22T00:00:00"/>
    <n v="1250"/>
    <s v="General"/>
    <x v="2"/>
    <n v="447"/>
  </r>
  <r>
    <s v="BK3066"/>
    <s v="SL Arora Physics"/>
    <s v="Mrs. Kathleen Green"/>
    <s v="Physics"/>
    <s v="978-0-7534-0460-7"/>
    <x v="0"/>
    <x v="19"/>
    <x v="0"/>
    <n v="245"/>
    <x v="7"/>
    <x v="0"/>
    <m/>
    <m/>
    <n v="1450"/>
    <s v="General"/>
    <x v="2"/>
    <n v="448"/>
  </r>
  <r>
    <s v="BK3067"/>
    <s v="Manika Hindi Pathmala"/>
    <s v="Joy Mack"/>
    <s v="Hindi"/>
    <s v="978-0-906871-65-2"/>
    <x v="4"/>
    <x v="6"/>
    <x v="0"/>
    <n v="330"/>
    <x v="6"/>
    <x v="1"/>
    <d v="2024-06-26T00:00:00"/>
    <d v="2024-09-18T00:00:00"/>
    <n v="1400"/>
    <s v="General"/>
    <x v="2"/>
    <n v="386"/>
  </r>
  <r>
    <s v="BK3068"/>
    <s v="S. Chand Social Science"/>
    <s v="Christina Gonzales"/>
    <s v="Social Science"/>
    <s v="978-0-395-35461-2"/>
    <x v="3"/>
    <x v="4"/>
    <x v="1"/>
    <n v="311"/>
    <x v="6"/>
    <x v="1"/>
    <d v="2023-05-22T00:00:00"/>
    <d v="2024-07-25T00:00:00"/>
    <n v="450"/>
    <s v="Education"/>
    <x v="0"/>
    <n v="443"/>
  </r>
  <r>
    <s v="BK3069"/>
    <s v="RD Sharma Mathematics"/>
    <s v="Mrs. Aimee Reese PhD"/>
    <s v="Maths"/>
    <s v="978-0-658-14281-9"/>
    <x v="4"/>
    <x v="12"/>
    <x v="0"/>
    <n v="101"/>
    <x v="10"/>
    <x v="1"/>
    <d v="2023-11-29T00:00:00"/>
    <d v="2024-02-02T00:00:00"/>
    <n v="650"/>
    <s v="Education"/>
    <x v="1"/>
    <n v="119"/>
  </r>
  <r>
    <s v="BK3070"/>
    <s v="S. Chand Business Studies"/>
    <s v="Annette Francis"/>
    <s v="Business Studies"/>
    <s v="978-1-175-02104-5"/>
    <x v="4"/>
    <x v="1"/>
    <x v="1"/>
    <n v="247"/>
    <x v="7"/>
    <x v="1"/>
    <d v="2024-07-30T00:00:00"/>
    <d v="2024-08-23T00:00:00"/>
    <n v="1300"/>
    <s v="General"/>
    <x v="3"/>
    <n v="302"/>
  </r>
  <r>
    <s v="BK3071"/>
    <s v="Together with EVS"/>
    <s v="Michael White"/>
    <s v="EVS"/>
    <s v="978-1-08-388423-7"/>
    <x v="1"/>
    <x v="14"/>
    <x v="1"/>
    <n v="411"/>
    <x v="7"/>
    <x v="0"/>
    <m/>
    <m/>
    <n v="1650"/>
    <s v="Science"/>
    <x v="2"/>
    <n v="116"/>
  </r>
  <r>
    <s v="BK3072"/>
    <s v="Play with Maths"/>
    <s v="Christian Washington"/>
    <s v="Maths"/>
    <s v="978-0-562-63226-0"/>
    <x v="5"/>
    <x v="10"/>
    <x v="1"/>
    <n v="368"/>
    <x v="19"/>
    <x v="0"/>
    <m/>
    <m/>
    <n v="550"/>
    <s v="Education"/>
    <x v="3"/>
    <n v="335"/>
  </r>
  <r>
    <s v="BK3073"/>
    <s v="Oxford English Reader"/>
    <s v="Amber Campbell"/>
    <s v="English"/>
    <s v="978-0-240-49819-5"/>
    <x v="1"/>
    <x v="10"/>
    <x v="2"/>
    <n v="133"/>
    <x v="19"/>
    <x v="0"/>
    <m/>
    <m/>
    <n v="500"/>
    <s v="Language"/>
    <x v="1"/>
    <n v="406"/>
  </r>
  <r>
    <s v="BK3074"/>
    <s v="Lakhmir Singh Science"/>
    <s v="Ariana Kim"/>
    <s v="Science"/>
    <s v="978-1-59215-063-2"/>
    <x v="1"/>
    <x v="8"/>
    <x v="2"/>
    <n v="455"/>
    <x v="16"/>
    <x v="1"/>
    <d v="2023-03-28T00:00:00"/>
    <d v="2023-10-26T00:00:00"/>
    <n v="1750"/>
    <s v="Science"/>
    <x v="1"/>
    <n v="252"/>
  </r>
  <r>
    <s v="BK3075"/>
    <s v="Together with Social Science"/>
    <s v="Daniel Foster"/>
    <s v="Social Science"/>
    <s v="978-0-933651-03-6"/>
    <x v="5"/>
    <x v="18"/>
    <x v="2"/>
    <n v="397"/>
    <x v="6"/>
    <x v="1"/>
    <d v="2024-04-20T00:00:00"/>
    <d v="2025-01-04T00:00:00"/>
    <n v="1350"/>
    <s v="Education"/>
    <x v="1"/>
    <n v="433"/>
  </r>
  <r>
    <s v="BK3076"/>
    <s v="NCERT Maths"/>
    <s v="Amanda Walter"/>
    <s v="Maths"/>
    <s v="978-0-03-602570-3"/>
    <x v="5"/>
    <x v="5"/>
    <x v="2"/>
    <n v="201"/>
    <x v="1"/>
    <x v="0"/>
    <m/>
    <m/>
    <n v="1750"/>
    <s v="Education"/>
    <x v="0"/>
    <n v="335"/>
  </r>
  <r>
    <s v="BK3077"/>
    <s v="S. Chand Business Studies"/>
    <s v="Rhonda Montoya"/>
    <s v="Business Studies"/>
    <s v="978-1-280-07693-0"/>
    <x v="2"/>
    <x v="9"/>
    <x v="1"/>
    <n v="84"/>
    <x v="11"/>
    <x v="0"/>
    <m/>
    <m/>
    <n v="800"/>
    <s v="General"/>
    <x v="2"/>
    <n v="278"/>
  </r>
  <r>
    <s v="BK3078"/>
    <s v="S. Chand Biology"/>
    <s v="Brandon Smith"/>
    <s v="Biology"/>
    <s v="978-0-326-21157-1"/>
    <x v="5"/>
    <x v="11"/>
    <x v="1"/>
    <n v="139"/>
    <x v="18"/>
    <x v="0"/>
    <m/>
    <m/>
    <n v="1500"/>
    <s v="General"/>
    <x v="1"/>
    <n v="404"/>
  </r>
  <r>
    <s v="BK3079"/>
    <s v="S. Chand Science"/>
    <s v="Bobby Johnson"/>
    <s v="Science"/>
    <s v="978-0-7297-5449-1"/>
    <x v="4"/>
    <x v="17"/>
    <x v="0"/>
    <n v="315"/>
    <x v="16"/>
    <x v="0"/>
    <m/>
    <m/>
    <n v="1000"/>
    <s v="Science"/>
    <x v="1"/>
    <n v="316"/>
  </r>
  <r>
    <s v="BK3080"/>
    <s v="RS Aggarwal Mathematics"/>
    <s v="Denise Sexton"/>
    <s v="Maths"/>
    <s v="978-1-57525-609-2"/>
    <x v="0"/>
    <x v="1"/>
    <x v="1"/>
    <n v="85"/>
    <x v="14"/>
    <x v="1"/>
    <d v="2024-08-23T00:00:00"/>
    <d v="2024-11-19T00:00:00"/>
    <n v="400"/>
    <s v="Education"/>
    <x v="0"/>
    <n v="127"/>
  </r>
  <r>
    <s v="BK3081"/>
    <s v="NCERT Biology"/>
    <s v="Dylan Cummings"/>
    <s v="Biology"/>
    <s v="978-1-892745-33-0"/>
    <x v="4"/>
    <x v="17"/>
    <x v="1"/>
    <n v="334"/>
    <x v="1"/>
    <x v="1"/>
    <d v="2024-11-26T00:00:00"/>
    <d v="2025-01-12T00:00:00"/>
    <n v="650"/>
    <s v="General"/>
    <x v="0"/>
    <n v="109"/>
  </r>
  <r>
    <s v="BK3082"/>
    <s v="RD Sharma Mathematics"/>
    <s v="Julia Cisneros"/>
    <s v="Maths"/>
    <s v="978-1-56871-256-7"/>
    <x v="1"/>
    <x v="3"/>
    <x v="1"/>
    <n v="368"/>
    <x v="6"/>
    <x v="1"/>
    <d v="2025-01-12T00:00:00"/>
    <d v="2025-01-30T00:00:00"/>
    <n v="1850"/>
    <s v="Education"/>
    <x v="2"/>
    <n v="365"/>
  </r>
  <r>
    <s v="BK3083"/>
    <s v="SL Arora Physics"/>
    <s v="Antonio Montoya"/>
    <s v="Physics"/>
    <s v="978-1-75257-661-6"/>
    <x v="4"/>
    <x v="6"/>
    <x v="2"/>
    <n v="254"/>
    <x v="17"/>
    <x v="1"/>
    <d v="2024-11-12T00:00:00"/>
    <d v="2024-11-20T00:00:00"/>
    <n v="1750"/>
    <s v="General"/>
    <x v="0"/>
    <n v="228"/>
  </r>
  <r>
    <s v="BK3084"/>
    <s v="English Grammar &amp; Composition"/>
    <s v="Jennifer Davis"/>
    <s v="English"/>
    <s v="978-0-213-24606-8"/>
    <x v="3"/>
    <x v="7"/>
    <x v="2"/>
    <n v="487"/>
    <x v="13"/>
    <x v="0"/>
    <m/>
    <m/>
    <n v="1850"/>
    <s v="Language"/>
    <x v="1"/>
    <n v="152"/>
  </r>
  <r>
    <s v="BK3085"/>
    <s v="Let Us C - Yashwant Kanetkar"/>
    <s v="Mrs. Sandra Price"/>
    <s v="Computer Science"/>
    <s v="978-0-605-28516-3"/>
    <x v="3"/>
    <x v="18"/>
    <x v="2"/>
    <n v="430"/>
    <x v="7"/>
    <x v="1"/>
    <d v="2024-04-06T00:00:00"/>
    <d v="2024-04-29T00:00:00"/>
    <n v="400"/>
    <s v="General"/>
    <x v="0"/>
    <n v="415"/>
  </r>
  <r>
    <s v="BK3086"/>
    <s v="Pradeep's Chemistry"/>
    <s v="Mrs. Amber Rogers"/>
    <s v="Chemistry"/>
    <s v="978-1-85425-435-1"/>
    <x v="5"/>
    <x v="14"/>
    <x v="2"/>
    <n v="273"/>
    <x v="12"/>
    <x v="1"/>
    <d v="2023-09-10T00:00:00"/>
    <d v="2024-01-25T00:00:00"/>
    <n v="650"/>
    <s v="General"/>
    <x v="2"/>
    <n v="293"/>
  </r>
  <r>
    <s v="BK3087"/>
    <s v="SL Arora Physics"/>
    <s v="Karina Garcia"/>
    <s v="Physics"/>
    <s v="978-1-65237-956-0"/>
    <x v="3"/>
    <x v="4"/>
    <x v="1"/>
    <n v="393"/>
    <x v="6"/>
    <x v="0"/>
    <m/>
    <m/>
    <n v="1400"/>
    <s v="General"/>
    <x v="0"/>
    <n v="152"/>
  </r>
  <r>
    <s v="BK3088"/>
    <s v="NCERT Biology"/>
    <s v="Michael Castaneda"/>
    <s v="Biology"/>
    <s v="978-0-9579351-6-7"/>
    <x v="4"/>
    <x v="16"/>
    <x v="1"/>
    <n v="155"/>
    <x v="11"/>
    <x v="1"/>
    <d v="2023-06-08T00:00:00"/>
    <d v="2024-09-15T00:00:00"/>
    <n v="1450"/>
    <s v="General"/>
    <x v="2"/>
    <n v="450"/>
  </r>
  <r>
    <s v="BK3089"/>
    <s v="Wren &amp; Martin English Grammar"/>
    <s v="Ariel Schultz"/>
    <s v="English"/>
    <s v="978-0-7460-6172-5"/>
    <x v="1"/>
    <x v="10"/>
    <x v="0"/>
    <n v="447"/>
    <x v="10"/>
    <x v="0"/>
    <m/>
    <m/>
    <n v="1900"/>
    <s v="Language"/>
    <x v="2"/>
    <n v="307"/>
  </r>
  <r>
    <s v="BK3090"/>
    <s v="Together with Social Science"/>
    <s v="Connor Vasquez"/>
    <s v="Social Science"/>
    <s v="978-0-683-77252-4"/>
    <x v="0"/>
    <x v="13"/>
    <x v="1"/>
    <n v="238"/>
    <x v="14"/>
    <x v="0"/>
    <m/>
    <m/>
    <n v="200"/>
    <s v="Education"/>
    <x v="2"/>
    <n v="292"/>
  </r>
  <r>
    <s v="BK3091"/>
    <s v="S. Chand Economics"/>
    <s v="Luis Valdez"/>
    <s v="Economics"/>
    <s v="978-1-284-42664-9"/>
    <x v="3"/>
    <x v="7"/>
    <x v="2"/>
    <n v="250"/>
    <x v="1"/>
    <x v="1"/>
    <d v="2024-11-30T00:00:00"/>
    <d v="2024-12-29T00:00:00"/>
    <n v="750"/>
    <s v="General"/>
    <x v="0"/>
    <n v="375"/>
  </r>
  <r>
    <s v="BK3092"/>
    <s v="Computer Science with Python"/>
    <s v="Rachel Yates"/>
    <s v="Computer Science"/>
    <s v="978-0-8045-5880-8"/>
    <x v="3"/>
    <x v="1"/>
    <x v="0"/>
    <n v="395"/>
    <x v="7"/>
    <x v="0"/>
    <m/>
    <m/>
    <n v="1750"/>
    <s v="General"/>
    <x v="1"/>
    <n v="237"/>
  </r>
  <r>
    <s v="BK3093"/>
    <s v="NCERT Social Science"/>
    <s v="Rodney Frye"/>
    <s v="Social Science"/>
    <s v="978-0-937821-08-4"/>
    <x v="5"/>
    <x v="9"/>
    <x v="0"/>
    <n v="477"/>
    <x v="13"/>
    <x v="0"/>
    <m/>
    <m/>
    <n v="800"/>
    <s v="Education"/>
    <x v="3"/>
    <n v="440"/>
  </r>
  <r>
    <s v="BK3094"/>
    <s v="Together with Social Science"/>
    <s v="Glen Hamilton"/>
    <s v="Social Science"/>
    <s v="978-0-226-68707-0"/>
    <x v="1"/>
    <x v="4"/>
    <x v="0"/>
    <n v="296"/>
    <x v="2"/>
    <x v="0"/>
    <m/>
    <m/>
    <n v="1450"/>
    <s v="Education"/>
    <x v="2"/>
    <n v="278"/>
  </r>
  <r>
    <s v="BK3095"/>
    <s v="Manika Hindi Pathmala"/>
    <s v="Jeffrey Lopez"/>
    <s v="Hindi"/>
    <s v="978-1-372-04593-6"/>
    <x v="2"/>
    <x v="16"/>
    <x v="1"/>
    <n v="92"/>
    <x v="5"/>
    <x v="1"/>
    <d v="2024-07-01T00:00:00"/>
    <d v="2025-01-29T00:00:00"/>
    <n v="400"/>
    <s v="General"/>
    <x v="3"/>
    <n v="284"/>
  </r>
  <r>
    <s v="BK3096"/>
    <s v="Oxford English Reader"/>
    <s v="Samantha Gay"/>
    <s v="English"/>
    <s v="978-1-4224-5443-5"/>
    <x v="2"/>
    <x v="6"/>
    <x v="0"/>
    <n v="383"/>
    <x v="1"/>
    <x v="1"/>
    <d v="2023-09-08T00:00:00"/>
    <d v="2024-01-15T00:00:00"/>
    <n v="200"/>
    <s v="Language"/>
    <x v="1"/>
    <n v="289"/>
  </r>
  <r>
    <s v="BK3097"/>
    <s v="S. Chand EVS"/>
    <s v="Richard Nielsen"/>
    <s v="EVS"/>
    <s v="978-0-386-63248-4"/>
    <x v="0"/>
    <x v="14"/>
    <x v="1"/>
    <n v="428"/>
    <x v="9"/>
    <x v="0"/>
    <m/>
    <m/>
    <n v="1650"/>
    <s v="Science"/>
    <x v="1"/>
    <n v="152"/>
  </r>
  <r>
    <s v="BK3098"/>
    <s v="DK Goel Accountancy"/>
    <s v="Spencer Hernandez"/>
    <s v="Accountancy"/>
    <s v="978-1-4412-2893-2"/>
    <x v="2"/>
    <x v="17"/>
    <x v="1"/>
    <n v="440"/>
    <x v="14"/>
    <x v="1"/>
    <d v="2023-12-23T00:00:00"/>
    <d v="2024-05-31T00:00:00"/>
    <n v="2000"/>
    <s v="General"/>
    <x v="1"/>
    <n v="187"/>
  </r>
  <r>
    <s v="BK3099"/>
    <s v="RS Aggarwal Mathematics"/>
    <s v="Mark Hudson"/>
    <s v="Maths"/>
    <s v="978-0-11-095502-5"/>
    <x v="0"/>
    <x v="18"/>
    <x v="1"/>
    <n v="82"/>
    <x v="2"/>
    <x v="1"/>
    <d v="2023-07-01T00:00:00"/>
    <d v="2023-10-24T00:00:00"/>
    <n v="1450"/>
    <s v="Education"/>
    <x v="0"/>
    <n v="311"/>
  </r>
  <r>
    <s v="BK3100"/>
    <s v="S. Chand Economics"/>
    <s v="Justin Mccoy"/>
    <s v="Economics"/>
    <s v="978-1-62508-154-4"/>
    <x v="3"/>
    <x v="17"/>
    <x v="2"/>
    <n v="373"/>
    <x v="14"/>
    <x v="0"/>
    <m/>
    <m/>
    <n v="1550"/>
    <s v="General"/>
    <x v="2"/>
    <n v="246"/>
  </r>
  <r>
    <s v="BK3101"/>
    <s v="S. Chand Economics"/>
    <s v="Kyle Santiago"/>
    <s v="Economics"/>
    <s v="978-1-357-11780-1"/>
    <x v="5"/>
    <x v="8"/>
    <x v="2"/>
    <n v="195"/>
    <x v="4"/>
    <x v="1"/>
    <d v="2023-07-06T00:00:00"/>
    <d v="2024-08-17T00:00:00"/>
    <n v="300"/>
    <s v="General"/>
    <x v="1"/>
    <n v="322"/>
  </r>
  <r>
    <s v="BK3102"/>
    <s v="Let Us C - Yashwant Kanetkar"/>
    <s v="Elizabeth Brown"/>
    <s v="Computer Science"/>
    <s v="978-1-274-50257-5"/>
    <x v="2"/>
    <x v="4"/>
    <x v="2"/>
    <n v="213"/>
    <x v="3"/>
    <x v="1"/>
    <d v="2024-02-03T00:00:00"/>
    <d v="2025-02-09T00:00:00"/>
    <n v="1850"/>
    <s v="General"/>
    <x v="1"/>
    <n v="448"/>
  </r>
  <r>
    <s v="BK3103"/>
    <s v="S. Chand Economics"/>
    <s v="Sandra Mcdowell"/>
    <s v="Economics"/>
    <s v="978-0-16-555508-9"/>
    <x v="1"/>
    <x v="9"/>
    <x v="2"/>
    <n v="108"/>
    <x v="17"/>
    <x v="1"/>
    <d v="2024-07-18T00:00:00"/>
    <d v="2025-02-15T00:00:00"/>
    <n v="1100"/>
    <s v="General"/>
    <x v="0"/>
    <n v="196"/>
  </r>
  <r>
    <s v="BK3104"/>
    <s v="Fundamentals of Physics - Resnick Halliday"/>
    <s v="Victoria Simmons"/>
    <s v="Physics"/>
    <s v="978-0-577-04261-0"/>
    <x v="3"/>
    <x v="1"/>
    <x v="1"/>
    <n v="109"/>
    <x v="12"/>
    <x v="1"/>
    <d v="2025-02-23T00:00:00"/>
    <d v="2025-02-25T00:00:00"/>
    <n v="1550"/>
    <s v="General"/>
    <x v="0"/>
    <n v="218"/>
  </r>
  <r>
    <s v="BK3105"/>
    <s v="NCERT Chemistry"/>
    <s v="Charles Wolf"/>
    <s v="Chemistry"/>
    <s v="978-1-75950-650-0"/>
    <x v="1"/>
    <x v="17"/>
    <x v="1"/>
    <n v="266"/>
    <x v="0"/>
    <x v="1"/>
    <d v="2024-03-18T00:00:00"/>
    <d v="2024-06-20T00:00:00"/>
    <n v="600"/>
    <s v="General"/>
    <x v="2"/>
    <n v="405"/>
  </r>
  <r>
    <s v="BK3106"/>
    <s v="Concepts of Physics - HC Verma"/>
    <s v="Martin Lin"/>
    <s v="Physics"/>
    <s v="978-0-14-634072-7"/>
    <x v="2"/>
    <x v="5"/>
    <x v="0"/>
    <n v="198"/>
    <x v="1"/>
    <x v="1"/>
    <d v="2024-02-15T00:00:00"/>
    <d v="2024-07-25T00:00:00"/>
    <n v="250"/>
    <s v="General"/>
    <x v="0"/>
    <n v="136"/>
  </r>
  <r>
    <s v="BK3107"/>
    <s v="English Grammar &amp; Composition"/>
    <s v="Jason West"/>
    <s v="English"/>
    <s v="978-1-4859-0023-8"/>
    <x v="4"/>
    <x v="11"/>
    <x v="1"/>
    <n v="382"/>
    <x v="0"/>
    <x v="0"/>
    <m/>
    <m/>
    <n v="1300"/>
    <s v="Language"/>
    <x v="1"/>
    <n v="235"/>
  </r>
  <r>
    <s v="BK3108"/>
    <s v="S. Chand Science"/>
    <s v="Charles Martinez"/>
    <s v="Science"/>
    <s v="978-0-8455-7166-8"/>
    <x v="3"/>
    <x v="6"/>
    <x v="1"/>
    <n v="139"/>
    <x v="9"/>
    <x v="1"/>
    <d v="2024-12-05T00:00:00"/>
    <d v="2025-02-19T00:00:00"/>
    <n v="1150"/>
    <s v="Science"/>
    <x v="0"/>
    <n v="278"/>
  </r>
  <r>
    <s v="BK3109"/>
    <s v="Oxford English Reader"/>
    <s v="Carlos Gomez"/>
    <s v="English"/>
    <s v="978-1-989339-18-3"/>
    <x v="4"/>
    <x v="16"/>
    <x v="1"/>
    <n v="460"/>
    <x v="16"/>
    <x v="0"/>
    <m/>
    <m/>
    <n v="1050"/>
    <s v="Language"/>
    <x v="2"/>
    <n v="263"/>
  </r>
  <r>
    <s v="BK3110"/>
    <s v="TS Grewal Accountancy"/>
    <s v="Terry Smith"/>
    <s v="Accountancy"/>
    <s v="978-1-75294-686-0"/>
    <x v="2"/>
    <x v="2"/>
    <x v="2"/>
    <n v="378"/>
    <x v="7"/>
    <x v="0"/>
    <m/>
    <m/>
    <n v="1000"/>
    <s v="General"/>
    <x v="0"/>
    <n v="277"/>
  </r>
  <r>
    <s v="BK3111"/>
    <s v="DK Goel Accountancy"/>
    <s v="Bailey Alexander"/>
    <s v="Accountancy"/>
    <s v="978-1-5218-2467-2"/>
    <x v="5"/>
    <x v="19"/>
    <x v="2"/>
    <n v="159"/>
    <x v="5"/>
    <x v="1"/>
    <d v="2024-06-29T00:00:00"/>
    <d v="2024-11-27T00:00:00"/>
    <n v="700"/>
    <s v="General"/>
    <x v="2"/>
    <n v="187"/>
  </r>
  <r>
    <s v="BK3112"/>
    <s v="English Grammar &amp; Composition"/>
    <s v="Jasmine Arnold"/>
    <s v="English"/>
    <s v="978-1-57543-456-8"/>
    <x v="3"/>
    <x v="18"/>
    <x v="2"/>
    <n v="159"/>
    <x v="14"/>
    <x v="0"/>
    <m/>
    <m/>
    <n v="800"/>
    <s v="Language"/>
    <x v="2"/>
    <n v="162"/>
  </r>
  <r>
    <s v="BK3113"/>
    <s v="S. Chand Science"/>
    <s v="Mary Cochran"/>
    <s v="Science"/>
    <s v="978-1-4727-5007-5"/>
    <x v="2"/>
    <x v="10"/>
    <x v="2"/>
    <n v="360"/>
    <x v="15"/>
    <x v="0"/>
    <m/>
    <m/>
    <n v="1100"/>
    <s v="Science"/>
    <x v="2"/>
    <n v="398"/>
  </r>
  <r>
    <s v="BK3114"/>
    <s v="NCERT Business Studies"/>
    <s v="Julie Fox"/>
    <s v="Business Studies"/>
    <s v="978-1-5263-1744-5"/>
    <x v="2"/>
    <x v="19"/>
    <x v="1"/>
    <n v="262"/>
    <x v="0"/>
    <x v="1"/>
    <d v="2025-02-08T00:00:00"/>
    <d v="2025-02-11T00:00:00"/>
    <n v="450"/>
    <s v="General"/>
    <x v="0"/>
    <n v="129"/>
  </r>
  <r>
    <s v="BK3115"/>
    <s v="NCERT Chemistry"/>
    <s v="George Rodriguez MD"/>
    <s v="Chemistry"/>
    <s v="978-1-246-93260-7"/>
    <x v="0"/>
    <x v="2"/>
    <x v="1"/>
    <n v="241"/>
    <x v="12"/>
    <x v="1"/>
    <d v="2025-02-06T00:00:00"/>
    <d v="2025-02-25T00:00:00"/>
    <n v="1800"/>
    <s v="General"/>
    <x v="1"/>
    <n v="246"/>
  </r>
  <r>
    <s v="BK3116"/>
    <s v="TS Grewal Accountancy"/>
    <s v="John Gray"/>
    <s v="Accountancy"/>
    <s v="978-1-65671-629-3"/>
    <x v="4"/>
    <x v="0"/>
    <x v="0"/>
    <n v="291"/>
    <x v="17"/>
    <x v="0"/>
    <m/>
    <m/>
    <n v="850"/>
    <s v="General"/>
    <x v="3"/>
    <n v="239"/>
  </r>
  <r>
    <s v="BK3117"/>
    <s v="S. Chand Biology"/>
    <s v="Natasha Pitts"/>
    <s v="Biology"/>
    <s v="978-1-303-71116-9"/>
    <x v="3"/>
    <x v="13"/>
    <x v="1"/>
    <n v="161"/>
    <x v="10"/>
    <x v="0"/>
    <m/>
    <m/>
    <n v="500"/>
    <s v="General"/>
    <x v="2"/>
    <n v="364"/>
  </r>
  <r>
    <s v="BK3118"/>
    <s v="NCERT Chemistry"/>
    <s v="Brooke Scott"/>
    <s v="Chemistry"/>
    <s v="978-1-86700-682-4"/>
    <x v="2"/>
    <x v="15"/>
    <x v="2"/>
    <n v="155"/>
    <x v="19"/>
    <x v="1"/>
    <d v="2023-09-16T00:00:00"/>
    <d v="2024-05-23T00:00:00"/>
    <n v="200"/>
    <s v="General"/>
    <x v="3"/>
    <n v="380"/>
  </r>
  <r>
    <s v="BK3119"/>
    <s v="S. Chand Social Science"/>
    <s v="Nancy White"/>
    <s v="Social Science"/>
    <s v="978-0-400-24867-7"/>
    <x v="4"/>
    <x v="6"/>
    <x v="0"/>
    <n v="354"/>
    <x v="18"/>
    <x v="0"/>
    <m/>
    <m/>
    <n v="950"/>
    <s v="Education"/>
    <x v="1"/>
    <n v="383"/>
  </r>
  <r>
    <s v="BK3120"/>
    <s v="Lakhmir Singh Science"/>
    <s v="Jessica Potter"/>
    <s v="Science"/>
    <s v="978-1-189-07310-8"/>
    <x v="2"/>
    <x v="5"/>
    <x v="0"/>
    <n v="305"/>
    <x v="10"/>
    <x v="1"/>
    <d v="2024-06-24T00:00:00"/>
    <d v="2024-11-23T00:00:00"/>
    <n v="1500"/>
    <s v="Science"/>
    <x v="1"/>
    <n v="130"/>
  </r>
  <r>
    <s v="BK3121"/>
    <s v="NCERT Accountancy"/>
    <s v="Sheryl Suarez"/>
    <s v="Accountancy"/>
    <s v="978-0-928254-45-7"/>
    <x v="1"/>
    <x v="13"/>
    <x v="0"/>
    <n v="464"/>
    <x v="11"/>
    <x v="0"/>
    <m/>
    <m/>
    <n v="1650"/>
    <s v="General"/>
    <x v="1"/>
    <n v="340"/>
  </r>
  <r>
    <s v="BK3122"/>
    <s v="Wren &amp; Martin English Grammar"/>
    <s v="Amy Perez"/>
    <s v="English"/>
    <s v="978-1-241-58738-3"/>
    <x v="4"/>
    <x v="14"/>
    <x v="1"/>
    <n v="302"/>
    <x v="9"/>
    <x v="0"/>
    <m/>
    <m/>
    <n v="1300"/>
    <s v="Language"/>
    <x v="0"/>
    <n v="321"/>
  </r>
  <r>
    <s v="BK3123"/>
    <s v="Truemanâ€™s Biology"/>
    <s v="Sherry Morris"/>
    <s v="Biology"/>
    <s v="978-1-4867-4285-1"/>
    <x v="3"/>
    <x v="10"/>
    <x v="0"/>
    <n v="232"/>
    <x v="4"/>
    <x v="0"/>
    <m/>
    <m/>
    <n v="1350"/>
    <s v="General"/>
    <x v="2"/>
    <n v="356"/>
  </r>
  <r>
    <s v="BK3124"/>
    <s v="S. Chand Biology"/>
    <s v="Brian Phillips"/>
    <s v="Biology"/>
    <s v="978-1-7342426-2-1"/>
    <x v="0"/>
    <x v="12"/>
    <x v="1"/>
    <n v="468"/>
    <x v="8"/>
    <x v="1"/>
    <d v="2024-03-07T00:00:00"/>
    <d v="2025-02-18T00:00:00"/>
    <n v="350"/>
    <s v="General"/>
    <x v="1"/>
    <n v="424"/>
  </r>
  <r>
    <s v="BK3125"/>
    <s v="Python Programming - Balagurusamy"/>
    <s v="John Alexander"/>
    <s v="Computer Science"/>
    <s v="978-1-206-61704-9"/>
    <x v="0"/>
    <x v="5"/>
    <x v="1"/>
    <n v="476"/>
    <x v="7"/>
    <x v="1"/>
    <d v="2024-03-08T00:00:00"/>
    <d v="2024-09-17T00:00:00"/>
    <n v="1000"/>
    <s v="General"/>
    <x v="1"/>
    <n v="188"/>
  </r>
  <r>
    <s v="BK3126"/>
    <s v="S. Chand Economics"/>
    <s v="Leah Smith MD"/>
    <s v="Economics"/>
    <s v="978-0-09-617325-3"/>
    <x v="4"/>
    <x v="17"/>
    <x v="1"/>
    <n v="84"/>
    <x v="10"/>
    <x v="0"/>
    <m/>
    <m/>
    <n v="300"/>
    <s v="General"/>
    <x v="0"/>
    <n v="275"/>
  </r>
  <r>
    <s v="BK3127"/>
    <s v="SL Arora Physics"/>
    <s v="Raymond Burgess"/>
    <s v="Physics"/>
    <s v="978-1-298-85302-8"/>
    <x v="0"/>
    <x v="10"/>
    <x v="2"/>
    <n v="98"/>
    <x v="12"/>
    <x v="1"/>
    <d v="2024-11-10T00:00:00"/>
    <d v="2025-02-26T00:00:00"/>
    <n v="1450"/>
    <s v="General"/>
    <x v="0"/>
    <n v="186"/>
  </r>
  <r>
    <s v="BK3128"/>
    <s v="RS Aggarwal Mathematics"/>
    <s v="Sonia Hale"/>
    <s v="Maths"/>
    <s v="978-1-154-15474-0"/>
    <x v="0"/>
    <x v="17"/>
    <x v="2"/>
    <n v="97"/>
    <x v="17"/>
    <x v="0"/>
    <m/>
    <m/>
    <n v="1200"/>
    <s v="Education"/>
    <x v="2"/>
    <n v="392"/>
  </r>
  <r>
    <s v="BK3129"/>
    <s v="RS Aggarwal Mathematics"/>
    <s v="Scott Key"/>
    <s v="Maths"/>
    <s v="978-1-169-92111-5"/>
    <x v="3"/>
    <x v="14"/>
    <x v="2"/>
    <n v="473"/>
    <x v="9"/>
    <x v="0"/>
    <m/>
    <m/>
    <n v="1050"/>
    <s v="Education"/>
    <x v="0"/>
    <n v="278"/>
  </r>
  <r>
    <s v="BK3130"/>
    <s v="S. Chand Social Science"/>
    <s v="Susan Allen"/>
    <s v="Social Science"/>
    <s v="978-1-59746-675-2"/>
    <x v="1"/>
    <x v="8"/>
    <x v="2"/>
    <n v="445"/>
    <x v="1"/>
    <x v="1"/>
    <d v="2024-03-10T00:00:00"/>
    <d v="2024-05-30T00:00:00"/>
    <n v="1000"/>
    <s v="Education"/>
    <x v="1"/>
    <n v="209"/>
  </r>
  <r>
    <s v="BK3131"/>
    <s v="NCERT Business Studies"/>
    <s v="Jay Sullivan"/>
    <s v="Business Studies"/>
    <s v="978-0-284-44739-5"/>
    <x v="5"/>
    <x v="11"/>
    <x v="1"/>
    <n v="480"/>
    <x v="1"/>
    <x v="0"/>
    <m/>
    <m/>
    <n v="350"/>
    <s v="General"/>
    <x v="0"/>
    <n v="289"/>
  </r>
  <r>
    <s v="BK3132"/>
    <s v="Pearson Science Explorer"/>
    <s v="Jason Kennedy"/>
    <s v="Science"/>
    <s v="978-1-67952-660-2"/>
    <x v="4"/>
    <x v="19"/>
    <x v="1"/>
    <n v="189"/>
    <x v="18"/>
    <x v="1"/>
    <d v="2024-11-18T00:00:00"/>
    <d v="2024-12-12T00:00:00"/>
    <n v="1750"/>
    <s v="Science"/>
    <x v="2"/>
    <n v="442"/>
  </r>
  <r>
    <s v="BK3133"/>
    <s v="Python Programming - Balagurusamy"/>
    <s v="Matthew Newman"/>
    <s v="Computer Science"/>
    <s v="978-1-64899-481-4"/>
    <x v="5"/>
    <x v="12"/>
    <x v="0"/>
    <n v="354"/>
    <x v="15"/>
    <x v="1"/>
    <d v="2024-07-28T00:00:00"/>
    <d v="2024-08-05T00:00:00"/>
    <n v="1800"/>
    <s v="General"/>
    <x v="0"/>
    <n v="435"/>
  </r>
  <r>
    <s v="BK3134"/>
    <s v="Fundamentals of Physics - Resnick Halliday"/>
    <s v="Kenneth Martin"/>
    <s v="Physics"/>
    <s v="978-0-14-539576-6"/>
    <x v="2"/>
    <x v="6"/>
    <x v="1"/>
    <n v="415"/>
    <x v="9"/>
    <x v="0"/>
    <m/>
    <m/>
    <n v="1000"/>
    <s v="General"/>
    <x v="2"/>
    <n v="132"/>
  </r>
  <r>
    <s v="BK3135"/>
    <s v="Let Us C - Yashwant Kanetkar"/>
    <s v="Ryan Ingram"/>
    <s v="Computer Science"/>
    <s v="978-0-17-765343-8"/>
    <x v="3"/>
    <x v="13"/>
    <x v="1"/>
    <n v="489"/>
    <x v="2"/>
    <x v="0"/>
    <m/>
    <m/>
    <n v="1650"/>
    <s v="General"/>
    <x v="2"/>
    <n v="187"/>
  </r>
  <r>
    <s v="BK3136"/>
    <s v="S. Chand Business Studies"/>
    <s v="Sharon Chambers"/>
    <s v="Business Studies"/>
    <s v="978-0-89728-458-5"/>
    <x v="1"/>
    <x v="4"/>
    <x v="1"/>
    <n v="407"/>
    <x v="15"/>
    <x v="0"/>
    <m/>
    <m/>
    <n v="1300"/>
    <s v="General"/>
    <x v="2"/>
    <n v="131"/>
  </r>
  <r>
    <s v="BK3137"/>
    <s v="Truemanâ€™s Biology"/>
    <s v="Todd Pearson"/>
    <s v="Biology"/>
    <s v="978-1-878122-29-2"/>
    <x v="4"/>
    <x v="17"/>
    <x v="2"/>
    <n v="327"/>
    <x v="14"/>
    <x v="1"/>
    <d v="2024-12-26T00:00:00"/>
    <d v="2025-02-10T00:00:00"/>
    <n v="200"/>
    <s v="General"/>
    <x v="0"/>
    <n v="131"/>
  </r>
  <r>
    <s v="BK3138"/>
    <s v="Wren &amp; Martin English Grammar"/>
    <s v="Latoya Mcneil"/>
    <s v="English"/>
    <s v="978-0-11-435151-9"/>
    <x v="4"/>
    <x v="19"/>
    <x v="2"/>
    <n v="396"/>
    <x v="6"/>
    <x v="1"/>
    <d v="2024-06-27T00:00:00"/>
    <d v="2024-08-01T00:00:00"/>
    <n v="550"/>
    <s v="Language"/>
    <x v="1"/>
    <n v="177"/>
  </r>
  <r>
    <s v="BK3139"/>
    <s v="English Grammar &amp; Composition"/>
    <s v="Joseph Brown"/>
    <s v="English"/>
    <s v="978-1-83632-342-6"/>
    <x v="3"/>
    <x v="15"/>
    <x v="2"/>
    <n v="402"/>
    <x v="6"/>
    <x v="1"/>
    <d v="2024-03-31T00:00:00"/>
    <d v="2024-09-01T00:00:00"/>
    <n v="700"/>
    <s v="Language"/>
    <x v="3"/>
    <n v="231"/>
  </r>
  <r>
    <s v="BK3140"/>
    <s v="Nai Roshni Hindi Pathmala"/>
    <s v="Alexander Ward"/>
    <s v="Hindi"/>
    <s v="978-1-57407-659-2"/>
    <x v="2"/>
    <x v="10"/>
    <x v="2"/>
    <n v="310"/>
    <x v="3"/>
    <x v="0"/>
    <m/>
    <m/>
    <n v="1850"/>
    <s v="General"/>
    <x v="2"/>
    <n v="180"/>
  </r>
  <r>
    <s v="BK3141"/>
    <s v="NCERT Economics"/>
    <s v="Tracy Beasley"/>
    <s v="Economics"/>
    <s v="978-0-7003-6073-4"/>
    <x v="1"/>
    <x v="15"/>
    <x v="1"/>
    <n v="197"/>
    <x v="17"/>
    <x v="1"/>
    <d v="2024-05-20T00:00:00"/>
    <d v="2024-09-02T00:00:00"/>
    <n v="1350"/>
    <s v="General"/>
    <x v="3"/>
    <n v="217"/>
  </r>
  <r>
    <s v="BK3142"/>
    <s v="NCERT Environmental Studies"/>
    <s v="Robert Dean"/>
    <s v="EVS"/>
    <s v="978-1-65086-165-4"/>
    <x v="3"/>
    <x v="2"/>
    <x v="1"/>
    <n v="150"/>
    <x v="19"/>
    <x v="0"/>
    <m/>
    <m/>
    <n v="1550"/>
    <s v="Science"/>
    <x v="1"/>
    <n v="425"/>
  </r>
  <r>
    <s v="BK3143"/>
    <s v="S. Chand Biology"/>
    <s v="Brian Johnson"/>
    <s v="Biology"/>
    <s v="978-0-674-97329-9"/>
    <x v="1"/>
    <x v="2"/>
    <x v="0"/>
    <n v="86"/>
    <x v="3"/>
    <x v="0"/>
    <m/>
    <m/>
    <n v="250"/>
    <s v="General"/>
    <x v="1"/>
    <n v="347"/>
  </r>
  <r>
    <s v="BK3144"/>
    <s v="S. Chand EVS"/>
    <s v="Luis Golden"/>
    <s v="EVS"/>
    <s v="978-0-13-317345-1"/>
    <x v="0"/>
    <x v="14"/>
    <x v="1"/>
    <n v="253"/>
    <x v="10"/>
    <x v="0"/>
    <m/>
    <m/>
    <n v="850"/>
    <s v="Science"/>
    <x v="1"/>
    <n v="146"/>
  </r>
  <r>
    <s v="BK3145"/>
    <s v="Wren &amp; Martin English Grammar"/>
    <s v="William Zavala"/>
    <s v="English"/>
    <s v="978-1-09-840519-9"/>
    <x v="4"/>
    <x v="18"/>
    <x v="2"/>
    <n v="202"/>
    <x v="13"/>
    <x v="1"/>
    <d v="2023-07-28T00:00:00"/>
    <d v="2023-12-10T00:00:00"/>
    <n v="300"/>
    <s v="Language"/>
    <x v="0"/>
    <n v="252"/>
  </r>
  <r>
    <s v="BK3146"/>
    <s v="NCERT Maths"/>
    <s v="Brent Ray"/>
    <s v="Maths"/>
    <s v="978-0-02-108475-3"/>
    <x v="5"/>
    <x v="7"/>
    <x v="0"/>
    <n v="298"/>
    <x v="6"/>
    <x v="1"/>
    <d v="2024-06-15T00:00:00"/>
    <d v="2025-01-04T00:00:00"/>
    <n v="1250"/>
    <s v="Education"/>
    <x v="2"/>
    <n v="210"/>
  </r>
  <r>
    <s v="BK3147"/>
    <s v="RD Sharma Mathematics"/>
    <s v="Leah Rollins"/>
    <s v="Maths"/>
    <s v="978-1-5472-9563-0"/>
    <x v="4"/>
    <x v="10"/>
    <x v="0"/>
    <n v="226"/>
    <x v="0"/>
    <x v="1"/>
    <d v="2023-07-15T00:00:00"/>
    <d v="2024-04-12T00:00:00"/>
    <n v="1150"/>
    <s v="Education"/>
    <x v="1"/>
    <n v="136"/>
  </r>
  <r>
    <s v="BK3148"/>
    <s v="NCERT Maths"/>
    <s v="James Scott"/>
    <s v="Maths"/>
    <s v="978-0-621-59901-5"/>
    <x v="1"/>
    <x v="6"/>
    <x v="0"/>
    <n v="345"/>
    <x v="5"/>
    <x v="0"/>
    <m/>
    <m/>
    <n v="400"/>
    <s v="Education"/>
    <x v="1"/>
    <n v="245"/>
  </r>
  <r>
    <s v="BK3149"/>
    <s v="S. Chand Business Studies"/>
    <s v="Curtis Adams"/>
    <s v="Business Studies"/>
    <s v="978-1-223-08452-7"/>
    <x v="2"/>
    <x v="13"/>
    <x v="1"/>
    <n v="172"/>
    <x v="9"/>
    <x v="1"/>
    <d v="2024-11-10T00:00:00"/>
    <d v="2024-11-28T00:00:00"/>
    <n v="1300"/>
    <s v="General"/>
    <x v="0"/>
    <n v="418"/>
  </r>
  <r>
    <s v="BK3150"/>
    <s v="NCERT Maths"/>
    <s v="Dennis Guerrero"/>
    <s v="Maths"/>
    <s v="978-0-223-30294-5"/>
    <x v="1"/>
    <x v="13"/>
    <x v="0"/>
    <n v="441"/>
    <x v="14"/>
    <x v="1"/>
    <d v="2023-07-07T00:00:00"/>
    <d v="2023-10-15T00:00:00"/>
    <n v="1200"/>
    <s v="Education"/>
    <x v="0"/>
    <n v="218"/>
  </r>
  <r>
    <s v="BK3151"/>
    <s v="Concepts of Physics - HC Verma"/>
    <s v="Oscar Franco"/>
    <s v="Physics"/>
    <s v="978-1-84392-500-2"/>
    <x v="0"/>
    <x v="0"/>
    <x v="1"/>
    <n v="143"/>
    <x v="3"/>
    <x v="1"/>
    <d v="2024-09-09T00:00:00"/>
    <d v="2025-01-09T00:00:00"/>
    <n v="250"/>
    <s v="General"/>
    <x v="2"/>
    <n v="370"/>
  </r>
  <r>
    <s v="BK3152"/>
    <s v="NCERT Biology"/>
    <s v="Lisa Anderson"/>
    <s v="Biology"/>
    <s v="978-0-580-23915-1"/>
    <x v="3"/>
    <x v="11"/>
    <x v="1"/>
    <n v="164"/>
    <x v="13"/>
    <x v="1"/>
    <d v="2024-12-08T00:00:00"/>
    <d v="2025-02-02T00:00:00"/>
    <n v="600"/>
    <s v="General"/>
    <x v="0"/>
    <n v="213"/>
  </r>
  <r>
    <s v="BK3153"/>
    <s v="S. Chand Science"/>
    <s v="Ashley Bell"/>
    <s v="Science"/>
    <s v="978-0-653-52559-4"/>
    <x v="2"/>
    <x v="15"/>
    <x v="1"/>
    <n v="248"/>
    <x v="7"/>
    <x v="1"/>
    <d v="2023-08-13T00:00:00"/>
    <d v="2024-01-12T00:00:00"/>
    <n v="400"/>
    <s v="Science"/>
    <x v="1"/>
    <n v="226"/>
  </r>
  <r>
    <s v="BK3154"/>
    <s v="Computer Science with Python"/>
    <s v="Lacey Powell"/>
    <s v="Computer Science"/>
    <s v="978-1-56656-546-2"/>
    <x v="0"/>
    <x v="9"/>
    <x v="2"/>
    <n v="398"/>
    <x v="11"/>
    <x v="0"/>
    <m/>
    <m/>
    <n v="250"/>
    <s v="General"/>
    <x v="0"/>
    <n v="246"/>
  </r>
  <r>
    <s v="BK3155"/>
    <s v="S. Chand Social Science"/>
    <s v="Lisa Hunter"/>
    <s v="Social Science"/>
    <s v="978-0-916019-20-4"/>
    <x v="1"/>
    <x v="2"/>
    <x v="2"/>
    <n v="364"/>
    <x v="11"/>
    <x v="0"/>
    <m/>
    <m/>
    <n v="1600"/>
    <s v="Education"/>
    <x v="2"/>
    <n v="191"/>
  </r>
  <r>
    <s v="BK3156"/>
    <s v="Concepts of Physics - HC Verma"/>
    <s v="David Wilson"/>
    <s v="Physics"/>
    <s v="978-1-7395504-4-8"/>
    <x v="1"/>
    <x v="5"/>
    <x v="2"/>
    <n v="82"/>
    <x v="4"/>
    <x v="1"/>
    <d v="2024-04-14T00:00:00"/>
    <d v="2024-12-12T00:00:00"/>
    <n v="1800"/>
    <s v="General"/>
    <x v="0"/>
    <n v="355"/>
  </r>
  <r>
    <s v="BK3157"/>
    <s v="Let Us C - Yashwant Kanetkar"/>
    <s v="Jordan Brown"/>
    <s v="Computer Science"/>
    <s v="978-1-274-97594-2"/>
    <x v="1"/>
    <x v="4"/>
    <x v="2"/>
    <n v="336"/>
    <x v="18"/>
    <x v="1"/>
    <d v="2023-07-18T00:00:00"/>
    <d v="2023-12-03T00:00:00"/>
    <n v="500"/>
    <s v="General"/>
    <x v="2"/>
    <n v="340"/>
  </r>
  <r>
    <s v="BK3158"/>
    <s v="Together with EVS"/>
    <s v="Justin Anderson"/>
    <s v="EVS"/>
    <s v="978-1-5089-8605-8"/>
    <x v="5"/>
    <x v="4"/>
    <x v="1"/>
    <n v="106"/>
    <x v="17"/>
    <x v="0"/>
    <m/>
    <m/>
    <n v="1750"/>
    <s v="Science"/>
    <x v="2"/>
    <n v="311"/>
  </r>
  <r>
    <s v="BK3159"/>
    <s v="Wren &amp; Martin English Grammar"/>
    <s v="Steven Kaufman"/>
    <s v="English"/>
    <s v="978-1-09-330867-9"/>
    <x v="5"/>
    <x v="6"/>
    <x v="1"/>
    <n v="230"/>
    <x v="4"/>
    <x v="0"/>
    <m/>
    <m/>
    <n v="1000"/>
    <s v="Language"/>
    <x v="2"/>
    <n v="342"/>
  </r>
  <r>
    <s v="BK3160"/>
    <s v="RD Sharma Mathematics"/>
    <s v="Travis Williams"/>
    <s v="Maths"/>
    <s v="978-0-86294-983-9"/>
    <x v="5"/>
    <x v="11"/>
    <x v="0"/>
    <n v="102"/>
    <x v="3"/>
    <x v="1"/>
    <d v="2024-10-28T00:00:00"/>
    <d v="2025-02-21T00:00:00"/>
    <n v="250"/>
    <s v="Education"/>
    <x v="0"/>
    <n v="186"/>
  </r>
  <r>
    <s v="BK3161"/>
    <s v="Lakhmir Singh Science"/>
    <s v="Christopher Wilson"/>
    <s v="Science"/>
    <s v="978-1-963769-53-1"/>
    <x v="1"/>
    <x v="2"/>
    <x v="1"/>
    <n v="150"/>
    <x v="7"/>
    <x v="1"/>
    <d v="2024-08-20T00:00:00"/>
    <d v="2024-12-01T00:00:00"/>
    <n v="1400"/>
    <s v="Science"/>
    <x v="1"/>
    <n v="182"/>
  </r>
  <r>
    <s v="BK3162"/>
    <s v="English Grammar &amp; Composition"/>
    <s v="Michael Stewart"/>
    <s v="English"/>
    <s v="978-1-57387-009-2"/>
    <x v="0"/>
    <x v="2"/>
    <x v="1"/>
    <n v="393"/>
    <x v="6"/>
    <x v="1"/>
    <d v="2023-04-28T00:00:00"/>
    <d v="2024-03-02T00:00:00"/>
    <n v="1950"/>
    <s v="Language"/>
    <x v="3"/>
    <n v="335"/>
  </r>
  <r>
    <s v="BK3163"/>
    <s v="Let Us C - Yashwant Kanetkar"/>
    <s v="Tiffany Mercado"/>
    <s v="Computer Science"/>
    <s v="978-1-875143-23-8"/>
    <x v="0"/>
    <x v="14"/>
    <x v="1"/>
    <n v="86"/>
    <x v="5"/>
    <x v="0"/>
    <m/>
    <m/>
    <n v="550"/>
    <s v="General"/>
    <x v="2"/>
    <n v="382"/>
  </r>
  <r>
    <s v="BK3164"/>
    <s v="NCERT Social Science"/>
    <s v="Samantha Woods"/>
    <s v="Social Science"/>
    <s v="978-0-932526-35-9"/>
    <x v="3"/>
    <x v="19"/>
    <x v="2"/>
    <n v="342"/>
    <x v="13"/>
    <x v="0"/>
    <m/>
    <m/>
    <n v="650"/>
    <s v="Education"/>
    <x v="3"/>
    <n v="231"/>
  </r>
  <r>
    <s v="BK3165"/>
    <s v="S. Chand Science"/>
    <s v="Judy Clarke"/>
    <s v="Science"/>
    <s v="978-1-79004-908-0"/>
    <x v="1"/>
    <x v="19"/>
    <x v="2"/>
    <n v="481"/>
    <x v="18"/>
    <x v="1"/>
    <d v="2024-08-18T00:00:00"/>
    <d v="2025-01-30T00:00:00"/>
    <n v="1050"/>
    <s v="Science"/>
    <x v="1"/>
    <n v="118"/>
  </r>
  <r>
    <s v="BK3166"/>
    <s v="Python Programming - Balagurusamy"/>
    <s v="Charles Norton"/>
    <s v="Computer Science"/>
    <s v="978-1-60512-613-5"/>
    <x v="2"/>
    <x v="18"/>
    <x v="2"/>
    <n v="461"/>
    <x v="17"/>
    <x v="0"/>
    <m/>
    <m/>
    <n v="500"/>
    <s v="General"/>
    <x v="1"/>
    <n v="431"/>
  </r>
  <r>
    <s v="BK3167"/>
    <s v="TS Grewal Accountancy"/>
    <s v="Sherry Booth"/>
    <s v="Accountancy"/>
    <s v="978-1-147-06172-7"/>
    <x v="5"/>
    <x v="0"/>
    <x v="2"/>
    <n v="480"/>
    <x v="19"/>
    <x v="0"/>
    <m/>
    <m/>
    <n v="1250"/>
    <s v="General"/>
    <x v="1"/>
    <n v="340"/>
  </r>
  <r>
    <s v="BK3168"/>
    <s v="Lakhmir Singh Science"/>
    <s v="James Cook"/>
    <s v="Science"/>
    <s v="978-0-01-062437-3"/>
    <x v="1"/>
    <x v="9"/>
    <x v="1"/>
    <n v="440"/>
    <x v="8"/>
    <x v="1"/>
    <d v="2024-10-27T00:00:00"/>
    <d v="2024-12-26T00:00:00"/>
    <n v="1100"/>
    <s v="Science"/>
    <x v="0"/>
    <n v="160"/>
  </r>
  <r>
    <s v="BK3169"/>
    <s v="S. Chand Biology"/>
    <s v="Mark Montoya"/>
    <s v="Biology"/>
    <s v="978-0-378-11706-7"/>
    <x v="0"/>
    <x v="17"/>
    <x v="1"/>
    <n v="122"/>
    <x v="17"/>
    <x v="0"/>
    <m/>
    <m/>
    <n v="1600"/>
    <s v="General"/>
    <x v="2"/>
    <n v="229"/>
  </r>
  <r>
    <s v="BK3170"/>
    <s v="Lakhmir Singh Science"/>
    <s v="Garrett Davis"/>
    <s v="Science"/>
    <s v="978-0-258-07365-0"/>
    <x v="4"/>
    <x v="2"/>
    <x v="0"/>
    <n v="86"/>
    <x v="9"/>
    <x v="0"/>
    <m/>
    <m/>
    <n v="650"/>
    <s v="Science"/>
    <x v="1"/>
    <n v="185"/>
  </r>
  <r>
    <s v="BK3171"/>
    <s v="NCERT Maths"/>
    <s v="Melissa Wright"/>
    <s v="Maths"/>
    <s v="978-0-915962-13-6"/>
    <x v="2"/>
    <x v="12"/>
    <x v="1"/>
    <n v="94"/>
    <x v="2"/>
    <x v="0"/>
    <m/>
    <m/>
    <n v="1700"/>
    <s v="Education"/>
    <x v="1"/>
    <n v="300"/>
  </r>
  <r>
    <s v="BK3172"/>
    <s v="SL Arora Physics"/>
    <s v="Michelle Wilkins"/>
    <s v="Physics"/>
    <s v="978-1-77308-567-8"/>
    <x v="4"/>
    <x v="3"/>
    <x v="2"/>
    <n v="165"/>
    <x v="14"/>
    <x v="0"/>
    <m/>
    <m/>
    <n v="1400"/>
    <s v="General"/>
    <x v="0"/>
    <n v="304"/>
  </r>
  <r>
    <s v="BK3173"/>
    <s v="English Grammar &amp; Composition"/>
    <s v="Crystal Sims"/>
    <s v="English"/>
    <s v="978-0-8423-9104-7"/>
    <x v="2"/>
    <x v="19"/>
    <x v="0"/>
    <n v="217"/>
    <x v="8"/>
    <x v="0"/>
    <m/>
    <m/>
    <n v="750"/>
    <s v="Language"/>
    <x v="0"/>
    <n v="400"/>
  </r>
  <r>
    <s v="BK3174"/>
    <s v="NCERT Environmental Studies"/>
    <s v="Dave Diaz"/>
    <s v="EVS"/>
    <s v="978-1-4298-6476-3"/>
    <x v="3"/>
    <x v="15"/>
    <x v="0"/>
    <n v="430"/>
    <x v="3"/>
    <x v="0"/>
    <m/>
    <m/>
    <n v="1850"/>
    <s v="Science"/>
    <x v="2"/>
    <n v="367"/>
  </r>
  <r>
    <s v="BK3175"/>
    <s v="Python Programming - Balagurusamy"/>
    <s v="Patricia Smith"/>
    <s v="Computer Science"/>
    <s v="978-1-4855-4239-1"/>
    <x v="2"/>
    <x v="10"/>
    <x v="0"/>
    <n v="435"/>
    <x v="14"/>
    <x v="1"/>
    <d v="2023-06-26T00:00:00"/>
    <d v="2025-02-19T00:00:00"/>
    <n v="1900"/>
    <s v="General"/>
    <x v="0"/>
    <n v="153"/>
  </r>
  <r>
    <s v="BK3176"/>
    <s v="SL Arora Physics"/>
    <s v="Belinda Gill DDS"/>
    <s v="Physics"/>
    <s v="978-1-84444-207-2"/>
    <x v="2"/>
    <x v="14"/>
    <x v="1"/>
    <n v="411"/>
    <x v="9"/>
    <x v="0"/>
    <m/>
    <m/>
    <n v="700"/>
    <s v="General"/>
    <x v="1"/>
    <n v="161"/>
  </r>
  <r>
    <s v="BK3177"/>
    <s v="NCERT Environmental Studies"/>
    <s v="John Thornton"/>
    <s v="EVS"/>
    <s v="978-0-15-878270-6"/>
    <x v="2"/>
    <x v="6"/>
    <x v="0"/>
    <n v="402"/>
    <x v="13"/>
    <x v="1"/>
    <d v="2024-07-11T00:00:00"/>
    <d v="2024-11-23T00:00:00"/>
    <n v="450"/>
    <s v="Science"/>
    <x v="0"/>
    <n v="186"/>
  </r>
  <r>
    <s v="BK3178"/>
    <s v="NCERT Hindi"/>
    <s v="Ashley Jones"/>
    <s v="Hindi"/>
    <s v="978-1-303-31920-4"/>
    <x v="3"/>
    <x v="11"/>
    <x v="1"/>
    <n v="307"/>
    <x v="3"/>
    <x v="1"/>
    <d v="2024-12-17T00:00:00"/>
    <d v="2025-01-17T00:00:00"/>
    <n v="300"/>
    <s v="General"/>
    <x v="2"/>
    <n v="240"/>
  </r>
  <r>
    <s v="BK3179"/>
    <s v="Play with Maths"/>
    <s v="Timothy Ray"/>
    <s v="Maths"/>
    <s v="978-1-4722-4616-5"/>
    <x v="2"/>
    <x v="2"/>
    <x v="1"/>
    <n v="215"/>
    <x v="11"/>
    <x v="0"/>
    <m/>
    <m/>
    <n v="1050"/>
    <s v="Education"/>
    <x v="0"/>
    <n v="156"/>
  </r>
  <r>
    <s v="BK3180"/>
    <s v="RD Sharma Mathematics"/>
    <s v="Theresa Murillo"/>
    <s v="Maths"/>
    <s v="978-1-05-404963-4"/>
    <x v="4"/>
    <x v="6"/>
    <x v="1"/>
    <n v="344"/>
    <x v="18"/>
    <x v="1"/>
    <d v="2023-05-14T00:00:00"/>
    <d v="2024-08-21T00:00:00"/>
    <n v="500"/>
    <s v="Education"/>
    <x v="2"/>
    <n v="278"/>
  </r>
  <r>
    <s v="BK3181"/>
    <s v="NCERT Chemistry"/>
    <s v="Dana Keller"/>
    <s v="Chemistry"/>
    <s v="978-0-87909-325-9"/>
    <x v="1"/>
    <x v="19"/>
    <x v="2"/>
    <n v="222"/>
    <x v="5"/>
    <x v="0"/>
    <m/>
    <m/>
    <n v="300"/>
    <s v="General"/>
    <x v="2"/>
    <n v="360"/>
  </r>
  <r>
    <s v="BK3182"/>
    <s v="NCERT Business Studies"/>
    <s v="Mrs. Kristin Gutierrez DDS"/>
    <s v="Business Studies"/>
    <s v="978-1-271-05507-4"/>
    <x v="0"/>
    <x v="10"/>
    <x v="2"/>
    <n v="195"/>
    <x v="3"/>
    <x v="1"/>
    <d v="2023-04-17T00:00:00"/>
    <d v="2024-11-01T00:00:00"/>
    <n v="1150"/>
    <s v="General"/>
    <x v="2"/>
    <n v="162"/>
  </r>
  <r>
    <s v="BK3183"/>
    <s v="Nai Roshni Hindi Pathmala"/>
    <s v="Richard Gonzalez"/>
    <s v="Hindi"/>
    <s v="978-0-326-80039-3"/>
    <x v="3"/>
    <x v="18"/>
    <x v="2"/>
    <n v="270"/>
    <x v="1"/>
    <x v="1"/>
    <d v="2024-04-17T00:00:00"/>
    <d v="2024-08-19T00:00:00"/>
    <n v="1550"/>
    <s v="General"/>
    <x v="0"/>
    <n v="153"/>
  </r>
  <r>
    <s v="BK3184"/>
    <s v="RD Sharma Mathematics"/>
    <s v="Madison Clark"/>
    <s v="Maths"/>
    <s v="978-1-00-523705-9"/>
    <x v="5"/>
    <x v="3"/>
    <x v="2"/>
    <n v="168"/>
    <x v="9"/>
    <x v="1"/>
    <d v="2023-09-07T00:00:00"/>
    <d v="2025-01-17T00:00:00"/>
    <n v="1500"/>
    <s v="Education"/>
    <x v="1"/>
    <n v="203"/>
  </r>
  <r>
    <s v="BK3185"/>
    <s v="Pradeep's Chemistry"/>
    <s v="Kerri Hunt"/>
    <s v="Chemistry"/>
    <s v="978-0-7272-7337-6"/>
    <x v="5"/>
    <x v="12"/>
    <x v="1"/>
    <n v="234"/>
    <x v="3"/>
    <x v="1"/>
    <d v="2023-04-22T00:00:00"/>
    <d v="2024-07-27T00:00:00"/>
    <n v="200"/>
    <s v="General"/>
    <x v="3"/>
    <n v="375"/>
  </r>
  <r>
    <s v="BK3186"/>
    <s v="NCERT Chemistry"/>
    <s v="Mr. Dakota Ruiz"/>
    <s v="Chemistry"/>
    <s v="978-1-9816-2420-1"/>
    <x v="2"/>
    <x v="0"/>
    <x v="1"/>
    <n v="98"/>
    <x v="3"/>
    <x v="0"/>
    <m/>
    <m/>
    <n v="350"/>
    <s v="General"/>
    <x v="2"/>
    <n v="228"/>
  </r>
  <r>
    <s v="BK3187"/>
    <s v="S. Chand Social Science"/>
    <s v="Elizabeth Jones"/>
    <s v="Social Science"/>
    <s v="978-0-279-43856-8"/>
    <x v="2"/>
    <x v="5"/>
    <x v="0"/>
    <n v="82"/>
    <x v="0"/>
    <x v="1"/>
    <d v="2023-10-29T00:00:00"/>
    <d v="2024-09-10T00:00:00"/>
    <n v="1350"/>
    <s v="Education"/>
    <x v="3"/>
    <n v="323"/>
  </r>
  <r>
    <s v="BK3188"/>
    <s v="Pearson Science Explorer"/>
    <s v="Daniel Sherman"/>
    <s v="Science"/>
    <s v="978-0-277-80397-9"/>
    <x v="2"/>
    <x v="19"/>
    <x v="1"/>
    <n v="318"/>
    <x v="6"/>
    <x v="0"/>
    <m/>
    <m/>
    <n v="1950"/>
    <s v="Science"/>
    <x v="1"/>
    <n v="250"/>
  </r>
  <r>
    <s v="BK3189"/>
    <s v="S. Chand Science"/>
    <s v="Michelle Mitchell"/>
    <s v="Science"/>
    <s v="978-0-7682-2932-5"/>
    <x v="4"/>
    <x v="15"/>
    <x v="1"/>
    <n v="281"/>
    <x v="19"/>
    <x v="1"/>
    <d v="2024-01-09T00:00:00"/>
    <d v="2024-06-23T00:00:00"/>
    <n v="1200"/>
    <s v="Science"/>
    <x v="1"/>
    <n v="335"/>
  </r>
  <r>
    <s v="BK3190"/>
    <s v="Python Programming - Balagurusamy"/>
    <s v="Jennifer Mills"/>
    <s v="Computer Science"/>
    <s v="978-0-245-83785-2"/>
    <x v="2"/>
    <x v="6"/>
    <x v="1"/>
    <n v="161"/>
    <x v="5"/>
    <x v="0"/>
    <m/>
    <m/>
    <n v="1900"/>
    <s v="General"/>
    <x v="1"/>
    <n v="118"/>
  </r>
  <r>
    <s v="BK3191"/>
    <s v="Concepts of Physics - HC Verma"/>
    <s v="Eddie Quinn"/>
    <s v="Physics"/>
    <s v="978-1-4879-9159-3"/>
    <x v="4"/>
    <x v="1"/>
    <x v="2"/>
    <n v="308"/>
    <x v="10"/>
    <x v="1"/>
    <d v="2024-10-28T00:00:00"/>
    <d v="2025-02-03T00:00:00"/>
    <n v="1850"/>
    <s v="General"/>
    <x v="0"/>
    <n v="287"/>
  </r>
  <r>
    <s v="BK3192"/>
    <s v="Lakhmir Singh Science"/>
    <s v="Christine Pitts"/>
    <s v="Science"/>
    <s v="978-0-85616-116-2"/>
    <x v="3"/>
    <x v="4"/>
    <x v="2"/>
    <n v="341"/>
    <x v="3"/>
    <x v="0"/>
    <m/>
    <m/>
    <n v="1700"/>
    <s v="Science"/>
    <x v="2"/>
    <n v="215"/>
  </r>
  <r>
    <s v="BK3193"/>
    <s v="NCERT Biology"/>
    <s v="Brian Stokes"/>
    <s v="Biology"/>
    <s v="978-1-67611-042-2"/>
    <x v="0"/>
    <x v="14"/>
    <x v="2"/>
    <n v="332"/>
    <x v="13"/>
    <x v="1"/>
    <d v="2024-05-19T00:00:00"/>
    <d v="2024-09-02T00:00:00"/>
    <n v="1100"/>
    <s v="General"/>
    <x v="1"/>
    <n v="178"/>
  </r>
  <r>
    <s v="BK3194"/>
    <s v="NCERT Business Studies"/>
    <s v="Kimberly Johnson"/>
    <s v="Business Studies"/>
    <s v="978-1-04-681715-9"/>
    <x v="1"/>
    <x v="8"/>
    <x v="2"/>
    <n v="354"/>
    <x v="12"/>
    <x v="1"/>
    <d v="2024-08-18T00:00:00"/>
    <d v="2024-11-26T00:00:00"/>
    <n v="1400"/>
    <s v="General"/>
    <x v="1"/>
    <n v="392"/>
  </r>
  <r>
    <s v="BK3195"/>
    <s v="Let Us C - Yashwant Kanetkar"/>
    <s v="Scott Stewart"/>
    <s v="Computer Science"/>
    <s v="978-1-4572-8987-3"/>
    <x v="4"/>
    <x v="10"/>
    <x v="1"/>
    <n v="453"/>
    <x v="3"/>
    <x v="1"/>
    <d v="2023-11-11T00:00:00"/>
    <d v="2024-04-26T00:00:00"/>
    <n v="550"/>
    <s v="General"/>
    <x v="0"/>
    <n v="284"/>
  </r>
  <r>
    <s v="BK3196"/>
    <s v="Together with Social Science"/>
    <s v="Shannon Ross"/>
    <s v="Social Science"/>
    <s v="978-1-392-01863-7"/>
    <x v="2"/>
    <x v="11"/>
    <x v="1"/>
    <n v="339"/>
    <x v="17"/>
    <x v="0"/>
    <m/>
    <m/>
    <n v="900"/>
    <s v="Education"/>
    <x v="0"/>
    <n v="371"/>
  </r>
  <r>
    <s v="BK3197"/>
    <s v="NCERT Hindi"/>
    <s v="Michael Boyle"/>
    <s v="Hindi"/>
    <s v="978-1-4771-2903-6"/>
    <x v="3"/>
    <x v="16"/>
    <x v="0"/>
    <n v="133"/>
    <x v="8"/>
    <x v="1"/>
    <d v="2023-10-08T00:00:00"/>
    <d v="2024-11-12T00:00:00"/>
    <n v="1100"/>
    <s v="General"/>
    <x v="2"/>
    <n v="168"/>
  </r>
  <r>
    <s v="BK3198"/>
    <s v="S. Chand Social Science"/>
    <s v="James Hicks"/>
    <s v="Social Science"/>
    <s v="978-1-85495-731-3"/>
    <x v="1"/>
    <x v="4"/>
    <x v="1"/>
    <n v="99"/>
    <x v="13"/>
    <x v="1"/>
    <d v="2024-10-13T00:00:00"/>
    <d v="2024-11-11T00:00:00"/>
    <n v="550"/>
    <s v="Education"/>
    <x v="0"/>
    <n v="340"/>
  </r>
  <r>
    <s v="BK3199"/>
    <s v="NCERT Biology"/>
    <s v="Rebecca Nolan"/>
    <s v="Biology"/>
    <s v="978-1-193-90212-8"/>
    <x v="3"/>
    <x v="2"/>
    <x v="2"/>
    <n v="461"/>
    <x v="9"/>
    <x v="0"/>
    <m/>
    <m/>
    <n v="750"/>
    <s v="General"/>
    <x v="1"/>
    <n v="380"/>
  </r>
  <r>
    <s v="BK3200"/>
    <s v="RS Aggarwal Mathematics"/>
    <s v="Sharon Nguyen"/>
    <s v="Maths"/>
    <s v="978-1-291-21209-9"/>
    <x v="4"/>
    <x v="2"/>
    <x v="0"/>
    <n v="233"/>
    <x v="17"/>
    <x v="1"/>
    <d v="2024-02-10T00:00:00"/>
    <d v="2025-02-24T00:00:00"/>
    <n v="700"/>
    <s v="Education"/>
    <x v="0"/>
    <n v="384"/>
  </r>
  <r>
    <s v="BK3201"/>
    <s v="SL Arora Physics"/>
    <s v="Dana Mooney"/>
    <s v="Physics"/>
    <s v="978-0-7198-1059-6"/>
    <x v="4"/>
    <x v="7"/>
    <x v="0"/>
    <n v="280"/>
    <x v="9"/>
    <x v="1"/>
    <d v="2024-03-01T00:00:00"/>
    <d v="2025-02-03T00:00:00"/>
    <n v="250"/>
    <s v="General"/>
    <x v="2"/>
    <n v="273"/>
  </r>
  <r>
    <s v="BK3202"/>
    <s v="RS Aggarwal Mathematics"/>
    <s v="Wendy Forbes"/>
    <s v="Maths"/>
    <s v="978-1-61057-345-0"/>
    <x v="3"/>
    <x v="2"/>
    <x v="0"/>
    <n v="314"/>
    <x v="5"/>
    <x v="0"/>
    <m/>
    <m/>
    <n v="200"/>
    <s v="Education"/>
    <x v="0"/>
    <n v="378"/>
  </r>
  <r>
    <s v="BK3203"/>
    <s v="Computer Science with Python"/>
    <s v="Brooke Munoz"/>
    <s v="Computer Science"/>
    <s v="978-0-312-37941-4"/>
    <x v="4"/>
    <x v="5"/>
    <x v="1"/>
    <n v="464"/>
    <x v="4"/>
    <x v="0"/>
    <m/>
    <m/>
    <n v="1950"/>
    <s v="General"/>
    <x v="2"/>
    <n v="338"/>
  </r>
  <r>
    <s v="BK3204"/>
    <s v="Manika Hindi Pathmala"/>
    <s v="Mark Roach"/>
    <s v="Hindi"/>
    <s v="978-0-7922-5862-9"/>
    <x v="1"/>
    <x v="5"/>
    <x v="0"/>
    <n v="455"/>
    <x v="7"/>
    <x v="0"/>
    <m/>
    <m/>
    <n v="1900"/>
    <s v="General"/>
    <x v="2"/>
    <n v="339"/>
  </r>
  <r>
    <s v="BK3205"/>
    <s v="Fundamentals of Physics - Resnick Halliday"/>
    <s v="Erin Flores"/>
    <s v="Physics"/>
    <s v="978-0-00-236856-8"/>
    <x v="0"/>
    <x v="8"/>
    <x v="1"/>
    <n v="86"/>
    <x v="7"/>
    <x v="1"/>
    <d v="2023-11-30T00:00:00"/>
    <d v="2024-11-24T00:00:00"/>
    <n v="1000"/>
    <s v="General"/>
    <x v="2"/>
    <n v="234"/>
  </r>
  <r>
    <s v="BK3206"/>
    <s v="Python Programming - Balagurusamy"/>
    <s v="Aaron Johnston"/>
    <s v="Computer Science"/>
    <s v="978-0-18-012755-1"/>
    <x v="1"/>
    <x v="11"/>
    <x v="1"/>
    <n v="199"/>
    <x v="1"/>
    <x v="0"/>
    <m/>
    <m/>
    <n v="250"/>
    <s v="General"/>
    <x v="0"/>
    <n v="126"/>
  </r>
  <r>
    <s v="BK3207"/>
    <s v="S. Chand Business Studies"/>
    <s v="Dylan Yoder"/>
    <s v="Business Studies"/>
    <s v="978-1-397-73468-6"/>
    <x v="5"/>
    <x v="9"/>
    <x v="1"/>
    <n v="138"/>
    <x v="16"/>
    <x v="0"/>
    <m/>
    <m/>
    <n v="1000"/>
    <s v="General"/>
    <x v="1"/>
    <n v="314"/>
  </r>
  <r>
    <s v="BK3208"/>
    <s v="Pradeep's Chemistry"/>
    <s v="Amanda Lopez"/>
    <s v="Chemistry"/>
    <s v="978-0-9667421-1-4"/>
    <x v="0"/>
    <x v="0"/>
    <x v="2"/>
    <n v="346"/>
    <x v="13"/>
    <x v="0"/>
    <m/>
    <m/>
    <n v="1500"/>
    <s v="General"/>
    <x v="3"/>
    <n v="163"/>
  </r>
  <r>
    <s v="BK3209"/>
    <s v="RD Sharma Mathematics"/>
    <s v="Amanda Thomas"/>
    <s v="Maths"/>
    <s v="978-0-643-46134-5"/>
    <x v="0"/>
    <x v="13"/>
    <x v="2"/>
    <n v="254"/>
    <x v="11"/>
    <x v="1"/>
    <d v="2023-12-30T00:00:00"/>
    <d v="2024-12-12T00:00:00"/>
    <n v="1100"/>
    <s v="Education"/>
    <x v="2"/>
    <n v="281"/>
  </r>
  <r>
    <s v="BK3210"/>
    <s v="Concepts of Physics - HC Verma"/>
    <s v="Mary Garrett"/>
    <s v="Physics"/>
    <s v="978-0-7683-2536-2"/>
    <x v="4"/>
    <x v="3"/>
    <x v="2"/>
    <n v="410"/>
    <x v="9"/>
    <x v="0"/>
    <m/>
    <m/>
    <n v="200"/>
    <s v="General"/>
    <x v="3"/>
    <n v="322"/>
  </r>
  <r>
    <s v="BK3211"/>
    <s v="Pradeep's Chemistry"/>
    <s v="Ryan Torres"/>
    <s v="Chemistry"/>
    <s v="978-0-08-861131-2"/>
    <x v="4"/>
    <x v="4"/>
    <x v="2"/>
    <n v="366"/>
    <x v="9"/>
    <x v="1"/>
    <d v="2023-06-04T00:00:00"/>
    <d v="2024-10-22T00:00:00"/>
    <n v="250"/>
    <s v="General"/>
    <x v="1"/>
    <n v="190"/>
  </r>
  <r>
    <s v="BK3212"/>
    <s v="NCERT Hindi"/>
    <s v="Andrea Hernandez"/>
    <s v="Hindi"/>
    <s v="978-0-10-184986-9"/>
    <x v="4"/>
    <x v="7"/>
    <x v="1"/>
    <n v="131"/>
    <x v="11"/>
    <x v="1"/>
    <d v="2023-06-10T00:00:00"/>
    <d v="2023-12-17T00:00:00"/>
    <n v="600"/>
    <s v="General"/>
    <x v="1"/>
    <n v="208"/>
  </r>
  <r>
    <s v="BK3213"/>
    <s v="Modern ABC Chemistry"/>
    <s v="Joseph Tucker"/>
    <s v="Chemistry"/>
    <s v="978-0-630-40277-1"/>
    <x v="5"/>
    <x v="18"/>
    <x v="1"/>
    <n v="124"/>
    <x v="4"/>
    <x v="1"/>
    <d v="2023-08-29T00:00:00"/>
    <d v="2024-11-15T00:00:00"/>
    <n v="1200"/>
    <s v="General"/>
    <x v="1"/>
    <n v="114"/>
  </r>
  <r>
    <s v="BK3214"/>
    <s v="Pearson Science Explorer"/>
    <s v="Mrs. Jessica Smith"/>
    <s v="Science"/>
    <s v="978-0-204-46432-7"/>
    <x v="5"/>
    <x v="11"/>
    <x v="0"/>
    <n v="343"/>
    <x v="18"/>
    <x v="1"/>
    <d v="2023-11-30T00:00:00"/>
    <d v="2025-02-20T00:00:00"/>
    <n v="1950"/>
    <s v="Science"/>
    <x v="0"/>
    <n v="232"/>
  </r>
  <r>
    <s v="BK3215"/>
    <s v="NCERT Economics"/>
    <s v="Elizabeth Anthony"/>
    <s v="Economics"/>
    <s v="978-1-5462-2745-8"/>
    <x v="3"/>
    <x v="18"/>
    <x v="1"/>
    <n v="317"/>
    <x v="8"/>
    <x v="1"/>
    <d v="2024-12-23T00:00:00"/>
    <d v="2024-12-27T00:00:00"/>
    <n v="450"/>
    <s v="General"/>
    <x v="2"/>
    <n v="237"/>
  </r>
  <r>
    <s v="BK3216"/>
    <s v="NCERT Social Science"/>
    <s v="Miss Stephanie Daugherty"/>
    <s v="Social Science"/>
    <s v="978-0-7412-0166-9"/>
    <x v="4"/>
    <x v="14"/>
    <x v="1"/>
    <n v="112"/>
    <x v="16"/>
    <x v="1"/>
    <d v="2023-12-14T00:00:00"/>
    <d v="2024-12-02T00:00:00"/>
    <n v="1000"/>
    <s v="Education"/>
    <x v="1"/>
    <n v="319"/>
  </r>
  <r>
    <s v="BK3217"/>
    <s v="Nai Roshni Hindi Pathmala"/>
    <s v="Johnny Hooper"/>
    <s v="Hindi"/>
    <s v="978-0-634-15676-2"/>
    <x v="4"/>
    <x v="19"/>
    <x v="1"/>
    <n v="198"/>
    <x v="2"/>
    <x v="1"/>
    <d v="2023-08-18T00:00:00"/>
    <d v="2024-12-10T00:00:00"/>
    <n v="1750"/>
    <s v="General"/>
    <x v="1"/>
    <n v="407"/>
  </r>
  <r>
    <s v="BK3218"/>
    <s v="Nai Roshni Hindi Pathmala"/>
    <s v="Mark Rodriguez"/>
    <s v="Hindi"/>
    <s v="978-1-4560-9503-1"/>
    <x v="4"/>
    <x v="19"/>
    <x v="2"/>
    <n v="201"/>
    <x v="12"/>
    <x v="1"/>
    <d v="2023-03-07T00:00:00"/>
    <d v="2024-06-28T00:00:00"/>
    <n v="700"/>
    <s v="General"/>
    <x v="0"/>
    <n v="436"/>
  </r>
  <r>
    <s v="BK3219"/>
    <s v="Pearson Science Explorer"/>
    <s v="Michael Mccormick"/>
    <s v="Science"/>
    <s v="978-1-56461-576-3"/>
    <x v="5"/>
    <x v="6"/>
    <x v="2"/>
    <n v="392"/>
    <x v="1"/>
    <x v="1"/>
    <d v="2024-11-10T00:00:00"/>
    <d v="2025-01-05T00:00:00"/>
    <n v="1650"/>
    <s v="Science"/>
    <x v="0"/>
    <n v="236"/>
  </r>
  <r>
    <s v="BK3220"/>
    <s v="TS Grewal Accountancy"/>
    <s v="Debra Garcia"/>
    <s v="Accountancy"/>
    <s v="978-0-519-16594-0"/>
    <x v="5"/>
    <x v="6"/>
    <x v="2"/>
    <n v="310"/>
    <x v="19"/>
    <x v="0"/>
    <m/>
    <m/>
    <n v="1550"/>
    <s v="General"/>
    <x v="2"/>
    <n v="307"/>
  </r>
  <r>
    <s v="BK3221"/>
    <s v="Modern ABC Chemistry"/>
    <s v="Victoria Potts"/>
    <s v="Chemistry"/>
    <s v="978-1-876114-38-1"/>
    <x v="2"/>
    <x v="19"/>
    <x v="2"/>
    <n v="353"/>
    <x v="7"/>
    <x v="1"/>
    <d v="2023-09-27T00:00:00"/>
    <d v="2025-02-18T00:00:00"/>
    <n v="600"/>
    <s v="General"/>
    <x v="0"/>
    <n v="275"/>
  </r>
  <r>
    <s v="BK3222"/>
    <s v="S. Chand Economics"/>
    <s v="Jillian Nelson"/>
    <s v="Economics"/>
    <s v="978-1-926525-06-8"/>
    <x v="3"/>
    <x v="2"/>
    <x v="1"/>
    <n v="95"/>
    <x v="9"/>
    <x v="0"/>
    <m/>
    <m/>
    <n v="250"/>
    <s v="General"/>
    <x v="1"/>
    <n v="238"/>
  </r>
  <r>
    <s v="BK3223"/>
    <s v="NCERT Chemistry"/>
    <s v="Emily Braun"/>
    <s v="Chemistry"/>
    <s v="978-0-17-618810-8"/>
    <x v="5"/>
    <x v="14"/>
    <x v="1"/>
    <n v="168"/>
    <x v="13"/>
    <x v="0"/>
    <m/>
    <m/>
    <n v="400"/>
    <s v="General"/>
    <x v="0"/>
    <n v="242"/>
  </r>
  <r>
    <s v="BK3224"/>
    <s v="NCERT Business Studies"/>
    <s v="Kristin Wagner"/>
    <s v="Business Studies"/>
    <s v="978-0-7415-3358-6"/>
    <x v="4"/>
    <x v="9"/>
    <x v="0"/>
    <n v="90"/>
    <x v="17"/>
    <x v="0"/>
    <m/>
    <m/>
    <n v="200"/>
    <s v="General"/>
    <x v="2"/>
    <n v="264"/>
  </r>
  <r>
    <s v="BK3225"/>
    <s v="Concepts of Physics - HC Verma"/>
    <s v="Ronnie Allen"/>
    <s v="Physics"/>
    <s v="978-1-150-09149-0"/>
    <x v="3"/>
    <x v="9"/>
    <x v="1"/>
    <n v="474"/>
    <x v="10"/>
    <x v="0"/>
    <m/>
    <m/>
    <n v="400"/>
    <s v="General"/>
    <x v="0"/>
    <n v="181"/>
  </r>
  <r>
    <s v="BK3226"/>
    <s v="Python Programming - Balagurusamy"/>
    <s v="Grace Griffin"/>
    <s v="Computer Science"/>
    <s v="978-1-76547-229-5"/>
    <x v="3"/>
    <x v="5"/>
    <x v="2"/>
    <n v="382"/>
    <x v="6"/>
    <x v="0"/>
    <m/>
    <m/>
    <n v="750"/>
    <s v="General"/>
    <x v="2"/>
    <n v="261"/>
  </r>
  <r>
    <s v="BK3227"/>
    <s v="Wren &amp; Martin English Grammar"/>
    <s v="Brittany Bonilla"/>
    <s v="English"/>
    <s v="978-0-7868-7696-9"/>
    <x v="0"/>
    <x v="0"/>
    <x v="0"/>
    <n v="425"/>
    <x v="13"/>
    <x v="0"/>
    <m/>
    <m/>
    <n v="300"/>
    <s v="Language"/>
    <x v="2"/>
    <n v="427"/>
  </r>
  <r>
    <s v="BK3228"/>
    <s v="NCERT Environmental Studies"/>
    <s v="Stacy Garza"/>
    <s v="EVS"/>
    <s v="978-0-86790-490-1"/>
    <x v="2"/>
    <x v="2"/>
    <x v="0"/>
    <n v="184"/>
    <x v="13"/>
    <x v="0"/>
    <m/>
    <m/>
    <n v="700"/>
    <s v="Science"/>
    <x v="2"/>
    <n v="332"/>
  </r>
  <r>
    <s v="BK3229"/>
    <s v="TS Grewal Accountancy"/>
    <s v="David Chavez"/>
    <s v="Accountancy"/>
    <s v="978-0-238-80371-0"/>
    <x v="3"/>
    <x v="14"/>
    <x v="0"/>
    <n v="419"/>
    <x v="11"/>
    <x v="1"/>
    <d v="2024-05-19T00:00:00"/>
    <d v="2024-12-11T00:00:00"/>
    <n v="1200"/>
    <s v="General"/>
    <x v="0"/>
    <n v="311"/>
  </r>
  <r>
    <s v="BK3230"/>
    <s v="NCERT Economics"/>
    <s v="Natalie Hardy"/>
    <s v="Economics"/>
    <s v="978-1-02-992691-5"/>
    <x v="0"/>
    <x v="9"/>
    <x v="1"/>
    <n v="223"/>
    <x v="12"/>
    <x v="1"/>
    <d v="2023-12-10T00:00:00"/>
    <d v="2024-06-23T00:00:00"/>
    <n v="2000"/>
    <s v="General"/>
    <x v="1"/>
    <n v="108"/>
  </r>
  <r>
    <s v="BK3231"/>
    <s v="NCERT Chemistry"/>
    <s v="Nicole Nelson"/>
    <s v="Chemistry"/>
    <s v="978-0-07-402618-2"/>
    <x v="2"/>
    <x v="12"/>
    <x v="0"/>
    <n v="200"/>
    <x v="4"/>
    <x v="1"/>
    <d v="2023-03-24T00:00:00"/>
    <d v="2023-09-06T00:00:00"/>
    <n v="900"/>
    <s v="General"/>
    <x v="3"/>
    <n v="426"/>
  </r>
  <r>
    <s v="BK3232"/>
    <s v="Lakhmir Singh Science"/>
    <s v="Omar Lam"/>
    <s v="Science"/>
    <s v="978-0-7964-8080-4"/>
    <x v="4"/>
    <x v="0"/>
    <x v="1"/>
    <n v="308"/>
    <x v="12"/>
    <x v="0"/>
    <m/>
    <m/>
    <n v="300"/>
    <s v="Science"/>
    <x v="2"/>
    <n v="190"/>
  </r>
  <r>
    <s v="BK3233"/>
    <s v="Pradeep's Chemistry"/>
    <s v="Pamela Goodwin"/>
    <s v="Chemistry"/>
    <s v="978-1-275-96944-5"/>
    <x v="0"/>
    <x v="1"/>
    <x v="1"/>
    <n v="408"/>
    <x v="17"/>
    <x v="1"/>
    <d v="2023-12-17T00:00:00"/>
    <d v="2024-12-06T00:00:00"/>
    <n v="1850"/>
    <s v="General"/>
    <x v="3"/>
    <n v="370"/>
  </r>
  <r>
    <s v="BK3234"/>
    <s v="Truemanâ€™s Biology"/>
    <s v="Miss Elizabeth Mccann"/>
    <s v="Biology"/>
    <s v="978-1-194-89941-0"/>
    <x v="0"/>
    <x v="19"/>
    <x v="1"/>
    <n v="174"/>
    <x v="8"/>
    <x v="0"/>
    <m/>
    <m/>
    <n v="600"/>
    <s v="General"/>
    <x v="1"/>
    <n v="448"/>
  </r>
  <r>
    <s v="BK3235"/>
    <s v="Python Programming - Balagurusamy"/>
    <s v="Christopher Bennett"/>
    <s v="Computer Science"/>
    <s v="978-1-171-32574-1"/>
    <x v="1"/>
    <x v="5"/>
    <x v="2"/>
    <n v="465"/>
    <x v="18"/>
    <x v="1"/>
    <d v="2025-01-09T00:00:00"/>
    <d v="2025-02-20T00:00:00"/>
    <n v="1200"/>
    <s v="General"/>
    <x v="1"/>
    <n v="121"/>
  </r>
  <r>
    <s v="BK3236"/>
    <s v="S. Chand Biology"/>
    <s v="Cody Wells"/>
    <s v="Biology"/>
    <s v="978-1-55803-342-9"/>
    <x v="5"/>
    <x v="19"/>
    <x v="2"/>
    <n v="250"/>
    <x v="5"/>
    <x v="1"/>
    <d v="2024-07-09T00:00:00"/>
    <d v="2024-09-06T00:00:00"/>
    <n v="1100"/>
    <s v="General"/>
    <x v="1"/>
    <n v="429"/>
  </r>
  <r>
    <s v="BK3237"/>
    <s v="NCERT Economics"/>
    <s v="David Vaughan"/>
    <s v="Economics"/>
    <s v="978-1-5118-6537-1"/>
    <x v="4"/>
    <x v="18"/>
    <x v="2"/>
    <n v="275"/>
    <x v="18"/>
    <x v="0"/>
    <m/>
    <m/>
    <n v="250"/>
    <s v="General"/>
    <x v="0"/>
    <n v="202"/>
  </r>
  <r>
    <s v="BK3238"/>
    <s v="Manika Hindi Pathmala"/>
    <s v="George Davis"/>
    <s v="Hindi"/>
    <s v="978-1-253-63540-9"/>
    <x v="3"/>
    <x v="2"/>
    <x v="2"/>
    <n v="478"/>
    <x v="8"/>
    <x v="0"/>
    <m/>
    <m/>
    <n v="1100"/>
    <s v="General"/>
    <x v="2"/>
    <n v="179"/>
  </r>
  <r>
    <s v="BK3239"/>
    <s v="S. Chand EVS"/>
    <s v="Linda Barnes"/>
    <s v="EVS"/>
    <s v="978-1-4256-8291-0"/>
    <x v="4"/>
    <x v="11"/>
    <x v="1"/>
    <n v="133"/>
    <x v="2"/>
    <x v="0"/>
    <m/>
    <m/>
    <n v="750"/>
    <s v="Science"/>
    <x v="1"/>
    <n v="241"/>
  </r>
  <r>
    <s v="BK3240"/>
    <s v="Let Us C - Yashwant Kanetkar"/>
    <s v="Priscilla Jones"/>
    <s v="Computer Science"/>
    <s v="978-0-09-980879-4"/>
    <x v="0"/>
    <x v="15"/>
    <x v="1"/>
    <n v="107"/>
    <x v="0"/>
    <x v="0"/>
    <m/>
    <m/>
    <n v="850"/>
    <s v="General"/>
    <x v="1"/>
    <n v="344"/>
  </r>
  <r>
    <s v="BK3241"/>
    <s v="Truemanâ€™s Biology"/>
    <s v="Lynn Davis"/>
    <s v="Biology"/>
    <s v="978-0-254-98715-9"/>
    <x v="1"/>
    <x v="11"/>
    <x v="0"/>
    <n v="194"/>
    <x v="16"/>
    <x v="0"/>
    <m/>
    <m/>
    <n v="600"/>
    <s v="General"/>
    <x v="0"/>
    <n v="234"/>
  </r>
  <r>
    <s v="BK3242"/>
    <s v="NCERT Business Studies"/>
    <s v="Mark Mckinney"/>
    <s v="Business Studies"/>
    <s v="978-0-252-83994-8"/>
    <x v="5"/>
    <x v="13"/>
    <x v="1"/>
    <n v="110"/>
    <x v="8"/>
    <x v="0"/>
    <m/>
    <m/>
    <n v="450"/>
    <s v="General"/>
    <x v="0"/>
    <n v="313"/>
  </r>
  <r>
    <s v="BK3243"/>
    <s v="NCERT Maths"/>
    <s v="Nicole Foster"/>
    <s v="Maths"/>
    <s v="978-0-316-89590-3"/>
    <x v="2"/>
    <x v="14"/>
    <x v="1"/>
    <n v="245"/>
    <x v="12"/>
    <x v="1"/>
    <d v="2024-02-02T00:00:00"/>
    <d v="2025-02-15T00:00:00"/>
    <n v="400"/>
    <s v="Education"/>
    <x v="2"/>
    <n v="346"/>
  </r>
  <r>
    <s v="BK3244"/>
    <s v="Modern ABC Chemistry"/>
    <s v="Deanna Briggs MD"/>
    <s v="Chemistry"/>
    <s v="978-1-269-09214-2"/>
    <x v="0"/>
    <x v="8"/>
    <x v="1"/>
    <n v="376"/>
    <x v="6"/>
    <x v="0"/>
    <m/>
    <m/>
    <n v="1950"/>
    <s v="General"/>
    <x v="0"/>
    <n v="397"/>
  </r>
  <r>
    <s v="BK3245"/>
    <s v="Principles of Economics"/>
    <s v="Cindy Jackson"/>
    <s v="Economics"/>
    <s v="978-0-501-84036-7"/>
    <x v="1"/>
    <x v="16"/>
    <x v="2"/>
    <n v="124"/>
    <x v="17"/>
    <x v="0"/>
    <m/>
    <m/>
    <n v="450"/>
    <s v="General"/>
    <x v="1"/>
    <n v="161"/>
  </r>
  <r>
    <s v="BK3246"/>
    <s v="Pearson Science Explorer"/>
    <s v="Derrick Ortiz"/>
    <s v="Science"/>
    <s v="978-0-333-83741-2"/>
    <x v="4"/>
    <x v="14"/>
    <x v="2"/>
    <n v="305"/>
    <x v="18"/>
    <x v="0"/>
    <m/>
    <m/>
    <n v="1500"/>
    <s v="Science"/>
    <x v="0"/>
    <n v="268"/>
  </r>
  <r>
    <s v="BK3247"/>
    <s v="NCERT Accountancy"/>
    <s v="Erica Key"/>
    <s v="Accountancy"/>
    <s v="978-1-63787-305-2"/>
    <x v="5"/>
    <x v="6"/>
    <x v="2"/>
    <n v="82"/>
    <x v="18"/>
    <x v="0"/>
    <m/>
    <m/>
    <n v="600"/>
    <s v="General"/>
    <x v="2"/>
    <n v="195"/>
  </r>
  <r>
    <s v="BK3248"/>
    <s v="Fundamentals of Physics - Resnick Halliday"/>
    <s v="Robert Rangel"/>
    <s v="Physics"/>
    <s v="978-1-957640-97-6"/>
    <x v="5"/>
    <x v="15"/>
    <x v="2"/>
    <n v="370"/>
    <x v="8"/>
    <x v="0"/>
    <m/>
    <m/>
    <n v="1550"/>
    <s v="General"/>
    <x v="0"/>
    <n v="196"/>
  </r>
  <r>
    <s v="BK3249"/>
    <s v="NCERT Social Science"/>
    <s v="Danny Heath"/>
    <s v="Social Science"/>
    <s v="978-1-55393-529-2"/>
    <x v="5"/>
    <x v="4"/>
    <x v="1"/>
    <n v="211"/>
    <x v="15"/>
    <x v="1"/>
    <d v="2024-04-05T00:00:00"/>
    <d v="2024-05-18T00:00:00"/>
    <n v="550"/>
    <s v="Education"/>
    <x v="2"/>
    <n v="179"/>
  </r>
  <r>
    <s v="BK3250"/>
    <s v="Pearson Science Explorer"/>
    <s v="Pamela Baker"/>
    <s v="Science"/>
    <s v="978-1-4492-9359-8"/>
    <x v="4"/>
    <x v="8"/>
    <x v="1"/>
    <n v="483"/>
    <x v="14"/>
    <x v="1"/>
    <d v="2023-06-29T00:00:00"/>
    <d v="2024-11-16T00:00:00"/>
    <n v="850"/>
    <s v="Science"/>
    <x v="2"/>
    <n v="229"/>
  </r>
  <r>
    <s v="BK3251"/>
    <s v="S. Chand EVS"/>
    <s v="Jasmine Beasley"/>
    <s v="EVS"/>
    <s v="978-1-82001-416-3"/>
    <x v="4"/>
    <x v="11"/>
    <x v="0"/>
    <n v="208"/>
    <x v="15"/>
    <x v="1"/>
    <d v="2024-02-29T00:00:00"/>
    <d v="2024-10-11T00:00:00"/>
    <n v="350"/>
    <s v="Science"/>
    <x v="2"/>
    <n v="427"/>
  </r>
  <r>
    <s v="BK3252"/>
    <s v="NCERT Economics"/>
    <s v="Sharon Torres"/>
    <s v="Economics"/>
    <s v="978-1-903205-13-6"/>
    <x v="0"/>
    <x v="2"/>
    <x v="1"/>
    <n v="82"/>
    <x v="14"/>
    <x v="0"/>
    <m/>
    <m/>
    <n v="1050"/>
    <s v="General"/>
    <x v="0"/>
    <n v="421"/>
  </r>
  <r>
    <s v="BK3253"/>
    <s v="S. Chand Social Science"/>
    <s v="Richard James"/>
    <s v="Social Science"/>
    <s v="978-1-09-119194-5"/>
    <x v="3"/>
    <x v="13"/>
    <x v="2"/>
    <n v="126"/>
    <x v="2"/>
    <x v="1"/>
    <d v="2023-09-28T00:00:00"/>
    <d v="2024-10-29T00:00:00"/>
    <n v="650"/>
    <s v="Education"/>
    <x v="1"/>
    <n v="282"/>
  </r>
  <r>
    <s v="BK3254"/>
    <s v="Lakhmir Singh Science"/>
    <s v="Joshua Castillo"/>
    <s v="Science"/>
    <s v="978-0-9898189-3-3"/>
    <x v="2"/>
    <x v="4"/>
    <x v="0"/>
    <n v="202"/>
    <x v="13"/>
    <x v="1"/>
    <d v="2024-08-30T00:00:00"/>
    <d v="2024-10-16T00:00:00"/>
    <n v="1100"/>
    <s v="Science"/>
    <x v="3"/>
    <n v="274"/>
  </r>
  <r>
    <s v="BK3255"/>
    <s v="Truemanâ€™s Biology"/>
    <s v="Brandon Huynh"/>
    <s v="Biology"/>
    <s v="978-1-4016-2413-2"/>
    <x v="0"/>
    <x v="12"/>
    <x v="0"/>
    <n v="144"/>
    <x v="12"/>
    <x v="1"/>
    <d v="2023-04-16T00:00:00"/>
    <d v="2023-06-27T00:00:00"/>
    <n v="800"/>
    <s v="General"/>
    <x v="2"/>
    <n v="171"/>
  </r>
  <r>
    <s v="BK3256"/>
    <s v="NCERT Biology"/>
    <s v="Brianna Frank"/>
    <s v="Biology"/>
    <s v="978-0-543-75358-8"/>
    <x v="0"/>
    <x v="18"/>
    <x v="0"/>
    <n v="476"/>
    <x v="16"/>
    <x v="1"/>
    <d v="2023-03-03T00:00:00"/>
    <d v="2024-05-14T00:00:00"/>
    <n v="1000"/>
    <s v="General"/>
    <x v="3"/>
    <n v="377"/>
  </r>
  <r>
    <s v="BK3257"/>
    <s v="Modern ABC Chemistry"/>
    <s v="Erica Hensley"/>
    <s v="Chemistry"/>
    <s v="978-1-04-675707-3"/>
    <x v="5"/>
    <x v="18"/>
    <x v="1"/>
    <n v="229"/>
    <x v="12"/>
    <x v="1"/>
    <d v="2024-10-31T00:00:00"/>
    <d v="2024-11-03T00:00:00"/>
    <n v="350"/>
    <s v="General"/>
    <x v="1"/>
    <n v="308"/>
  </r>
  <r>
    <s v="BK3258"/>
    <s v="S. Chand Business Studies"/>
    <s v="Lauren Allen"/>
    <s v="Business Studies"/>
    <s v="978-1-80741-808-3"/>
    <x v="4"/>
    <x v="7"/>
    <x v="0"/>
    <n v="314"/>
    <x v="10"/>
    <x v="0"/>
    <m/>
    <m/>
    <n v="1950"/>
    <s v="General"/>
    <x v="1"/>
    <n v="349"/>
  </r>
  <r>
    <s v="BK3259"/>
    <s v="Manika Hindi Pathmala"/>
    <s v="Stephanie Price"/>
    <s v="Hindi"/>
    <s v="978-1-69264-342-3"/>
    <x v="5"/>
    <x v="1"/>
    <x v="1"/>
    <n v="270"/>
    <x v="3"/>
    <x v="0"/>
    <m/>
    <m/>
    <n v="400"/>
    <s v="General"/>
    <x v="1"/>
    <n v="406"/>
  </r>
  <r>
    <s v="BK3260"/>
    <s v="NCERT Maths"/>
    <s v="Angel Evans"/>
    <s v="Maths"/>
    <s v="978-1-218-12225-8"/>
    <x v="5"/>
    <x v="4"/>
    <x v="1"/>
    <n v="222"/>
    <x v="16"/>
    <x v="1"/>
    <d v="2025-01-19T00:00:00"/>
    <d v="2025-02-12T00:00:00"/>
    <n v="1100"/>
    <s v="Education"/>
    <x v="0"/>
    <n v="158"/>
  </r>
  <r>
    <s v="BK3261"/>
    <s v="S. Chand Biology"/>
    <s v="Christopher Duncan"/>
    <s v="Biology"/>
    <s v="978-0-633-05759-6"/>
    <x v="5"/>
    <x v="4"/>
    <x v="1"/>
    <n v="283"/>
    <x v="19"/>
    <x v="1"/>
    <d v="2024-09-06T00:00:00"/>
    <d v="2025-01-20T00:00:00"/>
    <n v="1400"/>
    <s v="General"/>
    <x v="2"/>
    <n v="391"/>
  </r>
  <r>
    <s v="BK3262"/>
    <s v="Principles of Economics"/>
    <s v="Peter Krueger"/>
    <s v="Economics"/>
    <s v="978-0-426-46200-2"/>
    <x v="2"/>
    <x v="7"/>
    <x v="2"/>
    <n v="488"/>
    <x v="1"/>
    <x v="1"/>
    <d v="2025-02-04T00:00:00"/>
    <d v="2025-02-05T00:00:00"/>
    <n v="350"/>
    <s v="General"/>
    <x v="1"/>
    <n v="228"/>
  </r>
  <r>
    <s v="BK3263"/>
    <s v="NCERT Social Science"/>
    <s v="William Riggs"/>
    <s v="Social Science"/>
    <s v="978-1-67514-422-0"/>
    <x v="4"/>
    <x v="4"/>
    <x v="2"/>
    <n v="98"/>
    <x v="2"/>
    <x v="0"/>
    <m/>
    <m/>
    <n v="500"/>
    <s v="Education"/>
    <x v="1"/>
    <n v="272"/>
  </r>
  <r>
    <s v="BK3264"/>
    <s v="Principles of Economics"/>
    <s v="Andrew Heath"/>
    <s v="Economics"/>
    <s v="978-0-11-727645-1"/>
    <x v="0"/>
    <x v="14"/>
    <x v="2"/>
    <n v="471"/>
    <x v="14"/>
    <x v="0"/>
    <m/>
    <m/>
    <n v="300"/>
    <s v="General"/>
    <x v="0"/>
    <n v="265"/>
  </r>
  <r>
    <s v="BK3265"/>
    <s v="S. Chand Business Studies"/>
    <s v="Lauren Evans"/>
    <s v="Business Studies"/>
    <s v="978-1-00-305239-5"/>
    <x v="3"/>
    <x v="3"/>
    <x v="2"/>
    <n v="472"/>
    <x v="8"/>
    <x v="0"/>
    <m/>
    <m/>
    <n v="1100"/>
    <s v="General"/>
    <x v="0"/>
    <n v="332"/>
  </r>
  <r>
    <s v="BK3266"/>
    <s v="Together with Social Science"/>
    <s v="Christina Cobb"/>
    <s v="Social Science"/>
    <s v="978-0-07-442216-8"/>
    <x v="3"/>
    <x v="16"/>
    <x v="1"/>
    <n v="278"/>
    <x v="12"/>
    <x v="0"/>
    <m/>
    <m/>
    <n v="1400"/>
    <s v="Education"/>
    <x v="2"/>
    <n v="401"/>
  </r>
  <r>
    <s v="BK3267"/>
    <s v="NCERT Hindi"/>
    <s v="Terrance Peters"/>
    <s v="Hindi"/>
    <s v="978-0-231-73403-5"/>
    <x v="5"/>
    <x v="0"/>
    <x v="1"/>
    <n v="427"/>
    <x v="14"/>
    <x v="0"/>
    <m/>
    <m/>
    <n v="750"/>
    <s v="General"/>
    <x v="0"/>
    <n v="355"/>
  </r>
  <r>
    <s v="BK3268"/>
    <s v="Together with Social Science"/>
    <s v="David Edwards"/>
    <s v="Social Science"/>
    <s v="978-0-918868-64-0"/>
    <x v="2"/>
    <x v="1"/>
    <x v="0"/>
    <n v="302"/>
    <x v="2"/>
    <x v="1"/>
    <d v="2024-03-11T00:00:00"/>
    <d v="2024-05-13T00:00:00"/>
    <n v="900"/>
    <s v="Education"/>
    <x v="1"/>
    <n v="152"/>
  </r>
  <r>
    <s v="BK3269"/>
    <s v="S. Chand Business Studies"/>
    <s v="Alexis Porter"/>
    <s v="Business Studies"/>
    <s v="978-1-344-26154-8"/>
    <x v="2"/>
    <x v="19"/>
    <x v="1"/>
    <n v="472"/>
    <x v="12"/>
    <x v="1"/>
    <d v="2023-11-28T00:00:00"/>
    <d v="2025-02-06T00:00:00"/>
    <n v="1900"/>
    <s v="General"/>
    <x v="0"/>
    <n v="274"/>
  </r>
  <r>
    <s v="BK3270"/>
    <s v="DK Goel Accountancy"/>
    <s v="Mr. David Sanford Jr."/>
    <s v="Accountancy"/>
    <s v="978-0-434-44682-7"/>
    <x v="1"/>
    <x v="16"/>
    <x v="1"/>
    <n v="86"/>
    <x v="16"/>
    <x v="0"/>
    <m/>
    <m/>
    <n v="250"/>
    <s v="General"/>
    <x v="2"/>
    <n v="352"/>
  </r>
  <r>
    <s v="BK3271"/>
    <s v="Principles of Economics"/>
    <s v="Derek Pittman"/>
    <s v="Economics"/>
    <s v="978-1-281-67308-4"/>
    <x v="4"/>
    <x v="13"/>
    <x v="1"/>
    <n v="305"/>
    <x v="3"/>
    <x v="0"/>
    <m/>
    <m/>
    <n v="1750"/>
    <s v="General"/>
    <x v="0"/>
    <n v="346"/>
  </r>
  <r>
    <s v="BK3272"/>
    <s v="S. Chand Business Studies"/>
    <s v="Michael Clark"/>
    <s v="Business Studies"/>
    <s v="978-1-328-42235-4"/>
    <x v="4"/>
    <x v="17"/>
    <x v="2"/>
    <n v="183"/>
    <x v="9"/>
    <x v="1"/>
    <d v="2024-03-20T00:00:00"/>
    <d v="2024-07-20T00:00:00"/>
    <n v="1900"/>
    <s v="General"/>
    <x v="2"/>
    <n v="419"/>
  </r>
  <r>
    <s v="BK3273"/>
    <s v="DK Goel Accountancy"/>
    <s v="Holly Vaughn"/>
    <s v="Accountancy"/>
    <s v="978-0-8134-0245-1"/>
    <x v="0"/>
    <x v="0"/>
    <x v="2"/>
    <n v="189"/>
    <x v="14"/>
    <x v="1"/>
    <d v="2023-06-01T00:00:00"/>
    <d v="2024-12-03T00:00:00"/>
    <n v="1600"/>
    <s v="General"/>
    <x v="2"/>
    <n v="261"/>
  </r>
  <r>
    <s v="BK3274"/>
    <s v="NCERT Business Studies"/>
    <s v="Shelby Conway"/>
    <s v="Business Studies"/>
    <s v="978-1-4818-2055-4"/>
    <x v="4"/>
    <x v="16"/>
    <x v="2"/>
    <n v="252"/>
    <x v="2"/>
    <x v="1"/>
    <d v="2024-08-02T00:00:00"/>
    <d v="2024-10-10T00:00:00"/>
    <n v="1600"/>
    <s v="General"/>
    <x v="2"/>
    <n v="437"/>
  </r>
  <r>
    <s v="BK3275"/>
    <s v="S. Chand Business Studies"/>
    <s v="Karen Williams"/>
    <s v="Business Studies"/>
    <s v="978-1-7326873-8-7"/>
    <x v="1"/>
    <x v="19"/>
    <x v="2"/>
    <n v="227"/>
    <x v="14"/>
    <x v="0"/>
    <m/>
    <m/>
    <n v="600"/>
    <s v="General"/>
    <x v="0"/>
    <n v="348"/>
  </r>
  <r>
    <s v="BK3276"/>
    <s v="S. Chand Business Studies"/>
    <s v="Mr. Christopher Rivera MD"/>
    <s v="Business Studies"/>
    <s v="978-0-414-01903-4"/>
    <x v="4"/>
    <x v="0"/>
    <x v="1"/>
    <n v="111"/>
    <x v="8"/>
    <x v="0"/>
    <m/>
    <m/>
    <n v="1500"/>
    <s v="General"/>
    <x v="1"/>
    <n v="419"/>
  </r>
  <r>
    <s v="BK3277"/>
    <s v="NCERT Business Studies"/>
    <s v="Jasmine Rodriguez"/>
    <s v="Business Studies"/>
    <s v="978-1-915557-13-1"/>
    <x v="2"/>
    <x v="16"/>
    <x v="1"/>
    <n v="110"/>
    <x v="9"/>
    <x v="1"/>
    <d v="2024-06-27T00:00:00"/>
    <d v="2024-10-03T00:00:00"/>
    <n v="950"/>
    <s v="General"/>
    <x v="3"/>
    <n v="367"/>
  </r>
  <r>
    <s v="BK3278"/>
    <s v="NCERT Social Science"/>
    <s v="Jenna Scott"/>
    <s v="Social Science"/>
    <s v="978-1-07-928578-9"/>
    <x v="4"/>
    <x v="18"/>
    <x v="0"/>
    <n v="137"/>
    <x v="6"/>
    <x v="0"/>
    <m/>
    <m/>
    <n v="1900"/>
    <s v="Education"/>
    <x v="2"/>
    <n v="122"/>
  </r>
  <r>
    <s v="BK3279"/>
    <s v="S. Chand EVS"/>
    <s v="Matthew Sutton"/>
    <s v="EVS"/>
    <s v="978-0-12-897697-5"/>
    <x v="4"/>
    <x v="11"/>
    <x v="1"/>
    <n v="153"/>
    <x v="19"/>
    <x v="1"/>
    <d v="2024-07-11T00:00:00"/>
    <d v="2024-08-11T00:00:00"/>
    <n v="400"/>
    <s v="Science"/>
    <x v="3"/>
    <n v="345"/>
  </r>
  <r>
    <s v="BK3280"/>
    <s v="NCERT Accountancy"/>
    <s v="Christina Hernandez"/>
    <s v="Accountancy"/>
    <s v="978-1-69900-330-5"/>
    <x v="2"/>
    <x v="10"/>
    <x v="2"/>
    <n v="274"/>
    <x v="10"/>
    <x v="1"/>
    <d v="2024-11-08T00:00:00"/>
    <d v="2025-01-24T00:00:00"/>
    <n v="400"/>
    <s v="General"/>
    <x v="1"/>
    <n v="384"/>
  </r>
  <r>
    <s v="BK3281"/>
    <s v="S. Chand EVS"/>
    <s v="Daniel Bartlett"/>
    <s v="EVS"/>
    <s v="978-1-84679-202-1"/>
    <x v="0"/>
    <x v="18"/>
    <x v="0"/>
    <n v="437"/>
    <x v="3"/>
    <x v="0"/>
    <m/>
    <m/>
    <n v="800"/>
    <s v="Science"/>
    <x v="1"/>
    <n v="345"/>
  </r>
  <r>
    <s v="BK3282"/>
    <s v="Modern ABC Chemistry"/>
    <s v="Daniel Reed"/>
    <s v="Chemistry"/>
    <s v="978-0-285-93516-7"/>
    <x v="2"/>
    <x v="8"/>
    <x v="0"/>
    <n v="327"/>
    <x v="18"/>
    <x v="1"/>
    <d v="2025-02-03T00:00:00"/>
    <d v="2025-02-06T00:00:00"/>
    <n v="1150"/>
    <s v="General"/>
    <x v="1"/>
    <n v="284"/>
  </r>
  <r>
    <s v="BK3283"/>
    <s v="NCERT Social Science"/>
    <s v="Brandy Smith"/>
    <s v="Social Science"/>
    <s v="978-1-114-18079-6"/>
    <x v="1"/>
    <x v="14"/>
    <x v="0"/>
    <n v="233"/>
    <x v="16"/>
    <x v="0"/>
    <m/>
    <m/>
    <n v="500"/>
    <s v="Education"/>
    <x v="0"/>
    <n v="137"/>
  </r>
  <r>
    <s v="BK3284"/>
    <s v="S. Chand Science"/>
    <s v="Desiree Santos"/>
    <s v="Science"/>
    <s v="978-0-04-221583-9"/>
    <x v="0"/>
    <x v="15"/>
    <x v="1"/>
    <n v="285"/>
    <x v="3"/>
    <x v="0"/>
    <m/>
    <m/>
    <n v="750"/>
    <s v="Science"/>
    <x v="2"/>
    <n v="174"/>
  </r>
  <r>
    <s v="BK3285"/>
    <s v="Computer Science with Python"/>
    <s v="Darren Johnson"/>
    <s v="Computer Science"/>
    <s v="978-1-08-747670-4"/>
    <x v="2"/>
    <x v="0"/>
    <x v="0"/>
    <n v="492"/>
    <x v="14"/>
    <x v="0"/>
    <m/>
    <m/>
    <n v="1100"/>
    <s v="General"/>
    <x v="1"/>
    <n v="432"/>
  </r>
  <r>
    <s v="BK3286"/>
    <s v="SL Arora Physics"/>
    <s v="Donna Camacho"/>
    <s v="Physics"/>
    <s v="978-0-626-76860-7"/>
    <x v="2"/>
    <x v="19"/>
    <x v="1"/>
    <n v="306"/>
    <x v="0"/>
    <x v="0"/>
    <m/>
    <m/>
    <n v="800"/>
    <s v="General"/>
    <x v="1"/>
    <n v="321"/>
  </r>
  <r>
    <s v="BK3287"/>
    <s v="S. Chand Social Science"/>
    <s v="Jesse Arnold"/>
    <s v="Social Science"/>
    <s v="978-0-437-28970-4"/>
    <x v="2"/>
    <x v="11"/>
    <x v="1"/>
    <n v="122"/>
    <x v="8"/>
    <x v="0"/>
    <m/>
    <m/>
    <n v="400"/>
    <s v="Education"/>
    <x v="0"/>
    <n v="336"/>
  </r>
  <r>
    <s v="BK3288"/>
    <s v="Pearson Science Explorer"/>
    <s v="Rhonda Finley"/>
    <s v="Science"/>
    <s v="978-0-499-19094-9"/>
    <x v="2"/>
    <x v="10"/>
    <x v="1"/>
    <n v="389"/>
    <x v="3"/>
    <x v="0"/>
    <m/>
    <m/>
    <n v="1800"/>
    <s v="Science"/>
    <x v="0"/>
    <n v="394"/>
  </r>
  <r>
    <s v="BK3289"/>
    <s v="NCERT Environmental Studies"/>
    <s v="Cory Drake"/>
    <s v="EVS"/>
    <s v="978-0-08-910739-5"/>
    <x v="4"/>
    <x v="7"/>
    <x v="2"/>
    <n v="301"/>
    <x v="11"/>
    <x v="1"/>
    <d v="2024-08-02T00:00:00"/>
    <d v="2025-01-04T00:00:00"/>
    <n v="1000"/>
    <s v="Science"/>
    <x v="2"/>
    <n v="200"/>
  </r>
  <r>
    <s v="BK3290"/>
    <s v="DK Goel Accountancy"/>
    <s v="James Baker"/>
    <s v="Accountancy"/>
    <s v="978-0-04-333448-5"/>
    <x v="0"/>
    <x v="11"/>
    <x v="2"/>
    <n v="133"/>
    <x v="2"/>
    <x v="1"/>
    <d v="2024-05-13T00:00:00"/>
    <d v="2024-11-24T00:00:00"/>
    <n v="1250"/>
    <s v="General"/>
    <x v="0"/>
    <n v="390"/>
  </r>
  <r>
    <s v="BK3291"/>
    <s v="Nai Roshni Hindi Pathmala"/>
    <s v="Donald Berg"/>
    <s v="Hindi"/>
    <s v="978-0-621-82568-8"/>
    <x v="1"/>
    <x v="7"/>
    <x v="2"/>
    <n v="409"/>
    <x v="0"/>
    <x v="0"/>
    <m/>
    <m/>
    <n v="1150"/>
    <s v="General"/>
    <x v="1"/>
    <n v="356"/>
  </r>
  <r>
    <s v="BK3292"/>
    <s v="NCERT Accountancy"/>
    <s v="Rodney Riley"/>
    <s v="Accountancy"/>
    <s v="978-1-4785-2001-6"/>
    <x v="1"/>
    <x v="1"/>
    <x v="2"/>
    <n v="260"/>
    <x v="18"/>
    <x v="1"/>
    <d v="2024-02-19T00:00:00"/>
    <d v="2024-12-20T00:00:00"/>
    <n v="1450"/>
    <s v="General"/>
    <x v="0"/>
    <n v="329"/>
  </r>
  <r>
    <s v="BK3293"/>
    <s v="NCERT Environmental Studies"/>
    <s v="Nicole Ramos"/>
    <s v="EVS"/>
    <s v="978-1-948255-79-0"/>
    <x v="1"/>
    <x v="1"/>
    <x v="1"/>
    <n v="134"/>
    <x v="8"/>
    <x v="0"/>
    <m/>
    <m/>
    <n v="1600"/>
    <s v="Science"/>
    <x v="2"/>
    <n v="324"/>
  </r>
  <r>
    <s v="BK3294"/>
    <s v="S. Chand Business Studies"/>
    <s v="Linda Simpson"/>
    <s v="Business Studies"/>
    <s v="978-1-292-83561-7"/>
    <x v="5"/>
    <x v="14"/>
    <x v="1"/>
    <n v="249"/>
    <x v="5"/>
    <x v="0"/>
    <m/>
    <m/>
    <n v="900"/>
    <s v="General"/>
    <x v="0"/>
    <n v="219"/>
  </r>
  <r>
    <s v="BK3295"/>
    <s v="English Grammar &amp; Composition"/>
    <s v="Andrew Cohen"/>
    <s v="English"/>
    <s v="978-0-486-54439-7"/>
    <x v="0"/>
    <x v="5"/>
    <x v="0"/>
    <n v="402"/>
    <x v="10"/>
    <x v="1"/>
    <d v="2023-05-03T00:00:00"/>
    <d v="2025-02-04T00:00:00"/>
    <n v="1250"/>
    <s v="Language"/>
    <x v="2"/>
    <n v="169"/>
  </r>
  <r>
    <s v="BK3296"/>
    <s v="Lakhmir Singh Science"/>
    <s v="Jacob Cunningham"/>
    <s v="Science"/>
    <s v="978-0-399-98911-7"/>
    <x v="0"/>
    <x v="6"/>
    <x v="1"/>
    <n v="91"/>
    <x v="16"/>
    <x v="1"/>
    <d v="2024-02-11T00:00:00"/>
    <d v="2024-11-18T00:00:00"/>
    <n v="450"/>
    <s v="Science"/>
    <x v="2"/>
    <n v="369"/>
  </r>
  <r>
    <s v="BK3297"/>
    <s v="Principles of Economics"/>
    <s v="Robert English"/>
    <s v="Economics"/>
    <s v="978-0-8332-4370-6"/>
    <x v="0"/>
    <x v="13"/>
    <x v="1"/>
    <n v="191"/>
    <x v="19"/>
    <x v="1"/>
    <d v="2024-08-09T00:00:00"/>
    <d v="2024-10-02T00:00:00"/>
    <n v="1750"/>
    <s v="General"/>
    <x v="2"/>
    <n v="422"/>
  </r>
  <r>
    <s v="BK3298"/>
    <s v="Nai Roshni Hindi Pathmala"/>
    <s v="Mark Peterson"/>
    <s v="Hindi"/>
    <s v="978-0-525-14901-9"/>
    <x v="2"/>
    <x v="9"/>
    <x v="1"/>
    <n v="424"/>
    <x v="4"/>
    <x v="0"/>
    <m/>
    <m/>
    <n v="1250"/>
    <s v="General"/>
    <x v="0"/>
    <n v="108"/>
  </r>
  <r>
    <s v="BK3299"/>
    <s v="English Grammar &amp; Composition"/>
    <s v="Vanessa Jones"/>
    <s v="English"/>
    <s v="978-0-16-916784-4"/>
    <x v="3"/>
    <x v="1"/>
    <x v="2"/>
    <n v="216"/>
    <x v="5"/>
    <x v="0"/>
    <m/>
    <m/>
    <n v="800"/>
    <s v="Language"/>
    <x v="1"/>
    <n v="124"/>
  </r>
  <r>
    <s v="BK3300"/>
    <s v="Fundamentals of Physics - Resnick Halliday"/>
    <s v="Joshua Stevenson"/>
    <s v="Physics"/>
    <s v="978-0-372-82590-6"/>
    <x v="0"/>
    <x v="5"/>
    <x v="2"/>
    <n v="335"/>
    <x v="13"/>
    <x v="1"/>
    <d v="2023-11-02T00:00:00"/>
    <d v="2025-01-24T00:00:00"/>
    <n v="1600"/>
    <s v="General"/>
    <x v="3"/>
    <n v="391"/>
  </r>
  <r>
    <s v="BK3301"/>
    <s v="Manika Hindi Pathmala"/>
    <s v="Regina Lee"/>
    <s v="Hindi"/>
    <s v="978-1-134-84460-9"/>
    <x v="0"/>
    <x v="8"/>
    <x v="2"/>
    <n v="394"/>
    <x v="16"/>
    <x v="1"/>
    <d v="2024-06-10T00:00:00"/>
    <d v="2024-12-15T00:00:00"/>
    <n v="1400"/>
    <s v="General"/>
    <x v="2"/>
    <n v="141"/>
  </r>
  <r>
    <s v="BK3302"/>
    <s v="Let Us C - Yashwant Kanetkar"/>
    <s v="William Hernandez"/>
    <s v="Computer Science"/>
    <s v="978-0-540-99291-1"/>
    <x v="1"/>
    <x v="7"/>
    <x v="2"/>
    <n v="103"/>
    <x v="19"/>
    <x v="1"/>
    <d v="2023-10-14T00:00:00"/>
    <d v="2024-09-28T00:00:00"/>
    <n v="900"/>
    <s v="General"/>
    <x v="3"/>
    <n v="428"/>
  </r>
  <r>
    <s v="BK3303"/>
    <s v="S. Chand Economics"/>
    <s v="Jillian Terry"/>
    <s v="Economics"/>
    <s v="978-0-457-72154-3"/>
    <x v="0"/>
    <x v="8"/>
    <x v="1"/>
    <n v="482"/>
    <x v="18"/>
    <x v="1"/>
    <d v="2023-03-07T00:00:00"/>
    <d v="2023-04-14T00:00:00"/>
    <n v="1400"/>
    <s v="General"/>
    <x v="1"/>
    <n v="167"/>
  </r>
  <r>
    <s v="BK3304"/>
    <s v="TS Grewal Accountancy"/>
    <s v="Ryan Williams"/>
    <s v="Accountancy"/>
    <s v="978-1-4715-5703-3"/>
    <x v="2"/>
    <x v="9"/>
    <x v="1"/>
    <n v="310"/>
    <x v="2"/>
    <x v="1"/>
    <d v="2023-11-22T00:00:00"/>
    <d v="2025-02-08T00:00:00"/>
    <n v="250"/>
    <s v="General"/>
    <x v="1"/>
    <n v="223"/>
  </r>
  <r>
    <s v="BK3305"/>
    <s v="S. Chand Social Science"/>
    <s v="Nathan Parker"/>
    <s v="Social Science"/>
    <s v="978-0-916134-44-0"/>
    <x v="5"/>
    <x v="1"/>
    <x v="0"/>
    <n v="230"/>
    <x v="19"/>
    <x v="0"/>
    <m/>
    <m/>
    <n v="1100"/>
    <s v="Education"/>
    <x v="1"/>
    <n v="164"/>
  </r>
  <r>
    <s v="BK3306"/>
    <s v="Nai Roshni Hindi Pathmala"/>
    <s v="Walter King"/>
    <s v="Hindi"/>
    <s v="978-1-74203-575-8"/>
    <x v="2"/>
    <x v="5"/>
    <x v="1"/>
    <n v="95"/>
    <x v="10"/>
    <x v="1"/>
    <d v="2024-07-13T00:00:00"/>
    <d v="2025-01-20T00:00:00"/>
    <n v="500"/>
    <s v="General"/>
    <x v="0"/>
    <n v="130"/>
  </r>
  <r>
    <s v="BK3307"/>
    <s v="Wren &amp; Martin English Grammar"/>
    <s v="Laura Kelly"/>
    <s v="English"/>
    <s v="978-1-4864-2993-6"/>
    <x v="2"/>
    <x v="18"/>
    <x v="2"/>
    <n v="387"/>
    <x v="3"/>
    <x v="0"/>
    <m/>
    <m/>
    <n v="1850"/>
    <s v="Language"/>
    <x v="2"/>
    <n v="127"/>
  </r>
  <r>
    <s v="BK3308"/>
    <s v="DK Goel Accountancy"/>
    <s v="Thomas Zimmerman"/>
    <s v="Accountancy"/>
    <s v="978-0-353-32863-1"/>
    <x v="1"/>
    <x v="7"/>
    <x v="0"/>
    <n v="105"/>
    <x v="8"/>
    <x v="1"/>
    <d v="2023-06-13T00:00:00"/>
    <d v="2024-09-12T00:00:00"/>
    <n v="700"/>
    <s v="General"/>
    <x v="1"/>
    <n v="357"/>
  </r>
  <r>
    <s v="BK3309"/>
    <s v="DK Goel Accountancy"/>
    <s v="Jonathan Bell"/>
    <s v="Accountancy"/>
    <s v="978-1-106-40577-7"/>
    <x v="2"/>
    <x v="19"/>
    <x v="0"/>
    <n v="86"/>
    <x v="1"/>
    <x v="1"/>
    <d v="2023-11-18T00:00:00"/>
    <d v="2024-01-14T00:00:00"/>
    <n v="1600"/>
    <s v="General"/>
    <x v="1"/>
    <n v="345"/>
  </r>
  <r>
    <s v="BK3310"/>
    <s v="Python Programming - Balagurusamy"/>
    <s v="Kyle Sanders"/>
    <s v="Computer Science"/>
    <s v="978-1-72492-425-4"/>
    <x v="4"/>
    <x v="3"/>
    <x v="0"/>
    <n v="93"/>
    <x v="17"/>
    <x v="1"/>
    <d v="2023-06-14T00:00:00"/>
    <d v="2025-02-25T00:00:00"/>
    <n v="1300"/>
    <s v="General"/>
    <x v="0"/>
    <n v="424"/>
  </r>
  <r>
    <s v="BK3311"/>
    <s v="NCERT Economics"/>
    <s v="Amanda Evans"/>
    <s v="Economics"/>
    <s v="978-0-8486-7396-3"/>
    <x v="0"/>
    <x v="12"/>
    <x v="1"/>
    <n v="86"/>
    <x v="15"/>
    <x v="0"/>
    <m/>
    <m/>
    <n v="650"/>
    <s v="General"/>
    <x v="0"/>
    <n v="243"/>
  </r>
  <r>
    <s v="BK3312"/>
    <s v="Pradeep's Chemistry"/>
    <s v="Debbie Young"/>
    <s v="Chemistry"/>
    <s v="978-0-395-66326-4"/>
    <x v="3"/>
    <x v="10"/>
    <x v="0"/>
    <n v="143"/>
    <x v="16"/>
    <x v="1"/>
    <d v="2024-05-23T00:00:00"/>
    <d v="2025-01-09T00:00:00"/>
    <n v="300"/>
    <s v="General"/>
    <x v="2"/>
    <n v="397"/>
  </r>
  <r>
    <s v="BK3313"/>
    <s v="S. Chand Business Studies"/>
    <s v="Mark Johnson"/>
    <s v="Business Studies"/>
    <s v="978-1-86811-809-0"/>
    <x v="0"/>
    <x v="17"/>
    <x v="1"/>
    <n v="264"/>
    <x v="12"/>
    <x v="0"/>
    <m/>
    <m/>
    <n v="1250"/>
    <s v="General"/>
    <x v="0"/>
    <n v="246"/>
  </r>
  <r>
    <s v="BK3314"/>
    <s v="Manika Hindi Pathmala"/>
    <s v="Kimberly Fisher"/>
    <s v="Hindi"/>
    <s v="978-0-507-92064-3"/>
    <x v="0"/>
    <x v="15"/>
    <x v="1"/>
    <n v="151"/>
    <x v="17"/>
    <x v="0"/>
    <m/>
    <m/>
    <n v="1900"/>
    <s v="General"/>
    <x v="1"/>
    <n v="138"/>
  </r>
  <r>
    <s v="BK3315"/>
    <s v="Modern ABC Chemistry"/>
    <s v="Emily Greer"/>
    <s v="Chemistry"/>
    <s v="978-1-5010-4864-7"/>
    <x v="5"/>
    <x v="19"/>
    <x v="1"/>
    <n v="112"/>
    <x v="10"/>
    <x v="1"/>
    <d v="2025-02-17T00:00:00"/>
    <d v="2025-02-25T00:00:00"/>
    <n v="1000"/>
    <s v="General"/>
    <x v="0"/>
    <n v="239"/>
  </r>
  <r>
    <s v="BK3316"/>
    <s v="English Grammar &amp; Composition"/>
    <s v="Rebecca Cortez"/>
    <s v="English"/>
    <s v="978-0-939269-34-1"/>
    <x v="2"/>
    <x v="14"/>
    <x v="2"/>
    <n v="276"/>
    <x v="5"/>
    <x v="1"/>
    <d v="2024-07-07T00:00:00"/>
    <d v="2024-08-04T00:00:00"/>
    <n v="250"/>
    <s v="Language"/>
    <x v="2"/>
    <n v="195"/>
  </r>
  <r>
    <s v="BK3317"/>
    <s v="Python Programming - Balagurusamy"/>
    <s v="Jennifer Larson"/>
    <s v="Computer Science"/>
    <s v="978-0-15-793511-0"/>
    <x v="0"/>
    <x v="7"/>
    <x v="2"/>
    <n v="314"/>
    <x v="1"/>
    <x v="0"/>
    <m/>
    <m/>
    <n v="950"/>
    <s v="General"/>
    <x v="0"/>
    <n v="386"/>
  </r>
  <r>
    <s v="BK3318"/>
    <s v="Pearson Science Explorer"/>
    <s v="Courtney Parker"/>
    <s v="Science"/>
    <s v="978-0-903284-56-1"/>
    <x v="1"/>
    <x v="1"/>
    <x v="2"/>
    <n v="432"/>
    <x v="7"/>
    <x v="0"/>
    <m/>
    <m/>
    <n v="2000"/>
    <s v="Science"/>
    <x v="2"/>
    <n v="246"/>
  </r>
  <r>
    <s v="BK3319"/>
    <s v="S. Chand Social Science"/>
    <s v="Darlene Palmer DDS"/>
    <s v="Social Science"/>
    <s v="978-0-9906940-0-7"/>
    <x v="2"/>
    <x v="0"/>
    <x v="2"/>
    <n v="194"/>
    <x v="14"/>
    <x v="1"/>
    <d v="2025-02-16T00:00:00"/>
    <d v="2025-02-22T00:00:00"/>
    <n v="1800"/>
    <s v="Education"/>
    <x v="2"/>
    <n v="433"/>
  </r>
  <r>
    <s v="BK3320"/>
    <s v="Together with Social Science"/>
    <s v="Wendy Schroeder"/>
    <s v="Social Science"/>
    <s v="978-0-229-64391-2"/>
    <x v="5"/>
    <x v="0"/>
    <x v="1"/>
    <n v="439"/>
    <x v="6"/>
    <x v="0"/>
    <m/>
    <m/>
    <n v="1000"/>
    <s v="Education"/>
    <x v="2"/>
    <n v="196"/>
  </r>
  <r>
    <s v="BK3321"/>
    <s v="Nai Roshni Hindi Pathmala"/>
    <s v="Raymond Rice"/>
    <s v="Hindi"/>
    <s v="978-0-492-01176-0"/>
    <x v="0"/>
    <x v="17"/>
    <x v="1"/>
    <n v="276"/>
    <x v="1"/>
    <x v="0"/>
    <m/>
    <m/>
    <n v="2000"/>
    <s v="General"/>
    <x v="0"/>
    <n v="172"/>
  </r>
  <r>
    <s v="BK3322"/>
    <s v="NCERT Accountancy"/>
    <s v="Emma Larsen"/>
    <s v="Accountancy"/>
    <s v="978-0-7116-5919-3"/>
    <x v="2"/>
    <x v="16"/>
    <x v="0"/>
    <n v="463"/>
    <x v="8"/>
    <x v="0"/>
    <m/>
    <m/>
    <n v="950"/>
    <s v="General"/>
    <x v="1"/>
    <n v="382"/>
  </r>
  <r>
    <s v="BK3323"/>
    <s v="Wren &amp; Martin English Grammar"/>
    <s v="James Lawrence"/>
    <s v="English"/>
    <s v="978-1-07-658408-3"/>
    <x v="4"/>
    <x v="9"/>
    <x v="1"/>
    <n v="472"/>
    <x v="7"/>
    <x v="0"/>
    <m/>
    <m/>
    <n v="1550"/>
    <s v="Language"/>
    <x v="3"/>
    <n v="255"/>
  </r>
  <r>
    <s v="BK3324"/>
    <s v="S. Chand EVS"/>
    <s v="Christopher Weiss MD"/>
    <s v="EVS"/>
    <s v="978-1-03-114960-9"/>
    <x v="3"/>
    <x v="2"/>
    <x v="1"/>
    <n v="329"/>
    <x v="14"/>
    <x v="0"/>
    <m/>
    <m/>
    <n v="1500"/>
    <s v="Science"/>
    <x v="2"/>
    <n v="197"/>
  </r>
  <r>
    <s v="BK3325"/>
    <s v="NCERT Accountancy"/>
    <s v="Katie Carroll"/>
    <s v="Accountancy"/>
    <s v="978-1-76745-840-2"/>
    <x v="5"/>
    <x v="9"/>
    <x v="1"/>
    <n v="406"/>
    <x v="6"/>
    <x v="0"/>
    <m/>
    <m/>
    <n v="1500"/>
    <s v="General"/>
    <x v="3"/>
    <n v="437"/>
  </r>
  <r>
    <s v="BK3326"/>
    <s v="Wren &amp; Martin English Grammar"/>
    <s v="Brittany Wright"/>
    <s v="English"/>
    <s v="978-0-583-27137-0"/>
    <x v="2"/>
    <x v="3"/>
    <x v="2"/>
    <n v="332"/>
    <x v="6"/>
    <x v="0"/>
    <m/>
    <m/>
    <n v="1950"/>
    <s v="Language"/>
    <x v="1"/>
    <n v="249"/>
  </r>
  <r>
    <s v="BK3327"/>
    <s v="Manika Hindi Pathmala"/>
    <s v="Mrs. Cindy Adams"/>
    <s v="Hindi"/>
    <s v="978-0-654-97697-5"/>
    <x v="5"/>
    <x v="10"/>
    <x v="2"/>
    <n v="427"/>
    <x v="14"/>
    <x v="0"/>
    <m/>
    <m/>
    <n v="1000"/>
    <s v="General"/>
    <x v="1"/>
    <n v="360"/>
  </r>
  <r>
    <s v="BK3328"/>
    <s v="NCERT Maths"/>
    <s v="Julie Miller"/>
    <s v="Maths"/>
    <s v="978-1-989105-25-2"/>
    <x v="4"/>
    <x v="5"/>
    <x v="2"/>
    <n v="235"/>
    <x v="9"/>
    <x v="1"/>
    <d v="2023-08-25T00:00:00"/>
    <d v="2024-02-02T00:00:00"/>
    <n v="900"/>
    <s v="Education"/>
    <x v="1"/>
    <n v="419"/>
  </r>
  <r>
    <s v="BK3329"/>
    <s v="NCERT Business Studies"/>
    <s v="Darren Hernandez"/>
    <s v="Business Studies"/>
    <s v="978-1-142-15568-1"/>
    <x v="4"/>
    <x v="17"/>
    <x v="2"/>
    <n v="114"/>
    <x v="19"/>
    <x v="1"/>
    <d v="2024-02-02T00:00:00"/>
    <d v="2024-07-19T00:00:00"/>
    <n v="950"/>
    <s v="General"/>
    <x v="0"/>
    <n v="181"/>
  </r>
  <r>
    <s v="BK3330"/>
    <s v="Nai Roshni Hindi Pathmala"/>
    <s v="Kristin Lee"/>
    <s v="Hindi"/>
    <s v="978-1-72322-101-9"/>
    <x v="4"/>
    <x v="1"/>
    <x v="1"/>
    <n v="144"/>
    <x v="4"/>
    <x v="1"/>
    <d v="2023-12-10T00:00:00"/>
    <d v="2024-03-29T00:00:00"/>
    <n v="1100"/>
    <s v="General"/>
    <x v="2"/>
    <n v="427"/>
  </r>
  <r>
    <s v="BK3331"/>
    <s v="S. Chand Biology"/>
    <s v="Regina Gonzalez"/>
    <s v="Biology"/>
    <s v="978-0-553-23298-1"/>
    <x v="0"/>
    <x v="17"/>
    <x v="1"/>
    <n v="452"/>
    <x v="13"/>
    <x v="1"/>
    <d v="2024-04-13T00:00:00"/>
    <d v="2024-08-15T00:00:00"/>
    <n v="1850"/>
    <s v="General"/>
    <x v="1"/>
    <n v="432"/>
  </r>
  <r>
    <s v="BK3332"/>
    <s v="NCERT Business Studies"/>
    <s v="Scott Sanchez"/>
    <s v="Business Studies"/>
    <s v="978-0-470-88295-5"/>
    <x v="5"/>
    <x v="10"/>
    <x v="0"/>
    <n v="486"/>
    <x v="15"/>
    <x v="0"/>
    <m/>
    <m/>
    <n v="1700"/>
    <s v="General"/>
    <x v="1"/>
    <n v="284"/>
  </r>
  <r>
    <s v="BK3333"/>
    <s v="S. Chand Science"/>
    <s v="Robert Quinn"/>
    <s v="Science"/>
    <s v="978-1-194-02504-8"/>
    <x v="4"/>
    <x v="8"/>
    <x v="1"/>
    <n v="244"/>
    <x v="10"/>
    <x v="0"/>
    <m/>
    <m/>
    <n v="1450"/>
    <s v="Science"/>
    <x v="0"/>
    <n v="241"/>
  </r>
  <r>
    <s v="BK3334"/>
    <s v="Play with Maths"/>
    <s v="William Alvarez"/>
    <s v="Maths"/>
    <s v="978-0-89986-671-0"/>
    <x v="1"/>
    <x v="4"/>
    <x v="2"/>
    <n v="371"/>
    <x v="5"/>
    <x v="1"/>
    <d v="2024-12-05T00:00:00"/>
    <d v="2025-01-21T00:00:00"/>
    <n v="1550"/>
    <s v="Education"/>
    <x v="0"/>
    <n v="136"/>
  </r>
  <r>
    <s v="BK3335"/>
    <s v="Computer Science with Python"/>
    <s v="Tracy Burton"/>
    <s v="Computer Science"/>
    <s v="978-1-5223-5046-0"/>
    <x v="1"/>
    <x v="14"/>
    <x v="0"/>
    <n v="360"/>
    <x v="9"/>
    <x v="1"/>
    <d v="2024-12-08T00:00:00"/>
    <d v="2025-02-16T00:00:00"/>
    <n v="800"/>
    <s v="General"/>
    <x v="2"/>
    <n v="284"/>
  </r>
  <r>
    <s v="BK3336"/>
    <s v="Truemanâ€™s Biology"/>
    <s v="Vanessa Martinez"/>
    <s v="Biology"/>
    <s v="978-0-7661-1626-9"/>
    <x v="3"/>
    <x v="14"/>
    <x v="0"/>
    <n v="301"/>
    <x v="7"/>
    <x v="0"/>
    <m/>
    <m/>
    <n v="1700"/>
    <s v="General"/>
    <x v="0"/>
    <n v="365"/>
  </r>
  <r>
    <s v="BK3337"/>
    <s v="NCERT Hindi"/>
    <s v="Katherine Johnson"/>
    <s v="Hindi"/>
    <s v="978-0-234-51185-5"/>
    <x v="5"/>
    <x v="7"/>
    <x v="0"/>
    <n v="202"/>
    <x v="11"/>
    <x v="0"/>
    <m/>
    <m/>
    <n v="250"/>
    <s v="General"/>
    <x v="1"/>
    <n v="129"/>
  </r>
  <r>
    <s v="BK3338"/>
    <s v="TS Grewal Accountancy"/>
    <s v="Ms. Carolyn Rodriguez"/>
    <s v="Accountancy"/>
    <s v="978-0-532-11597-7"/>
    <x v="1"/>
    <x v="16"/>
    <x v="1"/>
    <n v="342"/>
    <x v="18"/>
    <x v="0"/>
    <m/>
    <m/>
    <n v="800"/>
    <s v="General"/>
    <x v="0"/>
    <n v="320"/>
  </r>
  <r>
    <s v="BK3339"/>
    <s v="DK Goel Accountancy"/>
    <s v="Vanessa Boyd"/>
    <s v="Accountancy"/>
    <s v="978-0-242-23363-3"/>
    <x v="2"/>
    <x v="9"/>
    <x v="0"/>
    <n v="270"/>
    <x v="7"/>
    <x v="1"/>
    <d v="2023-04-11T00:00:00"/>
    <d v="2023-11-17T00:00:00"/>
    <n v="1750"/>
    <s v="General"/>
    <x v="2"/>
    <n v="116"/>
  </r>
  <r>
    <s v="BK3340"/>
    <s v="S. Chand Biology"/>
    <s v="William Rodriguez"/>
    <s v="Biology"/>
    <s v="978-1-143-44464-7"/>
    <x v="0"/>
    <x v="4"/>
    <x v="1"/>
    <n v="84"/>
    <x v="9"/>
    <x v="1"/>
    <d v="2023-11-13T00:00:00"/>
    <d v="2024-11-14T00:00:00"/>
    <n v="1450"/>
    <s v="General"/>
    <x v="0"/>
    <n v="164"/>
  </r>
  <r>
    <s v="BK3341"/>
    <s v="NCERT Economics"/>
    <s v="Lynn Martin"/>
    <s v="Economics"/>
    <s v="978-0-440-13213-4"/>
    <x v="4"/>
    <x v="15"/>
    <x v="1"/>
    <n v="472"/>
    <x v="17"/>
    <x v="0"/>
    <m/>
    <m/>
    <n v="1400"/>
    <s v="General"/>
    <x v="2"/>
    <n v="271"/>
  </r>
  <r>
    <s v="BK3342"/>
    <s v="NCERT Environmental Studies"/>
    <s v="Daniel Tyler"/>
    <s v="EVS"/>
    <s v="978-0-15-215124-9"/>
    <x v="3"/>
    <x v="1"/>
    <x v="1"/>
    <n v="373"/>
    <x v="3"/>
    <x v="1"/>
    <d v="2024-05-04T00:00:00"/>
    <d v="2024-07-17T00:00:00"/>
    <n v="1900"/>
    <s v="Science"/>
    <x v="2"/>
    <n v="339"/>
  </r>
  <r>
    <s v="BK3343"/>
    <s v="Play with Maths"/>
    <s v="Matthew Davis"/>
    <s v="Maths"/>
    <s v="978-0-538-05837-7"/>
    <x v="4"/>
    <x v="13"/>
    <x v="2"/>
    <n v="218"/>
    <x v="18"/>
    <x v="1"/>
    <d v="2025-02-06T00:00:00"/>
    <d v="2025-02-26T00:00:00"/>
    <n v="900"/>
    <s v="Education"/>
    <x v="2"/>
    <n v="269"/>
  </r>
  <r>
    <s v="BK3344"/>
    <s v="RS Aggarwal Mathematics"/>
    <s v="Carla Flowers"/>
    <s v="Maths"/>
    <s v="978-1-58477-815-8"/>
    <x v="4"/>
    <x v="1"/>
    <x v="2"/>
    <n v="264"/>
    <x v="2"/>
    <x v="1"/>
    <d v="2023-04-11T00:00:00"/>
    <d v="2023-07-14T00:00:00"/>
    <n v="1200"/>
    <s v="Education"/>
    <x v="0"/>
    <n v="120"/>
  </r>
  <r>
    <s v="BK3345"/>
    <s v="NCERT Biology"/>
    <s v="Jason Franklin"/>
    <s v="Biology"/>
    <s v="978-0-475-20879-8"/>
    <x v="1"/>
    <x v="16"/>
    <x v="2"/>
    <n v="489"/>
    <x v="5"/>
    <x v="1"/>
    <d v="2024-03-18T00:00:00"/>
    <d v="2024-06-19T00:00:00"/>
    <n v="200"/>
    <s v="General"/>
    <x v="1"/>
    <n v="365"/>
  </r>
  <r>
    <s v="BK3346"/>
    <s v="S. Chand EVS"/>
    <s v="Crystal Ortiz"/>
    <s v="EVS"/>
    <s v="978-0-929909-02-8"/>
    <x v="1"/>
    <x v="2"/>
    <x v="2"/>
    <n v="448"/>
    <x v="12"/>
    <x v="0"/>
    <m/>
    <m/>
    <n v="250"/>
    <s v="Science"/>
    <x v="3"/>
    <n v="356"/>
  </r>
  <r>
    <s v="BK3347"/>
    <s v="SL Arora Physics"/>
    <s v="Donald Boyer"/>
    <s v="Physics"/>
    <s v="978-0-534-67627-8"/>
    <x v="3"/>
    <x v="12"/>
    <x v="1"/>
    <n v="361"/>
    <x v="5"/>
    <x v="0"/>
    <m/>
    <m/>
    <n v="300"/>
    <s v="General"/>
    <x v="2"/>
    <n v="382"/>
  </r>
  <r>
    <s v="BK3348"/>
    <s v="Modern ABC Chemistry"/>
    <s v="Robert Smith"/>
    <s v="Chemistry"/>
    <s v="978-1-152-64504-2"/>
    <x v="2"/>
    <x v="11"/>
    <x v="1"/>
    <n v="345"/>
    <x v="2"/>
    <x v="1"/>
    <d v="2023-11-23T00:00:00"/>
    <d v="2024-07-06T00:00:00"/>
    <n v="1500"/>
    <s v="General"/>
    <x v="3"/>
    <n v="277"/>
  </r>
  <r>
    <s v="BK3349"/>
    <s v="Pradeep's Chemistry"/>
    <s v="Rhonda Hamilton"/>
    <s v="Chemistry"/>
    <s v="978-0-640-17576-4"/>
    <x v="4"/>
    <x v="15"/>
    <x v="0"/>
    <n v="378"/>
    <x v="15"/>
    <x v="1"/>
    <d v="2025-01-01T00:00:00"/>
    <d v="2025-02-19T00:00:00"/>
    <n v="750"/>
    <s v="General"/>
    <x v="1"/>
    <n v="173"/>
  </r>
  <r>
    <s v="BK3350"/>
    <s v="NCERT Economics"/>
    <s v="Michelle Chambers"/>
    <s v="Economics"/>
    <s v="978-0-255-04818-7"/>
    <x v="3"/>
    <x v="5"/>
    <x v="1"/>
    <n v="118"/>
    <x v="12"/>
    <x v="1"/>
    <d v="2024-12-09T00:00:00"/>
    <d v="2025-01-07T00:00:00"/>
    <n v="1400"/>
    <s v="General"/>
    <x v="1"/>
    <n v="316"/>
  </r>
  <r>
    <s v="BK3351"/>
    <s v="Let Us C - Yashwant Kanetkar"/>
    <s v="Sean Johnson"/>
    <s v="Computer Science"/>
    <s v="978-0-564-73786-4"/>
    <x v="1"/>
    <x v="7"/>
    <x v="1"/>
    <n v="227"/>
    <x v="3"/>
    <x v="0"/>
    <m/>
    <m/>
    <n v="450"/>
    <s v="General"/>
    <x v="1"/>
    <n v="437"/>
  </r>
  <r>
    <s v="BK3352"/>
    <s v="S. Chand Economics"/>
    <s v="James Wells"/>
    <s v="Economics"/>
    <s v="978-1-85615-412-3"/>
    <x v="2"/>
    <x v="14"/>
    <x v="1"/>
    <n v="232"/>
    <x v="16"/>
    <x v="1"/>
    <d v="2024-06-13T00:00:00"/>
    <d v="2025-02-02T00:00:00"/>
    <n v="200"/>
    <s v="General"/>
    <x v="0"/>
    <n v="206"/>
  </r>
  <r>
    <s v="BK3353"/>
    <s v="Nai Roshni Hindi Pathmala"/>
    <s v="Daniel Bennett"/>
    <s v="Hindi"/>
    <s v="978-1-01-300781-1"/>
    <x v="5"/>
    <x v="4"/>
    <x v="2"/>
    <n v="128"/>
    <x v="5"/>
    <x v="0"/>
    <m/>
    <m/>
    <n v="950"/>
    <s v="General"/>
    <x v="2"/>
    <n v="359"/>
  </r>
  <r>
    <s v="BK3354"/>
    <s v="RS Aggarwal Mathematics"/>
    <s v="Jessica Flores"/>
    <s v="Maths"/>
    <s v="978-1-988779-48-5"/>
    <x v="4"/>
    <x v="16"/>
    <x v="2"/>
    <n v="318"/>
    <x v="19"/>
    <x v="0"/>
    <m/>
    <m/>
    <n v="850"/>
    <s v="Education"/>
    <x v="1"/>
    <n v="292"/>
  </r>
  <r>
    <s v="BK3355"/>
    <s v="NCERT Biology"/>
    <s v="Robin Gomez"/>
    <s v="Biology"/>
    <s v="978-1-5310-0412-5"/>
    <x v="2"/>
    <x v="5"/>
    <x v="2"/>
    <n v="226"/>
    <x v="19"/>
    <x v="1"/>
    <d v="2024-11-03T00:00:00"/>
    <d v="2025-01-24T00:00:00"/>
    <n v="900"/>
    <s v="General"/>
    <x v="1"/>
    <n v="257"/>
  </r>
  <r>
    <s v="BK3356"/>
    <s v="NCERT Maths"/>
    <s v="Donna Jackson"/>
    <s v="Maths"/>
    <s v="978-1-00-735499-0"/>
    <x v="3"/>
    <x v="9"/>
    <x v="2"/>
    <n v="269"/>
    <x v="13"/>
    <x v="1"/>
    <d v="2024-08-21T00:00:00"/>
    <d v="2024-09-02T00:00:00"/>
    <n v="250"/>
    <s v="Education"/>
    <x v="0"/>
    <n v="129"/>
  </r>
  <r>
    <s v="BK3357"/>
    <s v="NCERT Environmental Studies"/>
    <s v="Kristin Rogers"/>
    <s v="EVS"/>
    <s v="978-0-618-56347-0"/>
    <x v="5"/>
    <x v="2"/>
    <x v="1"/>
    <n v="93"/>
    <x v="15"/>
    <x v="0"/>
    <m/>
    <m/>
    <n v="1050"/>
    <s v="Science"/>
    <x v="0"/>
    <n v="170"/>
  </r>
  <r>
    <s v="BK3358"/>
    <s v="S. Chand Business Studies"/>
    <s v="Christopher Simmons"/>
    <s v="Business Studies"/>
    <s v="978-0-85252-349-0"/>
    <x v="2"/>
    <x v="6"/>
    <x v="1"/>
    <n v="371"/>
    <x v="4"/>
    <x v="1"/>
    <d v="2023-06-13T00:00:00"/>
    <d v="2023-12-29T00:00:00"/>
    <n v="1150"/>
    <s v="General"/>
    <x v="2"/>
    <n v="159"/>
  </r>
  <r>
    <s v="BK3359"/>
    <s v="Lakhmir Singh Science"/>
    <s v="Nathan Mills"/>
    <s v="Science"/>
    <s v="978-1-78920-364-6"/>
    <x v="0"/>
    <x v="8"/>
    <x v="0"/>
    <n v="464"/>
    <x v="19"/>
    <x v="0"/>
    <m/>
    <m/>
    <n v="500"/>
    <s v="Science"/>
    <x v="0"/>
    <n v="334"/>
  </r>
  <r>
    <s v="BK3360"/>
    <s v="NCERT Chemistry"/>
    <s v="Aaron Smith"/>
    <s v="Chemistry"/>
    <s v="978-1-01-164454-4"/>
    <x v="5"/>
    <x v="6"/>
    <x v="1"/>
    <n v="470"/>
    <x v="19"/>
    <x v="1"/>
    <d v="2025-01-03T00:00:00"/>
    <d v="2025-01-05T00:00:00"/>
    <n v="1750"/>
    <s v="General"/>
    <x v="1"/>
    <n v="237"/>
  </r>
  <r>
    <s v="BK3361"/>
    <s v="NCERT Business Studies"/>
    <s v="Oscar Jimenez"/>
    <s v="Business Studies"/>
    <s v="978-1-887857-45-1"/>
    <x v="0"/>
    <x v="15"/>
    <x v="2"/>
    <n v="273"/>
    <x v="18"/>
    <x v="0"/>
    <m/>
    <m/>
    <n v="450"/>
    <s v="General"/>
    <x v="0"/>
    <n v="400"/>
  </r>
  <r>
    <s v="BK3362"/>
    <s v="NCERT Biology"/>
    <s v="Stephen Potter"/>
    <s v="Biology"/>
    <s v="978-1-297-33149-7"/>
    <x v="4"/>
    <x v="8"/>
    <x v="0"/>
    <n v="267"/>
    <x v="4"/>
    <x v="1"/>
    <d v="2024-08-03T00:00:00"/>
    <d v="2024-11-06T00:00:00"/>
    <n v="300"/>
    <s v="General"/>
    <x v="2"/>
    <n v="346"/>
  </r>
  <r>
    <s v="BK3363"/>
    <s v="NCERT Social Science"/>
    <s v="Laura Baker"/>
    <s v="Social Science"/>
    <s v="978-0-419-25041-8"/>
    <x v="4"/>
    <x v="10"/>
    <x v="0"/>
    <n v="131"/>
    <x v="7"/>
    <x v="0"/>
    <m/>
    <m/>
    <n v="400"/>
    <s v="Education"/>
    <x v="0"/>
    <n v="114"/>
  </r>
  <r>
    <s v="BK3364"/>
    <s v="S. Chand Economics"/>
    <s v="Victoria Williamson"/>
    <s v="Economics"/>
    <s v="978-1-83520-887-8"/>
    <x v="3"/>
    <x v="14"/>
    <x v="0"/>
    <n v="387"/>
    <x v="15"/>
    <x v="0"/>
    <m/>
    <m/>
    <n v="900"/>
    <s v="General"/>
    <x v="2"/>
    <n v="330"/>
  </r>
  <r>
    <s v="BK3365"/>
    <s v="NCERT Business Studies"/>
    <s v="April Landry"/>
    <s v="Business Studies"/>
    <s v="978-1-08-704992-2"/>
    <x v="2"/>
    <x v="19"/>
    <x v="1"/>
    <n v="352"/>
    <x v="12"/>
    <x v="1"/>
    <d v="2025-01-23T00:00:00"/>
    <d v="2025-01-24T00:00:00"/>
    <n v="350"/>
    <s v="General"/>
    <x v="2"/>
    <n v="190"/>
  </r>
  <r>
    <s v="BK3366"/>
    <s v="Nai Roshni Hindi Pathmala"/>
    <s v="Mary Yates"/>
    <s v="Hindi"/>
    <s v="978-1-166-81498-4"/>
    <x v="5"/>
    <x v="7"/>
    <x v="0"/>
    <n v="243"/>
    <x v="16"/>
    <x v="1"/>
    <d v="2023-05-13T00:00:00"/>
    <d v="2025-01-05T00:00:00"/>
    <n v="1850"/>
    <s v="General"/>
    <x v="2"/>
    <n v="372"/>
  </r>
  <r>
    <s v="BK3367"/>
    <s v="English Grammar &amp; Composition"/>
    <s v="Jacob Robinson"/>
    <s v="English"/>
    <s v="978-0-914170-18-1"/>
    <x v="2"/>
    <x v="12"/>
    <x v="1"/>
    <n v="124"/>
    <x v="10"/>
    <x v="0"/>
    <m/>
    <m/>
    <n v="300"/>
    <s v="Language"/>
    <x v="0"/>
    <n v="171"/>
  </r>
  <r>
    <s v="BK3368"/>
    <s v="Together with Social Science"/>
    <s v="Haley Brown"/>
    <s v="Social Science"/>
    <s v="978-0-639-81868-9"/>
    <x v="3"/>
    <x v="6"/>
    <x v="1"/>
    <n v="375"/>
    <x v="0"/>
    <x v="0"/>
    <m/>
    <m/>
    <n v="950"/>
    <s v="Education"/>
    <x v="1"/>
    <n v="415"/>
  </r>
  <r>
    <s v="BK3369"/>
    <s v="Wren &amp; Martin English Grammar"/>
    <s v="Beth Salazar"/>
    <s v="English"/>
    <s v="978-1-60924-288-6"/>
    <x v="3"/>
    <x v="15"/>
    <x v="1"/>
    <n v="89"/>
    <x v="1"/>
    <x v="0"/>
    <m/>
    <m/>
    <n v="1200"/>
    <s v="Language"/>
    <x v="3"/>
    <n v="218"/>
  </r>
  <r>
    <s v="BK3370"/>
    <s v="S. Chand Business Studies"/>
    <s v="Kathleen Thornton"/>
    <s v="Business Studies"/>
    <s v="978-0-09-279000-3"/>
    <x v="0"/>
    <x v="3"/>
    <x v="2"/>
    <n v="84"/>
    <x v="0"/>
    <x v="0"/>
    <m/>
    <m/>
    <n v="1400"/>
    <s v="General"/>
    <x v="2"/>
    <n v="115"/>
  </r>
  <r>
    <s v="BK3371"/>
    <s v="Manika Hindi Pathmala"/>
    <s v="Melissa Grant"/>
    <s v="Hindi"/>
    <s v="978-0-13-933311-8"/>
    <x v="5"/>
    <x v="11"/>
    <x v="2"/>
    <n v="222"/>
    <x v="7"/>
    <x v="0"/>
    <m/>
    <m/>
    <n v="950"/>
    <s v="General"/>
    <x v="3"/>
    <n v="342"/>
  </r>
  <r>
    <s v="BK3372"/>
    <s v="NCERT Biology"/>
    <s v="Janet Sims"/>
    <s v="Biology"/>
    <s v="978-0-8376-4279-6"/>
    <x v="5"/>
    <x v="3"/>
    <x v="2"/>
    <n v="98"/>
    <x v="11"/>
    <x v="0"/>
    <m/>
    <m/>
    <n v="450"/>
    <s v="General"/>
    <x v="1"/>
    <n v="444"/>
  </r>
  <r>
    <s v="BK3373"/>
    <s v="Wren &amp; Martin English Grammar"/>
    <s v="Victoria Smith"/>
    <s v="English"/>
    <s v="978-1-216-56045-8"/>
    <x v="4"/>
    <x v="6"/>
    <x v="2"/>
    <n v="432"/>
    <x v="14"/>
    <x v="1"/>
    <d v="2024-10-20T00:00:00"/>
    <d v="2024-10-22T00:00:00"/>
    <n v="1450"/>
    <s v="Language"/>
    <x v="1"/>
    <n v="132"/>
  </r>
  <r>
    <s v="BK3374"/>
    <s v="NCERT Chemistry"/>
    <s v="Valerie Quinn"/>
    <s v="Chemistry"/>
    <s v="978-1-899811-01-4"/>
    <x v="4"/>
    <x v="17"/>
    <x v="1"/>
    <n v="336"/>
    <x v="9"/>
    <x v="0"/>
    <m/>
    <m/>
    <n v="650"/>
    <s v="General"/>
    <x v="1"/>
    <n v="415"/>
  </r>
  <r>
    <s v="BK3375"/>
    <s v="RS Aggarwal Mathematics"/>
    <s v="Stacy Sheppard"/>
    <s v="Maths"/>
    <s v="978-0-16-687651-0"/>
    <x v="2"/>
    <x v="14"/>
    <x v="1"/>
    <n v="437"/>
    <x v="16"/>
    <x v="0"/>
    <m/>
    <m/>
    <n v="900"/>
    <s v="Education"/>
    <x v="0"/>
    <n v="370"/>
  </r>
  <r>
    <s v="BK3376"/>
    <s v="DK Goel Accountancy"/>
    <s v="Michael Welch"/>
    <s v="Accountancy"/>
    <s v="978-0-519-32905-2"/>
    <x v="5"/>
    <x v="4"/>
    <x v="0"/>
    <n v="91"/>
    <x v="5"/>
    <x v="0"/>
    <m/>
    <m/>
    <n v="1400"/>
    <s v="General"/>
    <x v="2"/>
    <n v="182"/>
  </r>
  <r>
    <s v="BK3377"/>
    <s v="NCERT Economics"/>
    <s v="Hannah Mcgrath"/>
    <s v="Economics"/>
    <s v="978-1-934837-78-8"/>
    <x v="0"/>
    <x v="19"/>
    <x v="1"/>
    <n v="131"/>
    <x v="0"/>
    <x v="0"/>
    <m/>
    <m/>
    <n v="800"/>
    <s v="General"/>
    <x v="1"/>
    <n v="342"/>
  </r>
  <r>
    <s v="BK3378"/>
    <s v="S. Chand Business Studies"/>
    <s v="Michael Stewart"/>
    <s v="Business Studies"/>
    <s v="978-0-582-14563-4"/>
    <x v="5"/>
    <x v="14"/>
    <x v="1"/>
    <n v="118"/>
    <x v="6"/>
    <x v="1"/>
    <d v="2025-01-25T00:00:00"/>
    <d v="2025-02-23T00:00:00"/>
    <n v="1500"/>
    <s v="General"/>
    <x v="1"/>
    <n v="188"/>
  </r>
  <r>
    <s v="BK3379"/>
    <s v="NCERT Biology"/>
    <s v="Teresa Ford"/>
    <s v="Biology"/>
    <s v="978-0-575-84339-4"/>
    <x v="5"/>
    <x v="2"/>
    <x v="1"/>
    <n v="268"/>
    <x v="14"/>
    <x v="1"/>
    <d v="2023-07-24T00:00:00"/>
    <d v="2024-03-14T00:00:00"/>
    <n v="900"/>
    <s v="General"/>
    <x v="0"/>
    <n v="139"/>
  </r>
  <r>
    <s v="BK3380"/>
    <s v="TS Grewal Accountancy"/>
    <s v="Michael Eaton"/>
    <s v="Accountancy"/>
    <s v="978-0-86729-322-7"/>
    <x v="0"/>
    <x v="18"/>
    <x v="2"/>
    <n v="396"/>
    <x v="13"/>
    <x v="1"/>
    <d v="2024-01-22T00:00:00"/>
    <d v="2024-09-23T00:00:00"/>
    <n v="1500"/>
    <s v="General"/>
    <x v="0"/>
    <n v="419"/>
  </r>
  <r>
    <s v="BK3381"/>
    <s v="S. Chand Science"/>
    <s v="Michael Meyer"/>
    <s v="Science"/>
    <s v="978-0-7237-7729-8"/>
    <x v="3"/>
    <x v="13"/>
    <x v="2"/>
    <n v="184"/>
    <x v="15"/>
    <x v="1"/>
    <d v="2023-12-26T00:00:00"/>
    <d v="2024-03-01T00:00:00"/>
    <n v="400"/>
    <s v="Science"/>
    <x v="2"/>
    <n v="347"/>
  </r>
  <r>
    <s v="BK3382"/>
    <s v="Together with Social Science"/>
    <s v="William Mcgee"/>
    <s v="Social Science"/>
    <s v="978-0-293-12062-3"/>
    <x v="1"/>
    <x v="14"/>
    <x v="2"/>
    <n v="324"/>
    <x v="16"/>
    <x v="0"/>
    <m/>
    <m/>
    <n v="950"/>
    <s v="Education"/>
    <x v="0"/>
    <n v="248"/>
  </r>
  <r>
    <s v="BK3383"/>
    <s v="S. Chand Economics"/>
    <s v="Alexander Hunt"/>
    <s v="Economics"/>
    <s v="978-1-4968-8576-0"/>
    <x v="0"/>
    <x v="12"/>
    <x v="2"/>
    <n v="395"/>
    <x v="11"/>
    <x v="1"/>
    <d v="2023-06-09T00:00:00"/>
    <d v="2024-02-16T00:00:00"/>
    <n v="1800"/>
    <s v="General"/>
    <x v="1"/>
    <n v="292"/>
  </r>
  <r>
    <s v="BK3384"/>
    <s v="Concepts of Physics - HC Verma"/>
    <s v="Miguel Chang"/>
    <s v="Physics"/>
    <s v="978-1-241-43339-0"/>
    <x v="4"/>
    <x v="4"/>
    <x v="1"/>
    <n v="372"/>
    <x v="11"/>
    <x v="1"/>
    <d v="2024-10-28T00:00:00"/>
    <d v="2024-11-12T00:00:00"/>
    <n v="1000"/>
    <s v="General"/>
    <x v="0"/>
    <n v="406"/>
  </r>
  <r>
    <s v="BK3385"/>
    <s v="Fundamentals of Physics - Resnick Halliday"/>
    <s v="Michael Jones"/>
    <s v="Physics"/>
    <s v="978-0-9535753-8-1"/>
    <x v="4"/>
    <x v="16"/>
    <x v="1"/>
    <n v="438"/>
    <x v="15"/>
    <x v="0"/>
    <m/>
    <m/>
    <n v="500"/>
    <s v="General"/>
    <x v="2"/>
    <n v="225"/>
  </r>
  <r>
    <s v="BK3386"/>
    <s v="TS Grewal Accountancy"/>
    <s v="Benjamin Jones"/>
    <s v="Accountancy"/>
    <s v="978-1-82440-420-5"/>
    <x v="0"/>
    <x v="10"/>
    <x v="0"/>
    <n v="174"/>
    <x v="7"/>
    <x v="1"/>
    <d v="2025-01-21T00:00:00"/>
    <d v="2025-02-17T00:00:00"/>
    <n v="750"/>
    <s v="General"/>
    <x v="0"/>
    <n v="277"/>
  </r>
  <r>
    <s v="BK3387"/>
    <s v="Python Programming - Balagurusamy"/>
    <s v="Tiffany Espinoza"/>
    <s v="Computer Science"/>
    <s v="978-0-641-81705-2"/>
    <x v="0"/>
    <x v="1"/>
    <x v="1"/>
    <n v="232"/>
    <x v="13"/>
    <x v="0"/>
    <m/>
    <m/>
    <n v="650"/>
    <s v="General"/>
    <x v="2"/>
    <n v="443"/>
  </r>
  <r>
    <s v="BK3388"/>
    <s v="NCERT Accountancy"/>
    <s v="Ms. Elizabeth Patel"/>
    <s v="Accountancy"/>
    <s v="978-0-19-027383-5"/>
    <x v="1"/>
    <x v="4"/>
    <x v="2"/>
    <n v="343"/>
    <x v="0"/>
    <x v="0"/>
    <m/>
    <m/>
    <n v="600"/>
    <s v="General"/>
    <x v="2"/>
    <n v="397"/>
  </r>
  <r>
    <s v="BK3389"/>
    <s v="S. Chand Biology"/>
    <s v="Mary Martin"/>
    <s v="Biology"/>
    <s v="978-0-543-46653-2"/>
    <x v="0"/>
    <x v="6"/>
    <x v="0"/>
    <n v="239"/>
    <x v="15"/>
    <x v="1"/>
    <d v="2023-04-23T00:00:00"/>
    <d v="2024-03-13T00:00:00"/>
    <n v="200"/>
    <s v="General"/>
    <x v="2"/>
    <n v="440"/>
  </r>
  <r>
    <s v="BK3390"/>
    <s v="Pearson Science Explorer"/>
    <s v="Jason Hanna"/>
    <s v="Science"/>
    <s v="978-0-19-244812-5"/>
    <x v="5"/>
    <x v="14"/>
    <x v="0"/>
    <n v="286"/>
    <x v="15"/>
    <x v="0"/>
    <m/>
    <m/>
    <n v="1300"/>
    <s v="Science"/>
    <x v="0"/>
    <n v="142"/>
  </r>
  <r>
    <s v="BK3391"/>
    <s v="S. Chand Biology"/>
    <s v="Dalton Beck"/>
    <s v="Biology"/>
    <s v="978-1-4365-4317-0"/>
    <x v="5"/>
    <x v="12"/>
    <x v="0"/>
    <n v="334"/>
    <x v="1"/>
    <x v="1"/>
    <d v="2023-11-08T00:00:00"/>
    <d v="2024-07-08T00:00:00"/>
    <n v="1000"/>
    <s v="General"/>
    <x v="1"/>
    <n v="249"/>
  </r>
  <r>
    <s v="BK3392"/>
    <s v="S. Chand Social Science"/>
    <s v="Jonathan Pineda"/>
    <s v="Social Science"/>
    <s v="978-1-57038-244-4"/>
    <x v="4"/>
    <x v="0"/>
    <x v="1"/>
    <n v="89"/>
    <x v="9"/>
    <x v="0"/>
    <m/>
    <m/>
    <n v="700"/>
    <s v="Education"/>
    <x v="3"/>
    <n v="128"/>
  </r>
  <r>
    <s v="BK3393"/>
    <s v="S. Chand Science"/>
    <s v="Steven Price"/>
    <s v="Science"/>
    <s v="978-0-7043-6183-6"/>
    <x v="4"/>
    <x v="2"/>
    <x v="0"/>
    <n v="458"/>
    <x v="17"/>
    <x v="0"/>
    <m/>
    <m/>
    <n v="400"/>
    <s v="Science"/>
    <x v="2"/>
    <n v="127"/>
  </r>
  <r>
    <s v="BK3394"/>
    <s v="Principles of Economics"/>
    <s v="Robert Cardenas"/>
    <s v="Economics"/>
    <s v="978-1-916473-28-7"/>
    <x v="4"/>
    <x v="17"/>
    <x v="1"/>
    <n v="244"/>
    <x v="15"/>
    <x v="0"/>
    <m/>
    <m/>
    <n v="2000"/>
    <s v="General"/>
    <x v="3"/>
    <n v="420"/>
  </r>
  <r>
    <s v="BK3395"/>
    <s v="NCERT Hindi"/>
    <s v="Robert Ferguson"/>
    <s v="Hindi"/>
    <s v="978-1-81422-713-5"/>
    <x v="0"/>
    <x v="11"/>
    <x v="1"/>
    <n v="248"/>
    <x v="8"/>
    <x v="1"/>
    <d v="2025-01-01T00:00:00"/>
    <d v="2025-02-26T00:00:00"/>
    <n v="500"/>
    <s v="General"/>
    <x v="1"/>
    <n v="391"/>
  </r>
  <r>
    <s v="BK3396"/>
    <s v="Let Us C - Yashwant Kanetkar"/>
    <s v="Deborah Johnson"/>
    <s v="Computer Science"/>
    <s v="978-1-85217-073-8"/>
    <x v="5"/>
    <x v="13"/>
    <x v="1"/>
    <n v="403"/>
    <x v="14"/>
    <x v="0"/>
    <m/>
    <m/>
    <n v="600"/>
    <s v="General"/>
    <x v="1"/>
    <n v="129"/>
  </r>
  <r>
    <s v="BK3397"/>
    <s v="Pradeep's Chemistry"/>
    <s v="Tami Baldwin"/>
    <s v="Chemistry"/>
    <s v="978-1-211-33429-0"/>
    <x v="2"/>
    <x v="0"/>
    <x v="2"/>
    <n v="457"/>
    <x v="6"/>
    <x v="1"/>
    <d v="2024-05-28T00:00:00"/>
    <d v="2024-12-17T00:00:00"/>
    <n v="550"/>
    <s v="General"/>
    <x v="1"/>
    <n v="211"/>
  </r>
  <r>
    <s v="BK3398"/>
    <s v="RS Aggarwal Mathematics"/>
    <s v="Brenda Jones"/>
    <s v="Maths"/>
    <s v="978-1-60114-966-4"/>
    <x v="2"/>
    <x v="0"/>
    <x v="2"/>
    <n v="453"/>
    <x v="7"/>
    <x v="0"/>
    <m/>
    <m/>
    <n v="1950"/>
    <s v="Education"/>
    <x v="0"/>
    <n v="245"/>
  </r>
  <r>
    <s v="BK3399"/>
    <s v="Truemanâ€™s Biology"/>
    <s v="Allen Warner"/>
    <s v="Biology"/>
    <s v="978-0-440-38475-5"/>
    <x v="5"/>
    <x v="10"/>
    <x v="2"/>
    <n v="397"/>
    <x v="12"/>
    <x v="0"/>
    <m/>
    <m/>
    <n v="1250"/>
    <s v="General"/>
    <x v="2"/>
    <n v="399"/>
  </r>
  <r>
    <s v="BK3400"/>
    <s v="NCERT Chemistry"/>
    <s v="Phillip Hudson"/>
    <s v="Chemistry"/>
    <s v="978-1-86674-196-2"/>
    <x v="2"/>
    <x v="12"/>
    <x v="2"/>
    <n v="81"/>
    <x v="4"/>
    <x v="1"/>
    <d v="2023-04-16T00:00:00"/>
    <d v="2023-12-31T00:00:00"/>
    <n v="450"/>
    <s v="General"/>
    <x v="1"/>
    <n v="395"/>
  </r>
  <r>
    <s v="BK3401"/>
    <s v="S. Chand Business Studies"/>
    <s v="Terry Mejia"/>
    <s v="Business Studies"/>
    <s v="978-1-4411-4955-8"/>
    <x v="5"/>
    <x v="1"/>
    <x v="1"/>
    <n v="242"/>
    <x v="17"/>
    <x v="0"/>
    <m/>
    <m/>
    <n v="750"/>
    <s v="General"/>
    <x v="1"/>
    <n v="127"/>
  </r>
  <r>
    <s v="BK3402"/>
    <s v="NCERT Economics"/>
    <s v="John Ingram"/>
    <s v="Economics"/>
    <s v="978-0-395-71005-0"/>
    <x v="3"/>
    <x v="3"/>
    <x v="1"/>
    <n v="343"/>
    <x v="5"/>
    <x v="0"/>
    <m/>
    <m/>
    <n v="1550"/>
    <s v="General"/>
    <x v="0"/>
    <n v="226"/>
  </r>
  <r>
    <s v="BK3403"/>
    <s v="Computer Science with Python"/>
    <s v="Levi Randall"/>
    <s v="Computer Science"/>
    <s v="978-0-269-75383-1"/>
    <x v="5"/>
    <x v="12"/>
    <x v="0"/>
    <n v="278"/>
    <x v="9"/>
    <x v="1"/>
    <d v="2024-01-18T00:00:00"/>
    <d v="2024-03-07T00:00:00"/>
    <n v="900"/>
    <s v="General"/>
    <x v="0"/>
    <n v="451"/>
  </r>
  <r>
    <s v="BK3404"/>
    <s v="NCERT Social Science"/>
    <s v="Philip Lee"/>
    <s v="Social Science"/>
    <s v="978-1-117-22924-9"/>
    <x v="5"/>
    <x v="17"/>
    <x v="1"/>
    <n v="141"/>
    <x v="13"/>
    <x v="1"/>
    <d v="2024-08-16T00:00:00"/>
    <d v="2024-09-03T00:00:00"/>
    <n v="1100"/>
    <s v="Education"/>
    <x v="2"/>
    <n v="112"/>
  </r>
  <r>
    <s v="BK3405"/>
    <s v="Concepts of Physics - HC Verma"/>
    <s v="Elizabeth Logan"/>
    <s v="Physics"/>
    <s v="978-0-645-39413-9"/>
    <x v="1"/>
    <x v="1"/>
    <x v="1"/>
    <n v="384"/>
    <x v="13"/>
    <x v="1"/>
    <d v="2023-12-10T00:00:00"/>
    <d v="2024-01-17T00:00:00"/>
    <n v="1850"/>
    <s v="General"/>
    <x v="0"/>
    <n v="215"/>
  </r>
  <r>
    <s v="BK3406"/>
    <s v="Together with EVS"/>
    <s v="Ricky Johns"/>
    <s v="EVS"/>
    <s v="978-1-951904-03-6"/>
    <x v="1"/>
    <x v="4"/>
    <x v="1"/>
    <n v="409"/>
    <x v="9"/>
    <x v="1"/>
    <d v="2023-09-20T00:00:00"/>
    <d v="2024-08-05T00:00:00"/>
    <n v="1250"/>
    <s v="Science"/>
    <x v="1"/>
    <n v="397"/>
  </r>
  <r>
    <s v="BK3407"/>
    <s v="Lakhmir Singh Science"/>
    <s v="Samantha Bailey"/>
    <s v="Science"/>
    <s v="978-0-88829-420-3"/>
    <x v="0"/>
    <x v="0"/>
    <x v="2"/>
    <n v="357"/>
    <x v="15"/>
    <x v="1"/>
    <d v="2024-02-12T00:00:00"/>
    <d v="2024-04-05T00:00:00"/>
    <n v="400"/>
    <s v="Science"/>
    <x v="0"/>
    <n v="339"/>
  </r>
  <r>
    <s v="BK3408"/>
    <s v="NCERT Hindi"/>
    <s v="Pamela Parrish"/>
    <s v="Hindi"/>
    <s v="978-1-08-357842-6"/>
    <x v="3"/>
    <x v="7"/>
    <x v="2"/>
    <n v="414"/>
    <x v="5"/>
    <x v="0"/>
    <m/>
    <m/>
    <n v="1000"/>
    <s v="General"/>
    <x v="2"/>
    <n v="359"/>
  </r>
  <r>
    <s v="BK3409"/>
    <s v="Together with Social Science"/>
    <s v="Karen Hale"/>
    <s v="Social Science"/>
    <s v="978-0-9925516-9-8"/>
    <x v="2"/>
    <x v="3"/>
    <x v="2"/>
    <n v="351"/>
    <x v="4"/>
    <x v="1"/>
    <d v="2024-05-26T00:00:00"/>
    <d v="2024-10-29T00:00:00"/>
    <n v="800"/>
    <s v="Education"/>
    <x v="0"/>
    <n v="282"/>
  </r>
  <r>
    <s v="BK3410"/>
    <s v="English Grammar &amp; Composition"/>
    <s v="Chad Sawyer"/>
    <s v="English"/>
    <s v="978-1-56718-151-7"/>
    <x v="2"/>
    <x v="3"/>
    <x v="2"/>
    <n v="125"/>
    <x v="15"/>
    <x v="1"/>
    <d v="2024-01-24T00:00:00"/>
    <d v="2024-08-31T00:00:00"/>
    <n v="1650"/>
    <s v="Language"/>
    <x v="2"/>
    <n v="387"/>
  </r>
  <r>
    <s v="BK3411"/>
    <s v="Wren &amp; Martin English Grammar"/>
    <s v="Thomas Bailey"/>
    <s v="English"/>
    <s v="978-0-461-79384-0"/>
    <x v="5"/>
    <x v="19"/>
    <x v="1"/>
    <n v="250"/>
    <x v="5"/>
    <x v="0"/>
    <m/>
    <m/>
    <n v="1300"/>
    <s v="Language"/>
    <x v="2"/>
    <n v="218"/>
  </r>
  <r>
    <s v="BK3412"/>
    <s v="Manika Hindi Pathmala"/>
    <s v="Chelsea Barker"/>
    <s v="Hindi"/>
    <s v="978-1-206-80830-0"/>
    <x v="5"/>
    <x v="10"/>
    <x v="1"/>
    <n v="375"/>
    <x v="9"/>
    <x v="1"/>
    <d v="2023-08-07T00:00:00"/>
    <d v="2024-03-18T00:00:00"/>
    <n v="1700"/>
    <s v="General"/>
    <x v="2"/>
    <n v="328"/>
  </r>
  <r>
    <s v="BK3413"/>
    <s v="Oxford English Reader"/>
    <s v="John Martin"/>
    <s v="English"/>
    <s v="978-0-630-98303-4"/>
    <x v="3"/>
    <x v="7"/>
    <x v="0"/>
    <n v="239"/>
    <x v="1"/>
    <x v="1"/>
    <d v="2024-11-16T00:00:00"/>
    <d v="2025-02-07T00:00:00"/>
    <n v="300"/>
    <s v="Language"/>
    <x v="0"/>
    <n v="129"/>
  </r>
  <r>
    <s v="BK3414"/>
    <s v="S. Chand EVS"/>
    <s v="Elizabeth King"/>
    <s v="EVS"/>
    <s v="978-1-08-283237-6"/>
    <x v="2"/>
    <x v="8"/>
    <x v="1"/>
    <n v="223"/>
    <x v="19"/>
    <x v="1"/>
    <d v="2023-08-03T00:00:00"/>
    <d v="2024-08-26T00:00:00"/>
    <n v="1300"/>
    <s v="Science"/>
    <x v="1"/>
    <n v="163"/>
  </r>
  <r>
    <s v="BK3415"/>
    <s v="S. Chand Social Science"/>
    <s v="Elaine Luna"/>
    <s v="Social Science"/>
    <s v="978-0-689-79334-9"/>
    <x v="0"/>
    <x v="18"/>
    <x v="2"/>
    <n v="160"/>
    <x v="0"/>
    <x v="1"/>
    <d v="2024-11-22T00:00:00"/>
    <d v="2024-12-13T00:00:00"/>
    <n v="1600"/>
    <s v="Education"/>
    <x v="3"/>
    <n v="365"/>
  </r>
  <r>
    <s v="BK3416"/>
    <s v="Principles of Economics"/>
    <s v="Joanne Davidson"/>
    <s v="Economics"/>
    <s v="978-1-4501-0606-1"/>
    <x v="1"/>
    <x v="11"/>
    <x v="0"/>
    <n v="124"/>
    <x v="9"/>
    <x v="0"/>
    <m/>
    <m/>
    <n v="400"/>
    <s v="General"/>
    <x v="2"/>
    <n v="444"/>
  </r>
  <r>
    <s v="BK3417"/>
    <s v="Pearson Science Explorer"/>
    <s v="Dr. Joseph Carr"/>
    <s v="Science"/>
    <s v="978-1-994337-42-6"/>
    <x v="4"/>
    <x v="8"/>
    <x v="0"/>
    <n v="483"/>
    <x v="18"/>
    <x v="1"/>
    <d v="2024-12-31T00:00:00"/>
    <d v="2025-01-19T00:00:00"/>
    <n v="1750"/>
    <s v="Science"/>
    <x v="3"/>
    <n v="381"/>
  </r>
  <r>
    <s v="BK3418"/>
    <s v="TS Grewal Accountancy"/>
    <s v="Ashley Jones"/>
    <s v="Accountancy"/>
    <s v="978-1-241-47366-2"/>
    <x v="5"/>
    <x v="11"/>
    <x v="0"/>
    <n v="124"/>
    <x v="10"/>
    <x v="1"/>
    <d v="2023-09-12T00:00:00"/>
    <d v="2024-02-14T00:00:00"/>
    <n v="400"/>
    <s v="General"/>
    <x v="1"/>
    <n v="417"/>
  </r>
  <r>
    <s v="BK3419"/>
    <s v="Play with Maths"/>
    <s v="Mrs. Samantha Smith"/>
    <s v="Maths"/>
    <s v="978-1-307-39273-9"/>
    <x v="3"/>
    <x v="17"/>
    <x v="1"/>
    <n v="431"/>
    <x v="7"/>
    <x v="0"/>
    <m/>
    <m/>
    <n v="900"/>
    <s v="Education"/>
    <x v="1"/>
    <n v="175"/>
  </r>
  <r>
    <s v="BK3420"/>
    <s v="NCERT Accountancy"/>
    <s v="Stephanie Baker"/>
    <s v="Accountancy"/>
    <s v="978-0-7782-7826-9"/>
    <x v="4"/>
    <x v="1"/>
    <x v="0"/>
    <n v="393"/>
    <x v="19"/>
    <x v="1"/>
    <d v="2024-05-13T00:00:00"/>
    <d v="2024-08-14T00:00:00"/>
    <n v="350"/>
    <s v="General"/>
    <x v="1"/>
    <n v="431"/>
  </r>
  <r>
    <s v="BK3421"/>
    <s v="Together with Social Science"/>
    <s v="Jon Terry"/>
    <s v="Social Science"/>
    <s v="978-0-9655979-0-6"/>
    <x v="1"/>
    <x v="8"/>
    <x v="1"/>
    <n v="178"/>
    <x v="11"/>
    <x v="0"/>
    <m/>
    <m/>
    <n v="550"/>
    <s v="Education"/>
    <x v="0"/>
    <n v="381"/>
  </r>
  <r>
    <s v="BK3422"/>
    <s v="Pearson Science Explorer"/>
    <s v="Jasmine Peterson"/>
    <s v="Science"/>
    <s v="978-0-618-20243-0"/>
    <x v="3"/>
    <x v="18"/>
    <x v="1"/>
    <n v="232"/>
    <x v="7"/>
    <x v="0"/>
    <m/>
    <m/>
    <n v="500"/>
    <s v="Science"/>
    <x v="2"/>
    <n v="235"/>
  </r>
  <r>
    <s v="BK3423"/>
    <s v="S. Chand Business Studies"/>
    <s v="Carlos Rogers"/>
    <s v="Business Studies"/>
    <s v="978-0-371-67829-9"/>
    <x v="0"/>
    <x v="7"/>
    <x v="1"/>
    <n v="310"/>
    <x v="2"/>
    <x v="0"/>
    <m/>
    <m/>
    <n v="1150"/>
    <s v="General"/>
    <x v="1"/>
    <n v="228"/>
  </r>
  <r>
    <s v="BK3424"/>
    <s v="NCERT Biology"/>
    <s v="Carolyn Savage"/>
    <s v="Biology"/>
    <s v="978-0-08-824413-8"/>
    <x v="5"/>
    <x v="2"/>
    <x v="2"/>
    <n v="426"/>
    <x v="3"/>
    <x v="1"/>
    <d v="2023-03-28T00:00:00"/>
    <d v="2025-02-03T00:00:00"/>
    <n v="1500"/>
    <s v="General"/>
    <x v="1"/>
    <n v="394"/>
  </r>
  <r>
    <s v="BK3425"/>
    <s v="NCERT Biology"/>
    <s v="Sharon Arnold"/>
    <s v="Biology"/>
    <s v="978-0-88940-753-4"/>
    <x v="5"/>
    <x v="13"/>
    <x v="2"/>
    <n v="201"/>
    <x v="3"/>
    <x v="0"/>
    <m/>
    <m/>
    <n v="1100"/>
    <s v="General"/>
    <x v="0"/>
    <n v="231"/>
  </r>
  <r>
    <s v="BK3426"/>
    <s v="NCERT Business Studies"/>
    <s v="Henry Fitzpatrick"/>
    <s v="Business Studies"/>
    <s v="978-1-172-53503-3"/>
    <x v="0"/>
    <x v="4"/>
    <x v="2"/>
    <n v="251"/>
    <x v="10"/>
    <x v="1"/>
    <d v="2024-07-12T00:00:00"/>
    <d v="2024-11-24T00:00:00"/>
    <n v="2000"/>
    <s v="General"/>
    <x v="0"/>
    <n v="181"/>
  </r>
  <r>
    <s v="BK3427"/>
    <s v="NCERT Economics"/>
    <s v="Donna Perez"/>
    <s v="Economics"/>
    <s v="978-0-498-93857-3"/>
    <x v="4"/>
    <x v="16"/>
    <x v="2"/>
    <n v="83"/>
    <x v="7"/>
    <x v="0"/>
    <m/>
    <m/>
    <n v="1100"/>
    <s v="General"/>
    <x v="2"/>
    <n v="412"/>
  </r>
  <r>
    <s v="BK3428"/>
    <s v="RD Sharma Mathematics"/>
    <s v="John Bailey"/>
    <s v="Maths"/>
    <s v="978-1-56566-117-2"/>
    <x v="3"/>
    <x v="12"/>
    <x v="1"/>
    <n v="454"/>
    <x v="15"/>
    <x v="1"/>
    <d v="2024-03-29T00:00:00"/>
    <d v="2024-10-16T00:00:00"/>
    <n v="450"/>
    <s v="Education"/>
    <x v="0"/>
    <n v="187"/>
  </r>
  <r>
    <s v="BK3429"/>
    <s v="NCERT Business Studies"/>
    <s v="James Page"/>
    <s v="Business Studies"/>
    <s v="978-1-04-988222-2"/>
    <x v="3"/>
    <x v="18"/>
    <x v="1"/>
    <n v="260"/>
    <x v="0"/>
    <x v="0"/>
    <m/>
    <m/>
    <n v="550"/>
    <s v="General"/>
    <x v="1"/>
    <n v="400"/>
  </r>
  <r>
    <s v="BK3430"/>
    <s v="Nai Roshni Hindi Pathmala"/>
    <s v="Sheila Taylor"/>
    <s v="Hindi"/>
    <s v="978-0-588-64218-2"/>
    <x v="2"/>
    <x v="13"/>
    <x v="0"/>
    <n v="450"/>
    <x v="5"/>
    <x v="0"/>
    <m/>
    <m/>
    <n v="1500"/>
    <s v="General"/>
    <x v="0"/>
    <n v="447"/>
  </r>
  <r>
    <s v="BK3431"/>
    <s v="Principles of Economics"/>
    <s v="Leslie Mack"/>
    <s v="Economics"/>
    <s v="978-1-07-132851-4"/>
    <x v="4"/>
    <x v="18"/>
    <x v="1"/>
    <n v="431"/>
    <x v="19"/>
    <x v="0"/>
    <m/>
    <m/>
    <n v="1700"/>
    <s v="General"/>
    <x v="2"/>
    <n v="432"/>
  </r>
  <r>
    <s v="BK3432"/>
    <s v="Python Programming - Balagurusamy"/>
    <s v="Kevin Juarez"/>
    <s v="Computer Science"/>
    <s v="978-1-5477-8004-4"/>
    <x v="0"/>
    <x v="5"/>
    <x v="1"/>
    <n v="197"/>
    <x v="14"/>
    <x v="0"/>
    <m/>
    <m/>
    <n v="1850"/>
    <s v="General"/>
    <x v="0"/>
    <n v="297"/>
  </r>
  <r>
    <s v="BK3433"/>
    <s v="S. Chand Science"/>
    <s v="Jessica Forbes"/>
    <s v="Science"/>
    <s v="978-0-7962-6733-7"/>
    <x v="5"/>
    <x v="8"/>
    <x v="1"/>
    <n v="106"/>
    <x v="3"/>
    <x v="1"/>
    <d v="2023-07-09T00:00:00"/>
    <d v="2024-11-12T00:00:00"/>
    <n v="700"/>
    <s v="Science"/>
    <x v="2"/>
    <n v="301"/>
  </r>
  <r>
    <s v="BK3434"/>
    <s v="Manika Hindi Pathmala"/>
    <s v="Donald Valdez"/>
    <s v="Hindi"/>
    <s v="978-1-903837-61-0"/>
    <x v="5"/>
    <x v="1"/>
    <x v="2"/>
    <n v="330"/>
    <x v="14"/>
    <x v="1"/>
    <d v="2023-11-30T00:00:00"/>
    <d v="2024-12-31T00:00:00"/>
    <n v="900"/>
    <s v="General"/>
    <x v="2"/>
    <n v="181"/>
  </r>
  <r>
    <s v="BK3435"/>
    <s v="S. Chand Biology"/>
    <s v="Sarah Brown"/>
    <s v="Biology"/>
    <s v="978-1-07-230368-8"/>
    <x v="5"/>
    <x v="12"/>
    <x v="2"/>
    <n v="235"/>
    <x v="3"/>
    <x v="1"/>
    <d v="2024-06-25T00:00:00"/>
    <d v="2024-07-30T00:00:00"/>
    <n v="950"/>
    <s v="General"/>
    <x v="2"/>
    <n v="332"/>
  </r>
  <r>
    <s v="BK3436"/>
    <s v="Pradeep's Chemistry"/>
    <s v="Cynthia Frye"/>
    <s v="Chemistry"/>
    <s v="978-0-85138-924-0"/>
    <x v="3"/>
    <x v="7"/>
    <x v="2"/>
    <n v="450"/>
    <x v="5"/>
    <x v="0"/>
    <m/>
    <m/>
    <n v="650"/>
    <s v="General"/>
    <x v="0"/>
    <n v="379"/>
  </r>
  <r>
    <s v="BK3437"/>
    <s v="Truemanâ€™s Biology"/>
    <s v="Michelle Adams"/>
    <s v="Biology"/>
    <s v="978-1-5366-1119-9"/>
    <x v="0"/>
    <x v="8"/>
    <x v="2"/>
    <n v="175"/>
    <x v="5"/>
    <x v="0"/>
    <m/>
    <m/>
    <n v="1850"/>
    <s v="General"/>
    <x v="1"/>
    <n v="216"/>
  </r>
  <r>
    <s v="BK3438"/>
    <s v="SL Arora Physics"/>
    <s v="Cameron Smith"/>
    <s v="Physics"/>
    <s v="978-1-884713-19-4"/>
    <x v="2"/>
    <x v="6"/>
    <x v="1"/>
    <n v="254"/>
    <x v="19"/>
    <x v="0"/>
    <m/>
    <m/>
    <n v="1350"/>
    <s v="General"/>
    <x v="3"/>
    <n v="384"/>
  </r>
  <r>
    <s v="BK3439"/>
    <s v="Wren &amp; Martin English Grammar"/>
    <s v="Sara Fitzgerald"/>
    <s v="English"/>
    <s v="978-1-86577-525-8"/>
    <x v="2"/>
    <x v="8"/>
    <x v="1"/>
    <n v="219"/>
    <x v="12"/>
    <x v="1"/>
    <d v="2024-07-12T00:00:00"/>
    <d v="2024-10-15T00:00:00"/>
    <n v="250"/>
    <s v="Language"/>
    <x v="2"/>
    <n v="285"/>
  </r>
  <r>
    <s v="BK3440"/>
    <s v="Concepts of Physics - HC Verma"/>
    <s v="Francisco Kramer"/>
    <s v="Physics"/>
    <s v="978-0-304-03881-7"/>
    <x v="5"/>
    <x v="17"/>
    <x v="0"/>
    <n v="441"/>
    <x v="19"/>
    <x v="1"/>
    <d v="2024-01-08T00:00:00"/>
    <d v="2024-10-25T00:00:00"/>
    <n v="650"/>
    <s v="General"/>
    <x v="3"/>
    <n v="240"/>
  </r>
  <r>
    <s v="BK3441"/>
    <s v="Fundamentals of Physics - Resnick Halliday"/>
    <s v="Eric Orr"/>
    <s v="Physics"/>
    <s v="978-1-279-10191-9"/>
    <x v="4"/>
    <x v="5"/>
    <x v="1"/>
    <n v="271"/>
    <x v="11"/>
    <x v="1"/>
    <d v="2024-09-05T00:00:00"/>
    <d v="2024-11-07T00:00:00"/>
    <n v="800"/>
    <s v="General"/>
    <x v="1"/>
    <n v="173"/>
  </r>
  <r>
    <s v="BK3442"/>
    <s v="RS Aggarwal Mathematics"/>
    <s v="Zachary Miller"/>
    <s v="Maths"/>
    <s v="978-1-948245-01-2"/>
    <x v="1"/>
    <x v="13"/>
    <x v="2"/>
    <n v="431"/>
    <x v="19"/>
    <x v="1"/>
    <d v="2025-02-16T00:00:00"/>
    <d v="2025-02-24T00:00:00"/>
    <n v="200"/>
    <s v="Education"/>
    <x v="1"/>
    <n v="199"/>
  </r>
  <r>
    <s v="BK3443"/>
    <s v="NCERT Social Science"/>
    <s v="Emily Thompson"/>
    <s v="Social Science"/>
    <s v="978-0-8087-2765-1"/>
    <x v="1"/>
    <x v="4"/>
    <x v="0"/>
    <n v="426"/>
    <x v="19"/>
    <x v="1"/>
    <d v="2024-12-03T00:00:00"/>
    <d v="2025-01-13T00:00:00"/>
    <n v="1800"/>
    <s v="Education"/>
    <x v="1"/>
    <n v="197"/>
  </r>
  <r>
    <s v="BK3444"/>
    <s v="NCERT Hindi"/>
    <s v="Erica King"/>
    <s v="Hindi"/>
    <s v="978-1-945896-96-5"/>
    <x v="1"/>
    <x v="5"/>
    <x v="0"/>
    <n v="178"/>
    <x v="12"/>
    <x v="0"/>
    <m/>
    <m/>
    <n v="1150"/>
    <s v="General"/>
    <x v="0"/>
    <n v="151"/>
  </r>
  <r>
    <s v="BK3445"/>
    <s v="Manika Hindi Pathmala"/>
    <s v="Jonathan Espinoza"/>
    <s v="Hindi"/>
    <s v="978-1-4754-1965-8"/>
    <x v="3"/>
    <x v="16"/>
    <x v="0"/>
    <n v="323"/>
    <x v="0"/>
    <x v="0"/>
    <m/>
    <m/>
    <n v="1400"/>
    <s v="General"/>
    <x v="2"/>
    <n v="143"/>
  </r>
  <r>
    <s v="BK3446"/>
    <s v="Fundamentals of Physics - Resnick Halliday"/>
    <s v="Daniel Manning"/>
    <s v="Physics"/>
    <s v="978-1-5014-0872-4"/>
    <x v="0"/>
    <x v="5"/>
    <x v="1"/>
    <n v="90"/>
    <x v="5"/>
    <x v="1"/>
    <d v="2023-10-05T00:00:00"/>
    <d v="2025-02-03T00:00:00"/>
    <n v="1400"/>
    <s v="General"/>
    <x v="1"/>
    <n v="291"/>
  </r>
  <r>
    <s v="BK3447"/>
    <s v="Play with Maths"/>
    <s v="Jonathan Robertson"/>
    <s v="Maths"/>
    <s v="978-0-488-70556-7"/>
    <x v="2"/>
    <x v="5"/>
    <x v="0"/>
    <n v="305"/>
    <x v="0"/>
    <x v="0"/>
    <m/>
    <m/>
    <n v="1850"/>
    <s v="Education"/>
    <x v="1"/>
    <n v="152"/>
  </r>
  <r>
    <s v="BK3448"/>
    <s v="Pearson Science Explorer"/>
    <s v="Justin Valentine"/>
    <s v="Science"/>
    <s v="978-0-8100-5492-9"/>
    <x v="5"/>
    <x v="7"/>
    <x v="1"/>
    <n v="307"/>
    <x v="14"/>
    <x v="0"/>
    <m/>
    <m/>
    <n v="500"/>
    <s v="Science"/>
    <x v="0"/>
    <n v="404"/>
  </r>
  <r>
    <s v="BK3449"/>
    <s v="NCERT Maths"/>
    <s v="Thomas Barber"/>
    <s v="Maths"/>
    <s v="978-1-104-14556-9"/>
    <x v="5"/>
    <x v="19"/>
    <x v="1"/>
    <n v="89"/>
    <x v="2"/>
    <x v="0"/>
    <m/>
    <m/>
    <n v="1450"/>
    <s v="Education"/>
    <x v="0"/>
    <n v="168"/>
  </r>
  <r>
    <s v="BK3450"/>
    <s v="S. Chand Economics"/>
    <s v="Richard Young"/>
    <s v="Economics"/>
    <s v="978-1-935591-41-2"/>
    <x v="5"/>
    <x v="19"/>
    <x v="1"/>
    <n v="176"/>
    <x v="5"/>
    <x v="1"/>
    <d v="2024-06-25T00:00:00"/>
    <d v="2024-09-12T00:00:00"/>
    <n v="1850"/>
    <s v="General"/>
    <x v="2"/>
    <n v="283"/>
  </r>
  <r>
    <s v="BK3451"/>
    <s v="Lakhmir Singh Science"/>
    <s v="Robert Moore"/>
    <s v="Science"/>
    <s v="978-0-88553-782-2"/>
    <x v="5"/>
    <x v="0"/>
    <x v="2"/>
    <n v="467"/>
    <x v="17"/>
    <x v="1"/>
    <d v="2023-11-26T00:00:00"/>
    <d v="2024-10-15T00:00:00"/>
    <n v="400"/>
    <s v="Science"/>
    <x v="0"/>
    <n v="277"/>
  </r>
  <r>
    <s v="BK3452"/>
    <s v="RD Sharma Mathematics"/>
    <s v="Joan Brown"/>
    <s v="Maths"/>
    <s v="978-1-394-51562-2"/>
    <x v="3"/>
    <x v="10"/>
    <x v="2"/>
    <n v="159"/>
    <x v="1"/>
    <x v="1"/>
    <d v="2024-02-16T00:00:00"/>
    <d v="2024-03-24T00:00:00"/>
    <n v="800"/>
    <s v="Education"/>
    <x v="1"/>
    <n v="307"/>
  </r>
  <r>
    <s v="BK3453"/>
    <s v="S. Chand Business Studies"/>
    <s v="Richard Phillips"/>
    <s v="Business Studies"/>
    <s v="978-1-944043-72-8"/>
    <x v="2"/>
    <x v="6"/>
    <x v="2"/>
    <n v="82"/>
    <x v="16"/>
    <x v="1"/>
    <d v="2024-05-19T00:00:00"/>
    <d v="2024-11-08T00:00:00"/>
    <n v="1550"/>
    <s v="General"/>
    <x v="0"/>
    <n v="279"/>
  </r>
  <r>
    <s v="BK3454"/>
    <s v="TS Grewal Accountancy"/>
    <s v="Christopher Wright"/>
    <s v="Accountancy"/>
    <s v="978-1-298-83275-7"/>
    <x v="2"/>
    <x v="9"/>
    <x v="2"/>
    <n v="225"/>
    <x v="17"/>
    <x v="0"/>
    <m/>
    <m/>
    <n v="1950"/>
    <s v="General"/>
    <x v="2"/>
    <n v="159"/>
  </r>
  <r>
    <s v="BK3455"/>
    <s v="NCERT Business Studies"/>
    <s v="Mario Shepard"/>
    <s v="Business Studies"/>
    <s v="978-1-77135-405-9"/>
    <x v="2"/>
    <x v="0"/>
    <x v="1"/>
    <n v="172"/>
    <x v="8"/>
    <x v="1"/>
    <d v="2023-11-24T00:00:00"/>
    <d v="2024-08-13T00:00:00"/>
    <n v="950"/>
    <s v="General"/>
    <x v="0"/>
    <n v="110"/>
  </r>
  <r>
    <s v="BK3456"/>
    <s v="NCERT Biology"/>
    <s v="Jordan Haynes"/>
    <s v="Biology"/>
    <s v="978-1-948722-60-5"/>
    <x v="4"/>
    <x v="10"/>
    <x v="1"/>
    <n v="120"/>
    <x v="13"/>
    <x v="0"/>
    <m/>
    <m/>
    <n v="250"/>
    <s v="General"/>
    <x v="2"/>
    <n v="316"/>
  </r>
  <r>
    <s v="BK3457"/>
    <s v="S. Chand Economics"/>
    <s v="Christina Alvarado"/>
    <s v="Economics"/>
    <s v="978-0-7466-5278-7"/>
    <x v="4"/>
    <x v="7"/>
    <x v="0"/>
    <n v="338"/>
    <x v="3"/>
    <x v="1"/>
    <d v="2024-07-18T00:00:00"/>
    <d v="2025-02-22T00:00:00"/>
    <n v="2000"/>
    <s v="General"/>
    <x v="2"/>
    <n v="155"/>
  </r>
  <r>
    <s v="BK3458"/>
    <s v="Nai Roshni Hindi Pathmala"/>
    <s v="Joseph Pratt"/>
    <s v="Hindi"/>
    <s v="978-1-70644-606-4"/>
    <x v="3"/>
    <x v="10"/>
    <x v="1"/>
    <n v="338"/>
    <x v="4"/>
    <x v="1"/>
    <d v="2023-05-30T00:00:00"/>
    <d v="2024-07-09T00:00:00"/>
    <n v="900"/>
    <s v="General"/>
    <x v="2"/>
    <n v="153"/>
  </r>
  <r>
    <s v="BK3459"/>
    <s v="Oxford English Reader"/>
    <s v="Raymond Nunez"/>
    <s v="English"/>
    <s v="978-1-77206-822-1"/>
    <x v="4"/>
    <x v="6"/>
    <x v="1"/>
    <n v="261"/>
    <x v="1"/>
    <x v="1"/>
    <d v="2023-12-01T00:00:00"/>
    <d v="2024-10-21T00:00:00"/>
    <n v="1350"/>
    <s v="Language"/>
    <x v="0"/>
    <n v="239"/>
  </r>
  <r>
    <s v="BK3460"/>
    <s v="S. Chand Biology"/>
    <s v="Patrick Singh"/>
    <s v="Biology"/>
    <s v="978-0-10-940122-9"/>
    <x v="3"/>
    <x v="8"/>
    <x v="1"/>
    <n v="281"/>
    <x v="15"/>
    <x v="0"/>
    <m/>
    <m/>
    <n v="450"/>
    <s v="General"/>
    <x v="1"/>
    <n v="447"/>
  </r>
  <r>
    <s v="BK3461"/>
    <s v="Lakhmir Singh Science"/>
    <s v="Connie Burke"/>
    <s v="Science"/>
    <s v="978-1-77852-087-7"/>
    <x v="1"/>
    <x v="6"/>
    <x v="2"/>
    <n v="365"/>
    <x v="1"/>
    <x v="1"/>
    <d v="2023-04-21T00:00:00"/>
    <d v="2024-12-19T00:00:00"/>
    <n v="1400"/>
    <s v="Science"/>
    <x v="3"/>
    <n v="218"/>
  </r>
  <r>
    <s v="BK3462"/>
    <s v="NCERT Social Science"/>
    <s v="Mike Cordova"/>
    <s v="Social Science"/>
    <s v="978-0-308-15631-9"/>
    <x v="0"/>
    <x v="9"/>
    <x v="2"/>
    <n v="357"/>
    <x v="4"/>
    <x v="0"/>
    <m/>
    <m/>
    <n v="1450"/>
    <s v="Education"/>
    <x v="2"/>
    <n v="209"/>
  </r>
  <r>
    <s v="BK3463"/>
    <s v="Oxford English Reader"/>
    <s v="Louis Campbell"/>
    <s v="English"/>
    <s v="978-1-7325305-6-0"/>
    <x v="0"/>
    <x v="10"/>
    <x v="2"/>
    <n v="88"/>
    <x v="13"/>
    <x v="1"/>
    <d v="2023-07-30T00:00:00"/>
    <d v="2024-03-20T00:00:00"/>
    <n v="1350"/>
    <s v="Language"/>
    <x v="3"/>
    <n v="296"/>
  </r>
  <r>
    <s v="BK3464"/>
    <s v="Together with Social Science"/>
    <s v="Mark Porter"/>
    <s v="Social Science"/>
    <s v="978-0-388-15413-7"/>
    <x v="2"/>
    <x v="6"/>
    <x v="2"/>
    <n v="237"/>
    <x v="5"/>
    <x v="1"/>
    <d v="2024-03-25T00:00:00"/>
    <d v="2024-11-27T00:00:00"/>
    <n v="400"/>
    <s v="Education"/>
    <x v="1"/>
    <n v="167"/>
  </r>
  <r>
    <s v="BK3465"/>
    <s v="English Grammar &amp; Composition"/>
    <s v="Michael Dominguez"/>
    <s v="English"/>
    <s v="978-1-7349669-4-7"/>
    <x v="1"/>
    <x v="13"/>
    <x v="1"/>
    <n v="126"/>
    <x v="7"/>
    <x v="0"/>
    <m/>
    <m/>
    <n v="750"/>
    <s v="Language"/>
    <x v="1"/>
    <n v="310"/>
  </r>
  <r>
    <s v="BK3466"/>
    <s v="S. Chand Social Science"/>
    <s v="Christopher Olsen"/>
    <s v="Social Science"/>
    <s v="978-1-143-18237-2"/>
    <x v="0"/>
    <x v="4"/>
    <x v="1"/>
    <n v="425"/>
    <x v="5"/>
    <x v="0"/>
    <m/>
    <m/>
    <n v="1900"/>
    <s v="Education"/>
    <x v="1"/>
    <n v="197"/>
  </r>
  <r>
    <s v="BK3467"/>
    <s v="Oxford English Reader"/>
    <s v="Alexis Welch"/>
    <s v="English"/>
    <s v="978-1-4558-5716-6"/>
    <x v="3"/>
    <x v="4"/>
    <x v="0"/>
    <n v="479"/>
    <x v="19"/>
    <x v="0"/>
    <m/>
    <m/>
    <n v="700"/>
    <s v="Language"/>
    <x v="0"/>
    <n v="296"/>
  </r>
  <r>
    <s v="BK3468"/>
    <s v="Principles of Economics"/>
    <s v="Joshua Clark"/>
    <s v="Economics"/>
    <s v="978-1-83433-922-1"/>
    <x v="1"/>
    <x v="1"/>
    <x v="1"/>
    <n v="414"/>
    <x v="18"/>
    <x v="0"/>
    <m/>
    <m/>
    <n v="650"/>
    <s v="General"/>
    <x v="2"/>
    <n v="217"/>
  </r>
  <r>
    <s v="BK3469"/>
    <s v="NCERT Maths"/>
    <s v="Kimberly Stephenson"/>
    <s v="Maths"/>
    <s v="978-0-494-57388-4"/>
    <x v="2"/>
    <x v="6"/>
    <x v="2"/>
    <n v="235"/>
    <x v="13"/>
    <x v="0"/>
    <m/>
    <m/>
    <n v="1600"/>
    <s v="Education"/>
    <x v="1"/>
    <n v="251"/>
  </r>
  <r>
    <s v="BK3470"/>
    <s v="NCERT Business Studies"/>
    <s v="Michael Fowler"/>
    <s v="Business Studies"/>
    <s v="978-0-276-88160-2"/>
    <x v="2"/>
    <x v="9"/>
    <x v="0"/>
    <n v="285"/>
    <x v="15"/>
    <x v="1"/>
    <d v="2024-12-21T00:00:00"/>
    <d v="2025-01-20T00:00:00"/>
    <n v="1200"/>
    <s v="General"/>
    <x v="1"/>
    <n v="315"/>
  </r>
  <r>
    <s v="BK3471"/>
    <s v="S. Chand Business Studies"/>
    <s v="Kristi Saunders"/>
    <s v="Business Studies"/>
    <s v="978-1-113-07730-1"/>
    <x v="0"/>
    <x v="15"/>
    <x v="0"/>
    <n v="373"/>
    <x v="6"/>
    <x v="0"/>
    <m/>
    <m/>
    <n v="950"/>
    <s v="General"/>
    <x v="0"/>
    <n v="256"/>
  </r>
  <r>
    <s v="BK3472"/>
    <s v="S. Chand EVS"/>
    <s v="Scott Weaver"/>
    <s v="EVS"/>
    <s v="978-0-638-41513-1"/>
    <x v="1"/>
    <x v="4"/>
    <x v="0"/>
    <n v="380"/>
    <x v="8"/>
    <x v="0"/>
    <m/>
    <m/>
    <n v="1650"/>
    <s v="Science"/>
    <x v="0"/>
    <n v="177"/>
  </r>
  <r>
    <s v="BK3473"/>
    <s v="S. Chand Science"/>
    <s v="Ashley Osborne"/>
    <s v="Science"/>
    <s v="978-1-58812-417-3"/>
    <x v="3"/>
    <x v="3"/>
    <x v="1"/>
    <n v="281"/>
    <x v="6"/>
    <x v="1"/>
    <d v="2023-03-03T00:00:00"/>
    <d v="2024-01-16T00:00:00"/>
    <n v="1750"/>
    <s v="Science"/>
    <x v="2"/>
    <n v="398"/>
  </r>
  <r>
    <s v="BK3474"/>
    <s v="Pearson Science Explorer"/>
    <s v="Martin Brown"/>
    <s v="Science"/>
    <s v="978-1-67842-882-2"/>
    <x v="0"/>
    <x v="15"/>
    <x v="0"/>
    <n v="366"/>
    <x v="18"/>
    <x v="0"/>
    <m/>
    <m/>
    <n v="2000"/>
    <s v="Science"/>
    <x v="0"/>
    <n v="289"/>
  </r>
  <r>
    <s v="BK3475"/>
    <s v="NCERT Business Studies"/>
    <s v="Lisa Torres"/>
    <s v="Business Studies"/>
    <s v="978-1-67585-789-2"/>
    <x v="5"/>
    <x v="18"/>
    <x v="1"/>
    <n v="287"/>
    <x v="3"/>
    <x v="0"/>
    <m/>
    <m/>
    <n v="400"/>
    <s v="General"/>
    <x v="1"/>
    <n v="272"/>
  </r>
  <r>
    <s v="BK3476"/>
    <s v="Computer Science with Python"/>
    <s v="Virginia Williams"/>
    <s v="Computer Science"/>
    <s v="978-1-296-79093-6"/>
    <x v="0"/>
    <x v="5"/>
    <x v="1"/>
    <n v="306"/>
    <x v="19"/>
    <x v="0"/>
    <m/>
    <m/>
    <n v="350"/>
    <s v="General"/>
    <x v="0"/>
    <n v="262"/>
  </r>
  <r>
    <s v="BK3477"/>
    <s v="S. Chand Economics"/>
    <s v="Jake Bailey"/>
    <s v="Economics"/>
    <s v="978-1-65849-616-2"/>
    <x v="2"/>
    <x v="11"/>
    <x v="1"/>
    <n v="103"/>
    <x v="16"/>
    <x v="0"/>
    <m/>
    <m/>
    <n v="1400"/>
    <s v="General"/>
    <x v="2"/>
    <n v="215"/>
  </r>
  <r>
    <s v="BK3478"/>
    <s v="Together with EVS"/>
    <s v="Paul Rivera"/>
    <s v="EVS"/>
    <s v="978-1-363-72924-1"/>
    <x v="3"/>
    <x v="16"/>
    <x v="2"/>
    <n v="360"/>
    <x v="10"/>
    <x v="1"/>
    <d v="2024-07-15T00:00:00"/>
    <d v="2024-08-17T00:00:00"/>
    <n v="500"/>
    <s v="Science"/>
    <x v="0"/>
    <n v="113"/>
  </r>
  <r>
    <s v="BK3479"/>
    <s v="NCERT Environmental Studies"/>
    <s v="Robert Wright"/>
    <s v="EVS"/>
    <s v="978-1-948788-29-8"/>
    <x v="0"/>
    <x v="7"/>
    <x v="2"/>
    <n v="406"/>
    <x v="4"/>
    <x v="0"/>
    <m/>
    <m/>
    <n v="850"/>
    <s v="Science"/>
    <x v="2"/>
    <n v="373"/>
  </r>
  <r>
    <s v="BK3480"/>
    <s v="Concepts of Physics - HC Verma"/>
    <s v="Joseph Schneider"/>
    <s v="Physics"/>
    <s v="978-1-902265-98-8"/>
    <x v="3"/>
    <x v="11"/>
    <x v="2"/>
    <n v="308"/>
    <x v="1"/>
    <x v="0"/>
    <m/>
    <m/>
    <n v="900"/>
    <s v="General"/>
    <x v="2"/>
    <n v="316"/>
  </r>
  <r>
    <s v="BK3481"/>
    <s v="Computer Science with Python"/>
    <s v="Kristen Hernandez"/>
    <s v="Computer Science"/>
    <s v="978-1-72604-365-6"/>
    <x v="1"/>
    <x v="19"/>
    <x v="2"/>
    <n v="104"/>
    <x v="12"/>
    <x v="0"/>
    <m/>
    <m/>
    <n v="1850"/>
    <s v="General"/>
    <x v="2"/>
    <n v="141"/>
  </r>
  <r>
    <s v="BK3482"/>
    <s v="S. Chand Economics"/>
    <s v="James Munoz"/>
    <s v="Economics"/>
    <s v="978-1-83833-212-9"/>
    <x v="2"/>
    <x v="1"/>
    <x v="1"/>
    <n v="263"/>
    <x v="14"/>
    <x v="1"/>
    <d v="2023-04-08T00:00:00"/>
    <d v="2023-08-15T00:00:00"/>
    <n v="1150"/>
    <s v="General"/>
    <x v="0"/>
    <n v="173"/>
  </r>
  <r>
    <s v="BK3483"/>
    <s v="NCERT Social Science"/>
    <s v="Norma May"/>
    <s v="Social Science"/>
    <s v="978-0-7436-0359-1"/>
    <x v="1"/>
    <x v="0"/>
    <x v="1"/>
    <n v="437"/>
    <x v="11"/>
    <x v="1"/>
    <d v="2023-04-29T00:00:00"/>
    <d v="2024-05-25T00:00:00"/>
    <n v="900"/>
    <s v="Education"/>
    <x v="1"/>
    <n v="175"/>
  </r>
  <r>
    <s v="BK3484"/>
    <s v="Together with EVS"/>
    <s v="Patrick Patel"/>
    <s v="EVS"/>
    <s v="978-0-85445-495-2"/>
    <x v="1"/>
    <x v="12"/>
    <x v="0"/>
    <n v="491"/>
    <x v="6"/>
    <x v="1"/>
    <d v="2024-02-24T00:00:00"/>
    <d v="2024-06-23T00:00:00"/>
    <n v="1600"/>
    <s v="Science"/>
    <x v="3"/>
    <n v="374"/>
  </r>
  <r>
    <s v="BK3485"/>
    <s v="RD Sharma Mathematics"/>
    <s v="Sara Montgomery"/>
    <s v="Maths"/>
    <s v="978-0-679-50730-7"/>
    <x v="1"/>
    <x v="13"/>
    <x v="1"/>
    <n v="456"/>
    <x v="13"/>
    <x v="1"/>
    <d v="2024-11-04T00:00:00"/>
    <d v="2025-01-13T00:00:00"/>
    <n v="2000"/>
    <s v="Education"/>
    <x v="2"/>
    <n v="222"/>
  </r>
  <r>
    <s v="BK3486"/>
    <s v="Let Us C - Yashwant Kanetkar"/>
    <s v="Michael Smith"/>
    <s v="Computer Science"/>
    <s v="978-1-893821-78-1"/>
    <x v="5"/>
    <x v="15"/>
    <x v="1"/>
    <n v="175"/>
    <x v="15"/>
    <x v="1"/>
    <d v="2023-09-12T00:00:00"/>
    <d v="2024-02-28T00:00:00"/>
    <n v="1050"/>
    <s v="General"/>
    <x v="3"/>
    <n v="258"/>
  </r>
  <r>
    <s v="BK3487"/>
    <s v="DK Goel Accountancy"/>
    <s v="Gloria Robinson"/>
    <s v="Accountancy"/>
    <s v="978-0-09-117226-8"/>
    <x v="3"/>
    <x v="3"/>
    <x v="1"/>
    <n v="246"/>
    <x v="1"/>
    <x v="1"/>
    <d v="2023-04-30T00:00:00"/>
    <d v="2024-08-04T00:00:00"/>
    <n v="1050"/>
    <s v="General"/>
    <x v="1"/>
    <n v="322"/>
  </r>
  <r>
    <s v="BK3488"/>
    <s v="Let Us C - Yashwant Kanetkar"/>
    <s v="Megan Webster"/>
    <s v="Computer Science"/>
    <s v="978-0-599-56140-3"/>
    <x v="1"/>
    <x v="17"/>
    <x v="2"/>
    <n v="219"/>
    <x v="4"/>
    <x v="1"/>
    <d v="2023-08-19T00:00:00"/>
    <d v="2025-01-26T00:00:00"/>
    <n v="1450"/>
    <s v="General"/>
    <x v="1"/>
    <n v="167"/>
  </r>
  <r>
    <s v="BK3489"/>
    <s v="NCERT Hindi"/>
    <s v="Jacob Jimenez"/>
    <s v="Hindi"/>
    <s v="978-0-9929167-8-7"/>
    <x v="3"/>
    <x v="2"/>
    <x v="2"/>
    <n v="332"/>
    <x v="9"/>
    <x v="1"/>
    <d v="2023-06-04T00:00:00"/>
    <d v="2023-12-01T00:00:00"/>
    <n v="1100"/>
    <s v="General"/>
    <x v="1"/>
    <n v="251"/>
  </r>
  <r>
    <s v="BK3490"/>
    <s v="RS Aggarwal Mathematics"/>
    <s v="Matthew Cardenas"/>
    <s v="Maths"/>
    <s v="978-0-300-07369-0"/>
    <x v="4"/>
    <x v="14"/>
    <x v="2"/>
    <n v="210"/>
    <x v="14"/>
    <x v="1"/>
    <d v="2024-08-10T00:00:00"/>
    <d v="2025-02-21T00:00:00"/>
    <n v="950"/>
    <s v="Education"/>
    <x v="0"/>
    <n v="414"/>
  </r>
  <r>
    <s v="BK3491"/>
    <s v="Nai Roshni Hindi Pathmala"/>
    <s v="Anthony Lopez"/>
    <s v="Hindi"/>
    <s v="978-0-574-71510-4"/>
    <x v="1"/>
    <x v="0"/>
    <x v="2"/>
    <n v="494"/>
    <x v="13"/>
    <x v="0"/>
    <m/>
    <m/>
    <n v="1400"/>
    <s v="General"/>
    <x v="2"/>
    <n v="347"/>
  </r>
  <r>
    <s v="BK3492"/>
    <s v="NCERT Social Science"/>
    <s v="Holly Joseph"/>
    <s v="Social Science"/>
    <s v="978-1-06-605414-5"/>
    <x v="4"/>
    <x v="11"/>
    <x v="1"/>
    <n v="293"/>
    <x v="13"/>
    <x v="1"/>
    <d v="2023-04-14T00:00:00"/>
    <d v="2025-01-26T00:00:00"/>
    <n v="850"/>
    <s v="Education"/>
    <x v="1"/>
    <n v="277"/>
  </r>
  <r>
    <s v="BK3493"/>
    <s v="NCERT Maths"/>
    <s v="Tamara Mills"/>
    <s v="Maths"/>
    <s v="978-1-7365235-3-7"/>
    <x v="4"/>
    <x v="13"/>
    <x v="1"/>
    <n v="311"/>
    <x v="13"/>
    <x v="1"/>
    <d v="2024-02-17T00:00:00"/>
    <d v="2025-02-02T00:00:00"/>
    <n v="950"/>
    <s v="Education"/>
    <x v="1"/>
    <n v="316"/>
  </r>
  <r>
    <s v="BK3494"/>
    <s v="S. Chand Business Studies"/>
    <s v="Theresa Serrano"/>
    <s v="Business Studies"/>
    <s v="978-1-288-96395-9"/>
    <x v="4"/>
    <x v="0"/>
    <x v="0"/>
    <n v="358"/>
    <x v="1"/>
    <x v="1"/>
    <d v="2023-06-27T00:00:00"/>
    <d v="2024-03-09T00:00:00"/>
    <n v="650"/>
    <s v="General"/>
    <x v="0"/>
    <n v="307"/>
  </r>
  <r>
    <s v="BK3495"/>
    <s v="Fundamentals of Physics - Resnick Halliday"/>
    <s v="Ashley Coleman"/>
    <s v="Physics"/>
    <s v="978-1-4042-5716-0"/>
    <x v="2"/>
    <x v="11"/>
    <x v="1"/>
    <n v="242"/>
    <x v="17"/>
    <x v="1"/>
    <d v="2025-02-11T00:00:00"/>
    <d v="2025-02-20T00:00:00"/>
    <n v="1600"/>
    <s v="General"/>
    <x v="0"/>
    <n v="440"/>
  </r>
  <r>
    <s v="BK3496"/>
    <s v="Together with EVS"/>
    <s v="Grace Woodward"/>
    <s v="EVS"/>
    <s v="978-1-4149-5458-5"/>
    <x v="2"/>
    <x v="11"/>
    <x v="2"/>
    <n v="286"/>
    <x v="4"/>
    <x v="0"/>
    <m/>
    <m/>
    <n v="200"/>
    <s v="Science"/>
    <x v="2"/>
    <n v="256"/>
  </r>
  <r>
    <s v="BK3497"/>
    <s v="English Grammar &amp; Composition"/>
    <s v="Karen Johnson"/>
    <s v="English"/>
    <s v="978-1-913289-46-1"/>
    <x v="3"/>
    <x v="3"/>
    <x v="0"/>
    <n v="218"/>
    <x v="17"/>
    <x v="0"/>
    <m/>
    <m/>
    <n v="1750"/>
    <s v="Language"/>
    <x v="0"/>
    <n v="400"/>
  </r>
  <r>
    <s v="BK3498"/>
    <s v="Truemanâ€™s Biology"/>
    <s v="Kathy Davis"/>
    <s v="Biology"/>
    <s v="978-0-582-87096-3"/>
    <x v="4"/>
    <x v="0"/>
    <x v="0"/>
    <n v="248"/>
    <x v="6"/>
    <x v="0"/>
    <m/>
    <m/>
    <n v="850"/>
    <s v="General"/>
    <x v="1"/>
    <n v="109"/>
  </r>
  <r>
    <s v="BK3499"/>
    <s v="S. Chand Biology"/>
    <s v="Jacob Terrell"/>
    <s v="Biology"/>
    <s v="978-0-357-74574-8"/>
    <x v="1"/>
    <x v="0"/>
    <x v="0"/>
    <n v="460"/>
    <x v="12"/>
    <x v="0"/>
    <m/>
    <m/>
    <n v="1450"/>
    <s v="General"/>
    <x v="0"/>
    <n v="417"/>
  </r>
  <r>
    <s v="BK3500"/>
    <s v="NCERT Social Science"/>
    <s v="Charles Bean"/>
    <s v="Social Science"/>
    <s v="978-0-15-218091-1"/>
    <x v="3"/>
    <x v="15"/>
    <x v="1"/>
    <n v="312"/>
    <x v="11"/>
    <x v="1"/>
    <d v="2024-12-03T00:00:00"/>
    <d v="2025-02-16T00:00:00"/>
    <n v="750"/>
    <s v="Education"/>
    <x v="2"/>
    <n v="404"/>
  </r>
  <r>
    <s v="BK3501"/>
    <s v="NCERT Chemistry"/>
    <s v="Sarah Johnson"/>
    <s v="Chemistry"/>
    <s v="978-0-89742-799-9"/>
    <x v="0"/>
    <x v="4"/>
    <x v="0"/>
    <n v="388"/>
    <x v="12"/>
    <x v="0"/>
    <m/>
    <m/>
    <n v="1600"/>
    <s v="General"/>
    <x v="0"/>
    <n v="405"/>
  </r>
  <r>
    <s v="BK3502"/>
    <s v="Let Us C - Yashwant Kanetkar"/>
    <s v="James Davis"/>
    <s v="Computer Science"/>
    <s v="978-0-512-50431-9"/>
    <x v="5"/>
    <x v="19"/>
    <x v="1"/>
    <n v="261"/>
    <x v="6"/>
    <x v="1"/>
    <d v="2023-05-01T00:00:00"/>
    <d v="2024-02-25T00:00:00"/>
    <n v="800"/>
    <s v="General"/>
    <x v="2"/>
    <n v="239"/>
  </r>
  <r>
    <s v="BK3503"/>
    <s v="S. Chand Science"/>
    <s v="Sabrina Watkins"/>
    <s v="Science"/>
    <s v="978-0-7037-4223-0"/>
    <x v="2"/>
    <x v="8"/>
    <x v="1"/>
    <n v="247"/>
    <x v="4"/>
    <x v="0"/>
    <m/>
    <m/>
    <n v="600"/>
    <s v="Science"/>
    <x v="2"/>
    <n v="158"/>
  </r>
  <r>
    <s v="BK3504"/>
    <s v="Let Us C - Yashwant Kanetkar"/>
    <s v="Kevin Henry"/>
    <s v="Computer Science"/>
    <s v="978-1-86803-326-3"/>
    <x v="4"/>
    <x v="10"/>
    <x v="1"/>
    <n v="449"/>
    <x v="19"/>
    <x v="1"/>
    <d v="2024-01-13T00:00:00"/>
    <d v="2024-04-21T00:00:00"/>
    <n v="700"/>
    <s v="General"/>
    <x v="2"/>
    <n v="321"/>
  </r>
  <r>
    <s v="BK3505"/>
    <s v="S. Chand Business Studies"/>
    <s v="Brian Sanchez"/>
    <s v="Business Studies"/>
    <s v="978-0-341-33167-4"/>
    <x v="1"/>
    <x v="19"/>
    <x v="2"/>
    <n v="499"/>
    <x v="6"/>
    <x v="0"/>
    <m/>
    <m/>
    <n v="1150"/>
    <s v="General"/>
    <x v="0"/>
    <n v="292"/>
  </r>
  <r>
    <s v="BK3506"/>
    <s v="Together with EVS"/>
    <s v="Joyce Johnson"/>
    <s v="EVS"/>
    <s v="978-1-59734-273-5"/>
    <x v="3"/>
    <x v="19"/>
    <x v="2"/>
    <n v="300"/>
    <x v="8"/>
    <x v="1"/>
    <d v="2023-04-13T00:00:00"/>
    <d v="2023-05-04T00:00:00"/>
    <n v="1250"/>
    <s v="Science"/>
    <x v="1"/>
    <n v="327"/>
  </r>
  <r>
    <s v="BK3507"/>
    <s v="Python Programming - Balagurusamy"/>
    <s v="Robert Howard"/>
    <s v="Computer Science"/>
    <s v="978-0-630-93091-5"/>
    <x v="0"/>
    <x v="16"/>
    <x v="2"/>
    <n v="223"/>
    <x v="19"/>
    <x v="1"/>
    <d v="2024-10-20T00:00:00"/>
    <d v="2025-01-14T00:00:00"/>
    <n v="1400"/>
    <s v="General"/>
    <x v="3"/>
    <n v="385"/>
  </r>
  <r>
    <s v="BK3508"/>
    <s v="DK Goel Accountancy"/>
    <s v="David Watson"/>
    <s v="Accountancy"/>
    <s v="978-1-284-23974-4"/>
    <x v="4"/>
    <x v="14"/>
    <x v="2"/>
    <n v="97"/>
    <x v="4"/>
    <x v="0"/>
    <m/>
    <m/>
    <n v="1150"/>
    <s v="General"/>
    <x v="2"/>
    <n v="392"/>
  </r>
  <r>
    <s v="BK3509"/>
    <s v="TS Grewal Accountancy"/>
    <s v="Michele Williams"/>
    <s v="Accountancy"/>
    <s v="978-1-69637-644-0"/>
    <x v="5"/>
    <x v="9"/>
    <x v="1"/>
    <n v="285"/>
    <x v="0"/>
    <x v="1"/>
    <d v="2023-08-07T00:00:00"/>
    <d v="2023-11-16T00:00:00"/>
    <n v="1850"/>
    <s v="General"/>
    <x v="3"/>
    <n v="397"/>
  </r>
  <r>
    <s v="BK3510"/>
    <s v="NCERT Maths"/>
    <s v="Heather Mccoy"/>
    <s v="Maths"/>
    <s v="978-1-378-11754-5"/>
    <x v="1"/>
    <x v="5"/>
    <x v="1"/>
    <n v="480"/>
    <x v="0"/>
    <x v="0"/>
    <m/>
    <m/>
    <n v="1150"/>
    <s v="Education"/>
    <x v="1"/>
    <n v="405"/>
  </r>
  <r>
    <s v="BK3511"/>
    <s v="NCERT Chemistry"/>
    <s v="Jordan Brown"/>
    <s v="Chemistry"/>
    <s v="978-1-4024-5656-5"/>
    <x v="1"/>
    <x v="2"/>
    <x v="0"/>
    <n v="330"/>
    <x v="9"/>
    <x v="0"/>
    <m/>
    <m/>
    <n v="250"/>
    <s v="General"/>
    <x v="1"/>
    <n v="451"/>
  </r>
  <r>
    <s v="BK3512"/>
    <s v="S. Chand Business Studies"/>
    <s v="Valerie Barrera"/>
    <s v="Business Studies"/>
    <s v="978-0-331-60081-0"/>
    <x v="4"/>
    <x v="12"/>
    <x v="1"/>
    <n v="314"/>
    <x v="7"/>
    <x v="1"/>
    <d v="2023-07-22T00:00:00"/>
    <d v="2024-02-29T00:00:00"/>
    <n v="1150"/>
    <s v="General"/>
    <x v="1"/>
    <n v="449"/>
  </r>
  <r>
    <s v="BK3513"/>
    <s v="NCERT Social Science"/>
    <s v="William Trujillo"/>
    <s v="Social Science"/>
    <s v="978-0-597-54093-6"/>
    <x v="3"/>
    <x v="9"/>
    <x v="1"/>
    <n v="402"/>
    <x v="17"/>
    <x v="0"/>
    <m/>
    <m/>
    <n v="1350"/>
    <s v="Education"/>
    <x v="0"/>
    <n v="326"/>
  </r>
  <r>
    <s v="BK3514"/>
    <s v="DK Goel Accountancy"/>
    <s v="Andrew Perez"/>
    <s v="Accountancy"/>
    <s v="978-1-959089-52-0"/>
    <x v="2"/>
    <x v="1"/>
    <x v="1"/>
    <n v="489"/>
    <x v="19"/>
    <x v="0"/>
    <m/>
    <m/>
    <n v="1800"/>
    <s v="General"/>
    <x v="2"/>
    <n v="274"/>
  </r>
  <r>
    <s v="BK3515"/>
    <s v="S. Chand Social Science"/>
    <s v="Brian Moore"/>
    <s v="Social Science"/>
    <s v="978-1-5064-7512-7"/>
    <x v="1"/>
    <x v="15"/>
    <x v="2"/>
    <n v="335"/>
    <x v="13"/>
    <x v="0"/>
    <m/>
    <m/>
    <n v="1650"/>
    <s v="Education"/>
    <x v="1"/>
    <n v="388"/>
  </r>
  <r>
    <s v="BK3516"/>
    <s v="NCERT Environmental Studies"/>
    <s v="Christopher Campbell"/>
    <s v="EVS"/>
    <s v="978-1-180-12428-1"/>
    <x v="4"/>
    <x v="17"/>
    <x v="2"/>
    <n v="343"/>
    <x v="13"/>
    <x v="1"/>
    <d v="2023-03-30T00:00:00"/>
    <d v="2024-08-21T00:00:00"/>
    <n v="250"/>
    <s v="Science"/>
    <x v="1"/>
    <n v="436"/>
  </r>
  <r>
    <s v="BK3517"/>
    <s v="NCERT Business Studies"/>
    <s v="Daniel Colon"/>
    <s v="Business Studies"/>
    <s v="978-0-653-67113-0"/>
    <x v="5"/>
    <x v="1"/>
    <x v="2"/>
    <n v="208"/>
    <x v="7"/>
    <x v="1"/>
    <d v="2024-11-20T00:00:00"/>
    <d v="2025-02-20T00:00:00"/>
    <n v="1100"/>
    <s v="General"/>
    <x v="0"/>
    <n v="404"/>
  </r>
  <r>
    <s v="BK3518"/>
    <s v="Fundamentals of Physics - Resnick Halliday"/>
    <s v="Matthew Robinson"/>
    <s v="Physics"/>
    <s v="978-0-9614858-3-2"/>
    <x v="2"/>
    <x v="13"/>
    <x v="2"/>
    <n v="164"/>
    <x v="7"/>
    <x v="0"/>
    <m/>
    <m/>
    <n v="2000"/>
    <s v="General"/>
    <x v="0"/>
    <n v="385"/>
  </r>
  <r>
    <s v="BK3519"/>
    <s v="NCERT Biology"/>
    <s v="Dr. Kathy Peters DDS"/>
    <s v="Biology"/>
    <s v="978-1-159-26493-2"/>
    <x v="0"/>
    <x v="4"/>
    <x v="1"/>
    <n v="219"/>
    <x v="5"/>
    <x v="1"/>
    <d v="2024-06-15T00:00:00"/>
    <d v="2025-01-19T00:00:00"/>
    <n v="1750"/>
    <s v="General"/>
    <x v="2"/>
    <n v="236"/>
  </r>
  <r>
    <s v="BK3520"/>
    <s v="S. Chand Science"/>
    <s v="Riley Walsh"/>
    <s v="Science"/>
    <s v="978-0-14-694742-1"/>
    <x v="1"/>
    <x v="4"/>
    <x v="1"/>
    <n v="105"/>
    <x v="11"/>
    <x v="1"/>
    <d v="2024-05-06T00:00:00"/>
    <d v="2025-01-05T00:00:00"/>
    <n v="200"/>
    <s v="Science"/>
    <x v="0"/>
    <n v="278"/>
  </r>
  <r>
    <s v="BK3521"/>
    <s v="RS Aggarwal Mathematics"/>
    <s v="Nathan Franklin"/>
    <s v="Maths"/>
    <s v="978-0-342-49921-2"/>
    <x v="1"/>
    <x v="8"/>
    <x v="0"/>
    <n v="338"/>
    <x v="4"/>
    <x v="0"/>
    <m/>
    <m/>
    <n v="1000"/>
    <s v="Education"/>
    <x v="1"/>
    <n v="440"/>
  </r>
  <r>
    <s v="BK3522"/>
    <s v="NCERT Maths"/>
    <s v="Katherine Miller"/>
    <s v="Maths"/>
    <s v="978-0-404-13566-9"/>
    <x v="3"/>
    <x v="15"/>
    <x v="1"/>
    <n v="365"/>
    <x v="12"/>
    <x v="1"/>
    <d v="2023-11-21T00:00:00"/>
    <d v="2024-10-23T00:00:00"/>
    <n v="600"/>
    <s v="Education"/>
    <x v="0"/>
    <n v="413"/>
  </r>
  <r>
    <s v="BK3523"/>
    <s v="NCERT Social Science"/>
    <s v="Carlos Garcia"/>
    <s v="Social Science"/>
    <s v="978-0-258-60508-0"/>
    <x v="5"/>
    <x v="19"/>
    <x v="2"/>
    <n v="272"/>
    <x v="17"/>
    <x v="1"/>
    <d v="2023-03-17T00:00:00"/>
    <d v="2025-01-09T00:00:00"/>
    <n v="1050"/>
    <s v="Education"/>
    <x v="2"/>
    <n v="301"/>
  </r>
  <r>
    <s v="BK3524"/>
    <s v="Oxford English Reader"/>
    <s v="Thomas Price"/>
    <s v="English"/>
    <s v="978-0-8292-3316-2"/>
    <x v="1"/>
    <x v="15"/>
    <x v="0"/>
    <n v="395"/>
    <x v="8"/>
    <x v="1"/>
    <d v="2023-07-23T00:00:00"/>
    <d v="2024-09-11T00:00:00"/>
    <n v="1650"/>
    <s v="Language"/>
    <x v="0"/>
    <n v="269"/>
  </r>
  <r>
    <s v="BK3525"/>
    <s v="NCERT Chemistry"/>
    <s v="Wendy Gonzalez"/>
    <s v="Chemistry"/>
    <s v="978-0-271-82306-5"/>
    <x v="2"/>
    <x v="8"/>
    <x v="0"/>
    <n v="302"/>
    <x v="11"/>
    <x v="0"/>
    <m/>
    <m/>
    <n v="1300"/>
    <s v="General"/>
    <x v="2"/>
    <n v="336"/>
  </r>
  <r>
    <s v="BK3526"/>
    <s v="S. Chand Economics"/>
    <s v="Andrew Martin"/>
    <s v="Economics"/>
    <s v="978-1-162-12622-7"/>
    <x v="5"/>
    <x v="8"/>
    <x v="0"/>
    <n v="171"/>
    <x v="7"/>
    <x v="0"/>
    <m/>
    <m/>
    <n v="1900"/>
    <s v="General"/>
    <x v="2"/>
    <n v="218"/>
  </r>
  <r>
    <s v="BK3527"/>
    <s v="Principles of Economics"/>
    <s v="Lisa Patton"/>
    <s v="Economics"/>
    <s v="978-0-8076-2372-5"/>
    <x v="1"/>
    <x v="13"/>
    <x v="1"/>
    <n v="154"/>
    <x v="6"/>
    <x v="0"/>
    <m/>
    <m/>
    <n v="1250"/>
    <s v="General"/>
    <x v="2"/>
    <n v="212"/>
  </r>
  <r>
    <s v="BK3528"/>
    <s v="NCERT Maths"/>
    <s v="Thomas Holt"/>
    <s v="Maths"/>
    <s v="978-1-282-54847-3"/>
    <x v="4"/>
    <x v="17"/>
    <x v="0"/>
    <n v="205"/>
    <x v="7"/>
    <x v="1"/>
    <d v="2023-06-20T00:00:00"/>
    <d v="2024-06-23T00:00:00"/>
    <n v="1600"/>
    <s v="Education"/>
    <x v="0"/>
    <n v="229"/>
  </r>
  <r>
    <s v="BK3529"/>
    <s v="TS Grewal Accountancy"/>
    <s v="Brandon Rocha"/>
    <s v="Accountancy"/>
    <s v="978-0-698-42316-9"/>
    <x v="3"/>
    <x v="19"/>
    <x v="1"/>
    <n v="439"/>
    <x v="15"/>
    <x v="1"/>
    <d v="2023-05-19T00:00:00"/>
    <d v="2024-02-13T00:00:00"/>
    <n v="200"/>
    <s v="General"/>
    <x v="1"/>
    <n v="253"/>
  </r>
  <r>
    <s v="BK3530"/>
    <s v="Wren &amp; Martin English Grammar"/>
    <s v="Katherine Thomas"/>
    <s v="English"/>
    <s v="978-1-4035-2929-9"/>
    <x v="3"/>
    <x v="16"/>
    <x v="1"/>
    <n v="444"/>
    <x v="17"/>
    <x v="0"/>
    <m/>
    <m/>
    <n v="1600"/>
    <s v="Language"/>
    <x v="3"/>
    <n v="118"/>
  </r>
  <r>
    <s v="BK3531"/>
    <s v="S. Chand Business Studies"/>
    <s v="Melissa Leonard"/>
    <s v="Business Studies"/>
    <s v="978-0-414-76705-8"/>
    <x v="0"/>
    <x v="3"/>
    <x v="1"/>
    <n v="434"/>
    <x v="6"/>
    <x v="0"/>
    <m/>
    <m/>
    <n v="1050"/>
    <s v="General"/>
    <x v="2"/>
    <n v="120"/>
  </r>
  <r>
    <s v="BK3532"/>
    <s v="Lakhmir Singh Science"/>
    <s v="Robert Rodriguez"/>
    <s v="Science"/>
    <s v="978-1-4673-8354-7"/>
    <x v="3"/>
    <x v="11"/>
    <x v="2"/>
    <n v="201"/>
    <x v="0"/>
    <x v="0"/>
    <m/>
    <m/>
    <n v="1050"/>
    <s v="Science"/>
    <x v="3"/>
    <n v="330"/>
  </r>
  <r>
    <s v="BK3533"/>
    <s v="SL Arora Physics"/>
    <s v="Luis Phillips"/>
    <s v="Physics"/>
    <s v="978-1-68707-048-7"/>
    <x v="0"/>
    <x v="3"/>
    <x v="2"/>
    <n v="274"/>
    <x v="16"/>
    <x v="1"/>
    <d v="2023-10-21T00:00:00"/>
    <d v="2024-11-03T00:00:00"/>
    <n v="850"/>
    <s v="General"/>
    <x v="1"/>
    <n v="293"/>
  </r>
  <r>
    <s v="BK3534"/>
    <s v="SL Arora Physics"/>
    <s v="Jessica Aguilar"/>
    <s v="Physics"/>
    <s v="978-0-16-067309-2"/>
    <x v="2"/>
    <x v="6"/>
    <x v="2"/>
    <n v="298"/>
    <x v="4"/>
    <x v="1"/>
    <d v="2025-01-28T00:00:00"/>
    <d v="2025-01-30T00:00:00"/>
    <n v="500"/>
    <s v="General"/>
    <x v="1"/>
    <n v="213"/>
  </r>
  <r>
    <s v="BK3535"/>
    <s v="Together with EVS"/>
    <s v="Angela Hunt"/>
    <s v="EVS"/>
    <s v="978-0-304-59993-6"/>
    <x v="4"/>
    <x v="10"/>
    <x v="2"/>
    <n v="212"/>
    <x v="15"/>
    <x v="0"/>
    <m/>
    <m/>
    <n v="1350"/>
    <s v="Science"/>
    <x v="1"/>
    <n v="310"/>
  </r>
  <r>
    <s v="BK3536"/>
    <s v="NCERT Environmental Studies"/>
    <s v="Matthew Casey"/>
    <s v="EVS"/>
    <s v="978-0-562-71696-0"/>
    <x v="4"/>
    <x v="19"/>
    <x v="1"/>
    <n v="183"/>
    <x v="17"/>
    <x v="0"/>
    <m/>
    <m/>
    <n v="1600"/>
    <s v="Science"/>
    <x v="0"/>
    <n v="287"/>
  </r>
  <r>
    <s v="BK3537"/>
    <s v="English Grammar &amp; Composition"/>
    <s v="Kevin Sanchez"/>
    <s v="English"/>
    <s v="978-0-656-13884-5"/>
    <x v="2"/>
    <x v="13"/>
    <x v="1"/>
    <n v="402"/>
    <x v="8"/>
    <x v="1"/>
    <d v="2023-11-21T00:00:00"/>
    <d v="2024-11-16T00:00:00"/>
    <n v="1150"/>
    <s v="Language"/>
    <x v="2"/>
    <n v="309"/>
  </r>
  <r>
    <s v="BK3538"/>
    <s v="Truemanâ€™s Biology"/>
    <s v="Kristen Henson"/>
    <s v="Biology"/>
    <s v="978-1-4163-4052-2"/>
    <x v="0"/>
    <x v="10"/>
    <x v="0"/>
    <n v="392"/>
    <x v="19"/>
    <x v="0"/>
    <m/>
    <m/>
    <n v="850"/>
    <s v="General"/>
    <x v="1"/>
    <n v="225"/>
  </r>
  <r>
    <s v="BK3539"/>
    <s v="RD Sharma Mathematics"/>
    <s v="Bryan Figueroa"/>
    <s v="Maths"/>
    <s v="978-1-933796-30-7"/>
    <x v="0"/>
    <x v="7"/>
    <x v="1"/>
    <n v="362"/>
    <x v="14"/>
    <x v="0"/>
    <m/>
    <m/>
    <n v="250"/>
    <s v="Education"/>
    <x v="1"/>
    <n v="349"/>
  </r>
  <r>
    <s v="BK3540"/>
    <s v="Together with Social Science"/>
    <s v="Anthony Christensen"/>
    <s v="Social Science"/>
    <s v="978-0-682-13522-1"/>
    <x v="4"/>
    <x v="2"/>
    <x v="1"/>
    <n v="389"/>
    <x v="5"/>
    <x v="0"/>
    <m/>
    <m/>
    <n v="1650"/>
    <s v="Education"/>
    <x v="0"/>
    <n v="224"/>
  </r>
  <r>
    <s v="BK3541"/>
    <s v="TS Grewal Accountancy"/>
    <s v="Patricia Esparza"/>
    <s v="Accountancy"/>
    <s v="978-1-378-95963-3"/>
    <x v="2"/>
    <x v="14"/>
    <x v="1"/>
    <n v="209"/>
    <x v="15"/>
    <x v="1"/>
    <d v="2024-04-21T00:00:00"/>
    <d v="2024-10-27T00:00:00"/>
    <n v="450"/>
    <s v="General"/>
    <x v="0"/>
    <n v="138"/>
  </r>
  <r>
    <s v="BK3542"/>
    <s v="Together with EVS"/>
    <s v="Deborah Johnson"/>
    <s v="EVS"/>
    <s v="978-0-911601-68-8"/>
    <x v="4"/>
    <x v="14"/>
    <x v="2"/>
    <n v="423"/>
    <x v="0"/>
    <x v="0"/>
    <m/>
    <m/>
    <n v="1300"/>
    <s v="Science"/>
    <x v="2"/>
    <n v="301"/>
  </r>
  <r>
    <s v="BK3543"/>
    <s v="Manika Hindi Pathmala"/>
    <s v="Lisa Herring"/>
    <s v="Hindi"/>
    <s v="978-0-220-74133-4"/>
    <x v="4"/>
    <x v="18"/>
    <x v="2"/>
    <n v="380"/>
    <x v="13"/>
    <x v="1"/>
    <d v="2025-02-25T00:00:00"/>
    <d v="2025-02-25T00:00:00"/>
    <n v="1850"/>
    <s v="General"/>
    <x v="0"/>
    <n v="321"/>
  </r>
  <r>
    <s v="BK3544"/>
    <s v="Nai Roshni Hindi Pathmala"/>
    <s v="Tammy Pearson"/>
    <s v="Hindi"/>
    <s v="978-1-178-10262-8"/>
    <x v="3"/>
    <x v="12"/>
    <x v="2"/>
    <n v="354"/>
    <x v="6"/>
    <x v="1"/>
    <d v="2024-08-14T00:00:00"/>
    <d v="2024-10-18T00:00:00"/>
    <n v="250"/>
    <s v="General"/>
    <x v="1"/>
    <n v="291"/>
  </r>
  <r>
    <s v="BK3545"/>
    <s v="Fundamentals of Physics - Resnick Halliday"/>
    <s v="Shannon Watson"/>
    <s v="Physics"/>
    <s v="978-1-932010-89-3"/>
    <x v="2"/>
    <x v="7"/>
    <x v="2"/>
    <n v="128"/>
    <x v="5"/>
    <x v="0"/>
    <m/>
    <m/>
    <n v="1100"/>
    <s v="General"/>
    <x v="0"/>
    <n v="318"/>
  </r>
  <r>
    <s v="BK3546"/>
    <s v="Lakhmir Singh Science"/>
    <s v="Benjamin Thomas"/>
    <s v="Science"/>
    <s v="978-0-425-74804-6"/>
    <x v="3"/>
    <x v="6"/>
    <x v="1"/>
    <n v="230"/>
    <x v="16"/>
    <x v="1"/>
    <d v="2024-07-23T00:00:00"/>
    <d v="2024-08-30T00:00:00"/>
    <n v="950"/>
    <s v="Science"/>
    <x v="2"/>
    <n v="206"/>
  </r>
  <r>
    <s v="BK3547"/>
    <s v="Nai Roshni Hindi Pathmala"/>
    <s v="Chad Hicks"/>
    <s v="Hindi"/>
    <s v="978-1-72992-728-1"/>
    <x v="1"/>
    <x v="13"/>
    <x v="1"/>
    <n v="215"/>
    <x v="19"/>
    <x v="1"/>
    <d v="2024-12-30T00:00:00"/>
    <d v="2025-01-10T00:00:00"/>
    <n v="400"/>
    <s v="General"/>
    <x v="0"/>
    <n v="204"/>
  </r>
  <r>
    <s v="BK3548"/>
    <s v="Lakhmir Singh Science"/>
    <s v="Daniel Arellano"/>
    <s v="Science"/>
    <s v="978-0-229-70459-0"/>
    <x v="3"/>
    <x v="11"/>
    <x v="0"/>
    <n v="144"/>
    <x v="11"/>
    <x v="0"/>
    <m/>
    <m/>
    <n v="450"/>
    <s v="Science"/>
    <x v="2"/>
    <n v="364"/>
  </r>
  <r>
    <s v="BK3549"/>
    <s v="TS Grewal Accountancy"/>
    <s v="Cassandra Turner"/>
    <s v="Accountancy"/>
    <s v="978-1-934031-27-8"/>
    <x v="5"/>
    <x v="5"/>
    <x v="1"/>
    <n v="275"/>
    <x v="12"/>
    <x v="1"/>
    <d v="2023-06-09T00:00:00"/>
    <d v="2024-08-27T00:00:00"/>
    <n v="400"/>
    <s v="General"/>
    <x v="2"/>
    <n v="130"/>
  </r>
  <r>
    <s v="BK3550"/>
    <s v="S. Chand EVS"/>
    <s v="Nancy Lozano"/>
    <s v="EVS"/>
    <s v="978-1-4770-8803-6"/>
    <x v="3"/>
    <x v="18"/>
    <x v="2"/>
    <n v="204"/>
    <x v="7"/>
    <x v="1"/>
    <d v="2023-06-08T00:00:00"/>
    <d v="2024-11-28T00:00:00"/>
    <n v="1750"/>
    <s v="Science"/>
    <x v="2"/>
    <n v="396"/>
  </r>
  <r>
    <s v="BK3551"/>
    <s v="Manika Hindi Pathmala"/>
    <s v="Karina Oneill"/>
    <s v="Hindi"/>
    <s v="978-0-05-318294-6"/>
    <x v="5"/>
    <x v="2"/>
    <x v="0"/>
    <n v="213"/>
    <x v="3"/>
    <x v="1"/>
    <d v="2024-09-15T00:00:00"/>
    <d v="2024-11-22T00:00:00"/>
    <n v="250"/>
    <s v="General"/>
    <x v="0"/>
    <n v="239"/>
  </r>
  <r>
    <s v="BK3552"/>
    <s v="English Grammar &amp; Composition"/>
    <s v="Kristopher Johnson"/>
    <s v="English"/>
    <s v="978-1-160-98447-8"/>
    <x v="0"/>
    <x v="5"/>
    <x v="0"/>
    <n v="168"/>
    <x v="13"/>
    <x v="0"/>
    <m/>
    <m/>
    <n v="1000"/>
    <s v="Language"/>
    <x v="1"/>
    <n v="328"/>
  </r>
  <r>
    <s v="BK3553"/>
    <s v="S. Chand Biology"/>
    <s v="Zoe Baird"/>
    <s v="Biology"/>
    <s v="978-0-7958-4056-2"/>
    <x v="0"/>
    <x v="9"/>
    <x v="0"/>
    <n v="122"/>
    <x v="12"/>
    <x v="1"/>
    <d v="2023-12-20T00:00:00"/>
    <d v="2025-01-17T00:00:00"/>
    <n v="700"/>
    <s v="General"/>
    <x v="3"/>
    <n v="414"/>
  </r>
  <r>
    <s v="BK3554"/>
    <s v="Together with EVS"/>
    <s v="Michael Pratt"/>
    <s v="EVS"/>
    <s v="978-1-4759-4898-1"/>
    <x v="0"/>
    <x v="9"/>
    <x v="1"/>
    <n v="199"/>
    <x v="18"/>
    <x v="0"/>
    <m/>
    <m/>
    <n v="600"/>
    <s v="Science"/>
    <x v="2"/>
    <n v="355"/>
  </r>
  <r>
    <s v="BK3555"/>
    <s v="S. Chand Biology"/>
    <s v="Sarah Garcia"/>
    <s v="Biology"/>
    <s v="978-1-69775-599-2"/>
    <x v="4"/>
    <x v="13"/>
    <x v="0"/>
    <n v="368"/>
    <x v="4"/>
    <x v="1"/>
    <d v="2023-09-02T00:00:00"/>
    <d v="2024-11-11T00:00:00"/>
    <n v="950"/>
    <s v="General"/>
    <x v="3"/>
    <n v="158"/>
  </r>
  <r>
    <s v="BK3556"/>
    <s v="RS Aggarwal Mathematics"/>
    <s v="Brady Perkins"/>
    <s v="Maths"/>
    <s v="978-1-277-37125-3"/>
    <x v="0"/>
    <x v="16"/>
    <x v="1"/>
    <n v="100"/>
    <x v="7"/>
    <x v="0"/>
    <m/>
    <m/>
    <n v="200"/>
    <s v="Education"/>
    <x v="1"/>
    <n v="119"/>
  </r>
  <r>
    <s v="BK3557"/>
    <s v="Oxford English Reader"/>
    <s v="Justin Church"/>
    <s v="English"/>
    <s v="978-1-114-96413-6"/>
    <x v="1"/>
    <x v="10"/>
    <x v="1"/>
    <n v="376"/>
    <x v="6"/>
    <x v="0"/>
    <m/>
    <m/>
    <n v="900"/>
    <s v="Language"/>
    <x v="1"/>
    <n v="294"/>
  </r>
  <r>
    <s v="BK3558"/>
    <s v="NCERT Economics"/>
    <s v="Larry West"/>
    <s v="Economics"/>
    <s v="978-0-14-555214-5"/>
    <x v="4"/>
    <x v="1"/>
    <x v="1"/>
    <n v="84"/>
    <x v="13"/>
    <x v="0"/>
    <m/>
    <m/>
    <n v="450"/>
    <s v="General"/>
    <x v="1"/>
    <n v="271"/>
  </r>
  <r>
    <s v="BK3559"/>
    <s v="NCERT Accountancy"/>
    <s v="Heather Sawyer"/>
    <s v="Accountancy"/>
    <s v="978-1-106-79346-1"/>
    <x v="0"/>
    <x v="1"/>
    <x v="2"/>
    <n v="382"/>
    <x v="17"/>
    <x v="1"/>
    <d v="2024-05-20T00:00:00"/>
    <d v="2024-11-19T00:00:00"/>
    <n v="1000"/>
    <s v="General"/>
    <x v="0"/>
    <n v="300"/>
  </r>
  <r>
    <s v="BK3560"/>
    <s v="Lakhmir Singh Science"/>
    <s v="Raymond Cruz"/>
    <s v="Science"/>
    <s v="978-1-75606-941-1"/>
    <x v="2"/>
    <x v="9"/>
    <x v="2"/>
    <n v="195"/>
    <x v="12"/>
    <x v="0"/>
    <m/>
    <m/>
    <n v="1900"/>
    <s v="Science"/>
    <x v="2"/>
    <n v="174"/>
  </r>
  <r>
    <s v="BK3561"/>
    <s v="S. Chand Science"/>
    <s v="Brian Pham"/>
    <s v="Science"/>
    <s v="978-1-80768-395-5"/>
    <x v="3"/>
    <x v="17"/>
    <x v="2"/>
    <n v="126"/>
    <x v="10"/>
    <x v="1"/>
    <d v="2025-01-16T00:00:00"/>
    <d v="2025-01-16T00:00:00"/>
    <n v="750"/>
    <s v="Science"/>
    <x v="1"/>
    <n v="342"/>
  </r>
  <r>
    <s v="BK3562"/>
    <s v="English Grammar &amp; Composition"/>
    <s v="Dr. Jeffery Bowman"/>
    <s v="English"/>
    <s v="978-1-121-22612-8"/>
    <x v="4"/>
    <x v="18"/>
    <x v="2"/>
    <n v="400"/>
    <x v="4"/>
    <x v="1"/>
    <d v="2024-03-24T00:00:00"/>
    <d v="2024-11-09T00:00:00"/>
    <n v="2000"/>
    <s v="Language"/>
    <x v="1"/>
    <n v="179"/>
  </r>
  <r>
    <s v="BK3563"/>
    <s v="Pearson Science Explorer"/>
    <s v="Ryan House"/>
    <s v="Science"/>
    <s v="978-1-4500-2854-7"/>
    <x v="0"/>
    <x v="4"/>
    <x v="1"/>
    <n v="145"/>
    <x v="13"/>
    <x v="0"/>
    <m/>
    <m/>
    <n v="700"/>
    <s v="Science"/>
    <x v="0"/>
    <n v="163"/>
  </r>
  <r>
    <s v="BK3564"/>
    <s v="Pradeep's Chemistry"/>
    <s v="Amy Flores"/>
    <s v="Chemistry"/>
    <s v="978-1-171-02450-7"/>
    <x v="1"/>
    <x v="15"/>
    <x v="1"/>
    <n v="362"/>
    <x v="0"/>
    <x v="1"/>
    <d v="2023-08-15T00:00:00"/>
    <d v="2024-09-10T00:00:00"/>
    <n v="1850"/>
    <s v="General"/>
    <x v="0"/>
    <n v="205"/>
  </r>
  <r>
    <s v="BK3565"/>
    <s v="Lakhmir Singh Science"/>
    <s v="Craig Evans"/>
    <s v="Science"/>
    <s v="978-1-74292-233-1"/>
    <x v="2"/>
    <x v="17"/>
    <x v="0"/>
    <n v="415"/>
    <x v="18"/>
    <x v="1"/>
    <d v="2023-08-16T00:00:00"/>
    <d v="2023-11-16T00:00:00"/>
    <n v="600"/>
    <s v="Science"/>
    <x v="2"/>
    <n v="237"/>
  </r>
  <r>
    <s v="BK3566"/>
    <s v="RD Sharma Mathematics"/>
    <s v="Catherine Wallace"/>
    <s v="Maths"/>
    <s v="978-0-366-00843-8"/>
    <x v="1"/>
    <x v="3"/>
    <x v="1"/>
    <n v="179"/>
    <x v="9"/>
    <x v="0"/>
    <m/>
    <m/>
    <n v="750"/>
    <s v="Education"/>
    <x v="0"/>
    <n v="340"/>
  </r>
  <r>
    <s v="BK3567"/>
    <s v="Pearson Science Explorer"/>
    <s v="Sandy Phillips"/>
    <s v="Science"/>
    <s v="978-0-04-706734-1"/>
    <x v="2"/>
    <x v="3"/>
    <x v="1"/>
    <n v="467"/>
    <x v="8"/>
    <x v="0"/>
    <m/>
    <m/>
    <n v="1450"/>
    <s v="Science"/>
    <x v="1"/>
    <n v="201"/>
  </r>
  <r>
    <s v="BK3568"/>
    <s v="NCERT Chemistry"/>
    <s v="Robert Case"/>
    <s v="Chemistry"/>
    <s v="978-1-872765-61-7"/>
    <x v="1"/>
    <x v="3"/>
    <x v="1"/>
    <n v="202"/>
    <x v="4"/>
    <x v="0"/>
    <m/>
    <m/>
    <n v="1600"/>
    <s v="General"/>
    <x v="0"/>
    <n v="385"/>
  </r>
  <r>
    <s v="BK3569"/>
    <s v="Together with EVS"/>
    <s v="Mr. Brian Good DDS"/>
    <s v="EVS"/>
    <s v="978-0-275-48125-4"/>
    <x v="2"/>
    <x v="2"/>
    <x v="2"/>
    <n v="469"/>
    <x v="14"/>
    <x v="0"/>
    <m/>
    <m/>
    <n v="1550"/>
    <s v="Science"/>
    <x v="2"/>
    <n v="226"/>
  </r>
  <r>
    <s v="BK3570"/>
    <s v="NCERT Maths"/>
    <s v="Robert Wallace"/>
    <s v="Maths"/>
    <s v="978-0-8240-4334-6"/>
    <x v="4"/>
    <x v="8"/>
    <x v="2"/>
    <n v="168"/>
    <x v="8"/>
    <x v="1"/>
    <d v="2023-07-17T00:00:00"/>
    <d v="2024-07-20T00:00:00"/>
    <n v="1900"/>
    <s v="Education"/>
    <x v="0"/>
    <n v="349"/>
  </r>
  <r>
    <s v="BK3571"/>
    <s v="Together with Social Science"/>
    <s v="Chad Ware"/>
    <s v="Social Science"/>
    <s v="978-0-212-03551-9"/>
    <x v="4"/>
    <x v="11"/>
    <x v="2"/>
    <n v="215"/>
    <x v="9"/>
    <x v="0"/>
    <m/>
    <m/>
    <n v="1750"/>
    <s v="Education"/>
    <x v="2"/>
    <n v="251"/>
  </r>
  <r>
    <s v="BK3572"/>
    <s v="S. Chand Science"/>
    <s v="Gabriel Burke"/>
    <s v="Science"/>
    <s v="978-0-926567-17-7"/>
    <x v="3"/>
    <x v="15"/>
    <x v="2"/>
    <n v="471"/>
    <x v="1"/>
    <x v="1"/>
    <d v="2025-02-13T00:00:00"/>
    <d v="2025-02-17T00:00:00"/>
    <n v="1050"/>
    <s v="Science"/>
    <x v="2"/>
    <n v="156"/>
  </r>
  <r>
    <s v="BK3573"/>
    <s v="S. Chand EVS"/>
    <s v="Victoria Watkins"/>
    <s v="EVS"/>
    <s v="978-0-609-43125-2"/>
    <x v="2"/>
    <x v="5"/>
    <x v="1"/>
    <n v="125"/>
    <x v="10"/>
    <x v="1"/>
    <d v="2024-07-29T00:00:00"/>
    <d v="2024-12-20T00:00:00"/>
    <n v="1050"/>
    <s v="Science"/>
    <x v="2"/>
    <n v="134"/>
  </r>
  <r>
    <s v="BK3574"/>
    <s v="Nai Roshni Hindi Pathmala"/>
    <s v="Bonnie Thompson"/>
    <s v="Hindi"/>
    <s v="978-1-919380-55-1"/>
    <x v="1"/>
    <x v="1"/>
    <x v="1"/>
    <n v="370"/>
    <x v="0"/>
    <x v="1"/>
    <d v="2023-05-13T00:00:00"/>
    <d v="2024-10-08T00:00:00"/>
    <n v="1250"/>
    <s v="General"/>
    <x v="0"/>
    <n v="339"/>
  </r>
  <r>
    <s v="BK3575"/>
    <s v="English Grammar &amp; Composition"/>
    <s v="Amy White"/>
    <s v="English"/>
    <s v="978-1-211-73021-4"/>
    <x v="2"/>
    <x v="11"/>
    <x v="0"/>
    <n v="371"/>
    <x v="18"/>
    <x v="0"/>
    <m/>
    <m/>
    <n v="1500"/>
    <s v="Language"/>
    <x v="1"/>
    <n v="370"/>
  </r>
  <r>
    <s v="BK3576"/>
    <s v="Manika Hindi Pathmala"/>
    <s v="Amanda Smith"/>
    <s v="Hindi"/>
    <s v="978-1-08-611224-5"/>
    <x v="0"/>
    <x v="3"/>
    <x v="1"/>
    <n v="322"/>
    <x v="17"/>
    <x v="0"/>
    <m/>
    <m/>
    <n v="600"/>
    <s v="General"/>
    <x v="3"/>
    <n v="353"/>
  </r>
  <r>
    <s v="BK3577"/>
    <s v="Nai Roshni Hindi Pathmala"/>
    <s v="Rebecca Hawkins"/>
    <s v="Hindi"/>
    <s v="978-0-12-017497-3"/>
    <x v="5"/>
    <x v="4"/>
    <x v="2"/>
    <n v="183"/>
    <x v="12"/>
    <x v="0"/>
    <m/>
    <m/>
    <n v="1200"/>
    <s v="General"/>
    <x v="2"/>
    <n v="384"/>
  </r>
  <r>
    <s v="BK3578"/>
    <s v="S. Chand Science"/>
    <s v="Nancy Gordon"/>
    <s v="Science"/>
    <s v="978-1-4399-0017-8"/>
    <x v="3"/>
    <x v="6"/>
    <x v="0"/>
    <n v="259"/>
    <x v="0"/>
    <x v="0"/>
    <m/>
    <m/>
    <n v="2000"/>
    <s v="Science"/>
    <x v="3"/>
    <n v="169"/>
  </r>
  <r>
    <s v="BK3579"/>
    <s v="Together with EVS"/>
    <s v="Priscilla Cooper"/>
    <s v="EVS"/>
    <s v="978-1-371-48609-9"/>
    <x v="5"/>
    <x v="4"/>
    <x v="0"/>
    <n v="292"/>
    <x v="12"/>
    <x v="0"/>
    <m/>
    <m/>
    <n v="200"/>
    <s v="Science"/>
    <x v="1"/>
    <n v="408"/>
  </r>
  <r>
    <s v="BK3580"/>
    <s v="Principles of Economics"/>
    <s v="Joseph Wood"/>
    <s v="Economics"/>
    <s v="978-0-19-283133-0"/>
    <x v="4"/>
    <x v="9"/>
    <x v="0"/>
    <n v="195"/>
    <x v="12"/>
    <x v="1"/>
    <d v="2024-12-14T00:00:00"/>
    <d v="2024-12-23T00:00:00"/>
    <n v="1600"/>
    <s v="General"/>
    <x v="1"/>
    <n v="165"/>
  </r>
  <r>
    <s v="BK3581"/>
    <s v="S. Chand Social Science"/>
    <s v="Paul Williams"/>
    <s v="Social Science"/>
    <s v="978-1-71163-064-9"/>
    <x v="5"/>
    <x v="17"/>
    <x v="1"/>
    <n v="291"/>
    <x v="5"/>
    <x v="0"/>
    <m/>
    <m/>
    <n v="1300"/>
    <s v="Education"/>
    <x v="1"/>
    <n v="260"/>
  </r>
  <r>
    <s v="BK3582"/>
    <s v="Lakhmir Singh Science"/>
    <s v="James Jimenez"/>
    <s v="Science"/>
    <s v="978-1-148-31815-8"/>
    <x v="1"/>
    <x v="7"/>
    <x v="0"/>
    <n v="302"/>
    <x v="2"/>
    <x v="1"/>
    <d v="2023-11-24T00:00:00"/>
    <d v="2024-02-27T00:00:00"/>
    <n v="1100"/>
    <s v="Science"/>
    <x v="0"/>
    <n v="174"/>
  </r>
  <r>
    <s v="BK3583"/>
    <s v="NCERT Social Science"/>
    <s v="Melissa Nguyen"/>
    <s v="Social Science"/>
    <s v="978-1-200-96157-5"/>
    <x v="1"/>
    <x v="18"/>
    <x v="1"/>
    <n v="433"/>
    <x v="12"/>
    <x v="1"/>
    <d v="2024-08-10T00:00:00"/>
    <d v="2024-09-30T00:00:00"/>
    <n v="250"/>
    <s v="Education"/>
    <x v="2"/>
    <n v="164"/>
  </r>
  <r>
    <s v="BK3584"/>
    <s v="S. Chand Science"/>
    <s v="Natalie Mitchell"/>
    <s v="Science"/>
    <s v="978-0-87252-929-8"/>
    <x v="3"/>
    <x v="19"/>
    <x v="1"/>
    <n v="442"/>
    <x v="19"/>
    <x v="1"/>
    <d v="2024-06-12T00:00:00"/>
    <d v="2024-09-25T00:00:00"/>
    <n v="350"/>
    <s v="Science"/>
    <x v="1"/>
    <n v="300"/>
  </r>
  <r>
    <s v="BK3585"/>
    <s v="Pradeep's Chemistry"/>
    <s v="James Christensen"/>
    <s v="Chemistry"/>
    <s v="978-1-4055-8154-7"/>
    <x v="4"/>
    <x v="14"/>
    <x v="1"/>
    <n v="202"/>
    <x v="11"/>
    <x v="0"/>
    <m/>
    <m/>
    <n v="1150"/>
    <s v="General"/>
    <x v="1"/>
    <n v="231"/>
  </r>
  <r>
    <s v="BK3586"/>
    <s v="Computer Science with Python"/>
    <s v="Joel Edwards"/>
    <s v="Computer Science"/>
    <s v="978-0-266-40919-9"/>
    <x v="1"/>
    <x v="14"/>
    <x v="2"/>
    <n v="345"/>
    <x v="5"/>
    <x v="1"/>
    <d v="2023-12-10T00:00:00"/>
    <d v="2025-01-08T00:00:00"/>
    <n v="800"/>
    <s v="General"/>
    <x v="0"/>
    <n v="416"/>
  </r>
  <r>
    <s v="BK3587"/>
    <s v="Manika Hindi Pathmala"/>
    <s v="Sara Morris"/>
    <s v="Hindi"/>
    <s v="978-0-8204-2381-4"/>
    <x v="4"/>
    <x v="12"/>
    <x v="2"/>
    <n v="302"/>
    <x v="4"/>
    <x v="0"/>
    <m/>
    <m/>
    <n v="950"/>
    <s v="General"/>
    <x v="0"/>
    <n v="223"/>
  </r>
  <r>
    <s v="BK3588"/>
    <s v="Computer Science with Python"/>
    <s v="Dustin Gomez"/>
    <s v="Computer Science"/>
    <s v="978-1-216-29168-0"/>
    <x v="4"/>
    <x v="0"/>
    <x v="2"/>
    <n v="82"/>
    <x v="18"/>
    <x v="1"/>
    <d v="2024-02-10T00:00:00"/>
    <d v="2025-02-18T00:00:00"/>
    <n v="1650"/>
    <s v="General"/>
    <x v="2"/>
    <n v="375"/>
  </r>
  <r>
    <s v="BK3589"/>
    <s v="Python Programming - Balagurusamy"/>
    <s v="Ronald Daugherty"/>
    <s v="Computer Science"/>
    <s v="978-1-930611-17-7"/>
    <x v="1"/>
    <x v="14"/>
    <x v="2"/>
    <n v="136"/>
    <x v="4"/>
    <x v="0"/>
    <m/>
    <m/>
    <n v="1250"/>
    <s v="General"/>
    <x v="0"/>
    <n v="157"/>
  </r>
  <r>
    <s v="BK3590"/>
    <s v="NCERT Social Science"/>
    <s v="Ashley Bell"/>
    <s v="Social Science"/>
    <s v="978-0-351-17242-7"/>
    <x v="5"/>
    <x v="18"/>
    <x v="1"/>
    <n v="245"/>
    <x v="15"/>
    <x v="1"/>
    <d v="2023-06-26T00:00:00"/>
    <d v="2023-10-19T00:00:00"/>
    <n v="950"/>
    <s v="Education"/>
    <x v="1"/>
    <n v="395"/>
  </r>
  <r>
    <s v="BK3591"/>
    <s v="Play with Maths"/>
    <s v="Mandy Smith"/>
    <s v="Maths"/>
    <s v="978-0-18-990909-7"/>
    <x v="4"/>
    <x v="19"/>
    <x v="1"/>
    <n v="187"/>
    <x v="17"/>
    <x v="1"/>
    <d v="2023-10-25T00:00:00"/>
    <d v="2024-03-28T00:00:00"/>
    <n v="1300"/>
    <s v="Education"/>
    <x v="0"/>
    <n v="233"/>
  </r>
  <r>
    <s v="BK3592"/>
    <s v="Manika Hindi Pathmala"/>
    <s v="Laura Avery"/>
    <s v="Hindi"/>
    <s v="978-1-08-685120-5"/>
    <x v="1"/>
    <x v="15"/>
    <x v="0"/>
    <n v="187"/>
    <x v="10"/>
    <x v="0"/>
    <m/>
    <m/>
    <n v="350"/>
    <s v="General"/>
    <x v="2"/>
    <n v="335"/>
  </r>
  <r>
    <s v="BK3593"/>
    <s v="NCERT Business Studies"/>
    <s v="Ariana Mcfarland"/>
    <s v="Business Studies"/>
    <s v="978-1-57348-329-2"/>
    <x v="2"/>
    <x v="2"/>
    <x v="1"/>
    <n v="238"/>
    <x v="2"/>
    <x v="0"/>
    <m/>
    <m/>
    <n v="1800"/>
    <s v="General"/>
    <x v="0"/>
    <n v="115"/>
  </r>
  <r>
    <s v="BK3594"/>
    <s v="Concepts of Physics - HC Verma"/>
    <s v="Heidi Martin"/>
    <s v="Physics"/>
    <s v="978-0-9768383-6-4"/>
    <x v="2"/>
    <x v="14"/>
    <x v="1"/>
    <n v="497"/>
    <x v="18"/>
    <x v="0"/>
    <m/>
    <m/>
    <n v="1500"/>
    <s v="General"/>
    <x v="2"/>
    <n v="317"/>
  </r>
  <r>
    <s v="BK3595"/>
    <s v="Computer Science with Python"/>
    <s v="Mr. Jeffrey Ramirez"/>
    <s v="Computer Science"/>
    <s v="978-0-630-40519-2"/>
    <x v="2"/>
    <x v="3"/>
    <x v="1"/>
    <n v="240"/>
    <x v="18"/>
    <x v="1"/>
    <d v="2023-06-19T00:00:00"/>
    <d v="2023-08-15T00:00:00"/>
    <n v="400"/>
    <s v="General"/>
    <x v="2"/>
    <n v="416"/>
  </r>
  <r>
    <s v="BK3596"/>
    <s v="NCERT Accountancy"/>
    <s v="Victoria Smith"/>
    <s v="Accountancy"/>
    <s v="978-1-135-67283-6"/>
    <x v="5"/>
    <x v="0"/>
    <x v="2"/>
    <n v="140"/>
    <x v="16"/>
    <x v="1"/>
    <d v="2024-10-11T00:00:00"/>
    <d v="2025-02-21T00:00:00"/>
    <n v="450"/>
    <s v="General"/>
    <x v="2"/>
    <n v="334"/>
  </r>
  <r>
    <s v="BK3597"/>
    <s v="RS Aggarwal Mathematics"/>
    <s v="Jaclyn Byrd"/>
    <s v="Maths"/>
    <s v="978-1-81258-712-5"/>
    <x v="4"/>
    <x v="15"/>
    <x v="2"/>
    <n v="481"/>
    <x v="3"/>
    <x v="1"/>
    <d v="2024-11-02T00:00:00"/>
    <d v="2024-11-15T00:00:00"/>
    <n v="1600"/>
    <s v="Education"/>
    <x v="0"/>
    <n v="371"/>
  </r>
  <r>
    <s v="BK3598"/>
    <s v="NCERT Chemistry"/>
    <s v="Phyllis Fox"/>
    <s v="Chemistry"/>
    <s v="978-0-408-09277-7"/>
    <x v="1"/>
    <x v="1"/>
    <x v="2"/>
    <n v="359"/>
    <x v="4"/>
    <x v="0"/>
    <m/>
    <m/>
    <n v="1650"/>
    <s v="General"/>
    <x v="1"/>
    <n v="258"/>
  </r>
  <r>
    <s v="BK3599"/>
    <s v="S. Chand EVS"/>
    <s v="Cheryl Potter"/>
    <s v="EVS"/>
    <s v="978-1-915445-55-1"/>
    <x v="2"/>
    <x v="19"/>
    <x v="2"/>
    <n v="414"/>
    <x v="2"/>
    <x v="0"/>
    <m/>
    <m/>
    <n v="650"/>
    <s v="Science"/>
    <x v="3"/>
    <n v="214"/>
  </r>
  <r>
    <s v="BK3600"/>
    <s v="RD Sharma Mathematics"/>
    <s v="Courtney Fisher"/>
    <s v="Maths"/>
    <s v="978-1-882422-88-3"/>
    <x v="4"/>
    <x v="0"/>
    <x v="1"/>
    <n v="86"/>
    <x v="15"/>
    <x v="1"/>
    <d v="2024-02-29T00:00:00"/>
    <d v="2024-07-27T00:00:00"/>
    <n v="1200"/>
    <s v="Education"/>
    <x v="2"/>
    <n v="241"/>
  </r>
  <r>
    <s v="BK3601"/>
    <s v="Truemanâ€™s Biology"/>
    <s v="Rachel Cochran"/>
    <s v="Biology"/>
    <s v="978-1-83669-204-1"/>
    <x v="2"/>
    <x v="10"/>
    <x v="1"/>
    <n v="175"/>
    <x v="5"/>
    <x v="1"/>
    <d v="2023-09-16T00:00:00"/>
    <d v="2024-02-12T00:00:00"/>
    <n v="850"/>
    <s v="General"/>
    <x v="3"/>
    <n v="112"/>
  </r>
  <r>
    <s v="BK3602"/>
    <s v="NCERT Business Studies"/>
    <s v="Victoria Nolan"/>
    <s v="Business Studies"/>
    <s v="978-1-117-89869-8"/>
    <x v="2"/>
    <x v="7"/>
    <x v="0"/>
    <n v="431"/>
    <x v="16"/>
    <x v="1"/>
    <d v="2024-01-27T00:00:00"/>
    <d v="2024-10-15T00:00:00"/>
    <n v="1200"/>
    <s v="General"/>
    <x v="1"/>
    <n v="436"/>
  </r>
  <r>
    <s v="BK3603"/>
    <s v="Truemanâ€™s Biology"/>
    <s v="Paul Harrison"/>
    <s v="Biology"/>
    <s v="978-1-83131-574-7"/>
    <x v="2"/>
    <x v="6"/>
    <x v="1"/>
    <n v="210"/>
    <x v="10"/>
    <x v="0"/>
    <m/>
    <m/>
    <n v="350"/>
    <s v="General"/>
    <x v="1"/>
    <n v="204"/>
  </r>
  <r>
    <s v="BK3604"/>
    <s v="Pradeep's Chemistry"/>
    <s v="Alec Smith"/>
    <s v="Chemistry"/>
    <s v="978-1-02-703034-8"/>
    <x v="2"/>
    <x v="5"/>
    <x v="2"/>
    <n v="341"/>
    <x v="16"/>
    <x v="1"/>
    <d v="2023-12-20T00:00:00"/>
    <d v="2024-01-23T00:00:00"/>
    <n v="1850"/>
    <s v="General"/>
    <x v="1"/>
    <n v="296"/>
  </r>
  <r>
    <s v="BK3605"/>
    <s v="S. Chand Economics"/>
    <s v="Tracy Pham"/>
    <s v="Economics"/>
    <s v="978-1-213-85697-4"/>
    <x v="2"/>
    <x v="8"/>
    <x v="0"/>
    <n v="116"/>
    <x v="19"/>
    <x v="0"/>
    <m/>
    <m/>
    <n v="700"/>
    <s v="General"/>
    <x v="0"/>
    <n v="126"/>
  </r>
  <r>
    <s v="BK3606"/>
    <s v="Pradeep's Chemistry"/>
    <s v="Larry Wilson"/>
    <s v="Chemistry"/>
    <s v="978-1-327-63089-7"/>
    <x v="2"/>
    <x v="0"/>
    <x v="0"/>
    <n v="478"/>
    <x v="2"/>
    <x v="0"/>
    <m/>
    <m/>
    <n v="350"/>
    <s v="General"/>
    <x v="2"/>
    <n v="270"/>
  </r>
  <r>
    <s v="BK3607"/>
    <s v="NCERT Environmental Studies"/>
    <s v="James Tyler"/>
    <s v="EVS"/>
    <s v="978-1-63491-194-8"/>
    <x v="5"/>
    <x v="6"/>
    <x v="0"/>
    <n v="91"/>
    <x v="12"/>
    <x v="1"/>
    <d v="2024-07-06T00:00:00"/>
    <d v="2024-09-05T00:00:00"/>
    <n v="600"/>
    <s v="Science"/>
    <x v="1"/>
    <n v="204"/>
  </r>
  <r>
    <s v="BK3608"/>
    <s v="Together with Social Science"/>
    <s v="Mary Stevens"/>
    <s v="Social Science"/>
    <s v="978-1-09-699957-7"/>
    <x v="3"/>
    <x v="8"/>
    <x v="1"/>
    <n v="377"/>
    <x v="1"/>
    <x v="0"/>
    <m/>
    <m/>
    <n v="1000"/>
    <s v="Education"/>
    <x v="1"/>
    <n v="227"/>
  </r>
  <r>
    <s v="BK3609"/>
    <s v="English Grammar &amp; Composition"/>
    <s v="Marvin Glass"/>
    <s v="English"/>
    <s v="978-0-05-318647-0"/>
    <x v="1"/>
    <x v="10"/>
    <x v="0"/>
    <n v="212"/>
    <x v="4"/>
    <x v="0"/>
    <m/>
    <m/>
    <n v="1200"/>
    <s v="Language"/>
    <x v="0"/>
    <n v="408"/>
  </r>
  <r>
    <s v="BK3610"/>
    <s v="Nai Roshni Hindi Pathmala"/>
    <s v="Rhonda Webster"/>
    <s v="Hindi"/>
    <s v="978-0-89932-498-2"/>
    <x v="5"/>
    <x v="6"/>
    <x v="1"/>
    <n v="163"/>
    <x v="9"/>
    <x v="0"/>
    <m/>
    <m/>
    <n v="1500"/>
    <s v="General"/>
    <x v="0"/>
    <n v="437"/>
  </r>
  <r>
    <s v="BK3611"/>
    <s v="Python Programming - Balagurusamy"/>
    <s v="Andrea Stone"/>
    <s v="Computer Science"/>
    <s v="978-1-58842-597-3"/>
    <x v="2"/>
    <x v="18"/>
    <x v="1"/>
    <n v="137"/>
    <x v="19"/>
    <x v="1"/>
    <d v="2025-01-26T00:00:00"/>
    <d v="2025-02-10T00:00:00"/>
    <n v="450"/>
    <s v="General"/>
    <x v="2"/>
    <n v="193"/>
  </r>
  <r>
    <s v="BK3612"/>
    <s v="Together with Social Science"/>
    <s v="Keith Carter"/>
    <s v="Social Science"/>
    <s v="978-0-7354-8393-4"/>
    <x v="0"/>
    <x v="9"/>
    <x v="1"/>
    <n v="451"/>
    <x v="6"/>
    <x v="0"/>
    <m/>
    <m/>
    <n v="2000"/>
    <s v="Education"/>
    <x v="0"/>
    <n v="327"/>
  </r>
  <r>
    <s v="BK3613"/>
    <s v="NCERT Social Science"/>
    <s v="Connie Luna"/>
    <s v="Social Science"/>
    <s v="978-1-5465-8841-2"/>
    <x v="3"/>
    <x v="0"/>
    <x v="2"/>
    <n v="130"/>
    <x v="6"/>
    <x v="1"/>
    <d v="2023-06-08T00:00:00"/>
    <d v="2025-01-26T00:00:00"/>
    <n v="1750"/>
    <s v="Education"/>
    <x v="1"/>
    <n v="183"/>
  </r>
  <r>
    <s v="BK3614"/>
    <s v="S. Chand Business Studies"/>
    <s v="Kelli Vargas"/>
    <s v="Business Studies"/>
    <s v="978-1-63277-144-5"/>
    <x v="1"/>
    <x v="8"/>
    <x v="2"/>
    <n v="486"/>
    <x v="17"/>
    <x v="0"/>
    <m/>
    <m/>
    <n v="1350"/>
    <s v="General"/>
    <x v="0"/>
    <n v="413"/>
  </r>
  <r>
    <s v="BK3615"/>
    <s v="Python Programming - Balagurusamy"/>
    <s v="Felicia Brown"/>
    <s v="Computer Science"/>
    <s v="978-0-686-49073-9"/>
    <x v="5"/>
    <x v="12"/>
    <x v="2"/>
    <n v="105"/>
    <x v="10"/>
    <x v="0"/>
    <m/>
    <m/>
    <n v="950"/>
    <s v="General"/>
    <x v="2"/>
    <n v="210"/>
  </r>
  <r>
    <s v="BK3616"/>
    <s v="NCERT Accountancy"/>
    <s v="Sergio White"/>
    <s v="Accountancy"/>
    <s v="978-0-7470-0841-5"/>
    <x v="5"/>
    <x v="2"/>
    <x v="2"/>
    <n v="432"/>
    <x v="12"/>
    <x v="0"/>
    <m/>
    <m/>
    <n v="1050"/>
    <s v="General"/>
    <x v="0"/>
    <n v="425"/>
  </r>
  <r>
    <s v="BK3617"/>
    <s v="NCERT Social Science"/>
    <s v="Stacey Gardner"/>
    <s v="Social Science"/>
    <s v="978-0-8487-0278-6"/>
    <x v="0"/>
    <x v="1"/>
    <x v="1"/>
    <n v="460"/>
    <x v="8"/>
    <x v="1"/>
    <d v="2024-11-15T00:00:00"/>
    <d v="2024-11-21T00:00:00"/>
    <n v="550"/>
    <s v="Education"/>
    <x v="2"/>
    <n v="268"/>
  </r>
  <r>
    <s v="BK3618"/>
    <s v="S. Chand Biology"/>
    <s v="Linda Bennett"/>
    <s v="Biology"/>
    <s v="978-1-924959-64-3"/>
    <x v="1"/>
    <x v="8"/>
    <x v="1"/>
    <n v="151"/>
    <x v="10"/>
    <x v="0"/>
    <m/>
    <m/>
    <n v="1600"/>
    <s v="General"/>
    <x v="2"/>
    <n v="270"/>
  </r>
  <r>
    <s v="BK3619"/>
    <s v="NCERT Accountancy"/>
    <s v="Zachary Carney"/>
    <s v="Accountancy"/>
    <s v="978-1-906747-96-1"/>
    <x v="1"/>
    <x v="11"/>
    <x v="0"/>
    <n v="486"/>
    <x v="5"/>
    <x v="1"/>
    <d v="2023-12-17T00:00:00"/>
    <d v="2023-12-26T00:00:00"/>
    <n v="550"/>
    <s v="General"/>
    <x v="2"/>
    <n v="254"/>
  </r>
  <r>
    <s v="BK3620"/>
    <s v="S. Chand Social Science"/>
    <s v="Cassandra Escobar"/>
    <s v="Social Science"/>
    <s v="978-0-326-17527-9"/>
    <x v="1"/>
    <x v="18"/>
    <x v="1"/>
    <n v="165"/>
    <x v="3"/>
    <x v="0"/>
    <m/>
    <m/>
    <n v="1650"/>
    <s v="Education"/>
    <x v="0"/>
    <n v="441"/>
  </r>
  <r>
    <s v="BK3621"/>
    <s v="S. Chand Business Studies"/>
    <s v="Samuel Gomez"/>
    <s v="Business Studies"/>
    <s v="978-1-86379-387-2"/>
    <x v="3"/>
    <x v="3"/>
    <x v="1"/>
    <n v="318"/>
    <x v="1"/>
    <x v="0"/>
    <m/>
    <m/>
    <n v="1000"/>
    <s v="General"/>
    <x v="1"/>
    <n v="200"/>
  </r>
  <r>
    <s v="BK3622"/>
    <s v="Manika Hindi Pathmala"/>
    <s v="Denise Anderson"/>
    <s v="Hindi"/>
    <s v="978-1-4835-9277-0"/>
    <x v="3"/>
    <x v="6"/>
    <x v="1"/>
    <n v="349"/>
    <x v="3"/>
    <x v="1"/>
    <d v="2024-07-03T00:00:00"/>
    <d v="2025-02-03T00:00:00"/>
    <n v="1200"/>
    <s v="General"/>
    <x v="3"/>
    <n v="269"/>
  </r>
  <r>
    <s v="BK3623"/>
    <s v="NCERT Environmental Studies"/>
    <s v="Keith Mcdonald"/>
    <s v="EVS"/>
    <s v="978-0-902113-25-1"/>
    <x v="4"/>
    <x v="5"/>
    <x v="2"/>
    <n v="129"/>
    <x v="3"/>
    <x v="0"/>
    <m/>
    <m/>
    <n v="1100"/>
    <s v="Science"/>
    <x v="2"/>
    <n v="431"/>
  </r>
  <r>
    <s v="BK3624"/>
    <s v="S. Chand Biology"/>
    <s v="Wendy Reynolds"/>
    <s v="Biology"/>
    <s v="978-0-438-44023-4"/>
    <x v="1"/>
    <x v="0"/>
    <x v="2"/>
    <n v="153"/>
    <x v="0"/>
    <x v="0"/>
    <m/>
    <m/>
    <n v="1750"/>
    <s v="General"/>
    <x v="3"/>
    <n v="434"/>
  </r>
  <r>
    <s v="BK3625"/>
    <s v="DK Goel Accountancy"/>
    <s v="William Shelton"/>
    <s v="Accountancy"/>
    <s v="978-1-67660-158-6"/>
    <x v="4"/>
    <x v="16"/>
    <x v="2"/>
    <n v="155"/>
    <x v="18"/>
    <x v="1"/>
    <d v="2025-01-18T00:00:00"/>
    <d v="2025-02-04T00:00:00"/>
    <n v="1600"/>
    <s v="General"/>
    <x v="1"/>
    <n v="269"/>
  </r>
  <r>
    <s v="BK3626"/>
    <s v="RS Aggarwal Mathematics"/>
    <s v="Gavin Estrada"/>
    <s v="Maths"/>
    <s v="978-0-17-732924-1"/>
    <x v="0"/>
    <x v="0"/>
    <x v="2"/>
    <n v="231"/>
    <x v="17"/>
    <x v="0"/>
    <m/>
    <m/>
    <n v="200"/>
    <s v="Education"/>
    <x v="1"/>
    <n v="116"/>
  </r>
  <r>
    <s v="BK3627"/>
    <s v="Let Us C - Yashwant Kanetkar"/>
    <s v="Jennifer Mcdowell"/>
    <s v="Computer Science"/>
    <s v="978-0-370-53408-4"/>
    <x v="0"/>
    <x v="7"/>
    <x v="1"/>
    <n v="428"/>
    <x v="0"/>
    <x v="1"/>
    <d v="2023-05-19T00:00:00"/>
    <d v="2024-08-07T00:00:00"/>
    <n v="1200"/>
    <s v="General"/>
    <x v="1"/>
    <n v="409"/>
  </r>
  <r>
    <s v="BK3628"/>
    <s v="S. Chand EVS"/>
    <s v="Jessica Gamble"/>
    <s v="EVS"/>
    <s v="978-1-943977-40-6"/>
    <x v="0"/>
    <x v="5"/>
    <x v="1"/>
    <n v="259"/>
    <x v="17"/>
    <x v="0"/>
    <m/>
    <m/>
    <n v="1950"/>
    <s v="Science"/>
    <x v="0"/>
    <n v="399"/>
  </r>
  <r>
    <s v="BK3629"/>
    <s v="S. Chand Business Studies"/>
    <s v="Erin Richardson"/>
    <s v="Business Studies"/>
    <s v="978-1-63512-070-7"/>
    <x v="4"/>
    <x v="9"/>
    <x v="0"/>
    <n v="436"/>
    <x v="6"/>
    <x v="0"/>
    <m/>
    <m/>
    <n v="450"/>
    <s v="General"/>
    <x v="2"/>
    <n v="138"/>
  </r>
  <r>
    <s v="BK3630"/>
    <s v="S. Chand Economics"/>
    <s v="Brendan Haley"/>
    <s v="Economics"/>
    <s v="978-1-62164-357-9"/>
    <x v="2"/>
    <x v="1"/>
    <x v="1"/>
    <n v="252"/>
    <x v="18"/>
    <x v="1"/>
    <d v="2024-08-13T00:00:00"/>
    <d v="2024-08-27T00:00:00"/>
    <n v="400"/>
    <s v="General"/>
    <x v="1"/>
    <n v="169"/>
  </r>
  <r>
    <s v="BK3631"/>
    <s v="NCERT Environmental Studies"/>
    <s v="Christopher Smith"/>
    <s v="EVS"/>
    <s v="978-1-960557-42-1"/>
    <x v="3"/>
    <x v="16"/>
    <x v="2"/>
    <n v="422"/>
    <x v="11"/>
    <x v="0"/>
    <m/>
    <m/>
    <n v="2000"/>
    <s v="Science"/>
    <x v="1"/>
    <n v="335"/>
  </r>
  <r>
    <s v="BK3632"/>
    <s v="RD Sharma Mathematics"/>
    <s v="Jeff Fisher"/>
    <s v="Maths"/>
    <s v="978-0-06-098273-7"/>
    <x v="4"/>
    <x v="0"/>
    <x v="0"/>
    <n v="114"/>
    <x v="0"/>
    <x v="1"/>
    <d v="2024-12-03T00:00:00"/>
    <d v="2025-01-22T00:00:00"/>
    <n v="1350"/>
    <s v="Education"/>
    <x v="0"/>
    <n v="215"/>
  </r>
  <r>
    <s v="BK3633"/>
    <s v="Play with Maths"/>
    <s v="Rodney Thomas"/>
    <s v="Maths"/>
    <s v="978-1-907048-70-8"/>
    <x v="5"/>
    <x v="5"/>
    <x v="0"/>
    <n v="178"/>
    <x v="10"/>
    <x v="0"/>
    <m/>
    <m/>
    <n v="1400"/>
    <s v="Education"/>
    <x v="0"/>
    <n v="117"/>
  </r>
  <r>
    <s v="BK3634"/>
    <s v="RD Sharma Mathematics"/>
    <s v="Thomas Bailey"/>
    <s v="Maths"/>
    <s v="978-1-7387512-8-0"/>
    <x v="4"/>
    <x v="13"/>
    <x v="0"/>
    <n v="468"/>
    <x v="7"/>
    <x v="1"/>
    <d v="2023-05-08T00:00:00"/>
    <d v="2023-11-22T00:00:00"/>
    <n v="1050"/>
    <s v="Education"/>
    <x v="2"/>
    <n v="382"/>
  </r>
  <r>
    <s v="BK3635"/>
    <s v="DK Goel Accountancy"/>
    <s v="Amber Blair"/>
    <s v="Accountancy"/>
    <s v="978-0-7624-9129-2"/>
    <x v="1"/>
    <x v="19"/>
    <x v="1"/>
    <n v="414"/>
    <x v="9"/>
    <x v="1"/>
    <d v="2023-06-09T00:00:00"/>
    <d v="2024-05-31T00:00:00"/>
    <n v="750"/>
    <s v="General"/>
    <x v="0"/>
    <n v="163"/>
  </r>
  <r>
    <s v="BK3636"/>
    <s v="English Grammar &amp; Composition"/>
    <s v="Vincent Andersen"/>
    <s v="English"/>
    <s v="978-1-202-73995-0"/>
    <x v="5"/>
    <x v="0"/>
    <x v="0"/>
    <n v="478"/>
    <x v="6"/>
    <x v="1"/>
    <d v="2023-06-04T00:00:00"/>
    <d v="2024-05-27T00:00:00"/>
    <n v="400"/>
    <s v="Language"/>
    <x v="1"/>
    <n v="237"/>
  </r>
  <r>
    <s v="BK3637"/>
    <s v="Fundamentals of Physics - Resnick Halliday"/>
    <s v="Angela Lee"/>
    <s v="Physics"/>
    <s v="978-1-57453-228-9"/>
    <x v="2"/>
    <x v="16"/>
    <x v="1"/>
    <n v="137"/>
    <x v="15"/>
    <x v="1"/>
    <d v="2023-05-03T00:00:00"/>
    <d v="2024-03-05T00:00:00"/>
    <n v="600"/>
    <s v="General"/>
    <x v="0"/>
    <n v="183"/>
  </r>
  <r>
    <s v="BK3638"/>
    <s v="Wren &amp; Martin English Grammar"/>
    <s v="Angela Bell"/>
    <s v="English"/>
    <s v="978-0-469-46740-8"/>
    <x v="1"/>
    <x v="11"/>
    <x v="1"/>
    <n v="213"/>
    <x v="15"/>
    <x v="0"/>
    <m/>
    <m/>
    <n v="1350"/>
    <s v="Language"/>
    <x v="2"/>
    <n v="234"/>
  </r>
  <r>
    <s v="BK3639"/>
    <s v="NCERT Environmental Studies"/>
    <s v="Sabrina Brooks"/>
    <s v="EVS"/>
    <s v="978-0-9762647-7-4"/>
    <x v="3"/>
    <x v="14"/>
    <x v="1"/>
    <n v="444"/>
    <x v="2"/>
    <x v="1"/>
    <d v="2023-11-21T00:00:00"/>
    <d v="2023-12-26T00:00:00"/>
    <n v="1700"/>
    <s v="Science"/>
    <x v="0"/>
    <n v="276"/>
  </r>
  <r>
    <s v="BK3640"/>
    <s v="Computer Science with Python"/>
    <s v="Cheryl Cordova"/>
    <s v="Computer Science"/>
    <s v="978-0-08-851022-6"/>
    <x v="4"/>
    <x v="18"/>
    <x v="2"/>
    <n v="173"/>
    <x v="7"/>
    <x v="1"/>
    <d v="2024-01-19T00:00:00"/>
    <d v="2024-02-27T00:00:00"/>
    <n v="1300"/>
    <s v="General"/>
    <x v="2"/>
    <n v="218"/>
  </r>
  <r>
    <s v="BK3641"/>
    <s v="English Grammar &amp; Composition"/>
    <s v="Jamie Barrett"/>
    <s v="English"/>
    <s v="978-1-81610-675-9"/>
    <x v="5"/>
    <x v="18"/>
    <x v="2"/>
    <n v="384"/>
    <x v="12"/>
    <x v="1"/>
    <d v="2023-05-23T00:00:00"/>
    <d v="2023-10-29T00:00:00"/>
    <n v="200"/>
    <s v="Language"/>
    <x v="2"/>
    <n v="356"/>
  </r>
  <r>
    <s v="BK3642"/>
    <s v="NCERT Business Studies"/>
    <s v="Kenneth Mason"/>
    <s v="Business Studies"/>
    <s v="978-0-87916-536-9"/>
    <x v="2"/>
    <x v="14"/>
    <x v="2"/>
    <n v="266"/>
    <x v="8"/>
    <x v="0"/>
    <m/>
    <m/>
    <n v="500"/>
    <s v="General"/>
    <x v="2"/>
    <n v="248"/>
  </r>
  <r>
    <s v="BK3643"/>
    <s v="Python Programming - Balagurusamy"/>
    <s v="Cynthia Harris"/>
    <s v="Computer Science"/>
    <s v="978-0-8371-3334-8"/>
    <x v="0"/>
    <x v="11"/>
    <x v="2"/>
    <n v="303"/>
    <x v="7"/>
    <x v="0"/>
    <m/>
    <m/>
    <n v="400"/>
    <s v="General"/>
    <x v="0"/>
    <n v="205"/>
  </r>
  <r>
    <s v="BK3644"/>
    <s v="Together with EVS"/>
    <s v="Keith Clark"/>
    <s v="EVS"/>
    <s v="978-0-219-22991-1"/>
    <x v="3"/>
    <x v="8"/>
    <x v="1"/>
    <n v="145"/>
    <x v="6"/>
    <x v="0"/>
    <m/>
    <m/>
    <n v="1750"/>
    <s v="Science"/>
    <x v="1"/>
    <n v="238"/>
  </r>
  <r>
    <s v="BK3645"/>
    <s v="RD Sharma Mathematics"/>
    <s v="Melinda Hunt"/>
    <s v="Maths"/>
    <s v="978-1-64016-448-2"/>
    <x v="5"/>
    <x v="6"/>
    <x v="1"/>
    <n v="341"/>
    <x v="12"/>
    <x v="1"/>
    <d v="2023-05-01T00:00:00"/>
    <d v="2024-09-13T00:00:00"/>
    <n v="1050"/>
    <s v="Education"/>
    <x v="3"/>
    <n v="351"/>
  </r>
  <r>
    <s v="BK3646"/>
    <s v="TS Grewal Accountancy"/>
    <s v="Misty Walls"/>
    <s v="Accountancy"/>
    <s v="978-0-8334-3863-8"/>
    <x v="5"/>
    <x v="19"/>
    <x v="0"/>
    <n v="92"/>
    <x v="9"/>
    <x v="1"/>
    <d v="2024-08-28T00:00:00"/>
    <d v="2024-12-05T00:00:00"/>
    <n v="650"/>
    <s v="General"/>
    <x v="2"/>
    <n v="154"/>
  </r>
  <r>
    <s v="BK3647"/>
    <s v="Manika Hindi Pathmala"/>
    <s v="Nicholas Henderson"/>
    <s v="Hindi"/>
    <s v="978-0-679-02130-8"/>
    <x v="2"/>
    <x v="16"/>
    <x v="1"/>
    <n v="493"/>
    <x v="1"/>
    <x v="1"/>
    <d v="2023-10-12T00:00:00"/>
    <d v="2024-08-27T00:00:00"/>
    <n v="1600"/>
    <s v="General"/>
    <x v="3"/>
    <n v="444"/>
  </r>
  <r>
    <s v="BK3648"/>
    <s v="NCERT Chemistry"/>
    <s v="Samuel Sullivan"/>
    <s v="Chemistry"/>
    <s v="978-0-492-47510-4"/>
    <x v="2"/>
    <x v="11"/>
    <x v="1"/>
    <n v="345"/>
    <x v="11"/>
    <x v="0"/>
    <m/>
    <m/>
    <n v="1050"/>
    <s v="General"/>
    <x v="1"/>
    <n v="111"/>
  </r>
  <r>
    <s v="BK3649"/>
    <s v="Together with EVS"/>
    <s v="Mrs. Kara Collins"/>
    <s v="EVS"/>
    <s v="978-0-9575749-3-9"/>
    <x v="0"/>
    <x v="2"/>
    <x v="1"/>
    <n v="461"/>
    <x v="6"/>
    <x v="0"/>
    <m/>
    <m/>
    <n v="650"/>
    <s v="Science"/>
    <x v="1"/>
    <n v="348"/>
  </r>
  <r>
    <s v="BK3650"/>
    <s v="Fundamentals of Physics - Resnick Halliday"/>
    <s v="Samantha Long"/>
    <s v="Physics"/>
    <s v="978-1-63996-118-4"/>
    <x v="2"/>
    <x v="13"/>
    <x v="2"/>
    <n v="171"/>
    <x v="10"/>
    <x v="0"/>
    <m/>
    <m/>
    <n v="1750"/>
    <s v="General"/>
    <x v="1"/>
    <n v="177"/>
  </r>
  <r>
    <s v="BK3651"/>
    <s v="Nai Roshni Hindi Pathmala"/>
    <s v="Shelia Martinez"/>
    <s v="Hindi"/>
    <s v="978-1-4687-7136-7"/>
    <x v="4"/>
    <x v="9"/>
    <x v="2"/>
    <n v="312"/>
    <x v="14"/>
    <x v="0"/>
    <m/>
    <m/>
    <n v="1500"/>
    <s v="General"/>
    <x v="0"/>
    <n v="109"/>
  </r>
  <r>
    <s v="BK3652"/>
    <s v="Lakhmir Singh Science"/>
    <s v="Matthew Huber"/>
    <s v="Science"/>
    <s v="978-1-236-52937-4"/>
    <x v="2"/>
    <x v="18"/>
    <x v="2"/>
    <n v="171"/>
    <x v="9"/>
    <x v="1"/>
    <d v="2023-12-21T00:00:00"/>
    <d v="2024-02-12T00:00:00"/>
    <n v="1950"/>
    <s v="Science"/>
    <x v="2"/>
    <n v="300"/>
  </r>
  <r>
    <s v="BK3653"/>
    <s v="Together with Social Science"/>
    <s v="Kathleen Farmer"/>
    <s v="Social Science"/>
    <s v="978-0-514-07672-2"/>
    <x v="2"/>
    <x v="16"/>
    <x v="2"/>
    <n v="394"/>
    <x v="14"/>
    <x v="0"/>
    <m/>
    <m/>
    <n v="1700"/>
    <s v="Education"/>
    <x v="1"/>
    <n v="313"/>
  </r>
  <r>
    <s v="BK3654"/>
    <s v="S. Chand EVS"/>
    <s v="Eric Crane"/>
    <s v="EVS"/>
    <s v="978-1-55039-800-7"/>
    <x v="2"/>
    <x v="5"/>
    <x v="1"/>
    <n v="377"/>
    <x v="6"/>
    <x v="0"/>
    <m/>
    <m/>
    <n v="1350"/>
    <s v="Science"/>
    <x v="1"/>
    <n v="361"/>
  </r>
  <r>
    <s v="BK3655"/>
    <s v="Together with Social Science"/>
    <s v="Troy Ward"/>
    <s v="Social Science"/>
    <s v="978-1-181-04626-1"/>
    <x v="3"/>
    <x v="11"/>
    <x v="1"/>
    <n v="310"/>
    <x v="14"/>
    <x v="0"/>
    <m/>
    <m/>
    <n v="500"/>
    <s v="Education"/>
    <x v="0"/>
    <n v="423"/>
  </r>
  <r>
    <s v="BK3656"/>
    <s v="English Grammar &amp; Composition"/>
    <s v="Katherine West"/>
    <s v="English"/>
    <s v="978-0-8249-8621-6"/>
    <x v="4"/>
    <x v="11"/>
    <x v="0"/>
    <n v="396"/>
    <x v="14"/>
    <x v="1"/>
    <d v="2024-07-08T00:00:00"/>
    <d v="2024-10-22T00:00:00"/>
    <n v="250"/>
    <s v="Language"/>
    <x v="0"/>
    <n v="408"/>
  </r>
  <r>
    <s v="BK3657"/>
    <s v="Oxford English Reader"/>
    <s v="Kevin Brown"/>
    <s v="English"/>
    <s v="978-0-300-29923-6"/>
    <x v="2"/>
    <x v="4"/>
    <x v="1"/>
    <n v="188"/>
    <x v="10"/>
    <x v="1"/>
    <d v="2024-10-22T00:00:00"/>
    <d v="2024-12-11T00:00:00"/>
    <n v="1850"/>
    <s v="Language"/>
    <x v="2"/>
    <n v="113"/>
  </r>
  <r>
    <s v="BK3658"/>
    <s v="TS Grewal Accountancy"/>
    <s v="Nicole Roberts"/>
    <s v="Accountancy"/>
    <s v="978-1-83739-140-0"/>
    <x v="5"/>
    <x v="11"/>
    <x v="2"/>
    <n v="98"/>
    <x v="19"/>
    <x v="0"/>
    <m/>
    <m/>
    <n v="450"/>
    <s v="General"/>
    <x v="0"/>
    <n v="271"/>
  </r>
  <r>
    <s v="BK3659"/>
    <s v="Let Us C - Yashwant Kanetkar"/>
    <s v="Tammy Williams DVM"/>
    <s v="Computer Science"/>
    <s v="978-1-102-03643-2"/>
    <x v="3"/>
    <x v="3"/>
    <x v="0"/>
    <n v="390"/>
    <x v="14"/>
    <x v="1"/>
    <d v="2024-09-29T00:00:00"/>
    <d v="2024-12-06T00:00:00"/>
    <n v="1900"/>
    <s v="General"/>
    <x v="1"/>
    <n v="268"/>
  </r>
  <r>
    <s v="BK3660"/>
    <s v="NCERT Social Science"/>
    <s v="Nicholas Johnson"/>
    <s v="Social Science"/>
    <s v="978-1-00-484153-0"/>
    <x v="1"/>
    <x v="10"/>
    <x v="0"/>
    <n v="351"/>
    <x v="8"/>
    <x v="1"/>
    <d v="2023-03-22T00:00:00"/>
    <d v="2024-06-15T00:00:00"/>
    <n v="1200"/>
    <s v="Education"/>
    <x v="0"/>
    <n v="284"/>
  </r>
  <r>
    <s v="BK3661"/>
    <s v="S. Chand Business Studies"/>
    <s v="Jeffrey Walker PhD"/>
    <s v="Business Studies"/>
    <s v="978-1-183-49687-3"/>
    <x v="5"/>
    <x v="15"/>
    <x v="0"/>
    <n v="313"/>
    <x v="2"/>
    <x v="0"/>
    <m/>
    <m/>
    <n v="1500"/>
    <s v="General"/>
    <x v="2"/>
    <n v="283"/>
  </r>
  <r>
    <s v="BK3662"/>
    <s v="Together with Social Science"/>
    <s v="Brenda Kirby"/>
    <s v="Social Science"/>
    <s v="978-0-353-59737-2"/>
    <x v="3"/>
    <x v="3"/>
    <x v="1"/>
    <n v="335"/>
    <x v="7"/>
    <x v="0"/>
    <m/>
    <m/>
    <n v="550"/>
    <s v="Education"/>
    <x v="0"/>
    <n v="231"/>
  </r>
  <r>
    <s v="BK3663"/>
    <s v="Pearson Science Explorer"/>
    <s v="Kevin Powell"/>
    <s v="Science"/>
    <s v="978-1-61077-760-5"/>
    <x v="1"/>
    <x v="2"/>
    <x v="0"/>
    <n v="140"/>
    <x v="16"/>
    <x v="1"/>
    <d v="2024-08-06T00:00:00"/>
    <d v="2024-12-12T00:00:00"/>
    <n v="850"/>
    <s v="Science"/>
    <x v="2"/>
    <n v="233"/>
  </r>
  <r>
    <s v="BK3664"/>
    <s v="Pradeep's Chemistry"/>
    <s v="Caroline Oliver"/>
    <s v="Chemistry"/>
    <s v="978-0-9531830-0-5"/>
    <x v="0"/>
    <x v="17"/>
    <x v="1"/>
    <n v="280"/>
    <x v="8"/>
    <x v="0"/>
    <m/>
    <m/>
    <n v="1450"/>
    <s v="General"/>
    <x v="2"/>
    <n v="369"/>
  </r>
  <r>
    <s v="BK3665"/>
    <s v="Pradeep's Chemistry"/>
    <s v="Rose Rodriguez"/>
    <s v="Chemistry"/>
    <s v="978-1-184-28449-3"/>
    <x v="5"/>
    <x v="10"/>
    <x v="1"/>
    <n v="246"/>
    <x v="14"/>
    <x v="1"/>
    <d v="2024-11-22T00:00:00"/>
    <d v="2024-12-26T00:00:00"/>
    <n v="400"/>
    <s v="General"/>
    <x v="2"/>
    <n v="120"/>
  </r>
  <r>
    <s v="BK3666"/>
    <s v="Lakhmir Singh Science"/>
    <s v="Louis Ortiz"/>
    <s v="Science"/>
    <s v="978-1-64635-558-7"/>
    <x v="1"/>
    <x v="14"/>
    <x v="1"/>
    <n v="460"/>
    <x v="2"/>
    <x v="0"/>
    <m/>
    <m/>
    <n v="1850"/>
    <s v="Science"/>
    <x v="0"/>
    <n v="363"/>
  </r>
  <r>
    <s v="BK3667"/>
    <s v="Lakhmir Singh Science"/>
    <s v="Adam Terry"/>
    <s v="Science"/>
    <s v="978-1-368-61060-5"/>
    <x v="4"/>
    <x v="2"/>
    <x v="2"/>
    <n v="175"/>
    <x v="14"/>
    <x v="0"/>
    <m/>
    <m/>
    <n v="250"/>
    <s v="Science"/>
    <x v="1"/>
    <n v="280"/>
  </r>
  <r>
    <s v="BK3668"/>
    <s v="NCERT Maths"/>
    <s v="Johnny Atkins"/>
    <s v="Maths"/>
    <s v="978-1-9843-1686-8"/>
    <x v="1"/>
    <x v="8"/>
    <x v="2"/>
    <n v="455"/>
    <x v="2"/>
    <x v="0"/>
    <m/>
    <m/>
    <n v="1400"/>
    <s v="Education"/>
    <x v="3"/>
    <n v="412"/>
  </r>
  <r>
    <s v="BK3669"/>
    <s v="S. Chand Economics"/>
    <s v="John Lewis"/>
    <s v="Economics"/>
    <s v="978-0-482-68982-5"/>
    <x v="0"/>
    <x v="18"/>
    <x v="2"/>
    <n v="87"/>
    <x v="15"/>
    <x v="1"/>
    <d v="2023-07-07T00:00:00"/>
    <d v="2024-06-12T00:00:00"/>
    <n v="500"/>
    <s v="General"/>
    <x v="2"/>
    <n v="277"/>
  </r>
  <r>
    <s v="BK3670"/>
    <s v="Manika Hindi Pathmala"/>
    <s v="Judy Haley"/>
    <s v="Hindi"/>
    <s v="978-1-4274-1159-4"/>
    <x v="0"/>
    <x v="6"/>
    <x v="2"/>
    <n v="365"/>
    <x v="14"/>
    <x v="0"/>
    <m/>
    <m/>
    <n v="1950"/>
    <s v="General"/>
    <x v="3"/>
    <n v="251"/>
  </r>
  <r>
    <s v="BK3671"/>
    <s v="DK Goel Accountancy"/>
    <s v="Jeffrey Anderson"/>
    <s v="Accountancy"/>
    <s v="978-0-00-240884-4"/>
    <x v="5"/>
    <x v="9"/>
    <x v="1"/>
    <n v="113"/>
    <x v="18"/>
    <x v="0"/>
    <m/>
    <m/>
    <n v="1850"/>
    <s v="General"/>
    <x v="1"/>
    <n v="272"/>
  </r>
  <r>
    <s v="BK3672"/>
    <s v="NCERT Biology"/>
    <s v="Barry Fuller"/>
    <s v="Biology"/>
    <s v="978-0-8027-4935-2"/>
    <x v="4"/>
    <x v="18"/>
    <x v="1"/>
    <n v="143"/>
    <x v="14"/>
    <x v="0"/>
    <m/>
    <m/>
    <n v="950"/>
    <s v="General"/>
    <x v="1"/>
    <n v="290"/>
  </r>
  <r>
    <s v="BK3673"/>
    <s v="Concepts of Physics - HC Verma"/>
    <s v="Robert Blake"/>
    <s v="Physics"/>
    <s v="978-1-82255-818-4"/>
    <x v="5"/>
    <x v="2"/>
    <x v="0"/>
    <n v="318"/>
    <x v="14"/>
    <x v="0"/>
    <m/>
    <m/>
    <n v="1500"/>
    <s v="General"/>
    <x v="1"/>
    <n v="289"/>
  </r>
  <r>
    <s v="BK3674"/>
    <s v="Fundamentals of Physics - Resnick Halliday"/>
    <s v="Lisa Moore"/>
    <s v="Physics"/>
    <s v="978-0-7164-7462-3"/>
    <x v="1"/>
    <x v="18"/>
    <x v="1"/>
    <n v="343"/>
    <x v="7"/>
    <x v="0"/>
    <m/>
    <m/>
    <n v="1200"/>
    <s v="General"/>
    <x v="0"/>
    <n v="350"/>
  </r>
  <r>
    <s v="BK3675"/>
    <s v="NCERT Hindi"/>
    <s v="Kurt Richards"/>
    <s v="Hindi"/>
    <s v="978-1-01-275631-4"/>
    <x v="1"/>
    <x v="9"/>
    <x v="1"/>
    <n v="250"/>
    <x v="8"/>
    <x v="1"/>
    <d v="2024-01-26T00:00:00"/>
    <d v="2025-02-09T00:00:00"/>
    <n v="1800"/>
    <s v="General"/>
    <x v="2"/>
    <n v="401"/>
  </r>
  <r>
    <s v="BK3676"/>
    <s v="NCERT Business Studies"/>
    <s v="Preston Jackson"/>
    <s v="Business Studies"/>
    <s v="978-1-61925-211-0"/>
    <x v="3"/>
    <x v="10"/>
    <x v="1"/>
    <n v="174"/>
    <x v="12"/>
    <x v="0"/>
    <m/>
    <m/>
    <n v="1450"/>
    <s v="General"/>
    <x v="1"/>
    <n v="286"/>
  </r>
  <r>
    <s v="BK3677"/>
    <s v="Pradeep's Chemistry"/>
    <s v="Joseph Landry"/>
    <s v="Chemistry"/>
    <s v="978-0-396-99405-3"/>
    <x v="3"/>
    <x v="8"/>
    <x v="2"/>
    <n v="445"/>
    <x v="15"/>
    <x v="0"/>
    <m/>
    <m/>
    <n v="600"/>
    <s v="General"/>
    <x v="1"/>
    <n v="300"/>
  </r>
  <r>
    <s v="BK3678"/>
    <s v="Pearson Science Explorer"/>
    <s v="Chad Gibson"/>
    <s v="Science"/>
    <s v="978-1-917887-76-2"/>
    <x v="0"/>
    <x v="4"/>
    <x v="2"/>
    <n v="112"/>
    <x v="1"/>
    <x v="1"/>
    <d v="2023-12-09T00:00:00"/>
    <d v="2024-01-30T00:00:00"/>
    <n v="1900"/>
    <s v="Science"/>
    <x v="0"/>
    <n v="206"/>
  </r>
  <r>
    <s v="BK3679"/>
    <s v="Pearson Science Explorer"/>
    <s v="James Finley"/>
    <s v="Science"/>
    <s v="978-0-442-80908-9"/>
    <x v="3"/>
    <x v="12"/>
    <x v="2"/>
    <n v="335"/>
    <x v="9"/>
    <x v="0"/>
    <m/>
    <m/>
    <n v="1800"/>
    <s v="Science"/>
    <x v="0"/>
    <n v="449"/>
  </r>
  <r>
    <s v="BK3680"/>
    <s v="NCERT Biology"/>
    <s v="Jacob Gaines"/>
    <s v="Biology"/>
    <s v="978-0-563-86309-0"/>
    <x v="5"/>
    <x v="9"/>
    <x v="2"/>
    <n v="304"/>
    <x v="3"/>
    <x v="1"/>
    <d v="2023-10-05T00:00:00"/>
    <d v="2023-11-15T00:00:00"/>
    <n v="1600"/>
    <s v="General"/>
    <x v="2"/>
    <n v="180"/>
  </r>
  <r>
    <s v="BK3681"/>
    <s v="NCERT Economics"/>
    <s v="Rebecca Hendrix"/>
    <s v="Economics"/>
    <s v="978-1-4117-2796-0"/>
    <x v="0"/>
    <x v="13"/>
    <x v="1"/>
    <n v="466"/>
    <x v="19"/>
    <x v="1"/>
    <d v="2025-01-30T00:00:00"/>
    <d v="2025-02-08T00:00:00"/>
    <n v="250"/>
    <s v="General"/>
    <x v="0"/>
    <n v="143"/>
  </r>
  <r>
    <s v="BK3682"/>
    <s v="RD Sharma Mathematics"/>
    <s v="Kimberly Brennan"/>
    <s v="Maths"/>
    <s v="978-0-16-620986-8"/>
    <x v="4"/>
    <x v="12"/>
    <x v="1"/>
    <n v="338"/>
    <x v="1"/>
    <x v="0"/>
    <m/>
    <m/>
    <n v="1650"/>
    <s v="Education"/>
    <x v="1"/>
    <n v="379"/>
  </r>
  <r>
    <s v="BK3683"/>
    <s v="Python Programming - Balagurusamy"/>
    <s v="Linda Doyle"/>
    <s v="Computer Science"/>
    <s v="978-1-918133-49-3"/>
    <x v="2"/>
    <x v="0"/>
    <x v="0"/>
    <n v="187"/>
    <x v="9"/>
    <x v="0"/>
    <m/>
    <m/>
    <n v="600"/>
    <s v="General"/>
    <x v="0"/>
    <n v="320"/>
  </r>
  <r>
    <s v="BK3684"/>
    <s v="RS Aggarwal Mathematics"/>
    <s v="Katherine Mcdowell"/>
    <s v="Maths"/>
    <s v="978-1-61325-673-2"/>
    <x v="1"/>
    <x v="3"/>
    <x v="1"/>
    <n v="134"/>
    <x v="4"/>
    <x v="1"/>
    <d v="2023-11-05T00:00:00"/>
    <d v="2024-08-15T00:00:00"/>
    <n v="400"/>
    <s v="Education"/>
    <x v="2"/>
    <n v="139"/>
  </r>
  <r>
    <s v="BK3685"/>
    <s v="NCERT Environmental Studies"/>
    <s v="John Sutton"/>
    <s v="EVS"/>
    <s v="978-1-60681-708-7"/>
    <x v="2"/>
    <x v="6"/>
    <x v="2"/>
    <n v="206"/>
    <x v="6"/>
    <x v="0"/>
    <m/>
    <m/>
    <n v="600"/>
    <s v="Science"/>
    <x v="0"/>
    <n v="242"/>
  </r>
  <r>
    <s v="BK3686"/>
    <s v="NCERT Biology"/>
    <s v="Dr. Danielle Anderson"/>
    <s v="Biology"/>
    <s v="978-0-7681-6865-5"/>
    <x v="5"/>
    <x v="18"/>
    <x v="0"/>
    <n v="384"/>
    <x v="12"/>
    <x v="1"/>
    <d v="2025-01-18T00:00:00"/>
    <d v="2025-01-23T00:00:00"/>
    <n v="850"/>
    <s v="General"/>
    <x v="2"/>
    <n v="377"/>
  </r>
  <r>
    <s v="BK3687"/>
    <s v="Together with Social Science"/>
    <s v="Wesley Graham"/>
    <s v="Social Science"/>
    <s v="978-1-04-382192-0"/>
    <x v="5"/>
    <x v="8"/>
    <x v="0"/>
    <n v="195"/>
    <x v="0"/>
    <x v="0"/>
    <m/>
    <m/>
    <n v="1400"/>
    <s v="Education"/>
    <x v="2"/>
    <n v="112"/>
  </r>
  <r>
    <s v="BK3688"/>
    <s v="NCERT Environmental Studies"/>
    <s v="Marie Kelley"/>
    <s v="EVS"/>
    <s v="978-1-76840-843-7"/>
    <x v="1"/>
    <x v="14"/>
    <x v="0"/>
    <n v="286"/>
    <x v="14"/>
    <x v="1"/>
    <d v="2023-05-01T00:00:00"/>
    <d v="2024-02-01T00:00:00"/>
    <n v="1750"/>
    <s v="Science"/>
    <x v="2"/>
    <n v="241"/>
  </r>
  <r>
    <s v="BK3689"/>
    <s v="Python Programming - Balagurusamy"/>
    <s v="Patricia Walker"/>
    <s v="Computer Science"/>
    <s v="978-1-62992-694-0"/>
    <x v="4"/>
    <x v="12"/>
    <x v="1"/>
    <n v="303"/>
    <x v="3"/>
    <x v="1"/>
    <d v="2023-09-25T00:00:00"/>
    <d v="2023-10-03T00:00:00"/>
    <n v="650"/>
    <s v="General"/>
    <x v="0"/>
    <n v="356"/>
  </r>
  <r>
    <s v="BK3690"/>
    <s v="NCERT Biology"/>
    <s v="Kevin Daugherty"/>
    <s v="Biology"/>
    <s v="978-1-01-071009-7"/>
    <x v="2"/>
    <x v="13"/>
    <x v="0"/>
    <n v="326"/>
    <x v="3"/>
    <x v="1"/>
    <d v="2024-05-28T00:00:00"/>
    <d v="2024-08-01T00:00:00"/>
    <n v="1350"/>
    <s v="General"/>
    <x v="1"/>
    <n v="109"/>
  </r>
  <r>
    <s v="BK3691"/>
    <s v="NCERT Economics"/>
    <s v="Isabella Williams"/>
    <s v="Economics"/>
    <s v="978-1-162-04714-0"/>
    <x v="2"/>
    <x v="16"/>
    <x v="1"/>
    <n v="85"/>
    <x v="9"/>
    <x v="1"/>
    <d v="2024-02-08T00:00:00"/>
    <d v="2025-01-11T00:00:00"/>
    <n v="450"/>
    <s v="General"/>
    <x v="3"/>
    <n v="231"/>
  </r>
  <r>
    <s v="BK3692"/>
    <s v="Nai Roshni Hindi Pathmala"/>
    <s v="Leslie Garcia"/>
    <s v="Hindi"/>
    <s v="978-1-65432-582-4"/>
    <x v="1"/>
    <x v="6"/>
    <x v="1"/>
    <n v="288"/>
    <x v="0"/>
    <x v="1"/>
    <d v="2024-10-03T00:00:00"/>
    <d v="2024-11-27T00:00:00"/>
    <n v="1300"/>
    <s v="General"/>
    <x v="2"/>
    <n v="301"/>
  </r>
  <r>
    <s v="BK3693"/>
    <s v="S. Chand Economics"/>
    <s v="Manuel Smith DDS"/>
    <s v="Economics"/>
    <s v="978-0-07-115016-3"/>
    <x v="0"/>
    <x v="3"/>
    <x v="1"/>
    <n v="87"/>
    <x v="13"/>
    <x v="1"/>
    <d v="2023-05-07T00:00:00"/>
    <d v="2025-02-06T00:00:00"/>
    <n v="900"/>
    <s v="General"/>
    <x v="3"/>
    <n v="398"/>
  </r>
  <r>
    <s v="BK3694"/>
    <s v="S. Chand EVS"/>
    <s v="James Taylor"/>
    <s v="EVS"/>
    <s v="978-1-82049-731-7"/>
    <x v="3"/>
    <x v="1"/>
    <x v="2"/>
    <n v="264"/>
    <x v="9"/>
    <x v="1"/>
    <d v="2023-04-08T00:00:00"/>
    <d v="2024-01-11T00:00:00"/>
    <n v="1500"/>
    <s v="Science"/>
    <x v="1"/>
    <n v="294"/>
  </r>
  <r>
    <s v="BK3695"/>
    <s v="NCERT Environmental Studies"/>
    <s v="Julie Spencer"/>
    <s v="EVS"/>
    <s v="978-0-570-68432-9"/>
    <x v="0"/>
    <x v="13"/>
    <x v="2"/>
    <n v="474"/>
    <x v="0"/>
    <x v="1"/>
    <d v="2023-12-30T00:00:00"/>
    <d v="2024-06-26T00:00:00"/>
    <n v="700"/>
    <s v="Science"/>
    <x v="1"/>
    <n v="113"/>
  </r>
  <r>
    <s v="BK3696"/>
    <s v="NCERT Social Science"/>
    <s v="Sheila Williams"/>
    <s v="Social Science"/>
    <s v="978-0-89045-325-4"/>
    <x v="1"/>
    <x v="6"/>
    <x v="2"/>
    <n v="176"/>
    <x v="1"/>
    <x v="0"/>
    <m/>
    <m/>
    <n v="800"/>
    <s v="Education"/>
    <x v="1"/>
    <n v="355"/>
  </r>
  <r>
    <s v="BK3697"/>
    <s v="NCERT Hindi"/>
    <s v="Robert Moore"/>
    <s v="Hindi"/>
    <s v="978-1-343-21227-5"/>
    <x v="4"/>
    <x v="1"/>
    <x v="2"/>
    <n v="337"/>
    <x v="12"/>
    <x v="1"/>
    <d v="2024-04-18T00:00:00"/>
    <d v="2024-06-23T00:00:00"/>
    <n v="1000"/>
    <s v="General"/>
    <x v="0"/>
    <n v="173"/>
  </r>
  <r>
    <s v="BK3698"/>
    <s v="Pearson Science Explorer"/>
    <s v="Jennifer Bennett"/>
    <s v="Science"/>
    <s v="978-1-82275-737-2"/>
    <x v="2"/>
    <x v="12"/>
    <x v="1"/>
    <n v="204"/>
    <x v="9"/>
    <x v="1"/>
    <d v="2024-10-14T00:00:00"/>
    <d v="2024-12-26T00:00:00"/>
    <n v="1850"/>
    <s v="Science"/>
    <x v="2"/>
    <n v="281"/>
  </r>
  <r>
    <s v="BK3699"/>
    <s v="Nai Roshni Hindi Pathmala"/>
    <s v="Daniel Fowler"/>
    <s v="Hindi"/>
    <s v="978-0-06-597867-4"/>
    <x v="3"/>
    <x v="14"/>
    <x v="1"/>
    <n v="247"/>
    <x v="11"/>
    <x v="1"/>
    <d v="2023-05-22T00:00:00"/>
    <d v="2024-03-19T00:00:00"/>
    <n v="650"/>
    <s v="General"/>
    <x v="1"/>
    <n v="124"/>
  </r>
  <r>
    <s v="BK3700"/>
    <s v="TS Grewal Accountancy"/>
    <s v="Maria Herrera"/>
    <s v="Accountancy"/>
    <s v="978-1-4541-6933-8"/>
    <x v="3"/>
    <x v="4"/>
    <x v="0"/>
    <n v="284"/>
    <x v="2"/>
    <x v="0"/>
    <m/>
    <m/>
    <n v="700"/>
    <s v="General"/>
    <x v="1"/>
    <n v="352"/>
  </r>
  <r>
    <s v="BK3701"/>
    <s v="Fundamentals of Physics - Resnick Halliday"/>
    <s v="Gloria Martinez"/>
    <s v="Physics"/>
    <s v="978-1-959568-66-7"/>
    <x v="5"/>
    <x v="16"/>
    <x v="1"/>
    <n v="217"/>
    <x v="15"/>
    <x v="1"/>
    <d v="2024-05-26T00:00:00"/>
    <d v="2024-08-17T00:00:00"/>
    <n v="500"/>
    <s v="General"/>
    <x v="0"/>
    <n v="296"/>
  </r>
  <r>
    <s v="BK3702"/>
    <s v="Truemanâ€™s Biology"/>
    <s v="Briana King"/>
    <s v="Biology"/>
    <s v="978-1-58038-663-0"/>
    <x v="0"/>
    <x v="13"/>
    <x v="1"/>
    <n v="422"/>
    <x v="14"/>
    <x v="0"/>
    <m/>
    <m/>
    <n v="400"/>
    <s v="General"/>
    <x v="0"/>
    <n v="195"/>
  </r>
  <r>
    <s v="BK3703"/>
    <s v="Principles of Economics"/>
    <s v="Tanner Garcia"/>
    <s v="Economics"/>
    <s v="978-1-84247-806-6"/>
    <x v="3"/>
    <x v="15"/>
    <x v="1"/>
    <n v="264"/>
    <x v="4"/>
    <x v="1"/>
    <d v="2023-11-15T00:00:00"/>
    <d v="2024-10-21T00:00:00"/>
    <n v="250"/>
    <s v="General"/>
    <x v="2"/>
    <n v="420"/>
  </r>
  <r>
    <s v="BK3704"/>
    <s v="NCERT Biology"/>
    <s v="Kristi Klein"/>
    <s v="Biology"/>
    <s v="978-0-8311-9240-2"/>
    <x v="0"/>
    <x v="9"/>
    <x v="2"/>
    <n v="175"/>
    <x v="8"/>
    <x v="1"/>
    <d v="2024-01-03T00:00:00"/>
    <d v="2025-02-02T00:00:00"/>
    <n v="1800"/>
    <s v="General"/>
    <x v="0"/>
    <n v="244"/>
  </r>
  <r>
    <s v="BK3705"/>
    <s v="NCERT Biology"/>
    <s v="Edwin King"/>
    <s v="Biology"/>
    <s v="978-0-299-18403-2"/>
    <x v="5"/>
    <x v="8"/>
    <x v="2"/>
    <n v="369"/>
    <x v="6"/>
    <x v="0"/>
    <m/>
    <m/>
    <n v="300"/>
    <s v="General"/>
    <x v="1"/>
    <n v="408"/>
  </r>
  <r>
    <s v="BK3706"/>
    <s v="S. Chand EVS"/>
    <s v="Francisco Chase"/>
    <s v="EVS"/>
    <s v="978-1-105-35724-4"/>
    <x v="4"/>
    <x v="19"/>
    <x v="2"/>
    <n v="176"/>
    <x v="1"/>
    <x v="1"/>
    <d v="2024-09-10T00:00:00"/>
    <d v="2024-11-01T00:00:00"/>
    <n v="1300"/>
    <s v="Science"/>
    <x v="0"/>
    <n v="279"/>
  </r>
  <r>
    <s v="BK3707"/>
    <s v="S. Chand Economics"/>
    <s v="Stephen Knapp"/>
    <s v="Economics"/>
    <s v="978-0-8042-4639-2"/>
    <x v="4"/>
    <x v="1"/>
    <x v="2"/>
    <n v="445"/>
    <x v="2"/>
    <x v="1"/>
    <d v="2023-10-06T00:00:00"/>
    <d v="2023-11-06T00:00:00"/>
    <n v="600"/>
    <s v="General"/>
    <x v="2"/>
    <n v="433"/>
  </r>
  <r>
    <s v="BK3708"/>
    <s v="Pearson Science Explorer"/>
    <s v="Mary Hayes"/>
    <s v="Science"/>
    <s v="978-1-02-566917-5"/>
    <x v="1"/>
    <x v="8"/>
    <x v="1"/>
    <n v="358"/>
    <x v="18"/>
    <x v="1"/>
    <d v="2024-05-03T00:00:00"/>
    <d v="2024-05-22T00:00:00"/>
    <n v="2000"/>
    <s v="Science"/>
    <x v="0"/>
    <n v="376"/>
  </r>
  <r>
    <s v="BK3709"/>
    <s v="SL Arora Physics"/>
    <s v="Angela Allen"/>
    <s v="Physics"/>
    <s v="978-1-71878-162-7"/>
    <x v="3"/>
    <x v="9"/>
    <x v="1"/>
    <n v="444"/>
    <x v="17"/>
    <x v="1"/>
    <d v="2024-08-09T00:00:00"/>
    <d v="2024-10-20T00:00:00"/>
    <n v="1750"/>
    <s v="General"/>
    <x v="2"/>
    <n v="350"/>
  </r>
  <r>
    <s v="BK3710"/>
    <s v="Principles of Economics"/>
    <s v="Lindsey Morris"/>
    <s v="Economics"/>
    <s v="978-0-315-19867-8"/>
    <x v="4"/>
    <x v="2"/>
    <x v="0"/>
    <n v="266"/>
    <x v="17"/>
    <x v="0"/>
    <m/>
    <m/>
    <n v="750"/>
    <s v="General"/>
    <x v="2"/>
    <n v="245"/>
  </r>
  <r>
    <s v="BK3711"/>
    <s v="Together with Social Science"/>
    <s v="Teresa Byrd"/>
    <s v="Social Science"/>
    <s v="978-1-947617-09-4"/>
    <x v="2"/>
    <x v="18"/>
    <x v="1"/>
    <n v="164"/>
    <x v="7"/>
    <x v="0"/>
    <m/>
    <m/>
    <n v="1050"/>
    <s v="Education"/>
    <x v="2"/>
    <n v="451"/>
  </r>
  <r>
    <s v="BK3712"/>
    <s v="Fundamentals of Physics - Resnick Halliday"/>
    <s v="James Holland"/>
    <s v="Physics"/>
    <s v="978-1-4497-7066-2"/>
    <x v="3"/>
    <x v="17"/>
    <x v="2"/>
    <n v="323"/>
    <x v="19"/>
    <x v="1"/>
    <d v="2024-10-01T00:00:00"/>
    <d v="2024-10-16T00:00:00"/>
    <n v="1250"/>
    <s v="General"/>
    <x v="0"/>
    <n v="315"/>
  </r>
  <r>
    <s v="BK3713"/>
    <s v="English Grammar &amp; Composition"/>
    <s v="Melody Gordon"/>
    <s v="English"/>
    <s v="978-0-577-65486-8"/>
    <x v="5"/>
    <x v="8"/>
    <x v="0"/>
    <n v="472"/>
    <x v="14"/>
    <x v="0"/>
    <m/>
    <m/>
    <n v="200"/>
    <s v="Language"/>
    <x v="1"/>
    <n v="309"/>
  </r>
  <r>
    <s v="BK3714"/>
    <s v="S. Chand Business Studies"/>
    <s v="Justin Williams"/>
    <s v="Business Studies"/>
    <s v="978-1-05-591358-3"/>
    <x v="3"/>
    <x v="3"/>
    <x v="0"/>
    <n v="252"/>
    <x v="16"/>
    <x v="0"/>
    <m/>
    <m/>
    <n v="500"/>
    <s v="General"/>
    <x v="3"/>
    <n v="267"/>
  </r>
  <r>
    <s v="BK3715"/>
    <s v="Manika Hindi Pathmala"/>
    <s v="Vincent Young"/>
    <s v="Hindi"/>
    <s v="978-0-7145-1616-5"/>
    <x v="2"/>
    <x v="1"/>
    <x v="0"/>
    <n v="379"/>
    <x v="18"/>
    <x v="1"/>
    <d v="2024-10-27T00:00:00"/>
    <d v="2025-02-05T00:00:00"/>
    <n v="800"/>
    <s v="General"/>
    <x v="2"/>
    <n v="302"/>
  </r>
  <r>
    <s v="BK3716"/>
    <s v="S. Chand Economics"/>
    <s v="Jason Rowe"/>
    <s v="Economics"/>
    <s v="978-0-693-03878-8"/>
    <x v="5"/>
    <x v="6"/>
    <x v="1"/>
    <n v="188"/>
    <x v="14"/>
    <x v="0"/>
    <m/>
    <m/>
    <n v="500"/>
    <s v="General"/>
    <x v="3"/>
    <n v="283"/>
  </r>
  <r>
    <s v="BK3717"/>
    <s v="Together with Social Science"/>
    <s v="Yvette Walsh"/>
    <s v="Social Science"/>
    <s v="978-0-634-69774-6"/>
    <x v="0"/>
    <x v="12"/>
    <x v="0"/>
    <n v="231"/>
    <x v="4"/>
    <x v="1"/>
    <d v="2024-09-10T00:00:00"/>
    <d v="2024-12-05T00:00:00"/>
    <n v="800"/>
    <s v="Education"/>
    <x v="1"/>
    <n v="428"/>
  </r>
  <r>
    <s v="BK3718"/>
    <s v="NCERT Hindi"/>
    <s v="Peter Mcguire"/>
    <s v="Hindi"/>
    <s v="978-1-00-907052-2"/>
    <x v="5"/>
    <x v="16"/>
    <x v="1"/>
    <n v="262"/>
    <x v="1"/>
    <x v="0"/>
    <m/>
    <m/>
    <n v="950"/>
    <s v="General"/>
    <x v="1"/>
    <n v="128"/>
  </r>
  <r>
    <s v="BK3719"/>
    <s v="NCERT Business Studies"/>
    <s v="Cassandra Aguilar MD"/>
    <s v="Business Studies"/>
    <s v="978-0-529-26204-2"/>
    <x v="5"/>
    <x v="1"/>
    <x v="1"/>
    <n v="148"/>
    <x v="5"/>
    <x v="0"/>
    <m/>
    <m/>
    <n v="650"/>
    <s v="General"/>
    <x v="1"/>
    <n v="227"/>
  </r>
  <r>
    <s v="BK3720"/>
    <s v="Fundamentals of Physics - Resnick Halliday"/>
    <s v="Danielle Moreno"/>
    <s v="Physics"/>
    <s v="978-0-591-16529-6"/>
    <x v="0"/>
    <x v="5"/>
    <x v="1"/>
    <n v="391"/>
    <x v="10"/>
    <x v="0"/>
    <m/>
    <m/>
    <n v="600"/>
    <s v="General"/>
    <x v="0"/>
    <n v="307"/>
  </r>
  <r>
    <s v="BK3721"/>
    <s v="Pradeep's Chemistry"/>
    <s v="Sara Gonzalez"/>
    <s v="Chemistry"/>
    <s v="978-0-9788419-9-7"/>
    <x v="2"/>
    <x v="5"/>
    <x v="2"/>
    <n v="202"/>
    <x v="4"/>
    <x v="0"/>
    <m/>
    <m/>
    <n v="750"/>
    <s v="General"/>
    <x v="2"/>
    <n v="430"/>
  </r>
  <r>
    <s v="BK3722"/>
    <s v="Python Programming - Balagurusamy"/>
    <s v="Patrick Tucker"/>
    <s v="Computer Science"/>
    <s v="978-1-9874-9713-7"/>
    <x v="1"/>
    <x v="6"/>
    <x v="2"/>
    <n v="464"/>
    <x v="15"/>
    <x v="0"/>
    <m/>
    <m/>
    <n v="200"/>
    <s v="General"/>
    <x v="1"/>
    <n v="395"/>
  </r>
  <r>
    <s v="BK3723"/>
    <s v="NCERT Environmental Studies"/>
    <s v="Connie Zuniga"/>
    <s v="EVS"/>
    <s v="978-1-134-12645-3"/>
    <x v="0"/>
    <x v="13"/>
    <x v="2"/>
    <n v="480"/>
    <x v="17"/>
    <x v="0"/>
    <m/>
    <m/>
    <n v="2000"/>
    <s v="Science"/>
    <x v="1"/>
    <n v="298"/>
  </r>
  <r>
    <s v="BK3724"/>
    <s v="Pradeep's Chemistry"/>
    <s v="Jeffrey Baldwin"/>
    <s v="Chemistry"/>
    <s v="978-0-482-34733-6"/>
    <x v="1"/>
    <x v="4"/>
    <x v="2"/>
    <n v="264"/>
    <x v="7"/>
    <x v="0"/>
    <m/>
    <m/>
    <n v="1850"/>
    <s v="General"/>
    <x v="0"/>
    <n v="435"/>
  </r>
  <r>
    <s v="BK3725"/>
    <s v="Lakhmir Singh Science"/>
    <s v="Raymond Goodman"/>
    <s v="Science"/>
    <s v="978-0-7268-8545-7"/>
    <x v="5"/>
    <x v="4"/>
    <x v="1"/>
    <n v="485"/>
    <x v="11"/>
    <x v="0"/>
    <m/>
    <m/>
    <n v="850"/>
    <s v="Science"/>
    <x v="0"/>
    <n v="395"/>
  </r>
  <r>
    <s v="BK3726"/>
    <s v="S. Chand Business Studies"/>
    <s v="Christopher Jones"/>
    <s v="Business Studies"/>
    <s v="978-0-297-54597-2"/>
    <x v="5"/>
    <x v="12"/>
    <x v="1"/>
    <n v="466"/>
    <x v="8"/>
    <x v="1"/>
    <d v="2023-04-08T00:00:00"/>
    <d v="2025-02-10T00:00:00"/>
    <n v="250"/>
    <s v="General"/>
    <x v="2"/>
    <n v="249"/>
  </r>
  <r>
    <s v="BK3727"/>
    <s v="Concepts of Physics - HC Verma"/>
    <s v="Lance Ayala"/>
    <s v="Physics"/>
    <s v="978-1-59858-722-7"/>
    <x v="3"/>
    <x v="8"/>
    <x v="0"/>
    <n v="432"/>
    <x v="7"/>
    <x v="0"/>
    <m/>
    <m/>
    <n v="1800"/>
    <s v="General"/>
    <x v="0"/>
    <n v="288"/>
  </r>
  <r>
    <s v="BK3728"/>
    <s v="Together with EVS"/>
    <s v="Nichole Lewis"/>
    <s v="EVS"/>
    <s v="978-0-17-851025-9"/>
    <x v="2"/>
    <x v="14"/>
    <x v="1"/>
    <n v="108"/>
    <x v="7"/>
    <x v="0"/>
    <m/>
    <m/>
    <n v="800"/>
    <s v="Science"/>
    <x v="1"/>
    <n v="305"/>
  </r>
  <r>
    <s v="BK3729"/>
    <s v="S. Chand Business Studies"/>
    <s v="Christian Jensen"/>
    <s v="Business Studies"/>
    <s v="978-1-9827-9397-5"/>
    <x v="2"/>
    <x v="3"/>
    <x v="1"/>
    <n v="383"/>
    <x v="9"/>
    <x v="0"/>
    <m/>
    <m/>
    <n v="1900"/>
    <s v="General"/>
    <x v="0"/>
    <n v="247"/>
  </r>
  <r>
    <s v="BK3730"/>
    <s v="Pradeep's Chemistry"/>
    <s v="Jennifer Stafford"/>
    <s v="Chemistry"/>
    <s v="978-0-479-47858-6"/>
    <x v="3"/>
    <x v="13"/>
    <x v="1"/>
    <n v="150"/>
    <x v="2"/>
    <x v="1"/>
    <d v="2024-05-23T00:00:00"/>
    <d v="2025-02-24T00:00:00"/>
    <n v="1700"/>
    <s v="General"/>
    <x v="2"/>
    <n v="183"/>
  </r>
  <r>
    <s v="BK3731"/>
    <s v="Together with EVS"/>
    <s v="John Walton"/>
    <s v="EVS"/>
    <s v="978-1-4815-7258-3"/>
    <x v="4"/>
    <x v="5"/>
    <x v="2"/>
    <n v="113"/>
    <x v="8"/>
    <x v="1"/>
    <d v="2023-12-01T00:00:00"/>
    <d v="2024-05-24T00:00:00"/>
    <n v="300"/>
    <s v="Science"/>
    <x v="0"/>
    <n v="245"/>
  </r>
  <r>
    <s v="BK3732"/>
    <s v="S. Chand Economics"/>
    <s v="Nicholas Mason"/>
    <s v="Economics"/>
    <s v="978-0-01-190341-5"/>
    <x v="5"/>
    <x v="10"/>
    <x v="2"/>
    <n v="384"/>
    <x v="19"/>
    <x v="0"/>
    <m/>
    <m/>
    <n v="750"/>
    <s v="General"/>
    <x v="2"/>
    <n v="149"/>
  </r>
  <r>
    <s v="BK3733"/>
    <s v="RS Aggarwal Mathematics"/>
    <s v="Bradley Stout"/>
    <s v="Maths"/>
    <s v="978-0-01-854738-4"/>
    <x v="3"/>
    <x v="17"/>
    <x v="2"/>
    <n v="300"/>
    <x v="4"/>
    <x v="0"/>
    <m/>
    <m/>
    <n v="900"/>
    <s v="Education"/>
    <x v="2"/>
    <n v="420"/>
  </r>
  <r>
    <s v="BK3734"/>
    <s v="TS Grewal Accountancy"/>
    <s v="Lisa Frederick"/>
    <s v="Accountancy"/>
    <s v="978-0-620-59785-2"/>
    <x v="5"/>
    <x v="11"/>
    <x v="2"/>
    <n v="480"/>
    <x v="13"/>
    <x v="0"/>
    <m/>
    <m/>
    <n v="1000"/>
    <s v="General"/>
    <x v="2"/>
    <n v="331"/>
  </r>
  <r>
    <s v="BK3735"/>
    <s v="Together with EVS"/>
    <s v="Christina Rios"/>
    <s v="EVS"/>
    <s v="978-0-85280-029-4"/>
    <x v="5"/>
    <x v="0"/>
    <x v="1"/>
    <n v="267"/>
    <x v="18"/>
    <x v="0"/>
    <m/>
    <m/>
    <n v="1400"/>
    <s v="Science"/>
    <x v="0"/>
    <n v="299"/>
  </r>
  <r>
    <s v="BK3736"/>
    <s v="Python Programming - Balagurusamy"/>
    <s v="Michael Yoder"/>
    <s v="Computer Science"/>
    <s v="978-0-435-77983-2"/>
    <x v="1"/>
    <x v="3"/>
    <x v="1"/>
    <n v="86"/>
    <x v="4"/>
    <x v="0"/>
    <m/>
    <m/>
    <n v="1200"/>
    <s v="General"/>
    <x v="1"/>
    <n v="444"/>
  </r>
  <r>
    <s v="BK3737"/>
    <s v="NCERT Environmental Studies"/>
    <s v="Travis Vargas"/>
    <s v="EVS"/>
    <s v="978-1-80019-000-9"/>
    <x v="3"/>
    <x v="6"/>
    <x v="0"/>
    <n v="132"/>
    <x v="12"/>
    <x v="1"/>
    <d v="2024-05-26T00:00:00"/>
    <d v="2024-11-04T00:00:00"/>
    <n v="1150"/>
    <s v="Science"/>
    <x v="3"/>
    <n v="199"/>
  </r>
  <r>
    <s v="BK3738"/>
    <s v="RS Aggarwal Mathematics"/>
    <s v="James Lewis"/>
    <s v="Maths"/>
    <s v="978-0-00-828580-7"/>
    <x v="2"/>
    <x v="2"/>
    <x v="1"/>
    <n v="344"/>
    <x v="5"/>
    <x v="0"/>
    <m/>
    <m/>
    <n v="650"/>
    <s v="Education"/>
    <x v="2"/>
    <n v="247"/>
  </r>
  <r>
    <s v="BK3739"/>
    <s v="Concepts of Physics - HC Verma"/>
    <s v="Christine Barber"/>
    <s v="Physics"/>
    <s v="978-1-70213-160-5"/>
    <x v="4"/>
    <x v="19"/>
    <x v="2"/>
    <n v="146"/>
    <x v="13"/>
    <x v="0"/>
    <m/>
    <m/>
    <n v="850"/>
    <s v="General"/>
    <x v="3"/>
    <n v="215"/>
  </r>
  <r>
    <s v="BK3740"/>
    <s v="S. Chand Science"/>
    <s v="Richard Mosley"/>
    <s v="Science"/>
    <s v="978-1-931496-75-9"/>
    <x v="3"/>
    <x v="0"/>
    <x v="0"/>
    <n v="478"/>
    <x v="19"/>
    <x v="1"/>
    <d v="2023-08-14T00:00:00"/>
    <d v="2024-03-05T00:00:00"/>
    <n v="2000"/>
    <s v="Science"/>
    <x v="1"/>
    <n v="265"/>
  </r>
  <r>
    <s v="BK3741"/>
    <s v="S. Chand Science"/>
    <s v="Eric Allen"/>
    <s v="Science"/>
    <s v="978-1-395-40699-8"/>
    <x v="0"/>
    <x v="4"/>
    <x v="0"/>
    <n v="273"/>
    <x v="19"/>
    <x v="1"/>
    <d v="2024-11-24T00:00:00"/>
    <d v="2025-02-05T00:00:00"/>
    <n v="950"/>
    <s v="Science"/>
    <x v="1"/>
    <n v="168"/>
  </r>
  <r>
    <s v="BK3742"/>
    <s v="RD Sharma Mathematics"/>
    <s v="Courtney Vega"/>
    <s v="Maths"/>
    <s v="978-1-09-432677-1"/>
    <x v="5"/>
    <x v="10"/>
    <x v="0"/>
    <n v="219"/>
    <x v="10"/>
    <x v="1"/>
    <d v="2023-11-03T00:00:00"/>
    <d v="2024-08-28T00:00:00"/>
    <n v="450"/>
    <s v="Education"/>
    <x v="1"/>
    <n v="442"/>
  </r>
  <r>
    <s v="BK3743"/>
    <s v="Together with EVS"/>
    <s v="Erica Davis"/>
    <s v="EVS"/>
    <s v="978-0-03-840730-9"/>
    <x v="2"/>
    <x v="17"/>
    <x v="1"/>
    <n v="347"/>
    <x v="10"/>
    <x v="0"/>
    <m/>
    <m/>
    <n v="600"/>
    <s v="Science"/>
    <x v="0"/>
    <n v="163"/>
  </r>
  <r>
    <s v="BK3744"/>
    <s v="SL Arora Physics"/>
    <s v="Patrick Taylor"/>
    <s v="Physics"/>
    <s v="978-1-57968-008-4"/>
    <x v="4"/>
    <x v="16"/>
    <x v="0"/>
    <n v="162"/>
    <x v="8"/>
    <x v="0"/>
    <m/>
    <m/>
    <n v="1400"/>
    <s v="General"/>
    <x v="2"/>
    <n v="234"/>
  </r>
  <r>
    <s v="BK3745"/>
    <s v="SL Arora Physics"/>
    <s v="Amy Roberts"/>
    <s v="Physics"/>
    <s v="978-1-57862-271-9"/>
    <x v="0"/>
    <x v="5"/>
    <x v="1"/>
    <n v="235"/>
    <x v="17"/>
    <x v="1"/>
    <d v="2023-08-16T00:00:00"/>
    <d v="2024-10-21T00:00:00"/>
    <n v="1500"/>
    <s v="General"/>
    <x v="1"/>
    <n v="328"/>
  </r>
  <r>
    <s v="BK3746"/>
    <s v="Wren &amp; Martin English Grammar"/>
    <s v="Jeremy Parker"/>
    <s v="English"/>
    <s v="978-1-55140-573-5"/>
    <x v="3"/>
    <x v="4"/>
    <x v="1"/>
    <n v="252"/>
    <x v="12"/>
    <x v="1"/>
    <d v="2023-09-30T00:00:00"/>
    <d v="2024-08-26T00:00:00"/>
    <n v="1700"/>
    <s v="Language"/>
    <x v="1"/>
    <n v="369"/>
  </r>
  <r>
    <s v="BK3747"/>
    <s v="S. Chand Business Studies"/>
    <s v="Martin Robbins"/>
    <s v="Business Studies"/>
    <s v="978-0-453-32640-7"/>
    <x v="3"/>
    <x v="12"/>
    <x v="1"/>
    <n v="323"/>
    <x v="12"/>
    <x v="1"/>
    <d v="2023-03-23T00:00:00"/>
    <d v="2023-10-10T00:00:00"/>
    <n v="1050"/>
    <s v="General"/>
    <x v="0"/>
    <n v="149"/>
  </r>
  <r>
    <s v="BK3748"/>
    <s v="Nai Roshni Hindi Pathmala"/>
    <s v="Tammy Miller"/>
    <s v="Hindi"/>
    <s v="978-0-324-91481-8"/>
    <x v="0"/>
    <x v="6"/>
    <x v="2"/>
    <n v="361"/>
    <x v="17"/>
    <x v="1"/>
    <d v="2024-08-29T00:00:00"/>
    <d v="2024-09-08T00:00:00"/>
    <n v="1800"/>
    <s v="General"/>
    <x v="0"/>
    <n v="293"/>
  </r>
  <r>
    <s v="BK3749"/>
    <s v="Together with Social Science"/>
    <s v="Cody Oconnor"/>
    <s v="Social Science"/>
    <s v="978-1-280-85485-9"/>
    <x v="3"/>
    <x v="15"/>
    <x v="2"/>
    <n v="315"/>
    <x v="5"/>
    <x v="0"/>
    <m/>
    <m/>
    <n v="700"/>
    <s v="Education"/>
    <x v="2"/>
    <n v="212"/>
  </r>
  <r>
    <s v="BK3750"/>
    <s v="Principles of Economics"/>
    <s v="Diane Anderson"/>
    <s v="Economics"/>
    <s v="978-0-474-73590-5"/>
    <x v="1"/>
    <x v="12"/>
    <x v="2"/>
    <n v="122"/>
    <x v="8"/>
    <x v="0"/>
    <m/>
    <m/>
    <n v="1600"/>
    <s v="General"/>
    <x v="0"/>
    <n v="307"/>
  </r>
  <r>
    <s v="BK3751"/>
    <s v="NCERT Accountancy"/>
    <s v="Melanie Bush"/>
    <s v="Accountancy"/>
    <s v="978-1-224-25681-7"/>
    <x v="2"/>
    <x v="13"/>
    <x v="2"/>
    <n v="282"/>
    <x v="13"/>
    <x v="1"/>
    <d v="2023-06-11T00:00:00"/>
    <d v="2023-10-22T00:00:00"/>
    <n v="1000"/>
    <s v="General"/>
    <x v="1"/>
    <n v="438"/>
  </r>
  <r>
    <s v="BK3752"/>
    <s v="Let Us C - Yashwant Kanetkar"/>
    <s v="Trevor Cruz"/>
    <s v="Computer Science"/>
    <s v="978-1-244-79620-1"/>
    <x v="4"/>
    <x v="18"/>
    <x v="1"/>
    <n v="112"/>
    <x v="4"/>
    <x v="1"/>
    <d v="2024-02-13T00:00:00"/>
    <d v="2024-10-29T00:00:00"/>
    <n v="1500"/>
    <s v="General"/>
    <x v="0"/>
    <n v="167"/>
  </r>
  <r>
    <s v="BK3753"/>
    <s v="NCERT Social Science"/>
    <s v="Robert Jones"/>
    <s v="Social Science"/>
    <s v="978-1-85177-487-6"/>
    <x v="1"/>
    <x v="7"/>
    <x v="1"/>
    <n v="459"/>
    <x v="14"/>
    <x v="0"/>
    <m/>
    <m/>
    <n v="950"/>
    <s v="Education"/>
    <x v="2"/>
    <n v="230"/>
  </r>
  <r>
    <s v="BK3754"/>
    <s v="Together with Social Science"/>
    <s v="James Mason"/>
    <s v="Social Science"/>
    <s v="978-1-84696-637-8"/>
    <x v="4"/>
    <x v="1"/>
    <x v="0"/>
    <n v="314"/>
    <x v="10"/>
    <x v="0"/>
    <m/>
    <m/>
    <n v="950"/>
    <s v="Education"/>
    <x v="0"/>
    <n v="183"/>
  </r>
  <r>
    <s v="BK3755"/>
    <s v="NCERT Business Studies"/>
    <s v="Stephanie Steele"/>
    <s v="Business Studies"/>
    <s v="978-0-7919-9029-2"/>
    <x v="1"/>
    <x v="10"/>
    <x v="1"/>
    <n v="430"/>
    <x v="13"/>
    <x v="1"/>
    <d v="2024-03-05T00:00:00"/>
    <d v="2024-04-06T00:00:00"/>
    <n v="1900"/>
    <s v="General"/>
    <x v="2"/>
    <n v="442"/>
  </r>
  <r>
    <s v="BK3756"/>
    <s v="Computer Science with Python"/>
    <s v="Rachael Quinn"/>
    <s v="Computer Science"/>
    <s v="978-0-294-86617-9"/>
    <x v="5"/>
    <x v="4"/>
    <x v="1"/>
    <n v="421"/>
    <x v="0"/>
    <x v="1"/>
    <d v="2023-03-21T00:00:00"/>
    <d v="2024-05-22T00:00:00"/>
    <n v="400"/>
    <s v="General"/>
    <x v="2"/>
    <n v="376"/>
  </r>
  <r>
    <s v="BK3757"/>
    <s v="Together with EVS"/>
    <s v="Jorge Vang"/>
    <s v="EVS"/>
    <s v="978-1-880522-35-6"/>
    <x v="1"/>
    <x v="7"/>
    <x v="1"/>
    <n v="240"/>
    <x v="12"/>
    <x v="0"/>
    <m/>
    <m/>
    <n v="300"/>
    <s v="Science"/>
    <x v="2"/>
    <n v="265"/>
  </r>
  <r>
    <s v="BK3758"/>
    <s v="S. Chand Business Studies"/>
    <s v="Brenda Stevens"/>
    <s v="Business Studies"/>
    <s v="978-0-07-544700-9"/>
    <x v="0"/>
    <x v="0"/>
    <x v="2"/>
    <n v="372"/>
    <x v="14"/>
    <x v="0"/>
    <m/>
    <m/>
    <n v="900"/>
    <s v="General"/>
    <x v="0"/>
    <n v="168"/>
  </r>
  <r>
    <s v="BK3759"/>
    <s v="Fundamentals of Physics - Resnick Halliday"/>
    <s v="Cheryl Cummings"/>
    <s v="Physics"/>
    <s v="978-0-07-285711-5"/>
    <x v="4"/>
    <x v="11"/>
    <x v="2"/>
    <n v="171"/>
    <x v="7"/>
    <x v="1"/>
    <d v="2024-06-10T00:00:00"/>
    <d v="2024-11-12T00:00:00"/>
    <n v="600"/>
    <s v="General"/>
    <x v="1"/>
    <n v="413"/>
  </r>
  <r>
    <s v="BK3760"/>
    <s v="Concepts of Physics - HC Verma"/>
    <s v="Emily Hernandez"/>
    <s v="Physics"/>
    <s v="978-1-139-00363-6"/>
    <x v="3"/>
    <x v="3"/>
    <x v="2"/>
    <n v="180"/>
    <x v="12"/>
    <x v="1"/>
    <d v="2024-08-06T00:00:00"/>
    <d v="2024-08-06T00:00:00"/>
    <n v="1050"/>
    <s v="General"/>
    <x v="3"/>
    <n v="427"/>
  </r>
  <r>
    <s v="BK3761"/>
    <s v="DK Goel Accountancy"/>
    <s v="Jessica Strickland"/>
    <s v="Accountancy"/>
    <s v="978-0-215-56110-7"/>
    <x v="0"/>
    <x v="3"/>
    <x v="2"/>
    <n v="230"/>
    <x v="12"/>
    <x v="0"/>
    <m/>
    <m/>
    <n v="600"/>
    <s v="General"/>
    <x v="2"/>
    <n v="360"/>
  </r>
  <r>
    <s v="BK3762"/>
    <s v="S. Chand Biology"/>
    <s v="Catherine Alvarado"/>
    <s v="Biology"/>
    <s v="978-1-69631-490-9"/>
    <x v="2"/>
    <x v="0"/>
    <x v="1"/>
    <n v="138"/>
    <x v="5"/>
    <x v="1"/>
    <d v="2023-05-18T00:00:00"/>
    <d v="2024-10-29T00:00:00"/>
    <n v="2000"/>
    <s v="General"/>
    <x v="3"/>
    <n v="165"/>
  </r>
  <r>
    <s v="BK3763"/>
    <s v="Principles of Economics"/>
    <s v="Susan Davidson"/>
    <s v="Economics"/>
    <s v="978-1-313-99717-1"/>
    <x v="2"/>
    <x v="18"/>
    <x v="1"/>
    <n v="125"/>
    <x v="8"/>
    <x v="0"/>
    <m/>
    <m/>
    <n v="350"/>
    <s v="General"/>
    <x v="1"/>
    <n v="279"/>
  </r>
  <r>
    <s v="BK3764"/>
    <s v="Oxford English Reader"/>
    <s v="Devin Finley"/>
    <s v="English"/>
    <s v="978-1-4963-8281-8"/>
    <x v="0"/>
    <x v="6"/>
    <x v="0"/>
    <n v="495"/>
    <x v="16"/>
    <x v="1"/>
    <d v="2023-03-25T00:00:00"/>
    <d v="2024-06-08T00:00:00"/>
    <n v="600"/>
    <s v="Language"/>
    <x v="1"/>
    <n v="167"/>
  </r>
  <r>
    <s v="BK3765"/>
    <s v="NCERT Accountancy"/>
    <s v="Eugene Garrett"/>
    <s v="Accountancy"/>
    <s v="978-1-170-52421-3"/>
    <x v="3"/>
    <x v="0"/>
    <x v="1"/>
    <n v="489"/>
    <x v="16"/>
    <x v="0"/>
    <m/>
    <m/>
    <n v="200"/>
    <s v="General"/>
    <x v="1"/>
    <n v="396"/>
  </r>
  <r>
    <s v="BK3766"/>
    <s v="S. Chand Biology"/>
    <s v="Andrea Cohen"/>
    <s v="Biology"/>
    <s v="978-1-371-01570-1"/>
    <x v="2"/>
    <x v="5"/>
    <x v="2"/>
    <n v="478"/>
    <x v="11"/>
    <x v="1"/>
    <d v="2024-04-10T00:00:00"/>
    <d v="2024-05-20T00:00:00"/>
    <n v="1100"/>
    <s v="General"/>
    <x v="0"/>
    <n v="445"/>
  </r>
  <r>
    <s v="BK3767"/>
    <s v="NCERT Environmental Studies"/>
    <s v="Amanda Simmons"/>
    <s v="EVS"/>
    <s v="978-1-320-60216-7"/>
    <x v="2"/>
    <x v="1"/>
    <x v="0"/>
    <n v="317"/>
    <x v="14"/>
    <x v="1"/>
    <d v="2023-07-01T00:00:00"/>
    <d v="2025-02-22T00:00:00"/>
    <n v="500"/>
    <s v="Science"/>
    <x v="2"/>
    <n v="268"/>
  </r>
  <r>
    <s v="BK3768"/>
    <s v="DK Goel Accountancy"/>
    <s v="Randy Martinez"/>
    <s v="Accountancy"/>
    <s v="978-0-947758-20-2"/>
    <x v="3"/>
    <x v="14"/>
    <x v="0"/>
    <n v="144"/>
    <x v="18"/>
    <x v="0"/>
    <m/>
    <m/>
    <n v="200"/>
    <s v="General"/>
    <x v="1"/>
    <n v="223"/>
  </r>
  <r>
    <s v="BK3769"/>
    <s v="Concepts of Physics - HC Verma"/>
    <s v="Elizabeth Tran"/>
    <s v="Physics"/>
    <s v="978-0-415-54095-7"/>
    <x v="2"/>
    <x v="3"/>
    <x v="0"/>
    <n v="207"/>
    <x v="13"/>
    <x v="1"/>
    <d v="2023-11-18T00:00:00"/>
    <d v="2024-03-07T00:00:00"/>
    <n v="300"/>
    <s v="General"/>
    <x v="1"/>
    <n v="339"/>
  </r>
  <r>
    <s v="BK3770"/>
    <s v="TS Grewal Accountancy"/>
    <s v="Jonathan Rodriguez"/>
    <s v="Accountancy"/>
    <s v="978-0-12-222466-9"/>
    <x v="2"/>
    <x v="19"/>
    <x v="1"/>
    <n v="102"/>
    <x v="15"/>
    <x v="1"/>
    <d v="2024-12-15T00:00:00"/>
    <d v="2025-02-03T00:00:00"/>
    <n v="1050"/>
    <s v="General"/>
    <x v="0"/>
    <n v="219"/>
  </r>
  <r>
    <s v="BK3771"/>
    <s v="English Grammar &amp; Composition"/>
    <s v="Stephanie Mccoy"/>
    <s v="English"/>
    <s v="978-1-4047-4284-0"/>
    <x v="5"/>
    <x v="14"/>
    <x v="0"/>
    <n v="385"/>
    <x v="14"/>
    <x v="1"/>
    <d v="2023-10-25T00:00:00"/>
    <d v="2024-12-15T00:00:00"/>
    <n v="450"/>
    <s v="Language"/>
    <x v="0"/>
    <n v="365"/>
  </r>
  <r>
    <s v="BK3772"/>
    <s v="Pearson Science Explorer"/>
    <s v="Jeffrey Williams"/>
    <s v="Science"/>
    <s v="978-0-253-17220-4"/>
    <x v="0"/>
    <x v="1"/>
    <x v="1"/>
    <n v="485"/>
    <x v="12"/>
    <x v="1"/>
    <d v="2024-05-01T00:00:00"/>
    <d v="2025-01-14T00:00:00"/>
    <n v="2000"/>
    <s v="Science"/>
    <x v="2"/>
    <n v="123"/>
  </r>
  <r>
    <s v="BK3773"/>
    <s v="Let Us C - Yashwant Kanetkar"/>
    <s v="Desiree Mills"/>
    <s v="Computer Science"/>
    <s v="978-1-04-764082-4"/>
    <x v="4"/>
    <x v="13"/>
    <x v="1"/>
    <n v="206"/>
    <x v="8"/>
    <x v="1"/>
    <d v="2023-12-21T00:00:00"/>
    <d v="2024-03-28T00:00:00"/>
    <n v="350"/>
    <s v="General"/>
    <x v="0"/>
    <n v="139"/>
  </r>
  <r>
    <s v="BK3774"/>
    <s v="Python Programming - Balagurusamy"/>
    <s v="Theresa Yang"/>
    <s v="Computer Science"/>
    <s v="978-0-358-91325-2"/>
    <x v="2"/>
    <x v="13"/>
    <x v="1"/>
    <n v="184"/>
    <x v="4"/>
    <x v="1"/>
    <d v="2023-09-14T00:00:00"/>
    <d v="2024-12-04T00:00:00"/>
    <n v="600"/>
    <s v="General"/>
    <x v="1"/>
    <n v="304"/>
  </r>
  <r>
    <s v="BK3775"/>
    <s v="Nai Roshni Hindi Pathmala"/>
    <s v="Jackie Thomas"/>
    <s v="Hindi"/>
    <s v="978-0-663-29774-0"/>
    <x v="3"/>
    <x v="5"/>
    <x v="2"/>
    <n v="415"/>
    <x v="1"/>
    <x v="0"/>
    <m/>
    <m/>
    <n v="1600"/>
    <s v="General"/>
    <x v="0"/>
    <n v="424"/>
  </r>
  <r>
    <s v="BK3776"/>
    <s v="Truemanâ€™s Biology"/>
    <s v="Timothy Bell"/>
    <s v="Biology"/>
    <s v="978-0-293-63184-6"/>
    <x v="0"/>
    <x v="12"/>
    <x v="2"/>
    <n v="112"/>
    <x v="15"/>
    <x v="1"/>
    <d v="2024-03-19T00:00:00"/>
    <d v="2024-07-04T00:00:00"/>
    <n v="650"/>
    <s v="General"/>
    <x v="2"/>
    <n v="346"/>
  </r>
  <r>
    <s v="BK3777"/>
    <s v="RD Sharma Mathematics"/>
    <s v="Ashley Wall"/>
    <s v="Maths"/>
    <s v="978-0-03-899604-9"/>
    <x v="3"/>
    <x v="18"/>
    <x v="2"/>
    <n v="450"/>
    <x v="7"/>
    <x v="1"/>
    <d v="2024-07-21T00:00:00"/>
    <d v="2024-11-11T00:00:00"/>
    <n v="600"/>
    <s v="Education"/>
    <x v="0"/>
    <n v="329"/>
  </r>
  <r>
    <s v="BK3778"/>
    <s v="Modern ABC Chemistry"/>
    <s v="Victoria Howard"/>
    <s v="Chemistry"/>
    <s v="978-0-510-85994-7"/>
    <x v="0"/>
    <x v="11"/>
    <x v="2"/>
    <n v="304"/>
    <x v="9"/>
    <x v="1"/>
    <d v="2023-07-02T00:00:00"/>
    <d v="2024-07-30T00:00:00"/>
    <n v="400"/>
    <s v="General"/>
    <x v="2"/>
    <n v="426"/>
  </r>
  <r>
    <s v="BK3779"/>
    <s v="Python Programming - Balagurusamy"/>
    <s v="Bradley Wells"/>
    <s v="Computer Science"/>
    <s v="978-0-212-66159-6"/>
    <x v="5"/>
    <x v="0"/>
    <x v="1"/>
    <n v="328"/>
    <x v="6"/>
    <x v="0"/>
    <m/>
    <m/>
    <n v="1550"/>
    <s v="General"/>
    <x v="2"/>
    <n v="137"/>
  </r>
  <r>
    <s v="BK3780"/>
    <s v="Wren &amp; Martin English Grammar"/>
    <s v="John Weaver"/>
    <s v="English"/>
    <s v="978-0-7776-7465-9"/>
    <x v="4"/>
    <x v="1"/>
    <x v="1"/>
    <n v="421"/>
    <x v="1"/>
    <x v="1"/>
    <d v="2023-10-29T00:00:00"/>
    <d v="2023-11-11T00:00:00"/>
    <n v="600"/>
    <s v="Language"/>
    <x v="2"/>
    <n v="153"/>
  </r>
  <r>
    <s v="BK3781"/>
    <s v="Principles of Economics"/>
    <s v="Walter Ellis"/>
    <s v="Economics"/>
    <s v="978-0-643-68171-2"/>
    <x v="0"/>
    <x v="9"/>
    <x v="0"/>
    <n v="352"/>
    <x v="14"/>
    <x v="0"/>
    <m/>
    <m/>
    <n v="400"/>
    <s v="General"/>
    <x v="0"/>
    <n v="338"/>
  </r>
  <r>
    <s v="BK3782"/>
    <s v="S. Chand Biology"/>
    <s v="Joseph Nichols"/>
    <s v="Biology"/>
    <s v="978-1-72277-982-5"/>
    <x v="5"/>
    <x v="4"/>
    <x v="1"/>
    <n v="417"/>
    <x v="4"/>
    <x v="1"/>
    <d v="2023-07-15T00:00:00"/>
    <d v="2024-03-09T00:00:00"/>
    <n v="1900"/>
    <s v="General"/>
    <x v="1"/>
    <n v="314"/>
  </r>
  <r>
    <s v="BK3783"/>
    <s v="NCERT Hindi"/>
    <s v="Andrew Jefferson"/>
    <s v="Hindi"/>
    <s v="978-1-188-65808-5"/>
    <x v="3"/>
    <x v="8"/>
    <x v="1"/>
    <n v="246"/>
    <x v="3"/>
    <x v="0"/>
    <m/>
    <m/>
    <n v="1550"/>
    <s v="General"/>
    <x v="3"/>
    <n v="354"/>
  </r>
  <r>
    <s v="BK3784"/>
    <s v="Pearson Science Explorer"/>
    <s v="Margaret Rivers"/>
    <s v="Science"/>
    <s v="978-1-80512-397-2"/>
    <x v="2"/>
    <x v="16"/>
    <x v="1"/>
    <n v="344"/>
    <x v="16"/>
    <x v="1"/>
    <d v="2023-07-15T00:00:00"/>
    <d v="2023-08-20T00:00:00"/>
    <n v="1450"/>
    <s v="Science"/>
    <x v="2"/>
    <n v="393"/>
  </r>
  <r>
    <s v="BK3785"/>
    <s v="RD Sharma Mathematics"/>
    <s v="Wendy Young"/>
    <s v="Maths"/>
    <s v="978-1-5464-5234-8"/>
    <x v="1"/>
    <x v="6"/>
    <x v="2"/>
    <n v="415"/>
    <x v="11"/>
    <x v="1"/>
    <d v="2023-03-20T00:00:00"/>
    <d v="2024-12-18T00:00:00"/>
    <n v="500"/>
    <s v="Education"/>
    <x v="3"/>
    <n v="281"/>
  </r>
  <r>
    <s v="BK3786"/>
    <s v="NCERT Hindi"/>
    <s v="Lauren Frye"/>
    <s v="Hindi"/>
    <s v="978-1-898830-93-1"/>
    <x v="1"/>
    <x v="10"/>
    <x v="2"/>
    <n v="88"/>
    <x v="12"/>
    <x v="1"/>
    <d v="2023-11-09T00:00:00"/>
    <d v="2024-04-28T00:00:00"/>
    <n v="350"/>
    <s v="General"/>
    <x v="1"/>
    <n v="332"/>
  </r>
  <r>
    <s v="BK3787"/>
    <s v="NCERT Social Science"/>
    <s v="Michael Holt"/>
    <s v="Social Science"/>
    <s v="978-0-531-54433-4"/>
    <x v="5"/>
    <x v="17"/>
    <x v="2"/>
    <n v="252"/>
    <x v="18"/>
    <x v="1"/>
    <d v="2024-11-11T00:00:00"/>
    <d v="2025-02-15T00:00:00"/>
    <n v="1900"/>
    <s v="Education"/>
    <x v="1"/>
    <n v="262"/>
  </r>
  <r>
    <s v="BK3788"/>
    <s v="NCERT Biology"/>
    <s v="Tyler Lawson"/>
    <s v="Biology"/>
    <s v="978-0-270-84239-5"/>
    <x v="1"/>
    <x v="2"/>
    <x v="2"/>
    <n v="386"/>
    <x v="12"/>
    <x v="0"/>
    <m/>
    <m/>
    <n v="800"/>
    <s v="General"/>
    <x v="1"/>
    <n v="360"/>
  </r>
  <r>
    <s v="BK3789"/>
    <s v="Nai Roshni Hindi Pathmala"/>
    <s v="Linda Campbell"/>
    <s v="Hindi"/>
    <s v="978-0-271-85680-3"/>
    <x v="2"/>
    <x v="3"/>
    <x v="1"/>
    <n v="159"/>
    <x v="10"/>
    <x v="1"/>
    <d v="2023-05-28T00:00:00"/>
    <d v="2024-10-17T00:00:00"/>
    <n v="1600"/>
    <s v="General"/>
    <x v="0"/>
    <n v="450"/>
  </r>
  <r>
    <s v="BK3790"/>
    <s v="NCERT Social Science"/>
    <s v="Brianna Stone"/>
    <s v="Social Science"/>
    <s v="978-0-7130-0753-4"/>
    <x v="2"/>
    <x v="7"/>
    <x v="1"/>
    <n v="337"/>
    <x v="8"/>
    <x v="1"/>
    <d v="2023-10-20T00:00:00"/>
    <d v="2023-10-26T00:00:00"/>
    <n v="1600"/>
    <s v="Education"/>
    <x v="2"/>
    <n v="355"/>
  </r>
  <r>
    <s v="BK3791"/>
    <s v="NCERT Chemistry"/>
    <s v="Sherri Chavez"/>
    <s v="Chemistry"/>
    <s v="978-0-457-20973-7"/>
    <x v="1"/>
    <x v="19"/>
    <x v="0"/>
    <n v="339"/>
    <x v="9"/>
    <x v="1"/>
    <d v="2023-07-18T00:00:00"/>
    <d v="2024-04-05T00:00:00"/>
    <n v="450"/>
    <s v="General"/>
    <x v="1"/>
    <n v="260"/>
  </r>
  <r>
    <s v="BK3792"/>
    <s v="SL Arora Physics"/>
    <s v="Nicole Scott"/>
    <s v="Physics"/>
    <s v="978-1-131-88176-8"/>
    <x v="4"/>
    <x v="0"/>
    <x v="1"/>
    <n v="191"/>
    <x v="10"/>
    <x v="0"/>
    <m/>
    <m/>
    <n v="1700"/>
    <s v="General"/>
    <x v="1"/>
    <n v="159"/>
  </r>
  <r>
    <s v="BK3793"/>
    <s v="Computer Science with Python"/>
    <s v="Mark Jones"/>
    <s v="Computer Science"/>
    <s v="978-1-74356-272-7"/>
    <x v="0"/>
    <x v="14"/>
    <x v="2"/>
    <n v="90"/>
    <x v="8"/>
    <x v="1"/>
    <d v="2024-02-02T00:00:00"/>
    <d v="2024-08-17T00:00:00"/>
    <n v="1950"/>
    <s v="General"/>
    <x v="0"/>
    <n v="239"/>
  </r>
  <r>
    <s v="BK3794"/>
    <s v="NCERT Accountancy"/>
    <s v="Sheila Byrd"/>
    <s v="Accountancy"/>
    <s v="978-0-85342-825-1"/>
    <x v="1"/>
    <x v="15"/>
    <x v="0"/>
    <n v="264"/>
    <x v="11"/>
    <x v="0"/>
    <m/>
    <m/>
    <n v="1050"/>
    <s v="General"/>
    <x v="0"/>
    <n v="404"/>
  </r>
  <r>
    <s v="BK3795"/>
    <s v="NCERT Social Science"/>
    <s v="Kathy Melton"/>
    <s v="Social Science"/>
    <s v="978-1-4661-8752-8"/>
    <x v="2"/>
    <x v="11"/>
    <x v="0"/>
    <n v="313"/>
    <x v="9"/>
    <x v="0"/>
    <m/>
    <m/>
    <n v="1800"/>
    <s v="Education"/>
    <x v="2"/>
    <n v="412"/>
  </r>
  <r>
    <s v="BK3796"/>
    <s v="NCERT Social Science"/>
    <s v="Susan Nash"/>
    <s v="Social Science"/>
    <s v="978-1-189-75587-5"/>
    <x v="2"/>
    <x v="16"/>
    <x v="0"/>
    <n v="286"/>
    <x v="5"/>
    <x v="1"/>
    <d v="2025-01-17T00:00:00"/>
    <d v="2025-02-05T00:00:00"/>
    <n v="350"/>
    <s v="Education"/>
    <x v="0"/>
    <n v="150"/>
  </r>
  <r>
    <s v="BK3797"/>
    <s v="Principles of Economics"/>
    <s v="Melissa Reyes"/>
    <s v="Economics"/>
    <s v="978-1-241-21869-0"/>
    <x v="4"/>
    <x v="13"/>
    <x v="1"/>
    <n v="137"/>
    <x v="17"/>
    <x v="0"/>
    <m/>
    <m/>
    <n v="1150"/>
    <s v="General"/>
    <x v="1"/>
    <n v="275"/>
  </r>
  <r>
    <s v="BK3798"/>
    <s v="S. Chand Economics"/>
    <s v="Jennifer Hull"/>
    <s v="Economics"/>
    <s v="978-0-85480-017-9"/>
    <x v="5"/>
    <x v="6"/>
    <x v="0"/>
    <n v="272"/>
    <x v="13"/>
    <x v="1"/>
    <d v="2024-10-15T00:00:00"/>
    <d v="2025-02-16T00:00:00"/>
    <n v="1150"/>
    <s v="General"/>
    <x v="0"/>
    <n v="409"/>
  </r>
  <r>
    <s v="BK3799"/>
    <s v="Manika Hindi Pathmala"/>
    <s v="Brandon Wiley"/>
    <s v="Hindi"/>
    <s v="978-1-357-97990-4"/>
    <x v="5"/>
    <x v="7"/>
    <x v="1"/>
    <n v="480"/>
    <x v="9"/>
    <x v="1"/>
    <d v="2023-10-27T00:00:00"/>
    <d v="2025-01-13T00:00:00"/>
    <n v="800"/>
    <s v="General"/>
    <x v="2"/>
    <n v="287"/>
  </r>
  <r>
    <s v="BK3800"/>
    <s v="NCERT Biology"/>
    <s v="James Davenport"/>
    <s v="Biology"/>
    <s v="978-1-299-15202-1"/>
    <x v="0"/>
    <x v="10"/>
    <x v="1"/>
    <n v="375"/>
    <x v="13"/>
    <x v="0"/>
    <m/>
    <m/>
    <n v="1550"/>
    <s v="General"/>
    <x v="0"/>
    <n v="273"/>
  </r>
  <r>
    <s v="BK3801"/>
    <s v="Together with EVS"/>
    <s v="Heather King"/>
    <s v="EVS"/>
    <s v="978-1-928514-70-1"/>
    <x v="1"/>
    <x v="5"/>
    <x v="1"/>
    <n v="87"/>
    <x v="1"/>
    <x v="1"/>
    <d v="2023-10-06T00:00:00"/>
    <d v="2024-01-30T00:00:00"/>
    <n v="800"/>
    <s v="Science"/>
    <x v="2"/>
    <n v="418"/>
  </r>
  <r>
    <s v="BK3802"/>
    <s v="S. Chand Biology"/>
    <s v="Jamie Jacobs"/>
    <s v="Biology"/>
    <s v="978-0-923664-60-2"/>
    <x v="5"/>
    <x v="4"/>
    <x v="2"/>
    <n v="427"/>
    <x v="4"/>
    <x v="0"/>
    <m/>
    <m/>
    <n v="1650"/>
    <s v="General"/>
    <x v="2"/>
    <n v="124"/>
  </r>
  <r>
    <s v="BK3803"/>
    <s v="NCERT Social Science"/>
    <s v="Joshua Cain"/>
    <s v="Social Science"/>
    <s v="978-0-05-760761-2"/>
    <x v="1"/>
    <x v="1"/>
    <x v="2"/>
    <n v="423"/>
    <x v="9"/>
    <x v="1"/>
    <d v="2024-08-15T00:00:00"/>
    <d v="2024-09-02T00:00:00"/>
    <n v="650"/>
    <s v="Education"/>
    <x v="2"/>
    <n v="418"/>
  </r>
  <r>
    <s v="BK3804"/>
    <s v="Oxford English Reader"/>
    <s v="Stephanie Frazier"/>
    <s v="English"/>
    <s v="978-1-00-336052-0"/>
    <x v="0"/>
    <x v="16"/>
    <x v="2"/>
    <n v="432"/>
    <x v="1"/>
    <x v="1"/>
    <d v="2024-09-26T00:00:00"/>
    <d v="2024-11-26T00:00:00"/>
    <n v="1500"/>
    <s v="Language"/>
    <x v="0"/>
    <n v="238"/>
  </r>
  <r>
    <s v="BK3805"/>
    <s v="DK Goel Accountancy"/>
    <s v="Laura Hart"/>
    <s v="Accountancy"/>
    <s v="978-1-128-98546-2"/>
    <x v="1"/>
    <x v="9"/>
    <x v="2"/>
    <n v="156"/>
    <x v="14"/>
    <x v="1"/>
    <d v="2023-07-10T00:00:00"/>
    <d v="2024-01-03T00:00:00"/>
    <n v="1550"/>
    <s v="General"/>
    <x v="1"/>
    <n v="172"/>
  </r>
  <r>
    <s v="BK3806"/>
    <s v="Play with Maths"/>
    <s v="Jennifer Jones"/>
    <s v="Maths"/>
    <s v="978-1-64283-525-0"/>
    <x v="3"/>
    <x v="7"/>
    <x v="1"/>
    <n v="391"/>
    <x v="0"/>
    <x v="1"/>
    <d v="2023-10-27T00:00:00"/>
    <d v="2024-03-04T00:00:00"/>
    <n v="200"/>
    <s v="Education"/>
    <x v="3"/>
    <n v="131"/>
  </r>
  <r>
    <s v="BK3807"/>
    <s v="S. Chand EVS"/>
    <s v="Charles Fuller"/>
    <s v="EVS"/>
    <s v="978-1-4201-6789-4"/>
    <x v="1"/>
    <x v="12"/>
    <x v="1"/>
    <n v="448"/>
    <x v="4"/>
    <x v="1"/>
    <d v="2024-03-15T00:00:00"/>
    <d v="2024-05-21T00:00:00"/>
    <n v="250"/>
    <s v="Science"/>
    <x v="2"/>
    <n v="217"/>
  </r>
  <r>
    <s v="BK3808"/>
    <s v="S. Chand Biology"/>
    <s v="Melissa Shaw"/>
    <s v="Biology"/>
    <s v="978-0-7852-5032-6"/>
    <x v="0"/>
    <x v="5"/>
    <x v="0"/>
    <n v="256"/>
    <x v="3"/>
    <x v="0"/>
    <m/>
    <m/>
    <n v="1650"/>
    <s v="General"/>
    <x v="3"/>
    <n v="240"/>
  </r>
  <r>
    <s v="BK3809"/>
    <s v="NCERT Economics"/>
    <s v="Natasha Harvey"/>
    <s v="Economics"/>
    <s v="978-1-398-57583-7"/>
    <x v="3"/>
    <x v="3"/>
    <x v="1"/>
    <n v="396"/>
    <x v="9"/>
    <x v="0"/>
    <m/>
    <m/>
    <n v="1600"/>
    <s v="General"/>
    <x v="1"/>
    <n v="395"/>
  </r>
  <r>
    <s v="BK3810"/>
    <s v="DK Goel Accountancy"/>
    <s v="Kimberly Merritt"/>
    <s v="Accountancy"/>
    <s v="978-1-4386-2500-3"/>
    <x v="4"/>
    <x v="12"/>
    <x v="1"/>
    <n v="124"/>
    <x v="11"/>
    <x v="1"/>
    <d v="2023-11-13T00:00:00"/>
    <d v="2025-01-05T00:00:00"/>
    <n v="1400"/>
    <s v="General"/>
    <x v="1"/>
    <n v="205"/>
  </r>
  <r>
    <s v="BK3811"/>
    <s v="TS Grewal Accountancy"/>
    <s v="Patricia Hendricks"/>
    <s v="Accountancy"/>
    <s v="978-1-62941-801-8"/>
    <x v="3"/>
    <x v="3"/>
    <x v="1"/>
    <n v="249"/>
    <x v="17"/>
    <x v="0"/>
    <m/>
    <m/>
    <n v="1650"/>
    <s v="General"/>
    <x v="1"/>
    <n v="260"/>
  </r>
  <r>
    <s v="BK3812"/>
    <s v="Play with Maths"/>
    <s v="Ruth West"/>
    <s v="Maths"/>
    <s v="978-0-08-979845-6"/>
    <x v="2"/>
    <x v="1"/>
    <x v="2"/>
    <n v="317"/>
    <x v="13"/>
    <x v="1"/>
    <d v="2024-06-18T00:00:00"/>
    <d v="2024-12-27T00:00:00"/>
    <n v="200"/>
    <s v="Education"/>
    <x v="0"/>
    <n v="262"/>
  </r>
  <r>
    <s v="BK3813"/>
    <s v="S. Chand Biology"/>
    <s v="Michael Mahoney"/>
    <s v="Biology"/>
    <s v="978-0-937698-39-6"/>
    <x v="4"/>
    <x v="5"/>
    <x v="2"/>
    <n v="142"/>
    <x v="19"/>
    <x v="1"/>
    <d v="2024-11-28T00:00:00"/>
    <d v="2025-02-25T00:00:00"/>
    <n v="650"/>
    <s v="General"/>
    <x v="2"/>
    <n v="153"/>
  </r>
  <r>
    <s v="BK3814"/>
    <s v="Play with Maths"/>
    <s v="Brian Fleming"/>
    <s v="Maths"/>
    <s v="978-0-8224-3263-0"/>
    <x v="0"/>
    <x v="6"/>
    <x v="2"/>
    <n v="344"/>
    <x v="14"/>
    <x v="1"/>
    <d v="2023-05-03T00:00:00"/>
    <d v="2024-10-16T00:00:00"/>
    <n v="1950"/>
    <s v="Education"/>
    <x v="1"/>
    <n v="110"/>
  </r>
  <r>
    <s v="BK3815"/>
    <s v="S. Chand Business Studies"/>
    <s v="Patricia James"/>
    <s v="Business Studies"/>
    <s v="978-1-217-34891-8"/>
    <x v="0"/>
    <x v="16"/>
    <x v="2"/>
    <n v="151"/>
    <x v="15"/>
    <x v="1"/>
    <d v="2023-06-05T00:00:00"/>
    <d v="2023-10-22T00:00:00"/>
    <n v="1600"/>
    <s v="General"/>
    <x v="1"/>
    <n v="133"/>
  </r>
  <r>
    <s v="BK3816"/>
    <s v="NCERT Biology"/>
    <s v="Kara English"/>
    <s v="Biology"/>
    <s v="978-1-4717-6276-5"/>
    <x v="5"/>
    <x v="9"/>
    <x v="1"/>
    <n v="365"/>
    <x v="0"/>
    <x v="1"/>
    <d v="2023-08-03T00:00:00"/>
    <d v="2024-06-08T00:00:00"/>
    <n v="1850"/>
    <s v="General"/>
    <x v="0"/>
    <n v="257"/>
  </r>
  <r>
    <s v="BK3817"/>
    <s v="Let Us C - Yashwant Kanetkar"/>
    <s v="Joshua Fitzgerald"/>
    <s v="Computer Science"/>
    <s v="978-1-234-16268-9"/>
    <x v="0"/>
    <x v="3"/>
    <x v="1"/>
    <n v="149"/>
    <x v="7"/>
    <x v="0"/>
    <m/>
    <m/>
    <n v="1450"/>
    <s v="General"/>
    <x v="0"/>
    <n v="305"/>
  </r>
  <r>
    <s v="BK3818"/>
    <s v="S. Chand Science"/>
    <s v="Arthur Mayer"/>
    <s v="Science"/>
    <s v="978-1-02-297151-6"/>
    <x v="0"/>
    <x v="3"/>
    <x v="0"/>
    <n v="309"/>
    <x v="15"/>
    <x v="1"/>
    <d v="2024-06-20T00:00:00"/>
    <d v="2024-09-16T00:00:00"/>
    <n v="500"/>
    <s v="Science"/>
    <x v="2"/>
    <n v="168"/>
  </r>
  <r>
    <s v="BK3819"/>
    <s v="Modern ABC Chemistry"/>
    <s v="Stephanie Reyes"/>
    <s v="Chemistry"/>
    <s v="978-0-9999030-9-4"/>
    <x v="2"/>
    <x v="17"/>
    <x v="1"/>
    <n v="451"/>
    <x v="6"/>
    <x v="0"/>
    <m/>
    <m/>
    <n v="450"/>
    <s v="General"/>
    <x v="0"/>
    <n v="275"/>
  </r>
  <r>
    <s v="BK3820"/>
    <s v="Manika Hindi Pathmala"/>
    <s v="Barbara Austin"/>
    <s v="Hindi"/>
    <s v="978-1-399-56153-2"/>
    <x v="0"/>
    <x v="0"/>
    <x v="2"/>
    <n v="410"/>
    <x v="4"/>
    <x v="0"/>
    <m/>
    <m/>
    <n v="800"/>
    <s v="General"/>
    <x v="1"/>
    <n v="328"/>
  </r>
  <r>
    <s v="BK3821"/>
    <s v="S. Chand Business Studies"/>
    <s v="Beth Bauer"/>
    <s v="Business Studies"/>
    <s v="978-1-911088-36-3"/>
    <x v="1"/>
    <x v="4"/>
    <x v="0"/>
    <n v="462"/>
    <x v="15"/>
    <x v="0"/>
    <m/>
    <m/>
    <n v="400"/>
    <s v="General"/>
    <x v="0"/>
    <n v="147"/>
  </r>
  <r>
    <s v="BK3822"/>
    <s v="Together with EVS"/>
    <s v="Randy Duran"/>
    <s v="EVS"/>
    <s v="978-0-7600-9683-3"/>
    <x v="1"/>
    <x v="1"/>
    <x v="0"/>
    <n v="288"/>
    <x v="10"/>
    <x v="1"/>
    <d v="2023-07-06T00:00:00"/>
    <d v="2024-10-10T00:00:00"/>
    <n v="1900"/>
    <s v="Science"/>
    <x v="2"/>
    <n v="332"/>
  </r>
  <r>
    <s v="BK3823"/>
    <s v="Concepts of Physics - HC Verma"/>
    <s v="Daisy Golden"/>
    <s v="Physics"/>
    <s v="978-1-76539-185-5"/>
    <x v="1"/>
    <x v="19"/>
    <x v="0"/>
    <n v="177"/>
    <x v="8"/>
    <x v="0"/>
    <m/>
    <m/>
    <n v="1500"/>
    <s v="General"/>
    <x v="0"/>
    <n v="284"/>
  </r>
  <r>
    <s v="BK3824"/>
    <s v="Pearson Science Explorer"/>
    <s v="Collin Mitchell"/>
    <s v="Science"/>
    <s v="978-1-81971-808-9"/>
    <x v="2"/>
    <x v="15"/>
    <x v="1"/>
    <n v="158"/>
    <x v="19"/>
    <x v="0"/>
    <m/>
    <m/>
    <n v="1200"/>
    <s v="Science"/>
    <x v="2"/>
    <n v="201"/>
  </r>
  <r>
    <s v="BK3825"/>
    <s v="NCERT Chemistry"/>
    <s v="Jessica Barnett"/>
    <s v="Chemistry"/>
    <s v="978-1-270-85373-2"/>
    <x v="4"/>
    <x v="1"/>
    <x v="0"/>
    <n v="265"/>
    <x v="12"/>
    <x v="0"/>
    <m/>
    <m/>
    <n v="1000"/>
    <s v="General"/>
    <x v="2"/>
    <n v="157"/>
  </r>
  <r>
    <s v="BK3826"/>
    <s v="Computer Science with Python"/>
    <s v="Laurie Morrison"/>
    <s v="Computer Science"/>
    <s v="978-1-85840-469-1"/>
    <x v="0"/>
    <x v="10"/>
    <x v="1"/>
    <n v="86"/>
    <x v="19"/>
    <x v="1"/>
    <d v="2024-06-21T00:00:00"/>
    <d v="2024-09-25T00:00:00"/>
    <n v="1350"/>
    <s v="General"/>
    <x v="2"/>
    <n v="423"/>
  </r>
  <r>
    <s v="BK3827"/>
    <s v="Python Programming - Balagurusamy"/>
    <s v="Keith Weber"/>
    <s v="Computer Science"/>
    <s v="978-1-995353-54-8"/>
    <x v="3"/>
    <x v="5"/>
    <x v="1"/>
    <n v="177"/>
    <x v="19"/>
    <x v="1"/>
    <d v="2023-10-05T00:00:00"/>
    <d v="2023-12-21T00:00:00"/>
    <n v="500"/>
    <s v="General"/>
    <x v="0"/>
    <n v="227"/>
  </r>
  <r>
    <s v="BK3828"/>
    <s v="Principles of Economics"/>
    <s v="Kristen Sullivan"/>
    <s v="Economics"/>
    <s v="978-1-159-61294-8"/>
    <x v="4"/>
    <x v="18"/>
    <x v="1"/>
    <n v="305"/>
    <x v="4"/>
    <x v="1"/>
    <d v="2024-07-24T00:00:00"/>
    <d v="2024-11-30T00:00:00"/>
    <n v="1600"/>
    <s v="General"/>
    <x v="1"/>
    <n v="206"/>
  </r>
  <r>
    <s v="BK3829"/>
    <s v="Oxford English Reader"/>
    <s v="Kendra Rodriguez"/>
    <s v="English"/>
    <s v="978-1-77389-157-6"/>
    <x v="1"/>
    <x v="5"/>
    <x v="2"/>
    <n v="286"/>
    <x v="16"/>
    <x v="0"/>
    <m/>
    <m/>
    <n v="450"/>
    <s v="Language"/>
    <x v="3"/>
    <n v="447"/>
  </r>
  <r>
    <s v="BK3830"/>
    <s v="Pradeep's Chemistry"/>
    <s v="Christopher Lee"/>
    <s v="Chemistry"/>
    <s v="978-0-7602-0631-7"/>
    <x v="2"/>
    <x v="11"/>
    <x v="2"/>
    <n v="445"/>
    <x v="5"/>
    <x v="1"/>
    <d v="2023-03-28T00:00:00"/>
    <d v="2024-07-23T00:00:00"/>
    <n v="1950"/>
    <s v="General"/>
    <x v="2"/>
    <n v="419"/>
  </r>
  <r>
    <s v="BK3831"/>
    <s v="S. Chand Social Science"/>
    <s v="Walter Wilkinson"/>
    <s v="Social Science"/>
    <s v="978-0-456-40346-4"/>
    <x v="5"/>
    <x v="12"/>
    <x v="2"/>
    <n v="243"/>
    <x v="16"/>
    <x v="0"/>
    <m/>
    <m/>
    <n v="1500"/>
    <s v="Education"/>
    <x v="3"/>
    <n v="376"/>
  </r>
  <r>
    <s v="BK3832"/>
    <s v="Principles of Economics"/>
    <s v="Matthew Wilson"/>
    <s v="Economics"/>
    <s v="978-1-4483-8568-3"/>
    <x v="1"/>
    <x v="19"/>
    <x v="2"/>
    <n v="242"/>
    <x v="12"/>
    <x v="1"/>
    <d v="2024-05-31T00:00:00"/>
    <d v="2024-08-14T00:00:00"/>
    <n v="2000"/>
    <s v="General"/>
    <x v="1"/>
    <n v="374"/>
  </r>
  <r>
    <s v="BK3833"/>
    <s v="Pradeep's Chemistry"/>
    <s v="Cynthia Jackson"/>
    <s v="Chemistry"/>
    <s v="978-1-320-40903-2"/>
    <x v="1"/>
    <x v="7"/>
    <x v="1"/>
    <n v="298"/>
    <x v="3"/>
    <x v="1"/>
    <d v="2024-08-22T00:00:00"/>
    <d v="2025-01-26T00:00:00"/>
    <n v="1900"/>
    <s v="General"/>
    <x v="1"/>
    <n v="400"/>
  </r>
  <r>
    <s v="BK3834"/>
    <s v="SL Arora Physics"/>
    <s v="Bethany Horn"/>
    <s v="Physics"/>
    <s v="978-1-9745-9365-1"/>
    <x v="1"/>
    <x v="4"/>
    <x v="1"/>
    <n v="118"/>
    <x v="0"/>
    <x v="0"/>
    <m/>
    <m/>
    <n v="1650"/>
    <s v="General"/>
    <x v="1"/>
    <n v="241"/>
  </r>
  <r>
    <s v="BK3835"/>
    <s v="Truemanâ€™s Biology"/>
    <s v="Christina Vazquez"/>
    <s v="Biology"/>
    <s v="978-0-260-19992-8"/>
    <x v="0"/>
    <x v="16"/>
    <x v="0"/>
    <n v="185"/>
    <x v="12"/>
    <x v="0"/>
    <m/>
    <m/>
    <n v="1700"/>
    <s v="General"/>
    <x v="0"/>
    <n v="422"/>
  </r>
  <r>
    <s v="BK3836"/>
    <s v="S. Chand Science"/>
    <s v="Heather Thompson"/>
    <s v="Science"/>
    <s v="978-0-03-235560-6"/>
    <x v="2"/>
    <x v="6"/>
    <x v="1"/>
    <n v="103"/>
    <x v="13"/>
    <x v="0"/>
    <m/>
    <m/>
    <n v="1950"/>
    <s v="Science"/>
    <x v="2"/>
    <n v="369"/>
  </r>
  <r>
    <s v="BK3837"/>
    <s v="Together with EVS"/>
    <s v="Maria Payne"/>
    <s v="EVS"/>
    <s v="978-1-67464-400-4"/>
    <x v="3"/>
    <x v="3"/>
    <x v="1"/>
    <n v="401"/>
    <x v="15"/>
    <x v="1"/>
    <d v="2024-08-17T00:00:00"/>
    <d v="2024-09-09T00:00:00"/>
    <n v="800"/>
    <s v="Science"/>
    <x v="1"/>
    <n v="297"/>
  </r>
  <r>
    <s v="BK3838"/>
    <s v="S. Chand Economics"/>
    <s v="Heidi Sellers"/>
    <s v="Economics"/>
    <s v="978-1-81637-025-9"/>
    <x v="4"/>
    <x v="0"/>
    <x v="1"/>
    <n v="175"/>
    <x v="19"/>
    <x v="0"/>
    <m/>
    <m/>
    <n v="1550"/>
    <s v="General"/>
    <x v="1"/>
    <n v="226"/>
  </r>
  <r>
    <s v="BK3839"/>
    <s v="Fundamentals of Physics - Resnick Halliday"/>
    <s v="Samuel Hood"/>
    <s v="Physics"/>
    <s v="978-0-9721119-6-6"/>
    <x v="2"/>
    <x v="6"/>
    <x v="2"/>
    <n v="247"/>
    <x v="8"/>
    <x v="1"/>
    <d v="2023-10-18T00:00:00"/>
    <d v="2023-11-21T00:00:00"/>
    <n v="1400"/>
    <s v="General"/>
    <x v="0"/>
    <n v="108"/>
  </r>
  <r>
    <s v="BK3840"/>
    <s v="NCERT Social Science"/>
    <s v="April Patterson"/>
    <s v="Social Science"/>
    <s v="978-0-443-71658-4"/>
    <x v="1"/>
    <x v="13"/>
    <x v="2"/>
    <n v="103"/>
    <x v="9"/>
    <x v="1"/>
    <d v="2024-03-20T00:00:00"/>
    <d v="2025-01-18T00:00:00"/>
    <n v="1100"/>
    <s v="Education"/>
    <x v="0"/>
    <n v="374"/>
  </r>
  <r>
    <s v="BK3841"/>
    <s v="Together with EVS"/>
    <s v="Amy Thornton"/>
    <s v="EVS"/>
    <s v="978-0-8353-7796-6"/>
    <x v="5"/>
    <x v="10"/>
    <x v="2"/>
    <n v="463"/>
    <x v="14"/>
    <x v="0"/>
    <m/>
    <m/>
    <n v="1150"/>
    <s v="Science"/>
    <x v="2"/>
    <n v="367"/>
  </r>
  <r>
    <s v="BK3842"/>
    <s v="S. Chand EVS"/>
    <s v="Justin Roberts"/>
    <s v="EVS"/>
    <s v="978-0-904316-32-2"/>
    <x v="2"/>
    <x v="2"/>
    <x v="2"/>
    <n v="215"/>
    <x v="15"/>
    <x v="1"/>
    <d v="2024-07-15T00:00:00"/>
    <d v="2024-08-11T00:00:00"/>
    <n v="1900"/>
    <s v="Science"/>
    <x v="0"/>
    <n v="206"/>
  </r>
  <r>
    <s v="BK3843"/>
    <s v="Lakhmir Singh Science"/>
    <s v="Michele Perez"/>
    <s v="Science"/>
    <s v="978-1-71561-473-7"/>
    <x v="2"/>
    <x v="4"/>
    <x v="1"/>
    <n v="412"/>
    <x v="19"/>
    <x v="1"/>
    <d v="2023-08-07T00:00:00"/>
    <d v="2023-09-29T00:00:00"/>
    <n v="1000"/>
    <s v="Science"/>
    <x v="1"/>
    <n v="375"/>
  </r>
  <r>
    <s v="BK3844"/>
    <s v="S. Chand EVS"/>
    <s v="Kevin Richard"/>
    <s v="EVS"/>
    <s v="978-1-81181-333-1"/>
    <x v="4"/>
    <x v="7"/>
    <x v="1"/>
    <n v="466"/>
    <x v="19"/>
    <x v="1"/>
    <d v="2024-11-18T00:00:00"/>
    <d v="2024-12-08T00:00:00"/>
    <n v="650"/>
    <s v="Science"/>
    <x v="0"/>
    <n v="161"/>
  </r>
  <r>
    <s v="BK3845"/>
    <s v="Python Programming - Balagurusamy"/>
    <s v="Keith Bennett"/>
    <s v="Computer Science"/>
    <s v="978-1-147-37474-2"/>
    <x v="4"/>
    <x v="18"/>
    <x v="0"/>
    <n v="337"/>
    <x v="17"/>
    <x v="0"/>
    <m/>
    <m/>
    <n v="1600"/>
    <s v="General"/>
    <x v="2"/>
    <n v="259"/>
  </r>
  <r>
    <s v="BK3846"/>
    <s v="S. Chand Business Studies"/>
    <s v="Benjamin Beck"/>
    <s v="Business Studies"/>
    <s v="978-0-06-458820-1"/>
    <x v="5"/>
    <x v="16"/>
    <x v="1"/>
    <n v="500"/>
    <x v="16"/>
    <x v="0"/>
    <m/>
    <m/>
    <n v="1100"/>
    <s v="General"/>
    <x v="0"/>
    <n v="271"/>
  </r>
  <r>
    <s v="BK3847"/>
    <s v="NCERT Maths"/>
    <s v="Margaret Matthews"/>
    <s v="Maths"/>
    <s v="978-1-299-51456-0"/>
    <x v="5"/>
    <x v="19"/>
    <x v="2"/>
    <n v="421"/>
    <x v="16"/>
    <x v="1"/>
    <d v="2024-04-16T00:00:00"/>
    <d v="2024-11-04T00:00:00"/>
    <n v="1550"/>
    <s v="Education"/>
    <x v="2"/>
    <n v="291"/>
  </r>
  <r>
    <s v="BK3848"/>
    <s v="Wren &amp; Martin English Grammar"/>
    <s v="Jerry Bennett"/>
    <s v="English"/>
    <s v="978-0-12-141744-4"/>
    <x v="0"/>
    <x v="13"/>
    <x v="0"/>
    <n v="487"/>
    <x v="9"/>
    <x v="1"/>
    <d v="2025-01-20T00:00:00"/>
    <d v="2025-02-05T00:00:00"/>
    <n v="1450"/>
    <s v="Language"/>
    <x v="2"/>
    <n v="408"/>
  </r>
  <r>
    <s v="BK3849"/>
    <s v="Truemanâ€™s Biology"/>
    <s v="Karen Wilson"/>
    <s v="Biology"/>
    <s v="978-1-68024-045-0"/>
    <x v="4"/>
    <x v="0"/>
    <x v="0"/>
    <n v="325"/>
    <x v="9"/>
    <x v="1"/>
    <d v="2024-07-10T00:00:00"/>
    <d v="2024-10-23T00:00:00"/>
    <n v="1050"/>
    <s v="General"/>
    <x v="2"/>
    <n v="176"/>
  </r>
  <r>
    <s v="BK3850"/>
    <s v="Concepts of Physics - HC Verma"/>
    <s v="Charles Elliott"/>
    <s v="Physics"/>
    <s v="978-1-4148-5751-0"/>
    <x v="5"/>
    <x v="0"/>
    <x v="0"/>
    <n v="252"/>
    <x v="12"/>
    <x v="1"/>
    <d v="2024-09-20T00:00:00"/>
    <d v="2024-10-22T00:00:00"/>
    <n v="1250"/>
    <s v="General"/>
    <x v="0"/>
    <n v="121"/>
  </r>
  <r>
    <s v="BK3851"/>
    <s v="DK Goel Accountancy"/>
    <s v="Lisa Boone"/>
    <s v="Accountancy"/>
    <s v="978-1-06-695655-5"/>
    <x v="5"/>
    <x v="9"/>
    <x v="1"/>
    <n v="105"/>
    <x v="19"/>
    <x v="0"/>
    <m/>
    <m/>
    <n v="1950"/>
    <s v="General"/>
    <x v="1"/>
    <n v="182"/>
  </r>
  <r>
    <s v="BK3852"/>
    <s v="Play with Maths"/>
    <s v="Javier Conrad"/>
    <s v="Maths"/>
    <s v="978-1-81773-292-6"/>
    <x v="0"/>
    <x v="19"/>
    <x v="0"/>
    <n v="288"/>
    <x v="13"/>
    <x v="0"/>
    <m/>
    <m/>
    <n v="750"/>
    <s v="Education"/>
    <x v="3"/>
    <n v="108"/>
  </r>
  <r>
    <s v="BK3853"/>
    <s v="Modern ABC Chemistry"/>
    <s v="Michael West"/>
    <s v="Chemistry"/>
    <s v="978-1-4042-1558-0"/>
    <x v="3"/>
    <x v="7"/>
    <x v="1"/>
    <n v="332"/>
    <x v="6"/>
    <x v="0"/>
    <m/>
    <m/>
    <n v="800"/>
    <s v="General"/>
    <x v="2"/>
    <n v="195"/>
  </r>
  <r>
    <s v="BK3854"/>
    <s v="S. Chand Social Science"/>
    <s v="Jennifer Bryant"/>
    <s v="Social Science"/>
    <s v="978-1-07-794027-7"/>
    <x v="2"/>
    <x v="14"/>
    <x v="1"/>
    <n v="162"/>
    <x v="6"/>
    <x v="0"/>
    <m/>
    <m/>
    <n v="1150"/>
    <s v="Education"/>
    <x v="3"/>
    <n v="363"/>
  </r>
  <r>
    <s v="BK3855"/>
    <s v="Together with Social Science"/>
    <s v="William Smith"/>
    <s v="Social Science"/>
    <s v="978-1-64421-467-1"/>
    <x v="1"/>
    <x v="5"/>
    <x v="1"/>
    <n v="270"/>
    <x v="13"/>
    <x v="0"/>
    <m/>
    <m/>
    <n v="1550"/>
    <s v="Education"/>
    <x v="1"/>
    <n v="234"/>
  </r>
  <r>
    <s v="BK3856"/>
    <s v="DK Goel Accountancy"/>
    <s v="Darlene Bruce"/>
    <s v="Accountancy"/>
    <s v="978-0-7355-9437-1"/>
    <x v="5"/>
    <x v="0"/>
    <x v="2"/>
    <n v="393"/>
    <x v="7"/>
    <x v="0"/>
    <m/>
    <m/>
    <n v="550"/>
    <s v="General"/>
    <x v="1"/>
    <n v="390"/>
  </r>
  <r>
    <s v="BK3857"/>
    <s v="RS Aggarwal Mathematics"/>
    <s v="Richard French Jr."/>
    <s v="Maths"/>
    <s v="978-0-88740-944-8"/>
    <x v="4"/>
    <x v="12"/>
    <x v="2"/>
    <n v="468"/>
    <x v="2"/>
    <x v="0"/>
    <m/>
    <m/>
    <n v="250"/>
    <s v="Education"/>
    <x v="1"/>
    <n v="308"/>
  </r>
  <r>
    <s v="BK3858"/>
    <s v="Together with Social Science"/>
    <s v="Mark Miller"/>
    <s v="Social Science"/>
    <s v="978-0-578-59587-0"/>
    <x v="0"/>
    <x v="0"/>
    <x v="2"/>
    <n v="404"/>
    <x v="2"/>
    <x v="1"/>
    <d v="2024-07-28T00:00:00"/>
    <d v="2024-11-21T00:00:00"/>
    <n v="800"/>
    <s v="Education"/>
    <x v="0"/>
    <n v="167"/>
  </r>
  <r>
    <s v="BK3859"/>
    <s v="Pearson Science Explorer"/>
    <s v="Tyler Tate"/>
    <s v="Science"/>
    <s v="978-0-464-90808-1"/>
    <x v="3"/>
    <x v="10"/>
    <x v="2"/>
    <n v="498"/>
    <x v="8"/>
    <x v="1"/>
    <d v="2024-02-01T00:00:00"/>
    <d v="2024-03-14T00:00:00"/>
    <n v="1550"/>
    <s v="Science"/>
    <x v="2"/>
    <n v="140"/>
  </r>
  <r>
    <s v="BK3860"/>
    <s v="NCERT Social Science"/>
    <s v="Angela Serrano"/>
    <s v="Social Science"/>
    <s v="978-1-4616-1958-1"/>
    <x v="1"/>
    <x v="9"/>
    <x v="1"/>
    <n v="448"/>
    <x v="1"/>
    <x v="1"/>
    <d v="2023-08-26T00:00:00"/>
    <d v="2023-09-29T00:00:00"/>
    <n v="800"/>
    <s v="Education"/>
    <x v="1"/>
    <n v="269"/>
  </r>
  <r>
    <s v="BK3861"/>
    <s v="NCERT Accountancy"/>
    <s v="Edward Pennington"/>
    <s v="Accountancy"/>
    <s v="978-0-7990-3486-8"/>
    <x v="0"/>
    <x v="0"/>
    <x v="1"/>
    <n v="379"/>
    <x v="3"/>
    <x v="0"/>
    <m/>
    <m/>
    <n v="700"/>
    <s v="General"/>
    <x v="1"/>
    <n v="242"/>
  </r>
  <r>
    <s v="BK3862"/>
    <s v="Pearson Science Explorer"/>
    <s v="Jeffrey Johnson"/>
    <s v="Science"/>
    <s v="978-0-7459-7315-9"/>
    <x v="3"/>
    <x v="1"/>
    <x v="0"/>
    <n v="395"/>
    <x v="0"/>
    <x v="0"/>
    <m/>
    <m/>
    <n v="1450"/>
    <s v="Science"/>
    <x v="0"/>
    <n v="366"/>
  </r>
  <r>
    <s v="BK3863"/>
    <s v="Modern ABC Chemistry"/>
    <s v="Amy Turner"/>
    <s v="Chemistry"/>
    <s v="978-1-266-81568-3"/>
    <x v="4"/>
    <x v="8"/>
    <x v="1"/>
    <n v="323"/>
    <x v="9"/>
    <x v="0"/>
    <m/>
    <m/>
    <n v="1600"/>
    <s v="General"/>
    <x v="0"/>
    <n v="197"/>
  </r>
  <r>
    <s v="BK3864"/>
    <s v="Lakhmir Singh Science"/>
    <s v="Amy Brooks"/>
    <s v="Science"/>
    <s v="978-1-65376-817-2"/>
    <x v="3"/>
    <x v="3"/>
    <x v="1"/>
    <n v="286"/>
    <x v="6"/>
    <x v="1"/>
    <d v="2023-07-16T00:00:00"/>
    <d v="2023-08-18T00:00:00"/>
    <n v="1550"/>
    <s v="Science"/>
    <x v="2"/>
    <n v="369"/>
  </r>
  <r>
    <s v="BK3865"/>
    <s v="Pradeep's Chemistry"/>
    <s v="Christian Best"/>
    <s v="Chemistry"/>
    <s v="978-0-8036-1193-1"/>
    <x v="3"/>
    <x v="0"/>
    <x v="1"/>
    <n v="392"/>
    <x v="8"/>
    <x v="0"/>
    <m/>
    <m/>
    <n v="2000"/>
    <s v="General"/>
    <x v="0"/>
    <n v="171"/>
  </r>
  <r>
    <s v="BK3866"/>
    <s v="Play with Maths"/>
    <s v="Judith Mills"/>
    <s v="Maths"/>
    <s v="978-0-337-66970-5"/>
    <x v="5"/>
    <x v="15"/>
    <x v="2"/>
    <n v="343"/>
    <x v="14"/>
    <x v="1"/>
    <d v="2023-11-22T00:00:00"/>
    <d v="2024-11-08T00:00:00"/>
    <n v="1750"/>
    <s v="Education"/>
    <x v="1"/>
    <n v="393"/>
  </r>
  <r>
    <s v="BK3867"/>
    <s v="Nai Roshni Hindi Pathmala"/>
    <s v="Kim Watson"/>
    <s v="Hindi"/>
    <s v="978-1-264-30330-4"/>
    <x v="0"/>
    <x v="0"/>
    <x v="2"/>
    <n v="110"/>
    <x v="19"/>
    <x v="1"/>
    <d v="2023-10-05T00:00:00"/>
    <d v="2023-12-20T00:00:00"/>
    <n v="1400"/>
    <s v="General"/>
    <x v="0"/>
    <n v="316"/>
  </r>
  <r>
    <s v="BK3868"/>
    <s v="S. Chand Economics"/>
    <s v="Kyle Esparza"/>
    <s v="Economics"/>
    <s v="978-0-7108-2198-0"/>
    <x v="4"/>
    <x v="8"/>
    <x v="2"/>
    <n v="300"/>
    <x v="13"/>
    <x v="0"/>
    <m/>
    <m/>
    <n v="1000"/>
    <s v="General"/>
    <x v="2"/>
    <n v="175"/>
  </r>
  <r>
    <s v="BK3869"/>
    <s v="RD Sharma Mathematics"/>
    <s v="Donald Larson DVM"/>
    <s v="Maths"/>
    <s v="978-1-01-752588-5"/>
    <x v="0"/>
    <x v="15"/>
    <x v="2"/>
    <n v="295"/>
    <x v="7"/>
    <x v="0"/>
    <m/>
    <m/>
    <n v="450"/>
    <s v="Education"/>
    <x v="0"/>
    <n v="261"/>
  </r>
  <r>
    <s v="BK3870"/>
    <s v="Fundamentals of Physics - Resnick Halliday"/>
    <s v="Sherry Lewis"/>
    <s v="Physics"/>
    <s v="978-1-78205-779-6"/>
    <x v="2"/>
    <x v="6"/>
    <x v="1"/>
    <n v="469"/>
    <x v="5"/>
    <x v="1"/>
    <d v="2023-10-24T00:00:00"/>
    <d v="2024-05-09T00:00:00"/>
    <n v="1050"/>
    <s v="General"/>
    <x v="2"/>
    <n v="126"/>
  </r>
  <r>
    <s v="BK3871"/>
    <s v="NCERT Accountancy"/>
    <s v="David Rosario"/>
    <s v="Accountancy"/>
    <s v="978-0-293-95912-4"/>
    <x v="1"/>
    <x v="17"/>
    <x v="1"/>
    <n v="275"/>
    <x v="4"/>
    <x v="1"/>
    <d v="2024-09-30T00:00:00"/>
    <d v="2025-02-10T00:00:00"/>
    <n v="200"/>
    <s v="General"/>
    <x v="2"/>
    <n v="327"/>
  </r>
  <r>
    <s v="BK3872"/>
    <s v="NCERT Biology"/>
    <s v="Zachary Smith"/>
    <s v="Biology"/>
    <s v="978-1-61130-776-4"/>
    <x v="1"/>
    <x v="8"/>
    <x v="0"/>
    <n v="173"/>
    <x v="14"/>
    <x v="0"/>
    <m/>
    <m/>
    <n v="1100"/>
    <s v="General"/>
    <x v="2"/>
    <n v="199"/>
  </r>
  <r>
    <s v="BK3873"/>
    <s v="S. Chand EVS"/>
    <s v="Joshua Rodriguez"/>
    <s v="EVS"/>
    <s v="978-0-301-87386-2"/>
    <x v="4"/>
    <x v="12"/>
    <x v="1"/>
    <n v="419"/>
    <x v="18"/>
    <x v="0"/>
    <m/>
    <m/>
    <n v="400"/>
    <s v="Science"/>
    <x v="0"/>
    <n v="361"/>
  </r>
  <r>
    <s v="BK3874"/>
    <s v="S. Chand Science"/>
    <s v="Chad Morgan"/>
    <s v="Science"/>
    <s v="978-1-258-95743-8"/>
    <x v="1"/>
    <x v="12"/>
    <x v="2"/>
    <n v="313"/>
    <x v="4"/>
    <x v="0"/>
    <m/>
    <m/>
    <n v="1550"/>
    <s v="Science"/>
    <x v="1"/>
    <n v="226"/>
  </r>
  <r>
    <s v="BK3875"/>
    <s v="SL Arora Physics"/>
    <s v="Denise Lewis"/>
    <s v="Physics"/>
    <s v="978-1-920827-43-4"/>
    <x v="1"/>
    <x v="16"/>
    <x v="0"/>
    <n v="403"/>
    <x v="5"/>
    <x v="0"/>
    <m/>
    <m/>
    <n v="1900"/>
    <s v="General"/>
    <x v="3"/>
    <n v="251"/>
  </r>
  <r>
    <s v="BK3876"/>
    <s v="TS Grewal Accountancy"/>
    <s v="Ana Butler"/>
    <s v="Accountancy"/>
    <s v="978-1-01-962442-5"/>
    <x v="5"/>
    <x v="12"/>
    <x v="0"/>
    <n v="441"/>
    <x v="7"/>
    <x v="1"/>
    <d v="2024-12-25T00:00:00"/>
    <d v="2025-01-09T00:00:00"/>
    <n v="450"/>
    <s v="General"/>
    <x v="2"/>
    <n v="119"/>
  </r>
  <r>
    <s v="BK3877"/>
    <s v="RS Aggarwal Mathematics"/>
    <s v="Richard Leon"/>
    <s v="Maths"/>
    <s v="978-0-16-083851-4"/>
    <x v="4"/>
    <x v="2"/>
    <x v="0"/>
    <n v="212"/>
    <x v="16"/>
    <x v="1"/>
    <d v="2025-02-18T00:00:00"/>
    <d v="2025-02-24T00:00:00"/>
    <n v="1050"/>
    <s v="Education"/>
    <x v="3"/>
    <n v="307"/>
  </r>
  <r>
    <s v="BK3878"/>
    <s v="S. Chand Business Studies"/>
    <s v="Ashley Diaz"/>
    <s v="Business Studies"/>
    <s v="978-1-82156-876-4"/>
    <x v="1"/>
    <x v="4"/>
    <x v="1"/>
    <n v="337"/>
    <x v="6"/>
    <x v="1"/>
    <d v="2024-06-17T00:00:00"/>
    <d v="2024-06-23T00:00:00"/>
    <n v="1900"/>
    <s v="General"/>
    <x v="1"/>
    <n v="218"/>
  </r>
  <r>
    <s v="BK3879"/>
    <s v="DK Goel Accountancy"/>
    <s v="Gail Daniels"/>
    <s v="Accountancy"/>
    <s v="978-0-8014-3370-2"/>
    <x v="1"/>
    <x v="6"/>
    <x v="0"/>
    <n v="360"/>
    <x v="2"/>
    <x v="0"/>
    <m/>
    <m/>
    <n v="300"/>
    <s v="General"/>
    <x v="1"/>
    <n v="401"/>
  </r>
  <r>
    <s v="BK3880"/>
    <s v="S. Chand Economics"/>
    <s v="Michelle Robbins"/>
    <s v="Economics"/>
    <s v="978-1-9856-2751-2"/>
    <x v="2"/>
    <x v="16"/>
    <x v="1"/>
    <n v="109"/>
    <x v="9"/>
    <x v="1"/>
    <d v="2024-07-07T00:00:00"/>
    <d v="2024-10-09T00:00:00"/>
    <n v="200"/>
    <s v="General"/>
    <x v="1"/>
    <n v="444"/>
  </r>
  <r>
    <s v="BK3881"/>
    <s v="S. Chand Business Studies"/>
    <s v="Cheryl Sellers"/>
    <s v="Business Studies"/>
    <s v="978-0-03-811744-4"/>
    <x v="0"/>
    <x v="6"/>
    <x v="1"/>
    <n v="457"/>
    <x v="16"/>
    <x v="0"/>
    <m/>
    <m/>
    <n v="550"/>
    <s v="General"/>
    <x v="0"/>
    <n v="142"/>
  </r>
  <r>
    <s v="BK3882"/>
    <s v="Let Us C - Yashwant Kanetkar"/>
    <s v="Alexandra Lin"/>
    <s v="Computer Science"/>
    <s v="978-0-7723-2041-4"/>
    <x v="0"/>
    <x v="1"/>
    <x v="1"/>
    <n v="194"/>
    <x v="3"/>
    <x v="1"/>
    <d v="2023-11-27T00:00:00"/>
    <d v="2024-11-19T00:00:00"/>
    <n v="1300"/>
    <s v="General"/>
    <x v="2"/>
    <n v="234"/>
  </r>
  <r>
    <s v="BK3883"/>
    <s v="Wren &amp; Martin English Grammar"/>
    <s v="Leah Mcguire"/>
    <s v="English"/>
    <s v="978-1-82669-823-7"/>
    <x v="4"/>
    <x v="12"/>
    <x v="2"/>
    <n v="216"/>
    <x v="7"/>
    <x v="1"/>
    <d v="2023-08-17T00:00:00"/>
    <d v="2024-09-27T00:00:00"/>
    <n v="400"/>
    <s v="Language"/>
    <x v="1"/>
    <n v="108"/>
  </r>
  <r>
    <s v="BK3884"/>
    <s v="Truemanâ€™s Biology"/>
    <s v="Samantha Shaffer"/>
    <s v="Biology"/>
    <s v="978-1-338-73598-7"/>
    <x v="4"/>
    <x v="0"/>
    <x v="2"/>
    <n v="167"/>
    <x v="10"/>
    <x v="0"/>
    <m/>
    <m/>
    <n v="1250"/>
    <s v="General"/>
    <x v="1"/>
    <n v="423"/>
  </r>
  <r>
    <s v="BK3885"/>
    <s v="Concepts of Physics - HC Verma"/>
    <s v="Angela Page"/>
    <s v="Physics"/>
    <s v="978-0-526-66097-1"/>
    <x v="0"/>
    <x v="2"/>
    <x v="2"/>
    <n v="475"/>
    <x v="3"/>
    <x v="1"/>
    <d v="2025-01-05T00:00:00"/>
    <d v="2025-01-28T00:00:00"/>
    <n v="450"/>
    <s v="General"/>
    <x v="0"/>
    <n v="138"/>
  </r>
  <r>
    <s v="BK3886"/>
    <s v="English Grammar &amp; Composition"/>
    <s v="Heidi Wilson"/>
    <s v="English"/>
    <s v="978-0-911649-68-0"/>
    <x v="0"/>
    <x v="9"/>
    <x v="2"/>
    <n v="321"/>
    <x v="5"/>
    <x v="0"/>
    <m/>
    <m/>
    <n v="800"/>
    <s v="Language"/>
    <x v="0"/>
    <n v="260"/>
  </r>
  <r>
    <s v="BK3887"/>
    <s v="NCERT Business Studies"/>
    <s v="Kristin Rose"/>
    <s v="Business Studies"/>
    <s v="978-1-306-36938-1"/>
    <x v="3"/>
    <x v="5"/>
    <x v="1"/>
    <n v="318"/>
    <x v="3"/>
    <x v="1"/>
    <d v="2024-03-04T00:00:00"/>
    <d v="2024-05-26T00:00:00"/>
    <n v="700"/>
    <s v="General"/>
    <x v="2"/>
    <n v="224"/>
  </r>
  <r>
    <s v="BK3888"/>
    <s v="Modern ABC Chemistry"/>
    <s v="Shelly Smith"/>
    <s v="Chemistry"/>
    <s v="978-1-01-934629-7"/>
    <x v="1"/>
    <x v="12"/>
    <x v="1"/>
    <n v="406"/>
    <x v="10"/>
    <x v="0"/>
    <m/>
    <m/>
    <n v="1800"/>
    <s v="General"/>
    <x v="0"/>
    <n v="376"/>
  </r>
  <r>
    <s v="BK3889"/>
    <s v="S. Chand EVS"/>
    <s v="Travis Sanchez"/>
    <s v="EVS"/>
    <s v="978-0-288-11414-9"/>
    <x v="2"/>
    <x v="12"/>
    <x v="0"/>
    <n v="278"/>
    <x v="15"/>
    <x v="1"/>
    <d v="2023-10-01T00:00:00"/>
    <d v="2024-01-08T00:00:00"/>
    <n v="1600"/>
    <s v="Science"/>
    <x v="1"/>
    <n v="432"/>
  </r>
  <r>
    <s v="BK3890"/>
    <s v="NCERT Hindi"/>
    <s v="Frank Davis"/>
    <s v="Hindi"/>
    <s v="978-1-213-96422-8"/>
    <x v="0"/>
    <x v="1"/>
    <x v="1"/>
    <n v="397"/>
    <x v="4"/>
    <x v="1"/>
    <d v="2023-03-01T00:00:00"/>
    <d v="2024-08-12T00:00:00"/>
    <n v="1500"/>
    <s v="General"/>
    <x v="0"/>
    <n v="400"/>
  </r>
  <r>
    <s v="BK3891"/>
    <s v="Modern ABC Chemistry"/>
    <s v="Sheila Figueroa"/>
    <s v="Chemistry"/>
    <s v="978-0-7274-4562-9"/>
    <x v="1"/>
    <x v="13"/>
    <x v="1"/>
    <n v="392"/>
    <x v="11"/>
    <x v="0"/>
    <m/>
    <m/>
    <n v="650"/>
    <s v="General"/>
    <x v="2"/>
    <n v="220"/>
  </r>
  <r>
    <s v="BK3892"/>
    <s v="NCERT Accountancy"/>
    <s v="Morgan Higgins"/>
    <s v="Accountancy"/>
    <s v="978-0-239-12328-2"/>
    <x v="5"/>
    <x v="4"/>
    <x v="1"/>
    <n v="422"/>
    <x v="8"/>
    <x v="0"/>
    <m/>
    <m/>
    <n v="1750"/>
    <s v="General"/>
    <x v="0"/>
    <n v="284"/>
  </r>
  <r>
    <s v="BK3893"/>
    <s v="S. Chand Social Science"/>
    <s v="Kelly Mayo PhD"/>
    <s v="Social Science"/>
    <s v="978-1-01-120127-3"/>
    <x v="0"/>
    <x v="6"/>
    <x v="2"/>
    <n v="302"/>
    <x v="14"/>
    <x v="1"/>
    <d v="2024-06-04T00:00:00"/>
    <d v="2025-01-20T00:00:00"/>
    <n v="1100"/>
    <s v="Education"/>
    <x v="2"/>
    <n v="374"/>
  </r>
  <r>
    <s v="BK3894"/>
    <s v="NCERT Chemistry"/>
    <s v="Amanda Walker"/>
    <s v="Chemistry"/>
    <s v="978-1-997560-37-1"/>
    <x v="1"/>
    <x v="5"/>
    <x v="2"/>
    <n v="289"/>
    <x v="19"/>
    <x v="1"/>
    <d v="2025-02-11T00:00:00"/>
    <d v="2025-02-24T00:00:00"/>
    <n v="950"/>
    <s v="General"/>
    <x v="2"/>
    <n v="298"/>
  </r>
  <r>
    <s v="BK3895"/>
    <s v="NCERT Hindi"/>
    <s v="Ashley Bailey"/>
    <s v="Hindi"/>
    <s v="978-1-7398925-9-3"/>
    <x v="0"/>
    <x v="6"/>
    <x v="2"/>
    <n v="302"/>
    <x v="1"/>
    <x v="1"/>
    <d v="2024-05-20T00:00:00"/>
    <d v="2025-02-21T00:00:00"/>
    <n v="1250"/>
    <s v="General"/>
    <x v="2"/>
    <n v="419"/>
  </r>
  <r>
    <s v="BK3896"/>
    <s v="Oxford English Reader"/>
    <s v="Jessica Moore"/>
    <s v="English"/>
    <s v="978-0-7116-0788-0"/>
    <x v="0"/>
    <x v="19"/>
    <x v="2"/>
    <n v="124"/>
    <x v="1"/>
    <x v="0"/>
    <m/>
    <m/>
    <n v="1050"/>
    <s v="Language"/>
    <x v="0"/>
    <n v="418"/>
  </r>
  <r>
    <s v="BK3897"/>
    <s v="Modern ABC Chemistry"/>
    <s v="Lisa Lynn"/>
    <s v="Chemistry"/>
    <s v="978-1-72857-069-3"/>
    <x v="5"/>
    <x v="10"/>
    <x v="1"/>
    <n v="367"/>
    <x v="19"/>
    <x v="0"/>
    <m/>
    <m/>
    <n v="900"/>
    <s v="General"/>
    <x v="1"/>
    <n v="123"/>
  </r>
  <r>
    <s v="BK3898"/>
    <s v="Pradeep's Chemistry"/>
    <s v="Jesse Coleman"/>
    <s v="Chemistry"/>
    <s v="978-0-938567-61-5"/>
    <x v="4"/>
    <x v="5"/>
    <x v="1"/>
    <n v="397"/>
    <x v="10"/>
    <x v="1"/>
    <d v="2023-08-17T00:00:00"/>
    <d v="2025-01-21T00:00:00"/>
    <n v="1050"/>
    <s v="General"/>
    <x v="3"/>
    <n v="358"/>
  </r>
  <r>
    <s v="BK3899"/>
    <s v="Play with Maths"/>
    <s v="Bonnie Webster"/>
    <s v="Maths"/>
    <s v="978-1-196-47163-8"/>
    <x v="3"/>
    <x v="14"/>
    <x v="0"/>
    <n v="463"/>
    <x v="18"/>
    <x v="0"/>
    <m/>
    <m/>
    <n v="700"/>
    <s v="Education"/>
    <x v="2"/>
    <n v="437"/>
  </r>
  <r>
    <s v="BK3900"/>
    <s v="Truemanâ€™s Biology"/>
    <s v="Jamie Ross"/>
    <s v="Biology"/>
    <s v="978-0-01-844920-6"/>
    <x v="1"/>
    <x v="0"/>
    <x v="1"/>
    <n v="104"/>
    <x v="9"/>
    <x v="1"/>
    <d v="2024-11-04T00:00:00"/>
    <d v="2025-01-24T00:00:00"/>
    <n v="1550"/>
    <s v="General"/>
    <x v="3"/>
    <n v="354"/>
  </r>
  <r>
    <s v="BK3901"/>
    <s v="NCERT Environmental Studies"/>
    <s v="Brian Allen"/>
    <s v="EVS"/>
    <s v="978-0-528-70540-3"/>
    <x v="3"/>
    <x v="11"/>
    <x v="2"/>
    <n v="104"/>
    <x v="12"/>
    <x v="1"/>
    <d v="2023-12-18T00:00:00"/>
    <d v="2024-07-03T00:00:00"/>
    <n v="1700"/>
    <s v="Science"/>
    <x v="1"/>
    <n v="400"/>
  </r>
  <r>
    <s v="BK3902"/>
    <s v="NCERT Maths"/>
    <s v="Alan Allen"/>
    <s v="Maths"/>
    <s v="978-0-13-188201-0"/>
    <x v="2"/>
    <x v="18"/>
    <x v="0"/>
    <n v="120"/>
    <x v="19"/>
    <x v="0"/>
    <m/>
    <m/>
    <n v="1750"/>
    <s v="Education"/>
    <x v="1"/>
    <n v="157"/>
  </r>
  <r>
    <s v="BK3903"/>
    <s v="NCERT Social Science"/>
    <s v="Sarah Lara"/>
    <s v="Social Science"/>
    <s v="978-0-08-368498-4"/>
    <x v="0"/>
    <x v="16"/>
    <x v="0"/>
    <n v="368"/>
    <x v="6"/>
    <x v="0"/>
    <m/>
    <m/>
    <n v="1450"/>
    <s v="Education"/>
    <x v="1"/>
    <n v="203"/>
  </r>
  <r>
    <s v="BK3904"/>
    <s v="S. Chand Business Studies"/>
    <s v="Robert Arnold"/>
    <s v="Business Studies"/>
    <s v="978-0-483-30223-5"/>
    <x v="0"/>
    <x v="17"/>
    <x v="0"/>
    <n v="439"/>
    <x v="6"/>
    <x v="0"/>
    <m/>
    <m/>
    <n v="1500"/>
    <s v="General"/>
    <x v="0"/>
    <n v="282"/>
  </r>
  <r>
    <s v="BK3905"/>
    <s v="Let Us C - Yashwant Kanetkar"/>
    <s v="Robert Beard Jr."/>
    <s v="Computer Science"/>
    <s v="978-0-644-40907-0"/>
    <x v="2"/>
    <x v="8"/>
    <x v="1"/>
    <n v="242"/>
    <x v="2"/>
    <x v="1"/>
    <d v="2023-07-21T00:00:00"/>
    <d v="2025-02-09T00:00:00"/>
    <n v="1800"/>
    <s v="General"/>
    <x v="2"/>
    <n v="435"/>
  </r>
  <r>
    <s v="BK3906"/>
    <s v="S. Chand Biology"/>
    <s v="Tamara Taylor"/>
    <s v="Biology"/>
    <s v="978-0-631-10343-1"/>
    <x v="1"/>
    <x v="9"/>
    <x v="0"/>
    <n v="369"/>
    <x v="0"/>
    <x v="0"/>
    <m/>
    <m/>
    <n v="500"/>
    <s v="General"/>
    <x v="1"/>
    <n v="172"/>
  </r>
  <r>
    <s v="BK3907"/>
    <s v="NCERT Business Studies"/>
    <s v="Christina Rodriguez"/>
    <s v="Business Studies"/>
    <s v="978-0-342-51715-2"/>
    <x v="4"/>
    <x v="1"/>
    <x v="1"/>
    <n v="213"/>
    <x v="3"/>
    <x v="1"/>
    <d v="2023-10-14T00:00:00"/>
    <d v="2024-12-14T00:00:00"/>
    <n v="1650"/>
    <s v="General"/>
    <x v="1"/>
    <n v="348"/>
  </r>
  <r>
    <s v="BK3908"/>
    <s v="Together with Social Science"/>
    <s v="Christopher Schwartz"/>
    <s v="Social Science"/>
    <s v="978-1-995784-12-0"/>
    <x v="5"/>
    <x v="4"/>
    <x v="1"/>
    <n v="120"/>
    <x v="1"/>
    <x v="1"/>
    <d v="2024-05-06T00:00:00"/>
    <d v="2024-06-10T00:00:00"/>
    <n v="200"/>
    <s v="Education"/>
    <x v="0"/>
    <n v="409"/>
  </r>
  <r>
    <s v="BK3909"/>
    <s v="Concepts of Physics - HC Verma"/>
    <s v="Cynthia Mckay"/>
    <s v="Physics"/>
    <s v="978-1-309-42875-7"/>
    <x v="2"/>
    <x v="5"/>
    <x v="1"/>
    <n v="241"/>
    <x v="0"/>
    <x v="1"/>
    <d v="2025-01-27T00:00:00"/>
    <d v="2025-02-06T00:00:00"/>
    <n v="900"/>
    <s v="General"/>
    <x v="0"/>
    <n v="370"/>
  </r>
  <r>
    <s v="BK3910"/>
    <s v="NCERT Business Studies"/>
    <s v="John Johnson"/>
    <s v="Business Studies"/>
    <s v="978-1-82388-305-6"/>
    <x v="5"/>
    <x v="1"/>
    <x v="2"/>
    <n v="386"/>
    <x v="2"/>
    <x v="0"/>
    <m/>
    <m/>
    <n v="900"/>
    <s v="General"/>
    <x v="2"/>
    <n v="434"/>
  </r>
  <r>
    <s v="BK3911"/>
    <s v="DK Goel Accountancy"/>
    <s v="Diane Mccall"/>
    <s v="Accountancy"/>
    <s v="978-0-11-747646-2"/>
    <x v="2"/>
    <x v="1"/>
    <x v="2"/>
    <n v="168"/>
    <x v="13"/>
    <x v="0"/>
    <m/>
    <m/>
    <n v="1900"/>
    <s v="General"/>
    <x v="0"/>
    <n v="365"/>
  </r>
  <r>
    <s v="BK3912"/>
    <s v="NCERT Biology"/>
    <s v="Elizabeth Wilson"/>
    <s v="Biology"/>
    <s v="978-0-00-689882-5"/>
    <x v="2"/>
    <x v="0"/>
    <x v="2"/>
    <n v="429"/>
    <x v="2"/>
    <x v="0"/>
    <m/>
    <m/>
    <n v="1250"/>
    <s v="General"/>
    <x v="1"/>
    <n v="350"/>
  </r>
  <r>
    <s v="BK3913"/>
    <s v="Pearson Science Explorer"/>
    <s v="Kristy Vargas"/>
    <s v="Science"/>
    <s v="978-1-875271-43-6"/>
    <x v="4"/>
    <x v="8"/>
    <x v="2"/>
    <n v="167"/>
    <x v="18"/>
    <x v="1"/>
    <d v="2024-04-25T00:00:00"/>
    <d v="2024-07-16T00:00:00"/>
    <n v="1900"/>
    <s v="Science"/>
    <x v="0"/>
    <n v="414"/>
  </r>
  <r>
    <s v="BK3914"/>
    <s v="NCERT Biology"/>
    <s v="Natalie Collins"/>
    <s v="Biology"/>
    <s v="978-1-72617-591-3"/>
    <x v="5"/>
    <x v="1"/>
    <x v="1"/>
    <n v="473"/>
    <x v="6"/>
    <x v="1"/>
    <d v="2023-04-15T00:00:00"/>
    <d v="2025-01-16T00:00:00"/>
    <n v="1100"/>
    <s v="General"/>
    <x v="2"/>
    <n v="205"/>
  </r>
  <r>
    <s v="BK3915"/>
    <s v="Computer Science with Python"/>
    <s v="Kathleen Jackson"/>
    <s v="Computer Science"/>
    <s v="978-1-138-86234-0"/>
    <x v="4"/>
    <x v="12"/>
    <x v="1"/>
    <n v="120"/>
    <x v="19"/>
    <x v="1"/>
    <d v="2023-11-30T00:00:00"/>
    <d v="2024-11-23T00:00:00"/>
    <n v="1600"/>
    <s v="General"/>
    <x v="0"/>
    <n v="196"/>
  </r>
  <r>
    <s v="BK3916"/>
    <s v="NCERT Social Science"/>
    <s v="Joseph Campbell"/>
    <s v="Social Science"/>
    <s v="978-0-05-501858-8"/>
    <x v="2"/>
    <x v="13"/>
    <x v="0"/>
    <n v="309"/>
    <x v="14"/>
    <x v="1"/>
    <d v="2023-12-05T00:00:00"/>
    <d v="2024-08-08T00:00:00"/>
    <n v="1650"/>
    <s v="Education"/>
    <x v="2"/>
    <n v="271"/>
  </r>
  <r>
    <s v="BK3917"/>
    <s v="NCERT Social Science"/>
    <s v="Robert Fritz"/>
    <s v="Social Science"/>
    <s v="978-1-00-122370-4"/>
    <x v="5"/>
    <x v="13"/>
    <x v="1"/>
    <n v="330"/>
    <x v="16"/>
    <x v="1"/>
    <d v="2024-05-06T00:00:00"/>
    <d v="2025-02-02T00:00:00"/>
    <n v="1450"/>
    <s v="Education"/>
    <x v="2"/>
    <n v="154"/>
  </r>
  <r>
    <s v="BK3918"/>
    <s v="Oxford English Reader"/>
    <s v="Regina Woodard"/>
    <s v="English"/>
    <s v="978-0-9918203-5-1"/>
    <x v="4"/>
    <x v="3"/>
    <x v="1"/>
    <n v="465"/>
    <x v="7"/>
    <x v="0"/>
    <m/>
    <m/>
    <n v="2000"/>
    <s v="Language"/>
    <x v="2"/>
    <n v="443"/>
  </r>
  <r>
    <s v="BK3919"/>
    <s v="Principles of Economics"/>
    <s v="Susan Pham"/>
    <s v="Economics"/>
    <s v="978-0-575-03534-8"/>
    <x v="0"/>
    <x v="18"/>
    <x v="1"/>
    <n v="228"/>
    <x v="15"/>
    <x v="0"/>
    <m/>
    <m/>
    <n v="1350"/>
    <s v="General"/>
    <x v="0"/>
    <n v="399"/>
  </r>
  <r>
    <s v="BK3920"/>
    <s v="RS Aggarwal Mathematics"/>
    <s v="Jennifer Hernandez"/>
    <s v="Maths"/>
    <s v="978-0-339-72839-4"/>
    <x v="2"/>
    <x v="3"/>
    <x v="2"/>
    <n v="164"/>
    <x v="11"/>
    <x v="0"/>
    <m/>
    <m/>
    <n v="1950"/>
    <s v="Education"/>
    <x v="1"/>
    <n v="175"/>
  </r>
  <r>
    <s v="BK3921"/>
    <s v="RD Sharma Mathematics"/>
    <s v="Leslie Thompson"/>
    <s v="Maths"/>
    <s v="978-0-7832-0506-9"/>
    <x v="5"/>
    <x v="11"/>
    <x v="2"/>
    <n v="357"/>
    <x v="19"/>
    <x v="1"/>
    <d v="2025-01-04T00:00:00"/>
    <d v="2025-02-20T00:00:00"/>
    <n v="550"/>
    <s v="Education"/>
    <x v="3"/>
    <n v="211"/>
  </r>
  <r>
    <s v="BK3922"/>
    <s v="NCERT Social Science"/>
    <s v="Adrian Jacobson"/>
    <s v="Social Science"/>
    <s v="978-0-409-27485-1"/>
    <x v="5"/>
    <x v="9"/>
    <x v="2"/>
    <n v="255"/>
    <x v="18"/>
    <x v="1"/>
    <d v="2024-12-17T00:00:00"/>
    <d v="2025-01-27T00:00:00"/>
    <n v="500"/>
    <s v="Education"/>
    <x v="2"/>
    <n v="335"/>
  </r>
  <r>
    <s v="BK3923"/>
    <s v="NCERT Environmental Studies"/>
    <s v="Thomas Campbell"/>
    <s v="EVS"/>
    <s v="978-1-4890-9526-8"/>
    <x v="2"/>
    <x v="12"/>
    <x v="2"/>
    <n v="90"/>
    <x v="16"/>
    <x v="0"/>
    <m/>
    <m/>
    <n v="1200"/>
    <s v="Science"/>
    <x v="3"/>
    <n v="305"/>
  </r>
  <r>
    <s v="BK3924"/>
    <s v="NCERT Social Science"/>
    <s v="Stephanie Graves"/>
    <s v="Social Science"/>
    <s v="978-1-145-23743-8"/>
    <x v="5"/>
    <x v="3"/>
    <x v="1"/>
    <n v="455"/>
    <x v="18"/>
    <x v="1"/>
    <d v="2023-04-29T00:00:00"/>
    <d v="2023-09-01T00:00:00"/>
    <n v="1650"/>
    <s v="Education"/>
    <x v="1"/>
    <n v="318"/>
  </r>
  <r>
    <s v="BK3925"/>
    <s v="NCERT Economics"/>
    <s v="Sheryl Galloway"/>
    <s v="Economics"/>
    <s v="978-0-385-60525-0"/>
    <x v="4"/>
    <x v="2"/>
    <x v="1"/>
    <n v="182"/>
    <x v="10"/>
    <x v="1"/>
    <d v="2024-09-13T00:00:00"/>
    <d v="2025-01-18T00:00:00"/>
    <n v="550"/>
    <s v="General"/>
    <x v="1"/>
    <n v="265"/>
  </r>
  <r>
    <s v="BK3926"/>
    <s v="RD Sharma Mathematics"/>
    <s v="Tara Miller"/>
    <s v="Maths"/>
    <s v="978-0-255-98361-7"/>
    <x v="0"/>
    <x v="13"/>
    <x v="0"/>
    <n v="261"/>
    <x v="9"/>
    <x v="1"/>
    <d v="2024-09-20T00:00:00"/>
    <d v="2024-10-09T00:00:00"/>
    <n v="1200"/>
    <s v="Education"/>
    <x v="1"/>
    <n v="114"/>
  </r>
  <r>
    <s v="BK3927"/>
    <s v="Fundamentals of Physics - Resnick Halliday"/>
    <s v="Maureen Herring"/>
    <s v="Physics"/>
    <s v="978-0-9939918-2-0"/>
    <x v="3"/>
    <x v="3"/>
    <x v="1"/>
    <n v="81"/>
    <x v="11"/>
    <x v="1"/>
    <d v="2025-02-10T00:00:00"/>
    <d v="2025-02-22T00:00:00"/>
    <n v="1250"/>
    <s v="General"/>
    <x v="0"/>
    <n v="359"/>
  </r>
  <r>
    <s v="BK3928"/>
    <s v="Pradeep's Chemistry"/>
    <s v="Cynthia Mccall"/>
    <s v="Chemistry"/>
    <s v="978-0-686-41643-2"/>
    <x v="0"/>
    <x v="17"/>
    <x v="2"/>
    <n v="240"/>
    <x v="17"/>
    <x v="0"/>
    <m/>
    <m/>
    <n v="350"/>
    <s v="General"/>
    <x v="2"/>
    <n v="295"/>
  </r>
  <r>
    <s v="BK3929"/>
    <s v="Together with EVS"/>
    <s v="Danielle James"/>
    <s v="EVS"/>
    <s v="978-0-2288-6489-9"/>
    <x v="1"/>
    <x v="11"/>
    <x v="0"/>
    <n v="114"/>
    <x v="11"/>
    <x v="1"/>
    <d v="2024-06-02T00:00:00"/>
    <d v="2024-11-23T00:00:00"/>
    <n v="2000"/>
    <s v="Science"/>
    <x v="1"/>
    <n v="350"/>
  </r>
  <r>
    <s v="BK3930"/>
    <s v="Pradeep's Chemistry"/>
    <s v="Ryan Martin"/>
    <s v="Chemistry"/>
    <s v="978-0-7206-4136-3"/>
    <x v="0"/>
    <x v="12"/>
    <x v="0"/>
    <n v="418"/>
    <x v="8"/>
    <x v="0"/>
    <m/>
    <m/>
    <n v="250"/>
    <s v="General"/>
    <x v="1"/>
    <n v="251"/>
  </r>
  <r>
    <s v="BK3931"/>
    <s v="SL Arora Physics"/>
    <s v="Mary Matthews"/>
    <s v="Physics"/>
    <s v="978-0-255-87827-2"/>
    <x v="5"/>
    <x v="2"/>
    <x v="0"/>
    <n v="345"/>
    <x v="10"/>
    <x v="0"/>
    <m/>
    <m/>
    <n v="350"/>
    <s v="General"/>
    <x v="0"/>
    <n v="166"/>
  </r>
  <r>
    <s v="BK3932"/>
    <s v="NCERT Economics"/>
    <s v="Hannah Rojas"/>
    <s v="Economics"/>
    <s v="978-0-7482-0603-2"/>
    <x v="1"/>
    <x v="11"/>
    <x v="1"/>
    <n v="426"/>
    <x v="16"/>
    <x v="1"/>
    <d v="2024-01-12T00:00:00"/>
    <d v="2024-06-19T00:00:00"/>
    <n v="1150"/>
    <s v="General"/>
    <x v="0"/>
    <n v="135"/>
  </r>
  <r>
    <s v="BK3933"/>
    <s v="S. Chand Science"/>
    <s v="Derrick Perez"/>
    <s v="Science"/>
    <s v="978-0-652-30017-8"/>
    <x v="3"/>
    <x v="8"/>
    <x v="0"/>
    <n v="403"/>
    <x v="12"/>
    <x v="1"/>
    <d v="2023-08-07T00:00:00"/>
    <d v="2024-02-03T00:00:00"/>
    <n v="1600"/>
    <s v="Science"/>
    <x v="2"/>
    <n v="383"/>
  </r>
  <r>
    <s v="BK3934"/>
    <s v="NCERT Economics"/>
    <s v="David Wood"/>
    <s v="Economics"/>
    <s v="978-0-16-458239-0"/>
    <x v="4"/>
    <x v="6"/>
    <x v="1"/>
    <n v="319"/>
    <x v="0"/>
    <x v="0"/>
    <m/>
    <m/>
    <n v="900"/>
    <s v="General"/>
    <x v="0"/>
    <n v="308"/>
  </r>
  <r>
    <s v="BK3935"/>
    <s v="NCERT Environmental Studies"/>
    <s v="Joshua Buckley"/>
    <s v="EVS"/>
    <s v="978-0-8369-4510-2"/>
    <x v="5"/>
    <x v="9"/>
    <x v="1"/>
    <n v="442"/>
    <x v="4"/>
    <x v="0"/>
    <m/>
    <m/>
    <n v="1150"/>
    <s v="Science"/>
    <x v="1"/>
    <n v="379"/>
  </r>
  <r>
    <s v="BK3936"/>
    <s v="TS Grewal Accountancy"/>
    <s v="Brian Cooper"/>
    <s v="Accountancy"/>
    <s v="978-1-377-32714-3"/>
    <x v="2"/>
    <x v="19"/>
    <x v="1"/>
    <n v="349"/>
    <x v="7"/>
    <x v="1"/>
    <d v="2025-02-19T00:00:00"/>
    <d v="2025-02-25T00:00:00"/>
    <n v="1200"/>
    <s v="General"/>
    <x v="0"/>
    <n v="445"/>
  </r>
  <r>
    <s v="BK3937"/>
    <s v="NCERT Hindi"/>
    <s v="Tracy Miller"/>
    <s v="Hindi"/>
    <s v="978-1-995082-39-4"/>
    <x v="2"/>
    <x v="10"/>
    <x v="2"/>
    <n v="440"/>
    <x v="11"/>
    <x v="1"/>
    <d v="2023-11-14T00:00:00"/>
    <d v="2023-11-17T00:00:00"/>
    <n v="250"/>
    <s v="General"/>
    <x v="2"/>
    <n v="124"/>
  </r>
  <r>
    <s v="BK3938"/>
    <s v="Together with Social Science"/>
    <s v="Angela Green"/>
    <s v="Social Science"/>
    <s v="978-1-79978-219-3"/>
    <x v="3"/>
    <x v="5"/>
    <x v="2"/>
    <n v="397"/>
    <x v="5"/>
    <x v="1"/>
    <d v="2023-12-04T00:00:00"/>
    <d v="2024-09-28T00:00:00"/>
    <n v="1750"/>
    <s v="Education"/>
    <x v="0"/>
    <n v="362"/>
  </r>
  <r>
    <s v="BK3939"/>
    <s v="NCERT Economics"/>
    <s v="Michael Lewis"/>
    <s v="Economics"/>
    <s v="978-1-266-41378-0"/>
    <x v="1"/>
    <x v="8"/>
    <x v="2"/>
    <n v="220"/>
    <x v="11"/>
    <x v="1"/>
    <d v="2023-06-08T00:00:00"/>
    <d v="2023-07-24T00:00:00"/>
    <n v="350"/>
    <s v="General"/>
    <x v="2"/>
    <n v="188"/>
  </r>
  <r>
    <s v="BK3940"/>
    <s v="S. Chand Business Studies"/>
    <s v="Kathleen Powell"/>
    <s v="Business Studies"/>
    <s v="978-1-102-00803-3"/>
    <x v="2"/>
    <x v="2"/>
    <x v="2"/>
    <n v="331"/>
    <x v="3"/>
    <x v="1"/>
    <d v="2024-07-10T00:00:00"/>
    <d v="2024-08-09T00:00:00"/>
    <n v="1400"/>
    <s v="General"/>
    <x v="2"/>
    <n v="290"/>
  </r>
  <r>
    <s v="BK3941"/>
    <s v="Play with Maths"/>
    <s v="Jordan Spencer"/>
    <s v="Maths"/>
    <s v="978-0-635-36745-7"/>
    <x v="2"/>
    <x v="11"/>
    <x v="1"/>
    <n v="148"/>
    <x v="14"/>
    <x v="1"/>
    <d v="2024-02-26T00:00:00"/>
    <d v="2024-06-10T00:00:00"/>
    <n v="1250"/>
    <s v="Education"/>
    <x v="2"/>
    <n v="224"/>
  </r>
  <r>
    <s v="BK3942"/>
    <s v="NCERT Economics"/>
    <s v="Sara Fields"/>
    <s v="Economics"/>
    <s v="978-0-9707777-0-6"/>
    <x v="0"/>
    <x v="19"/>
    <x v="1"/>
    <n v="292"/>
    <x v="8"/>
    <x v="0"/>
    <m/>
    <m/>
    <n v="550"/>
    <s v="General"/>
    <x v="0"/>
    <n v="234"/>
  </r>
  <r>
    <s v="BK3943"/>
    <s v="S. Chand EVS"/>
    <s v="Carolyn Mendoza"/>
    <s v="EVS"/>
    <s v="978-1-09-681959-2"/>
    <x v="3"/>
    <x v="17"/>
    <x v="0"/>
    <n v="173"/>
    <x v="4"/>
    <x v="0"/>
    <m/>
    <m/>
    <n v="600"/>
    <s v="Science"/>
    <x v="1"/>
    <n v="192"/>
  </r>
  <r>
    <s v="BK3944"/>
    <s v="Modern ABC Chemistry"/>
    <s v="Michael Sosa"/>
    <s v="Chemistry"/>
    <s v="978-0-04-013983-0"/>
    <x v="5"/>
    <x v="9"/>
    <x v="1"/>
    <n v="153"/>
    <x v="17"/>
    <x v="1"/>
    <d v="2024-05-23T00:00:00"/>
    <d v="2024-11-20T00:00:00"/>
    <n v="1800"/>
    <s v="General"/>
    <x v="3"/>
    <n v="152"/>
  </r>
  <r>
    <s v="BK3945"/>
    <s v="Pradeep's Chemistry"/>
    <s v="Nicole Macias"/>
    <s v="Chemistry"/>
    <s v="978-0-07-575387-2"/>
    <x v="1"/>
    <x v="19"/>
    <x v="1"/>
    <n v="386"/>
    <x v="15"/>
    <x v="1"/>
    <d v="2024-08-11T00:00:00"/>
    <d v="2025-02-15T00:00:00"/>
    <n v="350"/>
    <s v="General"/>
    <x v="2"/>
    <n v="123"/>
  </r>
  <r>
    <s v="BK3946"/>
    <s v="S. Chand Science"/>
    <s v="Scott Castillo"/>
    <s v="Science"/>
    <s v="978-1-70856-135-2"/>
    <x v="2"/>
    <x v="1"/>
    <x v="1"/>
    <n v="165"/>
    <x v="15"/>
    <x v="1"/>
    <d v="2024-03-20T00:00:00"/>
    <d v="2024-05-01T00:00:00"/>
    <n v="950"/>
    <s v="Science"/>
    <x v="3"/>
    <n v="329"/>
  </r>
  <r>
    <s v="BK3947"/>
    <s v="NCERT Biology"/>
    <s v="Bryan Burton"/>
    <s v="Biology"/>
    <s v="978-1-362-09727-3"/>
    <x v="3"/>
    <x v="18"/>
    <x v="2"/>
    <n v="275"/>
    <x v="2"/>
    <x v="0"/>
    <m/>
    <m/>
    <n v="1900"/>
    <s v="General"/>
    <x v="1"/>
    <n v="292"/>
  </r>
  <r>
    <s v="BK3948"/>
    <s v="S. Chand Business Studies"/>
    <s v="Paula Houston"/>
    <s v="Business Studies"/>
    <s v="978-1-64344-945-6"/>
    <x v="3"/>
    <x v="5"/>
    <x v="2"/>
    <n v="275"/>
    <x v="19"/>
    <x v="1"/>
    <d v="2024-04-29T00:00:00"/>
    <d v="2024-06-02T00:00:00"/>
    <n v="650"/>
    <s v="General"/>
    <x v="1"/>
    <n v="327"/>
  </r>
  <r>
    <s v="BK3949"/>
    <s v="NCERT Environmental Studies"/>
    <s v="Joanne Wright"/>
    <s v="EVS"/>
    <s v="978-1-202-52924-7"/>
    <x v="4"/>
    <x v="5"/>
    <x v="2"/>
    <n v="273"/>
    <x v="13"/>
    <x v="0"/>
    <m/>
    <m/>
    <n v="1100"/>
    <s v="Science"/>
    <x v="1"/>
    <n v="228"/>
  </r>
  <r>
    <s v="BK3950"/>
    <s v="Let Us C - Yashwant Kanetkar"/>
    <s v="Perry Fletcher"/>
    <s v="Computer Science"/>
    <s v="978-0-355-73709-7"/>
    <x v="3"/>
    <x v="12"/>
    <x v="2"/>
    <n v="235"/>
    <x v="12"/>
    <x v="1"/>
    <d v="2023-03-20T00:00:00"/>
    <d v="2024-04-06T00:00:00"/>
    <n v="600"/>
    <s v="General"/>
    <x v="0"/>
    <n v="418"/>
  </r>
  <r>
    <s v="BK3951"/>
    <s v="Python Programming - Balagurusamy"/>
    <s v="Cody Johnston"/>
    <s v="Computer Science"/>
    <s v="978-1-5345-7573-8"/>
    <x v="3"/>
    <x v="7"/>
    <x v="1"/>
    <n v="195"/>
    <x v="6"/>
    <x v="1"/>
    <d v="2024-09-08T00:00:00"/>
    <d v="2024-11-08T00:00:00"/>
    <n v="350"/>
    <s v="General"/>
    <x v="2"/>
    <n v="195"/>
  </r>
  <r>
    <s v="BK3952"/>
    <s v="Lakhmir Singh Science"/>
    <s v="Charles Miller"/>
    <s v="Science"/>
    <s v="978-0-02-810408-9"/>
    <x v="4"/>
    <x v="2"/>
    <x v="1"/>
    <n v="376"/>
    <x v="9"/>
    <x v="0"/>
    <m/>
    <m/>
    <n v="1800"/>
    <s v="Science"/>
    <x v="1"/>
    <n v="176"/>
  </r>
  <r>
    <s v="BK3953"/>
    <s v="Pradeep's Chemistry"/>
    <s v="Lisa Phillips DDS"/>
    <s v="Chemistry"/>
    <s v="978-0-548-37717-8"/>
    <x v="3"/>
    <x v="8"/>
    <x v="0"/>
    <n v="451"/>
    <x v="5"/>
    <x v="1"/>
    <d v="2023-03-06T00:00:00"/>
    <d v="2024-08-25T00:00:00"/>
    <n v="2000"/>
    <s v="General"/>
    <x v="1"/>
    <n v="318"/>
  </r>
  <r>
    <s v="BK3954"/>
    <s v="NCERT Economics"/>
    <s v="Sarah Carrillo"/>
    <s v="Economics"/>
    <s v="978-0-534-88651-6"/>
    <x v="2"/>
    <x v="4"/>
    <x v="1"/>
    <n v="483"/>
    <x v="13"/>
    <x v="0"/>
    <m/>
    <m/>
    <n v="550"/>
    <s v="General"/>
    <x v="0"/>
    <n v="398"/>
  </r>
  <r>
    <s v="BK3955"/>
    <s v="NCERT Economics"/>
    <s v="Michael Booker"/>
    <s v="Economics"/>
    <s v="978-1-65146-101-3"/>
    <x v="5"/>
    <x v="2"/>
    <x v="2"/>
    <n v="442"/>
    <x v="4"/>
    <x v="0"/>
    <m/>
    <m/>
    <n v="1700"/>
    <s v="General"/>
    <x v="0"/>
    <n v="228"/>
  </r>
  <r>
    <s v="BK3956"/>
    <s v="NCERT Social Science"/>
    <s v="Kelly Reed"/>
    <s v="Social Science"/>
    <s v="978-1-233-47495-0"/>
    <x v="0"/>
    <x v="18"/>
    <x v="0"/>
    <n v="172"/>
    <x v="11"/>
    <x v="1"/>
    <d v="2024-09-01T00:00:00"/>
    <d v="2025-01-13T00:00:00"/>
    <n v="500"/>
    <s v="Education"/>
    <x v="2"/>
    <n v="319"/>
  </r>
  <r>
    <s v="BK3957"/>
    <s v="NCERT Environmental Studies"/>
    <s v="Ashley Williams"/>
    <s v="EVS"/>
    <s v="978-1-310-78319-7"/>
    <x v="4"/>
    <x v="12"/>
    <x v="0"/>
    <n v="395"/>
    <x v="11"/>
    <x v="0"/>
    <m/>
    <m/>
    <n v="950"/>
    <s v="Science"/>
    <x v="0"/>
    <n v="247"/>
  </r>
  <r>
    <s v="BK3958"/>
    <s v="Pearson Science Explorer"/>
    <s v="Michael Mclaughlin"/>
    <s v="Science"/>
    <s v="978-0-428-50818-0"/>
    <x v="1"/>
    <x v="12"/>
    <x v="0"/>
    <n v="346"/>
    <x v="15"/>
    <x v="1"/>
    <d v="2023-07-06T00:00:00"/>
    <d v="2024-12-25T00:00:00"/>
    <n v="1250"/>
    <s v="Science"/>
    <x v="1"/>
    <n v="187"/>
  </r>
  <r>
    <s v="BK3959"/>
    <s v="Pearson Science Explorer"/>
    <s v="Katie Mooney"/>
    <s v="Science"/>
    <s v="978-0-04-146541-9"/>
    <x v="5"/>
    <x v="2"/>
    <x v="1"/>
    <n v="240"/>
    <x v="18"/>
    <x v="0"/>
    <m/>
    <m/>
    <n v="1700"/>
    <s v="Science"/>
    <x v="0"/>
    <n v="254"/>
  </r>
  <r>
    <s v="BK3960"/>
    <s v="Wren &amp; Martin English Grammar"/>
    <s v="Cody Mcneil"/>
    <s v="English"/>
    <s v="978-1-947442-32-0"/>
    <x v="1"/>
    <x v="9"/>
    <x v="0"/>
    <n v="100"/>
    <x v="1"/>
    <x v="1"/>
    <d v="2023-11-09T00:00:00"/>
    <d v="2024-12-03T00:00:00"/>
    <n v="900"/>
    <s v="Language"/>
    <x v="2"/>
    <n v="364"/>
  </r>
  <r>
    <s v="BK3961"/>
    <s v="NCERT Accountancy"/>
    <s v="Andrew Ewing"/>
    <s v="Accountancy"/>
    <s v="978-1-4215-7188-1"/>
    <x v="5"/>
    <x v="1"/>
    <x v="1"/>
    <n v="308"/>
    <x v="17"/>
    <x v="0"/>
    <m/>
    <m/>
    <n v="1850"/>
    <s v="General"/>
    <x v="0"/>
    <n v="344"/>
  </r>
  <r>
    <s v="BK3962"/>
    <s v="Pradeep's Chemistry"/>
    <s v="Karina Brown"/>
    <s v="Chemistry"/>
    <s v="978-0-7791-4295-8"/>
    <x v="5"/>
    <x v="6"/>
    <x v="1"/>
    <n v="357"/>
    <x v="16"/>
    <x v="1"/>
    <d v="2024-09-21T00:00:00"/>
    <d v="2024-11-05T00:00:00"/>
    <n v="900"/>
    <s v="General"/>
    <x v="2"/>
    <n v="266"/>
  </r>
  <r>
    <s v="BK3963"/>
    <s v="Concepts of Physics - HC Verma"/>
    <s v="Julie Hale"/>
    <s v="Physics"/>
    <s v="978-1-75278-237-6"/>
    <x v="2"/>
    <x v="16"/>
    <x v="1"/>
    <n v="224"/>
    <x v="16"/>
    <x v="0"/>
    <m/>
    <m/>
    <n v="200"/>
    <s v="General"/>
    <x v="2"/>
    <n v="387"/>
  </r>
  <r>
    <s v="BK3964"/>
    <s v="Let Us C - Yashwant Kanetkar"/>
    <s v="Gabriella Reese"/>
    <s v="Computer Science"/>
    <s v="978-0-229-52326-9"/>
    <x v="2"/>
    <x v="12"/>
    <x v="2"/>
    <n v="138"/>
    <x v="4"/>
    <x v="1"/>
    <d v="2023-11-20T00:00:00"/>
    <d v="2024-12-17T00:00:00"/>
    <n v="850"/>
    <s v="General"/>
    <x v="2"/>
    <n v="451"/>
  </r>
  <r>
    <s v="BK3965"/>
    <s v="Together with EVS"/>
    <s v="Cassie Jacobson"/>
    <s v="EVS"/>
    <s v="978-1-972834-25-1"/>
    <x v="0"/>
    <x v="4"/>
    <x v="2"/>
    <n v="217"/>
    <x v="11"/>
    <x v="1"/>
    <d v="2023-03-13T00:00:00"/>
    <d v="2023-06-20T00:00:00"/>
    <n v="500"/>
    <s v="Science"/>
    <x v="0"/>
    <n v="289"/>
  </r>
  <r>
    <s v="BK3966"/>
    <s v="Together with Social Science"/>
    <s v="David Thompson"/>
    <s v="Social Science"/>
    <s v="978-1-394-50581-4"/>
    <x v="2"/>
    <x v="17"/>
    <x v="2"/>
    <n v="432"/>
    <x v="0"/>
    <x v="0"/>
    <m/>
    <m/>
    <n v="650"/>
    <s v="Education"/>
    <x v="1"/>
    <n v="269"/>
  </r>
  <r>
    <s v="BK3967"/>
    <s v="NCERT Social Science"/>
    <s v="Caitlin Christensen"/>
    <s v="Social Science"/>
    <s v="978-0-331-82945-7"/>
    <x v="2"/>
    <x v="16"/>
    <x v="2"/>
    <n v="220"/>
    <x v="13"/>
    <x v="1"/>
    <d v="2023-11-16T00:00:00"/>
    <d v="2024-10-04T00:00:00"/>
    <n v="350"/>
    <s v="Education"/>
    <x v="3"/>
    <n v="356"/>
  </r>
  <r>
    <s v="BK3968"/>
    <s v="Fundamentals of Physics - Resnick Halliday"/>
    <s v="Leslie Smith"/>
    <s v="Physics"/>
    <s v="978-1-81406-875-2"/>
    <x v="4"/>
    <x v="8"/>
    <x v="1"/>
    <n v="473"/>
    <x v="17"/>
    <x v="0"/>
    <m/>
    <m/>
    <n v="1700"/>
    <s v="General"/>
    <x v="2"/>
    <n v="285"/>
  </r>
  <r>
    <s v="BK3969"/>
    <s v="Pradeep's Chemistry"/>
    <s v="Becky Jimenez"/>
    <s v="Chemistry"/>
    <s v="978-1-4241-8835-2"/>
    <x v="0"/>
    <x v="14"/>
    <x v="1"/>
    <n v="84"/>
    <x v="0"/>
    <x v="1"/>
    <d v="2024-03-16T00:00:00"/>
    <d v="2024-09-03T00:00:00"/>
    <n v="1650"/>
    <s v="General"/>
    <x v="3"/>
    <n v="269"/>
  </r>
  <r>
    <s v="BK3970"/>
    <s v="NCERT Chemistry"/>
    <s v="Lee Williams"/>
    <s v="Chemistry"/>
    <s v="978-0-06-288209-7"/>
    <x v="0"/>
    <x v="14"/>
    <x v="0"/>
    <n v="323"/>
    <x v="2"/>
    <x v="1"/>
    <d v="2023-06-20T00:00:00"/>
    <d v="2023-07-31T00:00:00"/>
    <n v="1450"/>
    <s v="General"/>
    <x v="1"/>
    <n v="291"/>
  </r>
  <r>
    <s v="BK3971"/>
    <s v="S. Chand Science"/>
    <s v="James Mccarty"/>
    <s v="Science"/>
    <s v="978-0-370-86460-0"/>
    <x v="1"/>
    <x v="5"/>
    <x v="1"/>
    <n v="171"/>
    <x v="1"/>
    <x v="0"/>
    <m/>
    <m/>
    <n v="650"/>
    <s v="Science"/>
    <x v="1"/>
    <n v="395"/>
  </r>
  <r>
    <s v="BK3972"/>
    <s v="RD Sharma Mathematics"/>
    <s v="Thomas Novak"/>
    <s v="Maths"/>
    <s v="978-0-08-728288-9"/>
    <x v="4"/>
    <x v="18"/>
    <x v="1"/>
    <n v="248"/>
    <x v="17"/>
    <x v="1"/>
    <d v="2023-07-05T00:00:00"/>
    <d v="2024-10-18T00:00:00"/>
    <n v="850"/>
    <s v="Education"/>
    <x v="1"/>
    <n v="399"/>
  </r>
  <r>
    <s v="BK3973"/>
    <s v="NCERT Biology"/>
    <s v="Michelle Brown"/>
    <s v="Biology"/>
    <s v="978-1-121-35720-4"/>
    <x v="1"/>
    <x v="15"/>
    <x v="1"/>
    <n v="404"/>
    <x v="3"/>
    <x v="1"/>
    <d v="2024-12-08T00:00:00"/>
    <d v="2024-12-31T00:00:00"/>
    <n v="1100"/>
    <s v="General"/>
    <x v="0"/>
    <n v="245"/>
  </r>
  <r>
    <s v="BK3974"/>
    <s v="Principles of Economics"/>
    <s v="Travis Perez"/>
    <s v="Economics"/>
    <s v="978-1-55231-953-6"/>
    <x v="5"/>
    <x v="7"/>
    <x v="2"/>
    <n v="256"/>
    <x v="6"/>
    <x v="1"/>
    <d v="2023-09-26T00:00:00"/>
    <d v="2024-02-27T00:00:00"/>
    <n v="1550"/>
    <s v="General"/>
    <x v="2"/>
    <n v="177"/>
  </r>
  <r>
    <s v="BK3975"/>
    <s v="Truemanâ€™s Biology"/>
    <s v="Wendy Vaughan"/>
    <s v="Biology"/>
    <s v="978-1-382-47723-9"/>
    <x v="1"/>
    <x v="19"/>
    <x v="2"/>
    <n v="306"/>
    <x v="18"/>
    <x v="0"/>
    <m/>
    <m/>
    <n v="1250"/>
    <s v="General"/>
    <x v="1"/>
    <n v="188"/>
  </r>
  <r>
    <s v="BK3976"/>
    <s v="Together with Social Science"/>
    <s v="Jason Hall"/>
    <s v="Social Science"/>
    <s v="978-0-9804072-6-6"/>
    <x v="0"/>
    <x v="6"/>
    <x v="2"/>
    <n v="495"/>
    <x v="6"/>
    <x v="0"/>
    <m/>
    <m/>
    <n v="750"/>
    <s v="Education"/>
    <x v="1"/>
    <n v="266"/>
  </r>
  <r>
    <s v="BK3977"/>
    <s v="NCERT Social Science"/>
    <s v="Matthew Baker"/>
    <s v="Social Science"/>
    <s v="978-0-86580-684-9"/>
    <x v="5"/>
    <x v="12"/>
    <x v="2"/>
    <n v="252"/>
    <x v="15"/>
    <x v="1"/>
    <d v="2024-12-03T00:00:00"/>
    <d v="2025-01-11T00:00:00"/>
    <n v="450"/>
    <s v="Education"/>
    <x v="0"/>
    <n v="330"/>
  </r>
  <r>
    <s v="BK3978"/>
    <s v="S. Chand Science"/>
    <s v="Karen Ortiz"/>
    <s v="Science"/>
    <s v="978-1-903212-33-2"/>
    <x v="0"/>
    <x v="17"/>
    <x v="1"/>
    <n v="135"/>
    <x v="5"/>
    <x v="1"/>
    <d v="2024-12-11T00:00:00"/>
    <d v="2025-02-15T00:00:00"/>
    <n v="700"/>
    <s v="Science"/>
    <x v="0"/>
    <n v="380"/>
  </r>
  <r>
    <s v="BK3979"/>
    <s v="RS Aggarwal Mathematics"/>
    <s v="Scott Carlson"/>
    <s v="Maths"/>
    <s v="978-1-04-207445-7"/>
    <x v="0"/>
    <x v="8"/>
    <x v="1"/>
    <n v="277"/>
    <x v="13"/>
    <x v="1"/>
    <d v="2023-09-09T00:00:00"/>
    <d v="2023-12-21T00:00:00"/>
    <n v="1350"/>
    <s v="Education"/>
    <x v="2"/>
    <n v="127"/>
  </r>
  <r>
    <s v="BK3980"/>
    <s v="Computer Science with Python"/>
    <s v="Patricia Levy"/>
    <s v="Computer Science"/>
    <s v="978-1-880026-85-4"/>
    <x v="4"/>
    <x v="1"/>
    <x v="0"/>
    <n v="475"/>
    <x v="9"/>
    <x v="1"/>
    <d v="2023-09-17T00:00:00"/>
    <d v="2024-02-27T00:00:00"/>
    <n v="1800"/>
    <s v="General"/>
    <x v="0"/>
    <n v="138"/>
  </r>
  <r>
    <s v="BK3981"/>
    <s v="Wren &amp; Martin English Grammar"/>
    <s v="Dr. Richard Roberts MD"/>
    <s v="English"/>
    <s v="978-0-07-991307-4"/>
    <x v="0"/>
    <x v="0"/>
    <x v="1"/>
    <n v="99"/>
    <x v="4"/>
    <x v="1"/>
    <d v="2023-11-20T00:00:00"/>
    <d v="2024-04-23T00:00:00"/>
    <n v="1500"/>
    <s v="Language"/>
    <x v="1"/>
    <n v="167"/>
  </r>
  <r>
    <s v="BK3982"/>
    <s v="NCERT Business Studies"/>
    <s v="Joe Larson"/>
    <s v="Business Studies"/>
    <s v="978-0-8172-9479-3"/>
    <x v="0"/>
    <x v="6"/>
    <x v="2"/>
    <n v="136"/>
    <x v="13"/>
    <x v="0"/>
    <m/>
    <m/>
    <n v="1250"/>
    <s v="General"/>
    <x v="0"/>
    <n v="147"/>
  </r>
  <r>
    <s v="BK3983"/>
    <s v="NCERT Hindi"/>
    <s v="Brett Kelly"/>
    <s v="Hindi"/>
    <s v="978-0-00-108133-8"/>
    <x v="5"/>
    <x v="16"/>
    <x v="0"/>
    <n v="434"/>
    <x v="13"/>
    <x v="0"/>
    <m/>
    <m/>
    <n v="400"/>
    <s v="General"/>
    <x v="2"/>
    <n v="323"/>
  </r>
  <r>
    <s v="BK3984"/>
    <s v="NCERT Accountancy"/>
    <s v="Donald Green"/>
    <s v="Accountancy"/>
    <s v="978-0-505-30350-9"/>
    <x v="5"/>
    <x v="16"/>
    <x v="0"/>
    <n v="382"/>
    <x v="12"/>
    <x v="1"/>
    <d v="2023-09-18T00:00:00"/>
    <d v="2025-02-26T00:00:00"/>
    <n v="700"/>
    <s v="General"/>
    <x v="0"/>
    <n v="259"/>
  </r>
  <r>
    <s v="BK3985"/>
    <s v="Together with Social Science"/>
    <s v="Dwayne Williams"/>
    <s v="Social Science"/>
    <s v="978-0-01-357914-4"/>
    <x v="1"/>
    <x v="1"/>
    <x v="0"/>
    <n v="493"/>
    <x v="17"/>
    <x v="0"/>
    <m/>
    <m/>
    <n v="850"/>
    <s v="Education"/>
    <x v="2"/>
    <n v="328"/>
  </r>
  <r>
    <s v="BK3986"/>
    <s v="NCERT Environmental Studies"/>
    <s v="Jimmy Gibbs"/>
    <s v="EVS"/>
    <s v="978-0-16-450587-0"/>
    <x v="3"/>
    <x v="14"/>
    <x v="1"/>
    <n v="82"/>
    <x v="10"/>
    <x v="1"/>
    <d v="2024-03-14T00:00:00"/>
    <d v="2024-04-25T00:00:00"/>
    <n v="750"/>
    <s v="Science"/>
    <x v="2"/>
    <n v="382"/>
  </r>
  <r>
    <s v="BK3987"/>
    <s v="Principles of Economics"/>
    <s v="Wayne Martinez"/>
    <s v="Economics"/>
    <s v="978-0-88448-328-1"/>
    <x v="5"/>
    <x v="11"/>
    <x v="0"/>
    <n v="396"/>
    <x v="17"/>
    <x v="1"/>
    <d v="2023-09-29T00:00:00"/>
    <d v="2024-10-11T00:00:00"/>
    <n v="900"/>
    <s v="General"/>
    <x v="2"/>
    <n v="213"/>
  </r>
  <r>
    <s v="BK3988"/>
    <s v="Principles of Economics"/>
    <s v="Scott Williams"/>
    <s v="Economics"/>
    <s v="978-1-60456-235-4"/>
    <x v="2"/>
    <x v="17"/>
    <x v="1"/>
    <n v="111"/>
    <x v="1"/>
    <x v="1"/>
    <d v="2023-04-07T00:00:00"/>
    <d v="2024-06-06T00:00:00"/>
    <n v="1650"/>
    <s v="General"/>
    <x v="0"/>
    <n v="342"/>
  </r>
  <r>
    <s v="BK3989"/>
    <s v="S. Chand Science"/>
    <s v="Samuel Horton"/>
    <s v="Science"/>
    <s v="978-0-485-68424-7"/>
    <x v="5"/>
    <x v="12"/>
    <x v="1"/>
    <n v="392"/>
    <x v="6"/>
    <x v="0"/>
    <m/>
    <m/>
    <n v="300"/>
    <s v="Science"/>
    <x v="1"/>
    <n v="377"/>
  </r>
  <r>
    <s v="BK3990"/>
    <s v="NCERT Hindi"/>
    <s v="Anthony Anderson"/>
    <s v="Hindi"/>
    <s v="978-1-102-96908-2"/>
    <x v="1"/>
    <x v="1"/>
    <x v="1"/>
    <n v="315"/>
    <x v="17"/>
    <x v="0"/>
    <m/>
    <m/>
    <n v="1850"/>
    <s v="General"/>
    <x v="3"/>
    <n v="379"/>
  </r>
  <r>
    <s v="BK3991"/>
    <s v="Fundamentals of Physics - Resnick Halliday"/>
    <s v="Matthew Jimenez"/>
    <s v="Physics"/>
    <s v="978-0-625-51509-7"/>
    <x v="2"/>
    <x v="0"/>
    <x v="2"/>
    <n v="139"/>
    <x v="9"/>
    <x v="1"/>
    <d v="2023-07-14T00:00:00"/>
    <d v="2023-11-17T00:00:00"/>
    <n v="250"/>
    <s v="General"/>
    <x v="2"/>
    <n v="241"/>
  </r>
  <r>
    <s v="BK3992"/>
    <s v="Python Programming - Balagurusamy"/>
    <s v="Judy Vaughn"/>
    <s v="Computer Science"/>
    <s v="978-1-114-38614-3"/>
    <x v="4"/>
    <x v="0"/>
    <x v="2"/>
    <n v="202"/>
    <x v="4"/>
    <x v="0"/>
    <m/>
    <m/>
    <n v="600"/>
    <s v="General"/>
    <x v="3"/>
    <n v="389"/>
  </r>
  <r>
    <s v="BK3993"/>
    <s v="DK Goel Accountancy"/>
    <s v="Ronald Clark"/>
    <s v="Accountancy"/>
    <s v="978-0-341-79980-1"/>
    <x v="1"/>
    <x v="9"/>
    <x v="2"/>
    <n v="277"/>
    <x v="12"/>
    <x v="1"/>
    <d v="2024-12-08T00:00:00"/>
    <d v="2025-02-12T00:00:00"/>
    <n v="1200"/>
    <s v="General"/>
    <x v="1"/>
    <n v="271"/>
  </r>
  <r>
    <s v="BK3994"/>
    <s v="Truemanâ€™s Biology"/>
    <s v="John Reynolds"/>
    <s v="Biology"/>
    <s v="978-0-908974-55-9"/>
    <x v="0"/>
    <x v="9"/>
    <x v="2"/>
    <n v="261"/>
    <x v="15"/>
    <x v="0"/>
    <m/>
    <m/>
    <n v="1800"/>
    <s v="General"/>
    <x v="1"/>
    <n v="401"/>
  </r>
  <r>
    <s v="BK3995"/>
    <s v="Manika Hindi Pathmala"/>
    <s v="Steven Robinson"/>
    <s v="Hindi"/>
    <s v="978-1-83190-780-5"/>
    <x v="2"/>
    <x v="12"/>
    <x v="1"/>
    <n v="449"/>
    <x v="13"/>
    <x v="0"/>
    <m/>
    <m/>
    <n v="1900"/>
    <s v="General"/>
    <x v="1"/>
    <n v="259"/>
  </r>
  <r>
    <s v="BK3996"/>
    <s v="S. Chand Business Studies"/>
    <s v="Travis Bowman"/>
    <s v="Business Studies"/>
    <s v="978-0-8091-5676-4"/>
    <x v="3"/>
    <x v="7"/>
    <x v="1"/>
    <n v="397"/>
    <x v="9"/>
    <x v="1"/>
    <d v="2023-11-23T00:00:00"/>
    <d v="2024-10-17T00:00:00"/>
    <n v="1250"/>
    <s v="General"/>
    <x v="0"/>
    <n v="154"/>
  </r>
  <r>
    <s v="BK3997"/>
    <s v="Manika Hindi Pathmala"/>
    <s v="Tyler David"/>
    <s v="Hindi"/>
    <s v="978-1-395-93901-4"/>
    <x v="5"/>
    <x v="5"/>
    <x v="0"/>
    <n v="174"/>
    <x v="15"/>
    <x v="0"/>
    <m/>
    <m/>
    <n v="350"/>
    <s v="General"/>
    <x v="2"/>
    <n v="151"/>
  </r>
  <r>
    <s v="BK3998"/>
    <s v="Oxford English Reader"/>
    <s v="Samuel Davis"/>
    <s v="English"/>
    <s v="978-0-441-33432-2"/>
    <x v="5"/>
    <x v="13"/>
    <x v="1"/>
    <n v="222"/>
    <x v="1"/>
    <x v="1"/>
    <d v="2024-12-24T00:00:00"/>
    <d v="2025-02-11T00:00:00"/>
    <n v="550"/>
    <s v="Language"/>
    <x v="1"/>
    <n v="354"/>
  </r>
  <r>
    <s v="BK3999"/>
    <s v="NCERT Social Science"/>
    <s v="Brian Beltran"/>
    <s v="Social Science"/>
    <s v="978-0-85959-599-5"/>
    <x v="5"/>
    <x v="2"/>
    <x v="1"/>
    <n v="122"/>
    <x v="14"/>
    <x v="0"/>
    <m/>
    <m/>
    <n v="350"/>
    <s v="Education"/>
    <x v="1"/>
    <n v="443"/>
  </r>
  <r>
    <s v="BK4000"/>
    <s v="Computer Science with Python"/>
    <s v="Kendra Fuller"/>
    <s v="Computer Science"/>
    <s v="978-0-905792-80-4"/>
    <x v="3"/>
    <x v="6"/>
    <x v="1"/>
    <n v="235"/>
    <x v="18"/>
    <x v="0"/>
    <m/>
    <m/>
    <n v="1250"/>
    <s v="General"/>
    <x v="0"/>
    <n v="200"/>
  </r>
  <r>
    <s v="BK4001"/>
    <s v="Computer Science with Python"/>
    <s v="Ashley Stokes"/>
    <s v="Computer Science"/>
    <s v="978-0-394-54382-6"/>
    <x v="3"/>
    <x v="5"/>
    <x v="2"/>
    <n v="365"/>
    <x v="3"/>
    <x v="0"/>
    <m/>
    <m/>
    <n v="1350"/>
    <s v="General"/>
    <x v="0"/>
    <n v="305"/>
  </r>
  <r>
    <s v="BK4002"/>
    <s v="NCERT Business Studies"/>
    <s v="Kimberly Yang"/>
    <s v="Business Studies"/>
    <s v="978-0-08-372013-2"/>
    <x v="0"/>
    <x v="15"/>
    <x v="2"/>
    <n v="312"/>
    <x v="10"/>
    <x v="1"/>
    <d v="2024-11-28T00:00:00"/>
    <d v="2025-02-05T00:00:00"/>
    <n v="1600"/>
    <s v="General"/>
    <x v="2"/>
    <n v="369"/>
  </r>
  <r>
    <s v="BK4003"/>
    <s v="S. Chand Science"/>
    <s v="Stephanie Ford"/>
    <s v="Science"/>
    <s v="978-1-872111-74-2"/>
    <x v="3"/>
    <x v="9"/>
    <x v="2"/>
    <n v="469"/>
    <x v="8"/>
    <x v="1"/>
    <d v="2023-07-29T00:00:00"/>
    <d v="2024-10-18T00:00:00"/>
    <n v="1900"/>
    <s v="Science"/>
    <x v="0"/>
    <n v="411"/>
  </r>
  <r>
    <s v="BK4004"/>
    <s v="NCERT Environmental Studies"/>
    <s v="Rhonda Cantu"/>
    <s v="EVS"/>
    <s v="978-0-7646-6305-5"/>
    <x v="2"/>
    <x v="11"/>
    <x v="2"/>
    <n v="189"/>
    <x v="16"/>
    <x v="0"/>
    <m/>
    <m/>
    <n v="1750"/>
    <s v="Science"/>
    <x v="1"/>
    <n v="444"/>
  </r>
  <r>
    <s v="BK4005"/>
    <s v="Principles of Economics"/>
    <s v="Douglas Robertson"/>
    <s v="Economics"/>
    <s v="978-1-85512-124-9"/>
    <x v="0"/>
    <x v="8"/>
    <x v="1"/>
    <n v="490"/>
    <x v="1"/>
    <x v="0"/>
    <m/>
    <m/>
    <n v="1500"/>
    <s v="General"/>
    <x v="0"/>
    <n v="194"/>
  </r>
  <r>
    <s v="BK4006"/>
    <s v="Concepts of Physics - HC Verma"/>
    <s v="Riley Hardin"/>
    <s v="Physics"/>
    <s v="978-1-64491-789-3"/>
    <x v="1"/>
    <x v="0"/>
    <x v="1"/>
    <n v="298"/>
    <x v="15"/>
    <x v="0"/>
    <m/>
    <m/>
    <n v="1000"/>
    <s v="General"/>
    <x v="2"/>
    <n v="426"/>
  </r>
  <r>
    <s v="BK4007"/>
    <s v="DK Goel Accountancy"/>
    <s v="Beverly Weaver"/>
    <s v="Accountancy"/>
    <s v="978-0-911781-16-8"/>
    <x v="0"/>
    <x v="16"/>
    <x v="0"/>
    <n v="159"/>
    <x v="12"/>
    <x v="0"/>
    <m/>
    <m/>
    <n v="900"/>
    <s v="General"/>
    <x v="0"/>
    <n v="402"/>
  </r>
  <r>
    <s v="BK4008"/>
    <s v="NCERT Biology"/>
    <s v="Andrew Byrd"/>
    <s v="Biology"/>
    <s v="978-1-212-43743-3"/>
    <x v="5"/>
    <x v="18"/>
    <x v="1"/>
    <n v="264"/>
    <x v="2"/>
    <x v="0"/>
    <m/>
    <m/>
    <n v="1450"/>
    <s v="General"/>
    <x v="2"/>
    <n v="294"/>
  </r>
  <r>
    <s v="BK4009"/>
    <s v="Fundamentals of Physics - Resnick Halliday"/>
    <s v="Sean Spencer"/>
    <s v="Physics"/>
    <s v="978-1-86942-874-7"/>
    <x v="1"/>
    <x v="15"/>
    <x v="2"/>
    <n v="266"/>
    <x v="15"/>
    <x v="1"/>
    <d v="2023-06-14T00:00:00"/>
    <d v="2024-03-31T00:00:00"/>
    <n v="1300"/>
    <s v="General"/>
    <x v="2"/>
    <n v="175"/>
  </r>
  <r>
    <s v="BK4010"/>
    <s v="RS Aggarwal Mathematics"/>
    <s v="Mark Pineda"/>
    <s v="Maths"/>
    <s v="978-0-06-090159-2"/>
    <x v="4"/>
    <x v="15"/>
    <x v="0"/>
    <n v="171"/>
    <x v="10"/>
    <x v="1"/>
    <d v="2023-08-31T00:00:00"/>
    <d v="2024-01-14T00:00:00"/>
    <n v="1050"/>
    <s v="Education"/>
    <x v="2"/>
    <n v="335"/>
  </r>
  <r>
    <s v="BK4011"/>
    <s v="Pearson Science Explorer"/>
    <s v="Brandy Waters"/>
    <s v="Science"/>
    <s v="978-0-314-26319-3"/>
    <x v="4"/>
    <x v="9"/>
    <x v="0"/>
    <n v="95"/>
    <x v="18"/>
    <x v="0"/>
    <m/>
    <m/>
    <n v="900"/>
    <s v="Science"/>
    <x v="0"/>
    <n v="338"/>
  </r>
  <r>
    <s v="BK4012"/>
    <s v="Fundamentals of Physics - Resnick Halliday"/>
    <s v="Ryan Vargas"/>
    <s v="Physics"/>
    <s v="978-0-8091-2896-9"/>
    <x v="1"/>
    <x v="11"/>
    <x v="0"/>
    <n v="442"/>
    <x v="12"/>
    <x v="1"/>
    <d v="2024-02-07T00:00:00"/>
    <d v="2024-11-29T00:00:00"/>
    <n v="1350"/>
    <s v="General"/>
    <x v="1"/>
    <n v="406"/>
  </r>
  <r>
    <s v="BK4013"/>
    <s v="Concepts of Physics - HC Verma"/>
    <s v="Dr. Mario Stephens"/>
    <s v="Physics"/>
    <s v="978-1-62587-296-8"/>
    <x v="2"/>
    <x v="4"/>
    <x v="1"/>
    <n v="223"/>
    <x v="8"/>
    <x v="0"/>
    <m/>
    <m/>
    <n v="500"/>
    <s v="General"/>
    <x v="3"/>
    <n v="134"/>
  </r>
  <r>
    <s v="BK4014"/>
    <s v="Play with Maths"/>
    <s v="Richard Martinez"/>
    <s v="Maths"/>
    <s v="978-1-102-52948-4"/>
    <x v="3"/>
    <x v="13"/>
    <x v="0"/>
    <n v="205"/>
    <x v="14"/>
    <x v="0"/>
    <m/>
    <m/>
    <n v="600"/>
    <s v="Education"/>
    <x v="2"/>
    <n v="320"/>
  </r>
  <r>
    <s v="BK4015"/>
    <s v="Lakhmir Singh Science"/>
    <s v="Michele Martinez"/>
    <s v="Science"/>
    <s v="978-0-399-60530-7"/>
    <x v="5"/>
    <x v="14"/>
    <x v="1"/>
    <n v="446"/>
    <x v="6"/>
    <x v="1"/>
    <d v="2024-06-11T00:00:00"/>
    <d v="2025-02-26T00:00:00"/>
    <n v="400"/>
    <s v="Science"/>
    <x v="3"/>
    <n v="351"/>
  </r>
  <r>
    <s v="BK4016"/>
    <s v="NCERT Business Studies"/>
    <s v="Desiree Wood"/>
    <s v="Business Studies"/>
    <s v="978-1-905789-41-2"/>
    <x v="5"/>
    <x v="11"/>
    <x v="1"/>
    <n v="240"/>
    <x v="14"/>
    <x v="0"/>
    <m/>
    <m/>
    <n v="2000"/>
    <s v="General"/>
    <x v="1"/>
    <n v="305"/>
  </r>
  <r>
    <s v="BK4017"/>
    <s v="Modern ABC Chemistry"/>
    <s v="Jessica Anthony"/>
    <s v="Chemistry"/>
    <s v="978-1-199-14020-3"/>
    <x v="4"/>
    <x v="16"/>
    <x v="1"/>
    <n v="465"/>
    <x v="15"/>
    <x v="0"/>
    <m/>
    <m/>
    <n v="1200"/>
    <s v="General"/>
    <x v="1"/>
    <n v="302"/>
  </r>
  <r>
    <s v="BK4018"/>
    <s v="TS Grewal Accountancy"/>
    <s v="Stephanie House"/>
    <s v="Accountancy"/>
    <s v="978-0-391-52145-2"/>
    <x v="2"/>
    <x v="6"/>
    <x v="2"/>
    <n v="151"/>
    <x v="15"/>
    <x v="0"/>
    <m/>
    <m/>
    <n v="1350"/>
    <s v="General"/>
    <x v="1"/>
    <n v="131"/>
  </r>
  <r>
    <s v="BK4019"/>
    <s v="Principles of Economics"/>
    <s v="Aaron Smith"/>
    <s v="Economics"/>
    <s v="978-0-9750383-7-6"/>
    <x v="2"/>
    <x v="1"/>
    <x v="2"/>
    <n v="192"/>
    <x v="15"/>
    <x v="1"/>
    <d v="2023-05-24T00:00:00"/>
    <d v="2024-09-17T00:00:00"/>
    <n v="500"/>
    <s v="General"/>
    <x v="0"/>
    <n v="402"/>
  </r>
  <r>
    <s v="BK4020"/>
    <s v="RD Sharma Mathematics"/>
    <s v="Raymond Maynard"/>
    <s v="Maths"/>
    <s v="978-0-695-33097-2"/>
    <x v="1"/>
    <x v="15"/>
    <x v="2"/>
    <n v="217"/>
    <x v="12"/>
    <x v="0"/>
    <m/>
    <m/>
    <n v="1600"/>
    <s v="Education"/>
    <x v="2"/>
    <n v="239"/>
  </r>
  <r>
    <s v="BK4021"/>
    <s v="NCERT Hindi"/>
    <s v="Mikayla Braun"/>
    <s v="Hindi"/>
    <s v="978-1-943907-99-1"/>
    <x v="5"/>
    <x v="18"/>
    <x v="2"/>
    <n v="484"/>
    <x v="4"/>
    <x v="0"/>
    <m/>
    <m/>
    <n v="900"/>
    <s v="General"/>
    <x v="1"/>
    <n v="430"/>
  </r>
  <r>
    <s v="BK4022"/>
    <s v="Manika Hindi Pathmala"/>
    <s v="Justin Berry"/>
    <s v="Hindi"/>
    <s v="978-1-83235-821-7"/>
    <x v="5"/>
    <x v="1"/>
    <x v="1"/>
    <n v="473"/>
    <x v="5"/>
    <x v="1"/>
    <d v="2024-04-08T00:00:00"/>
    <d v="2025-02-10T00:00:00"/>
    <n v="500"/>
    <s v="General"/>
    <x v="1"/>
    <n v="314"/>
  </r>
  <r>
    <s v="BK4023"/>
    <s v="SL Arora Physics"/>
    <s v="Paula Warren"/>
    <s v="Physics"/>
    <s v="978-1-67379-844-9"/>
    <x v="4"/>
    <x v="7"/>
    <x v="1"/>
    <n v="289"/>
    <x v="16"/>
    <x v="1"/>
    <d v="2024-08-28T00:00:00"/>
    <d v="2024-10-08T00:00:00"/>
    <n v="700"/>
    <s v="General"/>
    <x v="0"/>
    <n v="127"/>
  </r>
  <r>
    <s v="BK4024"/>
    <s v="S. Chand Business Studies"/>
    <s v="Christopher Moss"/>
    <s v="Business Studies"/>
    <s v="978-1-4202-8554-3"/>
    <x v="1"/>
    <x v="6"/>
    <x v="0"/>
    <n v="333"/>
    <x v="1"/>
    <x v="1"/>
    <d v="2024-01-26T00:00:00"/>
    <d v="2024-06-30T00:00:00"/>
    <n v="1150"/>
    <s v="General"/>
    <x v="0"/>
    <n v="405"/>
  </r>
  <r>
    <s v="BK4025"/>
    <s v="Computer Science with Python"/>
    <s v="Calvin Stone"/>
    <s v="Computer Science"/>
    <s v="978-0-472-12074-1"/>
    <x v="0"/>
    <x v="12"/>
    <x v="1"/>
    <n v="204"/>
    <x v="7"/>
    <x v="1"/>
    <d v="2023-07-18T00:00:00"/>
    <d v="2024-06-20T00:00:00"/>
    <n v="700"/>
    <s v="General"/>
    <x v="2"/>
    <n v="260"/>
  </r>
  <r>
    <s v="BK4026"/>
    <s v="S. Chand Business Studies"/>
    <s v="Jimmy Nelson"/>
    <s v="Business Studies"/>
    <s v="978-0-643-83287-9"/>
    <x v="4"/>
    <x v="4"/>
    <x v="1"/>
    <n v="342"/>
    <x v="12"/>
    <x v="0"/>
    <m/>
    <m/>
    <n v="1600"/>
    <s v="General"/>
    <x v="0"/>
    <n v="444"/>
  </r>
  <r>
    <s v="BK4027"/>
    <s v="DK Goel Accountancy"/>
    <s v="Timothy Johnson"/>
    <s v="Accountancy"/>
    <s v="978-1-05-529216-9"/>
    <x v="2"/>
    <x v="16"/>
    <x v="1"/>
    <n v="389"/>
    <x v="7"/>
    <x v="0"/>
    <m/>
    <m/>
    <n v="1550"/>
    <s v="General"/>
    <x v="1"/>
    <n v="321"/>
  </r>
  <r>
    <s v="BK4028"/>
    <s v="Pearson Science Explorer"/>
    <s v="Robert Mills"/>
    <s v="Science"/>
    <s v="978-0-578-63906-2"/>
    <x v="4"/>
    <x v="12"/>
    <x v="2"/>
    <n v="471"/>
    <x v="14"/>
    <x v="1"/>
    <d v="2024-11-14T00:00:00"/>
    <d v="2024-11-25T00:00:00"/>
    <n v="950"/>
    <s v="Science"/>
    <x v="0"/>
    <n v="157"/>
  </r>
  <r>
    <s v="BK4029"/>
    <s v="NCERT Accountancy"/>
    <s v="Linda Barber"/>
    <s v="Accountancy"/>
    <s v="978-0-03-551228-0"/>
    <x v="0"/>
    <x v="13"/>
    <x v="2"/>
    <n v="267"/>
    <x v="4"/>
    <x v="1"/>
    <d v="2023-10-18T00:00:00"/>
    <d v="2024-06-02T00:00:00"/>
    <n v="900"/>
    <s v="General"/>
    <x v="2"/>
    <n v="324"/>
  </r>
  <r>
    <s v="BK4030"/>
    <s v="SL Arora Physics"/>
    <s v="Amy Robertson"/>
    <s v="Physics"/>
    <s v="978-1-4204-8726-8"/>
    <x v="5"/>
    <x v="2"/>
    <x v="2"/>
    <n v="325"/>
    <x v="7"/>
    <x v="1"/>
    <d v="2024-01-16T00:00:00"/>
    <d v="2025-02-21T00:00:00"/>
    <n v="350"/>
    <s v="General"/>
    <x v="0"/>
    <n v="233"/>
  </r>
  <r>
    <s v="BK4031"/>
    <s v="S. Chand EVS"/>
    <s v="Kristy Mejia"/>
    <s v="EVS"/>
    <s v="978-0-397-21146-3"/>
    <x v="5"/>
    <x v="4"/>
    <x v="2"/>
    <n v="452"/>
    <x v="0"/>
    <x v="1"/>
    <d v="2024-04-19T00:00:00"/>
    <d v="2024-08-06T00:00:00"/>
    <n v="1150"/>
    <s v="Science"/>
    <x v="2"/>
    <n v="179"/>
  </r>
  <r>
    <s v="BK4032"/>
    <s v="Pearson Science Explorer"/>
    <s v="Jordan Rowe"/>
    <s v="Science"/>
    <s v="978-0-7986-8217-6"/>
    <x v="1"/>
    <x v="17"/>
    <x v="1"/>
    <n v="119"/>
    <x v="9"/>
    <x v="0"/>
    <m/>
    <m/>
    <n v="1050"/>
    <s v="Science"/>
    <x v="2"/>
    <n v="141"/>
  </r>
  <r>
    <s v="BK4033"/>
    <s v="Concepts of Physics - HC Verma"/>
    <s v="Garrett Jackson"/>
    <s v="Physics"/>
    <s v="978-1-71722-161-2"/>
    <x v="5"/>
    <x v="0"/>
    <x v="1"/>
    <n v="102"/>
    <x v="18"/>
    <x v="0"/>
    <m/>
    <m/>
    <n v="800"/>
    <s v="General"/>
    <x v="2"/>
    <n v="273"/>
  </r>
  <r>
    <s v="BK4034"/>
    <s v="S. Chand Social Science"/>
    <s v="Kevin Powers"/>
    <s v="Social Science"/>
    <s v="978-1-79682-451-3"/>
    <x v="5"/>
    <x v="19"/>
    <x v="0"/>
    <n v="137"/>
    <x v="8"/>
    <x v="0"/>
    <m/>
    <m/>
    <n v="550"/>
    <s v="Education"/>
    <x v="0"/>
    <n v="295"/>
  </r>
  <r>
    <s v="BK4035"/>
    <s v="NCERT Accountancy"/>
    <s v="Christy Gonzales"/>
    <s v="Accountancy"/>
    <s v="978-0-522-27360-1"/>
    <x v="1"/>
    <x v="12"/>
    <x v="1"/>
    <n v="466"/>
    <x v="10"/>
    <x v="0"/>
    <m/>
    <m/>
    <n v="750"/>
    <s v="General"/>
    <x v="1"/>
    <n v="225"/>
  </r>
  <r>
    <s v="BK4036"/>
    <s v="TS Grewal Accountancy"/>
    <s v="Maxwell Golden"/>
    <s v="Accountancy"/>
    <s v="978-1-104-76316-9"/>
    <x v="0"/>
    <x v="13"/>
    <x v="2"/>
    <n v="322"/>
    <x v="8"/>
    <x v="0"/>
    <m/>
    <m/>
    <n v="1650"/>
    <s v="General"/>
    <x v="3"/>
    <n v="407"/>
  </r>
  <r>
    <s v="BK4037"/>
    <s v="RD Sharma Mathematics"/>
    <s v="Jesse Nguyen"/>
    <s v="Maths"/>
    <s v="978-1-79473-617-7"/>
    <x v="5"/>
    <x v="1"/>
    <x v="0"/>
    <n v="421"/>
    <x v="2"/>
    <x v="0"/>
    <m/>
    <m/>
    <n v="1200"/>
    <s v="Education"/>
    <x v="2"/>
    <n v="143"/>
  </r>
  <r>
    <s v="BK4038"/>
    <s v="NCERT Business Studies"/>
    <s v="Scott Parsons"/>
    <s v="Business Studies"/>
    <s v="978-1-9787-5601-4"/>
    <x v="5"/>
    <x v="16"/>
    <x v="0"/>
    <n v="114"/>
    <x v="11"/>
    <x v="0"/>
    <m/>
    <m/>
    <n v="1900"/>
    <s v="General"/>
    <x v="3"/>
    <n v="281"/>
  </r>
  <r>
    <s v="BK4039"/>
    <s v="Together with EVS"/>
    <s v="Ashley Mccarty"/>
    <s v="EVS"/>
    <s v="978-1-331-51951-5"/>
    <x v="4"/>
    <x v="6"/>
    <x v="0"/>
    <n v="204"/>
    <x v="4"/>
    <x v="1"/>
    <d v="2023-10-06T00:00:00"/>
    <d v="2024-04-07T00:00:00"/>
    <n v="450"/>
    <s v="Science"/>
    <x v="1"/>
    <n v="375"/>
  </r>
  <r>
    <s v="BK4040"/>
    <s v="Computer Science with Python"/>
    <s v="Jonathan Bernard"/>
    <s v="Computer Science"/>
    <s v="978-1-180-29000-9"/>
    <x v="1"/>
    <x v="7"/>
    <x v="1"/>
    <n v="457"/>
    <x v="2"/>
    <x v="0"/>
    <m/>
    <m/>
    <n v="2000"/>
    <s v="General"/>
    <x v="1"/>
    <n v="255"/>
  </r>
  <r>
    <s v="BK4041"/>
    <s v="S. Chand Social Science"/>
    <s v="Kelsey Herman"/>
    <s v="Social Science"/>
    <s v="978-0-8119-8824-7"/>
    <x v="1"/>
    <x v="2"/>
    <x v="0"/>
    <n v="386"/>
    <x v="9"/>
    <x v="1"/>
    <d v="2023-08-22T00:00:00"/>
    <d v="2024-07-20T00:00:00"/>
    <n v="1000"/>
    <s v="Education"/>
    <x v="1"/>
    <n v="329"/>
  </r>
  <r>
    <s v="BK4042"/>
    <s v="NCERT Hindi"/>
    <s v="Roy Black"/>
    <s v="Hindi"/>
    <s v="978-1-66008-330-5"/>
    <x v="4"/>
    <x v="14"/>
    <x v="1"/>
    <n v="103"/>
    <x v="19"/>
    <x v="0"/>
    <m/>
    <m/>
    <n v="800"/>
    <s v="General"/>
    <x v="0"/>
    <n v="282"/>
  </r>
  <r>
    <s v="BK4043"/>
    <s v="Let Us C - Yashwant Kanetkar"/>
    <s v="Jennifer Miller"/>
    <s v="Computer Science"/>
    <s v="978-0-299-49867-2"/>
    <x v="3"/>
    <x v="19"/>
    <x v="1"/>
    <n v="498"/>
    <x v="6"/>
    <x v="0"/>
    <m/>
    <m/>
    <n v="1700"/>
    <s v="General"/>
    <x v="2"/>
    <n v="357"/>
  </r>
  <r>
    <s v="BK4044"/>
    <s v="Oxford English Reader"/>
    <s v="Shannon Murray"/>
    <s v="English"/>
    <s v="978-1-5204-2578-8"/>
    <x v="0"/>
    <x v="4"/>
    <x v="1"/>
    <n v="303"/>
    <x v="5"/>
    <x v="1"/>
    <d v="2024-04-24T00:00:00"/>
    <d v="2024-06-14T00:00:00"/>
    <n v="800"/>
    <s v="Language"/>
    <x v="1"/>
    <n v="393"/>
  </r>
  <r>
    <s v="BK4045"/>
    <s v="DK Goel Accountancy"/>
    <s v="Matthew Berry"/>
    <s v="Accountancy"/>
    <s v="978-1-870914-24-6"/>
    <x v="4"/>
    <x v="0"/>
    <x v="2"/>
    <n v="420"/>
    <x v="7"/>
    <x v="1"/>
    <d v="2024-12-12T00:00:00"/>
    <d v="2025-01-25T00:00:00"/>
    <n v="600"/>
    <s v="General"/>
    <x v="1"/>
    <n v="235"/>
  </r>
  <r>
    <s v="BK4046"/>
    <s v="Together with EVS"/>
    <s v="Justin Ochoa"/>
    <s v="EVS"/>
    <s v="978-1-62469-024-2"/>
    <x v="0"/>
    <x v="6"/>
    <x v="2"/>
    <n v="142"/>
    <x v="16"/>
    <x v="0"/>
    <m/>
    <m/>
    <n v="900"/>
    <s v="Science"/>
    <x v="0"/>
    <n v="187"/>
  </r>
  <r>
    <s v="BK4047"/>
    <s v="Modern ABC Chemistry"/>
    <s v="Roberto Miller"/>
    <s v="Chemistry"/>
    <s v="978-1-05-222133-9"/>
    <x v="0"/>
    <x v="5"/>
    <x v="2"/>
    <n v="141"/>
    <x v="11"/>
    <x v="1"/>
    <d v="2023-05-30T00:00:00"/>
    <d v="2024-08-11T00:00:00"/>
    <n v="1250"/>
    <s v="General"/>
    <x v="0"/>
    <n v="113"/>
  </r>
  <r>
    <s v="BK4048"/>
    <s v="NCERT Accountancy"/>
    <s v="Katherine Allison"/>
    <s v="Accountancy"/>
    <s v="978-0-9591977-2-3"/>
    <x v="5"/>
    <x v="19"/>
    <x v="2"/>
    <n v="308"/>
    <x v="9"/>
    <x v="0"/>
    <m/>
    <m/>
    <n v="1200"/>
    <s v="General"/>
    <x v="2"/>
    <n v="282"/>
  </r>
  <r>
    <s v="BK4049"/>
    <s v="S. Chand Business Studies"/>
    <s v="William Watkins"/>
    <s v="Business Studies"/>
    <s v="978-1-4123-4743-3"/>
    <x v="0"/>
    <x v="18"/>
    <x v="1"/>
    <n v="405"/>
    <x v="3"/>
    <x v="0"/>
    <m/>
    <m/>
    <n v="1450"/>
    <s v="General"/>
    <x v="0"/>
    <n v="204"/>
  </r>
  <r>
    <s v="BK4050"/>
    <s v="Fundamentals of Physics - Resnick Halliday"/>
    <s v="Karen Flores"/>
    <s v="Physics"/>
    <s v="978-1-63835-887-9"/>
    <x v="3"/>
    <x v="11"/>
    <x v="1"/>
    <n v="432"/>
    <x v="8"/>
    <x v="1"/>
    <d v="2023-11-20T00:00:00"/>
    <d v="2023-12-16T00:00:00"/>
    <n v="650"/>
    <s v="General"/>
    <x v="1"/>
    <n v="299"/>
  </r>
  <r>
    <s v="BK4051"/>
    <s v="NCERT Chemistry"/>
    <s v="Heather Pearson"/>
    <s v="Chemistry"/>
    <s v="978-0-315-68150-7"/>
    <x v="3"/>
    <x v="14"/>
    <x v="0"/>
    <n v="305"/>
    <x v="18"/>
    <x v="0"/>
    <m/>
    <m/>
    <n v="650"/>
    <s v="General"/>
    <x v="0"/>
    <n v="295"/>
  </r>
  <r>
    <s v="BK4052"/>
    <s v="Nai Roshni Hindi Pathmala"/>
    <s v="Tracey Conley"/>
    <s v="Hindi"/>
    <s v="978-1-905709-39-7"/>
    <x v="5"/>
    <x v="2"/>
    <x v="1"/>
    <n v="487"/>
    <x v="11"/>
    <x v="1"/>
    <d v="2023-05-16T00:00:00"/>
    <d v="2025-01-20T00:00:00"/>
    <n v="1900"/>
    <s v="General"/>
    <x v="2"/>
    <n v="300"/>
  </r>
  <r>
    <s v="BK4053"/>
    <s v="S. Chand Social Science"/>
    <s v="Susan Newman"/>
    <s v="Social Science"/>
    <s v="978-1-972211-45-8"/>
    <x v="1"/>
    <x v="17"/>
    <x v="1"/>
    <n v="150"/>
    <x v="19"/>
    <x v="0"/>
    <m/>
    <m/>
    <n v="1200"/>
    <s v="Education"/>
    <x v="0"/>
    <n v="186"/>
  </r>
  <r>
    <s v="BK4054"/>
    <s v="S. Chand EVS"/>
    <s v="Victoria Ward"/>
    <s v="EVS"/>
    <s v="978-0-368-03252-3"/>
    <x v="1"/>
    <x v="18"/>
    <x v="1"/>
    <n v="137"/>
    <x v="0"/>
    <x v="0"/>
    <m/>
    <m/>
    <n v="1650"/>
    <s v="Science"/>
    <x v="2"/>
    <n v="342"/>
  </r>
  <r>
    <s v="BK4055"/>
    <s v="NCERT Hindi"/>
    <s v="Gabrielle Santos"/>
    <s v="Hindi"/>
    <s v="978-0-494-84978-1"/>
    <x v="4"/>
    <x v="13"/>
    <x v="2"/>
    <n v="155"/>
    <x v="4"/>
    <x v="0"/>
    <m/>
    <m/>
    <n v="450"/>
    <s v="General"/>
    <x v="2"/>
    <n v="325"/>
  </r>
  <r>
    <s v="BK4056"/>
    <s v="NCERT Business Studies"/>
    <s v="Rebecca Monroe"/>
    <s v="Business Studies"/>
    <s v="978-1-64184-384-3"/>
    <x v="0"/>
    <x v="12"/>
    <x v="2"/>
    <n v="180"/>
    <x v="18"/>
    <x v="1"/>
    <d v="2023-07-04T00:00:00"/>
    <d v="2024-09-22T00:00:00"/>
    <n v="1200"/>
    <s v="General"/>
    <x v="2"/>
    <n v="343"/>
  </r>
  <r>
    <s v="BK4057"/>
    <s v="Oxford English Reader"/>
    <s v="Christina Scott"/>
    <s v="English"/>
    <s v="978-0-438-42833-1"/>
    <x v="2"/>
    <x v="16"/>
    <x v="2"/>
    <n v="469"/>
    <x v="12"/>
    <x v="1"/>
    <d v="2023-03-23T00:00:00"/>
    <d v="2024-09-03T00:00:00"/>
    <n v="700"/>
    <s v="Language"/>
    <x v="0"/>
    <n v="288"/>
  </r>
  <r>
    <s v="BK4058"/>
    <s v="NCERT Social Science"/>
    <s v="Karl Washington"/>
    <s v="Social Science"/>
    <s v="978-1-66140-366-9"/>
    <x v="1"/>
    <x v="10"/>
    <x v="2"/>
    <n v="342"/>
    <x v="6"/>
    <x v="0"/>
    <m/>
    <m/>
    <n v="1200"/>
    <s v="Education"/>
    <x v="1"/>
    <n v="440"/>
  </r>
  <r>
    <s v="BK4059"/>
    <s v="TS Grewal Accountancy"/>
    <s v="Jesus Carter"/>
    <s v="Accountancy"/>
    <s v="978-0-923010-38-6"/>
    <x v="2"/>
    <x v="12"/>
    <x v="1"/>
    <n v="221"/>
    <x v="19"/>
    <x v="1"/>
    <d v="2025-01-14T00:00:00"/>
    <d v="2025-01-29T00:00:00"/>
    <n v="1900"/>
    <s v="General"/>
    <x v="3"/>
    <n v="261"/>
  </r>
  <r>
    <s v="BK4060"/>
    <s v="TS Grewal Accountancy"/>
    <s v="Deanna Richardson"/>
    <s v="Accountancy"/>
    <s v="978-0-464-18740-0"/>
    <x v="0"/>
    <x v="7"/>
    <x v="1"/>
    <n v="268"/>
    <x v="18"/>
    <x v="1"/>
    <d v="2024-03-15T00:00:00"/>
    <d v="2025-02-17T00:00:00"/>
    <n v="1300"/>
    <s v="General"/>
    <x v="2"/>
    <n v="334"/>
  </r>
  <r>
    <s v="BK4061"/>
    <s v="NCERT Environmental Studies"/>
    <s v="George Rogers"/>
    <s v="EVS"/>
    <s v="978-0-7184-8111-7"/>
    <x v="0"/>
    <x v="8"/>
    <x v="0"/>
    <n v="264"/>
    <x v="17"/>
    <x v="0"/>
    <m/>
    <m/>
    <n v="800"/>
    <s v="Science"/>
    <x v="3"/>
    <n v="291"/>
  </r>
  <r>
    <s v="BK4062"/>
    <s v="Pradeep's Chemistry"/>
    <s v="David Myers"/>
    <s v="Chemistry"/>
    <s v="978-1-990598-47-0"/>
    <x v="3"/>
    <x v="2"/>
    <x v="1"/>
    <n v="404"/>
    <x v="15"/>
    <x v="0"/>
    <m/>
    <m/>
    <n v="1400"/>
    <s v="General"/>
    <x v="1"/>
    <n v="233"/>
  </r>
  <r>
    <s v="BK4063"/>
    <s v="Python Programming - Balagurusamy"/>
    <s v="Stacey Garrett"/>
    <s v="Computer Science"/>
    <s v="978-0-274-98529-6"/>
    <x v="3"/>
    <x v="0"/>
    <x v="2"/>
    <n v="98"/>
    <x v="5"/>
    <x v="0"/>
    <m/>
    <m/>
    <n v="700"/>
    <s v="General"/>
    <x v="1"/>
    <n v="175"/>
  </r>
  <r>
    <s v="BK4064"/>
    <s v="Together with EVS"/>
    <s v="Haley Smith"/>
    <s v="EVS"/>
    <s v="978-1-272-55330-2"/>
    <x v="1"/>
    <x v="11"/>
    <x v="0"/>
    <n v="124"/>
    <x v="6"/>
    <x v="1"/>
    <d v="2024-02-06T00:00:00"/>
    <d v="2024-07-28T00:00:00"/>
    <n v="550"/>
    <s v="Science"/>
    <x v="1"/>
    <n v="367"/>
  </r>
  <r>
    <s v="BK4065"/>
    <s v="Computer Science with Python"/>
    <s v="Hannah Santos"/>
    <s v="Computer Science"/>
    <s v="978-0-940030-61-9"/>
    <x v="1"/>
    <x v="16"/>
    <x v="0"/>
    <n v="420"/>
    <x v="9"/>
    <x v="0"/>
    <m/>
    <m/>
    <n v="1000"/>
    <s v="General"/>
    <x v="0"/>
    <n v="253"/>
  </r>
  <r>
    <s v="BK4066"/>
    <s v="S. Chand Science"/>
    <s v="Heather Booth"/>
    <s v="Science"/>
    <s v="978-1-80180-073-0"/>
    <x v="3"/>
    <x v="19"/>
    <x v="0"/>
    <n v="332"/>
    <x v="6"/>
    <x v="0"/>
    <m/>
    <m/>
    <n v="400"/>
    <s v="Science"/>
    <x v="2"/>
    <n v="250"/>
  </r>
  <r>
    <s v="BK4067"/>
    <s v="Nai Roshni Hindi Pathmala"/>
    <s v="Mikayla Miller"/>
    <s v="Hindi"/>
    <s v="978-1-07-529541-6"/>
    <x v="0"/>
    <x v="9"/>
    <x v="1"/>
    <n v="228"/>
    <x v="17"/>
    <x v="0"/>
    <m/>
    <m/>
    <n v="1250"/>
    <s v="General"/>
    <x v="1"/>
    <n v="135"/>
  </r>
  <r>
    <s v="BK4068"/>
    <s v="S. Chand Biology"/>
    <s v="Crystal Evans"/>
    <s v="Biology"/>
    <s v="978-1-399-91667-7"/>
    <x v="3"/>
    <x v="16"/>
    <x v="0"/>
    <n v="88"/>
    <x v="18"/>
    <x v="0"/>
    <m/>
    <m/>
    <n v="500"/>
    <s v="General"/>
    <x v="1"/>
    <n v="139"/>
  </r>
  <r>
    <s v="BK4069"/>
    <s v="Computer Science with Python"/>
    <s v="Elizabeth Harrington"/>
    <s v="Computer Science"/>
    <s v="978-0-625-53559-0"/>
    <x v="1"/>
    <x v="15"/>
    <x v="1"/>
    <n v="206"/>
    <x v="11"/>
    <x v="0"/>
    <m/>
    <m/>
    <n v="1700"/>
    <s v="General"/>
    <x v="0"/>
    <n v="445"/>
  </r>
  <r>
    <s v="BK4070"/>
    <s v="NCERT Social Science"/>
    <s v="Jeffrey Edwards"/>
    <s v="Social Science"/>
    <s v="978-1-4914-5885-3"/>
    <x v="4"/>
    <x v="13"/>
    <x v="1"/>
    <n v="162"/>
    <x v="18"/>
    <x v="1"/>
    <d v="2025-01-09T00:00:00"/>
    <d v="2025-02-11T00:00:00"/>
    <n v="1200"/>
    <s v="Education"/>
    <x v="0"/>
    <n v="113"/>
  </r>
  <r>
    <s v="BK4071"/>
    <s v="NCERT Business Studies"/>
    <s v="Leslie Garcia"/>
    <s v="Business Studies"/>
    <s v="978-1-897037-39-3"/>
    <x v="5"/>
    <x v="14"/>
    <x v="1"/>
    <n v="102"/>
    <x v="3"/>
    <x v="1"/>
    <d v="2025-01-11T00:00:00"/>
    <d v="2025-01-16T00:00:00"/>
    <n v="650"/>
    <s v="General"/>
    <x v="2"/>
    <n v="278"/>
  </r>
  <r>
    <s v="BK4072"/>
    <s v="NCERT Business Studies"/>
    <s v="Juan Matthews"/>
    <s v="Business Studies"/>
    <s v="978-1-396-48842-9"/>
    <x v="0"/>
    <x v="3"/>
    <x v="2"/>
    <n v="345"/>
    <x v="0"/>
    <x v="1"/>
    <d v="2023-03-18T00:00:00"/>
    <d v="2024-10-12T00:00:00"/>
    <n v="700"/>
    <s v="General"/>
    <x v="0"/>
    <n v="314"/>
  </r>
  <r>
    <s v="BK4073"/>
    <s v="TS Grewal Accountancy"/>
    <s v="Michael Brown"/>
    <s v="Accountancy"/>
    <s v="978-0-8138-6826-4"/>
    <x v="0"/>
    <x v="5"/>
    <x v="2"/>
    <n v="495"/>
    <x v="18"/>
    <x v="0"/>
    <m/>
    <m/>
    <n v="550"/>
    <s v="General"/>
    <x v="1"/>
    <n v="414"/>
  </r>
  <r>
    <s v="BK4074"/>
    <s v="SL Arora Physics"/>
    <s v="Heidi Smith"/>
    <s v="Physics"/>
    <s v="978-0-7813-1218-9"/>
    <x v="1"/>
    <x v="3"/>
    <x v="2"/>
    <n v="201"/>
    <x v="13"/>
    <x v="1"/>
    <d v="2023-04-04T00:00:00"/>
    <d v="2023-07-13T00:00:00"/>
    <n v="950"/>
    <s v="General"/>
    <x v="0"/>
    <n v="416"/>
  </r>
  <r>
    <s v="BK4075"/>
    <s v="Truemanâ€™s Biology"/>
    <s v="Carmen Gregory"/>
    <s v="Biology"/>
    <s v="978-1-66474-705-0"/>
    <x v="3"/>
    <x v="17"/>
    <x v="2"/>
    <n v="146"/>
    <x v="19"/>
    <x v="1"/>
    <d v="2024-12-03T00:00:00"/>
    <d v="2024-12-05T00:00:00"/>
    <n v="1800"/>
    <s v="General"/>
    <x v="2"/>
    <n v="334"/>
  </r>
  <r>
    <s v="BK4076"/>
    <s v="Oxford English Reader"/>
    <s v="David Ramirez"/>
    <s v="English"/>
    <s v="978-1-68959-496-7"/>
    <x v="4"/>
    <x v="18"/>
    <x v="1"/>
    <n v="263"/>
    <x v="7"/>
    <x v="1"/>
    <d v="2023-10-25T00:00:00"/>
    <d v="2024-11-21T00:00:00"/>
    <n v="1150"/>
    <s v="Language"/>
    <x v="0"/>
    <n v="164"/>
  </r>
  <r>
    <s v="BK4077"/>
    <s v="S. Chand Social Science"/>
    <s v="Matthew Barnes"/>
    <s v="Social Science"/>
    <s v="978-0-259-13313-1"/>
    <x v="4"/>
    <x v="3"/>
    <x v="1"/>
    <n v="317"/>
    <x v="8"/>
    <x v="0"/>
    <m/>
    <m/>
    <n v="1150"/>
    <s v="Education"/>
    <x v="2"/>
    <n v="437"/>
  </r>
  <r>
    <s v="BK4078"/>
    <s v="Oxford English Reader"/>
    <s v="Brian Edwards"/>
    <s v="English"/>
    <s v="978-0-293-94482-3"/>
    <x v="4"/>
    <x v="18"/>
    <x v="0"/>
    <n v="366"/>
    <x v="5"/>
    <x v="0"/>
    <m/>
    <m/>
    <n v="1850"/>
    <s v="Language"/>
    <x v="2"/>
    <n v="152"/>
  </r>
  <r>
    <s v="BK4079"/>
    <s v="NCERT Economics"/>
    <s v="Sandra Rivera"/>
    <s v="Economics"/>
    <s v="978-0-9686690-4-4"/>
    <x v="4"/>
    <x v="6"/>
    <x v="1"/>
    <n v="149"/>
    <x v="15"/>
    <x v="0"/>
    <m/>
    <m/>
    <n v="1050"/>
    <s v="General"/>
    <x v="2"/>
    <n v="329"/>
  </r>
  <r>
    <s v="BK4080"/>
    <s v="Pradeep's Chemistry"/>
    <s v="Laura Mcgrath"/>
    <s v="Chemistry"/>
    <s v="978-1-68147-939-2"/>
    <x v="1"/>
    <x v="16"/>
    <x v="1"/>
    <n v="207"/>
    <x v="16"/>
    <x v="1"/>
    <d v="2023-09-06T00:00:00"/>
    <d v="2023-11-25T00:00:00"/>
    <n v="300"/>
    <s v="General"/>
    <x v="0"/>
    <n v="397"/>
  </r>
  <r>
    <s v="BK4081"/>
    <s v="Principles of Economics"/>
    <s v="Teresa George"/>
    <s v="Economics"/>
    <s v="978-1-960750-14-3"/>
    <x v="1"/>
    <x v="5"/>
    <x v="1"/>
    <n v="153"/>
    <x v="16"/>
    <x v="1"/>
    <d v="2024-11-03T00:00:00"/>
    <d v="2024-11-26T00:00:00"/>
    <n v="400"/>
    <s v="General"/>
    <x v="1"/>
    <n v="260"/>
  </r>
  <r>
    <s v="BK4082"/>
    <s v="S. Chand Business Studies"/>
    <s v="Travis Miller"/>
    <s v="Business Studies"/>
    <s v="978-1-67551-374-3"/>
    <x v="3"/>
    <x v="3"/>
    <x v="2"/>
    <n v="111"/>
    <x v="3"/>
    <x v="0"/>
    <m/>
    <m/>
    <n v="1350"/>
    <s v="General"/>
    <x v="3"/>
    <n v="440"/>
  </r>
  <r>
    <s v="BK4083"/>
    <s v="Principles of Economics"/>
    <s v="Ethan Williams"/>
    <s v="Economics"/>
    <s v="978-0-7309-0131-0"/>
    <x v="0"/>
    <x v="4"/>
    <x v="2"/>
    <n v="459"/>
    <x v="11"/>
    <x v="0"/>
    <m/>
    <m/>
    <n v="850"/>
    <s v="General"/>
    <x v="2"/>
    <n v="236"/>
  </r>
  <r>
    <s v="BK4084"/>
    <s v="NCERT Environmental Studies"/>
    <s v="Christopher Marks"/>
    <s v="EVS"/>
    <s v="978-0-09-281188-3"/>
    <x v="1"/>
    <x v="13"/>
    <x v="2"/>
    <n v="99"/>
    <x v="12"/>
    <x v="0"/>
    <m/>
    <m/>
    <n v="600"/>
    <s v="Science"/>
    <x v="3"/>
    <n v="376"/>
  </r>
  <r>
    <s v="BK4085"/>
    <s v="Together with Social Science"/>
    <s v="Jennifer Kennedy"/>
    <s v="Social Science"/>
    <s v="978-1-912232-01-7"/>
    <x v="2"/>
    <x v="14"/>
    <x v="2"/>
    <n v="316"/>
    <x v="16"/>
    <x v="1"/>
    <d v="2023-11-30T00:00:00"/>
    <d v="2024-08-02T00:00:00"/>
    <n v="1000"/>
    <s v="Education"/>
    <x v="1"/>
    <n v="165"/>
  </r>
  <r>
    <s v="BK4086"/>
    <s v="Modern ABC Chemistry"/>
    <s v="Kari Mitchell"/>
    <s v="Chemistry"/>
    <s v="978-1-343-22738-5"/>
    <x v="2"/>
    <x v="6"/>
    <x v="1"/>
    <n v="110"/>
    <x v="14"/>
    <x v="1"/>
    <d v="2024-03-02T00:00:00"/>
    <d v="2024-09-22T00:00:00"/>
    <n v="600"/>
    <s v="General"/>
    <x v="1"/>
    <n v="440"/>
  </r>
  <r>
    <s v="BK4087"/>
    <s v="DK Goel Accountancy"/>
    <s v="Troy Wells"/>
    <s v="Accountancy"/>
    <s v="978-0-548-43055-2"/>
    <x v="4"/>
    <x v="8"/>
    <x v="1"/>
    <n v="150"/>
    <x v="16"/>
    <x v="0"/>
    <m/>
    <m/>
    <n v="700"/>
    <s v="General"/>
    <x v="1"/>
    <n v="147"/>
  </r>
  <r>
    <s v="BK4088"/>
    <s v="Fundamentals of Physics - Resnick Halliday"/>
    <s v="Thomas Castaneda"/>
    <s v="Physics"/>
    <s v="978-1-64818-873-2"/>
    <x v="3"/>
    <x v="3"/>
    <x v="0"/>
    <n v="396"/>
    <x v="3"/>
    <x v="1"/>
    <d v="2024-12-17T00:00:00"/>
    <d v="2025-02-26T00:00:00"/>
    <n v="600"/>
    <s v="General"/>
    <x v="0"/>
    <n v="348"/>
  </r>
  <r>
    <s v="BK4089"/>
    <s v="NCERT Chemistry"/>
    <s v="Meagan Richard"/>
    <s v="Chemistry"/>
    <s v="978-1-4288-1472-1"/>
    <x v="4"/>
    <x v="6"/>
    <x v="1"/>
    <n v="82"/>
    <x v="6"/>
    <x v="0"/>
    <m/>
    <m/>
    <n v="1700"/>
    <s v="General"/>
    <x v="2"/>
    <n v="143"/>
  </r>
  <r>
    <s v="BK4090"/>
    <s v="Computer Science with Python"/>
    <s v="Brian Henderson"/>
    <s v="Computer Science"/>
    <s v="978-0-618-71314-1"/>
    <x v="5"/>
    <x v="4"/>
    <x v="2"/>
    <n v="372"/>
    <x v="17"/>
    <x v="0"/>
    <m/>
    <m/>
    <n v="1300"/>
    <s v="General"/>
    <x v="1"/>
    <n v="225"/>
  </r>
  <r>
    <s v="BK4091"/>
    <s v="NCERT Chemistry"/>
    <s v="Linda Fernandez"/>
    <s v="Chemistry"/>
    <s v="978-1-67404-587-0"/>
    <x v="3"/>
    <x v="16"/>
    <x v="0"/>
    <n v="404"/>
    <x v="5"/>
    <x v="0"/>
    <m/>
    <m/>
    <n v="1800"/>
    <s v="General"/>
    <x v="1"/>
    <n v="226"/>
  </r>
  <r>
    <s v="BK4092"/>
    <s v="RD Sharma Mathematics"/>
    <s v="Kevin Davis"/>
    <s v="Maths"/>
    <s v="978-0-681-16158-0"/>
    <x v="5"/>
    <x v="11"/>
    <x v="0"/>
    <n v="82"/>
    <x v="4"/>
    <x v="1"/>
    <d v="2024-12-02T00:00:00"/>
    <d v="2025-01-15T00:00:00"/>
    <n v="800"/>
    <s v="Education"/>
    <x v="0"/>
    <n v="313"/>
  </r>
  <r>
    <s v="BK4093"/>
    <s v="SL Arora Physics"/>
    <s v="Adam Jones"/>
    <s v="Physics"/>
    <s v="978-1-68484-306-0"/>
    <x v="2"/>
    <x v="13"/>
    <x v="0"/>
    <n v="268"/>
    <x v="11"/>
    <x v="1"/>
    <d v="2024-02-15T00:00:00"/>
    <d v="2024-10-29T00:00:00"/>
    <n v="800"/>
    <s v="General"/>
    <x v="0"/>
    <n v="134"/>
  </r>
  <r>
    <s v="BK4094"/>
    <s v="NCERT Business Studies"/>
    <s v="Oscar West"/>
    <s v="Business Studies"/>
    <s v="978-0-407-11748-8"/>
    <x v="5"/>
    <x v="10"/>
    <x v="1"/>
    <n v="109"/>
    <x v="17"/>
    <x v="0"/>
    <m/>
    <m/>
    <n v="1350"/>
    <s v="General"/>
    <x v="2"/>
    <n v="432"/>
  </r>
  <r>
    <s v="BK4095"/>
    <s v="S. Chand Biology"/>
    <s v="Lorraine Rodriguez"/>
    <s v="Biology"/>
    <s v="978-1-67367-622-8"/>
    <x v="3"/>
    <x v="14"/>
    <x v="0"/>
    <n v="435"/>
    <x v="2"/>
    <x v="0"/>
    <m/>
    <m/>
    <n v="1800"/>
    <s v="General"/>
    <x v="0"/>
    <n v="216"/>
  </r>
  <r>
    <s v="BK4096"/>
    <s v="Concepts of Physics - HC Verma"/>
    <s v="Lauren Gilmore"/>
    <s v="Physics"/>
    <s v="978-0-07-571783-6"/>
    <x v="3"/>
    <x v="10"/>
    <x v="1"/>
    <n v="196"/>
    <x v="3"/>
    <x v="0"/>
    <m/>
    <m/>
    <n v="1900"/>
    <s v="General"/>
    <x v="1"/>
    <n v="335"/>
  </r>
  <r>
    <s v="BK4097"/>
    <s v="NCERT Biology"/>
    <s v="Ashley Decker"/>
    <s v="Biology"/>
    <s v="978-1-102-36145-9"/>
    <x v="0"/>
    <x v="19"/>
    <x v="1"/>
    <n v="305"/>
    <x v="19"/>
    <x v="1"/>
    <d v="2023-04-24T00:00:00"/>
    <d v="2023-07-29T00:00:00"/>
    <n v="550"/>
    <s v="General"/>
    <x v="0"/>
    <n v="278"/>
  </r>
  <r>
    <s v="BK4098"/>
    <s v="Lakhmir Singh Science"/>
    <s v="David Perkins"/>
    <s v="Science"/>
    <s v="978-1-228-21791-3"/>
    <x v="3"/>
    <x v="16"/>
    <x v="1"/>
    <n v="83"/>
    <x v="7"/>
    <x v="1"/>
    <d v="2023-04-07T00:00:00"/>
    <d v="2023-07-09T00:00:00"/>
    <n v="1800"/>
    <s v="Science"/>
    <x v="2"/>
    <n v="284"/>
  </r>
  <r>
    <s v="BK4099"/>
    <s v="English Grammar &amp; Composition"/>
    <s v="Paul Ho"/>
    <s v="English"/>
    <s v="978-0-9541859-5-4"/>
    <x v="2"/>
    <x v="18"/>
    <x v="2"/>
    <n v="143"/>
    <x v="4"/>
    <x v="0"/>
    <m/>
    <m/>
    <n v="900"/>
    <s v="Language"/>
    <x v="0"/>
    <n v="168"/>
  </r>
  <r>
    <s v="BK4100"/>
    <s v="NCERT Business Studies"/>
    <s v="Ian Cole"/>
    <s v="Business Studies"/>
    <s v="978-0-85910-745-7"/>
    <x v="4"/>
    <x v="6"/>
    <x v="2"/>
    <n v="256"/>
    <x v="8"/>
    <x v="1"/>
    <d v="2023-06-18T00:00:00"/>
    <d v="2023-07-21T00:00:00"/>
    <n v="950"/>
    <s v="General"/>
    <x v="2"/>
    <n v="409"/>
  </r>
  <r>
    <s v="BK4101"/>
    <s v="Modern ABC Chemistry"/>
    <s v="John Washington"/>
    <s v="Chemistry"/>
    <s v="978-1-03-250562-6"/>
    <x v="4"/>
    <x v="11"/>
    <x v="2"/>
    <n v="334"/>
    <x v="13"/>
    <x v="1"/>
    <d v="2025-02-13T00:00:00"/>
    <d v="2025-02-26T00:00:00"/>
    <n v="1100"/>
    <s v="General"/>
    <x v="2"/>
    <n v="452"/>
  </r>
  <r>
    <s v="BK4102"/>
    <s v="NCERT Environmental Studies"/>
    <s v="Corey Roberts"/>
    <s v="EVS"/>
    <s v="978-0-363-80836-9"/>
    <x v="3"/>
    <x v="2"/>
    <x v="2"/>
    <n v="345"/>
    <x v="6"/>
    <x v="1"/>
    <d v="2024-05-18T00:00:00"/>
    <d v="2024-12-08T00:00:00"/>
    <n v="1650"/>
    <s v="Science"/>
    <x v="2"/>
    <n v="386"/>
  </r>
  <r>
    <s v="BK4103"/>
    <s v="NCERT Accountancy"/>
    <s v="Joshua Burns"/>
    <s v="Accountancy"/>
    <s v="978-0-8325-8895-2"/>
    <x v="2"/>
    <x v="0"/>
    <x v="1"/>
    <n v="372"/>
    <x v="3"/>
    <x v="1"/>
    <d v="2023-12-23T00:00:00"/>
    <d v="2024-02-28T00:00:00"/>
    <n v="1950"/>
    <s v="General"/>
    <x v="0"/>
    <n v="422"/>
  </r>
  <r>
    <s v="BK4104"/>
    <s v="S. Chand Business Studies"/>
    <s v="Evan Hawkins"/>
    <s v="Business Studies"/>
    <s v="978-1-988992-21-1"/>
    <x v="1"/>
    <x v="13"/>
    <x v="1"/>
    <n v="332"/>
    <x v="17"/>
    <x v="1"/>
    <d v="2023-09-20T00:00:00"/>
    <d v="2024-01-06T00:00:00"/>
    <n v="1450"/>
    <s v="General"/>
    <x v="1"/>
    <n v="189"/>
  </r>
  <r>
    <s v="BK4105"/>
    <s v="Together with EVS"/>
    <s v="Pamela Kennedy"/>
    <s v="EVS"/>
    <s v="978-1-206-83656-3"/>
    <x v="2"/>
    <x v="9"/>
    <x v="0"/>
    <n v="297"/>
    <x v="8"/>
    <x v="1"/>
    <d v="2024-03-23T00:00:00"/>
    <d v="2024-09-08T00:00:00"/>
    <n v="1000"/>
    <s v="Science"/>
    <x v="3"/>
    <n v="252"/>
  </r>
  <r>
    <s v="BK4106"/>
    <s v="Wren &amp; Martin English Grammar"/>
    <s v="Matthew Gray"/>
    <s v="English"/>
    <s v="978-0-941813-87-7"/>
    <x v="2"/>
    <x v="18"/>
    <x v="1"/>
    <n v="448"/>
    <x v="10"/>
    <x v="0"/>
    <m/>
    <m/>
    <n v="450"/>
    <s v="Language"/>
    <x v="2"/>
    <n v="109"/>
  </r>
  <r>
    <s v="BK4107"/>
    <s v="S. Chand Social Science"/>
    <s v="Robert Thomas"/>
    <s v="Social Science"/>
    <s v="978-1-278-54420-5"/>
    <x v="2"/>
    <x v="17"/>
    <x v="1"/>
    <n v="438"/>
    <x v="18"/>
    <x v="0"/>
    <m/>
    <m/>
    <n v="800"/>
    <s v="Education"/>
    <x v="3"/>
    <n v="167"/>
  </r>
  <r>
    <s v="BK4108"/>
    <s v="Together with EVS"/>
    <s v="Dominic Bruce"/>
    <s v="EVS"/>
    <s v="978-0-412-86782-8"/>
    <x v="0"/>
    <x v="13"/>
    <x v="1"/>
    <n v="330"/>
    <x v="16"/>
    <x v="0"/>
    <m/>
    <m/>
    <n v="200"/>
    <s v="Science"/>
    <x v="1"/>
    <n v="141"/>
  </r>
  <r>
    <s v="BK4109"/>
    <s v="Python Programming - Balagurusamy"/>
    <s v="Chase Meyer"/>
    <s v="Computer Science"/>
    <s v="978-1-83791-117-2"/>
    <x v="0"/>
    <x v="15"/>
    <x v="2"/>
    <n v="194"/>
    <x v="18"/>
    <x v="1"/>
    <d v="2025-02-15T00:00:00"/>
    <d v="2025-02-17T00:00:00"/>
    <n v="800"/>
    <s v="General"/>
    <x v="1"/>
    <n v="289"/>
  </r>
  <r>
    <s v="BK4110"/>
    <s v="Wren &amp; Martin English Grammar"/>
    <s v="Lauren Elliott"/>
    <s v="English"/>
    <s v="978-1-4916-2302-2"/>
    <x v="0"/>
    <x v="13"/>
    <x v="2"/>
    <n v="391"/>
    <x v="4"/>
    <x v="0"/>
    <m/>
    <m/>
    <n v="350"/>
    <s v="Language"/>
    <x v="1"/>
    <n v="345"/>
  </r>
  <r>
    <s v="BK4111"/>
    <s v="RD Sharma Mathematics"/>
    <s v="Felicia Eaton"/>
    <s v="Maths"/>
    <s v="978-1-922808-73-8"/>
    <x v="4"/>
    <x v="14"/>
    <x v="2"/>
    <n v="337"/>
    <x v="0"/>
    <x v="0"/>
    <m/>
    <m/>
    <n v="650"/>
    <s v="Education"/>
    <x v="0"/>
    <n v="111"/>
  </r>
  <r>
    <s v="BK4112"/>
    <s v="NCERT Business Studies"/>
    <s v="Kevin Duncan"/>
    <s v="Business Studies"/>
    <s v="978-0-438-64403-8"/>
    <x v="4"/>
    <x v="14"/>
    <x v="2"/>
    <n v="354"/>
    <x v="17"/>
    <x v="0"/>
    <m/>
    <m/>
    <n v="950"/>
    <s v="General"/>
    <x v="2"/>
    <n v="303"/>
  </r>
  <r>
    <s v="BK4113"/>
    <s v="NCERT Business Studies"/>
    <s v="Colleen Lee"/>
    <s v="Business Studies"/>
    <s v="978-1-62195-786-7"/>
    <x v="4"/>
    <x v="3"/>
    <x v="1"/>
    <n v="478"/>
    <x v="12"/>
    <x v="0"/>
    <m/>
    <m/>
    <n v="1600"/>
    <s v="General"/>
    <x v="1"/>
    <n v="338"/>
  </r>
  <r>
    <s v="BK4114"/>
    <s v="NCERT Economics"/>
    <s v="Christopher Odonnell"/>
    <s v="Economics"/>
    <s v="978-1-08-528751-7"/>
    <x v="0"/>
    <x v="18"/>
    <x v="1"/>
    <n v="292"/>
    <x v="18"/>
    <x v="1"/>
    <d v="2023-07-02T00:00:00"/>
    <d v="2024-11-22T00:00:00"/>
    <n v="750"/>
    <s v="General"/>
    <x v="1"/>
    <n v="147"/>
  </r>
  <r>
    <s v="BK4115"/>
    <s v="NCERT Environmental Studies"/>
    <s v="Karen Black"/>
    <s v="EVS"/>
    <s v="978-1-202-94535-1"/>
    <x v="5"/>
    <x v="14"/>
    <x v="0"/>
    <n v="186"/>
    <x v="10"/>
    <x v="0"/>
    <m/>
    <m/>
    <n v="700"/>
    <s v="Science"/>
    <x v="0"/>
    <n v="388"/>
  </r>
  <r>
    <s v="BK4116"/>
    <s v="Pradeep's Chemistry"/>
    <s v="David Larson"/>
    <s v="Chemistry"/>
    <s v="978-0-7236-4823-9"/>
    <x v="3"/>
    <x v="15"/>
    <x v="1"/>
    <n v="213"/>
    <x v="3"/>
    <x v="0"/>
    <m/>
    <m/>
    <n v="1800"/>
    <s v="General"/>
    <x v="0"/>
    <n v="299"/>
  </r>
  <r>
    <s v="BK4117"/>
    <s v="NCERT Economics"/>
    <s v="Christie Leonard"/>
    <s v="Economics"/>
    <s v="978-0-418-82398-9"/>
    <x v="2"/>
    <x v="18"/>
    <x v="2"/>
    <n v="421"/>
    <x v="16"/>
    <x v="1"/>
    <d v="2023-04-17T00:00:00"/>
    <d v="2024-02-27T00:00:00"/>
    <n v="200"/>
    <s v="General"/>
    <x v="2"/>
    <n v="189"/>
  </r>
  <r>
    <s v="BK4118"/>
    <s v="Nai Roshni Hindi Pathmala"/>
    <s v="Michele Rodriguez"/>
    <s v="Hindi"/>
    <s v="978-0-10-407204-2"/>
    <x v="2"/>
    <x v="8"/>
    <x v="0"/>
    <n v="274"/>
    <x v="4"/>
    <x v="1"/>
    <d v="2024-04-05T00:00:00"/>
    <d v="2024-05-29T00:00:00"/>
    <n v="350"/>
    <s v="General"/>
    <x v="0"/>
    <n v="138"/>
  </r>
  <r>
    <s v="BK4119"/>
    <s v="S. Chand Science"/>
    <s v="Pamela Hughes"/>
    <s v="Science"/>
    <s v="978-1-4243-0561-2"/>
    <x v="5"/>
    <x v="7"/>
    <x v="0"/>
    <n v="429"/>
    <x v="18"/>
    <x v="1"/>
    <d v="2023-05-11T00:00:00"/>
    <d v="2024-11-30T00:00:00"/>
    <n v="1150"/>
    <s v="Science"/>
    <x v="1"/>
    <n v="163"/>
  </r>
  <r>
    <s v="BK4120"/>
    <s v="TS Grewal Accountancy"/>
    <s v="Steven Bell"/>
    <s v="Accountancy"/>
    <s v="978-0-7862-7614-1"/>
    <x v="4"/>
    <x v="18"/>
    <x v="0"/>
    <n v="216"/>
    <x v="10"/>
    <x v="1"/>
    <d v="2023-09-04T00:00:00"/>
    <d v="2024-11-20T00:00:00"/>
    <n v="800"/>
    <s v="General"/>
    <x v="0"/>
    <n v="305"/>
  </r>
  <r>
    <s v="BK4121"/>
    <s v="NCERT Business Studies"/>
    <s v="Christopher Baker"/>
    <s v="Business Studies"/>
    <s v="978-1-4205-2470-3"/>
    <x v="5"/>
    <x v="0"/>
    <x v="1"/>
    <n v="450"/>
    <x v="2"/>
    <x v="1"/>
    <d v="2023-11-25T00:00:00"/>
    <d v="2024-05-11T00:00:00"/>
    <n v="750"/>
    <s v="General"/>
    <x v="2"/>
    <n v="251"/>
  </r>
  <r>
    <s v="BK4122"/>
    <s v="SL Arora Physics"/>
    <s v="Sandra Knight"/>
    <s v="Physics"/>
    <s v="978-0-441-08257-5"/>
    <x v="0"/>
    <x v="7"/>
    <x v="0"/>
    <n v="242"/>
    <x v="19"/>
    <x v="0"/>
    <m/>
    <m/>
    <n v="1350"/>
    <s v="General"/>
    <x v="0"/>
    <n v="243"/>
  </r>
  <r>
    <s v="BK4123"/>
    <s v="Fundamentals of Physics - Resnick Halliday"/>
    <s v="Amber Carpenter"/>
    <s v="Physics"/>
    <s v="978-0-606-72182-0"/>
    <x v="3"/>
    <x v="6"/>
    <x v="1"/>
    <n v="270"/>
    <x v="3"/>
    <x v="1"/>
    <d v="2024-10-24T00:00:00"/>
    <d v="2024-11-13T00:00:00"/>
    <n v="1850"/>
    <s v="General"/>
    <x v="2"/>
    <n v="202"/>
  </r>
  <r>
    <s v="BK4124"/>
    <s v="Play with Maths"/>
    <s v="Michael Rowe"/>
    <s v="Maths"/>
    <s v="978-1-62275-510-3"/>
    <x v="3"/>
    <x v="8"/>
    <x v="1"/>
    <n v="83"/>
    <x v="12"/>
    <x v="0"/>
    <m/>
    <m/>
    <n v="1850"/>
    <s v="Education"/>
    <x v="2"/>
    <n v="108"/>
  </r>
  <r>
    <s v="BK4125"/>
    <s v="Together with EVS"/>
    <s v="Connor Woods"/>
    <s v="EVS"/>
    <s v="978-0-7749-2696-6"/>
    <x v="1"/>
    <x v="9"/>
    <x v="1"/>
    <n v="413"/>
    <x v="10"/>
    <x v="1"/>
    <d v="2024-05-10T00:00:00"/>
    <d v="2024-11-04T00:00:00"/>
    <n v="800"/>
    <s v="Science"/>
    <x v="2"/>
    <n v="269"/>
  </r>
  <r>
    <s v="BK4126"/>
    <s v="Modern ABC Chemistry"/>
    <s v="Richard Sloan"/>
    <s v="Chemistry"/>
    <s v="978-0-13-197813-3"/>
    <x v="2"/>
    <x v="3"/>
    <x v="2"/>
    <n v="199"/>
    <x v="14"/>
    <x v="1"/>
    <d v="2025-02-20T00:00:00"/>
    <d v="2025-02-24T00:00:00"/>
    <n v="900"/>
    <s v="General"/>
    <x v="0"/>
    <n v="337"/>
  </r>
  <r>
    <s v="BK4127"/>
    <s v="Truemanâ€™s Biology"/>
    <s v="Kevin Salazar"/>
    <s v="Biology"/>
    <s v="978-1-61856-340-8"/>
    <x v="0"/>
    <x v="17"/>
    <x v="2"/>
    <n v="262"/>
    <x v="19"/>
    <x v="0"/>
    <m/>
    <m/>
    <n v="1150"/>
    <s v="General"/>
    <x v="1"/>
    <n v="264"/>
  </r>
  <r>
    <s v="BK4128"/>
    <s v="Computer Science with Python"/>
    <s v="Daniel Jones"/>
    <s v="Computer Science"/>
    <s v="978-0-12-580060-0"/>
    <x v="1"/>
    <x v="6"/>
    <x v="2"/>
    <n v="274"/>
    <x v="4"/>
    <x v="0"/>
    <m/>
    <m/>
    <n v="1600"/>
    <s v="General"/>
    <x v="3"/>
    <n v="367"/>
  </r>
  <r>
    <s v="BK4129"/>
    <s v="Lakhmir Singh Science"/>
    <s v="David Woods"/>
    <s v="Science"/>
    <s v="978-0-9544120-9-8"/>
    <x v="3"/>
    <x v="5"/>
    <x v="2"/>
    <n v="399"/>
    <x v="14"/>
    <x v="0"/>
    <m/>
    <m/>
    <n v="1050"/>
    <s v="Science"/>
    <x v="2"/>
    <n v="156"/>
  </r>
  <r>
    <s v="BK4130"/>
    <s v="Nai Roshni Hindi Pathmala"/>
    <s v="Mark Daniels"/>
    <s v="Hindi"/>
    <s v="978-0-473-71110-8"/>
    <x v="2"/>
    <x v="4"/>
    <x v="1"/>
    <n v="486"/>
    <x v="11"/>
    <x v="1"/>
    <d v="2024-12-10T00:00:00"/>
    <d v="2025-02-01T00:00:00"/>
    <n v="1300"/>
    <s v="General"/>
    <x v="3"/>
    <n v="187"/>
  </r>
  <r>
    <s v="BK4131"/>
    <s v="S. Chand EVS"/>
    <s v="Jeffrey Barnett"/>
    <s v="EVS"/>
    <s v="978-1-80492-119-7"/>
    <x v="2"/>
    <x v="18"/>
    <x v="1"/>
    <n v="401"/>
    <x v="9"/>
    <x v="0"/>
    <m/>
    <m/>
    <n v="550"/>
    <s v="Science"/>
    <x v="1"/>
    <n v="335"/>
  </r>
  <r>
    <s v="BK4132"/>
    <s v="Together with Social Science"/>
    <s v="Angela Torres"/>
    <s v="Social Science"/>
    <s v="978-1-59328-848-8"/>
    <x v="2"/>
    <x v="2"/>
    <x v="0"/>
    <n v="128"/>
    <x v="7"/>
    <x v="0"/>
    <m/>
    <m/>
    <n v="650"/>
    <s v="Education"/>
    <x v="1"/>
    <n v="152"/>
  </r>
  <r>
    <s v="BK4133"/>
    <s v="S. Chand Business Studies"/>
    <s v="Kathleen Casey"/>
    <s v="Business Studies"/>
    <s v="978-1-995614-39-7"/>
    <x v="3"/>
    <x v="18"/>
    <x v="1"/>
    <n v="293"/>
    <x v="19"/>
    <x v="1"/>
    <d v="2023-11-19T00:00:00"/>
    <d v="2024-10-22T00:00:00"/>
    <n v="1050"/>
    <s v="General"/>
    <x v="1"/>
    <n v="165"/>
  </r>
  <r>
    <s v="BK4134"/>
    <s v="NCERT Hindi"/>
    <s v="Jessica Lewis"/>
    <s v="Hindi"/>
    <s v="978-1-72756-826-4"/>
    <x v="4"/>
    <x v="3"/>
    <x v="1"/>
    <n v="494"/>
    <x v="14"/>
    <x v="1"/>
    <d v="2024-09-08T00:00:00"/>
    <d v="2024-10-06T00:00:00"/>
    <n v="1950"/>
    <s v="General"/>
    <x v="0"/>
    <n v="442"/>
  </r>
  <r>
    <s v="BK4135"/>
    <s v="Fundamentals of Physics - Resnick Halliday"/>
    <s v="Brandon Hill"/>
    <s v="Physics"/>
    <s v="978-1-08-572315-2"/>
    <x v="4"/>
    <x v="14"/>
    <x v="1"/>
    <n v="104"/>
    <x v="9"/>
    <x v="0"/>
    <m/>
    <m/>
    <n v="2000"/>
    <s v="General"/>
    <x v="2"/>
    <n v="318"/>
  </r>
  <r>
    <s v="BK4136"/>
    <s v="Together with EVS"/>
    <s v="Nicole Lester"/>
    <s v="EVS"/>
    <s v="978-0-7704-7757-8"/>
    <x v="0"/>
    <x v="11"/>
    <x v="2"/>
    <n v="109"/>
    <x v="9"/>
    <x v="1"/>
    <d v="2024-10-20T00:00:00"/>
    <d v="2024-11-09T00:00:00"/>
    <n v="1150"/>
    <s v="Science"/>
    <x v="1"/>
    <n v="127"/>
  </r>
  <r>
    <s v="BK4137"/>
    <s v="NCERT Hindi"/>
    <s v="Kevin Garcia"/>
    <s v="Hindi"/>
    <s v="978-1-5484-2650-7"/>
    <x v="3"/>
    <x v="11"/>
    <x v="2"/>
    <n v="311"/>
    <x v="4"/>
    <x v="1"/>
    <d v="2023-12-23T00:00:00"/>
    <d v="2024-01-14T00:00:00"/>
    <n v="1600"/>
    <s v="General"/>
    <x v="1"/>
    <n v="265"/>
  </r>
  <r>
    <s v="BK4138"/>
    <s v="NCERT Social Science"/>
    <s v="James Willis"/>
    <s v="Social Science"/>
    <s v="978-0-403-41328-7"/>
    <x v="0"/>
    <x v="18"/>
    <x v="2"/>
    <n v="369"/>
    <x v="17"/>
    <x v="0"/>
    <m/>
    <m/>
    <n v="250"/>
    <s v="Education"/>
    <x v="0"/>
    <n v="304"/>
  </r>
  <r>
    <s v="BK4139"/>
    <s v="English Grammar &amp; Composition"/>
    <s v="Nathan Moran"/>
    <s v="English"/>
    <s v="978-0-216-11979-6"/>
    <x v="3"/>
    <x v="16"/>
    <x v="2"/>
    <n v="310"/>
    <x v="4"/>
    <x v="0"/>
    <m/>
    <m/>
    <n v="600"/>
    <s v="Language"/>
    <x v="0"/>
    <n v="357"/>
  </r>
  <r>
    <s v="BK4140"/>
    <s v="S. Chand Social Science"/>
    <s v="William Wilson"/>
    <s v="Social Science"/>
    <s v="978-0-08-171708-0"/>
    <x v="4"/>
    <x v="12"/>
    <x v="1"/>
    <n v="423"/>
    <x v="10"/>
    <x v="0"/>
    <m/>
    <m/>
    <n v="1100"/>
    <s v="Education"/>
    <x v="2"/>
    <n v="427"/>
  </r>
  <r>
    <s v="BK4141"/>
    <s v="Oxford English Reader"/>
    <s v="Taylor Bell"/>
    <s v="English"/>
    <s v="978-1-70581-079-8"/>
    <x v="1"/>
    <x v="2"/>
    <x v="1"/>
    <n v="306"/>
    <x v="8"/>
    <x v="0"/>
    <m/>
    <m/>
    <n v="950"/>
    <s v="Language"/>
    <x v="0"/>
    <n v="144"/>
  </r>
  <r>
    <s v="BK4142"/>
    <s v="S. Chand Business Studies"/>
    <s v="Allison Chapman"/>
    <s v="Business Studies"/>
    <s v="978-0-262-71321-4"/>
    <x v="2"/>
    <x v="12"/>
    <x v="0"/>
    <n v="207"/>
    <x v="19"/>
    <x v="0"/>
    <m/>
    <m/>
    <n v="1700"/>
    <s v="General"/>
    <x v="1"/>
    <n v="270"/>
  </r>
  <r>
    <s v="BK4143"/>
    <s v="NCERT Maths"/>
    <s v="Michael Moore"/>
    <s v="Maths"/>
    <s v="978-0-646-31309-2"/>
    <x v="0"/>
    <x v="7"/>
    <x v="1"/>
    <n v="315"/>
    <x v="6"/>
    <x v="0"/>
    <m/>
    <m/>
    <n v="1600"/>
    <s v="Education"/>
    <x v="0"/>
    <n v="379"/>
  </r>
  <r>
    <s v="BK4144"/>
    <s v="NCERT Maths"/>
    <s v="Nicholas Ray"/>
    <s v="Maths"/>
    <s v="978-1-905837-25-0"/>
    <x v="4"/>
    <x v="7"/>
    <x v="2"/>
    <n v="456"/>
    <x v="17"/>
    <x v="1"/>
    <d v="2023-09-09T00:00:00"/>
    <d v="2023-11-02T00:00:00"/>
    <n v="1950"/>
    <s v="Education"/>
    <x v="2"/>
    <n v="323"/>
  </r>
  <r>
    <s v="BK4145"/>
    <s v="English Grammar &amp; Composition"/>
    <s v="Sergio Smith"/>
    <s v="English"/>
    <s v="978-1-63970-512-2"/>
    <x v="1"/>
    <x v="16"/>
    <x v="0"/>
    <n v="220"/>
    <x v="2"/>
    <x v="1"/>
    <d v="2023-03-01T00:00:00"/>
    <d v="2024-03-25T00:00:00"/>
    <n v="200"/>
    <s v="Language"/>
    <x v="0"/>
    <n v="335"/>
  </r>
  <r>
    <s v="BK4146"/>
    <s v="NCERT Business Studies"/>
    <s v="Robert Jenkins"/>
    <s v="Business Studies"/>
    <s v="978-0-85078-333-9"/>
    <x v="0"/>
    <x v="7"/>
    <x v="0"/>
    <n v="402"/>
    <x v="9"/>
    <x v="0"/>
    <m/>
    <m/>
    <n v="1200"/>
    <s v="General"/>
    <x v="2"/>
    <n v="205"/>
  </r>
  <r>
    <s v="BK4147"/>
    <s v="TS Grewal Accountancy"/>
    <s v="Michelle Friedman"/>
    <s v="Accountancy"/>
    <s v="978-0-09-647733-7"/>
    <x v="2"/>
    <x v="5"/>
    <x v="0"/>
    <n v="178"/>
    <x v="4"/>
    <x v="0"/>
    <m/>
    <m/>
    <n v="550"/>
    <s v="General"/>
    <x v="2"/>
    <n v="418"/>
  </r>
  <r>
    <s v="BK4148"/>
    <s v="NCERT Biology"/>
    <s v="David Moore"/>
    <s v="Biology"/>
    <s v="978-1-355-55949-8"/>
    <x v="0"/>
    <x v="3"/>
    <x v="1"/>
    <n v="177"/>
    <x v="8"/>
    <x v="1"/>
    <d v="2023-05-03T00:00:00"/>
    <d v="2024-10-05T00:00:00"/>
    <n v="450"/>
    <s v="General"/>
    <x v="2"/>
    <n v="209"/>
  </r>
  <r>
    <s v="BK4149"/>
    <s v="Pradeep's Chemistry"/>
    <s v="Ricky Lucas"/>
    <s v="Chemistry"/>
    <s v="978-0-8393-2787-5"/>
    <x v="2"/>
    <x v="16"/>
    <x v="0"/>
    <n v="167"/>
    <x v="13"/>
    <x v="1"/>
    <d v="2024-01-29T00:00:00"/>
    <d v="2024-01-30T00:00:00"/>
    <n v="450"/>
    <s v="General"/>
    <x v="0"/>
    <n v="215"/>
  </r>
  <r>
    <s v="BK4150"/>
    <s v="Modern ABC Chemistry"/>
    <s v="Christina Long"/>
    <s v="Chemistry"/>
    <s v="978-1-115-97823-1"/>
    <x v="5"/>
    <x v="17"/>
    <x v="1"/>
    <n v="388"/>
    <x v="9"/>
    <x v="1"/>
    <d v="2024-10-29T00:00:00"/>
    <d v="2024-12-29T00:00:00"/>
    <n v="1300"/>
    <s v="General"/>
    <x v="1"/>
    <n v="221"/>
  </r>
  <r>
    <s v="BK4151"/>
    <s v="S. Chand Social Science"/>
    <s v="Grant Gonzales"/>
    <s v="Social Science"/>
    <s v="978-0-329-34108-4"/>
    <x v="0"/>
    <x v="17"/>
    <x v="1"/>
    <n v="398"/>
    <x v="4"/>
    <x v="1"/>
    <d v="2023-04-13T00:00:00"/>
    <d v="2024-03-05T00:00:00"/>
    <n v="1800"/>
    <s v="Education"/>
    <x v="3"/>
    <n v="258"/>
  </r>
  <r>
    <s v="BK4152"/>
    <s v="Concepts of Physics - HC Verma"/>
    <s v="Lindsey Chavez"/>
    <s v="Physics"/>
    <s v="978-0-15-205836-4"/>
    <x v="5"/>
    <x v="13"/>
    <x v="1"/>
    <n v="351"/>
    <x v="17"/>
    <x v="0"/>
    <m/>
    <m/>
    <n v="350"/>
    <s v="General"/>
    <x v="2"/>
    <n v="275"/>
  </r>
  <r>
    <s v="BK4153"/>
    <s v="Together with Social Science"/>
    <s v="John Black"/>
    <s v="Social Science"/>
    <s v="978-0-394-84455-8"/>
    <x v="5"/>
    <x v="8"/>
    <x v="2"/>
    <n v="405"/>
    <x v="19"/>
    <x v="1"/>
    <d v="2023-07-30T00:00:00"/>
    <d v="2024-06-27T00:00:00"/>
    <n v="1300"/>
    <s v="Education"/>
    <x v="3"/>
    <n v="204"/>
  </r>
  <r>
    <s v="BK4154"/>
    <s v="S. Chand Social Science"/>
    <s v="David Bailey"/>
    <s v="Social Science"/>
    <s v="978-0-9647008-8-8"/>
    <x v="1"/>
    <x v="10"/>
    <x v="2"/>
    <n v="333"/>
    <x v="2"/>
    <x v="1"/>
    <d v="2024-06-23T00:00:00"/>
    <d v="2024-08-23T00:00:00"/>
    <n v="1650"/>
    <s v="Education"/>
    <x v="1"/>
    <n v="314"/>
  </r>
  <r>
    <s v="BK4155"/>
    <s v="S. Chand EVS"/>
    <s v="Katherine Williamson"/>
    <s v="EVS"/>
    <s v="978-0-272-28218-2"/>
    <x v="1"/>
    <x v="15"/>
    <x v="2"/>
    <n v="127"/>
    <x v="17"/>
    <x v="1"/>
    <d v="2024-08-07T00:00:00"/>
    <d v="2024-10-21T00:00:00"/>
    <n v="1400"/>
    <s v="Science"/>
    <x v="1"/>
    <n v="179"/>
  </r>
  <r>
    <s v="BK4156"/>
    <s v="Principles of Economics"/>
    <s v="Christine Fischer"/>
    <s v="Economics"/>
    <s v="978-0-9625396-0-2"/>
    <x v="3"/>
    <x v="15"/>
    <x v="2"/>
    <n v="230"/>
    <x v="4"/>
    <x v="1"/>
    <d v="2024-07-28T00:00:00"/>
    <d v="2024-09-16T00:00:00"/>
    <n v="450"/>
    <s v="General"/>
    <x v="1"/>
    <n v="118"/>
  </r>
  <r>
    <s v="BK4157"/>
    <s v="Together with EVS"/>
    <s v="Carrie Romero"/>
    <s v="EVS"/>
    <s v="978-0-11-472833-5"/>
    <x v="4"/>
    <x v="19"/>
    <x v="1"/>
    <n v="401"/>
    <x v="0"/>
    <x v="1"/>
    <d v="2024-08-19T00:00:00"/>
    <d v="2025-02-08T00:00:00"/>
    <n v="250"/>
    <s v="Science"/>
    <x v="0"/>
    <n v="380"/>
  </r>
  <r>
    <s v="BK4158"/>
    <s v="Fundamentals of Physics - Resnick Halliday"/>
    <s v="Sandra Knight"/>
    <s v="Physics"/>
    <s v="978-0-7681-0529-2"/>
    <x v="4"/>
    <x v="14"/>
    <x v="1"/>
    <n v="404"/>
    <x v="16"/>
    <x v="0"/>
    <m/>
    <m/>
    <n v="900"/>
    <s v="General"/>
    <x v="2"/>
    <n v="123"/>
  </r>
  <r>
    <s v="BK4159"/>
    <s v="S. Chand Business Studies"/>
    <s v="Mrs. Taylor Mckenzie PhD"/>
    <s v="Business Studies"/>
    <s v="978-1-243-90486-7"/>
    <x v="0"/>
    <x v="12"/>
    <x v="0"/>
    <n v="423"/>
    <x v="11"/>
    <x v="1"/>
    <d v="2024-01-13T00:00:00"/>
    <d v="2024-04-21T00:00:00"/>
    <n v="1800"/>
    <s v="General"/>
    <x v="1"/>
    <n v="408"/>
  </r>
  <r>
    <s v="BK4160"/>
    <s v="NCERT Accountancy"/>
    <s v="Melissa King"/>
    <s v="Accountancy"/>
    <s v="978-1-63047-366-2"/>
    <x v="5"/>
    <x v="14"/>
    <x v="1"/>
    <n v="188"/>
    <x v="10"/>
    <x v="0"/>
    <m/>
    <m/>
    <n v="1750"/>
    <s v="General"/>
    <x v="1"/>
    <n v="366"/>
  </r>
  <r>
    <s v="BK4161"/>
    <s v="S. Chand EVS"/>
    <s v="Derek Jackson"/>
    <s v="EVS"/>
    <s v="978-1-236-49428-3"/>
    <x v="5"/>
    <x v="15"/>
    <x v="1"/>
    <n v="236"/>
    <x v="0"/>
    <x v="1"/>
    <d v="2024-05-25T00:00:00"/>
    <d v="2024-07-19T00:00:00"/>
    <n v="1650"/>
    <s v="Science"/>
    <x v="0"/>
    <n v="208"/>
  </r>
  <r>
    <s v="BK4162"/>
    <s v="Nai Roshni Hindi Pathmala"/>
    <s v="Janet Diaz"/>
    <s v="Hindi"/>
    <s v="978-1-07-933423-4"/>
    <x v="5"/>
    <x v="15"/>
    <x v="1"/>
    <n v="273"/>
    <x v="3"/>
    <x v="1"/>
    <d v="2024-04-25T00:00:00"/>
    <d v="2025-02-14T00:00:00"/>
    <n v="750"/>
    <s v="General"/>
    <x v="0"/>
    <n v="206"/>
  </r>
  <r>
    <s v="BK4163"/>
    <s v="S. Chand Biology"/>
    <s v="Renee Williams"/>
    <s v="Biology"/>
    <s v="978-0-12-224681-4"/>
    <x v="1"/>
    <x v="15"/>
    <x v="2"/>
    <n v="85"/>
    <x v="0"/>
    <x v="0"/>
    <m/>
    <m/>
    <n v="1700"/>
    <s v="General"/>
    <x v="2"/>
    <n v="201"/>
  </r>
  <r>
    <s v="BK4164"/>
    <s v="Oxford English Reader"/>
    <s v="Joel Snyder"/>
    <s v="English"/>
    <s v="978-0-09-298515-7"/>
    <x v="3"/>
    <x v="10"/>
    <x v="2"/>
    <n v="155"/>
    <x v="10"/>
    <x v="1"/>
    <d v="2025-02-01T00:00:00"/>
    <d v="2025-02-19T00:00:00"/>
    <n v="500"/>
    <s v="Language"/>
    <x v="0"/>
    <n v="256"/>
  </r>
  <r>
    <s v="BK4165"/>
    <s v="NCERT Social Science"/>
    <s v="Alexander Bennett"/>
    <s v="Social Science"/>
    <s v="978-1-356-63021-9"/>
    <x v="1"/>
    <x v="1"/>
    <x v="2"/>
    <n v="372"/>
    <x v="2"/>
    <x v="0"/>
    <m/>
    <m/>
    <n v="1900"/>
    <s v="Education"/>
    <x v="1"/>
    <n v="298"/>
  </r>
  <r>
    <s v="BK4166"/>
    <s v="Modern ABC Chemistry"/>
    <s v="Kevin Graves"/>
    <s v="Chemistry"/>
    <s v="978-0-7625-5949-7"/>
    <x v="2"/>
    <x v="17"/>
    <x v="2"/>
    <n v="349"/>
    <x v="8"/>
    <x v="1"/>
    <d v="2024-04-11T00:00:00"/>
    <d v="2024-06-06T00:00:00"/>
    <n v="2000"/>
    <s v="General"/>
    <x v="0"/>
    <n v="332"/>
  </r>
  <r>
    <s v="BK4167"/>
    <s v="NCERT Chemistry"/>
    <s v="Kristina Swanson MD"/>
    <s v="Chemistry"/>
    <s v="978-0-203-00905-5"/>
    <x v="4"/>
    <x v="10"/>
    <x v="1"/>
    <n v="193"/>
    <x v="3"/>
    <x v="1"/>
    <d v="2023-05-10T00:00:00"/>
    <d v="2024-03-04T00:00:00"/>
    <n v="250"/>
    <s v="General"/>
    <x v="2"/>
    <n v="215"/>
  </r>
  <r>
    <s v="BK4168"/>
    <s v="Nai Roshni Hindi Pathmala"/>
    <s v="Laura Hendricks"/>
    <s v="Hindi"/>
    <s v="978-1-07-793031-5"/>
    <x v="4"/>
    <x v="15"/>
    <x v="1"/>
    <n v="450"/>
    <x v="7"/>
    <x v="0"/>
    <m/>
    <m/>
    <n v="1250"/>
    <s v="General"/>
    <x v="0"/>
    <n v="371"/>
  </r>
  <r>
    <s v="BK4169"/>
    <s v="Computer Science with Python"/>
    <s v="Caroline Terry"/>
    <s v="Computer Science"/>
    <s v="978-0-09-991499-0"/>
    <x v="4"/>
    <x v="5"/>
    <x v="0"/>
    <n v="374"/>
    <x v="9"/>
    <x v="0"/>
    <m/>
    <m/>
    <n v="1350"/>
    <s v="General"/>
    <x v="2"/>
    <n v="390"/>
  </r>
  <r>
    <s v="BK4170"/>
    <s v="Let Us C - Yashwant Kanetkar"/>
    <s v="Robert Reed"/>
    <s v="Computer Science"/>
    <s v="978-0-646-71094-5"/>
    <x v="3"/>
    <x v="4"/>
    <x v="1"/>
    <n v="275"/>
    <x v="11"/>
    <x v="1"/>
    <d v="2023-08-24T00:00:00"/>
    <d v="2023-11-26T00:00:00"/>
    <n v="1350"/>
    <s v="General"/>
    <x v="2"/>
    <n v="243"/>
  </r>
  <r>
    <s v="BK4171"/>
    <s v="Oxford English Reader"/>
    <s v="Hannah Park"/>
    <s v="English"/>
    <s v="978-0-508-85564-7"/>
    <x v="0"/>
    <x v="19"/>
    <x v="2"/>
    <n v="458"/>
    <x v="1"/>
    <x v="0"/>
    <m/>
    <m/>
    <n v="650"/>
    <s v="Language"/>
    <x v="2"/>
    <n v="196"/>
  </r>
  <r>
    <s v="BK4172"/>
    <s v="Wren &amp; Martin English Grammar"/>
    <s v="Brandon Strong"/>
    <s v="English"/>
    <s v="978-1-04-433276-0"/>
    <x v="1"/>
    <x v="3"/>
    <x v="0"/>
    <n v="82"/>
    <x v="16"/>
    <x v="1"/>
    <d v="2024-01-10T00:00:00"/>
    <d v="2024-07-27T00:00:00"/>
    <n v="250"/>
    <s v="Language"/>
    <x v="0"/>
    <n v="132"/>
  </r>
  <r>
    <s v="BK4173"/>
    <s v="English Grammar &amp; Composition"/>
    <s v="Ashley Matthews"/>
    <s v="English"/>
    <s v="978-1-58411-718-6"/>
    <x v="5"/>
    <x v="13"/>
    <x v="0"/>
    <n v="116"/>
    <x v="10"/>
    <x v="1"/>
    <d v="2023-10-20T00:00:00"/>
    <d v="2024-05-15T00:00:00"/>
    <n v="1600"/>
    <s v="Language"/>
    <x v="1"/>
    <n v="259"/>
  </r>
  <r>
    <s v="BK4174"/>
    <s v="NCERT Biology"/>
    <s v="Gary Rivera"/>
    <s v="Biology"/>
    <s v="978-0-7780-9412-8"/>
    <x v="2"/>
    <x v="2"/>
    <x v="0"/>
    <n v="128"/>
    <x v="6"/>
    <x v="1"/>
    <d v="2023-10-30T00:00:00"/>
    <d v="2024-06-15T00:00:00"/>
    <n v="1850"/>
    <s v="General"/>
    <x v="3"/>
    <n v="286"/>
  </r>
  <r>
    <s v="BK4175"/>
    <s v="Let Us C - Yashwant Kanetkar"/>
    <s v="Melissa Warren"/>
    <s v="Computer Science"/>
    <s v="978-0-476-44922-0"/>
    <x v="3"/>
    <x v="2"/>
    <x v="1"/>
    <n v="135"/>
    <x v="19"/>
    <x v="1"/>
    <d v="2023-08-20T00:00:00"/>
    <d v="2025-02-03T00:00:00"/>
    <n v="300"/>
    <s v="General"/>
    <x v="2"/>
    <n v="203"/>
  </r>
  <r>
    <s v="BK4176"/>
    <s v="S. Chand Science"/>
    <s v="Marilyn Duncan"/>
    <s v="Science"/>
    <s v="978-1-136-78350-0"/>
    <x v="3"/>
    <x v="1"/>
    <x v="0"/>
    <n v="387"/>
    <x v="12"/>
    <x v="0"/>
    <m/>
    <m/>
    <n v="900"/>
    <s v="Science"/>
    <x v="3"/>
    <n v="424"/>
  </r>
  <r>
    <s v="BK4177"/>
    <s v="Truemanâ€™s Biology"/>
    <s v="Leslie King"/>
    <s v="Biology"/>
    <s v="978-1-76582-731-6"/>
    <x v="4"/>
    <x v="10"/>
    <x v="1"/>
    <n v="298"/>
    <x v="17"/>
    <x v="0"/>
    <m/>
    <m/>
    <n v="1400"/>
    <s v="General"/>
    <x v="1"/>
    <n v="329"/>
  </r>
  <r>
    <s v="BK4178"/>
    <s v="NCERT Biology"/>
    <s v="Sandra Collins"/>
    <s v="Biology"/>
    <s v="978-1-5031-7493-1"/>
    <x v="5"/>
    <x v="0"/>
    <x v="1"/>
    <n v="470"/>
    <x v="16"/>
    <x v="1"/>
    <d v="2023-03-03T00:00:00"/>
    <d v="2024-03-18T00:00:00"/>
    <n v="450"/>
    <s v="General"/>
    <x v="1"/>
    <n v="296"/>
  </r>
  <r>
    <s v="BK4179"/>
    <s v="RS Aggarwal Mathematics"/>
    <s v="Gabriela Harris"/>
    <s v="Maths"/>
    <s v="978-0-563-69790-9"/>
    <x v="5"/>
    <x v="14"/>
    <x v="1"/>
    <n v="490"/>
    <x v="7"/>
    <x v="0"/>
    <m/>
    <m/>
    <n v="1750"/>
    <s v="Education"/>
    <x v="1"/>
    <n v="190"/>
  </r>
  <r>
    <s v="BK4180"/>
    <s v="Pradeep's Chemistry"/>
    <s v="Tammy Perez"/>
    <s v="Chemistry"/>
    <s v="978-0-437-18174-9"/>
    <x v="5"/>
    <x v="9"/>
    <x v="2"/>
    <n v="426"/>
    <x v="16"/>
    <x v="1"/>
    <d v="2024-11-17T00:00:00"/>
    <d v="2025-01-28T00:00:00"/>
    <n v="1850"/>
    <s v="General"/>
    <x v="0"/>
    <n v="377"/>
  </r>
  <r>
    <s v="BK4181"/>
    <s v="Modern ABC Chemistry"/>
    <s v="Bailey Adams"/>
    <s v="Chemistry"/>
    <s v="978-0-10-850178-4"/>
    <x v="3"/>
    <x v="12"/>
    <x v="2"/>
    <n v="469"/>
    <x v="18"/>
    <x v="0"/>
    <m/>
    <m/>
    <n v="1350"/>
    <s v="General"/>
    <x v="2"/>
    <n v="287"/>
  </r>
  <r>
    <s v="BK4182"/>
    <s v="NCERT Hindi"/>
    <s v="Kenneth Kirby"/>
    <s v="Hindi"/>
    <s v="978-1-62391-681-7"/>
    <x v="3"/>
    <x v="16"/>
    <x v="2"/>
    <n v="348"/>
    <x v="6"/>
    <x v="1"/>
    <d v="2023-08-16T00:00:00"/>
    <d v="2024-04-21T00:00:00"/>
    <n v="1850"/>
    <s v="General"/>
    <x v="1"/>
    <n v="334"/>
  </r>
  <r>
    <s v="BK4183"/>
    <s v="English Grammar &amp; Composition"/>
    <s v="Brian Kennedy"/>
    <s v="English"/>
    <s v="978-0-658-53014-2"/>
    <x v="1"/>
    <x v="1"/>
    <x v="2"/>
    <n v="450"/>
    <x v="19"/>
    <x v="0"/>
    <m/>
    <m/>
    <n v="250"/>
    <s v="Language"/>
    <x v="1"/>
    <n v="157"/>
  </r>
  <r>
    <s v="BK4184"/>
    <s v="Let Us C - Yashwant Kanetkar"/>
    <s v="James Dean"/>
    <s v="Computer Science"/>
    <s v="978-1-08-950227-2"/>
    <x v="3"/>
    <x v="17"/>
    <x v="1"/>
    <n v="131"/>
    <x v="11"/>
    <x v="0"/>
    <m/>
    <m/>
    <n v="550"/>
    <s v="General"/>
    <x v="0"/>
    <n v="123"/>
  </r>
  <r>
    <s v="BK4185"/>
    <s v="English Grammar &amp; Composition"/>
    <s v="James Campbell"/>
    <s v="English"/>
    <s v="978-1-362-97533-5"/>
    <x v="3"/>
    <x v="14"/>
    <x v="1"/>
    <n v="187"/>
    <x v="0"/>
    <x v="0"/>
    <m/>
    <m/>
    <n v="300"/>
    <s v="Language"/>
    <x v="0"/>
    <n v="112"/>
  </r>
  <r>
    <s v="BK4186"/>
    <s v="SL Arora Physics"/>
    <s v="Gregory Mathis"/>
    <s v="Physics"/>
    <s v="978-0-653-03756-1"/>
    <x v="2"/>
    <x v="3"/>
    <x v="0"/>
    <n v="460"/>
    <x v="13"/>
    <x v="1"/>
    <d v="2024-04-13T00:00:00"/>
    <d v="2025-02-10T00:00:00"/>
    <n v="1800"/>
    <s v="General"/>
    <x v="2"/>
    <n v="140"/>
  </r>
  <r>
    <s v="BK4187"/>
    <s v="Oxford English Reader"/>
    <s v="Jordan Bailey"/>
    <s v="English"/>
    <s v="978-0-290-68677-1"/>
    <x v="3"/>
    <x v="14"/>
    <x v="1"/>
    <n v="425"/>
    <x v="19"/>
    <x v="1"/>
    <d v="2025-01-04T00:00:00"/>
    <d v="2025-01-26T00:00:00"/>
    <n v="800"/>
    <s v="Language"/>
    <x v="0"/>
    <n v="432"/>
  </r>
  <r>
    <s v="BK4188"/>
    <s v="Nai Roshni Hindi Pathmala"/>
    <s v="Crystal Morse"/>
    <s v="Hindi"/>
    <s v="978-1-85605-817-9"/>
    <x v="3"/>
    <x v="14"/>
    <x v="1"/>
    <n v="176"/>
    <x v="8"/>
    <x v="0"/>
    <m/>
    <m/>
    <n v="600"/>
    <s v="General"/>
    <x v="1"/>
    <n v="237"/>
  </r>
  <r>
    <s v="BK4189"/>
    <s v="English Grammar &amp; Composition"/>
    <s v="Christopher Long"/>
    <s v="English"/>
    <s v="978-1-4101-0322-2"/>
    <x v="4"/>
    <x v="9"/>
    <x v="1"/>
    <n v="349"/>
    <x v="9"/>
    <x v="0"/>
    <m/>
    <m/>
    <n v="350"/>
    <s v="Language"/>
    <x v="0"/>
    <n v="305"/>
  </r>
  <r>
    <s v="BK4190"/>
    <s v="Let Us C - Yashwant Kanetkar"/>
    <s v="Jessica Smith"/>
    <s v="Computer Science"/>
    <s v="978-0-19-542854-4"/>
    <x v="1"/>
    <x v="1"/>
    <x v="2"/>
    <n v="104"/>
    <x v="9"/>
    <x v="0"/>
    <m/>
    <m/>
    <n v="1600"/>
    <s v="General"/>
    <x v="2"/>
    <n v="111"/>
  </r>
  <r>
    <s v="BK4191"/>
    <s v="Let Us C - Yashwant Kanetkar"/>
    <s v="Peter Cole"/>
    <s v="Computer Science"/>
    <s v="978-1-5485-6743-9"/>
    <x v="4"/>
    <x v="17"/>
    <x v="2"/>
    <n v="498"/>
    <x v="15"/>
    <x v="0"/>
    <m/>
    <m/>
    <n v="1300"/>
    <s v="General"/>
    <x v="0"/>
    <n v="405"/>
  </r>
  <r>
    <s v="BK4192"/>
    <s v="Truemanâ€™s Biology"/>
    <s v="Deborah Baker"/>
    <s v="Biology"/>
    <s v="978-1-00-531304-3"/>
    <x v="2"/>
    <x v="0"/>
    <x v="2"/>
    <n v="322"/>
    <x v="13"/>
    <x v="1"/>
    <d v="2024-05-21T00:00:00"/>
    <d v="2024-09-22T00:00:00"/>
    <n v="200"/>
    <s v="General"/>
    <x v="2"/>
    <n v="162"/>
  </r>
  <r>
    <s v="BK4193"/>
    <s v="Pearson Science Explorer"/>
    <s v="Kaitlyn Stevens"/>
    <s v="Science"/>
    <s v="978-0-402-03766-8"/>
    <x v="0"/>
    <x v="10"/>
    <x v="2"/>
    <n v="294"/>
    <x v="1"/>
    <x v="1"/>
    <d v="2024-06-18T00:00:00"/>
    <d v="2025-01-09T00:00:00"/>
    <n v="1050"/>
    <s v="Science"/>
    <x v="2"/>
    <n v="133"/>
  </r>
  <r>
    <s v="BK4194"/>
    <s v="NCERT Accountancy"/>
    <s v="Lauren Arnold"/>
    <s v="Accountancy"/>
    <s v="978-1-962593-73-1"/>
    <x v="4"/>
    <x v="6"/>
    <x v="1"/>
    <n v="435"/>
    <x v="3"/>
    <x v="0"/>
    <m/>
    <m/>
    <n v="1100"/>
    <s v="General"/>
    <x v="2"/>
    <n v="251"/>
  </r>
  <r>
    <s v="BK4195"/>
    <s v="Let Us C - Yashwant Kanetkar"/>
    <s v="Joshua Weiss"/>
    <s v="Computer Science"/>
    <s v="978-0-88380-474-2"/>
    <x v="4"/>
    <x v="11"/>
    <x v="1"/>
    <n v="229"/>
    <x v="17"/>
    <x v="1"/>
    <d v="2024-09-22T00:00:00"/>
    <d v="2024-09-26T00:00:00"/>
    <n v="1500"/>
    <s v="General"/>
    <x v="0"/>
    <n v="242"/>
  </r>
  <r>
    <s v="BK4196"/>
    <s v="NCERT Business Studies"/>
    <s v="Nicole Rivers"/>
    <s v="Business Studies"/>
    <s v="978-0-915711-18-5"/>
    <x v="5"/>
    <x v="8"/>
    <x v="0"/>
    <n v="341"/>
    <x v="18"/>
    <x v="0"/>
    <m/>
    <m/>
    <n v="1200"/>
    <s v="General"/>
    <x v="1"/>
    <n v="337"/>
  </r>
  <r>
    <s v="BK4197"/>
    <s v="Pradeep's Chemistry"/>
    <s v="Patricia Keller"/>
    <s v="Chemistry"/>
    <s v="978-0-391-31876-2"/>
    <x v="4"/>
    <x v="4"/>
    <x v="1"/>
    <n v="369"/>
    <x v="10"/>
    <x v="0"/>
    <m/>
    <m/>
    <n v="900"/>
    <s v="General"/>
    <x v="3"/>
    <n v="335"/>
  </r>
  <r>
    <s v="BK4198"/>
    <s v="S. Chand EVS"/>
    <s v="Sandy Austin"/>
    <s v="EVS"/>
    <s v="978-0-587-90756-5"/>
    <x v="2"/>
    <x v="8"/>
    <x v="2"/>
    <n v="411"/>
    <x v="1"/>
    <x v="0"/>
    <m/>
    <m/>
    <n v="1450"/>
    <s v="Science"/>
    <x v="2"/>
    <n v="329"/>
  </r>
  <r>
    <s v="BK4199"/>
    <s v="Principles of Economics"/>
    <s v="John Roberts"/>
    <s v="Economics"/>
    <s v="978-1-68042-156-9"/>
    <x v="4"/>
    <x v="1"/>
    <x v="0"/>
    <n v="261"/>
    <x v="6"/>
    <x v="0"/>
    <m/>
    <m/>
    <n v="1400"/>
    <s v="General"/>
    <x v="3"/>
    <n v="339"/>
  </r>
  <r>
    <s v="BK4200"/>
    <s v="NCERT Chemistry"/>
    <s v="Brandon Williams"/>
    <s v="Chemistry"/>
    <s v="978-0-15-707353-9"/>
    <x v="4"/>
    <x v="18"/>
    <x v="0"/>
    <n v="294"/>
    <x v="2"/>
    <x v="1"/>
    <d v="2023-11-15T00:00:00"/>
    <d v="2024-08-19T00:00:00"/>
    <n v="2000"/>
    <s v="General"/>
    <x v="1"/>
    <n v="360"/>
  </r>
  <r>
    <s v="BK4201"/>
    <s v="S. Chand Economics"/>
    <s v="Rachael Randolph"/>
    <s v="Economics"/>
    <s v="978-1-5351-5764-3"/>
    <x v="0"/>
    <x v="10"/>
    <x v="0"/>
    <n v="228"/>
    <x v="12"/>
    <x v="1"/>
    <d v="2024-04-02T00:00:00"/>
    <d v="2024-04-05T00:00:00"/>
    <n v="1650"/>
    <s v="General"/>
    <x v="1"/>
    <n v="225"/>
  </r>
  <r>
    <s v="BK4202"/>
    <s v="Concepts of Physics - HC Verma"/>
    <s v="Amber Walters"/>
    <s v="Physics"/>
    <s v="978-1-343-78556-4"/>
    <x v="1"/>
    <x v="18"/>
    <x v="1"/>
    <n v="402"/>
    <x v="2"/>
    <x v="1"/>
    <d v="2023-06-15T00:00:00"/>
    <d v="2023-09-17T00:00:00"/>
    <n v="400"/>
    <s v="General"/>
    <x v="1"/>
    <n v="297"/>
  </r>
  <r>
    <s v="BK4203"/>
    <s v="NCERT Chemistry"/>
    <s v="Jordan Hunt"/>
    <s v="Chemistry"/>
    <s v="978-0-486-08952-2"/>
    <x v="2"/>
    <x v="0"/>
    <x v="0"/>
    <n v="155"/>
    <x v="19"/>
    <x v="0"/>
    <m/>
    <m/>
    <n v="1650"/>
    <s v="General"/>
    <x v="0"/>
    <n v="143"/>
  </r>
  <r>
    <s v="BK4204"/>
    <s v="Python Programming - Balagurusamy"/>
    <s v="Jeffrey Mendoza"/>
    <s v="Computer Science"/>
    <s v="978-0-298-94132-2"/>
    <x v="5"/>
    <x v="14"/>
    <x v="1"/>
    <n v="234"/>
    <x v="8"/>
    <x v="0"/>
    <m/>
    <m/>
    <n v="1150"/>
    <s v="General"/>
    <x v="2"/>
    <n v="268"/>
  </r>
  <r>
    <s v="BK4205"/>
    <s v="NCERT Maths"/>
    <s v="Nicholas Phelps"/>
    <s v="Maths"/>
    <s v="978-0-587-22960-5"/>
    <x v="4"/>
    <x v="6"/>
    <x v="1"/>
    <n v="145"/>
    <x v="5"/>
    <x v="1"/>
    <d v="2023-03-10T00:00:00"/>
    <d v="2024-12-07T00:00:00"/>
    <n v="1850"/>
    <s v="Education"/>
    <x v="1"/>
    <n v="141"/>
  </r>
  <r>
    <s v="BK4206"/>
    <s v="NCERT Economics"/>
    <s v="Rebecca Sanchez"/>
    <s v="Economics"/>
    <s v="978-0-08-106599-0"/>
    <x v="2"/>
    <x v="12"/>
    <x v="1"/>
    <n v="96"/>
    <x v="2"/>
    <x v="0"/>
    <m/>
    <m/>
    <n v="1450"/>
    <s v="General"/>
    <x v="1"/>
    <n v="302"/>
  </r>
  <r>
    <s v="BK4207"/>
    <s v="Fundamentals of Physics - Resnick Halliday"/>
    <s v="Stephanie Gibson"/>
    <s v="Physics"/>
    <s v="978-1-05-799910-3"/>
    <x v="3"/>
    <x v="3"/>
    <x v="2"/>
    <n v="345"/>
    <x v="19"/>
    <x v="0"/>
    <m/>
    <m/>
    <n v="250"/>
    <s v="General"/>
    <x v="0"/>
    <n v="121"/>
  </r>
  <r>
    <s v="BK4208"/>
    <s v="RD Sharma Mathematics"/>
    <s v="Kelly Brown"/>
    <s v="Maths"/>
    <s v="978-1-58481-629-4"/>
    <x v="3"/>
    <x v="16"/>
    <x v="2"/>
    <n v="438"/>
    <x v="18"/>
    <x v="0"/>
    <m/>
    <m/>
    <n v="450"/>
    <s v="Education"/>
    <x v="0"/>
    <n v="134"/>
  </r>
  <r>
    <s v="BK4209"/>
    <s v="RS Aggarwal Mathematics"/>
    <s v="Scott Ortega"/>
    <s v="Maths"/>
    <s v="978-0-04-611240-0"/>
    <x v="2"/>
    <x v="7"/>
    <x v="2"/>
    <n v="432"/>
    <x v="12"/>
    <x v="1"/>
    <d v="2024-05-13T00:00:00"/>
    <d v="2024-10-12T00:00:00"/>
    <n v="700"/>
    <s v="Education"/>
    <x v="2"/>
    <n v="208"/>
  </r>
  <r>
    <s v="BK4210"/>
    <s v="NCERT Maths"/>
    <s v="Amanda Rowland"/>
    <s v="Maths"/>
    <s v="978-0-402-93429-5"/>
    <x v="4"/>
    <x v="2"/>
    <x v="2"/>
    <n v="137"/>
    <x v="6"/>
    <x v="1"/>
    <d v="2024-06-21T00:00:00"/>
    <d v="2024-09-10T00:00:00"/>
    <n v="1150"/>
    <s v="Education"/>
    <x v="0"/>
    <n v="211"/>
  </r>
  <r>
    <s v="BK4211"/>
    <s v="Concepts of Physics - HC Verma"/>
    <s v="John Davenport"/>
    <s v="Physics"/>
    <s v="978-0-562-15501-1"/>
    <x v="3"/>
    <x v="5"/>
    <x v="1"/>
    <n v="481"/>
    <x v="11"/>
    <x v="0"/>
    <m/>
    <m/>
    <n v="1900"/>
    <s v="General"/>
    <x v="1"/>
    <n v="316"/>
  </r>
  <r>
    <s v="BK4212"/>
    <s v="S. Chand Science"/>
    <s v="Sarah Miller"/>
    <s v="Science"/>
    <s v="978-1-994737-13-4"/>
    <x v="1"/>
    <x v="3"/>
    <x v="1"/>
    <n v="179"/>
    <x v="10"/>
    <x v="1"/>
    <d v="2023-08-19T00:00:00"/>
    <d v="2024-06-01T00:00:00"/>
    <n v="1600"/>
    <s v="Science"/>
    <x v="0"/>
    <n v="318"/>
  </r>
  <r>
    <s v="BK4213"/>
    <s v="Together with Social Science"/>
    <s v="Antonio Bailey"/>
    <s v="Social Science"/>
    <s v="978-0-86781-716-4"/>
    <x v="0"/>
    <x v="17"/>
    <x v="0"/>
    <n v="123"/>
    <x v="4"/>
    <x v="1"/>
    <d v="2024-03-25T00:00:00"/>
    <d v="2024-04-07T00:00:00"/>
    <n v="350"/>
    <s v="Education"/>
    <x v="2"/>
    <n v="127"/>
  </r>
  <r>
    <s v="BK4214"/>
    <s v="Together with EVS"/>
    <s v="Darius Stein"/>
    <s v="EVS"/>
    <s v="978-0-249-10824-8"/>
    <x v="2"/>
    <x v="2"/>
    <x v="1"/>
    <n v="262"/>
    <x v="10"/>
    <x v="0"/>
    <m/>
    <m/>
    <n v="650"/>
    <s v="Science"/>
    <x v="0"/>
    <n v="388"/>
  </r>
  <r>
    <s v="BK4215"/>
    <s v="NCERT Hindi"/>
    <s v="Sheila Barber"/>
    <s v="Hindi"/>
    <s v="978-0-06-195090-2"/>
    <x v="1"/>
    <x v="13"/>
    <x v="1"/>
    <n v="389"/>
    <x v="16"/>
    <x v="1"/>
    <d v="2023-03-04T00:00:00"/>
    <d v="2023-04-14T00:00:00"/>
    <n v="500"/>
    <s v="General"/>
    <x v="2"/>
    <n v="305"/>
  </r>
  <r>
    <s v="BK4216"/>
    <s v="SL Arora Physics"/>
    <s v="Savannah Webb"/>
    <s v="Physics"/>
    <s v="978-1-118-05160-3"/>
    <x v="1"/>
    <x v="16"/>
    <x v="1"/>
    <n v="277"/>
    <x v="0"/>
    <x v="0"/>
    <m/>
    <m/>
    <n v="1950"/>
    <s v="General"/>
    <x v="2"/>
    <n v="234"/>
  </r>
  <r>
    <s v="BK4217"/>
    <s v="Modern ABC Chemistry"/>
    <s v="Joseph Ross"/>
    <s v="Chemistry"/>
    <s v="978-0-908236-27-5"/>
    <x v="0"/>
    <x v="16"/>
    <x v="2"/>
    <n v="327"/>
    <x v="19"/>
    <x v="0"/>
    <m/>
    <m/>
    <n v="350"/>
    <s v="General"/>
    <x v="2"/>
    <n v="203"/>
  </r>
  <r>
    <s v="BK4218"/>
    <s v="NCERT Accountancy"/>
    <s v="Tiffany Friedman"/>
    <s v="Accountancy"/>
    <s v="978-1-108-04592-6"/>
    <x v="4"/>
    <x v="11"/>
    <x v="2"/>
    <n v="493"/>
    <x v="1"/>
    <x v="0"/>
    <m/>
    <m/>
    <n v="1900"/>
    <s v="General"/>
    <x v="0"/>
    <n v="367"/>
  </r>
  <r>
    <s v="BK4219"/>
    <s v="S. Chand Social Science"/>
    <s v="Paul Simmons"/>
    <s v="Social Science"/>
    <s v="978-1-62362-031-8"/>
    <x v="4"/>
    <x v="1"/>
    <x v="2"/>
    <n v="360"/>
    <x v="12"/>
    <x v="1"/>
    <d v="2023-10-30T00:00:00"/>
    <d v="2024-02-02T00:00:00"/>
    <n v="1600"/>
    <s v="Education"/>
    <x v="1"/>
    <n v="439"/>
  </r>
  <r>
    <s v="BK4220"/>
    <s v="Fundamentals of Physics - Resnick Halliday"/>
    <s v="Jessica Waters"/>
    <s v="Physics"/>
    <s v="978-1-84441-989-0"/>
    <x v="4"/>
    <x v="9"/>
    <x v="2"/>
    <n v="338"/>
    <x v="12"/>
    <x v="0"/>
    <m/>
    <m/>
    <n v="950"/>
    <s v="General"/>
    <x v="3"/>
    <n v="429"/>
  </r>
  <r>
    <s v="BK4221"/>
    <s v="Fundamentals of Physics - Resnick Halliday"/>
    <s v="Noah Bailey"/>
    <s v="Physics"/>
    <s v="978-1-336-15678-4"/>
    <x v="3"/>
    <x v="9"/>
    <x v="1"/>
    <n v="127"/>
    <x v="15"/>
    <x v="0"/>
    <m/>
    <m/>
    <n v="700"/>
    <s v="General"/>
    <x v="2"/>
    <n v="150"/>
  </r>
  <r>
    <s v="BK4222"/>
    <s v="NCERT Chemistry"/>
    <s v="Evan Norton"/>
    <s v="Chemistry"/>
    <s v="978-0-8429-1928-9"/>
    <x v="2"/>
    <x v="15"/>
    <x v="1"/>
    <n v="111"/>
    <x v="19"/>
    <x v="0"/>
    <m/>
    <m/>
    <n v="1550"/>
    <s v="General"/>
    <x v="3"/>
    <n v="162"/>
  </r>
  <r>
    <s v="BK4223"/>
    <s v="Together with Social Science"/>
    <s v="Stephanie Lewis"/>
    <s v="Social Science"/>
    <s v="978-1-9851-6943-2"/>
    <x v="1"/>
    <x v="14"/>
    <x v="0"/>
    <n v="482"/>
    <x v="3"/>
    <x v="0"/>
    <m/>
    <m/>
    <n v="350"/>
    <s v="Education"/>
    <x v="1"/>
    <n v="118"/>
  </r>
  <r>
    <s v="BK4224"/>
    <s v="Python Programming - Balagurusamy"/>
    <s v="Matthew Simon"/>
    <s v="Computer Science"/>
    <s v="978-0-601-49616-7"/>
    <x v="1"/>
    <x v="8"/>
    <x v="1"/>
    <n v="368"/>
    <x v="8"/>
    <x v="1"/>
    <d v="2024-02-11T00:00:00"/>
    <d v="2025-02-15T00:00:00"/>
    <n v="250"/>
    <s v="General"/>
    <x v="1"/>
    <n v="336"/>
  </r>
  <r>
    <s v="BK4225"/>
    <s v="S. Chand EVS"/>
    <s v="Joshua Robinson"/>
    <s v="EVS"/>
    <s v="978-0-13-797674-4"/>
    <x v="2"/>
    <x v="10"/>
    <x v="2"/>
    <n v="312"/>
    <x v="2"/>
    <x v="1"/>
    <d v="2024-01-30T00:00:00"/>
    <d v="2024-08-30T00:00:00"/>
    <n v="1600"/>
    <s v="Science"/>
    <x v="1"/>
    <n v="201"/>
  </r>
  <r>
    <s v="BK4226"/>
    <s v="Together with Social Science"/>
    <s v="Maria Moore"/>
    <s v="Social Science"/>
    <s v="978-1-389-49220-4"/>
    <x v="0"/>
    <x v="9"/>
    <x v="0"/>
    <n v="317"/>
    <x v="10"/>
    <x v="0"/>
    <m/>
    <m/>
    <n v="500"/>
    <s v="Education"/>
    <x v="0"/>
    <n v="116"/>
  </r>
  <r>
    <s v="BK4227"/>
    <s v="Together with EVS"/>
    <s v="Kevin Romero"/>
    <s v="EVS"/>
    <s v="978-1-04-612556-8"/>
    <x v="1"/>
    <x v="15"/>
    <x v="0"/>
    <n v="293"/>
    <x v="18"/>
    <x v="1"/>
    <d v="2024-11-04T00:00:00"/>
    <d v="2024-12-18T00:00:00"/>
    <n v="1700"/>
    <s v="Science"/>
    <x v="2"/>
    <n v="402"/>
  </r>
  <r>
    <s v="BK4228"/>
    <s v="S. Chand EVS"/>
    <s v="Nathan Rogers"/>
    <s v="EVS"/>
    <s v="978-1-942358-10-7"/>
    <x v="1"/>
    <x v="4"/>
    <x v="0"/>
    <n v="177"/>
    <x v="16"/>
    <x v="1"/>
    <d v="2024-04-18T00:00:00"/>
    <d v="2025-01-15T00:00:00"/>
    <n v="1150"/>
    <s v="Science"/>
    <x v="1"/>
    <n v="320"/>
  </r>
  <r>
    <s v="BK4229"/>
    <s v="S. Chand Biology"/>
    <s v="Suzanne Alexander"/>
    <s v="Biology"/>
    <s v="978-1-181-07772-2"/>
    <x v="4"/>
    <x v="13"/>
    <x v="1"/>
    <n v="229"/>
    <x v="17"/>
    <x v="0"/>
    <m/>
    <m/>
    <n v="1550"/>
    <s v="General"/>
    <x v="1"/>
    <n v="425"/>
  </r>
  <r>
    <s v="BK4230"/>
    <s v="Python Programming - Balagurusamy"/>
    <s v="Diane Pacheco"/>
    <s v="Computer Science"/>
    <s v="978-1-958375-28-0"/>
    <x v="3"/>
    <x v="12"/>
    <x v="0"/>
    <n v="244"/>
    <x v="11"/>
    <x v="0"/>
    <m/>
    <m/>
    <n v="1100"/>
    <s v="General"/>
    <x v="0"/>
    <n v="207"/>
  </r>
  <r>
    <s v="BK4231"/>
    <s v="Let Us C - Yashwant Kanetkar"/>
    <s v="Michael Adams"/>
    <s v="Computer Science"/>
    <s v="978-1-4348-3615-1"/>
    <x v="4"/>
    <x v="12"/>
    <x v="1"/>
    <n v="183"/>
    <x v="6"/>
    <x v="1"/>
    <d v="2024-04-24T00:00:00"/>
    <d v="2024-08-01T00:00:00"/>
    <n v="900"/>
    <s v="General"/>
    <x v="0"/>
    <n v="110"/>
  </r>
  <r>
    <s v="BK4232"/>
    <s v="NCERT Chemistry"/>
    <s v="Natalie Hess"/>
    <s v="Chemistry"/>
    <s v="978-0-7164-6547-8"/>
    <x v="2"/>
    <x v="15"/>
    <x v="1"/>
    <n v="381"/>
    <x v="7"/>
    <x v="1"/>
    <d v="2023-08-12T00:00:00"/>
    <d v="2024-11-15T00:00:00"/>
    <n v="1050"/>
    <s v="General"/>
    <x v="2"/>
    <n v="266"/>
  </r>
  <r>
    <s v="BK4233"/>
    <s v="Together with EVS"/>
    <s v="Dr. Jeffrey Wagner"/>
    <s v="EVS"/>
    <s v="978-1-4067-9868-5"/>
    <x v="2"/>
    <x v="15"/>
    <x v="1"/>
    <n v="261"/>
    <x v="5"/>
    <x v="1"/>
    <d v="2024-07-01T00:00:00"/>
    <d v="2024-09-05T00:00:00"/>
    <n v="400"/>
    <s v="Science"/>
    <x v="0"/>
    <n v="331"/>
  </r>
  <r>
    <s v="BK4234"/>
    <s v="NCERT Biology"/>
    <s v="Sandra Silva"/>
    <s v="Biology"/>
    <s v="978-1-142-26905-0"/>
    <x v="4"/>
    <x v="12"/>
    <x v="2"/>
    <n v="245"/>
    <x v="8"/>
    <x v="0"/>
    <m/>
    <m/>
    <n v="750"/>
    <s v="General"/>
    <x v="1"/>
    <n v="344"/>
  </r>
  <r>
    <s v="BK4235"/>
    <s v="Pradeep's Chemistry"/>
    <s v="Kelly Johnston"/>
    <s v="Chemistry"/>
    <s v="978-0-622-19115-7"/>
    <x v="3"/>
    <x v="9"/>
    <x v="2"/>
    <n v="342"/>
    <x v="17"/>
    <x v="1"/>
    <d v="2023-04-27T00:00:00"/>
    <d v="2025-01-22T00:00:00"/>
    <n v="1750"/>
    <s v="General"/>
    <x v="0"/>
    <n v="387"/>
  </r>
  <r>
    <s v="BK4236"/>
    <s v="Manika Hindi Pathmala"/>
    <s v="Barbara Moreno"/>
    <s v="Hindi"/>
    <s v="978-0-7351-1856-0"/>
    <x v="3"/>
    <x v="18"/>
    <x v="2"/>
    <n v="308"/>
    <x v="13"/>
    <x v="1"/>
    <d v="2023-12-10T00:00:00"/>
    <d v="2024-06-27T00:00:00"/>
    <n v="250"/>
    <s v="General"/>
    <x v="2"/>
    <n v="382"/>
  </r>
  <r>
    <s v="BK4237"/>
    <s v="English Grammar &amp; Composition"/>
    <s v="Eric Murphy"/>
    <s v="English"/>
    <s v="978-1-69872-908-4"/>
    <x v="2"/>
    <x v="14"/>
    <x v="2"/>
    <n v="390"/>
    <x v="12"/>
    <x v="1"/>
    <d v="2024-09-13T00:00:00"/>
    <d v="2024-10-20T00:00:00"/>
    <n v="1200"/>
    <s v="Language"/>
    <x v="0"/>
    <n v="430"/>
  </r>
  <r>
    <s v="BK4238"/>
    <s v="NCERT Accountancy"/>
    <s v="Robert Andrews"/>
    <s v="Accountancy"/>
    <s v="978-0-574-23846-7"/>
    <x v="5"/>
    <x v="2"/>
    <x v="1"/>
    <n v="488"/>
    <x v="13"/>
    <x v="1"/>
    <d v="2024-08-10T00:00:00"/>
    <d v="2025-02-18T00:00:00"/>
    <n v="700"/>
    <s v="General"/>
    <x v="2"/>
    <n v="150"/>
  </r>
  <r>
    <s v="BK4239"/>
    <s v="Let Us C - Yashwant Kanetkar"/>
    <s v="David Willis"/>
    <s v="Computer Science"/>
    <s v="978-0-458-53179-0"/>
    <x v="3"/>
    <x v="15"/>
    <x v="1"/>
    <n v="217"/>
    <x v="18"/>
    <x v="1"/>
    <d v="2023-07-14T00:00:00"/>
    <d v="2025-02-07T00:00:00"/>
    <n v="800"/>
    <s v="General"/>
    <x v="2"/>
    <n v="132"/>
  </r>
  <r>
    <s v="BK4240"/>
    <s v="Pradeep's Chemistry"/>
    <s v="Hayley Jenkins"/>
    <s v="Chemistry"/>
    <s v="978-1-74599-220-1"/>
    <x v="4"/>
    <x v="11"/>
    <x v="0"/>
    <n v="339"/>
    <x v="1"/>
    <x v="1"/>
    <d v="2024-03-02T00:00:00"/>
    <d v="2024-08-18T00:00:00"/>
    <n v="1000"/>
    <s v="General"/>
    <x v="2"/>
    <n v="276"/>
  </r>
  <r>
    <s v="BK4241"/>
    <s v="Truemanâ€™s Biology"/>
    <s v="Deborah Vargas"/>
    <s v="Biology"/>
    <s v="978-0-10-618495-8"/>
    <x v="5"/>
    <x v="17"/>
    <x v="1"/>
    <n v="132"/>
    <x v="18"/>
    <x v="1"/>
    <d v="2024-12-23T00:00:00"/>
    <d v="2024-12-31T00:00:00"/>
    <n v="2000"/>
    <s v="General"/>
    <x v="0"/>
    <n v="260"/>
  </r>
  <r>
    <s v="BK4242"/>
    <s v="NCERT Chemistry"/>
    <s v="Holly Moreno"/>
    <s v="Chemistry"/>
    <s v="978-1-5449-8489-6"/>
    <x v="0"/>
    <x v="10"/>
    <x v="1"/>
    <n v="476"/>
    <x v="6"/>
    <x v="0"/>
    <m/>
    <m/>
    <n v="1550"/>
    <s v="General"/>
    <x v="1"/>
    <n v="208"/>
  </r>
  <r>
    <s v="BK4243"/>
    <s v="S. Chand Business Studies"/>
    <s v="Jamie Ross MD"/>
    <s v="Business Studies"/>
    <s v="978-0-08-506558-3"/>
    <x v="4"/>
    <x v="14"/>
    <x v="1"/>
    <n v="359"/>
    <x v="9"/>
    <x v="1"/>
    <d v="2023-09-16T00:00:00"/>
    <d v="2024-10-11T00:00:00"/>
    <n v="750"/>
    <s v="General"/>
    <x v="3"/>
    <n v="451"/>
  </r>
  <r>
    <s v="BK4244"/>
    <s v="Oxford English Reader"/>
    <s v="Anna Spencer"/>
    <s v="English"/>
    <s v="978-0-466-34393-4"/>
    <x v="4"/>
    <x v="0"/>
    <x v="2"/>
    <n v="268"/>
    <x v="9"/>
    <x v="0"/>
    <m/>
    <m/>
    <n v="1300"/>
    <s v="Language"/>
    <x v="2"/>
    <n v="324"/>
  </r>
  <r>
    <s v="BK4245"/>
    <s v="NCERT Chemistry"/>
    <s v="Amanda Murphy"/>
    <s v="Chemistry"/>
    <s v="978-1-08-666544-4"/>
    <x v="3"/>
    <x v="18"/>
    <x v="2"/>
    <n v="112"/>
    <x v="1"/>
    <x v="1"/>
    <d v="2024-10-25T00:00:00"/>
    <d v="2024-12-18T00:00:00"/>
    <n v="1650"/>
    <s v="General"/>
    <x v="3"/>
    <n v="284"/>
  </r>
  <r>
    <s v="BK4246"/>
    <s v="Play with Maths"/>
    <s v="Brittany Hall"/>
    <s v="Maths"/>
    <s v="978-0-649-42960-8"/>
    <x v="1"/>
    <x v="11"/>
    <x v="2"/>
    <n v="491"/>
    <x v="1"/>
    <x v="0"/>
    <m/>
    <m/>
    <n v="900"/>
    <s v="Education"/>
    <x v="1"/>
    <n v="414"/>
  </r>
  <r>
    <s v="BK4247"/>
    <s v="Pearson Science Explorer"/>
    <s v="Alexander Thompson"/>
    <s v="Science"/>
    <s v="978-1-59045-066-6"/>
    <x v="2"/>
    <x v="16"/>
    <x v="2"/>
    <n v="461"/>
    <x v="4"/>
    <x v="0"/>
    <m/>
    <m/>
    <n v="400"/>
    <s v="Science"/>
    <x v="1"/>
    <n v="302"/>
  </r>
  <r>
    <s v="BK4248"/>
    <s v="Lakhmir Singh Science"/>
    <s v="Jared Taylor"/>
    <s v="Science"/>
    <s v="978-1-253-58507-0"/>
    <x v="1"/>
    <x v="8"/>
    <x v="1"/>
    <n v="178"/>
    <x v="8"/>
    <x v="0"/>
    <m/>
    <m/>
    <n v="500"/>
    <s v="Science"/>
    <x v="1"/>
    <n v="110"/>
  </r>
  <r>
    <s v="BK4249"/>
    <s v="S. Chand Business Studies"/>
    <s v="Lee Orozco"/>
    <s v="Business Studies"/>
    <s v="978-0-437-08241-1"/>
    <x v="3"/>
    <x v="6"/>
    <x v="1"/>
    <n v="276"/>
    <x v="13"/>
    <x v="1"/>
    <d v="2024-12-25T00:00:00"/>
    <d v="2025-01-17T00:00:00"/>
    <n v="700"/>
    <s v="General"/>
    <x v="0"/>
    <n v="374"/>
  </r>
  <r>
    <s v="BK4250"/>
    <s v="Modern ABC Chemistry"/>
    <s v="Kevin Miller"/>
    <s v="Chemistry"/>
    <s v="978-0-474-84129-3"/>
    <x v="5"/>
    <x v="2"/>
    <x v="0"/>
    <n v="477"/>
    <x v="8"/>
    <x v="1"/>
    <d v="2024-12-15T00:00:00"/>
    <d v="2024-12-26T00:00:00"/>
    <n v="1050"/>
    <s v="General"/>
    <x v="2"/>
    <n v="362"/>
  </r>
  <r>
    <s v="BK4251"/>
    <s v="S. Chand Economics"/>
    <s v="Mariah Perez"/>
    <s v="Economics"/>
    <s v="978-1-03-286620-8"/>
    <x v="0"/>
    <x v="14"/>
    <x v="1"/>
    <n v="347"/>
    <x v="15"/>
    <x v="1"/>
    <d v="2025-01-31T00:00:00"/>
    <d v="2025-02-02T00:00:00"/>
    <n v="650"/>
    <s v="General"/>
    <x v="1"/>
    <n v="234"/>
  </r>
  <r>
    <s v="BK4252"/>
    <s v="S. Chand Social Science"/>
    <s v="Jennifer Paul"/>
    <s v="Social Science"/>
    <s v="978-0-9539338-7-7"/>
    <x v="3"/>
    <x v="19"/>
    <x v="2"/>
    <n v="378"/>
    <x v="18"/>
    <x v="0"/>
    <m/>
    <m/>
    <n v="1750"/>
    <s v="Education"/>
    <x v="1"/>
    <n v="356"/>
  </r>
  <r>
    <s v="BK4253"/>
    <s v="S. Chand Business Studies"/>
    <s v="Kaitlin Perez"/>
    <s v="Business Studies"/>
    <s v="978-1-371-14268-1"/>
    <x v="2"/>
    <x v="8"/>
    <x v="0"/>
    <n v="430"/>
    <x v="0"/>
    <x v="0"/>
    <m/>
    <m/>
    <n v="300"/>
    <s v="General"/>
    <x v="0"/>
    <n v="279"/>
  </r>
  <r>
    <s v="BK4254"/>
    <s v="S. Chand Social Science"/>
    <s v="Roberto Higgins"/>
    <s v="Social Science"/>
    <s v="978-1-85903-172-8"/>
    <x v="4"/>
    <x v="4"/>
    <x v="0"/>
    <n v="441"/>
    <x v="16"/>
    <x v="0"/>
    <m/>
    <m/>
    <n v="1050"/>
    <s v="Education"/>
    <x v="0"/>
    <n v="201"/>
  </r>
  <r>
    <s v="BK4255"/>
    <s v="S. Chand Economics"/>
    <s v="Justin Robinson"/>
    <s v="Economics"/>
    <s v="978-0-272-66660-9"/>
    <x v="4"/>
    <x v="2"/>
    <x v="0"/>
    <n v="85"/>
    <x v="5"/>
    <x v="0"/>
    <m/>
    <m/>
    <n v="400"/>
    <s v="General"/>
    <x v="2"/>
    <n v="281"/>
  </r>
  <r>
    <s v="BK4256"/>
    <s v="NCERT Maths"/>
    <s v="Megan Smith"/>
    <s v="Maths"/>
    <s v="978-0-451-60557-3"/>
    <x v="5"/>
    <x v="1"/>
    <x v="1"/>
    <n v="126"/>
    <x v="3"/>
    <x v="0"/>
    <m/>
    <m/>
    <n v="900"/>
    <s v="Education"/>
    <x v="0"/>
    <n v="406"/>
  </r>
  <r>
    <s v="BK4257"/>
    <s v="S. Chand Business Studies"/>
    <s v="Traci Andrews"/>
    <s v="Business Studies"/>
    <s v="978-0-694-14259-0"/>
    <x v="4"/>
    <x v="5"/>
    <x v="0"/>
    <n v="287"/>
    <x v="16"/>
    <x v="1"/>
    <d v="2024-09-27T00:00:00"/>
    <d v="2025-01-28T00:00:00"/>
    <n v="1000"/>
    <s v="General"/>
    <x v="1"/>
    <n v="222"/>
  </r>
  <r>
    <s v="BK4258"/>
    <s v="Fundamentals of Physics - Resnick Halliday"/>
    <s v="Steven Dillon"/>
    <s v="Physics"/>
    <s v="978-1-84179-418-1"/>
    <x v="3"/>
    <x v="5"/>
    <x v="1"/>
    <n v="335"/>
    <x v="1"/>
    <x v="0"/>
    <m/>
    <m/>
    <n v="250"/>
    <s v="General"/>
    <x v="0"/>
    <n v="348"/>
  </r>
  <r>
    <s v="BK4259"/>
    <s v="Truemanâ€™s Biology"/>
    <s v="Emily Ruiz"/>
    <s v="Biology"/>
    <s v="978-0-7422-8384-8"/>
    <x v="1"/>
    <x v="6"/>
    <x v="1"/>
    <n v="243"/>
    <x v="12"/>
    <x v="1"/>
    <d v="2023-12-28T00:00:00"/>
    <d v="2025-01-27T00:00:00"/>
    <n v="1600"/>
    <s v="General"/>
    <x v="2"/>
    <n v="124"/>
  </r>
  <r>
    <s v="BK4260"/>
    <s v="S. Chand Social Science"/>
    <s v="David Smith"/>
    <s v="Social Science"/>
    <s v="978-0-87901-952-5"/>
    <x v="0"/>
    <x v="9"/>
    <x v="1"/>
    <n v="491"/>
    <x v="15"/>
    <x v="0"/>
    <m/>
    <m/>
    <n v="1150"/>
    <s v="Education"/>
    <x v="0"/>
    <n v="133"/>
  </r>
  <r>
    <s v="BK4261"/>
    <s v="Let Us C - Yashwant Kanetkar"/>
    <s v="Brandon Bailey"/>
    <s v="Computer Science"/>
    <s v="978-0-7679-5627-7"/>
    <x v="5"/>
    <x v="19"/>
    <x v="2"/>
    <n v="117"/>
    <x v="17"/>
    <x v="1"/>
    <d v="2023-05-07T00:00:00"/>
    <d v="2023-09-30T00:00:00"/>
    <n v="1300"/>
    <s v="General"/>
    <x v="2"/>
    <n v="271"/>
  </r>
  <r>
    <s v="BK4262"/>
    <s v="SL Arora Physics"/>
    <s v="Terri Stephenson"/>
    <s v="Physics"/>
    <s v="978-1-86789-218-2"/>
    <x v="1"/>
    <x v="17"/>
    <x v="2"/>
    <n v="301"/>
    <x v="18"/>
    <x v="0"/>
    <m/>
    <m/>
    <n v="350"/>
    <s v="General"/>
    <x v="2"/>
    <n v="294"/>
  </r>
  <r>
    <s v="BK4263"/>
    <s v="S. Chand Social Science"/>
    <s v="Anthony Mills"/>
    <s v="Social Science"/>
    <s v="978-0-453-99545-0"/>
    <x v="0"/>
    <x v="10"/>
    <x v="2"/>
    <n v="479"/>
    <x v="14"/>
    <x v="0"/>
    <m/>
    <m/>
    <n v="1800"/>
    <s v="Education"/>
    <x v="2"/>
    <n v="286"/>
  </r>
  <r>
    <s v="BK4264"/>
    <s v="Computer Science with Python"/>
    <s v="Michael White"/>
    <s v="Computer Science"/>
    <s v="978-0-630-82934-9"/>
    <x v="3"/>
    <x v="4"/>
    <x v="2"/>
    <n v="306"/>
    <x v="5"/>
    <x v="1"/>
    <d v="2024-09-04T00:00:00"/>
    <d v="2024-10-12T00:00:00"/>
    <n v="1250"/>
    <s v="General"/>
    <x v="0"/>
    <n v="231"/>
  </r>
  <r>
    <s v="BK4265"/>
    <s v="S. Chand Business Studies"/>
    <s v="Thomas Smith"/>
    <s v="Business Studies"/>
    <s v="978-1-80052-125-4"/>
    <x v="3"/>
    <x v="10"/>
    <x v="1"/>
    <n v="195"/>
    <x v="3"/>
    <x v="0"/>
    <m/>
    <m/>
    <n v="700"/>
    <s v="General"/>
    <x v="1"/>
    <n v="200"/>
  </r>
  <r>
    <s v="BK4266"/>
    <s v="S. Chand Economics"/>
    <s v="Richard Smith"/>
    <s v="Economics"/>
    <s v="978-0-430-68007-2"/>
    <x v="1"/>
    <x v="13"/>
    <x v="1"/>
    <n v="347"/>
    <x v="17"/>
    <x v="1"/>
    <d v="2023-05-26T00:00:00"/>
    <d v="2023-10-31T00:00:00"/>
    <n v="200"/>
    <s v="General"/>
    <x v="3"/>
    <n v="185"/>
  </r>
  <r>
    <s v="BK4267"/>
    <s v="NCERT Biology"/>
    <s v="Holly Moran"/>
    <s v="Biology"/>
    <s v="978-0-86103-455-0"/>
    <x v="5"/>
    <x v="1"/>
    <x v="0"/>
    <n v="175"/>
    <x v="1"/>
    <x v="1"/>
    <d v="2024-05-18T00:00:00"/>
    <d v="2024-07-06T00:00:00"/>
    <n v="1200"/>
    <s v="General"/>
    <x v="2"/>
    <n v="120"/>
  </r>
  <r>
    <s v="BK4268"/>
    <s v="Play with Maths"/>
    <s v="Robert Cruz"/>
    <s v="Maths"/>
    <s v="978-1-56734-466-0"/>
    <x v="5"/>
    <x v="15"/>
    <x v="1"/>
    <n v="149"/>
    <x v="1"/>
    <x v="0"/>
    <m/>
    <m/>
    <n v="1700"/>
    <s v="Education"/>
    <x v="3"/>
    <n v="418"/>
  </r>
  <r>
    <s v="BK4269"/>
    <s v="NCERT Chemistry"/>
    <s v="Allison Lambert"/>
    <s v="Chemistry"/>
    <s v="978-0-331-91539-6"/>
    <x v="3"/>
    <x v="15"/>
    <x v="1"/>
    <n v="87"/>
    <x v="19"/>
    <x v="0"/>
    <m/>
    <m/>
    <n v="200"/>
    <s v="General"/>
    <x v="1"/>
    <n v="330"/>
  </r>
  <r>
    <s v="BK4270"/>
    <s v="NCERT Business Studies"/>
    <s v="Mrs. Christina Lopez"/>
    <s v="Business Studies"/>
    <s v="978-0-8328-5093-6"/>
    <x v="4"/>
    <x v="17"/>
    <x v="1"/>
    <n v="154"/>
    <x v="16"/>
    <x v="1"/>
    <d v="2023-10-10T00:00:00"/>
    <d v="2024-10-16T00:00:00"/>
    <n v="1000"/>
    <s v="General"/>
    <x v="1"/>
    <n v="127"/>
  </r>
  <r>
    <s v="BK4271"/>
    <s v="RS Aggarwal Mathematics"/>
    <s v="Laura Wiggins"/>
    <s v="Maths"/>
    <s v="978-0-321-61052-2"/>
    <x v="2"/>
    <x v="6"/>
    <x v="2"/>
    <n v="380"/>
    <x v="13"/>
    <x v="1"/>
    <d v="2023-03-17T00:00:00"/>
    <d v="2023-05-28T00:00:00"/>
    <n v="650"/>
    <s v="Education"/>
    <x v="1"/>
    <n v="413"/>
  </r>
  <r>
    <s v="BK4272"/>
    <s v="NCERT Economics"/>
    <s v="Felicia Morris"/>
    <s v="Economics"/>
    <s v="978-0-279-29006-7"/>
    <x v="3"/>
    <x v="0"/>
    <x v="2"/>
    <n v="487"/>
    <x v="11"/>
    <x v="1"/>
    <d v="2024-09-12T00:00:00"/>
    <d v="2024-11-02T00:00:00"/>
    <n v="700"/>
    <s v="General"/>
    <x v="0"/>
    <n v="267"/>
  </r>
  <r>
    <s v="BK4273"/>
    <s v="S. Chand Economics"/>
    <s v="Nicholas Peterson"/>
    <s v="Economics"/>
    <s v="978-0-88926-968-2"/>
    <x v="5"/>
    <x v="11"/>
    <x v="2"/>
    <n v="217"/>
    <x v="1"/>
    <x v="0"/>
    <m/>
    <m/>
    <n v="700"/>
    <s v="General"/>
    <x v="2"/>
    <n v="211"/>
  </r>
  <r>
    <s v="BK4274"/>
    <s v="S. Chand Social Science"/>
    <s v="Adam Vazquez"/>
    <s v="Social Science"/>
    <s v="978-0-241-62920-8"/>
    <x v="3"/>
    <x v="15"/>
    <x v="2"/>
    <n v="203"/>
    <x v="14"/>
    <x v="0"/>
    <m/>
    <m/>
    <n v="1850"/>
    <s v="Education"/>
    <x v="1"/>
    <n v="334"/>
  </r>
  <r>
    <s v="BK4275"/>
    <s v="Modern ABC Chemistry"/>
    <s v="Bridget Burnett"/>
    <s v="Chemistry"/>
    <s v="978-1-64525-346-4"/>
    <x v="4"/>
    <x v="1"/>
    <x v="1"/>
    <n v="440"/>
    <x v="14"/>
    <x v="0"/>
    <m/>
    <m/>
    <n v="1550"/>
    <s v="General"/>
    <x v="1"/>
    <n v="378"/>
  </r>
  <r>
    <s v="BK4276"/>
    <s v="Principles of Economics"/>
    <s v="Jasmine Martin"/>
    <s v="Economics"/>
    <s v="978-1-363-48375-4"/>
    <x v="2"/>
    <x v="15"/>
    <x v="1"/>
    <n v="173"/>
    <x v="4"/>
    <x v="0"/>
    <m/>
    <m/>
    <n v="1350"/>
    <s v="General"/>
    <x v="0"/>
    <n v="152"/>
  </r>
  <r>
    <s v="BK4277"/>
    <s v="Principles of Economics"/>
    <s v="Kevin Cruz"/>
    <s v="Economics"/>
    <s v="978-1-157-10520-6"/>
    <x v="5"/>
    <x v="19"/>
    <x v="0"/>
    <n v="170"/>
    <x v="8"/>
    <x v="1"/>
    <d v="2024-03-19T00:00:00"/>
    <d v="2025-02-09T00:00:00"/>
    <n v="1650"/>
    <s v="General"/>
    <x v="0"/>
    <n v="187"/>
  </r>
  <r>
    <s v="BK4278"/>
    <s v="NCERT Chemistry"/>
    <s v="Heather Mckinney"/>
    <s v="Chemistry"/>
    <s v="978-1-375-00751-1"/>
    <x v="4"/>
    <x v="5"/>
    <x v="1"/>
    <n v="91"/>
    <x v="14"/>
    <x v="0"/>
    <m/>
    <m/>
    <n v="200"/>
    <s v="General"/>
    <x v="2"/>
    <n v="447"/>
  </r>
  <r>
    <s v="BK4279"/>
    <s v="Let Us C - Yashwant Kanetkar"/>
    <s v="Shannon Kim"/>
    <s v="Computer Science"/>
    <s v="978-0-219-88531-5"/>
    <x v="5"/>
    <x v="16"/>
    <x v="2"/>
    <n v="86"/>
    <x v="1"/>
    <x v="1"/>
    <d v="2023-05-20T00:00:00"/>
    <d v="2024-11-13T00:00:00"/>
    <n v="250"/>
    <s v="General"/>
    <x v="0"/>
    <n v="121"/>
  </r>
  <r>
    <s v="BK4280"/>
    <s v="NCERT Hindi"/>
    <s v="Christopher Mcdaniel"/>
    <s v="Hindi"/>
    <s v="978-1-80848-356-1"/>
    <x v="1"/>
    <x v="7"/>
    <x v="0"/>
    <n v="185"/>
    <x v="11"/>
    <x v="1"/>
    <d v="2023-12-22T00:00:00"/>
    <d v="2024-09-25T00:00:00"/>
    <n v="650"/>
    <s v="General"/>
    <x v="1"/>
    <n v="280"/>
  </r>
  <r>
    <s v="BK4281"/>
    <s v="Play with Maths"/>
    <s v="Michael Owens"/>
    <s v="Maths"/>
    <s v="978-0-514-06685-3"/>
    <x v="3"/>
    <x v="1"/>
    <x v="0"/>
    <n v="87"/>
    <x v="15"/>
    <x v="0"/>
    <m/>
    <m/>
    <n v="1600"/>
    <s v="Education"/>
    <x v="0"/>
    <n v="288"/>
  </r>
  <r>
    <s v="BK4282"/>
    <s v="Pradeep's Chemistry"/>
    <s v="Sherry Bright"/>
    <s v="Chemistry"/>
    <s v="978-0-19-099725-0"/>
    <x v="1"/>
    <x v="3"/>
    <x v="0"/>
    <n v="364"/>
    <x v="10"/>
    <x v="1"/>
    <d v="2024-04-18T00:00:00"/>
    <d v="2024-07-06T00:00:00"/>
    <n v="1150"/>
    <s v="General"/>
    <x v="2"/>
    <n v="445"/>
  </r>
  <r>
    <s v="BK4283"/>
    <s v="Together with Social Science"/>
    <s v="Jesus Lopez"/>
    <s v="Social Science"/>
    <s v="978-1-169-36971-9"/>
    <x v="5"/>
    <x v="14"/>
    <x v="1"/>
    <n v="171"/>
    <x v="13"/>
    <x v="1"/>
    <d v="2023-08-16T00:00:00"/>
    <d v="2025-01-06T00:00:00"/>
    <n v="200"/>
    <s v="Education"/>
    <x v="0"/>
    <n v="389"/>
  </r>
  <r>
    <s v="BK4284"/>
    <s v="NCERT Economics"/>
    <s v="Mathew Ramirez"/>
    <s v="Economics"/>
    <s v="978-1-173-43576-9"/>
    <x v="1"/>
    <x v="18"/>
    <x v="0"/>
    <n v="171"/>
    <x v="8"/>
    <x v="0"/>
    <m/>
    <m/>
    <n v="1750"/>
    <s v="General"/>
    <x v="2"/>
    <n v="356"/>
  </r>
  <r>
    <s v="BK4285"/>
    <s v="Computer Science with Python"/>
    <s v="Ms. Kayla Johns DDS"/>
    <s v="Computer Science"/>
    <s v="978-0-246-05504-0"/>
    <x v="1"/>
    <x v="15"/>
    <x v="1"/>
    <n v="194"/>
    <x v="18"/>
    <x v="0"/>
    <m/>
    <m/>
    <n v="1500"/>
    <s v="General"/>
    <x v="2"/>
    <n v="237"/>
  </r>
  <r>
    <s v="BK4286"/>
    <s v="NCERT Social Science"/>
    <s v="Lisa Smith"/>
    <s v="Social Science"/>
    <s v="978-1-124-75154-2"/>
    <x v="4"/>
    <x v="5"/>
    <x v="1"/>
    <n v="309"/>
    <x v="9"/>
    <x v="1"/>
    <d v="2024-02-04T00:00:00"/>
    <d v="2024-12-05T00:00:00"/>
    <n v="1500"/>
    <s v="Education"/>
    <x v="2"/>
    <n v="146"/>
  </r>
  <r>
    <s v="BK4287"/>
    <s v="Pearson Science Explorer"/>
    <s v="Sheila Steele"/>
    <s v="Science"/>
    <s v="978-0-340-25782-1"/>
    <x v="1"/>
    <x v="2"/>
    <x v="1"/>
    <n v="384"/>
    <x v="8"/>
    <x v="1"/>
    <d v="2023-08-05T00:00:00"/>
    <d v="2023-11-20T00:00:00"/>
    <n v="1150"/>
    <s v="Science"/>
    <x v="0"/>
    <n v="445"/>
  </r>
  <r>
    <s v="BK4288"/>
    <s v="Let Us C - Yashwant Kanetkar"/>
    <s v="Debra Chandler"/>
    <s v="Computer Science"/>
    <s v="978-1-199-67473-9"/>
    <x v="5"/>
    <x v="8"/>
    <x v="2"/>
    <n v="299"/>
    <x v="10"/>
    <x v="1"/>
    <d v="2024-05-18T00:00:00"/>
    <d v="2024-06-19T00:00:00"/>
    <n v="2000"/>
    <s v="General"/>
    <x v="1"/>
    <n v="435"/>
  </r>
  <r>
    <s v="BK4289"/>
    <s v="S. Chand Economics"/>
    <s v="Monica Petty"/>
    <s v="Economics"/>
    <s v="978-0-8415-6577-7"/>
    <x v="5"/>
    <x v="3"/>
    <x v="2"/>
    <n v="319"/>
    <x v="13"/>
    <x v="1"/>
    <d v="2024-05-22T00:00:00"/>
    <d v="2024-10-04T00:00:00"/>
    <n v="200"/>
    <s v="General"/>
    <x v="3"/>
    <n v="396"/>
  </r>
  <r>
    <s v="BK4290"/>
    <s v="SL Arora Physics"/>
    <s v="James Kelly"/>
    <s v="Physics"/>
    <s v="978-1-74837-526-1"/>
    <x v="0"/>
    <x v="4"/>
    <x v="2"/>
    <n v="149"/>
    <x v="0"/>
    <x v="1"/>
    <d v="2023-10-28T00:00:00"/>
    <d v="2024-01-22T00:00:00"/>
    <n v="1950"/>
    <s v="General"/>
    <x v="2"/>
    <n v="173"/>
  </r>
  <r>
    <s v="BK4291"/>
    <s v="Pearson Science Explorer"/>
    <s v="Robert Gutierrez"/>
    <s v="Science"/>
    <s v="978-1-76283-398-3"/>
    <x v="3"/>
    <x v="14"/>
    <x v="2"/>
    <n v="235"/>
    <x v="16"/>
    <x v="1"/>
    <d v="2025-02-23T00:00:00"/>
    <d v="2025-02-25T00:00:00"/>
    <n v="950"/>
    <s v="Science"/>
    <x v="3"/>
    <n v="188"/>
  </r>
  <r>
    <s v="BK4292"/>
    <s v="Together with EVS"/>
    <s v="Edward Cruz Jr."/>
    <s v="EVS"/>
    <s v="978-1-185-58676-3"/>
    <x v="4"/>
    <x v="11"/>
    <x v="1"/>
    <n v="351"/>
    <x v="8"/>
    <x v="1"/>
    <d v="2024-07-09T00:00:00"/>
    <d v="2024-07-22T00:00:00"/>
    <n v="1050"/>
    <s v="Science"/>
    <x v="1"/>
    <n v="312"/>
  </r>
  <r>
    <s v="BK4293"/>
    <s v="Nai Roshni Hindi Pathmala"/>
    <s v="Samantha Sullivan"/>
    <s v="Hindi"/>
    <s v="978-0-12-240468-9"/>
    <x v="3"/>
    <x v="0"/>
    <x v="1"/>
    <n v="110"/>
    <x v="6"/>
    <x v="0"/>
    <m/>
    <m/>
    <n v="950"/>
    <s v="General"/>
    <x v="1"/>
    <n v="184"/>
  </r>
  <r>
    <s v="BK4294"/>
    <s v="NCERT Maths"/>
    <s v="Jose Benjamin"/>
    <s v="Maths"/>
    <s v="978-1-4569-6614-0"/>
    <x v="5"/>
    <x v="2"/>
    <x v="0"/>
    <n v="279"/>
    <x v="13"/>
    <x v="1"/>
    <d v="2024-11-15T00:00:00"/>
    <d v="2024-11-19T00:00:00"/>
    <n v="650"/>
    <s v="Education"/>
    <x v="1"/>
    <n v="261"/>
  </r>
  <r>
    <s v="BK4295"/>
    <s v="Truemanâ€™s Biology"/>
    <s v="Amanda Herman"/>
    <s v="Biology"/>
    <s v="978-1-5490-1780-3"/>
    <x v="3"/>
    <x v="16"/>
    <x v="1"/>
    <n v="459"/>
    <x v="12"/>
    <x v="0"/>
    <m/>
    <m/>
    <n v="1300"/>
    <s v="General"/>
    <x v="0"/>
    <n v="328"/>
  </r>
  <r>
    <s v="BK4296"/>
    <s v="Computer Science with Python"/>
    <s v="David Williams"/>
    <s v="Computer Science"/>
    <s v="978-0-577-23161-8"/>
    <x v="4"/>
    <x v="7"/>
    <x v="1"/>
    <n v="164"/>
    <x v="1"/>
    <x v="0"/>
    <m/>
    <m/>
    <n v="1050"/>
    <s v="General"/>
    <x v="2"/>
    <n v="310"/>
  </r>
  <r>
    <s v="BK4297"/>
    <s v="Pearson Science Explorer"/>
    <s v="Mary Silva"/>
    <s v="Science"/>
    <s v="978-0-7526-6949-6"/>
    <x v="5"/>
    <x v="13"/>
    <x v="1"/>
    <n v="377"/>
    <x v="5"/>
    <x v="0"/>
    <m/>
    <m/>
    <n v="900"/>
    <s v="Science"/>
    <x v="1"/>
    <n v="223"/>
  </r>
  <r>
    <s v="BK4298"/>
    <s v="S. Chand Business Studies"/>
    <s v="Alexis Mora"/>
    <s v="Business Studies"/>
    <s v="978-0-86534-357-3"/>
    <x v="0"/>
    <x v="3"/>
    <x v="2"/>
    <n v="434"/>
    <x v="14"/>
    <x v="0"/>
    <m/>
    <m/>
    <n v="1450"/>
    <s v="General"/>
    <x v="1"/>
    <n v="362"/>
  </r>
  <r>
    <s v="BK4299"/>
    <s v="Concepts of Physics - HC Verma"/>
    <s v="Patrick Maxwell"/>
    <s v="Physics"/>
    <s v="978-1-67865-805-2"/>
    <x v="4"/>
    <x v="13"/>
    <x v="2"/>
    <n v="350"/>
    <x v="6"/>
    <x v="1"/>
    <d v="2023-04-11T00:00:00"/>
    <d v="2024-07-24T00:00:00"/>
    <n v="250"/>
    <s v="General"/>
    <x v="0"/>
    <n v="336"/>
  </r>
  <r>
    <s v="BK4300"/>
    <s v="RD Sharma Mathematics"/>
    <s v="Joseph Gonzalez"/>
    <s v="Maths"/>
    <s v="978-1-4717-1835-9"/>
    <x v="4"/>
    <x v="10"/>
    <x v="2"/>
    <n v="434"/>
    <x v="4"/>
    <x v="1"/>
    <d v="2024-12-06T00:00:00"/>
    <d v="2025-01-05T00:00:00"/>
    <n v="300"/>
    <s v="Education"/>
    <x v="0"/>
    <n v="366"/>
  </r>
  <r>
    <s v="BK4301"/>
    <s v="Manika Hindi Pathmala"/>
    <s v="Carol Espinoza"/>
    <s v="Hindi"/>
    <s v="978-1-341-77163-7"/>
    <x v="1"/>
    <x v="18"/>
    <x v="2"/>
    <n v="228"/>
    <x v="3"/>
    <x v="0"/>
    <m/>
    <m/>
    <n v="1800"/>
    <s v="General"/>
    <x v="2"/>
    <n v="237"/>
  </r>
  <r>
    <s v="BK4302"/>
    <s v="NCERT Business Studies"/>
    <s v="Cynthia Vasquez MD"/>
    <s v="Business Studies"/>
    <s v="978-1-76001-811-5"/>
    <x v="1"/>
    <x v="3"/>
    <x v="1"/>
    <n v="350"/>
    <x v="14"/>
    <x v="1"/>
    <d v="2024-12-09T00:00:00"/>
    <d v="2024-12-14T00:00:00"/>
    <n v="750"/>
    <s v="General"/>
    <x v="0"/>
    <n v="161"/>
  </r>
  <r>
    <s v="BK4303"/>
    <s v="Together with Social Science"/>
    <s v="Carol Kemp"/>
    <s v="Social Science"/>
    <s v="978-1-200-32262-8"/>
    <x v="5"/>
    <x v="6"/>
    <x v="1"/>
    <n v="387"/>
    <x v="16"/>
    <x v="1"/>
    <d v="2023-10-13T00:00:00"/>
    <d v="2024-08-12T00:00:00"/>
    <n v="250"/>
    <s v="Education"/>
    <x v="1"/>
    <n v="366"/>
  </r>
  <r>
    <s v="BK4304"/>
    <s v="DK Goel Accountancy"/>
    <s v="Kenneth Howard"/>
    <s v="Accountancy"/>
    <s v="978-0-368-32273-0"/>
    <x v="5"/>
    <x v="8"/>
    <x v="0"/>
    <n v="340"/>
    <x v="18"/>
    <x v="0"/>
    <m/>
    <m/>
    <n v="1100"/>
    <s v="General"/>
    <x v="0"/>
    <n v="438"/>
  </r>
  <r>
    <s v="BK4305"/>
    <s v="Manika Hindi Pathmala"/>
    <s v="Antonio Oneal"/>
    <s v="Hindi"/>
    <s v="978-1-897892-25-1"/>
    <x v="1"/>
    <x v="14"/>
    <x v="1"/>
    <n v="117"/>
    <x v="7"/>
    <x v="0"/>
    <m/>
    <m/>
    <n v="1150"/>
    <s v="General"/>
    <x v="2"/>
    <n v="273"/>
  </r>
  <r>
    <s v="BK4306"/>
    <s v="NCERT Biology"/>
    <s v="Michele Miller"/>
    <s v="Biology"/>
    <s v="978-0-19-241319-2"/>
    <x v="3"/>
    <x v="0"/>
    <x v="2"/>
    <n v="401"/>
    <x v="6"/>
    <x v="1"/>
    <d v="2024-08-10T00:00:00"/>
    <d v="2024-09-17T00:00:00"/>
    <n v="1050"/>
    <s v="General"/>
    <x v="0"/>
    <n v="291"/>
  </r>
  <r>
    <s v="BK4307"/>
    <s v="Fundamentals of Physics - Resnick Halliday"/>
    <s v="Mary Anderson"/>
    <s v="Physics"/>
    <s v="978-0-657-04055-0"/>
    <x v="2"/>
    <x v="13"/>
    <x v="0"/>
    <n v="286"/>
    <x v="3"/>
    <x v="0"/>
    <m/>
    <m/>
    <n v="2000"/>
    <s v="General"/>
    <x v="2"/>
    <n v="230"/>
  </r>
  <r>
    <s v="BK4308"/>
    <s v="S. Chand Biology"/>
    <s v="James Smith"/>
    <s v="Biology"/>
    <s v="978-0-7405-4067-7"/>
    <x v="1"/>
    <x v="2"/>
    <x v="0"/>
    <n v="323"/>
    <x v="4"/>
    <x v="1"/>
    <d v="2023-10-19T00:00:00"/>
    <d v="2024-06-06T00:00:00"/>
    <n v="1600"/>
    <s v="General"/>
    <x v="2"/>
    <n v="432"/>
  </r>
  <r>
    <s v="BK4309"/>
    <s v="NCERT Biology"/>
    <s v="Alexandria Hernandez"/>
    <s v="Biology"/>
    <s v="978-0-682-00342-1"/>
    <x v="4"/>
    <x v="2"/>
    <x v="0"/>
    <n v="149"/>
    <x v="19"/>
    <x v="0"/>
    <m/>
    <m/>
    <n v="1450"/>
    <s v="General"/>
    <x v="2"/>
    <n v="136"/>
  </r>
  <r>
    <s v="BK4310"/>
    <s v="NCERT Social Science"/>
    <s v="William Martin"/>
    <s v="Social Science"/>
    <s v="978-1-938873-96-6"/>
    <x v="5"/>
    <x v="13"/>
    <x v="1"/>
    <n v="178"/>
    <x v="4"/>
    <x v="0"/>
    <m/>
    <m/>
    <n v="1800"/>
    <s v="Education"/>
    <x v="0"/>
    <n v="400"/>
  </r>
  <r>
    <s v="BK4311"/>
    <s v="Nai Roshni Hindi Pathmala"/>
    <s v="Aaron Sandoval"/>
    <s v="Hindi"/>
    <s v="978-0-7522-0070-5"/>
    <x v="0"/>
    <x v="0"/>
    <x v="0"/>
    <n v="375"/>
    <x v="4"/>
    <x v="1"/>
    <d v="2023-11-26T00:00:00"/>
    <d v="2024-03-31T00:00:00"/>
    <n v="1700"/>
    <s v="General"/>
    <x v="1"/>
    <n v="279"/>
  </r>
  <r>
    <s v="BK4312"/>
    <s v="Wren &amp; Martin English Grammar"/>
    <s v="Michael Anderson"/>
    <s v="English"/>
    <s v="978-0-88520-632-2"/>
    <x v="3"/>
    <x v="3"/>
    <x v="1"/>
    <n v="91"/>
    <x v="6"/>
    <x v="1"/>
    <d v="2023-06-01T00:00:00"/>
    <d v="2024-11-07T00:00:00"/>
    <n v="1700"/>
    <s v="Language"/>
    <x v="3"/>
    <n v="168"/>
  </r>
  <r>
    <s v="BK4313"/>
    <s v="Pradeep's Chemistry"/>
    <s v="Stephen Morris"/>
    <s v="Chemistry"/>
    <s v="978-1-109-19222-3"/>
    <x v="0"/>
    <x v="0"/>
    <x v="1"/>
    <n v="84"/>
    <x v="18"/>
    <x v="0"/>
    <m/>
    <m/>
    <n v="500"/>
    <s v="General"/>
    <x v="2"/>
    <n v="397"/>
  </r>
  <r>
    <s v="BK4314"/>
    <s v="S. Chand Business Studies"/>
    <s v="Julie Mckenzie"/>
    <s v="Business Studies"/>
    <s v="978-1-121-57526-4"/>
    <x v="1"/>
    <x v="1"/>
    <x v="1"/>
    <n v="356"/>
    <x v="9"/>
    <x v="1"/>
    <d v="2024-02-12T00:00:00"/>
    <d v="2024-03-01T00:00:00"/>
    <n v="900"/>
    <s v="General"/>
    <x v="3"/>
    <n v="129"/>
  </r>
  <r>
    <s v="BK4315"/>
    <s v="Manika Hindi Pathmala"/>
    <s v="Alicia Griffin"/>
    <s v="Hindi"/>
    <s v="978-0-12-350118-9"/>
    <x v="0"/>
    <x v="11"/>
    <x v="2"/>
    <n v="328"/>
    <x v="2"/>
    <x v="1"/>
    <d v="2024-10-17T00:00:00"/>
    <d v="2024-12-10T00:00:00"/>
    <n v="1950"/>
    <s v="General"/>
    <x v="1"/>
    <n v="301"/>
  </r>
  <r>
    <s v="BK4316"/>
    <s v="Manika Hindi Pathmala"/>
    <s v="Tiffany Riley"/>
    <s v="Hindi"/>
    <s v="978-0-554-43931-0"/>
    <x v="5"/>
    <x v="17"/>
    <x v="2"/>
    <n v="164"/>
    <x v="12"/>
    <x v="1"/>
    <d v="2025-01-20T00:00:00"/>
    <d v="2025-02-19T00:00:00"/>
    <n v="1650"/>
    <s v="General"/>
    <x v="1"/>
    <n v="248"/>
  </r>
  <r>
    <s v="BK4317"/>
    <s v="Fundamentals of Physics - Resnick Halliday"/>
    <s v="Michael Wolfe"/>
    <s v="Physics"/>
    <s v="978-1-959983-17-0"/>
    <x v="5"/>
    <x v="9"/>
    <x v="2"/>
    <n v="227"/>
    <x v="5"/>
    <x v="0"/>
    <m/>
    <m/>
    <n v="1950"/>
    <s v="General"/>
    <x v="1"/>
    <n v="322"/>
  </r>
  <r>
    <s v="BK4318"/>
    <s v="Play with Maths"/>
    <s v="Veronica Weiss"/>
    <s v="Maths"/>
    <s v="978-1-74372-786-7"/>
    <x v="3"/>
    <x v="17"/>
    <x v="2"/>
    <n v="135"/>
    <x v="5"/>
    <x v="0"/>
    <m/>
    <m/>
    <n v="1100"/>
    <s v="Education"/>
    <x v="0"/>
    <n v="191"/>
  </r>
  <r>
    <s v="BK4319"/>
    <s v="S. Chand Business Studies"/>
    <s v="Brian Bell"/>
    <s v="Business Studies"/>
    <s v="978-0-691-23719-0"/>
    <x v="5"/>
    <x v="8"/>
    <x v="1"/>
    <n v="499"/>
    <x v="19"/>
    <x v="0"/>
    <m/>
    <m/>
    <n v="600"/>
    <s v="General"/>
    <x v="2"/>
    <n v="168"/>
  </r>
  <r>
    <s v="BK4320"/>
    <s v="DK Goel Accountancy"/>
    <s v="Stephanie Cooley"/>
    <s v="Accountancy"/>
    <s v="978-1-952093-58-6"/>
    <x v="5"/>
    <x v="15"/>
    <x v="1"/>
    <n v="117"/>
    <x v="18"/>
    <x v="1"/>
    <d v="2023-06-23T00:00:00"/>
    <d v="2023-12-19T00:00:00"/>
    <n v="450"/>
    <s v="General"/>
    <x v="1"/>
    <n v="412"/>
  </r>
  <r>
    <s v="BK4321"/>
    <s v="Computer Science with Python"/>
    <s v="Diane Harvey"/>
    <s v="Computer Science"/>
    <s v="978-0-86344-985-7"/>
    <x v="5"/>
    <x v="7"/>
    <x v="0"/>
    <n v="418"/>
    <x v="7"/>
    <x v="1"/>
    <d v="2024-12-19T00:00:00"/>
    <d v="2025-02-20T00:00:00"/>
    <n v="2000"/>
    <s v="General"/>
    <x v="1"/>
    <n v="153"/>
  </r>
  <r>
    <s v="BK4322"/>
    <s v="SL Arora Physics"/>
    <s v="Mary Davis"/>
    <s v="Physics"/>
    <s v="978-1-79672-117-1"/>
    <x v="0"/>
    <x v="10"/>
    <x v="1"/>
    <n v="238"/>
    <x v="13"/>
    <x v="1"/>
    <d v="2023-11-15T00:00:00"/>
    <d v="2024-11-14T00:00:00"/>
    <n v="1100"/>
    <s v="General"/>
    <x v="0"/>
    <n v="303"/>
  </r>
  <r>
    <s v="BK4323"/>
    <s v="Together with EVS"/>
    <s v="Patricia Jackson"/>
    <s v="EVS"/>
    <s v="978-1-56973-068-3"/>
    <x v="5"/>
    <x v="15"/>
    <x v="1"/>
    <n v="303"/>
    <x v="2"/>
    <x v="1"/>
    <d v="2025-01-14T00:00:00"/>
    <d v="2025-01-18T00:00:00"/>
    <n v="1550"/>
    <s v="Science"/>
    <x v="0"/>
    <n v="308"/>
  </r>
  <r>
    <s v="BK4324"/>
    <s v="Pearson Science Explorer"/>
    <s v="Leslie Weaver"/>
    <s v="Science"/>
    <s v="978-1-64157-175-3"/>
    <x v="2"/>
    <x v="13"/>
    <x v="1"/>
    <n v="489"/>
    <x v="19"/>
    <x v="0"/>
    <m/>
    <m/>
    <n v="1350"/>
    <s v="Science"/>
    <x v="2"/>
    <n v="259"/>
  </r>
  <r>
    <s v="BK4325"/>
    <s v="Let Us C - Yashwant Kanetkar"/>
    <s v="Mary Aguirre"/>
    <s v="Computer Science"/>
    <s v="978-1-06-329413-1"/>
    <x v="5"/>
    <x v="6"/>
    <x v="2"/>
    <n v="262"/>
    <x v="12"/>
    <x v="1"/>
    <d v="2025-02-22T00:00:00"/>
    <d v="2025-02-24T00:00:00"/>
    <n v="1050"/>
    <s v="General"/>
    <x v="0"/>
    <n v="151"/>
  </r>
  <r>
    <s v="BK4326"/>
    <s v="Computer Science with Python"/>
    <s v="Mario Johnson"/>
    <s v="Computer Science"/>
    <s v="978-1-62254-825-5"/>
    <x v="3"/>
    <x v="2"/>
    <x v="2"/>
    <n v="125"/>
    <x v="8"/>
    <x v="1"/>
    <d v="2024-01-29T00:00:00"/>
    <d v="2024-03-01T00:00:00"/>
    <n v="1950"/>
    <s v="General"/>
    <x v="1"/>
    <n v="293"/>
  </r>
  <r>
    <s v="BK4327"/>
    <s v="S. Chand EVS"/>
    <s v="Anthony Benson"/>
    <s v="EVS"/>
    <s v="978-0-08-234272-4"/>
    <x v="0"/>
    <x v="0"/>
    <x v="2"/>
    <n v="392"/>
    <x v="2"/>
    <x v="0"/>
    <m/>
    <m/>
    <n v="1350"/>
    <s v="Science"/>
    <x v="0"/>
    <n v="112"/>
  </r>
  <r>
    <s v="BK4328"/>
    <s v="Nai Roshni Hindi Pathmala"/>
    <s v="Aaron Donaldson"/>
    <s v="Hindi"/>
    <s v="978-1-81859-251-2"/>
    <x v="5"/>
    <x v="1"/>
    <x v="2"/>
    <n v="388"/>
    <x v="3"/>
    <x v="0"/>
    <m/>
    <m/>
    <n v="1500"/>
    <s v="General"/>
    <x v="2"/>
    <n v="216"/>
  </r>
  <r>
    <s v="BK4329"/>
    <s v="Pearson Science Explorer"/>
    <s v="Carrie Mathews"/>
    <s v="Science"/>
    <s v="978-0-696-82453-1"/>
    <x v="2"/>
    <x v="13"/>
    <x v="1"/>
    <n v="106"/>
    <x v="9"/>
    <x v="1"/>
    <d v="2025-02-17T00:00:00"/>
    <d v="2025-02-17T00:00:00"/>
    <n v="750"/>
    <s v="Science"/>
    <x v="0"/>
    <n v="427"/>
  </r>
  <r>
    <s v="BK4330"/>
    <s v="Truemanâ€™s Biology"/>
    <s v="Megan Melendez"/>
    <s v="Biology"/>
    <s v="978-0-08-280448-2"/>
    <x v="1"/>
    <x v="5"/>
    <x v="1"/>
    <n v="439"/>
    <x v="13"/>
    <x v="1"/>
    <d v="2023-12-01T00:00:00"/>
    <d v="2024-03-21T00:00:00"/>
    <n v="1600"/>
    <s v="General"/>
    <x v="2"/>
    <n v="305"/>
  </r>
  <r>
    <s v="BK4331"/>
    <s v="Manika Hindi Pathmala"/>
    <s v="Kristen Watkins"/>
    <s v="Hindi"/>
    <s v="978-0-693-94236-8"/>
    <x v="0"/>
    <x v="3"/>
    <x v="0"/>
    <n v="200"/>
    <x v="10"/>
    <x v="0"/>
    <m/>
    <m/>
    <n v="800"/>
    <s v="General"/>
    <x v="2"/>
    <n v="256"/>
  </r>
  <r>
    <s v="BK4332"/>
    <s v="S. Chand Science"/>
    <s v="Alexis Williams"/>
    <s v="Science"/>
    <s v="978-1-07-904603-8"/>
    <x v="0"/>
    <x v="10"/>
    <x v="1"/>
    <n v="418"/>
    <x v="5"/>
    <x v="1"/>
    <d v="2024-05-23T00:00:00"/>
    <d v="2024-09-11T00:00:00"/>
    <n v="1700"/>
    <s v="Science"/>
    <x v="2"/>
    <n v="330"/>
  </r>
  <r>
    <s v="BK4333"/>
    <s v="NCERT Accountancy"/>
    <s v="Kathleen Wilson"/>
    <s v="Accountancy"/>
    <s v="978-1-4299-9227-5"/>
    <x v="0"/>
    <x v="17"/>
    <x v="2"/>
    <n v="389"/>
    <x v="7"/>
    <x v="0"/>
    <m/>
    <m/>
    <n v="1250"/>
    <s v="General"/>
    <x v="0"/>
    <n v="219"/>
  </r>
  <r>
    <s v="BK4334"/>
    <s v="Computer Science with Python"/>
    <s v="Susan Scott"/>
    <s v="Computer Science"/>
    <s v="978-1-113-05288-9"/>
    <x v="5"/>
    <x v="5"/>
    <x v="0"/>
    <n v="430"/>
    <x v="12"/>
    <x v="1"/>
    <d v="2024-04-23T00:00:00"/>
    <d v="2025-01-11T00:00:00"/>
    <n v="1400"/>
    <s v="General"/>
    <x v="1"/>
    <n v="159"/>
  </r>
  <r>
    <s v="BK4335"/>
    <s v="NCERT Economics"/>
    <s v="Jeremy Parks"/>
    <s v="Economics"/>
    <s v="978-1-4427-6869-7"/>
    <x v="0"/>
    <x v="16"/>
    <x v="0"/>
    <n v="448"/>
    <x v="8"/>
    <x v="1"/>
    <d v="2024-04-23T00:00:00"/>
    <d v="2024-08-21T00:00:00"/>
    <n v="850"/>
    <s v="General"/>
    <x v="3"/>
    <n v="353"/>
  </r>
  <r>
    <s v="BK4336"/>
    <s v="NCERT Maths"/>
    <s v="Samuel Clarke"/>
    <s v="Maths"/>
    <s v="978-1-4036-1223-6"/>
    <x v="2"/>
    <x v="5"/>
    <x v="0"/>
    <n v="395"/>
    <x v="6"/>
    <x v="1"/>
    <d v="2024-06-06T00:00:00"/>
    <d v="2024-11-13T00:00:00"/>
    <n v="350"/>
    <s v="Education"/>
    <x v="2"/>
    <n v="316"/>
  </r>
  <r>
    <s v="BK4337"/>
    <s v="S. Chand Social Science"/>
    <s v="Kellie Hoffman"/>
    <s v="Social Science"/>
    <s v="978-0-680-74926-0"/>
    <x v="0"/>
    <x v="11"/>
    <x v="1"/>
    <n v="460"/>
    <x v="15"/>
    <x v="0"/>
    <m/>
    <m/>
    <n v="550"/>
    <s v="Education"/>
    <x v="3"/>
    <n v="365"/>
  </r>
  <r>
    <s v="BK4338"/>
    <s v="S. Chand Economics"/>
    <s v="Brooke Franklin"/>
    <s v="Economics"/>
    <s v="978-0-9554439-8-5"/>
    <x v="2"/>
    <x v="6"/>
    <x v="0"/>
    <n v="80"/>
    <x v="0"/>
    <x v="0"/>
    <m/>
    <m/>
    <n v="1800"/>
    <s v="General"/>
    <x v="1"/>
    <n v="177"/>
  </r>
  <r>
    <s v="BK4339"/>
    <s v="S. Chand Social Science"/>
    <s v="William Wells"/>
    <s v="Social Science"/>
    <s v="978-0-244-64329-4"/>
    <x v="4"/>
    <x v="19"/>
    <x v="1"/>
    <n v="312"/>
    <x v="2"/>
    <x v="1"/>
    <d v="2024-10-27T00:00:00"/>
    <d v="2024-11-13T00:00:00"/>
    <n v="450"/>
    <s v="Education"/>
    <x v="1"/>
    <n v="263"/>
  </r>
  <r>
    <s v="BK4340"/>
    <s v="TS Grewal Accountancy"/>
    <s v="Stephanie Holmes"/>
    <s v="Accountancy"/>
    <s v="978-1-232-97406-2"/>
    <x v="0"/>
    <x v="13"/>
    <x v="1"/>
    <n v="302"/>
    <x v="6"/>
    <x v="1"/>
    <d v="2023-04-07T00:00:00"/>
    <d v="2024-11-16T00:00:00"/>
    <n v="300"/>
    <s v="General"/>
    <x v="1"/>
    <n v="315"/>
  </r>
  <r>
    <s v="BK4341"/>
    <s v="Wren &amp; Martin English Grammar"/>
    <s v="Chelsea Perry"/>
    <s v="English"/>
    <s v="978-1-57691-759-6"/>
    <x v="1"/>
    <x v="11"/>
    <x v="1"/>
    <n v="164"/>
    <x v="10"/>
    <x v="0"/>
    <m/>
    <m/>
    <n v="1500"/>
    <s v="Language"/>
    <x v="0"/>
    <n v="277"/>
  </r>
  <r>
    <s v="BK4342"/>
    <s v="NCERT Economics"/>
    <s v="Benjamin Kelly"/>
    <s v="Economics"/>
    <s v="978-0-85513-937-7"/>
    <x v="3"/>
    <x v="6"/>
    <x v="2"/>
    <n v="436"/>
    <x v="9"/>
    <x v="0"/>
    <m/>
    <m/>
    <n v="200"/>
    <s v="General"/>
    <x v="2"/>
    <n v="405"/>
  </r>
  <r>
    <s v="BK4343"/>
    <s v="English Grammar &amp; Composition"/>
    <s v="Matthew Collins"/>
    <s v="English"/>
    <s v="978-0-17-838771-4"/>
    <x v="2"/>
    <x v="9"/>
    <x v="2"/>
    <n v="284"/>
    <x v="15"/>
    <x v="0"/>
    <m/>
    <m/>
    <n v="1550"/>
    <s v="Language"/>
    <x v="1"/>
    <n v="201"/>
  </r>
  <r>
    <s v="BK4344"/>
    <s v="Manika Hindi Pathmala"/>
    <s v="Scott Rivera"/>
    <s v="Hindi"/>
    <s v="978-1-78580-748-0"/>
    <x v="3"/>
    <x v="2"/>
    <x v="2"/>
    <n v="248"/>
    <x v="3"/>
    <x v="0"/>
    <m/>
    <m/>
    <n v="950"/>
    <s v="General"/>
    <x v="1"/>
    <n v="148"/>
  </r>
  <r>
    <s v="BK4345"/>
    <s v="Oxford English Reader"/>
    <s v="Cindy Brown"/>
    <s v="English"/>
    <s v="978-1-4702-4887-1"/>
    <x v="4"/>
    <x v="3"/>
    <x v="2"/>
    <n v="280"/>
    <x v="0"/>
    <x v="1"/>
    <d v="2024-05-08T00:00:00"/>
    <d v="2024-09-12T00:00:00"/>
    <n v="1950"/>
    <s v="Language"/>
    <x v="0"/>
    <n v="405"/>
  </r>
  <r>
    <s v="BK4346"/>
    <s v="Together with EVS"/>
    <s v="Bridget White"/>
    <s v="EVS"/>
    <s v="978-0-903403-58-0"/>
    <x v="2"/>
    <x v="0"/>
    <x v="1"/>
    <n v="315"/>
    <x v="11"/>
    <x v="0"/>
    <m/>
    <m/>
    <n v="650"/>
    <s v="Science"/>
    <x v="0"/>
    <n v="122"/>
  </r>
  <r>
    <s v="BK4347"/>
    <s v="Principles of Economics"/>
    <s v="Zachary Waters"/>
    <s v="Economics"/>
    <s v="978-1-310-41545-6"/>
    <x v="1"/>
    <x v="16"/>
    <x v="1"/>
    <n v="349"/>
    <x v="12"/>
    <x v="1"/>
    <d v="2024-03-10T00:00:00"/>
    <d v="2024-04-23T00:00:00"/>
    <n v="250"/>
    <s v="General"/>
    <x v="2"/>
    <n v="188"/>
  </r>
  <r>
    <s v="BK4348"/>
    <s v="Oxford English Reader"/>
    <s v="Kim Mitchell"/>
    <s v="English"/>
    <s v="978-1-00-668038-0"/>
    <x v="0"/>
    <x v="9"/>
    <x v="0"/>
    <n v="257"/>
    <x v="15"/>
    <x v="1"/>
    <d v="2024-01-12T00:00:00"/>
    <d v="2024-02-11T00:00:00"/>
    <n v="650"/>
    <s v="Language"/>
    <x v="0"/>
    <n v="323"/>
  </r>
  <r>
    <s v="BK4349"/>
    <s v="SL Arora Physics"/>
    <s v="Suzanne Lopez"/>
    <s v="Physics"/>
    <s v="978-1-4381-3415-4"/>
    <x v="1"/>
    <x v="9"/>
    <x v="1"/>
    <n v="111"/>
    <x v="18"/>
    <x v="1"/>
    <d v="2024-08-10T00:00:00"/>
    <d v="2024-08-29T00:00:00"/>
    <n v="1650"/>
    <s v="General"/>
    <x v="1"/>
    <n v="256"/>
  </r>
  <r>
    <s v="BK4350"/>
    <s v="Modern ABC Chemistry"/>
    <s v="Jonathan Smith"/>
    <s v="Chemistry"/>
    <s v="978-0-672-70582-3"/>
    <x v="4"/>
    <x v="1"/>
    <x v="1"/>
    <n v="253"/>
    <x v="7"/>
    <x v="0"/>
    <m/>
    <m/>
    <n v="600"/>
    <s v="General"/>
    <x v="0"/>
    <n v="177"/>
  </r>
  <r>
    <s v="BK4351"/>
    <s v="NCERT Economics"/>
    <s v="Kim Russell"/>
    <s v="Economics"/>
    <s v="978-1-5338-8384-1"/>
    <x v="3"/>
    <x v="1"/>
    <x v="1"/>
    <n v="477"/>
    <x v="18"/>
    <x v="1"/>
    <d v="2023-06-09T00:00:00"/>
    <d v="2024-11-23T00:00:00"/>
    <n v="300"/>
    <s v="General"/>
    <x v="2"/>
    <n v="175"/>
  </r>
  <r>
    <s v="BK4352"/>
    <s v="Let Us C - Yashwant Kanetkar"/>
    <s v="David Moore"/>
    <s v="Computer Science"/>
    <s v="978-1-354-41209-1"/>
    <x v="3"/>
    <x v="17"/>
    <x v="2"/>
    <n v="280"/>
    <x v="1"/>
    <x v="1"/>
    <d v="2023-08-10T00:00:00"/>
    <d v="2023-08-30T00:00:00"/>
    <n v="900"/>
    <s v="General"/>
    <x v="0"/>
    <n v="404"/>
  </r>
  <r>
    <s v="BK4353"/>
    <s v="Lakhmir Singh Science"/>
    <s v="Mrs. Emily Ferguson DDS"/>
    <s v="Science"/>
    <s v="978-1-01-097299-0"/>
    <x v="0"/>
    <x v="14"/>
    <x v="2"/>
    <n v="255"/>
    <x v="9"/>
    <x v="0"/>
    <m/>
    <m/>
    <n v="950"/>
    <s v="Science"/>
    <x v="2"/>
    <n v="206"/>
  </r>
  <r>
    <s v="BK4354"/>
    <s v="NCERT Chemistry"/>
    <s v="Joe Robinson"/>
    <s v="Chemistry"/>
    <s v="978-1-06-666413-9"/>
    <x v="1"/>
    <x v="14"/>
    <x v="2"/>
    <n v="107"/>
    <x v="7"/>
    <x v="1"/>
    <d v="2024-01-22T00:00:00"/>
    <d v="2024-09-03T00:00:00"/>
    <n v="500"/>
    <s v="General"/>
    <x v="2"/>
    <n v="240"/>
  </r>
  <r>
    <s v="BK4355"/>
    <s v="Pradeep's Chemistry"/>
    <s v="Alicia Alexander"/>
    <s v="Chemistry"/>
    <s v="978-0-85091-042-1"/>
    <x v="4"/>
    <x v="19"/>
    <x v="2"/>
    <n v="397"/>
    <x v="11"/>
    <x v="0"/>
    <m/>
    <m/>
    <n v="1000"/>
    <s v="General"/>
    <x v="2"/>
    <n v="139"/>
  </r>
  <r>
    <s v="BK4356"/>
    <s v="Lakhmir Singh Science"/>
    <s v="Kristen Owens"/>
    <s v="Science"/>
    <s v="978-0-03-439119-0"/>
    <x v="4"/>
    <x v="6"/>
    <x v="1"/>
    <n v="317"/>
    <x v="4"/>
    <x v="0"/>
    <m/>
    <m/>
    <n v="1150"/>
    <s v="Science"/>
    <x v="0"/>
    <n v="258"/>
  </r>
  <r>
    <s v="BK4357"/>
    <s v="S. Chand Economics"/>
    <s v="Peter Bradley"/>
    <s v="Economics"/>
    <s v="978-0-15-736580-1"/>
    <x v="1"/>
    <x v="13"/>
    <x v="1"/>
    <n v="216"/>
    <x v="12"/>
    <x v="0"/>
    <m/>
    <m/>
    <n v="950"/>
    <s v="General"/>
    <x v="1"/>
    <n v="127"/>
  </r>
  <r>
    <s v="BK4358"/>
    <s v="English Grammar &amp; Composition"/>
    <s v="Mr. Jay Steele"/>
    <s v="English"/>
    <s v="978-1-205-17409-3"/>
    <x v="4"/>
    <x v="4"/>
    <x v="0"/>
    <n v="314"/>
    <x v="18"/>
    <x v="1"/>
    <d v="2024-10-06T00:00:00"/>
    <d v="2025-02-19T00:00:00"/>
    <n v="2000"/>
    <s v="Language"/>
    <x v="3"/>
    <n v="236"/>
  </r>
  <r>
    <s v="BK4359"/>
    <s v="NCERT Business Studies"/>
    <s v="Brandy Nguyen"/>
    <s v="Business Studies"/>
    <s v="978-1-385-09026-8"/>
    <x v="2"/>
    <x v="16"/>
    <x v="1"/>
    <n v="204"/>
    <x v="8"/>
    <x v="0"/>
    <m/>
    <m/>
    <n v="900"/>
    <s v="General"/>
    <x v="2"/>
    <n v="183"/>
  </r>
  <r>
    <s v="BK4360"/>
    <s v="NCERT Biology"/>
    <s v="Joseph Campbell"/>
    <s v="Biology"/>
    <s v="978-1-66379-565-6"/>
    <x v="0"/>
    <x v="2"/>
    <x v="2"/>
    <n v="161"/>
    <x v="11"/>
    <x v="1"/>
    <d v="2023-09-08T00:00:00"/>
    <d v="2023-12-23T00:00:00"/>
    <n v="800"/>
    <s v="General"/>
    <x v="3"/>
    <n v="332"/>
  </r>
  <r>
    <s v="BK4361"/>
    <s v="Together with Social Science"/>
    <s v="Andrew Vaughn"/>
    <s v="Social Science"/>
    <s v="978-0-322-72101-2"/>
    <x v="1"/>
    <x v="14"/>
    <x v="0"/>
    <n v="295"/>
    <x v="9"/>
    <x v="1"/>
    <d v="2023-03-03T00:00:00"/>
    <d v="2024-10-10T00:00:00"/>
    <n v="900"/>
    <s v="Education"/>
    <x v="1"/>
    <n v="391"/>
  </r>
  <r>
    <s v="BK4362"/>
    <s v="Oxford English Reader"/>
    <s v="Margaret Hernandez"/>
    <s v="English"/>
    <s v="978-1-03-295407-3"/>
    <x v="1"/>
    <x v="10"/>
    <x v="0"/>
    <n v="236"/>
    <x v="17"/>
    <x v="0"/>
    <m/>
    <m/>
    <n v="600"/>
    <s v="Language"/>
    <x v="1"/>
    <n v="328"/>
  </r>
  <r>
    <s v="BK4363"/>
    <s v="Truemanâ€™s Biology"/>
    <s v="Ethan Ortega"/>
    <s v="Biology"/>
    <s v="978-0-353-56825-9"/>
    <x v="1"/>
    <x v="5"/>
    <x v="0"/>
    <n v="217"/>
    <x v="8"/>
    <x v="1"/>
    <d v="2025-01-02T00:00:00"/>
    <d v="2025-02-16T00:00:00"/>
    <n v="500"/>
    <s v="General"/>
    <x v="1"/>
    <n v="343"/>
  </r>
  <r>
    <s v="BK4364"/>
    <s v="S. Chand Science"/>
    <s v="Scott Clarke"/>
    <s v="Science"/>
    <s v="978-0-13-168935-0"/>
    <x v="3"/>
    <x v="5"/>
    <x v="1"/>
    <n v="371"/>
    <x v="10"/>
    <x v="1"/>
    <d v="2023-06-17T00:00:00"/>
    <d v="2023-09-12T00:00:00"/>
    <n v="1300"/>
    <s v="Science"/>
    <x v="0"/>
    <n v="138"/>
  </r>
  <r>
    <s v="BK4365"/>
    <s v="Truemanâ€™s Biology"/>
    <s v="Joanne Dominguez"/>
    <s v="Biology"/>
    <s v="978-0-326-85470-9"/>
    <x v="2"/>
    <x v="5"/>
    <x v="0"/>
    <n v="443"/>
    <x v="14"/>
    <x v="1"/>
    <d v="2023-05-09T00:00:00"/>
    <d v="2023-07-29T00:00:00"/>
    <n v="1750"/>
    <s v="General"/>
    <x v="2"/>
    <n v="447"/>
  </r>
  <r>
    <s v="BK4366"/>
    <s v="S. Chand Business Studies"/>
    <s v="Katie Merritt"/>
    <s v="Business Studies"/>
    <s v="978-1-57972-651-5"/>
    <x v="3"/>
    <x v="11"/>
    <x v="1"/>
    <n v="240"/>
    <x v="15"/>
    <x v="0"/>
    <m/>
    <m/>
    <n v="1300"/>
    <s v="General"/>
    <x v="1"/>
    <n v="310"/>
  </r>
  <r>
    <s v="BK4367"/>
    <s v="Principles of Economics"/>
    <s v="Tanya Harper"/>
    <s v="Economics"/>
    <s v="978-0-537-82211-5"/>
    <x v="2"/>
    <x v="14"/>
    <x v="1"/>
    <n v="269"/>
    <x v="3"/>
    <x v="0"/>
    <m/>
    <m/>
    <n v="1800"/>
    <s v="General"/>
    <x v="1"/>
    <n v="250"/>
  </r>
  <r>
    <s v="BK4368"/>
    <s v="Principles of Economics"/>
    <s v="Scott Fields"/>
    <s v="Economics"/>
    <s v="978-0-268-42723-8"/>
    <x v="0"/>
    <x v="6"/>
    <x v="1"/>
    <n v="97"/>
    <x v="16"/>
    <x v="1"/>
    <d v="2023-09-23T00:00:00"/>
    <d v="2024-05-22T00:00:00"/>
    <n v="750"/>
    <s v="General"/>
    <x v="0"/>
    <n v="175"/>
  </r>
  <r>
    <s v="BK4369"/>
    <s v="Together with Social Science"/>
    <s v="Donna Torres"/>
    <s v="Social Science"/>
    <s v="978-0-948331-79-4"/>
    <x v="1"/>
    <x v="4"/>
    <x v="2"/>
    <n v="499"/>
    <x v="14"/>
    <x v="0"/>
    <m/>
    <m/>
    <n v="900"/>
    <s v="Education"/>
    <x v="0"/>
    <n v="152"/>
  </r>
  <r>
    <s v="BK4370"/>
    <s v="NCERT Accountancy"/>
    <s v="Stacey Murphy"/>
    <s v="Accountancy"/>
    <s v="978-0-8043-7885-7"/>
    <x v="4"/>
    <x v="19"/>
    <x v="2"/>
    <n v="213"/>
    <x v="1"/>
    <x v="1"/>
    <d v="2023-09-18T00:00:00"/>
    <d v="2024-08-16T00:00:00"/>
    <n v="450"/>
    <s v="General"/>
    <x v="2"/>
    <n v="265"/>
  </r>
  <r>
    <s v="BK4371"/>
    <s v="Concepts of Physics - HC Verma"/>
    <s v="April Mclean"/>
    <s v="Physics"/>
    <s v="978-0-549-53200-2"/>
    <x v="4"/>
    <x v="2"/>
    <x v="2"/>
    <n v="303"/>
    <x v="4"/>
    <x v="0"/>
    <m/>
    <m/>
    <n v="1550"/>
    <s v="General"/>
    <x v="0"/>
    <n v="360"/>
  </r>
  <r>
    <s v="BK4372"/>
    <s v="NCERT Social Science"/>
    <s v="Julia Todd"/>
    <s v="Social Science"/>
    <s v="978-0-9557927-6-2"/>
    <x v="1"/>
    <x v="3"/>
    <x v="2"/>
    <n v="354"/>
    <x v="3"/>
    <x v="0"/>
    <m/>
    <m/>
    <n v="550"/>
    <s v="Education"/>
    <x v="1"/>
    <n v="229"/>
  </r>
  <r>
    <s v="BK4373"/>
    <s v="Python Programming - Balagurusamy"/>
    <s v="Joshua Rogers"/>
    <s v="Computer Science"/>
    <s v="978-0-694-90842-4"/>
    <x v="1"/>
    <x v="7"/>
    <x v="1"/>
    <n v="162"/>
    <x v="19"/>
    <x v="1"/>
    <d v="2023-04-30T00:00:00"/>
    <d v="2023-07-29T00:00:00"/>
    <n v="1450"/>
    <s v="General"/>
    <x v="0"/>
    <n v="144"/>
  </r>
  <r>
    <s v="BK4374"/>
    <s v="Pradeep's Chemistry"/>
    <s v="Samuel Hale"/>
    <s v="Chemistry"/>
    <s v="978-0-09-089924-1"/>
    <x v="5"/>
    <x v="18"/>
    <x v="1"/>
    <n v="107"/>
    <x v="1"/>
    <x v="1"/>
    <d v="2023-05-12T00:00:00"/>
    <d v="2023-11-25T00:00:00"/>
    <n v="1950"/>
    <s v="General"/>
    <x v="2"/>
    <n v="148"/>
  </r>
  <r>
    <s v="BK4375"/>
    <s v="Pearson Science Explorer"/>
    <s v="Lorraine Weber"/>
    <s v="Science"/>
    <s v="978-1-233-53596-5"/>
    <x v="4"/>
    <x v="13"/>
    <x v="0"/>
    <n v="115"/>
    <x v="10"/>
    <x v="1"/>
    <d v="2024-11-26T00:00:00"/>
    <d v="2024-12-26T00:00:00"/>
    <n v="200"/>
    <s v="Science"/>
    <x v="0"/>
    <n v="202"/>
  </r>
  <r>
    <s v="BK4376"/>
    <s v="NCERT Accountancy"/>
    <s v="John Cooper"/>
    <s v="Accountancy"/>
    <s v="978-1-142-42334-6"/>
    <x v="0"/>
    <x v="10"/>
    <x v="1"/>
    <n v="301"/>
    <x v="13"/>
    <x v="1"/>
    <d v="2024-09-05T00:00:00"/>
    <d v="2025-01-10T00:00:00"/>
    <n v="1850"/>
    <s v="General"/>
    <x v="2"/>
    <n v="418"/>
  </r>
  <r>
    <s v="BK4377"/>
    <s v="Together with EVS"/>
    <s v="Jennifer Gomez"/>
    <s v="EVS"/>
    <s v="978-1-02-151058-7"/>
    <x v="2"/>
    <x v="13"/>
    <x v="1"/>
    <n v="386"/>
    <x v="4"/>
    <x v="1"/>
    <d v="2024-03-31T00:00:00"/>
    <d v="2024-08-12T00:00:00"/>
    <n v="450"/>
    <s v="Science"/>
    <x v="2"/>
    <n v="226"/>
  </r>
  <r>
    <s v="BK4378"/>
    <s v="S. Chand Social Science"/>
    <s v="Paul Wright"/>
    <s v="Social Science"/>
    <s v="978-0-650-89015-2"/>
    <x v="0"/>
    <x v="4"/>
    <x v="1"/>
    <n v="440"/>
    <x v="0"/>
    <x v="1"/>
    <d v="2023-07-18T00:00:00"/>
    <d v="2023-12-28T00:00:00"/>
    <n v="750"/>
    <s v="Education"/>
    <x v="2"/>
    <n v="439"/>
  </r>
  <r>
    <s v="BK4379"/>
    <s v="Modern ABC Chemistry"/>
    <s v="Rebecca Reed"/>
    <s v="Chemistry"/>
    <s v="978-0-9527529-7-4"/>
    <x v="5"/>
    <x v="2"/>
    <x v="2"/>
    <n v="131"/>
    <x v="13"/>
    <x v="0"/>
    <m/>
    <m/>
    <n v="800"/>
    <s v="General"/>
    <x v="0"/>
    <n v="352"/>
  </r>
  <r>
    <s v="BK4380"/>
    <s v="S. Chand Science"/>
    <s v="Patricia Hamilton"/>
    <s v="Science"/>
    <s v="978-0-343-53196-6"/>
    <x v="2"/>
    <x v="11"/>
    <x v="2"/>
    <n v="377"/>
    <x v="5"/>
    <x v="0"/>
    <m/>
    <m/>
    <n v="1250"/>
    <s v="Science"/>
    <x v="1"/>
    <n v="425"/>
  </r>
  <r>
    <s v="BK4381"/>
    <s v="Let Us C - Yashwant Kanetkar"/>
    <s v="Mary Adkins"/>
    <s v="Computer Science"/>
    <s v="978-0-9611978-1-0"/>
    <x v="5"/>
    <x v="11"/>
    <x v="2"/>
    <n v="470"/>
    <x v="12"/>
    <x v="0"/>
    <m/>
    <m/>
    <n v="1750"/>
    <s v="General"/>
    <x v="3"/>
    <n v="252"/>
  </r>
  <r>
    <s v="BK4382"/>
    <s v="NCERT Social Science"/>
    <s v="Jason Owen"/>
    <s v="Social Science"/>
    <s v="978-1-877674-89-1"/>
    <x v="3"/>
    <x v="5"/>
    <x v="2"/>
    <n v="455"/>
    <x v="13"/>
    <x v="0"/>
    <m/>
    <m/>
    <n v="1100"/>
    <s v="Education"/>
    <x v="2"/>
    <n v="434"/>
  </r>
  <r>
    <s v="BK4383"/>
    <s v="SL Arora Physics"/>
    <s v="Jonathan Torres"/>
    <s v="Physics"/>
    <s v="978-1-315-92619-3"/>
    <x v="2"/>
    <x v="10"/>
    <x v="1"/>
    <n v="218"/>
    <x v="15"/>
    <x v="1"/>
    <d v="2024-03-24T00:00:00"/>
    <d v="2024-11-08T00:00:00"/>
    <n v="1600"/>
    <s v="General"/>
    <x v="3"/>
    <n v="273"/>
  </r>
  <r>
    <s v="BK4384"/>
    <s v="Modern ABC Chemistry"/>
    <s v="Jessica Henderson"/>
    <s v="Chemistry"/>
    <s v="978-1-972043-16-5"/>
    <x v="2"/>
    <x v="3"/>
    <x v="1"/>
    <n v="449"/>
    <x v="0"/>
    <x v="1"/>
    <d v="2024-04-07T00:00:00"/>
    <d v="2024-09-07T00:00:00"/>
    <n v="450"/>
    <s v="General"/>
    <x v="1"/>
    <n v="292"/>
  </r>
  <r>
    <s v="BK4385"/>
    <s v="Principles of Economics"/>
    <s v="Madison Neal"/>
    <s v="Economics"/>
    <s v="978-0-646-47374-1"/>
    <x v="5"/>
    <x v="12"/>
    <x v="0"/>
    <n v="239"/>
    <x v="19"/>
    <x v="0"/>
    <m/>
    <m/>
    <n v="1000"/>
    <s v="General"/>
    <x v="1"/>
    <n v="246"/>
  </r>
  <r>
    <s v="BK4386"/>
    <s v="Together with Social Science"/>
    <s v="Shane Carlson"/>
    <s v="Social Science"/>
    <s v="978-1-160-29645-8"/>
    <x v="5"/>
    <x v="7"/>
    <x v="1"/>
    <n v="137"/>
    <x v="7"/>
    <x v="0"/>
    <m/>
    <m/>
    <n v="1950"/>
    <s v="Education"/>
    <x v="1"/>
    <n v="332"/>
  </r>
  <r>
    <s v="BK4387"/>
    <s v="NCERT Maths"/>
    <s v="Melissa Harrell"/>
    <s v="Maths"/>
    <s v="978-1-59021-615-6"/>
    <x v="2"/>
    <x v="14"/>
    <x v="2"/>
    <n v="202"/>
    <x v="7"/>
    <x v="1"/>
    <d v="2024-03-10T00:00:00"/>
    <d v="2024-04-29T00:00:00"/>
    <n v="900"/>
    <s v="Education"/>
    <x v="0"/>
    <n v="182"/>
  </r>
  <r>
    <s v="BK4388"/>
    <s v="NCERT Economics"/>
    <s v="Michelle Hall"/>
    <s v="Economics"/>
    <s v="978-1-109-53593-8"/>
    <x v="1"/>
    <x v="6"/>
    <x v="0"/>
    <n v="268"/>
    <x v="2"/>
    <x v="0"/>
    <m/>
    <m/>
    <n v="1050"/>
    <s v="General"/>
    <x v="2"/>
    <n v="130"/>
  </r>
  <r>
    <s v="BK4389"/>
    <s v="NCERT Accountancy"/>
    <s v="Valerie Mitchell"/>
    <s v="Accountancy"/>
    <s v="978-0-9538965-7-8"/>
    <x v="1"/>
    <x v="6"/>
    <x v="0"/>
    <n v="378"/>
    <x v="8"/>
    <x v="0"/>
    <m/>
    <m/>
    <n v="1700"/>
    <s v="General"/>
    <x v="1"/>
    <n v="321"/>
  </r>
  <r>
    <s v="BK4390"/>
    <s v="Principles of Economics"/>
    <s v="Harry Stewart"/>
    <s v="Economics"/>
    <s v="978-0-06-030617-5"/>
    <x v="5"/>
    <x v="12"/>
    <x v="0"/>
    <n v="156"/>
    <x v="13"/>
    <x v="0"/>
    <m/>
    <m/>
    <n v="600"/>
    <s v="General"/>
    <x v="1"/>
    <n v="225"/>
  </r>
  <r>
    <s v="BK4391"/>
    <s v="Oxford English Reader"/>
    <s v="Nancy Carey"/>
    <s v="English"/>
    <s v="978-0-281-73420-7"/>
    <x v="1"/>
    <x v="13"/>
    <x v="1"/>
    <n v="424"/>
    <x v="16"/>
    <x v="1"/>
    <d v="2024-08-30T00:00:00"/>
    <d v="2024-11-29T00:00:00"/>
    <n v="650"/>
    <s v="Language"/>
    <x v="0"/>
    <n v="122"/>
  </r>
  <r>
    <s v="BK4392"/>
    <s v="Pradeep's Chemistry"/>
    <s v="Melissa Lyons"/>
    <s v="Chemistry"/>
    <s v="978-1-874425-83-0"/>
    <x v="1"/>
    <x v="13"/>
    <x v="0"/>
    <n v="453"/>
    <x v="10"/>
    <x v="0"/>
    <m/>
    <m/>
    <n v="1250"/>
    <s v="General"/>
    <x v="0"/>
    <n v="351"/>
  </r>
  <r>
    <s v="BK4393"/>
    <s v="Python Programming - Balagurusamy"/>
    <s v="Laura Oliver"/>
    <s v="Computer Science"/>
    <s v="978-0-936428-83-3"/>
    <x v="5"/>
    <x v="10"/>
    <x v="1"/>
    <n v="97"/>
    <x v="16"/>
    <x v="0"/>
    <m/>
    <m/>
    <n v="1400"/>
    <s v="General"/>
    <x v="2"/>
    <n v="139"/>
  </r>
  <r>
    <s v="BK4394"/>
    <s v="Truemanâ€™s Biology"/>
    <s v="Melissa King"/>
    <s v="Biology"/>
    <s v="978-0-464-81051-3"/>
    <x v="5"/>
    <x v="2"/>
    <x v="1"/>
    <n v="467"/>
    <x v="17"/>
    <x v="0"/>
    <m/>
    <m/>
    <n v="350"/>
    <s v="General"/>
    <x v="0"/>
    <n v="253"/>
  </r>
  <r>
    <s v="BK4395"/>
    <s v="Modern ABC Chemistry"/>
    <s v="Mark Johnson"/>
    <s v="Chemistry"/>
    <s v="978-0-937529-92-8"/>
    <x v="5"/>
    <x v="9"/>
    <x v="1"/>
    <n v="365"/>
    <x v="11"/>
    <x v="0"/>
    <m/>
    <m/>
    <n v="1550"/>
    <s v="General"/>
    <x v="1"/>
    <n v="420"/>
  </r>
  <r>
    <s v="BK4396"/>
    <s v="S. Chand Science"/>
    <s v="Mary Williams"/>
    <s v="Science"/>
    <s v="978-0-269-80850-0"/>
    <x v="3"/>
    <x v="8"/>
    <x v="2"/>
    <n v="95"/>
    <x v="19"/>
    <x v="1"/>
    <d v="2023-06-03T00:00:00"/>
    <d v="2023-09-11T00:00:00"/>
    <n v="1100"/>
    <s v="Science"/>
    <x v="0"/>
    <n v="339"/>
  </r>
  <r>
    <s v="BK4397"/>
    <s v="Nai Roshni Hindi Pathmala"/>
    <s v="Christy Lynn"/>
    <s v="Hindi"/>
    <s v="978-0-622-90580-8"/>
    <x v="5"/>
    <x v="19"/>
    <x v="2"/>
    <n v="94"/>
    <x v="13"/>
    <x v="1"/>
    <d v="2024-10-03T00:00:00"/>
    <d v="2025-02-19T00:00:00"/>
    <n v="750"/>
    <s v="General"/>
    <x v="2"/>
    <n v="117"/>
  </r>
  <r>
    <s v="BK4398"/>
    <s v="NCERT Business Studies"/>
    <s v="Cassandra Shannon"/>
    <s v="Business Studies"/>
    <s v="978-1-5267-8411-7"/>
    <x v="2"/>
    <x v="8"/>
    <x v="2"/>
    <n v="331"/>
    <x v="18"/>
    <x v="1"/>
    <d v="2023-05-28T00:00:00"/>
    <d v="2023-06-03T00:00:00"/>
    <n v="2000"/>
    <s v="General"/>
    <x v="0"/>
    <n v="366"/>
  </r>
  <r>
    <s v="BK4399"/>
    <s v="NCERT Accountancy"/>
    <s v="Mitchell Shelton"/>
    <s v="Accountancy"/>
    <s v="978-0-320-36882-0"/>
    <x v="2"/>
    <x v="15"/>
    <x v="2"/>
    <n v="380"/>
    <x v="7"/>
    <x v="0"/>
    <m/>
    <m/>
    <n v="200"/>
    <s v="General"/>
    <x v="2"/>
    <n v="152"/>
  </r>
  <r>
    <s v="BK4400"/>
    <s v="Pearson Science Explorer"/>
    <s v="Michael Johnston"/>
    <s v="Science"/>
    <s v="978-0-689-11174-7"/>
    <x v="4"/>
    <x v="6"/>
    <x v="1"/>
    <n v="403"/>
    <x v="17"/>
    <x v="0"/>
    <m/>
    <m/>
    <n v="1400"/>
    <s v="Science"/>
    <x v="2"/>
    <n v="227"/>
  </r>
  <r>
    <s v="BK4401"/>
    <s v="Let Us C - Yashwant Kanetkar"/>
    <s v="Clinton Martinez"/>
    <s v="Computer Science"/>
    <s v="978-1-4001-3461-8"/>
    <x v="2"/>
    <x v="17"/>
    <x v="1"/>
    <n v="453"/>
    <x v="13"/>
    <x v="1"/>
    <d v="2023-09-17T00:00:00"/>
    <d v="2023-12-12T00:00:00"/>
    <n v="400"/>
    <s v="General"/>
    <x v="2"/>
    <n v="164"/>
  </r>
  <r>
    <s v="BK4402"/>
    <s v="Fundamentals of Physics - Resnick Halliday"/>
    <s v="Joel Strong"/>
    <s v="Physics"/>
    <s v="978-0-219-70370-1"/>
    <x v="3"/>
    <x v="5"/>
    <x v="0"/>
    <n v="419"/>
    <x v="6"/>
    <x v="1"/>
    <d v="2025-01-29T00:00:00"/>
    <d v="2025-02-26T00:00:00"/>
    <n v="1850"/>
    <s v="General"/>
    <x v="0"/>
    <n v="113"/>
  </r>
  <r>
    <s v="BK4403"/>
    <s v="Pearson Science Explorer"/>
    <s v="Tammy Harrison"/>
    <s v="Science"/>
    <s v="978-0-08-379597-0"/>
    <x v="2"/>
    <x v="9"/>
    <x v="1"/>
    <n v="113"/>
    <x v="10"/>
    <x v="0"/>
    <m/>
    <m/>
    <n v="400"/>
    <s v="Science"/>
    <x v="1"/>
    <n v="336"/>
  </r>
  <r>
    <s v="BK4404"/>
    <s v="Truemanâ€™s Biology"/>
    <s v="Kathryn Graham"/>
    <s v="Biology"/>
    <s v="978-1-240-23103-4"/>
    <x v="4"/>
    <x v="10"/>
    <x v="1"/>
    <n v="496"/>
    <x v="16"/>
    <x v="0"/>
    <m/>
    <m/>
    <n v="1450"/>
    <s v="General"/>
    <x v="3"/>
    <n v="317"/>
  </r>
  <r>
    <s v="BK4405"/>
    <s v="S. Chand Business Studies"/>
    <s v="Richard Tyler"/>
    <s v="Business Studies"/>
    <s v="978-1-909373-46-4"/>
    <x v="3"/>
    <x v="19"/>
    <x v="1"/>
    <n v="236"/>
    <x v="16"/>
    <x v="1"/>
    <d v="2024-11-26T00:00:00"/>
    <d v="2025-02-19T00:00:00"/>
    <n v="200"/>
    <s v="General"/>
    <x v="2"/>
    <n v="211"/>
  </r>
  <r>
    <s v="BK4406"/>
    <s v="SL Arora Physics"/>
    <s v="Emily Griffin"/>
    <s v="Physics"/>
    <s v="978-0-00-313106-2"/>
    <x v="2"/>
    <x v="18"/>
    <x v="2"/>
    <n v="355"/>
    <x v="4"/>
    <x v="0"/>
    <m/>
    <m/>
    <n v="1300"/>
    <s v="General"/>
    <x v="3"/>
    <n v="407"/>
  </r>
  <r>
    <s v="BK4407"/>
    <s v="S. Chand Science"/>
    <s v="Melanie Hall"/>
    <s v="Science"/>
    <s v="978-0-623-45217-2"/>
    <x v="0"/>
    <x v="15"/>
    <x v="2"/>
    <n v="435"/>
    <x v="1"/>
    <x v="0"/>
    <m/>
    <m/>
    <n v="500"/>
    <s v="Science"/>
    <x v="1"/>
    <n v="255"/>
  </r>
  <r>
    <s v="BK4408"/>
    <s v="Modern ABC Chemistry"/>
    <s v="Brittany Anderson"/>
    <s v="Chemistry"/>
    <s v="978-0-03-846633-7"/>
    <x v="3"/>
    <x v="0"/>
    <x v="2"/>
    <n v="238"/>
    <x v="7"/>
    <x v="0"/>
    <m/>
    <m/>
    <n v="950"/>
    <s v="General"/>
    <x v="1"/>
    <n v="336"/>
  </r>
  <r>
    <s v="BK4409"/>
    <s v="S. Chand Biology"/>
    <s v="Troy Lynch"/>
    <s v="Biology"/>
    <s v="978-1-4111-9107-5"/>
    <x v="1"/>
    <x v="15"/>
    <x v="2"/>
    <n v="276"/>
    <x v="10"/>
    <x v="0"/>
    <m/>
    <m/>
    <n v="1350"/>
    <s v="General"/>
    <x v="1"/>
    <n v="116"/>
  </r>
  <r>
    <s v="BK4410"/>
    <s v="NCERT Business Studies"/>
    <s v="James Grant"/>
    <s v="Business Studies"/>
    <s v="978-1-4966-1704-0"/>
    <x v="1"/>
    <x v="9"/>
    <x v="1"/>
    <n v="377"/>
    <x v="12"/>
    <x v="0"/>
    <m/>
    <m/>
    <n v="1400"/>
    <s v="General"/>
    <x v="0"/>
    <n v="450"/>
  </r>
  <r>
    <s v="BK4411"/>
    <s v="SL Arora Physics"/>
    <s v="Victor Smith"/>
    <s v="Physics"/>
    <s v="978-1-5440-2088-4"/>
    <x v="5"/>
    <x v="17"/>
    <x v="1"/>
    <n v="96"/>
    <x v="19"/>
    <x v="0"/>
    <m/>
    <m/>
    <n v="1000"/>
    <s v="General"/>
    <x v="2"/>
    <n v="208"/>
  </r>
  <r>
    <s v="BK4412"/>
    <s v="Nai Roshni Hindi Pathmala"/>
    <s v="Bridget Carson"/>
    <s v="Hindi"/>
    <s v="978-1-328-31521-2"/>
    <x v="0"/>
    <x v="17"/>
    <x v="0"/>
    <n v="399"/>
    <x v="5"/>
    <x v="0"/>
    <m/>
    <m/>
    <n v="300"/>
    <s v="General"/>
    <x v="1"/>
    <n v="274"/>
  </r>
  <r>
    <s v="BK4413"/>
    <s v="Truemanâ€™s Biology"/>
    <s v="Chad Torres"/>
    <s v="Biology"/>
    <s v="978-1-885910-87-5"/>
    <x v="2"/>
    <x v="13"/>
    <x v="1"/>
    <n v="460"/>
    <x v="16"/>
    <x v="0"/>
    <m/>
    <m/>
    <n v="300"/>
    <s v="General"/>
    <x v="1"/>
    <n v="114"/>
  </r>
  <r>
    <s v="BK4414"/>
    <s v="Together with Social Science"/>
    <s v="Jacob Sosa"/>
    <s v="Social Science"/>
    <s v="978-1-107-10983-4"/>
    <x v="0"/>
    <x v="0"/>
    <x v="2"/>
    <n v="351"/>
    <x v="14"/>
    <x v="1"/>
    <d v="2023-09-28T00:00:00"/>
    <d v="2024-03-31T00:00:00"/>
    <n v="1750"/>
    <s v="Education"/>
    <x v="0"/>
    <n v="197"/>
  </r>
  <r>
    <s v="BK4415"/>
    <s v="NCERT Biology"/>
    <s v="Steven Davis"/>
    <s v="Biology"/>
    <s v="978-1-208-75270-0"/>
    <x v="4"/>
    <x v="15"/>
    <x v="0"/>
    <n v="104"/>
    <x v="14"/>
    <x v="0"/>
    <m/>
    <m/>
    <n v="1500"/>
    <s v="General"/>
    <x v="0"/>
    <n v="349"/>
  </r>
  <r>
    <s v="BK4416"/>
    <s v="S. Chand EVS"/>
    <s v="Shane Mack"/>
    <s v="EVS"/>
    <s v="978-1-380-57583-8"/>
    <x v="0"/>
    <x v="8"/>
    <x v="0"/>
    <n v="127"/>
    <x v="4"/>
    <x v="0"/>
    <m/>
    <m/>
    <n v="700"/>
    <s v="Science"/>
    <x v="2"/>
    <n v="399"/>
  </r>
  <r>
    <s v="BK4417"/>
    <s v="S. Chand Social Science"/>
    <s v="Doris Davis"/>
    <s v="Social Science"/>
    <s v="978-1-271-71947-1"/>
    <x v="3"/>
    <x v="10"/>
    <x v="0"/>
    <n v="195"/>
    <x v="8"/>
    <x v="1"/>
    <d v="2024-02-03T00:00:00"/>
    <d v="2024-05-28T00:00:00"/>
    <n v="950"/>
    <s v="Education"/>
    <x v="0"/>
    <n v="225"/>
  </r>
  <r>
    <s v="BK4418"/>
    <s v="NCERT Accountancy"/>
    <s v="Nicole Smith"/>
    <s v="Accountancy"/>
    <s v="978-0-488-49766-0"/>
    <x v="2"/>
    <x v="11"/>
    <x v="1"/>
    <n v="315"/>
    <x v="2"/>
    <x v="1"/>
    <d v="2023-03-26T00:00:00"/>
    <d v="2024-04-12T00:00:00"/>
    <n v="1600"/>
    <s v="General"/>
    <x v="1"/>
    <n v="237"/>
  </r>
  <r>
    <s v="BK4419"/>
    <s v="Wren &amp; Martin English Grammar"/>
    <s v="Diana Marquez"/>
    <s v="English"/>
    <s v="978-0-601-12801-3"/>
    <x v="5"/>
    <x v="12"/>
    <x v="0"/>
    <n v="372"/>
    <x v="18"/>
    <x v="1"/>
    <d v="2023-03-16T00:00:00"/>
    <d v="2024-07-17T00:00:00"/>
    <n v="850"/>
    <s v="Language"/>
    <x v="0"/>
    <n v="430"/>
  </r>
  <r>
    <s v="BK4420"/>
    <s v="Together with Social Science"/>
    <s v="Jeffrey Nichols"/>
    <s v="Social Science"/>
    <s v="978-1-5125-4335-3"/>
    <x v="0"/>
    <x v="2"/>
    <x v="1"/>
    <n v="481"/>
    <x v="8"/>
    <x v="1"/>
    <d v="2024-10-11T00:00:00"/>
    <d v="2024-11-27T00:00:00"/>
    <n v="1050"/>
    <s v="Education"/>
    <x v="2"/>
    <n v="176"/>
  </r>
  <r>
    <s v="BK4421"/>
    <s v="S. Chand Biology"/>
    <s v="Lisa Boone"/>
    <s v="Biology"/>
    <s v="978-1-229-54901-3"/>
    <x v="4"/>
    <x v="9"/>
    <x v="1"/>
    <n v="96"/>
    <x v="11"/>
    <x v="1"/>
    <d v="2023-06-15T00:00:00"/>
    <d v="2024-11-27T00:00:00"/>
    <n v="1750"/>
    <s v="General"/>
    <x v="0"/>
    <n v="144"/>
  </r>
  <r>
    <s v="BK4422"/>
    <s v="RS Aggarwal Mathematics"/>
    <s v="Michelle Rogers"/>
    <s v="Maths"/>
    <s v="978-1-72926-322-8"/>
    <x v="1"/>
    <x v="1"/>
    <x v="1"/>
    <n v="361"/>
    <x v="6"/>
    <x v="0"/>
    <m/>
    <m/>
    <n v="1900"/>
    <s v="Education"/>
    <x v="2"/>
    <n v="397"/>
  </r>
  <r>
    <s v="BK4423"/>
    <s v="NCERT Biology"/>
    <s v="Pamela Mason"/>
    <s v="Biology"/>
    <s v="978-1-58790-113-3"/>
    <x v="0"/>
    <x v="16"/>
    <x v="2"/>
    <n v="144"/>
    <x v="10"/>
    <x v="0"/>
    <m/>
    <m/>
    <n v="1850"/>
    <s v="General"/>
    <x v="2"/>
    <n v="164"/>
  </r>
  <r>
    <s v="BK4424"/>
    <s v="NCERT Economics"/>
    <s v="Diana Edwards"/>
    <s v="Economics"/>
    <s v="978-1-71796-663-6"/>
    <x v="4"/>
    <x v="17"/>
    <x v="2"/>
    <n v="410"/>
    <x v="1"/>
    <x v="1"/>
    <d v="2023-05-16T00:00:00"/>
    <d v="2024-09-16T00:00:00"/>
    <n v="850"/>
    <s v="General"/>
    <x v="2"/>
    <n v="434"/>
  </r>
  <r>
    <s v="BK4425"/>
    <s v="Nai Roshni Hindi Pathmala"/>
    <s v="Stephanie Chambers"/>
    <s v="Hindi"/>
    <s v="978-0-561-25046-5"/>
    <x v="1"/>
    <x v="4"/>
    <x v="2"/>
    <n v="263"/>
    <x v="1"/>
    <x v="0"/>
    <m/>
    <m/>
    <n v="1800"/>
    <s v="General"/>
    <x v="0"/>
    <n v="358"/>
  </r>
  <r>
    <s v="BK4426"/>
    <s v="NCERT Economics"/>
    <s v="Paul Fernandez"/>
    <s v="Economics"/>
    <s v="978-0-07-149256-0"/>
    <x v="2"/>
    <x v="8"/>
    <x v="2"/>
    <n v="276"/>
    <x v="12"/>
    <x v="0"/>
    <m/>
    <m/>
    <n v="1550"/>
    <s v="General"/>
    <x v="1"/>
    <n v="257"/>
  </r>
  <r>
    <s v="BK4427"/>
    <s v="Truemanâ€™s Biology"/>
    <s v="Linda Hill"/>
    <s v="Biology"/>
    <s v="978-1-05-978848-4"/>
    <x v="3"/>
    <x v="3"/>
    <x v="1"/>
    <n v="413"/>
    <x v="9"/>
    <x v="0"/>
    <m/>
    <m/>
    <n v="550"/>
    <s v="General"/>
    <x v="3"/>
    <n v="295"/>
  </r>
  <r>
    <s v="BK4428"/>
    <s v="RS Aggarwal Mathematics"/>
    <s v="Corey Williams"/>
    <s v="Maths"/>
    <s v="978-0-494-37273-9"/>
    <x v="1"/>
    <x v="4"/>
    <x v="1"/>
    <n v="478"/>
    <x v="12"/>
    <x v="1"/>
    <d v="2024-07-12T00:00:00"/>
    <d v="2024-11-16T00:00:00"/>
    <n v="600"/>
    <s v="Education"/>
    <x v="2"/>
    <n v="137"/>
  </r>
  <r>
    <s v="BK4429"/>
    <s v="Lakhmir Singh Science"/>
    <s v="Christopher Gaines"/>
    <s v="Science"/>
    <s v="978-0-308-92381-2"/>
    <x v="3"/>
    <x v="3"/>
    <x v="0"/>
    <n v="125"/>
    <x v="9"/>
    <x v="1"/>
    <d v="2023-05-25T00:00:00"/>
    <d v="2023-06-14T00:00:00"/>
    <n v="1800"/>
    <s v="Science"/>
    <x v="3"/>
    <n v="209"/>
  </r>
  <r>
    <s v="BK4430"/>
    <s v="Wren &amp; Martin English Grammar"/>
    <s v="Lisa Cervantes"/>
    <s v="English"/>
    <s v="978-0-613-24313-1"/>
    <x v="4"/>
    <x v="13"/>
    <x v="1"/>
    <n v="469"/>
    <x v="13"/>
    <x v="1"/>
    <d v="2024-03-20T00:00:00"/>
    <d v="2024-12-28T00:00:00"/>
    <n v="1950"/>
    <s v="Language"/>
    <x v="1"/>
    <n v="419"/>
  </r>
  <r>
    <s v="BK4431"/>
    <s v="Together with Social Science"/>
    <s v="Linda Ray"/>
    <s v="Social Science"/>
    <s v="978-1-58358-626-6"/>
    <x v="1"/>
    <x v="17"/>
    <x v="1"/>
    <n v="362"/>
    <x v="11"/>
    <x v="0"/>
    <m/>
    <m/>
    <n v="2000"/>
    <s v="Education"/>
    <x v="1"/>
    <n v="109"/>
  </r>
  <r>
    <s v="BK4432"/>
    <s v="Modern ABC Chemistry"/>
    <s v="Jennifer Gonzalez"/>
    <s v="Chemistry"/>
    <s v="978-0-435-18485-8"/>
    <x v="4"/>
    <x v="2"/>
    <x v="1"/>
    <n v="392"/>
    <x v="13"/>
    <x v="0"/>
    <m/>
    <m/>
    <n v="1650"/>
    <s v="General"/>
    <x v="1"/>
    <n v="313"/>
  </r>
  <r>
    <s v="BK4433"/>
    <s v="RS Aggarwal Mathematics"/>
    <s v="Brittany Crawford"/>
    <s v="Maths"/>
    <s v="978-1-938735-00-4"/>
    <x v="3"/>
    <x v="9"/>
    <x v="2"/>
    <n v="142"/>
    <x v="16"/>
    <x v="1"/>
    <d v="2023-12-13T00:00:00"/>
    <d v="2025-01-19T00:00:00"/>
    <n v="500"/>
    <s v="Education"/>
    <x v="0"/>
    <n v="202"/>
  </r>
  <r>
    <s v="BK4434"/>
    <s v="S. Chand Biology"/>
    <s v="Victoria Ellis"/>
    <s v="Biology"/>
    <s v="978-0-14-331136-2"/>
    <x v="2"/>
    <x v="18"/>
    <x v="2"/>
    <n v="323"/>
    <x v="9"/>
    <x v="1"/>
    <d v="2024-06-02T00:00:00"/>
    <d v="2025-02-01T00:00:00"/>
    <n v="200"/>
    <s v="General"/>
    <x v="2"/>
    <n v="231"/>
  </r>
  <r>
    <s v="BK4435"/>
    <s v="Truemanâ€™s Biology"/>
    <s v="Michael Tran"/>
    <s v="Biology"/>
    <s v="978-1-264-73463-4"/>
    <x v="5"/>
    <x v="15"/>
    <x v="2"/>
    <n v="153"/>
    <x v="13"/>
    <x v="1"/>
    <d v="2024-08-20T00:00:00"/>
    <d v="2024-10-15T00:00:00"/>
    <n v="1200"/>
    <s v="General"/>
    <x v="1"/>
    <n v="205"/>
  </r>
  <r>
    <s v="BK4436"/>
    <s v="Nai Roshni Hindi Pathmala"/>
    <s v="Nancy Brown"/>
    <s v="Hindi"/>
    <s v="978-1-05-774415-4"/>
    <x v="4"/>
    <x v="12"/>
    <x v="2"/>
    <n v="222"/>
    <x v="5"/>
    <x v="1"/>
    <d v="2023-11-16T00:00:00"/>
    <d v="2023-12-03T00:00:00"/>
    <n v="1450"/>
    <s v="General"/>
    <x v="1"/>
    <n v="247"/>
  </r>
  <r>
    <s v="BK4437"/>
    <s v="Let Us C - Yashwant Kanetkar"/>
    <s v="Tommy Giles"/>
    <s v="Computer Science"/>
    <s v="978-0-936030-13-5"/>
    <x v="3"/>
    <x v="19"/>
    <x v="1"/>
    <n v="189"/>
    <x v="9"/>
    <x v="1"/>
    <d v="2024-08-11T00:00:00"/>
    <d v="2024-11-13T00:00:00"/>
    <n v="1850"/>
    <s v="General"/>
    <x v="0"/>
    <n v="303"/>
  </r>
  <r>
    <s v="BK4438"/>
    <s v="Let Us C - Yashwant Kanetkar"/>
    <s v="Devin Jimenez"/>
    <s v="Computer Science"/>
    <s v="978-0-8275-3835-1"/>
    <x v="1"/>
    <x v="4"/>
    <x v="1"/>
    <n v="426"/>
    <x v="16"/>
    <x v="1"/>
    <d v="2024-10-15T00:00:00"/>
    <d v="2024-11-05T00:00:00"/>
    <n v="700"/>
    <s v="General"/>
    <x v="0"/>
    <n v="413"/>
  </r>
  <r>
    <s v="BK4439"/>
    <s v="Modern ABC Chemistry"/>
    <s v="Edwin Ward"/>
    <s v="Chemistry"/>
    <s v="978-1-212-29803-4"/>
    <x v="4"/>
    <x v="7"/>
    <x v="0"/>
    <n v="366"/>
    <x v="8"/>
    <x v="0"/>
    <m/>
    <m/>
    <n v="1250"/>
    <s v="General"/>
    <x v="2"/>
    <n v="352"/>
  </r>
  <r>
    <s v="BK4440"/>
    <s v="RS Aggarwal Mathematics"/>
    <s v="Michele Villegas"/>
    <s v="Maths"/>
    <s v="978-0-544-72889-9"/>
    <x v="1"/>
    <x v="1"/>
    <x v="1"/>
    <n v="335"/>
    <x v="10"/>
    <x v="0"/>
    <m/>
    <m/>
    <n v="1950"/>
    <s v="Education"/>
    <x v="0"/>
    <n v="257"/>
  </r>
  <r>
    <s v="BK4441"/>
    <s v="S. Chand Social Science"/>
    <s v="Carol Rosario"/>
    <s v="Social Science"/>
    <s v="978-1-899544-82-0"/>
    <x v="5"/>
    <x v="1"/>
    <x v="2"/>
    <n v="318"/>
    <x v="0"/>
    <x v="1"/>
    <d v="2023-11-08T00:00:00"/>
    <d v="2025-02-12T00:00:00"/>
    <n v="300"/>
    <s v="Education"/>
    <x v="1"/>
    <n v="412"/>
  </r>
  <r>
    <s v="BK4442"/>
    <s v="RD Sharma Mathematics"/>
    <s v="Daniel Buckley"/>
    <s v="Maths"/>
    <s v="978-0-344-58715-3"/>
    <x v="4"/>
    <x v="10"/>
    <x v="0"/>
    <n v="460"/>
    <x v="3"/>
    <x v="1"/>
    <d v="2024-09-26T00:00:00"/>
    <d v="2024-11-28T00:00:00"/>
    <n v="650"/>
    <s v="Education"/>
    <x v="0"/>
    <n v="254"/>
  </r>
  <r>
    <s v="BK4443"/>
    <s v="NCERT Biology"/>
    <s v="Sara Ibarra"/>
    <s v="Biology"/>
    <s v="978-1-937800-67-3"/>
    <x v="1"/>
    <x v="4"/>
    <x v="0"/>
    <n v="395"/>
    <x v="2"/>
    <x v="1"/>
    <d v="2024-12-27T00:00:00"/>
    <d v="2025-01-04T00:00:00"/>
    <n v="350"/>
    <s v="General"/>
    <x v="2"/>
    <n v="206"/>
  </r>
  <r>
    <s v="BK4444"/>
    <s v="S. Chand EVS"/>
    <s v="Autumn Robinson"/>
    <s v="EVS"/>
    <s v="978-1-85803-596-3"/>
    <x v="3"/>
    <x v="6"/>
    <x v="0"/>
    <n v="241"/>
    <x v="10"/>
    <x v="0"/>
    <m/>
    <m/>
    <n v="1300"/>
    <s v="Science"/>
    <x v="0"/>
    <n v="376"/>
  </r>
  <r>
    <s v="BK4445"/>
    <s v="Principles of Economics"/>
    <s v="Anna Daniels"/>
    <s v="Economics"/>
    <s v="978-1-161-84056-8"/>
    <x v="0"/>
    <x v="12"/>
    <x v="1"/>
    <n v="264"/>
    <x v="19"/>
    <x v="1"/>
    <d v="2024-06-27T00:00:00"/>
    <d v="2024-10-11T00:00:00"/>
    <n v="1650"/>
    <s v="General"/>
    <x v="2"/>
    <n v="171"/>
  </r>
  <r>
    <s v="BK4446"/>
    <s v="NCERT Accountancy"/>
    <s v="Cody Lee"/>
    <s v="Accountancy"/>
    <s v="978-1-74430-574-3"/>
    <x v="3"/>
    <x v="9"/>
    <x v="0"/>
    <n v="187"/>
    <x v="3"/>
    <x v="1"/>
    <d v="2024-04-18T00:00:00"/>
    <d v="2024-08-09T00:00:00"/>
    <n v="600"/>
    <s v="General"/>
    <x v="2"/>
    <n v="324"/>
  </r>
  <r>
    <s v="BK4447"/>
    <s v="NCERT Biology"/>
    <s v="Denise Perez"/>
    <s v="Biology"/>
    <s v="978-0-272-29872-5"/>
    <x v="2"/>
    <x v="13"/>
    <x v="1"/>
    <n v="355"/>
    <x v="4"/>
    <x v="0"/>
    <m/>
    <m/>
    <n v="600"/>
    <s v="General"/>
    <x v="2"/>
    <n v="336"/>
  </r>
  <r>
    <s v="BK4448"/>
    <s v="Play with Maths"/>
    <s v="Benjamin Li"/>
    <s v="Maths"/>
    <s v="978-1-321-05905-2"/>
    <x v="2"/>
    <x v="16"/>
    <x v="1"/>
    <n v="259"/>
    <x v="0"/>
    <x v="1"/>
    <d v="2024-03-18T00:00:00"/>
    <d v="2024-07-27T00:00:00"/>
    <n v="1300"/>
    <s v="Education"/>
    <x v="0"/>
    <n v="222"/>
  </r>
  <r>
    <s v="BK4449"/>
    <s v="Fundamentals of Physics - Resnick Halliday"/>
    <s v="Mathew Benson"/>
    <s v="Physics"/>
    <s v="978-0-559-39275-7"/>
    <x v="2"/>
    <x v="16"/>
    <x v="1"/>
    <n v="152"/>
    <x v="15"/>
    <x v="0"/>
    <m/>
    <m/>
    <n v="1050"/>
    <s v="General"/>
    <x v="1"/>
    <n v="159"/>
  </r>
  <r>
    <s v="BK4450"/>
    <s v="NCERT Hindi"/>
    <s v="Scott Moreno"/>
    <s v="Hindi"/>
    <s v="978-1-988936-66-6"/>
    <x v="5"/>
    <x v="10"/>
    <x v="2"/>
    <n v="205"/>
    <x v="14"/>
    <x v="0"/>
    <m/>
    <m/>
    <n v="850"/>
    <s v="General"/>
    <x v="3"/>
    <n v="343"/>
  </r>
  <r>
    <s v="BK4451"/>
    <s v="NCERT Accountancy"/>
    <s v="Christine Rodriguez"/>
    <s v="Accountancy"/>
    <s v="978-1-995727-22-6"/>
    <x v="4"/>
    <x v="16"/>
    <x v="2"/>
    <n v="106"/>
    <x v="4"/>
    <x v="0"/>
    <m/>
    <m/>
    <n v="1700"/>
    <s v="General"/>
    <x v="2"/>
    <n v="419"/>
  </r>
  <r>
    <s v="BK4452"/>
    <s v="NCERT Biology"/>
    <s v="Ashley Morris"/>
    <s v="Biology"/>
    <s v="978-0-85608-660-1"/>
    <x v="2"/>
    <x v="15"/>
    <x v="2"/>
    <n v="290"/>
    <x v="7"/>
    <x v="0"/>
    <m/>
    <m/>
    <n v="1750"/>
    <s v="General"/>
    <x v="3"/>
    <n v="265"/>
  </r>
  <r>
    <s v="BK4453"/>
    <s v="Let Us C - Yashwant Kanetkar"/>
    <s v="Alex Kim"/>
    <s v="Computer Science"/>
    <s v="978-1-5368-1236-7"/>
    <x v="4"/>
    <x v="11"/>
    <x v="2"/>
    <n v="481"/>
    <x v="4"/>
    <x v="1"/>
    <d v="2023-05-12T00:00:00"/>
    <d v="2023-07-03T00:00:00"/>
    <n v="1200"/>
    <s v="General"/>
    <x v="1"/>
    <n v="306"/>
  </r>
  <r>
    <s v="BK4454"/>
    <s v="Manika Hindi Pathmala"/>
    <s v="Lisa Henderson"/>
    <s v="Hindi"/>
    <s v="978-0-11-341523-6"/>
    <x v="3"/>
    <x v="17"/>
    <x v="1"/>
    <n v="151"/>
    <x v="8"/>
    <x v="1"/>
    <d v="2024-03-18T00:00:00"/>
    <d v="2024-11-18T00:00:00"/>
    <n v="1500"/>
    <s v="General"/>
    <x v="1"/>
    <n v="316"/>
  </r>
  <r>
    <s v="BK4455"/>
    <s v="SL Arora Physics"/>
    <s v="Edward Wilcox"/>
    <s v="Physics"/>
    <s v="978-0-86474-040-3"/>
    <x v="2"/>
    <x v="14"/>
    <x v="1"/>
    <n v="156"/>
    <x v="18"/>
    <x v="0"/>
    <m/>
    <m/>
    <n v="1650"/>
    <s v="General"/>
    <x v="1"/>
    <n v="314"/>
  </r>
  <r>
    <s v="BK4456"/>
    <s v="NCERT Business Studies"/>
    <s v="Jordan Downs"/>
    <s v="Business Studies"/>
    <s v="978-1-356-39463-0"/>
    <x v="3"/>
    <x v="14"/>
    <x v="0"/>
    <n v="437"/>
    <x v="10"/>
    <x v="0"/>
    <m/>
    <m/>
    <n v="650"/>
    <s v="General"/>
    <x v="0"/>
    <n v="220"/>
  </r>
  <r>
    <s v="BK4457"/>
    <s v="Wren &amp; Martin English Grammar"/>
    <s v="Rodney Ashley MD"/>
    <s v="English"/>
    <s v="978-1-103-30981-8"/>
    <x v="1"/>
    <x v="3"/>
    <x v="1"/>
    <n v="268"/>
    <x v="10"/>
    <x v="0"/>
    <m/>
    <m/>
    <n v="1150"/>
    <s v="Language"/>
    <x v="2"/>
    <n v="368"/>
  </r>
  <r>
    <s v="BK4458"/>
    <s v="SL Arora Physics"/>
    <s v="Kayla George"/>
    <s v="Physics"/>
    <s v="978-0-285-98241-3"/>
    <x v="4"/>
    <x v="12"/>
    <x v="1"/>
    <n v="290"/>
    <x v="9"/>
    <x v="0"/>
    <m/>
    <m/>
    <n v="1000"/>
    <s v="General"/>
    <x v="1"/>
    <n v="368"/>
  </r>
  <r>
    <s v="BK4459"/>
    <s v="Manika Hindi Pathmala"/>
    <s v="Joseph Harrington"/>
    <s v="Hindi"/>
    <s v="978-1-82378-643-2"/>
    <x v="3"/>
    <x v="3"/>
    <x v="1"/>
    <n v="452"/>
    <x v="14"/>
    <x v="0"/>
    <m/>
    <m/>
    <n v="250"/>
    <s v="General"/>
    <x v="1"/>
    <n v="141"/>
  </r>
  <r>
    <s v="BK4460"/>
    <s v="TS Grewal Accountancy"/>
    <s v="Samantha Olson"/>
    <s v="Accountancy"/>
    <s v="978-1-937959-18-0"/>
    <x v="5"/>
    <x v="0"/>
    <x v="2"/>
    <n v="433"/>
    <x v="9"/>
    <x v="1"/>
    <d v="2024-03-13T00:00:00"/>
    <d v="2025-02-07T00:00:00"/>
    <n v="950"/>
    <s v="General"/>
    <x v="0"/>
    <n v="153"/>
  </r>
  <r>
    <s v="BK4461"/>
    <s v="Fundamentals of Physics - Resnick Halliday"/>
    <s v="Emily Jackson"/>
    <s v="Physics"/>
    <s v="978-0-444-14570-3"/>
    <x v="5"/>
    <x v="0"/>
    <x v="2"/>
    <n v="175"/>
    <x v="19"/>
    <x v="1"/>
    <d v="2023-12-04T00:00:00"/>
    <d v="2024-11-19T00:00:00"/>
    <n v="200"/>
    <s v="General"/>
    <x v="0"/>
    <n v="246"/>
  </r>
  <r>
    <s v="BK4462"/>
    <s v="NCERT Biology"/>
    <s v="Raymond Anderson"/>
    <s v="Biology"/>
    <s v="978-1-4908-4792-4"/>
    <x v="5"/>
    <x v="11"/>
    <x v="2"/>
    <n v="168"/>
    <x v="15"/>
    <x v="0"/>
    <m/>
    <m/>
    <n v="1200"/>
    <s v="General"/>
    <x v="2"/>
    <n v="340"/>
  </r>
  <r>
    <s v="BK4463"/>
    <s v="Pradeep's Chemistry"/>
    <s v="Andrea Carson"/>
    <s v="Chemistry"/>
    <s v="978-1-00-390502-8"/>
    <x v="1"/>
    <x v="11"/>
    <x v="2"/>
    <n v="303"/>
    <x v="4"/>
    <x v="0"/>
    <m/>
    <m/>
    <n v="1800"/>
    <s v="General"/>
    <x v="0"/>
    <n v="448"/>
  </r>
  <r>
    <s v="BK4464"/>
    <s v="NCERT Economics"/>
    <s v="Jason Dean"/>
    <s v="Economics"/>
    <s v="978-1-04-161943-7"/>
    <x v="0"/>
    <x v="3"/>
    <x v="1"/>
    <n v="224"/>
    <x v="18"/>
    <x v="1"/>
    <d v="2023-10-17T00:00:00"/>
    <d v="2024-01-23T00:00:00"/>
    <n v="1200"/>
    <s v="General"/>
    <x v="1"/>
    <n v="225"/>
  </r>
  <r>
    <s v="BK4465"/>
    <s v="Together with EVS"/>
    <s v="Joseph Sullivan"/>
    <s v="EVS"/>
    <s v="978-0-249-25473-0"/>
    <x v="5"/>
    <x v="17"/>
    <x v="1"/>
    <n v="371"/>
    <x v="16"/>
    <x v="1"/>
    <d v="2024-01-07T00:00:00"/>
    <d v="2025-02-10T00:00:00"/>
    <n v="1850"/>
    <s v="Science"/>
    <x v="0"/>
    <n v="201"/>
  </r>
  <r>
    <s v="BK4466"/>
    <s v="Let Us C - Yashwant Kanetkar"/>
    <s v="Jennifer Miller"/>
    <s v="Computer Science"/>
    <s v="978-1-59429-561-4"/>
    <x v="4"/>
    <x v="15"/>
    <x v="0"/>
    <n v="129"/>
    <x v="0"/>
    <x v="1"/>
    <d v="2023-11-07T00:00:00"/>
    <d v="2025-01-13T00:00:00"/>
    <n v="1400"/>
    <s v="General"/>
    <x v="2"/>
    <n v="238"/>
  </r>
  <r>
    <s v="BK4467"/>
    <s v="Pearson Science Explorer"/>
    <s v="Patricia Gay"/>
    <s v="Science"/>
    <s v="978-1-4981-0124-0"/>
    <x v="0"/>
    <x v="11"/>
    <x v="1"/>
    <n v="232"/>
    <x v="7"/>
    <x v="0"/>
    <m/>
    <m/>
    <n v="1200"/>
    <s v="Science"/>
    <x v="0"/>
    <n v="365"/>
  </r>
  <r>
    <s v="BK4468"/>
    <s v="S. Chand Business Studies"/>
    <s v="Caleb Perez"/>
    <s v="Business Studies"/>
    <s v="978-1-66495-348-2"/>
    <x v="2"/>
    <x v="7"/>
    <x v="2"/>
    <n v="244"/>
    <x v="8"/>
    <x v="0"/>
    <m/>
    <m/>
    <n v="1200"/>
    <s v="General"/>
    <x v="2"/>
    <n v="304"/>
  </r>
  <r>
    <s v="BK4469"/>
    <s v="S. Chand Economics"/>
    <s v="Jessica Roberts"/>
    <s v="Economics"/>
    <s v="978-0-696-46816-2"/>
    <x v="1"/>
    <x v="8"/>
    <x v="0"/>
    <n v="162"/>
    <x v="2"/>
    <x v="1"/>
    <d v="2023-07-21T00:00:00"/>
    <d v="2024-10-26T00:00:00"/>
    <n v="700"/>
    <s v="General"/>
    <x v="2"/>
    <n v="349"/>
  </r>
  <r>
    <s v="BK4470"/>
    <s v="Oxford English Reader"/>
    <s v="Anthony Hunter"/>
    <s v="English"/>
    <s v="978-1-76895-504-7"/>
    <x v="1"/>
    <x v="13"/>
    <x v="0"/>
    <n v="494"/>
    <x v="14"/>
    <x v="0"/>
    <m/>
    <m/>
    <n v="1350"/>
    <s v="Language"/>
    <x v="2"/>
    <n v="244"/>
  </r>
  <r>
    <s v="BK4471"/>
    <s v="NCERT Social Science"/>
    <s v="Olivia Miller"/>
    <s v="Social Science"/>
    <s v="978-0-86027-160-4"/>
    <x v="5"/>
    <x v="17"/>
    <x v="0"/>
    <n v="353"/>
    <x v="1"/>
    <x v="0"/>
    <m/>
    <m/>
    <n v="1550"/>
    <s v="Education"/>
    <x v="0"/>
    <n v="180"/>
  </r>
  <r>
    <s v="BK4472"/>
    <s v="Pearson Science Explorer"/>
    <s v="Anna Green"/>
    <s v="Science"/>
    <s v="978-0-08-130551-5"/>
    <x v="2"/>
    <x v="10"/>
    <x v="1"/>
    <n v="473"/>
    <x v="9"/>
    <x v="0"/>
    <m/>
    <m/>
    <n v="1250"/>
    <s v="Science"/>
    <x v="1"/>
    <n v="271"/>
  </r>
  <r>
    <s v="BK4473"/>
    <s v="Play with Maths"/>
    <s v="Dominique Barnes"/>
    <s v="Maths"/>
    <s v="978-1-4779-2026-8"/>
    <x v="3"/>
    <x v="0"/>
    <x v="0"/>
    <n v="223"/>
    <x v="7"/>
    <x v="0"/>
    <m/>
    <m/>
    <n v="200"/>
    <s v="Education"/>
    <x v="3"/>
    <n v="399"/>
  </r>
  <r>
    <s v="BK4474"/>
    <s v="S. Chand Social Science"/>
    <s v="Matthew Williams"/>
    <s v="Social Science"/>
    <s v="978-0-7571-1087-0"/>
    <x v="1"/>
    <x v="17"/>
    <x v="1"/>
    <n v="302"/>
    <x v="16"/>
    <x v="1"/>
    <d v="2023-07-28T00:00:00"/>
    <d v="2024-02-25T00:00:00"/>
    <n v="950"/>
    <s v="Education"/>
    <x v="2"/>
    <n v="276"/>
  </r>
  <r>
    <s v="BK4475"/>
    <s v="Together with Social Science"/>
    <s v="Mary Martin"/>
    <s v="Social Science"/>
    <s v="978-1-212-04340-5"/>
    <x v="1"/>
    <x v="4"/>
    <x v="1"/>
    <n v="177"/>
    <x v="5"/>
    <x v="1"/>
    <d v="2025-01-07T00:00:00"/>
    <d v="2025-01-31T00:00:00"/>
    <n v="600"/>
    <s v="Education"/>
    <x v="3"/>
    <n v="371"/>
  </r>
  <r>
    <s v="BK4476"/>
    <s v="Lakhmir Singh Science"/>
    <s v="Kyle Mercer"/>
    <s v="Science"/>
    <s v="978-1-243-24974-6"/>
    <x v="4"/>
    <x v="12"/>
    <x v="1"/>
    <n v="450"/>
    <x v="10"/>
    <x v="1"/>
    <d v="2024-02-24T00:00:00"/>
    <d v="2025-02-06T00:00:00"/>
    <n v="1000"/>
    <s v="Science"/>
    <x v="1"/>
    <n v="162"/>
  </r>
  <r>
    <s v="BK4477"/>
    <s v="S. Chand Economics"/>
    <s v="Michael Golden"/>
    <s v="Economics"/>
    <s v="978-1-954538-84-9"/>
    <x v="4"/>
    <x v="13"/>
    <x v="2"/>
    <n v="166"/>
    <x v="19"/>
    <x v="0"/>
    <m/>
    <m/>
    <n v="1000"/>
    <s v="General"/>
    <x v="1"/>
    <n v="238"/>
  </r>
  <r>
    <s v="BK4478"/>
    <s v="S. Chand EVS"/>
    <s v="Kevin Lewis"/>
    <s v="EVS"/>
    <s v="978-0-949699-81-7"/>
    <x v="4"/>
    <x v="16"/>
    <x v="2"/>
    <n v="485"/>
    <x v="4"/>
    <x v="0"/>
    <m/>
    <m/>
    <n v="400"/>
    <s v="Science"/>
    <x v="1"/>
    <n v="175"/>
  </r>
  <r>
    <s v="BK4479"/>
    <s v="S. Chand Science"/>
    <s v="Lee Walker"/>
    <s v="Science"/>
    <s v="978-0-17-087276-8"/>
    <x v="5"/>
    <x v="13"/>
    <x v="2"/>
    <n v="115"/>
    <x v="1"/>
    <x v="0"/>
    <m/>
    <m/>
    <n v="2000"/>
    <s v="Science"/>
    <x v="0"/>
    <n v="447"/>
  </r>
  <r>
    <s v="BK4480"/>
    <s v="S. Chand Biology"/>
    <s v="Cindy Daniels"/>
    <s v="Biology"/>
    <s v="978-0-493-14968-4"/>
    <x v="3"/>
    <x v="18"/>
    <x v="2"/>
    <n v="162"/>
    <x v="5"/>
    <x v="1"/>
    <d v="2023-10-27T00:00:00"/>
    <d v="2024-01-21T00:00:00"/>
    <n v="1550"/>
    <s v="General"/>
    <x v="2"/>
    <n v="278"/>
  </r>
  <r>
    <s v="BK4481"/>
    <s v="Python Programming - Balagurusamy"/>
    <s v="Anita Daniel"/>
    <s v="Computer Science"/>
    <s v="978-0-7127-2180-6"/>
    <x v="5"/>
    <x v="1"/>
    <x v="1"/>
    <n v="324"/>
    <x v="0"/>
    <x v="0"/>
    <m/>
    <m/>
    <n v="1400"/>
    <s v="General"/>
    <x v="1"/>
    <n v="281"/>
  </r>
  <r>
    <s v="BK4482"/>
    <s v="S. Chand Biology"/>
    <s v="Holly Weaver"/>
    <s v="Biology"/>
    <s v="978-1-68510-726-0"/>
    <x v="2"/>
    <x v="18"/>
    <x v="1"/>
    <n v="492"/>
    <x v="7"/>
    <x v="0"/>
    <m/>
    <m/>
    <n v="600"/>
    <s v="General"/>
    <x v="1"/>
    <n v="440"/>
  </r>
  <r>
    <s v="BK4483"/>
    <s v="Fundamentals of Physics - Resnick Halliday"/>
    <s v="Jennifer Young"/>
    <s v="Physics"/>
    <s v="978-0-416-93399-4"/>
    <x v="2"/>
    <x v="1"/>
    <x v="0"/>
    <n v="400"/>
    <x v="10"/>
    <x v="0"/>
    <m/>
    <m/>
    <n v="950"/>
    <s v="General"/>
    <x v="0"/>
    <n v="171"/>
  </r>
  <r>
    <s v="BK4484"/>
    <s v="NCERT Chemistry"/>
    <s v="Thomas Gordon"/>
    <s v="Chemistry"/>
    <s v="978-1-210-64415-4"/>
    <x v="3"/>
    <x v="7"/>
    <x v="1"/>
    <n v="414"/>
    <x v="1"/>
    <x v="0"/>
    <m/>
    <m/>
    <n v="2000"/>
    <s v="General"/>
    <x v="0"/>
    <n v="240"/>
  </r>
  <r>
    <s v="BK4485"/>
    <s v="NCERT Business Studies"/>
    <s v="Vanessa Allen"/>
    <s v="Business Studies"/>
    <s v="978-1-78139-706-0"/>
    <x v="4"/>
    <x v="11"/>
    <x v="1"/>
    <n v="409"/>
    <x v="3"/>
    <x v="1"/>
    <d v="2024-08-26T00:00:00"/>
    <d v="2025-01-24T00:00:00"/>
    <n v="1400"/>
    <s v="General"/>
    <x v="2"/>
    <n v="221"/>
  </r>
  <r>
    <s v="BK4486"/>
    <s v="SL Arora Physics"/>
    <s v="Richard Taylor"/>
    <s v="Physics"/>
    <s v="978-0-298-04379-8"/>
    <x v="4"/>
    <x v="12"/>
    <x v="1"/>
    <n v="386"/>
    <x v="12"/>
    <x v="1"/>
    <d v="2023-09-22T00:00:00"/>
    <d v="2023-10-21T00:00:00"/>
    <n v="1550"/>
    <s v="General"/>
    <x v="0"/>
    <n v="349"/>
  </r>
  <r>
    <s v="BK4487"/>
    <s v="Manika Hindi Pathmala"/>
    <s v="Cameron Maldonado"/>
    <s v="Hindi"/>
    <s v="978-0-00-274893-3"/>
    <x v="0"/>
    <x v="17"/>
    <x v="2"/>
    <n v="221"/>
    <x v="17"/>
    <x v="1"/>
    <d v="2024-09-03T00:00:00"/>
    <d v="2024-09-03T00:00:00"/>
    <n v="400"/>
    <s v="General"/>
    <x v="1"/>
    <n v="282"/>
  </r>
  <r>
    <s v="BK4488"/>
    <s v="SL Arora Physics"/>
    <s v="Daniel Garcia"/>
    <s v="Physics"/>
    <s v="978-1-374-86084-1"/>
    <x v="1"/>
    <x v="16"/>
    <x v="2"/>
    <n v="474"/>
    <x v="5"/>
    <x v="1"/>
    <d v="2023-08-21T00:00:00"/>
    <d v="2023-09-21T00:00:00"/>
    <n v="1300"/>
    <s v="General"/>
    <x v="0"/>
    <n v="400"/>
  </r>
  <r>
    <s v="BK4489"/>
    <s v="Oxford English Reader"/>
    <s v="Charles Carpenter"/>
    <s v="English"/>
    <s v="978-0-318-43669-2"/>
    <x v="1"/>
    <x v="8"/>
    <x v="2"/>
    <n v="452"/>
    <x v="12"/>
    <x v="1"/>
    <d v="2023-10-18T00:00:00"/>
    <d v="2024-05-01T00:00:00"/>
    <n v="1700"/>
    <s v="Language"/>
    <x v="2"/>
    <n v="210"/>
  </r>
  <r>
    <s v="BK4490"/>
    <s v="NCERT Business Studies"/>
    <s v="Jose Perkins"/>
    <s v="Business Studies"/>
    <s v="978-1-69908-504-2"/>
    <x v="1"/>
    <x v="19"/>
    <x v="2"/>
    <n v="190"/>
    <x v="7"/>
    <x v="0"/>
    <m/>
    <m/>
    <n v="800"/>
    <s v="General"/>
    <x v="0"/>
    <n v="130"/>
  </r>
  <r>
    <s v="BK4491"/>
    <s v="Together with EVS"/>
    <s v="Thomas Marquez"/>
    <s v="EVS"/>
    <s v="978-1-59117-541-4"/>
    <x v="4"/>
    <x v="2"/>
    <x v="1"/>
    <n v="173"/>
    <x v="1"/>
    <x v="1"/>
    <d v="2023-05-04T00:00:00"/>
    <d v="2024-01-15T00:00:00"/>
    <n v="1250"/>
    <s v="Science"/>
    <x v="2"/>
    <n v="433"/>
  </r>
  <r>
    <s v="BK4492"/>
    <s v="TS Grewal Accountancy"/>
    <s v="Brian Hill"/>
    <s v="Accountancy"/>
    <s v="978-1-80383-783-3"/>
    <x v="2"/>
    <x v="13"/>
    <x v="1"/>
    <n v="145"/>
    <x v="14"/>
    <x v="0"/>
    <m/>
    <m/>
    <n v="1000"/>
    <s v="General"/>
    <x v="2"/>
    <n v="222"/>
  </r>
  <r>
    <s v="BK4493"/>
    <s v="NCERT Biology"/>
    <s v="Kaitlyn Franklin"/>
    <s v="Biology"/>
    <s v="978-1-4515-6831-8"/>
    <x v="2"/>
    <x v="18"/>
    <x v="0"/>
    <n v="409"/>
    <x v="13"/>
    <x v="0"/>
    <m/>
    <m/>
    <n v="1400"/>
    <s v="General"/>
    <x v="2"/>
    <n v="427"/>
  </r>
  <r>
    <s v="BK4494"/>
    <s v="Concepts of Physics - HC Verma"/>
    <s v="Thomas Meyers"/>
    <s v="Physics"/>
    <s v="978-1-74455-395-3"/>
    <x v="0"/>
    <x v="15"/>
    <x v="1"/>
    <n v="295"/>
    <x v="19"/>
    <x v="1"/>
    <d v="2024-08-25T00:00:00"/>
    <d v="2025-01-28T00:00:00"/>
    <n v="1850"/>
    <s v="General"/>
    <x v="0"/>
    <n v="182"/>
  </r>
  <r>
    <s v="BK4495"/>
    <s v="Computer Science with Python"/>
    <s v="Amber Peterson"/>
    <s v="Computer Science"/>
    <s v="978-0-521-18531-8"/>
    <x v="5"/>
    <x v="17"/>
    <x v="2"/>
    <n v="477"/>
    <x v="3"/>
    <x v="0"/>
    <m/>
    <m/>
    <n v="1100"/>
    <s v="General"/>
    <x v="1"/>
    <n v="399"/>
  </r>
  <r>
    <s v="BK4496"/>
    <s v="S. Chand Biology"/>
    <s v="Mary White DVM"/>
    <s v="Biology"/>
    <s v="978-1-189-37490-8"/>
    <x v="0"/>
    <x v="5"/>
    <x v="0"/>
    <n v="444"/>
    <x v="15"/>
    <x v="0"/>
    <m/>
    <m/>
    <n v="650"/>
    <s v="General"/>
    <x v="3"/>
    <n v="348"/>
  </r>
  <r>
    <s v="BK4497"/>
    <s v="Let Us C - Yashwant Kanetkar"/>
    <s v="Sheri Butler"/>
    <s v="Computer Science"/>
    <s v="978-1-59247-706-7"/>
    <x v="2"/>
    <x v="8"/>
    <x v="0"/>
    <n v="258"/>
    <x v="0"/>
    <x v="1"/>
    <d v="2024-06-22T00:00:00"/>
    <d v="2025-02-11T00:00:00"/>
    <n v="1250"/>
    <s v="General"/>
    <x v="2"/>
    <n v="420"/>
  </r>
  <r>
    <s v="BK4498"/>
    <s v="Nai Roshni Hindi Pathmala"/>
    <s v="Samuel Wilkinson"/>
    <s v="Hindi"/>
    <s v="978-1-82458-837-0"/>
    <x v="1"/>
    <x v="0"/>
    <x v="0"/>
    <n v="265"/>
    <x v="6"/>
    <x v="0"/>
    <m/>
    <m/>
    <n v="600"/>
    <s v="General"/>
    <x v="3"/>
    <n v="232"/>
  </r>
  <r>
    <s v="BK4499"/>
    <s v="S. Chand EVS"/>
    <s v="Taylor Adams"/>
    <s v="EVS"/>
    <s v="978-1-918845-06-8"/>
    <x v="3"/>
    <x v="0"/>
    <x v="1"/>
    <n v="119"/>
    <x v="6"/>
    <x v="1"/>
    <d v="2024-05-29T00:00:00"/>
    <d v="2024-08-01T00:00:00"/>
    <n v="1250"/>
    <s v="Science"/>
    <x v="1"/>
    <n v="166"/>
  </r>
  <r>
    <s v="BK4500"/>
    <s v="NCERT Business Studies"/>
    <s v="Victoria Williams"/>
    <s v="Business Studies"/>
    <s v="978-0-9791290-7-0"/>
    <x v="1"/>
    <x v="13"/>
    <x v="0"/>
    <n v="146"/>
    <x v="12"/>
    <x v="0"/>
    <m/>
    <m/>
    <n v="1050"/>
    <s v="General"/>
    <x v="1"/>
    <n v="311"/>
  </r>
  <r>
    <s v="BK4501"/>
    <s v="NCERT Economics"/>
    <s v="Marc Livingston"/>
    <s v="Economics"/>
    <s v="978-1-5328-8738-3"/>
    <x v="3"/>
    <x v="15"/>
    <x v="1"/>
    <n v="269"/>
    <x v="9"/>
    <x v="0"/>
    <m/>
    <m/>
    <n v="600"/>
    <s v="General"/>
    <x v="1"/>
    <n v="188"/>
  </r>
  <r>
    <s v="BK4502"/>
    <s v="S. Chand EVS"/>
    <s v="Jackson Ali"/>
    <s v="EVS"/>
    <s v="978-1-135-81556-1"/>
    <x v="4"/>
    <x v="3"/>
    <x v="1"/>
    <n v="415"/>
    <x v="10"/>
    <x v="1"/>
    <d v="2023-05-19T00:00:00"/>
    <d v="2023-05-19T00:00:00"/>
    <n v="1150"/>
    <s v="Science"/>
    <x v="0"/>
    <n v="134"/>
  </r>
  <r>
    <s v="BK4503"/>
    <s v="NCERT Biology"/>
    <s v="Curtis Oconnor"/>
    <s v="Biology"/>
    <s v="978-0-360-92024-8"/>
    <x v="0"/>
    <x v="4"/>
    <x v="1"/>
    <n v="393"/>
    <x v="17"/>
    <x v="0"/>
    <m/>
    <m/>
    <n v="1600"/>
    <s v="General"/>
    <x v="2"/>
    <n v="294"/>
  </r>
  <r>
    <s v="BK4504"/>
    <s v="Play with Maths"/>
    <s v="Jonathan Blankenship"/>
    <s v="Maths"/>
    <s v="978-0-330-13435-4"/>
    <x v="3"/>
    <x v="6"/>
    <x v="2"/>
    <n v="421"/>
    <x v="9"/>
    <x v="0"/>
    <m/>
    <m/>
    <n v="500"/>
    <s v="Education"/>
    <x v="1"/>
    <n v="116"/>
  </r>
  <r>
    <s v="BK4505"/>
    <s v="NCERT Maths"/>
    <s v="Dr. Ruth Lee PhD"/>
    <s v="Maths"/>
    <s v="978-0-568-08975-4"/>
    <x v="1"/>
    <x v="16"/>
    <x v="2"/>
    <n v="403"/>
    <x v="16"/>
    <x v="1"/>
    <d v="2023-12-02T00:00:00"/>
    <d v="2024-05-26T00:00:00"/>
    <n v="1300"/>
    <s v="Education"/>
    <x v="1"/>
    <n v="392"/>
  </r>
  <r>
    <s v="BK4506"/>
    <s v="Oxford English Reader"/>
    <s v="Stacy Gould"/>
    <s v="English"/>
    <s v="978-0-695-36914-9"/>
    <x v="1"/>
    <x v="10"/>
    <x v="2"/>
    <n v="111"/>
    <x v="11"/>
    <x v="1"/>
    <d v="2023-05-01T00:00:00"/>
    <d v="2024-10-29T00:00:00"/>
    <n v="700"/>
    <s v="Language"/>
    <x v="0"/>
    <n v="242"/>
  </r>
  <r>
    <s v="BK4507"/>
    <s v="Pradeep's Chemistry"/>
    <s v="Debbie Guerrero"/>
    <s v="Chemistry"/>
    <s v="978-0-477-04251-2"/>
    <x v="5"/>
    <x v="5"/>
    <x v="2"/>
    <n v="441"/>
    <x v="3"/>
    <x v="0"/>
    <m/>
    <m/>
    <n v="1050"/>
    <s v="General"/>
    <x v="0"/>
    <n v="270"/>
  </r>
  <r>
    <s v="BK4508"/>
    <s v="NCERT Biology"/>
    <s v="Sean Garcia"/>
    <s v="Biology"/>
    <s v="978-1-78269-512-7"/>
    <x v="4"/>
    <x v="17"/>
    <x v="1"/>
    <n v="114"/>
    <x v="12"/>
    <x v="0"/>
    <m/>
    <m/>
    <n v="1250"/>
    <s v="General"/>
    <x v="2"/>
    <n v="292"/>
  </r>
  <r>
    <s v="BK4509"/>
    <s v="NCERT Biology"/>
    <s v="Kenneth Brown"/>
    <s v="Biology"/>
    <s v="978-1-919980-47-8"/>
    <x v="0"/>
    <x v="11"/>
    <x v="1"/>
    <n v="441"/>
    <x v="13"/>
    <x v="0"/>
    <m/>
    <m/>
    <n v="1400"/>
    <s v="General"/>
    <x v="0"/>
    <n v="203"/>
  </r>
  <r>
    <s v="BK4510"/>
    <s v="Computer Science with Python"/>
    <s v="Jorge Luna"/>
    <s v="Computer Science"/>
    <s v="978-1-364-96989-9"/>
    <x v="5"/>
    <x v="13"/>
    <x v="0"/>
    <n v="273"/>
    <x v="17"/>
    <x v="1"/>
    <d v="2023-05-05T00:00:00"/>
    <d v="2024-02-17T00:00:00"/>
    <n v="650"/>
    <s v="General"/>
    <x v="1"/>
    <n v="301"/>
  </r>
  <r>
    <s v="BK4511"/>
    <s v="NCERT Chemistry"/>
    <s v="Ronald Ramirez"/>
    <s v="Chemistry"/>
    <s v="978-1-971570-85-3"/>
    <x v="2"/>
    <x v="16"/>
    <x v="1"/>
    <n v="234"/>
    <x v="2"/>
    <x v="1"/>
    <d v="2024-03-06T00:00:00"/>
    <d v="2024-06-15T00:00:00"/>
    <n v="1900"/>
    <s v="General"/>
    <x v="0"/>
    <n v="434"/>
  </r>
  <r>
    <s v="BK4512"/>
    <s v="Wren &amp; Martin English Grammar"/>
    <s v="Justin Wallace"/>
    <s v="English"/>
    <s v="978-0-601-83620-8"/>
    <x v="0"/>
    <x v="18"/>
    <x v="1"/>
    <n v="290"/>
    <x v="6"/>
    <x v="0"/>
    <m/>
    <m/>
    <n v="1600"/>
    <s v="Language"/>
    <x v="2"/>
    <n v="277"/>
  </r>
  <r>
    <s v="BK4513"/>
    <s v="Principles of Economics"/>
    <s v="Thomas Johnson"/>
    <s v="Economics"/>
    <s v="978-0-8459-0647-7"/>
    <x v="3"/>
    <x v="19"/>
    <x v="1"/>
    <n v="493"/>
    <x v="3"/>
    <x v="1"/>
    <d v="2023-06-23T00:00:00"/>
    <d v="2024-06-07T00:00:00"/>
    <n v="450"/>
    <s v="General"/>
    <x v="0"/>
    <n v="310"/>
  </r>
  <r>
    <s v="BK4514"/>
    <s v="NCERT Maths"/>
    <s v="Alison Brown"/>
    <s v="Maths"/>
    <s v="978-1-900337-59-5"/>
    <x v="0"/>
    <x v="19"/>
    <x v="2"/>
    <n v="167"/>
    <x v="7"/>
    <x v="0"/>
    <m/>
    <m/>
    <n v="1300"/>
    <s v="Education"/>
    <x v="2"/>
    <n v="252"/>
  </r>
  <r>
    <s v="BK4515"/>
    <s v="RD Sharma Mathematics"/>
    <s v="Howard Summers"/>
    <s v="Maths"/>
    <s v="978-1-63750-526-7"/>
    <x v="2"/>
    <x v="12"/>
    <x v="2"/>
    <n v="204"/>
    <x v="17"/>
    <x v="1"/>
    <d v="2025-01-19T00:00:00"/>
    <d v="2025-02-18T00:00:00"/>
    <n v="450"/>
    <s v="Education"/>
    <x v="2"/>
    <n v="301"/>
  </r>
  <r>
    <s v="BK4516"/>
    <s v="S. Chand Business Studies"/>
    <s v="Kara Harris"/>
    <s v="Business Studies"/>
    <s v="978-1-872766-83-6"/>
    <x v="2"/>
    <x v="6"/>
    <x v="2"/>
    <n v="177"/>
    <x v="1"/>
    <x v="1"/>
    <d v="2024-10-09T00:00:00"/>
    <d v="2025-01-17T00:00:00"/>
    <n v="1700"/>
    <s v="General"/>
    <x v="2"/>
    <n v="249"/>
  </r>
  <r>
    <s v="BK4517"/>
    <s v="S. Chand Economics"/>
    <s v="Matthew Miller"/>
    <s v="Economics"/>
    <s v="978-1-160-62530-2"/>
    <x v="4"/>
    <x v="15"/>
    <x v="2"/>
    <n v="324"/>
    <x v="1"/>
    <x v="1"/>
    <d v="2023-12-03T00:00:00"/>
    <d v="2024-06-28T00:00:00"/>
    <n v="450"/>
    <s v="General"/>
    <x v="0"/>
    <n v="309"/>
  </r>
  <r>
    <s v="BK4518"/>
    <s v="S. Chand Social Science"/>
    <s v="Sean Weaver"/>
    <s v="Social Science"/>
    <s v="978-1-84183-415-3"/>
    <x v="1"/>
    <x v="1"/>
    <x v="1"/>
    <n v="207"/>
    <x v="17"/>
    <x v="0"/>
    <m/>
    <m/>
    <n v="1450"/>
    <s v="Education"/>
    <x v="1"/>
    <n v="291"/>
  </r>
  <r>
    <s v="BK4519"/>
    <s v="NCERT Chemistry"/>
    <s v="Rebecca Coffey"/>
    <s v="Chemistry"/>
    <s v="978-1-05-448574-6"/>
    <x v="3"/>
    <x v="1"/>
    <x v="1"/>
    <n v="247"/>
    <x v="11"/>
    <x v="1"/>
    <d v="2025-01-19T00:00:00"/>
    <d v="2025-02-08T00:00:00"/>
    <n v="1300"/>
    <s v="General"/>
    <x v="3"/>
    <n v="340"/>
  </r>
  <r>
    <s v="BK4520"/>
    <s v="Wren &amp; Martin English Grammar"/>
    <s v="Lisa Hart"/>
    <s v="English"/>
    <s v="978-1-909380-12-7"/>
    <x v="3"/>
    <x v="4"/>
    <x v="0"/>
    <n v="448"/>
    <x v="17"/>
    <x v="1"/>
    <d v="2024-02-17T00:00:00"/>
    <d v="2024-12-30T00:00:00"/>
    <n v="2000"/>
    <s v="Language"/>
    <x v="2"/>
    <n v="112"/>
  </r>
  <r>
    <s v="BK4521"/>
    <s v="SL Arora Physics"/>
    <s v="Paul Chavez"/>
    <s v="Physics"/>
    <s v="978-1-4578-3663-3"/>
    <x v="5"/>
    <x v="1"/>
    <x v="1"/>
    <n v="426"/>
    <x v="10"/>
    <x v="1"/>
    <d v="2024-04-05T00:00:00"/>
    <d v="2024-07-12T00:00:00"/>
    <n v="1000"/>
    <s v="General"/>
    <x v="3"/>
    <n v="229"/>
  </r>
  <r>
    <s v="BK4522"/>
    <s v="Together with Social Science"/>
    <s v="Steven Cowan"/>
    <s v="Social Science"/>
    <s v="978-1-229-33174-8"/>
    <x v="0"/>
    <x v="4"/>
    <x v="2"/>
    <n v="259"/>
    <x v="13"/>
    <x v="0"/>
    <m/>
    <m/>
    <n v="1900"/>
    <s v="Education"/>
    <x v="1"/>
    <n v="202"/>
  </r>
  <r>
    <s v="BK4523"/>
    <s v="Pradeep's Chemistry"/>
    <s v="William Carter"/>
    <s v="Chemistry"/>
    <s v="978-0-689-95056-8"/>
    <x v="5"/>
    <x v="7"/>
    <x v="0"/>
    <n v="331"/>
    <x v="5"/>
    <x v="1"/>
    <d v="2023-03-04T00:00:00"/>
    <d v="2024-10-11T00:00:00"/>
    <n v="500"/>
    <s v="General"/>
    <x v="1"/>
    <n v="142"/>
  </r>
  <r>
    <s v="BK4524"/>
    <s v="Manika Hindi Pathmala"/>
    <s v="John Mcdonald"/>
    <s v="Hindi"/>
    <s v="978-1-02-571358-8"/>
    <x v="1"/>
    <x v="2"/>
    <x v="0"/>
    <n v="92"/>
    <x v="10"/>
    <x v="1"/>
    <d v="2024-07-12T00:00:00"/>
    <d v="2025-02-16T00:00:00"/>
    <n v="1800"/>
    <s v="General"/>
    <x v="1"/>
    <n v="110"/>
  </r>
  <r>
    <s v="BK4525"/>
    <s v="S. Chand Social Science"/>
    <s v="Lisa Williamson"/>
    <s v="Social Science"/>
    <s v="978-0-00-232539-4"/>
    <x v="0"/>
    <x v="7"/>
    <x v="0"/>
    <n v="419"/>
    <x v="0"/>
    <x v="0"/>
    <m/>
    <m/>
    <n v="900"/>
    <s v="Education"/>
    <x v="0"/>
    <n v="127"/>
  </r>
  <r>
    <s v="BK4526"/>
    <s v="Principles of Economics"/>
    <s v="Logan Howard"/>
    <s v="Economics"/>
    <s v="978-1-61418-767-7"/>
    <x v="0"/>
    <x v="1"/>
    <x v="1"/>
    <n v="180"/>
    <x v="16"/>
    <x v="0"/>
    <m/>
    <m/>
    <n v="1500"/>
    <s v="General"/>
    <x v="2"/>
    <n v="351"/>
  </r>
  <r>
    <s v="BK4527"/>
    <s v="NCERT Environmental Studies"/>
    <s v="Kelly Rogers"/>
    <s v="EVS"/>
    <s v="978-0-9718906-0-2"/>
    <x v="2"/>
    <x v="3"/>
    <x v="0"/>
    <n v="98"/>
    <x v="18"/>
    <x v="1"/>
    <d v="2024-03-02T00:00:00"/>
    <d v="2024-08-15T00:00:00"/>
    <n v="1750"/>
    <s v="Science"/>
    <x v="1"/>
    <n v="294"/>
  </r>
  <r>
    <s v="BK4528"/>
    <s v="Together with Social Science"/>
    <s v="Autumn Jones"/>
    <s v="Social Science"/>
    <s v="978-1-182-43601-6"/>
    <x v="1"/>
    <x v="12"/>
    <x v="1"/>
    <n v="329"/>
    <x v="19"/>
    <x v="0"/>
    <m/>
    <m/>
    <n v="1700"/>
    <s v="Education"/>
    <x v="1"/>
    <n v="266"/>
  </r>
  <r>
    <s v="BK4529"/>
    <s v="S. Chand Social Science"/>
    <s v="Dustin Brown"/>
    <s v="Social Science"/>
    <s v="978-1-123-53272-2"/>
    <x v="3"/>
    <x v="5"/>
    <x v="1"/>
    <n v="114"/>
    <x v="18"/>
    <x v="1"/>
    <d v="2023-03-22T00:00:00"/>
    <d v="2024-08-26T00:00:00"/>
    <n v="1650"/>
    <s v="Education"/>
    <x v="0"/>
    <n v="149"/>
  </r>
  <r>
    <s v="BK4530"/>
    <s v="SL Arora Physics"/>
    <s v="John Robbins"/>
    <s v="Physics"/>
    <s v="978-1-181-36966-7"/>
    <x v="4"/>
    <x v="0"/>
    <x v="1"/>
    <n v="297"/>
    <x v="11"/>
    <x v="1"/>
    <d v="2025-01-14T00:00:00"/>
    <d v="2025-02-08T00:00:00"/>
    <n v="400"/>
    <s v="General"/>
    <x v="0"/>
    <n v="169"/>
  </r>
  <r>
    <s v="BK4531"/>
    <s v="RD Sharma Mathematics"/>
    <s v="Steven Walker"/>
    <s v="Maths"/>
    <s v="978-1-890072-08-7"/>
    <x v="0"/>
    <x v="13"/>
    <x v="2"/>
    <n v="372"/>
    <x v="9"/>
    <x v="1"/>
    <d v="2024-06-05T00:00:00"/>
    <d v="2024-06-16T00:00:00"/>
    <n v="2000"/>
    <s v="Education"/>
    <x v="2"/>
    <n v="413"/>
  </r>
  <r>
    <s v="BK4532"/>
    <s v="Concepts of Physics - HC Verma"/>
    <s v="Daniel Harper"/>
    <s v="Physics"/>
    <s v="978-1-308-78934-7"/>
    <x v="2"/>
    <x v="1"/>
    <x v="2"/>
    <n v="212"/>
    <x v="2"/>
    <x v="0"/>
    <m/>
    <m/>
    <n v="1550"/>
    <s v="General"/>
    <x v="0"/>
    <n v="185"/>
  </r>
  <r>
    <s v="BK4533"/>
    <s v="Pearson Science Explorer"/>
    <s v="Lawrence Jackson"/>
    <s v="Science"/>
    <s v="978-0-403-23992-4"/>
    <x v="5"/>
    <x v="9"/>
    <x v="2"/>
    <n v="365"/>
    <x v="3"/>
    <x v="0"/>
    <m/>
    <m/>
    <n v="550"/>
    <s v="Science"/>
    <x v="1"/>
    <n v="359"/>
  </r>
  <r>
    <s v="BK4534"/>
    <s v="Pradeep's Chemistry"/>
    <s v="Daniel Mitchell"/>
    <s v="Chemistry"/>
    <s v="978-1-4916-7316-4"/>
    <x v="5"/>
    <x v="1"/>
    <x v="2"/>
    <n v="204"/>
    <x v="13"/>
    <x v="1"/>
    <d v="2025-01-21T00:00:00"/>
    <d v="2025-02-17T00:00:00"/>
    <n v="1950"/>
    <s v="General"/>
    <x v="0"/>
    <n v="291"/>
  </r>
  <r>
    <s v="BK4535"/>
    <s v="NCERT Economics"/>
    <s v="Carlos Mccoy"/>
    <s v="Economics"/>
    <s v="978-1-63938-138-8"/>
    <x v="5"/>
    <x v="11"/>
    <x v="1"/>
    <n v="122"/>
    <x v="6"/>
    <x v="0"/>
    <m/>
    <m/>
    <n v="1900"/>
    <s v="General"/>
    <x v="2"/>
    <n v="407"/>
  </r>
  <r>
    <s v="BK4536"/>
    <s v="Pearson Science Explorer"/>
    <s v="Julie Bowen"/>
    <s v="Science"/>
    <s v="978-0-936734-32-3"/>
    <x v="4"/>
    <x v="15"/>
    <x v="1"/>
    <n v="410"/>
    <x v="11"/>
    <x v="0"/>
    <m/>
    <m/>
    <n v="1450"/>
    <s v="Science"/>
    <x v="0"/>
    <n v="405"/>
  </r>
  <r>
    <s v="BK4537"/>
    <s v="Play with Maths"/>
    <s v="Elizabeth Gregory"/>
    <s v="Maths"/>
    <s v="978-1-75004-679-1"/>
    <x v="1"/>
    <x v="13"/>
    <x v="0"/>
    <n v="273"/>
    <x v="12"/>
    <x v="0"/>
    <m/>
    <m/>
    <n v="650"/>
    <s v="Education"/>
    <x v="2"/>
    <n v="214"/>
  </r>
  <r>
    <s v="BK4538"/>
    <s v="S. Chand Science"/>
    <s v="Ryan Robinson"/>
    <s v="Science"/>
    <s v="978-0-319-66492-6"/>
    <x v="5"/>
    <x v="6"/>
    <x v="1"/>
    <n v="258"/>
    <x v="12"/>
    <x v="1"/>
    <d v="2023-06-23T00:00:00"/>
    <d v="2024-09-14T00:00:00"/>
    <n v="1900"/>
    <s v="Science"/>
    <x v="2"/>
    <n v="222"/>
  </r>
  <r>
    <s v="BK4539"/>
    <s v="Modern ABC Chemistry"/>
    <s v="Lori Mccarthy"/>
    <s v="Chemistry"/>
    <s v="978-0-7137-0289-7"/>
    <x v="1"/>
    <x v="13"/>
    <x v="1"/>
    <n v="177"/>
    <x v="5"/>
    <x v="1"/>
    <d v="2025-02-01T00:00:00"/>
    <d v="2025-02-25T00:00:00"/>
    <n v="1600"/>
    <s v="General"/>
    <x v="2"/>
    <n v="350"/>
  </r>
  <r>
    <s v="BK4540"/>
    <s v="Principles of Economics"/>
    <s v="Ryan Crawford"/>
    <s v="Economics"/>
    <s v="978-1-261-93850-9"/>
    <x v="0"/>
    <x v="4"/>
    <x v="1"/>
    <n v="428"/>
    <x v="4"/>
    <x v="1"/>
    <d v="2024-06-05T00:00:00"/>
    <d v="2024-12-19T00:00:00"/>
    <n v="550"/>
    <s v="General"/>
    <x v="0"/>
    <n v="299"/>
  </r>
  <r>
    <s v="BK4541"/>
    <s v="Truemanâ€™s Biology"/>
    <s v="Dean Rodriguez"/>
    <s v="Biology"/>
    <s v="978-1-63767-995-1"/>
    <x v="3"/>
    <x v="17"/>
    <x v="2"/>
    <n v="367"/>
    <x v="17"/>
    <x v="1"/>
    <d v="2025-02-04T00:00:00"/>
    <d v="2025-02-21T00:00:00"/>
    <n v="750"/>
    <s v="General"/>
    <x v="1"/>
    <n v="368"/>
  </r>
  <r>
    <s v="BK4542"/>
    <s v="Fundamentals of Physics - Resnick Halliday"/>
    <s v="Dean Hester"/>
    <s v="Physics"/>
    <s v="978-0-09-124026-4"/>
    <x v="5"/>
    <x v="9"/>
    <x v="2"/>
    <n v="289"/>
    <x v="14"/>
    <x v="0"/>
    <m/>
    <m/>
    <n v="950"/>
    <s v="General"/>
    <x v="3"/>
    <n v="343"/>
  </r>
  <r>
    <s v="BK4543"/>
    <s v="Pearson Science Explorer"/>
    <s v="Emily Chaney"/>
    <s v="Science"/>
    <s v="978-0-387-95077-8"/>
    <x v="1"/>
    <x v="15"/>
    <x v="2"/>
    <n v="288"/>
    <x v="0"/>
    <x v="1"/>
    <d v="2023-12-13T00:00:00"/>
    <d v="2025-02-17T00:00:00"/>
    <n v="2000"/>
    <s v="Science"/>
    <x v="2"/>
    <n v="196"/>
  </r>
  <r>
    <s v="BK4544"/>
    <s v="Together with EVS"/>
    <s v="Connie Garrett"/>
    <s v="EVS"/>
    <s v="978-0-7211-0860-5"/>
    <x v="5"/>
    <x v="6"/>
    <x v="2"/>
    <n v="165"/>
    <x v="7"/>
    <x v="0"/>
    <m/>
    <m/>
    <n v="650"/>
    <s v="Science"/>
    <x v="3"/>
    <n v="159"/>
  </r>
  <r>
    <s v="BK4545"/>
    <s v="Wren &amp; Martin English Grammar"/>
    <s v="Christopher Payne"/>
    <s v="English"/>
    <s v="978-1-933169-43-9"/>
    <x v="2"/>
    <x v="8"/>
    <x v="1"/>
    <n v="272"/>
    <x v="3"/>
    <x v="1"/>
    <d v="2023-05-31T00:00:00"/>
    <d v="2024-09-17T00:00:00"/>
    <n v="1400"/>
    <s v="Language"/>
    <x v="1"/>
    <n v="301"/>
  </r>
  <r>
    <s v="BK4546"/>
    <s v="S. Chand Business Studies"/>
    <s v="Brittany Smith"/>
    <s v="Business Studies"/>
    <s v="978-1-893867-55-0"/>
    <x v="3"/>
    <x v="0"/>
    <x v="1"/>
    <n v="339"/>
    <x v="7"/>
    <x v="1"/>
    <d v="2025-01-07T00:00:00"/>
    <d v="2025-02-05T00:00:00"/>
    <n v="1150"/>
    <s v="General"/>
    <x v="1"/>
    <n v="129"/>
  </r>
  <r>
    <s v="BK4547"/>
    <s v="Pearson Science Explorer"/>
    <s v="Jessica Evans"/>
    <s v="Science"/>
    <s v="978-1-01-430364-6"/>
    <x v="4"/>
    <x v="16"/>
    <x v="0"/>
    <n v="171"/>
    <x v="16"/>
    <x v="0"/>
    <m/>
    <m/>
    <n v="1050"/>
    <s v="Science"/>
    <x v="1"/>
    <n v="280"/>
  </r>
  <r>
    <s v="BK4548"/>
    <s v="Let Us C - Yashwant Kanetkar"/>
    <s v="Sandra Watkins"/>
    <s v="Computer Science"/>
    <s v="978-0-503-95940-1"/>
    <x v="3"/>
    <x v="4"/>
    <x v="1"/>
    <n v="496"/>
    <x v="12"/>
    <x v="0"/>
    <m/>
    <m/>
    <n v="300"/>
    <s v="General"/>
    <x v="0"/>
    <n v="246"/>
  </r>
  <r>
    <s v="BK4549"/>
    <s v="NCERT Biology"/>
    <s v="Shirley Valdez"/>
    <s v="Biology"/>
    <s v="978-0-275-44525-6"/>
    <x v="1"/>
    <x v="17"/>
    <x v="2"/>
    <n v="148"/>
    <x v="8"/>
    <x v="0"/>
    <m/>
    <m/>
    <n v="1050"/>
    <s v="General"/>
    <x v="2"/>
    <n v="406"/>
  </r>
  <r>
    <s v="BK4550"/>
    <s v="NCERT Social Science"/>
    <s v="Karen Abbott"/>
    <s v="Social Science"/>
    <s v="978-0-7275-3428-6"/>
    <x v="3"/>
    <x v="16"/>
    <x v="0"/>
    <n v="182"/>
    <x v="12"/>
    <x v="1"/>
    <d v="2023-05-13T00:00:00"/>
    <d v="2023-07-14T00:00:00"/>
    <n v="450"/>
    <s v="Education"/>
    <x v="1"/>
    <n v="239"/>
  </r>
  <r>
    <s v="BK4551"/>
    <s v="Pradeep's Chemistry"/>
    <s v="Morgan Avila"/>
    <s v="Chemistry"/>
    <s v="978-0-89883-362-1"/>
    <x v="5"/>
    <x v="13"/>
    <x v="0"/>
    <n v="305"/>
    <x v="1"/>
    <x v="0"/>
    <m/>
    <m/>
    <n v="700"/>
    <s v="General"/>
    <x v="1"/>
    <n v="295"/>
  </r>
  <r>
    <s v="BK4552"/>
    <s v="Truemanâ€™s Biology"/>
    <s v="Andrea Curtis"/>
    <s v="Biology"/>
    <s v="978-0-7389-0523-5"/>
    <x v="0"/>
    <x v="6"/>
    <x v="0"/>
    <n v="277"/>
    <x v="5"/>
    <x v="1"/>
    <d v="2024-07-18T00:00:00"/>
    <d v="2024-07-22T00:00:00"/>
    <n v="1450"/>
    <s v="General"/>
    <x v="0"/>
    <n v="338"/>
  </r>
  <r>
    <s v="BK4553"/>
    <s v="S. Chand Science"/>
    <s v="Jeffrey Roberts"/>
    <s v="Science"/>
    <s v="978-0-669-56293-4"/>
    <x v="2"/>
    <x v="14"/>
    <x v="1"/>
    <n v="134"/>
    <x v="17"/>
    <x v="1"/>
    <d v="2023-05-11T00:00:00"/>
    <d v="2024-09-22T00:00:00"/>
    <n v="850"/>
    <s v="Science"/>
    <x v="0"/>
    <n v="327"/>
  </r>
  <r>
    <s v="BK4554"/>
    <s v="Computer Science with Python"/>
    <s v="Tammy Ortiz"/>
    <s v="Computer Science"/>
    <s v="978-0-508-05770-6"/>
    <x v="4"/>
    <x v="7"/>
    <x v="0"/>
    <n v="164"/>
    <x v="0"/>
    <x v="1"/>
    <d v="2023-04-30T00:00:00"/>
    <d v="2024-09-08T00:00:00"/>
    <n v="1000"/>
    <s v="General"/>
    <x v="2"/>
    <n v="206"/>
  </r>
  <r>
    <s v="BK4555"/>
    <s v="S. Chand Science"/>
    <s v="Michele Williams"/>
    <s v="Science"/>
    <s v="978-0-434-80592-1"/>
    <x v="5"/>
    <x v="19"/>
    <x v="1"/>
    <n v="454"/>
    <x v="15"/>
    <x v="0"/>
    <m/>
    <m/>
    <n v="200"/>
    <s v="Science"/>
    <x v="0"/>
    <n v="319"/>
  </r>
  <r>
    <s v="BK4556"/>
    <s v="Principles of Economics"/>
    <s v="Lawrence Hill"/>
    <s v="Economics"/>
    <s v="978-1-4574-0580-8"/>
    <x v="0"/>
    <x v="3"/>
    <x v="1"/>
    <n v="288"/>
    <x v="17"/>
    <x v="0"/>
    <m/>
    <m/>
    <n v="2000"/>
    <s v="General"/>
    <x v="1"/>
    <n v="180"/>
  </r>
  <r>
    <s v="BK4557"/>
    <s v="NCERT Maths"/>
    <s v="Lynn Castro"/>
    <s v="Maths"/>
    <s v="978-1-902952-79-6"/>
    <x v="0"/>
    <x v="17"/>
    <x v="1"/>
    <n v="202"/>
    <x v="12"/>
    <x v="0"/>
    <m/>
    <m/>
    <n v="500"/>
    <s v="Education"/>
    <x v="0"/>
    <n v="341"/>
  </r>
  <r>
    <s v="BK4558"/>
    <s v="NCERT Business Studies"/>
    <s v="Courtney Ashley"/>
    <s v="Business Studies"/>
    <s v="978-1-5421-3715-7"/>
    <x v="3"/>
    <x v="9"/>
    <x v="2"/>
    <n v="119"/>
    <x v="3"/>
    <x v="1"/>
    <d v="2024-09-19T00:00:00"/>
    <d v="2025-02-04T00:00:00"/>
    <n v="550"/>
    <s v="General"/>
    <x v="2"/>
    <n v="433"/>
  </r>
  <r>
    <s v="BK4559"/>
    <s v="Pearson Science Explorer"/>
    <s v="Richard Brown"/>
    <s v="Science"/>
    <s v="978-0-613-36617-5"/>
    <x v="4"/>
    <x v="16"/>
    <x v="2"/>
    <n v="210"/>
    <x v="2"/>
    <x v="0"/>
    <m/>
    <m/>
    <n v="1200"/>
    <s v="Science"/>
    <x v="0"/>
    <n v="185"/>
  </r>
  <r>
    <s v="BK4560"/>
    <s v="Concepts of Physics - HC Verma"/>
    <s v="Jeffrey Murphy MD"/>
    <s v="Physics"/>
    <s v="978-0-10-968294-9"/>
    <x v="5"/>
    <x v="7"/>
    <x v="2"/>
    <n v="317"/>
    <x v="2"/>
    <x v="1"/>
    <d v="2025-02-22T00:00:00"/>
    <d v="2025-02-23T00:00:00"/>
    <n v="450"/>
    <s v="General"/>
    <x v="2"/>
    <n v="371"/>
  </r>
  <r>
    <s v="BK4561"/>
    <s v="DK Goel Accountancy"/>
    <s v="Wendy Lewis"/>
    <s v="Accountancy"/>
    <s v="978-0-295-51379-9"/>
    <x v="3"/>
    <x v="4"/>
    <x v="2"/>
    <n v="116"/>
    <x v="17"/>
    <x v="0"/>
    <m/>
    <m/>
    <n v="1800"/>
    <s v="General"/>
    <x v="2"/>
    <n v="166"/>
  </r>
  <r>
    <s v="BK4562"/>
    <s v="NCERT Chemistry"/>
    <s v="Teresa Knight"/>
    <s v="Chemistry"/>
    <s v="978-0-529-45379-2"/>
    <x v="3"/>
    <x v="9"/>
    <x v="1"/>
    <n v="492"/>
    <x v="18"/>
    <x v="0"/>
    <m/>
    <m/>
    <n v="500"/>
    <s v="General"/>
    <x v="2"/>
    <n v="253"/>
  </r>
  <r>
    <s v="BK4563"/>
    <s v="Principles of Economics"/>
    <s v="Darryl Ingram"/>
    <s v="Economics"/>
    <s v="978-0-8237-0977-9"/>
    <x v="2"/>
    <x v="14"/>
    <x v="1"/>
    <n v="423"/>
    <x v="6"/>
    <x v="1"/>
    <d v="2023-11-17T00:00:00"/>
    <d v="2024-09-19T00:00:00"/>
    <n v="1400"/>
    <s v="General"/>
    <x v="0"/>
    <n v="450"/>
  </r>
  <r>
    <s v="BK4564"/>
    <s v="DK Goel Accountancy"/>
    <s v="Pamela Elliott"/>
    <s v="Accountancy"/>
    <s v="978-1-4111-3380-8"/>
    <x v="2"/>
    <x v="16"/>
    <x v="0"/>
    <n v="266"/>
    <x v="14"/>
    <x v="1"/>
    <d v="2024-11-13T00:00:00"/>
    <d v="2025-01-15T00:00:00"/>
    <n v="350"/>
    <s v="General"/>
    <x v="1"/>
    <n v="266"/>
  </r>
  <r>
    <s v="BK4565"/>
    <s v="English Grammar &amp; Composition"/>
    <s v="Mr. Shawn Martin"/>
    <s v="English"/>
    <s v="978-1-224-19184-2"/>
    <x v="3"/>
    <x v="18"/>
    <x v="1"/>
    <n v="154"/>
    <x v="3"/>
    <x v="0"/>
    <m/>
    <m/>
    <n v="1450"/>
    <s v="Language"/>
    <x v="3"/>
    <n v="163"/>
  </r>
  <r>
    <s v="BK4566"/>
    <s v="English Grammar &amp; Composition"/>
    <s v="Walter Cervantes"/>
    <s v="English"/>
    <s v="978-1-202-00768-4"/>
    <x v="0"/>
    <x v="13"/>
    <x v="1"/>
    <n v="107"/>
    <x v="14"/>
    <x v="1"/>
    <d v="2024-06-04T00:00:00"/>
    <d v="2024-11-03T00:00:00"/>
    <n v="1150"/>
    <s v="Language"/>
    <x v="2"/>
    <n v="253"/>
  </r>
  <r>
    <s v="BK4567"/>
    <s v="S. Chand EVS"/>
    <s v="Michelle Clark"/>
    <s v="EVS"/>
    <s v="978-0-627-08469-0"/>
    <x v="3"/>
    <x v="16"/>
    <x v="1"/>
    <n v="221"/>
    <x v="16"/>
    <x v="0"/>
    <m/>
    <m/>
    <n v="1450"/>
    <s v="Science"/>
    <x v="3"/>
    <n v="420"/>
  </r>
  <r>
    <s v="BK4568"/>
    <s v="S. Chand Business Studies"/>
    <s v="Brian Carr"/>
    <s v="Business Studies"/>
    <s v="978-1-959441-57-1"/>
    <x v="1"/>
    <x v="9"/>
    <x v="2"/>
    <n v="462"/>
    <x v="3"/>
    <x v="1"/>
    <d v="2024-02-19T00:00:00"/>
    <d v="2024-10-04T00:00:00"/>
    <n v="1650"/>
    <s v="General"/>
    <x v="1"/>
    <n v="253"/>
  </r>
  <r>
    <s v="BK4569"/>
    <s v="English Grammar &amp; Composition"/>
    <s v="Tyler Walton"/>
    <s v="English"/>
    <s v="978-1-4965-1497-4"/>
    <x v="2"/>
    <x v="19"/>
    <x v="2"/>
    <n v="194"/>
    <x v="1"/>
    <x v="1"/>
    <d v="2023-11-06T00:00:00"/>
    <d v="2024-10-18T00:00:00"/>
    <n v="1100"/>
    <s v="Language"/>
    <x v="1"/>
    <n v="322"/>
  </r>
  <r>
    <s v="BK4570"/>
    <s v="NCERT Accountancy"/>
    <s v="Tammy Wang"/>
    <s v="Accountancy"/>
    <s v="978-0-9928852-0-5"/>
    <x v="0"/>
    <x v="10"/>
    <x v="2"/>
    <n v="260"/>
    <x v="5"/>
    <x v="1"/>
    <d v="2023-11-05T00:00:00"/>
    <d v="2024-04-12T00:00:00"/>
    <n v="550"/>
    <s v="General"/>
    <x v="1"/>
    <n v="165"/>
  </r>
  <r>
    <s v="BK4571"/>
    <s v="Python Programming - Balagurusamy"/>
    <s v="David Richardson"/>
    <s v="Computer Science"/>
    <s v="978-0-550-56657-7"/>
    <x v="0"/>
    <x v="13"/>
    <x v="2"/>
    <n v="165"/>
    <x v="11"/>
    <x v="1"/>
    <d v="2023-03-27T00:00:00"/>
    <d v="2024-10-11T00:00:00"/>
    <n v="600"/>
    <s v="General"/>
    <x v="0"/>
    <n v="357"/>
  </r>
  <r>
    <s v="BK4572"/>
    <s v="Play with Maths"/>
    <s v="Melinda Jones"/>
    <s v="Maths"/>
    <s v="978-1-268-38424-8"/>
    <x v="0"/>
    <x v="5"/>
    <x v="1"/>
    <n v="92"/>
    <x v="7"/>
    <x v="1"/>
    <d v="2024-03-09T00:00:00"/>
    <d v="2024-08-12T00:00:00"/>
    <n v="1750"/>
    <s v="Education"/>
    <x v="2"/>
    <n v="245"/>
  </r>
  <r>
    <s v="BK4573"/>
    <s v="Oxford English Reader"/>
    <s v="Maria Orozco"/>
    <s v="English"/>
    <s v="978-1-66064-973-0"/>
    <x v="5"/>
    <x v="5"/>
    <x v="1"/>
    <n v="440"/>
    <x v="3"/>
    <x v="0"/>
    <m/>
    <m/>
    <n v="350"/>
    <s v="Language"/>
    <x v="1"/>
    <n v="259"/>
  </r>
  <r>
    <s v="BK4574"/>
    <s v="NCERT Biology"/>
    <s v="Dana Berger"/>
    <s v="Biology"/>
    <s v="978-1-149-41784-3"/>
    <x v="3"/>
    <x v="10"/>
    <x v="0"/>
    <n v="326"/>
    <x v="15"/>
    <x v="1"/>
    <d v="2024-10-13T00:00:00"/>
    <d v="2024-12-29T00:00:00"/>
    <n v="350"/>
    <s v="General"/>
    <x v="1"/>
    <n v="169"/>
  </r>
  <r>
    <s v="BK4575"/>
    <s v="NCERT Accountancy"/>
    <s v="Daniel Williams"/>
    <s v="Accountancy"/>
    <s v="978-0-932084-95-8"/>
    <x v="2"/>
    <x v="7"/>
    <x v="1"/>
    <n v="208"/>
    <x v="3"/>
    <x v="1"/>
    <d v="2024-03-27T00:00:00"/>
    <d v="2024-07-13T00:00:00"/>
    <n v="600"/>
    <s v="General"/>
    <x v="0"/>
    <n v="168"/>
  </r>
  <r>
    <s v="BK4576"/>
    <s v="Let Us C - Yashwant Kanetkar"/>
    <s v="Christopher Davila"/>
    <s v="Computer Science"/>
    <s v="978-1-77132-548-6"/>
    <x v="5"/>
    <x v="4"/>
    <x v="2"/>
    <n v="425"/>
    <x v="15"/>
    <x v="0"/>
    <m/>
    <m/>
    <n v="600"/>
    <s v="General"/>
    <x v="0"/>
    <n v="427"/>
  </r>
  <r>
    <s v="BK4577"/>
    <s v="NCERT Chemistry"/>
    <s v="Christina Rhodes"/>
    <s v="Chemistry"/>
    <s v="978-1-4809-2559-5"/>
    <x v="5"/>
    <x v="10"/>
    <x v="0"/>
    <n v="334"/>
    <x v="4"/>
    <x v="0"/>
    <m/>
    <m/>
    <n v="1800"/>
    <s v="General"/>
    <x v="2"/>
    <n v="165"/>
  </r>
  <r>
    <s v="BK4578"/>
    <s v="SL Arora Physics"/>
    <s v="Margaret Adams"/>
    <s v="Physics"/>
    <s v="978-1-60394-842-5"/>
    <x v="5"/>
    <x v="5"/>
    <x v="0"/>
    <n v="279"/>
    <x v="19"/>
    <x v="0"/>
    <m/>
    <m/>
    <n v="1850"/>
    <s v="General"/>
    <x v="0"/>
    <n v="351"/>
  </r>
  <r>
    <s v="BK4579"/>
    <s v="Play with Maths"/>
    <s v="Kristin Ford"/>
    <s v="Maths"/>
    <s v="978-0-564-80829-8"/>
    <x v="2"/>
    <x v="5"/>
    <x v="0"/>
    <n v="106"/>
    <x v="15"/>
    <x v="1"/>
    <d v="2023-11-23T00:00:00"/>
    <d v="2024-12-30T00:00:00"/>
    <n v="500"/>
    <s v="Education"/>
    <x v="1"/>
    <n v="121"/>
  </r>
  <r>
    <s v="BK4580"/>
    <s v="Python Programming - Balagurusamy"/>
    <s v="Edward Lee"/>
    <s v="Computer Science"/>
    <s v="978-0-8463-2200-9"/>
    <x v="5"/>
    <x v="19"/>
    <x v="1"/>
    <n v="80"/>
    <x v="9"/>
    <x v="1"/>
    <d v="2024-12-06T00:00:00"/>
    <d v="2024-12-08T00:00:00"/>
    <n v="1900"/>
    <s v="General"/>
    <x v="0"/>
    <n v="432"/>
  </r>
  <r>
    <s v="BK4581"/>
    <s v="S. Chand Social Science"/>
    <s v="Richard Hernandez"/>
    <s v="Social Science"/>
    <s v="978-1-162-58092-0"/>
    <x v="3"/>
    <x v="0"/>
    <x v="0"/>
    <n v="217"/>
    <x v="0"/>
    <x v="1"/>
    <d v="2025-01-10T00:00:00"/>
    <d v="2025-02-26T00:00:00"/>
    <n v="850"/>
    <s v="Education"/>
    <x v="2"/>
    <n v="256"/>
  </r>
  <r>
    <s v="BK4582"/>
    <s v="Truemanâ€™s Biology"/>
    <s v="Amy Lawson"/>
    <s v="Biology"/>
    <s v="978-0-04-688103-0"/>
    <x v="2"/>
    <x v="15"/>
    <x v="1"/>
    <n v="322"/>
    <x v="12"/>
    <x v="1"/>
    <d v="2023-07-05T00:00:00"/>
    <d v="2024-10-08T00:00:00"/>
    <n v="800"/>
    <s v="General"/>
    <x v="0"/>
    <n v="204"/>
  </r>
  <r>
    <s v="BK4583"/>
    <s v="DK Goel Accountancy"/>
    <s v="Alfred Day"/>
    <s v="Accountancy"/>
    <s v="978-1-60339-905-0"/>
    <x v="4"/>
    <x v="2"/>
    <x v="1"/>
    <n v="430"/>
    <x v="17"/>
    <x v="1"/>
    <d v="2024-12-30T00:00:00"/>
    <d v="2025-02-11T00:00:00"/>
    <n v="1800"/>
    <s v="General"/>
    <x v="2"/>
    <n v="247"/>
  </r>
  <r>
    <s v="BK4584"/>
    <s v="Nai Roshni Hindi Pathmala"/>
    <s v="Justin Jackson"/>
    <s v="Hindi"/>
    <s v="978-0-7914-0624-3"/>
    <x v="2"/>
    <x v="1"/>
    <x v="1"/>
    <n v="142"/>
    <x v="9"/>
    <x v="0"/>
    <m/>
    <m/>
    <n v="600"/>
    <s v="General"/>
    <x v="2"/>
    <n v="420"/>
  </r>
  <r>
    <s v="BK4585"/>
    <s v="Play with Maths"/>
    <s v="Jim Woods"/>
    <s v="Maths"/>
    <s v="978-1-4142-1950-9"/>
    <x v="2"/>
    <x v="14"/>
    <x v="2"/>
    <n v="321"/>
    <x v="3"/>
    <x v="1"/>
    <d v="2025-01-07T00:00:00"/>
    <d v="2025-02-17T00:00:00"/>
    <n v="1800"/>
    <s v="Education"/>
    <x v="2"/>
    <n v="366"/>
  </r>
  <r>
    <s v="BK4586"/>
    <s v="Concepts of Physics - HC Verma"/>
    <s v="Ryan Galvan"/>
    <s v="Physics"/>
    <s v="978-0-255-87629-2"/>
    <x v="1"/>
    <x v="12"/>
    <x v="2"/>
    <n v="474"/>
    <x v="10"/>
    <x v="1"/>
    <d v="2023-12-17T00:00:00"/>
    <d v="2024-08-03T00:00:00"/>
    <n v="350"/>
    <s v="General"/>
    <x v="0"/>
    <n v="213"/>
  </r>
  <r>
    <s v="BK4587"/>
    <s v="Play with Maths"/>
    <s v="Robyn Mathews"/>
    <s v="Maths"/>
    <s v="978-0-267-24005-0"/>
    <x v="4"/>
    <x v="17"/>
    <x v="2"/>
    <n v="425"/>
    <x v="4"/>
    <x v="1"/>
    <d v="2025-02-15T00:00:00"/>
    <d v="2025-02-20T00:00:00"/>
    <n v="850"/>
    <s v="Education"/>
    <x v="1"/>
    <n v="300"/>
  </r>
  <r>
    <s v="BK4588"/>
    <s v="Fundamentals of Physics - Resnick Halliday"/>
    <s v="Timothy Brown"/>
    <s v="Physics"/>
    <s v="978-0-87651-590-7"/>
    <x v="0"/>
    <x v="5"/>
    <x v="2"/>
    <n v="377"/>
    <x v="10"/>
    <x v="0"/>
    <m/>
    <m/>
    <n v="200"/>
    <s v="General"/>
    <x v="3"/>
    <n v="375"/>
  </r>
  <r>
    <s v="BK4589"/>
    <s v="S. Chand Social Science"/>
    <s v="Isabel Conway"/>
    <s v="Social Science"/>
    <s v="978-0-05-928209-1"/>
    <x v="4"/>
    <x v="9"/>
    <x v="1"/>
    <n v="453"/>
    <x v="5"/>
    <x v="1"/>
    <d v="2023-08-27T00:00:00"/>
    <d v="2024-07-29T00:00:00"/>
    <n v="1900"/>
    <s v="Education"/>
    <x v="2"/>
    <n v="269"/>
  </r>
  <r>
    <s v="BK4590"/>
    <s v="Wren &amp; Martin English Grammar"/>
    <s v="Jasmine Wilson"/>
    <s v="English"/>
    <s v="978-1-82783-330-9"/>
    <x v="3"/>
    <x v="2"/>
    <x v="1"/>
    <n v="182"/>
    <x v="2"/>
    <x v="1"/>
    <d v="2024-12-18T00:00:00"/>
    <d v="2024-12-25T00:00:00"/>
    <n v="1450"/>
    <s v="Language"/>
    <x v="3"/>
    <n v="117"/>
  </r>
  <r>
    <s v="BK4591"/>
    <s v="Together with EVS"/>
    <s v="Norma Robertson"/>
    <s v="EVS"/>
    <s v="978-1-246-00688-9"/>
    <x v="4"/>
    <x v="4"/>
    <x v="0"/>
    <n v="463"/>
    <x v="2"/>
    <x v="1"/>
    <d v="2023-11-10T00:00:00"/>
    <d v="2024-10-04T00:00:00"/>
    <n v="1600"/>
    <s v="Science"/>
    <x v="1"/>
    <n v="130"/>
  </r>
  <r>
    <s v="BK4592"/>
    <s v="S. Chand Biology"/>
    <s v="Justin Fuentes"/>
    <s v="Biology"/>
    <s v="978-0-588-01151-3"/>
    <x v="5"/>
    <x v="3"/>
    <x v="1"/>
    <n v="369"/>
    <x v="4"/>
    <x v="0"/>
    <m/>
    <m/>
    <n v="1100"/>
    <s v="General"/>
    <x v="1"/>
    <n v="448"/>
  </r>
  <r>
    <s v="BK4593"/>
    <s v="Pearson Science Explorer"/>
    <s v="Leah Benjamin"/>
    <s v="Science"/>
    <s v="978-0-7793-7958-3"/>
    <x v="1"/>
    <x v="7"/>
    <x v="1"/>
    <n v="291"/>
    <x v="19"/>
    <x v="1"/>
    <d v="2024-08-31T00:00:00"/>
    <d v="2024-10-31T00:00:00"/>
    <n v="1050"/>
    <s v="Science"/>
    <x v="1"/>
    <n v="346"/>
  </r>
  <r>
    <s v="BK4594"/>
    <s v="Computer Science with Python"/>
    <s v="Rebecca Mendez"/>
    <s v="Computer Science"/>
    <s v="978-0-12-403729-8"/>
    <x v="5"/>
    <x v="17"/>
    <x v="1"/>
    <n v="391"/>
    <x v="17"/>
    <x v="0"/>
    <m/>
    <m/>
    <n v="1900"/>
    <s v="General"/>
    <x v="0"/>
    <n v="338"/>
  </r>
  <r>
    <s v="BK4595"/>
    <s v="Fundamentals of Physics - Resnick Halliday"/>
    <s v="Jerry Chapman"/>
    <s v="Physics"/>
    <s v="978-0-7876-6558-6"/>
    <x v="1"/>
    <x v="16"/>
    <x v="2"/>
    <n v="94"/>
    <x v="12"/>
    <x v="0"/>
    <m/>
    <m/>
    <n v="850"/>
    <s v="General"/>
    <x v="2"/>
    <n v="171"/>
  </r>
  <r>
    <s v="BK4596"/>
    <s v="NCERT Economics"/>
    <s v="Pamela Alvarez"/>
    <s v="Economics"/>
    <s v="978-0-670-81137-3"/>
    <x v="5"/>
    <x v="5"/>
    <x v="2"/>
    <n v="388"/>
    <x v="9"/>
    <x v="1"/>
    <d v="2024-11-06T00:00:00"/>
    <d v="2024-12-01T00:00:00"/>
    <n v="400"/>
    <s v="General"/>
    <x v="1"/>
    <n v="197"/>
  </r>
  <r>
    <s v="BK4597"/>
    <s v="Together with Social Science"/>
    <s v="Jacob Robinson"/>
    <s v="Social Science"/>
    <s v="978-1-256-36709-3"/>
    <x v="0"/>
    <x v="6"/>
    <x v="2"/>
    <n v="281"/>
    <x v="11"/>
    <x v="0"/>
    <m/>
    <m/>
    <n v="1700"/>
    <s v="Education"/>
    <x v="1"/>
    <n v="123"/>
  </r>
  <r>
    <s v="BK4598"/>
    <s v="Computer Science with Python"/>
    <s v="Jessica Lewis"/>
    <s v="Computer Science"/>
    <s v="978-0-302-42607-4"/>
    <x v="4"/>
    <x v="15"/>
    <x v="2"/>
    <n v="467"/>
    <x v="10"/>
    <x v="0"/>
    <m/>
    <m/>
    <n v="1300"/>
    <s v="General"/>
    <x v="0"/>
    <n v="198"/>
  </r>
  <r>
    <s v="BK4599"/>
    <s v="Modern ABC Chemistry"/>
    <s v="Lisa Alexander"/>
    <s v="Chemistry"/>
    <s v="978-1-103-67087-1"/>
    <x v="3"/>
    <x v="14"/>
    <x v="1"/>
    <n v="243"/>
    <x v="13"/>
    <x v="1"/>
    <d v="2023-07-30T00:00:00"/>
    <d v="2024-01-30T00:00:00"/>
    <n v="850"/>
    <s v="General"/>
    <x v="0"/>
    <n v="347"/>
  </r>
  <r>
    <s v="BK4600"/>
    <s v="Oxford English Reader"/>
    <s v="Angela Cunningham"/>
    <s v="English"/>
    <s v="978-0-03-967088-7"/>
    <x v="4"/>
    <x v="3"/>
    <x v="1"/>
    <n v="372"/>
    <x v="11"/>
    <x v="0"/>
    <m/>
    <m/>
    <n v="850"/>
    <s v="Language"/>
    <x v="2"/>
    <n v="427"/>
  </r>
  <r>
    <s v="BK4601"/>
    <s v="Modern ABC Chemistry"/>
    <s v="Brandon Newman"/>
    <s v="Chemistry"/>
    <s v="978-0-499-32064-3"/>
    <x v="5"/>
    <x v="4"/>
    <x v="0"/>
    <n v="86"/>
    <x v="8"/>
    <x v="1"/>
    <d v="2023-04-27T00:00:00"/>
    <d v="2025-02-13T00:00:00"/>
    <n v="850"/>
    <s v="General"/>
    <x v="0"/>
    <n v="442"/>
  </r>
  <r>
    <s v="BK4602"/>
    <s v="Pearson Science Explorer"/>
    <s v="Amy Walker"/>
    <s v="Science"/>
    <s v="978-0-332-76592-1"/>
    <x v="3"/>
    <x v="4"/>
    <x v="1"/>
    <n v="283"/>
    <x v="10"/>
    <x v="0"/>
    <m/>
    <m/>
    <n v="1400"/>
    <s v="Science"/>
    <x v="1"/>
    <n v="143"/>
  </r>
  <r>
    <s v="BK4603"/>
    <s v="DK Goel Accountancy"/>
    <s v="Timothy Small"/>
    <s v="Accountancy"/>
    <s v="978-1-67217-291-2"/>
    <x v="5"/>
    <x v="15"/>
    <x v="2"/>
    <n v="208"/>
    <x v="9"/>
    <x v="1"/>
    <d v="2023-12-22T00:00:00"/>
    <d v="2024-10-22T00:00:00"/>
    <n v="1400"/>
    <s v="General"/>
    <x v="0"/>
    <n v="410"/>
  </r>
  <r>
    <s v="BK4604"/>
    <s v="Pradeep's Chemistry"/>
    <s v="Jennifer Garcia"/>
    <s v="Chemistry"/>
    <s v="978-0-9781264-3-8"/>
    <x v="3"/>
    <x v="18"/>
    <x v="0"/>
    <n v="217"/>
    <x v="15"/>
    <x v="0"/>
    <m/>
    <m/>
    <n v="350"/>
    <s v="General"/>
    <x v="2"/>
    <n v="232"/>
  </r>
  <r>
    <s v="BK4605"/>
    <s v="NCERT Maths"/>
    <s v="Louis Warren"/>
    <s v="Maths"/>
    <s v="978-1-4433-7831-4"/>
    <x v="1"/>
    <x v="4"/>
    <x v="0"/>
    <n v="357"/>
    <x v="15"/>
    <x v="0"/>
    <m/>
    <m/>
    <n v="650"/>
    <s v="Education"/>
    <x v="0"/>
    <n v="212"/>
  </r>
  <r>
    <s v="BK4606"/>
    <s v="RD Sharma Mathematics"/>
    <s v="Becky Green"/>
    <s v="Maths"/>
    <s v="978-0-369-06512-4"/>
    <x v="1"/>
    <x v="16"/>
    <x v="0"/>
    <n v="483"/>
    <x v="15"/>
    <x v="0"/>
    <m/>
    <m/>
    <n v="850"/>
    <s v="Education"/>
    <x v="2"/>
    <n v="205"/>
  </r>
  <r>
    <s v="BK4607"/>
    <s v="S. Chand Social Science"/>
    <s v="David Martinez Jr."/>
    <s v="Social Science"/>
    <s v="978-0-446-23044-5"/>
    <x v="3"/>
    <x v="0"/>
    <x v="1"/>
    <n v="478"/>
    <x v="5"/>
    <x v="0"/>
    <m/>
    <m/>
    <n v="1100"/>
    <s v="Education"/>
    <x v="2"/>
    <n v="248"/>
  </r>
  <r>
    <s v="BK4608"/>
    <s v="Wren &amp; Martin English Grammar"/>
    <s v="Karen Brown"/>
    <s v="English"/>
    <s v="978-1-05-866400-0"/>
    <x v="2"/>
    <x v="12"/>
    <x v="0"/>
    <n v="379"/>
    <x v="7"/>
    <x v="1"/>
    <d v="2024-11-25T00:00:00"/>
    <d v="2025-01-14T00:00:00"/>
    <n v="650"/>
    <s v="Language"/>
    <x v="2"/>
    <n v="180"/>
  </r>
  <r>
    <s v="BK4609"/>
    <s v="Pearson Science Explorer"/>
    <s v="Pamela Montgomery"/>
    <s v="Science"/>
    <s v="978-1-67991-430-0"/>
    <x v="4"/>
    <x v="3"/>
    <x v="1"/>
    <n v="90"/>
    <x v="6"/>
    <x v="1"/>
    <d v="2024-04-05T00:00:00"/>
    <d v="2024-05-02T00:00:00"/>
    <n v="1550"/>
    <s v="Science"/>
    <x v="0"/>
    <n v="406"/>
  </r>
  <r>
    <s v="BK4610"/>
    <s v="TS Grewal Accountancy"/>
    <s v="Leah Frazier"/>
    <s v="Accountancy"/>
    <s v="978-0-362-89079-2"/>
    <x v="1"/>
    <x v="2"/>
    <x v="1"/>
    <n v="83"/>
    <x v="12"/>
    <x v="0"/>
    <m/>
    <m/>
    <n v="1550"/>
    <s v="General"/>
    <x v="1"/>
    <n v="234"/>
  </r>
  <r>
    <s v="BK4611"/>
    <s v="NCERT Business Studies"/>
    <s v="Jennifer Medina"/>
    <s v="Business Studies"/>
    <s v="978-0-244-71778-0"/>
    <x v="5"/>
    <x v="13"/>
    <x v="1"/>
    <n v="480"/>
    <x v="14"/>
    <x v="1"/>
    <d v="2023-05-04T00:00:00"/>
    <d v="2024-02-19T00:00:00"/>
    <n v="1000"/>
    <s v="General"/>
    <x v="3"/>
    <n v="117"/>
  </r>
  <r>
    <s v="BK4612"/>
    <s v="NCERT Accountancy"/>
    <s v="Juan Gomez"/>
    <s v="Accountancy"/>
    <s v="978-0-229-31595-6"/>
    <x v="4"/>
    <x v="5"/>
    <x v="2"/>
    <n v="369"/>
    <x v="19"/>
    <x v="1"/>
    <d v="2024-08-10T00:00:00"/>
    <d v="2025-01-27T00:00:00"/>
    <n v="1200"/>
    <s v="General"/>
    <x v="2"/>
    <n v="277"/>
  </r>
  <r>
    <s v="BK4613"/>
    <s v="S. Chand Business Studies"/>
    <s v="John Meyer"/>
    <s v="Business Studies"/>
    <s v="978-0-337-12974-2"/>
    <x v="4"/>
    <x v="14"/>
    <x v="2"/>
    <n v="300"/>
    <x v="19"/>
    <x v="1"/>
    <d v="2024-07-01T00:00:00"/>
    <d v="2025-02-01T00:00:00"/>
    <n v="850"/>
    <s v="General"/>
    <x v="3"/>
    <n v="164"/>
  </r>
  <r>
    <s v="BK4614"/>
    <s v="Play with Maths"/>
    <s v="Tina Fitzgerald"/>
    <s v="Maths"/>
    <s v="978-1-279-53962-0"/>
    <x v="5"/>
    <x v="3"/>
    <x v="2"/>
    <n v="466"/>
    <x v="19"/>
    <x v="1"/>
    <d v="2023-04-18T00:00:00"/>
    <d v="2024-06-09T00:00:00"/>
    <n v="1950"/>
    <s v="Education"/>
    <x v="1"/>
    <n v="156"/>
  </r>
  <r>
    <s v="BK4615"/>
    <s v="Fundamentals of Physics - Resnick Halliday"/>
    <s v="Jose Brown"/>
    <s v="Physics"/>
    <s v="978-1-4083-0605-5"/>
    <x v="4"/>
    <x v="12"/>
    <x v="2"/>
    <n v="173"/>
    <x v="19"/>
    <x v="0"/>
    <m/>
    <m/>
    <n v="900"/>
    <s v="General"/>
    <x v="1"/>
    <n v="127"/>
  </r>
  <r>
    <s v="BK4616"/>
    <s v="Computer Science with Python"/>
    <s v="Morgan Smith"/>
    <s v="Computer Science"/>
    <s v="978-0-88939-762-0"/>
    <x v="2"/>
    <x v="5"/>
    <x v="1"/>
    <n v="367"/>
    <x v="7"/>
    <x v="0"/>
    <m/>
    <m/>
    <n v="1800"/>
    <s v="General"/>
    <x v="1"/>
    <n v="260"/>
  </r>
  <r>
    <s v="BK4617"/>
    <s v="NCERT Accountancy"/>
    <s v="Derek Ramos"/>
    <s v="Accountancy"/>
    <s v="978-0-8206-2360-3"/>
    <x v="4"/>
    <x v="11"/>
    <x v="1"/>
    <n v="381"/>
    <x v="12"/>
    <x v="0"/>
    <m/>
    <m/>
    <n v="350"/>
    <s v="General"/>
    <x v="0"/>
    <n v="276"/>
  </r>
  <r>
    <s v="BK4618"/>
    <s v="Let Us C - Yashwant Kanetkar"/>
    <s v="Christopher Thomas"/>
    <s v="Computer Science"/>
    <s v="978-1-86752-962-0"/>
    <x v="3"/>
    <x v="15"/>
    <x v="0"/>
    <n v="446"/>
    <x v="0"/>
    <x v="0"/>
    <m/>
    <m/>
    <n v="1450"/>
    <s v="General"/>
    <x v="2"/>
    <n v="447"/>
  </r>
  <r>
    <s v="BK4619"/>
    <s v="RS Aggarwal Mathematics"/>
    <s v="Dana Harris"/>
    <s v="Maths"/>
    <s v="978-0-9742097-4-6"/>
    <x v="4"/>
    <x v="2"/>
    <x v="1"/>
    <n v="388"/>
    <x v="18"/>
    <x v="1"/>
    <d v="2023-10-30T00:00:00"/>
    <d v="2024-11-29T00:00:00"/>
    <n v="850"/>
    <s v="Education"/>
    <x v="1"/>
    <n v="240"/>
  </r>
  <r>
    <s v="BK4620"/>
    <s v="S. Chand EVS"/>
    <s v="Brian Rodriguez"/>
    <s v="EVS"/>
    <s v="978-0-428-46092-1"/>
    <x v="0"/>
    <x v="6"/>
    <x v="1"/>
    <n v="92"/>
    <x v="17"/>
    <x v="0"/>
    <m/>
    <m/>
    <n v="1500"/>
    <s v="Science"/>
    <x v="1"/>
    <n v="352"/>
  </r>
  <r>
    <s v="BK4621"/>
    <s v="NCERT Hindi"/>
    <s v="Ashley Hawkins"/>
    <s v="Hindi"/>
    <s v="978-1-292-62178-4"/>
    <x v="3"/>
    <x v="1"/>
    <x v="1"/>
    <n v="373"/>
    <x v="3"/>
    <x v="0"/>
    <m/>
    <m/>
    <n v="1550"/>
    <s v="General"/>
    <x v="0"/>
    <n v="229"/>
  </r>
  <r>
    <s v="BK4622"/>
    <s v="NCERT Accountancy"/>
    <s v="Felicia Lopez"/>
    <s v="Accountancy"/>
    <s v="978-0-300-98535-1"/>
    <x v="3"/>
    <x v="18"/>
    <x v="2"/>
    <n v="241"/>
    <x v="10"/>
    <x v="0"/>
    <m/>
    <m/>
    <n v="300"/>
    <s v="General"/>
    <x v="0"/>
    <n v="137"/>
  </r>
  <r>
    <s v="BK4623"/>
    <s v="RS Aggarwal Mathematics"/>
    <s v="Benjamin Ford"/>
    <s v="Maths"/>
    <s v="978-0-318-59068-4"/>
    <x v="0"/>
    <x v="3"/>
    <x v="2"/>
    <n v="216"/>
    <x v="9"/>
    <x v="1"/>
    <d v="2024-07-16T00:00:00"/>
    <d v="2024-07-25T00:00:00"/>
    <n v="1400"/>
    <s v="Education"/>
    <x v="2"/>
    <n v="297"/>
  </r>
  <r>
    <s v="BK4624"/>
    <s v="Concepts of Physics - HC Verma"/>
    <s v="Ronald Jones"/>
    <s v="Physics"/>
    <s v="978-0-210-22223-2"/>
    <x v="2"/>
    <x v="14"/>
    <x v="2"/>
    <n v="379"/>
    <x v="14"/>
    <x v="0"/>
    <m/>
    <m/>
    <n v="1100"/>
    <s v="General"/>
    <x v="0"/>
    <n v="326"/>
  </r>
  <r>
    <s v="BK4625"/>
    <s v="NCERT Hindi"/>
    <s v="John Nelson"/>
    <s v="Hindi"/>
    <s v="978-0-16-019649-2"/>
    <x v="0"/>
    <x v="12"/>
    <x v="2"/>
    <n v="246"/>
    <x v="1"/>
    <x v="1"/>
    <d v="2023-10-11T00:00:00"/>
    <d v="2024-03-20T00:00:00"/>
    <n v="1400"/>
    <s v="General"/>
    <x v="1"/>
    <n v="343"/>
  </r>
  <r>
    <s v="BK4626"/>
    <s v="Truemanâ€™s Biology"/>
    <s v="Gregory Hoffman"/>
    <s v="Biology"/>
    <s v="978-1-81812-991-6"/>
    <x v="5"/>
    <x v="4"/>
    <x v="1"/>
    <n v="263"/>
    <x v="4"/>
    <x v="1"/>
    <d v="2025-02-08T00:00:00"/>
    <d v="2025-02-17T00:00:00"/>
    <n v="500"/>
    <s v="General"/>
    <x v="0"/>
    <n v="354"/>
  </r>
  <r>
    <s v="BK4627"/>
    <s v="Truemanâ€™s Biology"/>
    <s v="Nathan Jenkins"/>
    <s v="Biology"/>
    <s v="978-1-62366-008-6"/>
    <x v="2"/>
    <x v="9"/>
    <x v="1"/>
    <n v="249"/>
    <x v="9"/>
    <x v="1"/>
    <d v="2023-12-06T00:00:00"/>
    <d v="2024-08-04T00:00:00"/>
    <n v="1850"/>
    <s v="General"/>
    <x v="2"/>
    <n v="427"/>
  </r>
  <r>
    <s v="BK4628"/>
    <s v="Fundamentals of Physics - Resnick Halliday"/>
    <s v="Lisa Wright"/>
    <s v="Physics"/>
    <s v="978-1-128-92458-4"/>
    <x v="0"/>
    <x v="3"/>
    <x v="0"/>
    <n v="432"/>
    <x v="9"/>
    <x v="0"/>
    <m/>
    <m/>
    <n v="1250"/>
    <s v="General"/>
    <x v="0"/>
    <n v="312"/>
  </r>
  <r>
    <s v="BK4629"/>
    <s v="Wren &amp; Martin English Grammar"/>
    <s v="Tiffany Oconnell"/>
    <s v="English"/>
    <s v="978-0-01-723590-9"/>
    <x v="0"/>
    <x v="18"/>
    <x v="1"/>
    <n v="491"/>
    <x v="14"/>
    <x v="0"/>
    <m/>
    <m/>
    <n v="600"/>
    <s v="Language"/>
    <x v="2"/>
    <n v="171"/>
  </r>
  <r>
    <s v="BK4630"/>
    <s v="S. Chand Business Studies"/>
    <s v="Annette Romero"/>
    <s v="Business Studies"/>
    <s v="978-1-4267-4074-9"/>
    <x v="1"/>
    <x v="13"/>
    <x v="2"/>
    <n v="220"/>
    <x v="17"/>
    <x v="0"/>
    <m/>
    <m/>
    <n v="1300"/>
    <s v="General"/>
    <x v="2"/>
    <n v="177"/>
  </r>
  <r>
    <s v="BK4631"/>
    <s v="English Grammar &amp; Composition"/>
    <s v="Sandra Fuentes"/>
    <s v="English"/>
    <s v="978-0-7383-8763-5"/>
    <x v="2"/>
    <x v="0"/>
    <x v="0"/>
    <n v="427"/>
    <x v="0"/>
    <x v="1"/>
    <d v="2025-01-26T00:00:00"/>
    <d v="2025-02-25T00:00:00"/>
    <n v="1250"/>
    <s v="Language"/>
    <x v="2"/>
    <n v="368"/>
  </r>
  <r>
    <s v="BK4632"/>
    <s v="Modern ABC Chemistry"/>
    <s v="Travis Bond"/>
    <s v="Chemistry"/>
    <s v="978-1-154-25378-8"/>
    <x v="2"/>
    <x v="14"/>
    <x v="0"/>
    <n v="416"/>
    <x v="1"/>
    <x v="1"/>
    <d v="2025-01-14T00:00:00"/>
    <d v="2025-02-16T00:00:00"/>
    <n v="700"/>
    <s v="General"/>
    <x v="0"/>
    <n v="329"/>
  </r>
  <r>
    <s v="BK4633"/>
    <s v="NCERT Economics"/>
    <s v="Krista Gomez"/>
    <s v="Economics"/>
    <s v="978-1-297-59776-3"/>
    <x v="1"/>
    <x v="17"/>
    <x v="0"/>
    <n v="249"/>
    <x v="9"/>
    <x v="1"/>
    <d v="2023-11-23T00:00:00"/>
    <d v="2025-02-02T00:00:00"/>
    <n v="1000"/>
    <s v="General"/>
    <x v="1"/>
    <n v="378"/>
  </r>
  <r>
    <s v="BK4634"/>
    <s v="S. Chand Economics"/>
    <s v="Trevor Holmes"/>
    <s v="Economics"/>
    <s v="978-0-7098-1636-2"/>
    <x v="0"/>
    <x v="17"/>
    <x v="1"/>
    <n v="491"/>
    <x v="10"/>
    <x v="0"/>
    <m/>
    <m/>
    <n v="2000"/>
    <s v="General"/>
    <x v="3"/>
    <n v="272"/>
  </r>
  <r>
    <s v="BK4635"/>
    <s v="Together with EVS"/>
    <s v="Elizabeth Stanley"/>
    <s v="EVS"/>
    <s v="978-1-135-01617-3"/>
    <x v="4"/>
    <x v="0"/>
    <x v="0"/>
    <n v="126"/>
    <x v="13"/>
    <x v="1"/>
    <d v="2024-04-06T00:00:00"/>
    <d v="2024-08-17T00:00:00"/>
    <n v="550"/>
    <s v="Science"/>
    <x v="2"/>
    <n v="308"/>
  </r>
  <r>
    <s v="BK4636"/>
    <s v="Play with Maths"/>
    <s v="Kiara Miller"/>
    <s v="Maths"/>
    <s v="978-0-687-64298-4"/>
    <x v="0"/>
    <x v="7"/>
    <x v="1"/>
    <n v="451"/>
    <x v="18"/>
    <x v="0"/>
    <m/>
    <m/>
    <n v="450"/>
    <s v="Education"/>
    <x v="3"/>
    <n v="401"/>
  </r>
  <r>
    <s v="BK4637"/>
    <s v="Concepts of Physics - HC Verma"/>
    <s v="Michael White"/>
    <s v="Physics"/>
    <s v="978-0-07-239098-8"/>
    <x v="0"/>
    <x v="2"/>
    <x v="1"/>
    <n v="432"/>
    <x v="3"/>
    <x v="0"/>
    <m/>
    <m/>
    <n v="1450"/>
    <s v="General"/>
    <x v="1"/>
    <n v="375"/>
  </r>
  <r>
    <s v="BK4638"/>
    <s v="S. Chand Economics"/>
    <s v="Michael Gibson"/>
    <s v="Economics"/>
    <s v="978-1-4099-1365-8"/>
    <x v="0"/>
    <x v="4"/>
    <x v="1"/>
    <n v="182"/>
    <x v="5"/>
    <x v="1"/>
    <d v="2023-11-20T00:00:00"/>
    <d v="2024-05-04T00:00:00"/>
    <n v="1100"/>
    <s v="General"/>
    <x v="1"/>
    <n v="117"/>
  </r>
  <r>
    <s v="BK4639"/>
    <s v="S. Chand EVS"/>
    <s v="Andre Martin"/>
    <s v="EVS"/>
    <s v="978-0-531-97759-0"/>
    <x v="2"/>
    <x v="5"/>
    <x v="2"/>
    <n v="253"/>
    <x v="5"/>
    <x v="0"/>
    <m/>
    <m/>
    <n v="1200"/>
    <s v="Science"/>
    <x v="1"/>
    <n v="133"/>
  </r>
  <r>
    <s v="BK4640"/>
    <s v="NCERT Business Studies"/>
    <s v="Ryan Clark"/>
    <s v="Business Studies"/>
    <s v="978-1-07-358262-4"/>
    <x v="1"/>
    <x v="8"/>
    <x v="2"/>
    <n v="161"/>
    <x v="16"/>
    <x v="0"/>
    <m/>
    <m/>
    <n v="250"/>
    <s v="General"/>
    <x v="0"/>
    <n v="375"/>
  </r>
  <r>
    <s v="BK4641"/>
    <s v="NCERT Environmental Studies"/>
    <s v="Angela Rodgers"/>
    <s v="EVS"/>
    <s v="978-0-9596088-8-5"/>
    <x v="2"/>
    <x v="4"/>
    <x v="2"/>
    <n v="485"/>
    <x v="13"/>
    <x v="0"/>
    <m/>
    <m/>
    <n v="1050"/>
    <s v="Science"/>
    <x v="2"/>
    <n v="275"/>
  </r>
  <r>
    <s v="BK4642"/>
    <s v="Principles of Economics"/>
    <s v="Brandy Martinez"/>
    <s v="Economics"/>
    <s v="978-1-60224-134-3"/>
    <x v="5"/>
    <x v="15"/>
    <x v="2"/>
    <n v="215"/>
    <x v="14"/>
    <x v="1"/>
    <d v="2025-02-10T00:00:00"/>
    <d v="2025-02-16T00:00:00"/>
    <n v="500"/>
    <s v="General"/>
    <x v="1"/>
    <n v="364"/>
  </r>
  <r>
    <s v="BK4643"/>
    <s v="Lakhmir Singh Science"/>
    <s v="Kevin Stanton"/>
    <s v="Science"/>
    <s v="978-0-469-88823-4"/>
    <x v="3"/>
    <x v="11"/>
    <x v="1"/>
    <n v="230"/>
    <x v="18"/>
    <x v="0"/>
    <m/>
    <m/>
    <n v="350"/>
    <s v="Science"/>
    <x v="1"/>
    <n v="222"/>
  </r>
  <r>
    <s v="BK4644"/>
    <s v="DK Goel Accountancy"/>
    <s v="Jenna Lynn"/>
    <s v="Accountancy"/>
    <s v="978-1-85306-390-9"/>
    <x v="0"/>
    <x v="1"/>
    <x v="1"/>
    <n v="443"/>
    <x v="9"/>
    <x v="0"/>
    <m/>
    <m/>
    <n v="850"/>
    <s v="General"/>
    <x v="0"/>
    <n v="142"/>
  </r>
  <r>
    <s v="BK4645"/>
    <s v="Oxford English Reader"/>
    <s v="Mary Barrera"/>
    <s v="English"/>
    <s v="978-1-957848-34-1"/>
    <x v="2"/>
    <x v="10"/>
    <x v="0"/>
    <n v="374"/>
    <x v="4"/>
    <x v="0"/>
    <m/>
    <m/>
    <n v="900"/>
    <s v="Language"/>
    <x v="0"/>
    <n v="195"/>
  </r>
  <r>
    <s v="BK4646"/>
    <s v="NCERT Business Studies"/>
    <s v="Ivan Edwards"/>
    <s v="Business Studies"/>
    <s v="978-1-225-29110-7"/>
    <x v="1"/>
    <x v="5"/>
    <x v="1"/>
    <n v="215"/>
    <x v="14"/>
    <x v="0"/>
    <m/>
    <m/>
    <n v="1300"/>
    <s v="General"/>
    <x v="2"/>
    <n v="359"/>
  </r>
  <r>
    <s v="BK4647"/>
    <s v="NCERT Economics"/>
    <s v="Richard Manning"/>
    <s v="Economics"/>
    <s v="978-1-172-40169-7"/>
    <x v="3"/>
    <x v="0"/>
    <x v="1"/>
    <n v="226"/>
    <x v="13"/>
    <x v="0"/>
    <m/>
    <m/>
    <n v="1500"/>
    <s v="General"/>
    <x v="0"/>
    <n v="357"/>
  </r>
  <r>
    <s v="BK4648"/>
    <s v="S. Chand Business Studies"/>
    <s v="Alexander Shaffer"/>
    <s v="Business Studies"/>
    <s v="978-1-240-42347-7"/>
    <x v="2"/>
    <x v="4"/>
    <x v="1"/>
    <n v="170"/>
    <x v="3"/>
    <x v="1"/>
    <d v="2024-07-21T00:00:00"/>
    <d v="2024-10-29T00:00:00"/>
    <n v="850"/>
    <s v="General"/>
    <x v="1"/>
    <n v="383"/>
  </r>
  <r>
    <s v="BK4649"/>
    <s v="NCERT Accountancy"/>
    <s v="Steven Myers"/>
    <s v="Accountancy"/>
    <s v="978-0-03-473390-7"/>
    <x v="2"/>
    <x v="9"/>
    <x v="2"/>
    <n v="408"/>
    <x v="11"/>
    <x v="1"/>
    <d v="2024-08-30T00:00:00"/>
    <d v="2024-10-13T00:00:00"/>
    <n v="450"/>
    <s v="General"/>
    <x v="0"/>
    <n v="284"/>
  </r>
  <r>
    <s v="BK4650"/>
    <s v="NCERT Hindi"/>
    <s v="Ashley Vincent"/>
    <s v="Hindi"/>
    <s v="978-0-02-589343-6"/>
    <x v="3"/>
    <x v="13"/>
    <x v="2"/>
    <n v="265"/>
    <x v="15"/>
    <x v="1"/>
    <d v="2023-05-01T00:00:00"/>
    <d v="2024-10-05T00:00:00"/>
    <n v="450"/>
    <s v="General"/>
    <x v="2"/>
    <n v="210"/>
  </r>
  <r>
    <s v="BK4651"/>
    <s v="NCERT Maths"/>
    <s v="George Bowman"/>
    <s v="Maths"/>
    <s v="978-1-381-29701-2"/>
    <x v="2"/>
    <x v="18"/>
    <x v="2"/>
    <n v="252"/>
    <x v="1"/>
    <x v="0"/>
    <m/>
    <m/>
    <n v="2000"/>
    <s v="Education"/>
    <x v="0"/>
    <n v="270"/>
  </r>
  <r>
    <s v="BK4652"/>
    <s v="NCERT Accountancy"/>
    <s v="Scott Bush"/>
    <s v="Accountancy"/>
    <s v="978-1-69238-969-7"/>
    <x v="0"/>
    <x v="1"/>
    <x v="2"/>
    <n v="278"/>
    <x v="4"/>
    <x v="1"/>
    <d v="2023-06-10T00:00:00"/>
    <d v="2024-09-07T00:00:00"/>
    <n v="1800"/>
    <s v="General"/>
    <x v="2"/>
    <n v="389"/>
  </r>
  <r>
    <s v="BK4653"/>
    <s v="SL Arora Physics"/>
    <s v="Danielle Fletcher"/>
    <s v="Physics"/>
    <s v="978-1-03-060349-2"/>
    <x v="1"/>
    <x v="7"/>
    <x v="1"/>
    <n v="410"/>
    <x v="3"/>
    <x v="0"/>
    <m/>
    <m/>
    <n v="1700"/>
    <s v="General"/>
    <x v="2"/>
    <n v="272"/>
  </r>
  <r>
    <s v="BK4654"/>
    <s v="NCERT Economics"/>
    <s v="Michael Richardson"/>
    <s v="Economics"/>
    <s v="978-0-87309-956-1"/>
    <x v="1"/>
    <x v="14"/>
    <x v="1"/>
    <n v="321"/>
    <x v="2"/>
    <x v="0"/>
    <m/>
    <m/>
    <n v="800"/>
    <s v="General"/>
    <x v="2"/>
    <n v="322"/>
  </r>
  <r>
    <s v="BK4655"/>
    <s v="TS Grewal Accountancy"/>
    <s v="Aaron Wise"/>
    <s v="Accountancy"/>
    <s v="978-0-348-59517-8"/>
    <x v="2"/>
    <x v="10"/>
    <x v="0"/>
    <n v="307"/>
    <x v="14"/>
    <x v="0"/>
    <m/>
    <m/>
    <n v="1000"/>
    <s v="General"/>
    <x v="0"/>
    <n v="220"/>
  </r>
  <r>
    <s v="BK4656"/>
    <s v="NCERT Maths"/>
    <s v="Kathryn Reyes"/>
    <s v="Maths"/>
    <s v="978-1-996190-97-5"/>
    <x v="3"/>
    <x v="0"/>
    <x v="1"/>
    <n v="463"/>
    <x v="13"/>
    <x v="0"/>
    <m/>
    <m/>
    <n v="950"/>
    <s v="Education"/>
    <x v="1"/>
    <n v="133"/>
  </r>
  <r>
    <s v="BK4657"/>
    <s v="NCERT Chemistry"/>
    <s v="Christopher Higgins"/>
    <s v="Chemistry"/>
    <s v="978-0-7446-3830-1"/>
    <x v="0"/>
    <x v="3"/>
    <x v="2"/>
    <n v="297"/>
    <x v="18"/>
    <x v="0"/>
    <m/>
    <m/>
    <n v="1350"/>
    <s v="General"/>
    <x v="3"/>
    <n v="387"/>
  </r>
  <r>
    <s v="BK4658"/>
    <s v="NCERT Environmental Studies"/>
    <s v="Hannah Smith"/>
    <s v="EVS"/>
    <s v="978-0-326-88040-1"/>
    <x v="2"/>
    <x v="19"/>
    <x v="0"/>
    <n v="155"/>
    <x v="19"/>
    <x v="1"/>
    <d v="2024-10-27T00:00:00"/>
    <d v="2025-01-26T00:00:00"/>
    <n v="1150"/>
    <s v="Science"/>
    <x v="2"/>
    <n v="426"/>
  </r>
  <r>
    <s v="BK4659"/>
    <s v="SL Arora Physics"/>
    <s v="Christina Simmons"/>
    <s v="Physics"/>
    <s v="978-1-55683-380-9"/>
    <x v="0"/>
    <x v="1"/>
    <x v="0"/>
    <n v="237"/>
    <x v="4"/>
    <x v="1"/>
    <d v="2024-05-01T00:00:00"/>
    <d v="2024-05-04T00:00:00"/>
    <n v="800"/>
    <s v="General"/>
    <x v="3"/>
    <n v="286"/>
  </r>
  <r>
    <s v="BK4660"/>
    <s v="Python Programming - Balagurusamy"/>
    <s v="Daniel Lambert"/>
    <s v="Computer Science"/>
    <s v="978-0-226-77840-2"/>
    <x v="0"/>
    <x v="10"/>
    <x v="0"/>
    <n v="300"/>
    <x v="19"/>
    <x v="0"/>
    <m/>
    <m/>
    <n v="1350"/>
    <s v="General"/>
    <x v="1"/>
    <n v="255"/>
  </r>
  <r>
    <s v="BK4661"/>
    <s v="Together with EVS"/>
    <s v="Brooke Nguyen"/>
    <s v="EVS"/>
    <s v="978-1-66347-393-6"/>
    <x v="2"/>
    <x v="12"/>
    <x v="1"/>
    <n v="415"/>
    <x v="5"/>
    <x v="1"/>
    <d v="2024-01-23T00:00:00"/>
    <d v="2024-12-17T00:00:00"/>
    <n v="1600"/>
    <s v="Science"/>
    <x v="1"/>
    <n v="316"/>
  </r>
  <r>
    <s v="BK4662"/>
    <s v="Computer Science with Python"/>
    <s v="Ashley Knox"/>
    <s v="Computer Science"/>
    <s v="978-1-115-46781-0"/>
    <x v="2"/>
    <x v="8"/>
    <x v="0"/>
    <n v="130"/>
    <x v="6"/>
    <x v="0"/>
    <m/>
    <m/>
    <n v="1700"/>
    <s v="General"/>
    <x v="1"/>
    <n v="265"/>
  </r>
  <r>
    <s v="BK4663"/>
    <s v="NCERT Economics"/>
    <s v="Kimberly Richardson"/>
    <s v="Economics"/>
    <s v="978-0-387-15142-7"/>
    <x v="4"/>
    <x v="6"/>
    <x v="1"/>
    <n v="483"/>
    <x v="8"/>
    <x v="1"/>
    <d v="2023-04-14T00:00:00"/>
    <d v="2024-09-24T00:00:00"/>
    <n v="1800"/>
    <s v="General"/>
    <x v="0"/>
    <n v="110"/>
  </r>
  <r>
    <s v="BK4664"/>
    <s v="Pearson Science Explorer"/>
    <s v="Brandon Valenzuela"/>
    <s v="Science"/>
    <s v="978-0-7095-2505-9"/>
    <x v="2"/>
    <x v="8"/>
    <x v="1"/>
    <n v="201"/>
    <x v="15"/>
    <x v="0"/>
    <m/>
    <m/>
    <n v="1400"/>
    <s v="Science"/>
    <x v="2"/>
    <n v="399"/>
  </r>
  <r>
    <s v="BK4665"/>
    <s v="Play with Maths"/>
    <s v="James Thompson"/>
    <s v="Maths"/>
    <s v="978-0-86518-607-1"/>
    <x v="0"/>
    <x v="3"/>
    <x v="1"/>
    <n v="352"/>
    <x v="3"/>
    <x v="0"/>
    <m/>
    <m/>
    <n v="1850"/>
    <s v="Education"/>
    <x v="1"/>
    <n v="364"/>
  </r>
  <r>
    <s v="BK4666"/>
    <s v="Concepts of Physics - HC Verma"/>
    <s v="Sarah Williamson"/>
    <s v="Physics"/>
    <s v="978-0-938685-59-3"/>
    <x v="4"/>
    <x v="19"/>
    <x v="2"/>
    <n v="268"/>
    <x v="9"/>
    <x v="1"/>
    <d v="2024-05-22T00:00:00"/>
    <d v="2024-11-21T00:00:00"/>
    <n v="550"/>
    <s v="General"/>
    <x v="1"/>
    <n v="166"/>
  </r>
  <r>
    <s v="BK4667"/>
    <s v="S. Chand Business Studies"/>
    <s v="Maurice Ayers"/>
    <s v="Business Studies"/>
    <s v="978-0-7880-4834-0"/>
    <x v="1"/>
    <x v="12"/>
    <x v="2"/>
    <n v="268"/>
    <x v="11"/>
    <x v="1"/>
    <d v="2024-01-25T00:00:00"/>
    <d v="2024-05-04T00:00:00"/>
    <n v="1300"/>
    <s v="General"/>
    <x v="0"/>
    <n v="450"/>
  </r>
  <r>
    <s v="BK4668"/>
    <s v="Modern ABC Chemistry"/>
    <s v="Kathryn Stone"/>
    <s v="Chemistry"/>
    <s v="978-0-436-18775-9"/>
    <x v="4"/>
    <x v="14"/>
    <x v="2"/>
    <n v="460"/>
    <x v="18"/>
    <x v="1"/>
    <d v="2023-11-04T00:00:00"/>
    <d v="2024-01-30T00:00:00"/>
    <n v="1000"/>
    <s v="General"/>
    <x v="0"/>
    <n v="204"/>
  </r>
  <r>
    <s v="BK4669"/>
    <s v="Python Programming - Balagurusamy"/>
    <s v="Elizabeth Velasquez"/>
    <s v="Computer Science"/>
    <s v="978-1-58108-524-2"/>
    <x v="2"/>
    <x v="8"/>
    <x v="2"/>
    <n v="325"/>
    <x v="10"/>
    <x v="1"/>
    <d v="2024-03-07T00:00:00"/>
    <d v="2024-08-21T00:00:00"/>
    <n v="600"/>
    <s v="General"/>
    <x v="2"/>
    <n v="421"/>
  </r>
  <r>
    <s v="BK4670"/>
    <s v="S. Chand EVS"/>
    <s v="Debra Brown"/>
    <s v="EVS"/>
    <s v="978-0-7645-0240-8"/>
    <x v="3"/>
    <x v="2"/>
    <x v="1"/>
    <n v="124"/>
    <x v="19"/>
    <x v="1"/>
    <d v="2023-07-15T00:00:00"/>
    <d v="2023-11-21T00:00:00"/>
    <n v="2000"/>
    <s v="Science"/>
    <x v="0"/>
    <n v="221"/>
  </r>
  <r>
    <s v="BK4671"/>
    <s v="Lakhmir Singh Science"/>
    <s v="Michael Mccullough"/>
    <s v="Science"/>
    <s v="978-0-671-80705-4"/>
    <x v="5"/>
    <x v="18"/>
    <x v="1"/>
    <n v="281"/>
    <x v="18"/>
    <x v="0"/>
    <m/>
    <m/>
    <n v="500"/>
    <s v="Science"/>
    <x v="1"/>
    <n v="143"/>
  </r>
  <r>
    <s v="BK4672"/>
    <s v="NCERT Accountancy"/>
    <s v="Mrs. Suzanne Ruiz"/>
    <s v="Accountancy"/>
    <s v="978-0-00-069586-4"/>
    <x v="3"/>
    <x v="8"/>
    <x v="0"/>
    <n v="92"/>
    <x v="14"/>
    <x v="0"/>
    <m/>
    <m/>
    <n v="950"/>
    <s v="General"/>
    <x v="0"/>
    <n v="184"/>
  </r>
  <r>
    <s v="BK4673"/>
    <s v="NCERT Hindi"/>
    <s v="Corey Davila"/>
    <s v="Hindi"/>
    <s v="978-1-01-454627-2"/>
    <x v="2"/>
    <x v="0"/>
    <x v="1"/>
    <n v="376"/>
    <x v="9"/>
    <x v="0"/>
    <m/>
    <m/>
    <n v="950"/>
    <s v="General"/>
    <x v="2"/>
    <n v="232"/>
  </r>
  <r>
    <s v="BK4674"/>
    <s v="SL Arora Physics"/>
    <s v="Melissa Riley"/>
    <s v="Physics"/>
    <s v="978-1-360-24970-4"/>
    <x v="2"/>
    <x v="3"/>
    <x v="1"/>
    <n v="212"/>
    <x v="10"/>
    <x v="0"/>
    <m/>
    <m/>
    <n v="900"/>
    <s v="General"/>
    <x v="0"/>
    <n v="331"/>
  </r>
  <r>
    <s v="BK4675"/>
    <s v="Lakhmir Singh Science"/>
    <s v="Mark Griffin"/>
    <s v="Science"/>
    <s v="978-1-85507-007-3"/>
    <x v="4"/>
    <x v="8"/>
    <x v="1"/>
    <n v="327"/>
    <x v="1"/>
    <x v="0"/>
    <m/>
    <m/>
    <n v="1550"/>
    <s v="Science"/>
    <x v="2"/>
    <n v="321"/>
  </r>
  <r>
    <s v="BK4676"/>
    <s v="Wren &amp; Martin English Grammar"/>
    <s v="Tracy Anderson"/>
    <s v="English"/>
    <s v="978-1-5254-7113-1"/>
    <x v="3"/>
    <x v="11"/>
    <x v="2"/>
    <n v="436"/>
    <x v="2"/>
    <x v="1"/>
    <d v="2024-12-26T00:00:00"/>
    <d v="2025-01-15T00:00:00"/>
    <n v="1900"/>
    <s v="Language"/>
    <x v="2"/>
    <n v="162"/>
  </r>
  <r>
    <s v="BK4677"/>
    <s v="Truemanâ€™s Biology"/>
    <s v="Michael Osborne"/>
    <s v="Biology"/>
    <s v="978-0-9621466-9-5"/>
    <x v="1"/>
    <x v="5"/>
    <x v="2"/>
    <n v="474"/>
    <x v="6"/>
    <x v="1"/>
    <d v="2024-10-15T00:00:00"/>
    <d v="2025-02-15T00:00:00"/>
    <n v="1550"/>
    <s v="General"/>
    <x v="2"/>
    <n v="172"/>
  </r>
  <r>
    <s v="BK4678"/>
    <s v="Principles of Economics"/>
    <s v="Wesley Green MD"/>
    <s v="Economics"/>
    <s v="978-0-14-071600-9"/>
    <x v="1"/>
    <x v="6"/>
    <x v="2"/>
    <n v="125"/>
    <x v="3"/>
    <x v="0"/>
    <m/>
    <m/>
    <n v="350"/>
    <s v="General"/>
    <x v="0"/>
    <n v="167"/>
  </r>
  <r>
    <s v="BK4679"/>
    <s v="S. Chand Social Science"/>
    <s v="Rachel Anderson"/>
    <s v="Social Science"/>
    <s v="978-1-212-37133-1"/>
    <x v="1"/>
    <x v="11"/>
    <x v="2"/>
    <n v="428"/>
    <x v="15"/>
    <x v="1"/>
    <d v="2023-10-18T00:00:00"/>
    <d v="2024-09-06T00:00:00"/>
    <n v="650"/>
    <s v="Education"/>
    <x v="1"/>
    <n v="148"/>
  </r>
  <r>
    <s v="BK4680"/>
    <s v="Concepts of Physics - HC Verma"/>
    <s v="Juan Graves"/>
    <s v="Physics"/>
    <s v="978-1-4349-3990-6"/>
    <x v="1"/>
    <x v="7"/>
    <x v="1"/>
    <n v="357"/>
    <x v="4"/>
    <x v="0"/>
    <m/>
    <m/>
    <n v="1050"/>
    <s v="General"/>
    <x v="3"/>
    <n v="188"/>
  </r>
  <r>
    <s v="BK4681"/>
    <s v="Wren &amp; Martin English Grammar"/>
    <s v="Mrs. Bethany Myers"/>
    <s v="English"/>
    <s v="978-0-939726-94-3"/>
    <x v="2"/>
    <x v="13"/>
    <x v="1"/>
    <n v="456"/>
    <x v="16"/>
    <x v="1"/>
    <d v="2024-10-31T00:00:00"/>
    <d v="2024-12-24T00:00:00"/>
    <n v="1700"/>
    <s v="Language"/>
    <x v="2"/>
    <n v="447"/>
  </r>
  <r>
    <s v="BK4682"/>
    <s v="NCERT Economics"/>
    <s v="Lisa Hughes"/>
    <s v="Economics"/>
    <s v="978-0-377-14893-2"/>
    <x v="4"/>
    <x v="12"/>
    <x v="0"/>
    <n v="483"/>
    <x v="3"/>
    <x v="1"/>
    <d v="2024-12-23T00:00:00"/>
    <d v="2025-02-11T00:00:00"/>
    <n v="350"/>
    <s v="General"/>
    <x v="3"/>
    <n v="235"/>
  </r>
  <r>
    <s v="BK4683"/>
    <s v="Wren &amp; Martin English Grammar"/>
    <s v="Gerald Knight"/>
    <s v="English"/>
    <s v="978-0-7108-6031-6"/>
    <x v="5"/>
    <x v="18"/>
    <x v="1"/>
    <n v="336"/>
    <x v="16"/>
    <x v="0"/>
    <m/>
    <m/>
    <n v="350"/>
    <s v="Language"/>
    <x v="1"/>
    <n v="312"/>
  </r>
  <r>
    <s v="BK4684"/>
    <s v="Lakhmir Singh Science"/>
    <s v="Franklin Gay"/>
    <s v="Science"/>
    <s v="978-0-229-42815-1"/>
    <x v="5"/>
    <x v="15"/>
    <x v="2"/>
    <n v="234"/>
    <x v="11"/>
    <x v="1"/>
    <d v="2025-02-07T00:00:00"/>
    <d v="2025-02-15T00:00:00"/>
    <n v="1900"/>
    <s v="Science"/>
    <x v="1"/>
    <n v="249"/>
  </r>
  <r>
    <s v="BK4685"/>
    <s v="Fundamentals of Physics - Resnick Halliday"/>
    <s v="Darryl Barber"/>
    <s v="Physics"/>
    <s v="978-0-598-00380-5"/>
    <x v="1"/>
    <x v="13"/>
    <x v="0"/>
    <n v="428"/>
    <x v="10"/>
    <x v="0"/>
    <m/>
    <m/>
    <n v="1150"/>
    <s v="General"/>
    <x v="1"/>
    <n v="236"/>
  </r>
  <r>
    <s v="BK4686"/>
    <s v="SL Arora Physics"/>
    <s v="Gary Key"/>
    <s v="Physics"/>
    <s v="978-0-9915530-1-3"/>
    <x v="5"/>
    <x v="18"/>
    <x v="0"/>
    <n v="344"/>
    <x v="0"/>
    <x v="1"/>
    <d v="2024-01-23T00:00:00"/>
    <d v="2024-09-25T00:00:00"/>
    <n v="1100"/>
    <s v="General"/>
    <x v="0"/>
    <n v="332"/>
  </r>
  <r>
    <s v="BK4687"/>
    <s v="Oxford English Reader"/>
    <s v="Emma Mitchell"/>
    <s v="English"/>
    <s v="978-1-251-02214-0"/>
    <x v="0"/>
    <x v="4"/>
    <x v="0"/>
    <n v="139"/>
    <x v="15"/>
    <x v="0"/>
    <m/>
    <m/>
    <n v="300"/>
    <s v="Language"/>
    <x v="2"/>
    <n v="263"/>
  </r>
  <r>
    <s v="BK4688"/>
    <s v="Manika Hindi Pathmala"/>
    <s v="Johnathan Navarro"/>
    <s v="Hindi"/>
    <s v="978-0-9824929-5-6"/>
    <x v="3"/>
    <x v="18"/>
    <x v="1"/>
    <n v="439"/>
    <x v="12"/>
    <x v="0"/>
    <m/>
    <m/>
    <n v="950"/>
    <s v="General"/>
    <x v="1"/>
    <n v="256"/>
  </r>
  <r>
    <s v="BK4689"/>
    <s v="S. Chand Economics"/>
    <s v="Scott Young"/>
    <s v="Economics"/>
    <s v="978-0-537-27944-5"/>
    <x v="4"/>
    <x v="13"/>
    <x v="0"/>
    <n v="280"/>
    <x v="16"/>
    <x v="0"/>
    <m/>
    <m/>
    <n v="400"/>
    <s v="General"/>
    <x v="1"/>
    <n v="155"/>
  </r>
  <r>
    <s v="BK4690"/>
    <s v="SL Arora Physics"/>
    <s v="Rachel Christian"/>
    <s v="Physics"/>
    <s v="978-1-4412-9502-6"/>
    <x v="2"/>
    <x v="3"/>
    <x v="1"/>
    <n v="104"/>
    <x v="3"/>
    <x v="0"/>
    <m/>
    <m/>
    <n v="850"/>
    <s v="General"/>
    <x v="0"/>
    <n v="287"/>
  </r>
  <r>
    <s v="BK4691"/>
    <s v="Python Programming - Balagurusamy"/>
    <s v="Michelle Mason"/>
    <s v="Computer Science"/>
    <s v="978-0-635-83753-0"/>
    <x v="2"/>
    <x v="6"/>
    <x v="1"/>
    <n v="391"/>
    <x v="0"/>
    <x v="0"/>
    <m/>
    <m/>
    <n v="1250"/>
    <s v="General"/>
    <x v="0"/>
    <n v="372"/>
  </r>
  <r>
    <s v="BK4692"/>
    <s v="DK Goel Accountancy"/>
    <s v="Zachary Parker"/>
    <s v="Accountancy"/>
    <s v="978-0-481-06343-5"/>
    <x v="1"/>
    <x v="0"/>
    <x v="1"/>
    <n v="420"/>
    <x v="15"/>
    <x v="0"/>
    <m/>
    <m/>
    <n v="1800"/>
    <s v="General"/>
    <x v="2"/>
    <n v="437"/>
  </r>
  <r>
    <s v="BK4693"/>
    <s v="Python Programming - Balagurusamy"/>
    <s v="Linda Nichols"/>
    <s v="Computer Science"/>
    <s v="978-0-301-52756-7"/>
    <x v="0"/>
    <x v="9"/>
    <x v="2"/>
    <n v="364"/>
    <x v="3"/>
    <x v="0"/>
    <m/>
    <m/>
    <n v="1150"/>
    <s v="General"/>
    <x v="0"/>
    <n v="139"/>
  </r>
  <r>
    <s v="BK4694"/>
    <s v="NCERT Maths"/>
    <s v="Patrick Griffin"/>
    <s v="Maths"/>
    <s v="978-1-180-89394-1"/>
    <x v="4"/>
    <x v="9"/>
    <x v="2"/>
    <n v="101"/>
    <x v="5"/>
    <x v="0"/>
    <m/>
    <m/>
    <n v="2000"/>
    <s v="Education"/>
    <x v="1"/>
    <n v="295"/>
  </r>
  <r>
    <s v="BK4695"/>
    <s v="Let Us C - Yashwant Kanetkar"/>
    <s v="Sarah Harris"/>
    <s v="Computer Science"/>
    <s v="978-1-85285-283-2"/>
    <x v="4"/>
    <x v="19"/>
    <x v="2"/>
    <n v="166"/>
    <x v="0"/>
    <x v="0"/>
    <m/>
    <m/>
    <n v="350"/>
    <s v="General"/>
    <x v="0"/>
    <n v="130"/>
  </r>
  <r>
    <s v="BK4696"/>
    <s v="NCERT Business Studies"/>
    <s v="Scott Rodriguez"/>
    <s v="Business Studies"/>
    <s v="978-1-81786-791-8"/>
    <x v="0"/>
    <x v="0"/>
    <x v="2"/>
    <n v="342"/>
    <x v="0"/>
    <x v="0"/>
    <m/>
    <m/>
    <n v="950"/>
    <s v="General"/>
    <x v="2"/>
    <n v="126"/>
  </r>
  <r>
    <s v="BK4697"/>
    <s v="Modern ABC Chemistry"/>
    <s v="Tina Franco"/>
    <s v="Chemistry"/>
    <s v="978-0-907750-74-1"/>
    <x v="3"/>
    <x v="7"/>
    <x v="1"/>
    <n v="176"/>
    <x v="0"/>
    <x v="0"/>
    <m/>
    <m/>
    <n v="900"/>
    <s v="General"/>
    <x v="0"/>
    <n v="128"/>
  </r>
  <r>
    <s v="BK4698"/>
    <s v="NCERT Chemistry"/>
    <s v="Kimberly Cook"/>
    <s v="Chemistry"/>
    <s v="978-0-01-769445-4"/>
    <x v="4"/>
    <x v="17"/>
    <x v="1"/>
    <n v="393"/>
    <x v="14"/>
    <x v="0"/>
    <m/>
    <m/>
    <n v="800"/>
    <s v="General"/>
    <x v="2"/>
    <n v="331"/>
  </r>
  <r>
    <s v="BK4699"/>
    <s v="Nai Roshni Hindi Pathmala"/>
    <s v="Joseph Williams"/>
    <s v="Hindi"/>
    <s v="978-1-119-27711-8"/>
    <x v="1"/>
    <x v="17"/>
    <x v="0"/>
    <n v="104"/>
    <x v="12"/>
    <x v="0"/>
    <m/>
    <m/>
    <n v="1900"/>
    <s v="General"/>
    <x v="2"/>
    <n v="367"/>
  </r>
  <r>
    <s v="BK4700"/>
    <s v="Modern ABC Chemistry"/>
    <s v="Troy Mack"/>
    <s v="Chemistry"/>
    <s v="978-1-893595-56-9"/>
    <x v="5"/>
    <x v="3"/>
    <x v="1"/>
    <n v="487"/>
    <x v="3"/>
    <x v="1"/>
    <d v="2023-10-31T00:00:00"/>
    <d v="2024-11-26T00:00:00"/>
    <n v="700"/>
    <s v="General"/>
    <x v="2"/>
    <n v="143"/>
  </r>
  <r>
    <s v="BK4701"/>
    <s v="Python Programming - Balagurusamy"/>
    <s v="Jason Benjamin"/>
    <s v="Computer Science"/>
    <s v="978-0-8339-3689-9"/>
    <x v="0"/>
    <x v="4"/>
    <x v="1"/>
    <n v="292"/>
    <x v="10"/>
    <x v="0"/>
    <m/>
    <m/>
    <n v="1450"/>
    <s v="General"/>
    <x v="0"/>
    <n v="351"/>
  </r>
  <r>
    <s v="BK4702"/>
    <s v="S. Chand Business Studies"/>
    <s v="Joyce Brown"/>
    <s v="Business Studies"/>
    <s v="978-1-175-38797-4"/>
    <x v="0"/>
    <x v="5"/>
    <x v="1"/>
    <n v="315"/>
    <x v="7"/>
    <x v="1"/>
    <d v="2024-06-23T00:00:00"/>
    <d v="2024-11-07T00:00:00"/>
    <n v="1700"/>
    <s v="General"/>
    <x v="1"/>
    <n v="314"/>
  </r>
  <r>
    <s v="BK4703"/>
    <s v="Fundamentals of Physics - Resnick Halliday"/>
    <s v="Rebecca Burton"/>
    <s v="Physics"/>
    <s v="978-1-262-88945-9"/>
    <x v="0"/>
    <x v="6"/>
    <x v="2"/>
    <n v="145"/>
    <x v="5"/>
    <x v="1"/>
    <d v="2023-08-11T00:00:00"/>
    <d v="2024-06-07T00:00:00"/>
    <n v="1900"/>
    <s v="General"/>
    <x v="3"/>
    <n v="227"/>
  </r>
  <r>
    <s v="BK4704"/>
    <s v="DK Goel Accountancy"/>
    <s v="Teresa Herring"/>
    <s v="Accountancy"/>
    <s v="978-0-680-13018-1"/>
    <x v="2"/>
    <x v="8"/>
    <x v="2"/>
    <n v="266"/>
    <x v="18"/>
    <x v="1"/>
    <d v="2023-11-12T00:00:00"/>
    <d v="2024-09-06T00:00:00"/>
    <n v="1550"/>
    <s v="General"/>
    <x v="2"/>
    <n v="207"/>
  </r>
  <r>
    <s v="BK4705"/>
    <s v="Computer Science with Python"/>
    <s v="Angela Escobar"/>
    <s v="Computer Science"/>
    <s v="978-1-916767-83-6"/>
    <x v="3"/>
    <x v="10"/>
    <x v="2"/>
    <n v="91"/>
    <x v="4"/>
    <x v="0"/>
    <m/>
    <m/>
    <n v="1000"/>
    <s v="General"/>
    <x v="3"/>
    <n v="325"/>
  </r>
  <r>
    <s v="BK4706"/>
    <s v="NCERT Economics"/>
    <s v="James Macdonald"/>
    <s v="Economics"/>
    <s v="978-0-644-26194-4"/>
    <x v="0"/>
    <x v="9"/>
    <x v="2"/>
    <n v="253"/>
    <x v="5"/>
    <x v="1"/>
    <d v="2023-04-05T00:00:00"/>
    <d v="2023-06-17T00:00:00"/>
    <n v="850"/>
    <s v="General"/>
    <x v="1"/>
    <n v="385"/>
  </r>
  <r>
    <s v="BK4707"/>
    <s v="Computer Science with Python"/>
    <s v="Joseph Golden"/>
    <s v="Computer Science"/>
    <s v="978-1-375-35583-4"/>
    <x v="3"/>
    <x v="13"/>
    <x v="1"/>
    <n v="415"/>
    <x v="12"/>
    <x v="1"/>
    <d v="2023-08-29T00:00:00"/>
    <d v="2023-12-29T00:00:00"/>
    <n v="250"/>
    <s v="General"/>
    <x v="1"/>
    <n v="179"/>
  </r>
  <r>
    <s v="BK4708"/>
    <s v="Computer Science with Python"/>
    <s v="Andrea Clark"/>
    <s v="Computer Science"/>
    <s v="978-0-13-058441-0"/>
    <x v="5"/>
    <x v="12"/>
    <x v="1"/>
    <n v="137"/>
    <x v="11"/>
    <x v="1"/>
    <d v="2023-11-18T00:00:00"/>
    <d v="2024-06-16T00:00:00"/>
    <n v="500"/>
    <s v="General"/>
    <x v="1"/>
    <n v="450"/>
  </r>
  <r>
    <s v="BK4709"/>
    <s v="Concepts of Physics - HC Verma"/>
    <s v="Patricia Johnston"/>
    <s v="Physics"/>
    <s v="978-0-10-795852-7"/>
    <x v="5"/>
    <x v="10"/>
    <x v="0"/>
    <n v="272"/>
    <x v="8"/>
    <x v="0"/>
    <m/>
    <m/>
    <n v="550"/>
    <s v="General"/>
    <x v="0"/>
    <n v="167"/>
  </r>
  <r>
    <s v="BK4710"/>
    <s v="Lakhmir Singh Science"/>
    <s v="Sabrina Russell"/>
    <s v="Science"/>
    <s v="978-1-69343-068-8"/>
    <x v="4"/>
    <x v="15"/>
    <x v="1"/>
    <n v="299"/>
    <x v="19"/>
    <x v="1"/>
    <d v="2024-03-07T00:00:00"/>
    <d v="2024-11-27T00:00:00"/>
    <n v="400"/>
    <s v="Science"/>
    <x v="2"/>
    <n v="160"/>
  </r>
  <r>
    <s v="BK4711"/>
    <s v="RD Sharma Mathematics"/>
    <s v="Todd Young"/>
    <s v="Maths"/>
    <s v="978-0-7138-0978-7"/>
    <x v="1"/>
    <x v="6"/>
    <x v="2"/>
    <n v="155"/>
    <x v="3"/>
    <x v="1"/>
    <d v="2024-04-18T00:00:00"/>
    <d v="2024-12-09T00:00:00"/>
    <n v="1300"/>
    <s v="Education"/>
    <x v="1"/>
    <n v="140"/>
  </r>
  <r>
    <s v="BK4712"/>
    <s v="Modern ABC Chemistry"/>
    <s v="Danielle Hughes"/>
    <s v="Chemistry"/>
    <s v="978-0-377-45430-9"/>
    <x v="5"/>
    <x v="4"/>
    <x v="0"/>
    <n v="419"/>
    <x v="11"/>
    <x v="1"/>
    <d v="2024-12-19T00:00:00"/>
    <d v="2025-02-11T00:00:00"/>
    <n v="2000"/>
    <s v="General"/>
    <x v="1"/>
    <n v="437"/>
  </r>
  <r>
    <s v="BK4713"/>
    <s v="NCERT Social Science"/>
    <s v="Nicole Ellis MD"/>
    <s v="Social Science"/>
    <s v="978-0-08-641124-2"/>
    <x v="2"/>
    <x v="15"/>
    <x v="0"/>
    <n v="427"/>
    <x v="8"/>
    <x v="1"/>
    <d v="2024-06-16T00:00:00"/>
    <d v="2025-01-26T00:00:00"/>
    <n v="250"/>
    <s v="Education"/>
    <x v="0"/>
    <n v="169"/>
  </r>
  <r>
    <s v="BK4714"/>
    <s v="Concepts of Physics - HC Verma"/>
    <s v="Shelby Gonzalez"/>
    <s v="Physics"/>
    <s v="978-1-58496-711-8"/>
    <x v="2"/>
    <x v="19"/>
    <x v="0"/>
    <n v="491"/>
    <x v="17"/>
    <x v="1"/>
    <d v="2025-02-23T00:00:00"/>
    <d v="2025-02-23T00:00:00"/>
    <n v="1750"/>
    <s v="General"/>
    <x v="0"/>
    <n v="221"/>
  </r>
  <r>
    <s v="BK4715"/>
    <s v="RD Sharma Mathematics"/>
    <s v="Adam Torres"/>
    <s v="Maths"/>
    <s v="978-0-7794-7093-8"/>
    <x v="2"/>
    <x v="2"/>
    <x v="1"/>
    <n v="489"/>
    <x v="16"/>
    <x v="1"/>
    <d v="2023-12-08T00:00:00"/>
    <d v="2024-06-29T00:00:00"/>
    <n v="200"/>
    <s v="Education"/>
    <x v="2"/>
    <n v="406"/>
  </r>
  <r>
    <s v="BK4716"/>
    <s v="S. Chand EVS"/>
    <s v="Steven Johnson"/>
    <s v="EVS"/>
    <s v="978-0-572-44233-0"/>
    <x v="4"/>
    <x v="14"/>
    <x v="0"/>
    <n v="477"/>
    <x v="8"/>
    <x v="1"/>
    <d v="2024-02-20T00:00:00"/>
    <d v="2024-08-24T00:00:00"/>
    <n v="650"/>
    <s v="Science"/>
    <x v="0"/>
    <n v="228"/>
  </r>
  <r>
    <s v="BK4717"/>
    <s v="NCERT Chemistry"/>
    <s v="David Jones"/>
    <s v="Chemistry"/>
    <s v="978-1-74457-598-6"/>
    <x v="2"/>
    <x v="13"/>
    <x v="1"/>
    <n v="349"/>
    <x v="12"/>
    <x v="0"/>
    <m/>
    <m/>
    <n v="1250"/>
    <s v="General"/>
    <x v="1"/>
    <n v="213"/>
  </r>
  <r>
    <s v="BK4718"/>
    <s v="Pearson Science Explorer"/>
    <s v="Kelsey Warren"/>
    <s v="Science"/>
    <s v="978-0-219-93622-2"/>
    <x v="1"/>
    <x v="0"/>
    <x v="1"/>
    <n v="495"/>
    <x v="9"/>
    <x v="0"/>
    <m/>
    <m/>
    <n v="500"/>
    <s v="Science"/>
    <x v="0"/>
    <n v="292"/>
  </r>
  <r>
    <s v="BK4719"/>
    <s v="NCERT Hindi"/>
    <s v="John Murphy"/>
    <s v="Hindi"/>
    <s v="978-1-60575-037-8"/>
    <x v="2"/>
    <x v="10"/>
    <x v="1"/>
    <n v="282"/>
    <x v="9"/>
    <x v="1"/>
    <d v="2024-11-27T00:00:00"/>
    <d v="2025-01-02T00:00:00"/>
    <n v="1950"/>
    <s v="General"/>
    <x v="2"/>
    <n v="265"/>
  </r>
  <r>
    <s v="BK4720"/>
    <s v="Python Programming - Balagurusamy"/>
    <s v="Michael Johnson"/>
    <s v="Computer Science"/>
    <s v="978-0-9786658-5-2"/>
    <x v="3"/>
    <x v="16"/>
    <x v="2"/>
    <n v="344"/>
    <x v="11"/>
    <x v="1"/>
    <d v="2023-06-24T00:00:00"/>
    <d v="2023-09-14T00:00:00"/>
    <n v="300"/>
    <s v="General"/>
    <x v="0"/>
    <n v="178"/>
  </r>
  <r>
    <s v="BK4721"/>
    <s v="Together with EVS"/>
    <s v="Christine Garcia"/>
    <s v="EVS"/>
    <s v="978-0-904297-08-9"/>
    <x v="3"/>
    <x v="17"/>
    <x v="2"/>
    <n v="288"/>
    <x v="11"/>
    <x v="1"/>
    <d v="2025-01-20T00:00:00"/>
    <d v="2025-02-19T00:00:00"/>
    <n v="200"/>
    <s v="Science"/>
    <x v="2"/>
    <n v="407"/>
  </r>
  <r>
    <s v="BK4722"/>
    <s v="Nai Roshni Hindi Pathmala"/>
    <s v="Angela Baldwin"/>
    <s v="Hindi"/>
    <s v="978-1-392-95762-2"/>
    <x v="1"/>
    <x v="15"/>
    <x v="2"/>
    <n v="306"/>
    <x v="18"/>
    <x v="1"/>
    <d v="2023-05-18T00:00:00"/>
    <d v="2024-11-25T00:00:00"/>
    <n v="1800"/>
    <s v="General"/>
    <x v="2"/>
    <n v="448"/>
  </r>
  <r>
    <s v="BK4723"/>
    <s v="DK Goel Accountancy"/>
    <s v="Jacqueline Spencer"/>
    <s v="Accountancy"/>
    <s v="978-0-8207-9339-9"/>
    <x v="4"/>
    <x v="14"/>
    <x v="2"/>
    <n v="172"/>
    <x v="11"/>
    <x v="0"/>
    <m/>
    <m/>
    <n v="1300"/>
    <s v="General"/>
    <x v="2"/>
    <n v="361"/>
  </r>
  <r>
    <s v="BK4724"/>
    <s v="NCERT Economics"/>
    <s v="Latasha Vasquez"/>
    <s v="Economics"/>
    <s v="978-1-85497-079-4"/>
    <x v="5"/>
    <x v="19"/>
    <x v="1"/>
    <n v="469"/>
    <x v="18"/>
    <x v="0"/>
    <m/>
    <m/>
    <n v="600"/>
    <s v="General"/>
    <x v="0"/>
    <n v="384"/>
  </r>
  <r>
    <s v="BK4725"/>
    <s v="Principles of Economics"/>
    <s v="Sandra Baker"/>
    <s v="Economics"/>
    <s v="978-0-7258-6515-3"/>
    <x v="0"/>
    <x v="7"/>
    <x v="1"/>
    <n v="241"/>
    <x v="10"/>
    <x v="0"/>
    <m/>
    <m/>
    <n v="300"/>
    <s v="General"/>
    <x v="1"/>
    <n v="427"/>
  </r>
  <r>
    <s v="BK4726"/>
    <s v="NCERT Maths"/>
    <s v="Emily Roberts"/>
    <s v="Maths"/>
    <s v="978-0-459-17495-8"/>
    <x v="5"/>
    <x v="5"/>
    <x v="0"/>
    <n v="374"/>
    <x v="0"/>
    <x v="0"/>
    <m/>
    <m/>
    <n v="750"/>
    <s v="Education"/>
    <x v="3"/>
    <n v="185"/>
  </r>
  <r>
    <s v="BK4727"/>
    <s v="NCERT Business Studies"/>
    <s v="Madison Thompson"/>
    <s v="Business Studies"/>
    <s v="978-0-684-18771-6"/>
    <x v="0"/>
    <x v="8"/>
    <x v="1"/>
    <n v="254"/>
    <x v="17"/>
    <x v="0"/>
    <m/>
    <m/>
    <n v="1250"/>
    <s v="General"/>
    <x v="2"/>
    <n v="248"/>
  </r>
  <r>
    <s v="BK4728"/>
    <s v="Lakhmir Singh Science"/>
    <s v="Scott Allison"/>
    <s v="Science"/>
    <s v="978-0-12-567231-3"/>
    <x v="5"/>
    <x v="13"/>
    <x v="1"/>
    <n v="255"/>
    <x v="0"/>
    <x v="1"/>
    <d v="2023-12-14T00:00:00"/>
    <d v="2024-07-06T00:00:00"/>
    <n v="1500"/>
    <s v="Science"/>
    <x v="3"/>
    <n v="440"/>
  </r>
  <r>
    <s v="BK4729"/>
    <s v="NCERT Business Studies"/>
    <s v="Patrick Schmidt"/>
    <s v="Business Studies"/>
    <s v="978-0-03-504851-2"/>
    <x v="3"/>
    <x v="0"/>
    <x v="1"/>
    <n v="477"/>
    <x v="10"/>
    <x v="0"/>
    <m/>
    <m/>
    <n v="1050"/>
    <s v="General"/>
    <x v="1"/>
    <n v="379"/>
  </r>
  <r>
    <s v="BK4730"/>
    <s v="Pradeep's Chemistry"/>
    <s v="Nicole Reyes"/>
    <s v="Chemistry"/>
    <s v="978-0-451-60605-1"/>
    <x v="0"/>
    <x v="16"/>
    <x v="2"/>
    <n v="449"/>
    <x v="0"/>
    <x v="0"/>
    <m/>
    <m/>
    <n v="1500"/>
    <s v="General"/>
    <x v="1"/>
    <n v="126"/>
  </r>
  <r>
    <s v="BK4731"/>
    <s v="Wren &amp; Martin English Grammar"/>
    <s v="Patrick Clark"/>
    <s v="English"/>
    <s v="978-0-17-928818-8"/>
    <x v="1"/>
    <x v="5"/>
    <x v="2"/>
    <n v="298"/>
    <x v="16"/>
    <x v="1"/>
    <d v="2023-09-06T00:00:00"/>
    <d v="2024-11-30T00:00:00"/>
    <n v="1450"/>
    <s v="Language"/>
    <x v="1"/>
    <n v="289"/>
  </r>
  <r>
    <s v="BK4732"/>
    <s v="Python Programming - Balagurusamy"/>
    <s v="Amber Lutz"/>
    <s v="Computer Science"/>
    <s v="978-1-5386-8860-1"/>
    <x v="5"/>
    <x v="2"/>
    <x v="2"/>
    <n v="251"/>
    <x v="15"/>
    <x v="1"/>
    <d v="2023-03-05T00:00:00"/>
    <d v="2024-08-11T00:00:00"/>
    <n v="1050"/>
    <s v="General"/>
    <x v="0"/>
    <n v="202"/>
  </r>
  <r>
    <s v="BK4733"/>
    <s v="Nai Roshni Hindi Pathmala"/>
    <s v="Stephanie Terry"/>
    <s v="Hindi"/>
    <s v="978-1-4594-5110-0"/>
    <x v="0"/>
    <x v="2"/>
    <x v="2"/>
    <n v="156"/>
    <x v="16"/>
    <x v="0"/>
    <m/>
    <m/>
    <n v="900"/>
    <s v="General"/>
    <x v="2"/>
    <n v="387"/>
  </r>
  <r>
    <s v="BK4734"/>
    <s v="Lakhmir Singh Science"/>
    <s v="Karen Flores"/>
    <s v="Science"/>
    <s v="978-0-8120-6479-7"/>
    <x v="3"/>
    <x v="4"/>
    <x v="1"/>
    <n v="312"/>
    <x v="12"/>
    <x v="1"/>
    <d v="2024-11-28T00:00:00"/>
    <d v="2025-02-18T00:00:00"/>
    <n v="900"/>
    <s v="Science"/>
    <x v="1"/>
    <n v="178"/>
  </r>
  <r>
    <s v="BK4735"/>
    <s v="Principles of Economics"/>
    <s v="Emily Wilkins"/>
    <s v="Economics"/>
    <s v="978-0-89709-092-6"/>
    <x v="5"/>
    <x v="2"/>
    <x v="1"/>
    <n v="137"/>
    <x v="14"/>
    <x v="1"/>
    <d v="2024-07-07T00:00:00"/>
    <d v="2024-09-07T00:00:00"/>
    <n v="1250"/>
    <s v="General"/>
    <x v="1"/>
    <n v="269"/>
  </r>
  <r>
    <s v="BK4736"/>
    <s v="SL Arora Physics"/>
    <s v="Denise Warren"/>
    <s v="Physics"/>
    <s v="978-0-463-96312-8"/>
    <x v="2"/>
    <x v="9"/>
    <x v="0"/>
    <n v="128"/>
    <x v="13"/>
    <x v="0"/>
    <m/>
    <m/>
    <n v="1050"/>
    <s v="General"/>
    <x v="0"/>
    <n v="176"/>
  </r>
  <r>
    <s v="BK4737"/>
    <s v="Together with Social Science"/>
    <s v="Christopher Matthews"/>
    <s v="Social Science"/>
    <s v="978-1-79515-374-4"/>
    <x v="5"/>
    <x v="13"/>
    <x v="1"/>
    <n v="329"/>
    <x v="16"/>
    <x v="1"/>
    <d v="2024-03-23T00:00:00"/>
    <d v="2024-05-26T00:00:00"/>
    <n v="750"/>
    <s v="Education"/>
    <x v="0"/>
    <n v="404"/>
  </r>
  <r>
    <s v="BK4738"/>
    <s v="NCERT Business Studies"/>
    <s v="Denise Cortez"/>
    <s v="Business Studies"/>
    <s v="978-0-9586952-6-8"/>
    <x v="1"/>
    <x v="13"/>
    <x v="2"/>
    <n v="436"/>
    <x v="5"/>
    <x v="1"/>
    <d v="2023-12-07T00:00:00"/>
    <d v="2024-03-30T00:00:00"/>
    <n v="1850"/>
    <s v="General"/>
    <x v="2"/>
    <n v="162"/>
  </r>
  <r>
    <s v="BK4739"/>
    <s v="Oxford English Reader"/>
    <s v="Nicole Patterson"/>
    <s v="English"/>
    <s v="978-1-320-63114-3"/>
    <x v="3"/>
    <x v="17"/>
    <x v="0"/>
    <n v="497"/>
    <x v="7"/>
    <x v="1"/>
    <d v="2024-11-25T00:00:00"/>
    <d v="2024-12-25T00:00:00"/>
    <n v="1700"/>
    <s v="Language"/>
    <x v="0"/>
    <n v="361"/>
  </r>
  <r>
    <s v="BK4740"/>
    <s v="NCERT Accountancy"/>
    <s v="Victoria Brooks"/>
    <s v="Accountancy"/>
    <s v="978-1-169-30939-5"/>
    <x v="1"/>
    <x v="13"/>
    <x v="0"/>
    <n v="368"/>
    <x v="9"/>
    <x v="1"/>
    <d v="2024-03-14T00:00:00"/>
    <d v="2024-03-29T00:00:00"/>
    <n v="1900"/>
    <s v="General"/>
    <x v="1"/>
    <n v="121"/>
  </r>
  <r>
    <s v="BK4741"/>
    <s v="RS Aggarwal Mathematics"/>
    <s v="Abigail Ortiz"/>
    <s v="Maths"/>
    <s v="978-1-65543-495-2"/>
    <x v="3"/>
    <x v="1"/>
    <x v="0"/>
    <n v="245"/>
    <x v="4"/>
    <x v="1"/>
    <d v="2024-10-13T00:00:00"/>
    <d v="2025-01-12T00:00:00"/>
    <n v="1750"/>
    <s v="Education"/>
    <x v="0"/>
    <n v="227"/>
  </r>
  <r>
    <s v="BK4742"/>
    <s v="Pradeep's Chemistry"/>
    <s v="Douglas Gray"/>
    <s v="Chemistry"/>
    <s v="978-0-581-33130-4"/>
    <x v="0"/>
    <x v="18"/>
    <x v="1"/>
    <n v="479"/>
    <x v="8"/>
    <x v="0"/>
    <m/>
    <m/>
    <n v="1000"/>
    <s v="General"/>
    <x v="2"/>
    <n v="192"/>
  </r>
  <r>
    <s v="BK4743"/>
    <s v="NCERT Environmental Studies"/>
    <s v="Leslie Flowers"/>
    <s v="EVS"/>
    <s v="978-1-335-78621-0"/>
    <x v="4"/>
    <x v="0"/>
    <x v="0"/>
    <n v="479"/>
    <x v="16"/>
    <x v="0"/>
    <m/>
    <m/>
    <n v="250"/>
    <s v="Science"/>
    <x v="0"/>
    <n v="362"/>
  </r>
  <r>
    <s v="BK4744"/>
    <s v="S. Chand Science"/>
    <s v="Brandi Guzman"/>
    <s v="Science"/>
    <s v="978-1-4636-5240-1"/>
    <x v="5"/>
    <x v="6"/>
    <x v="1"/>
    <n v="479"/>
    <x v="12"/>
    <x v="1"/>
    <d v="2024-02-05T00:00:00"/>
    <d v="2024-07-21T00:00:00"/>
    <n v="1950"/>
    <s v="Science"/>
    <x v="2"/>
    <n v="308"/>
  </r>
  <r>
    <s v="BK4745"/>
    <s v="DK Goel Accountancy"/>
    <s v="Jessica Ibarra"/>
    <s v="Accountancy"/>
    <s v="978-1-84548-828-4"/>
    <x v="0"/>
    <x v="16"/>
    <x v="1"/>
    <n v="125"/>
    <x v="12"/>
    <x v="0"/>
    <m/>
    <m/>
    <n v="300"/>
    <s v="General"/>
    <x v="2"/>
    <n v="315"/>
  </r>
  <r>
    <s v="BK4746"/>
    <s v="Computer Science with Python"/>
    <s v="Veronica Patterson"/>
    <s v="Computer Science"/>
    <s v="978-0-89275-990-3"/>
    <x v="3"/>
    <x v="13"/>
    <x v="1"/>
    <n v="294"/>
    <x v="3"/>
    <x v="1"/>
    <d v="2024-08-08T00:00:00"/>
    <d v="2024-09-16T00:00:00"/>
    <n v="1000"/>
    <s v="General"/>
    <x v="2"/>
    <n v="159"/>
  </r>
  <r>
    <s v="BK4747"/>
    <s v="Nai Roshni Hindi Pathmala"/>
    <s v="Jeffrey Murillo"/>
    <s v="Hindi"/>
    <s v="978-0-358-88759-1"/>
    <x v="3"/>
    <x v="7"/>
    <x v="2"/>
    <n v="396"/>
    <x v="12"/>
    <x v="1"/>
    <d v="2024-06-25T00:00:00"/>
    <d v="2024-07-24T00:00:00"/>
    <n v="1350"/>
    <s v="General"/>
    <x v="0"/>
    <n v="416"/>
  </r>
  <r>
    <s v="BK4748"/>
    <s v="Modern ABC Chemistry"/>
    <s v="Amy Harrison"/>
    <s v="Chemistry"/>
    <s v="978-1-4366-8153-7"/>
    <x v="5"/>
    <x v="2"/>
    <x v="2"/>
    <n v="431"/>
    <x v="8"/>
    <x v="1"/>
    <d v="2023-04-26T00:00:00"/>
    <d v="2024-09-27T00:00:00"/>
    <n v="450"/>
    <s v="General"/>
    <x v="1"/>
    <n v="365"/>
  </r>
  <r>
    <s v="BK4749"/>
    <s v="Python Programming - Balagurusamy"/>
    <s v="Billy Ramirez"/>
    <s v="Computer Science"/>
    <s v="978-0-326-66365-3"/>
    <x v="5"/>
    <x v="5"/>
    <x v="2"/>
    <n v="295"/>
    <x v="12"/>
    <x v="1"/>
    <d v="2023-03-16T00:00:00"/>
    <d v="2024-01-08T00:00:00"/>
    <n v="250"/>
    <s v="General"/>
    <x v="3"/>
    <n v="113"/>
  </r>
  <r>
    <s v="BK4750"/>
    <s v="Manika Hindi Pathmala"/>
    <s v="Samuel Robertson"/>
    <s v="Hindi"/>
    <s v="978-0-489-37400-7"/>
    <x v="2"/>
    <x v="10"/>
    <x v="2"/>
    <n v="95"/>
    <x v="16"/>
    <x v="0"/>
    <m/>
    <m/>
    <n v="650"/>
    <s v="General"/>
    <x v="2"/>
    <n v="357"/>
  </r>
  <r>
    <s v="BK4751"/>
    <s v="NCERT Business Studies"/>
    <s v="Dawn Carter"/>
    <s v="Business Studies"/>
    <s v="978-0-03-225108-3"/>
    <x v="1"/>
    <x v="11"/>
    <x v="1"/>
    <n v="250"/>
    <x v="1"/>
    <x v="1"/>
    <d v="2024-10-06T00:00:00"/>
    <d v="2024-11-06T00:00:00"/>
    <n v="1700"/>
    <s v="General"/>
    <x v="3"/>
    <n v="421"/>
  </r>
  <r>
    <s v="BK4752"/>
    <s v="NCERT Chemistry"/>
    <s v="Nicole Bailey"/>
    <s v="Chemistry"/>
    <s v="978-0-582-05406-6"/>
    <x v="1"/>
    <x v="18"/>
    <x v="1"/>
    <n v="273"/>
    <x v="14"/>
    <x v="0"/>
    <m/>
    <m/>
    <n v="450"/>
    <s v="General"/>
    <x v="1"/>
    <n v="230"/>
  </r>
  <r>
    <s v="BK4753"/>
    <s v="Concepts of Physics - HC Verma"/>
    <s v="Joseph Baldwin"/>
    <s v="Physics"/>
    <s v="978-0-235-37680-4"/>
    <x v="5"/>
    <x v="6"/>
    <x v="0"/>
    <n v="236"/>
    <x v="1"/>
    <x v="0"/>
    <m/>
    <m/>
    <n v="1800"/>
    <s v="General"/>
    <x v="1"/>
    <n v="350"/>
  </r>
  <r>
    <s v="BK4754"/>
    <s v="Wren &amp; Martin English Grammar"/>
    <s v="Larry James"/>
    <s v="English"/>
    <s v="978-0-219-97193-3"/>
    <x v="4"/>
    <x v="13"/>
    <x v="1"/>
    <n v="483"/>
    <x v="3"/>
    <x v="0"/>
    <m/>
    <m/>
    <n v="1650"/>
    <s v="Language"/>
    <x v="1"/>
    <n v="253"/>
  </r>
  <r>
    <s v="BK4755"/>
    <s v="Manika Hindi Pathmala"/>
    <s v="Mrs. Michelle Stewart"/>
    <s v="Hindi"/>
    <s v="978-1-287-61003-8"/>
    <x v="5"/>
    <x v="11"/>
    <x v="1"/>
    <n v="272"/>
    <x v="8"/>
    <x v="1"/>
    <d v="2025-01-18T00:00:00"/>
    <d v="2025-02-01T00:00:00"/>
    <n v="1850"/>
    <s v="General"/>
    <x v="0"/>
    <n v="407"/>
  </r>
  <r>
    <s v="BK4756"/>
    <s v="NCERT Chemistry"/>
    <s v="Jennifer Pratt"/>
    <s v="Chemistry"/>
    <s v="978-1-4900-7145-9"/>
    <x v="2"/>
    <x v="19"/>
    <x v="1"/>
    <n v="350"/>
    <x v="7"/>
    <x v="1"/>
    <d v="2023-06-03T00:00:00"/>
    <d v="2023-08-01T00:00:00"/>
    <n v="1850"/>
    <s v="General"/>
    <x v="2"/>
    <n v="354"/>
  </r>
  <r>
    <s v="BK4757"/>
    <s v="Nai Roshni Hindi Pathmala"/>
    <s v="Jennifer Padilla"/>
    <s v="Hindi"/>
    <s v="978-0-371-84230-0"/>
    <x v="1"/>
    <x v="15"/>
    <x v="2"/>
    <n v="353"/>
    <x v="15"/>
    <x v="0"/>
    <m/>
    <m/>
    <n v="1150"/>
    <s v="General"/>
    <x v="1"/>
    <n v="164"/>
  </r>
  <r>
    <s v="BK4758"/>
    <s v="DK Goel Accountancy"/>
    <s v="Alyssa Mendoza"/>
    <s v="Accountancy"/>
    <s v="978-1-4378-5134-2"/>
    <x v="4"/>
    <x v="8"/>
    <x v="2"/>
    <n v="364"/>
    <x v="16"/>
    <x v="1"/>
    <d v="2024-04-21T00:00:00"/>
    <d v="2024-08-17T00:00:00"/>
    <n v="750"/>
    <s v="General"/>
    <x v="1"/>
    <n v="184"/>
  </r>
  <r>
    <s v="BK4759"/>
    <s v="Modern ABC Chemistry"/>
    <s v="Tiffany Walters"/>
    <s v="Chemistry"/>
    <s v="978-0-616-06744-4"/>
    <x v="0"/>
    <x v="11"/>
    <x v="2"/>
    <n v="499"/>
    <x v="0"/>
    <x v="1"/>
    <d v="2024-12-24T00:00:00"/>
    <d v="2025-02-16T00:00:00"/>
    <n v="850"/>
    <s v="General"/>
    <x v="0"/>
    <n v="414"/>
  </r>
  <r>
    <s v="BK4760"/>
    <s v="NCERT Biology"/>
    <s v="Jeremy Zimmerman"/>
    <s v="Biology"/>
    <s v="978-1-211-38562-9"/>
    <x v="4"/>
    <x v="12"/>
    <x v="2"/>
    <n v="314"/>
    <x v="3"/>
    <x v="0"/>
    <m/>
    <m/>
    <n v="800"/>
    <s v="General"/>
    <x v="0"/>
    <n v="117"/>
  </r>
  <r>
    <s v="BK4761"/>
    <s v="S. Chand Science"/>
    <s v="Mrs. Jenna Ramos"/>
    <s v="Science"/>
    <s v="978-1-173-67601-8"/>
    <x v="0"/>
    <x v="17"/>
    <x v="1"/>
    <n v="459"/>
    <x v="6"/>
    <x v="0"/>
    <m/>
    <m/>
    <n v="450"/>
    <s v="Science"/>
    <x v="2"/>
    <n v="217"/>
  </r>
  <r>
    <s v="BK4762"/>
    <s v="Wren &amp; Martin English Grammar"/>
    <s v="Karen Edwards"/>
    <s v="English"/>
    <s v="978-0-12-945968-2"/>
    <x v="5"/>
    <x v="16"/>
    <x v="1"/>
    <n v="336"/>
    <x v="4"/>
    <x v="1"/>
    <d v="2024-11-19T00:00:00"/>
    <d v="2025-01-26T00:00:00"/>
    <n v="700"/>
    <s v="Language"/>
    <x v="0"/>
    <n v="121"/>
  </r>
  <r>
    <s v="BK4763"/>
    <s v="S. Chand Business Studies"/>
    <s v="Lisa Davidson"/>
    <s v="Business Studies"/>
    <s v="978-0-405-25398-0"/>
    <x v="5"/>
    <x v="1"/>
    <x v="0"/>
    <n v="156"/>
    <x v="12"/>
    <x v="1"/>
    <d v="2025-02-03T00:00:00"/>
    <d v="2025-02-23T00:00:00"/>
    <n v="450"/>
    <s v="General"/>
    <x v="1"/>
    <n v="388"/>
  </r>
  <r>
    <s v="BK4764"/>
    <s v="NCERT Environmental Studies"/>
    <s v="Joshua Cox"/>
    <s v="EVS"/>
    <s v="978-1-9801-2300-2"/>
    <x v="0"/>
    <x v="4"/>
    <x v="1"/>
    <n v="395"/>
    <x v="3"/>
    <x v="0"/>
    <m/>
    <m/>
    <n v="650"/>
    <s v="Science"/>
    <x v="0"/>
    <n v="380"/>
  </r>
  <r>
    <s v="BK4765"/>
    <s v="English Grammar &amp; Composition"/>
    <s v="Bryan Maxwell"/>
    <s v="English"/>
    <s v="978-1-72016-914-7"/>
    <x v="4"/>
    <x v="11"/>
    <x v="2"/>
    <n v="94"/>
    <x v="9"/>
    <x v="0"/>
    <m/>
    <m/>
    <n v="1700"/>
    <s v="Language"/>
    <x v="2"/>
    <n v="295"/>
  </r>
  <r>
    <s v="BK4766"/>
    <s v="Principles of Economics"/>
    <s v="Abigail Salinas"/>
    <s v="Economics"/>
    <s v="978-1-5144-9427-1"/>
    <x v="0"/>
    <x v="12"/>
    <x v="0"/>
    <n v="495"/>
    <x v="13"/>
    <x v="1"/>
    <d v="2024-07-03T00:00:00"/>
    <d v="2024-08-13T00:00:00"/>
    <n v="750"/>
    <s v="General"/>
    <x v="0"/>
    <n v="393"/>
  </r>
  <r>
    <s v="BK4767"/>
    <s v="Fundamentals of Physics - Resnick Halliday"/>
    <s v="Amy Brown"/>
    <s v="Physics"/>
    <s v="978-1-69584-452-0"/>
    <x v="1"/>
    <x v="6"/>
    <x v="0"/>
    <n v="88"/>
    <x v="14"/>
    <x v="0"/>
    <m/>
    <m/>
    <n v="1300"/>
    <s v="General"/>
    <x v="2"/>
    <n v="330"/>
  </r>
  <r>
    <s v="BK4768"/>
    <s v="Modern ABC Chemistry"/>
    <s v="Sarah Davis"/>
    <s v="Chemistry"/>
    <s v="978-1-01-656076-4"/>
    <x v="2"/>
    <x v="6"/>
    <x v="0"/>
    <n v="146"/>
    <x v="15"/>
    <x v="1"/>
    <d v="2024-04-30T00:00:00"/>
    <d v="2024-05-09T00:00:00"/>
    <n v="600"/>
    <s v="General"/>
    <x v="2"/>
    <n v="294"/>
  </r>
  <r>
    <s v="BK4769"/>
    <s v="RS Aggarwal Mathematics"/>
    <s v="Darrell Kelly"/>
    <s v="Maths"/>
    <s v="978-1-4577-4727-4"/>
    <x v="4"/>
    <x v="3"/>
    <x v="1"/>
    <n v="284"/>
    <x v="8"/>
    <x v="1"/>
    <d v="2023-06-02T00:00:00"/>
    <d v="2025-02-26T00:00:00"/>
    <n v="1000"/>
    <s v="Education"/>
    <x v="2"/>
    <n v="218"/>
  </r>
  <r>
    <s v="BK4770"/>
    <s v="Computer Science with Python"/>
    <s v="Dawn Smith"/>
    <s v="Computer Science"/>
    <s v="978-0-7644-1457-2"/>
    <x v="2"/>
    <x v="3"/>
    <x v="0"/>
    <n v="353"/>
    <x v="7"/>
    <x v="0"/>
    <m/>
    <m/>
    <n v="400"/>
    <s v="General"/>
    <x v="0"/>
    <n v="128"/>
  </r>
  <r>
    <s v="BK4771"/>
    <s v="DK Goel Accountancy"/>
    <s v="Emily Hart"/>
    <s v="Accountancy"/>
    <s v="978-1-61105-984-7"/>
    <x v="2"/>
    <x v="5"/>
    <x v="1"/>
    <n v="372"/>
    <x v="12"/>
    <x v="1"/>
    <d v="2024-04-21T00:00:00"/>
    <d v="2024-07-08T00:00:00"/>
    <n v="2000"/>
    <s v="General"/>
    <x v="1"/>
    <n v="170"/>
  </r>
  <r>
    <s v="BK4772"/>
    <s v="S. Chand Business Studies"/>
    <s v="Tammy Garcia"/>
    <s v="Business Studies"/>
    <s v="978-0-9834321-5-9"/>
    <x v="4"/>
    <x v="5"/>
    <x v="1"/>
    <n v="389"/>
    <x v="7"/>
    <x v="0"/>
    <m/>
    <m/>
    <n v="1150"/>
    <s v="General"/>
    <x v="3"/>
    <n v="348"/>
  </r>
  <r>
    <s v="BK4773"/>
    <s v="S. Chand Social Science"/>
    <s v="Nicholas Diaz"/>
    <s v="Social Science"/>
    <s v="978-1-240-99972-9"/>
    <x v="5"/>
    <x v="3"/>
    <x v="1"/>
    <n v="476"/>
    <x v="18"/>
    <x v="1"/>
    <d v="2023-10-22T00:00:00"/>
    <d v="2024-02-09T00:00:00"/>
    <n v="1950"/>
    <s v="Education"/>
    <x v="2"/>
    <n v="349"/>
  </r>
  <r>
    <s v="BK4774"/>
    <s v="S. Chand Science"/>
    <s v="Katie Shelton"/>
    <s v="Science"/>
    <s v="978-1-02-662675-7"/>
    <x v="0"/>
    <x v="7"/>
    <x v="2"/>
    <n v="466"/>
    <x v="14"/>
    <x v="0"/>
    <m/>
    <m/>
    <n v="400"/>
    <s v="Science"/>
    <x v="3"/>
    <n v="363"/>
  </r>
  <r>
    <s v="BK4775"/>
    <s v="Computer Science with Python"/>
    <s v="Paul Sanchez"/>
    <s v="Computer Science"/>
    <s v="978-1-56231-210-7"/>
    <x v="0"/>
    <x v="15"/>
    <x v="2"/>
    <n v="437"/>
    <x v="11"/>
    <x v="1"/>
    <d v="2023-04-26T00:00:00"/>
    <d v="2024-11-22T00:00:00"/>
    <n v="600"/>
    <s v="General"/>
    <x v="1"/>
    <n v="314"/>
  </r>
  <r>
    <s v="BK4776"/>
    <s v="SL Arora Physics"/>
    <s v="Gabriela Rivas"/>
    <s v="Physics"/>
    <s v="978-0-339-70038-3"/>
    <x v="4"/>
    <x v="12"/>
    <x v="2"/>
    <n v="351"/>
    <x v="7"/>
    <x v="1"/>
    <d v="2023-10-12T00:00:00"/>
    <d v="2024-02-29T00:00:00"/>
    <n v="550"/>
    <s v="General"/>
    <x v="1"/>
    <n v="387"/>
  </r>
  <r>
    <s v="BK4777"/>
    <s v="Concepts of Physics - HC Verma"/>
    <s v="Alexander Conway"/>
    <s v="Physics"/>
    <s v="978-0-02-926643-4"/>
    <x v="4"/>
    <x v="12"/>
    <x v="2"/>
    <n v="83"/>
    <x v="17"/>
    <x v="1"/>
    <d v="2024-06-16T00:00:00"/>
    <d v="2024-08-16T00:00:00"/>
    <n v="1400"/>
    <s v="General"/>
    <x v="1"/>
    <n v="149"/>
  </r>
  <r>
    <s v="BK4778"/>
    <s v="Concepts of Physics - HC Verma"/>
    <s v="James Cruz"/>
    <s v="Physics"/>
    <s v="978-0-8254-1098-7"/>
    <x v="3"/>
    <x v="11"/>
    <x v="1"/>
    <n v="417"/>
    <x v="0"/>
    <x v="1"/>
    <d v="2024-04-01T00:00:00"/>
    <d v="2024-07-23T00:00:00"/>
    <n v="1250"/>
    <s v="General"/>
    <x v="0"/>
    <n v="379"/>
  </r>
  <r>
    <s v="BK4779"/>
    <s v="Python Programming - Balagurusamy"/>
    <s v="Emily Olson"/>
    <s v="Computer Science"/>
    <s v="978-1-72721-053-8"/>
    <x v="4"/>
    <x v="17"/>
    <x v="1"/>
    <n v="193"/>
    <x v="18"/>
    <x v="1"/>
    <d v="2025-02-23T00:00:00"/>
    <d v="2025-02-25T00:00:00"/>
    <n v="850"/>
    <s v="General"/>
    <x v="2"/>
    <n v="312"/>
  </r>
  <r>
    <s v="BK4780"/>
    <s v="NCERT Biology"/>
    <s v="Matthew Gonzales"/>
    <s v="Biology"/>
    <s v="978-0-691-05508-4"/>
    <x v="5"/>
    <x v="1"/>
    <x v="0"/>
    <n v="325"/>
    <x v="16"/>
    <x v="1"/>
    <d v="2023-10-02T00:00:00"/>
    <d v="2024-10-09T00:00:00"/>
    <n v="1650"/>
    <s v="General"/>
    <x v="1"/>
    <n v="285"/>
  </r>
  <r>
    <s v="BK4781"/>
    <s v="RD Sharma Mathematics"/>
    <s v="Stefanie Peterson"/>
    <s v="Maths"/>
    <s v="978-0-462-86873-8"/>
    <x v="1"/>
    <x v="2"/>
    <x v="1"/>
    <n v="134"/>
    <x v="10"/>
    <x v="0"/>
    <m/>
    <m/>
    <n v="1250"/>
    <s v="Education"/>
    <x v="1"/>
    <n v="229"/>
  </r>
  <r>
    <s v="BK4782"/>
    <s v="S. Chand EVS"/>
    <s v="Ruth Wood"/>
    <s v="EVS"/>
    <s v="978-0-465-87347-0"/>
    <x v="5"/>
    <x v="17"/>
    <x v="1"/>
    <n v="437"/>
    <x v="18"/>
    <x v="1"/>
    <d v="2023-08-14T00:00:00"/>
    <d v="2024-04-08T00:00:00"/>
    <n v="750"/>
    <s v="Science"/>
    <x v="0"/>
    <n v="451"/>
  </r>
  <r>
    <s v="BK4783"/>
    <s v="SL Arora Physics"/>
    <s v="Timothy Hall"/>
    <s v="Physics"/>
    <s v="978-1-391-64205-5"/>
    <x v="2"/>
    <x v="8"/>
    <x v="1"/>
    <n v="285"/>
    <x v="3"/>
    <x v="0"/>
    <m/>
    <m/>
    <n v="1650"/>
    <s v="General"/>
    <x v="0"/>
    <n v="287"/>
  </r>
  <r>
    <s v="BK4784"/>
    <s v="NCERT Business Studies"/>
    <s v="Taylor Burton"/>
    <s v="Business Studies"/>
    <s v="978-0-476-66420-3"/>
    <x v="1"/>
    <x v="3"/>
    <x v="2"/>
    <n v="139"/>
    <x v="11"/>
    <x v="0"/>
    <m/>
    <m/>
    <n v="1800"/>
    <s v="General"/>
    <x v="2"/>
    <n v="178"/>
  </r>
  <r>
    <s v="BK4785"/>
    <s v="NCERT Business Studies"/>
    <s v="Jacob King"/>
    <s v="Business Studies"/>
    <s v="978-1-04-112834-2"/>
    <x v="3"/>
    <x v="12"/>
    <x v="2"/>
    <n v="80"/>
    <x v="14"/>
    <x v="1"/>
    <d v="2024-03-08T00:00:00"/>
    <d v="2025-01-05T00:00:00"/>
    <n v="1000"/>
    <s v="General"/>
    <x v="0"/>
    <n v="252"/>
  </r>
  <r>
    <s v="BK4786"/>
    <s v="Concepts of Physics - HC Verma"/>
    <s v="Todd Potter"/>
    <s v="Physics"/>
    <s v="978-0-537-05278-9"/>
    <x v="3"/>
    <x v="4"/>
    <x v="2"/>
    <n v="87"/>
    <x v="4"/>
    <x v="0"/>
    <m/>
    <m/>
    <n v="550"/>
    <s v="General"/>
    <x v="1"/>
    <n v="382"/>
  </r>
  <r>
    <s v="BK4787"/>
    <s v="NCERT Economics"/>
    <s v="Carrie Smith"/>
    <s v="Economics"/>
    <s v="978-1-61761-139-1"/>
    <x v="2"/>
    <x v="6"/>
    <x v="2"/>
    <n v="491"/>
    <x v="4"/>
    <x v="1"/>
    <d v="2025-01-17T00:00:00"/>
    <d v="2025-02-21T00:00:00"/>
    <n v="1950"/>
    <s v="General"/>
    <x v="0"/>
    <n v="171"/>
  </r>
  <r>
    <s v="BK4788"/>
    <s v="NCERT Business Studies"/>
    <s v="Dean Briggs"/>
    <s v="Business Studies"/>
    <s v="978-1-77321-519-8"/>
    <x v="4"/>
    <x v="11"/>
    <x v="1"/>
    <n v="229"/>
    <x v="17"/>
    <x v="0"/>
    <m/>
    <m/>
    <n v="200"/>
    <s v="General"/>
    <x v="2"/>
    <n v="346"/>
  </r>
  <r>
    <s v="BK4789"/>
    <s v="Nai Roshni Hindi Pathmala"/>
    <s v="Taylor Green"/>
    <s v="Hindi"/>
    <s v="978-0-399-02670-6"/>
    <x v="1"/>
    <x v="7"/>
    <x v="1"/>
    <n v="278"/>
    <x v="19"/>
    <x v="0"/>
    <m/>
    <m/>
    <n v="1900"/>
    <s v="General"/>
    <x v="0"/>
    <n v="375"/>
  </r>
  <r>
    <s v="BK4790"/>
    <s v="Pearson Science Explorer"/>
    <s v="Thomas Gonzalez"/>
    <s v="Science"/>
    <s v="978-1-192-13464-3"/>
    <x v="3"/>
    <x v="13"/>
    <x v="0"/>
    <n v="253"/>
    <x v="12"/>
    <x v="1"/>
    <d v="2024-10-22T00:00:00"/>
    <d v="2025-02-18T00:00:00"/>
    <n v="1150"/>
    <s v="Science"/>
    <x v="2"/>
    <n v="344"/>
  </r>
  <r>
    <s v="BK4791"/>
    <s v="Together with Social Science"/>
    <s v="Lindsey Rivera"/>
    <s v="Social Science"/>
    <s v="978-1-66094-316-6"/>
    <x v="0"/>
    <x v="13"/>
    <x v="1"/>
    <n v="367"/>
    <x v="0"/>
    <x v="1"/>
    <d v="2023-09-08T00:00:00"/>
    <d v="2023-10-11T00:00:00"/>
    <n v="700"/>
    <s v="Education"/>
    <x v="2"/>
    <n v="296"/>
  </r>
  <r>
    <s v="BK4792"/>
    <s v="S. Chand Economics"/>
    <s v="Samantha Brown"/>
    <s v="Economics"/>
    <s v="978-1-995445-82-3"/>
    <x v="5"/>
    <x v="15"/>
    <x v="2"/>
    <n v="331"/>
    <x v="2"/>
    <x v="1"/>
    <d v="2023-09-20T00:00:00"/>
    <d v="2024-10-23T00:00:00"/>
    <n v="1000"/>
    <s v="General"/>
    <x v="2"/>
    <n v="412"/>
  </r>
  <r>
    <s v="BK4793"/>
    <s v="Computer Science with Python"/>
    <s v="Albert Garza"/>
    <s v="Computer Science"/>
    <s v="978-1-69899-290-7"/>
    <x v="1"/>
    <x v="3"/>
    <x v="0"/>
    <n v="410"/>
    <x v="9"/>
    <x v="1"/>
    <d v="2024-11-30T00:00:00"/>
    <d v="2025-01-26T00:00:00"/>
    <n v="400"/>
    <s v="General"/>
    <x v="0"/>
    <n v="122"/>
  </r>
  <r>
    <s v="BK4794"/>
    <s v="NCERT Accountancy"/>
    <s v="Angela Newton"/>
    <s v="Accountancy"/>
    <s v="978-0-89429-348-1"/>
    <x v="5"/>
    <x v="9"/>
    <x v="0"/>
    <n v="325"/>
    <x v="19"/>
    <x v="1"/>
    <d v="2023-04-18T00:00:00"/>
    <d v="2023-10-19T00:00:00"/>
    <n v="900"/>
    <s v="General"/>
    <x v="1"/>
    <n v="116"/>
  </r>
  <r>
    <s v="BK4795"/>
    <s v="S. Chand EVS"/>
    <s v="Veronica Larson"/>
    <s v="EVS"/>
    <s v="978-0-259-97131-3"/>
    <x v="2"/>
    <x v="2"/>
    <x v="0"/>
    <n v="237"/>
    <x v="13"/>
    <x v="1"/>
    <d v="2024-10-27T00:00:00"/>
    <d v="2025-01-21T00:00:00"/>
    <n v="350"/>
    <s v="Science"/>
    <x v="3"/>
    <n v="197"/>
  </r>
  <r>
    <s v="BK4796"/>
    <s v="NCERT Hindi"/>
    <s v="Anna Fernandez"/>
    <s v="Hindi"/>
    <s v="978-1-4775-3986-6"/>
    <x v="1"/>
    <x v="2"/>
    <x v="1"/>
    <n v="313"/>
    <x v="5"/>
    <x v="1"/>
    <d v="2023-07-14T00:00:00"/>
    <d v="2023-10-10T00:00:00"/>
    <n v="400"/>
    <s v="General"/>
    <x v="2"/>
    <n v="133"/>
  </r>
  <r>
    <s v="BK4797"/>
    <s v="Nai Roshni Hindi Pathmala"/>
    <s v="Maxwell Davis"/>
    <s v="Hindi"/>
    <s v="978-1-08-476272-5"/>
    <x v="4"/>
    <x v="0"/>
    <x v="0"/>
    <n v="276"/>
    <x v="13"/>
    <x v="0"/>
    <m/>
    <m/>
    <n v="1000"/>
    <s v="General"/>
    <x v="3"/>
    <n v="386"/>
  </r>
  <r>
    <s v="BK4798"/>
    <s v="NCERT Biology"/>
    <s v="Dorothy Mcdonald"/>
    <s v="Biology"/>
    <s v="978-0-05-180705-6"/>
    <x v="1"/>
    <x v="11"/>
    <x v="1"/>
    <n v="317"/>
    <x v="19"/>
    <x v="0"/>
    <m/>
    <m/>
    <n v="850"/>
    <s v="General"/>
    <x v="1"/>
    <n v="359"/>
  </r>
  <r>
    <s v="BK4799"/>
    <s v="Together with EVS"/>
    <s v="Erin Preston"/>
    <s v="EVS"/>
    <s v="978-1-906768-00-3"/>
    <x v="5"/>
    <x v="18"/>
    <x v="1"/>
    <n v="233"/>
    <x v="1"/>
    <x v="1"/>
    <d v="2024-08-31T00:00:00"/>
    <d v="2024-11-15T00:00:00"/>
    <n v="1250"/>
    <s v="Science"/>
    <x v="1"/>
    <n v="176"/>
  </r>
  <r>
    <s v="BK4800"/>
    <s v="DK Goel Accountancy"/>
    <s v="Rebecca Green"/>
    <s v="Accountancy"/>
    <s v="978-0-19-966197-8"/>
    <x v="3"/>
    <x v="17"/>
    <x v="1"/>
    <n v="169"/>
    <x v="0"/>
    <x v="0"/>
    <m/>
    <m/>
    <n v="1700"/>
    <s v="General"/>
    <x v="1"/>
    <n v="312"/>
  </r>
  <r>
    <s v="BK4801"/>
    <s v="RD Sharma Mathematics"/>
    <s v="Kyle Richards"/>
    <s v="Maths"/>
    <s v="978-0-916498-52-8"/>
    <x v="0"/>
    <x v="17"/>
    <x v="2"/>
    <n v="388"/>
    <x v="1"/>
    <x v="0"/>
    <m/>
    <m/>
    <n v="1900"/>
    <s v="Education"/>
    <x v="0"/>
    <n v="362"/>
  </r>
  <r>
    <s v="BK4802"/>
    <s v="Wren &amp; Martin English Grammar"/>
    <s v="Amanda Luna"/>
    <s v="English"/>
    <s v="978-1-237-11259-9"/>
    <x v="0"/>
    <x v="4"/>
    <x v="2"/>
    <n v="284"/>
    <x v="6"/>
    <x v="0"/>
    <m/>
    <m/>
    <n v="1700"/>
    <s v="Language"/>
    <x v="2"/>
    <n v="175"/>
  </r>
  <r>
    <s v="BK4803"/>
    <s v="Together with EVS"/>
    <s v="Curtis White"/>
    <s v="EVS"/>
    <s v="978-0-461-79558-5"/>
    <x v="0"/>
    <x v="13"/>
    <x v="2"/>
    <n v="367"/>
    <x v="12"/>
    <x v="0"/>
    <m/>
    <m/>
    <n v="950"/>
    <s v="Science"/>
    <x v="1"/>
    <n v="358"/>
  </r>
  <r>
    <s v="BK4804"/>
    <s v="Concepts of Physics - HC Verma"/>
    <s v="Lori Elliott"/>
    <s v="Physics"/>
    <s v="978-1-289-76926-0"/>
    <x v="0"/>
    <x v="2"/>
    <x v="2"/>
    <n v="314"/>
    <x v="2"/>
    <x v="0"/>
    <m/>
    <m/>
    <n v="450"/>
    <s v="General"/>
    <x v="1"/>
    <n v="375"/>
  </r>
  <r>
    <s v="BK4805"/>
    <s v="Play with Maths"/>
    <s v="Eddie Baker Jr."/>
    <s v="Maths"/>
    <s v="978-1-67561-922-3"/>
    <x v="1"/>
    <x v="10"/>
    <x v="1"/>
    <n v="310"/>
    <x v="9"/>
    <x v="1"/>
    <d v="2024-11-16T00:00:00"/>
    <d v="2025-01-13T00:00:00"/>
    <n v="1150"/>
    <s v="Education"/>
    <x v="0"/>
    <n v="122"/>
  </r>
  <r>
    <s v="BK4806"/>
    <s v="S. Chand EVS"/>
    <s v="Melanie Miller"/>
    <s v="EVS"/>
    <s v="978-1-69478-600-5"/>
    <x v="4"/>
    <x v="6"/>
    <x v="1"/>
    <n v="150"/>
    <x v="7"/>
    <x v="1"/>
    <d v="2023-06-15T00:00:00"/>
    <d v="2024-12-13T00:00:00"/>
    <n v="1700"/>
    <s v="Science"/>
    <x v="0"/>
    <n v="432"/>
  </r>
  <r>
    <s v="BK4807"/>
    <s v="Let Us C - Yashwant Kanetkar"/>
    <s v="Eric Harris"/>
    <s v="Computer Science"/>
    <s v="978-1-4830-5430-8"/>
    <x v="1"/>
    <x v="12"/>
    <x v="0"/>
    <n v="93"/>
    <x v="12"/>
    <x v="1"/>
    <d v="2024-02-07T00:00:00"/>
    <d v="2024-02-18T00:00:00"/>
    <n v="1100"/>
    <s v="General"/>
    <x v="2"/>
    <n v="213"/>
  </r>
  <r>
    <s v="BK4808"/>
    <s v="Computer Science with Python"/>
    <s v="Megan Parker"/>
    <s v="Computer Science"/>
    <s v="978-0-08-302411-7"/>
    <x v="3"/>
    <x v="17"/>
    <x v="1"/>
    <n v="267"/>
    <x v="3"/>
    <x v="1"/>
    <d v="2023-07-09T00:00:00"/>
    <d v="2024-10-05T00:00:00"/>
    <n v="1700"/>
    <s v="General"/>
    <x v="0"/>
    <n v="113"/>
  </r>
  <r>
    <s v="BK4809"/>
    <s v="Truemanâ€™s Biology"/>
    <s v="David Young"/>
    <s v="Biology"/>
    <s v="978-0-392-58122-6"/>
    <x v="4"/>
    <x v="15"/>
    <x v="1"/>
    <n v="459"/>
    <x v="6"/>
    <x v="0"/>
    <m/>
    <m/>
    <n v="1550"/>
    <s v="General"/>
    <x v="1"/>
    <n v="442"/>
  </r>
  <r>
    <s v="BK4810"/>
    <s v="NCERT Biology"/>
    <s v="Steve Hall"/>
    <s v="Biology"/>
    <s v="978-0-19-010836-6"/>
    <x v="2"/>
    <x v="12"/>
    <x v="1"/>
    <n v="439"/>
    <x v="9"/>
    <x v="1"/>
    <d v="2024-07-05T00:00:00"/>
    <d v="2024-10-01T00:00:00"/>
    <n v="1500"/>
    <s v="General"/>
    <x v="0"/>
    <n v="272"/>
  </r>
  <r>
    <s v="BK4811"/>
    <s v="NCERT Chemistry"/>
    <s v="Anthony Brown"/>
    <s v="Chemistry"/>
    <s v="978-1-72406-698-5"/>
    <x v="4"/>
    <x v="17"/>
    <x v="2"/>
    <n v="104"/>
    <x v="0"/>
    <x v="1"/>
    <d v="2024-12-24T00:00:00"/>
    <d v="2025-01-26T00:00:00"/>
    <n v="1500"/>
    <s v="General"/>
    <x v="2"/>
    <n v="252"/>
  </r>
  <r>
    <s v="BK4812"/>
    <s v="Together with Social Science"/>
    <s v="Willie Lara"/>
    <s v="Social Science"/>
    <s v="978-1-08-115124-9"/>
    <x v="1"/>
    <x v="4"/>
    <x v="2"/>
    <n v="311"/>
    <x v="16"/>
    <x v="1"/>
    <d v="2023-06-14T00:00:00"/>
    <d v="2023-09-24T00:00:00"/>
    <n v="350"/>
    <s v="Education"/>
    <x v="0"/>
    <n v="445"/>
  </r>
  <r>
    <s v="BK4813"/>
    <s v="Modern ABC Chemistry"/>
    <s v="Joshua Murphy"/>
    <s v="Chemistry"/>
    <s v="978-0-9887178-8-6"/>
    <x v="1"/>
    <x v="3"/>
    <x v="2"/>
    <n v="121"/>
    <x v="12"/>
    <x v="1"/>
    <d v="2023-07-09T00:00:00"/>
    <d v="2024-03-31T00:00:00"/>
    <n v="1450"/>
    <s v="General"/>
    <x v="2"/>
    <n v="392"/>
  </r>
  <r>
    <s v="BK4814"/>
    <s v="NCERT Maths"/>
    <s v="Chad Perry"/>
    <s v="Maths"/>
    <s v="978-0-7353-4151-7"/>
    <x v="0"/>
    <x v="2"/>
    <x v="2"/>
    <n v="181"/>
    <x v="18"/>
    <x v="0"/>
    <m/>
    <m/>
    <n v="600"/>
    <s v="Education"/>
    <x v="2"/>
    <n v="364"/>
  </r>
  <r>
    <s v="BK4815"/>
    <s v="Wren &amp; Martin English Grammar"/>
    <s v="Martin Barker"/>
    <s v="English"/>
    <s v="978-0-278-14089-9"/>
    <x v="1"/>
    <x v="6"/>
    <x v="1"/>
    <n v="168"/>
    <x v="9"/>
    <x v="1"/>
    <d v="2023-11-26T00:00:00"/>
    <d v="2024-10-26T00:00:00"/>
    <n v="350"/>
    <s v="Language"/>
    <x v="2"/>
    <n v="340"/>
  </r>
  <r>
    <s v="BK4816"/>
    <s v="TS Grewal Accountancy"/>
    <s v="Christopher Sweeney"/>
    <s v="Accountancy"/>
    <s v="978-0-7385-8616-8"/>
    <x v="0"/>
    <x v="1"/>
    <x v="1"/>
    <n v="120"/>
    <x v="15"/>
    <x v="1"/>
    <d v="2024-08-21T00:00:00"/>
    <d v="2025-01-28T00:00:00"/>
    <n v="600"/>
    <s v="General"/>
    <x v="0"/>
    <n v="306"/>
  </r>
  <r>
    <s v="BK4817"/>
    <s v="Python Programming - Balagurusamy"/>
    <s v="Diane Rogers"/>
    <s v="Computer Science"/>
    <s v="978-1-66453-594-7"/>
    <x v="0"/>
    <x v="2"/>
    <x v="0"/>
    <n v="242"/>
    <x v="8"/>
    <x v="1"/>
    <d v="2024-11-29T00:00:00"/>
    <d v="2024-12-04T00:00:00"/>
    <n v="1600"/>
    <s v="General"/>
    <x v="1"/>
    <n v="401"/>
  </r>
  <r>
    <s v="BK4818"/>
    <s v="Pradeep's Chemistry"/>
    <s v="Laura Mcdonald"/>
    <s v="Chemistry"/>
    <s v="978-1-998146-14-7"/>
    <x v="0"/>
    <x v="8"/>
    <x v="1"/>
    <n v="314"/>
    <x v="15"/>
    <x v="0"/>
    <m/>
    <m/>
    <n v="800"/>
    <s v="General"/>
    <x v="3"/>
    <n v="193"/>
  </r>
  <r>
    <s v="BK4819"/>
    <s v="DK Goel Accountancy"/>
    <s v="Kelly Gonzalez"/>
    <s v="Accountancy"/>
    <s v="978-0-317-57231-5"/>
    <x v="0"/>
    <x v="10"/>
    <x v="2"/>
    <n v="490"/>
    <x v="2"/>
    <x v="1"/>
    <d v="2024-02-27T00:00:00"/>
    <d v="2024-12-22T00:00:00"/>
    <n v="600"/>
    <s v="General"/>
    <x v="2"/>
    <n v="401"/>
  </r>
  <r>
    <s v="BK4820"/>
    <s v="NCERT Accountancy"/>
    <s v="Ivan Rivers"/>
    <s v="Accountancy"/>
    <s v="978-1-4714-1521-0"/>
    <x v="5"/>
    <x v="11"/>
    <x v="0"/>
    <n v="354"/>
    <x v="9"/>
    <x v="0"/>
    <m/>
    <m/>
    <n v="1850"/>
    <s v="General"/>
    <x v="3"/>
    <n v="347"/>
  </r>
  <r>
    <s v="BK4821"/>
    <s v="TS Grewal Accountancy"/>
    <s v="Allen Morris"/>
    <s v="Accountancy"/>
    <s v="978-0-85822-244-1"/>
    <x v="0"/>
    <x v="6"/>
    <x v="0"/>
    <n v="359"/>
    <x v="17"/>
    <x v="1"/>
    <d v="2023-12-28T00:00:00"/>
    <d v="2024-03-14T00:00:00"/>
    <n v="1950"/>
    <s v="General"/>
    <x v="1"/>
    <n v="209"/>
  </r>
  <r>
    <s v="BK4822"/>
    <s v="Manika Hindi Pathmala"/>
    <s v="Kathryn Wright"/>
    <s v="Hindi"/>
    <s v="978-1-904495-74-1"/>
    <x v="2"/>
    <x v="7"/>
    <x v="0"/>
    <n v="278"/>
    <x v="10"/>
    <x v="0"/>
    <m/>
    <m/>
    <n v="1850"/>
    <s v="General"/>
    <x v="1"/>
    <n v="396"/>
  </r>
  <r>
    <s v="BK4823"/>
    <s v="S. Chand Biology"/>
    <s v="Bryan Martinez"/>
    <s v="Biology"/>
    <s v="978-0-9551984-6-5"/>
    <x v="3"/>
    <x v="12"/>
    <x v="1"/>
    <n v="149"/>
    <x v="18"/>
    <x v="1"/>
    <d v="2024-08-09T00:00:00"/>
    <d v="2024-09-13T00:00:00"/>
    <n v="1050"/>
    <s v="General"/>
    <x v="1"/>
    <n v="141"/>
  </r>
  <r>
    <s v="BK4824"/>
    <s v="RD Sharma Mathematics"/>
    <s v="Jeffrey Washington"/>
    <s v="Maths"/>
    <s v="978-0-202-58954-1"/>
    <x v="2"/>
    <x v="9"/>
    <x v="0"/>
    <n v="286"/>
    <x v="2"/>
    <x v="1"/>
    <d v="2024-12-12T00:00:00"/>
    <d v="2024-12-17T00:00:00"/>
    <n v="850"/>
    <s v="Education"/>
    <x v="0"/>
    <n v="229"/>
  </r>
  <r>
    <s v="BK4825"/>
    <s v="S. Chand Biology"/>
    <s v="David Gross"/>
    <s v="Biology"/>
    <s v="978-1-08-230220-6"/>
    <x v="2"/>
    <x v="14"/>
    <x v="1"/>
    <n v="340"/>
    <x v="3"/>
    <x v="0"/>
    <m/>
    <m/>
    <n v="1450"/>
    <s v="General"/>
    <x v="2"/>
    <n v="334"/>
  </r>
  <r>
    <s v="BK4826"/>
    <s v="Lakhmir Singh Science"/>
    <s v="Dominique Freeman"/>
    <s v="Science"/>
    <s v="978-1-269-27794-5"/>
    <x v="2"/>
    <x v="3"/>
    <x v="1"/>
    <n v="200"/>
    <x v="12"/>
    <x v="1"/>
    <d v="2023-09-04T00:00:00"/>
    <d v="2024-04-06T00:00:00"/>
    <n v="1650"/>
    <s v="Science"/>
    <x v="1"/>
    <n v="280"/>
  </r>
  <r>
    <s v="BK4827"/>
    <s v="NCERT Social Science"/>
    <s v="Juan Potter"/>
    <s v="Social Science"/>
    <s v="978-0-622-31456-3"/>
    <x v="2"/>
    <x v="1"/>
    <x v="1"/>
    <n v="165"/>
    <x v="1"/>
    <x v="0"/>
    <m/>
    <m/>
    <n v="2000"/>
    <s v="Education"/>
    <x v="1"/>
    <n v="221"/>
  </r>
  <r>
    <s v="BK4828"/>
    <s v="S. Chand Science"/>
    <s v="Jaime Peters"/>
    <s v="Science"/>
    <s v="978-0-284-61909-9"/>
    <x v="3"/>
    <x v="13"/>
    <x v="2"/>
    <n v="350"/>
    <x v="15"/>
    <x v="1"/>
    <d v="2023-10-19T00:00:00"/>
    <d v="2024-12-17T00:00:00"/>
    <n v="200"/>
    <s v="Science"/>
    <x v="0"/>
    <n v="187"/>
  </r>
  <r>
    <s v="BK4829"/>
    <s v="S. Chand Economics"/>
    <s v="Steve Miller"/>
    <s v="Economics"/>
    <s v="978-1-4914-0033-3"/>
    <x v="4"/>
    <x v="18"/>
    <x v="2"/>
    <n v="341"/>
    <x v="12"/>
    <x v="0"/>
    <m/>
    <m/>
    <n v="850"/>
    <s v="General"/>
    <x v="0"/>
    <n v="209"/>
  </r>
  <r>
    <s v="BK4830"/>
    <s v="NCERT Chemistry"/>
    <s v="Jessica Baker"/>
    <s v="Chemistry"/>
    <s v="978-0-497-24389-0"/>
    <x v="1"/>
    <x v="6"/>
    <x v="2"/>
    <n v="449"/>
    <x v="5"/>
    <x v="1"/>
    <d v="2025-01-12T00:00:00"/>
    <d v="2025-01-12T00:00:00"/>
    <n v="1300"/>
    <s v="General"/>
    <x v="2"/>
    <n v="416"/>
  </r>
  <r>
    <s v="BK4831"/>
    <s v="Concepts of Physics - HC Verma"/>
    <s v="Sarah Johnson"/>
    <s v="Physics"/>
    <s v="978-1-4496-3695-1"/>
    <x v="2"/>
    <x v="11"/>
    <x v="2"/>
    <n v="200"/>
    <x v="19"/>
    <x v="1"/>
    <d v="2023-08-20T00:00:00"/>
    <d v="2024-10-12T00:00:00"/>
    <n v="1850"/>
    <s v="General"/>
    <x v="0"/>
    <n v="251"/>
  </r>
  <r>
    <s v="BK4832"/>
    <s v="Python Programming - Balagurusamy"/>
    <s v="Richard Adams"/>
    <s v="Computer Science"/>
    <s v="978-1-9830-6519-4"/>
    <x v="5"/>
    <x v="12"/>
    <x v="1"/>
    <n v="236"/>
    <x v="8"/>
    <x v="0"/>
    <m/>
    <m/>
    <n v="750"/>
    <s v="General"/>
    <x v="1"/>
    <n v="281"/>
  </r>
  <r>
    <s v="BK4833"/>
    <s v="Python Programming - Balagurusamy"/>
    <s v="Nicholas Taylor"/>
    <s v="Computer Science"/>
    <s v="978-1-301-73213-5"/>
    <x v="2"/>
    <x v="17"/>
    <x v="1"/>
    <n v="150"/>
    <x v="5"/>
    <x v="0"/>
    <m/>
    <m/>
    <n v="1850"/>
    <s v="General"/>
    <x v="0"/>
    <n v="426"/>
  </r>
  <r>
    <s v="BK4834"/>
    <s v="Wren &amp; Martin English Grammar"/>
    <s v="Marissa Smith"/>
    <s v="English"/>
    <s v="978-1-5370-2280-2"/>
    <x v="4"/>
    <x v="11"/>
    <x v="0"/>
    <n v="86"/>
    <x v="14"/>
    <x v="1"/>
    <d v="2024-09-29T00:00:00"/>
    <d v="2024-12-03T00:00:00"/>
    <n v="1850"/>
    <s v="Language"/>
    <x v="2"/>
    <n v="370"/>
  </r>
  <r>
    <s v="BK4835"/>
    <s v="NCERT Economics"/>
    <s v="Nicholas Dunn"/>
    <s v="Economics"/>
    <s v="978-1-77370-295-7"/>
    <x v="1"/>
    <x v="9"/>
    <x v="1"/>
    <n v="88"/>
    <x v="18"/>
    <x v="0"/>
    <m/>
    <m/>
    <n v="1400"/>
    <s v="General"/>
    <x v="0"/>
    <n v="403"/>
  </r>
  <r>
    <s v="BK4836"/>
    <s v="S. Chand Social Science"/>
    <s v="Ryan Tran"/>
    <s v="Social Science"/>
    <s v="978-0-573-72051-2"/>
    <x v="5"/>
    <x v="0"/>
    <x v="1"/>
    <n v="154"/>
    <x v="17"/>
    <x v="1"/>
    <d v="2024-10-03T00:00:00"/>
    <d v="2024-10-19T00:00:00"/>
    <n v="900"/>
    <s v="Education"/>
    <x v="2"/>
    <n v="187"/>
  </r>
  <r>
    <s v="BK4837"/>
    <s v="RS Aggarwal Mathematics"/>
    <s v="Larry Bennett"/>
    <s v="Maths"/>
    <s v="978-0-8345-7821-0"/>
    <x v="5"/>
    <x v="3"/>
    <x v="1"/>
    <n v="127"/>
    <x v="1"/>
    <x v="1"/>
    <d v="2023-05-09T00:00:00"/>
    <d v="2025-02-16T00:00:00"/>
    <n v="1650"/>
    <s v="Education"/>
    <x v="2"/>
    <n v="429"/>
  </r>
  <r>
    <s v="BK4838"/>
    <s v="S. Chand Science"/>
    <s v="Vanessa Harrison"/>
    <s v="Science"/>
    <s v="978-1-221-37665-5"/>
    <x v="0"/>
    <x v="6"/>
    <x v="2"/>
    <n v="153"/>
    <x v="2"/>
    <x v="0"/>
    <m/>
    <m/>
    <n v="500"/>
    <s v="Science"/>
    <x v="2"/>
    <n v="349"/>
  </r>
  <r>
    <s v="BK4839"/>
    <s v="Truemanâ€™s Biology"/>
    <s v="Cheryl Stanley"/>
    <s v="Biology"/>
    <s v="978-0-378-62132-8"/>
    <x v="3"/>
    <x v="13"/>
    <x v="2"/>
    <n v="233"/>
    <x v="12"/>
    <x v="0"/>
    <m/>
    <m/>
    <n v="850"/>
    <s v="General"/>
    <x v="0"/>
    <n v="245"/>
  </r>
  <r>
    <s v="BK4840"/>
    <s v="DK Goel Accountancy"/>
    <s v="Ronald Sanchez"/>
    <s v="Accountancy"/>
    <s v="978-0-9586739-3-8"/>
    <x v="5"/>
    <x v="19"/>
    <x v="2"/>
    <n v="160"/>
    <x v="16"/>
    <x v="0"/>
    <m/>
    <m/>
    <n v="1500"/>
    <s v="General"/>
    <x v="1"/>
    <n v="233"/>
  </r>
  <r>
    <s v="BK4841"/>
    <s v="Together with EVS"/>
    <s v="Brian Watts"/>
    <s v="EVS"/>
    <s v="978-0-367-16503-1"/>
    <x v="5"/>
    <x v="10"/>
    <x v="2"/>
    <n v="163"/>
    <x v="3"/>
    <x v="0"/>
    <m/>
    <m/>
    <n v="200"/>
    <s v="Science"/>
    <x v="3"/>
    <n v="311"/>
  </r>
  <r>
    <s v="BK4842"/>
    <s v="NCERT Social Science"/>
    <s v="Alexandra Berry"/>
    <s v="Social Science"/>
    <s v="978-1-184-44997-7"/>
    <x v="3"/>
    <x v="19"/>
    <x v="1"/>
    <n v="363"/>
    <x v="8"/>
    <x v="1"/>
    <d v="2023-05-25T00:00:00"/>
    <d v="2024-03-14T00:00:00"/>
    <n v="550"/>
    <s v="Education"/>
    <x v="2"/>
    <n v="277"/>
  </r>
  <r>
    <s v="BK4843"/>
    <s v="DK Goel Accountancy"/>
    <s v="Raymond Randolph"/>
    <s v="Accountancy"/>
    <s v="978-0-09-713895-4"/>
    <x v="1"/>
    <x v="7"/>
    <x v="1"/>
    <n v="215"/>
    <x v="10"/>
    <x v="1"/>
    <d v="2024-12-15T00:00:00"/>
    <d v="2024-12-25T00:00:00"/>
    <n v="1050"/>
    <s v="General"/>
    <x v="3"/>
    <n v="179"/>
  </r>
  <r>
    <s v="BK4844"/>
    <s v="RS Aggarwal Mathematics"/>
    <s v="Monica Chapman"/>
    <s v="Maths"/>
    <s v="978-1-08-930360-2"/>
    <x v="5"/>
    <x v="0"/>
    <x v="0"/>
    <n v="343"/>
    <x v="17"/>
    <x v="1"/>
    <d v="2025-01-16T00:00:00"/>
    <d v="2025-02-04T00:00:00"/>
    <n v="1750"/>
    <s v="Education"/>
    <x v="1"/>
    <n v="289"/>
  </r>
  <r>
    <s v="BK4845"/>
    <s v="NCERT Chemistry"/>
    <s v="Tammy Cisneros"/>
    <s v="Chemistry"/>
    <s v="978-0-506-07189-6"/>
    <x v="0"/>
    <x v="11"/>
    <x v="1"/>
    <n v="153"/>
    <x v="15"/>
    <x v="1"/>
    <d v="2024-12-04T00:00:00"/>
    <d v="2024-12-05T00:00:00"/>
    <n v="1800"/>
    <s v="General"/>
    <x v="1"/>
    <n v="175"/>
  </r>
  <r>
    <s v="BK4846"/>
    <s v="Pradeep's Chemistry"/>
    <s v="Stephen Wood"/>
    <s v="Chemistry"/>
    <s v="978-0-913953-51-8"/>
    <x v="4"/>
    <x v="12"/>
    <x v="2"/>
    <n v="201"/>
    <x v="10"/>
    <x v="0"/>
    <m/>
    <m/>
    <n v="1200"/>
    <s v="General"/>
    <x v="1"/>
    <n v="217"/>
  </r>
  <r>
    <s v="BK4847"/>
    <s v="Pradeep's Chemistry"/>
    <s v="Maria Henderson"/>
    <s v="Chemistry"/>
    <s v="978-1-06-069817-8"/>
    <x v="1"/>
    <x v="7"/>
    <x v="0"/>
    <n v="399"/>
    <x v="0"/>
    <x v="0"/>
    <m/>
    <m/>
    <n v="1700"/>
    <s v="General"/>
    <x v="0"/>
    <n v="355"/>
  </r>
  <r>
    <s v="BK4848"/>
    <s v="RD Sharma Mathematics"/>
    <s v="James Hamilton"/>
    <s v="Maths"/>
    <s v="978-0-85771-273-8"/>
    <x v="0"/>
    <x v="17"/>
    <x v="0"/>
    <n v="191"/>
    <x v="14"/>
    <x v="1"/>
    <d v="2023-11-05T00:00:00"/>
    <d v="2024-08-31T00:00:00"/>
    <n v="850"/>
    <s v="Education"/>
    <x v="2"/>
    <n v="317"/>
  </r>
  <r>
    <s v="BK4849"/>
    <s v="S. Chand Biology"/>
    <s v="Jason Howard"/>
    <s v="Biology"/>
    <s v="978-1-4197-7564-2"/>
    <x v="0"/>
    <x v="0"/>
    <x v="0"/>
    <n v="374"/>
    <x v="16"/>
    <x v="1"/>
    <d v="2023-03-12T00:00:00"/>
    <d v="2024-10-04T00:00:00"/>
    <n v="1300"/>
    <s v="General"/>
    <x v="1"/>
    <n v="201"/>
  </r>
  <r>
    <s v="BK4850"/>
    <s v="Python Programming - Balagurusamy"/>
    <s v="Anna Henderson MD"/>
    <s v="Computer Science"/>
    <s v="978-1-270-20236-3"/>
    <x v="2"/>
    <x v="13"/>
    <x v="1"/>
    <n v="360"/>
    <x v="13"/>
    <x v="0"/>
    <m/>
    <m/>
    <n v="1750"/>
    <s v="General"/>
    <x v="1"/>
    <n v="164"/>
  </r>
  <r>
    <s v="BK4851"/>
    <s v="NCERT Accountancy"/>
    <s v="Anthony Davis"/>
    <s v="Accountancy"/>
    <s v="978-0-04-362916-1"/>
    <x v="1"/>
    <x v="8"/>
    <x v="0"/>
    <n v="102"/>
    <x v="9"/>
    <x v="0"/>
    <m/>
    <m/>
    <n v="1700"/>
    <s v="General"/>
    <x v="0"/>
    <n v="202"/>
  </r>
  <r>
    <s v="BK4852"/>
    <s v="NCERT Hindi"/>
    <s v="Ariana Moore"/>
    <s v="Hindi"/>
    <s v="978-0-423-73649-6"/>
    <x v="2"/>
    <x v="5"/>
    <x v="1"/>
    <n v="111"/>
    <x v="8"/>
    <x v="1"/>
    <d v="2024-05-12T00:00:00"/>
    <d v="2024-07-21T00:00:00"/>
    <n v="1650"/>
    <s v="General"/>
    <x v="0"/>
    <n v="202"/>
  </r>
  <r>
    <s v="BK4853"/>
    <s v="Principles of Economics"/>
    <s v="Jennifer Acosta"/>
    <s v="Economics"/>
    <s v="978-1-61405-636-2"/>
    <x v="1"/>
    <x v="7"/>
    <x v="1"/>
    <n v="262"/>
    <x v="9"/>
    <x v="1"/>
    <d v="2023-05-14T00:00:00"/>
    <d v="2024-11-07T00:00:00"/>
    <n v="350"/>
    <s v="General"/>
    <x v="2"/>
    <n v="144"/>
  </r>
  <r>
    <s v="BK4854"/>
    <s v="S. Chand Social Science"/>
    <s v="Bobby Banks"/>
    <s v="Social Science"/>
    <s v="978-1-386-13635-4"/>
    <x v="3"/>
    <x v="7"/>
    <x v="1"/>
    <n v="122"/>
    <x v="8"/>
    <x v="0"/>
    <m/>
    <m/>
    <n v="750"/>
    <s v="Education"/>
    <x v="0"/>
    <n v="211"/>
  </r>
  <r>
    <s v="BK4855"/>
    <s v="Fundamentals of Physics - Resnick Halliday"/>
    <s v="Victoria Harris"/>
    <s v="Physics"/>
    <s v="978-0-7052-6403-7"/>
    <x v="3"/>
    <x v="15"/>
    <x v="2"/>
    <n v="439"/>
    <x v="11"/>
    <x v="0"/>
    <m/>
    <m/>
    <n v="950"/>
    <s v="General"/>
    <x v="1"/>
    <n v="365"/>
  </r>
  <r>
    <s v="BK4856"/>
    <s v="NCERT Biology"/>
    <s v="Kristen Hunter"/>
    <s v="Biology"/>
    <s v="978-1-5308-6841-4"/>
    <x v="1"/>
    <x v="6"/>
    <x v="2"/>
    <n v="118"/>
    <x v="2"/>
    <x v="1"/>
    <d v="2024-02-17T00:00:00"/>
    <d v="2024-06-26T00:00:00"/>
    <n v="900"/>
    <s v="General"/>
    <x v="0"/>
    <n v="431"/>
  </r>
  <r>
    <s v="BK4857"/>
    <s v="NCERT Economics"/>
    <s v="Michael Woods"/>
    <s v="Economics"/>
    <s v="978-0-691-21671-3"/>
    <x v="4"/>
    <x v="3"/>
    <x v="2"/>
    <n v="389"/>
    <x v="18"/>
    <x v="0"/>
    <m/>
    <m/>
    <n v="750"/>
    <s v="General"/>
    <x v="2"/>
    <n v="326"/>
  </r>
  <r>
    <s v="BK4858"/>
    <s v="S. Chand Economics"/>
    <s v="Natasha Taylor"/>
    <s v="Economics"/>
    <s v="978-0-8094-3521-0"/>
    <x v="2"/>
    <x v="8"/>
    <x v="2"/>
    <n v="100"/>
    <x v="19"/>
    <x v="0"/>
    <m/>
    <m/>
    <n v="1500"/>
    <s v="General"/>
    <x v="0"/>
    <n v="374"/>
  </r>
  <r>
    <s v="BK4859"/>
    <s v="NCERT Hindi"/>
    <s v="Michael Glass"/>
    <s v="Hindi"/>
    <s v="978-1-03-616793-6"/>
    <x v="2"/>
    <x v="11"/>
    <x v="1"/>
    <n v="281"/>
    <x v="4"/>
    <x v="0"/>
    <m/>
    <m/>
    <n v="300"/>
    <s v="General"/>
    <x v="2"/>
    <n v="188"/>
  </r>
  <r>
    <s v="BK4860"/>
    <s v="Modern ABC Chemistry"/>
    <s v="Theodore Le"/>
    <s v="Chemistry"/>
    <s v="978-1-7385442-1-9"/>
    <x v="4"/>
    <x v="10"/>
    <x v="1"/>
    <n v="289"/>
    <x v="10"/>
    <x v="0"/>
    <m/>
    <m/>
    <n v="700"/>
    <s v="General"/>
    <x v="2"/>
    <n v="118"/>
  </r>
  <r>
    <s v="BK4861"/>
    <s v="S. Chand Business Studies"/>
    <s v="Sally Clark"/>
    <s v="Business Studies"/>
    <s v="978-0-419-45480-9"/>
    <x v="4"/>
    <x v="0"/>
    <x v="0"/>
    <n v="320"/>
    <x v="10"/>
    <x v="1"/>
    <d v="2024-12-18T00:00:00"/>
    <d v="2024-12-22T00:00:00"/>
    <n v="500"/>
    <s v="General"/>
    <x v="2"/>
    <n v="387"/>
  </r>
  <r>
    <s v="BK4862"/>
    <s v="S. Chand Science"/>
    <s v="Kristen Jones"/>
    <s v="Science"/>
    <s v="978-1-210-44692-5"/>
    <x v="1"/>
    <x v="14"/>
    <x v="1"/>
    <n v="236"/>
    <x v="16"/>
    <x v="1"/>
    <d v="2023-12-28T00:00:00"/>
    <d v="2024-03-12T00:00:00"/>
    <n v="300"/>
    <s v="Science"/>
    <x v="0"/>
    <n v="114"/>
  </r>
  <r>
    <s v="BK4863"/>
    <s v="S. Chand Social Science"/>
    <s v="Jonathan Pittman"/>
    <s v="Social Science"/>
    <s v="978-1-4317-2189-4"/>
    <x v="3"/>
    <x v="7"/>
    <x v="1"/>
    <n v="96"/>
    <x v="2"/>
    <x v="0"/>
    <m/>
    <m/>
    <n v="500"/>
    <s v="Education"/>
    <x v="1"/>
    <n v="204"/>
  </r>
  <r>
    <s v="BK4864"/>
    <s v="Computer Science with Python"/>
    <s v="Beth Weber"/>
    <s v="Computer Science"/>
    <s v="978-0-470-44797-0"/>
    <x v="0"/>
    <x v="2"/>
    <x v="1"/>
    <n v="157"/>
    <x v="17"/>
    <x v="1"/>
    <d v="2024-06-14T00:00:00"/>
    <d v="2024-08-15T00:00:00"/>
    <n v="1750"/>
    <s v="General"/>
    <x v="3"/>
    <n v="109"/>
  </r>
  <r>
    <s v="BK4865"/>
    <s v="NCERT Business Studies"/>
    <s v="Carolyn Ross"/>
    <s v="Business Studies"/>
    <s v="978-1-78841-648-1"/>
    <x v="4"/>
    <x v="2"/>
    <x v="2"/>
    <n v="493"/>
    <x v="15"/>
    <x v="0"/>
    <m/>
    <m/>
    <n v="1100"/>
    <s v="General"/>
    <x v="2"/>
    <n v="220"/>
  </r>
  <r>
    <s v="BK4866"/>
    <s v="S. Chand Biology"/>
    <s v="Jonathan Williams"/>
    <s v="Biology"/>
    <s v="978-1-5390-6874-7"/>
    <x v="0"/>
    <x v="16"/>
    <x v="2"/>
    <n v="333"/>
    <x v="4"/>
    <x v="0"/>
    <m/>
    <m/>
    <n v="1150"/>
    <s v="General"/>
    <x v="3"/>
    <n v="436"/>
  </r>
  <r>
    <s v="BK4867"/>
    <s v="Concepts of Physics - HC Verma"/>
    <s v="Thomas Harris"/>
    <s v="Physics"/>
    <s v="978-0-319-59908-2"/>
    <x v="5"/>
    <x v="9"/>
    <x v="2"/>
    <n v="290"/>
    <x v="9"/>
    <x v="1"/>
    <d v="2024-08-29T00:00:00"/>
    <d v="2024-10-26T00:00:00"/>
    <n v="1600"/>
    <s v="General"/>
    <x v="1"/>
    <n v="272"/>
  </r>
  <r>
    <s v="BK4868"/>
    <s v="Together with EVS"/>
    <s v="Albert Hall"/>
    <s v="EVS"/>
    <s v="978-1-83401-364-0"/>
    <x v="4"/>
    <x v="14"/>
    <x v="2"/>
    <n v="326"/>
    <x v="8"/>
    <x v="1"/>
    <d v="2023-02-28T00:00:00"/>
    <d v="2024-01-08T00:00:00"/>
    <n v="1850"/>
    <s v="Science"/>
    <x v="1"/>
    <n v="402"/>
  </r>
  <r>
    <s v="BK4869"/>
    <s v="NCERT Business Studies"/>
    <s v="Stacey Mullen"/>
    <s v="Business Studies"/>
    <s v="978-0-9861387-3-7"/>
    <x v="5"/>
    <x v="2"/>
    <x v="1"/>
    <n v="222"/>
    <x v="17"/>
    <x v="0"/>
    <m/>
    <m/>
    <n v="1300"/>
    <s v="General"/>
    <x v="1"/>
    <n v="141"/>
  </r>
  <r>
    <s v="BK4870"/>
    <s v="Python Programming - Balagurusamy"/>
    <s v="Alan Moses"/>
    <s v="Computer Science"/>
    <s v="978-1-892483-42-3"/>
    <x v="2"/>
    <x v="3"/>
    <x v="1"/>
    <n v="165"/>
    <x v="3"/>
    <x v="1"/>
    <d v="2023-04-25T00:00:00"/>
    <d v="2023-07-13T00:00:00"/>
    <n v="550"/>
    <s v="General"/>
    <x v="0"/>
    <n v="396"/>
  </r>
  <r>
    <s v="BK4871"/>
    <s v="TS Grewal Accountancy"/>
    <s v="Crystal Wagner"/>
    <s v="Accountancy"/>
    <s v="978-0-8368-0546-8"/>
    <x v="4"/>
    <x v="1"/>
    <x v="0"/>
    <n v="98"/>
    <x v="12"/>
    <x v="0"/>
    <m/>
    <m/>
    <n v="1200"/>
    <s v="General"/>
    <x v="2"/>
    <n v="414"/>
  </r>
  <r>
    <s v="BK4872"/>
    <s v="S. Chand Business Studies"/>
    <s v="Wayne Buck"/>
    <s v="Business Studies"/>
    <s v="978-1-84370-217-7"/>
    <x v="2"/>
    <x v="10"/>
    <x v="1"/>
    <n v="127"/>
    <x v="6"/>
    <x v="0"/>
    <m/>
    <m/>
    <n v="950"/>
    <s v="General"/>
    <x v="1"/>
    <n v="440"/>
  </r>
  <r>
    <s v="BK4873"/>
    <s v="Manika Hindi Pathmala"/>
    <s v="Dr. Jessica Acosta"/>
    <s v="Hindi"/>
    <s v="978-0-265-71444-7"/>
    <x v="0"/>
    <x v="3"/>
    <x v="2"/>
    <n v="229"/>
    <x v="6"/>
    <x v="0"/>
    <m/>
    <m/>
    <n v="1550"/>
    <s v="General"/>
    <x v="1"/>
    <n v="210"/>
  </r>
  <r>
    <s v="BK4874"/>
    <s v="NCERT Hindi"/>
    <s v="Mark Jones"/>
    <s v="Hindi"/>
    <s v="978-0-8292-8536-9"/>
    <x v="3"/>
    <x v="3"/>
    <x v="0"/>
    <n v="435"/>
    <x v="16"/>
    <x v="1"/>
    <d v="2024-04-15T00:00:00"/>
    <d v="2024-04-22T00:00:00"/>
    <n v="1500"/>
    <s v="General"/>
    <x v="0"/>
    <n v="220"/>
  </r>
  <r>
    <s v="BK4875"/>
    <s v="English Grammar &amp; Composition"/>
    <s v="Nicole Hart"/>
    <s v="English"/>
    <s v="978-0-01-115692-7"/>
    <x v="0"/>
    <x v="12"/>
    <x v="0"/>
    <n v="201"/>
    <x v="11"/>
    <x v="1"/>
    <d v="2023-03-21T00:00:00"/>
    <d v="2024-05-15T00:00:00"/>
    <n v="1650"/>
    <s v="Language"/>
    <x v="0"/>
    <n v="131"/>
  </r>
  <r>
    <s v="BK4876"/>
    <s v="Computer Science with Python"/>
    <s v="Ernest Cox"/>
    <s v="Computer Science"/>
    <s v="978-1-02-045812-5"/>
    <x v="3"/>
    <x v="14"/>
    <x v="0"/>
    <n v="293"/>
    <x v="18"/>
    <x v="0"/>
    <m/>
    <m/>
    <n v="1750"/>
    <s v="General"/>
    <x v="2"/>
    <n v="403"/>
  </r>
  <r>
    <s v="BK4877"/>
    <s v="S. Chand EVS"/>
    <s v="Marissa Ramirez"/>
    <s v="EVS"/>
    <s v="978-0-603-14683-1"/>
    <x v="5"/>
    <x v="17"/>
    <x v="1"/>
    <n v="126"/>
    <x v="8"/>
    <x v="0"/>
    <m/>
    <m/>
    <n v="300"/>
    <s v="Science"/>
    <x v="0"/>
    <n v="367"/>
  </r>
  <r>
    <s v="BK4878"/>
    <s v="Lakhmir Singh Science"/>
    <s v="Cole Lambert"/>
    <s v="Science"/>
    <s v="978-1-139-25889-0"/>
    <x v="4"/>
    <x v="4"/>
    <x v="0"/>
    <n v="424"/>
    <x v="2"/>
    <x v="0"/>
    <m/>
    <m/>
    <n v="850"/>
    <s v="Science"/>
    <x v="1"/>
    <n v="415"/>
  </r>
  <r>
    <s v="BK4879"/>
    <s v="S. Chand Biology"/>
    <s v="Alan Leonard"/>
    <s v="Biology"/>
    <s v="978-1-56391-741-7"/>
    <x v="4"/>
    <x v="4"/>
    <x v="1"/>
    <n v="211"/>
    <x v="3"/>
    <x v="0"/>
    <m/>
    <m/>
    <n v="2000"/>
    <s v="General"/>
    <x v="0"/>
    <n v="183"/>
  </r>
  <r>
    <s v="BK4880"/>
    <s v="Truemanâ€™s Biology"/>
    <s v="Rebecca Wiley"/>
    <s v="Biology"/>
    <s v="978-1-4257-9301-2"/>
    <x v="2"/>
    <x v="16"/>
    <x v="1"/>
    <n v="204"/>
    <x v="14"/>
    <x v="1"/>
    <d v="2025-02-11T00:00:00"/>
    <d v="2025-02-25T00:00:00"/>
    <n v="1800"/>
    <s v="General"/>
    <x v="2"/>
    <n v="367"/>
  </r>
  <r>
    <s v="BK4881"/>
    <s v="SL Arora Physics"/>
    <s v="Scott Foster"/>
    <s v="Physics"/>
    <s v="978-0-692-36727-8"/>
    <x v="5"/>
    <x v="18"/>
    <x v="1"/>
    <n v="406"/>
    <x v="19"/>
    <x v="0"/>
    <m/>
    <m/>
    <n v="500"/>
    <s v="General"/>
    <x v="0"/>
    <n v="338"/>
  </r>
  <r>
    <s v="BK4882"/>
    <s v="NCERT Environmental Studies"/>
    <s v="Dylan Odom"/>
    <s v="EVS"/>
    <s v="978-0-440-10637-1"/>
    <x v="2"/>
    <x v="11"/>
    <x v="2"/>
    <n v="316"/>
    <x v="2"/>
    <x v="1"/>
    <d v="2023-05-13T00:00:00"/>
    <d v="2024-11-03T00:00:00"/>
    <n v="1300"/>
    <s v="Science"/>
    <x v="2"/>
    <n v="264"/>
  </r>
  <r>
    <s v="BK4883"/>
    <s v="Fundamentals of Physics - Resnick Halliday"/>
    <s v="Joseph Stanley"/>
    <s v="Physics"/>
    <s v="978-1-60390-556-5"/>
    <x v="5"/>
    <x v="15"/>
    <x v="2"/>
    <n v="138"/>
    <x v="11"/>
    <x v="0"/>
    <m/>
    <m/>
    <n v="1450"/>
    <s v="General"/>
    <x v="2"/>
    <n v="436"/>
  </r>
  <r>
    <s v="BK4884"/>
    <s v="TS Grewal Accountancy"/>
    <s v="Lisa Lee"/>
    <s v="Accountancy"/>
    <s v="978-1-03-668323-8"/>
    <x v="1"/>
    <x v="6"/>
    <x v="2"/>
    <n v="280"/>
    <x v="10"/>
    <x v="1"/>
    <d v="2024-09-18T00:00:00"/>
    <d v="2025-01-10T00:00:00"/>
    <n v="500"/>
    <s v="General"/>
    <x v="2"/>
    <n v="435"/>
  </r>
  <r>
    <s v="BK4885"/>
    <s v="S. Chand Science"/>
    <s v="Corey Graham"/>
    <s v="Science"/>
    <s v="978-0-7154-2924-2"/>
    <x v="1"/>
    <x v="3"/>
    <x v="2"/>
    <n v="389"/>
    <x v="8"/>
    <x v="0"/>
    <m/>
    <m/>
    <n v="900"/>
    <s v="Science"/>
    <x v="0"/>
    <n v="248"/>
  </r>
  <r>
    <s v="BK4886"/>
    <s v="S. Chand Social Science"/>
    <s v="Wayne Brady"/>
    <s v="Social Science"/>
    <s v="978-0-607-43478-1"/>
    <x v="4"/>
    <x v="17"/>
    <x v="1"/>
    <n v="384"/>
    <x v="9"/>
    <x v="0"/>
    <m/>
    <m/>
    <n v="1550"/>
    <s v="Education"/>
    <x v="1"/>
    <n v="401"/>
  </r>
  <r>
    <s v="BK4887"/>
    <s v="NCERT Accountancy"/>
    <s v="George Wells"/>
    <s v="Accountancy"/>
    <s v="978-0-580-84169-9"/>
    <x v="5"/>
    <x v="10"/>
    <x v="1"/>
    <n v="411"/>
    <x v="0"/>
    <x v="0"/>
    <m/>
    <m/>
    <n v="600"/>
    <s v="General"/>
    <x v="3"/>
    <n v="209"/>
  </r>
  <r>
    <s v="BK4888"/>
    <s v="Fundamentals of Physics - Resnick Halliday"/>
    <s v="Garrett Harrison"/>
    <s v="Physics"/>
    <s v="978-0-447-79999-6"/>
    <x v="0"/>
    <x v="8"/>
    <x v="0"/>
    <n v="329"/>
    <x v="8"/>
    <x v="1"/>
    <d v="2024-03-11T00:00:00"/>
    <d v="2024-05-20T00:00:00"/>
    <n v="600"/>
    <s v="General"/>
    <x v="2"/>
    <n v="131"/>
  </r>
  <r>
    <s v="BK4889"/>
    <s v="Nai Roshni Hindi Pathmala"/>
    <s v="Andrew Johnson"/>
    <s v="Hindi"/>
    <s v="978-0-88927-738-0"/>
    <x v="2"/>
    <x v="14"/>
    <x v="1"/>
    <n v="344"/>
    <x v="13"/>
    <x v="1"/>
    <d v="2024-04-09T00:00:00"/>
    <d v="2024-10-17T00:00:00"/>
    <n v="1650"/>
    <s v="General"/>
    <x v="3"/>
    <n v="300"/>
  </r>
  <r>
    <s v="BK4890"/>
    <s v="Modern ABC Chemistry"/>
    <s v="Stacy Hammond"/>
    <s v="Chemistry"/>
    <s v="978-1-55967-981-7"/>
    <x v="5"/>
    <x v="13"/>
    <x v="1"/>
    <n v="175"/>
    <x v="0"/>
    <x v="0"/>
    <m/>
    <m/>
    <n v="1250"/>
    <s v="General"/>
    <x v="1"/>
    <n v="123"/>
  </r>
  <r>
    <s v="BK4891"/>
    <s v="Together with Social Science"/>
    <s v="Timothy Elliott"/>
    <s v="Social Science"/>
    <s v="978-0-9993287-0-5"/>
    <x v="0"/>
    <x v="12"/>
    <x v="1"/>
    <n v="87"/>
    <x v="14"/>
    <x v="0"/>
    <m/>
    <m/>
    <n v="1900"/>
    <s v="Education"/>
    <x v="1"/>
    <n v="161"/>
  </r>
  <r>
    <s v="BK4892"/>
    <s v="NCERT Hindi"/>
    <s v="Raymond Mitchell"/>
    <s v="Hindi"/>
    <s v="978-1-01-539943-3"/>
    <x v="5"/>
    <x v="14"/>
    <x v="2"/>
    <n v="416"/>
    <x v="8"/>
    <x v="1"/>
    <d v="2024-08-16T00:00:00"/>
    <d v="2024-08-25T00:00:00"/>
    <n v="700"/>
    <s v="General"/>
    <x v="1"/>
    <n v="174"/>
  </r>
  <r>
    <s v="BK4893"/>
    <s v="Truemanâ€™s Biology"/>
    <s v="Mrs. Mary Ramsey"/>
    <s v="Biology"/>
    <s v="978-0-06-544871-9"/>
    <x v="0"/>
    <x v="19"/>
    <x v="2"/>
    <n v="429"/>
    <x v="14"/>
    <x v="1"/>
    <d v="2024-01-21T00:00:00"/>
    <d v="2024-05-15T00:00:00"/>
    <n v="1600"/>
    <s v="General"/>
    <x v="0"/>
    <n v="258"/>
  </r>
  <r>
    <s v="BK4894"/>
    <s v="S. Chand EVS"/>
    <s v="Susan Smith"/>
    <s v="EVS"/>
    <s v="978-1-355-03923-5"/>
    <x v="0"/>
    <x v="11"/>
    <x v="2"/>
    <n v="202"/>
    <x v="6"/>
    <x v="0"/>
    <m/>
    <m/>
    <n v="1900"/>
    <s v="Science"/>
    <x v="2"/>
    <n v="115"/>
  </r>
  <r>
    <s v="BK4895"/>
    <s v="Nai Roshni Hindi Pathmala"/>
    <s v="Brian Cooper"/>
    <s v="Hindi"/>
    <s v="978-0-7498-8005-7"/>
    <x v="4"/>
    <x v="18"/>
    <x v="2"/>
    <n v="478"/>
    <x v="18"/>
    <x v="1"/>
    <d v="2024-02-14T00:00:00"/>
    <d v="2024-03-20T00:00:00"/>
    <n v="250"/>
    <s v="General"/>
    <x v="1"/>
    <n v="246"/>
  </r>
  <r>
    <s v="BK4896"/>
    <s v="S. Chand Social Science"/>
    <s v="Tiffany Brown"/>
    <s v="Social Science"/>
    <s v="978-1-00-829554-4"/>
    <x v="5"/>
    <x v="14"/>
    <x v="1"/>
    <n v="244"/>
    <x v="17"/>
    <x v="1"/>
    <d v="2023-07-24T00:00:00"/>
    <d v="2023-09-01T00:00:00"/>
    <n v="750"/>
    <s v="Education"/>
    <x v="1"/>
    <n v="340"/>
  </r>
  <r>
    <s v="BK4897"/>
    <s v="NCERT Hindi"/>
    <s v="Steven Moore"/>
    <s v="Hindi"/>
    <s v="978-1-4676-2844-0"/>
    <x v="4"/>
    <x v="7"/>
    <x v="1"/>
    <n v="444"/>
    <x v="7"/>
    <x v="0"/>
    <m/>
    <m/>
    <n v="600"/>
    <s v="General"/>
    <x v="0"/>
    <n v="249"/>
  </r>
  <r>
    <s v="BK4898"/>
    <s v="NCERT Chemistry"/>
    <s v="Ashley Brown"/>
    <s v="Chemistry"/>
    <s v="978-1-9744-0442-1"/>
    <x v="5"/>
    <x v="19"/>
    <x v="0"/>
    <n v="351"/>
    <x v="8"/>
    <x v="0"/>
    <m/>
    <m/>
    <n v="700"/>
    <s v="General"/>
    <x v="0"/>
    <n v="337"/>
  </r>
  <r>
    <s v="BK4899"/>
    <s v="Nai Roshni Hindi Pathmala"/>
    <s v="Brian Farley"/>
    <s v="Hindi"/>
    <s v="978-0-9607268-7-5"/>
    <x v="0"/>
    <x v="7"/>
    <x v="1"/>
    <n v="301"/>
    <x v="7"/>
    <x v="1"/>
    <d v="2023-11-17T00:00:00"/>
    <d v="2024-04-09T00:00:00"/>
    <n v="1150"/>
    <s v="General"/>
    <x v="2"/>
    <n v="350"/>
  </r>
  <r>
    <s v="BK4900"/>
    <s v="RD Sharma Mathematics"/>
    <s v="Angel Bennett"/>
    <s v="Maths"/>
    <s v="978-0-672-99924-6"/>
    <x v="4"/>
    <x v="4"/>
    <x v="2"/>
    <n v="421"/>
    <x v="0"/>
    <x v="0"/>
    <m/>
    <m/>
    <n v="900"/>
    <s v="Education"/>
    <x v="0"/>
    <n v="168"/>
  </r>
  <r>
    <s v="BK4901"/>
    <s v="Computer Science with Python"/>
    <s v="Fernando Bernard"/>
    <s v="Computer Science"/>
    <s v="978-0-683-20025-6"/>
    <x v="0"/>
    <x v="1"/>
    <x v="0"/>
    <n v="432"/>
    <x v="11"/>
    <x v="0"/>
    <m/>
    <m/>
    <n v="500"/>
    <s v="General"/>
    <x v="1"/>
    <n v="176"/>
  </r>
  <r>
    <s v="BK4902"/>
    <s v="S. Chand Biology"/>
    <s v="James Jacobson"/>
    <s v="Biology"/>
    <s v="978-1-285-59716-4"/>
    <x v="3"/>
    <x v="1"/>
    <x v="0"/>
    <n v="98"/>
    <x v="3"/>
    <x v="0"/>
    <m/>
    <m/>
    <n v="1900"/>
    <s v="General"/>
    <x v="0"/>
    <n v="386"/>
  </r>
  <r>
    <s v="BK4903"/>
    <s v="NCERT Accountancy"/>
    <s v="Robert Anderson"/>
    <s v="Accountancy"/>
    <s v="978-0-509-89995-4"/>
    <x v="2"/>
    <x v="6"/>
    <x v="0"/>
    <n v="158"/>
    <x v="16"/>
    <x v="0"/>
    <m/>
    <m/>
    <n v="1250"/>
    <s v="General"/>
    <x v="2"/>
    <n v="374"/>
  </r>
  <r>
    <s v="BK4904"/>
    <s v="Together with EVS"/>
    <s v="Wendy Holt"/>
    <s v="EVS"/>
    <s v="978-0-949918-52-9"/>
    <x v="5"/>
    <x v="13"/>
    <x v="1"/>
    <n v="240"/>
    <x v="16"/>
    <x v="0"/>
    <m/>
    <m/>
    <n v="1500"/>
    <s v="Science"/>
    <x v="0"/>
    <n v="142"/>
  </r>
  <r>
    <s v="BK4905"/>
    <s v="NCERT Business Studies"/>
    <s v="Steven Gonzalez"/>
    <s v="Business Studies"/>
    <s v="978-1-174-17859-7"/>
    <x v="3"/>
    <x v="0"/>
    <x v="0"/>
    <n v="119"/>
    <x v="16"/>
    <x v="1"/>
    <d v="2024-09-02T00:00:00"/>
    <d v="2024-10-25T00:00:00"/>
    <n v="1500"/>
    <s v="General"/>
    <x v="2"/>
    <n v="210"/>
  </r>
  <r>
    <s v="BK4906"/>
    <s v="Principles of Economics"/>
    <s v="James Lewis"/>
    <s v="Economics"/>
    <s v="978-1-80030-033-0"/>
    <x v="4"/>
    <x v="16"/>
    <x v="1"/>
    <n v="114"/>
    <x v="19"/>
    <x v="0"/>
    <m/>
    <m/>
    <n v="1050"/>
    <s v="General"/>
    <x v="2"/>
    <n v="450"/>
  </r>
  <r>
    <s v="BK4907"/>
    <s v="Pearson Science Explorer"/>
    <s v="Kimberly Flynn"/>
    <s v="Science"/>
    <s v="978-0-89852-616-5"/>
    <x v="2"/>
    <x v="9"/>
    <x v="1"/>
    <n v="176"/>
    <x v="12"/>
    <x v="1"/>
    <d v="2024-11-07T00:00:00"/>
    <d v="2025-02-11T00:00:00"/>
    <n v="1350"/>
    <s v="Science"/>
    <x v="2"/>
    <n v="138"/>
  </r>
  <r>
    <s v="BK4908"/>
    <s v="Principles of Economics"/>
    <s v="Dawn Moore"/>
    <s v="Economics"/>
    <s v="978-0-335-86536-9"/>
    <x v="1"/>
    <x v="6"/>
    <x v="1"/>
    <n v="210"/>
    <x v="9"/>
    <x v="0"/>
    <m/>
    <m/>
    <n v="1900"/>
    <s v="General"/>
    <x v="0"/>
    <n v="301"/>
  </r>
  <r>
    <s v="BK4909"/>
    <s v="Together with EVS"/>
    <s v="Victor Wagner"/>
    <s v="EVS"/>
    <s v="978-0-492-54933-1"/>
    <x v="1"/>
    <x v="9"/>
    <x v="2"/>
    <n v="409"/>
    <x v="0"/>
    <x v="1"/>
    <d v="2023-07-07T00:00:00"/>
    <d v="2024-03-21T00:00:00"/>
    <n v="1950"/>
    <s v="Science"/>
    <x v="1"/>
    <n v="131"/>
  </r>
  <r>
    <s v="BK4910"/>
    <s v="Truemanâ€™s Biology"/>
    <s v="Katrina Decker"/>
    <s v="Biology"/>
    <s v="978-1-72351-716-7"/>
    <x v="1"/>
    <x v="5"/>
    <x v="2"/>
    <n v="115"/>
    <x v="5"/>
    <x v="1"/>
    <d v="2024-08-03T00:00:00"/>
    <d v="2024-12-17T00:00:00"/>
    <n v="1400"/>
    <s v="General"/>
    <x v="3"/>
    <n v="437"/>
  </r>
  <r>
    <s v="BK4911"/>
    <s v="RD Sharma Mathematics"/>
    <s v="Christopher Fernandez"/>
    <s v="Maths"/>
    <s v="978-1-251-74474-5"/>
    <x v="5"/>
    <x v="6"/>
    <x v="2"/>
    <n v="167"/>
    <x v="16"/>
    <x v="0"/>
    <m/>
    <m/>
    <n v="1550"/>
    <s v="Education"/>
    <x v="2"/>
    <n v="268"/>
  </r>
  <r>
    <s v="BK4912"/>
    <s v="NCERT Social Science"/>
    <s v="Mark Perez"/>
    <s v="Social Science"/>
    <s v="978-0-8381-6772-4"/>
    <x v="2"/>
    <x v="13"/>
    <x v="2"/>
    <n v="111"/>
    <x v="4"/>
    <x v="1"/>
    <d v="2024-06-21T00:00:00"/>
    <d v="2024-08-15T00:00:00"/>
    <n v="450"/>
    <s v="Education"/>
    <x v="3"/>
    <n v="265"/>
  </r>
  <r>
    <s v="BK4913"/>
    <s v="NCERT Chemistry"/>
    <s v="Molly Chavez"/>
    <s v="Chemistry"/>
    <s v="978-0-7337-4220-0"/>
    <x v="0"/>
    <x v="18"/>
    <x v="1"/>
    <n v="495"/>
    <x v="8"/>
    <x v="0"/>
    <m/>
    <m/>
    <n v="250"/>
    <s v="General"/>
    <x v="1"/>
    <n v="351"/>
  </r>
  <r>
    <s v="BK4914"/>
    <s v="Truemanâ€™s Biology"/>
    <s v="Katherine Perez"/>
    <s v="Biology"/>
    <s v="978-0-10-932455-9"/>
    <x v="5"/>
    <x v="7"/>
    <x v="1"/>
    <n v="122"/>
    <x v="3"/>
    <x v="1"/>
    <d v="2023-07-27T00:00:00"/>
    <d v="2023-10-30T00:00:00"/>
    <n v="1350"/>
    <s v="General"/>
    <x v="1"/>
    <n v="187"/>
  </r>
  <r>
    <s v="BK4915"/>
    <s v="Lakhmir Singh Science"/>
    <s v="Michael Bolton"/>
    <s v="Science"/>
    <s v="978-1-85044-683-5"/>
    <x v="1"/>
    <x v="2"/>
    <x v="0"/>
    <n v="179"/>
    <x v="6"/>
    <x v="1"/>
    <d v="2024-08-22T00:00:00"/>
    <d v="2024-10-25T00:00:00"/>
    <n v="500"/>
    <s v="Science"/>
    <x v="1"/>
    <n v="194"/>
  </r>
  <r>
    <s v="BK4916"/>
    <s v="Pradeep's Chemistry"/>
    <s v="Veronica Moore"/>
    <s v="Chemistry"/>
    <s v="978-0-18-683195-7"/>
    <x v="1"/>
    <x v="0"/>
    <x v="1"/>
    <n v="450"/>
    <x v="12"/>
    <x v="0"/>
    <m/>
    <m/>
    <n v="650"/>
    <s v="General"/>
    <x v="0"/>
    <n v="412"/>
  </r>
  <r>
    <s v="BK4917"/>
    <s v="Manika Hindi Pathmala"/>
    <s v="Evan Murphy"/>
    <s v="Hindi"/>
    <s v="978-0-7731-3393-8"/>
    <x v="1"/>
    <x v="14"/>
    <x v="1"/>
    <n v="147"/>
    <x v="9"/>
    <x v="1"/>
    <d v="2024-05-16T00:00:00"/>
    <d v="2024-05-22T00:00:00"/>
    <n v="450"/>
    <s v="General"/>
    <x v="2"/>
    <n v="366"/>
  </r>
  <r>
    <s v="BK4918"/>
    <s v="NCERT Environmental Studies"/>
    <s v="Heather Larson"/>
    <s v="EVS"/>
    <s v="978-1-68326-716-4"/>
    <x v="4"/>
    <x v="1"/>
    <x v="1"/>
    <n v="326"/>
    <x v="6"/>
    <x v="0"/>
    <m/>
    <m/>
    <n v="1300"/>
    <s v="Science"/>
    <x v="1"/>
    <n v="412"/>
  </r>
  <r>
    <s v="BK4919"/>
    <s v="NCERT Social Science"/>
    <s v="Richard Cruz"/>
    <s v="Social Science"/>
    <s v="978-0-363-19323-6"/>
    <x v="5"/>
    <x v="17"/>
    <x v="2"/>
    <n v="191"/>
    <x v="13"/>
    <x v="1"/>
    <d v="2024-12-08T00:00:00"/>
    <d v="2024-12-20T00:00:00"/>
    <n v="550"/>
    <s v="Education"/>
    <x v="1"/>
    <n v="294"/>
  </r>
  <r>
    <s v="BK4920"/>
    <s v="Fundamentals of Physics - Resnick Halliday"/>
    <s v="Tara Barr"/>
    <s v="Physics"/>
    <s v="978-1-344-39177-1"/>
    <x v="3"/>
    <x v="3"/>
    <x v="2"/>
    <n v="427"/>
    <x v="2"/>
    <x v="0"/>
    <m/>
    <m/>
    <n v="750"/>
    <s v="General"/>
    <x v="0"/>
    <n v="170"/>
  </r>
  <r>
    <s v="BK4921"/>
    <s v="S. Chand Economics"/>
    <s v="Nathaniel Sullivan"/>
    <s v="Economics"/>
    <s v="978-1-367-87807-5"/>
    <x v="1"/>
    <x v="6"/>
    <x v="2"/>
    <n v="349"/>
    <x v="15"/>
    <x v="1"/>
    <d v="2024-05-03T00:00:00"/>
    <d v="2024-10-17T00:00:00"/>
    <n v="300"/>
    <s v="General"/>
    <x v="0"/>
    <n v="400"/>
  </r>
  <r>
    <s v="BK4922"/>
    <s v="S. Chand Business Studies"/>
    <s v="Kevin Hogan"/>
    <s v="Business Studies"/>
    <s v="978-1-881715-13-9"/>
    <x v="1"/>
    <x v="6"/>
    <x v="2"/>
    <n v="425"/>
    <x v="11"/>
    <x v="1"/>
    <d v="2023-12-11T00:00:00"/>
    <d v="2025-02-02T00:00:00"/>
    <n v="1550"/>
    <s v="General"/>
    <x v="2"/>
    <n v="386"/>
  </r>
  <r>
    <s v="BK4923"/>
    <s v="S. Chand EVS"/>
    <s v="James Jones"/>
    <s v="EVS"/>
    <s v="978-1-5170-1062-1"/>
    <x v="3"/>
    <x v="3"/>
    <x v="1"/>
    <n v="470"/>
    <x v="16"/>
    <x v="1"/>
    <d v="2024-06-27T00:00:00"/>
    <d v="2025-02-08T00:00:00"/>
    <n v="1400"/>
    <s v="Science"/>
    <x v="0"/>
    <n v="165"/>
  </r>
  <r>
    <s v="BK4924"/>
    <s v="S. Chand Economics"/>
    <s v="Heidi Anderson"/>
    <s v="Economics"/>
    <s v="978-0-17-322335-2"/>
    <x v="3"/>
    <x v="17"/>
    <x v="1"/>
    <n v="413"/>
    <x v="9"/>
    <x v="1"/>
    <d v="2024-03-04T00:00:00"/>
    <d v="2024-09-23T00:00:00"/>
    <n v="350"/>
    <s v="General"/>
    <x v="1"/>
    <n v="412"/>
  </r>
  <r>
    <s v="BK4925"/>
    <s v="NCERT Environmental Studies"/>
    <s v="Eric Campbell"/>
    <s v="EVS"/>
    <s v="978-1-08-847769-4"/>
    <x v="2"/>
    <x v="18"/>
    <x v="0"/>
    <n v="488"/>
    <x v="0"/>
    <x v="0"/>
    <m/>
    <m/>
    <n v="1250"/>
    <s v="Science"/>
    <x v="0"/>
    <n v="181"/>
  </r>
  <r>
    <s v="BK4926"/>
    <s v="Principles of Economics"/>
    <s v="Taylor Wilson"/>
    <s v="Economics"/>
    <s v="978-0-234-68527-3"/>
    <x v="2"/>
    <x v="5"/>
    <x v="1"/>
    <n v="139"/>
    <x v="4"/>
    <x v="1"/>
    <d v="2024-10-16T00:00:00"/>
    <d v="2025-01-13T00:00:00"/>
    <n v="1200"/>
    <s v="General"/>
    <x v="2"/>
    <n v="182"/>
  </r>
  <r>
    <s v="BK4927"/>
    <s v="Concepts of Physics - HC Verma"/>
    <s v="Timothy Fisher"/>
    <s v="Physics"/>
    <s v="978-1-70918-882-4"/>
    <x v="5"/>
    <x v="15"/>
    <x v="2"/>
    <n v="236"/>
    <x v="12"/>
    <x v="1"/>
    <d v="2024-05-05T00:00:00"/>
    <d v="2024-08-15T00:00:00"/>
    <n v="1400"/>
    <s v="General"/>
    <x v="0"/>
    <n v="118"/>
  </r>
  <r>
    <s v="BK4928"/>
    <s v="Fundamentals of Physics - Resnick Halliday"/>
    <s v="Ryan Hamilton"/>
    <s v="Physics"/>
    <s v="978-0-00-257571-3"/>
    <x v="1"/>
    <x v="5"/>
    <x v="0"/>
    <n v="428"/>
    <x v="3"/>
    <x v="1"/>
    <d v="2024-06-16T00:00:00"/>
    <d v="2025-02-08T00:00:00"/>
    <n v="1050"/>
    <s v="General"/>
    <x v="2"/>
    <n v="214"/>
  </r>
  <r>
    <s v="BK4929"/>
    <s v="S. Chand Social Science"/>
    <s v="Stephanie Barnes"/>
    <s v="Social Science"/>
    <s v="978-1-00-899432-4"/>
    <x v="4"/>
    <x v="14"/>
    <x v="0"/>
    <n v="253"/>
    <x v="19"/>
    <x v="1"/>
    <d v="2024-06-04T00:00:00"/>
    <d v="2024-10-17T00:00:00"/>
    <n v="1350"/>
    <s v="Education"/>
    <x v="2"/>
    <n v="289"/>
  </r>
  <r>
    <s v="BK4930"/>
    <s v="S. Chand Biology"/>
    <s v="Christopher Roberts"/>
    <s v="Biology"/>
    <s v="978-1-5013-2199-3"/>
    <x v="4"/>
    <x v="7"/>
    <x v="0"/>
    <n v="316"/>
    <x v="7"/>
    <x v="0"/>
    <m/>
    <m/>
    <n v="1750"/>
    <s v="General"/>
    <x v="2"/>
    <n v="252"/>
  </r>
  <r>
    <s v="BK4931"/>
    <s v="NCERT Chemistry"/>
    <s v="Derek Barrett"/>
    <s v="Chemistry"/>
    <s v="978-0-603-78559-7"/>
    <x v="4"/>
    <x v="16"/>
    <x v="1"/>
    <n v="340"/>
    <x v="10"/>
    <x v="0"/>
    <m/>
    <m/>
    <n v="1050"/>
    <s v="General"/>
    <x v="0"/>
    <n v="242"/>
  </r>
  <r>
    <s v="BK4932"/>
    <s v="NCERT Business Studies"/>
    <s v="Jeffrey Perez"/>
    <s v="Business Studies"/>
    <s v="978-0-610-71300-2"/>
    <x v="4"/>
    <x v="14"/>
    <x v="0"/>
    <n v="192"/>
    <x v="5"/>
    <x v="1"/>
    <d v="2023-07-28T00:00:00"/>
    <d v="2024-11-13T00:00:00"/>
    <n v="1000"/>
    <s v="General"/>
    <x v="1"/>
    <n v="339"/>
  </r>
  <r>
    <s v="BK4933"/>
    <s v="SL Arora Physics"/>
    <s v="Joseph Rodriguez"/>
    <s v="Physics"/>
    <s v="978-1-174-91556-7"/>
    <x v="5"/>
    <x v="5"/>
    <x v="1"/>
    <n v="162"/>
    <x v="18"/>
    <x v="1"/>
    <d v="2023-07-25T00:00:00"/>
    <d v="2024-04-02T00:00:00"/>
    <n v="1500"/>
    <s v="General"/>
    <x v="3"/>
    <n v="192"/>
  </r>
  <r>
    <s v="BK4934"/>
    <s v="NCERT Business Studies"/>
    <s v="Ellen Curry"/>
    <s v="Business Studies"/>
    <s v="978-1-229-64767-2"/>
    <x v="0"/>
    <x v="8"/>
    <x v="1"/>
    <n v="352"/>
    <x v="5"/>
    <x v="0"/>
    <m/>
    <m/>
    <n v="1000"/>
    <s v="General"/>
    <x v="2"/>
    <n v="198"/>
  </r>
  <r>
    <s v="BK4935"/>
    <s v="Modern ABC Chemistry"/>
    <s v="Tyler Davis"/>
    <s v="Chemistry"/>
    <s v="978-0-9890773-2-3"/>
    <x v="3"/>
    <x v="3"/>
    <x v="1"/>
    <n v="207"/>
    <x v="12"/>
    <x v="1"/>
    <d v="2024-07-30T00:00:00"/>
    <d v="2024-09-28T00:00:00"/>
    <n v="1000"/>
    <s v="General"/>
    <x v="3"/>
    <n v="136"/>
  </r>
  <r>
    <s v="BK4936"/>
    <s v="Python Programming - Balagurusamy"/>
    <s v="Kristen Rivera"/>
    <s v="Computer Science"/>
    <s v="978-1-998653-05-8"/>
    <x v="0"/>
    <x v="13"/>
    <x v="2"/>
    <n v="195"/>
    <x v="8"/>
    <x v="0"/>
    <m/>
    <m/>
    <n v="450"/>
    <s v="General"/>
    <x v="1"/>
    <n v="382"/>
  </r>
  <r>
    <s v="BK4937"/>
    <s v="S. Chand Social Science"/>
    <s v="Brad Payne"/>
    <s v="Social Science"/>
    <s v="978-0-432-99696-6"/>
    <x v="3"/>
    <x v="2"/>
    <x v="2"/>
    <n v="155"/>
    <x v="3"/>
    <x v="0"/>
    <m/>
    <m/>
    <n v="1600"/>
    <s v="Education"/>
    <x v="1"/>
    <n v="269"/>
  </r>
  <r>
    <s v="BK4938"/>
    <s v="NCERT Hindi"/>
    <s v="Scott Miller"/>
    <s v="Hindi"/>
    <s v="978-1-231-63812-5"/>
    <x v="0"/>
    <x v="15"/>
    <x v="2"/>
    <n v="106"/>
    <x v="10"/>
    <x v="1"/>
    <d v="2024-09-21T00:00:00"/>
    <d v="2024-11-13T00:00:00"/>
    <n v="550"/>
    <s v="General"/>
    <x v="1"/>
    <n v="415"/>
  </r>
  <r>
    <s v="BK4939"/>
    <s v="English Grammar &amp; Composition"/>
    <s v="Christopher Lee"/>
    <s v="English"/>
    <s v="978-0-7090-6354-4"/>
    <x v="2"/>
    <x v="15"/>
    <x v="2"/>
    <n v="424"/>
    <x v="16"/>
    <x v="1"/>
    <d v="2024-05-28T00:00:00"/>
    <d v="2024-10-30T00:00:00"/>
    <n v="1650"/>
    <s v="Language"/>
    <x v="0"/>
    <n v="143"/>
  </r>
  <r>
    <s v="BK4940"/>
    <s v="NCERT Accountancy"/>
    <s v="Joseph James"/>
    <s v="Accountancy"/>
    <s v="978-0-561-45589-1"/>
    <x v="0"/>
    <x v="9"/>
    <x v="1"/>
    <n v="236"/>
    <x v="14"/>
    <x v="0"/>
    <m/>
    <m/>
    <n v="950"/>
    <s v="General"/>
    <x v="2"/>
    <n v="408"/>
  </r>
  <r>
    <s v="BK4941"/>
    <s v="Python Programming - Balagurusamy"/>
    <s v="Daryl Wright"/>
    <s v="Computer Science"/>
    <s v="978-0-941969-98-7"/>
    <x v="4"/>
    <x v="0"/>
    <x v="1"/>
    <n v="222"/>
    <x v="17"/>
    <x v="1"/>
    <d v="2025-02-25T00:00:00"/>
    <d v="2025-02-25T00:00:00"/>
    <n v="900"/>
    <s v="General"/>
    <x v="1"/>
    <n v="170"/>
  </r>
  <r>
    <s v="BK4942"/>
    <s v="Concepts of Physics - HC Verma"/>
    <s v="Holly Parker"/>
    <s v="Physics"/>
    <s v="978-0-7589-7706-9"/>
    <x v="1"/>
    <x v="15"/>
    <x v="0"/>
    <n v="200"/>
    <x v="2"/>
    <x v="1"/>
    <d v="2025-01-17T00:00:00"/>
    <d v="2025-02-22T00:00:00"/>
    <n v="1900"/>
    <s v="General"/>
    <x v="1"/>
    <n v="318"/>
  </r>
  <r>
    <s v="BK4943"/>
    <s v="Python Programming - Balagurusamy"/>
    <s v="Daniel Shields"/>
    <s v="Computer Science"/>
    <s v="978-0-487-79350-3"/>
    <x v="3"/>
    <x v="14"/>
    <x v="1"/>
    <n v="340"/>
    <x v="3"/>
    <x v="1"/>
    <d v="2024-11-23T00:00:00"/>
    <d v="2025-01-27T00:00:00"/>
    <n v="500"/>
    <s v="General"/>
    <x v="0"/>
    <n v="333"/>
  </r>
  <r>
    <s v="BK4944"/>
    <s v="S. Chand Business Studies"/>
    <s v="Juan Diaz"/>
    <s v="Business Studies"/>
    <s v="978-1-211-50971-1"/>
    <x v="3"/>
    <x v="5"/>
    <x v="1"/>
    <n v="492"/>
    <x v="17"/>
    <x v="1"/>
    <d v="2023-08-28T00:00:00"/>
    <d v="2023-12-08T00:00:00"/>
    <n v="1350"/>
    <s v="General"/>
    <x v="0"/>
    <n v="344"/>
  </r>
  <r>
    <s v="BK4945"/>
    <s v="S. Chand Economics"/>
    <s v="Linda Miller"/>
    <s v="Economics"/>
    <s v="978-1-85231-497-2"/>
    <x v="1"/>
    <x v="17"/>
    <x v="1"/>
    <n v="257"/>
    <x v="8"/>
    <x v="1"/>
    <d v="2024-07-23T00:00:00"/>
    <d v="2024-10-03T00:00:00"/>
    <n v="1300"/>
    <s v="General"/>
    <x v="2"/>
    <n v="302"/>
  </r>
  <r>
    <s v="BK4946"/>
    <s v="Together with EVS"/>
    <s v="Lance Best"/>
    <s v="EVS"/>
    <s v="978-1-06-066663-4"/>
    <x v="3"/>
    <x v="5"/>
    <x v="2"/>
    <n v="380"/>
    <x v="3"/>
    <x v="1"/>
    <d v="2024-01-14T00:00:00"/>
    <d v="2024-03-22T00:00:00"/>
    <n v="1150"/>
    <s v="Science"/>
    <x v="0"/>
    <n v="428"/>
  </r>
  <r>
    <s v="BK4947"/>
    <s v="S. Chand Biology"/>
    <s v="Annette Combs MD"/>
    <s v="Biology"/>
    <s v="978-1-233-83553-9"/>
    <x v="0"/>
    <x v="5"/>
    <x v="2"/>
    <n v="204"/>
    <x v="12"/>
    <x v="0"/>
    <m/>
    <m/>
    <n v="2000"/>
    <s v="General"/>
    <x v="1"/>
    <n v="318"/>
  </r>
  <r>
    <s v="BK4948"/>
    <s v="NCERT Chemistry"/>
    <s v="Jacob Whitaker"/>
    <s v="Chemistry"/>
    <s v="978-0-87027-880-8"/>
    <x v="0"/>
    <x v="6"/>
    <x v="2"/>
    <n v="409"/>
    <x v="10"/>
    <x v="1"/>
    <d v="2024-07-27T00:00:00"/>
    <d v="2024-08-11T00:00:00"/>
    <n v="250"/>
    <s v="General"/>
    <x v="0"/>
    <n v="330"/>
  </r>
  <r>
    <s v="BK4949"/>
    <s v="S. Chand Science"/>
    <s v="Jonathan Kim"/>
    <s v="Science"/>
    <s v="978-1-4400-1006-4"/>
    <x v="1"/>
    <x v="8"/>
    <x v="2"/>
    <n v="454"/>
    <x v="12"/>
    <x v="1"/>
    <d v="2024-03-19T00:00:00"/>
    <d v="2024-09-25T00:00:00"/>
    <n v="1550"/>
    <s v="Science"/>
    <x v="2"/>
    <n v="169"/>
  </r>
  <r>
    <s v="BK4950"/>
    <s v="NCERT Environmental Studies"/>
    <s v="Brandon Newton"/>
    <s v="EVS"/>
    <s v="978-0-585-20904-3"/>
    <x v="5"/>
    <x v="10"/>
    <x v="1"/>
    <n v="80"/>
    <x v="10"/>
    <x v="0"/>
    <m/>
    <m/>
    <n v="1900"/>
    <s v="Science"/>
    <x v="0"/>
    <n v="313"/>
  </r>
  <r>
    <s v="BK4951"/>
    <s v="Together with Social Science"/>
    <s v="Shannon Bowen"/>
    <s v="Social Science"/>
    <s v="978-1-254-76417-7"/>
    <x v="5"/>
    <x v="9"/>
    <x v="1"/>
    <n v="499"/>
    <x v="8"/>
    <x v="0"/>
    <m/>
    <m/>
    <n v="1850"/>
    <s v="Education"/>
    <x v="2"/>
    <n v="116"/>
  </r>
  <r>
    <s v="BK4952"/>
    <s v="Wren &amp; Martin English Grammar"/>
    <s v="David Williams"/>
    <s v="English"/>
    <s v="978-1-900054-98-0"/>
    <x v="2"/>
    <x v="17"/>
    <x v="0"/>
    <n v="152"/>
    <x v="7"/>
    <x v="0"/>
    <m/>
    <m/>
    <n v="1000"/>
    <s v="Language"/>
    <x v="2"/>
    <n v="161"/>
  </r>
  <r>
    <s v="BK4953"/>
    <s v="RD Sharma Mathematics"/>
    <s v="Emily Garza"/>
    <s v="Maths"/>
    <s v="978-0-13-924178-9"/>
    <x v="0"/>
    <x v="19"/>
    <x v="1"/>
    <n v="272"/>
    <x v="4"/>
    <x v="0"/>
    <m/>
    <m/>
    <n v="1650"/>
    <s v="Education"/>
    <x v="2"/>
    <n v="339"/>
  </r>
  <r>
    <s v="BK4954"/>
    <s v="Python Programming - Balagurusamy"/>
    <s v="Steven Jones"/>
    <s v="Computer Science"/>
    <s v="978-1-08-312439-5"/>
    <x v="1"/>
    <x v="13"/>
    <x v="2"/>
    <n v="393"/>
    <x v="0"/>
    <x v="1"/>
    <d v="2023-06-13T00:00:00"/>
    <d v="2024-04-18T00:00:00"/>
    <n v="650"/>
    <s v="General"/>
    <x v="0"/>
    <n v="402"/>
  </r>
  <r>
    <s v="BK4955"/>
    <s v="Fundamentals of Physics - Resnick Halliday"/>
    <s v="Calvin Johnson"/>
    <s v="Physics"/>
    <s v="978-0-462-08376-6"/>
    <x v="0"/>
    <x v="11"/>
    <x v="0"/>
    <n v="273"/>
    <x v="5"/>
    <x v="0"/>
    <m/>
    <m/>
    <n v="1650"/>
    <s v="General"/>
    <x v="1"/>
    <n v="207"/>
  </r>
  <r>
    <s v="BK4956"/>
    <s v="Nai Roshni Hindi Pathmala"/>
    <s v="Stephanie Miller"/>
    <s v="Hindi"/>
    <s v="978-0-643-58866-0"/>
    <x v="5"/>
    <x v="8"/>
    <x v="0"/>
    <n v="474"/>
    <x v="8"/>
    <x v="1"/>
    <d v="2023-11-23T00:00:00"/>
    <d v="2023-11-26T00:00:00"/>
    <n v="600"/>
    <s v="General"/>
    <x v="3"/>
    <n v="211"/>
  </r>
  <r>
    <s v="BK4957"/>
    <s v="S. Chand Biology"/>
    <s v="Alison Griffin"/>
    <s v="Biology"/>
    <s v="978-1-181-06730-3"/>
    <x v="5"/>
    <x v="1"/>
    <x v="0"/>
    <n v="244"/>
    <x v="18"/>
    <x v="0"/>
    <m/>
    <m/>
    <n v="1150"/>
    <s v="General"/>
    <x v="2"/>
    <n v="346"/>
  </r>
  <r>
    <s v="BK4958"/>
    <s v="NCERT Business Studies"/>
    <s v="James Williams"/>
    <s v="Business Studies"/>
    <s v="978-1-885463-03-6"/>
    <x v="2"/>
    <x v="15"/>
    <x v="1"/>
    <n v="286"/>
    <x v="18"/>
    <x v="1"/>
    <d v="2025-01-28T00:00:00"/>
    <d v="2025-02-05T00:00:00"/>
    <n v="650"/>
    <s v="General"/>
    <x v="3"/>
    <n v="136"/>
  </r>
  <r>
    <s v="BK4959"/>
    <s v="Concepts of Physics - HC Verma"/>
    <s v="Mario Bradley"/>
    <s v="Physics"/>
    <s v="978-0-217-35393-9"/>
    <x v="4"/>
    <x v="14"/>
    <x v="0"/>
    <n v="474"/>
    <x v="9"/>
    <x v="1"/>
    <d v="2024-05-05T00:00:00"/>
    <d v="2024-05-05T00:00:00"/>
    <n v="200"/>
    <s v="General"/>
    <x v="1"/>
    <n v="348"/>
  </r>
  <r>
    <s v="BK4960"/>
    <s v="RD Sharma Mathematics"/>
    <s v="Justin Wang"/>
    <s v="Maths"/>
    <s v="978-0-374-82151-7"/>
    <x v="4"/>
    <x v="16"/>
    <x v="1"/>
    <n v="130"/>
    <x v="12"/>
    <x v="1"/>
    <d v="2023-09-25T00:00:00"/>
    <d v="2025-02-18T00:00:00"/>
    <n v="2000"/>
    <s v="Education"/>
    <x v="1"/>
    <n v="321"/>
  </r>
  <r>
    <s v="BK4961"/>
    <s v="DK Goel Accountancy"/>
    <s v="Nathan Smith"/>
    <s v="Accountancy"/>
    <s v="978-0-289-50889-3"/>
    <x v="5"/>
    <x v="17"/>
    <x v="1"/>
    <n v="228"/>
    <x v="1"/>
    <x v="0"/>
    <m/>
    <m/>
    <n v="1550"/>
    <s v="General"/>
    <x v="1"/>
    <n v="276"/>
  </r>
  <r>
    <s v="BK4962"/>
    <s v="SL Arora Physics"/>
    <s v="Corey Bradley"/>
    <s v="Physics"/>
    <s v="978-0-626-50589-9"/>
    <x v="2"/>
    <x v="5"/>
    <x v="1"/>
    <n v="389"/>
    <x v="4"/>
    <x v="1"/>
    <d v="2023-09-06T00:00:00"/>
    <d v="2023-11-16T00:00:00"/>
    <n v="500"/>
    <s v="General"/>
    <x v="0"/>
    <n v="240"/>
  </r>
  <r>
    <s v="BK4963"/>
    <s v="NCERT Social Science"/>
    <s v="Seth Jones"/>
    <s v="Social Science"/>
    <s v="978-1-239-83002-6"/>
    <x v="5"/>
    <x v="10"/>
    <x v="2"/>
    <n v="319"/>
    <x v="4"/>
    <x v="0"/>
    <m/>
    <m/>
    <n v="1650"/>
    <s v="Education"/>
    <x v="2"/>
    <n v="110"/>
  </r>
  <r>
    <s v="BK4964"/>
    <s v="NCERT Environmental Studies"/>
    <s v="Randy Berg"/>
    <s v="EVS"/>
    <s v="978-1-61509-806-4"/>
    <x v="1"/>
    <x v="5"/>
    <x v="2"/>
    <n v="88"/>
    <x v="9"/>
    <x v="1"/>
    <d v="2024-12-15T00:00:00"/>
    <d v="2024-12-30T00:00:00"/>
    <n v="1000"/>
    <s v="Science"/>
    <x v="1"/>
    <n v="158"/>
  </r>
  <r>
    <s v="BK4965"/>
    <s v="Fundamentals of Physics - Resnick Halliday"/>
    <s v="Mark Weiss"/>
    <s v="Physics"/>
    <s v="978-0-17-441731-6"/>
    <x v="4"/>
    <x v="6"/>
    <x v="2"/>
    <n v="211"/>
    <x v="18"/>
    <x v="1"/>
    <d v="2024-04-19T00:00:00"/>
    <d v="2024-11-29T00:00:00"/>
    <n v="1100"/>
    <s v="General"/>
    <x v="1"/>
    <n v="417"/>
  </r>
  <r>
    <s v="BK4966"/>
    <s v="RD Sharma Mathematics"/>
    <s v="Doris Carter"/>
    <s v="Maths"/>
    <s v="978-1-387-44301-7"/>
    <x v="0"/>
    <x v="6"/>
    <x v="2"/>
    <n v="390"/>
    <x v="19"/>
    <x v="1"/>
    <d v="2024-09-15T00:00:00"/>
    <d v="2025-02-06T00:00:00"/>
    <n v="1150"/>
    <s v="Education"/>
    <x v="0"/>
    <n v="354"/>
  </r>
  <r>
    <s v="BK4967"/>
    <s v="Fundamentals of Physics - Resnick Halliday"/>
    <s v="Shane Allen"/>
    <s v="Physics"/>
    <s v="978-0-9760422-4-2"/>
    <x v="5"/>
    <x v="8"/>
    <x v="1"/>
    <n v="279"/>
    <x v="3"/>
    <x v="1"/>
    <d v="2025-02-11T00:00:00"/>
    <d v="2025-02-23T00:00:00"/>
    <n v="950"/>
    <s v="General"/>
    <x v="0"/>
    <n v="337"/>
  </r>
  <r>
    <s v="BK4968"/>
    <s v="English Grammar &amp; Composition"/>
    <s v="Thomas Alexander"/>
    <s v="English"/>
    <s v="978-1-7323703-4-0"/>
    <x v="0"/>
    <x v="9"/>
    <x v="1"/>
    <n v="223"/>
    <x v="7"/>
    <x v="0"/>
    <m/>
    <m/>
    <n v="450"/>
    <s v="Language"/>
    <x v="2"/>
    <n v="300"/>
  </r>
  <r>
    <s v="BK4969"/>
    <s v="NCERT Maths"/>
    <s v="Erica Chavez"/>
    <s v="Maths"/>
    <s v="978-1-920302-84-9"/>
    <x v="5"/>
    <x v="13"/>
    <x v="0"/>
    <n v="184"/>
    <x v="18"/>
    <x v="1"/>
    <d v="2024-05-25T00:00:00"/>
    <d v="2024-08-26T00:00:00"/>
    <n v="800"/>
    <s v="Education"/>
    <x v="0"/>
    <n v="340"/>
  </r>
  <r>
    <s v="BK4970"/>
    <s v="TS Grewal Accountancy"/>
    <s v="Tamara Daniel"/>
    <s v="Accountancy"/>
    <s v="978-1-956771-14-5"/>
    <x v="5"/>
    <x v="1"/>
    <x v="1"/>
    <n v="90"/>
    <x v="0"/>
    <x v="0"/>
    <m/>
    <m/>
    <n v="1800"/>
    <s v="General"/>
    <x v="1"/>
    <n v="389"/>
  </r>
  <r>
    <s v="BK4971"/>
    <s v="Play with Maths"/>
    <s v="Claudia Lucero"/>
    <s v="Maths"/>
    <s v="978-0-246-14877-3"/>
    <x v="0"/>
    <x v="6"/>
    <x v="1"/>
    <n v="184"/>
    <x v="0"/>
    <x v="1"/>
    <d v="2024-09-17T00:00:00"/>
    <d v="2025-02-26T00:00:00"/>
    <n v="500"/>
    <s v="Education"/>
    <x v="0"/>
    <n v="194"/>
  </r>
  <r>
    <s v="BK4972"/>
    <s v="Lakhmir Singh Science"/>
    <s v="William Nunez"/>
    <s v="Science"/>
    <s v="978-0-318-07356-9"/>
    <x v="0"/>
    <x v="10"/>
    <x v="1"/>
    <n v="89"/>
    <x v="7"/>
    <x v="1"/>
    <d v="2024-04-28T00:00:00"/>
    <d v="2024-07-13T00:00:00"/>
    <n v="1150"/>
    <s v="Science"/>
    <x v="2"/>
    <n v="218"/>
  </r>
  <r>
    <s v="BK4973"/>
    <s v="Principles of Economics"/>
    <s v="Jeffrey Anderson"/>
    <s v="Economics"/>
    <s v="978-1-74400-093-8"/>
    <x v="4"/>
    <x v="17"/>
    <x v="2"/>
    <n v="450"/>
    <x v="4"/>
    <x v="1"/>
    <d v="2024-04-10T00:00:00"/>
    <d v="2024-07-14T00:00:00"/>
    <n v="900"/>
    <s v="General"/>
    <x v="0"/>
    <n v="266"/>
  </r>
  <r>
    <s v="BK4974"/>
    <s v="Play with Maths"/>
    <s v="John Russell"/>
    <s v="Maths"/>
    <s v="978-1-254-92323-9"/>
    <x v="2"/>
    <x v="16"/>
    <x v="2"/>
    <n v="298"/>
    <x v="17"/>
    <x v="1"/>
    <d v="2024-07-12T00:00:00"/>
    <d v="2024-07-14T00:00:00"/>
    <n v="1900"/>
    <s v="Education"/>
    <x v="2"/>
    <n v="188"/>
  </r>
  <r>
    <s v="BK4975"/>
    <s v="Wren &amp; Martin English Grammar"/>
    <s v="Kimberly Thomas"/>
    <s v="English"/>
    <s v="978-0-88709-412-5"/>
    <x v="3"/>
    <x v="7"/>
    <x v="2"/>
    <n v="294"/>
    <x v="13"/>
    <x v="1"/>
    <d v="2024-10-27T00:00:00"/>
    <d v="2024-11-04T00:00:00"/>
    <n v="1550"/>
    <s v="Language"/>
    <x v="2"/>
    <n v="446"/>
  </r>
  <r>
    <s v="BK4976"/>
    <s v="NCERT Business Studies"/>
    <s v="George Rodriguez"/>
    <s v="Business Studies"/>
    <s v="978-0-01-739630-3"/>
    <x v="3"/>
    <x v="5"/>
    <x v="2"/>
    <n v="327"/>
    <x v="14"/>
    <x v="1"/>
    <d v="2024-12-09T00:00:00"/>
    <d v="2025-01-31T00:00:00"/>
    <n v="1800"/>
    <s v="General"/>
    <x v="2"/>
    <n v="249"/>
  </r>
  <r>
    <s v="BK4977"/>
    <s v="S. Chand Economics"/>
    <s v="Lisa Anderson"/>
    <s v="Economics"/>
    <s v="978-0-507-39934-0"/>
    <x v="4"/>
    <x v="5"/>
    <x v="1"/>
    <n v="124"/>
    <x v="2"/>
    <x v="0"/>
    <m/>
    <m/>
    <n v="550"/>
    <s v="General"/>
    <x v="0"/>
    <n v="320"/>
  </r>
  <r>
    <s v="BK4978"/>
    <s v="Together with Social Science"/>
    <s v="Chad Esparza"/>
    <s v="Social Science"/>
    <s v="978-0-87477-153-4"/>
    <x v="4"/>
    <x v="14"/>
    <x v="1"/>
    <n v="266"/>
    <x v="16"/>
    <x v="1"/>
    <d v="2024-12-25T00:00:00"/>
    <d v="2025-02-03T00:00:00"/>
    <n v="2000"/>
    <s v="Education"/>
    <x v="1"/>
    <n v="353"/>
  </r>
  <r>
    <s v="BK4979"/>
    <s v="NCERT Social Science"/>
    <s v="Martha Miller"/>
    <s v="Social Science"/>
    <s v="978-1-74138-503-8"/>
    <x v="2"/>
    <x v="5"/>
    <x v="0"/>
    <n v="207"/>
    <x v="1"/>
    <x v="1"/>
    <d v="2024-03-30T00:00:00"/>
    <d v="2024-07-24T00:00:00"/>
    <n v="1550"/>
    <s v="Education"/>
    <x v="3"/>
    <n v="243"/>
  </r>
  <r>
    <s v="BK4980"/>
    <s v="Python Programming - Balagurusamy"/>
    <s v="Katrina Thompson"/>
    <s v="Computer Science"/>
    <s v="978-1-57586-153-1"/>
    <x v="1"/>
    <x v="15"/>
    <x v="1"/>
    <n v="297"/>
    <x v="8"/>
    <x v="1"/>
    <d v="2023-05-23T00:00:00"/>
    <d v="2023-12-16T00:00:00"/>
    <n v="1400"/>
    <s v="General"/>
    <x v="2"/>
    <n v="354"/>
  </r>
  <r>
    <s v="BK4981"/>
    <s v="Let Us C - Yashwant Kanetkar"/>
    <s v="Chad Martin"/>
    <s v="Computer Science"/>
    <s v="978-1-348-25894-0"/>
    <x v="5"/>
    <x v="17"/>
    <x v="2"/>
    <n v="226"/>
    <x v="4"/>
    <x v="0"/>
    <m/>
    <m/>
    <n v="1500"/>
    <s v="General"/>
    <x v="3"/>
    <n v="387"/>
  </r>
  <r>
    <s v="BK4982"/>
    <s v="S. Chand Science"/>
    <s v="Jared Rodriguez"/>
    <s v="Science"/>
    <s v="978-1-9841-2465-4"/>
    <x v="1"/>
    <x v="1"/>
    <x v="0"/>
    <n v="452"/>
    <x v="12"/>
    <x v="0"/>
    <m/>
    <m/>
    <n v="200"/>
    <s v="Science"/>
    <x v="1"/>
    <n v="433"/>
  </r>
  <r>
    <s v="BK4983"/>
    <s v="NCERT Business Studies"/>
    <s v="Sean Trevino"/>
    <s v="Business Studies"/>
    <s v="978-0-265-69571-5"/>
    <x v="3"/>
    <x v="14"/>
    <x v="0"/>
    <n v="228"/>
    <x v="14"/>
    <x v="0"/>
    <m/>
    <m/>
    <n v="750"/>
    <s v="General"/>
    <x v="1"/>
    <n v="316"/>
  </r>
  <r>
    <s v="BK4984"/>
    <s v="NCERT Economics"/>
    <s v="Luis Dorsey"/>
    <s v="Economics"/>
    <s v="978-1-303-06157-8"/>
    <x v="4"/>
    <x v="5"/>
    <x v="0"/>
    <n v="316"/>
    <x v="4"/>
    <x v="1"/>
    <d v="2023-05-13T00:00:00"/>
    <d v="2023-06-21T00:00:00"/>
    <n v="700"/>
    <s v="General"/>
    <x v="1"/>
    <n v="169"/>
  </r>
  <r>
    <s v="BK4985"/>
    <s v="NCERT Accountancy"/>
    <s v="Adam West"/>
    <s v="Accountancy"/>
    <s v="978-1-5351-6984-4"/>
    <x v="0"/>
    <x v="10"/>
    <x v="1"/>
    <n v="192"/>
    <x v="8"/>
    <x v="0"/>
    <m/>
    <m/>
    <n v="1850"/>
    <s v="General"/>
    <x v="0"/>
    <n v="451"/>
  </r>
  <r>
    <s v="BK4986"/>
    <s v="Pradeep's Chemistry"/>
    <s v="Kimberly Aguilar"/>
    <s v="Chemistry"/>
    <s v="978-1-60734-527-5"/>
    <x v="5"/>
    <x v="19"/>
    <x v="0"/>
    <n v="303"/>
    <x v="10"/>
    <x v="1"/>
    <d v="2024-10-21T00:00:00"/>
    <d v="2024-11-12T00:00:00"/>
    <n v="1400"/>
    <s v="General"/>
    <x v="2"/>
    <n v="140"/>
  </r>
  <r>
    <s v="BK4987"/>
    <s v="NCERT Chemistry"/>
    <s v="Robert Chavez"/>
    <s v="Chemistry"/>
    <s v="978-0-7678-0192-8"/>
    <x v="0"/>
    <x v="12"/>
    <x v="1"/>
    <n v="259"/>
    <x v="15"/>
    <x v="1"/>
    <d v="2024-04-19T00:00:00"/>
    <d v="2024-09-26T00:00:00"/>
    <n v="1950"/>
    <s v="General"/>
    <x v="1"/>
    <n v="448"/>
  </r>
  <r>
    <s v="BK4988"/>
    <s v="SL Arora Physics"/>
    <s v="Lisa Kim"/>
    <s v="Physics"/>
    <s v="978-1-374-00030-8"/>
    <x v="5"/>
    <x v="13"/>
    <x v="1"/>
    <n v="100"/>
    <x v="18"/>
    <x v="1"/>
    <d v="2023-05-31T00:00:00"/>
    <d v="2025-01-31T00:00:00"/>
    <n v="1950"/>
    <s v="General"/>
    <x v="1"/>
    <n v="203"/>
  </r>
  <r>
    <s v="BK4989"/>
    <s v="DK Goel Accountancy"/>
    <s v="Yolanda Stewart"/>
    <s v="Accountancy"/>
    <s v="978-0-7746-6874-3"/>
    <x v="3"/>
    <x v="4"/>
    <x v="1"/>
    <n v="294"/>
    <x v="3"/>
    <x v="0"/>
    <m/>
    <m/>
    <n v="800"/>
    <s v="General"/>
    <x v="0"/>
    <n v="322"/>
  </r>
  <r>
    <s v="BK4990"/>
    <s v="NCERT Hindi"/>
    <s v="Mariah May"/>
    <s v="Hindi"/>
    <s v="978-0-208-05739-6"/>
    <x v="2"/>
    <x v="12"/>
    <x v="2"/>
    <n v="249"/>
    <x v="6"/>
    <x v="0"/>
    <m/>
    <m/>
    <n v="1450"/>
    <s v="General"/>
    <x v="0"/>
    <n v="411"/>
  </r>
  <r>
    <s v="BK4991"/>
    <s v="Together with EVS"/>
    <s v="Jose Burns"/>
    <s v="EVS"/>
    <s v="978-1-270-56276-4"/>
    <x v="3"/>
    <x v="9"/>
    <x v="2"/>
    <n v="444"/>
    <x v="19"/>
    <x v="0"/>
    <m/>
    <m/>
    <n v="1050"/>
    <s v="Science"/>
    <x v="2"/>
    <n v="446"/>
  </r>
  <r>
    <s v="BK4992"/>
    <s v="Wren &amp; Martin English Grammar"/>
    <s v="Timothy Greene"/>
    <s v="English"/>
    <s v="978-0-05-787041-2"/>
    <x v="1"/>
    <x v="18"/>
    <x v="2"/>
    <n v="252"/>
    <x v="18"/>
    <x v="0"/>
    <m/>
    <m/>
    <n v="550"/>
    <s v="Language"/>
    <x v="0"/>
    <n v="443"/>
  </r>
  <r>
    <s v="BK4993"/>
    <s v="S. Chand Business Studies"/>
    <s v="Jessica Ruiz"/>
    <s v="Business Studies"/>
    <s v="978-1-69674-131-6"/>
    <x v="5"/>
    <x v="14"/>
    <x v="2"/>
    <n v="158"/>
    <x v="16"/>
    <x v="0"/>
    <m/>
    <m/>
    <n v="950"/>
    <s v="General"/>
    <x v="1"/>
    <n v="133"/>
  </r>
  <r>
    <s v="BK4994"/>
    <s v="Python Programming - Balagurusamy"/>
    <s v="Philip Larson"/>
    <s v="Computer Science"/>
    <s v="978-0-338-57468-8"/>
    <x v="4"/>
    <x v="5"/>
    <x v="1"/>
    <n v="323"/>
    <x v="0"/>
    <x v="0"/>
    <m/>
    <m/>
    <n v="1550"/>
    <s v="General"/>
    <x v="0"/>
    <n v="330"/>
  </r>
  <r>
    <s v="BK4995"/>
    <s v="NCERT Accountancy"/>
    <s v="Daniel Wilson"/>
    <s v="Accountancy"/>
    <s v="978-1-61354-208-8"/>
    <x v="0"/>
    <x v="12"/>
    <x v="1"/>
    <n v="131"/>
    <x v="3"/>
    <x v="0"/>
    <m/>
    <m/>
    <n v="600"/>
    <s v="General"/>
    <x v="2"/>
    <n v="424"/>
  </r>
  <r>
    <s v="BK4996"/>
    <s v="NCERT Social Science"/>
    <s v="William Hamilton"/>
    <s v="Social Science"/>
    <s v="978-1-327-14272-7"/>
    <x v="3"/>
    <x v="19"/>
    <x v="0"/>
    <n v="328"/>
    <x v="13"/>
    <x v="1"/>
    <d v="2024-02-20T00:00:00"/>
    <d v="2025-01-19T00:00:00"/>
    <n v="350"/>
    <s v="Education"/>
    <x v="0"/>
    <n v="437"/>
  </r>
  <r>
    <s v="BK4997"/>
    <s v="Oxford English Reader"/>
    <s v="Jeffrey Olson"/>
    <s v="English"/>
    <s v="978-0-8035-9856-0"/>
    <x v="3"/>
    <x v="14"/>
    <x v="1"/>
    <n v="350"/>
    <x v="3"/>
    <x v="1"/>
    <d v="2024-10-02T00:00:00"/>
    <d v="2025-02-06T00:00:00"/>
    <n v="1750"/>
    <s v="Language"/>
    <x v="2"/>
    <n v="232"/>
  </r>
  <r>
    <s v="BK4998"/>
    <s v="Play with Maths"/>
    <s v="Carrie Walls"/>
    <s v="Maths"/>
    <s v="978-1-07-266511-3"/>
    <x v="2"/>
    <x v="11"/>
    <x v="1"/>
    <n v="128"/>
    <x v="15"/>
    <x v="0"/>
    <m/>
    <m/>
    <n v="1900"/>
    <s v="Education"/>
    <x v="2"/>
    <n v="183"/>
  </r>
  <r>
    <s v="BK4999"/>
    <s v="S. Chand EVS"/>
    <s v="Caroline Robinson"/>
    <s v="EVS"/>
    <s v="978-1-4997-5655-5"/>
    <x v="2"/>
    <x v="4"/>
    <x v="1"/>
    <n v="120"/>
    <x v="2"/>
    <x v="1"/>
    <d v="2024-04-15T00:00:00"/>
    <d v="2024-08-14T00:00:00"/>
    <n v="850"/>
    <s v="Science"/>
    <x v="2"/>
    <n v="327"/>
  </r>
  <r>
    <s v="BK5000"/>
    <s v="NCERT Environmental Studies"/>
    <s v="Clinton Gould"/>
    <s v="EVS"/>
    <s v="978-1-206-05544-5"/>
    <x v="3"/>
    <x v="15"/>
    <x v="2"/>
    <n v="239"/>
    <x v="8"/>
    <x v="0"/>
    <m/>
    <m/>
    <n v="450"/>
    <s v="Science"/>
    <x v="0"/>
    <n v="309"/>
  </r>
  <r>
    <s v="BK5001"/>
    <s v="Play with Maths"/>
    <s v="Jacqueline Bennett"/>
    <s v="Maths"/>
    <s v="978-0-349-92709-1"/>
    <x v="4"/>
    <x v="7"/>
    <x v="2"/>
    <n v="146"/>
    <x v="17"/>
    <x v="1"/>
    <d v="2023-08-12T00:00:00"/>
    <d v="2024-06-21T00:00:00"/>
    <n v="1950"/>
    <s v="Education"/>
    <x v="1"/>
    <n v="145"/>
  </r>
  <r>
    <s v="BK5002"/>
    <s v="S. Chand Business Studies"/>
    <s v="Christopher Gonzalez"/>
    <s v="Business Studies"/>
    <s v="978-0-522-75623-4"/>
    <x v="0"/>
    <x v="11"/>
    <x v="2"/>
    <n v="202"/>
    <x v="17"/>
    <x v="1"/>
    <d v="2023-09-08T00:00:00"/>
    <d v="2024-01-02T00:00:00"/>
    <n v="1350"/>
    <s v="General"/>
    <x v="3"/>
    <n v="112"/>
  </r>
  <r>
    <s v="BK5003"/>
    <s v="Manika Hindi Pathmala"/>
    <s v="Dorothy Bailey"/>
    <s v="Hindi"/>
    <s v="978-1-918132-59-5"/>
    <x v="2"/>
    <x v="3"/>
    <x v="2"/>
    <n v="124"/>
    <x v="5"/>
    <x v="1"/>
    <d v="2024-11-09T00:00:00"/>
    <d v="2024-12-24T00:00:00"/>
    <n v="350"/>
    <s v="General"/>
    <x v="2"/>
    <n v="235"/>
  </r>
  <r>
    <s v="BK5004"/>
    <s v="Pradeep's Chemistry"/>
    <s v="Michael Wagner"/>
    <s v="Chemistry"/>
    <s v="978-1-205-25260-9"/>
    <x v="5"/>
    <x v="15"/>
    <x v="1"/>
    <n v="354"/>
    <x v="16"/>
    <x v="0"/>
    <m/>
    <m/>
    <n v="1900"/>
    <s v="General"/>
    <x v="3"/>
    <n v="311"/>
  </r>
  <r>
    <s v="BK5005"/>
    <s v="Fundamentals of Physics - Resnick Halliday"/>
    <s v="Christopher Adkins"/>
    <s v="Physics"/>
    <s v="978-0-7792-8862-5"/>
    <x v="3"/>
    <x v="12"/>
    <x v="1"/>
    <n v="297"/>
    <x v="18"/>
    <x v="0"/>
    <m/>
    <m/>
    <n v="1800"/>
    <s v="General"/>
    <x v="1"/>
    <n v="451"/>
  </r>
  <r>
    <s v="BK5006"/>
    <s v="Pradeep's Chemistry"/>
    <s v="James Gonzalez"/>
    <s v="Chemistry"/>
    <s v="978-1-57776-225-6"/>
    <x v="2"/>
    <x v="5"/>
    <x v="0"/>
    <n v="380"/>
    <x v="17"/>
    <x v="1"/>
    <d v="2024-03-19T00:00:00"/>
    <d v="2025-02-20T00:00:00"/>
    <n v="1300"/>
    <s v="General"/>
    <x v="1"/>
    <n v="219"/>
  </r>
  <r>
    <s v="BK5007"/>
    <s v="S. Chand Economics"/>
    <s v="Monique Miller"/>
    <s v="Economics"/>
    <s v="978-1-84091-020-9"/>
    <x v="1"/>
    <x v="4"/>
    <x v="1"/>
    <n v="471"/>
    <x v="5"/>
    <x v="1"/>
    <d v="2024-11-15T00:00:00"/>
    <d v="2024-12-03T00:00:00"/>
    <n v="1650"/>
    <s v="General"/>
    <x v="1"/>
    <n v="419"/>
  </r>
  <r>
    <s v="BK5008"/>
    <s v="Nai Roshni Hindi Pathmala"/>
    <s v="James Payne"/>
    <s v="Hindi"/>
    <s v="978-1-74838-822-3"/>
    <x v="2"/>
    <x v="0"/>
    <x v="2"/>
    <n v="225"/>
    <x v="6"/>
    <x v="0"/>
    <m/>
    <m/>
    <n v="950"/>
    <s v="General"/>
    <x v="0"/>
    <n v="345"/>
  </r>
  <r>
    <s v="BK5009"/>
    <s v="NCERT Environmental Studies"/>
    <s v="Christopher Robertson"/>
    <s v="EVS"/>
    <s v="978-1-360-56583-5"/>
    <x v="1"/>
    <x v="18"/>
    <x v="0"/>
    <n v="256"/>
    <x v="1"/>
    <x v="1"/>
    <d v="2023-07-16T00:00:00"/>
    <d v="2023-12-17T00:00:00"/>
    <n v="1650"/>
    <s v="Science"/>
    <x v="2"/>
    <n v="437"/>
  </r>
  <r>
    <s v="BK5010"/>
    <s v="Together with Social Science"/>
    <s v="Adam Ramirez"/>
    <s v="Social Science"/>
    <s v="978-1-85913-010-0"/>
    <x v="2"/>
    <x v="10"/>
    <x v="0"/>
    <n v="264"/>
    <x v="18"/>
    <x v="0"/>
    <m/>
    <m/>
    <n v="550"/>
    <s v="Education"/>
    <x v="1"/>
    <n v="229"/>
  </r>
  <r>
    <s v="BK5011"/>
    <s v="NCERT Business Studies"/>
    <s v="Leon Anderson"/>
    <s v="Business Studies"/>
    <s v="978-0-11-597322-2"/>
    <x v="0"/>
    <x v="13"/>
    <x v="0"/>
    <n v="163"/>
    <x v="17"/>
    <x v="1"/>
    <d v="2024-03-18T00:00:00"/>
    <d v="2024-11-26T00:00:00"/>
    <n v="1150"/>
    <s v="General"/>
    <x v="1"/>
    <n v="397"/>
  </r>
  <r>
    <s v="BK5012"/>
    <s v="S. Chand Social Science"/>
    <s v="John Thomas"/>
    <s v="Social Science"/>
    <s v="978-0-499-03337-6"/>
    <x v="0"/>
    <x v="3"/>
    <x v="1"/>
    <n v="177"/>
    <x v="7"/>
    <x v="1"/>
    <d v="2023-09-10T00:00:00"/>
    <d v="2024-04-08T00:00:00"/>
    <n v="1600"/>
    <s v="Education"/>
    <x v="0"/>
    <n v="202"/>
  </r>
  <r>
    <s v="BK5013"/>
    <s v="Pearson Science Explorer"/>
    <s v="Diana Brooks"/>
    <s v="Science"/>
    <s v="978-0-08-002489-9"/>
    <x v="5"/>
    <x v="17"/>
    <x v="0"/>
    <n v="92"/>
    <x v="3"/>
    <x v="1"/>
    <d v="2024-05-03T00:00:00"/>
    <d v="2025-01-19T00:00:00"/>
    <n v="350"/>
    <s v="Science"/>
    <x v="0"/>
    <n v="409"/>
  </r>
  <r>
    <s v="BK5014"/>
    <s v="Manika Hindi Pathmala"/>
    <s v="Stephanie Thomas DVM"/>
    <s v="Hindi"/>
    <s v="978-0-7952-1608-4"/>
    <x v="1"/>
    <x v="6"/>
    <x v="1"/>
    <n v="215"/>
    <x v="19"/>
    <x v="0"/>
    <m/>
    <m/>
    <n v="450"/>
    <s v="General"/>
    <x v="2"/>
    <n v="131"/>
  </r>
  <r>
    <s v="BK5015"/>
    <s v="Together with EVS"/>
    <s v="Bradley Hamilton"/>
    <s v="EVS"/>
    <s v="978-0-665-60053-1"/>
    <x v="2"/>
    <x v="11"/>
    <x v="1"/>
    <n v="314"/>
    <x v="0"/>
    <x v="0"/>
    <m/>
    <m/>
    <n v="1850"/>
    <s v="Science"/>
    <x v="0"/>
    <n v="208"/>
  </r>
  <r>
    <s v="BK5016"/>
    <s v="S. Chand Business Studies"/>
    <s v="Mary Webb"/>
    <s v="Business Studies"/>
    <s v="978-1-02-075816-4"/>
    <x v="4"/>
    <x v="16"/>
    <x v="1"/>
    <n v="429"/>
    <x v="18"/>
    <x v="1"/>
    <d v="2023-05-23T00:00:00"/>
    <d v="2024-05-06T00:00:00"/>
    <n v="2000"/>
    <s v="General"/>
    <x v="1"/>
    <n v="147"/>
  </r>
  <r>
    <s v="BK5017"/>
    <s v="RS Aggarwal Mathematics"/>
    <s v="Robert Banks"/>
    <s v="Maths"/>
    <s v="978-1-05-740496-6"/>
    <x v="1"/>
    <x v="14"/>
    <x v="2"/>
    <n v="258"/>
    <x v="18"/>
    <x v="0"/>
    <m/>
    <m/>
    <n v="250"/>
    <s v="Education"/>
    <x v="0"/>
    <n v="452"/>
  </r>
  <r>
    <s v="BK5018"/>
    <s v="Pearson Science Explorer"/>
    <s v="Anna Wong"/>
    <s v="Science"/>
    <s v="978-0-11-696761-9"/>
    <x v="0"/>
    <x v="17"/>
    <x v="2"/>
    <n v="218"/>
    <x v="11"/>
    <x v="0"/>
    <m/>
    <m/>
    <n v="1800"/>
    <s v="Science"/>
    <x v="2"/>
    <n v="124"/>
  </r>
  <r>
    <s v="BK5019"/>
    <s v="DK Goel Accountancy"/>
    <s v="Eric Hogan"/>
    <s v="Accountancy"/>
    <s v="978-0-579-97663-0"/>
    <x v="1"/>
    <x v="16"/>
    <x v="2"/>
    <n v="371"/>
    <x v="16"/>
    <x v="0"/>
    <m/>
    <m/>
    <n v="1750"/>
    <s v="General"/>
    <x v="0"/>
    <n v="366"/>
  </r>
  <r>
    <s v="BK5020"/>
    <s v="NCERT Social Science"/>
    <s v="Matthew Jones"/>
    <s v="Social Science"/>
    <s v="978-1-5420-8209-9"/>
    <x v="2"/>
    <x v="5"/>
    <x v="2"/>
    <n v="184"/>
    <x v="4"/>
    <x v="1"/>
    <d v="2024-01-24T00:00:00"/>
    <d v="2024-02-06T00:00:00"/>
    <n v="1150"/>
    <s v="Education"/>
    <x v="2"/>
    <n v="216"/>
  </r>
  <r>
    <s v="BK5021"/>
    <s v="Manika Hindi Pathmala"/>
    <s v="Kimberly Cooper"/>
    <s v="Hindi"/>
    <s v="978-1-289-23201-6"/>
    <x v="1"/>
    <x v="16"/>
    <x v="1"/>
    <n v="101"/>
    <x v="7"/>
    <x v="0"/>
    <m/>
    <m/>
    <n v="1150"/>
    <s v="General"/>
    <x v="2"/>
    <n v="410"/>
  </r>
  <r>
    <s v="BK5022"/>
    <s v="RS Aggarwal Mathematics"/>
    <s v="Dennis Mcdonald"/>
    <s v="Maths"/>
    <s v="978-0-377-58024-4"/>
    <x v="1"/>
    <x v="15"/>
    <x v="1"/>
    <n v="276"/>
    <x v="14"/>
    <x v="0"/>
    <m/>
    <m/>
    <n v="1150"/>
    <s v="Education"/>
    <x v="2"/>
    <n v="213"/>
  </r>
  <r>
    <s v="BK5023"/>
    <s v="Fundamentals of Physics - Resnick Halliday"/>
    <s v="Kelsey Nicholson"/>
    <s v="Physics"/>
    <s v="978-0-543-27760-2"/>
    <x v="5"/>
    <x v="12"/>
    <x v="0"/>
    <n v="98"/>
    <x v="1"/>
    <x v="1"/>
    <d v="2023-09-05T00:00:00"/>
    <d v="2024-03-01T00:00:00"/>
    <n v="600"/>
    <s v="General"/>
    <x v="0"/>
    <n v="295"/>
  </r>
  <r>
    <s v="BK5024"/>
    <s v="Nai Roshni Hindi Pathmala"/>
    <s v="Michele Lee"/>
    <s v="Hindi"/>
    <s v="978-0-932803-19-1"/>
    <x v="5"/>
    <x v="12"/>
    <x v="1"/>
    <n v="91"/>
    <x v="14"/>
    <x v="0"/>
    <m/>
    <m/>
    <n v="1400"/>
    <s v="General"/>
    <x v="1"/>
    <n v="221"/>
  </r>
  <r>
    <s v="BK5025"/>
    <s v="Nai Roshni Hindi Pathmala"/>
    <s v="Heather Cole"/>
    <s v="Hindi"/>
    <s v="978-1-65578-386-9"/>
    <x v="0"/>
    <x v="15"/>
    <x v="1"/>
    <n v="141"/>
    <x v="19"/>
    <x v="0"/>
    <m/>
    <m/>
    <n v="1850"/>
    <s v="General"/>
    <x v="3"/>
    <n v="312"/>
  </r>
  <r>
    <s v="BK5026"/>
    <s v="Wren &amp; Martin English Grammar"/>
    <s v="Max Hall"/>
    <s v="English"/>
    <s v="978-0-509-93372-6"/>
    <x v="0"/>
    <x v="13"/>
    <x v="1"/>
    <n v="174"/>
    <x v="18"/>
    <x v="0"/>
    <m/>
    <m/>
    <n v="1750"/>
    <s v="Language"/>
    <x v="2"/>
    <n v="360"/>
  </r>
  <r>
    <s v="BK5027"/>
    <s v="Python Programming - Balagurusamy"/>
    <s v="Michael Ramirez"/>
    <s v="Computer Science"/>
    <s v="978-1-225-99064-2"/>
    <x v="4"/>
    <x v="18"/>
    <x v="2"/>
    <n v="438"/>
    <x v="17"/>
    <x v="0"/>
    <m/>
    <m/>
    <n v="1600"/>
    <s v="General"/>
    <x v="3"/>
    <n v="137"/>
  </r>
  <r>
    <s v="BK5028"/>
    <s v="Play with Maths"/>
    <s v="Robert Kirk"/>
    <s v="Maths"/>
    <s v="978-0-554-80678-5"/>
    <x v="4"/>
    <x v="1"/>
    <x v="2"/>
    <n v="172"/>
    <x v="5"/>
    <x v="0"/>
    <m/>
    <m/>
    <n v="1250"/>
    <s v="Education"/>
    <x v="1"/>
    <n v="208"/>
  </r>
  <r>
    <s v="BK5029"/>
    <s v="Let Us C - Yashwant Kanetkar"/>
    <s v="Allison Martinez"/>
    <s v="Computer Science"/>
    <s v="978-1-348-27439-1"/>
    <x v="1"/>
    <x v="2"/>
    <x v="2"/>
    <n v="253"/>
    <x v="4"/>
    <x v="1"/>
    <d v="2024-08-24T00:00:00"/>
    <d v="2025-01-02T00:00:00"/>
    <n v="1150"/>
    <s v="General"/>
    <x v="1"/>
    <n v="130"/>
  </r>
  <r>
    <s v="BK5030"/>
    <s v="NCERT Accountancy"/>
    <s v="Regina Lewis"/>
    <s v="Accountancy"/>
    <s v="978-1-110-57507-7"/>
    <x v="2"/>
    <x v="19"/>
    <x v="2"/>
    <n v="85"/>
    <x v="13"/>
    <x v="1"/>
    <d v="2024-05-05T00:00:00"/>
    <d v="2024-06-09T00:00:00"/>
    <n v="1700"/>
    <s v="General"/>
    <x v="1"/>
    <n v="417"/>
  </r>
  <r>
    <s v="BK5031"/>
    <s v="Concepts of Physics - HC Verma"/>
    <s v="Christopher Figueroa"/>
    <s v="Physics"/>
    <s v="978-0-396-60421-1"/>
    <x v="5"/>
    <x v="5"/>
    <x v="1"/>
    <n v="287"/>
    <x v="18"/>
    <x v="0"/>
    <m/>
    <m/>
    <n v="550"/>
    <s v="General"/>
    <x v="0"/>
    <n v="390"/>
  </r>
  <r>
    <s v="BK5032"/>
    <s v="NCERT Business Studies"/>
    <s v="Gregory Romero"/>
    <s v="Business Studies"/>
    <s v="978-1-4040-9793-3"/>
    <x v="5"/>
    <x v="3"/>
    <x v="1"/>
    <n v="146"/>
    <x v="1"/>
    <x v="0"/>
    <m/>
    <m/>
    <n v="1400"/>
    <s v="General"/>
    <x v="2"/>
    <n v="262"/>
  </r>
  <r>
    <s v="BK5033"/>
    <s v="TS Grewal Accountancy"/>
    <s v="Lisa Wilson"/>
    <s v="Accountancy"/>
    <s v="978-1-106-75911-5"/>
    <x v="5"/>
    <x v="1"/>
    <x v="0"/>
    <n v="252"/>
    <x v="2"/>
    <x v="1"/>
    <d v="2023-06-10T00:00:00"/>
    <d v="2025-02-09T00:00:00"/>
    <n v="1750"/>
    <s v="General"/>
    <x v="1"/>
    <n v="276"/>
  </r>
  <r>
    <s v="BK5034"/>
    <s v="NCERT Environmental Studies"/>
    <s v="Brandy Morales"/>
    <s v="EVS"/>
    <s v="978-1-198-17223-6"/>
    <x v="3"/>
    <x v="1"/>
    <x v="1"/>
    <n v="350"/>
    <x v="14"/>
    <x v="0"/>
    <m/>
    <m/>
    <n v="400"/>
    <s v="Science"/>
    <x v="1"/>
    <n v="440"/>
  </r>
  <r>
    <s v="BK5035"/>
    <s v="TS Grewal Accountancy"/>
    <s v="Michelle Lee"/>
    <s v="Accountancy"/>
    <s v="978-1-4221-6737-3"/>
    <x v="0"/>
    <x v="9"/>
    <x v="2"/>
    <n v="259"/>
    <x v="8"/>
    <x v="0"/>
    <m/>
    <m/>
    <n v="350"/>
    <s v="General"/>
    <x v="0"/>
    <n v="176"/>
  </r>
  <r>
    <s v="BK5036"/>
    <s v="NCERT Business Studies"/>
    <s v="Logan Burns"/>
    <s v="Business Studies"/>
    <s v="978-1-58888-083-3"/>
    <x v="4"/>
    <x v="17"/>
    <x v="0"/>
    <n v="380"/>
    <x v="19"/>
    <x v="0"/>
    <m/>
    <m/>
    <n v="1000"/>
    <s v="General"/>
    <x v="0"/>
    <n v="144"/>
  </r>
  <r>
    <s v="BK5037"/>
    <s v="English Grammar &amp; Composition"/>
    <s v="Troy Morris"/>
    <s v="English"/>
    <s v="978-0-205-95440-7"/>
    <x v="5"/>
    <x v="17"/>
    <x v="0"/>
    <n v="312"/>
    <x v="10"/>
    <x v="1"/>
    <d v="2024-12-28T00:00:00"/>
    <d v="2025-01-23T00:00:00"/>
    <n v="1350"/>
    <s v="Language"/>
    <x v="2"/>
    <n v="190"/>
  </r>
  <r>
    <s v="BK5038"/>
    <s v="Oxford English Reader"/>
    <s v="Cole Moran Jr."/>
    <s v="English"/>
    <s v="978-1-58320-002-5"/>
    <x v="5"/>
    <x v="14"/>
    <x v="0"/>
    <n v="96"/>
    <x v="17"/>
    <x v="0"/>
    <m/>
    <m/>
    <n v="1450"/>
    <s v="Language"/>
    <x v="0"/>
    <n v="218"/>
  </r>
  <r>
    <s v="BK5039"/>
    <s v="Play with Maths"/>
    <s v="John Knox"/>
    <s v="Maths"/>
    <s v="978-0-7727-8921-1"/>
    <x v="3"/>
    <x v="5"/>
    <x v="1"/>
    <n v="264"/>
    <x v="0"/>
    <x v="1"/>
    <d v="2023-08-04T00:00:00"/>
    <d v="2025-01-25T00:00:00"/>
    <n v="700"/>
    <s v="Education"/>
    <x v="1"/>
    <n v="247"/>
  </r>
  <r>
    <s v="BK5040"/>
    <s v="Wren &amp; Martin English Grammar"/>
    <s v="Dawn Jacobs"/>
    <s v="English"/>
    <s v="978-1-00-761584-8"/>
    <x v="5"/>
    <x v="2"/>
    <x v="0"/>
    <n v="100"/>
    <x v="10"/>
    <x v="1"/>
    <d v="2024-08-07T00:00:00"/>
    <d v="2024-10-14T00:00:00"/>
    <n v="1300"/>
    <s v="Language"/>
    <x v="0"/>
    <n v="219"/>
  </r>
  <r>
    <s v="BK5041"/>
    <s v="Wren &amp; Martin English Grammar"/>
    <s v="Mercedes Garcia"/>
    <s v="English"/>
    <s v="978-1-5029-4792-5"/>
    <x v="4"/>
    <x v="15"/>
    <x v="1"/>
    <n v="138"/>
    <x v="8"/>
    <x v="0"/>
    <m/>
    <m/>
    <n v="1650"/>
    <s v="Language"/>
    <x v="2"/>
    <n v="127"/>
  </r>
  <r>
    <s v="BK5042"/>
    <s v="Lakhmir Singh Science"/>
    <s v="April Cunningham"/>
    <s v="Science"/>
    <s v="978-0-9708070-9-0"/>
    <x v="4"/>
    <x v="9"/>
    <x v="1"/>
    <n v="419"/>
    <x v="0"/>
    <x v="1"/>
    <d v="2024-11-14T00:00:00"/>
    <d v="2024-12-10T00:00:00"/>
    <n v="1100"/>
    <s v="Science"/>
    <x v="0"/>
    <n v="434"/>
  </r>
  <r>
    <s v="BK5043"/>
    <s v="S. Chand Business Studies"/>
    <s v="Jonathan Richmond"/>
    <s v="Business Studies"/>
    <s v="978-0-669-02054-0"/>
    <x v="1"/>
    <x v="10"/>
    <x v="1"/>
    <n v="250"/>
    <x v="6"/>
    <x v="1"/>
    <d v="2023-09-03T00:00:00"/>
    <d v="2024-09-07T00:00:00"/>
    <n v="1500"/>
    <s v="General"/>
    <x v="2"/>
    <n v="280"/>
  </r>
  <r>
    <s v="BK5044"/>
    <s v="RS Aggarwal Mathematics"/>
    <s v="Cameron Carney"/>
    <s v="Maths"/>
    <s v="978-0-9679137-8-0"/>
    <x v="5"/>
    <x v="11"/>
    <x v="2"/>
    <n v="285"/>
    <x v="14"/>
    <x v="1"/>
    <d v="2024-03-01T00:00:00"/>
    <d v="2025-01-20T00:00:00"/>
    <n v="1100"/>
    <s v="Education"/>
    <x v="2"/>
    <n v="211"/>
  </r>
  <r>
    <s v="BK5045"/>
    <s v="English Grammar &amp; Composition"/>
    <s v="Ernest Cooper"/>
    <s v="English"/>
    <s v="978-1-75862-486-1"/>
    <x v="4"/>
    <x v="4"/>
    <x v="2"/>
    <n v="459"/>
    <x v="17"/>
    <x v="0"/>
    <m/>
    <m/>
    <n v="1550"/>
    <s v="Language"/>
    <x v="2"/>
    <n v="109"/>
  </r>
  <r>
    <s v="BK5046"/>
    <s v="Together with EVS"/>
    <s v="John Green"/>
    <s v="EVS"/>
    <s v="978-1-81337-206-5"/>
    <x v="2"/>
    <x v="9"/>
    <x v="2"/>
    <n v="244"/>
    <x v="14"/>
    <x v="1"/>
    <d v="2023-03-09T00:00:00"/>
    <d v="2024-02-13T00:00:00"/>
    <n v="1300"/>
    <s v="Science"/>
    <x v="0"/>
    <n v="257"/>
  </r>
  <r>
    <s v="BK5047"/>
    <s v="NCERT Business Studies"/>
    <s v="Christopher Ali"/>
    <s v="Business Studies"/>
    <s v="978-0-252-73838-8"/>
    <x v="1"/>
    <x v="3"/>
    <x v="2"/>
    <n v="360"/>
    <x v="5"/>
    <x v="0"/>
    <m/>
    <m/>
    <n v="1550"/>
    <s v="General"/>
    <x v="1"/>
    <n v="427"/>
  </r>
  <r>
    <s v="BK5048"/>
    <s v="S. Chand Biology"/>
    <s v="Mr. Robert Scott"/>
    <s v="Biology"/>
    <s v="978-1-218-67467-2"/>
    <x v="5"/>
    <x v="16"/>
    <x v="1"/>
    <n v="156"/>
    <x v="4"/>
    <x v="0"/>
    <m/>
    <m/>
    <n v="1900"/>
    <s v="General"/>
    <x v="3"/>
    <n v="385"/>
  </r>
  <r>
    <s v="BK5049"/>
    <s v="Modern ABC Chemistry"/>
    <s v="Vincent Alvarez DDS"/>
    <s v="Chemistry"/>
    <s v="978-1-105-52614-5"/>
    <x v="0"/>
    <x v="6"/>
    <x v="1"/>
    <n v="369"/>
    <x v="4"/>
    <x v="1"/>
    <d v="2023-06-13T00:00:00"/>
    <d v="2023-06-28T00:00:00"/>
    <n v="350"/>
    <s v="General"/>
    <x v="2"/>
    <n v="425"/>
  </r>
  <r>
    <s v="BK5050"/>
    <s v="NCERT Business Studies"/>
    <s v="Thomas James"/>
    <s v="Business Studies"/>
    <s v="978-1-917960-08-3"/>
    <x v="2"/>
    <x v="14"/>
    <x v="0"/>
    <n v="144"/>
    <x v="8"/>
    <x v="1"/>
    <d v="2023-06-09T00:00:00"/>
    <d v="2024-06-14T00:00:00"/>
    <n v="1200"/>
    <s v="General"/>
    <x v="3"/>
    <n v="321"/>
  </r>
  <r>
    <s v="BK5051"/>
    <s v="S. Chand Economics"/>
    <s v="Beth Holden"/>
    <s v="Economics"/>
    <s v="978-1-67658-596-1"/>
    <x v="0"/>
    <x v="6"/>
    <x v="1"/>
    <n v="162"/>
    <x v="4"/>
    <x v="1"/>
    <d v="2023-06-25T00:00:00"/>
    <d v="2023-08-03T00:00:00"/>
    <n v="1300"/>
    <s v="General"/>
    <x v="1"/>
    <n v="371"/>
  </r>
  <r>
    <s v="BK5052"/>
    <s v="S. Chand Economics"/>
    <s v="Benjamin Glover"/>
    <s v="Economics"/>
    <s v="978-1-62985-732-9"/>
    <x v="4"/>
    <x v="13"/>
    <x v="1"/>
    <n v="480"/>
    <x v="15"/>
    <x v="1"/>
    <d v="2024-12-10T00:00:00"/>
    <d v="2025-01-20T00:00:00"/>
    <n v="300"/>
    <s v="General"/>
    <x v="1"/>
    <n v="423"/>
  </r>
  <r>
    <s v="BK5053"/>
    <s v="Pradeep's Chemistry"/>
    <s v="Craig Wall"/>
    <s v="Chemistry"/>
    <s v="978-1-85885-148-8"/>
    <x v="1"/>
    <x v="8"/>
    <x v="1"/>
    <n v="418"/>
    <x v="15"/>
    <x v="1"/>
    <d v="2024-08-25T00:00:00"/>
    <d v="2024-11-16T00:00:00"/>
    <n v="1300"/>
    <s v="General"/>
    <x v="1"/>
    <n v="205"/>
  </r>
  <r>
    <s v="BK5054"/>
    <s v="NCERT Environmental Studies"/>
    <s v="Haley Short"/>
    <s v="EVS"/>
    <s v="978-1-4774-1392-0"/>
    <x v="5"/>
    <x v="19"/>
    <x v="2"/>
    <n v="228"/>
    <x v="16"/>
    <x v="0"/>
    <m/>
    <m/>
    <n v="1750"/>
    <s v="Science"/>
    <x v="0"/>
    <n v="388"/>
  </r>
  <r>
    <s v="BK5055"/>
    <s v="Nai Roshni Hindi Pathmala"/>
    <s v="Melissa Mitchell"/>
    <s v="Hindi"/>
    <s v="978-1-246-51414-8"/>
    <x v="2"/>
    <x v="1"/>
    <x v="2"/>
    <n v="208"/>
    <x v="6"/>
    <x v="1"/>
    <d v="2024-01-27T00:00:00"/>
    <d v="2024-09-08T00:00:00"/>
    <n v="1400"/>
    <s v="General"/>
    <x v="2"/>
    <n v="206"/>
  </r>
  <r>
    <s v="BK5056"/>
    <s v="S. Chand Economics"/>
    <s v="Jonathan Pierce"/>
    <s v="Economics"/>
    <s v="978-0-411-49255-7"/>
    <x v="0"/>
    <x v="3"/>
    <x v="2"/>
    <n v="310"/>
    <x v="11"/>
    <x v="1"/>
    <d v="2023-04-12T00:00:00"/>
    <d v="2024-03-01T00:00:00"/>
    <n v="350"/>
    <s v="General"/>
    <x v="1"/>
    <n v="178"/>
  </r>
  <r>
    <s v="BK5057"/>
    <s v="Fundamentals of Physics - Resnick Halliday"/>
    <s v="Abigail Griffin"/>
    <s v="Physics"/>
    <s v="978-0-12-254855-0"/>
    <x v="5"/>
    <x v="0"/>
    <x v="2"/>
    <n v="338"/>
    <x v="1"/>
    <x v="1"/>
    <d v="2023-09-11T00:00:00"/>
    <d v="2024-03-31T00:00:00"/>
    <n v="1850"/>
    <s v="General"/>
    <x v="1"/>
    <n v="288"/>
  </r>
  <r>
    <s v="BK5058"/>
    <s v="NCERT Business Studies"/>
    <s v="Nancy Stark"/>
    <s v="Business Studies"/>
    <s v="978-1-78320-856-2"/>
    <x v="0"/>
    <x v="13"/>
    <x v="1"/>
    <n v="83"/>
    <x v="7"/>
    <x v="1"/>
    <d v="2024-01-13T00:00:00"/>
    <d v="2024-02-06T00:00:00"/>
    <n v="500"/>
    <s v="General"/>
    <x v="0"/>
    <n v="386"/>
  </r>
  <r>
    <s v="BK5059"/>
    <s v="S. Chand EVS"/>
    <s v="Raymond Salas"/>
    <s v="EVS"/>
    <s v="978-0-201-50143-8"/>
    <x v="0"/>
    <x v="3"/>
    <x v="1"/>
    <n v="159"/>
    <x v="0"/>
    <x v="0"/>
    <m/>
    <m/>
    <n v="1250"/>
    <s v="Science"/>
    <x v="0"/>
    <n v="371"/>
  </r>
  <r>
    <s v="BK5060"/>
    <s v="Together with Social Science"/>
    <s v="Courtney Erickson"/>
    <s v="Social Science"/>
    <s v="978-0-05-212847-1"/>
    <x v="3"/>
    <x v="3"/>
    <x v="0"/>
    <n v="409"/>
    <x v="11"/>
    <x v="0"/>
    <m/>
    <m/>
    <n v="1600"/>
    <s v="Education"/>
    <x v="2"/>
    <n v="323"/>
  </r>
  <r>
    <s v="BK5061"/>
    <s v="DK Goel Accountancy"/>
    <s v="Veronica Ramos"/>
    <s v="Accountancy"/>
    <s v="978-0-677-62727-4"/>
    <x v="1"/>
    <x v="7"/>
    <x v="1"/>
    <n v="322"/>
    <x v="6"/>
    <x v="1"/>
    <d v="2023-06-02T00:00:00"/>
    <d v="2023-06-17T00:00:00"/>
    <n v="700"/>
    <s v="General"/>
    <x v="0"/>
    <n v="399"/>
  </r>
  <r>
    <s v="BK5062"/>
    <s v="NCERT Environmental Studies"/>
    <s v="Katherine Ball"/>
    <s v="EVS"/>
    <s v="978-1-80621-427-3"/>
    <x v="3"/>
    <x v="5"/>
    <x v="2"/>
    <n v="417"/>
    <x v="18"/>
    <x v="1"/>
    <d v="2024-03-20T00:00:00"/>
    <d v="2024-07-11T00:00:00"/>
    <n v="1950"/>
    <s v="Science"/>
    <x v="1"/>
    <n v="196"/>
  </r>
  <r>
    <s v="BK5063"/>
    <s v="Fundamentals of Physics - Resnick Halliday"/>
    <s v="Marissa Walters"/>
    <s v="Physics"/>
    <s v="978-0-345-50751-8"/>
    <x v="2"/>
    <x v="15"/>
    <x v="0"/>
    <n v="450"/>
    <x v="5"/>
    <x v="1"/>
    <d v="2023-10-06T00:00:00"/>
    <d v="2024-05-23T00:00:00"/>
    <n v="1450"/>
    <s v="General"/>
    <x v="0"/>
    <n v="411"/>
  </r>
  <r>
    <s v="BK5064"/>
    <s v="Principles of Economics"/>
    <s v="Carrie Schmidt"/>
    <s v="Economics"/>
    <s v="978-1-4782-8740-7"/>
    <x v="5"/>
    <x v="17"/>
    <x v="0"/>
    <n v="384"/>
    <x v="0"/>
    <x v="1"/>
    <d v="2023-03-27T00:00:00"/>
    <d v="2023-03-27T00:00:00"/>
    <n v="1150"/>
    <s v="General"/>
    <x v="2"/>
    <n v="201"/>
  </r>
  <r>
    <s v="BK5065"/>
    <s v="NCERT Business Studies"/>
    <s v="Matthew Watson"/>
    <s v="Business Studies"/>
    <s v="978-1-75556-439-9"/>
    <x v="2"/>
    <x v="15"/>
    <x v="0"/>
    <n v="123"/>
    <x v="1"/>
    <x v="1"/>
    <d v="2023-11-19T00:00:00"/>
    <d v="2024-10-30T00:00:00"/>
    <n v="1000"/>
    <s v="General"/>
    <x v="0"/>
    <n v="441"/>
  </r>
  <r>
    <s v="BK5066"/>
    <s v="DK Goel Accountancy"/>
    <s v="Preston Carter"/>
    <s v="Accountancy"/>
    <s v="978-0-7442-9204-6"/>
    <x v="4"/>
    <x v="15"/>
    <x v="1"/>
    <n v="288"/>
    <x v="2"/>
    <x v="0"/>
    <m/>
    <m/>
    <n v="1550"/>
    <s v="General"/>
    <x v="2"/>
    <n v="213"/>
  </r>
  <r>
    <s v="BK5067"/>
    <s v="NCERT Business Studies"/>
    <s v="Jerry Holland"/>
    <s v="Business Studies"/>
    <s v="978-0-86564-232-4"/>
    <x v="2"/>
    <x v="18"/>
    <x v="0"/>
    <n v="249"/>
    <x v="4"/>
    <x v="0"/>
    <m/>
    <m/>
    <n v="800"/>
    <s v="General"/>
    <x v="2"/>
    <n v="193"/>
  </r>
  <r>
    <s v="BK5068"/>
    <s v="Modern ABC Chemistry"/>
    <s v="Deborah Haley"/>
    <s v="Chemistry"/>
    <s v="978-0-05-704194-2"/>
    <x v="3"/>
    <x v="18"/>
    <x v="1"/>
    <n v="280"/>
    <x v="15"/>
    <x v="1"/>
    <d v="2024-10-28T00:00:00"/>
    <d v="2024-12-14T00:00:00"/>
    <n v="1750"/>
    <s v="General"/>
    <x v="2"/>
    <n v="285"/>
  </r>
  <r>
    <s v="BK5069"/>
    <s v="S. Chand EVS"/>
    <s v="Nicholas Ruiz"/>
    <s v="EVS"/>
    <s v="978-0-217-32362-8"/>
    <x v="0"/>
    <x v="7"/>
    <x v="1"/>
    <n v="484"/>
    <x v="7"/>
    <x v="0"/>
    <m/>
    <m/>
    <n v="1000"/>
    <s v="Science"/>
    <x v="0"/>
    <n v="325"/>
  </r>
  <r>
    <s v="BK5070"/>
    <s v="Python Programming - Balagurusamy"/>
    <s v="Jamie Duarte"/>
    <s v="Computer Science"/>
    <s v="978-0-624-17507-0"/>
    <x v="2"/>
    <x v="13"/>
    <x v="1"/>
    <n v="436"/>
    <x v="19"/>
    <x v="0"/>
    <m/>
    <m/>
    <n v="400"/>
    <s v="General"/>
    <x v="1"/>
    <n v="242"/>
  </r>
  <r>
    <s v="BK5071"/>
    <s v="Together with EVS"/>
    <s v="Victoria Wilson"/>
    <s v="EVS"/>
    <s v="978-0-14-790376-1"/>
    <x v="5"/>
    <x v="13"/>
    <x v="2"/>
    <n v="372"/>
    <x v="17"/>
    <x v="0"/>
    <m/>
    <m/>
    <n v="1300"/>
    <s v="Science"/>
    <x v="3"/>
    <n v="401"/>
  </r>
  <r>
    <s v="BK5072"/>
    <s v="NCERT Business Studies"/>
    <s v="Melissa Clements"/>
    <s v="Business Studies"/>
    <s v="978-1-03-529437-4"/>
    <x v="1"/>
    <x v="10"/>
    <x v="2"/>
    <n v="203"/>
    <x v="0"/>
    <x v="0"/>
    <m/>
    <m/>
    <n v="1100"/>
    <s v="General"/>
    <x v="2"/>
    <n v="173"/>
  </r>
  <r>
    <s v="BK5073"/>
    <s v="English Grammar &amp; Composition"/>
    <s v="Samuel Daniel"/>
    <s v="English"/>
    <s v="978-1-71433-946-4"/>
    <x v="5"/>
    <x v="10"/>
    <x v="2"/>
    <n v="280"/>
    <x v="17"/>
    <x v="0"/>
    <m/>
    <m/>
    <n v="850"/>
    <s v="Language"/>
    <x v="3"/>
    <n v="313"/>
  </r>
  <r>
    <s v="BK5074"/>
    <s v="Wren &amp; Martin English Grammar"/>
    <s v="Susan Reynolds"/>
    <s v="English"/>
    <s v="978-1-151-27764-0"/>
    <x v="4"/>
    <x v="13"/>
    <x v="2"/>
    <n v="269"/>
    <x v="10"/>
    <x v="0"/>
    <m/>
    <m/>
    <n v="700"/>
    <s v="Language"/>
    <x v="1"/>
    <n v="337"/>
  </r>
  <r>
    <s v="BK5075"/>
    <s v="Truemanâ€™s Biology"/>
    <s v="Robert Silva"/>
    <s v="Biology"/>
    <s v="978-0-09-594369-7"/>
    <x v="0"/>
    <x v="1"/>
    <x v="1"/>
    <n v="331"/>
    <x v="4"/>
    <x v="1"/>
    <d v="2024-08-27T00:00:00"/>
    <d v="2024-10-12T00:00:00"/>
    <n v="1600"/>
    <s v="General"/>
    <x v="1"/>
    <n v="108"/>
  </r>
  <r>
    <s v="BK5076"/>
    <s v="NCERT Social Science"/>
    <s v="Carly Stanley"/>
    <s v="Social Science"/>
    <s v="978-0-919878-20-4"/>
    <x v="2"/>
    <x v="5"/>
    <x v="1"/>
    <n v="84"/>
    <x v="4"/>
    <x v="0"/>
    <m/>
    <m/>
    <n v="1900"/>
    <s v="Education"/>
    <x v="1"/>
    <n v="173"/>
  </r>
  <r>
    <s v="BK5077"/>
    <s v="S. Chand Biology"/>
    <s v="Kristin Brown"/>
    <s v="Biology"/>
    <s v="978-0-258-93806-5"/>
    <x v="0"/>
    <x v="19"/>
    <x v="0"/>
    <n v="474"/>
    <x v="1"/>
    <x v="0"/>
    <m/>
    <m/>
    <n v="1800"/>
    <s v="General"/>
    <x v="0"/>
    <n v="148"/>
  </r>
  <r>
    <s v="BK5078"/>
    <s v="RD Sharma Mathematics"/>
    <s v="Mrs. Cindy Mccormick"/>
    <s v="Maths"/>
    <s v="978-0-19-482463-7"/>
    <x v="4"/>
    <x v="2"/>
    <x v="1"/>
    <n v="181"/>
    <x v="7"/>
    <x v="1"/>
    <d v="2024-12-18T00:00:00"/>
    <d v="2025-02-19T00:00:00"/>
    <n v="250"/>
    <s v="Education"/>
    <x v="2"/>
    <n v="243"/>
  </r>
  <r>
    <s v="BK5079"/>
    <s v="NCERT Accountancy"/>
    <s v="Mr. Robert Rosario"/>
    <s v="Accountancy"/>
    <s v="978-1-77444-604-1"/>
    <x v="3"/>
    <x v="8"/>
    <x v="1"/>
    <n v="88"/>
    <x v="9"/>
    <x v="1"/>
    <d v="2024-04-24T00:00:00"/>
    <d v="2024-07-17T00:00:00"/>
    <n v="1250"/>
    <s v="General"/>
    <x v="1"/>
    <n v="399"/>
  </r>
  <r>
    <s v="BK5080"/>
    <s v="Fundamentals of Physics - Resnick Halliday"/>
    <s v="Jeffrey Avila"/>
    <s v="Physics"/>
    <s v="978-0-438-25729-0"/>
    <x v="3"/>
    <x v="11"/>
    <x v="1"/>
    <n v="96"/>
    <x v="14"/>
    <x v="0"/>
    <m/>
    <m/>
    <n v="1700"/>
    <s v="General"/>
    <x v="1"/>
    <n v="331"/>
  </r>
  <r>
    <s v="BK5081"/>
    <s v="Modern ABC Chemistry"/>
    <s v="Stanley Castaneda"/>
    <s v="Chemistry"/>
    <s v="978-0-252-33820-5"/>
    <x v="1"/>
    <x v="17"/>
    <x v="2"/>
    <n v="98"/>
    <x v="2"/>
    <x v="0"/>
    <m/>
    <m/>
    <n v="700"/>
    <s v="General"/>
    <x v="0"/>
    <n v="268"/>
  </r>
  <r>
    <s v="BK5082"/>
    <s v="Play with Maths"/>
    <s v="Sean Phillips"/>
    <s v="Maths"/>
    <s v="978-0-315-20950-3"/>
    <x v="5"/>
    <x v="1"/>
    <x v="2"/>
    <n v="391"/>
    <x v="10"/>
    <x v="1"/>
    <d v="2025-02-10T00:00:00"/>
    <d v="2025-02-25T00:00:00"/>
    <n v="1900"/>
    <s v="Education"/>
    <x v="0"/>
    <n v="160"/>
  </r>
  <r>
    <s v="BK5083"/>
    <s v="English Grammar &amp; Composition"/>
    <s v="Jamie Murphy"/>
    <s v="English"/>
    <s v="978-1-187-40382-2"/>
    <x v="2"/>
    <x v="8"/>
    <x v="2"/>
    <n v="92"/>
    <x v="0"/>
    <x v="1"/>
    <d v="2024-11-09T00:00:00"/>
    <d v="2024-11-24T00:00:00"/>
    <n v="1700"/>
    <s v="Language"/>
    <x v="2"/>
    <n v="262"/>
  </r>
  <r>
    <s v="BK5084"/>
    <s v="S. Chand Social Science"/>
    <s v="Edward Heath"/>
    <s v="Social Science"/>
    <s v="978-0-560-38522-9"/>
    <x v="4"/>
    <x v="5"/>
    <x v="2"/>
    <n v="295"/>
    <x v="19"/>
    <x v="0"/>
    <m/>
    <m/>
    <n v="1300"/>
    <s v="Education"/>
    <x v="0"/>
    <n v="423"/>
  </r>
  <r>
    <s v="BK5085"/>
    <s v="NCERT Accountancy"/>
    <s v="Joseph Horton"/>
    <s v="Accountancy"/>
    <s v="978-1-4934-1834-3"/>
    <x v="5"/>
    <x v="1"/>
    <x v="1"/>
    <n v="300"/>
    <x v="1"/>
    <x v="0"/>
    <m/>
    <m/>
    <n v="1150"/>
    <s v="General"/>
    <x v="1"/>
    <n v="414"/>
  </r>
  <r>
    <s v="BK5086"/>
    <s v="NCERT Economics"/>
    <s v="Timothy Vargas"/>
    <s v="Economics"/>
    <s v="978-1-55507-407-4"/>
    <x v="5"/>
    <x v="6"/>
    <x v="1"/>
    <n v="396"/>
    <x v="11"/>
    <x v="0"/>
    <m/>
    <m/>
    <n v="1650"/>
    <s v="General"/>
    <x v="0"/>
    <n v="333"/>
  </r>
  <r>
    <s v="BK5087"/>
    <s v="Modern ABC Chemistry"/>
    <s v="Kathryn Richardson"/>
    <s v="Chemistry"/>
    <s v="978-0-464-97009-5"/>
    <x v="3"/>
    <x v="11"/>
    <x v="0"/>
    <n v="270"/>
    <x v="18"/>
    <x v="0"/>
    <m/>
    <m/>
    <n v="250"/>
    <s v="General"/>
    <x v="2"/>
    <n v="227"/>
  </r>
  <r>
    <s v="BK5088"/>
    <s v="NCERT Social Science"/>
    <s v="Robert Spencer"/>
    <s v="Social Science"/>
    <s v="978-0-585-09983-5"/>
    <x v="0"/>
    <x v="8"/>
    <x v="1"/>
    <n v="104"/>
    <x v="14"/>
    <x v="1"/>
    <d v="2024-03-29T00:00:00"/>
    <d v="2024-10-14T00:00:00"/>
    <n v="250"/>
    <s v="Education"/>
    <x v="0"/>
    <n v="209"/>
  </r>
  <r>
    <s v="BK5089"/>
    <s v="Concepts of Physics - HC Verma"/>
    <s v="James Miles"/>
    <s v="Physics"/>
    <s v="978-1-264-63627-3"/>
    <x v="5"/>
    <x v="2"/>
    <x v="2"/>
    <n v="97"/>
    <x v="15"/>
    <x v="0"/>
    <m/>
    <m/>
    <n v="1250"/>
    <s v="General"/>
    <x v="2"/>
    <n v="137"/>
  </r>
  <r>
    <s v="BK5090"/>
    <s v="Let Us C - Yashwant Kanetkar"/>
    <s v="Mrs. Beth Johnson"/>
    <s v="Computer Science"/>
    <s v="978-0-9729271-1-6"/>
    <x v="4"/>
    <x v="2"/>
    <x v="0"/>
    <n v="423"/>
    <x v="9"/>
    <x v="1"/>
    <d v="2025-01-22T00:00:00"/>
    <d v="2025-01-26T00:00:00"/>
    <n v="1200"/>
    <s v="General"/>
    <x v="2"/>
    <n v="389"/>
  </r>
  <r>
    <s v="BK5091"/>
    <s v="S. Chand Social Science"/>
    <s v="Donna Green"/>
    <s v="Social Science"/>
    <s v="978-0-624-33627-3"/>
    <x v="4"/>
    <x v="15"/>
    <x v="0"/>
    <n v="187"/>
    <x v="10"/>
    <x v="1"/>
    <d v="2023-04-05T00:00:00"/>
    <d v="2024-02-13T00:00:00"/>
    <n v="550"/>
    <s v="Education"/>
    <x v="2"/>
    <n v="435"/>
  </r>
  <r>
    <s v="BK5092"/>
    <s v="DK Goel Accountancy"/>
    <s v="Cody Jones"/>
    <s v="Accountancy"/>
    <s v="978-1-76218-247-0"/>
    <x v="3"/>
    <x v="9"/>
    <x v="0"/>
    <n v="82"/>
    <x v="13"/>
    <x v="1"/>
    <d v="2023-12-02T00:00:00"/>
    <d v="2025-02-20T00:00:00"/>
    <n v="300"/>
    <s v="General"/>
    <x v="0"/>
    <n v="374"/>
  </r>
  <r>
    <s v="BK5093"/>
    <s v="NCERT Maths"/>
    <s v="April Watson"/>
    <s v="Maths"/>
    <s v="978-1-68379-309-0"/>
    <x v="1"/>
    <x v="12"/>
    <x v="1"/>
    <n v="335"/>
    <x v="15"/>
    <x v="0"/>
    <m/>
    <m/>
    <n v="1650"/>
    <s v="Education"/>
    <x v="1"/>
    <n v="145"/>
  </r>
  <r>
    <s v="BK5094"/>
    <s v="NCERT Chemistry"/>
    <s v="Jennifer Hernandez"/>
    <s v="Chemistry"/>
    <s v="978-1-9834-1021-5"/>
    <x v="1"/>
    <x v="17"/>
    <x v="0"/>
    <n v="95"/>
    <x v="5"/>
    <x v="0"/>
    <m/>
    <m/>
    <n v="1300"/>
    <s v="General"/>
    <x v="3"/>
    <n v="359"/>
  </r>
  <r>
    <s v="BK5095"/>
    <s v="Computer Science with Python"/>
    <s v="Scott Fuller"/>
    <s v="Computer Science"/>
    <s v="978-1-4958-9125-0"/>
    <x v="4"/>
    <x v="11"/>
    <x v="1"/>
    <n v="210"/>
    <x v="18"/>
    <x v="1"/>
    <d v="2023-11-10T00:00:00"/>
    <d v="2024-10-12T00:00:00"/>
    <n v="1800"/>
    <s v="General"/>
    <x v="2"/>
    <n v="391"/>
  </r>
  <r>
    <s v="BK5096"/>
    <s v="S. Chand Science"/>
    <s v="Peter Jones"/>
    <s v="Science"/>
    <s v="978-0-7959-7592-9"/>
    <x v="4"/>
    <x v="8"/>
    <x v="1"/>
    <n v="176"/>
    <x v="13"/>
    <x v="1"/>
    <d v="2024-05-23T00:00:00"/>
    <d v="2025-01-18T00:00:00"/>
    <n v="950"/>
    <s v="Science"/>
    <x v="3"/>
    <n v="285"/>
  </r>
  <r>
    <s v="BK5097"/>
    <s v="S. Chand Biology"/>
    <s v="Caitlyn English"/>
    <s v="Biology"/>
    <s v="978-1-09-130118-4"/>
    <x v="5"/>
    <x v="2"/>
    <x v="1"/>
    <n v="216"/>
    <x v="5"/>
    <x v="0"/>
    <m/>
    <m/>
    <n v="1550"/>
    <s v="General"/>
    <x v="1"/>
    <n v="363"/>
  </r>
  <r>
    <s v="BK5098"/>
    <s v="NCERT Business Studies"/>
    <s v="Matthew Smith"/>
    <s v="Business Studies"/>
    <s v="978-1-71826-081-8"/>
    <x v="5"/>
    <x v="1"/>
    <x v="2"/>
    <n v="214"/>
    <x v="2"/>
    <x v="0"/>
    <m/>
    <m/>
    <n v="1700"/>
    <s v="General"/>
    <x v="1"/>
    <n v="328"/>
  </r>
  <r>
    <s v="BK5099"/>
    <s v="English Grammar &amp; Composition"/>
    <s v="Thomas Smith"/>
    <s v="English"/>
    <s v="978-0-628-61896-2"/>
    <x v="5"/>
    <x v="0"/>
    <x v="2"/>
    <n v="223"/>
    <x v="4"/>
    <x v="0"/>
    <m/>
    <m/>
    <n v="350"/>
    <s v="Language"/>
    <x v="1"/>
    <n v="200"/>
  </r>
  <r>
    <s v="BK5100"/>
    <s v="Lakhmir Singh Science"/>
    <s v="Mary Cole"/>
    <s v="Science"/>
    <s v="978-0-504-43523-2"/>
    <x v="3"/>
    <x v="19"/>
    <x v="2"/>
    <n v="122"/>
    <x v="3"/>
    <x v="1"/>
    <d v="2023-12-25T00:00:00"/>
    <d v="2024-10-11T00:00:00"/>
    <n v="1150"/>
    <s v="Science"/>
    <x v="0"/>
    <n v="386"/>
  </r>
  <r>
    <s v="BK5101"/>
    <s v="S. Chand Social Science"/>
    <s v="John Turner"/>
    <s v="Social Science"/>
    <s v="978-1-5114-6694-3"/>
    <x v="1"/>
    <x v="19"/>
    <x v="2"/>
    <n v="181"/>
    <x v="5"/>
    <x v="1"/>
    <d v="2024-05-21T00:00:00"/>
    <d v="2024-09-20T00:00:00"/>
    <n v="1100"/>
    <s v="Education"/>
    <x v="2"/>
    <n v="115"/>
  </r>
  <r>
    <s v="BK5102"/>
    <s v="NCERT Economics"/>
    <s v="Samantha Vaughn"/>
    <s v="Economics"/>
    <s v="978-0-9790113-0-6"/>
    <x v="4"/>
    <x v="7"/>
    <x v="1"/>
    <n v="260"/>
    <x v="10"/>
    <x v="1"/>
    <d v="2023-06-26T00:00:00"/>
    <d v="2023-09-20T00:00:00"/>
    <n v="750"/>
    <s v="General"/>
    <x v="1"/>
    <n v="380"/>
  </r>
  <r>
    <s v="BK5103"/>
    <s v="Play with Maths"/>
    <s v="Courtney Morris"/>
    <s v="Maths"/>
    <s v="978-0-89289-199-3"/>
    <x v="2"/>
    <x v="9"/>
    <x v="1"/>
    <n v="277"/>
    <x v="14"/>
    <x v="0"/>
    <m/>
    <m/>
    <n v="1450"/>
    <s v="Education"/>
    <x v="1"/>
    <n v="159"/>
  </r>
  <r>
    <s v="BK5104"/>
    <s v="Wren &amp; Martin English Grammar"/>
    <s v="Jaime Evans"/>
    <s v="English"/>
    <s v="978-0-03-989187-9"/>
    <x v="0"/>
    <x v="13"/>
    <x v="0"/>
    <n v="327"/>
    <x v="19"/>
    <x v="0"/>
    <m/>
    <m/>
    <n v="500"/>
    <s v="Language"/>
    <x v="0"/>
    <n v="176"/>
  </r>
  <r>
    <s v="BK5105"/>
    <s v="Fundamentals of Physics - Resnick Halliday"/>
    <s v="Jeremy Fisher"/>
    <s v="Physics"/>
    <s v="978-1-992580-28-2"/>
    <x v="0"/>
    <x v="18"/>
    <x v="1"/>
    <n v="224"/>
    <x v="12"/>
    <x v="0"/>
    <m/>
    <m/>
    <n v="1650"/>
    <s v="General"/>
    <x v="0"/>
    <n v="159"/>
  </r>
  <r>
    <s v="BK5106"/>
    <s v="Nai Roshni Hindi Pathmala"/>
    <s v="Alexander Walton"/>
    <s v="Hindi"/>
    <s v="978-1-4919-4450-9"/>
    <x v="0"/>
    <x v="12"/>
    <x v="1"/>
    <n v="482"/>
    <x v="17"/>
    <x v="0"/>
    <m/>
    <m/>
    <n v="950"/>
    <s v="General"/>
    <x v="2"/>
    <n v="350"/>
  </r>
  <r>
    <s v="BK5107"/>
    <s v="Modern ABC Chemistry"/>
    <s v="Benjamin Moon"/>
    <s v="Chemistry"/>
    <s v="978-0-9602043-6-6"/>
    <x v="1"/>
    <x v="18"/>
    <x v="1"/>
    <n v="261"/>
    <x v="15"/>
    <x v="1"/>
    <d v="2023-09-11T00:00:00"/>
    <d v="2024-03-17T00:00:00"/>
    <n v="800"/>
    <s v="General"/>
    <x v="0"/>
    <n v="197"/>
  </r>
  <r>
    <s v="BK5108"/>
    <s v="RS Aggarwal Mathematics"/>
    <s v="Elizabeth Thornton"/>
    <s v="Maths"/>
    <s v="978-0-07-753703-6"/>
    <x v="5"/>
    <x v="10"/>
    <x v="2"/>
    <n v="425"/>
    <x v="8"/>
    <x v="0"/>
    <m/>
    <m/>
    <n v="800"/>
    <s v="Education"/>
    <x v="1"/>
    <n v="272"/>
  </r>
  <r>
    <s v="BK5109"/>
    <s v="Concepts of Physics - HC Verma"/>
    <s v="Matthew Parrish"/>
    <s v="Physics"/>
    <s v="978-1-4021-8173-3"/>
    <x v="5"/>
    <x v="9"/>
    <x v="2"/>
    <n v="210"/>
    <x v="12"/>
    <x v="1"/>
    <d v="2024-02-19T00:00:00"/>
    <d v="2024-09-13T00:00:00"/>
    <n v="1100"/>
    <s v="General"/>
    <x v="0"/>
    <n v="390"/>
  </r>
  <r>
    <s v="BK5110"/>
    <s v="Let Us C - Yashwant Kanetkar"/>
    <s v="Jodi Green"/>
    <s v="Computer Science"/>
    <s v="978-0-287-64901-7"/>
    <x v="0"/>
    <x v="1"/>
    <x v="2"/>
    <n v="195"/>
    <x v="18"/>
    <x v="1"/>
    <d v="2024-05-02T00:00:00"/>
    <d v="2024-06-10T00:00:00"/>
    <n v="1750"/>
    <s v="General"/>
    <x v="2"/>
    <n v="224"/>
  </r>
  <r>
    <s v="BK5111"/>
    <s v="Lakhmir Singh Science"/>
    <s v="Amy Adams"/>
    <s v="Science"/>
    <s v="978-1-04-313258-3"/>
    <x v="4"/>
    <x v="18"/>
    <x v="2"/>
    <n v="159"/>
    <x v="4"/>
    <x v="0"/>
    <m/>
    <m/>
    <n v="1200"/>
    <s v="Science"/>
    <x v="0"/>
    <n v="169"/>
  </r>
  <r>
    <s v="BK5112"/>
    <s v="Pradeep's Chemistry"/>
    <s v="Jacob Kelly"/>
    <s v="Chemistry"/>
    <s v="978-0-360-18926-3"/>
    <x v="0"/>
    <x v="12"/>
    <x v="1"/>
    <n v="263"/>
    <x v="19"/>
    <x v="0"/>
    <m/>
    <m/>
    <n v="750"/>
    <s v="General"/>
    <x v="2"/>
    <n v="345"/>
  </r>
  <r>
    <s v="BK5113"/>
    <s v="English Grammar &amp; Composition"/>
    <s v="Timothy Curry"/>
    <s v="English"/>
    <s v="978-0-9909016-1-7"/>
    <x v="5"/>
    <x v="14"/>
    <x v="1"/>
    <n v="363"/>
    <x v="18"/>
    <x v="0"/>
    <m/>
    <m/>
    <n v="1700"/>
    <s v="Language"/>
    <x v="2"/>
    <n v="326"/>
  </r>
  <r>
    <s v="BK5114"/>
    <s v="NCERT Biology"/>
    <s v="Brian Schmidt"/>
    <s v="Biology"/>
    <s v="978-1-5100-7302-9"/>
    <x v="5"/>
    <x v="4"/>
    <x v="0"/>
    <n v="489"/>
    <x v="9"/>
    <x v="0"/>
    <m/>
    <m/>
    <n v="1600"/>
    <s v="General"/>
    <x v="2"/>
    <n v="177"/>
  </r>
  <r>
    <s v="BK5115"/>
    <s v="TS Grewal Accountancy"/>
    <s v="Monica Adams"/>
    <s v="Accountancy"/>
    <s v="978-1-67045-812-4"/>
    <x v="3"/>
    <x v="7"/>
    <x v="1"/>
    <n v="364"/>
    <x v="1"/>
    <x v="1"/>
    <d v="2024-08-10T00:00:00"/>
    <d v="2025-02-19T00:00:00"/>
    <n v="800"/>
    <s v="General"/>
    <x v="0"/>
    <n v="282"/>
  </r>
  <r>
    <s v="BK5116"/>
    <s v="Together with EVS"/>
    <s v="Kristine Anderson"/>
    <s v="EVS"/>
    <s v="978-0-583-08115-3"/>
    <x v="5"/>
    <x v="10"/>
    <x v="2"/>
    <n v="355"/>
    <x v="10"/>
    <x v="1"/>
    <d v="2023-10-09T00:00:00"/>
    <d v="2025-02-04T00:00:00"/>
    <n v="550"/>
    <s v="Science"/>
    <x v="1"/>
    <n v="108"/>
  </r>
  <r>
    <s v="BK5117"/>
    <s v="Fundamentals of Physics - Resnick Halliday"/>
    <s v="Todd Martin"/>
    <s v="Physics"/>
    <s v="978-0-01-746130-8"/>
    <x v="0"/>
    <x v="9"/>
    <x v="0"/>
    <n v="87"/>
    <x v="0"/>
    <x v="1"/>
    <d v="2024-09-05T00:00:00"/>
    <d v="2025-02-15T00:00:00"/>
    <n v="1150"/>
    <s v="General"/>
    <x v="3"/>
    <n v="356"/>
  </r>
  <r>
    <s v="BK5118"/>
    <s v="NCERT Biology"/>
    <s v="Matthew Guerra"/>
    <s v="Biology"/>
    <s v="978-1-4006-6714-7"/>
    <x v="5"/>
    <x v="5"/>
    <x v="0"/>
    <n v="233"/>
    <x v="5"/>
    <x v="1"/>
    <d v="2023-04-26T00:00:00"/>
    <d v="2023-12-25T00:00:00"/>
    <n v="950"/>
    <s v="General"/>
    <x v="2"/>
    <n v="416"/>
  </r>
  <r>
    <s v="BK5119"/>
    <s v="Computer Science with Python"/>
    <s v="Regina Miller"/>
    <s v="Computer Science"/>
    <s v="978-0-287-66190-3"/>
    <x v="4"/>
    <x v="16"/>
    <x v="0"/>
    <n v="315"/>
    <x v="9"/>
    <x v="0"/>
    <m/>
    <m/>
    <n v="1000"/>
    <s v="General"/>
    <x v="3"/>
    <n v="390"/>
  </r>
  <r>
    <s v="BK5120"/>
    <s v="RS Aggarwal Mathematics"/>
    <s v="Leah Young"/>
    <s v="Maths"/>
    <s v="978-0-14-100845-5"/>
    <x v="3"/>
    <x v="8"/>
    <x v="1"/>
    <n v="362"/>
    <x v="16"/>
    <x v="1"/>
    <d v="2024-12-25T00:00:00"/>
    <d v="2025-02-21T00:00:00"/>
    <n v="350"/>
    <s v="Education"/>
    <x v="1"/>
    <n v="181"/>
  </r>
  <r>
    <s v="BK5121"/>
    <s v="S. Chand Business Studies"/>
    <s v="Ray Vaughn"/>
    <s v="Business Studies"/>
    <s v="978-1-212-59555-3"/>
    <x v="4"/>
    <x v="17"/>
    <x v="0"/>
    <n v="364"/>
    <x v="8"/>
    <x v="0"/>
    <m/>
    <m/>
    <n v="550"/>
    <s v="General"/>
    <x v="1"/>
    <n v="242"/>
  </r>
  <r>
    <s v="BK5122"/>
    <s v="Lakhmir Singh Science"/>
    <s v="Darren Brown"/>
    <s v="Science"/>
    <s v="978-1-55454-812-5"/>
    <x v="2"/>
    <x v="15"/>
    <x v="1"/>
    <n v="453"/>
    <x v="2"/>
    <x v="0"/>
    <m/>
    <m/>
    <n v="850"/>
    <s v="Science"/>
    <x v="1"/>
    <n v="207"/>
  </r>
  <r>
    <s v="BK5123"/>
    <s v="S. Chand Biology"/>
    <s v="Chelsea Wilson"/>
    <s v="Biology"/>
    <s v="978-0-264-07373-6"/>
    <x v="1"/>
    <x v="2"/>
    <x v="1"/>
    <n v="165"/>
    <x v="7"/>
    <x v="0"/>
    <m/>
    <m/>
    <n v="1250"/>
    <s v="General"/>
    <x v="0"/>
    <n v="135"/>
  </r>
  <r>
    <s v="BK5124"/>
    <s v="NCERT Chemistry"/>
    <s v="Diana Hubbard DDS"/>
    <s v="Chemistry"/>
    <s v="978-1-71454-174-4"/>
    <x v="2"/>
    <x v="10"/>
    <x v="1"/>
    <n v="86"/>
    <x v="7"/>
    <x v="1"/>
    <d v="2024-08-31T00:00:00"/>
    <d v="2025-01-30T00:00:00"/>
    <n v="1700"/>
    <s v="General"/>
    <x v="2"/>
    <n v="143"/>
  </r>
  <r>
    <s v="BK5125"/>
    <s v="Oxford English Reader"/>
    <s v="David Ramirez"/>
    <s v="English"/>
    <s v="978-1-63079-444-6"/>
    <x v="1"/>
    <x v="14"/>
    <x v="2"/>
    <n v="148"/>
    <x v="3"/>
    <x v="1"/>
    <d v="2023-07-10T00:00:00"/>
    <d v="2023-11-20T00:00:00"/>
    <n v="1450"/>
    <s v="Language"/>
    <x v="1"/>
    <n v="258"/>
  </r>
  <r>
    <s v="BK5126"/>
    <s v="Play with Maths"/>
    <s v="Xavier Le"/>
    <s v="Maths"/>
    <s v="978-1-09-889714-7"/>
    <x v="1"/>
    <x v="10"/>
    <x v="2"/>
    <n v="340"/>
    <x v="16"/>
    <x v="1"/>
    <d v="2023-10-14T00:00:00"/>
    <d v="2024-05-23T00:00:00"/>
    <n v="1100"/>
    <s v="Education"/>
    <x v="1"/>
    <n v="279"/>
  </r>
  <r>
    <s v="BK5127"/>
    <s v="Pradeep's Chemistry"/>
    <s v="Stephanie Bailey"/>
    <s v="Chemistry"/>
    <s v="978-1-81800-690-3"/>
    <x v="3"/>
    <x v="6"/>
    <x v="2"/>
    <n v="297"/>
    <x v="17"/>
    <x v="0"/>
    <m/>
    <m/>
    <n v="1300"/>
    <s v="General"/>
    <x v="0"/>
    <n v="254"/>
  </r>
  <r>
    <s v="BK5128"/>
    <s v="S. Chand Social Science"/>
    <s v="Amy Sullivan"/>
    <s v="Social Science"/>
    <s v="978-1-05-353395-0"/>
    <x v="0"/>
    <x v="13"/>
    <x v="2"/>
    <n v="154"/>
    <x v="8"/>
    <x v="0"/>
    <m/>
    <m/>
    <n v="450"/>
    <s v="Education"/>
    <x v="0"/>
    <n v="347"/>
  </r>
  <r>
    <s v="BK5129"/>
    <s v="Concepts of Physics - HC Verma"/>
    <s v="Eric Hanson"/>
    <s v="Physics"/>
    <s v="978-0-592-51528-1"/>
    <x v="0"/>
    <x v="7"/>
    <x v="1"/>
    <n v="108"/>
    <x v="0"/>
    <x v="0"/>
    <m/>
    <m/>
    <n v="1750"/>
    <s v="General"/>
    <x v="2"/>
    <n v="405"/>
  </r>
  <r>
    <s v="BK5130"/>
    <s v="Python Programming - Balagurusamy"/>
    <s v="Cindy Shaw"/>
    <s v="Computer Science"/>
    <s v="978-1-75780-237-6"/>
    <x v="5"/>
    <x v="10"/>
    <x v="1"/>
    <n v="470"/>
    <x v="18"/>
    <x v="0"/>
    <m/>
    <m/>
    <n v="1500"/>
    <s v="General"/>
    <x v="0"/>
    <n v="232"/>
  </r>
  <r>
    <s v="BK5131"/>
    <s v="Let Us C - Yashwant Kanetkar"/>
    <s v="Tonya Lindsey"/>
    <s v="Computer Science"/>
    <s v="978-0-9890690-9-0"/>
    <x v="2"/>
    <x v="10"/>
    <x v="0"/>
    <n v="341"/>
    <x v="5"/>
    <x v="0"/>
    <m/>
    <m/>
    <n v="650"/>
    <s v="General"/>
    <x v="1"/>
    <n v="243"/>
  </r>
  <r>
    <s v="BK5132"/>
    <s v="NCERT Business Studies"/>
    <s v="Tanya Austin"/>
    <s v="Business Studies"/>
    <s v="978-0-06-284722-5"/>
    <x v="0"/>
    <x v="9"/>
    <x v="1"/>
    <n v="127"/>
    <x v="2"/>
    <x v="1"/>
    <d v="2025-01-10T00:00:00"/>
    <d v="2025-02-23T00:00:00"/>
    <n v="1050"/>
    <s v="General"/>
    <x v="0"/>
    <n v="356"/>
  </r>
  <r>
    <s v="BK5133"/>
    <s v="NCERT Hindi"/>
    <s v="Kyle Burton"/>
    <s v="Hindi"/>
    <s v="978-0-7229-8999-9"/>
    <x v="3"/>
    <x v="3"/>
    <x v="1"/>
    <n v="205"/>
    <x v="2"/>
    <x v="1"/>
    <d v="2023-06-21T00:00:00"/>
    <d v="2023-11-11T00:00:00"/>
    <n v="450"/>
    <s v="General"/>
    <x v="2"/>
    <n v="181"/>
  </r>
  <r>
    <s v="BK5134"/>
    <s v="NCERT Biology"/>
    <s v="Michael Butler"/>
    <s v="Biology"/>
    <s v="978-1-897189-68-9"/>
    <x v="1"/>
    <x v="17"/>
    <x v="1"/>
    <n v="322"/>
    <x v="3"/>
    <x v="0"/>
    <m/>
    <m/>
    <n v="800"/>
    <s v="General"/>
    <x v="0"/>
    <n v="288"/>
  </r>
  <r>
    <s v="BK5135"/>
    <s v="S. Chand EVS"/>
    <s v="Cynthia Smith"/>
    <s v="EVS"/>
    <s v="978-0-910346-12-2"/>
    <x v="4"/>
    <x v="1"/>
    <x v="2"/>
    <n v="208"/>
    <x v="6"/>
    <x v="1"/>
    <d v="2023-08-24T00:00:00"/>
    <d v="2024-10-05T00:00:00"/>
    <n v="1300"/>
    <s v="Science"/>
    <x v="2"/>
    <n v="192"/>
  </r>
  <r>
    <s v="BK5136"/>
    <s v="S. Chand Science"/>
    <s v="John Evans"/>
    <s v="Science"/>
    <s v="978-1-194-43141-2"/>
    <x v="0"/>
    <x v="15"/>
    <x v="2"/>
    <n v="227"/>
    <x v="3"/>
    <x v="0"/>
    <m/>
    <m/>
    <n v="600"/>
    <s v="Science"/>
    <x v="2"/>
    <n v="147"/>
  </r>
  <r>
    <s v="BK5137"/>
    <s v="NCERT Environmental Studies"/>
    <s v="George Ferrell"/>
    <s v="EVS"/>
    <s v="978-1-72456-286-9"/>
    <x v="5"/>
    <x v="6"/>
    <x v="2"/>
    <n v="399"/>
    <x v="19"/>
    <x v="0"/>
    <m/>
    <m/>
    <n v="1450"/>
    <s v="Science"/>
    <x v="2"/>
    <n v="306"/>
  </r>
  <r>
    <s v="BK5138"/>
    <s v="Pearson Science Explorer"/>
    <s v="Jimmy York"/>
    <s v="Science"/>
    <s v="978-0-01-919139-5"/>
    <x v="3"/>
    <x v="9"/>
    <x v="2"/>
    <n v="150"/>
    <x v="11"/>
    <x v="0"/>
    <m/>
    <m/>
    <n v="1600"/>
    <s v="Science"/>
    <x v="0"/>
    <n v="351"/>
  </r>
  <r>
    <s v="BK5139"/>
    <s v="Together with EVS"/>
    <s v="Peggy Chambers"/>
    <s v="EVS"/>
    <s v="978-1-392-35637-1"/>
    <x v="1"/>
    <x v="2"/>
    <x v="1"/>
    <n v="136"/>
    <x v="3"/>
    <x v="1"/>
    <d v="2024-08-31T00:00:00"/>
    <d v="2024-11-06T00:00:00"/>
    <n v="950"/>
    <s v="Science"/>
    <x v="1"/>
    <n v="440"/>
  </r>
  <r>
    <s v="BK5140"/>
    <s v="Python Programming - Balagurusamy"/>
    <s v="Natasha Murphy"/>
    <s v="Computer Science"/>
    <s v="978-0-629-78789-6"/>
    <x v="0"/>
    <x v="6"/>
    <x v="1"/>
    <n v="118"/>
    <x v="2"/>
    <x v="1"/>
    <d v="2023-04-10T00:00:00"/>
    <d v="2023-05-25T00:00:00"/>
    <n v="850"/>
    <s v="General"/>
    <x v="3"/>
    <n v="387"/>
  </r>
  <r>
    <s v="BK5141"/>
    <s v="S. Chand EVS"/>
    <s v="Christina Maxwell"/>
    <s v="EVS"/>
    <s v="978-0-936295-41-1"/>
    <x v="3"/>
    <x v="2"/>
    <x v="0"/>
    <n v="451"/>
    <x v="10"/>
    <x v="1"/>
    <d v="2023-05-20T00:00:00"/>
    <d v="2023-06-12T00:00:00"/>
    <n v="500"/>
    <s v="Science"/>
    <x v="2"/>
    <n v="289"/>
  </r>
  <r>
    <s v="BK5142"/>
    <s v="Together with EVS"/>
    <s v="Ann Cardenas"/>
    <s v="EVS"/>
    <s v="978-1-376-70062-6"/>
    <x v="2"/>
    <x v="3"/>
    <x v="1"/>
    <n v="394"/>
    <x v="13"/>
    <x v="1"/>
    <d v="2025-02-16T00:00:00"/>
    <d v="2025-02-23T00:00:00"/>
    <n v="1700"/>
    <s v="Science"/>
    <x v="3"/>
    <n v="113"/>
  </r>
  <r>
    <s v="BK5143"/>
    <s v="Wren &amp; Martin English Grammar"/>
    <s v="Katherine Jones"/>
    <s v="English"/>
    <s v="978-0-370-30816-6"/>
    <x v="1"/>
    <x v="11"/>
    <x v="2"/>
    <n v="223"/>
    <x v="1"/>
    <x v="1"/>
    <d v="2024-05-15T00:00:00"/>
    <d v="2024-08-04T00:00:00"/>
    <n v="400"/>
    <s v="Language"/>
    <x v="1"/>
    <n v="122"/>
  </r>
  <r>
    <s v="BK5144"/>
    <s v="S. Chand Biology"/>
    <s v="Steve Lee"/>
    <s v="Biology"/>
    <s v="978-1-5394-5041-2"/>
    <x v="5"/>
    <x v="13"/>
    <x v="0"/>
    <n v="465"/>
    <x v="16"/>
    <x v="1"/>
    <d v="2023-05-16T00:00:00"/>
    <d v="2023-10-30T00:00:00"/>
    <n v="350"/>
    <s v="General"/>
    <x v="1"/>
    <n v="372"/>
  </r>
  <r>
    <s v="BK5145"/>
    <s v="Computer Science with Python"/>
    <s v="Rose Barrett"/>
    <s v="Computer Science"/>
    <s v="978-1-71942-111-9"/>
    <x v="1"/>
    <x v="4"/>
    <x v="0"/>
    <n v="237"/>
    <x v="19"/>
    <x v="0"/>
    <m/>
    <m/>
    <n v="1050"/>
    <s v="General"/>
    <x v="1"/>
    <n v="372"/>
  </r>
  <r>
    <s v="BK5146"/>
    <s v="S. Chand Social Science"/>
    <s v="Judy Brown"/>
    <s v="Social Science"/>
    <s v="978-1-358-39754-7"/>
    <x v="0"/>
    <x v="2"/>
    <x v="0"/>
    <n v="352"/>
    <x v="7"/>
    <x v="0"/>
    <m/>
    <m/>
    <n v="700"/>
    <s v="Education"/>
    <x v="0"/>
    <n v="327"/>
  </r>
  <r>
    <s v="BK5147"/>
    <s v="Let Us C - Yashwant Kanetkar"/>
    <s v="Dean Gay"/>
    <s v="Computer Science"/>
    <s v="978-0-696-05125-8"/>
    <x v="2"/>
    <x v="3"/>
    <x v="1"/>
    <n v="459"/>
    <x v="2"/>
    <x v="1"/>
    <d v="2024-02-07T00:00:00"/>
    <d v="2025-02-01T00:00:00"/>
    <n v="1150"/>
    <s v="General"/>
    <x v="2"/>
    <n v="277"/>
  </r>
  <r>
    <s v="BK5148"/>
    <s v="S. Chand EVS"/>
    <s v="Carrie Black"/>
    <s v="EVS"/>
    <s v="978-1-78549-396-6"/>
    <x v="5"/>
    <x v="6"/>
    <x v="0"/>
    <n v="493"/>
    <x v="11"/>
    <x v="1"/>
    <d v="2024-06-14T00:00:00"/>
    <d v="2024-10-26T00:00:00"/>
    <n v="1450"/>
    <s v="Science"/>
    <x v="1"/>
    <n v="293"/>
  </r>
  <r>
    <s v="BK5149"/>
    <s v="Manika Hindi Pathmala"/>
    <s v="Michael Thompson"/>
    <s v="Hindi"/>
    <s v="978-0-9854460-0-0"/>
    <x v="1"/>
    <x v="3"/>
    <x v="1"/>
    <n v="169"/>
    <x v="11"/>
    <x v="1"/>
    <d v="2023-06-30T00:00:00"/>
    <d v="2023-11-01T00:00:00"/>
    <n v="300"/>
    <s v="General"/>
    <x v="1"/>
    <n v="271"/>
  </r>
  <r>
    <s v="BK5150"/>
    <s v="Play with Maths"/>
    <s v="Philip Bruce"/>
    <s v="Maths"/>
    <s v="978-0-566-71319-4"/>
    <x v="5"/>
    <x v="13"/>
    <x v="1"/>
    <n v="275"/>
    <x v="1"/>
    <x v="1"/>
    <d v="2024-10-14T00:00:00"/>
    <d v="2024-12-19T00:00:00"/>
    <n v="250"/>
    <s v="Education"/>
    <x v="0"/>
    <n v="371"/>
  </r>
  <r>
    <s v="BK5151"/>
    <s v="Let Us C - Yashwant Kanetkar"/>
    <s v="Jodi Flores"/>
    <s v="Computer Science"/>
    <s v="978-0-515-69085-9"/>
    <x v="0"/>
    <x v="19"/>
    <x v="1"/>
    <n v="145"/>
    <x v="0"/>
    <x v="0"/>
    <m/>
    <m/>
    <n v="200"/>
    <s v="General"/>
    <x v="0"/>
    <n v="196"/>
  </r>
  <r>
    <s v="BK5152"/>
    <s v="Modern ABC Chemistry"/>
    <s v="Rachel Scott"/>
    <s v="Chemistry"/>
    <s v="978-0-441-63931-1"/>
    <x v="4"/>
    <x v="19"/>
    <x v="2"/>
    <n v="213"/>
    <x v="18"/>
    <x v="0"/>
    <m/>
    <m/>
    <n v="700"/>
    <s v="General"/>
    <x v="2"/>
    <n v="242"/>
  </r>
  <r>
    <s v="BK5153"/>
    <s v="Lakhmir Singh Science"/>
    <s v="Taylor Massey"/>
    <s v="Science"/>
    <s v="978-0-423-25558-4"/>
    <x v="3"/>
    <x v="2"/>
    <x v="2"/>
    <n v="388"/>
    <x v="16"/>
    <x v="1"/>
    <d v="2024-02-08T00:00:00"/>
    <d v="2024-05-10T00:00:00"/>
    <n v="400"/>
    <s v="Science"/>
    <x v="0"/>
    <n v="114"/>
  </r>
  <r>
    <s v="BK5154"/>
    <s v="NCERT Chemistry"/>
    <s v="Amber Hodges"/>
    <s v="Chemistry"/>
    <s v="978-0-551-37287-0"/>
    <x v="2"/>
    <x v="6"/>
    <x v="2"/>
    <n v="219"/>
    <x v="15"/>
    <x v="1"/>
    <d v="2023-09-04T00:00:00"/>
    <d v="2024-07-03T00:00:00"/>
    <n v="400"/>
    <s v="General"/>
    <x v="1"/>
    <n v="329"/>
  </r>
  <r>
    <s v="BK5155"/>
    <s v="S. Chand EVS"/>
    <s v="Gina Kelly"/>
    <s v="EVS"/>
    <s v="978-0-8174-4867-7"/>
    <x v="2"/>
    <x v="10"/>
    <x v="2"/>
    <n v="243"/>
    <x v="17"/>
    <x v="0"/>
    <m/>
    <m/>
    <n v="1700"/>
    <s v="Science"/>
    <x v="0"/>
    <n v="293"/>
  </r>
  <r>
    <s v="BK5156"/>
    <s v="NCERT Economics"/>
    <s v="Teresa Haley"/>
    <s v="Economics"/>
    <s v="978-1-116-75370-7"/>
    <x v="3"/>
    <x v="6"/>
    <x v="1"/>
    <n v="421"/>
    <x v="17"/>
    <x v="0"/>
    <m/>
    <m/>
    <n v="1600"/>
    <s v="General"/>
    <x v="2"/>
    <n v="415"/>
  </r>
  <r>
    <s v="BK5157"/>
    <s v="NCERT Biology"/>
    <s v="Glenn Kaufman"/>
    <s v="Biology"/>
    <s v="978-0-671-30294-8"/>
    <x v="4"/>
    <x v="17"/>
    <x v="1"/>
    <n v="129"/>
    <x v="4"/>
    <x v="0"/>
    <m/>
    <m/>
    <n v="1050"/>
    <s v="General"/>
    <x v="0"/>
    <n v="420"/>
  </r>
  <r>
    <s v="BK5158"/>
    <s v="NCERT Biology"/>
    <s v="Melissa Padilla"/>
    <s v="Biology"/>
    <s v="978-1-70638-531-8"/>
    <x v="4"/>
    <x v="3"/>
    <x v="0"/>
    <n v="401"/>
    <x v="6"/>
    <x v="0"/>
    <m/>
    <m/>
    <n v="550"/>
    <s v="General"/>
    <x v="2"/>
    <n v="151"/>
  </r>
  <r>
    <s v="BK5159"/>
    <s v="Lakhmir Singh Science"/>
    <s v="Scott Burch"/>
    <s v="Science"/>
    <s v="978-0-696-94573-1"/>
    <x v="4"/>
    <x v="1"/>
    <x v="1"/>
    <n v="496"/>
    <x v="0"/>
    <x v="0"/>
    <m/>
    <m/>
    <n v="1500"/>
    <s v="Science"/>
    <x v="2"/>
    <n v="111"/>
  </r>
  <r>
    <s v="BK5160"/>
    <s v="DK Goel Accountancy"/>
    <s v="Stephanie Hendrix DDS"/>
    <s v="Accountancy"/>
    <s v="978-1-78804-969-6"/>
    <x v="2"/>
    <x v="2"/>
    <x v="1"/>
    <n v="488"/>
    <x v="15"/>
    <x v="1"/>
    <d v="2023-10-20T00:00:00"/>
    <d v="2024-01-10T00:00:00"/>
    <n v="1550"/>
    <s v="General"/>
    <x v="2"/>
    <n v="249"/>
  </r>
  <r>
    <s v="BK5161"/>
    <s v="Nai Roshni Hindi Pathmala"/>
    <s v="Julie Estrada"/>
    <s v="Hindi"/>
    <s v="978-1-146-75908-3"/>
    <x v="0"/>
    <x v="13"/>
    <x v="1"/>
    <n v="375"/>
    <x v="16"/>
    <x v="1"/>
    <d v="2023-10-26T00:00:00"/>
    <d v="2024-06-20T00:00:00"/>
    <n v="1950"/>
    <s v="General"/>
    <x v="0"/>
    <n v="141"/>
  </r>
  <r>
    <s v="BK5162"/>
    <s v="S. Chand Biology"/>
    <s v="Robert Perkins"/>
    <s v="Biology"/>
    <s v="978-1-03-420208-0"/>
    <x v="1"/>
    <x v="14"/>
    <x v="2"/>
    <n v="316"/>
    <x v="4"/>
    <x v="1"/>
    <d v="2023-11-11T00:00:00"/>
    <d v="2024-10-30T00:00:00"/>
    <n v="2000"/>
    <s v="General"/>
    <x v="1"/>
    <n v="109"/>
  </r>
  <r>
    <s v="BK5163"/>
    <s v="S. Chand Economics"/>
    <s v="Jeremy Henson"/>
    <s v="Economics"/>
    <s v="978-1-363-16718-0"/>
    <x v="1"/>
    <x v="6"/>
    <x v="2"/>
    <n v="167"/>
    <x v="10"/>
    <x v="0"/>
    <m/>
    <m/>
    <n v="500"/>
    <s v="General"/>
    <x v="3"/>
    <n v="207"/>
  </r>
  <r>
    <s v="BK5164"/>
    <s v="RS Aggarwal Mathematics"/>
    <s v="Jonathan Hernandez"/>
    <s v="Maths"/>
    <s v="978-0-633-54483-6"/>
    <x v="5"/>
    <x v="15"/>
    <x v="2"/>
    <n v="355"/>
    <x v="9"/>
    <x v="0"/>
    <m/>
    <m/>
    <n v="1500"/>
    <s v="Education"/>
    <x v="2"/>
    <n v="161"/>
  </r>
  <r>
    <s v="BK5165"/>
    <s v="S. Chand Social Science"/>
    <s v="Justin Irwin"/>
    <s v="Social Science"/>
    <s v="978-1-58639-129-4"/>
    <x v="1"/>
    <x v="7"/>
    <x v="2"/>
    <n v="144"/>
    <x v="5"/>
    <x v="1"/>
    <d v="2025-01-18T00:00:00"/>
    <d v="2025-01-21T00:00:00"/>
    <n v="250"/>
    <s v="Education"/>
    <x v="3"/>
    <n v="168"/>
  </r>
  <r>
    <s v="BK5166"/>
    <s v="Concepts of Physics - HC Verma"/>
    <s v="Mindy Pratt"/>
    <s v="Physics"/>
    <s v="978-1-09-432219-3"/>
    <x v="0"/>
    <x v="10"/>
    <x v="1"/>
    <n v="360"/>
    <x v="0"/>
    <x v="1"/>
    <d v="2025-02-04T00:00:00"/>
    <d v="2025-02-10T00:00:00"/>
    <n v="900"/>
    <s v="General"/>
    <x v="1"/>
    <n v="122"/>
  </r>
  <r>
    <s v="BK5167"/>
    <s v="S. Chand Economics"/>
    <s v="Amy Martinez"/>
    <s v="Economics"/>
    <s v="978-1-00-887303-2"/>
    <x v="1"/>
    <x v="10"/>
    <x v="1"/>
    <n v="273"/>
    <x v="16"/>
    <x v="1"/>
    <d v="2024-09-26T00:00:00"/>
    <d v="2025-02-20T00:00:00"/>
    <n v="900"/>
    <s v="General"/>
    <x v="1"/>
    <n v="427"/>
  </r>
  <r>
    <s v="BK5168"/>
    <s v="Together with EVS"/>
    <s v="Ashley Williams"/>
    <s v="EVS"/>
    <s v="978-1-66104-587-6"/>
    <x v="0"/>
    <x v="2"/>
    <x v="0"/>
    <n v="145"/>
    <x v="0"/>
    <x v="1"/>
    <d v="2023-11-17T00:00:00"/>
    <d v="2023-11-23T00:00:00"/>
    <n v="1750"/>
    <s v="Science"/>
    <x v="1"/>
    <n v="431"/>
  </r>
  <r>
    <s v="BK5169"/>
    <s v="Modern ABC Chemistry"/>
    <s v="Christy Williams"/>
    <s v="Chemistry"/>
    <s v="978-1-5187-7430-0"/>
    <x v="0"/>
    <x v="8"/>
    <x v="1"/>
    <n v="479"/>
    <x v="19"/>
    <x v="0"/>
    <m/>
    <m/>
    <n v="350"/>
    <s v="General"/>
    <x v="0"/>
    <n v="311"/>
  </r>
  <r>
    <s v="BK5170"/>
    <s v="S. Chand Social Science"/>
    <s v="James Mendoza"/>
    <s v="Social Science"/>
    <s v="978-1-01-114945-2"/>
    <x v="3"/>
    <x v="10"/>
    <x v="2"/>
    <n v="198"/>
    <x v="10"/>
    <x v="1"/>
    <d v="2023-12-12T00:00:00"/>
    <d v="2025-01-24T00:00:00"/>
    <n v="450"/>
    <s v="Education"/>
    <x v="2"/>
    <n v="212"/>
  </r>
  <r>
    <s v="BK5171"/>
    <s v="NCERT Hindi"/>
    <s v="Michael Williams"/>
    <s v="Hindi"/>
    <s v="978-0-7429-8569-8"/>
    <x v="4"/>
    <x v="7"/>
    <x v="0"/>
    <n v="131"/>
    <x v="11"/>
    <x v="0"/>
    <m/>
    <m/>
    <n v="1400"/>
    <s v="General"/>
    <x v="1"/>
    <n v="288"/>
  </r>
  <r>
    <s v="BK5172"/>
    <s v="Pradeep's Chemistry"/>
    <s v="John Watson"/>
    <s v="Chemistry"/>
    <s v="978-0-02-449099-5"/>
    <x v="4"/>
    <x v="7"/>
    <x v="0"/>
    <n v="451"/>
    <x v="11"/>
    <x v="1"/>
    <d v="2024-02-01T00:00:00"/>
    <d v="2024-05-23T00:00:00"/>
    <n v="500"/>
    <s v="General"/>
    <x v="1"/>
    <n v="154"/>
  </r>
  <r>
    <s v="BK5173"/>
    <s v="Nai Roshni Hindi Pathmala"/>
    <s v="Rebecca Terrell"/>
    <s v="Hindi"/>
    <s v="978-0-365-58010-2"/>
    <x v="0"/>
    <x v="1"/>
    <x v="0"/>
    <n v="436"/>
    <x v="4"/>
    <x v="0"/>
    <m/>
    <m/>
    <n v="1900"/>
    <s v="General"/>
    <x v="0"/>
    <n v="129"/>
  </r>
  <r>
    <s v="BK5174"/>
    <s v="Modern ABC Chemistry"/>
    <s v="Sandra Mcdonald"/>
    <s v="Chemistry"/>
    <s v="978-1-341-65320-9"/>
    <x v="0"/>
    <x v="1"/>
    <x v="1"/>
    <n v="325"/>
    <x v="4"/>
    <x v="0"/>
    <m/>
    <m/>
    <n v="350"/>
    <s v="General"/>
    <x v="0"/>
    <n v="270"/>
  </r>
  <r>
    <s v="BK5175"/>
    <s v="S. Chand EVS"/>
    <s v="Marissa Peters"/>
    <s v="EVS"/>
    <s v="978-1-5149-0822-8"/>
    <x v="2"/>
    <x v="7"/>
    <x v="0"/>
    <n v="487"/>
    <x v="16"/>
    <x v="0"/>
    <m/>
    <m/>
    <n v="1550"/>
    <s v="Science"/>
    <x v="2"/>
    <n v="175"/>
  </r>
  <r>
    <s v="BK5176"/>
    <s v="Nai Roshni Hindi Pathmala"/>
    <s v="Catherine Fox"/>
    <s v="Hindi"/>
    <s v="978-1-4242-2292-6"/>
    <x v="3"/>
    <x v="6"/>
    <x v="1"/>
    <n v="177"/>
    <x v="7"/>
    <x v="1"/>
    <d v="2024-07-09T00:00:00"/>
    <d v="2025-01-24T00:00:00"/>
    <n v="2000"/>
    <s v="General"/>
    <x v="0"/>
    <n v="373"/>
  </r>
  <r>
    <s v="BK5177"/>
    <s v="RD Sharma Mathematics"/>
    <s v="James Barr"/>
    <s v="Maths"/>
    <s v="978-1-4031-1409-9"/>
    <x v="0"/>
    <x v="6"/>
    <x v="1"/>
    <n v="157"/>
    <x v="14"/>
    <x v="1"/>
    <d v="2024-04-12T00:00:00"/>
    <d v="2024-06-09T00:00:00"/>
    <n v="250"/>
    <s v="Education"/>
    <x v="1"/>
    <n v="235"/>
  </r>
  <r>
    <s v="BK5178"/>
    <s v="S. Chand Biology"/>
    <s v="Denise Fuller"/>
    <s v="Biology"/>
    <s v="978-0-650-13843-8"/>
    <x v="5"/>
    <x v="2"/>
    <x v="1"/>
    <n v="454"/>
    <x v="1"/>
    <x v="0"/>
    <m/>
    <m/>
    <n v="1500"/>
    <s v="General"/>
    <x v="0"/>
    <n v="227"/>
  </r>
  <r>
    <s v="BK5179"/>
    <s v="NCERT Business Studies"/>
    <s v="Charles Meyer"/>
    <s v="Business Studies"/>
    <s v="978-0-472-66397-2"/>
    <x v="1"/>
    <x v="7"/>
    <x v="2"/>
    <n v="412"/>
    <x v="12"/>
    <x v="1"/>
    <d v="2024-12-14T00:00:00"/>
    <d v="2025-02-20T00:00:00"/>
    <n v="650"/>
    <s v="General"/>
    <x v="2"/>
    <n v="176"/>
  </r>
  <r>
    <s v="BK5180"/>
    <s v="Together with EVS"/>
    <s v="Bryce Bailey"/>
    <s v="EVS"/>
    <s v="978-1-219-97871-7"/>
    <x v="3"/>
    <x v="9"/>
    <x v="2"/>
    <n v="433"/>
    <x v="2"/>
    <x v="0"/>
    <m/>
    <m/>
    <n v="700"/>
    <s v="Science"/>
    <x v="0"/>
    <n v="138"/>
  </r>
  <r>
    <s v="BK5181"/>
    <s v="NCERT Social Science"/>
    <s v="Maria Peck"/>
    <s v="Social Science"/>
    <s v="978-0-342-35823-6"/>
    <x v="1"/>
    <x v="0"/>
    <x v="2"/>
    <n v="132"/>
    <x v="17"/>
    <x v="1"/>
    <d v="2023-07-09T00:00:00"/>
    <d v="2024-01-22T00:00:00"/>
    <n v="550"/>
    <s v="Education"/>
    <x v="2"/>
    <n v="199"/>
  </r>
  <r>
    <s v="BK5182"/>
    <s v="NCERT Business Studies"/>
    <s v="Heather Christian"/>
    <s v="Business Studies"/>
    <s v="978-1-73035-826-5"/>
    <x v="3"/>
    <x v="19"/>
    <x v="2"/>
    <n v="340"/>
    <x v="4"/>
    <x v="0"/>
    <m/>
    <m/>
    <n v="1250"/>
    <s v="General"/>
    <x v="2"/>
    <n v="351"/>
  </r>
  <r>
    <s v="BK5183"/>
    <s v="Nai Roshni Hindi Pathmala"/>
    <s v="Cindy Fields"/>
    <s v="Hindi"/>
    <s v="978-1-336-21099-8"/>
    <x v="2"/>
    <x v="11"/>
    <x v="1"/>
    <n v="417"/>
    <x v="12"/>
    <x v="1"/>
    <d v="2024-06-28T00:00:00"/>
    <d v="2024-07-05T00:00:00"/>
    <n v="1600"/>
    <s v="General"/>
    <x v="2"/>
    <n v="154"/>
  </r>
  <r>
    <s v="BK5184"/>
    <s v="Wren &amp; Martin English Grammar"/>
    <s v="Collin Gray"/>
    <s v="English"/>
    <s v="978-0-637-78792-5"/>
    <x v="1"/>
    <x v="12"/>
    <x v="1"/>
    <n v="305"/>
    <x v="11"/>
    <x v="0"/>
    <m/>
    <m/>
    <n v="900"/>
    <s v="Language"/>
    <x v="0"/>
    <n v="308"/>
  </r>
  <r>
    <s v="BK5185"/>
    <s v="Concepts of Physics - HC Verma"/>
    <s v="Olivia Robinson"/>
    <s v="Physics"/>
    <s v="978-0-563-44669-9"/>
    <x v="2"/>
    <x v="11"/>
    <x v="0"/>
    <n v="117"/>
    <x v="16"/>
    <x v="1"/>
    <d v="2024-04-30T00:00:00"/>
    <d v="2024-07-08T00:00:00"/>
    <n v="250"/>
    <s v="General"/>
    <x v="1"/>
    <n v="313"/>
  </r>
  <r>
    <s v="BK5186"/>
    <s v="Modern ABC Chemistry"/>
    <s v="Daniel Phillips"/>
    <s v="Chemistry"/>
    <s v="978-1-74917-381-1"/>
    <x v="0"/>
    <x v="19"/>
    <x v="1"/>
    <n v="284"/>
    <x v="18"/>
    <x v="1"/>
    <d v="2025-01-26T00:00:00"/>
    <d v="2025-02-04T00:00:00"/>
    <n v="1850"/>
    <s v="General"/>
    <x v="3"/>
    <n v="361"/>
  </r>
  <r>
    <s v="BK5187"/>
    <s v="Pearson Science Explorer"/>
    <s v="Scott Walker"/>
    <s v="Science"/>
    <s v="978-0-413-51828-6"/>
    <x v="3"/>
    <x v="9"/>
    <x v="1"/>
    <n v="320"/>
    <x v="15"/>
    <x v="0"/>
    <m/>
    <m/>
    <n v="550"/>
    <s v="Science"/>
    <x v="2"/>
    <n v="267"/>
  </r>
  <r>
    <s v="BK5188"/>
    <s v="English Grammar &amp; Composition"/>
    <s v="Sherry Salas"/>
    <s v="English"/>
    <s v="978-0-640-84321-2"/>
    <x v="3"/>
    <x v="12"/>
    <x v="1"/>
    <n v="416"/>
    <x v="12"/>
    <x v="1"/>
    <d v="2025-01-01T00:00:00"/>
    <d v="2025-01-31T00:00:00"/>
    <n v="1950"/>
    <s v="Language"/>
    <x v="3"/>
    <n v="149"/>
  </r>
  <r>
    <s v="BK5189"/>
    <s v="S. Chand Business Studies"/>
    <s v="Joe Garcia"/>
    <s v="Business Studies"/>
    <s v="978-0-12-320200-0"/>
    <x v="3"/>
    <x v="19"/>
    <x v="2"/>
    <n v="92"/>
    <x v="11"/>
    <x v="1"/>
    <d v="2023-07-18T00:00:00"/>
    <d v="2025-02-25T00:00:00"/>
    <n v="700"/>
    <s v="General"/>
    <x v="1"/>
    <n v="448"/>
  </r>
  <r>
    <s v="BK5190"/>
    <s v="S. Chand Biology"/>
    <s v="Michael Herrera"/>
    <s v="Biology"/>
    <s v="978-1-965969-99-1"/>
    <x v="2"/>
    <x v="15"/>
    <x v="2"/>
    <n v="203"/>
    <x v="10"/>
    <x v="0"/>
    <m/>
    <m/>
    <n v="1400"/>
    <s v="General"/>
    <x v="1"/>
    <n v="403"/>
  </r>
  <r>
    <s v="BK5191"/>
    <s v="S. Chand Business Studies"/>
    <s v="George Coleman"/>
    <s v="Business Studies"/>
    <s v="978-0-322-68503-1"/>
    <x v="3"/>
    <x v="7"/>
    <x v="2"/>
    <n v="245"/>
    <x v="18"/>
    <x v="0"/>
    <m/>
    <m/>
    <n v="600"/>
    <s v="General"/>
    <x v="1"/>
    <n v="443"/>
  </r>
  <r>
    <s v="BK5192"/>
    <s v="Let Us C - Yashwant Kanetkar"/>
    <s v="Charles Patterson"/>
    <s v="Computer Science"/>
    <s v="978-1-962394-50-5"/>
    <x v="2"/>
    <x v="5"/>
    <x v="2"/>
    <n v="215"/>
    <x v="1"/>
    <x v="0"/>
    <m/>
    <m/>
    <n v="1550"/>
    <s v="General"/>
    <x v="0"/>
    <n v="437"/>
  </r>
  <r>
    <s v="BK5193"/>
    <s v="NCERT Accountancy"/>
    <s v="Carrie Collins"/>
    <s v="Accountancy"/>
    <s v="978-0-8284-1215-5"/>
    <x v="1"/>
    <x v="19"/>
    <x v="1"/>
    <n v="158"/>
    <x v="0"/>
    <x v="0"/>
    <m/>
    <m/>
    <n v="450"/>
    <s v="General"/>
    <x v="2"/>
    <n v="414"/>
  </r>
  <r>
    <s v="BK5194"/>
    <s v="NCERT Biology"/>
    <s v="Kimberly Williams"/>
    <s v="Biology"/>
    <s v="978-1-185-31697-1"/>
    <x v="0"/>
    <x v="11"/>
    <x v="1"/>
    <n v="425"/>
    <x v="1"/>
    <x v="1"/>
    <d v="2024-12-25T00:00:00"/>
    <d v="2024-12-28T00:00:00"/>
    <n v="1600"/>
    <s v="General"/>
    <x v="1"/>
    <n v="163"/>
  </r>
  <r>
    <s v="BK5195"/>
    <s v="Truemanâ€™s Biology"/>
    <s v="Monica Flores"/>
    <s v="Biology"/>
    <s v="978-1-931992-75-6"/>
    <x v="3"/>
    <x v="15"/>
    <x v="0"/>
    <n v="326"/>
    <x v="6"/>
    <x v="1"/>
    <d v="2023-10-05T00:00:00"/>
    <d v="2025-02-05T00:00:00"/>
    <n v="500"/>
    <s v="General"/>
    <x v="1"/>
    <n v="294"/>
  </r>
  <r>
    <s v="BK5196"/>
    <s v="NCERT Chemistry"/>
    <s v="Samantha Johnson"/>
    <s v="Chemistry"/>
    <s v="978-0-01-863210-3"/>
    <x v="0"/>
    <x v="17"/>
    <x v="1"/>
    <n v="341"/>
    <x v="11"/>
    <x v="0"/>
    <m/>
    <m/>
    <n v="1900"/>
    <s v="General"/>
    <x v="0"/>
    <n v="293"/>
  </r>
  <r>
    <s v="BK5197"/>
    <s v="Together with Social Science"/>
    <s v="Craig Byrd"/>
    <s v="Social Science"/>
    <s v="978-1-4362-0879-6"/>
    <x v="1"/>
    <x v="8"/>
    <x v="2"/>
    <n v="386"/>
    <x v="19"/>
    <x v="1"/>
    <d v="2023-07-21T00:00:00"/>
    <d v="2025-01-03T00:00:00"/>
    <n v="1100"/>
    <s v="Education"/>
    <x v="0"/>
    <n v="351"/>
  </r>
  <r>
    <s v="BK5198"/>
    <s v="S. Chand Business Studies"/>
    <s v="Benjamin Flores"/>
    <s v="Business Studies"/>
    <s v="978-1-76632-355-8"/>
    <x v="1"/>
    <x v="8"/>
    <x v="0"/>
    <n v="152"/>
    <x v="17"/>
    <x v="0"/>
    <m/>
    <m/>
    <n v="800"/>
    <s v="General"/>
    <x v="2"/>
    <n v="158"/>
  </r>
  <r>
    <s v="BK5199"/>
    <s v="Nai Roshni Hindi Pathmala"/>
    <s v="James White"/>
    <s v="Hindi"/>
    <s v="978-1-364-39425-7"/>
    <x v="0"/>
    <x v="15"/>
    <x v="0"/>
    <n v="484"/>
    <x v="13"/>
    <x v="1"/>
    <d v="2023-04-30T00:00:00"/>
    <d v="2023-08-20T00:00:00"/>
    <n v="800"/>
    <s v="General"/>
    <x v="0"/>
    <n v="243"/>
  </r>
  <r>
    <s v="BK5200"/>
    <s v="S. Chand Social Science"/>
    <s v="Martin Patterson"/>
    <s v="Social Science"/>
    <s v="978-1-5183-4740-5"/>
    <x v="4"/>
    <x v="3"/>
    <x v="0"/>
    <n v="130"/>
    <x v="7"/>
    <x v="1"/>
    <d v="2023-07-17T00:00:00"/>
    <d v="2023-12-03T00:00:00"/>
    <n v="1350"/>
    <s v="Education"/>
    <x v="1"/>
    <n v="431"/>
  </r>
  <r>
    <s v="BK5201"/>
    <s v="Computer Science with Python"/>
    <s v="Brett Madden"/>
    <s v="Computer Science"/>
    <s v="978-0-9505105-6-9"/>
    <x v="5"/>
    <x v="13"/>
    <x v="1"/>
    <n v="320"/>
    <x v="18"/>
    <x v="1"/>
    <d v="2023-07-06T00:00:00"/>
    <d v="2024-04-24T00:00:00"/>
    <n v="1100"/>
    <s v="General"/>
    <x v="0"/>
    <n v="393"/>
  </r>
  <r>
    <s v="BK5202"/>
    <s v="Wren &amp; Martin English Grammar"/>
    <s v="Katelyn Rodriguez DDS"/>
    <s v="English"/>
    <s v="978-1-176-46820-7"/>
    <x v="4"/>
    <x v="13"/>
    <x v="0"/>
    <n v="388"/>
    <x v="17"/>
    <x v="1"/>
    <d v="2024-04-25T00:00:00"/>
    <d v="2025-01-29T00:00:00"/>
    <n v="1450"/>
    <s v="Language"/>
    <x v="2"/>
    <n v="192"/>
  </r>
  <r>
    <s v="BK5203"/>
    <s v="NCERT Economics"/>
    <s v="John Dixon"/>
    <s v="Economics"/>
    <s v="978-1-963911-73-2"/>
    <x v="3"/>
    <x v="5"/>
    <x v="1"/>
    <n v="464"/>
    <x v="19"/>
    <x v="1"/>
    <d v="2023-04-21T00:00:00"/>
    <d v="2023-09-07T00:00:00"/>
    <n v="1800"/>
    <s v="General"/>
    <x v="0"/>
    <n v="388"/>
  </r>
  <r>
    <s v="BK5204"/>
    <s v="NCERT Biology"/>
    <s v="Margaret Sherman"/>
    <s v="Biology"/>
    <s v="978-0-8054-1049-5"/>
    <x v="2"/>
    <x v="18"/>
    <x v="1"/>
    <n v="386"/>
    <x v="12"/>
    <x v="1"/>
    <d v="2023-11-03T00:00:00"/>
    <d v="2024-06-19T00:00:00"/>
    <n v="800"/>
    <s v="General"/>
    <x v="2"/>
    <n v="358"/>
  </r>
  <r>
    <s v="BK5205"/>
    <s v="Let Us C - Yashwant Kanetkar"/>
    <s v="Cody Campbell"/>
    <s v="Computer Science"/>
    <s v="978-1-55007-459-8"/>
    <x v="4"/>
    <x v="8"/>
    <x v="1"/>
    <n v="194"/>
    <x v="19"/>
    <x v="1"/>
    <d v="2024-04-15T00:00:00"/>
    <d v="2024-09-12T00:00:00"/>
    <n v="250"/>
    <s v="General"/>
    <x v="2"/>
    <n v="108"/>
  </r>
  <r>
    <s v="BK5206"/>
    <s v="S. Chand EVS"/>
    <s v="Collin Davidson"/>
    <s v="EVS"/>
    <s v="978-0-7284-9143-4"/>
    <x v="1"/>
    <x v="9"/>
    <x v="2"/>
    <n v="282"/>
    <x v="19"/>
    <x v="1"/>
    <d v="2023-09-27T00:00:00"/>
    <d v="2024-07-17T00:00:00"/>
    <n v="1300"/>
    <s v="Science"/>
    <x v="2"/>
    <n v="381"/>
  </r>
  <r>
    <s v="BK5207"/>
    <s v="NCERT Social Science"/>
    <s v="Debra Harper"/>
    <s v="Social Science"/>
    <s v="978-0-435-81116-7"/>
    <x v="4"/>
    <x v="11"/>
    <x v="2"/>
    <n v="336"/>
    <x v="15"/>
    <x v="1"/>
    <d v="2024-01-14T00:00:00"/>
    <d v="2024-08-05T00:00:00"/>
    <n v="1600"/>
    <s v="Education"/>
    <x v="0"/>
    <n v="272"/>
  </r>
  <r>
    <s v="BK5208"/>
    <s v="RS Aggarwal Mathematics"/>
    <s v="Mario Wilson"/>
    <s v="Maths"/>
    <s v="978-0-07-371254-3"/>
    <x v="4"/>
    <x v="6"/>
    <x v="2"/>
    <n v="366"/>
    <x v="9"/>
    <x v="1"/>
    <d v="2023-05-28T00:00:00"/>
    <d v="2024-02-04T00:00:00"/>
    <n v="1600"/>
    <s v="Education"/>
    <x v="1"/>
    <n v="155"/>
  </r>
  <r>
    <s v="BK5209"/>
    <s v="NCERT Environmental Studies"/>
    <s v="Joyce Clark"/>
    <s v="EVS"/>
    <s v="978-0-634-80783-1"/>
    <x v="1"/>
    <x v="14"/>
    <x v="2"/>
    <n v="236"/>
    <x v="14"/>
    <x v="1"/>
    <d v="2024-04-27T00:00:00"/>
    <d v="2024-10-16T00:00:00"/>
    <n v="1850"/>
    <s v="Science"/>
    <x v="3"/>
    <n v="281"/>
  </r>
  <r>
    <s v="BK5210"/>
    <s v="Together with Social Science"/>
    <s v="Lacey Bell"/>
    <s v="Social Science"/>
    <s v="978-0-17-189346-5"/>
    <x v="4"/>
    <x v="12"/>
    <x v="1"/>
    <n v="110"/>
    <x v="16"/>
    <x v="0"/>
    <m/>
    <m/>
    <n v="1300"/>
    <s v="Education"/>
    <x v="2"/>
    <n v="283"/>
  </r>
  <r>
    <s v="BK5211"/>
    <s v="TS Grewal Accountancy"/>
    <s v="Jared Glover"/>
    <s v="Accountancy"/>
    <s v="978-0-627-79302-8"/>
    <x v="3"/>
    <x v="1"/>
    <x v="1"/>
    <n v="262"/>
    <x v="10"/>
    <x v="1"/>
    <d v="2024-04-22T00:00:00"/>
    <d v="2024-05-07T00:00:00"/>
    <n v="1000"/>
    <s v="General"/>
    <x v="3"/>
    <n v="383"/>
  </r>
  <r>
    <s v="BK5212"/>
    <s v="NCERT Maths"/>
    <s v="Sabrina Ortiz"/>
    <s v="Maths"/>
    <s v="978-0-903490-98-6"/>
    <x v="0"/>
    <x v="13"/>
    <x v="0"/>
    <n v="83"/>
    <x v="18"/>
    <x v="1"/>
    <d v="2023-06-23T00:00:00"/>
    <d v="2024-06-03T00:00:00"/>
    <n v="1800"/>
    <s v="Education"/>
    <x v="1"/>
    <n v="143"/>
  </r>
  <r>
    <s v="BK5213"/>
    <s v="Together with EVS"/>
    <s v="Tamara Mueller"/>
    <s v="EVS"/>
    <s v="978-1-07-450176-1"/>
    <x v="2"/>
    <x v="8"/>
    <x v="1"/>
    <n v="276"/>
    <x v="14"/>
    <x v="0"/>
    <m/>
    <m/>
    <n v="1550"/>
    <s v="Science"/>
    <x v="1"/>
    <n v="236"/>
  </r>
  <r>
    <s v="BK5214"/>
    <s v="NCERT Business Studies"/>
    <s v="Sean Shelton"/>
    <s v="Business Studies"/>
    <s v="978-1-85628-757-9"/>
    <x v="2"/>
    <x v="17"/>
    <x v="1"/>
    <n v="375"/>
    <x v="4"/>
    <x v="0"/>
    <m/>
    <m/>
    <n v="1250"/>
    <s v="General"/>
    <x v="1"/>
    <n v="376"/>
  </r>
  <r>
    <s v="BK5215"/>
    <s v="NCERT Hindi"/>
    <s v="Sydney Hunt"/>
    <s v="Hindi"/>
    <s v="978-0-15-827219-1"/>
    <x v="3"/>
    <x v="5"/>
    <x v="1"/>
    <n v="194"/>
    <x v="4"/>
    <x v="1"/>
    <d v="2024-12-31T00:00:00"/>
    <d v="2025-01-20T00:00:00"/>
    <n v="500"/>
    <s v="General"/>
    <x v="0"/>
    <n v="269"/>
  </r>
  <r>
    <s v="BK5216"/>
    <s v="Nai Roshni Hindi Pathmala"/>
    <s v="Cheryl Mitchell"/>
    <s v="Hindi"/>
    <s v="978-0-9898128-1-8"/>
    <x v="3"/>
    <x v="8"/>
    <x v="2"/>
    <n v="106"/>
    <x v="0"/>
    <x v="1"/>
    <d v="2025-01-29T00:00:00"/>
    <d v="2025-02-05T00:00:00"/>
    <n v="1600"/>
    <s v="General"/>
    <x v="2"/>
    <n v="289"/>
  </r>
  <r>
    <s v="BK5217"/>
    <s v="S. Chand Social Science"/>
    <s v="Stephanie Smith"/>
    <s v="Social Science"/>
    <s v="978-1-157-29424-5"/>
    <x v="3"/>
    <x v="15"/>
    <x v="2"/>
    <n v="358"/>
    <x v="4"/>
    <x v="1"/>
    <d v="2024-10-27T00:00:00"/>
    <d v="2024-12-03T00:00:00"/>
    <n v="350"/>
    <s v="Education"/>
    <x v="1"/>
    <n v="333"/>
  </r>
  <r>
    <s v="BK5218"/>
    <s v="Wren &amp; Martin English Grammar"/>
    <s v="Richard Mcdonald"/>
    <s v="English"/>
    <s v="978-0-8272-1655-6"/>
    <x v="2"/>
    <x v="15"/>
    <x v="2"/>
    <n v="371"/>
    <x v="3"/>
    <x v="0"/>
    <m/>
    <m/>
    <n v="250"/>
    <s v="Language"/>
    <x v="1"/>
    <n v="209"/>
  </r>
  <r>
    <s v="BK5219"/>
    <s v="Oxford English Reader"/>
    <s v="Jason Church MD"/>
    <s v="English"/>
    <s v="978-0-9737053-8-6"/>
    <x v="1"/>
    <x v="6"/>
    <x v="2"/>
    <n v="456"/>
    <x v="8"/>
    <x v="0"/>
    <m/>
    <m/>
    <n v="250"/>
    <s v="Language"/>
    <x v="0"/>
    <n v="364"/>
  </r>
  <r>
    <s v="BK5220"/>
    <s v="S. Chand Business Studies"/>
    <s v="Bryan Hopkins"/>
    <s v="Business Studies"/>
    <s v="978-1-71752-049-4"/>
    <x v="3"/>
    <x v="19"/>
    <x v="1"/>
    <n v="271"/>
    <x v="12"/>
    <x v="0"/>
    <m/>
    <m/>
    <n v="1000"/>
    <s v="General"/>
    <x v="0"/>
    <n v="397"/>
  </r>
  <r>
    <s v="BK5221"/>
    <s v="Together with EVS"/>
    <s v="Mary West"/>
    <s v="EVS"/>
    <s v="978-0-7758-3268-6"/>
    <x v="2"/>
    <x v="19"/>
    <x v="1"/>
    <n v="296"/>
    <x v="13"/>
    <x v="0"/>
    <m/>
    <m/>
    <n v="1350"/>
    <s v="Science"/>
    <x v="2"/>
    <n v="424"/>
  </r>
  <r>
    <s v="BK5222"/>
    <s v="DK Goel Accountancy"/>
    <s v="Eric Graham"/>
    <s v="Accountancy"/>
    <s v="978-1-198-47409-5"/>
    <x v="2"/>
    <x v="5"/>
    <x v="0"/>
    <n v="279"/>
    <x v="15"/>
    <x v="0"/>
    <m/>
    <m/>
    <n v="750"/>
    <s v="General"/>
    <x v="0"/>
    <n v="153"/>
  </r>
  <r>
    <s v="BK5223"/>
    <s v="Wren &amp; Martin English Grammar"/>
    <s v="Ryan Sanchez"/>
    <s v="English"/>
    <s v="978-1-230-83107-7"/>
    <x v="0"/>
    <x v="2"/>
    <x v="1"/>
    <n v="244"/>
    <x v="19"/>
    <x v="0"/>
    <m/>
    <m/>
    <n v="1450"/>
    <s v="Language"/>
    <x v="1"/>
    <n v="260"/>
  </r>
  <r>
    <s v="BK5224"/>
    <s v="Manika Hindi Pathmala"/>
    <s v="Barbara Ferguson"/>
    <s v="Hindi"/>
    <s v="978-0-89266-784-0"/>
    <x v="3"/>
    <x v="14"/>
    <x v="2"/>
    <n v="144"/>
    <x v="18"/>
    <x v="0"/>
    <m/>
    <m/>
    <n v="250"/>
    <s v="General"/>
    <x v="0"/>
    <n v="322"/>
  </r>
  <r>
    <s v="BK5225"/>
    <s v="NCERT Accountancy"/>
    <s v="Sandy Hernandez"/>
    <s v="Accountancy"/>
    <s v="978-0-469-23649-3"/>
    <x v="0"/>
    <x v="13"/>
    <x v="0"/>
    <n v="445"/>
    <x v="9"/>
    <x v="0"/>
    <m/>
    <m/>
    <n v="1400"/>
    <s v="General"/>
    <x v="2"/>
    <n v="294"/>
  </r>
  <r>
    <s v="BK5226"/>
    <s v="SL Arora Physics"/>
    <s v="Anne Richmond"/>
    <s v="Physics"/>
    <s v="978-0-7299-2981-3"/>
    <x v="2"/>
    <x v="1"/>
    <x v="0"/>
    <n v="208"/>
    <x v="10"/>
    <x v="1"/>
    <d v="2024-02-02T00:00:00"/>
    <d v="2024-04-20T00:00:00"/>
    <n v="350"/>
    <s v="General"/>
    <x v="0"/>
    <n v="313"/>
  </r>
  <r>
    <s v="BK5227"/>
    <s v="Pradeep's Chemistry"/>
    <s v="Daniel Gonzales"/>
    <s v="Chemistry"/>
    <s v="978-1-5149-3400-5"/>
    <x v="3"/>
    <x v="18"/>
    <x v="0"/>
    <n v="163"/>
    <x v="7"/>
    <x v="0"/>
    <m/>
    <m/>
    <n v="450"/>
    <s v="General"/>
    <x v="2"/>
    <n v="429"/>
  </r>
  <r>
    <s v="BK5228"/>
    <s v="Fundamentals of Physics - Resnick Halliday"/>
    <s v="Samantha Sparks"/>
    <s v="Physics"/>
    <s v="978-1-55382-101-4"/>
    <x v="5"/>
    <x v="16"/>
    <x v="1"/>
    <n v="127"/>
    <x v="7"/>
    <x v="0"/>
    <m/>
    <m/>
    <n v="1400"/>
    <s v="General"/>
    <x v="2"/>
    <n v="436"/>
  </r>
  <r>
    <s v="BK5229"/>
    <s v="NCERT Environmental Studies"/>
    <s v="Jeffrey Williams"/>
    <s v="EVS"/>
    <s v="978-0-407-88225-6"/>
    <x v="2"/>
    <x v="7"/>
    <x v="0"/>
    <n v="269"/>
    <x v="8"/>
    <x v="1"/>
    <d v="2024-09-26T00:00:00"/>
    <d v="2025-02-26T00:00:00"/>
    <n v="200"/>
    <s v="Science"/>
    <x v="2"/>
    <n v="202"/>
  </r>
  <r>
    <s v="BK5230"/>
    <s v="S. Chand Science"/>
    <s v="Adam Bryant"/>
    <s v="Science"/>
    <s v="978-0-07-985226-7"/>
    <x v="1"/>
    <x v="5"/>
    <x v="1"/>
    <n v="126"/>
    <x v="10"/>
    <x v="1"/>
    <d v="2025-01-28T00:00:00"/>
    <d v="2025-02-14T00:00:00"/>
    <n v="1400"/>
    <s v="Science"/>
    <x v="0"/>
    <n v="411"/>
  </r>
  <r>
    <s v="BK5231"/>
    <s v="Play with Maths"/>
    <s v="Mary Jenkins"/>
    <s v="Maths"/>
    <s v="978-0-02-161734-0"/>
    <x v="0"/>
    <x v="12"/>
    <x v="1"/>
    <n v="473"/>
    <x v="16"/>
    <x v="0"/>
    <m/>
    <m/>
    <n v="1700"/>
    <s v="Education"/>
    <x v="1"/>
    <n v="304"/>
  </r>
  <r>
    <s v="BK5232"/>
    <s v="Computer Science with Python"/>
    <s v="Steven Mack"/>
    <s v="Computer Science"/>
    <s v="978-1-59301-106-2"/>
    <x v="3"/>
    <x v="5"/>
    <x v="1"/>
    <n v="288"/>
    <x v="7"/>
    <x v="1"/>
    <d v="2023-06-19T00:00:00"/>
    <d v="2024-07-31T00:00:00"/>
    <n v="200"/>
    <s v="General"/>
    <x v="3"/>
    <n v="237"/>
  </r>
  <r>
    <s v="BK5233"/>
    <s v="DK Goel Accountancy"/>
    <s v="Robert Elliott"/>
    <s v="Accountancy"/>
    <s v="978-0-506-76536-8"/>
    <x v="0"/>
    <x v="12"/>
    <x v="2"/>
    <n v="193"/>
    <x v="9"/>
    <x v="0"/>
    <m/>
    <m/>
    <n v="850"/>
    <s v="General"/>
    <x v="2"/>
    <n v="319"/>
  </r>
  <r>
    <s v="BK5234"/>
    <s v="Oxford English Reader"/>
    <s v="Lisa Gordon"/>
    <s v="English"/>
    <s v="978-1-355-86215-4"/>
    <x v="3"/>
    <x v="2"/>
    <x v="2"/>
    <n v="85"/>
    <x v="13"/>
    <x v="0"/>
    <m/>
    <m/>
    <n v="1750"/>
    <s v="Language"/>
    <x v="3"/>
    <n v="224"/>
  </r>
  <r>
    <s v="BK5235"/>
    <s v="S. Chand Biology"/>
    <s v="Kristi Green"/>
    <s v="Biology"/>
    <s v="978-1-74623-492-8"/>
    <x v="5"/>
    <x v="0"/>
    <x v="2"/>
    <n v="398"/>
    <x v="10"/>
    <x v="0"/>
    <m/>
    <m/>
    <n v="950"/>
    <s v="General"/>
    <x v="1"/>
    <n v="108"/>
  </r>
  <r>
    <s v="BK5236"/>
    <s v="Python Programming - Balagurusamy"/>
    <s v="Sandy Patel"/>
    <s v="Computer Science"/>
    <s v="978-1-921390-80-7"/>
    <x v="2"/>
    <x v="18"/>
    <x v="2"/>
    <n v="178"/>
    <x v="9"/>
    <x v="1"/>
    <d v="2024-07-11T00:00:00"/>
    <d v="2024-12-08T00:00:00"/>
    <n v="2000"/>
    <s v="General"/>
    <x v="1"/>
    <n v="235"/>
  </r>
  <r>
    <s v="BK5237"/>
    <s v="NCERT Environmental Studies"/>
    <s v="Melissa French"/>
    <s v="EVS"/>
    <s v="978-1-56739-037-7"/>
    <x v="5"/>
    <x v="10"/>
    <x v="1"/>
    <n v="334"/>
    <x v="16"/>
    <x v="0"/>
    <m/>
    <m/>
    <n v="1350"/>
    <s v="Science"/>
    <x v="1"/>
    <n v="348"/>
  </r>
  <r>
    <s v="BK5238"/>
    <s v="NCERT Maths"/>
    <s v="Stephanie Nicholson"/>
    <s v="Maths"/>
    <s v="978-1-199-57838-9"/>
    <x v="1"/>
    <x v="16"/>
    <x v="1"/>
    <n v="320"/>
    <x v="2"/>
    <x v="0"/>
    <m/>
    <m/>
    <n v="300"/>
    <s v="Education"/>
    <x v="0"/>
    <n v="395"/>
  </r>
  <r>
    <s v="BK5239"/>
    <s v="S. Chand Science"/>
    <s v="Michael Olson"/>
    <s v="Science"/>
    <s v="978-0-669-64989-5"/>
    <x v="5"/>
    <x v="7"/>
    <x v="0"/>
    <n v="96"/>
    <x v="3"/>
    <x v="0"/>
    <m/>
    <m/>
    <n v="250"/>
    <s v="Science"/>
    <x v="2"/>
    <n v="146"/>
  </r>
  <r>
    <s v="BK5240"/>
    <s v="NCERT Social Science"/>
    <s v="Joseph Wong"/>
    <s v="Social Science"/>
    <s v="978-0-676-04857-5"/>
    <x v="1"/>
    <x v="2"/>
    <x v="1"/>
    <n v="205"/>
    <x v="5"/>
    <x v="0"/>
    <m/>
    <m/>
    <n v="1450"/>
    <s v="Education"/>
    <x v="1"/>
    <n v="146"/>
  </r>
  <r>
    <s v="BK5241"/>
    <s v="S. Chand Business Studies"/>
    <s v="Tyler Maldonado"/>
    <s v="Business Studies"/>
    <s v="978-0-354-88529-4"/>
    <x v="2"/>
    <x v="4"/>
    <x v="1"/>
    <n v="295"/>
    <x v="17"/>
    <x v="1"/>
    <d v="2024-10-02T00:00:00"/>
    <d v="2025-02-19T00:00:00"/>
    <n v="1950"/>
    <s v="General"/>
    <x v="1"/>
    <n v="378"/>
  </r>
  <r>
    <s v="BK5242"/>
    <s v="S. Chand Economics"/>
    <s v="Virginia Klein"/>
    <s v="Economics"/>
    <s v="978-0-287-33617-7"/>
    <x v="1"/>
    <x v="18"/>
    <x v="1"/>
    <n v="331"/>
    <x v="19"/>
    <x v="1"/>
    <d v="2023-10-09T00:00:00"/>
    <d v="2024-07-18T00:00:00"/>
    <n v="400"/>
    <s v="General"/>
    <x v="0"/>
    <n v="288"/>
  </r>
  <r>
    <s v="BK5243"/>
    <s v="DK Goel Accountancy"/>
    <s v="Arthur Freeman"/>
    <s v="Accountancy"/>
    <s v="978-1-04-522374-6"/>
    <x v="0"/>
    <x v="10"/>
    <x v="2"/>
    <n v="420"/>
    <x v="12"/>
    <x v="1"/>
    <d v="2024-11-05T00:00:00"/>
    <d v="2024-12-22T00:00:00"/>
    <n v="300"/>
    <s v="General"/>
    <x v="0"/>
    <n v="446"/>
  </r>
  <r>
    <s v="BK5244"/>
    <s v="S. Chand Science"/>
    <s v="Lisa Booth"/>
    <s v="Science"/>
    <s v="978-0-87067-334-4"/>
    <x v="1"/>
    <x v="8"/>
    <x v="2"/>
    <n v="177"/>
    <x v="19"/>
    <x v="0"/>
    <m/>
    <m/>
    <n v="200"/>
    <s v="Science"/>
    <x v="2"/>
    <n v="220"/>
  </r>
  <r>
    <s v="BK5245"/>
    <s v="S. Chand Science"/>
    <s v="Michael Owens"/>
    <s v="Science"/>
    <s v="978-0-336-18437-7"/>
    <x v="4"/>
    <x v="9"/>
    <x v="2"/>
    <n v="106"/>
    <x v="9"/>
    <x v="0"/>
    <m/>
    <m/>
    <n v="1550"/>
    <s v="Science"/>
    <x v="0"/>
    <n v="447"/>
  </r>
  <r>
    <s v="BK5246"/>
    <s v="NCERT Environmental Studies"/>
    <s v="Samantha Cortez"/>
    <s v="EVS"/>
    <s v="978-1-68641-411-4"/>
    <x v="5"/>
    <x v="19"/>
    <x v="2"/>
    <n v="111"/>
    <x v="18"/>
    <x v="1"/>
    <d v="2023-11-04T00:00:00"/>
    <d v="2023-11-26T00:00:00"/>
    <n v="1850"/>
    <s v="Science"/>
    <x v="1"/>
    <n v="352"/>
  </r>
  <r>
    <s v="BK5247"/>
    <s v="NCERT Accountancy"/>
    <s v="Tammy Wilson"/>
    <s v="Accountancy"/>
    <s v="978-0-634-11985-9"/>
    <x v="3"/>
    <x v="9"/>
    <x v="1"/>
    <n v="339"/>
    <x v="14"/>
    <x v="1"/>
    <d v="2024-11-07T00:00:00"/>
    <d v="2025-01-15T00:00:00"/>
    <n v="1900"/>
    <s v="General"/>
    <x v="0"/>
    <n v="229"/>
  </r>
  <r>
    <s v="BK5248"/>
    <s v="Lakhmir Singh Science"/>
    <s v="Christopher Garza"/>
    <s v="Science"/>
    <s v="978-1-76281-344-2"/>
    <x v="5"/>
    <x v="4"/>
    <x v="1"/>
    <n v="171"/>
    <x v="9"/>
    <x v="1"/>
    <d v="2024-02-10T00:00:00"/>
    <d v="2024-10-18T00:00:00"/>
    <n v="1650"/>
    <s v="Science"/>
    <x v="2"/>
    <n v="334"/>
  </r>
  <r>
    <s v="BK5249"/>
    <s v="NCERT Social Science"/>
    <s v="Benjamin Stone"/>
    <s v="Social Science"/>
    <s v="978-0-06-535910-7"/>
    <x v="3"/>
    <x v="12"/>
    <x v="0"/>
    <n v="317"/>
    <x v="15"/>
    <x v="1"/>
    <d v="2023-09-26T00:00:00"/>
    <d v="2024-12-07T00:00:00"/>
    <n v="700"/>
    <s v="Education"/>
    <x v="0"/>
    <n v="136"/>
  </r>
  <r>
    <s v="BK5250"/>
    <s v="NCERT Maths"/>
    <s v="Lynn Keller"/>
    <s v="Maths"/>
    <s v="978-0-9814021-2-3"/>
    <x v="3"/>
    <x v="1"/>
    <x v="1"/>
    <n v="416"/>
    <x v="2"/>
    <x v="0"/>
    <m/>
    <m/>
    <n v="700"/>
    <s v="Education"/>
    <x v="2"/>
    <n v="118"/>
  </r>
  <r>
    <s v="BK5251"/>
    <s v="Fundamentals of Physics - Resnick Halliday"/>
    <s v="Brian Simmons"/>
    <s v="Physics"/>
    <s v="978-1-5413-9827-6"/>
    <x v="0"/>
    <x v="18"/>
    <x v="2"/>
    <n v="214"/>
    <x v="7"/>
    <x v="1"/>
    <d v="2023-10-25T00:00:00"/>
    <d v="2023-11-26T00:00:00"/>
    <n v="550"/>
    <s v="General"/>
    <x v="2"/>
    <n v="230"/>
  </r>
  <r>
    <s v="BK5252"/>
    <s v="S. Chand Science"/>
    <s v="Bailey Tate"/>
    <s v="Science"/>
    <s v="978-0-604-88597-5"/>
    <x v="3"/>
    <x v="2"/>
    <x v="0"/>
    <n v="189"/>
    <x v="6"/>
    <x v="0"/>
    <m/>
    <m/>
    <n v="350"/>
    <s v="Science"/>
    <x v="2"/>
    <n v="224"/>
  </r>
  <r>
    <s v="BK5253"/>
    <s v="Python Programming - Balagurusamy"/>
    <s v="Taylor Carter"/>
    <s v="Computer Science"/>
    <s v="978-1-340-10716-1"/>
    <x v="4"/>
    <x v="12"/>
    <x v="0"/>
    <n v="237"/>
    <x v="10"/>
    <x v="0"/>
    <m/>
    <m/>
    <n v="1400"/>
    <s v="General"/>
    <x v="0"/>
    <n v="127"/>
  </r>
  <r>
    <s v="BK5254"/>
    <s v="Let Us C - Yashwant Kanetkar"/>
    <s v="Brian Chavez"/>
    <s v="Computer Science"/>
    <s v="978-1-08-651873-3"/>
    <x v="3"/>
    <x v="4"/>
    <x v="0"/>
    <n v="135"/>
    <x v="18"/>
    <x v="1"/>
    <d v="2024-09-25T00:00:00"/>
    <d v="2024-12-26T00:00:00"/>
    <n v="350"/>
    <s v="General"/>
    <x v="1"/>
    <n v="152"/>
  </r>
  <r>
    <s v="BK5255"/>
    <s v="Lakhmir Singh Science"/>
    <s v="Alicia Montoya"/>
    <s v="Science"/>
    <s v="978-1-382-92308-8"/>
    <x v="0"/>
    <x v="11"/>
    <x v="1"/>
    <n v="394"/>
    <x v="1"/>
    <x v="1"/>
    <d v="2024-10-10T00:00:00"/>
    <d v="2024-10-26T00:00:00"/>
    <n v="1800"/>
    <s v="Science"/>
    <x v="3"/>
    <n v="140"/>
  </r>
  <r>
    <s v="BK5256"/>
    <s v="Python Programming - Balagurusamy"/>
    <s v="Mark Bowen DVM"/>
    <s v="Computer Science"/>
    <s v="978-0-201-24817-3"/>
    <x v="1"/>
    <x v="10"/>
    <x v="0"/>
    <n v="191"/>
    <x v="1"/>
    <x v="1"/>
    <d v="2023-11-10T00:00:00"/>
    <d v="2024-12-27T00:00:00"/>
    <n v="1950"/>
    <s v="General"/>
    <x v="2"/>
    <n v="125"/>
  </r>
  <r>
    <s v="BK5257"/>
    <s v="English Grammar &amp; Composition"/>
    <s v="Kevin Hunter"/>
    <s v="English"/>
    <s v="978-0-493-39872-3"/>
    <x v="5"/>
    <x v="14"/>
    <x v="1"/>
    <n v="495"/>
    <x v="10"/>
    <x v="1"/>
    <d v="2024-05-23T00:00:00"/>
    <d v="2024-05-28T00:00:00"/>
    <n v="1900"/>
    <s v="Language"/>
    <x v="3"/>
    <n v="320"/>
  </r>
  <r>
    <s v="BK5258"/>
    <s v="NCERT Chemistry"/>
    <s v="Stephanie Miller"/>
    <s v="Chemistry"/>
    <s v="978-1-927830-55-0"/>
    <x v="5"/>
    <x v="14"/>
    <x v="1"/>
    <n v="326"/>
    <x v="3"/>
    <x v="0"/>
    <m/>
    <m/>
    <n v="850"/>
    <s v="General"/>
    <x v="1"/>
    <n v="301"/>
  </r>
  <r>
    <s v="BK5259"/>
    <s v="Manika Hindi Pathmala"/>
    <s v="April Reyes"/>
    <s v="Hindi"/>
    <s v="978-1-9852-0550-5"/>
    <x v="4"/>
    <x v="14"/>
    <x v="1"/>
    <n v="449"/>
    <x v="10"/>
    <x v="1"/>
    <d v="2023-12-21T00:00:00"/>
    <d v="2024-05-26T00:00:00"/>
    <n v="350"/>
    <s v="General"/>
    <x v="1"/>
    <n v="405"/>
  </r>
  <r>
    <s v="BK5260"/>
    <s v="S. Chand Biology"/>
    <s v="Kristin Joseph"/>
    <s v="Biology"/>
    <s v="978-0-18-341263-0"/>
    <x v="1"/>
    <x v="16"/>
    <x v="2"/>
    <n v="449"/>
    <x v="0"/>
    <x v="0"/>
    <m/>
    <m/>
    <n v="700"/>
    <s v="General"/>
    <x v="1"/>
    <n v="199"/>
  </r>
  <r>
    <s v="BK5261"/>
    <s v="RS Aggarwal Mathematics"/>
    <s v="John Fox"/>
    <s v="Maths"/>
    <s v="978-0-334-22298-9"/>
    <x v="1"/>
    <x v="0"/>
    <x v="2"/>
    <n v="344"/>
    <x v="4"/>
    <x v="0"/>
    <m/>
    <m/>
    <n v="1100"/>
    <s v="Education"/>
    <x v="0"/>
    <n v="133"/>
  </r>
  <r>
    <s v="BK5262"/>
    <s v="Play with Maths"/>
    <s v="Karen Garcia"/>
    <s v="Maths"/>
    <s v="978-1-66801-640-4"/>
    <x v="2"/>
    <x v="4"/>
    <x v="2"/>
    <n v="192"/>
    <x v="3"/>
    <x v="1"/>
    <d v="2024-08-22T00:00:00"/>
    <d v="2024-11-28T00:00:00"/>
    <n v="1200"/>
    <s v="Education"/>
    <x v="2"/>
    <n v="312"/>
  </r>
  <r>
    <s v="BK5263"/>
    <s v="Together with EVS"/>
    <s v="Jason Arroyo"/>
    <s v="EVS"/>
    <s v="978-1-7381421-7-0"/>
    <x v="0"/>
    <x v="18"/>
    <x v="2"/>
    <n v="94"/>
    <x v="1"/>
    <x v="1"/>
    <d v="2024-09-08T00:00:00"/>
    <d v="2024-12-02T00:00:00"/>
    <n v="1800"/>
    <s v="Science"/>
    <x v="1"/>
    <n v="222"/>
  </r>
  <r>
    <s v="BK5264"/>
    <s v="Principles of Economics"/>
    <s v="Karen Valdez"/>
    <s v="Economics"/>
    <s v="978-1-361-36628-8"/>
    <x v="0"/>
    <x v="2"/>
    <x v="1"/>
    <n v="259"/>
    <x v="7"/>
    <x v="0"/>
    <m/>
    <m/>
    <n v="1400"/>
    <s v="General"/>
    <x v="1"/>
    <n v="150"/>
  </r>
  <r>
    <s v="BK5265"/>
    <s v="S. Chand Economics"/>
    <s v="Kyle Dominguez"/>
    <s v="Economics"/>
    <s v="978-0-614-35907-7"/>
    <x v="2"/>
    <x v="2"/>
    <x v="1"/>
    <n v="231"/>
    <x v="3"/>
    <x v="0"/>
    <m/>
    <m/>
    <n v="200"/>
    <s v="General"/>
    <x v="0"/>
    <n v="163"/>
  </r>
  <r>
    <s v="BK5266"/>
    <s v="S. Chand Biology"/>
    <s v="Russell Alvarado"/>
    <s v="Biology"/>
    <s v="978-1-60628-961-7"/>
    <x v="2"/>
    <x v="3"/>
    <x v="0"/>
    <n v="324"/>
    <x v="18"/>
    <x v="0"/>
    <m/>
    <m/>
    <n v="1200"/>
    <s v="General"/>
    <x v="0"/>
    <n v="221"/>
  </r>
  <r>
    <s v="BK5267"/>
    <s v="English Grammar &amp; Composition"/>
    <s v="Brendan Fuller"/>
    <s v="English"/>
    <s v="978-0-7864-3597-5"/>
    <x v="1"/>
    <x v="18"/>
    <x v="1"/>
    <n v="405"/>
    <x v="10"/>
    <x v="0"/>
    <m/>
    <m/>
    <n v="1800"/>
    <s v="Language"/>
    <x v="2"/>
    <n v="451"/>
  </r>
  <r>
    <s v="BK5268"/>
    <s v="NCERT Maths"/>
    <s v="Donna Perez"/>
    <s v="Maths"/>
    <s v="978-1-80989-161-7"/>
    <x v="0"/>
    <x v="8"/>
    <x v="1"/>
    <n v="188"/>
    <x v="11"/>
    <x v="0"/>
    <m/>
    <m/>
    <n v="350"/>
    <s v="Education"/>
    <x v="0"/>
    <n v="376"/>
  </r>
  <r>
    <s v="BK5269"/>
    <s v="S. Chand Biology"/>
    <s v="Joe Hayes"/>
    <s v="Biology"/>
    <s v="978-0-12-907883-8"/>
    <x v="4"/>
    <x v="10"/>
    <x v="1"/>
    <n v="367"/>
    <x v="13"/>
    <x v="0"/>
    <m/>
    <m/>
    <n v="250"/>
    <s v="General"/>
    <x v="1"/>
    <n v="407"/>
  </r>
  <r>
    <s v="BK5270"/>
    <s v="DK Goel Accountancy"/>
    <s v="Thomas Park PhD"/>
    <s v="Accountancy"/>
    <s v="978-1-374-76614-3"/>
    <x v="5"/>
    <x v="18"/>
    <x v="2"/>
    <n v="333"/>
    <x v="8"/>
    <x v="0"/>
    <m/>
    <m/>
    <n v="650"/>
    <s v="General"/>
    <x v="0"/>
    <n v="110"/>
  </r>
  <r>
    <s v="BK5271"/>
    <s v="Oxford English Reader"/>
    <s v="Shannon Miller"/>
    <s v="English"/>
    <s v="978-1-77849-602-8"/>
    <x v="2"/>
    <x v="6"/>
    <x v="2"/>
    <n v="428"/>
    <x v="11"/>
    <x v="1"/>
    <d v="2024-05-22T00:00:00"/>
    <d v="2025-02-18T00:00:00"/>
    <n v="1850"/>
    <s v="Language"/>
    <x v="2"/>
    <n v="444"/>
  </r>
  <r>
    <s v="BK5272"/>
    <s v="NCERT Environmental Studies"/>
    <s v="Kevin Park"/>
    <s v="EVS"/>
    <s v="978-1-950875-02-3"/>
    <x v="2"/>
    <x v="11"/>
    <x v="2"/>
    <n v="446"/>
    <x v="4"/>
    <x v="0"/>
    <m/>
    <m/>
    <n v="500"/>
    <s v="Science"/>
    <x v="0"/>
    <n v="176"/>
  </r>
  <r>
    <s v="BK5273"/>
    <s v="Python Programming - Balagurusamy"/>
    <s v="Donna Carter"/>
    <s v="Computer Science"/>
    <s v="978-0-341-23357-2"/>
    <x v="2"/>
    <x v="19"/>
    <x v="2"/>
    <n v="326"/>
    <x v="15"/>
    <x v="1"/>
    <d v="2024-05-03T00:00:00"/>
    <d v="2024-10-02T00:00:00"/>
    <n v="400"/>
    <s v="General"/>
    <x v="2"/>
    <n v="343"/>
  </r>
  <r>
    <s v="BK5274"/>
    <s v="RD Sharma Mathematics"/>
    <s v="Dominique Miranda"/>
    <s v="Maths"/>
    <s v="978-0-285-71015-3"/>
    <x v="2"/>
    <x v="8"/>
    <x v="1"/>
    <n v="98"/>
    <x v="13"/>
    <x v="0"/>
    <m/>
    <m/>
    <n v="200"/>
    <s v="Education"/>
    <x v="2"/>
    <n v="150"/>
  </r>
  <r>
    <s v="BK5275"/>
    <s v="S. Chand Business Studies"/>
    <s v="Kelsey Porter"/>
    <s v="Business Studies"/>
    <s v="978-0-905395-34-0"/>
    <x v="5"/>
    <x v="2"/>
    <x v="1"/>
    <n v="214"/>
    <x v="6"/>
    <x v="1"/>
    <d v="2023-10-31T00:00:00"/>
    <d v="2024-09-11T00:00:00"/>
    <n v="200"/>
    <s v="General"/>
    <x v="2"/>
    <n v="288"/>
  </r>
  <r>
    <s v="BK5276"/>
    <s v="S. Chand EVS"/>
    <s v="Wendy Reed"/>
    <s v="EVS"/>
    <s v="978-1-4249-7244-9"/>
    <x v="1"/>
    <x v="14"/>
    <x v="0"/>
    <n v="405"/>
    <x v="14"/>
    <x v="1"/>
    <d v="2023-10-04T00:00:00"/>
    <d v="2023-11-15T00:00:00"/>
    <n v="1150"/>
    <s v="Science"/>
    <x v="0"/>
    <n v="187"/>
  </r>
  <r>
    <s v="BK5277"/>
    <s v="Nai Roshni Hindi Pathmala"/>
    <s v="Kevin Rollins Jr."/>
    <s v="Hindi"/>
    <s v="978-1-81415-481-3"/>
    <x v="5"/>
    <x v="18"/>
    <x v="1"/>
    <n v="391"/>
    <x v="2"/>
    <x v="0"/>
    <m/>
    <m/>
    <n v="950"/>
    <s v="General"/>
    <x v="1"/>
    <n v="423"/>
  </r>
  <r>
    <s v="BK5278"/>
    <s v="NCERT Social Science"/>
    <s v="Mia Greene"/>
    <s v="Social Science"/>
    <s v="978-0-17-026950-6"/>
    <x v="4"/>
    <x v="6"/>
    <x v="2"/>
    <n v="249"/>
    <x v="4"/>
    <x v="1"/>
    <d v="2024-02-13T00:00:00"/>
    <d v="2024-08-13T00:00:00"/>
    <n v="1600"/>
    <s v="Education"/>
    <x v="3"/>
    <n v="135"/>
  </r>
  <r>
    <s v="BK5279"/>
    <s v="S. Chand Business Studies"/>
    <s v="Anthony Gallagher"/>
    <s v="Business Studies"/>
    <s v="978-1-5225-5931-3"/>
    <x v="4"/>
    <x v="5"/>
    <x v="0"/>
    <n v="274"/>
    <x v="1"/>
    <x v="0"/>
    <m/>
    <m/>
    <n v="1450"/>
    <s v="General"/>
    <x v="2"/>
    <n v="218"/>
  </r>
  <r>
    <s v="BK5280"/>
    <s v="NCERT Accountancy"/>
    <s v="James Reyes"/>
    <s v="Accountancy"/>
    <s v="978-0-211-54353-4"/>
    <x v="3"/>
    <x v="17"/>
    <x v="0"/>
    <n v="133"/>
    <x v="17"/>
    <x v="1"/>
    <d v="2023-10-29T00:00:00"/>
    <d v="2024-01-27T00:00:00"/>
    <n v="350"/>
    <s v="General"/>
    <x v="3"/>
    <n v="226"/>
  </r>
  <r>
    <s v="BK5281"/>
    <s v="Pearson Science Explorer"/>
    <s v="Erik Brock"/>
    <s v="Science"/>
    <s v="978-0-652-45721-6"/>
    <x v="4"/>
    <x v="13"/>
    <x v="0"/>
    <n v="139"/>
    <x v="12"/>
    <x v="1"/>
    <d v="2023-03-09T00:00:00"/>
    <d v="2024-01-22T00:00:00"/>
    <n v="600"/>
    <s v="Science"/>
    <x v="1"/>
    <n v="288"/>
  </r>
  <r>
    <s v="BK5282"/>
    <s v="RD Sharma Mathematics"/>
    <s v="Melanie Harris"/>
    <s v="Maths"/>
    <s v="978-1-68315-859-2"/>
    <x v="3"/>
    <x v="4"/>
    <x v="1"/>
    <n v="106"/>
    <x v="6"/>
    <x v="0"/>
    <m/>
    <m/>
    <n v="650"/>
    <s v="Education"/>
    <x v="1"/>
    <n v="367"/>
  </r>
  <r>
    <s v="BK5283"/>
    <s v="S. Chand Economics"/>
    <s v="Sherry Johnson"/>
    <s v="Economics"/>
    <s v="978-1-131-11288-6"/>
    <x v="2"/>
    <x v="6"/>
    <x v="0"/>
    <n v="301"/>
    <x v="6"/>
    <x v="1"/>
    <d v="2024-03-18T00:00:00"/>
    <d v="2024-12-19T00:00:00"/>
    <n v="1100"/>
    <s v="General"/>
    <x v="1"/>
    <n v="417"/>
  </r>
  <r>
    <s v="BK5284"/>
    <s v="NCERT Chemistry"/>
    <s v="Taylor Moss"/>
    <s v="Chemistry"/>
    <s v="978-1-61284-361-2"/>
    <x v="4"/>
    <x v="4"/>
    <x v="1"/>
    <n v="486"/>
    <x v="3"/>
    <x v="1"/>
    <d v="2023-07-06T00:00:00"/>
    <d v="2024-10-10T00:00:00"/>
    <n v="1800"/>
    <s v="General"/>
    <x v="0"/>
    <n v="368"/>
  </r>
  <r>
    <s v="BK5285"/>
    <s v="Let Us C - Yashwant Kanetkar"/>
    <s v="Stephanie Adams"/>
    <s v="Computer Science"/>
    <s v="978-1-05-615762-7"/>
    <x v="1"/>
    <x v="14"/>
    <x v="1"/>
    <n v="155"/>
    <x v="8"/>
    <x v="0"/>
    <m/>
    <m/>
    <n v="1450"/>
    <s v="General"/>
    <x v="2"/>
    <n v="371"/>
  </r>
  <r>
    <s v="BK5286"/>
    <s v="Pearson Science Explorer"/>
    <s v="Edward Stein"/>
    <s v="Science"/>
    <s v="978-0-7660-2110-5"/>
    <x v="1"/>
    <x v="8"/>
    <x v="1"/>
    <n v="194"/>
    <x v="4"/>
    <x v="1"/>
    <d v="2024-01-04T00:00:00"/>
    <d v="2024-08-05T00:00:00"/>
    <n v="200"/>
    <s v="Science"/>
    <x v="1"/>
    <n v="326"/>
  </r>
  <r>
    <s v="BK5287"/>
    <s v="Modern ABC Chemistry"/>
    <s v="Dillon Ibarra"/>
    <s v="Chemistry"/>
    <s v="978-1-56935-152-9"/>
    <x v="5"/>
    <x v="10"/>
    <x v="2"/>
    <n v="230"/>
    <x v="6"/>
    <x v="1"/>
    <d v="2023-08-16T00:00:00"/>
    <d v="2024-10-28T00:00:00"/>
    <n v="1000"/>
    <s v="General"/>
    <x v="1"/>
    <n v="373"/>
  </r>
  <r>
    <s v="BK5288"/>
    <s v="Oxford English Reader"/>
    <s v="John Lane"/>
    <s v="English"/>
    <s v="978-1-4257-2188-6"/>
    <x v="1"/>
    <x v="10"/>
    <x v="2"/>
    <n v="200"/>
    <x v="0"/>
    <x v="1"/>
    <d v="2024-06-13T00:00:00"/>
    <d v="2024-12-15T00:00:00"/>
    <n v="450"/>
    <s v="Language"/>
    <x v="0"/>
    <n v="370"/>
  </r>
  <r>
    <s v="BK5289"/>
    <s v="S. Chand Science"/>
    <s v="Tiffany Barber"/>
    <s v="Science"/>
    <s v="978-1-76979-752-3"/>
    <x v="1"/>
    <x v="17"/>
    <x v="2"/>
    <n v="458"/>
    <x v="16"/>
    <x v="1"/>
    <d v="2024-07-17T00:00:00"/>
    <d v="2024-12-20T00:00:00"/>
    <n v="500"/>
    <s v="Science"/>
    <x v="0"/>
    <n v="170"/>
  </r>
  <r>
    <s v="BK5290"/>
    <s v="Oxford English Reader"/>
    <s v="Jerry Grant"/>
    <s v="English"/>
    <s v="978-1-370-10631-8"/>
    <x v="1"/>
    <x v="18"/>
    <x v="2"/>
    <n v="273"/>
    <x v="5"/>
    <x v="1"/>
    <d v="2024-01-20T00:00:00"/>
    <d v="2024-02-07T00:00:00"/>
    <n v="750"/>
    <s v="Language"/>
    <x v="2"/>
    <n v="415"/>
  </r>
  <r>
    <s v="BK5291"/>
    <s v="NCERT Chemistry"/>
    <s v="Richard Russo"/>
    <s v="Chemistry"/>
    <s v="978-1-55582-279-8"/>
    <x v="0"/>
    <x v="5"/>
    <x v="1"/>
    <n v="301"/>
    <x v="5"/>
    <x v="0"/>
    <m/>
    <m/>
    <n v="400"/>
    <s v="General"/>
    <x v="0"/>
    <n v="235"/>
  </r>
  <r>
    <s v="BK5292"/>
    <s v="Principles of Economics"/>
    <s v="Derek Dean"/>
    <s v="Economics"/>
    <s v="978-1-4462-8013-3"/>
    <x v="0"/>
    <x v="0"/>
    <x v="1"/>
    <n v="384"/>
    <x v="4"/>
    <x v="0"/>
    <m/>
    <m/>
    <n v="1600"/>
    <s v="General"/>
    <x v="1"/>
    <n v="170"/>
  </r>
  <r>
    <s v="BK5293"/>
    <s v="Python Programming - Balagurusamy"/>
    <s v="Chelsea Le"/>
    <s v="Computer Science"/>
    <s v="978-1-66226-404-7"/>
    <x v="0"/>
    <x v="17"/>
    <x v="0"/>
    <n v="126"/>
    <x v="17"/>
    <x v="0"/>
    <m/>
    <m/>
    <n v="1450"/>
    <s v="General"/>
    <x v="0"/>
    <n v="330"/>
  </r>
  <r>
    <s v="BK5294"/>
    <s v="NCERT Hindi"/>
    <s v="Nathaniel Harvey"/>
    <s v="Hindi"/>
    <s v="978-1-190-89717-5"/>
    <x v="1"/>
    <x v="16"/>
    <x v="1"/>
    <n v="232"/>
    <x v="15"/>
    <x v="1"/>
    <d v="2024-03-28T00:00:00"/>
    <d v="2024-12-27T00:00:00"/>
    <n v="1650"/>
    <s v="General"/>
    <x v="2"/>
    <n v="364"/>
  </r>
  <r>
    <s v="BK5295"/>
    <s v="English Grammar &amp; Composition"/>
    <s v="Clinton Jones"/>
    <s v="English"/>
    <s v="978-0-357-97053-9"/>
    <x v="5"/>
    <x v="11"/>
    <x v="1"/>
    <n v="369"/>
    <x v="16"/>
    <x v="0"/>
    <m/>
    <m/>
    <n v="350"/>
    <s v="Language"/>
    <x v="0"/>
    <n v="292"/>
  </r>
  <r>
    <s v="BK5296"/>
    <s v="Modern ABC Chemistry"/>
    <s v="Mark Curry"/>
    <s v="Chemistry"/>
    <s v="978-1-140-46103-6"/>
    <x v="4"/>
    <x v="6"/>
    <x v="1"/>
    <n v="493"/>
    <x v="9"/>
    <x v="0"/>
    <m/>
    <m/>
    <n v="1650"/>
    <s v="General"/>
    <x v="2"/>
    <n v="348"/>
  </r>
  <r>
    <s v="BK5297"/>
    <s v="Truemanâ€™s Biology"/>
    <s v="Kathleen Martinez"/>
    <s v="Biology"/>
    <s v="978-1-154-47164-9"/>
    <x v="0"/>
    <x v="12"/>
    <x v="2"/>
    <n v="194"/>
    <x v="12"/>
    <x v="0"/>
    <m/>
    <m/>
    <n v="1300"/>
    <s v="General"/>
    <x v="2"/>
    <n v="135"/>
  </r>
  <r>
    <s v="BK5298"/>
    <s v="S. Chand Social Science"/>
    <s v="Stephanie Johnson"/>
    <s v="Social Science"/>
    <s v="978-0-589-97964-5"/>
    <x v="5"/>
    <x v="17"/>
    <x v="2"/>
    <n v="93"/>
    <x v="19"/>
    <x v="1"/>
    <d v="2024-01-02T00:00:00"/>
    <d v="2024-03-13T00:00:00"/>
    <n v="700"/>
    <s v="Education"/>
    <x v="2"/>
    <n v="422"/>
  </r>
  <r>
    <s v="BK5299"/>
    <s v="Together with EVS"/>
    <s v="Kenneth Lara"/>
    <s v="EVS"/>
    <s v="978-1-300-46241-5"/>
    <x v="4"/>
    <x v="3"/>
    <x v="2"/>
    <n v="214"/>
    <x v="3"/>
    <x v="1"/>
    <d v="2023-09-14T00:00:00"/>
    <d v="2024-02-02T00:00:00"/>
    <n v="1650"/>
    <s v="Science"/>
    <x v="0"/>
    <n v="445"/>
  </r>
  <r>
    <s v="BK5300"/>
    <s v="S. Chand Biology"/>
    <s v="Meghan Maxwell"/>
    <s v="Biology"/>
    <s v="978-0-05-340826-8"/>
    <x v="0"/>
    <x v="10"/>
    <x v="2"/>
    <n v="142"/>
    <x v="2"/>
    <x v="1"/>
    <d v="2023-07-17T00:00:00"/>
    <d v="2024-05-05T00:00:00"/>
    <n v="1400"/>
    <s v="General"/>
    <x v="1"/>
    <n v="442"/>
  </r>
  <r>
    <s v="BK5301"/>
    <s v="S. Chand EVS"/>
    <s v="Samuel Harrell"/>
    <s v="EVS"/>
    <s v="978-1-341-43705-2"/>
    <x v="1"/>
    <x v="7"/>
    <x v="1"/>
    <n v="115"/>
    <x v="10"/>
    <x v="1"/>
    <d v="2023-04-08T00:00:00"/>
    <d v="2024-01-26T00:00:00"/>
    <n v="200"/>
    <s v="Science"/>
    <x v="3"/>
    <n v="213"/>
  </r>
  <r>
    <s v="BK5302"/>
    <s v="Python Programming - Balagurusamy"/>
    <s v="David Green"/>
    <s v="Computer Science"/>
    <s v="978-1-259-69056-3"/>
    <x v="2"/>
    <x v="10"/>
    <x v="1"/>
    <n v="212"/>
    <x v="14"/>
    <x v="0"/>
    <m/>
    <m/>
    <n v="1750"/>
    <s v="General"/>
    <x v="2"/>
    <n v="410"/>
  </r>
  <r>
    <s v="BK5303"/>
    <s v="Play with Maths"/>
    <s v="Pamela Weiss"/>
    <s v="Maths"/>
    <s v="978-0-365-61083-0"/>
    <x v="4"/>
    <x v="15"/>
    <x v="0"/>
    <n v="253"/>
    <x v="1"/>
    <x v="0"/>
    <m/>
    <m/>
    <n v="600"/>
    <s v="Education"/>
    <x v="3"/>
    <n v="191"/>
  </r>
  <r>
    <s v="BK5304"/>
    <s v="NCERT Chemistry"/>
    <s v="Shannon Woods"/>
    <s v="Chemistry"/>
    <s v="978-0-407-40905-7"/>
    <x v="1"/>
    <x v="9"/>
    <x v="1"/>
    <n v="373"/>
    <x v="1"/>
    <x v="0"/>
    <m/>
    <m/>
    <n v="1050"/>
    <s v="General"/>
    <x v="1"/>
    <n v="202"/>
  </r>
  <r>
    <s v="BK5305"/>
    <s v="TS Grewal Accountancy"/>
    <s v="John Vincent"/>
    <s v="Accountancy"/>
    <s v="978-0-6484729-4-0"/>
    <x v="4"/>
    <x v="3"/>
    <x v="2"/>
    <n v="405"/>
    <x v="16"/>
    <x v="0"/>
    <m/>
    <m/>
    <n v="1150"/>
    <s v="General"/>
    <x v="1"/>
    <n v="217"/>
  </r>
  <r>
    <s v="BK5306"/>
    <s v="Principles of Economics"/>
    <s v="Andrea Parks"/>
    <s v="Economics"/>
    <s v="978-0-221-43083-1"/>
    <x v="4"/>
    <x v="6"/>
    <x v="0"/>
    <n v="339"/>
    <x v="13"/>
    <x v="1"/>
    <d v="2023-10-17T00:00:00"/>
    <d v="2023-10-21T00:00:00"/>
    <n v="250"/>
    <s v="General"/>
    <x v="1"/>
    <n v="334"/>
  </r>
  <r>
    <s v="BK5307"/>
    <s v="Together with EVS"/>
    <s v="William Roberson DDS"/>
    <s v="EVS"/>
    <s v="978-0-19-258522-6"/>
    <x v="5"/>
    <x v="5"/>
    <x v="0"/>
    <n v="495"/>
    <x v="8"/>
    <x v="1"/>
    <d v="2024-02-28T00:00:00"/>
    <d v="2024-11-06T00:00:00"/>
    <n v="1350"/>
    <s v="Science"/>
    <x v="0"/>
    <n v="249"/>
  </r>
  <r>
    <s v="BK5308"/>
    <s v="Fundamentals of Physics - Resnick Halliday"/>
    <s v="Rachael Williams"/>
    <s v="Physics"/>
    <s v="978-1-05-295706-1"/>
    <x v="0"/>
    <x v="0"/>
    <x v="0"/>
    <n v="139"/>
    <x v="19"/>
    <x v="0"/>
    <m/>
    <m/>
    <n v="800"/>
    <s v="General"/>
    <x v="2"/>
    <n v="219"/>
  </r>
  <r>
    <s v="BK5309"/>
    <s v="Manika Hindi Pathmala"/>
    <s v="Tiffany Miller"/>
    <s v="Hindi"/>
    <s v="978-0-553-65165-2"/>
    <x v="1"/>
    <x v="14"/>
    <x v="1"/>
    <n v="299"/>
    <x v="7"/>
    <x v="0"/>
    <m/>
    <m/>
    <n v="1900"/>
    <s v="General"/>
    <x v="1"/>
    <n v="267"/>
  </r>
  <r>
    <s v="BK5310"/>
    <s v="Truemanâ€™s Biology"/>
    <s v="James Suarez"/>
    <s v="Biology"/>
    <s v="978-1-221-56775-6"/>
    <x v="5"/>
    <x v="3"/>
    <x v="0"/>
    <n v="124"/>
    <x v="1"/>
    <x v="1"/>
    <d v="2023-08-02T00:00:00"/>
    <d v="2024-06-02T00:00:00"/>
    <n v="900"/>
    <s v="General"/>
    <x v="1"/>
    <n v="315"/>
  </r>
  <r>
    <s v="BK5311"/>
    <s v="English Grammar &amp; Composition"/>
    <s v="Brian Lewis"/>
    <s v="English"/>
    <s v="978-0-924733-61-1"/>
    <x v="1"/>
    <x v="12"/>
    <x v="1"/>
    <n v="458"/>
    <x v="19"/>
    <x v="1"/>
    <d v="2024-05-21T00:00:00"/>
    <d v="2024-11-11T00:00:00"/>
    <n v="1700"/>
    <s v="Language"/>
    <x v="0"/>
    <n v="183"/>
  </r>
  <r>
    <s v="BK5312"/>
    <s v="S. Chand Business Studies"/>
    <s v="Dwayne Diaz DDS"/>
    <s v="Business Studies"/>
    <s v="978-0-628-19872-3"/>
    <x v="2"/>
    <x v="7"/>
    <x v="1"/>
    <n v="371"/>
    <x v="14"/>
    <x v="1"/>
    <d v="2023-12-22T00:00:00"/>
    <d v="2024-12-04T00:00:00"/>
    <n v="850"/>
    <s v="General"/>
    <x v="0"/>
    <n v="437"/>
  </r>
  <r>
    <s v="BK5313"/>
    <s v="Pearson Science Explorer"/>
    <s v="Andrea Morrow"/>
    <s v="Science"/>
    <s v="978-1-5036-9821-5"/>
    <x v="0"/>
    <x v="17"/>
    <x v="1"/>
    <n v="369"/>
    <x v="6"/>
    <x v="1"/>
    <d v="2024-08-01T00:00:00"/>
    <d v="2025-01-19T00:00:00"/>
    <n v="1000"/>
    <s v="Science"/>
    <x v="2"/>
    <n v="441"/>
  </r>
  <r>
    <s v="BK5314"/>
    <s v="DK Goel Accountancy"/>
    <s v="Elizabeth Moreno"/>
    <s v="Accountancy"/>
    <s v="978-0-557-48718-9"/>
    <x v="5"/>
    <x v="2"/>
    <x v="2"/>
    <n v="369"/>
    <x v="11"/>
    <x v="0"/>
    <m/>
    <m/>
    <n v="250"/>
    <s v="General"/>
    <x v="0"/>
    <n v="418"/>
  </r>
  <r>
    <s v="BK5315"/>
    <s v="Oxford English Reader"/>
    <s v="Matthew Brown"/>
    <s v="English"/>
    <s v="978-1-295-92334-2"/>
    <x v="2"/>
    <x v="1"/>
    <x v="2"/>
    <n v="262"/>
    <x v="14"/>
    <x v="0"/>
    <m/>
    <m/>
    <n v="300"/>
    <s v="Language"/>
    <x v="1"/>
    <n v="340"/>
  </r>
  <r>
    <s v="BK5316"/>
    <s v="Manika Hindi Pathmala"/>
    <s v="Amy Clark"/>
    <s v="Hindi"/>
    <s v="978-1-4902-8444-6"/>
    <x v="4"/>
    <x v="19"/>
    <x v="2"/>
    <n v="96"/>
    <x v="9"/>
    <x v="0"/>
    <m/>
    <m/>
    <n v="550"/>
    <s v="General"/>
    <x v="0"/>
    <n v="208"/>
  </r>
  <r>
    <s v="BK5317"/>
    <s v="NCERT Biology"/>
    <s v="Renee Carroll"/>
    <s v="Biology"/>
    <s v="978-1-74445-809-8"/>
    <x v="2"/>
    <x v="5"/>
    <x v="2"/>
    <n v="462"/>
    <x v="15"/>
    <x v="1"/>
    <d v="2024-02-13T00:00:00"/>
    <d v="2025-01-05T00:00:00"/>
    <n v="1300"/>
    <s v="General"/>
    <x v="2"/>
    <n v="422"/>
  </r>
  <r>
    <s v="BK5318"/>
    <s v="Pearson Science Explorer"/>
    <s v="Antonio Thomas"/>
    <s v="Science"/>
    <s v="978-1-4288-4121-5"/>
    <x v="3"/>
    <x v="18"/>
    <x v="1"/>
    <n v="310"/>
    <x v="9"/>
    <x v="1"/>
    <d v="2023-03-10T00:00:00"/>
    <d v="2025-01-27T00:00:00"/>
    <n v="800"/>
    <s v="Science"/>
    <x v="0"/>
    <n v="274"/>
  </r>
  <r>
    <s v="BK5319"/>
    <s v="S. Chand Economics"/>
    <s v="Shirley Robinson"/>
    <s v="Economics"/>
    <s v="978-1-72172-551-9"/>
    <x v="0"/>
    <x v="15"/>
    <x v="1"/>
    <n v="255"/>
    <x v="0"/>
    <x v="0"/>
    <m/>
    <m/>
    <n v="900"/>
    <s v="General"/>
    <x v="2"/>
    <n v="324"/>
  </r>
  <r>
    <s v="BK5320"/>
    <s v="S. Chand Biology"/>
    <s v="Heather Jones"/>
    <s v="Biology"/>
    <s v="978-0-9577733-4-9"/>
    <x v="3"/>
    <x v="13"/>
    <x v="0"/>
    <n v="257"/>
    <x v="3"/>
    <x v="1"/>
    <d v="2023-06-15T00:00:00"/>
    <d v="2023-07-21T00:00:00"/>
    <n v="450"/>
    <s v="General"/>
    <x v="2"/>
    <n v="205"/>
  </r>
  <r>
    <s v="BK5321"/>
    <s v="Together with Social Science"/>
    <s v="Stephen Davis"/>
    <s v="Social Science"/>
    <s v="978-0-8318-5754-7"/>
    <x v="5"/>
    <x v="9"/>
    <x v="1"/>
    <n v="337"/>
    <x v="19"/>
    <x v="1"/>
    <d v="2023-11-17T00:00:00"/>
    <d v="2024-11-12T00:00:00"/>
    <n v="1350"/>
    <s v="Education"/>
    <x v="2"/>
    <n v="301"/>
  </r>
  <r>
    <s v="BK5322"/>
    <s v="Nai Roshni Hindi Pathmala"/>
    <s v="Michael Ray"/>
    <s v="Hindi"/>
    <s v="978-1-143-99212-4"/>
    <x v="4"/>
    <x v="17"/>
    <x v="1"/>
    <n v="230"/>
    <x v="0"/>
    <x v="0"/>
    <m/>
    <m/>
    <n v="850"/>
    <s v="General"/>
    <x v="0"/>
    <n v="185"/>
  </r>
  <r>
    <s v="BK5323"/>
    <s v="NCERT Hindi"/>
    <s v="Robert Hammond"/>
    <s v="Hindi"/>
    <s v="978-0-10-337928-9"/>
    <x v="4"/>
    <x v="8"/>
    <x v="1"/>
    <n v="132"/>
    <x v="1"/>
    <x v="0"/>
    <m/>
    <m/>
    <n v="1250"/>
    <s v="General"/>
    <x v="1"/>
    <n v="351"/>
  </r>
  <r>
    <s v="BK5324"/>
    <s v="NCERT Economics"/>
    <s v="William Tucker"/>
    <s v="Economics"/>
    <s v="978-0-223-06537-6"/>
    <x v="3"/>
    <x v="1"/>
    <x v="2"/>
    <n v="457"/>
    <x v="6"/>
    <x v="1"/>
    <d v="2023-09-23T00:00:00"/>
    <d v="2023-10-09T00:00:00"/>
    <n v="1700"/>
    <s v="General"/>
    <x v="3"/>
    <n v="399"/>
  </r>
  <r>
    <s v="BK5325"/>
    <s v="Oxford English Reader"/>
    <s v="Johnny Weaver"/>
    <s v="English"/>
    <s v="978-0-08-165613-6"/>
    <x v="1"/>
    <x v="18"/>
    <x v="2"/>
    <n v="480"/>
    <x v="14"/>
    <x v="1"/>
    <d v="2023-12-21T00:00:00"/>
    <d v="2024-02-08T00:00:00"/>
    <n v="600"/>
    <s v="Language"/>
    <x v="2"/>
    <n v="234"/>
  </r>
  <r>
    <s v="BK5326"/>
    <s v="Modern ABC Chemistry"/>
    <s v="Frederick Jordan"/>
    <s v="Chemistry"/>
    <s v="978-0-664-19875-6"/>
    <x v="4"/>
    <x v="15"/>
    <x v="2"/>
    <n v="106"/>
    <x v="14"/>
    <x v="0"/>
    <m/>
    <m/>
    <n v="800"/>
    <s v="General"/>
    <x v="3"/>
    <n v="148"/>
  </r>
  <r>
    <s v="BK5327"/>
    <s v="Computer Science with Python"/>
    <s v="Jennifer Salinas"/>
    <s v="Computer Science"/>
    <s v="978-1-9835-1259-9"/>
    <x v="2"/>
    <x v="14"/>
    <x v="2"/>
    <n v="449"/>
    <x v="17"/>
    <x v="1"/>
    <d v="2024-04-05T00:00:00"/>
    <d v="2024-09-07T00:00:00"/>
    <n v="2000"/>
    <s v="General"/>
    <x v="1"/>
    <n v="227"/>
  </r>
  <r>
    <s v="BK5328"/>
    <s v="S. Chand EVS"/>
    <s v="Taylor Johnson"/>
    <s v="EVS"/>
    <s v="978-0-8197-3645-1"/>
    <x v="5"/>
    <x v="16"/>
    <x v="1"/>
    <n v="239"/>
    <x v="3"/>
    <x v="0"/>
    <m/>
    <m/>
    <n v="1100"/>
    <s v="Science"/>
    <x v="1"/>
    <n v="198"/>
  </r>
  <r>
    <s v="BK5329"/>
    <s v="NCERT Economics"/>
    <s v="Renee Henderson"/>
    <s v="Economics"/>
    <s v="978-0-516-11318-0"/>
    <x v="5"/>
    <x v="18"/>
    <x v="1"/>
    <n v="369"/>
    <x v="4"/>
    <x v="1"/>
    <d v="2024-04-11T00:00:00"/>
    <d v="2024-09-01T00:00:00"/>
    <n v="1550"/>
    <s v="General"/>
    <x v="1"/>
    <n v="309"/>
  </r>
  <r>
    <s v="BK5330"/>
    <s v="NCERT Hindi"/>
    <s v="Monica Berg"/>
    <s v="Hindi"/>
    <s v="978-0-528-20221-6"/>
    <x v="2"/>
    <x v="16"/>
    <x v="0"/>
    <n v="242"/>
    <x v="3"/>
    <x v="0"/>
    <m/>
    <m/>
    <n v="650"/>
    <s v="General"/>
    <x v="0"/>
    <n v="216"/>
  </r>
  <r>
    <s v="BK5331"/>
    <s v="S. Chand Business Studies"/>
    <s v="Sandra Villarreal"/>
    <s v="Business Studies"/>
    <s v="978-0-85690-307-6"/>
    <x v="3"/>
    <x v="12"/>
    <x v="1"/>
    <n v="262"/>
    <x v="10"/>
    <x v="0"/>
    <m/>
    <m/>
    <n v="1650"/>
    <s v="General"/>
    <x v="2"/>
    <n v="200"/>
  </r>
  <r>
    <s v="BK5332"/>
    <s v="NCERT Economics"/>
    <s v="Rhonda Wheeler"/>
    <s v="Economics"/>
    <s v="978-1-81326-037-9"/>
    <x v="1"/>
    <x v="7"/>
    <x v="2"/>
    <n v="135"/>
    <x v="18"/>
    <x v="0"/>
    <m/>
    <m/>
    <n v="1900"/>
    <s v="General"/>
    <x v="1"/>
    <n v="234"/>
  </r>
  <r>
    <s v="BK5333"/>
    <s v="English Grammar &amp; Composition"/>
    <s v="Sarah Reilly"/>
    <s v="English"/>
    <s v="978-1-319-90635-1"/>
    <x v="5"/>
    <x v="5"/>
    <x v="0"/>
    <n v="140"/>
    <x v="8"/>
    <x v="0"/>
    <m/>
    <m/>
    <n v="1950"/>
    <s v="Language"/>
    <x v="1"/>
    <n v="264"/>
  </r>
  <r>
    <s v="BK5334"/>
    <s v="Python Programming - Balagurusamy"/>
    <s v="Patrick Randall"/>
    <s v="Computer Science"/>
    <s v="978-0-07-615595-8"/>
    <x v="5"/>
    <x v="11"/>
    <x v="0"/>
    <n v="177"/>
    <x v="17"/>
    <x v="1"/>
    <d v="2023-12-16T00:00:00"/>
    <d v="2024-05-11T00:00:00"/>
    <n v="1450"/>
    <s v="General"/>
    <x v="0"/>
    <n v="143"/>
  </r>
  <r>
    <s v="BK5335"/>
    <s v="Wren &amp; Martin English Grammar"/>
    <s v="Anthony Conley"/>
    <s v="English"/>
    <s v="978-1-130-00164-8"/>
    <x v="3"/>
    <x v="13"/>
    <x v="0"/>
    <n v="209"/>
    <x v="0"/>
    <x v="1"/>
    <d v="2023-07-11T00:00:00"/>
    <d v="2024-06-05T00:00:00"/>
    <n v="350"/>
    <s v="Language"/>
    <x v="0"/>
    <n v="340"/>
  </r>
  <r>
    <s v="BK5336"/>
    <s v="Fundamentals of Physics - Resnick Halliday"/>
    <s v="Robert Martinez"/>
    <s v="Physics"/>
    <s v="978-0-268-82850-9"/>
    <x v="5"/>
    <x v="12"/>
    <x v="1"/>
    <n v="243"/>
    <x v="0"/>
    <x v="0"/>
    <m/>
    <m/>
    <n v="850"/>
    <s v="General"/>
    <x v="2"/>
    <n v="403"/>
  </r>
  <r>
    <s v="BK5337"/>
    <s v="S. Chand Social Science"/>
    <s v="Sonya Meyer"/>
    <s v="Social Science"/>
    <s v="978-1-56334-848-8"/>
    <x v="2"/>
    <x v="1"/>
    <x v="0"/>
    <n v="323"/>
    <x v="6"/>
    <x v="0"/>
    <m/>
    <m/>
    <n v="1900"/>
    <s v="Education"/>
    <x v="0"/>
    <n v="321"/>
  </r>
  <r>
    <s v="BK5338"/>
    <s v="Nai Roshni Hindi Pathmala"/>
    <s v="Seth Evans"/>
    <s v="Hindi"/>
    <s v="978-1-153-71010-7"/>
    <x v="0"/>
    <x v="14"/>
    <x v="1"/>
    <n v="130"/>
    <x v="8"/>
    <x v="1"/>
    <d v="2023-09-16T00:00:00"/>
    <d v="2023-11-27T00:00:00"/>
    <n v="1450"/>
    <s v="General"/>
    <x v="1"/>
    <n v="204"/>
  </r>
  <r>
    <s v="BK5339"/>
    <s v="NCERT Economics"/>
    <s v="Anthony Reyes"/>
    <s v="Economics"/>
    <s v="978-1-08-103825-0"/>
    <x v="2"/>
    <x v="4"/>
    <x v="1"/>
    <n v="228"/>
    <x v="11"/>
    <x v="0"/>
    <m/>
    <m/>
    <n v="1050"/>
    <s v="General"/>
    <x v="0"/>
    <n v="235"/>
  </r>
  <r>
    <s v="BK5340"/>
    <s v="S. Chand Social Science"/>
    <s v="Michael Collier"/>
    <s v="Social Science"/>
    <s v="978-1-58931-479-5"/>
    <x v="1"/>
    <x v="11"/>
    <x v="1"/>
    <n v="125"/>
    <x v="0"/>
    <x v="1"/>
    <d v="2023-03-18T00:00:00"/>
    <d v="2023-05-28T00:00:00"/>
    <n v="1400"/>
    <s v="Education"/>
    <x v="2"/>
    <n v="419"/>
  </r>
  <r>
    <s v="BK5341"/>
    <s v="NCERT Business Studies"/>
    <s v="Chad Vance"/>
    <s v="Business Studies"/>
    <s v="978-0-688-26197-9"/>
    <x v="3"/>
    <x v="11"/>
    <x v="2"/>
    <n v="429"/>
    <x v="4"/>
    <x v="1"/>
    <d v="2024-06-23T00:00:00"/>
    <d v="2024-08-22T00:00:00"/>
    <n v="600"/>
    <s v="General"/>
    <x v="0"/>
    <n v="228"/>
  </r>
  <r>
    <s v="BK5342"/>
    <s v="Pearson Science Explorer"/>
    <s v="James Avila"/>
    <s v="Science"/>
    <s v="978-1-59218-894-9"/>
    <x v="4"/>
    <x v="10"/>
    <x v="2"/>
    <n v="211"/>
    <x v="16"/>
    <x v="0"/>
    <m/>
    <m/>
    <n v="1350"/>
    <s v="Science"/>
    <x v="2"/>
    <n v="375"/>
  </r>
  <r>
    <s v="BK5343"/>
    <s v="TS Grewal Accountancy"/>
    <s v="Tina Garner"/>
    <s v="Accountancy"/>
    <s v="978-1-4909-0974-5"/>
    <x v="0"/>
    <x v="12"/>
    <x v="2"/>
    <n v="206"/>
    <x v="8"/>
    <x v="0"/>
    <m/>
    <m/>
    <n v="1700"/>
    <s v="General"/>
    <x v="2"/>
    <n v="271"/>
  </r>
  <r>
    <s v="BK5344"/>
    <s v="S. Chand Economics"/>
    <s v="Frank Ewing"/>
    <s v="Economics"/>
    <s v="978-1-5202-7761-5"/>
    <x v="3"/>
    <x v="5"/>
    <x v="2"/>
    <n v="181"/>
    <x v="13"/>
    <x v="0"/>
    <m/>
    <m/>
    <n v="600"/>
    <s v="General"/>
    <x v="2"/>
    <n v="292"/>
  </r>
  <r>
    <s v="BK5345"/>
    <s v="S. Chand Science"/>
    <s v="Mary Ortega"/>
    <s v="Science"/>
    <s v="978-0-9655822-4-7"/>
    <x v="1"/>
    <x v="13"/>
    <x v="1"/>
    <n v="196"/>
    <x v="2"/>
    <x v="0"/>
    <m/>
    <m/>
    <n v="1950"/>
    <s v="Science"/>
    <x v="0"/>
    <n v="175"/>
  </r>
  <r>
    <s v="BK5346"/>
    <s v="NCERT Environmental Studies"/>
    <s v="Jason White"/>
    <s v="EVS"/>
    <s v="978-1-4132-0447-6"/>
    <x v="0"/>
    <x v="8"/>
    <x v="1"/>
    <n v="178"/>
    <x v="18"/>
    <x v="0"/>
    <m/>
    <m/>
    <n v="1100"/>
    <s v="Science"/>
    <x v="1"/>
    <n v="194"/>
  </r>
  <r>
    <s v="BK5347"/>
    <s v="Play with Maths"/>
    <s v="Bonnie Turner"/>
    <s v="Maths"/>
    <s v="978-0-629-18109-0"/>
    <x v="1"/>
    <x v="18"/>
    <x v="0"/>
    <n v="420"/>
    <x v="8"/>
    <x v="1"/>
    <d v="2023-10-26T00:00:00"/>
    <d v="2024-06-24T00:00:00"/>
    <n v="1300"/>
    <s v="Education"/>
    <x v="3"/>
    <n v="259"/>
  </r>
  <r>
    <s v="BK5348"/>
    <s v="Let Us C - Yashwant Kanetkar"/>
    <s v="Roy Garcia"/>
    <s v="Computer Science"/>
    <s v="978-1-78375-568-4"/>
    <x v="1"/>
    <x v="7"/>
    <x v="1"/>
    <n v="242"/>
    <x v="3"/>
    <x v="0"/>
    <m/>
    <m/>
    <n v="1600"/>
    <s v="General"/>
    <x v="2"/>
    <n v="361"/>
  </r>
  <r>
    <s v="BK5349"/>
    <s v="NCERT Chemistry"/>
    <s v="Heather Torres"/>
    <s v="Chemistry"/>
    <s v="978-0-424-09700-8"/>
    <x v="0"/>
    <x v="19"/>
    <x v="1"/>
    <n v="359"/>
    <x v="4"/>
    <x v="1"/>
    <d v="2025-02-15T00:00:00"/>
    <d v="2025-02-15T00:00:00"/>
    <n v="1700"/>
    <s v="General"/>
    <x v="3"/>
    <n v="279"/>
  </r>
  <r>
    <s v="BK5350"/>
    <s v="Together with EVS"/>
    <s v="Shannon Benitez"/>
    <s v="EVS"/>
    <s v="978-0-7144-2137-7"/>
    <x v="4"/>
    <x v="3"/>
    <x v="1"/>
    <n v="395"/>
    <x v="8"/>
    <x v="0"/>
    <m/>
    <m/>
    <n v="1200"/>
    <s v="Science"/>
    <x v="1"/>
    <n v="257"/>
  </r>
  <r>
    <s v="BK5351"/>
    <s v="Python Programming - Balagurusamy"/>
    <s v="Scott Reese"/>
    <s v="Computer Science"/>
    <s v="978-1-77398-047-8"/>
    <x v="0"/>
    <x v="2"/>
    <x v="2"/>
    <n v="497"/>
    <x v="11"/>
    <x v="0"/>
    <m/>
    <m/>
    <n v="1400"/>
    <s v="General"/>
    <x v="1"/>
    <n v="447"/>
  </r>
  <r>
    <s v="BK5352"/>
    <s v="Let Us C - Yashwant Kanetkar"/>
    <s v="Diana Pacheco"/>
    <s v="Computer Science"/>
    <s v="978-0-10-754870-4"/>
    <x v="0"/>
    <x v="13"/>
    <x v="2"/>
    <n v="357"/>
    <x v="14"/>
    <x v="1"/>
    <d v="2023-08-25T00:00:00"/>
    <d v="2024-11-02T00:00:00"/>
    <n v="1750"/>
    <s v="General"/>
    <x v="1"/>
    <n v="116"/>
  </r>
  <r>
    <s v="BK5353"/>
    <s v="Truemanâ€™s Biology"/>
    <s v="Deborah Wilson"/>
    <s v="Biology"/>
    <s v="978-1-934771-39-6"/>
    <x v="5"/>
    <x v="0"/>
    <x v="2"/>
    <n v="363"/>
    <x v="4"/>
    <x v="1"/>
    <d v="2024-02-08T00:00:00"/>
    <d v="2024-03-10T00:00:00"/>
    <n v="200"/>
    <s v="General"/>
    <x v="0"/>
    <n v="413"/>
  </r>
  <r>
    <s v="BK5354"/>
    <s v="NCERT Accountancy"/>
    <s v="Amanda Bryant"/>
    <s v="Accountancy"/>
    <s v="978-0-381-61588-8"/>
    <x v="1"/>
    <x v="16"/>
    <x v="2"/>
    <n v="452"/>
    <x v="0"/>
    <x v="0"/>
    <m/>
    <m/>
    <n v="1550"/>
    <s v="General"/>
    <x v="2"/>
    <n v="415"/>
  </r>
  <r>
    <s v="BK5355"/>
    <s v="Together with Social Science"/>
    <s v="Hailey Hamilton"/>
    <s v="Social Science"/>
    <s v="978-0-411-93145-2"/>
    <x v="0"/>
    <x v="5"/>
    <x v="1"/>
    <n v="417"/>
    <x v="18"/>
    <x v="0"/>
    <m/>
    <m/>
    <n v="1950"/>
    <s v="Education"/>
    <x v="1"/>
    <n v="192"/>
  </r>
  <r>
    <s v="BK5356"/>
    <s v="Principles of Economics"/>
    <s v="Kathleen Cuevas"/>
    <s v="Economics"/>
    <s v="978-1-00-273985-3"/>
    <x v="0"/>
    <x v="3"/>
    <x v="1"/>
    <n v="478"/>
    <x v="10"/>
    <x v="1"/>
    <d v="2024-12-23T00:00:00"/>
    <d v="2025-01-05T00:00:00"/>
    <n v="1800"/>
    <s v="General"/>
    <x v="1"/>
    <n v="200"/>
  </r>
  <r>
    <s v="BK5357"/>
    <s v="Fundamentals of Physics - Resnick Halliday"/>
    <s v="Earl Wade"/>
    <s v="Physics"/>
    <s v="978-1-275-08199-4"/>
    <x v="2"/>
    <x v="3"/>
    <x v="0"/>
    <n v="245"/>
    <x v="13"/>
    <x v="0"/>
    <m/>
    <m/>
    <n v="1100"/>
    <s v="General"/>
    <x v="0"/>
    <n v="178"/>
  </r>
  <r>
    <s v="BK5358"/>
    <s v="NCERT Social Science"/>
    <s v="Ronnie Moon"/>
    <s v="Social Science"/>
    <s v="978-0-532-95544-3"/>
    <x v="3"/>
    <x v="15"/>
    <x v="1"/>
    <n v="306"/>
    <x v="15"/>
    <x v="1"/>
    <d v="2023-03-24T00:00:00"/>
    <d v="2024-02-01T00:00:00"/>
    <n v="1700"/>
    <s v="Education"/>
    <x v="0"/>
    <n v="234"/>
  </r>
  <r>
    <s v="BK5359"/>
    <s v="SL Arora Physics"/>
    <s v="Daniel Vincent"/>
    <s v="Physics"/>
    <s v="978-1-4983-6745-5"/>
    <x v="2"/>
    <x v="18"/>
    <x v="2"/>
    <n v="408"/>
    <x v="15"/>
    <x v="1"/>
    <d v="2023-04-21T00:00:00"/>
    <d v="2024-07-09T00:00:00"/>
    <n v="850"/>
    <s v="General"/>
    <x v="2"/>
    <n v="148"/>
  </r>
  <r>
    <s v="BK5360"/>
    <s v="English Grammar &amp; Composition"/>
    <s v="Joseph Neal"/>
    <s v="English"/>
    <s v="978-0-530-12721-7"/>
    <x v="1"/>
    <x v="7"/>
    <x v="0"/>
    <n v="464"/>
    <x v="16"/>
    <x v="1"/>
    <d v="2024-02-17T00:00:00"/>
    <d v="2024-12-14T00:00:00"/>
    <n v="1400"/>
    <s v="Language"/>
    <x v="0"/>
    <n v="289"/>
  </r>
  <r>
    <s v="BK5361"/>
    <s v="NCERT Maths"/>
    <s v="Eric Freeman"/>
    <s v="Maths"/>
    <s v="978-1-235-79396-7"/>
    <x v="3"/>
    <x v="2"/>
    <x v="0"/>
    <n v="311"/>
    <x v="3"/>
    <x v="1"/>
    <d v="2023-03-23T00:00:00"/>
    <d v="2023-09-18T00:00:00"/>
    <n v="1200"/>
    <s v="Education"/>
    <x v="1"/>
    <n v="441"/>
  </r>
  <r>
    <s v="BK5362"/>
    <s v="Wren &amp; Martin English Grammar"/>
    <s v="Marcia Morgan"/>
    <s v="English"/>
    <s v="978-0-07-666482-5"/>
    <x v="0"/>
    <x v="18"/>
    <x v="0"/>
    <n v="290"/>
    <x v="12"/>
    <x v="0"/>
    <m/>
    <m/>
    <n v="1450"/>
    <s v="Language"/>
    <x v="0"/>
    <n v="398"/>
  </r>
  <r>
    <s v="BK5363"/>
    <s v="S. Chand Business Studies"/>
    <s v="Tammy Ortega"/>
    <s v="Business Studies"/>
    <s v="978-1-7366153-6-2"/>
    <x v="3"/>
    <x v="19"/>
    <x v="1"/>
    <n v="110"/>
    <x v="8"/>
    <x v="1"/>
    <d v="2024-06-21T00:00:00"/>
    <d v="2024-07-11T00:00:00"/>
    <n v="950"/>
    <s v="General"/>
    <x v="2"/>
    <n v="432"/>
  </r>
  <r>
    <s v="BK5364"/>
    <s v="S. Chand Science"/>
    <s v="David Wise"/>
    <s v="Science"/>
    <s v="978-1-77568-677-4"/>
    <x v="2"/>
    <x v="10"/>
    <x v="0"/>
    <n v="274"/>
    <x v="15"/>
    <x v="0"/>
    <m/>
    <m/>
    <n v="1300"/>
    <s v="Science"/>
    <x v="0"/>
    <n v="206"/>
  </r>
  <r>
    <s v="BK5365"/>
    <s v="Principles of Economics"/>
    <s v="Shawn Perez"/>
    <s v="Economics"/>
    <s v="978-1-7387977-0-7"/>
    <x v="0"/>
    <x v="16"/>
    <x v="1"/>
    <n v="201"/>
    <x v="8"/>
    <x v="0"/>
    <m/>
    <m/>
    <n v="1200"/>
    <s v="General"/>
    <x v="2"/>
    <n v="370"/>
  </r>
  <r>
    <s v="BK5366"/>
    <s v="S. Chand Social Science"/>
    <s v="Tamara Tran"/>
    <s v="Social Science"/>
    <s v="978-0-628-91762-1"/>
    <x v="5"/>
    <x v="11"/>
    <x v="1"/>
    <n v="229"/>
    <x v="3"/>
    <x v="1"/>
    <d v="2025-02-15T00:00:00"/>
    <d v="2025-02-25T00:00:00"/>
    <n v="550"/>
    <s v="Education"/>
    <x v="2"/>
    <n v="168"/>
  </r>
  <r>
    <s v="BK5367"/>
    <s v="NCERT Biology"/>
    <s v="Katie Powell"/>
    <s v="Biology"/>
    <s v="978-0-929837-32-1"/>
    <x v="3"/>
    <x v="1"/>
    <x v="1"/>
    <n v="290"/>
    <x v="5"/>
    <x v="0"/>
    <m/>
    <m/>
    <n v="1400"/>
    <s v="General"/>
    <x v="2"/>
    <n v="213"/>
  </r>
  <r>
    <s v="BK5368"/>
    <s v="English Grammar &amp; Composition"/>
    <s v="Valerie Garcia"/>
    <s v="English"/>
    <s v="978-1-4091-6106-6"/>
    <x v="1"/>
    <x v="11"/>
    <x v="2"/>
    <n v="261"/>
    <x v="2"/>
    <x v="1"/>
    <d v="2024-03-06T00:00:00"/>
    <d v="2024-09-22T00:00:00"/>
    <n v="1750"/>
    <s v="Language"/>
    <x v="0"/>
    <n v="136"/>
  </r>
  <r>
    <s v="BK5369"/>
    <s v="Together with Social Science"/>
    <s v="Brenda Hardin"/>
    <s v="Social Science"/>
    <s v="978-1-185-68842-9"/>
    <x v="4"/>
    <x v="1"/>
    <x v="2"/>
    <n v="372"/>
    <x v="15"/>
    <x v="1"/>
    <d v="2024-08-19T00:00:00"/>
    <d v="2024-12-08T00:00:00"/>
    <n v="1150"/>
    <s v="Education"/>
    <x v="1"/>
    <n v="318"/>
  </r>
  <r>
    <s v="BK5370"/>
    <s v="Pearson Science Explorer"/>
    <s v="Paul Williams"/>
    <s v="Science"/>
    <s v="978-0-584-61166-3"/>
    <x v="4"/>
    <x v="2"/>
    <x v="2"/>
    <n v="466"/>
    <x v="16"/>
    <x v="1"/>
    <d v="2024-03-25T00:00:00"/>
    <d v="2025-02-04T00:00:00"/>
    <n v="1900"/>
    <s v="Science"/>
    <x v="3"/>
    <n v="247"/>
  </r>
  <r>
    <s v="BK5371"/>
    <s v="Together with EVS"/>
    <s v="Jordan Palmer"/>
    <s v="EVS"/>
    <s v="978-1-148-40189-8"/>
    <x v="5"/>
    <x v="8"/>
    <x v="2"/>
    <n v="471"/>
    <x v="15"/>
    <x v="1"/>
    <d v="2023-11-22T00:00:00"/>
    <d v="2024-01-10T00:00:00"/>
    <n v="2000"/>
    <s v="Science"/>
    <x v="2"/>
    <n v="406"/>
  </r>
  <r>
    <s v="BK5372"/>
    <s v="Let Us C - Yashwant Kanetkar"/>
    <s v="Anthony Tucker"/>
    <s v="Computer Science"/>
    <s v="978-1-4806-0388-2"/>
    <x v="0"/>
    <x v="5"/>
    <x v="1"/>
    <n v="433"/>
    <x v="3"/>
    <x v="0"/>
    <m/>
    <m/>
    <n v="1450"/>
    <s v="General"/>
    <x v="3"/>
    <n v="221"/>
  </r>
  <r>
    <s v="BK5373"/>
    <s v="Oxford English Reader"/>
    <s v="Casey Owens"/>
    <s v="English"/>
    <s v="978-1-58618-166-6"/>
    <x v="4"/>
    <x v="3"/>
    <x v="1"/>
    <n v="368"/>
    <x v="19"/>
    <x v="1"/>
    <d v="2023-05-19T00:00:00"/>
    <d v="2023-10-02T00:00:00"/>
    <n v="350"/>
    <s v="Language"/>
    <x v="1"/>
    <n v="298"/>
  </r>
  <r>
    <s v="BK5374"/>
    <s v="Together with EVS"/>
    <s v="Charles Ray"/>
    <s v="EVS"/>
    <s v="978-1-80427-436-1"/>
    <x v="2"/>
    <x v="14"/>
    <x v="0"/>
    <n v="439"/>
    <x v="10"/>
    <x v="1"/>
    <d v="2024-07-26T00:00:00"/>
    <d v="2024-10-01T00:00:00"/>
    <n v="400"/>
    <s v="Science"/>
    <x v="1"/>
    <n v="169"/>
  </r>
  <r>
    <s v="BK5375"/>
    <s v="NCERT Economics"/>
    <s v="Donna Collins"/>
    <s v="Economics"/>
    <s v="978-0-336-68428-0"/>
    <x v="5"/>
    <x v="16"/>
    <x v="1"/>
    <n v="81"/>
    <x v="3"/>
    <x v="0"/>
    <m/>
    <m/>
    <n v="1150"/>
    <s v="General"/>
    <x v="1"/>
    <n v="117"/>
  </r>
  <r>
    <s v="BK5376"/>
    <s v="NCERT Social Science"/>
    <s v="David Watts"/>
    <s v="Social Science"/>
    <s v="978-0-683-36418-7"/>
    <x v="1"/>
    <x v="19"/>
    <x v="1"/>
    <n v="93"/>
    <x v="6"/>
    <x v="1"/>
    <d v="2024-03-27T00:00:00"/>
    <d v="2025-02-10T00:00:00"/>
    <n v="400"/>
    <s v="Education"/>
    <x v="0"/>
    <n v="144"/>
  </r>
  <r>
    <s v="BK5377"/>
    <s v="DK Goel Accountancy"/>
    <s v="Patricia Rodriguez"/>
    <s v="Accountancy"/>
    <s v="978-0-7888-0194-5"/>
    <x v="4"/>
    <x v="15"/>
    <x v="1"/>
    <n v="290"/>
    <x v="2"/>
    <x v="1"/>
    <d v="2024-01-24T00:00:00"/>
    <d v="2024-10-15T00:00:00"/>
    <n v="350"/>
    <s v="General"/>
    <x v="2"/>
    <n v="113"/>
  </r>
  <r>
    <s v="BK5378"/>
    <s v="NCERT Business Studies"/>
    <s v="Brandon Harris"/>
    <s v="Business Studies"/>
    <s v="978-0-351-84393-8"/>
    <x v="4"/>
    <x v="3"/>
    <x v="2"/>
    <n v="493"/>
    <x v="10"/>
    <x v="0"/>
    <m/>
    <m/>
    <n v="1500"/>
    <s v="General"/>
    <x v="1"/>
    <n v="125"/>
  </r>
  <r>
    <s v="BK5379"/>
    <s v="Fundamentals of Physics - Resnick Halliday"/>
    <s v="Justin Hill"/>
    <s v="Physics"/>
    <s v="978-0-289-64793-6"/>
    <x v="1"/>
    <x v="8"/>
    <x v="2"/>
    <n v="252"/>
    <x v="19"/>
    <x v="0"/>
    <m/>
    <m/>
    <n v="300"/>
    <s v="General"/>
    <x v="1"/>
    <n v="220"/>
  </r>
  <r>
    <s v="BK5380"/>
    <s v="Pradeep's Chemistry"/>
    <s v="Dominique Jackson"/>
    <s v="Chemistry"/>
    <s v="978-0-7671-9089-3"/>
    <x v="5"/>
    <x v="8"/>
    <x v="2"/>
    <n v="172"/>
    <x v="15"/>
    <x v="0"/>
    <m/>
    <m/>
    <n v="250"/>
    <s v="General"/>
    <x v="0"/>
    <n v="150"/>
  </r>
  <r>
    <s v="BK5381"/>
    <s v="Principles of Economics"/>
    <s v="Kathleen Carlson"/>
    <s v="Economics"/>
    <s v="978-0-644-20189-6"/>
    <x v="1"/>
    <x v="9"/>
    <x v="2"/>
    <n v="288"/>
    <x v="16"/>
    <x v="0"/>
    <m/>
    <m/>
    <n v="850"/>
    <s v="General"/>
    <x v="0"/>
    <n v="324"/>
  </r>
  <r>
    <s v="BK5382"/>
    <s v="English Grammar &amp; Composition"/>
    <s v="Jennifer Parsons"/>
    <s v="English"/>
    <s v="978-0-8012-0007-6"/>
    <x v="3"/>
    <x v="9"/>
    <x v="1"/>
    <n v="236"/>
    <x v="15"/>
    <x v="1"/>
    <d v="2023-03-06T00:00:00"/>
    <d v="2023-06-26T00:00:00"/>
    <n v="1550"/>
    <s v="Language"/>
    <x v="2"/>
    <n v="221"/>
  </r>
  <r>
    <s v="BK5383"/>
    <s v="S. Chand Biology"/>
    <s v="Bethany Hudson"/>
    <s v="Biology"/>
    <s v="978-1-245-82169-8"/>
    <x v="5"/>
    <x v="14"/>
    <x v="1"/>
    <n v="105"/>
    <x v="5"/>
    <x v="1"/>
    <d v="2024-03-22T00:00:00"/>
    <d v="2025-02-07T00:00:00"/>
    <n v="1500"/>
    <s v="General"/>
    <x v="0"/>
    <n v="343"/>
  </r>
  <r>
    <s v="BK5384"/>
    <s v="NCERT Economics"/>
    <s v="Erin Bradley"/>
    <s v="Economics"/>
    <s v="978-0-933127-67-8"/>
    <x v="2"/>
    <x v="7"/>
    <x v="0"/>
    <n v="432"/>
    <x v="16"/>
    <x v="0"/>
    <m/>
    <m/>
    <n v="300"/>
    <s v="General"/>
    <x v="1"/>
    <n v="228"/>
  </r>
  <r>
    <s v="BK5385"/>
    <s v="Truemanâ€™s Biology"/>
    <s v="Jessica White"/>
    <s v="Biology"/>
    <s v="978-0-02-431100-9"/>
    <x v="1"/>
    <x v="12"/>
    <x v="1"/>
    <n v="81"/>
    <x v="2"/>
    <x v="0"/>
    <m/>
    <m/>
    <n v="450"/>
    <s v="General"/>
    <x v="0"/>
    <n v="413"/>
  </r>
  <r>
    <s v="BK5386"/>
    <s v="NCERT Social Science"/>
    <s v="David King"/>
    <s v="Social Science"/>
    <s v="978-1-09-194492-3"/>
    <x v="0"/>
    <x v="12"/>
    <x v="2"/>
    <n v="165"/>
    <x v="1"/>
    <x v="0"/>
    <m/>
    <m/>
    <n v="250"/>
    <s v="Education"/>
    <x v="2"/>
    <n v="442"/>
  </r>
  <r>
    <s v="BK5387"/>
    <s v="RD Sharma Mathematics"/>
    <s v="Stacey Hamilton"/>
    <s v="Maths"/>
    <s v="978-0-86822-343-8"/>
    <x v="5"/>
    <x v="5"/>
    <x v="0"/>
    <n v="164"/>
    <x v="1"/>
    <x v="1"/>
    <d v="2023-07-06T00:00:00"/>
    <d v="2023-10-19T00:00:00"/>
    <n v="550"/>
    <s v="Education"/>
    <x v="0"/>
    <n v="329"/>
  </r>
  <r>
    <s v="BK5388"/>
    <s v="S. Chand Social Science"/>
    <s v="Rebecca Hall"/>
    <s v="Social Science"/>
    <s v="978-1-06-158915-4"/>
    <x v="5"/>
    <x v="4"/>
    <x v="0"/>
    <n v="465"/>
    <x v="6"/>
    <x v="1"/>
    <d v="2025-02-10T00:00:00"/>
    <d v="2025-02-10T00:00:00"/>
    <n v="1950"/>
    <s v="Education"/>
    <x v="2"/>
    <n v="365"/>
  </r>
  <r>
    <s v="BK5389"/>
    <s v="RS Aggarwal Mathematics"/>
    <s v="Patrick Hampton"/>
    <s v="Maths"/>
    <s v="978-1-337-92419-1"/>
    <x v="2"/>
    <x v="12"/>
    <x v="0"/>
    <n v="246"/>
    <x v="7"/>
    <x v="0"/>
    <m/>
    <m/>
    <n v="500"/>
    <s v="Education"/>
    <x v="2"/>
    <n v="433"/>
  </r>
  <r>
    <s v="BK5390"/>
    <s v="Modern ABC Chemistry"/>
    <s v="Lauren Roberts"/>
    <s v="Chemistry"/>
    <s v="978-1-4917-2174-2"/>
    <x v="1"/>
    <x v="15"/>
    <x v="1"/>
    <n v="150"/>
    <x v="15"/>
    <x v="0"/>
    <m/>
    <m/>
    <n v="1100"/>
    <s v="General"/>
    <x v="2"/>
    <n v="200"/>
  </r>
  <r>
    <s v="BK5391"/>
    <s v="DK Goel Accountancy"/>
    <s v="Michael Jacobs"/>
    <s v="Accountancy"/>
    <s v="978-1-931834-14-8"/>
    <x v="2"/>
    <x v="15"/>
    <x v="0"/>
    <n v="179"/>
    <x v="6"/>
    <x v="0"/>
    <m/>
    <m/>
    <n v="600"/>
    <s v="General"/>
    <x v="0"/>
    <n v="185"/>
  </r>
  <r>
    <s v="BK5392"/>
    <s v="S. Chand Business Studies"/>
    <s v="Richard Townsend"/>
    <s v="Business Studies"/>
    <s v="978-0-9682382-9-5"/>
    <x v="5"/>
    <x v="18"/>
    <x v="1"/>
    <n v="163"/>
    <x v="13"/>
    <x v="1"/>
    <d v="2024-09-01T00:00:00"/>
    <d v="2024-11-04T00:00:00"/>
    <n v="700"/>
    <s v="General"/>
    <x v="1"/>
    <n v="170"/>
  </r>
  <r>
    <s v="BK5393"/>
    <s v="S. Chand EVS"/>
    <s v="Michael Short"/>
    <s v="EVS"/>
    <s v="978-1-5499-1309-9"/>
    <x v="2"/>
    <x v="19"/>
    <x v="1"/>
    <n v="302"/>
    <x v="3"/>
    <x v="0"/>
    <m/>
    <m/>
    <n v="700"/>
    <s v="Science"/>
    <x v="3"/>
    <n v="180"/>
  </r>
  <r>
    <s v="BK5394"/>
    <s v="NCERT Economics"/>
    <s v="John Randolph"/>
    <s v="Economics"/>
    <s v="978-1-71168-561-8"/>
    <x v="1"/>
    <x v="17"/>
    <x v="1"/>
    <n v="308"/>
    <x v="14"/>
    <x v="1"/>
    <d v="2023-06-02T00:00:00"/>
    <d v="2024-01-13T00:00:00"/>
    <n v="700"/>
    <s v="General"/>
    <x v="2"/>
    <n v="159"/>
  </r>
  <r>
    <s v="BK5395"/>
    <s v="Together with EVS"/>
    <s v="Joshua Kane"/>
    <s v="EVS"/>
    <s v="978-0-387-52036-0"/>
    <x v="1"/>
    <x v="13"/>
    <x v="2"/>
    <n v="190"/>
    <x v="7"/>
    <x v="0"/>
    <m/>
    <m/>
    <n v="1350"/>
    <s v="Science"/>
    <x v="3"/>
    <n v="304"/>
  </r>
  <r>
    <s v="BK5396"/>
    <s v="NCERT Business Studies"/>
    <s v="Kelly Foster"/>
    <s v="Business Studies"/>
    <s v="978-1-04-852847-3"/>
    <x v="4"/>
    <x v="2"/>
    <x v="2"/>
    <n v="239"/>
    <x v="0"/>
    <x v="1"/>
    <d v="2024-02-01T00:00:00"/>
    <d v="2024-06-12T00:00:00"/>
    <n v="1100"/>
    <s v="General"/>
    <x v="1"/>
    <n v="249"/>
  </r>
  <r>
    <s v="BK5397"/>
    <s v="Wren &amp; Martin English Grammar"/>
    <s v="Daniel Marsh"/>
    <s v="English"/>
    <s v="978-1-85433-118-2"/>
    <x v="0"/>
    <x v="12"/>
    <x v="2"/>
    <n v="334"/>
    <x v="8"/>
    <x v="1"/>
    <d v="2024-06-19T00:00:00"/>
    <d v="2024-12-16T00:00:00"/>
    <n v="1450"/>
    <s v="Language"/>
    <x v="1"/>
    <n v="394"/>
  </r>
  <r>
    <s v="BK5398"/>
    <s v="Nai Roshni Hindi Pathmala"/>
    <s v="Michael Chambers"/>
    <s v="Hindi"/>
    <s v="978-0-02-084268-2"/>
    <x v="0"/>
    <x v="2"/>
    <x v="2"/>
    <n v="282"/>
    <x v="7"/>
    <x v="0"/>
    <m/>
    <m/>
    <n v="1100"/>
    <s v="General"/>
    <x v="1"/>
    <n v="152"/>
  </r>
  <r>
    <s v="BK5399"/>
    <s v="Pradeep's Chemistry"/>
    <s v="Jason Snyder"/>
    <s v="Chemistry"/>
    <s v="978-0-04-417861-3"/>
    <x v="0"/>
    <x v="3"/>
    <x v="1"/>
    <n v="365"/>
    <x v="0"/>
    <x v="1"/>
    <d v="2024-09-18T00:00:00"/>
    <d v="2024-12-15T00:00:00"/>
    <n v="800"/>
    <s v="General"/>
    <x v="0"/>
    <n v="434"/>
  </r>
  <r>
    <s v="BK5400"/>
    <s v="NCERT Hindi"/>
    <s v="Mark Jones"/>
    <s v="Hindi"/>
    <s v="978-0-388-88094-4"/>
    <x v="5"/>
    <x v="7"/>
    <x v="1"/>
    <n v="207"/>
    <x v="16"/>
    <x v="0"/>
    <m/>
    <m/>
    <n v="600"/>
    <s v="General"/>
    <x v="2"/>
    <n v="374"/>
  </r>
  <r>
    <s v="BK5401"/>
    <s v="S. Chand Business Studies"/>
    <s v="Christina Russell"/>
    <s v="Business Studies"/>
    <s v="978-0-87626-288-7"/>
    <x v="0"/>
    <x v="6"/>
    <x v="0"/>
    <n v="291"/>
    <x v="17"/>
    <x v="0"/>
    <m/>
    <m/>
    <n v="1250"/>
    <s v="General"/>
    <x v="1"/>
    <n v="424"/>
  </r>
  <r>
    <s v="BK5402"/>
    <s v="NCERT Accountancy"/>
    <s v="Kenneth Mcintosh"/>
    <s v="Accountancy"/>
    <s v="978-0-596-21337-4"/>
    <x v="1"/>
    <x v="13"/>
    <x v="1"/>
    <n v="111"/>
    <x v="14"/>
    <x v="0"/>
    <m/>
    <m/>
    <n v="1200"/>
    <s v="General"/>
    <x v="1"/>
    <n v="356"/>
  </r>
  <r>
    <s v="BK5403"/>
    <s v="TS Grewal Accountancy"/>
    <s v="Jenna Miller"/>
    <s v="Accountancy"/>
    <s v="978-0-05-104645-5"/>
    <x v="3"/>
    <x v="7"/>
    <x v="1"/>
    <n v="251"/>
    <x v="0"/>
    <x v="1"/>
    <d v="2023-08-20T00:00:00"/>
    <d v="2024-07-13T00:00:00"/>
    <n v="400"/>
    <s v="General"/>
    <x v="0"/>
    <n v="320"/>
  </r>
  <r>
    <s v="BK5404"/>
    <s v="Together with Social Science"/>
    <s v="Allen Anderson"/>
    <s v="Social Science"/>
    <s v="978-1-00-454244-4"/>
    <x v="5"/>
    <x v="14"/>
    <x v="1"/>
    <n v="126"/>
    <x v="0"/>
    <x v="1"/>
    <d v="2023-02-27T00:00:00"/>
    <d v="2024-01-08T00:00:00"/>
    <n v="700"/>
    <s v="Education"/>
    <x v="0"/>
    <n v="298"/>
  </r>
  <r>
    <s v="BK5405"/>
    <s v="S. Chand Business Studies"/>
    <s v="Sherry Diaz"/>
    <s v="Business Studies"/>
    <s v="978-1-242-59055-9"/>
    <x v="1"/>
    <x v="11"/>
    <x v="2"/>
    <n v="483"/>
    <x v="1"/>
    <x v="0"/>
    <m/>
    <m/>
    <n v="650"/>
    <s v="General"/>
    <x v="2"/>
    <n v="346"/>
  </r>
  <r>
    <s v="BK5406"/>
    <s v="Python Programming - Balagurusamy"/>
    <s v="Samantha Bell"/>
    <s v="Computer Science"/>
    <s v="978-0-17-027374-9"/>
    <x v="3"/>
    <x v="4"/>
    <x v="2"/>
    <n v="349"/>
    <x v="0"/>
    <x v="0"/>
    <m/>
    <m/>
    <n v="550"/>
    <s v="General"/>
    <x v="0"/>
    <n v="333"/>
  </r>
  <r>
    <s v="BK5407"/>
    <s v="Truemanâ€™s Biology"/>
    <s v="Raymond Crosby"/>
    <s v="Biology"/>
    <s v="978-1-4062-4271-3"/>
    <x v="5"/>
    <x v="17"/>
    <x v="2"/>
    <n v="274"/>
    <x v="3"/>
    <x v="0"/>
    <m/>
    <m/>
    <n v="750"/>
    <s v="General"/>
    <x v="1"/>
    <n v="384"/>
  </r>
  <r>
    <s v="BK5408"/>
    <s v="NCERT Hindi"/>
    <s v="Kenneth Long"/>
    <s v="Hindi"/>
    <s v="978-0-397-05807-5"/>
    <x v="0"/>
    <x v="4"/>
    <x v="2"/>
    <n v="434"/>
    <x v="7"/>
    <x v="0"/>
    <m/>
    <m/>
    <n v="1550"/>
    <s v="General"/>
    <x v="0"/>
    <n v="282"/>
  </r>
  <r>
    <s v="BK5409"/>
    <s v="Principles of Economics"/>
    <s v="Patricia Johnson"/>
    <s v="Economics"/>
    <s v="978-0-03-055059-1"/>
    <x v="3"/>
    <x v="14"/>
    <x v="1"/>
    <n v="482"/>
    <x v="12"/>
    <x v="1"/>
    <d v="2024-07-23T00:00:00"/>
    <d v="2025-01-27T00:00:00"/>
    <n v="1300"/>
    <s v="General"/>
    <x v="2"/>
    <n v="415"/>
  </r>
  <r>
    <s v="BK5410"/>
    <s v="Principles of Economics"/>
    <s v="Robert Owens"/>
    <s v="Economics"/>
    <s v="978-1-4615-5332-8"/>
    <x v="5"/>
    <x v="18"/>
    <x v="1"/>
    <n v="101"/>
    <x v="7"/>
    <x v="0"/>
    <m/>
    <m/>
    <n v="200"/>
    <s v="General"/>
    <x v="0"/>
    <n v="257"/>
  </r>
  <r>
    <s v="BK5411"/>
    <s v="Modern ABC Chemistry"/>
    <s v="Aaron Schmidt"/>
    <s v="Chemistry"/>
    <s v="978-0-9979658-7-2"/>
    <x v="4"/>
    <x v="9"/>
    <x v="0"/>
    <n v="395"/>
    <x v="4"/>
    <x v="0"/>
    <m/>
    <m/>
    <n v="600"/>
    <s v="General"/>
    <x v="2"/>
    <n v="333"/>
  </r>
  <r>
    <s v="BK5412"/>
    <s v="NCERT Maths"/>
    <s v="Mr. Joshua Murphy PhD"/>
    <s v="Maths"/>
    <s v="978-1-08-867208-2"/>
    <x v="1"/>
    <x v="3"/>
    <x v="1"/>
    <n v="380"/>
    <x v="16"/>
    <x v="1"/>
    <d v="2023-08-18T00:00:00"/>
    <d v="2024-12-25T00:00:00"/>
    <n v="800"/>
    <s v="Education"/>
    <x v="2"/>
    <n v="451"/>
  </r>
  <r>
    <s v="BK5413"/>
    <s v="S. Chand Social Science"/>
    <s v="Mary Griffith"/>
    <s v="Social Science"/>
    <s v="978-1-203-87699-9"/>
    <x v="2"/>
    <x v="3"/>
    <x v="2"/>
    <n v="462"/>
    <x v="8"/>
    <x v="0"/>
    <m/>
    <m/>
    <n v="1950"/>
    <s v="Education"/>
    <x v="2"/>
    <n v="323"/>
  </r>
  <r>
    <s v="BK5414"/>
    <s v="Wren &amp; Martin English Grammar"/>
    <s v="Nathan Garcia"/>
    <s v="English"/>
    <s v="978-1-142-55920-5"/>
    <x v="0"/>
    <x v="7"/>
    <x v="0"/>
    <n v="225"/>
    <x v="19"/>
    <x v="0"/>
    <m/>
    <m/>
    <n v="1950"/>
    <s v="Language"/>
    <x v="0"/>
    <n v="426"/>
  </r>
  <r>
    <s v="BK5415"/>
    <s v="NCERT Accountancy"/>
    <s v="Nancy Evans"/>
    <s v="Accountancy"/>
    <s v="978-1-262-45473-2"/>
    <x v="2"/>
    <x v="0"/>
    <x v="0"/>
    <n v="382"/>
    <x v="10"/>
    <x v="0"/>
    <m/>
    <m/>
    <n v="1650"/>
    <s v="General"/>
    <x v="1"/>
    <n v="308"/>
  </r>
  <r>
    <s v="BK5416"/>
    <s v="NCERT Hindi"/>
    <s v="Yesenia Stephens"/>
    <s v="Hindi"/>
    <s v="978-0-87284-833-7"/>
    <x v="4"/>
    <x v="16"/>
    <x v="0"/>
    <n v="307"/>
    <x v="17"/>
    <x v="1"/>
    <d v="2024-12-18T00:00:00"/>
    <d v="2025-01-13T00:00:00"/>
    <n v="550"/>
    <s v="General"/>
    <x v="3"/>
    <n v="345"/>
  </r>
  <r>
    <s v="BK5417"/>
    <s v="NCERT Environmental Studies"/>
    <s v="Robert Shaffer"/>
    <s v="EVS"/>
    <s v="978-1-05-011181-6"/>
    <x v="3"/>
    <x v="3"/>
    <x v="1"/>
    <n v="404"/>
    <x v="2"/>
    <x v="0"/>
    <m/>
    <m/>
    <n v="850"/>
    <s v="Science"/>
    <x v="2"/>
    <n v="430"/>
  </r>
  <r>
    <s v="BK5418"/>
    <s v="Play with Maths"/>
    <s v="Norman Shaw"/>
    <s v="Maths"/>
    <s v="978-0-14-010362-5"/>
    <x v="1"/>
    <x v="17"/>
    <x v="0"/>
    <n v="378"/>
    <x v="3"/>
    <x v="1"/>
    <d v="2024-11-14T00:00:00"/>
    <d v="2024-12-14T00:00:00"/>
    <n v="1950"/>
    <s v="Education"/>
    <x v="3"/>
    <n v="398"/>
  </r>
  <r>
    <s v="BK5419"/>
    <s v="NCERT Chemistry"/>
    <s v="Omar Price"/>
    <s v="Chemistry"/>
    <s v="978-0-923969-50-9"/>
    <x v="4"/>
    <x v="4"/>
    <x v="1"/>
    <n v="329"/>
    <x v="10"/>
    <x v="0"/>
    <m/>
    <m/>
    <n v="2000"/>
    <s v="General"/>
    <x v="1"/>
    <n v="433"/>
  </r>
  <r>
    <s v="BK5420"/>
    <s v="Together with EVS"/>
    <s v="Heather Lewis"/>
    <s v="EVS"/>
    <s v="978-0-932235-18-3"/>
    <x v="4"/>
    <x v="12"/>
    <x v="1"/>
    <n v="96"/>
    <x v="9"/>
    <x v="1"/>
    <d v="2024-06-02T00:00:00"/>
    <d v="2024-08-15T00:00:00"/>
    <n v="400"/>
    <s v="Science"/>
    <x v="1"/>
    <n v="347"/>
  </r>
  <r>
    <s v="BK5421"/>
    <s v="S. Chand Biology"/>
    <s v="Amanda Thomas"/>
    <s v="Biology"/>
    <s v="978-1-86089-098-7"/>
    <x v="0"/>
    <x v="0"/>
    <x v="1"/>
    <n v="382"/>
    <x v="12"/>
    <x v="0"/>
    <m/>
    <m/>
    <n v="1050"/>
    <s v="General"/>
    <x v="1"/>
    <n v="431"/>
  </r>
  <r>
    <s v="BK5422"/>
    <s v="Wren &amp; Martin English Grammar"/>
    <s v="Stacey Walsh"/>
    <s v="English"/>
    <s v="978-1-62757-390-0"/>
    <x v="4"/>
    <x v="7"/>
    <x v="2"/>
    <n v="238"/>
    <x v="7"/>
    <x v="0"/>
    <m/>
    <m/>
    <n v="1450"/>
    <s v="Language"/>
    <x v="0"/>
    <n v="161"/>
  </r>
  <r>
    <s v="BK5423"/>
    <s v="NCERT Biology"/>
    <s v="Brenda Drake"/>
    <s v="Biology"/>
    <s v="978-1-343-14847-5"/>
    <x v="4"/>
    <x v="6"/>
    <x v="2"/>
    <n v="91"/>
    <x v="13"/>
    <x v="0"/>
    <m/>
    <m/>
    <n v="500"/>
    <s v="General"/>
    <x v="2"/>
    <n v="158"/>
  </r>
  <r>
    <s v="BK5424"/>
    <s v="Pearson Science Explorer"/>
    <s v="Judith Durham"/>
    <s v="Science"/>
    <s v="978-0-470-82712-3"/>
    <x v="4"/>
    <x v="5"/>
    <x v="2"/>
    <n v="301"/>
    <x v="16"/>
    <x v="1"/>
    <d v="2024-09-23T00:00:00"/>
    <d v="2024-11-23T00:00:00"/>
    <n v="1550"/>
    <s v="Science"/>
    <x v="1"/>
    <n v="389"/>
  </r>
  <r>
    <s v="BK5425"/>
    <s v="S. Chand Business Studies"/>
    <s v="Jeffrey Gonzalez"/>
    <s v="Business Studies"/>
    <s v="978-1-07-677456-9"/>
    <x v="2"/>
    <x v="5"/>
    <x v="2"/>
    <n v="353"/>
    <x v="4"/>
    <x v="0"/>
    <m/>
    <m/>
    <n v="1450"/>
    <s v="General"/>
    <x v="1"/>
    <n v="376"/>
  </r>
  <r>
    <s v="BK5426"/>
    <s v="S. Chand Biology"/>
    <s v="Jessica Garcia"/>
    <s v="Biology"/>
    <s v="978-1-289-59298-1"/>
    <x v="2"/>
    <x v="6"/>
    <x v="1"/>
    <n v="157"/>
    <x v="3"/>
    <x v="1"/>
    <d v="2024-07-04T00:00:00"/>
    <d v="2024-10-07T00:00:00"/>
    <n v="1600"/>
    <s v="General"/>
    <x v="0"/>
    <n v="208"/>
  </r>
  <r>
    <s v="BK5427"/>
    <s v="Manika Hindi Pathmala"/>
    <s v="Bonnie Brown"/>
    <s v="Hindi"/>
    <s v="978-1-158-57688-3"/>
    <x v="4"/>
    <x v="10"/>
    <x v="1"/>
    <n v="475"/>
    <x v="4"/>
    <x v="1"/>
    <d v="2024-06-02T00:00:00"/>
    <d v="2025-01-29T00:00:00"/>
    <n v="650"/>
    <s v="General"/>
    <x v="0"/>
    <n v="141"/>
  </r>
  <r>
    <s v="BK5428"/>
    <s v="Together with EVS"/>
    <s v="Lori Randall"/>
    <s v="EVS"/>
    <s v="978-0-355-24926-2"/>
    <x v="5"/>
    <x v="3"/>
    <x v="0"/>
    <n v="376"/>
    <x v="3"/>
    <x v="1"/>
    <d v="2023-08-08T00:00:00"/>
    <d v="2024-06-22T00:00:00"/>
    <n v="2000"/>
    <s v="Science"/>
    <x v="2"/>
    <n v="324"/>
  </r>
  <r>
    <s v="BK5429"/>
    <s v="S. Chand Economics"/>
    <s v="Jose Bailey"/>
    <s v="Economics"/>
    <s v="978-0-404-49898-6"/>
    <x v="2"/>
    <x v="10"/>
    <x v="1"/>
    <n v="278"/>
    <x v="16"/>
    <x v="0"/>
    <m/>
    <m/>
    <n v="650"/>
    <s v="General"/>
    <x v="0"/>
    <n v="169"/>
  </r>
  <r>
    <s v="BK5430"/>
    <s v="DK Goel Accountancy"/>
    <s v="Devon Johnson"/>
    <s v="Accountancy"/>
    <s v="978-1-4792-1591-1"/>
    <x v="4"/>
    <x v="11"/>
    <x v="1"/>
    <n v="349"/>
    <x v="7"/>
    <x v="1"/>
    <d v="2024-05-11T00:00:00"/>
    <d v="2024-09-04T00:00:00"/>
    <n v="2000"/>
    <s v="General"/>
    <x v="1"/>
    <n v="201"/>
  </r>
  <r>
    <s v="BK5431"/>
    <s v="NCERT Economics"/>
    <s v="Timothy Blair"/>
    <s v="Economics"/>
    <s v="978-0-9674792-0-0"/>
    <x v="0"/>
    <x v="9"/>
    <x v="1"/>
    <n v="295"/>
    <x v="5"/>
    <x v="0"/>
    <m/>
    <m/>
    <n v="1550"/>
    <s v="General"/>
    <x v="0"/>
    <n v="440"/>
  </r>
  <r>
    <s v="BK5432"/>
    <s v="NCERT Environmental Studies"/>
    <s v="Victoria Clayton"/>
    <s v="EVS"/>
    <s v="978-0-444-83767-7"/>
    <x v="2"/>
    <x v="2"/>
    <x v="2"/>
    <n v="416"/>
    <x v="8"/>
    <x v="1"/>
    <d v="2023-05-24T00:00:00"/>
    <d v="2024-06-10T00:00:00"/>
    <n v="1100"/>
    <s v="Science"/>
    <x v="2"/>
    <n v="370"/>
  </r>
  <r>
    <s v="BK5433"/>
    <s v="S. Chand Business Studies"/>
    <s v="Jerry Coffey"/>
    <s v="Business Studies"/>
    <s v="978-0-200-10317-6"/>
    <x v="2"/>
    <x v="19"/>
    <x v="2"/>
    <n v="84"/>
    <x v="4"/>
    <x v="0"/>
    <m/>
    <m/>
    <n v="900"/>
    <s v="General"/>
    <x v="0"/>
    <n v="164"/>
  </r>
  <r>
    <s v="BK5434"/>
    <s v="SL Arora Physics"/>
    <s v="Gregory Carter"/>
    <s v="Physics"/>
    <s v="978-0-370-89080-7"/>
    <x v="1"/>
    <x v="17"/>
    <x v="2"/>
    <n v="256"/>
    <x v="12"/>
    <x v="0"/>
    <m/>
    <m/>
    <n v="1550"/>
    <s v="General"/>
    <x v="2"/>
    <n v="179"/>
  </r>
  <r>
    <s v="BK5435"/>
    <s v="NCERT Business Studies"/>
    <s v="Jeffrey Moore"/>
    <s v="Business Studies"/>
    <s v="978-1-69032-234-4"/>
    <x v="5"/>
    <x v="12"/>
    <x v="2"/>
    <n v="155"/>
    <x v="9"/>
    <x v="1"/>
    <d v="2024-04-22T00:00:00"/>
    <d v="2025-01-20T00:00:00"/>
    <n v="1150"/>
    <s v="General"/>
    <x v="2"/>
    <n v="311"/>
  </r>
  <r>
    <s v="BK5436"/>
    <s v="TS Grewal Accountancy"/>
    <s v="Paige Caldwell"/>
    <s v="Accountancy"/>
    <s v="978-1-283-39520-5"/>
    <x v="5"/>
    <x v="15"/>
    <x v="1"/>
    <n v="299"/>
    <x v="13"/>
    <x v="1"/>
    <d v="2023-02-28T00:00:00"/>
    <d v="2024-10-13T00:00:00"/>
    <n v="1900"/>
    <s v="General"/>
    <x v="2"/>
    <n v="123"/>
  </r>
  <r>
    <s v="BK5437"/>
    <s v="NCERT Social Science"/>
    <s v="Christopher Mendoza"/>
    <s v="Social Science"/>
    <s v="978-0-86344-260-5"/>
    <x v="4"/>
    <x v="13"/>
    <x v="1"/>
    <n v="120"/>
    <x v="5"/>
    <x v="0"/>
    <m/>
    <m/>
    <n v="1700"/>
    <s v="Education"/>
    <x v="0"/>
    <n v="444"/>
  </r>
  <r>
    <s v="BK5438"/>
    <s v="Pearson Science Explorer"/>
    <s v="David Dominguez"/>
    <s v="Science"/>
    <s v="978-1-70662-890-3"/>
    <x v="3"/>
    <x v="16"/>
    <x v="0"/>
    <n v="203"/>
    <x v="9"/>
    <x v="0"/>
    <m/>
    <m/>
    <n v="1600"/>
    <s v="Science"/>
    <x v="1"/>
    <n v="343"/>
  </r>
  <r>
    <s v="BK5439"/>
    <s v="Let Us C - Yashwant Kanetkar"/>
    <s v="Lori Garcia"/>
    <s v="Computer Science"/>
    <s v="978-1-4563-0092-0"/>
    <x v="2"/>
    <x v="15"/>
    <x v="1"/>
    <n v="326"/>
    <x v="19"/>
    <x v="0"/>
    <m/>
    <m/>
    <n v="250"/>
    <s v="General"/>
    <x v="3"/>
    <n v="369"/>
  </r>
  <r>
    <s v="BK5440"/>
    <s v="TS Grewal Accountancy"/>
    <s v="Kylie Rodriguez"/>
    <s v="Accountancy"/>
    <s v="978-1-05-531402-1"/>
    <x v="0"/>
    <x v="2"/>
    <x v="2"/>
    <n v="224"/>
    <x v="10"/>
    <x v="0"/>
    <m/>
    <m/>
    <n v="2000"/>
    <s v="General"/>
    <x v="2"/>
    <n v="350"/>
  </r>
  <r>
    <s v="BK5441"/>
    <s v="NCERT Economics"/>
    <s v="Rebecca Cohen"/>
    <s v="Economics"/>
    <s v="978-1-262-67298-3"/>
    <x v="3"/>
    <x v="8"/>
    <x v="0"/>
    <n v="427"/>
    <x v="15"/>
    <x v="1"/>
    <d v="2025-02-04T00:00:00"/>
    <d v="2025-02-21T00:00:00"/>
    <n v="250"/>
    <s v="General"/>
    <x v="3"/>
    <n v="298"/>
  </r>
  <r>
    <s v="BK5442"/>
    <s v="Concepts of Physics - HC Verma"/>
    <s v="Brenda Hudson"/>
    <s v="Physics"/>
    <s v="978-0-485-92442-8"/>
    <x v="0"/>
    <x v="4"/>
    <x v="0"/>
    <n v="157"/>
    <x v="6"/>
    <x v="0"/>
    <m/>
    <m/>
    <n v="1450"/>
    <s v="General"/>
    <x v="1"/>
    <n v="300"/>
  </r>
  <r>
    <s v="BK5443"/>
    <s v="NCERT Maths"/>
    <s v="Jessica Ball"/>
    <s v="Maths"/>
    <s v="978-1-398-92547-2"/>
    <x v="2"/>
    <x v="17"/>
    <x v="0"/>
    <n v="451"/>
    <x v="19"/>
    <x v="0"/>
    <m/>
    <m/>
    <n v="1850"/>
    <s v="Education"/>
    <x v="1"/>
    <n v="267"/>
  </r>
  <r>
    <s v="BK5444"/>
    <s v="NCERT Maths"/>
    <s v="Alejandra Knight"/>
    <s v="Maths"/>
    <s v="978-0-257-16157-0"/>
    <x v="0"/>
    <x v="0"/>
    <x v="1"/>
    <n v="274"/>
    <x v="4"/>
    <x v="0"/>
    <m/>
    <m/>
    <n v="1800"/>
    <s v="Education"/>
    <x v="1"/>
    <n v="159"/>
  </r>
  <r>
    <s v="BK5445"/>
    <s v="DK Goel Accountancy"/>
    <s v="Kevin Stevenson"/>
    <s v="Accountancy"/>
    <s v="978-1-9850-5418-9"/>
    <x v="5"/>
    <x v="18"/>
    <x v="0"/>
    <n v="249"/>
    <x v="14"/>
    <x v="0"/>
    <m/>
    <m/>
    <n v="400"/>
    <s v="General"/>
    <x v="0"/>
    <n v="310"/>
  </r>
  <r>
    <s v="BK5446"/>
    <s v="Python Programming - Balagurusamy"/>
    <s v="Andrew Beard"/>
    <s v="Computer Science"/>
    <s v="978-0-7778-2968-4"/>
    <x v="4"/>
    <x v="8"/>
    <x v="1"/>
    <n v="283"/>
    <x v="16"/>
    <x v="0"/>
    <m/>
    <m/>
    <n v="1600"/>
    <s v="General"/>
    <x v="2"/>
    <n v="177"/>
  </r>
  <r>
    <s v="BK5447"/>
    <s v="Concepts of Physics - HC Verma"/>
    <s v="Matthew Perez"/>
    <s v="Physics"/>
    <s v="978-1-59718-238-6"/>
    <x v="3"/>
    <x v="2"/>
    <x v="1"/>
    <n v="174"/>
    <x v="3"/>
    <x v="1"/>
    <d v="2023-08-06T00:00:00"/>
    <d v="2024-03-11T00:00:00"/>
    <n v="1550"/>
    <s v="General"/>
    <x v="1"/>
    <n v="375"/>
  </r>
  <r>
    <s v="BK5448"/>
    <s v="S. Chand Economics"/>
    <s v="Christine Chavez"/>
    <s v="Economics"/>
    <s v="978-0-07-756970-9"/>
    <x v="5"/>
    <x v="12"/>
    <x v="1"/>
    <n v="270"/>
    <x v="1"/>
    <x v="1"/>
    <d v="2023-03-06T00:00:00"/>
    <d v="2024-05-24T00:00:00"/>
    <n v="1400"/>
    <s v="General"/>
    <x v="1"/>
    <n v="217"/>
  </r>
  <r>
    <s v="BK5449"/>
    <s v="TS Grewal Accountancy"/>
    <s v="Alexandra Horn"/>
    <s v="Accountancy"/>
    <s v="978-0-490-58734-2"/>
    <x v="5"/>
    <x v="6"/>
    <x v="2"/>
    <n v="301"/>
    <x v="8"/>
    <x v="0"/>
    <m/>
    <m/>
    <n v="1850"/>
    <s v="General"/>
    <x v="0"/>
    <n v="368"/>
  </r>
  <r>
    <s v="BK5450"/>
    <s v="Fundamentals of Physics - Resnick Halliday"/>
    <s v="Christopher Benitez"/>
    <s v="Physics"/>
    <s v="978-1-105-30787-4"/>
    <x v="0"/>
    <x v="18"/>
    <x v="2"/>
    <n v="458"/>
    <x v="1"/>
    <x v="0"/>
    <m/>
    <m/>
    <n v="1600"/>
    <s v="General"/>
    <x v="0"/>
    <n v="352"/>
  </r>
  <r>
    <s v="BK5451"/>
    <s v="Pearson Science Explorer"/>
    <s v="Daniel Adams"/>
    <s v="Science"/>
    <s v="978-1-5156-9535-6"/>
    <x v="4"/>
    <x v="19"/>
    <x v="2"/>
    <n v="106"/>
    <x v="14"/>
    <x v="1"/>
    <d v="2023-05-01T00:00:00"/>
    <d v="2024-08-08T00:00:00"/>
    <n v="500"/>
    <s v="Science"/>
    <x v="2"/>
    <n v="212"/>
  </r>
  <r>
    <s v="BK5452"/>
    <s v="TS Grewal Accountancy"/>
    <s v="Brandon Fitzgerald"/>
    <s v="Accountancy"/>
    <s v="978-0-617-90064-1"/>
    <x v="4"/>
    <x v="17"/>
    <x v="2"/>
    <n v="188"/>
    <x v="2"/>
    <x v="0"/>
    <m/>
    <m/>
    <n v="1150"/>
    <s v="General"/>
    <x v="0"/>
    <n v="348"/>
  </r>
  <r>
    <s v="BK5453"/>
    <s v="S. Chand Business Studies"/>
    <s v="Nicole Perez"/>
    <s v="Business Studies"/>
    <s v="978-0-16-377240-2"/>
    <x v="5"/>
    <x v="8"/>
    <x v="1"/>
    <n v="110"/>
    <x v="5"/>
    <x v="1"/>
    <d v="2023-10-18T00:00:00"/>
    <d v="2024-10-30T00:00:00"/>
    <n v="200"/>
    <s v="General"/>
    <x v="1"/>
    <n v="348"/>
  </r>
  <r>
    <s v="BK5454"/>
    <s v="English Grammar &amp; Composition"/>
    <s v="Jonathan Hall"/>
    <s v="English"/>
    <s v="978-1-209-55696-3"/>
    <x v="5"/>
    <x v="14"/>
    <x v="1"/>
    <n v="224"/>
    <x v="15"/>
    <x v="1"/>
    <d v="2023-07-21T00:00:00"/>
    <d v="2024-06-10T00:00:00"/>
    <n v="1450"/>
    <s v="Language"/>
    <x v="0"/>
    <n v="389"/>
  </r>
  <r>
    <s v="BK5455"/>
    <s v="S. Chand Social Science"/>
    <s v="Joanne Bartlett"/>
    <s v="Social Science"/>
    <s v="978-1-323-70318-2"/>
    <x v="3"/>
    <x v="18"/>
    <x v="0"/>
    <n v="116"/>
    <x v="9"/>
    <x v="1"/>
    <d v="2023-03-05T00:00:00"/>
    <d v="2023-03-07T00:00:00"/>
    <n v="500"/>
    <s v="Education"/>
    <x v="2"/>
    <n v="159"/>
  </r>
  <r>
    <s v="BK5456"/>
    <s v="NCERT Economics"/>
    <s v="Christopher Herrera"/>
    <s v="Economics"/>
    <s v="978-0-05-254372-4"/>
    <x v="2"/>
    <x v="9"/>
    <x v="1"/>
    <n v="481"/>
    <x v="1"/>
    <x v="0"/>
    <m/>
    <m/>
    <n v="600"/>
    <s v="General"/>
    <x v="0"/>
    <n v="375"/>
  </r>
  <r>
    <s v="BK5457"/>
    <s v="NCERT Business Studies"/>
    <s v="Sara Johnson"/>
    <s v="Business Studies"/>
    <s v="978-1-81557-060-5"/>
    <x v="1"/>
    <x v="17"/>
    <x v="1"/>
    <n v="263"/>
    <x v="15"/>
    <x v="1"/>
    <d v="2023-03-16T00:00:00"/>
    <d v="2024-08-06T00:00:00"/>
    <n v="200"/>
    <s v="General"/>
    <x v="2"/>
    <n v="372"/>
  </r>
  <r>
    <s v="BK5458"/>
    <s v="NCERT Biology"/>
    <s v="Rhonda Graham"/>
    <s v="Biology"/>
    <s v="978-1-905042-81-4"/>
    <x v="0"/>
    <x v="3"/>
    <x v="1"/>
    <n v="393"/>
    <x v="2"/>
    <x v="0"/>
    <m/>
    <m/>
    <n v="1900"/>
    <s v="General"/>
    <x v="2"/>
    <n v="302"/>
  </r>
  <r>
    <s v="BK5459"/>
    <s v="S. Chand Social Science"/>
    <s v="Carlos Black"/>
    <s v="Social Science"/>
    <s v="978-1-04-935795-9"/>
    <x v="1"/>
    <x v="6"/>
    <x v="2"/>
    <n v="239"/>
    <x v="10"/>
    <x v="0"/>
    <m/>
    <m/>
    <n v="700"/>
    <s v="Education"/>
    <x v="2"/>
    <n v="429"/>
  </r>
  <r>
    <s v="BK5460"/>
    <s v="Manika Hindi Pathmala"/>
    <s v="Kevin Sims"/>
    <s v="Hindi"/>
    <s v="978-1-55897-132-5"/>
    <x v="5"/>
    <x v="18"/>
    <x v="2"/>
    <n v="434"/>
    <x v="6"/>
    <x v="0"/>
    <m/>
    <m/>
    <n v="1800"/>
    <s v="General"/>
    <x v="0"/>
    <n v="253"/>
  </r>
  <r>
    <s v="BK5461"/>
    <s v="S. Chand Business Studies"/>
    <s v="Vanessa Bush"/>
    <s v="Business Studies"/>
    <s v="978-0-16-404354-9"/>
    <x v="5"/>
    <x v="1"/>
    <x v="2"/>
    <n v="223"/>
    <x v="0"/>
    <x v="0"/>
    <m/>
    <m/>
    <n v="1650"/>
    <s v="General"/>
    <x v="1"/>
    <n v="127"/>
  </r>
  <r>
    <s v="BK5462"/>
    <s v="NCERT Biology"/>
    <s v="Michele Curry"/>
    <s v="Biology"/>
    <s v="978-1-182-74715-0"/>
    <x v="4"/>
    <x v="5"/>
    <x v="2"/>
    <n v="386"/>
    <x v="3"/>
    <x v="1"/>
    <d v="2025-02-13T00:00:00"/>
    <d v="2025-02-24T00:00:00"/>
    <n v="950"/>
    <s v="General"/>
    <x v="3"/>
    <n v="371"/>
  </r>
  <r>
    <s v="BK5463"/>
    <s v="DK Goel Accountancy"/>
    <s v="Mark Pineda"/>
    <s v="Accountancy"/>
    <s v="978-0-624-47613-9"/>
    <x v="2"/>
    <x v="6"/>
    <x v="1"/>
    <n v="154"/>
    <x v="8"/>
    <x v="0"/>
    <m/>
    <m/>
    <n v="1450"/>
    <s v="General"/>
    <x v="2"/>
    <n v="224"/>
  </r>
  <r>
    <s v="BK5464"/>
    <s v="TS Grewal Accountancy"/>
    <s v="Judith Rowe"/>
    <s v="Accountancy"/>
    <s v="978-0-639-55602-4"/>
    <x v="4"/>
    <x v="15"/>
    <x v="1"/>
    <n v="355"/>
    <x v="5"/>
    <x v="1"/>
    <d v="2024-01-05T00:00:00"/>
    <d v="2024-11-08T00:00:00"/>
    <n v="350"/>
    <s v="General"/>
    <x v="3"/>
    <n v="445"/>
  </r>
  <r>
    <s v="BK5465"/>
    <s v="NCERT Maths"/>
    <s v="Joseph Peterson"/>
    <s v="Maths"/>
    <s v="978-0-352-23172-7"/>
    <x v="3"/>
    <x v="5"/>
    <x v="0"/>
    <n v="290"/>
    <x v="14"/>
    <x v="1"/>
    <d v="2023-12-01T00:00:00"/>
    <d v="2024-04-20T00:00:00"/>
    <n v="1950"/>
    <s v="Education"/>
    <x v="1"/>
    <n v="285"/>
  </r>
  <r>
    <s v="BK5466"/>
    <s v="Principles of Economics"/>
    <s v="Kevin Anderson"/>
    <s v="Economics"/>
    <s v="978-0-541-78819-3"/>
    <x v="5"/>
    <x v="8"/>
    <x v="1"/>
    <n v="373"/>
    <x v="2"/>
    <x v="0"/>
    <m/>
    <m/>
    <n v="950"/>
    <s v="General"/>
    <x v="1"/>
    <n v="142"/>
  </r>
  <r>
    <s v="BK5467"/>
    <s v="Together with EVS"/>
    <s v="Hector Graham"/>
    <s v="EVS"/>
    <s v="978-0-09-214662-6"/>
    <x v="0"/>
    <x v="17"/>
    <x v="2"/>
    <n v="348"/>
    <x v="16"/>
    <x v="1"/>
    <d v="2023-12-16T00:00:00"/>
    <d v="2024-10-18T00:00:00"/>
    <n v="700"/>
    <s v="Science"/>
    <x v="1"/>
    <n v="138"/>
  </r>
  <r>
    <s v="BK5468"/>
    <s v="DK Goel Accountancy"/>
    <s v="Richard Silva"/>
    <s v="Accountancy"/>
    <s v="978-0-88481-064-3"/>
    <x v="3"/>
    <x v="4"/>
    <x v="0"/>
    <n v="154"/>
    <x v="15"/>
    <x v="0"/>
    <m/>
    <m/>
    <n v="1350"/>
    <s v="General"/>
    <x v="0"/>
    <n v="350"/>
  </r>
  <r>
    <s v="BK5469"/>
    <s v="English Grammar &amp; Composition"/>
    <s v="John Byrd"/>
    <s v="English"/>
    <s v="978-0-7319-0263-7"/>
    <x v="2"/>
    <x v="9"/>
    <x v="0"/>
    <n v="404"/>
    <x v="18"/>
    <x v="1"/>
    <d v="2024-12-30T00:00:00"/>
    <d v="2025-01-30T00:00:00"/>
    <n v="1200"/>
    <s v="Language"/>
    <x v="2"/>
    <n v="365"/>
  </r>
  <r>
    <s v="BK5470"/>
    <s v="S. Chand Business Studies"/>
    <s v="James Alvarez"/>
    <s v="Business Studies"/>
    <s v="978-1-329-96429-7"/>
    <x v="4"/>
    <x v="3"/>
    <x v="0"/>
    <n v="286"/>
    <x v="0"/>
    <x v="1"/>
    <d v="2024-01-17T00:00:00"/>
    <d v="2025-01-14T00:00:00"/>
    <n v="750"/>
    <s v="General"/>
    <x v="1"/>
    <n v="158"/>
  </r>
  <r>
    <s v="BK5471"/>
    <s v="S. Chand EVS"/>
    <s v="Michelle Pierce"/>
    <s v="EVS"/>
    <s v="978-0-04-727438-1"/>
    <x v="3"/>
    <x v="16"/>
    <x v="1"/>
    <n v="285"/>
    <x v="7"/>
    <x v="0"/>
    <m/>
    <m/>
    <n v="400"/>
    <s v="Science"/>
    <x v="1"/>
    <n v="287"/>
  </r>
  <r>
    <s v="BK5472"/>
    <s v="Nai Roshni Hindi Pathmala"/>
    <s v="Trevor Williams"/>
    <s v="Hindi"/>
    <s v="978-1-891749-49-0"/>
    <x v="2"/>
    <x v="0"/>
    <x v="0"/>
    <n v="159"/>
    <x v="9"/>
    <x v="0"/>
    <m/>
    <m/>
    <n v="450"/>
    <s v="General"/>
    <x v="0"/>
    <n v="377"/>
  </r>
  <r>
    <s v="BK5473"/>
    <s v="NCERT Maths"/>
    <s v="Wesley Matthews"/>
    <s v="Maths"/>
    <s v="978-0-7879-4637-1"/>
    <x v="2"/>
    <x v="16"/>
    <x v="1"/>
    <n v="406"/>
    <x v="14"/>
    <x v="0"/>
    <m/>
    <m/>
    <n v="1250"/>
    <s v="Education"/>
    <x v="0"/>
    <n v="265"/>
  </r>
  <r>
    <s v="BK5474"/>
    <s v="Lakhmir Singh Science"/>
    <s v="Janet Lane"/>
    <s v="Science"/>
    <s v="978-0-207-81177-7"/>
    <x v="1"/>
    <x v="18"/>
    <x v="1"/>
    <n v="213"/>
    <x v="14"/>
    <x v="1"/>
    <d v="2023-09-30T00:00:00"/>
    <d v="2024-10-06T00:00:00"/>
    <n v="550"/>
    <s v="Science"/>
    <x v="2"/>
    <n v="421"/>
  </r>
  <r>
    <s v="BK5475"/>
    <s v="NCERT Economics"/>
    <s v="Anthony Adkins"/>
    <s v="Economics"/>
    <s v="978-1-56645-302-8"/>
    <x v="2"/>
    <x v="8"/>
    <x v="1"/>
    <n v="333"/>
    <x v="18"/>
    <x v="0"/>
    <m/>
    <m/>
    <n v="1850"/>
    <s v="General"/>
    <x v="0"/>
    <n v="191"/>
  </r>
  <r>
    <s v="BK5476"/>
    <s v="NCERT Biology"/>
    <s v="Summer Smith"/>
    <s v="Biology"/>
    <s v="978-1-870475-31-0"/>
    <x v="1"/>
    <x v="1"/>
    <x v="2"/>
    <n v="264"/>
    <x v="12"/>
    <x v="0"/>
    <m/>
    <m/>
    <n v="1800"/>
    <s v="General"/>
    <x v="1"/>
    <n v="243"/>
  </r>
  <r>
    <s v="BK5477"/>
    <s v="DK Goel Accountancy"/>
    <s v="Troy Torres"/>
    <s v="Accountancy"/>
    <s v="978-1-163-78681-9"/>
    <x v="1"/>
    <x v="7"/>
    <x v="2"/>
    <n v="198"/>
    <x v="7"/>
    <x v="1"/>
    <d v="2024-10-04T00:00:00"/>
    <d v="2024-12-06T00:00:00"/>
    <n v="550"/>
    <s v="General"/>
    <x v="0"/>
    <n v="362"/>
  </r>
  <r>
    <s v="BK5478"/>
    <s v="S. Chand Business Studies"/>
    <s v="Sean Bridges"/>
    <s v="Business Studies"/>
    <s v="978-1-66103-225-8"/>
    <x v="0"/>
    <x v="18"/>
    <x v="2"/>
    <n v="295"/>
    <x v="10"/>
    <x v="1"/>
    <d v="2024-04-24T00:00:00"/>
    <d v="2024-12-29T00:00:00"/>
    <n v="1600"/>
    <s v="General"/>
    <x v="2"/>
    <n v="265"/>
  </r>
  <r>
    <s v="BK5479"/>
    <s v="RS Aggarwal Mathematics"/>
    <s v="Eric Oconnor"/>
    <s v="Maths"/>
    <s v="978-1-4938-0376-7"/>
    <x v="2"/>
    <x v="16"/>
    <x v="2"/>
    <n v="466"/>
    <x v="12"/>
    <x v="1"/>
    <d v="2023-11-09T00:00:00"/>
    <d v="2024-06-10T00:00:00"/>
    <n v="950"/>
    <s v="Education"/>
    <x v="0"/>
    <n v="140"/>
  </r>
  <r>
    <s v="BK5480"/>
    <s v="Together with Social Science"/>
    <s v="William Myers"/>
    <s v="Social Science"/>
    <s v="978-1-5370-9486-1"/>
    <x v="3"/>
    <x v="4"/>
    <x v="1"/>
    <n v="193"/>
    <x v="6"/>
    <x v="0"/>
    <m/>
    <m/>
    <n v="700"/>
    <s v="Education"/>
    <x v="2"/>
    <n v="222"/>
  </r>
  <r>
    <s v="BK5481"/>
    <s v="Concepts of Physics - HC Verma"/>
    <s v="Jill Leach"/>
    <s v="Physics"/>
    <s v="978-0-16-118810-6"/>
    <x v="2"/>
    <x v="2"/>
    <x v="1"/>
    <n v="98"/>
    <x v="7"/>
    <x v="0"/>
    <m/>
    <m/>
    <n v="1500"/>
    <s v="General"/>
    <x v="2"/>
    <n v="381"/>
  </r>
  <r>
    <s v="BK5482"/>
    <s v="Let Us C - Yashwant Kanetkar"/>
    <s v="Brittany Luna"/>
    <s v="Computer Science"/>
    <s v="978-0-685-63422-6"/>
    <x v="2"/>
    <x v="6"/>
    <x v="0"/>
    <n v="302"/>
    <x v="3"/>
    <x v="1"/>
    <d v="2023-10-23T00:00:00"/>
    <d v="2024-03-23T00:00:00"/>
    <n v="1250"/>
    <s v="General"/>
    <x v="2"/>
    <n v="364"/>
  </r>
  <r>
    <s v="BK5483"/>
    <s v="Fundamentals of Physics - Resnick Halliday"/>
    <s v="Ms. Becky Lucas"/>
    <s v="Physics"/>
    <s v="978-1-09-781916-4"/>
    <x v="4"/>
    <x v="18"/>
    <x v="1"/>
    <n v="146"/>
    <x v="16"/>
    <x v="0"/>
    <m/>
    <m/>
    <n v="1600"/>
    <s v="General"/>
    <x v="0"/>
    <n v="115"/>
  </r>
  <r>
    <s v="BK5484"/>
    <s v="S. Chand Business Studies"/>
    <s v="Sergio Horne"/>
    <s v="Business Studies"/>
    <s v="978-1-5270-2467-0"/>
    <x v="4"/>
    <x v="8"/>
    <x v="1"/>
    <n v="489"/>
    <x v="10"/>
    <x v="1"/>
    <d v="2024-01-07T00:00:00"/>
    <d v="2024-10-19T00:00:00"/>
    <n v="750"/>
    <s v="General"/>
    <x v="1"/>
    <n v="162"/>
  </r>
  <r>
    <s v="BK5485"/>
    <s v="Principles of Economics"/>
    <s v="Rachel Collins"/>
    <s v="Economics"/>
    <s v="978-0-344-70024-8"/>
    <x v="3"/>
    <x v="2"/>
    <x v="1"/>
    <n v="314"/>
    <x v="4"/>
    <x v="0"/>
    <m/>
    <m/>
    <n v="1000"/>
    <s v="General"/>
    <x v="3"/>
    <n v="349"/>
  </r>
  <r>
    <s v="BK5486"/>
    <s v="DK Goel Accountancy"/>
    <s v="Crystal Robbins"/>
    <s v="Accountancy"/>
    <s v="978-0-09-839821-0"/>
    <x v="0"/>
    <x v="0"/>
    <x v="2"/>
    <n v="272"/>
    <x v="18"/>
    <x v="1"/>
    <d v="2023-08-05T00:00:00"/>
    <d v="2024-07-22T00:00:00"/>
    <n v="1800"/>
    <s v="General"/>
    <x v="2"/>
    <n v="158"/>
  </r>
  <r>
    <s v="BK5487"/>
    <s v="NCERT Biology"/>
    <s v="Jorge Allen"/>
    <s v="Biology"/>
    <s v="978-0-7832-2634-7"/>
    <x v="4"/>
    <x v="19"/>
    <x v="2"/>
    <n v="197"/>
    <x v="15"/>
    <x v="0"/>
    <m/>
    <m/>
    <n v="900"/>
    <s v="General"/>
    <x v="3"/>
    <n v="219"/>
  </r>
  <r>
    <s v="BK5488"/>
    <s v="S. Chand Social Science"/>
    <s v="Isabella Weber"/>
    <s v="Social Science"/>
    <s v="978-1-196-93023-4"/>
    <x v="3"/>
    <x v="10"/>
    <x v="2"/>
    <n v="456"/>
    <x v="18"/>
    <x v="1"/>
    <d v="2024-09-08T00:00:00"/>
    <d v="2024-12-14T00:00:00"/>
    <n v="1300"/>
    <s v="Education"/>
    <x v="1"/>
    <n v="206"/>
  </r>
  <r>
    <s v="BK5489"/>
    <s v="NCERT Maths"/>
    <s v="Christopher Franklin"/>
    <s v="Maths"/>
    <s v="978-0-7974-2162-2"/>
    <x v="2"/>
    <x v="1"/>
    <x v="2"/>
    <n v="371"/>
    <x v="8"/>
    <x v="1"/>
    <d v="2024-02-20T00:00:00"/>
    <d v="2024-12-28T00:00:00"/>
    <n v="200"/>
    <s v="Education"/>
    <x v="1"/>
    <n v="399"/>
  </r>
  <r>
    <s v="BK5490"/>
    <s v="Together with EVS"/>
    <s v="John Gallagher"/>
    <s v="EVS"/>
    <s v="978-1-377-80392-0"/>
    <x v="1"/>
    <x v="13"/>
    <x v="1"/>
    <n v="400"/>
    <x v="16"/>
    <x v="0"/>
    <m/>
    <m/>
    <n v="1200"/>
    <s v="Science"/>
    <x v="1"/>
    <n v="287"/>
  </r>
  <r>
    <s v="BK5491"/>
    <s v="NCERT Biology"/>
    <s v="Kurt Mckenzie"/>
    <s v="Biology"/>
    <s v="978-0-87941-160-2"/>
    <x v="5"/>
    <x v="16"/>
    <x v="1"/>
    <n v="102"/>
    <x v="14"/>
    <x v="0"/>
    <m/>
    <m/>
    <n v="700"/>
    <s v="General"/>
    <x v="0"/>
    <n v="198"/>
  </r>
  <r>
    <s v="BK5492"/>
    <s v="NCERT Maths"/>
    <s v="Mr. Larry Smith"/>
    <s v="Maths"/>
    <s v="978-1-60906-824-0"/>
    <x v="4"/>
    <x v="1"/>
    <x v="0"/>
    <n v="166"/>
    <x v="11"/>
    <x v="1"/>
    <d v="2024-12-03T00:00:00"/>
    <d v="2025-02-15T00:00:00"/>
    <n v="500"/>
    <s v="Education"/>
    <x v="2"/>
    <n v="329"/>
  </r>
  <r>
    <s v="BK5493"/>
    <s v="Concepts of Physics - HC Verma"/>
    <s v="Erica Rhodes"/>
    <s v="Physics"/>
    <s v="978-1-9801-8833-9"/>
    <x v="4"/>
    <x v="4"/>
    <x v="1"/>
    <n v="488"/>
    <x v="14"/>
    <x v="1"/>
    <d v="2025-01-12T00:00:00"/>
    <d v="2025-02-26T00:00:00"/>
    <n v="1950"/>
    <s v="General"/>
    <x v="1"/>
    <n v="351"/>
  </r>
  <r>
    <s v="BK5494"/>
    <s v="NCERT Maths"/>
    <s v="Lori Ramirez"/>
    <s v="Maths"/>
    <s v="978-1-960158-60-4"/>
    <x v="4"/>
    <x v="5"/>
    <x v="2"/>
    <n v="158"/>
    <x v="7"/>
    <x v="0"/>
    <m/>
    <m/>
    <n v="1200"/>
    <s v="Education"/>
    <x v="1"/>
    <n v="287"/>
  </r>
  <r>
    <s v="BK5495"/>
    <s v="S. Chand Social Science"/>
    <s v="Colleen Ross"/>
    <s v="Social Science"/>
    <s v="978-1-55727-379-6"/>
    <x v="2"/>
    <x v="19"/>
    <x v="0"/>
    <n v="145"/>
    <x v="2"/>
    <x v="0"/>
    <m/>
    <m/>
    <n v="550"/>
    <s v="Education"/>
    <x v="0"/>
    <n v="143"/>
  </r>
  <r>
    <s v="BK5496"/>
    <s v="Let Us C - Yashwant Kanetkar"/>
    <s v="Joshua Bridges"/>
    <s v="Computer Science"/>
    <s v="978-1-386-14091-7"/>
    <x v="0"/>
    <x v="5"/>
    <x v="0"/>
    <n v="88"/>
    <x v="16"/>
    <x v="1"/>
    <d v="2023-03-22T00:00:00"/>
    <d v="2025-01-14T00:00:00"/>
    <n v="1600"/>
    <s v="General"/>
    <x v="0"/>
    <n v="179"/>
  </r>
  <r>
    <s v="BK5497"/>
    <s v="NCERT Maths"/>
    <s v="Brian Gibbs MD"/>
    <s v="Maths"/>
    <s v="978-1-9790-7414-8"/>
    <x v="3"/>
    <x v="7"/>
    <x v="0"/>
    <n v="281"/>
    <x v="8"/>
    <x v="0"/>
    <m/>
    <m/>
    <n v="1650"/>
    <s v="Education"/>
    <x v="2"/>
    <n v="180"/>
  </r>
  <r>
    <s v="BK5498"/>
    <s v="Python Programming - Balagurusamy"/>
    <s v="Matthew Mooney"/>
    <s v="Computer Science"/>
    <s v="978-0-349-77716-0"/>
    <x v="5"/>
    <x v="0"/>
    <x v="1"/>
    <n v="211"/>
    <x v="3"/>
    <x v="1"/>
    <d v="2023-10-12T00:00:00"/>
    <d v="2024-02-27T00:00:00"/>
    <n v="2000"/>
    <s v="General"/>
    <x v="0"/>
    <n v="397"/>
  </r>
  <r>
    <s v="BK5499"/>
    <s v="Play with Maths"/>
    <s v="Timothy Adams"/>
    <s v="Maths"/>
    <s v="978-0-252-80156-3"/>
    <x v="1"/>
    <x v="13"/>
    <x v="0"/>
    <n v="157"/>
    <x v="9"/>
    <x v="0"/>
    <m/>
    <m/>
    <n v="850"/>
    <s v="Education"/>
    <x v="1"/>
    <n v="286"/>
  </r>
  <r>
    <s v="BK5500"/>
    <s v="Fundamentals of Physics - Resnick Halliday"/>
    <s v="Sara Dodson"/>
    <s v="Physics"/>
    <s v="978-1-01-551385-3"/>
    <x v="3"/>
    <x v="3"/>
    <x v="1"/>
    <n v="373"/>
    <x v="5"/>
    <x v="0"/>
    <m/>
    <m/>
    <n v="1700"/>
    <s v="General"/>
    <x v="0"/>
    <n v="360"/>
  </r>
  <r>
    <s v="BK5501"/>
    <s v="Modern ABC Chemistry"/>
    <s v="Ruth Hill"/>
    <s v="Chemistry"/>
    <s v="978-0-07-600226-9"/>
    <x v="1"/>
    <x v="7"/>
    <x v="1"/>
    <n v="282"/>
    <x v="16"/>
    <x v="1"/>
    <d v="2024-02-17T00:00:00"/>
    <d v="2024-11-04T00:00:00"/>
    <n v="1700"/>
    <s v="General"/>
    <x v="2"/>
    <n v="240"/>
  </r>
  <r>
    <s v="BK5502"/>
    <s v="S. Chand Science"/>
    <s v="Kathy Bryant"/>
    <s v="Science"/>
    <s v="978-1-882421-85-5"/>
    <x v="2"/>
    <x v="6"/>
    <x v="1"/>
    <n v="434"/>
    <x v="3"/>
    <x v="0"/>
    <m/>
    <m/>
    <n v="600"/>
    <s v="Science"/>
    <x v="0"/>
    <n v="185"/>
  </r>
  <r>
    <s v="BK5503"/>
    <s v="English Grammar &amp; Composition"/>
    <s v="Heather Hines"/>
    <s v="English"/>
    <s v="978-1-00-758005-4"/>
    <x v="1"/>
    <x v="17"/>
    <x v="2"/>
    <n v="430"/>
    <x v="10"/>
    <x v="1"/>
    <d v="2024-08-11T00:00:00"/>
    <d v="2024-12-16T00:00:00"/>
    <n v="900"/>
    <s v="Language"/>
    <x v="2"/>
    <n v="272"/>
  </r>
  <r>
    <s v="BK5504"/>
    <s v="NCERT Environmental Studies"/>
    <s v="Alejandro Bishop"/>
    <s v="EVS"/>
    <s v="978-1-80528-824-4"/>
    <x v="3"/>
    <x v="2"/>
    <x v="2"/>
    <n v="340"/>
    <x v="18"/>
    <x v="0"/>
    <m/>
    <m/>
    <n v="700"/>
    <s v="Science"/>
    <x v="2"/>
    <n v="352"/>
  </r>
  <r>
    <s v="BK5505"/>
    <s v="Modern ABC Chemistry"/>
    <s v="Jennifer Haney"/>
    <s v="Chemistry"/>
    <s v="978-0-642-34509-7"/>
    <x v="3"/>
    <x v="10"/>
    <x v="2"/>
    <n v="283"/>
    <x v="16"/>
    <x v="1"/>
    <d v="2024-10-28T00:00:00"/>
    <d v="2024-11-12T00:00:00"/>
    <n v="1200"/>
    <s v="General"/>
    <x v="2"/>
    <n v="155"/>
  </r>
  <r>
    <s v="BK5506"/>
    <s v="Modern ABC Chemistry"/>
    <s v="Cynthia Olson"/>
    <s v="Chemistry"/>
    <s v="978-0-682-07707-1"/>
    <x v="2"/>
    <x v="13"/>
    <x v="2"/>
    <n v="103"/>
    <x v="1"/>
    <x v="0"/>
    <m/>
    <m/>
    <n v="450"/>
    <s v="General"/>
    <x v="0"/>
    <n v="143"/>
  </r>
  <r>
    <s v="BK5507"/>
    <s v="Python Programming - Balagurusamy"/>
    <s v="Alexis Moore"/>
    <s v="Computer Science"/>
    <s v="978-0-8045-4049-0"/>
    <x v="1"/>
    <x v="13"/>
    <x v="1"/>
    <n v="331"/>
    <x v="5"/>
    <x v="0"/>
    <m/>
    <m/>
    <n v="950"/>
    <s v="General"/>
    <x v="1"/>
    <n v="112"/>
  </r>
  <r>
    <s v="BK5508"/>
    <s v="TS Grewal Accountancy"/>
    <s v="Theresa Rodriguez"/>
    <s v="Accountancy"/>
    <s v="978-0-12-981009-4"/>
    <x v="5"/>
    <x v="16"/>
    <x v="1"/>
    <n v="262"/>
    <x v="11"/>
    <x v="0"/>
    <m/>
    <m/>
    <n v="350"/>
    <s v="General"/>
    <x v="3"/>
    <n v="158"/>
  </r>
  <r>
    <s v="BK5509"/>
    <s v="S. Chand EVS"/>
    <s v="Rhonda Sanchez"/>
    <s v="EVS"/>
    <s v="978-1-240-55898-8"/>
    <x v="3"/>
    <x v="12"/>
    <x v="0"/>
    <n v="241"/>
    <x v="19"/>
    <x v="0"/>
    <m/>
    <m/>
    <n v="1150"/>
    <s v="Science"/>
    <x v="2"/>
    <n v="363"/>
  </r>
  <r>
    <s v="BK5510"/>
    <s v="S. Chand Business Studies"/>
    <s v="Lisa Williams"/>
    <s v="Business Studies"/>
    <s v="978-1-61505-371-1"/>
    <x v="3"/>
    <x v="4"/>
    <x v="1"/>
    <n v="310"/>
    <x v="13"/>
    <x v="1"/>
    <d v="2024-04-02T00:00:00"/>
    <d v="2024-05-15T00:00:00"/>
    <n v="1750"/>
    <s v="General"/>
    <x v="3"/>
    <n v="328"/>
  </r>
  <r>
    <s v="BK5511"/>
    <s v="Nai Roshni Hindi Pathmala"/>
    <s v="Marc Stephens"/>
    <s v="Hindi"/>
    <s v="978-1-67040-754-2"/>
    <x v="4"/>
    <x v="9"/>
    <x v="1"/>
    <n v="442"/>
    <x v="12"/>
    <x v="1"/>
    <d v="2023-04-24T00:00:00"/>
    <d v="2024-04-17T00:00:00"/>
    <n v="1050"/>
    <s v="General"/>
    <x v="1"/>
    <n v="115"/>
  </r>
  <r>
    <s v="BK5512"/>
    <s v="TS Grewal Accountancy"/>
    <s v="Preston Martinez"/>
    <s v="Accountancy"/>
    <s v="978-1-340-38036-6"/>
    <x v="0"/>
    <x v="10"/>
    <x v="1"/>
    <n v="374"/>
    <x v="1"/>
    <x v="1"/>
    <d v="2024-05-16T00:00:00"/>
    <d v="2024-09-05T00:00:00"/>
    <n v="1750"/>
    <s v="General"/>
    <x v="1"/>
    <n v="342"/>
  </r>
  <r>
    <s v="BK5513"/>
    <s v="Pradeep's Chemistry"/>
    <s v="Sherry Wright"/>
    <s v="Chemistry"/>
    <s v="978-1-60403-427-1"/>
    <x v="4"/>
    <x v="19"/>
    <x v="2"/>
    <n v="437"/>
    <x v="8"/>
    <x v="1"/>
    <d v="2025-02-08T00:00:00"/>
    <d v="2025-02-26T00:00:00"/>
    <n v="1300"/>
    <s v="General"/>
    <x v="1"/>
    <n v="320"/>
  </r>
  <r>
    <s v="BK5514"/>
    <s v="Python Programming - Balagurusamy"/>
    <s v="Scott Martinez"/>
    <s v="Computer Science"/>
    <s v="978-0-19-620592-2"/>
    <x v="5"/>
    <x v="2"/>
    <x v="2"/>
    <n v="491"/>
    <x v="6"/>
    <x v="1"/>
    <d v="2023-12-06T00:00:00"/>
    <d v="2024-03-02T00:00:00"/>
    <n v="1550"/>
    <s v="General"/>
    <x v="0"/>
    <n v="301"/>
  </r>
  <r>
    <s v="BK5515"/>
    <s v="Lakhmir Singh Science"/>
    <s v="Tiffany Hanson"/>
    <s v="Science"/>
    <s v="978-0-7652-2932-8"/>
    <x v="4"/>
    <x v="11"/>
    <x v="2"/>
    <n v="358"/>
    <x v="18"/>
    <x v="1"/>
    <d v="2023-07-31T00:00:00"/>
    <d v="2025-02-25T00:00:00"/>
    <n v="1700"/>
    <s v="Science"/>
    <x v="2"/>
    <n v="134"/>
  </r>
  <r>
    <s v="BK5516"/>
    <s v="Pradeep's Chemistry"/>
    <s v="Paul Wang"/>
    <s v="Chemistry"/>
    <s v="978-0-8373-0441-0"/>
    <x v="0"/>
    <x v="9"/>
    <x v="2"/>
    <n v="499"/>
    <x v="1"/>
    <x v="0"/>
    <m/>
    <m/>
    <n v="750"/>
    <s v="General"/>
    <x v="1"/>
    <n v="331"/>
  </r>
  <r>
    <s v="BK5517"/>
    <s v="Pearson Science Explorer"/>
    <s v="Amanda Santos"/>
    <s v="Science"/>
    <s v="978-0-7248-1972-0"/>
    <x v="1"/>
    <x v="7"/>
    <x v="1"/>
    <n v="379"/>
    <x v="18"/>
    <x v="0"/>
    <m/>
    <m/>
    <n v="700"/>
    <s v="Science"/>
    <x v="1"/>
    <n v="382"/>
  </r>
  <r>
    <s v="BK5518"/>
    <s v="S. Chand Biology"/>
    <s v="Dr. Pamela Johnson MD"/>
    <s v="Biology"/>
    <s v="978-0-423-39352-1"/>
    <x v="1"/>
    <x v="6"/>
    <x v="1"/>
    <n v="221"/>
    <x v="15"/>
    <x v="1"/>
    <d v="2024-11-01T00:00:00"/>
    <d v="2024-12-29T00:00:00"/>
    <n v="500"/>
    <s v="General"/>
    <x v="0"/>
    <n v="108"/>
  </r>
  <r>
    <s v="BK5519"/>
    <s v="Wren &amp; Martin English Grammar"/>
    <s v="Anthony Thompson"/>
    <s v="English"/>
    <s v="978-0-330-25476-2"/>
    <x v="1"/>
    <x v="5"/>
    <x v="0"/>
    <n v="88"/>
    <x v="0"/>
    <x v="1"/>
    <d v="2024-12-06T00:00:00"/>
    <d v="2025-02-23T00:00:00"/>
    <n v="450"/>
    <s v="Language"/>
    <x v="0"/>
    <n v="240"/>
  </r>
  <r>
    <s v="BK5520"/>
    <s v="NCERT Business Studies"/>
    <s v="Scott King"/>
    <s v="Business Studies"/>
    <s v="978-1-274-06260-4"/>
    <x v="0"/>
    <x v="13"/>
    <x v="1"/>
    <n v="313"/>
    <x v="19"/>
    <x v="0"/>
    <m/>
    <m/>
    <n v="500"/>
    <s v="General"/>
    <x v="2"/>
    <n v="342"/>
  </r>
  <r>
    <s v="BK5521"/>
    <s v="SL Arora Physics"/>
    <s v="Michael Goodwin"/>
    <s v="Physics"/>
    <s v="978-1-990293-10-8"/>
    <x v="2"/>
    <x v="5"/>
    <x v="2"/>
    <n v="409"/>
    <x v="15"/>
    <x v="0"/>
    <m/>
    <m/>
    <n v="300"/>
    <s v="General"/>
    <x v="0"/>
    <n v="223"/>
  </r>
  <r>
    <s v="BK5522"/>
    <s v="English Grammar &amp; Composition"/>
    <s v="Terri Gill"/>
    <s v="English"/>
    <s v="978-0-9514567-5-0"/>
    <x v="1"/>
    <x v="7"/>
    <x v="0"/>
    <n v="220"/>
    <x v="9"/>
    <x v="1"/>
    <d v="2024-02-18T00:00:00"/>
    <d v="2024-11-17T00:00:00"/>
    <n v="1550"/>
    <s v="Language"/>
    <x v="1"/>
    <n v="114"/>
  </r>
  <r>
    <s v="BK5523"/>
    <s v="Oxford English Reader"/>
    <s v="Todd Ferrell"/>
    <s v="English"/>
    <s v="978-0-913633-46-5"/>
    <x v="1"/>
    <x v="0"/>
    <x v="0"/>
    <n v="371"/>
    <x v="11"/>
    <x v="0"/>
    <m/>
    <m/>
    <n v="1700"/>
    <s v="Language"/>
    <x v="0"/>
    <n v="292"/>
  </r>
  <r>
    <s v="BK5524"/>
    <s v="SL Arora Physics"/>
    <s v="Alyssa Wheeler"/>
    <s v="Physics"/>
    <s v="978-1-191-23539-6"/>
    <x v="0"/>
    <x v="19"/>
    <x v="0"/>
    <n v="143"/>
    <x v="18"/>
    <x v="0"/>
    <m/>
    <m/>
    <n v="350"/>
    <s v="General"/>
    <x v="2"/>
    <n v="438"/>
  </r>
  <r>
    <s v="BK5525"/>
    <s v="Pearson Science Explorer"/>
    <s v="Heidi Johnson"/>
    <s v="Science"/>
    <s v="978-0-06-847790-7"/>
    <x v="3"/>
    <x v="2"/>
    <x v="1"/>
    <n v="427"/>
    <x v="1"/>
    <x v="0"/>
    <m/>
    <m/>
    <n v="1450"/>
    <s v="Science"/>
    <x v="0"/>
    <n v="239"/>
  </r>
  <r>
    <s v="BK5526"/>
    <s v="NCERT Maths"/>
    <s v="Ashley Harmon"/>
    <s v="Maths"/>
    <s v="978-0-659-62126-9"/>
    <x v="4"/>
    <x v="7"/>
    <x v="0"/>
    <n v="112"/>
    <x v="18"/>
    <x v="1"/>
    <d v="2024-04-16T00:00:00"/>
    <d v="2024-10-08T00:00:00"/>
    <n v="250"/>
    <s v="Education"/>
    <x v="2"/>
    <n v="112"/>
  </r>
  <r>
    <s v="BK5527"/>
    <s v="NCERT Environmental Studies"/>
    <s v="Madeline Benson"/>
    <s v="EVS"/>
    <s v="978-1-01-970422-6"/>
    <x v="2"/>
    <x v="16"/>
    <x v="1"/>
    <n v="393"/>
    <x v="14"/>
    <x v="0"/>
    <m/>
    <m/>
    <n v="1250"/>
    <s v="Science"/>
    <x v="2"/>
    <n v="152"/>
  </r>
  <r>
    <s v="BK5528"/>
    <s v="Play with Maths"/>
    <s v="Barbara Johnson"/>
    <s v="Maths"/>
    <s v="978-1-56318-318-8"/>
    <x v="4"/>
    <x v="4"/>
    <x v="1"/>
    <n v="413"/>
    <x v="2"/>
    <x v="0"/>
    <m/>
    <m/>
    <n v="1500"/>
    <s v="Education"/>
    <x v="2"/>
    <n v="436"/>
  </r>
  <r>
    <s v="BK5529"/>
    <s v="RS Aggarwal Mathematics"/>
    <s v="Colleen Marshall"/>
    <s v="Maths"/>
    <s v="978-1-59945-066-7"/>
    <x v="2"/>
    <x v="16"/>
    <x v="1"/>
    <n v="155"/>
    <x v="13"/>
    <x v="1"/>
    <d v="2024-02-10T00:00:00"/>
    <d v="2024-10-18T00:00:00"/>
    <n v="1800"/>
    <s v="Education"/>
    <x v="0"/>
    <n v="449"/>
  </r>
  <r>
    <s v="BK5530"/>
    <s v="S. Chand Social Science"/>
    <s v="Robert Wyatt"/>
    <s v="Social Science"/>
    <s v="978-0-489-36080-2"/>
    <x v="1"/>
    <x v="1"/>
    <x v="2"/>
    <n v="463"/>
    <x v="19"/>
    <x v="1"/>
    <d v="2023-06-22T00:00:00"/>
    <d v="2024-12-06T00:00:00"/>
    <n v="1400"/>
    <s v="Education"/>
    <x v="1"/>
    <n v="295"/>
  </r>
  <r>
    <s v="BK5531"/>
    <s v="NCERT Accountancy"/>
    <s v="James Perkins"/>
    <s v="Accountancy"/>
    <s v="978-0-9844154-7-2"/>
    <x v="1"/>
    <x v="2"/>
    <x v="2"/>
    <n v="290"/>
    <x v="15"/>
    <x v="1"/>
    <d v="2023-08-29T00:00:00"/>
    <d v="2024-07-18T00:00:00"/>
    <n v="1650"/>
    <s v="General"/>
    <x v="3"/>
    <n v="295"/>
  </r>
  <r>
    <s v="BK5532"/>
    <s v="Lakhmir Singh Science"/>
    <s v="Oscar Paul"/>
    <s v="Science"/>
    <s v="978-0-19-434432-6"/>
    <x v="5"/>
    <x v="4"/>
    <x v="2"/>
    <n v="300"/>
    <x v="2"/>
    <x v="0"/>
    <m/>
    <m/>
    <n v="1200"/>
    <s v="Science"/>
    <x v="2"/>
    <n v="294"/>
  </r>
  <r>
    <s v="BK5533"/>
    <s v="Together with Social Science"/>
    <s v="Andrew Johnson"/>
    <s v="Social Science"/>
    <s v="978-0-275-48301-2"/>
    <x v="3"/>
    <x v="0"/>
    <x v="2"/>
    <n v="144"/>
    <x v="0"/>
    <x v="1"/>
    <d v="2024-05-29T00:00:00"/>
    <d v="2024-09-23T00:00:00"/>
    <n v="1550"/>
    <s v="Education"/>
    <x v="3"/>
    <n v="449"/>
  </r>
  <r>
    <s v="BK5534"/>
    <s v="Together with Social Science"/>
    <s v="Kelly Haley"/>
    <s v="Social Science"/>
    <s v="978-1-62355-225-1"/>
    <x v="3"/>
    <x v="4"/>
    <x v="1"/>
    <n v="225"/>
    <x v="12"/>
    <x v="0"/>
    <m/>
    <m/>
    <n v="450"/>
    <s v="Education"/>
    <x v="1"/>
    <n v="363"/>
  </r>
  <r>
    <s v="BK5535"/>
    <s v="Concepts of Physics - HC Verma"/>
    <s v="Raymond Smith"/>
    <s v="Physics"/>
    <s v="978-0-548-29849-7"/>
    <x v="4"/>
    <x v="12"/>
    <x v="1"/>
    <n v="442"/>
    <x v="15"/>
    <x v="0"/>
    <m/>
    <m/>
    <n v="400"/>
    <s v="General"/>
    <x v="1"/>
    <n v="252"/>
  </r>
  <r>
    <s v="BK5536"/>
    <s v="NCERT Business Studies"/>
    <s v="Stephanie Adams"/>
    <s v="Business Studies"/>
    <s v="978-1-58165-822-4"/>
    <x v="4"/>
    <x v="11"/>
    <x v="0"/>
    <n v="216"/>
    <x v="10"/>
    <x v="0"/>
    <m/>
    <m/>
    <n v="1550"/>
    <s v="General"/>
    <x v="1"/>
    <n v="157"/>
  </r>
  <r>
    <s v="BK5537"/>
    <s v="Pradeep's Chemistry"/>
    <s v="Maria Boyd"/>
    <s v="Chemistry"/>
    <s v="978-0-11-543451-8"/>
    <x v="1"/>
    <x v="5"/>
    <x v="1"/>
    <n v="249"/>
    <x v="0"/>
    <x v="1"/>
    <d v="2023-09-24T00:00:00"/>
    <d v="2024-09-25T00:00:00"/>
    <n v="350"/>
    <s v="General"/>
    <x v="0"/>
    <n v="439"/>
  </r>
  <r>
    <s v="BK5538"/>
    <s v="S. Chand EVS"/>
    <s v="Becky Cunningham"/>
    <s v="EVS"/>
    <s v="978-0-219-75353-9"/>
    <x v="1"/>
    <x v="17"/>
    <x v="1"/>
    <n v="334"/>
    <x v="16"/>
    <x v="1"/>
    <d v="2024-05-15T00:00:00"/>
    <d v="2024-10-28T00:00:00"/>
    <n v="450"/>
    <s v="Science"/>
    <x v="2"/>
    <n v="243"/>
  </r>
  <r>
    <s v="BK5539"/>
    <s v="NCERT Economics"/>
    <s v="Angela Pham"/>
    <s v="Economics"/>
    <s v="978-0-16-800750-9"/>
    <x v="3"/>
    <x v="8"/>
    <x v="1"/>
    <n v="134"/>
    <x v="4"/>
    <x v="0"/>
    <m/>
    <m/>
    <n v="800"/>
    <s v="General"/>
    <x v="1"/>
    <n v="405"/>
  </r>
  <r>
    <s v="BK5540"/>
    <s v="DK Goel Accountancy"/>
    <s v="Travis Johnson"/>
    <s v="Accountancy"/>
    <s v="978-1-4039-2669-2"/>
    <x v="2"/>
    <x v="15"/>
    <x v="2"/>
    <n v="149"/>
    <x v="16"/>
    <x v="0"/>
    <m/>
    <m/>
    <n v="500"/>
    <s v="General"/>
    <x v="1"/>
    <n v="185"/>
  </r>
  <r>
    <s v="BK5541"/>
    <s v="NCERT Business Studies"/>
    <s v="Theresa Smith"/>
    <s v="Business Studies"/>
    <s v="978-0-398-50925-5"/>
    <x v="4"/>
    <x v="2"/>
    <x v="2"/>
    <n v="208"/>
    <x v="13"/>
    <x v="1"/>
    <d v="2024-05-05T00:00:00"/>
    <d v="2024-05-24T00:00:00"/>
    <n v="1000"/>
    <s v="General"/>
    <x v="0"/>
    <n v="238"/>
  </r>
  <r>
    <s v="BK5542"/>
    <s v="Wren &amp; Martin English Grammar"/>
    <s v="Nicholas Vega"/>
    <s v="English"/>
    <s v="978-1-5254-4393-0"/>
    <x v="4"/>
    <x v="5"/>
    <x v="2"/>
    <n v="289"/>
    <x v="16"/>
    <x v="1"/>
    <d v="2024-03-20T00:00:00"/>
    <d v="2025-02-26T00:00:00"/>
    <n v="1400"/>
    <s v="Language"/>
    <x v="0"/>
    <n v="191"/>
  </r>
  <r>
    <s v="BK5543"/>
    <s v="Lakhmir Singh Science"/>
    <s v="Andrew Alvarez"/>
    <s v="Science"/>
    <s v="978-0-943099-64-4"/>
    <x v="1"/>
    <x v="19"/>
    <x v="2"/>
    <n v="125"/>
    <x v="18"/>
    <x v="0"/>
    <m/>
    <m/>
    <n v="1950"/>
    <s v="Science"/>
    <x v="2"/>
    <n v="369"/>
  </r>
  <r>
    <s v="BK5544"/>
    <s v="SL Arora Physics"/>
    <s v="Daniel Jackson"/>
    <s v="Physics"/>
    <s v="978-0-459-46644-2"/>
    <x v="1"/>
    <x v="3"/>
    <x v="1"/>
    <n v="165"/>
    <x v="0"/>
    <x v="0"/>
    <m/>
    <m/>
    <n v="900"/>
    <s v="General"/>
    <x v="0"/>
    <n v="308"/>
  </r>
  <r>
    <s v="BK5545"/>
    <s v="Together with Social Science"/>
    <s v="Adam Bowen"/>
    <s v="Social Science"/>
    <s v="978-0-268-37498-3"/>
    <x v="5"/>
    <x v="1"/>
    <x v="1"/>
    <n v="490"/>
    <x v="15"/>
    <x v="0"/>
    <m/>
    <m/>
    <n v="1650"/>
    <s v="Education"/>
    <x v="1"/>
    <n v="426"/>
  </r>
  <r>
    <s v="BK5546"/>
    <s v="Together with Social Science"/>
    <s v="Nicole Madden"/>
    <s v="Social Science"/>
    <s v="978-1-4196-1402-6"/>
    <x v="4"/>
    <x v="11"/>
    <x v="0"/>
    <n v="401"/>
    <x v="1"/>
    <x v="1"/>
    <d v="2024-10-17T00:00:00"/>
    <d v="2024-12-17T00:00:00"/>
    <n v="1950"/>
    <s v="Education"/>
    <x v="0"/>
    <n v="410"/>
  </r>
  <r>
    <s v="BK5547"/>
    <s v="Lakhmir Singh Science"/>
    <s v="Alexandria Mccormick"/>
    <s v="Science"/>
    <s v="978-1-960878-47-2"/>
    <x v="0"/>
    <x v="19"/>
    <x v="1"/>
    <n v="196"/>
    <x v="8"/>
    <x v="0"/>
    <m/>
    <m/>
    <n v="1700"/>
    <s v="Science"/>
    <x v="2"/>
    <n v="127"/>
  </r>
  <r>
    <s v="BK5548"/>
    <s v="NCERT Business Studies"/>
    <s v="Dustin Cooper"/>
    <s v="Business Studies"/>
    <s v="978-1-9870-7903-6"/>
    <x v="4"/>
    <x v="18"/>
    <x v="2"/>
    <n v="313"/>
    <x v="3"/>
    <x v="0"/>
    <m/>
    <m/>
    <n v="800"/>
    <s v="General"/>
    <x v="0"/>
    <n v="317"/>
  </r>
  <r>
    <s v="BK5549"/>
    <s v="Fundamentals of Physics - Resnick Halliday"/>
    <s v="Caitlin Trevino"/>
    <s v="Physics"/>
    <s v="978-1-247-12436-0"/>
    <x v="2"/>
    <x v="2"/>
    <x v="0"/>
    <n v="81"/>
    <x v="8"/>
    <x v="0"/>
    <m/>
    <m/>
    <n v="900"/>
    <s v="General"/>
    <x v="2"/>
    <n v="137"/>
  </r>
  <r>
    <s v="BK5550"/>
    <s v="SL Arora Physics"/>
    <s v="Darius Mcmillan DDS"/>
    <s v="Physics"/>
    <s v="978-1-4234-3268-5"/>
    <x v="0"/>
    <x v="3"/>
    <x v="0"/>
    <n v="239"/>
    <x v="15"/>
    <x v="1"/>
    <d v="2024-02-08T00:00:00"/>
    <d v="2024-03-15T00:00:00"/>
    <n v="500"/>
    <s v="General"/>
    <x v="2"/>
    <n v="353"/>
  </r>
  <r>
    <s v="BK5551"/>
    <s v="TS Grewal Accountancy"/>
    <s v="Renee Weber"/>
    <s v="Accountancy"/>
    <s v="978-0-09-134022-3"/>
    <x v="1"/>
    <x v="1"/>
    <x v="0"/>
    <n v="217"/>
    <x v="11"/>
    <x v="0"/>
    <m/>
    <m/>
    <n v="250"/>
    <s v="General"/>
    <x v="2"/>
    <n v="449"/>
  </r>
  <r>
    <s v="BK5552"/>
    <s v="RD Sharma Mathematics"/>
    <s v="Edward Harris"/>
    <s v="Maths"/>
    <s v="978-1-72972-682-2"/>
    <x v="4"/>
    <x v="9"/>
    <x v="1"/>
    <n v="213"/>
    <x v="18"/>
    <x v="1"/>
    <d v="2023-05-18T00:00:00"/>
    <d v="2024-06-16T00:00:00"/>
    <n v="1000"/>
    <s v="Education"/>
    <x v="0"/>
    <n v="383"/>
  </r>
  <r>
    <s v="BK5553"/>
    <s v="S. Chand EVS"/>
    <s v="Thomas Moore"/>
    <s v="EVS"/>
    <s v="978-0-562-39687-2"/>
    <x v="0"/>
    <x v="5"/>
    <x v="0"/>
    <n v="191"/>
    <x v="18"/>
    <x v="0"/>
    <m/>
    <m/>
    <n v="1400"/>
    <s v="Science"/>
    <x v="1"/>
    <n v="398"/>
  </r>
  <r>
    <s v="BK5554"/>
    <s v="NCERT Chemistry"/>
    <s v="Bradley Allen"/>
    <s v="Chemistry"/>
    <s v="978-1-940815-00-8"/>
    <x v="3"/>
    <x v="13"/>
    <x v="1"/>
    <n v="244"/>
    <x v="18"/>
    <x v="1"/>
    <d v="2024-02-04T00:00:00"/>
    <d v="2024-09-21T00:00:00"/>
    <n v="1050"/>
    <s v="General"/>
    <x v="3"/>
    <n v="377"/>
  </r>
  <r>
    <s v="BK5555"/>
    <s v="Principles of Economics"/>
    <s v="Sharon Meza"/>
    <s v="Economics"/>
    <s v="978-0-7758-5753-5"/>
    <x v="0"/>
    <x v="14"/>
    <x v="1"/>
    <n v="472"/>
    <x v="0"/>
    <x v="1"/>
    <d v="2024-07-25T00:00:00"/>
    <d v="2024-12-14T00:00:00"/>
    <n v="800"/>
    <s v="General"/>
    <x v="2"/>
    <n v="127"/>
  </r>
  <r>
    <s v="BK5556"/>
    <s v="Truemanâ€™s Biology"/>
    <s v="Tyler Rangel"/>
    <s v="Biology"/>
    <s v="978-1-184-31584-5"/>
    <x v="2"/>
    <x v="1"/>
    <x v="1"/>
    <n v="382"/>
    <x v="13"/>
    <x v="0"/>
    <m/>
    <m/>
    <n v="1850"/>
    <s v="General"/>
    <x v="3"/>
    <n v="324"/>
  </r>
  <r>
    <s v="BK5557"/>
    <s v="S. Chand Business Studies"/>
    <s v="Kathleen Watkins"/>
    <s v="Business Studies"/>
    <s v="978-0-18-918695-5"/>
    <x v="2"/>
    <x v="14"/>
    <x v="2"/>
    <n v="357"/>
    <x v="11"/>
    <x v="0"/>
    <m/>
    <m/>
    <n v="1650"/>
    <s v="General"/>
    <x v="1"/>
    <n v="412"/>
  </r>
  <r>
    <s v="BK5558"/>
    <s v="Modern ABC Chemistry"/>
    <s v="Wendy Weeks"/>
    <s v="Chemistry"/>
    <s v="978-0-536-15080-6"/>
    <x v="3"/>
    <x v="2"/>
    <x v="2"/>
    <n v="114"/>
    <x v="13"/>
    <x v="0"/>
    <m/>
    <m/>
    <n v="1700"/>
    <s v="General"/>
    <x v="1"/>
    <n v="422"/>
  </r>
  <r>
    <s v="BK5559"/>
    <s v="RS Aggarwal Mathematics"/>
    <s v="Megan Norris"/>
    <s v="Maths"/>
    <s v="978-0-562-21172-4"/>
    <x v="2"/>
    <x v="10"/>
    <x v="2"/>
    <n v="437"/>
    <x v="14"/>
    <x v="0"/>
    <m/>
    <m/>
    <n v="850"/>
    <s v="Education"/>
    <x v="1"/>
    <n v="185"/>
  </r>
  <r>
    <s v="BK5560"/>
    <s v="S. Chand Business Studies"/>
    <s v="Linda Sullivan"/>
    <s v="Business Studies"/>
    <s v="978-1-08-268512-5"/>
    <x v="3"/>
    <x v="11"/>
    <x v="2"/>
    <n v="376"/>
    <x v="10"/>
    <x v="1"/>
    <d v="2024-02-21T00:00:00"/>
    <d v="2024-11-12T00:00:00"/>
    <n v="1300"/>
    <s v="General"/>
    <x v="0"/>
    <n v="211"/>
  </r>
  <r>
    <s v="BK5561"/>
    <s v="NCERT Biology"/>
    <s v="Mariah Anderson"/>
    <s v="Biology"/>
    <s v="978-0-629-90012-7"/>
    <x v="2"/>
    <x v="17"/>
    <x v="1"/>
    <n v="209"/>
    <x v="10"/>
    <x v="1"/>
    <d v="2025-01-30T00:00:00"/>
    <d v="2025-02-13T00:00:00"/>
    <n v="850"/>
    <s v="General"/>
    <x v="2"/>
    <n v="209"/>
  </r>
  <r>
    <s v="BK5562"/>
    <s v="S. Chand Business Studies"/>
    <s v="Steven Jones"/>
    <s v="Business Studies"/>
    <s v="978-0-05-639193-2"/>
    <x v="0"/>
    <x v="12"/>
    <x v="1"/>
    <n v="496"/>
    <x v="10"/>
    <x v="0"/>
    <m/>
    <m/>
    <n v="1300"/>
    <s v="General"/>
    <x v="1"/>
    <n v="376"/>
  </r>
  <r>
    <s v="BK5563"/>
    <s v="English Grammar &amp; Composition"/>
    <s v="Nicole Hunt"/>
    <s v="English"/>
    <s v="978-1-4664-5938-0"/>
    <x v="1"/>
    <x v="4"/>
    <x v="0"/>
    <n v="476"/>
    <x v="14"/>
    <x v="0"/>
    <m/>
    <m/>
    <n v="700"/>
    <s v="Language"/>
    <x v="1"/>
    <n v="151"/>
  </r>
  <r>
    <s v="BK5564"/>
    <s v="S. Chand Social Science"/>
    <s v="Diana Carter"/>
    <s v="Social Science"/>
    <s v="978-0-489-71316-5"/>
    <x v="5"/>
    <x v="9"/>
    <x v="1"/>
    <n v="435"/>
    <x v="12"/>
    <x v="0"/>
    <m/>
    <m/>
    <n v="2000"/>
    <s v="Education"/>
    <x v="0"/>
    <n v="180"/>
  </r>
  <r>
    <s v="BK5565"/>
    <s v="NCERT Environmental Studies"/>
    <s v="David Powell"/>
    <s v="EVS"/>
    <s v="978-1-114-15890-0"/>
    <x v="1"/>
    <x v="18"/>
    <x v="1"/>
    <n v="244"/>
    <x v="6"/>
    <x v="1"/>
    <d v="2024-01-15T00:00:00"/>
    <d v="2024-06-29T00:00:00"/>
    <n v="1900"/>
    <s v="Science"/>
    <x v="0"/>
    <n v="245"/>
  </r>
  <r>
    <s v="BK5566"/>
    <s v="DK Goel Accountancy"/>
    <s v="Teresa Peters"/>
    <s v="Accountancy"/>
    <s v="978-0-386-51006-5"/>
    <x v="1"/>
    <x v="3"/>
    <x v="1"/>
    <n v="453"/>
    <x v="1"/>
    <x v="0"/>
    <m/>
    <m/>
    <n v="350"/>
    <s v="General"/>
    <x v="2"/>
    <n v="115"/>
  </r>
  <r>
    <s v="BK5567"/>
    <s v="Computer Science with Python"/>
    <s v="Jeremy Barker"/>
    <s v="Computer Science"/>
    <s v="978-0-09-582046-2"/>
    <x v="4"/>
    <x v="14"/>
    <x v="2"/>
    <n v="130"/>
    <x v="7"/>
    <x v="1"/>
    <d v="2023-03-12T00:00:00"/>
    <d v="2024-06-22T00:00:00"/>
    <n v="1450"/>
    <s v="General"/>
    <x v="0"/>
    <n v="345"/>
  </r>
  <r>
    <s v="BK5568"/>
    <s v="Lakhmir Singh Science"/>
    <s v="Michael Bailey"/>
    <s v="Science"/>
    <s v="978-1-63871-193-3"/>
    <x v="5"/>
    <x v="11"/>
    <x v="2"/>
    <n v="461"/>
    <x v="7"/>
    <x v="0"/>
    <m/>
    <m/>
    <n v="700"/>
    <s v="Science"/>
    <x v="1"/>
    <n v="168"/>
  </r>
  <r>
    <s v="BK5569"/>
    <s v="Play with Maths"/>
    <s v="Taylor Gay"/>
    <s v="Maths"/>
    <s v="978-1-06-978600-5"/>
    <x v="2"/>
    <x v="1"/>
    <x v="2"/>
    <n v="183"/>
    <x v="16"/>
    <x v="0"/>
    <m/>
    <m/>
    <n v="950"/>
    <s v="Education"/>
    <x v="0"/>
    <n v="288"/>
  </r>
  <r>
    <s v="BK5570"/>
    <s v="Modern ABC Chemistry"/>
    <s v="Maria Wood"/>
    <s v="Chemistry"/>
    <s v="978-1-4858-9834-4"/>
    <x v="5"/>
    <x v="17"/>
    <x v="2"/>
    <n v="302"/>
    <x v="9"/>
    <x v="1"/>
    <d v="2024-08-24T00:00:00"/>
    <d v="2024-10-25T00:00:00"/>
    <n v="800"/>
    <s v="General"/>
    <x v="2"/>
    <n v="278"/>
  </r>
  <r>
    <s v="BK5571"/>
    <s v="S. Chand Biology"/>
    <s v="Alexander Pacheco"/>
    <s v="Biology"/>
    <s v="978-1-901633-37-5"/>
    <x v="0"/>
    <x v="16"/>
    <x v="1"/>
    <n v="330"/>
    <x v="1"/>
    <x v="0"/>
    <m/>
    <m/>
    <n v="1100"/>
    <s v="General"/>
    <x v="0"/>
    <n v="227"/>
  </r>
  <r>
    <s v="BK5572"/>
    <s v="NCERT Economics"/>
    <s v="Jacqueline Torres"/>
    <s v="Economics"/>
    <s v="978-1-05-591914-1"/>
    <x v="3"/>
    <x v="8"/>
    <x v="1"/>
    <n v="104"/>
    <x v="8"/>
    <x v="0"/>
    <m/>
    <m/>
    <n v="1450"/>
    <s v="General"/>
    <x v="2"/>
    <n v="388"/>
  </r>
  <r>
    <s v="BK5573"/>
    <s v="S. Chand Social Science"/>
    <s v="Jacqueline Hernandez"/>
    <s v="Social Science"/>
    <s v="978-1-154-42587-1"/>
    <x v="1"/>
    <x v="0"/>
    <x v="0"/>
    <n v="488"/>
    <x v="19"/>
    <x v="0"/>
    <m/>
    <m/>
    <n v="950"/>
    <s v="Education"/>
    <x v="2"/>
    <n v="270"/>
  </r>
  <r>
    <s v="BK5574"/>
    <s v="Play with Maths"/>
    <s v="Melody Cooper"/>
    <s v="Maths"/>
    <s v="978-0-207-01794-0"/>
    <x v="5"/>
    <x v="9"/>
    <x v="1"/>
    <n v="355"/>
    <x v="19"/>
    <x v="0"/>
    <m/>
    <m/>
    <n v="750"/>
    <s v="Education"/>
    <x v="2"/>
    <n v="244"/>
  </r>
  <r>
    <s v="BK5575"/>
    <s v="Pearson Science Explorer"/>
    <s v="Thomas Hill"/>
    <s v="Science"/>
    <s v="978-1-142-90216-2"/>
    <x v="5"/>
    <x v="2"/>
    <x v="2"/>
    <n v="171"/>
    <x v="4"/>
    <x v="1"/>
    <d v="2023-06-08T00:00:00"/>
    <d v="2025-02-17T00:00:00"/>
    <n v="1450"/>
    <s v="Science"/>
    <x v="0"/>
    <n v="305"/>
  </r>
  <r>
    <s v="BK5576"/>
    <s v="Play with Maths"/>
    <s v="Terri Golden"/>
    <s v="Maths"/>
    <s v="978-1-972266-49-6"/>
    <x v="5"/>
    <x v="5"/>
    <x v="0"/>
    <n v="482"/>
    <x v="11"/>
    <x v="1"/>
    <d v="2024-01-10T00:00:00"/>
    <d v="2025-02-01T00:00:00"/>
    <n v="400"/>
    <s v="Education"/>
    <x v="1"/>
    <n v="222"/>
  </r>
  <r>
    <s v="BK5577"/>
    <s v="Python Programming - Balagurusamy"/>
    <s v="Sabrina Smith"/>
    <s v="Computer Science"/>
    <s v="978-0-9587321-9-2"/>
    <x v="4"/>
    <x v="9"/>
    <x v="0"/>
    <n v="204"/>
    <x v="3"/>
    <x v="0"/>
    <m/>
    <m/>
    <n v="400"/>
    <s v="General"/>
    <x v="3"/>
    <n v="435"/>
  </r>
  <r>
    <s v="BK5578"/>
    <s v="Pradeep's Chemistry"/>
    <s v="Natalie Galloway"/>
    <s v="Chemistry"/>
    <s v="978-0-03-991236-9"/>
    <x v="4"/>
    <x v="4"/>
    <x v="0"/>
    <n v="98"/>
    <x v="17"/>
    <x v="1"/>
    <d v="2024-07-15T00:00:00"/>
    <d v="2024-09-24T00:00:00"/>
    <n v="1100"/>
    <s v="General"/>
    <x v="2"/>
    <n v="329"/>
  </r>
  <r>
    <s v="BK5579"/>
    <s v="NCERT Environmental Studies"/>
    <s v="Jennifer Benjamin"/>
    <s v="EVS"/>
    <s v="978-0-07-421868-6"/>
    <x v="1"/>
    <x v="4"/>
    <x v="1"/>
    <n v="328"/>
    <x v="17"/>
    <x v="1"/>
    <d v="2024-09-29T00:00:00"/>
    <d v="2024-11-25T00:00:00"/>
    <n v="600"/>
    <s v="Science"/>
    <x v="3"/>
    <n v="440"/>
  </r>
  <r>
    <s v="BK5580"/>
    <s v="NCERT Social Science"/>
    <s v="Brianna Harrison"/>
    <s v="Social Science"/>
    <s v="978-0-386-81259-6"/>
    <x v="1"/>
    <x v="17"/>
    <x v="0"/>
    <n v="343"/>
    <x v="12"/>
    <x v="0"/>
    <m/>
    <m/>
    <n v="1250"/>
    <s v="Education"/>
    <x v="1"/>
    <n v="452"/>
  </r>
  <r>
    <s v="BK5581"/>
    <s v="Modern ABC Chemistry"/>
    <s v="Bradley Erickson"/>
    <s v="Chemistry"/>
    <s v="978-0-504-08620-5"/>
    <x v="2"/>
    <x v="1"/>
    <x v="1"/>
    <n v="389"/>
    <x v="12"/>
    <x v="1"/>
    <d v="2024-11-01T00:00:00"/>
    <d v="2025-01-09T00:00:00"/>
    <n v="1500"/>
    <s v="General"/>
    <x v="1"/>
    <n v="124"/>
  </r>
  <r>
    <s v="BK5582"/>
    <s v="NCERT Environmental Studies"/>
    <s v="Anthony Price"/>
    <s v="EVS"/>
    <s v="978-1-83054-355-4"/>
    <x v="2"/>
    <x v="9"/>
    <x v="1"/>
    <n v="346"/>
    <x v="19"/>
    <x v="0"/>
    <m/>
    <m/>
    <n v="200"/>
    <s v="Science"/>
    <x v="1"/>
    <n v="155"/>
  </r>
  <r>
    <s v="BK5583"/>
    <s v="Together with EVS"/>
    <s v="Theresa Pierce"/>
    <s v="EVS"/>
    <s v="978-1-373-50530-9"/>
    <x v="0"/>
    <x v="18"/>
    <x v="1"/>
    <n v="237"/>
    <x v="7"/>
    <x v="1"/>
    <d v="2024-09-08T00:00:00"/>
    <d v="2024-12-20T00:00:00"/>
    <n v="1200"/>
    <s v="Science"/>
    <x v="0"/>
    <n v="351"/>
  </r>
  <r>
    <s v="BK5584"/>
    <s v="NCERT Business Studies"/>
    <s v="Philip Winters"/>
    <s v="Business Studies"/>
    <s v="978-1-311-70138-1"/>
    <x v="5"/>
    <x v="8"/>
    <x v="2"/>
    <n v="101"/>
    <x v="3"/>
    <x v="0"/>
    <m/>
    <m/>
    <n v="650"/>
    <s v="General"/>
    <x v="2"/>
    <n v="299"/>
  </r>
  <r>
    <s v="BK5585"/>
    <s v="DK Goel Accountancy"/>
    <s v="Nicole Spencer"/>
    <s v="Accountancy"/>
    <s v="978-0-643-04414-2"/>
    <x v="3"/>
    <x v="0"/>
    <x v="2"/>
    <n v="455"/>
    <x v="19"/>
    <x v="0"/>
    <m/>
    <m/>
    <n v="1250"/>
    <s v="General"/>
    <x v="1"/>
    <n v="372"/>
  </r>
  <r>
    <s v="BK5586"/>
    <s v="Concepts of Physics - HC Verma"/>
    <s v="Deanna Webster"/>
    <s v="Physics"/>
    <s v="978-0-444-65192-1"/>
    <x v="1"/>
    <x v="15"/>
    <x v="2"/>
    <n v="165"/>
    <x v="3"/>
    <x v="1"/>
    <d v="2024-12-05T00:00:00"/>
    <d v="2025-01-26T00:00:00"/>
    <n v="250"/>
    <s v="General"/>
    <x v="1"/>
    <n v="155"/>
  </r>
  <r>
    <s v="BK5587"/>
    <s v="DK Goel Accountancy"/>
    <s v="Adriana Richards"/>
    <s v="Accountancy"/>
    <s v="978-0-551-78520-5"/>
    <x v="4"/>
    <x v="15"/>
    <x v="2"/>
    <n v="490"/>
    <x v="17"/>
    <x v="0"/>
    <m/>
    <m/>
    <n v="650"/>
    <s v="General"/>
    <x v="0"/>
    <n v="177"/>
  </r>
  <r>
    <s v="BK5588"/>
    <s v="NCERT Hindi"/>
    <s v="Shannon Pena"/>
    <s v="Hindi"/>
    <s v="978-0-567-92693-7"/>
    <x v="5"/>
    <x v="7"/>
    <x v="1"/>
    <n v="462"/>
    <x v="17"/>
    <x v="1"/>
    <d v="2023-08-17T00:00:00"/>
    <d v="2024-01-30T00:00:00"/>
    <n v="1300"/>
    <s v="General"/>
    <x v="0"/>
    <n v="422"/>
  </r>
  <r>
    <s v="BK5589"/>
    <s v="SL Arora Physics"/>
    <s v="William Swanson"/>
    <s v="Physics"/>
    <s v="978-0-525-55939-9"/>
    <x v="5"/>
    <x v="2"/>
    <x v="1"/>
    <n v="200"/>
    <x v="14"/>
    <x v="1"/>
    <d v="2024-06-04T00:00:00"/>
    <d v="2024-10-18T00:00:00"/>
    <n v="1850"/>
    <s v="General"/>
    <x v="2"/>
    <n v="126"/>
  </r>
  <r>
    <s v="BK5590"/>
    <s v="NCERT Hindi"/>
    <s v="Terry Haley"/>
    <s v="Hindi"/>
    <s v="978-1-167-15874-2"/>
    <x v="3"/>
    <x v="16"/>
    <x v="0"/>
    <n v="228"/>
    <x v="3"/>
    <x v="0"/>
    <m/>
    <m/>
    <n v="1300"/>
    <s v="General"/>
    <x v="0"/>
    <n v="274"/>
  </r>
  <r>
    <s v="BK5591"/>
    <s v="S. Chand Social Science"/>
    <s v="David Smith"/>
    <s v="Social Science"/>
    <s v="978-0-8408-2909-2"/>
    <x v="3"/>
    <x v="17"/>
    <x v="1"/>
    <n v="289"/>
    <x v="9"/>
    <x v="1"/>
    <d v="2024-08-04T00:00:00"/>
    <d v="2024-08-31T00:00:00"/>
    <n v="700"/>
    <s v="Education"/>
    <x v="1"/>
    <n v="140"/>
  </r>
  <r>
    <s v="BK5592"/>
    <s v="DK Goel Accountancy"/>
    <s v="Latoya Greer"/>
    <s v="Accountancy"/>
    <s v="978-0-525-73365-2"/>
    <x v="1"/>
    <x v="9"/>
    <x v="1"/>
    <n v="233"/>
    <x v="3"/>
    <x v="0"/>
    <m/>
    <m/>
    <n v="1000"/>
    <s v="General"/>
    <x v="0"/>
    <n v="175"/>
  </r>
  <r>
    <s v="BK5593"/>
    <s v="NCERT Social Science"/>
    <s v="Dawn Meyer"/>
    <s v="Social Science"/>
    <s v="978-0-422-34682-5"/>
    <x v="4"/>
    <x v="4"/>
    <x v="1"/>
    <n v="299"/>
    <x v="12"/>
    <x v="1"/>
    <d v="2024-07-05T00:00:00"/>
    <d v="2024-08-26T00:00:00"/>
    <n v="300"/>
    <s v="Education"/>
    <x v="2"/>
    <n v="304"/>
  </r>
  <r>
    <s v="BK5594"/>
    <s v="RD Sharma Mathematics"/>
    <s v="Amy Mccullough MD"/>
    <s v="Maths"/>
    <s v="978-1-06-570594-9"/>
    <x v="1"/>
    <x v="13"/>
    <x v="2"/>
    <n v="156"/>
    <x v="8"/>
    <x v="1"/>
    <d v="2024-05-30T00:00:00"/>
    <d v="2024-11-07T00:00:00"/>
    <n v="1000"/>
    <s v="Education"/>
    <x v="0"/>
    <n v="414"/>
  </r>
  <r>
    <s v="BK5595"/>
    <s v="RD Sharma Mathematics"/>
    <s v="Tonya Anthony"/>
    <s v="Maths"/>
    <s v="978-1-83536-999-9"/>
    <x v="5"/>
    <x v="12"/>
    <x v="2"/>
    <n v="401"/>
    <x v="10"/>
    <x v="0"/>
    <m/>
    <m/>
    <n v="1650"/>
    <s v="Education"/>
    <x v="2"/>
    <n v="283"/>
  </r>
  <r>
    <s v="BK5596"/>
    <s v="S. Chand Economics"/>
    <s v="Laura Smith"/>
    <s v="Economics"/>
    <s v="978-1-165-98489-3"/>
    <x v="2"/>
    <x v="11"/>
    <x v="2"/>
    <n v="199"/>
    <x v="16"/>
    <x v="1"/>
    <d v="2023-03-29T00:00:00"/>
    <d v="2024-04-19T00:00:00"/>
    <n v="200"/>
    <s v="General"/>
    <x v="2"/>
    <n v="211"/>
  </r>
  <r>
    <s v="BK5597"/>
    <s v="NCERT Biology"/>
    <s v="Gregory Thompson"/>
    <s v="Biology"/>
    <s v="978-1-76340-569-1"/>
    <x v="4"/>
    <x v="9"/>
    <x v="2"/>
    <n v="189"/>
    <x v="2"/>
    <x v="1"/>
    <d v="2023-10-05T00:00:00"/>
    <d v="2024-04-11T00:00:00"/>
    <n v="1300"/>
    <s v="General"/>
    <x v="2"/>
    <n v="368"/>
  </r>
  <r>
    <s v="BK5598"/>
    <s v="S. Chand Business Studies"/>
    <s v="Jennifer Mccormick"/>
    <s v="Business Studies"/>
    <s v="978-1-86700-053-2"/>
    <x v="4"/>
    <x v="15"/>
    <x v="1"/>
    <n v="294"/>
    <x v="12"/>
    <x v="0"/>
    <m/>
    <m/>
    <n v="600"/>
    <s v="General"/>
    <x v="0"/>
    <n v="214"/>
  </r>
  <r>
    <s v="BK5599"/>
    <s v="Fundamentals of Physics - Resnick Halliday"/>
    <s v="Kathryn Nelson"/>
    <s v="Physics"/>
    <s v="978-0-339-08095-9"/>
    <x v="1"/>
    <x v="3"/>
    <x v="1"/>
    <n v="232"/>
    <x v="17"/>
    <x v="1"/>
    <d v="2023-09-14T00:00:00"/>
    <d v="2025-01-14T00:00:00"/>
    <n v="300"/>
    <s v="General"/>
    <x v="1"/>
    <n v="181"/>
  </r>
  <r>
    <s v="BK5600"/>
    <s v="S. Chand Science"/>
    <s v="Daniel Parker"/>
    <s v="Science"/>
    <s v="978-1-124-44096-5"/>
    <x v="0"/>
    <x v="2"/>
    <x v="0"/>
    <n v="149"/>
    <x v="11"/>
    <x v="0"/>
    <m/>
    <m/>
    <n v="250"/>
    <s v="Science"/>
    <x v="3"/>
    <n v="152"/>
  </r>
  <r>
    <s v="BK5601"/>
    <s v="RD Sharma Mathematics"/>
    <s v="Shawna Reed"/>
    <s v="Maths"/>
    <s v="978-1-78116-980-3"/>
    <x v="5"/>
    <x v="5"/>
    <x v="1"/>
    <n v="384"/>
    <x v="15"/>
    <x v="0"/>
    <m/>
    <m/>
    <n v="1750"/>
    <s v="Education"/>
    <x v="2"/>
    <n v="209"/>
  </r>
  <r>
    <s v="BK5602"/>
    <s v="NCERT Social Science"/>
    <s v="Whitney Schmidt"/>
    <s v="Social Science"/>
    <s v="978-1-74251-437-6"/>
    <x v="1"/>
    <x v="17"/>
    <x v="2"/>
    <n v="379"/>
    <x v="5"/>
    <x v="1"/>
    <d v="2024-10-22T00:00:00"/>
    <d v="2024-12-27T00:00:00"/>
    <n v="800"/>
    <s v="Education"/>
    <x v="3"/>
    <n v="408"/>
  </r>
  <r>
    <s v="BK5603"/>
    <s v="DK Goel Accountancy"/>
    <s v="Joseph Maddox"/>
    <s v="Accountancy"/>
    <s v="978-0-9831387-4-7"/>
    <x v="3"/>
    <x v="16"/>
    <x v="0"/>
    <n v="192"/>
    <x v="17"/>
    <x v="0"/>
    <m/>
    <m/>
    <n v="1550"/>
    <s v="General"/>
    <x v="1"/>
    <n v="397"/>
  </r>
  <r>
    <s v="BK5604"/>
    <s v="S. Chand Business Studies"/>
    <s v="Joseph Meyer"/>
    <s v="Business Studies"/>
    <s v="978-0-604-25462-7"/>
    <x v="2"/>
    <x v="10"/>
    <x v="0"/>
    <n v="464"/>
    <x v="5"/>
    <x v="1"/>
    <d v="2024-01-26T00:00:00"/>
    <d v="2024-04-11T00:00:00"/>
    <n v="1450"/>
    <s v="General"/>
    <x v="1"/>
    <n v="360"/>
  </r>
  <r>
    <s v="BK5605"/>
    <s v="Computer Science with Python"/>
    <s v="Joseph Robinson"/>
    <s v="Computer Science"/>
    <s v="978-0-8327-9244-1"/>
    <x v="0"/>
    <x v="1"/>
    <x v="0"/>
    <n v="327"/>
    <x v="11"/>
    <x v="0"/>
    <m/>
    <m/>
    <n v="1600"/>
    <s v="General"/>
    <x v="1"/>
    <n v="334"/>
  </r>
  <r>
    <s v="BK5606"/>
    <s v="S. Chand Biology"/>
    <s v="Mark Dunn"/>
    <s v="Biology"/>
    <s v="978-1-232-20022-2"/>
    <x v="5"/>
    <x v="10"/>
    <x v="1"/>
    <n v="298"/>
    <x v="16"/>
    <x v="0"/>
    <m/>
    <m/>
    <n v="850"/>
    <s v="General"/>
    <x v="0"/>
    <n v="410"/>
  </r>
  <r>
    <s v="BK5607"/>
    <s v="RS Aggarwal Mathematics"/>
    <s v="Julie Gray"/>
    <s v="Maths"/>
    <s v="978-1-964424-24-8"/>
    <x v="5"/>
    <x v="1"/>
    <x v="0"/>
    <n v="454"/>
    <x v="17"/>
    <x v="1"/>
    <d v="2024-03-05T00:00:00"/>
    <d v="2024-07-03T00:00:00"/>
    <n v="750"/>
    <s v="Education"/>
    <x v="2"/>
    <n v="297"/>
  </r>
  <r>
    <s v="BK5608"/>
    <s v="DK Goel Accountancy"/>
    <s v="Nicole Morton"/>
    <s v="Accountancy"/>
    <s v="978-1-64286-579-0"/>
    <x v="3"/>
    <x v="10"/>
    <x v="1"/>
    <n v="461"/>
    <x v="19"/>
    <x v="1"/>
    <d v="2025-01-04T00:00:00"/>
    <d v="2025-02-09T00:00:00"/>
    <n v="850"/>
    <s v="General"/>
    <x v="1"/>
    <n v="150"/>
  </r>
  <r>
    <s v="BK5609"/>
    <s v="S. Chand Social Science"/>
    <s v="Connor Hogan"/>
    <s v="Social Science"/>
    <s v="978-0-08-521950-4"/>
    <x v="0"/>
    <x v="11"/>
    <x v="1"/>
    <n v="95"/>
    <x v="9"/>
    <x v="1"/>
    <d v="2024-07-03T00:00:00"/>
    <d v="2024-12-31T00:00:00"/>
    <n v="700"/>
    <s v="Education"/>
    <x v="1"/>
    <n v="160"/>
  </r>
  <r>
    <s v="BK5610"/>
    <s v="S. Chand Social Science"/>
    <s v="Gregory Moore"/>
    <s v="Social Science"/>
    <s v="978-1-08-971600-6"/>
    <x v="5"/>
    <x v="7"/>
    <x v="1"/>
    <n v="307"/>
    <x v="11"/>
    <x v="1"/>
    <d v="2023-03-07T00:00:00"/>
    <d v="2024-09-27T00:00:00"/>
    <n v="700"/>
    <s v="Education"/>
    <x v="0"/>
    <n v="159"/>
  </r>
  <r>
    <s v="BK5611"/>
    <s v="Concepts of Physics - HC Verma"/>
    <s v="Wesley Rodriguez"/>
    <s v="Physics"/>
    <s v="978-1-06-454509-6"/>
    <x v="3"/>
    <x v="17"/>
    <x v="2"/>
    <n v="320"/>
    <x v="5"/>
    <x v="0"/>
    <m/>
    <m/>
    <n v="1850"/>
    <s v="General"/>
    <x v="0"/>
    <n v="382"/>
  </r>
  <r>
    <s v="BK5612"/>
    <s v="NCERT Environmental Studies"/>
    <s v="Chelsea Brown"/>
    <s v="EVS"/>
    <s v="978-1-4169-1239-2"/>
    <x v="2"/>
    <x v="16"/>
    <x v="2"/>
    <n v="462"/>
    <x v="1"/>
    <x v="0"/>
    <m/>
    <m/>
    <n v="1600"/>
    <s v="Science"/>
    <x v="2"/>
    <n v="434"/>
  </r>
  <r>
    <s v="BK5613"/>
    <s v="DK Goel Accountancy"/>
    <s v="Taylor Thomas"/>
    <s v="Accountancy"/>
    <s v="978-1-4524-9601-6"/>
    <x v="4"/>
    <x v="18"/>
    <x v="2"/>
    <n v="222"/>
    <x v="18"/>
    <x v="1"/>
    <d v="2024-09-24T00:00:00"/>
    <d v="2024-12-28T00:00:00"/>
    <n v="200"/>
    <s v="General"/>
    <x v="0"/>
    <n v="429"/>
  </r>
  <r>
    <s v="BK5614"/>
    <s v="NCERT Maths"/>
    <s v="Linda Graham"/>
    <s v="Maths"/>
    <s v="978-0-15-020234-9"/>
    <x v="3"/>
    <x v="3"/>
    <x v="2"/>
    <n v="143"/>
    <x v="3"/>
    <x v="1"/>
    <d v="2024-01-01T00:00:00"/>
    <d v="2024-05-20T00:00:00"/>
    <n v="1850"/>
    <s v="Education"/>
    <x v="1"/>
    <n v="279"/>
  </r>
  <r>
    <s v="BK5615"/>
    <s v="Play with Maths"/>
    <s v="Dr. Trevor Anderson"/>
    <s v="Maths"/>
    <s v="978-0-223-78888-6"/>
    <x v="2"/>
    <x v="2"/>
    <x v="1"/>
    <n v="276"/>
    <x v="6"/>
    <x v="1"/>
    <d v="2024-01-20T00:00:00"/>
    <d v="2024-11-01T00:00:00"/>
    <n v="2000"/>
    <s v="Education"/>
    <x v="0"/>
    <n v="286"/>
  </r>
  <r>
    <s v="BK5616"/>
    <s v="S. Chand Business Studies"/>
    <s v="Pamela Huynh"/>
    <s v="Business Studies"/>
    <s v="978-1-4489-5593-0"/>
    <x v="0"/>
    <x v="2"/>
    <x v="1"/>
    <n v="163"/>
    <x v="18"/>
    <x v="0"/>
    <m/>
    <m/>
    <n v="1350"/>
    <s v="General"/>
    <x v="2"/>
    <n v="347"/>
  </r>
  <r>
    <s v="BK5617"/>
    <s v="NCERT Chemistry"/>
    <s v="Cindy Keller"/>
    <s v="Chemistry"/>
    <s v="978-1-945936-15-9"/>
    <x v="0"/>
    <x v="13"/>
    <x v="0"/>
    <n v="344"/>
    <x v="18"/>
    <x v="0"/>
    <m/>
    <m/>
    <n v="450"/>
    <s v="General"/>
    <x v="0"/>
    <n v="112"/>
  </r>
  <r>
    <s v="BK5618"/>
    <s v="NCERT Maths"/>
    <s v="Timothy Trujillo"/>
    <s v="Maths"/>
    <s v="978-1-4777-8749-6"/>
    <x v="2"/>
    <x v="1"/>
    <x v="1"/>
    <n v="411"/>
    <x v="16"/>
    <x v="1"/>
    <d v="2024-07-17T00:00:00"/>
    <d v="2024-07-31T00:00:00"/>
    <n v="1300"/>
    <s v="Education"/>
    <x v="2"/>
    <n v="398"/>
  </r>
  <r>
    <s v="BK5619"/>
    <s v="Modern ABC Chemistry"/>
    <s v="Emily Mcgee"/>
    <s v="Chemistry"/>
    <s v="978-1-169-72062-6"/>
    <x v="1"/>
    <x v="2"/>
    <x v="1"/>
    <n v="421"/>
    <x v="7"/>
    <x v="1"/>
    <d v="2024-03-27T00:00:00"/>
    <d v="2024-03-30T00:00:00"/>
    <n v="1700"/>
    <s v="General"/>
    <x v="2"/>
    <n v="345"/>
  </r>
  <r>
    <s v="BK5620"/>
    <s v="Nai Roshni Hindi Pathmala"/>
    <s v="Robyn West"/>
    <s v="Hindi"/>
    <s v="978-1-326-92303-7"/>
    <x v="2"/>
    <x v="15"/>
    <x v="1"/>
    <n v="489"/>
    <x v="14"/>
    <x v="0"/>
    <m/>
    <m/>
    <n v="500"/>
    <s v="General"/>
    <x v="2"/>
    <n v="353"/>
  </r>
  <r>
    <s v="BK5621"/>
    <s v="TS Grewal Accountancy"/>
    <s v="Amanda Dodson"/>
    <s v="Accountancy"/>
    <s v="978-1-76885-855-3"/>
    <x v="1"/>
    <x v="16"/>
    <x v="2"/>
    <n v="123"/>
    <x v="15"/>
    <x v="1"/>
    <d v="2023-11-01T00:00:00"/>
    <d v="2024-02-12T00:00:00"/>
    <n v="850"/>
    <s v="General"/>
    <x v="0"/>
    <n v="203"/>
  </r>
  <r>
    <s v="BK5622"/>
    <s v="S. Chand Business Studies"/>
    <s v="Jason Wilson"/>
    <s v="Business Studies"/>
    <s v="978-0-02-206438-9"/>
    <x v="1"/>
    <x v="14"/>
    <x v="2"/>
    <n v="367"/>
    <x v="11"/>
    <x v="0"/>
    <m/>
    <m/>
    <n v="200"/>
    <s v="General"/>
    <x v="1"/>
    <n v="341"/>
  </r>
  <r>
    <s v="BK5623"/>
    <s v="Wren &amp; Martin English Grammar"/>
    <s v="Brianna Ruiz"/>
    <s v="English"/>
    <s v="978-0-673-47236-6"/>
    <x v="0"/>
    <x v="16"/>
    <x v="2"/>
    <n v="99"/>
    <x v="10"/>
    <x v="1"/>
    <d v="2024-12-13T00:00:00"/>
    <d v="2025-01-14T00:00:00"/>
    <n v="1650"/>
    <s v="Language"/>
    <x v="3"/>
    <n v="135"/>
  </r>
  <r>
    <s v="BK5624"/>
    <s v="NCERT Business Studies"/>
    <s v="Jennifer Jones"/>
    <s v="Business Studies"/>
    <s v="978-0-88604-718-4"/>
    <x v="3"/>
    <x v="1"/>
    <x v="2"/>
    <n v="87"/>
    <x v="2"/>
    <x v="1"/>
    <d v="2024-06-07T00:00:00"/>
    <d v="2024-10-01T00:00:00"/>
    <n v="800"/>
    <s v="General"/>
    <x v="2"/>
    <n v="443"/>
  </r>
  <r>
    <s v="BK5625"/>
    <s v="DK Goel Accountancy"/>
    <s v="James Jones"/>
    <s v="Accountancy"/>
    <s v="978-0-309-75520-7"/>
    <x v="1"/>
    <x v="13"/>
    <x v="1"/>
    <n v="371"/>
    <x v="10"/>
    <x v="0"/>
    <m/>
    <m/>
    <n v="1050"/>
    <s v="General"/>
    <x v="3"/>
    <n v="196"/>
  </r>
  <r>
    <s v="BK5626"/>
    <s v="RS Aggarwal Mathematics"/>
    <s v="Taylor Roberts"/>
    <s v="Maths"/>
    <s v="978-1-67940-552-5"/>
    <x v="2"/>
    <x v="7"/>
    <x v="1"/>
    <n v="159"/>
    <x v="4"/>
    <x v="1"/>
    <d v="2024-08-12T00:00:00"/>
    <d v="2024-12-28T00:00:00"/>
    <n v="1950"/>
    <s v="Education"/>
    <x v="1"/>
    <n v="411"/>
  </r>
  <r>
    <s v="BK5627"/>
    <s v="S. Chand Social Science"/>
    <s v="Jamie Foster"/>
    <s v="Social Science"/>
    <s v="978-0-9811505-9-8"/>
    <x v="2"/>
    <x v="19"/>
    <x v="0"/>
    <n v="155"/>
    <x v="6"/>
    <x v="0"/>
    <m/>
    <m/>
    <n v="400"/>
    <s v="Education"/>
    <x v="1"/>
    <n v="118"/>
  </r>
  <r>
    <s v="BK5628"/>
    <s v="NCERT Economics"/>
    <s v="Alexander Hernandez"/>
    <s v="Economics"/>
    <s v="978-1-58889-776-3"/>
    <x v="2"/>
    <x v="2"/>
    <x v="1"/>
    <n v="406"/>
    <x v="1"/>
    <x v="0"/>
    <m/>
    <m/>
    <n v="1600"/>
    <s v="General"/>
    <x v="1"/>
    <n v="298"/>
  </r>
  <r>
    <s v="BK5629"/>
    <s v="S. Chand Business Studies"/>
    <s v="Michelle Patel"/>
    <s v="Business Studies"/>
    <s v="978-0-477-25643-8"/>
    <x v="1"/>
    <x v="0"/>
    <x v="2"/>
    <n v="300"/>
    <x v="3"/>
    <x v="0"/>
    <m/>
    <m/>
    <n v="900"/>
    <s v="General"/>
    <x v="0"/>
    <n v="141"/>
  </r>
  <r>
    <s v="BK5630"/>
    <s v="Python Programming - Balagurusamy"/>
    <s v="Courtney Wallace"/>
    <s v="Computer Science"/>
    <s v="978-1-77466-167-3"/>
    <x v="1"/>
    <x v="18"/>
    <x v="0"/>
    <n v="389"/>
    <x v="5"/>
    <x v="1"/>
    <d v="2024-09-09T00:00:00"/>
    <d v="2024-11-19T00:00:00"/>
    <n v="300"/>
    <s v="General"/>
    <x v="2"/>
    <n v="278"/>
  </r>
  <r>
    <s v="BK5631"/>
    <s v="NCERT Environmental Studies"/>
    <s v="Ashley Burton"/>
    <s v="EVS"/>
    <s v="978-1-05-671419-6"/>
    <x v="5"/>
    <x v="18"/>
    <x v="0"/>
    <n v="344"/>
    <x v="4"/>
    <x v="1"/>
    <d v="2023-12-28T00:00:00"/>
    <d v="2024-10-02T00:00:00"/>
    <n v="1600"/>
    <s v="Science"/>
    <x v="1"/>
    <n v="236"/>
  </r>
  <r>
    <s v="BK5632"/>
    <s v="NCERT Social Science"/>
    <s v="Robert Moreno"/>
    <s v="Social Science"/>
    <s v="978-0-483-47122-1"/>
    <x v="4"/>
    <x v="2"/>
    <x v="0"/>
    <n v="463"/>
    <x v="18"/>
    <x v="1"/>
    <d v="2025-01-06T00:00:00"/>
    <d v="2025-01-28T00:00:00"/>
    <n v="1350"/>
    <s v="Education"/>
    <x v="1"/>
    <n v="335"/>
  </r>
  <r>
    <s v="BK5633"/>
    <s v="Play with Maths"/>
    <s v="Wesley Gardner"/>
    <s v="Maths"/>
    <s v="978-1-4182-4972-4"/>
    <x v="4"/>
    <x v="9"/>
    <x v="1"/>
    <n v="175"/>
    <x v="5"/>
    <x v="1"/>
    <d v="2024-12-09T00:00:00"/>
    <d v="2024-12-13T00:00:00"/>
    <n v="1800"/>
    <s v="Education"/>
    <x v="0"/>
    <n v="161"/>
  </r>
  <r>
    <s v="BK5634"/>
    <s v="Play with Maths"/>
    <s v="Lawrence Smith"/>
    <s v="Maths"/>
    <s v="978-1-76533-545-3"/>
    <x v="3"/>
    <x v="3"/>
    <x v="0"/>
    <n v="121"/>
    <x v="10"/>
    <x v="0"/>
    <m/>
    <m/>
    <n v="1100"/>
    <s v="Education"/>
    <x v="0"/>
    <n v="359"/>
  </r>
  <r>
    <s v="BK5635"/>
    <s v="TS Grewal Accountancy"/>
    <s v="Melanie Hodges"/>
    <s v="Accountancy"/>
    <s v="978-0-9746328-9-6"/>
    <x v="4"/>
    <x v="1"/>
    <x v="1"/>
    <n v="471"/>
    <x v="15"/>
    <x v="1"/>
    <d v="2023-05-01T00:00:00"/>
    <d v="2024-10-20T00:00:00"/>
    <n v="2000"/>
    <s v="General"/>
    <x v="2"/>
    <n v="368"/>
  </r>
  <r>
    <s v="BK5636"/>
    <s v="Concepts of Physics - HC Verma"/>
    <s v="Melvin Nunez"/>
    <s v="Physics"/>
    <s v="978-1-117-33910-8"/>
    <x v="1"/>
    <x v="11"/>
    <x v="1"/>
    <n v="238"/>
    <x v="7"/>
    <x v="0"/>
    <m/>
    <m/>
    <n v="500"/>
    <s v="General"/>
    <x v="0"/>
    <n v="319"/>
  </r>
  <r>
    <s v="BK5637"/>
    <s v="NCERT Maths"/>
    <s v="Joyce Mason"/>
    <s v="Maths"/>
    <s v="978-0-300-64174-5"/>
    <x v="1"/>
    <x v="12"/>
    <x v="1"/>
    <n v="125"/>
    <x v="12"/>
    <x v="1"/>
    <d v="2025-01-11T00:00:00"/>
    <d v="2025-02-05T00:00:00"/>
    <n v="1300"/>
    <s v="Education"/>
    <x v="1"/>
    <n v="108"/>
  </r>
  <r>
    <s v="BK5638"/>
    <s v="S. Chand Social Science"/>
    <s v="Chelsea Glass"/>
    <s v="Social Science"/>
    <s v="978-0-09-480974-1"/>
    <x v="0"/>
    <x v="2"/>
    <x v="2"/>
    <n v="285"/>
    <x v="16"/>
    <x v="1"/>
    <d v="2023-02-28T00:00:00"/>
    <d v="2023-07-19T00:00:00"/>
    <n v="1250"/>
    <s v="Education"/>
    <x v="0"/>
    <n v="125"/>
  </r>
  <r>
    <s v="BK5639"/>
    <s v="English Grammar &amp; Composition"/>
    <s v="Timothy Thompson"/>
    <s v="English"/>
    <s v="978-0-86073-386-7"/>
    <x v="1"/>
    <x v="15"/>
    <x v="2"/>
    <n v="346"/>
    <x v="13"/>
    <x v="0"/>
    <m/>
    <m/>
    <n v="850"/>
    <s v="Language"/>
    <x v="2"/>
    <n v="192"/>
  </r>
  <r>
    <s v="BK5640"/>
    <s v="S. Chand Business Studies"/>
    <s v="Marissa Raymond"/>
    <s v="Business Studies"/>
    <s v="978-0-263-74030-1"/>
    <x v="2"/>
    <x v="3"/>
    <x v="2"/>
    <n v="436"/>
    <x v="10"/>
    <x v="1"/>
    <d v="2024-10-08T00:00:00"/>
    <d v="2025-02-11T00:00:00"/>
    <n v="1900"/>
    <s v="General"/>
    <x v="0"/>
    <n v="292"/>
  </r>
  <r>
    <s v="BK5641"/>
    <s v="NCERT Accountancy"/>
    <s v="John Young"/>
    <s v="Accountancy"/>
    <s v="978-1-915820-62-4"/>
    <x v="4"/>
    <x v="8"/>
    <x v="2"/>
    <n v="473"/>
    <x v="14"/>
    <x v="1"/>
    <d v="2024-10-29T00:00:00"/>
    <d v="2024-11-10T00:00:00"/>
    <n v="2000"/>
    <s v="General"/>
    <x v="2"/>
    <n v="418"/>
  </r>
  <r>
    <s v="BK5642"/>
    <s v="Truemanâ€™s Biology"/>
    <s v="Adam Arroyo"/>
    <s v="Biology"/>
    <s v="978-0-604-64202-8"/>
    <x v="4"/>
    <x v="11"/>
    <x v="1"/>
    <n v="171"/>
    <x v="11"/>
    <x v="0"/>
    <m/>
    <m/>
    <n v="650"/>
    <s v="General"/>
    <x v="2"/>
    <n v="406"/>
  </r>
  <r>
    <s v="BK5643"/>
    <s v="Truemanâ€™s Biology"/>
    <s v="Abigail Gutierrez"/>
    <s v="Biology"/>
    <s v="978-1-4633-3159-7"/>
    <x v="1"/>
    <x v="10"/>
    <x v="1"/>
    <n v="115"/>
    <x v="5"/>
    <x v="0"/>
    <m/>
    <m/>
    <n v="1450"/>
    <s v="General"/>
    <x v="2"/>
    <n v="186"/>
  </r>
  <r>
    <s v="BK5644"/>
    <s v="Computer Science with Python"/>
    <s v="Heidi Wilson"/>
    <s v="Computer Science"/>
    <s v="978-0-357-11761-3"/>
    <x v="4"/>
    <x v="7"/>
    <x v="0"/>
    <n v="239"/>
    <x v="10"/>
    <x v="0"/>
    <m/>
    <m/>
    <n v="1200"/>
    <s v="General"/>
    <x v="0"/>
    <n v="283"/>
  </r>
  <r>
    <s v="BK5645"/>
    <s v="Let Us C - Yashwant Kanetkar"/>
    <s v="Mary Scott"/>
    <s v="Computer Science"/>
    <s v="978-0-916763-40-4"/>
    <x v="4"/>
    <x v="19"/>
    <x v="1"/>
    <n v="356"/>
    <x v="16"/>
    <x v="0"/>
    <m/>
    <m/>
    <n v="1950"/>
    <s v="General"/>
    <x v="1"/>
    <n v="178"/>
  </r>
  <r>
    <s v="BK5646"/>
    <s v="Play with Maths"/>
    <s v="Robin Chapman"/>
    <s v="Maths"/>
    <s v="978-0-521-45189-5"/>
    <x v="4"/>
    <x v="9"/>
    <x v="1"/>
    <n v="252"/>
    <x v="9"/>
    <x v="1"/>
    <d v="2023-07-16T00:00:00"/>
    <d v="2024-04-10T00:00:00"/>
    <n v="450"/>
    <s v="Education"/>
    <x v="3"/>
    <n v="230"/>
  </r>
  <r>
    <s v="BK5647"/>
    <s v="NCERT Economics"/>
    <s v="Valerie Faulkner"/>
    <s v="Economics"/>
    <s v="978-0-7729-9975-7"/>
    <x v="1"/>
    <x v="19"/>
    <x v="1"/>
    <n v="285"/>
    <x v="14"/>
    <x v="1"/>
    <d v="2024-07-16T00:00:00"/>
    <d v="2025-01-16T00:00:00"/>
    <n v="650"/>
    <s v="General"/>
    <x v="2"/>
    <n v="357"/>
  </r>
  <r>
    <s v="BK5648"/>
    <s v="S. Chand Social Science"/>
    <s v="Richard Johnson"/>
    <s v="Social Science"/>
    <s v="978-1-175-65629-2"/>
    <x v="4"/>
    <x v="17"/>
    <x v="2"/>
    <n v="196"/>
    <x v="10"/>
    <x v="1"/>
    <d v="2023-12-31T00:00:00"/>
    <d v="2024-04-23T00:00:00"/>
    <n v="1700"/>
    <s v="Education"/>
    <x v="3"/>
    <n v="226"/>
  </r>
  <r>
    <s v="BK5649"/>
    <s v="Wren &amp; Martin English Grammar"/>
    <s v="David Dawson"/>
    <s v="English"/>
    <s v="978-0-563-44141-0"/>
    <x v="3"/>
    <x v="14"/>
    <x v="2"/>
    <n v="467"/>
    <x v="0"/>
    <x v="1"/>
    <d v="2024-10-13T00:00:00"/>
    <d v="2024-10-29T00:00:00"/>
    <n v="2000"/>
    <s v="Language"/>
    <x v="1"/>
    <n v="266"/>
  </r>
  <r>
    <s v="BK5650"/>
    <s v="S. Chand Social Science"/>
    <s v="Alan Taylor"/>
    <s v="Social Science"/>
    <s v="978-0-8234-8008-1"/>
    <x v="3"/>
    <x v="8"/>
    <x v="2"/>
    <n v="280"/>
    <x v="4"/>
    <x v="0"/>
    <m/>
    <m/>
    <n v="1850"/>
    <s v="Education"/>
    <x v="1"/>
    <n v="148"/>
  </r>
  <r>
    <s v="BK5651"/>
    <s v="English Grammar &amp; Composition"/>
    <s v="Mark Knight"/>
    <s v="English"/>
    <s v="978-0-7573-0468-2"/>
    <x v="1"/>
    <x v="11"/>
    <x v="2"/>
    <n v="282"/>
    <x v="4"/>
    <x v="0"/>
    <m/>
    <m/>
    <n v="1150"/>
    <s v="Language"/>
    <x v="1"/>
    <n v="344"/>
  </r>
  <r>
    <s v="BK5652"/>
    <s v="Play with Maths"/>
    <s v="Peter Robinson"/>
    <s v="Maths"/>
    <s v="978-0-297-44795-5"/>
    <x v="2"/>
    <x v="7"/>
    <x v="1"/>
    <n v="475"/>
    <x v="7"/>
    <x v="0"/>
    <m/>
    <m/>
    <n v="850"/>
    <s v="Education"/>
    <x v="0"/>
    <n v="264"/>
  </r>
  <r>
    <s v="BK5653"/>
    <s v="NCERT Accountancy"/>
    <s v="Robert Hernandez"/>
    <s v="Accountancy"/>
    <s v="978-1-57273-652-8"/>
    <x v="0"/>
    <x v="5"/>
    <x v="1"/>
    <n v="417"/>
    <x v="3"/>
    <x v="0"/>
    <m/>
    <m/>
    <n v="450"/>
    <s v="General"/>
    <x v="2"/>
    <n v="287"/>
  </r>
  <r>
    <s v="BK5654"/>
    <s v="Computer Science with Python"/>
    <s v="Sean Montgomery"/>
    <s v="Computer Science"/>
    <s v="978-1-945739-34-7"/>
    <x v="1"/>
    <x v="5"/>
    <x v="0"/>
    <n v="412"/>
    <x v="18"/>
    <x v="0"/>
    <m/>
    <m/>
    <n v="1850"/>
    <s v="General"/>
    <x v="1"/>
    <n v="353"/>
  </r>
  <r>
    <s v="BK5655"/>
    <s v="NCERT Maths"/>
    <s v="Gregory Beasley"/>
    <s v="Maths"/>
    <s v="978-1-109-31839-5"/>
    <x v="5"/>
    <x v="10"/>
    <x v="1"/>
    <n v="196"/>
    <x v="9"/>
    <x v="0"/>
    <m/>
    <m/>
    <n v="950"/>
    <s v="Education"/>
    <x v="1"/>
    <n v="371"/>
  </r>
  <r>
    <s v="BK5656"/>
    <s v="S. Chand Economics"/>
    <s v="Susan Anderson"/>
    <s v="Economics"/>
    <s v="978-0-11-037803-9"/>
    <x v="4"/>
    <x v="10"/>
    <x v="2"/>
    <n v="390"/>
    <x v="6"/>
    <x v="0"/>
    <m/>
    <m/>
    <n v="250"/>
    <s v="General"/>
    <x v="0"/>
    <n v="377"/>
  </r>
  <r>
    <s v="BK5657"/>
    <s v="NCERT Environmental Studies"/>
    <s v="James Patel"/>
    <s v="EVS"/>
    <s v="978-0-911935-79-0"/>
    <x v="3"/>
    <x v="17"/>
    <x v="0"/>
    <n v="367"/>
    <x v="8"/>
    <x v="1"/>
    <d v="2023-05-20T00:00:00"/>
    <d v="2023-09-21T00:00:00"/>
    <n v="800"/>
    <s v="Science"/>
    <x v="0"/>
    <n v="109"/>
  </r>
  <r>
    <s v="BK5658"/>
    <s v="NCERT Chemistry"/>
    <s v="Lacey Bennett"/>
    <s v="Chemistry"/>
    <s v="978-1-75004-573-2"/>
    <x v="5"/>
    <x v="1"/>
    <x v="0"/>
    <n v="154"/>
    <x v="12"/>
    <x v="0"/>
    <m/>
    <m/>
    <n v="550"/>
    <s v="General"/>
    <x v="2"/>
    <n v="164"/>
  </r>
  <r>
    <s v="BK5659"/>
    <s v="Modern ABC Chemistry"/>
    <s v="Thomas Smith"/>
    <s v="Chemistry"/>
    <s v="978-1-345-41885-9"/>
    <x v="3"/>
    <x v="4"/>
    <x v="0"/>
    <n v="450"/>
    <x v="18"/>
    <x v="1"/>
    <d v="2024-03-11T00:00:00"/>
    <d v="2024-11-01T00:00:00"/>
    <n v="600"/>
    <s v="General"/>
    <x v="0"/>
    <n v="275"/>
  </r>
  <r>
    <s v="BK5660"/>
    <s v="Wren &amp; Martin English Grammar"/>
    <s v="Jamie Farrell"/>
    <s v="English"/>
    <s v="978-1-159-88738-4"/>
    <x v="3"/>
    <x v="4"/>
    <x v="1"/>
    <n v="374"/>
    <x v="18"/>
    <x v="0"/>
    <m/>
    <m/>
    <n v="300"/>
    <s v="Language"/>
    <x v="1"/>
    <n v="406"/>
  </r>
  <r>
    <s v="BK5661"/>
    <s v="Nai Roshni Hindi Pathmala"/>
    <s v="Samuel Carter"/>
    <s v="Hindi"/>
    <s v="978-0-578-32661-0"/>
    <x v="1"/>
    <x v="18"/>
    <x v="0"/>
    <n v="280"/>
    <x v="16"/>
    <x v="1"/>
    <d v="2023-09-29T00:00:00"/>
    <d v="2023-10-29T00:00:00"/>
    <n v="450"/>
    <s v="General"/>
    <x v="0"/>
    <n v="211"/>
  </r>
  <r>
    <s v="BK5662"/>
    <s v="Oxford English Reader"/>
    <s v="Brandon Montes"/>
    <s v="English"/>
    <s v="978-1-62295-327-1"/>
    <x v="3"/>
    <x v="14"/>
    <x v="1"/>
    <n v="333"/>
    <x v="18"/>
    <x v="0"/>
    <m/>
    <m/>
    <n v="1100"/>
    <s v="Language"/>
    <x v="2"/>
    <n v="436"/>
  </r>
  <r>
    <s v="BK5663"/>
    <s v="Fundamentals of Physics - Resnick Halliday"/>
    <s v="Lori Leonard"/>
    <s v="Physics"/>
    <s v="978-0-464-52796-1"/>
    <x v="0"/>
    <x v="10"/>
    <x v="1"/>
    <n v="298"/>
    <x v="9"/>
    <x v="0"/>
    <m/>
    <m/>
    <n v="1250"/>
    <s v="General"/>
    <x v="0"/>
    <n v="301"/>
  </r>
  <r>
    <s v="BK5664"/>
    <s v="NCERT Accountancy"/>
    <s v="Kevin Bowen"/>
    <s v="Accountancy"/>
    <s v="978-0-00-408338-4"/>
    <x v="5"/>
    <x v="2"/>
    <x v="1"/>
    <n v="147"/>
    <x v="13"/>
    <x v="0"/>
    <m/>
    <m/>
    <n v="1500"/>
    <s v="General"/>
    <x v="2"/>
    <n v="153"/>
  </r>
  <r>
    <s v="BK5665"/>
    <s v="Together with Social Science"/>
    <s v="Joan Valentine"/>
    <s v="Social Science"/>
    <s v="978-1-5091-4275-0"/>
    <x v="1"/>
    <x v="12"/>
    <x v="2"/>
    <n v="324"/>
    <x v="17"/>
    <x v="1"/>
    <d v="2024-05-21T00:00:00"/>
    <d v="2024-09-12T00:00:00"/>
    <n v="700"/>
    <s v="Education"/>
    <x v="2"/>
    <n v="343"/>
  </r>
  <r>
    <s v="BK5666"/>
    <s v="S. Chand Business Studies"/>
    <s v="Michael Willis"/>
    <s v="Business Studies"/>
    <s v="978-0-921631-82-8"/>
    <x v="4"/>
    <x v="15"/>
    <x v="2"/>
    <n v="229"/>
    <x v="19"/>
    <x v="1"/>
    <d v="2025-02-12T00:00:00"/>
    <d v="2025-02-26T00:00:00"/>
    <n v="1000"/>
    <s v="General"/>
    <x v="2"/>
    <n v="348"/>
  </r>
  <r>
    <s v="BK5667"/>
    <s v="S. Chand Social Science"/>
    <s v="Barbara Griffin"/>
    <s v="Social Science"/>
    <s v="978-0-06-915928-4"/>
    <x v="3"/>
    <x v="14"/>
    <x v="2"/>
    <n v="337"/>
    <x v="5"/>
    <x v="1"/>
    <d v="2023-05-16T00:00:00"/>
    <d v="2024-02-27T00:00:00"/>
    <n v="950"/>
    <s v="Education"/>
    <x v="0"/>
    <n v="193"/>
  </r>
  <r>
    <s v="BK5668"/>
    <s v="Together with EVS"/>
    <s v="William Hall"/>
    <s v="EVS"/>
    <s v="978-1-08-428806-5"/>
    <x v="0"/>
    <x v="13"/>
    <x v="2"/>
    <n v="307"/>
    <x v="1"/>
    <x v="0"/>
    <m/>
    <m/>
    <n v="2000"/>
    <s v="Science"/>
    <x v="1"/>
    <n v="234"/>
  </r>
  <r>
    <s v="BK5669"/>
    <s v="Manika Hindi Pathmala"/>
    <s v="Kimberly Jacobs"/>
    <s v="Hindi"/>
    <s v="978-0-02-120593-6"/>
    <x v="1"/>
    <x v="17"/>
    <x v="1"/>
    <n v="101"/>
    <x v="11"/>
    <x v="1"/>
    <d v="2023-10-01T00:00:00"/>
    <d v="2024-07-08T00:00:00"/>
    <n v="1250"/>
    <s v="General"/>
    <x v="3"/>
    <n v="259"/>
  </r>
  <r>
    <s v="BK5670"/>
    <s v="Lakhmir Singh Science"/>
    <s v="Tracy Grant"/>
    <s v="Science"/>
    <s v="978-1-365-48358-5"/>
    <x v="1"/>
    <x v="16"/>
    <x v="1"/>
    <n v="391"/>
    <x v="12"/>
    <x v="0"/>
    <m/>
    <m/>
    <n v="200"/>
    <s v="Science"/>
    <x v="2"/>
    <n v="437"/>
  </r>
  <r>
    <s v="BK5671"/>
    <s v="NCERT Chemistry"/>
    <s v="Nicole Wells"/>
    <s v="Chemistry"/>
    <s v="978-1-918512-40-3"/>
    <x v="4"/>
    <x v="13"/>
    <x v="0"/>
    <n v="230"/>
    <x v="18"/>
    <x v="1"/>
    <d v="2023-07-27T00:00:00"/>
    <d v="2024-09-28T00:00:00"/>
    <n v="1350"/>
    <s v="General"/>
    <x v="3"/>
    <n v="230"/>
  </r>
  <r>
    <s v="BK5672"/>
    <s v="Lakhmir Singh Science"/>
    <s v="Tiffany Mercado"/>
    <s v="Science"/>
    <s v="978-0-13-996219-6"/>
    <x v="0"/>
    <x v="11"/>
    <x v="1"/>
    <n v="408"/>
    <x v="16"/>
    <x v="0"/>
    <m/>
    <m/>
    <n v="650"/>
    <s v="Science"/>
    <x v="1"/>
    <n v="218"/>
  </r>
  <r>
    <s v="BK5673"/>
    <s v="Oxford English Reader"/>
    <s v="Karen Snyder"/>
    <s v="English"/>
    <s v="978-0-236-24412-6"/>
    <x v="4"/>
    <x v="10"/>
    <x v="1"/>
    <n v="157"/>
    <x v="1"/>
    <x v="0"/>
    <m/>
    <m/>
    <n v="450"/>
    <s v="Language"/>
    <x v="1"/>
    <n v="345"/>
  </r>
  <r>
    <s v="BK5674"/>
    <s v="Nai Roshni Hindi Pathmala"/>
    <s v="Mark Baker"/>
    <s v="Hindi"/>
    <s v="978-1-75084-841-8"/>
    <x v="0"/>
    <x v="9"/>
    <x v="1"/>
    <n v="318"/>
    <x v="5"/>
    <x v="0"/>
    <m/>
    <m/>
    <n v="550"/>
    <s v="General"/>
    <x v="1"/>
    <n v="110"/>
  </r>
  <r>
    <s v="BK5675"/>
    <s v="Manika Hindi Pathmala"/>
    <s v="Brandon Wilson"/>
    <s v="Hindi"/>
    <s v="978-1-279-99531-0"/>
    <x v="2"/>
    <x v="8"/>
    <x v="2"/>
    <n v="316"/>
    <x v="4"/>
    <x v="0"/>
    <m/>
    <m/>
    <n v="650"/>
    <s v="General"/>
    <x v="0"/>
    <n v="253"/>
  </r>
  <r>
    <s v="BK5676"/>
    <s v="Computer Science with Python"/>
    <s v="Anna Turner"/>
    <s v="Computer Science"/>
    <s v="978-0-633-46237-6"/>
    <x v="1"/>
    <x v="18"/>
    <x v="2"/>
    <n v="367"/>
    <x v="7"/>
    <x v="0"/>
    <m/>
    <m/>
    <n v="1750"/>
    <s v="General"/>
    <x v="2"/>
    <n v="200"/>
  </r>
  <r>
    <s v="BK5677"/>
    <s v="NCERT Biology"/>
    <s v="Samuel Jones"/>
    <s v="Biology"/>
    <s v="978-0-402-30557-6"/>
    <x v="0"/>
    <x v="10"/>
    <x v="2"/>
    <n v="363"/>
    <x v="6"/>
    <x v="0"/>
    <m/>
    <m/>
    <n v="600"/>
    <s v="General"/>
    <x v="1"/>
    <n v="372"/>
  </r>
  <r>
    <s v="BK5678"/>
    <s v="Wren &amp; Martin English Grammar"/>
    <s v="Sara Burton"/>
    <s v="English"/>
    <s v="978-0-633-81521-9"/>
    <x v="0"/>
    <x v="5"/>
    <x v="2"/>
    <n v="251"/>
    <x v="15"/>
    <x v="0"/>
    <m/>
    <m/>
    <n v="1300"/>
    <s v="Language"/>
    <x v="1"/>
    <n v="136"/>
  </r>
  <r>
    <s v="BK5679"/>
    <s v="Together with Social Science"/>
    <s v="Valerie Smith"/>
    <s v="Social Science"/>
    <s v="978-0-429-58045-1"/>
    <x v="0"/>
    <x v="19"/>
    <x v="1"/>
    <n v="307"/>
    <x v="8"/>
    <x v="0"/>
    <m/>
    <m/>
    <n v="200"/>
    <s v="Education"/>
    <x v="0"/>
    <n v="213"/>
  </r>
  <r>
    <s v="BK5680"/>
    <s v="TS Grewal Accountancy"/>
    <s v="James Brown"/>
    <s v="Accountancy"/>
    <s v="978-0-434-17990-9"/>
    <x v="0"/>
    <x v="4"/>
    <x v="1"/>
    <n v="203"/>
    <x v="15"/>
    <x v="1"/>
    <d v="2025-02-26T00:00:00"/>
    <d v="2025-02-26T00:00:00"/>
    <n v="1400"/>
    <s v="General"/>
    <x v="0"/>
    <n v="225"/>
  </r>
  <r>
    <s v="BK5681"/>
    <s v="NCERT Economics"/>
    <s v="Ryan Conway"/>
    <s v="Economics"/>
    <s v="978-1-72535-974-1"/>
    <x v="0"/>
    <x v="10"/>
    <x v="0"/>
    <n v="236"/>
    <x v="14"/>
    <x v="0"/>
    <m/>
    <m/>
    <n v="450"/>
    <s v="General"/>
    <x v="2"/>
    <n v="125"/>
  </r>
  <r>
    <s v="BK5682"/>
    <s v="S. Chand Business Studies"/>
    <s v="Mary Hanson"/>
    <s v="Business Studies"/>
    <s v="978-0-574-11168-5"/>
    <x v="2"/>
    <x v="13"/>
    <x v="1"/>
    <n v="182"/>
    <x v="11"/>
    <x v="1"/>
    <d v="2024-02-19T00:00:00"/>
    <d v="2024-05-03T00:00:00"/>
    <n v="350"/>
    <s v="General"/>
    <x v="0"/>
    <n v="344"/>
  </r>
  <r>
    <s v="BK5683"/>
    <s v="NCERT Maths"/>
    <s v="Albert Crosby"/>
    <s v="Maths"/>
    <s v="978-0-7464-6391-8"/>
    <x v="2"/>
    <x v="10"/>
    <x v="2"/>
    <n v="229"/>
    <x v="15"/>
    <x v="1"/>
    <d v="2023-07-24T00:00:00"/>
    <d v="2024-12-15T00:00:00"/>
    <n v="350"/>
    <s v="Education"/>
    <x v="1"/>
    <n v="345"/>
  </r>
  <r>
    <s v="BK5684"/>
    <s v="Modern ABC Chemistry"/>
    <s v="Alexis Wilson"/>
    <s v="Chemistry"/>
    <s v="978-0-223-88056-6"/>
    <x v="0"/>
    <x v="11"/>
    <x v="0"/>
    <n v="285"/>
    <x v="2"/>
    <x v="0"/>
    <m/>
    <m/>
    <n v="450"/>
    <s v="General"/>
    <x v="0"/>
    <n v="330"/>
  </r>
  <r>
    <s v="BK5685"/>
    <s v="NCERT Environmental Studies"/>
    <s v="Tiffany Guerrero"/>
    <s v="EVS"/>
    <s v="978-1-80819-256-2"/>
    <x v="1"/>
    <x v="5"/>
    <x v="0"/>
    <n v="246"/>
    <x v="7"/>
    <x v="1"/>
    <d v="2024-01-31T00:00:00"/>
    <d v="2024-02-28T00:00:00"/>
    <n v="200"/>
    <s v="Science"/>
    <x v="2"/>
    <n v="449"/>
  </r>
  <r>
    <s v="BK5686"/>
    <s v="Pradeep's Chemistry"/>
    <s v="Sylvia Thompson"/>
    <s v="Chemistry"/>
    <s v="978-0-613-49762-6"/>
    <x v="0"/>
    <x v="13"/>
    <x v="0"/>
    <n v="209"/>
    <x v="1"/>
    <x v="0"/>
    <m/>
    <m/>
    <n v="550"/>
    <s v="General"/>
    <x v="0"/>
    <n v="168"/>
  </r>
  <r>
    <s v="BK5687"/>
    <s v="Let Us C - Yashwant Kanetkar"/>
    <s v="Jamie Holland"/>
    <s v="Computer Science"/>
    <s v="978-1-334-35326-0"/>
    <x v="0"/>
    <x v="13"/>
    <x v="1"/>
    <n v="333"/>
    <x v="3"/>
    <x v="1"/>
    <d v="2023-10-31T00:00:00"/>
    <d v="2024-05-10T00:00:00"/>
    <n v="1800"/>
    <s v="General"/>
    <x v="2"/>
    <n v="118"/>
  </r>
  <r>
    <s v="BK5688"/>
    <s v="Oxford English Reader"/>
    <s v="Jim Hudson"/>
    <s v="English"/>
    <s v="978-1-86233-973-6"/>
    <x v="1"/>
    <x v="5"/>
    <x v="0"/>
    <n v="411"/>
    <x v="9"/>
    <x v="1"/>
    <d v="2025-01-18T00:00:00"/>
    <d v="2025-02-06T00:00:00"/>
    <n v="850"/>
    <s v="Language"/>
    <x v="2"/>
    <n v="270"/>
  </r>
  <r>
    <s v="BK5689"/>
    <s v="Truemanâ€™s Biology"/>
    <s v="Jacqueline Taylor"/>
    <s v="Biology"/>
    <s v="978-1-56763-675-8"/>
    <x v="1"/>
    <x v="18"/>
    <x v="1"/>
    <n v="118"/>
    <x v="1"/>
    <x v="0"/>
    <m/>
    <m/>
    <n v="1800"/>
    <s v="General"/>
    <x v="2"/>
    <n v="326"/>
  </r>
  <r>
    <s v="BK5690"/>
    <s v="DK Goel Accountancy"/>
    <s v="Margaret Williams"/>
    <s v="Accountancy"/>
    <s v="978-0-11-383045-9"/>
    <x v="4"/>
    <x v="1"/>
    <x v="1"/>
    <n v="246"/>
    <x v="17"/>
    <x v="1"/>
    <d v="2024-08-18T00:00:00"/>
    <d v="2024-10-31T00:00:00"/>
    <n v="1050"/>
    <s v="General"/>
    <x v="0"/>
    <n v="410"/>
  </r>
  <r>
    <s v="BK5691"/>
    <s v="Manika Hindi Pathmala"/>
    <s v="Maria Mcdonald"/>
    <s v="Hindi"/>
    <s v="978-0-14-957084-8"/>
    <x v="5"/>
    <x v="11"/>
    <x v="1"/>
    <n v="395"/>
    <x v="4"/>
    <x v="1"/>
    <d v="2024-12-01T00:00:00"/>
    <d v="2024-12-20T00:00:00"/>
    <n v="350"/>
    <s v="General"/>
    <x v="1"/>
    <n v="405"/>
  </r>
  <r>
    <s v="BK5692"/>
    <s v="Computer Science with Python"/>
    <s v="Grant Cox"/>
    <s v="Computer Science"/>
    <s v="978-1-01-110613-4"/>
    <x v="2"/>
    <x v="11"/>
    <x v="2"/>
    <n v="458"/>
    <x v="19"/>
    <x v="1"/>
    <d v="2024-08-15T00:00:00"/>
    <d v="2025-01-25T00:00:00"/>
    <n v="1350"/>
    <s v="General"/>
    <x v="3"/>
    <n v="356"/>
  </r>
  <r>
    <s v="BK5693"/>
    <s v="S. Chand Business Studies"/>
    <s v="Pamela Pearson"/>
    <s v="Business Studies"/>
    <s v="978-1-06-098491-2"/>
    <x v="5"/>
    <x v="1"/>
    <x v="2"/>
    <n v="286"/>
    <x v="8"/>
    <x v="1"/>
    <d v="2023-05-26T00:00:00"/>
    <d v="2023-11-18T00:00:00"/>
    <n v="900"/>
    <s v="General"/>
    <x v="2"/>
    <n v="112"/>
  </r>
  <r>
    <s v="BK5694"/>
    <s v="S. Chand Social Science"/>
    <s v="David Dennis"/>
    <s v="Social Science"/>
    <s v="978-1-366-21673-1"/>
    <x v="1"/>
    <x v="18"/>
    <x v="2"/>
    <n v="240"/>
    <x v="12"/>
    <x v="0"/>
    <m/>
    <m/>
    <n v="800"/>
    <s v="Education"/>
    <x v="3"/>
    <n v="321"/>
  </r>
  <r>
    <s v="BK5695"/>
    <s v="NCERT Business Studies"/>
    <s v="Dalton Clay"/>
    <s v="Business Studies"/>
    <s v="978-0-18-016752-6"/>
    <x v="4"/>
    <x v="9"/>
    <x v="2"/>
    <n v="439"/>
    <x v="10"/>
    <x v="1"/>
    <d v="2023-08-13T00:00:00"/>
    <d v="2024-09-03T00:00:00"/>
    <n v="1200"/>
    <s v="General"/>
    <x v="1"/>
    <n v="124"/>
  </r>
  <r>
    <s v="BK5696"/>
    <s v="S. Chand Social Science"/>
    <s v="Richard Jackson"/>
    <s v="Social Science"/>
    <s v="978-0-02-388761-1"/>
    <x v="4"/>
    <x v="6"/>
    <x v="1"/>
    <n v="262"/>
    <x v="13"/>
    <x v="1"/>
    <d v="2024-03-14T00:00:00"/>
    <d v="2024-12-22T00:00:00"/>
    <n v="1850"/>
    <s v="Education"/>
    <x v="1"/>
    <n v="373"/>
  </r>
  <r>
    <s v="BK5697"/>
    <s v="Together with EVS"/>
    <s v="Vincent Wright"/>
    <s v="EVS"/>
    <s v="978-0-7176-0174-5"/>
    <x v="0"/>
    <x v="16"/>
    <x v="1"/>
    <n v="428"/>
    <x v="4"/>
    <x v="1"/>
    <d v="2024-08-24T00:00:00"/>
    <d v="2024-12-14T00:00:00"/>
    <n v="1800"/>
    <s v="Science"/>
    <x v="1"/>
    <n v="312"/>
  </r>
  <r>
    <s v="BK5698"/>
    <s v="SL Arora Physics"/>
    <s v="Elizabeth Davis"/>
    <s v="Physics"/>
    <s v="978-0-89617-352-1"/>
    <x v="5"/>
    <x v="11"/>
    <x v="0"/>
    <n v="494"/>
    <x v="8"/>
    <x v="1"/>
    <d v="2024-10-21T00:00:00"/>
    <d v="2024-11-19T00:00:00"/>
    <n v="1350"/>
    <s v="General"/>
    <x v="0"/>
    <n v="321"/>
  </r>
  <r>
    <s v="BK5699"/>
    <s v="NCERT Hindi"/>
    <s v="Nicholas Stephenson"/>
    <s v="Hindi"/>
    <s v="978-1-4342-8181-4"/>
    <x v="4"/>
    <x v="4"/>
    <x v="1"/>
    <n v="418"/>
    <x v="10"/>
    <x v="0"/>
    <m/>
    <m/>
    <n v="1250"/>
    <s v="General"/>
    <x v="2"/>
    <n v="190"/>
  </r>
  <r>
    <s v="BK5700"/>
    <s v="NCERT Maths"/>
    <s v="Shawn Stewart"/>
    <s v="Maths"/>
    <s v="978-1-178-63069-5"/>
    <x v="0"/>
    <x v="19"/>
    <x v="1"/>
    <n v="358"/>
    <x v="15"/>
    <x v="1"/>
    <d v="2023-12-14T00:00:00"/>
    <d v="2024-05-19T00:00:00"/>
    <n v="450"/>
    <s v="Education"/>
    <x v="1"/>
    <n v="338"/>
  </r>
  <r>
    <s v="BK5701"/>
    <s v="NCERT Business Studies"/>
    <s v="Steven Rojas"/>
    <s v="Business Studies"/>
    <s v="978-1-362-63603-8"/>
    <x v="3"/>
    <x v="15"/>
    <x v="1"/>
    <n v="286"/>
    <x v="15"/>
    <x v="1"/>
    <d v="2024-09-08T00:00:00"/>
    <d v="2025-02-18T00:00:00"/>
    <n v="700"/>
    <s v="General"/>
    <x v="1"/>
    <n v="273"/>
  </r>
  <r>
    <s v="BK5702"/>
    <s v="Computer Science with Python"/>
    <s v="Catherine Mitchell"/>
    <s v="Computer Science"/>
    <s v="978-0-376-74939-0"/>
    <x v="2"/>
    <x v="3"/>
    <x v="2"/>
    <n v="170"/>
    <x v="19"/>
    <x v="1"/>
    <d v="2024-04-17T00:00:00"/>
    <d v="2024-12-30T00:00:00"/>
    <n v="350"/>
    <s v="General"/>
    <x v="0"/>
    <n v="188"/>
  </r>
  <r>
    <s v="BK5703"/>
    <s v="Concepts of Physics - HC Verma"/>
    <s v="Mandy Fleming"/>
    <s v="Physics"/>
    <s v="978-0-582-84916-7"/>
    <x v="4"/>
    <x v="10"/>
    <x v="2"/>
    <n v="163"/>
    <x v="15"/>
    <x v="0"/>
    <m/>
    <m/>
    <n v="500"/>
    <s v="General"/>
    <x v="0"/>
    <n v="323"/>
  </r>
  <r>
    <s v="BK5704"/>
    <s v="S. Chand Social Science"/>
    <s v="Katherine Nicholson"/>
    <s v="Social Science"/>
    <s v="978-1-55694-009-5"/>
    <x v="1"/>
    <x v="11"/>
    <x v="2"/>
    <n v="446"/>
    <x v="3"/>
    <x v="0"/>
    <m/>
    <m/>
    <n v="500"/>
    <s v="Education"/>
    <x v="2"/>
    <n v="148"/>
  </r>
  <r>
    <s v="BK5705"/>
    <s v="Play with Maths"/>
    <s v="Tammy Marquez"/>
    <s v="Maths"/>
    <s v="978-0-627-16543-6"/>
    <x v="5"/>
    <x v="19"/>
    <x v="2"/>
    <n v="274"/>
    <x v="19"/>
    <x v="0"/>
    <m/>
    <m/>
    <n v="650"/>
    <s v="Education"/>
    <x v="0"/>
    <n v="340"/>
  </r>
  <r>
    <s v="BK5706"/>
    <s v="S. Chand Business Studies"/>
    <s v="Katrina Davis"/>
    <s v="Business Studies"/>
    <s v="978-0-488-43656-0"/>
    <x v="4"/>
    <x v="3"/>
    <x v="1"/>
    <n v="88"/>
    <x v="1"/>
    <x v="1"/>
    <d v="2024-04-14T00:00:00"/>
    <d v="2024-04-16T00:00:00"/>
    <n v="1550"/>
    <s v="General"/>
    <x v="1"/>
    <n v="144"/>
  </r>
  <r>
    <s v="BK5707"/>
    <s v="Principles of Economics"/>
    <s v="Kimberly Thompson"/>
    <s v="Economics"/>
    <s v="978-1-946753-94-6"/>
    <x v="0"/>
    <x v="3"/>
    <x v="1"/>
    <n v="434"/>
    <x v="17"/>
    <x v="0"/>
    <m/>
    <m/>
    <n v="1850"/>
    <s v="General"/>
    <x v="0"/>
    <n v="139"/>
  </r>
  <r>
    <s v="BK5708"/>
    <s v="NCERT Maths"/>
    <s v="Dr. Tony Turner"/>
    <s v="Maths"/>
    <s v="978-0-396-12505-1"/>
    <x v="3"/>
    <x v="3"/>
    <x v="0"/>
    <n v="228"/>
    <x v="11"/>
    <x v="0"/>
    <m/>
    <m/>
    <n v="1950"/>
    <s v="Education"/>
    <x v="2"/>
    <n v="292"/>
  </r>
  <r>
    <s v="BK5709"/>
    <s v="NCERT Accountancy"/>
    <s v="Sarah Graham"/>
    <s v="Accountancy"/>
    <s v="978-0-8391-4256-0"/>
    <x v="2"/>
    <x v="2"/>
    <x v="1"/>
    <n v="221"/>
    <x v="17"/>
    <x v="1"/>
    <d v="2024-05-29T00:00:00"/>
    <d v="2024-11-05T00:00:00"/>
    <n v="750"/>
    <s v="General"/>
    <x v="0"/>
    <n v="144"/>
  </r>
  <r>
    <s v="BK5710"/>
    <s v="NCERT Environmental Studies"/>
    <s v="Matthew Stewart"/>
    <s v="EVS"/>
    <s v="978-0-7732-3761-2"/>
    <x v="1"/>
    <x v="10"/>
    <x v="2"/>
    <n v="343"/>
    <x v="4"/>
    <x v="1"/>
    <d v="2024-08-17T00:00:00"/>
    <d v="2024-11-13T00:00:00"/>
    <n v="1450"/>
    <s v="Science"/>
    <x v="2"/>
    <n v="395"/>
  </r>
  <r>
    <s v="BK5711"/>
    <s v="NCERT Economics"/>
    <s v="Stephen Harris Jr."/>
    <s v="Economics"/>
    <s v="978-1-86082-098-4"/>
    <x v="2"/>
    <x v="11"/>
    <x v="0"/>
    <n v="173"/>
    <x v="1"/>
    <x v="1"/>
    <d v="2023-07-18T00:00:00"/>
    <d v="2023-11-22T00:00:00"/>
    <n v="1400"/>
    <s v="General"/>
    <x v="2"/>
    <n v="111"/>
  </r>
  <r>
    <s v="BK5712"/>
    <s v="Pradeep's Chemistry"/>
    <s v="Daniel Lester"/>
    <s v="Chemistry"/>
    <s v="978-1-297-19737-6"/>
    <x v="4"/>
    <x v="16"/>
    <x v="0"/>
    <n v="385"/>
    <x v="0"/>
    <x v="0"/>
    <m/>
    <m/>
    <n v="1750"/>
    <s v="General"/>
    <x v="2"/>
    <n v="303"/>
  </r>
  <r>
    <s v="BK5713"/>
    <s v="Truemanâ€™s Biology"/>
    <s v="Janet Miles"/>
    <s v="Biology"/>
    <s v="978-1-03-055774-0"/>
    <x v="2"/>
    <x v="8"/>
    <x v="0"/>
    <n v="246"/>
    <x v="2"/>
    <x v="1"/>
    <d v="2024-10-13T00:00:00"/>
    <d v="2025-02-22T00:00:00"/>
    <n v="1500"/>
    <s v="General"/>
    <x v="0"/>
    <n v="371"/>
  </r>
  <r>
    <s v="BK5714"/>
    <s v="S. Chand Biology"/>
    <s v="Trevor Bautista"/>
    <s v="Biology"/>
    <s v="978-1-4604-2800-9"/>
    <x v="0"/>
    <x v="2"/>
    <x v="1"/>
    <n v="306"/>
    <x v="0"/>
    <x v="0"/>
    <m/>
    <m/>
    <n v="1600"/>
    <s v="General"/>
    <x v="1"/>
    <n v="309"/>
  </r>
  <r>
    <s v="BK5715"/>
    <s v="Pradeep's Chemistry"/>
    <s v="John Brown"/>
    <s v="Chemistry"/>
    <s v="978-0-85937-953-3"/>
    <x v="2"/>
    <x v="0"/>
    <x v="0"/>
    <n v="216"/>
    <x v="9"/>
    <x v="0"/>
    <m/>
    <m/>
    <n v="1900"/>
    <s v="General"/>
    <x v="3"/>
    <n v="140"/>
  </r>
  <r>
    <s v="BK5716"/>
    <s v="NCERT Hindi"/>
    <s v="Bruce Deleon"/>
    <s v="Hindi"/>
    <s v="978-0-19-653695-8"/>
    <x v="1"/>
    <x v="2"/>
    <x v="1"/>
    <n v="485"/>
    <x v="0"/>
    <x v="0"/>
    <m/>
    <m/>
    <n v="900"/>
    <s v="General"/>
    <x v="2"/>
    <n v="451"/>
  </r>
  <r>
    <s v="BK5717"/>
    <s v="S. Chand Biology"/>
    <s v="Melody Meyer"/>
    <s v="Biology"/>
    <s v="978-0-356-55835-6"/>
    <x v="4"/>
    <x v="13"/>
    <x v="1"/>
    <n v="468"/>
    <x v="18"/>
    <x v="0"/>
    <m/>
    <m/>
    <n v="2000"/>
    <s v="General"/>
    <x v="3"/>
    <n v="292"/>
  </r>
  <r>
    <s v="BK5718"/>
    <s v="Manika Hindi Pathmala"/>
    <s v="Pamela Adams"/>
    <s v="Hindi"/>
    <s v="978-1-5197-3123-4"/>
    <x v="3"/>
    <x v="1"/>
    <x v="1"/>
    <n v="142"/>
    <x v="3"/>
    <x v="1"/>
    <d v="2024-04-09T00:00:00"/>
    <d v="2024-12-19T00:00:00"/>
    <n v="1700"/>
    <s v="General"/>
    <x v="1"/>
    <n v="182"/>
  </r>
  <r>
    <s v="BK5719"/>
    <s v="NCERT Economics"/>
    <s v="Andrew Thomas"/>
    <s v="Economics"/>
    <s v="978-1-02-013942-0"/>
    <x v="2"/>
    <x v="2"/>
    <x v="2"/>
    <n v="265"/>
    <x v="3"/>
    <x v="1"/>
    <d v="2023-08-05T00:00:00"/>
    <d v="2025-01-10T00:00:00"/>
    <n v="1500"/>
    <s v="General"/>
    <x v="1"/>
    <n v="377"/>
  </r>
  <r>
    <s v="BK5720"/>
    <s v="Oxford English Reader"/>
    <s v="Melanie Rogers"/>
    <s v="English"/>
    <s v="978-1-62224-937-4"/>
    <x v="3"/>
    <x v="8"/>
    <x v="2"/>
    <n v="448"/>
    <x v="17"/>
    <x v="1"/>
    <d v="2023-11-01T00:00:00"/>
    <d v="2024-04-01T00:00:00"/>
    <n v="350"/>
    <s v="Language"/>
    <x v="1"/>
    <n v="401"/>
  </r>
  <r>
    <s v="BK5721"/>
    <s v="Play with Maths"/>
    <s v="Mario Hoffman"/>
    <s v="Maths"/>
    <s v="978-0-13-881888-3"/>
    <x v="1"/>
    <x v="8"/>
    <x v="2"/>
    <n v="122"/>
    <x v="3"/>
    <x v="1"/>
    <d v="2024-09-26T00:00:00"/>
    <d v="2025-02-13T00:00:00"/>
    <n v="850"/>
    <s v="Education"/>
    <x v="0"/>
    <n v="444"/>
  </r>
  <r>
    <s v="BK5722"/>
    <s v="TS Grewal Accountancy"/>
    <s v="Eugene Barnett"/>
    <s v="Accountancy"/>
    <s v="978-0-7806-4093-1"/>
    <x v="4"/>
    <x v="15"/>
    <x v="2"/>
    <n v="455"/>
    <x v="14"/>
    <x v="0"/>
    <m/>
    <m/>
    <n v="1200"/>
    <s v="General"/>
    <x v="2"/>
    <n v="331"/>
  </r>
  <r>
    <s v="BK5723"/>
    <s v="S. Chand EVS"/>
    <s v="Anthony Bell"/>
    <s v="EVS"/>
    <s v="978-1-179-13213-6"/>
    <x v="0"/>
    <x v="12"/>
    <x v="1"/>
    <n v="184"/>
    <x v="14"/>
    <x v="1"/>
    <d v="2024-12-29T00:00:00"/>
    <d v="2025-02-09T00:00:00"/>
    <n v="450"/>
    <s v="Science"/>
    <x v="1"/>
    <n v="193"/>
  </r>
  <r>
    <s v="BK5724"/>
    <s v="Truemanâ€™s Biology"/>
    <s v="Frank Gibson"/>
    <s v="Biology"/>
    <s v="978-1-168-86527-4"/>
    <x v="0"/>
    <x v="0"/>
    <x v="1"/>
    <n v="395"/>
    <x v="17"/>
    <x v="1"/>
    <d v="2023-09-16T00:00:00"/>
    <d v="2024-02-01T00:00:00"/>
    <n v="300"/>
    <s v="General"/>
    <x v="1"/>
    <n v="336"/>
  </r>
  <r>
    <s v="BK5725"/>
    <s v="Lakhmir Singh Science"/>
    <s v="Karen Koch"/>
    <s v="Science"/>
    <s v="978-0-05-062684-9"/>
    <x v="0"/>
    <x v="6"/>
    <x v="0"/>
    <n v="189"/>
    <x v="2"/>
    <x v="0"/>
    <m/>
    <m/>
    <n v="1200"/>
    <s v="Science"/>
    <x v="0"/>
    <n v="367"/>
  </r>
  <r>
    <s v="BK5726"/>
    <s v="S. Chand Social Science"/>
    <s v="Rachel Kennedy"/>
    <s v="Social Science"/>
    <s v="978-1-71578-101-9"/>
    <x v="1"/>
    <x v="15"/>
    <x v="1"/>
    <n v="96"/>
    <x v="7"/>
    <x v="1"/>
    <d v="2024-08-02T00:00:00"/>
    <d v="2024-09-19T00:00:00"/>
    <n v="1050"/>
    <s v="Education"/>
    <x v="0"/>
    <n v="323"/>
  </r>
  <r>
    <s v="BK5727"/>
    <s v="Truemanâ€™s Biology"/>
    <s v="John Gregory"/>
    <s v="Biology"/>
    <s v="978-0-259-68600-2"/>
    <x v="2"/>
    <x v="19"/>
    <x v="1"/>
    <n v="266"/>
    <x v="1"/>
    <x v="0"/>
    <m/>
    <m/>
    <n v="1200"/>
    <s v="General"/>
    <x v="2"/>
    <n v="108"/>
  </r>
  <r>
    <s v="BK5728"/>
    <s v="NCERT Business Studies"/>
    <s v="Michael Stewart"/>
    <s v="Business Studies"/>
    <s v="978-0-586-63069-3"/>
    <x v="4"/>
    <x v="8"/>
    <x v="1"/>
    <n v="417"/>
    <x v="14"/>
    <x v="0"/>
    <m/>
    <m/>
    <n v="1300"/>
    <s v="General"/>
    <x v="0"/>
    <n v="207"/>
  </r>
  <r>
    <s v="BK5729"/>
    <s v="S. Chand Science"/>
    <s v="Sean Schmidt"/>
    <s v="Science"/>
    <s v="978-0-475-54192-5"/>
    <x v="3"/>
    <x v="6"/>
    <x v="2"/>
    <n v="421"/>
    <x v="18"/>
    <x v="0"/>
    <m/>
    <m/>
    <n v="1750"/>
    <s v="Science"/>
    <x v="1"/>
    <n v="329"/>
  </r>
  <r>
    <s v="BK5730"/>
    <s v="English Grammar &amp; Composition"/>
    <s v="Denise Diaz"/>
    <s v="English"/>
    <s v="978-0-7787-0277-1"/>
    <x v="1"/>
    <x v="16"/>
    <x v="2"/>
    <n v="139"/>
    <x v="6"/>
    <x v="0"/>
    <m/>
    <m/>
    <n v="1100"/>
    <s v="Language"/>
    <x v="0"/>
    <n v="305"/>
  </r>
  <r>
    <s v="BK5731"/>
    <s v="S. Chand Biology"/>
    <s v="Logan Parker"/>
    <s v="Biology"/>
    <s v="978-1-350-86311-8"/>
    <x v="4"/>
    <x v="5"/>
    <x v="2"/>
    <n v="353"/>
    <x v="12"/>
    <x v="0"/>
    <m/>
    <m/>
    <n v="950"/>
    <s v="General"/>
    <x v="2"/>
    <n v="118"/>
  </r>
  <r>
    <s v="BK5732"/>
    <s v="S. Chand Science"/>
    <s v="Jorge Barnes"/>
    <s v="Science"/>
    <s v="978-1-157-44504-3"/>
    <x v="4"/>
    <x v="9"/>
    <x v="2"/>
    <n v="435"/>
    <x v="9"/>
    <x v="0"/>
    <m/>
    <m/>
    <n v="1800"/>
    <s v="Science"/>
    <x v="0"/>
    <n v="134"/>
  </r>
  <r>
    <s v="BK5733"/>
    <s v="Let Us C - Yashwant Kanetkar"/>
    <s v="Jamie Jones"/>
    <s v="Computer Science"/>
    <s v="978-1-166-92730-1"/>
    <x v="0"/>
    <x v="8"/>
    <x v="1"/>
    <n v="114"/>
    <x v="7"/>
    <x v="0"/>
    <m/>
    <m/>
    <n v="1150"/>
    <s v="General"/>
    <x v="2"/>
    <n v="267"/>
  </r>
  <r>
    <s v="BK5734"/>
    <s v="Together with EVS"/>
    <s v="Ryan Mills"/>
    <s v="EVS"/>
    <s v="978-1-170-77341-3"/>
    <x v="3"/>
    <x v="5"/>
    <x v="1"/>
    <n v="108"/>
    <x v="8"/>
    <x v="1"/>
    <d v="2023-04-24T00:00:00"/>
    <d v="2023-10-13T00:00:00"/>
    <n v="1800"/>
    <s v="Science"/>
    <x v="2"/>
    <n v="228"/>
  </r>
  <r>
    <s v="BK5735"/>
    <s v="SL Arora Physics"/>
    <s v="Mike Whitehead"/>
    <s v="Physics"/>
    <s v="978-0-15-524658-4"/>
    <x v="1"/>
    <x v="7"/>
    <x v="0"/>
    <n v="112"/>
    <x v="5"/>
    <x v="0"/>
    <m/>
    <m/>
    <n v="1100"/>
    <s v="General"/>
    <x v="2"/>
    <n v="335"/>
  </r>
  <r>
    <s v="BK5736"/>
    <s v="Lakhmir Singh Science"/>
    <s v="Kim Giles"/>
    <s v="Science"/>
    <s v="978-1-4157-7386-4"/>
    <x v="3"/>
    <x v="17"/>
    <x v="1"/>
    <n v="395"/>
    <x v="15"/>
    <x v="1"/>
    <d v="2023-12-20T00:00:00"/>
    <d v="2024-11-02T00:00:00"/>
    <n v="1100"/>
    <s v="Science"/>
    <x v="0"/>
    <n v="213"/>
  </r>
  <r>
    <s v="BK5737"/>
    <s v="Wren &amp; Martin English Grammar"/>
    <s v="Carl Jones"/>
    <s v="English"/>
    <s v="978-0-938656-91-3"/>
    <x v="4"/>
    <x v="12"/>
    <x v="2"/>
    <n v="464"/>
    <x v="10"/>
    <x v="0"/>
    <m/>
    <m/>
    <n v="1150"/>
    <s v="Language"/>
    <x v="1"/>
    <n v="131"/>
  </r>
  <r>
    <s v="BK5738"/>
    <s v="RD Sharma Mathematics"/>
    <s v="Steven Parker"/>
    <s v="Maths"/>
    <s v="978-1-153-79400-8"/>
    <x v="2"/>
    <x v="10"/>
    <x v="0"/>
    <n v="98"/>
    <x v="6"/>
    <x v="0"/>
    <m/>
    <m/>
    <n v="1350"/>
    <s v="Education"/>
    <x v="3"/>
    <n v="165"/>
  </r>
  <r>
    <s v="BK5739"/>
    <s v="Computer Science with Python"/>
    <s v="Kevin Bowen"/>
    <s v="Computer Science"/>
    <s v="978-0-305-80360-5"/>
    <x v="2"/>
    <x v="9"/>
    <x v="0"/>
    <n v="310"/>
    <x v="16"/>
    <x v="1"/>
    <d v="2023-11-06T00:00:00"/>
    <d v="2024-02-10T00:00:00"/>
    <n v="400"/>
    <s v="General"/>
    <x v="2"/>
    <n v="320"/>
  </r>
  <r>
    <s v="BK5740"/>
    <s v="NCERT Business Studies"/>
    <s v="Juan Davis"/>
    <s v="Business Studies"/>
    <s v="978-0-583-46897-8"/>
    <x v="3"/>
    <x v="17"/>
    <x v="0"/>
    <n v="427"/>
    <x v="14"/>
    <x v="0"/>
    <m/>
    <m/>
    <n v="450"/>
    <s v="General"/>
    <x v="3"/>
    <n v="122"/>
  </r>
  <r>
    <s v="BK5741"/>
    <s v="Wren &amp; Martin English Grammar"/>
    <s v="Travis Carlson"/>
    <s v="English"/>
    <s v="978-0-298-37555-4"/>
    <x v="2"/>
    <x v="10"/>
    <x v="1"/>
    <n v="139"/>
    <x v="8"/>
    <x v="0"/>
    <m/>
    <m/>
    <n v="800"/>
    <s v="Language"/>
    <x v="1"/>
    <n v="139"/>
  </r>
  <r>
    <s v="BK5742"/>
    <s v="NCERT Hindi"/>
    <s v="John Davis"/>
    <s v="Hindi"/>
    <s v="978-1-09-496568-0"/>
    <x v="0"/>
    <x v="10"/>
    <x v="0"/>
    <n v="92"/>
    <x v="14"/>
    <x v="1"/>
    <d v="2024-06-05T00:00:00"/>
    <d v="2025-01-09T00:00:00"/>
    <n v="1000"/>
    <s v="General"/>
    <x v="1"/>
    <n v="249"/>
  </r>
  <r>
    <s v="BK5743"/>
    <s v="TS Grewal Accountancy"/>
    <s v="Michael Mueller"/>
    <s v="Accountancy"/>
    <s v="978-0-480-96675-1"/>
    <x v="5"/>
    <x v="6"/>
    <x v="1"/>
    <n v="427"/>
    <x v="5"/>
    <x v="0"/>
    <m/>
    <m/>
    <n v="1150"/>
    <s v="General"/>
    <x v="1"/>
    <n v="370"/>
  </r>
  <r>
    <s v="BK5744"/>
    <s v="Python Programming - Balagurusamy"/>
    <s v="Jason Brooks"/>
    <s v="Computer Science"/>
    <s v="978-0-515-98706-5"/>
    <x v="0"/>
    <x v="2"/>
    <x v="1"/>
    <n v="243"/>
    <x v="0"/>
    <x v="0"/>
    <m/>
    <m/>
    <n v="700"/>
    <s v="General"/>
    <x v="0"/>
    <n v="185"/>
  </r>
  <r>
    <s v="BK5745"/>
    <s v="S. Chand Science"/>
    <s v="Karla Morales"/>
    <s v="Science"/>
    <s v="978-0-19-355886-1"/>
    <x v="4"/>
    <x v="5"/>
    <x v="1"/>
    <n v="280"/>
    <x v="18"/>
    <x v="1"/>
    <d v="2023-08-25T00:00:00"/>
    <d v="2024-06-10T00:00:00"/>
    <n v="1200"/>
    <s v="Science"/>
    <x v="2"/>
    <n v="277"/>
  </r>
  <r>
    <s v="BK5746"/>
    <s v="Together with Social Science"/>
    <s v="Latoya Bennett"/>
    <s v="Social Science"/>
    <s v="978-1-907004-12-4"/>
    <x v="5"/>
    <x v="6"/>
    <x v="2"/>
    <n v="298"/>
    <x v="18"/>
    <x v="0"/>
    <m/>
    <m/>
    <n v="1000"/>
    <s v="Education"/>
    <x v="1"/>
    <n v="128"/>
  </r>
  <r>
    <s v="BK5747"/>
    <s v="Fundamentals of Physics - Resnick Halliday"/>
    <s v="Andres Hays"/>
    <s v="Physics"/>
    <s v="978-1-04-541210-2"/>
    <x v="3"/>
    <x v="14"/>
    <x v="2"/>
    <n v="454"/>
    <x v="12"/>
    <x v="1"/>
    <d v="2024-05-07T00:00:00"/>
    <d v="2024-11-09T00:00:00"/>
    <n v="1550"/>
    <s v="General"/>
    <x v="1"/>
    <n v="230"/>
  </r>
  <r>
    <s v="BK5748"/>
    <s v="Nai Roshni Hindi Pathmala"/>
    <s v="Abigail Todd MD"/>
    <s v="Hindi"/>
    <s v="978-0-17-365449-1"/>
    <x v="0"/>
    <x v="4"/>
    <x v="2"/>
    <n v="439"/>
    <x v="4"/>
    <x v="0"/>
    <m/>
    <m/>
    <n v="250"/>
    <s v="General"/>
    <x v="0"/>
    <n v="273"/>
  </r>
  <r>
    <s v="BK5749"/>
    <s v="RS Aggarwal Mathematics"/>
    <s v="Dana King"/>
    <s v="Maths"/>
    <s v="978-0-7073-4857-5"/>
    <x v="2"/>
    <x v="8"/>
    <x v="2"/>
    <n v="441"/>
    <x v="4"/>
    <x v="0"/>
    <m/>
    <m/>
    <n v="350"/>
    <s v="Education"/>
    <x v="0"/>
    <n v="185"/>
  </r>
  <r>
    <s v="BK5750"/>
    <s v="Oxford English Reader"/>
    <s v="Walter Guzman"/>
    <s v="English"/>
    <s v="978-1-74387-979-5"/>
    <x v="0"/>
    <x v="8"/>
    <x v="1"/>
    <n v="318"/>
    <x v="15"/>
    <x v="1"/>
    <d v="2024-10-21T00:00:00"/>
    <d v="2024-10-25T00:00:00"/>
    <n v="650"/>
    <s v="Language"/>
    <x v="2"/>
    <n v="128"/>
  </r>
  <r>
    <s v="BK5751"/>
    <s v="S. Chand Biology"/>
    <s v="Isaac Smith"/>
    <s v="Biology"/>
    <s v="978-0-590-49786-2"/>
    <x v="2"/>
    <x v="12"/>
    <x v="1"/>
    <n v="241"/>
    <x v="19"/>
    <x v="1"/>
    <d v="2024-01-03T00:00:00"/>
    <d v="2024-12-04T00:00:00"/>
    <n v="650"/>
    <s v="General"/>
    <x v="0"/>
    <n v="323"/>
  </r>
  <r>
    <s v="BK5752"/>
    <s v="Let Us C - Yashwant Kanetkar"/>
    <s v="Carlos Roman"/>
    <s v="Computer Science"/>
    <s v="978-1-4130-7055-2"/>
    <x v="3"/>
    <x v="3"/>
    <x v="0"/>
    <n v="104"/>
    <x v="5"/>
    <x v="1"/>
    <d v="2023-07-06T00:00:00"/>
    <d v="2024-05-17T00:00:00"/>
    <n v="1600"/>
    <s v="General"/>
    <x v="1"/>
    <n v="294"/>
  </r>
  <r>
    <s v="BK5753"/>
    <s v="TS Grewal Accountancy"/>
    <s v="Cheryl Henderson"/>
    <s v="Accountancy"/>
    <s v="978-1-180-25317-2"/>
    <x v="5"/>
    <x v="14"/>
    <x v="1"/>
    <n v="250"/>
    <x v="7"/>
    <x v="1"/>
    <d v="2024-05-08T00:00:00"/>
    <d v="2024-07-15T00:00:00"/>
    <n v="1250"/>
    <s v="General"/>
    <x v="0"/>
    <n v="354"/>
  </r>
  <r>
    <s v="BK5754"/>
    <s v="Together with EVS"/>
    <s v="Carolyn Curry"/>
    <s v="EVS"/>
    <s v="978-1-64334-340-2"/>
    <x v="0"/>
    <x v="18"/>
    <x v="1"/>
    <n v="95"/>
    <x v="2"/>
    <x v="1"/>
    <d v="2024-04-14T00:00:00"/>
    <d v="2025-02-09T00:00:00"/>
    <n v="950"/>
    <s v="Science"/>
    <x v="2"/>
    <n v="156"/>
  </r>
  <r>
    <s v="BK5755"/>
    <s v="Nai Roshni Hindi Pathmala"/>
    <s v="Amanda Ross"/>
    <s v="Hindi"/>
    <s v="978-1-5437-8820-4"/>
    <x v="0"/>
    <x v="8"/>
    <x v="1"/>
    <n v="462"/>
    <x v="4"/>
    <x v="0"/>
    <m/>
    <m/>
    <n v="1450"/>
    <s v="General"/>
    <x v="0"/>
    <n v="148"/>
  </r>
  <r>
    <s v="BK5756"/>
    <s v="S. Chand Business Studies"/>
    <s v="Melinda Miller"/>
    <s v="Business Studies"/>
    <s v="978-1-83537-088-9"/>
    <x v="3"/>
    <x v="9"/>
    <x v="2"/>
    <n v="147"/>
    <x v="18"/>
    <x v="1"/>
    <d v="2023-06-12T00:00:00"/>
    <d v="2023-09-17T00:00:00"/>
    <n v="750"/>
    <s v="General"/>
    <x v="2"/>
    <n v="383"/>
  </r>
  <r>
    <s v="BK5757"/>
    <s v="NCERT Business Studies"/>
    <s v="Whitney Bishop"/>
    <s v="Business Studies"/>
    <s v="978-0-18-225860-4"/>
    <x v="3"/>
    <x v="17"/>
    <x v="2"/>
    <n v="426"/>
    <x v="5"/>
    <x v="1"/>
    <d v="2024-02-21T00:00:00"/>
    <d v="2025-01-06T00:00:00"/>
    <n v="1550"/>
    <s v="General"/>
    <x v="2"/>
    <n v="345"/>
  </r>
  <r>
    <s v="BK5758"/>
    <s v="S. Chand EVS"/>
    <s v="Michelle Smith"/>
    <s v="EVS"/>
    <s v="978-0-696-93366-0"/>
    <x v="0"/>
    <x v="18"/>
    <x v="2"/>
    <n v="286"/>
    <x v="18"/>
    <x v="1"/>
    <d v="2024-02-19T00:00:00"/>
    <d v="2025-01-07T00:00:00"/>
    <n v="1650"/>
    <s v="Science"/>
    <x v="2"/>
    <n v="351"/>
  </r>
  <r>
    <s v="BK5759"/>
    <s v="S. Chand Social Science"/>
    <s v="Ana Ford"/>
    <s v="Social Science"/>
    <s v="978-1-255-19000-5"/>
    <x v="1"/>
    <x v="6"/>
    <x v="2"/>
    <n v="287"/>
    <x v="1"/>
    <x v="1"/>
    <d v="2024-02-13T00:00:00"/>
    <d v="2025-02-10T00:00:00"/>
    <n v="1650"/>
    <s v="Education"/>
    <x v="0"/>
    <n v="193"/>
  </r>
  <r>
    <s v="BK5760"/>
    <s v="Together with EVS"/>
    <s v="Ashley Lewis"/>
    <s v="EVS"/>
    <s v="978-1-962607-53-7"/>
    <x v="1"/>
    <x v="14"/>
    <x v="1"/>
    <n v="311"/>
    <x v="10"/>
    <x v="1"/>
    <d v="2023-11-16T00:00:00"/>
    <d v="2024-08-11T00:00:00"/>
    <n v="1850"/>
    <s v="Science"/>
    <x v="1"/>
    <n v="212"/>
  </r>
  <r>
    <s v="BK5761"/>
    <s v="English Grammar &amp; Composition"/>
    <s v="Rebecca Richmond"/>
    <s v="English"/>
    <s v="978-1-180-54229-0"/>
    <x v="3"/>
    <x v="19"/>
    <x v="1"/>
    <n v="95"/>
    <x v="13"/>
    <x v="0"/>
    <m/>
    <m/>
    <n v="800"/>
    <s v="Language"/>
    <x v="3"/>
    <n v="240"/>
  </r>
  <r>
    <s v="BK5762"/>
    <s v="Play with Maths"/>
    <s v="Scott Brown"/>
    <s v="Maths"/>
    <s v="978-0-7589-1882-6"/>
    <x v="0"/>
    <x v="15"/>
    <x v="0"/>
    <n v="305"/>
    <x v="13"/>
    <x v="0"/>
    <m/>
    <m/>
    <n v="750"/>
    <s v="Education"/>
    <x v="2"/>
    <n v="249"/>
  </r>
  <r>
    <s v="BK5763"/>
    <s v="RS Aggarwal Mathematics"/>
    <s v="Michael Bryant"/>
    <s v="Maths"/>
    <s v="978-0-9506907-5-9"/>
    <x v="2"/>
    <x v="15"/>
    <x v="1"/>
    <n v="489"/>
    <x v="18"/>
    <x v="0"/>
    <m/>
    <m/>
    <n v="1100"/>
    <s v="Education"/>
    <x v="3"/>
    <n v="401"/>
  </r>
  <r>
    <s v="BK5764"/>
    <s v="S. Chand Science"/>
    <s v="Richard White"/>
    <s v="Science"/>
    <s v="978-0-10-752576-7"/>
    <x v="0"/>
    <x v="19"/>
    <x v="2"/>
    <n v="297"/>
    <x v="12"/>
    <x v="0"/>
    <m/>
    <m/>
    <n v="1000"/>
    <s v="Science"/>
    <x v="1"/>
    <n v="434"/>
  </r>
  <r>
    <s v="BK5765"/>
    <s v="NCERT Chemistry"/>
    <s v="Rebekah Hall"/>
    <s v="Chemistry"/>
    <s v="978-0-07-239327-9"/>
    <x v="0"/>
    <x v="17"/>
    <x v="0"/>
    <n v="137"/>
    <x v="18"/>
    <x v="1"/>
    <d v="2023-10-27T00:00:00"/>
    <d v="2024-10-21T00:00:00"/>
    <n v="1650"/>
    <s v="General"/>
    <x v="1"/>
    <n v="330"/>
  </r>
  <r>
    <s v="BK5766"/>
    <s v="English Grammar &amp; Composition"/>
    <s v="Jillian Russell"/>
    <s v="English"/>
    <s v="978-0-906899-73-1"/>
    <x v="3"/>
    <x v="10"/>
    <x v="0"/>
    <n v="143"/>
    <x v="16"/>
    <x v="1"/>
    <d v="2023-04-15T00:00:00"/>
    <d v="2024-11-16T00:00:00"/>
    <n v="1800"/>
    <s v="Language"/>
    <x v="1"/>
    <n v="266"/>
  </r>
  <r>
    <s v="BK5767"/>
    <s v="NCERT Economics"/>
    <s v="Vincent Solis"/>
    <s v="Economics"/>
    <s v="978-0-411-71579-3"/>
    <x v="5"/>
    <x v="12"/>
    <x v="0"/>
    <n v="101"/>
    <x v="16"/>
    <x v="1"/>
    <d v="2024-01-04T00:00:00"/>
    <d v="2024-08-08T00:00:00"/>
    <n v="800"/>
    <s v="General"/>
    <x v="0"/>
    <n v="405"/>
  </r>
  <r>
    <s v="BK5768"/>
    <s v="NCERT Biology"/>
    <s v="Matthew Harris"/>
    <s v="Biology"/>
    <s v="978-1-300-76554-7"/>
    <x v="4"/>
    <x v="13"/>
    <x v="1"/>
    <n v="238"/>
    <x v="19"/>
    <x v="0"/>
    <m/>
    <m/>
    <n v="1450"/>
    <s v="General"/>
    <x v="2"/>
    <n v="149"/>
  </r>
  <r>
    <s v="BK5769"/>
    <s v="Python Programming - Balagurusamy"/>
    <s v="Amy Robinson"/>
    <s v="Computer Science"/>
    <s v="978-0-626-07007-6"/>
    <x v="0"/>
    <x v="6"/>
    <x v="0"/>
    <n v="266"/>
    <x v="9"/>
    <x v="1"/>
    <d v="2023-09-04T00:00:00"/>
    <d v="2024-07-15T00:00:00"/>
    <n v="1450"/>
    <s v="General"/>
    <x v="1"/>
    <n v="114"/>
  </r>
  <r>
    <s v="BK5770"/>
    <s v="NCERT Environmental Studies"/>
    <s v="Jacob Gonzalez"/>
    <s v="EVS"/>
    <s v="978-0-329-46446-2"/>
    <x v="2"/>
    <x v="18"/>
    <x v="1"/>
    <n v="345"/>
    <x v="16"/>
    <x v="1"/>
    <d v="2024-08-02T00:00:00"/>
    <d v="2024-08-25T00:00:00"/>
    <n v="1250"/>
    <s v="Science"/>
    <x v="1"/>
    <n v="358"/>
  </r>
  <r>
    <s v="BK5771"/>
    <s v="Principles of Economics"/>
    <s v="George Reyes"/>
    <s v="Economics"/>
    <s v="978-0-686-78741-9"/>
    <x v="4"/>
    <x v="9"/>
    <x v="1"/>
    <n v="119"/>
    <x v="8"/>
    <x v="0"/>
    <m/>
    <m/>
    <n v="350"/>
    <s v="General"/>
    <x v="0"/>
    <n v="196"/>
  </r>
  <r>
    <s v="BK5772"/>
    <s v="Oxford English Reader"/>
    <s v="Troy Taylor"/>
    <s v="English"/>
    <s v="978-1-248-88756-1"/>
    <x v="4"/>
    <x v="19"/>
    <x v="1"/>
    <n v="408"/>
    <x v="4"/>
    <x v="1"/>
    <d v="2024-05-07T00:00:00"/>
    <d v="2024-07-15T00:00:00"/>
    <n v="1600"/>
    <s v="Language"/>
    <x v="0"/>
    <n v="162"/>
  </r>
  <r>
    <s v="BK5773"/>
    <s v="S. Chand Economics"/>
    <s v="Ryan Singh"/>
    <s v="Economics"/>
    <s v="978-0-88273-343-2"/>
    <x v="1"/>
    <x v="17"/>
    <x v="2"/>
    <n v="465"/>
    <x v="4"/>
    <x v="0"/>
    <m/>
    <m/>
    <n v="1100"/>
    <s v="General"/>
    <x v="2"/>
    <n v="150"/>
  </r>
  <r>
    <s v="BK5774"/>
    <s v="Let Us C - Yashwant Kanetkar"/>
    <s v="Michael West"/>
    <s v="Computer Science"/>
    <s v="978-1-4222-5945-0"/>
    <x v="4"/>
    <x v="16"/>
    <x v="2"/>
    <n v="313"/>
    <x v="7"/>
    <x v="0"/>
    <m/>
    <m/>
    <n v="1500"/>
    <s v="General"/>
    <x v="0"/>
    <n v="451"/>
  </r>
  <r>
    <s v="BK5775"/>
    <s v="DK Goel Accountancy"/>
    <s v="Erica Scott"/>
    <s v="Accountancy"/>
    <s v="978-0-9775663-8-9"/>
    <x v="5"/>
    <x v="0"/>
    <x v="2"/>
    <n v="200"/>
    <x v="7"/>
    <x v="1"/>
    <d v="2025-01-16T00:00:00"/>
    <d v="2025-02-15T00:00:00"/>
    <n v="950"/>
    <s v="General"/>
    <x v="1"/>
    <n v="323"/>
  </r>
  <r>
    <s v="BK5776"/>
    <s v="NCERT Biology"/>
    <s v="Katie Washington"/>
    <s v="Biology"/>
    <s v="978-0-548-32761-6"/>
    <x v="4"/>
    <x v="11"/>
    <x v="2"/>
    <n v="183"/>
    <x v="11"/>
    <x v="1"/>
    <d v="2024-02-19T00:00:00"/>
    <d v="2024-09-09T00:00:00"/>
    <n v="1400"/>
    <s v="General"/>
    <x v="0"/>
    <n v="451"/>
  </r>
  <r>
    <s v="BK5777"/>
    <s v="Principles of Economics"/>
    <s v="Brittany Curtis"/>
    <s v="Economics"/>
    <s v="978-1-5004-5594-1"/>
    <x v="4"/>
    <x v="1"/>
    <x v="1"/>
    <n v="317"/>
    <x v="12"/>
    <x v="1"/>
    <d v="2023-08-09T00:00:00"/>
    <d v="2024-01-27T00:00:00"/>
    <n v="650"/>
    <s v="General"/>
    <x v="2"/>
    <n v="305"/>
  </r>
  <r>
    <s v="BK5778"/>
    <s v="Wren &amp; Martin English Grammar"/>
    <s v="Sheila Moore"/>
    <s v="English"/>
    <s v="978-0-649-49167-4"/>
    <x v="3"/>
    <x v="2"/>
    <x v="1"/>
    <n v="290"/>
    <x v="15"/>
    <x v="1"/>
    <d v="2025-01-25T00:00:00"/>
    <d v="2025-02-01T00:00:00"/>
    <n v="1000"/>
    <s v="Language"/>
    <x v="0"/>
    <n v="291"/>
  </r>
  <r>
    <s v="BK5779"/>
    <s v="S. Chand Social Science"/>
    <s v="Derrick Cox"/>
    <s v="Social Science"/>
    <s v="978-1-887297-26-4"/>
    <x v="5"/>
    <x v="11"/>
    <x v="0"/>
    <n v="477"/>
    <x v="10"/>
    <x v="1"/>
    <d v="2024-01-12T00:00:00"/>
    <d v="2024-11-07T00:00:00"/>
    <n v="900"/>
    <s v="Education"/>
    <x v="2"/>
    <n v="175"/>
  </r>
  <r>
    <s v="BK5780"/>
    <s v="NCERT Hindi"/>
    <s v="Michael Shelton"/>
    <s v="Hindi"/>
    <s v="978-0-323-24485-5"/>
    <x v="5"/>
    <x v="3"/>
    <x v="1"/>
    <n v="482"/>
    <x v="15"/>
    <x v="1"/>
    <d v="2023-03-24T00:00:00"/>
    <d v="2024-10-20T00:00:00"/>
    <n v="950"/>
    <s v="General"/>
    <x v="2"/>
    <n v="243"/>
  </r>
  <r>
    <s v="BK5781"/>
    <s v="NCERT Environmental Studies"/>
    <s v="Sarah Harris"/>
    <s v="EVS"/>
    <s v="978-1-897591-68-0"/>
    <x v="5"/>
    <x v="19"/>
    <x v="1"/>
    <n v="221"/>
    <x v="13"/>
    <x v="1"/>
    <d v="2023-07-22T00:00:00"/>
    <d v="2024-07-28T00:00:00"/>
    <n v="700"/>
    <s v="Science"/>
    <x v="2"/>
    <n v="311"/>
  </r>
  <r>
    <s v="BK5782"/>
    <s v="SL Arora Physics"/>
    <s v="Daniel Navarro"/>
    <s v="Physics"/>
    <s v="978-0-7805-9657-3"/>
    <x v="2"/>
    <x v="16"/>
    <x v="1"/>
    <n v="290"/>
    <x v="0"/>
    <x v="0"/>
    <m/>
    <m/>
    <n v="200"/>
    <s v="General"/>
    <x v="0"/>
    <n v="434"/>
  </r>
  <r>
    <s v="BK5783"/>
    <s v="NCERT Accountancy"/>
    <s v="Ashley Morris"/>
    <s v="Accountancy"/>
    <s v="978-1-80290-250-1"/>
    <x v="4"/>
    <x v="17"/>
    <x v="2"/>
    <n v="244"/>
    <x v="9"/>
    <x v="0"/>
    <m/>
    <m/>
    <n v="450"/>
    <s v="General"/>
    <x v="1"/>
    <n v="138"/>
  </r>
  <r>
    <s v="BK5784"/>
    <s v="NCERT Chemistry"/>
    <s v="Andrew Harmon"/>
    <s v="Chemistry"/>
    <s v="978-1-381-89965-0"/>
    <x v="3"/>
    <x v="1"/>
    <x v="2"/>
    <n v="315"/>
    <x v="15"/>
    <x v="1"/>
    <d v="2023-07-04T00:00:00"/>
    <d v="2023-10-30T00:00:00"/>
    <n v="300"/>
    <s v="General"/>
    <x v="3"/>
    <n v="228"/>
  </r>
  <r>
    <s v="BK5785"/>
    <s v="TS Grewal Accountancy"/>
    <s v="Gregory Patterson"/>
    <s v="Accountancy"/>
    <s v="978-1-389-72819-8"/>
    <x v="2"/>
    <x v="18"/>
    <x v="2"/>
    <n v="99"/>
    <x v="18"/>
    <x v="1"/>
    <d v="2024-07-22T00:00:00"/>
    <d v="2024-10-18T00:00:00"/>
    <n v="1650"/>
    <s v="General"/>
    <x v="2"/>
    <n v="141"/>
  </r>
  <r>
    <s v="BK5786"/>
    <s v="NCERT Biology"/>
    <s v="Jared Orozco"/>
    <s v="Biology"/>
    <s v="978-1-9784-3327-4"/>
    <x v="0"/>
    <x v="17"/>
    <x v="2"/>
    <n v="413"/>
    <x v="12"/>
    <x v="1"/>
    <d v="2024-09-21T00:00:00"/>
    <d v="2024-12-01T00:00:00"/>
    <n v="1450"/>
    <s v="General"/>
    <x v="3"/>
    <n v="122"/>
  </r>
  <r>
    <s v="BK5787"/>
    <s v="Play with Maths"/>
    <s v="Randy Friedman"/>
    <s v="Maths"/>
    <s v="978-0-09-841395-1"/>
    <x v="1"/>
    <x v="8"/>
    <x v="1"/>
    <n v="268"/>
    <x v="5"/>
    <x v="0"/>
    <m/>
    <m/>
    <n v="500"/>
    <s v="Education"/>
    <x v="1"/>
    <n v="382"/>
  </r>
  <r>
    <s v="BK5788"/>
    <s v="NCERT Maths"/>
    <s v="Ashley House"/>
    <s v="Maths"/>
    <s v="978-0-610-97228-7"/>
    <x v="2"/>
    <x v="3"/>
    <x v="1"/>
    <n v="266"/>
    <x v="10"/>
    <x v="0"/>
    <m/>
    <m/>
    <n v="300"/>
    <s v="Education"/>
    <x v="1"/>
    <n v="394"/>
  </r>
  <r>
    <s v="BK5789"/>
    <s v="Python Programming - Balagurusamy"/>
    <s v="Brittany Velasquez"/>
    <s v="Computer Science"/>
    <s v="978-0-02-433316-2"/>
    <x v="5"/>
    <x v="1"/>
    <x v="0"/>
    <n v="269"/>
    <x v="0"/>
    <x v="0"/>
    <m/>
    <m/>
    <n v="1300"/>
    <s v="General"/>
    <x v="1"/>
    <n v="400"/>
  </r>
  <r>
    <s v="BK5790"/>
    <s v="Together with Social Science"/>
    <s v="James Allen"/>
    <s v="Social Science"/>
    <s v="978-1-147-59018-0"/>
    <x v="2"/>
    <x v="11"/>
    <x v="1"/>
    <n v="302"/>
    <x v="0"/>
    <x v="1"/>
    <d v="2025-01-20T00:00:00"/>
    <d v="2025-02-04T00:00:00"/>
    <n v="1900"/>
    <s v="Education"/>
    <x v="0"/>
    <n v="138"/>
  </r>
  <r>
    <s v="BK5791"/>
    <s v="NCERT Business Studies"/>
    <s v="Kelly Moon"/>
    <s v="Business Studies"/>
    <s v="978-0-7963-5082-4"/>
    <x v="4"/>
    <x v="12"/>
    <x v="2"/>
    <n v="152"/>
    <x v="12"/>
    <x v="1"/>
    <d v="2025-02-18T00:00:00"/>
    <d v="2025-02-24T00:00:00"/>
    <n v="250"/>
    <s v="General"/>
    <x v="2"/>
    <n v="287"/>
  </r>
  <r>
    <s v="BK5792"/>
    <s v="Truemanâ€™s Biology"/>
    <s v="Cassandra Munoz"/>
    <s v="Biology"/>
    <s v="978-0-88148-549-3"/>
    <x v="0"/>
    <x v="17"/>
    <x v="0"/>
    <n v="300"/>
    <x v="0"/>
    <x v="1"/>
    <d v="2023-05-08T00:00:00"/>
    <d v="2024-09-25T00:00:00"/>
    <n v="1250"/>
    <s v="General"/>
    <x v="1"/>
    <n v="360"/>
  </r>
  <r>
    <s v="BK5793"/>
    <s v="Fundamentals of Physics - Resnick Halliday"/>
    <s v="Anna Carr"/>
    <s v="Physics"/>
    <s v="978-1-4598-0103-5"/>
    <x v="0"/>
    <x v="3"/>
    <x v="0"/>
    <n v="224"/>
    <x v="7"/>
    <x v="1"/>
    <d v="2024-12-30T00:00:00"/>
    <d v="2025-02-19T00:00:00"/>
    <n v="1400"/>
    <s v="General"/>
    <x v="1"/>
    <n v="280"/>
  </r>
  <r>
    <s v="BK5794"/>
    <s v="Computer Science with Python"/>
    <s v="Frank Marquez"/>
    <s v="Computer Science"/>
    <s v="978-1-288-36110-6"/>
    <x v="3"/>
    <x v="0"/>
    <x v="0"/>
    <n v="441"/>
    <x v="15"/>
    <x v="0"/>
    <m/>
    <m/>
    <n v="2000"/>
    <s v="General"/>
    <x v="0"/>
    <n v="295"/>
  </r>
  <r>
    <s v="BK5795"/>
    <s v="Python Programming - Balagurusamy"/>
    <s v="Laura Barton"/>
    <s v="Computer Science"/>
    <s v="978-0-12-323635-7"/>
    <x v="3"/>
    <x v="8"/>
    <x v="1"/>
    <n v="86"/>
    <x v="3"/>
    <x v="1"/>
    <d v="2023-08-15T00:00:00"/>
    <d v="2024-05-15T00:00:00"/>
    <n v="1150"/>
    <s v="General"/>
    <x v="0"/>
    <n v="410"/>
  </r>
  <r>
    <s v="BK5796"/>
    <s v="Manika Hindi Pathmala"/>
    <s v="Jonathan Greer"/>
    <s v="Hindi"/>
    <s v="978-1-4424-6634-0"/>
    <x v="5"/>
    <x v="0"/>
    <x v="0"/>
    <n v="184"/>
    <x v="0"/>
    <x v="0"/>
    <m/>
    <m/>
    <n v="900"/>
    <s v="General"/>
    <x v="2"/>
    <n v="202"/>
  </r>
  <r>
    <s v="BK5797"/>
    <s v="NCERT Accountancy"/>
    <s v="Timothy Leon"/>
    <s v="Accountancy"/>
    <s v="978-0-407-22224-3"/>
    <x v="1"/>
    <x v="17"/>
    <x v="1"/>
    <n v="227"/>
    <x v="13"/>
    <x v="0"/>
    <m/>
    <m/>
    <n v="1250"/>
    <s v="General"/>
    <x v="0"/>
    <n v="149"/>
  </r>
  <r>
    <s v="BK5798"/>
    <s v="Truemanâ€™s Biology"/>
    <s v="Dennis Newman"/>
    <s v="Biology"/>
    <s v="978-0-7613-1403-5"/>
    <x v="0"/>
    <x v="13"/>
    <x v="1"/>
    <n v="158"/>
    <x v="1"/>
    <x v="0"/>
    <m/>
    <m/>
    <n v="1350"/>
    <s v="General"/>
    <x v="1"/>
    <n v="290"/>
  </r>
  <r>
    <s v="BK5799"/>
    <s v="Modern ABC Chemistry"/>
    <s v="Deanna Avery"/>
    <s v="Chemistry"/>
    <s v="978-0-8215-1997-4"/>
    <x v="0"/>
    <x v="1"/>
    <x v="1"/>
    <n v="421"/>
    <x v="15"/>
    <x v="1"/>
    <d v="2024-08-06T00:00:00"/>
    <d v="2024-12-12T00:00:00"/>
    <n v="850"/>
    <s v="General"/>
    <x v="0"/>
    <n v="165"/>
  </r>
  <r>
    <s v="BK5800"/>
    <s v="Truemanâ€™s Biology"/>
    <s v="Amanda Hubbard"/>
    <s v="Biology"/>
    <s v="978-0-9618953-1-0"/>
    <x v="3"/>
    <x v="4"/>
    <x v="2"/>
    <n v="136"/>
    <x v="7"/>
    <x v="1"/>
    <d v="2023-11-24T00:00:00"/>
    <d v="2024-03-21T00:00:00"/>
    <n v="1800"/>
    <s v="General"/>
    <x v="2"/>
    <n v="337"/>
  </r>
  <r>
    <s v="BK5801"/>
    <s v="NCERT Business Studies"/>
    <s v="Dr. Ashley Johnson MD"/>
    <s v="Business Studies"/>
    <s v="978-0-411-56868-9"/>
    <x v="1"/>
    <x v="11"/>
    <x v="2"/>
    <n v="416"/>
    <x v="19"/>
    <x v="0"/>
    <m/>
    <m/>
    <n v="450"/>
    <s v="General"/>
    <x v="0"/>
    <n v="412"/>
  </r>
  <r>
    <s v="BK5802"/>
    <s v="DK Goel Accountancy"/>
    <s v="Emily Barber"/>
    <s v="Accountancy"/>
    <s v="978-1-00-365682-1"/>
    <x v="3"/>
    <x v="6"/>
    <x v="2"/>
    <n v="398"/>
    <x v="2"/>
    <x v="1"/>
    <d v="2024-12-16T00:00:00"/>
    <d v="2024-12-19T00:00:00"/>
    <n v="550"/>
    <s v="General"/>
    <x v="2"/>
    <n v="156"/>
  </r>
  <r>
    <s v="BK5803"/>
    <s v="Lakhmir Singh Science"/>
    <s v="Sara Dickerson"/>
    <s v="Science"/>
    <s v="978-0-354-87390-1"/>
    <x v="2"/>
    <x v="13"/>
    <x v="2"/>
    <n v="411"/>
    <x v="7"/>
    <x v="0"/>
    <m/>
    <m/>
    <n v="1250"/>
    <s v="Science"/>
    <x v="2"/>
    <n v="120"/>
  </r>
  <r>
    <s v="BK5804"/>
    <s v="Python Programming - Balagurusamy"/>
    <s v="Cody Young"/>
    <s v="Computer Science"/>
    <s v="978-1-307-92768-9"/>
    <x v="3"/>
    <x v="4"/>
    <x v="1"/>
    <n v="347"/>
    <x v="10"/>
    <x v="1"/>
    <d v="2023-10-21T00:00:00"/>
    <d v="2024-05-08T00:00:00"/>
    <n v="1300"/>
    <s v="General"/>
    <x v="2"/>
    <n v="116"/>
  </r>
  <r>
    <s v="BK5805"/>
    <s v="English Grammar &amp; Composition"/>
    <s v="Jessica Lozano"/>
    <s v="English"/>
    <s v="978-0-514-32868-5"/>
    <x v="1"/>
    <x v="0"/>
    <x v="1"/>
    <n v="321"/>
    <x v="15"/>
    <x v="1"/>
    <d v="2025-01-09T00:00:00"/>
    <d v="2025-01-31T00:00:00"/>
    <n v="1900"/>
    <s v="Language"/>
    <x v="0"/>
    <n v="205"/>
  </r>
  <r>
    <s v="BK5806"/>
    <s v="TS Grewal Accountancy"/>
    <s v="Stephen Carter"/>
    <s v="Accountancy"/>
    <s v="978-0-637-76431-5"/>
    <x v="1"/>
    <x v="7"/>
    <x v="0"/>
    <n v="373"/>
    <x v="5"/>
    <x v="1"/>
    <d v="2024-01-20T00:00:00"/>
    <d v="2024-04-12T00:00:00"/>
    <n v="850"/>
    <s v="General"/>
    <x v="1"/>
    <n v="159"/>
  </r>
  <r>
    <s v="BK5807"/>
    <s v="Play with Maths"/>
    <s v="Kevin Moreno"/>
    <s v="Maths"/>
    <s v="978-0-571-25867-3"/>
    <x v="3"/>
    <x v="6"/>
    <x v="1"/>
    <n v="84"/>
    <x v="12"/>
    <x v="0"/>
    <m/>
    <m/>
    <n v="2000"/>
    <s v="Education"/>
    <x v="3"/>
    <n v="435"/>
  </r>
  <r>
    <s v="BK5808"/>
    <s v="S. Chand EVS"/>
    <s v="Cole Bailey"/>
    <s v="EVS"/>
    <s v="978-1-4780-1522-2"/>
    <x v="3"/>
    <x v="18"/>
    <x v="1"/>
    <n v="322"/>
    <x v="0"/>
    <x v="0"/>
    <m/>
    <m/>
    <n v="1850"/>
    <s v="Science"/>
    <x v="2"/>
    <n v="384"/>
  </r>
  <r>
    <s v="BK5809"/>
    <s v="S. Chand EVS"/>
    <s v="Frank Fernandez III"/>
    <s v="EVS"/>
    <s v="978-0-926483-30-9"/>
    <x v="4"/>
    <x v="8"/>
    <x v="1"/>
    <n v="92"/>
    <x v="3"/>
    <x v="0"/>
    <m/>
    <m/>
    <n v="1800"/>
    <s v="Science"/>
    <x v="3"/>
    <n v="144"/>
  </r>
  <r>
    <s v="BK5810"/>
    <s v="DK Goel Accountancy"/>
    <s v="Gary Walker"/>
    <s v="Accountancy"/>
    <s v="978-0-496-01255-8"/>
    <x v="2"/>
    <x v="17"/>
    <x v="2"/>
    <n v="161"/>
    <x v="6"/>
    <x v="0"/>
    <m/>
    <m/>
    <n v="1200"/>
    <s v="General"/>
    <x v="1"/>
    <n v="161"/>
  </r>
  <r>
    <s v="BK5811"/>
    <s v="Pradeep's Chemistry"/>
    <s v="Elizabeth Rich"/>
    <s v="Chemistry"/>
    <s v="978-1-67463-809-6"/>
    <x v="1"/>
    <x v="8"/>
    <x v="2"/>
    <n v="369"/>
    <x v="1"/>
    <x v="1"/>
    <d v="2023-10-11T00:00:00"/>
    <d v="2023-10-23T00:00:00"/>
    <n v="2000"/>
    <s v="General"/>
    <x v="1"/>
    <n v="394"/>
  </r>
  <r>
    <s v="BK5812"/>
    <s v="Pradeep's Chemistry"/>
    <s v="Samantha Schmidt"/>
    <s v="Chemistry"/>
    <s v="978-0-04-398868-8"/>
    <x v="1"/>
    <x v="7"/>
    <x v="2"/>
    <n v="198"/>
    <x v="0"/>
    <x v="1"/>
    <d v="2024-11-03T00:00:00"/>
    <d v="2025-01-08T00:00:00"/>
    <n v="1150"/>
    <s v="General"/>
    <x v="1"/>
    <n v="150"/>
  </r>
  <r>
    <s v="BK5813"/>
    <s v="NCERT Environmental Studies"/>
    <s v="Wanda Smith"/>
    <s v="EVS"/>
    <s v="978-1-74753-787-5"/>
    <x v="5"/>
    <x v="15"/>
    <x v="2"/>
    <n v="84"/>
    <x v="6"/>
    <x v="1"/>
    <d v="2023-09-25T00:00:00"/>
    <d v="2024-05-10T00:00:00"/>
    <n v="1150"/>
    <s v="Science"/>
    <x v="0"/>
    <n v="405"/>
  </r>
  <r>
    <s v="BK5814"/>
    <s v="NCERT Economics"/>
    <s v="Jennifer Gates"/>
    <s v="Economics"/>
    <s v="978-1-00-627384-1"/>
    <x v="5"/>
    <x v="17"/>
    <x v="1"/>
    <n v="187"/>
    <x v="15"/>
    <x v="0"/>
    <m/>
    <m/>
    <n v="1100"/>
    <s v="General"/>
    <x v="2"/>
    <n v="313"/>
  </r>
  <r>
    <s v="BK5815"/>
    <s v="Manika Hindi Pathmala"/>
    <s v="Sandra Rodriguez"/>
    <s v="Hindi"/>
    <s v="978-1-129-57561-7"/>
    <x v="2"/>
    <x v="4"/>
    <x v="1"/>
    <n v="280"/>
    <x v="6"/>
    <x v="0"/>
    <m/>
    <m/>
    <n v="1200"/>
    <s v="General"/>
    <x v="1"/>
    <n v="266"/>
  </r>
  <r>
    <s v="BK5816"/>
    <s v="Lakhmir Singh Science"/>
    <s v="Karen Clark"/>
    <s v="Science"/>
    <s v="978-1-76881-012-4"/>
    <x v="5"/>
    <x v="2"/>
    <x v="0"/>
    <n v="455"/>
    <x v="18"/>
    <x v="0"/>
    <m/>
    <m/>
    <n v="250"/>
    <s v="Science"/>
    <x v="1"/>
    <n v="308"/>
  </r>
  <r>
    <s v="BK5817"/>
    <s v="Principles of Economics"/>
    <s v="Allen Mathews Jr."/>
    <s v="Economics"/>
    <s v="978-0-663-79295-5"/>
    <x v="1"/>
    <x v="16"/>
    <x v="1"/>
    <n v="335"/>
    <x v="6"/>
    <x v="1"/>
    <d v="2023-06-11T00:00:00"/>
    <d v="2024-10-17T00:00:00"/>
    <n v="350"/>
    <s v="General"/>
    <x v="0"/>
    <n v="306"/>
  </r>
  <r>
    <s v="BK5818"/>
    <s v="S. Chand Business Studies"/>
    <s v="Patricia Kennedy"/>
    <s v="Business Studies"/>
    <s v="978-1-163-18223-9"/>
    <x v="1"/>
    <x v="13"/>
    <x v="2"/>
    <n v="287"/>
    <x v="0"/>
    <x v="0"/>
    <m/>
    <m/>
    <n v="1300"/>
    <s v="General"/>
    <x v="0"/>
    <n v="421"/>
  </r>
  <r>
    <s v="BK5819"/>
    <s v="NCERT Business Studies"/>
    <s v="Melanie Bowen"/>
    <s v="Business Studies"/>
    <s v="978-1-373-56186-2"/>
    <x v="1"/>
    <x v="8"/>
    <x v="0"/>
    <n v="102"/>
    <x v="17"/>
    <x v="1"/>
    <d v="2025-01-23T00:00:00"/>
    <d v="2025-01-30T00:00:00"/>
    <n v="1150"/>
    <s v="General"/>
    <x v="2"/>
    <n v="402"/>
  </r>
  <r>
    <s v="BK5820"/>
    <s v="Pearson Science Explorer"/>
    <s v="Steven Crane"/>
    <s v="Science"/>
    <s v="978-0-611-64864-8"/>
    <x v="1"/>
    <x v="18"/>
    <x v="0"/>
    <n v="100"/>
    <x v="19"/>
    <x v="0"/>
    <m/>
    <m/>
    <n v="300"/>
    <s v="Science"/>
    <x v="0"/>
    <n v="285"/>
  </r>
  <r>
    <s v="BK5821"/>
    <s v="S. Chand Business Studies"/>
    <s v="Pamela Hawkins"/>
    <s v="Business Studies"/>
    <s v="978-0-00-849717-0"/>
    <x v="5"/>
    <x v="11"/>
    <x v="0"/>
    <n v="357"/>
    <x v="10"/>
    <x v="1"/>
    <d v="2024-10-28T00:00:00"/>
    <d v="2024-10-28T00:00:00"/>
    <n v="1600"/>
    <s v="General"/>
    <x v="1"/>
    <n v="449"/>
  </r>
  <r>
    <s v="BK5822"/>
    <s v="Lakhmir Singh Science"/>
    <s v="Tamara Anderson"/>
    <s v="Science"/>
    <s v="978-0-635-25521-1"/>
    <x v="3"/>
    <x v="15"/>
    <x v="1"/>
    <n v="265"/>
    <x v="19"/>
    <x v="1"/>
    <d v="2024-07-16T00:00:00"/>
    <d v="2024-12-24T00:00:00"/>
    <n v="1600"/>
    <s v="Science"/>
    <x v="0"/>
    <n v="304"/>
  </r>
  <r>
    <s v="BK5823"/>
    <s v="Principles of Economics"/>
    <s v="Lindsey Harris"/>
    <s v="Economics"/>
    <s v="978-1-208-62971-2"/>
    <x v="4"/>
    <x v="10"/>
    <x v="0"/>
    <n v="332"/>
    <x v="5"/>
    <x v="0"/>
    <m/>
    <m/>
    <n v="1200"/>
    <s v="General"/>
    <x v="2"/>
    <n v="161"/>
  </r>
  <r>
    <s v="BK5824"/>
    <s v="SL Arora Physics"/>
    <s v="Christopher Hughes"/>
    <s v="Physics"/>
    <s v="978-0-301-19377-9"/>
    <x v="3"/>
    <x v="11"/>
    <x v="1"/>
    <n v="466"/>
    <x v="1"/>
    <x v="1"/>
    <d v="2023-12-08T00:00:00"/>
    <d v="2023-12-29T00:00:00"/>
    <n v="400"/>
    <s v="General"/>
    <x v="0"/>
    <n v="225"/>
  </r>
  <r>
    <s v="BK5825"/>
    <s v="Principles of Economics"/>
    <s v="Brandon Good"/>
    <s v="Economics"/>
    <s v="978-0-637-86147-2"/>
    <x v="5"/>
    <x v="4"/>
    <x v="1"/>
    <n v="254"/>
    <x v="17"/>
    <x v="1"/>
    <d v="2024-09-11T00:00:00"/>
    <d v="2024-10-11T00:00:00"/>
    <n v="300"/>
    <s v="General"/>
    <x v="2"/>
    <n v="248"/>
  </r>
  <r>
    <s v="BK5826"/>
    <s v="Principles of Economics"/>
    <s v="Alexis Cooper"/>
    <s v="Economics"/>
    <s v="978-1-80877-974-9"/>
    <x v="0"/>
    <x v="4"/>
    <x v="1"/>
    <n v="347"/>
    <x v="18"/>
    <x v="0"/>
    <m/>
    <m/>
    <n v="1000"/>
    <s v="General"/>
    <x v="2"/>
    <n v="386"/>
  </r>
  <r>
    <s v="BK5827"/>
    <s v="NCERT Biology"/>
    <s v="Kevin Nunez"/>
    <s v="Biology"/>
    <s v="978-0-04-178263-9"/>
    <x v="5"/>
    <x v="10"/>
    <x v="2"/>
    <n v="450"/>
    <x v="7"/>
    <x v="0"/>
    <m/>
    <m/>
    <n v="1350"/>
    <s v="General"/>
    <x v="2"/>
    <n v="404"/>
  </r>
  <r>
    <s v="BK5828"/>
    <s v="Concepts of Physics - HC Verma"/>
    <s v="Gabrielle Mcneil"/>
    <s v="Physics"/>
    <s v="978-0-266-23509-5"/>
    <x v="3"/>
    <x v="4"/>
    <x v="2"/>
    <n v="203"/>
    <x v="6"/>
    <x v="1"/>
    <d v="2023-03-07T00:00:00"/>
    <d v="2023-05-17T00:00:00"/>
    <n v="1600"/>
    <s v="General"/>
    <x v="0"/>
    <n v="311"/>
  </r>
  <r>
    <s v="BK5829"/>
    <s v="NCERT Hindi"/>
    <s v="Christopher Shelton"/>
    <s v="Hindi"/>
    <s v="978-0-04-640352-2"/>
    <x v="0"/>
    <x v="16"/>
    <x v="2"/>
    <n v="112"/>
    <x v="15"/>
    <x v="1"/>
    <d v="2024-05-05T00:00:00"/>
    <d v="2024-10-05T00:00:00"/>
    <n v="900"/>
    <s v="General"/>
    <x v="1"/>
    <n v="137"/>
  </r>
  <r>
    <s v="BK5830"/>
    <s v="NCERT Accountancy"/>
    <s v="Ryan Ramirez"/>
    <s v="Accountancy"/>
    <s v="978-1-4080-9188-3"/>
    <x v="1"/>
    <x v="8"/>
    <x v="2"/>
    <n v="163"/>
    <x v="3"/>
    <x v="1"/>
    <d v="2024-05-28T00:00:00"/>
    <d v="2024-07-26T00:00:00"/>
    <n v="500"/>
    <s v="General"/>
    <x v="3"/>
    <n v="183"/>
  </r>
  <r>
    <s v="BK5831"/>
    <s v="SL Arora Physics"/>
    <s v="Mallory Smith"/>
    <s v="Physics"/>
    <s v="978-1-64141-185-1"/>
    <x v="4"/>
    <x v="5"/>
    <x v="1"/>
    <n v="351"/>
    <x v="4"/>
    <x v="0"/>
    <m/>
    <m/>
    <n v="1050"/>
    <s v="General"/>
    <x v="2"/>
    <n v="351"/>
  </r>
  <r>
    <s v="BK5832"/>
    <s v="Manika Hindi Pathmala"/>
    <s v="Christopher Clark"/>
    <s v="Hindi"/>
    <s v="978-0-408-29564-2"/>
    <x v="2"/>
    <x v="16"/>
    <x v="1"/>
    <n v="465"/>
    <x v="15"/>
    <x v="0"/>
    <m/>
    <m/>
    <n v="250"/>
    <s v="General"/>
    <x v="3"/>
    <n v="250"/>
  </r>
  <r>
    <s v="BK5833"/>
    <s v="Pradeep's Chemistry"/>
    <s v="Donna Wang"/>
    <s v="Chemistry"/>
    <s v="978-0-12-707285-2"/>
    <x v="3"/>
    <x v="12"/>
    <x v="0"/>
    <n v="109"/>
    <x v="14"/>
    <x v="1"/>
    <d v="2024-08-17T00:00:00"/>
    <d v="2024-08-19T00:00:00"/>
    <n v="1350"/>
    <s v="General"/>
    <x v="1"/>
    <n v="356"/>
  </r>
  <r>
    <s v="BK5834"/>
    <s v="English Grammar &amp; Composition"/>
    <s v="Helen Brown"/>
    <s v="English"/>
    <s v="978-1-74520-466-3"/>
    <x v="0"/>
    <x v="10"/>
    <x v="1"/>
    <n v="146"/>
    <x v="1"/>
    <x v="1"/>
    <d v="2024-07-12T00:00:00"/>
    <d v="2024-10-31T00:00:00"/>
    <n v="700"/>
    <s v="Language"/>
    <x v="1"/>
    <n v="426"/>
  </r>
  <r>
    <s v="BK5835"/>
    <s v="S. Chand Biology"/>
    <s v="Joshua Carpenter"/>
    <s v="Biology"/>
    <s v="978-1-69062-639-8"/>
    <x v="2"/>
    <x v="9"/>
    <x v="1"/>
    <n v="355"/>
    <x v="8"/>
    <x v="0"/>
    <m/>
    <m/>
    <n v="1900"/>
    <s v="General"/>
    <x v="1"/>
    <n v="439"/>
  </r>
  <r>
    <s v="BK5836"/>
    <s v="S. Chand Biology"/>
    <s v="Vanessa Montgomery"/>
    <s v="Biology"/>
    <s v="978-1-04-034726-3"/>
    <x v="3"/>
    <x v="3"/>
    <x v="1"/>
    <n v="475"/>
    <x v="7"/>
    <x v="0"/>
    <m/>
    <m/>
    <n v="700"/>
    <s v="General"/>
    <x v="0"/>
    <n v="357"/>
  </r>
  <r>
    <s v="BK5837"/>
    <s v="S. Chand Social Science"/>
    <s v="Joseph Chambers"/>
    <s v="Social Science"/>
    <s v="978-1-397-93867-1"/>
    <x v="1"/>
    <x v="16"/>
    <x v="2"/>
    <n v="407"/>
    <x v="5"/>
    <x v="0"/>
    <m/>
    <m/>
    <n v="450"/>
    <s v="Education"/>
    <x v="2"/>
    <n v="450"/>
  </r>
  <r>
    <s v="BK5838"/>
    <s v="NCERT Economics"/>
    <s v="Deanna Murray"/>
    <s v="Economics"/>
    <s v="978-1-69489-805-0"/>
    <x v="4"/>
    <x v="18"/>
    <x v="2"/>
    <n v="492"/>
    <x v="14"/>
    <x v="0"/>
    <m/>
    <m/>
    <n v="1200"/>
    <s v="General"/>
    <x v="1"/>
    <n v="143"/>
  </r>
  <r>
    <s v="BK5839"/>
    <s v="NCERT Hindi"/>
    <s v="Michael Chapman"/>
    <s v="Hindi"/>
    <s v="978-1-5220-6762-7"/>
    <x v="0"/>
    <x v="17"/>
    <x v="2"/>
    <n v="360"/>
    <x v="11"/>
    <x v="1"/>
    <d v="2023-12-19T00:00:00"/>
    <d v="2025-01-13T00:00:00"/>
    <n v="450"/>
    <s v="General"/>
    <x v="1"/>
    <n v="384"/>
  </r>
  <r>
    <s v="BK5840"/>
    <s v="NCERT Social Science"/>
    <s v="Aaron Perez"/>
    <s v="Social Science"/>
    <s v="978-1-4210-7124-4"/>
    <x v="5"/>
    <x v="5"/>
    <x v="2"/>
    <n v="397"/>
    <x v="0"/>
    <x v="0"/>
    <m/>
    <m/>
    <n v="750"/>
    <s v="Education"/>
    <x v="0"/>
    <n v="372"/>
  </r>
  <r>
    <s v="BK5841"/>
    <s v="S. Chand Biology"/>
    <s v="Lauren Fleming"/>
    <s v="Biology"/>
    <s v="978-1-05-363064-2"/>
    <x v="3"/>
    <x v="17"/>
    <x v="1"/>
    <n v="331"/>
    <x v="8"/>
    <x v="1"/>
    <d v="2023-09-01T00:00:00"/>
    <d v="2023-12-09T00:00:00"/>
    <n v="600"/>
    <s v="General"/>
    <x v="0"/>
    <n v="395"/>
  </r>
  <r>
    <s v="BK5842"/>
    <s v="Principles of Economics"/>
    <s v="Kristine Thomas"/>
    <s v="Economics"/>
    <s v="978-1-80105-258-0"/>
    <x v="5"/>
    <x v="2"/>
    <x v="1"/>
    <n v="304"/>
    <x v="17"/>
    <x v="1"/>
    <d v="2024-12-06T00:00:00"/>
    <d v="2024-12-17T00:00:00"/>
    <n v="450"/>
    <s v="General"/>
    <x v="2"/>
    <n v="393"/>
  </r>
  <r>
    <s v="BK5843"/>
    <s v="Wren &amp; Martin English Grammar"/>
    <s v="Danielle Mills"/>
    <s v="English"/>
    <s v="978-1-4895-7582-1"/>
    <x v="3"/>
    <x v="11"/>
    <x v="0"/>
    <n v="422"/>
    <x v="6"/>
    <x v="1"/>
    <d v="2023-12-28T00:00:00"/>
    <d v="2024-09-12T00:00:00"/>
    <n v="1600"/>
    <s v="Language"/>
    <x v="0"/>
    <n v="425"/>
  </r>
  <r>
    <s v="BK5844"/>
    <s v="S. Chand EVS"/>
    <s v="Terri Martin"/>
    <s v="EVS"/>
    <s v="978-1-182-04916-2"/>
    <x v="0"/>
    <x v="9"/>
    <x v="1"/>
    <n v="205"/>
    <x v="2"/>
    <x v="0"/>
    <m/>
    <m/>
    <n v="1200"/>
    <s v="Science"/>
    <x v="1"/>
    <n v="161"/>
  </r>
  <r>
    <s v="BK5845"/>
    <s v="Let Us C - Yashwant Kanetkar"/>
    <s v="Bradley Hoffman"/>
    <s v="Computer Science"/>
    <s v="978-0-06-078791-2"/>
    <x v="1"/>
    <x v="10"/>
    <x v="2"/>
    <n v="112"/>
    <x v="14"/>
    <x v="0"/>
    <m/>
    <m/>
    <n v="300"/>
    <s v="General"/>
    <x v="0"/>
    <n v="174"/>
  </r>
  <r>
    <s v="BK5846"/>
    <s v="TS Grewal Accountancy"/>
    <s v="Gregory Andrews"/>
    <s v="Accountancy"/>
    <s v="978-0-695-58909-7"/>
    <x v="2"/>
    <x v="0"/>
    <x v="0"/>
    <n v="274"/>
    <x v="6"/>
    <x v="0"/>
    <m/>
    <m/>
    <n v="1800"/>
    <s v="General"/>
    <x v="2"/>
    <n v="235"/>
  </r>
  <r>
    <s v="BK5847"/>
    <s v="S. Chand Biology"/>
    <s v="William Morris"/>
    <s v="Biology"/>
    <s v="978-1-82801-613-8"/>
    <x v="1"/>
    <x v="2"/>
    <x v="0"/>
    <n v="147"/>
    <x v="1"/>
    <x v="0"/>
    <m/>
    <m/>
    <n v="1350"/>
    <s v="General"/>
    <x v="0"/>
    <n v="185"/>
  </r>
  <r>
    <s v="BK5848"/>
    <s v="Let Us C - Yashwant Kanetkar"/>
    <s v="William Alvarez"/>
    <s v="Computer Science"/>
    <s v="978-1-77092-318-8"/>
    <x v="2"/>
    <x v="8"/>
    <x v="0"/>
    <n v="398"/>
    <x v="7"/>
    <x v="1"/>
    <d v="2023-08-28T00:00:00"/>
    <d v="2023-11-17T00:00:00"/>
    <n v="900"/>
    <s v="General"/>
    <x v="2"/>
    <n v="266"/>
  </r>
  <r>
    <s v="BK5849"/>
    <s v="Nai Roshni Hindi Pathmala"/>
    <s v="Raymond Farmer"/>
    <s v="Hindi"/>
    <s v="978-1-58630-416-4"/>
    <x v="3"/>
    <x v="13"/>
    <x v="1"/>
    <n v="357"/>
    <x v="9"/>
    <x v="1"/>
    <d v="2024-04-24T00:00:00"/>
    <d v="2025-01-29T00:00:00"/>
    <n v="1700"/>
    <s v="General"/>
    <x v="2"/>
    <n v="379"/>
  </r>
  <r>
    <s v="BK5850"/>
    <s v="TS Grewal Accountancy"/>
    <s v="William Walker"/>
    <s v="Accountancy"/>
    <s v="978-1-5075-7506-2"/>
    <x v="3"/>
    <x v="6"/>
    <x v="0"/>
    <n v="98"/>
    <x v="10"/>
    <x v="0"/>
    <m/>
    <m/>
    <n v="1050"/>
    <s v="General"/>
    <x v="2"/>
    <n v="245"/>
  </r>
  <r>
    <s v="BK5851"/>
    <s v="Fundamentals of Physics - Resnick Halliday"/>
    <s v="Phillip Rodriguez"/>
    <s v="Physics"/>
    <s v="978-0-296-27984-7"/>
    <x v="3"/>
    <x v="6"/>
    <x v="1"/>
    <n v="229"/>
    <x v="5"/>
    <x v="0"/>
    <m/>
    <m/>
    <n v="1950"/>
    <s v="General"/>
    <x v="0"/>
    <n v="263"/>
  </r>
  <r>
    <s v="BK5852"/>
    <s v="NCERT Chemistry"/>
    <s v="Thomas Rivera"/>
    <s v="Chemistry"/>
    <s v="978-0-87959-707-8"/>
    <x v="1"/>
    <x v="11"/>
    <x v="1"/>
    <n v="125"/>
    <x v="6"/>
    <x v="0"/>
    <m/>
    <m/>
    <n v="1100"/>
    <s v="General"/>
    <x v="1"/>
    <n v="345"/>
  </r>
  <r>
    <s v="BK5853"/>
    <s v="Pradeep's Chemistry"/>
    <s v="Dr. Cassandra Thomas"/>
    <s v="Chemistry"/>
    <s v="978-0-19-157796-3"/>
    <x v="0"/>
    <x v="0"/>
    <x v="1"/>
    <n v="267"/>
    <x v="0"/>
    <x v="1"/>
    <d v="2023-05-03T00:00:00"/>
    <d v="2024-07-10T00:00:00"/>
    <n v="1450"/>
    <s v="General"/>
    <x v="3"/>
    <n v="344"/>
  </r>
  <r>
    <s v="BK5854"/>
    <s v="S. Chand EVS"/>
    <s v="Renee Porter"/>
    <s v="EVS"/>
    <s v="978-1-930310-54-4"/>
    <x v="0"/>
    <x v="9"/>
    <x v="2"/>
    <n v="392"/>
    <x v="15"/>
    <x v="1"/>
    <d v="2025-01-31T00:00:00"/>
    <d v="2025-02-07T00:00:00"/>
    <n v="1250"/>
    <s v="Science"/>
    <x v="2"/>
    <n v="234"/>
  </r>
  <r>
    <s v="BK5855"/>
    <s v="Principles of Economics"/>
    <s v="Raymond Tran"/>
    <s v="Economics"/>
    <s v="978-0-540-98137-3"/>
    <x v="5"/>
    <x v="6"/>
    <x v="2"/>
    <n v="303"/>
    <x v="16"/>
    <x v="1"/>
    <d v="2023-09-04T00:00:00"/>
    <d v="2024-10-24T00:00:00"/>
    <n v="650"/>
    <s v="General"/>
    <x v="3"/>
    <n v="340"/>
  </r>
  <r>
    <s v="BK5856"/>
    <s v="Truemanâ€™s Biology"/>
    <s v="Nicole Hebert"/>
    <s v="Biology"/>
    <s v="978-0-367-00732-4"/>
    <x v="0"/>
    <x v="9"/>
    <x v="2"/>
    <n v="302"/>
    <x v="0"/>
    <x v="1"/>
    <d v="2023-10-18T00:00:00"/>
    <d v="2024-03-31T00:00:00"/>
    <n v="1300"/>
    <s v="General"/>
    <x v="1"/>
    <n v="253"/>
  </r>
  <r>
    <s v="BK5857"/>
    <s v="Lakhmir Singh Science"/>
    <s v="Katie Walker"/>
    <s v="Science"/>
    <s v="978-0-13-963186-3"/>
    <x v="4"/>
    <x v="2"/>
    <x v="2"/>
    <n v="298"/>
    <x v="1"/>
    <x v="0"/>
    <m/>
    <m/>
    <n v="550"/>
    <s v="Science"/>
    <x v="1"/>
    <n v="147"/>
  </r>
  <r>
    <s v="BK5858"/>
    <s v="Let Us C - Yashwant Kanetkar"/>
    <s v="Justin Turner"/>
    <s v="Computer Science"/>
    <s v="978-1-06-850841-7"/>
    <x v="0"/>
    <x v="19"/>
    <x v="1"/>
    <n v="448"/>
    <x v="2"/>
    <x v="0"/>
    <m/>
    <m/>
    <n v="1650"/>
    <s v="General"/>
    <x v="1"/>
    <n v="187"/>
  </r>
  <r>
    <s v="BK5859"/>
    <s v="NCERT Chemistry"/>
    <s v="Christina Jones"/>
    <s v="Chemistry"/>
    <s v="978-0-89864-352-7"/>
    <x v="3"/>
    <x v="18"/>
    <x v="1"/>
    <n v="321"/>
    <x v="11"/>
    <x v="0"/>
    <m/>
    <m/>
    <n v="550"/>
    <s v="General"/>
    <x v="0"/>
    <n v="420"/>
  </r>
  <r>
    <s v="BK5860"/>
    <s v="Modern ABC Chemistry"/>
    <s v="Carolyn Williams"/>
    <s v="Chemistry"/>
    <s v="978-1-77510-227-4"/>
    <x v="2"/>
    <x v="5"/>
    <x v="0"/>
    <n v="329"/>
    <x v="1"/>
    <x v="1"/>
    <d v="2025-01-30T00:00:00"/>
    <d v="2025-01-30T00:00:00"/>
    <n v="1050"/>
    <s v="General"/>
    <x v="2"/>
    <n v="238"/>
  </r>
  <r>
    <s v="BK5861"/>
    <s v="Let Us C - Yashwant Kanetkar"/>
    <s v="Bryce Collins"/>
    <s v="Computer Science"/>
    <s v="978-0-944048-98-6"/>
    <x v="0"/>
    <x v="7"/>
    <x v="1"/>
    <n v="379"/>
    <x v="5"/>
    <x v="1"/>
    <d v="2024-11-07T00:00:00"/>
    <d v="2025-02-11T00:00:00"/>
    <n v="950"/>
    <s v="General"/>
    <x v="1"/>
    <n v="329"/>
  </r>
  <r>
    <s v="BK5862"/>
    <s v="Pearson Science Explorer"/>
    <s v="Brent Browning"/>
    <s v="Science"/>
    <s v="978-0-344-15025-8"/>
    <x v="4"/>
    <x v="1"/>
    <x v="1"/>
    <n v="263"/>
    <x v="15"/>
    <x v="0"/>
    <m/>
    <m/>
    <n v="1750"/>
    <s v="Science"/>
    <x v="1"/>
    <n v="286"/>
  </r>
  <r>
    <s v="BK5863"/>
    <s v="NCERT Chemistry"/>
    <s v="Mason Jenkins"/>
    <s v="Chemistry"/>
    <s v="978-1-4496-3785-9"/>
    <x v="3"/>
    <x v="10"/>
    <x v="1"/>
    <n v="121"/>
    <x v="8"/>
    <x v="1"/>
    <d v="2024-03-02T00:00:00"/>
    <d v="2024-07-08T00:00:00"/>
    <n v="700"/>
    <s v="General"/>
    <x v="0"/>
    <n v="219"/>
  </r>
  <r>
    <s v="BK5864"/>
    <s v="Computer Science with Python"/>
    <s v="Craig Jennings"/>
    <s v="Computer Science"/>
    <s v="978-1-334-24941-9"/>
    <x v="1"/>
    <x v="17"/>
    <x v="2"/>
    <n v="110"/>
    <x v="9"/>
    <x v="0"/>
    <m/>
    <m/>
    <n v="1500"/>
    <s v="General"/>
    <x v="0"/>
    <n v="350"/>
  </r>
  <r>
    <s v="BK5865"/>
    <s v="English Grammar &amp; Composition"/>
    <s v="Rick Chambers"/>
    <s v="English"/>
    <s v="978-1-117-29482-7"/>
    <x v="3"/>
    <x v="15"/>
    <x v="2"/>
    <n v="81"/>
    <x v="16"/>
    <x v="1"/>
    <d v="2024-11-30T00:00:00"/>
    <d v="2024-12-31T00:00:00"/>
    <n v="1500"/>
    <s v="Language"/>
    <x v="2"/>
    <n v="309"/>
  </r>
  <r>
    <s v="BK5866"/>
    <s v="TS Grewal Accountancy"/>
    <s v="Scott Tran"/>
    <s v="Accountancy"/>
    <s v="978-1-170-66900-6"/>
    <x v="5"/>
    <x v="2"/>
    <x v="2"/>
    <n v="309"/>
    <x v="9"/>
    <x v="0"/>
    <m/>
    <m/>
    <n v="650"/>
    <s v="General"/>
    <x v="0"/>
    <n v="376"/>
  </r>
  <r>
    <s v="BK5867"/>
    <s v="Nai Roshni Hindi Pathmala"/>
    <s v="Benjamin Hayes"/>
    <s v="Hindi"/>
    <s v="978-0-255-33452-5"/>
    <x v="1"/>
    <x v="2"/>
    <x v="2"/>
    <n v="464"/>
    <x v="10"/>
    <x v="0"/>
    <m/>
    <m/>
    <n v="1000"/>
    <s v="General"/>
    <x v="1"/>
    <n v="180"/>
  </r>
  <r>
    <s v="BK5868"/>
    <s v="S. Chand Social Science"/>
    <s v="Phillip Heath"/>
    <s v="Social Science"/>
    <s v="978-0-943674-83-4"/>
    <x v="3"/>
    <x v="1"/>
    <x v="1"/>
    <n v="254"/>
    <x v="16"/>
    <x v="0"/>
    <m/>
    <m/>
    <n v="700"/>
    <s v="Education"/>
    <x v="0"/>
    <n v="241"/>
  </r>
  <r>
    <s v="BK5869"/>
    <s v="RD Sharma Mathematics"/>
    <s v="Shelby Turner"/>
    <s v="Maths"/>
    <s v="978-1-62834-125-6"/>
    <x v="0"/>
    <x v="10"/>
    <x v="1"/>
    <n v="292"/>
    <x v="3"/>
    <x v="0"/>
    <m/>
    <m/>
    <n v="1850"/>
    <s v="Education"/>
    <x v="2"/>
    <n v="214"/>
  </r>
  <r>
    <s v="BK5870"/>
    <s v="Truemanâ€™s Biology"/>
    <s v="Anne Valenzuela"/>
    <s v="Biology"/>
    <s v="978-1-72402-369-8"/>
    <x v="2"/>
    <x v="14"/>
    <x v="0"/>
    <n v="487"/>
    <x v="7"/>
    <x v="1"/>
    <d v="2023-09-16T00:00:00"/>
    <d v="2024-06-05T00:00:00"/>
    <n v="1950"/>
    <s v="General"/>
    <x v="0"/>
    <n v="130"/>
  </r>
  <r>
    <s v="BK5871"/>
    <s v="NCERT Chemistry"/>
    <s v="Christina Morrison"/>
    <s v="Chemistry"/>
    <s v="978-1-64766-336-0"/>
    <x v="4"/>
    <x v="6"/>
    <x v="1"/>
    <n v="311"/>
    <x v="2"/>
    <x v="1"/>
    <d v="2024-12-14T00:00:00"/>
    <d v="2024-12-30T00:00:00"/>
    <n v="450"/>
    <s v="General"/>
    <x v="2"/>
    <n v="407"/>
  </r>
  <r>
    <s v="BK5872"/>
    <s v="SL Arora Physics"/>
    <s v="Christina Weaver"/>
    <s v="Physics"/>
    <s v="978-0-576-76962-4"/>
    <x v="2"/>
    <x v="12"/>
    <x v="2"/>
    <n v="379"/>
    <x v="14"/>
    <x v="0"/>
    <m/>
    <m/>
    <n v="1050"/>
    <s v="General"/>
    <x v="2"/>
    <n v="305"/>
  </r>
  <r>
    <s v="BK5873"/>
    <s v="NCERT Business Studies"/>
    <s v="Michael Walters Jr."/>
    <s v="Business Studies"/>
    <s v="978-0-216-56289-9"/>
    <x v="5"/>
    <x v="15"/>
    <x v="0"/>
    <n v="268"/>
    <x v="3"/>
    <x v="0"/>
    <m/>
    <m/>
    <n v="1050"/>
    <s v="General"/>
    <x v="2"/>
    <n v="148"/>
  </r>
  <r>
    <s v="BK5874"/>
    <s v="Modern ABC Chemistry"/>
    <s v="James Moore"/>
    <s v="Chemistry"/>
    <s v="978-0-19-227126-6"/>
    <x v="1"/>
    <x v="14"/>
    <x v="0"/>
    <n v="276"/>
    <x v="5"/>
    <x v="0"/>
    <m/>
    <m/>
    <n v="1550"/>
    <s v="General"/>
    <x v="0"/>
    <n v="384"/>
  </r>
  <r>
    <s v="BK5875"/>
    <s v="Modern ABC Chemistry"/>
    <s v="Cody Taylor"/>
    <s v="Chemistry"/>
    <s v="978-0-7439-3314-8"/>
    <x v="3"/>
    <x v="14"/>
    <x v="0"/>
    <n v="239"/>
    <x v="11"/>
    <x v="1"/>
    <d v="2025-02-17T00:00:00"/>
    <d v="2025-02-21T00:00:00"/>
    <n v="900"/>
    <s v="General"/>
    <x v="1"/>
    <n v="320"/>
  </r>
  <r>
    <s v="BK5876"/>
    <s v="S. Chand Business Studies"/>
    <s v="Christopher Dunn"/>
    <s v="Business Studies"/>
    <s v="978-0-9852680-2-2"/>
    <x v="0"/>
    <x v="7"/>
    <x v="1"/>
    <n v="228"/>
    <x v="9"/>
    <x v="0"/>
    <m/>
    <m/>
    <n v="500"/>
    <s v="General"/>
    <x v="3"/>
    <n v="263"/>
  </r>
  <r>
    <s v="BK5877"/>
    <s v="Concepts of Physics - HC Verma"/>
    <s v="April Brown"/>
    <s v="Physics"/>
    <s v="978-1-4210-7133-6"/>
    <x v="5"/>
    <x v="11"/>
    <x v="0"/>
    <n v="186"/>
    <x v="13"/>
    <x v="1"/>
    <d v="2024-08-09T00:00:00"/>
    <d v="2024-11-22T00:00:00"/>
    <n v="1500"/>
    <s v="General"/>
    <x v="2"/>
    <n v="370"/>
  </r>
  <r>
    <s v="BK5878"/>
    <s v="Together with EVS"/>
    <s v="Stephen Lewis"/>
    <s v="EVS"/>
    <s v="978-1-78716-756-8"/>
    <x v="3"/>
    <x v="14"/>
    <x v="1"/>
    <n v="161"/>
    <x v="14"/>
    <x v="0"/>
    <m/>
    <m/>
    <n v="1800"/>
    <s v="Science"/>
    <x v="3"/>
    <n v="405"/>
  </r>
  <r>
    <s v="BK5879"/>
    <s v="Together with Social Science"/>
    <s v="David Carter"/>
    <s v="Social Science"/>
    <s v="978-0-89054-467-9"/>
    <x v="2"/>
    <x v="10"/>
    <x v="1"/>
    <n v="294"/>
    <x v="6"/>
    <x v="1"/>
    <d v="2024-05-02T00:00:00"/>
    <d v="2024-06-26T00:00:00"/>
    <n v="800"/>
    <s v="Education"/>
    <x v="1"/>
    <n v="341"/>
  </r>
  <r>
    <s v="BK5880"/>
    <s v="RS Aggarwal Mathematics"/>
    <s v="Sara Robinson"/>
    <s v="Maths"/>
    <s v="978-0-919489-81-3"/>
    <x v="0"/>
    <x v="6"/>
    <x v="1"/>
    <n v="410"/>
    <x v="19"/>
    <x v="1"/>
    <d v="2023-08-29T00:00:00"/>
    <d v="2023-10-18T00:00:00"/>
    <n v="900"/>
    <s v="Education"/>
    <x v="1"/>
    <n v="299"/>
  </r>
  <r>
    <s v="BK5881"/>
    <s v="SL Arora Physics"/>
    <s v="Blake Hines"/>
    <s v="Physics"/>
    <s v="978-1-117-84674-3"/>
    <x v="5"/>
    <x v="3"/>
    <x v="2"/>
    <n v="136"/>
    <x v="12"/>
    <x v="0"/>
    <m/>
    <m/>
    <n v="1550"/>
    <s v="General"/>
    <x v="1"/>
    <n v="407"/>
  </r>
  <r>
    <s v="BK5882"/>
    <s v="S. Chand Social Science"/>
    <s v="Alexander Holder"/>
    <s v="Social Science"/>
    <s v="978-0-13-027224-9"/>
    <x v="5"/>
    <x v="11"/>
    <x v="2"/>
    <n v="252"/>
    <x v="19"/>
    <x v="0"/>
    <m/>
    <m/>
    <n v="1350"/>
    <s v="Education"/>
    <x v="0"/>
    <n v="109"/>
  </r>
  <r>
    <s v="BK5883"/>
    <s v="Concepts of Physics - HC Verma"/>
    <s v="Zachary Lee"/>
    <s v="Physics"/>
    <s v="978-1-221-89717-4"/>
    <x v="3"/>
    <x v="2"/>
    <x v="2"/>
    <n v="204"/>
    <x v="15"/>
    <x v="1"/>
    <d v="2024-05-14T00:00:00"/>
    <d v="2024-07-15T00:00:00"/>
    <n v="400"/>
    <s v="General"/>
    <x v="2"/>
    <n v="441"/>
  </r>
  <r>
    <s v="BK5884"/>
    <s v="RS Aggarwal Mathematics"/>
    <s v="Jessica Raymond"/>
    <s v="Maths"/>
    <s v="978-1-4048-3957-1"/>
    <x v="3"/>
    <x v="0"/>
    <x v="2"/>
    <n v="394"/>
    <x v="3"/>
    <x v="0"/>
    <m/>
    <m/>
    <n v="300"/>
    <s v="Education"/>
    <x v="1"/>
    <n v="358"/>
  </r>
  <r>
    <s v="BK5885"/>
    <s v="RS Aggarwal Mathematics"/>
    <s v="Charles Caldwell III"/>
    <s v="Maths"/>
    <s v="978-1-916829-77-0"/>
    <x v="3"/>
    <x v="0"/>
    <x v="1"/>
    <n v="346"/>
    <x v="14"/>
    <x v="1"/>
    <d v="2024-06-29T00:00:00"/>
    <d v="2025-01-19T00:00:00"/>
    <n v="200"/>
    <s v="Education"/>
    <x v="1"/>
    <n v="151"/>
  </r>
  <r>
    <s v="BK5886"/>
    <s v="Fundamentals of Physics - Resnick Halliday"/>
    <s v="Danny Lloyd"/>
    <s v="Physics"/>
    <s v="978-1-111-87829-0"/>
    <x v="2"/>
    <x v="2"/>
    <x v="1"/>
    <n v="131"/>
    <x v="18"/>
    <x v="0"/>
    <m/>
    <m/>
    <n v="1050"/>
    <s v="General"/>
    <x v="0"/>
    <n v="287"/>
  </r>
  <r>
    <s v="BK5887"/>
    <s v="Together with EVS"/>
    <s v="Matthew Morris"/>
    <s v="EVS"/>
    <s v="978-1-962309-55-4"/>
    <x v="3"/>
    <x v="12"/>
    <x v="0"/>
    <n v="271"/>
    <x v="19"/>
    <x v="1"/>
    <d v="2023-11-29T00:00:00"/>
    <d v="2024-06-19T00:00:00"/>
    <n v="1600"/>
    <s v="Science"/>
    <x v="0"/>
    <n v="303"/>
  </r>
  <r>
    <s v="BK5888"/>
    <s v="DK Goel Accountancy"/>
    <s v="Robert Davis"/>
    <s v="Accountancy"/>
    <s v="978-1-5206-4623-7"/>
    <x v="0"/>
    <x v="10"/>
    <x v="1"/>
    <n v="297"/>
    <x v="3"/>
    <x v="0"/>
    <m/>
    <m/>
    <n v="1400"/>
    <s v="General"/>
    <x v="2"/>
    <n v="451"/>
  </r>
  <r>
    <s v="BK5889"/>
    <s v="Oxford English Reader"/>
    <s v="Jacob Mitchell"/>
    <s v="English"/>
    <s v="978-0-279-26524-9"/>
    <x v="0"/>
    <x v="15"/>
    <x v="1"/>
    <n v="221"/>
    <x v="13"/>
    <x v="1"/>
    <d v="2025-01-14T00:00:00"/>
    <d v="2025-02-17T00:00:00"/>
    <n v="1200"/>
    <s v="Language"/>
    <x v="0"/>
    <n v="295"/>
  </r>
  <r>
    <s v="BK5890"/>
    <s v="RS Aggarwal Mathematics"/>
    <s v="Aaron Steele"/>
    <s v="Maths"/>
    <s v="978-1-76929-850-1"/>
    <x v="2"/>
    <x v="1"/>
    <x v="1"/>
    <n v="137"/>
    <x v="0"/>
    <x v="0"/>
    <m/>
    <m/>
    <n v="1900"/>
    <s v="Education"/>
    <x v="1"/>
    <n v="276"/>
  </r>
  <r>
    <s v="BK5891"/>
    <s v="Concepts of Physics - HC Verma"/>
    <s v="Juan Munoz"/>
    <s v="Physics"/>
    <s v="978-1-253-27428-8"/>
    <x v="2"/>
    <x v="7"/>
    <x v="2"/>
    <n v="458"/>
    <x v="18"/>
    <x v="1"/>
    <d v="2024-02-17T00:00:00"/>
    <d v="2024-05-04T00:00:00"/>
    <n v="2000"/>
    <s v="General"/>
    <x v="0"/>
    <n v="194"/>
  </r>
  <r>
    <s v="BK5892"/>
    <s v="NCERT Economics"/>
    <s v="Carmen Harris"/>
    <s v="Economics"/>
    <s v="978-0-8267-0963-9"/>
    <x v="0"/>
    <x v="3"/>
    <x v="2"/>
    <n v="487"/>
    <x v="19"/>
    <x v="1"/>
    <d v="2024-03-03T00:00:00"/>
    <d v="2024-10-26T00:00:00"/>
    <n v="950"/>
    <s v="General"/>
    <x v="2"/>
    <n v="194"/>
  </r>
  <r>
    <s v="BK5893"/>
    <s v="S. Chand Biology"/>
    <s v="Rebecca Smith"/>
    <s v="Biology"/>
    <s v="978-0-221-05925-4"/>
    <x v="1"/>
    <x v="2"/>
    <x v="2"/>
    <n v="490"/>
    <x v="4"/>
    <x v="1"/>
    <d v="2023-11-18T00:00:00"/>
    <d v="2023-12-16T00:00:00"/>
    <n v="600"/>
    <s v="General"/>
    <x v="0"/>
    <n v="407"/>
  </r>
  <r>
    <s v="BK5894"/>
    <s v="SL Arora Physics"/>
    <s v="Karen Gross"/>
    <s v="Physics"/>
    <s v="978-0-227-79375-6"/>
    <x v="3"/>
    <x v="19"/>
    <x v="2"/>
    <n v="211"/>
    <x v="7"/>
    <x v="1"/>
    <d v="2024-10-02T00:00:00"/>
    <d v="2025-02-10T00:00:00"/>
    <n v="1850"/>
    <s v="General"/>
    <x v="2"/>
    <n v="340"/>
  </r>
  <r>
    <s v="BK5895"/>
    <s v="NCERT Maths"/>
    <s v="Jason Randolph"/>
    <s v="Maths"/>
    <s v="978-0-03-507242-5"/>
    <x v="0"/>
    <x v="7"/>
    <x v="1"/>
    <n v="222"/>
    <x v="16"/>
    <x v="0"/>
    <m/>
    <m/>
    <n v="1550"/>
    <s v="Education"/>
    <x v="2"/>
    <n v="284"/>
  </r>
  <r>
    <s v="BK5896"/>
    <s v="Wren &amp; Martin English Grammar"/>
    <s v="Richard Gutierrez"/>
    <s v="English"/>
    <s v="978-1-910931-20-2"/>
    <x v="2"/>
    <x v="2"/>
    <x v="1"/>
    <n v="180"/>
    <x v="2"/>
    <x v="0"/>
    <m/>
    <m/>
    <n v="750"/>
    <s v="Language"/>
    <x v="2"/>
    <n v="443"/>
  </r>
  <r>
    <s v="BK5897"/>
    <s v="Pradeep's Chemistry"/>
    <s v="Miranda Holmes"/>
    <s v="Chemistry"/>
    <s v="978-0-7139-1126-8"/>
    <x v="3"/>
    <x v="18"/>
    <x v="0"/>
    <n v="422"/>
    <x v="11"/>
    <x v="1"/>
    <d v="2023-07-22T00:00:00"/>
    <d v="2023-07-28T00:00:00"/>
    <n v="1650"/>
    <s v="General"/>
    <x v="0"/>
    <n v="375"/>
  </r>
  <r>
    <s v="BK5898"/>
    <s v="TS Grewal Accountancy"/>
    <s v="David Thomas Jr."/>
    <s v="Accountancy"/>
    <s v="978-0-439-54560-0"/>
    <x v="2"/>
    <x v="3"/>
    <x v="1"/>
    <n v="416"/>
    <x v="11"/>
    <x v="1"/>
    <d v="2023-11-17T00:00:00"/>
    <d v="2024-11-27T00:00:00"/>
    <n v="1950"/>
    <s v="General"/>
    <x v="1"/>
    <n v="407"/>
  </r>
  <r>
    <s v="BK5899"/>
    <s v="RD Sharma Mathematics"/>
    <s v="Larry Frank"/>
    <s v="Maths"/>
    <s v="978-1-64433-554-3"/>
    <x v="4"/>
    <x v="3"/>
    <x v="2"/>
    <n v="306"/>
    <x v="7"/>
    <x v="0"/>
    <m/>
    <m/>
    <n v="700"/>
    <s v="Education"/>
    <x v="3"/>
    <n v="245"/>
  </r>
  <r>
    <s v="BK5900"/>
    <s v="Wren &amp; Martin English Grammar"/>
    <s v="Tammy Klein"/>
    <s v="English"/>
    <s v="978-0-10-395898-9"/>
    <x v="5"/>
    <x v="10"/>
    <x v="0"/>
    <n v="173"/>
    <x v="19"/>
    <x v="1"/>
    <d v="2023-06-08T00:00:00"/>
    <d v="2023-09-11T00:00:00"/>
    <n v="2000"/>
    <s v="Language"/>
    <x v="2"/>
    <n v="329"/>
  </r>
  <r>
    <s v="BK5901"/>
    <s v="S. Chand EVS"/>
    <s v="Michael Frey"/>
    <s v="EVS"/>
    <s v="978-1-989210-85-7"/>
    <x v="4"/>
    <x v="13"/>
    <x v="0"/>
    <n v="147"/>
    <x v="13"/>
    <x v="0"/>
    <m/>
    <m/>
    <n v="250"/>
    <s v="Science"/>
    <x v="3"/>
    <n v="263"/>
  </r>
  <r>
    <s v="BK5902"/>
    <s v="Modern ABC Chemistry"/>
    <s v="Shawn Lee"/>
    <s v="Chemistry"/>
    <s v="978-0-532-77948-3"/>
    <x v="3"/>
    <x v="3"/>
    <x v="0"/>
    <n v="105"/>
    <x v="19"/>
    <x v="0"/>
    <m/>
    <m/>
    <n v="200"/>
    <s v="General"/>
    <x v="1"/>
    <n v="135"/>
  </r>
  <r>
    <s v="BK5903"/>
    <s v="NCERT Economics"/>
    <s v="Susan Schwartz"/>
    <s v="Economics"/>
    <s v="978-0-525-25119-4"/>
    <x v="3"/>
    <x v="4"/>
    <x v="1"/>
    <n v="406"/>
    <x v="7"/>
    <x v="0"/>
    <m/>
    <m/>
    <n v="1100"/>
    <s v="General"/>
    <x v="1"/>
    <n v="429"/>
  </r>
  <r>
    <s v="BK5904"/>
    <s v="S. Chand Science"/>
    <s v="Matthew Fowler"/>
    <s v="Science"/>
    <s v="978-0-305-82689-5"/>
    <x v="2"/>
    <x v="12"/>
    <x v="0"/>
    <n v="328"/>
    <x v="16"/>
    <x v="0"/>
    <m/>
    <m/>
    <n v="1350"/>
    <s v="Science"/>
    <x v="1"/>
    <n v="108"/>
  </r>
  <r>
    <s v="BK5905"/>
    <s v="SL Arora Physics"/>
    <s v="Vickie Weber"/>
    <s v="Physics"/>
    <s v="978-1-71851-751-6"/>
    <x v="2"/>
    <x v="5"/>
    <x v="1"/>
    <n v="130"/>
    <x v="13"/>
    <x v="1"/>
    <d v="2023-06-21T00:00:00"/>
    <d v="2024-07-16T00:00:00"/>
    <n v="250"/>
    <s v="General"/>
    <x v="0"/>
    <n v="217"/>
  </r>
  <r>
    <s v="BK5906"/>
    <s v="Lakhmir Singh Science"/>
    <s v="Angela Morris"/>
    <s v="Science"/>
    <s v="978-1-296-35009-3"/>
    <x v="0"/>
    <x v="2"/>
    <x v="1"/>
    <n v="459"/>
    <x v="10"/>
    <x v="1"/>
    <d v="2024-04-26T00:00:00"/>
    <d v="2024-09-18T00:00:00"/>
    <n v="1850"/>
    <s v="Science"/>
    <x v="2"/>
    <n v="359"/>
  </r>
  <r>
    <s v="BK5907"/>
    <s v="Let Us C - Yashwant Kanetkar"/>
    <s v="Brianna Flores"/>
    <s v="Computer Science"/>
    <s v="978-1-4481-0771-1"/>
    <x v="2"/>
    <x v="17"/>
    <x v="1"/>
    <n v="367"/>
    <x v="3"/>
    <x v="0"/>
    <m/>
    <m/>
    <n v="300"/>
    <s v="General"/>
    <x v="1"/>
    <n v="365"/>
  </r>
  <r>
    <s v="BK5908"/>
    <s v="Concepts of Physics - HC Verma"/>
    <s v="Christopher Pearson"/>
    <s v="Physics"/>
    <s v="978-1-4541-3254-7"/>
    <x v="1"/>
    <x v="1"/>
    <x v="2"/>
    <n v="367"/>
    <x v="13"/>
    <x v="0"/>
    <m/>
    <m/>
    <n v="1700"/>
    <s v="General"/>
    <x v="1"/>
    <n v="269"/>
  </r>
  <r>
    <s v="BK5909"/>
    <s v="NCERT Chemistry"/>
    <s v="Connie Herring"/>
    <s v="Chemistry"/>
    <s v="978-0-428-19110-8"/>
    <x v="3"/>
    <x v="6"/>
    <x v="2"/>
    <n v="452"/>
    <x v="6"/>
    <x v="1"/>
    <d v="2023-08-28T00:00:00"/>
    <d v="2024-03-19T00:00:00"/>
    <n v="600"/>
    <s v="General"/>
    <x v="0"/>
    <n v="206"/>
  </r>
  <r>
    <s v="BK5910"/>
    <s v="RD Sharma Mathematics"/>
    <s v="Melissa Dawson"/>
    <s v="Maths"/>
    <s v="978-0-7089-9699-7"/>
    <x v="4"/>
    <x v="12"/>
    <x v="2"/>
    <n v="398"/>
    <x v="0"/>
    <x v="1"/>
    <d v="2024-05-31T00:00:00"/>
    <d v="2024-08-02T00:00:00"/>
    <n v="750"/>
    <s v="Education"/>
    <x v="0"/>
    <n v="370"/>
  </r>
  <r>
    <s v="BK5911"/>
    <s v="English Grammar &amp; Composition"/>
    <s v="Richard Contreras"/>
    <s v="English"/>
    <s v="978-1-4653-1489-5"/>
    <x v="4"/>
    <x v="10"/>
    <x v="2"/>
    <n v="345"/>
    <x v="2"/>
    <x v="0"/>
    <m/>
    <m/>
    <n v="550"/>
    <s v="Language"/>
    <x v="2"/>
    <n v="348"/>
  </r>
  <r>
    <s v="BK5912"/>
    <s v="NCERT Maths"/>
    <s v="Dana Parks"/>
    <s v="Maths"/>
    <s v="978-1-86321-708-8"/>
    <x v="3"/>
    <x v="8"/>
    <x v="1"/>
    <n v="103"/>
    <x v="10"/>
    <x v="1"/>
    <d v="2023-02-27T00:00:00"/>
    <d v="2023-05-16T00:00:00"/>
    <n v="800"/>
    <s v="Education"/>
    <x v="0"/>
    <n v="181"/>
  </r>
  <r>
    <s v="BK5913"/>
    <s v="S. Chand Social Science"/>
    <s v="Robert Henry"/>
    <s v="Social Science"/>
    <s v="978-1-68117-430-3"/>
    <x v="5"/>
    <x v="9"/>
    <x v="1"/>
    <n v="388"/>
    <x v="12"/>
    <x v="1"/>
    <d v="2024-04-27T00:00:00"/>
    <d v="2024-07-01T00:00:00"/>
    <n v="450"/>
    <s v="Education"/>
    <x v="1"/>
    <n v="353"/>
  </r>
  <r>
    <s v="BK5914"/>
    <s v="S. Chand Biology"/>
    <s v="Kimberly Jefferson"/>
    <s v="Biology"/>
    <s v="978-1-212-00670-7"/>
    <x v="5"/>
    <x v="13"/>
    <x v="0"/>
    <n v="287"/>
    <x v="3"/>
    <x v="0"/>
    <m/>
    <m/>
    <n v="650"/>
    <s v="General"/>
    <x v="0"/>
    <n v="154"/>
  </r>
  <r>
    <s v="BK5915"/>
    <s v="NCERT Environmental Studies"/>
    <s v="Lisa Stanley"/>
    <s v="EVS"/>
    <s v="978-1-4423-9975-4"/>
    <x v="4"/>
    <x v="17"/>
    <x v="1"/>
    <n v="94"/>
    <x v="19"/>
    <x v="0"/>
    <m/>
    <m/>
    <n v="950"/>
    <s v="Science"/>
    <x v="2"/>
    <n v="359"/>
  </r>
  <r>
    <s v="BK5916"/>
    <s v="S. Chand Biology"/>
    <s v="Meagan James"/>
    <s v="Biology"/>
    <s v="978-1-5087-2976-1"/>
    <x v="5"/>
    <x v="7"/>
    <x v="1"/>
    <n v="101"/>
    <x v="16"/>
    <x v="1"/>
    <d v="2023-12-18T00:00:00"/>
    <d v="2024-05-27T00:00:00"/>
    <n v="200"/>
    <s v="General"/>
    <x v="0"/>
    <n v="288"/>
  </r>
  <r>
    <s v="BK5917"/>
    <s v="Oxford English Reader"/>
    <s v="Christine Lewis"/>
    <s v="English"/>
    <s v="978-1-117-59737-9"/>
    <x v="4"/>
    <x v="10"/>
    <x v="1"/>
    <n v="446"/>
    <x v="13"/>
    <x v="0"/>
    <m/>
    <m/>
    <n v="200"/>
    <s v="Language"/>
    <x v="2"/>
    <n v="355"/>
  </r>
  <r>
    <s v="BK5918"/>
    <s v="S. Chand Business Studies"/>
    <s v="Erika Dunn"/>
    <s v="Business Studies"/>
    <s v="978-1-5194-8329-4"/>
    <x v="5"/>
    <x v="16"/>
    <x v="2"/>
    <n v="339"/>
    <x v="18"/>
    <x v="0"/>
    <m/>
    <m/>
    <n v="1800"/>
    <s v="General"/>
    <x v="2"/>
    <n v="298"/>
  </r>
  <r>
    <s v="BK5919"/>
    <s v="NCERT Economics"/>
    <s v="Ronald Coleman"/>
    <s v="Economics"/>
    <s v="978-1-81304-095-7"/>
    <x v="5"/>
    <x v="8"/>
    <x v="2"/>
    <n v="345"/>
    <x v="9"/>
    <x v="1"/>
    <d v="2024-04-20T00:00:00"/>
    <d v="2025-01-28T00:00:00"/>
    <n v="1300"/>
    <s v="General"/>
    <x v="2"/>
    <n v="304"/>
  </r>
  <r>
    <s v="BK5920"/>
    <s v="Together with Social Science"/>
    <s v="Paige Acosta"/>
    <s v="Social Science"/>
    <s v="978-0-594-11559-5"/>
    <x v="2"/>
    <x v="13"/>
    <x v="2"/>
    <n v="324"/>
    <x v="4"/>
    <x v="0"/>
    <m/>
    <m/>
    <n v="750"/>
    <s v="Education"/>
    <x v="0"/>
    <n v="347"/>
  </r>
  <r>
    <s v="BK5921"/>
    <s v="Truemanâ€™s Biology"/>
    <s v="Kent Gonzalez"/>
    <s v="Biology"/>
    <s v="978-1-05-329148-5"/>
    <x v="4"/>
    <x v="12"/>
    <x v="2"/>
    <n v="262"/>
    <x v="3"/>
    <x v="1"/>
    <d v="2023-10-17T00:00:00"/>
    <d v="2025-01-03T00:00:00"/>
    <n v="200"/>
    <s v="General"/>
    <x v="1"/>
    <n v="270"/>
  </r>
  <r>
    <s v="BK5922"/>
    <s v="Pradeep's Chemistry"/>
    <s v="Jorge Huerta"/>
    <s v="Chemistry"/>
    <s v="978-0-8103-3967-5"/>
    <x v="0"/>
    <x v="3"/>
    <x v="1"/>
    <n v="417"/>
    <x v="0"/>
    <x v="1"/>
    <d v="2024-08-29T00:00:00"/>
    <d v="2024-12-05T00:00:00"/>
    <n v="250"/>
    <s v="General"/>
    <x v="3"/>
    <n v="213"/>
  </r>
  <r>
    <s v="BK5923"/>
    <s v="Truemanâ€™s Biology"/>
    <s v="Curtis Pierce MD"/>
    <s v="Biology"/>
    <s v="978-1-305-18340-7"/>
    <x v="5"/>
    <x v="19"/>
    <x v="1"/>
    <n v="243"/>
    <x v="13"/>
    <x v="1"/>
    <d v="2023-04-09T00:00:00"/>
    <d v="2024-12-16T00:00:00"/>
    <n v="550"/>
    <s v="General"/>
    <x v="2"/>
    <n v="312"/>
  </r>
  <r>
    <s v="BK5924"/>
    <s v="Together with EVS"/>
    <s v="Shannon Davis"/>
    <s v="EVS"/>
    <s v="978-1-59186-781-4"/>
    <x v="2"/>
    <x v="14"/>
    <x v="0"/>
    <n v="418"/>
    <x v="4"/>
    <x v="1"/>
    <d v="2024-02-28T00:00:00"/>
    <d v="2025-01-14T00:00:00"/>
    <n v="300"/>
    <s v="Science"/>
    <x v="3"/>
    <n v="234"/>
  </r>
  <r>
    <s v="BK5925"/>
    <s v="Truemanâ€™s Biology"/>
    <s v="Christine Morris"/>
    <s v="Biology"/>
    <s v="978-0-13-650351-4"/>
    <x v="5"/>
    <x v="2"/>
    <x v="1"/>
    <n v="426"/>
    <x v="4"/>
    <x v="0"/>
    <m/>
    <m/>
    <n v="1000"/>
    <s v="General"/>
    <x v="1"/>
    <n v="178"/>
  </r>
  <r>
    <s v="BK5926"/>
    <s v="S. Chand Science"/>
    <s v="Katelyn Ward"/>
    <s v="Science"/>
    <s v="978-1-334-98654-3"/>
    <x v="4"/>
    <x v="10"/>
    <x v="2"/>
    <n v="262"/>
    <x v="3"/>
    <x v="1"/>
    <d v="2024-06-04T00:00:00"/>
    <d v="2025-02-06T00:00:00"/>
    <n v="1050"/>
    <s v="Science"/>
    <x v="1"/>
    <n v="110"/>
  </r>
  <r>
    <s v="BK5927"/>
    <s v="DK Goel Accountancy"/>
    <s v="Jeffrey Huffman"/>
    <s v="Accountancy"/>
    <s v="978-0-488-46585-0"/>
    <x v="4"/>
    <x v="10"/>
    <x v="0"/>
    <n v="252"/>
    <x v="16"/>
    <x v="1"/>
    <d v="2024-11-12T00:00:00"/>
    <d v="2025-01-09T00:00:00"/>
    <n v="950"/>
    <s v="General"/>
    <x v="1"/>
    <n v="312"/>
  </r>
  <r>
    <s v="BK5928"/>
    <s v="NCERT Hindi"/>
    <s v="Debbie Thornton"/>
    <s v="Hindi"/>
    <s v="978-0-694-17433-1"/>
    <x v="1"/>
    <x v="0"/>
    <x v="0"/>
    <n v="372"/>
    <x v="1"/>
    <x v="1"/>
    <d v="2024-04-08T00:00:00"/>
    <d v="2024-11-05T00:00:00"/>
    <n v="1700"/>
    <s v="General"/>
    <x v="0"/>
    <n v="224"/>
  </r>
  <r>
    <s v="BK5929"/>
    <s v="Computer Science with Python"/>
    <s v="Michelle Wilson"/>
    <s v="Computer Science"/>
    <s v="978-1-148-08475-6"/>
    <x v="2"/>
    <x v="18"/>
    <x v="0"/>
    <n v="153"/>
    <x v="8"/>
    <x v="1"/>
    <d v="2023-08-20T00:00:00"/>
    <d v="2024-05-09T00:00:00"/>
    <n v="750"/>
    <s v="General"/>
    <x v="2"/>
    <n v="177"/>
  </r>
  <r>
    <s v="BK5930"/>
    <s v="Truemanâ€™s Biology"/>
    <s v="Alyssa Jones"/>
    <s v="Biology"/>
    <s v="978-1-354-01289-5"/>
    <x v="1"/>
    <x v="16"/>
    <x v="1"/>
    <n v="105"/>
    <x v="12"/>
    <x v="0"/>
    <m/>
    <m/>
    <n v="650"/>
    <s v="General"/>
    <x v="1"/>
    <n v="185"/>
  </r>
  <r>
    <s v="BK5931"/>
    <s v="NCERT Social Science"/>
    <s v="Lisa Thomas"/>
    <s v="Social Science"/>
    <s v="978-1-289-70456-8"/>
    <x v="2"/>
    <x v="5"/>
    <x v="0"/>
    <n v="228"/>
    <x v="10"/>
    <x v="0"/>
    <m/>
    <m/>
    <n v="1600"/>
    <s v="Education"/>
    <x v="1"/>
    <n v="131"/>
  </r>
  <r>
    <s v="BK5932"/>
    <s v="S. Chand EVS"/>
    <s v="Karen Whitney"/>
    <s v="EVS"/>
    <s v="978-0-7528-9570-3"/>
    <x v="1"/>
    <x v="11"/>
    <x v="1"/>
    <n v="267"/>
    <x v="7"/>
    <x v="0"/>
    <m/>
    <m/>
    <n v="1800"/>
    <s v="Science"/>
    <x v="0"/>
    <n v="134"/>
  </r>
  <r>
    <s v="BK5933"/>
    <s v="NCERT Environmental Studies"/>
    <s v="Cassandra Thomas"/>
    <s v="EVS"/>
    <s v="978-0-332-29954-9"/>
    <x v="5"/>
    <x v="7"/>
    <x v="1"/>
    <n v="465"/>
    <x v="17"/>
    <x v="1"/>
    <d v="2023-03-08T00:00:00"/>
    <d v="2024-05-28T00:00:00"/>
    <n v="1050"/>
    <s v="Science"/>
    <x v="0"/>
    <n v="301"/>
  </r>
  <r>
    <s v="BK5934"/>
    <s v="Together with EVS"/>
    <s v="Carlos Flores"/>
    <s v="EVS"/>
    <s v="978-0-450-50760-1"/>
    <x v="3"/>
    <x v="9"/>
    <x v="1"/>
    <n v="311"/>
    <x v="1"/>
    <x v="0"/>
    <m/>
    <m/>
    <n v="1400"/>
    <s v="Science"/>
    <x v="2"/>
    <n v="261"/>
  </r>
  <r>
    <s v="BK5935"/>
    <s v="Modern ABC Chemistry"/>
    <s v="Christian Kirby"/>
    <s v="Chemistry"/>
    <s v="978-0-8484-5936-9"/>
    <x v="0"/>
    <x v="8"/>
    <x v="2"/>
    <n v="148"/>
    <x v="15"/>
    <x v="0"/>
    <m/>
    <m/>
    <n v="1050"/>
    <s v="General"/>
    <x v="0"/>
    <n v="348"/>
  </r>
  <r>
    <s v="BK5936"/>
    <s v="Concepts of Physics - HC Verma"/>
    <s v="John Braun"/>
    <s v="Physics"/>
    <s v="978-0-7154-3017-0"/>
    <x v="3"/>
    <x v="11"/>
    <x v="2"/>
    <n v="260"/>
    <x v="3"/>
    <x v="0"/>
    <m/>
    <m/>
    <n v="1750"/>
    <s v="General"/>
    <x v="1"/>
    <n v="315"/>
  </r>
  <r>
    <s v="BK5937"/>
    <s v="NCERT Social Science"/>
    <s v="Matthew Cunningham"/>
    <s v="Social Science"/>
    <s v="978-0-296-87335-9"/>
    <x v="1"/>
    <x v="6"/>
    <x v="2"/>
    <n v="272"/>
    <x v="17"/>
    <x v="0"/>
    <m/>
    <m/>
    <n v="550"/>
    <s v="Education"/>
    <x v="0"/>
    <n v="342"/>
  </r>
  <r>
    <s v="BK5938"/>
    <s v="TS Grewal Accountancy"/>
    <s v="Deborah Franklin"/>
    <s v="Accountancy"/>
    <s v="978-0-585-14613-3"/>
    <x v="1"/>
    <x v="10"/>
    <x v="2"/>
    <n v="248"/>
    <x v="10"/>
    <x v="1"/>
    <d v="2024-06-20T00:00:00"/>
    <d v="2025-01-04T00:00:00"/>
    <n v="350"/>
    <s v="General"/>
    <x v="2"/>
    <n v="243"/>
  </r>
  <r>
    <s v="BK5939"/>
    <s v="Modern ABC Chemistry"/>
    <s v="Rose Miller"/>
    <s v="Chemistry"/>
    <s v="978-1-4835-3215-8"/>
    <x v="0"/>
    <x v="14"/>
    <x v="1"/>
    <n v="341"/>
    <x v="1"/>
    <x v="1"/>
    <d v="2023-04-10T00:00:00"/>
    <d v="2024-08-02T00:00:00"/>
    <n v="900"/>
    <s v="General"/>
    <x v="0"/>
    <n v="430"/>
  </r>
  <r>
    <s v="BK5940"/>
    <s v="Principles of Economics"/>
    <s v="Jeffrey Palmer"/>
    <s v="Economics"/>
    <s v="978-0-11-265291-5"/>
    <x v="4"/>
    <x v="15"/>
    <x v="1"/>
    <n v="393"/>
    <x v="1"/>
    <x v="1"/>
    <d v="2023-11-06T00:00:00"/>
    <d v="2025-01-24T00:00:00"/>
    <n v="1900"/>
    <s v="General"/>
    <x v="2"/>
    <n v="126"/>
  </r>
  <r>
    <s v="BK5941"/>
    <s v="Fundamentals of Physics - Resnick Halliday"/>
    <s v="Natalie Mclean"/>
    <s v="Physics"/>
    <s v="978-0-308-28578-1"/>
    <x v="2"/>
    <x v="15"/>
    <x v="0"/>
    <n v="91"/>
    <x v="11"/>
    <x v="0"/>
    <m/>
    <m/>
    <n v="600"/>
    <s v="General"/>
    <x v="2"/>
    <n v="295"/>
  </r>
  <r>
    <s v="BK5942"/>
    <s v="Modern ABC Chemistry"/>
    <s v="Kristina Reyes"/>
    <s v="Chemistry"/>
    <s v="978-0-10-891304-4"/>
    <x v="4"/>
    <x v="13"/>
    <x v="1"/>
    <n v="275"/>
    <x v="3"/>
    <x v="1"/>
    <d v="2025-01-29T00:00:00"/>
    <d v="2025-02-24T00:00:00"/>
    <n v="1950"/>
    <s v="General"/>
    <x v="2"/>
    <n v="451"/>
  </r>
  <r>
    <s v="BK5943"/>
    <s v="NCERT Economics"/>
    <s v="Anthony May"/>
    <s v="Economics"/>
    <s v="978-0-7493-8565-1"/>
    <x v="5"/>
    <x v="4"/>
    <x v="1"/>
    <n v="427"/>
    <x v="4"/>
    <x v="1"/>
    <d v="2024-08-28T00:00:00"/>
    <d v="2024-11-08T00:00:00"/>
    <n v="1100"/>
    <s v="General"/>
    <x v="0"/>
    <n v="324"/>
  </r>
  <r>
    <s v="BK5944"/>
    <s v="Concepts of Physics - HC Verma"/>
    <s v="Heather York"/>
    <s v="Physics"/>
    <s v="978-0-06-840863-5"/>
    <x v="0"/>
    <x v="14"/>
    <x v="1"/>
    <n v="441"/>
    <x v="14"/>
    <x v="1"/>
    <d v="2023-03-10T00:00:00"/>
    <d v="2023-05-15T00:00:00"/>
    <n v="1600"/>
    <s v="General"/>
    <x v="1"/>
    <n v="440"/>
  </r>
  <r>
    <s v="BK5945"/>
    <s v="NCERT Business Studies"/>
    <s v="Kristina Hall"/>
    <s v="Business Studies"/>
    <s v="978-1-271-57905-1"/>
    <x v="5"/>
    <x v="10"/>
    <x v="2"/>
    <n v="191"/>
    <x v="16"/>
    <x v="1"/>
    <d v="2025-01-06T00:00:00"/>
    <d v="2025-01-10T00:00:00"/>
    <n v="850"/>
    <s v="General"/>
    <x v="3"/>
    <n v="432"/>
  </r>
  <r>
    <s v="BK5946"/>
    <s v="Play with Maths"/>
    <s v="Antonio Newman"/>
    <s v="Maths"/>
    <s v="978-0-946912-14-8"/>
    <x v="5"/>
    <x v="15"/>
    <x v="2"/>
    <n v="460"/>
    <x v="2"/>
    <x v="0"/>
    <m/>
    <m/>
    <n v="800"/>
    <s v="Education"/>
    <x v="2"/>
    <n v="424"/>
  </r>
  <r>
    <s v="BK5947"/>
    <s v="Python Programming - Balagurusamy"/>
    <s v="Susan Walters"/>
    <s v="Computer Science"/>
    <s v="978-1-398-65998-8"/>
    <x v="0"/>
    <x v="7"/>
    <x v="2"/>
    <n v="324"/>
    <x v="2"/>
    <x v="0"/>
    <m/>
    <m/>
    <n v="1100"/>
    <s v="General"/>
    <x v="3"/>
    <n v="232"/>
  </r>
  <r>
    <s v="BK5948"/>
    <s v="Truemanâ€™s Biology"/>
    <s v="Heather Hicks"/>
    <s v="Biology"/>
    <s v="978-0-601-53309-1"/>
    <x v="5"/>
    <x v="11"/>
    <x v="2"/>
    <n v="220"/>
    <x v="2"/>
    <x v="0"/>
    <m/>
    <m/>
    <n v="1350"/>
    <s v="General"/>
    <x v="1"/>
    <n v="427"/>
  </r>
  <r>
    <s v="BK5949"/>
    <s v="Together with Social Science"/>
    <s v="Roberta Davila"/>
    <s v="Social Science"/>
    <s v="978-1-81677-417-0"/>
    <x v="2"/>
    <x v="4"/>
    <x v="1"/>
    <n v="126"/>
    <x v="3"/>
    <x v="0"/>
    <m/>
    <m/>
    <n v="1400"/>
    <s v="Education"/>
    <x v="1"/>
    <n v="297"/>
  </r>
  <r>
    <s v="BK5950"/>
    <s v="Let Us C - Yashwant Kanetkar"/>
    <s v="Donald Reyes"/>
    <s v="Computer Science"/>
    <s v="978-1-137-15082-0"/>
    <x v="2"/>
    <x v="6"/>
    <x v="1"/>
    <n v="157"/>
    <x v="3"/>
    <x v="1"/>
    <d v="2023-05-04T00:00:00"/>
    <d v="2024-07-22T00:00:00"/>
    <n v="1400"/>
    <s v="General"/>
    <x v="1"/>
    <n v="427"/>
  </r>
  <r>
    <s v="BK5951"/>
    <s v="Manika Hindi Pathmala"/>
    <s v="Kelly Hunt"/>
    <s v="Hindi"/>
    <s v="978-0-918762-82-5"/>
    <x v="0"/>
    <x v="0"/>
    <x v="0"/>
    <n v="88"/>
    <x v="13"/>
    <x v="1"/>
    <d v="2024-02-02T00:00:00"/>
    <d v="2024-08-23T00:00:00"/>
    <n v="600"/>
    <s v="General"/>
    <x v="0"/>
    <n v="260"/>
  </r>
  <r>
    <s v="BK5952"/>
    <s v="SL Arora Physics"/>
    <s v="Emily Solis"/>
    <s v="Physics"/>
    <s v="978-0-538-69325-7"/>
    <x v="3"/>
    <x v="18"/>
    <x v="1"/>
    <n v="449"/>
    <x v="1"/>
    <x v="0"/>
    <m/>
    <m/>
    <n v="1500"/>
    <s v="General"/>
    <x v="2"/>
    <n v="437"/>
  </r>
  <r>
    <s v="BK5953"/>
    <s v="Oxford English Reader"/>
    <s v="Amy Allison"/>
    <s v="English"/>
    <s v="978-1-164-46892-9"/>
    <x v="4"/>
    <x v="3"/>
    <x v="2"/>
    <n v="200"/>
    <x v="19"/>
    <x v="0"/>
    <m/>
    <m/>
    <n v="1000"/>
    <s v="Language"/>
    <x v="1"/>
    <n v="411"/>
  </r>
  <r>
    <s v="BK5954"/>
    <s v="Principles of Economics"/>
    <s v="Jacob Cook"/>
    <s v="Economics"/>
    <s v="978-0-08-304853-3"/>
    <x v="1"/>
    <x v="5"/>
    <x v="0"/>
    <n v="162"/>
    <x v="4"/>
    <x v="1"/>
    <d v="2024-08-28T00:00:00"/>
    <d v="2024-12-01T00:00:00"/>
    <n v="1100"/>
    <s v="General"/>
    <x v="1"/>
    <n v="262"/>
  </r>
  <r>
    <s v="BK5955"/>
    <s v="NCERT Maths"/>
    <s v="Bradley Baker"/>
    <s v="Maths"/>
    <s v="978-0-464-00530-8"/>
    <x v="5"/>
    <x v="15"/>
    <x v="0"/>
    <n v="441"/>
    <x v="7"/>
    <x v="1"/>
    <d v="2023-05-27T00:00:00"/>
    <d v="2024-04-28T00:00:00"/>
    <n v="1800"/>
    <s v="Education"/>
    <x v="0"/>
    <n v="397"/>
  </r>
  <r>
    <s v="BK5956"/>
    <s v="Concepts of Physics - HC Verma"/>
    <s v="Donald Smith"/>
    <s v="Physics"/>
    <s v="978-1-943289-63-9"/>
    <x v="2"/>
    <x v="10"/>
    <x v="0"/>
    <n v="211"/>
    <x v="19"/>
    <x v="1"/>
    <d v="2023-10-10T00:00:00"/>
    <d v="2024-01-12T00:00:00"/>
    <n v="300"/>
    <s v="General"/>
    <x v="0"/>
    <n v="262"/>
  </r>
  <r>
    <s v="BK5957"/>
    <s v="Fundamentals of Physics - Resnick Halliday"/>
    <s v="Wendy Hughes"/>
    <s v="Physics"/>
    <s v="978-1-5250-6133-2"/>
    <x v="4"/>
    <x v="6"/>
    <x v="1"/>
    <n v="118"/>
    <x v="13"/>
    <x v="1"/>
    <d v="2023-11-27T00:00:00"/>
    <d v="2025-01-31T00:00:00"/>
    <n v="1000"/>
    <s v="General"/>
    <x v="2"/>
    <n v="146"/>
  </r>
  <r>
    <s v="BK5958"/>
    <s v="NCERT Accountancy"/>
    <s v="Erin Mercado"/>
    <s v="Accountancy"/>
    <s v="978-0-626-54173-6"/>
    <x v="5"/>
    <x v="18"/>
    <x v="0"/>
    <n v="283"/>
    <x v="7"/>
    <x v="0"/>
    <m/>
    <m/>
    <n v="1650"/>
    <s v="General"/>
    <x v="0"/>
    <n v="303"/>
  </r>
  <r>
    <s v="BK5959"/>
    <s v="Modern ABC Chemistry"/>
    <s v="Rachel Jones"/>
    <s v="Chemistry"/>
    <s v="978-1-4749-6081-6"/>
    <x v="5"/>
    <x v="10"/>
    <x v="1"/>
    <n v="496"/>
    <x v="11"/>
    <x v="1"/>
    <d v="2024-04-17T00:00:00"/>
    <d v="2024-09-08T00:00:00"/>
    <n v="1350"/>
    <s v="General"/>
    <x v="1"/>
    <n v="212"/>
  </r>
  <r>
    <s v="BK5960"/>
    <s v="NCERT Chemistry"/>
    <s v="Edward Rivera"/>
    <s v="Chemistry"/>
    <s v="978-0-06-370689-7"/>
    <x v="4"/>
    <x v="1"/>
    <x v="1"/>
    <n v="150"/>
    <x v="19"/>
    <x v="1"/>
    <d v="2024-12-29T00:00:00"/>
    <d v="2025-01-17T00:00:00"/>
    <n v="300"/>
    <s v="General"/>
    <x v="0"/>
    <n v="297"/>
  </r>
  <r>
    <s v="BK5961"/>
    <s v="S. Chand Biology"/>
    <s v="Thomas Tucker"/>
    <s v="Biology"/>
    <s v="978-1-107-27905-6"/>
    <x v="5"/>
    <x v="12"/>
    <x v="1"/>
    <n v="355"/>
    <x v="18"/>
    <x v="1"/>
    <d v="2023-05-06T00:00:00"/>
    <d v="2024-09-01T00:00:00"/>
    <n v="2000"/>
    <s v="General"/>
    <x v="2"/>
    <n v="395"/>
  </r>
  <r>
    <s v="BK5962"/>
    <s v="NCERT Chemistry"/>
    <s v="Gabrielle Perez"/>
    <s v="Chemistry"/>
    <s v="978-1-945162-26-8"/>
    <x v="0"/>
    <x v="6"/>
    <x v="2"/>
    <n v="87"/>
    <x v="19"/>
    <x v="1"/>
    <d v="2023-12-08T00:00:00"/>
    <d v="2024-02-18T00:00:00"/>
    <n v="1000"/>
    <s v="General"/>
    <x v="0"/>
    <n v="220"/>
  </r>
  <r>
    <s v="BK5963"/>
    <s v="NCERT Biology"/>
    <s v="Brandi Martin"/>
    <s v="Biology"/>
    <s v="978-0-7001-8835-2"/>
    <x v="1"/>
    <x v="13"/>
    <x v="2"/>
    <n v="427"/>
    <x v="10"/>
    <x v="0"/>
    <m/>
    <m/>
    <n v="1650"/>
    <s v="General"/>
    <x v="2"/>
    <n v="113"/>
  </r>
  <r>
    <s v="BK5964"/>
    <s v="NCERT Environmental Studies"/>
    <s v="Anthony Gonzalez"/>
    <s v="EVS"/>
    <s v="978-1-01-563832-7"/>
    <x v="0"/>
    <x v="6"/>
    <x v="2"/>
    <n v="446"/>
    <x v="9"/>
    <x v="0"/>
    <m/>
    <m/>
    <n v="1550"/>
    <s v="Science"/>
    <x v="2"/>
    <n v="438"/>
  </r>
  <r>
    <s v="BK5965"/>
    <s v="S. Chand EVS"/>
    <s v="Brandy Lucero"/>
    <s v="EVS"/>
    <s v="978-0-330-66208-6"/>
    <x v="3"/>
    <x v="13"/>
    <x v="2"/>
    <n v="173"/>
    <x v="3"/>
    <x v="1"/>
    <d v="2024-02-25T00:00:00"/>
    <d v="2025-01-02T00:00:00"/>
    <n v="1950"/>
    <s v="Science"/>
    <x v="2"/>
    <n v="250"/>
  </r>
  <r>
    <s v="BK5966"/>
    <s v="S. Chand Science"/>
    <s v="Madeline Martinez"/>
    <s v="Science"/>
    <s v="978-1-5405-9541-6"/>
    <x v="3"/>
    <x v="18"/>
    <x v="1"/>
    <n v="195"/>
    <x v="18"/>
    <x v="0"/>
    <m/>
    <m/>
    <n v="1150"/>
    <s v="Science"/>
    <x v="0"/>
    <n v="381"/>
  </r>
  <r>
    <s v="BK5967"/>
    <s v="RS Aggarwal Mathematics"/>
    <s v="Kelsey Cole"/>
    <s v="Maths"/>
    <s v="978-1-69721-525-0"/>
    <x v="0"/>
    <x v="17"/>
    <x v="1"/>
    <n v="355"/>
    <x v="10"/>
    <x v="1"/>
    <d v="2023-10-09T00:00:00"/>
    <d v="2024-11-04T00:00:00"/>
    <n v="1200"/>
    <s v="Education"/>
    <x v="1"/>
    <n v="142"/>
  </r>
  <r>
    <s v="BK5968"/>
    <s v="NCERT Environmental Studies"/>
    <s v="Wendy Grant"/>
    <s v="EVS"/>
    <s v="978-0-85204-596-1"/>
    <x v="5"/>
    <x v="19"/>
    <x v="0"/>
    <n v="291"/>
    <x v="1"/>
    <x v="0"/>
    <m/>
    <m/>
    <n v="1400"/>
    <s v="Science"/>
    <x v="3"/>
    <n v="385"/>
  </r>
  <r>
    <s v="BK5969"/>
    <s v="Let Us C - Yashwant Kanetkar"/>
    <s v="Jennifer Smith"/>
    <s v="Computer Science"/>
    <s v="978-1-09-543093-4"/>
    <x v="4"/>
    <x v="18"/>
    <x v="1"/>
    <n v="278"/>
    <x v="13"/>
    <x v="1"/>
    <d v="2023-03-19T00:00:00"/>
    <d v="2024-10-22T00:00:00"/>
    <n v="1050"/>
    <s v="General"/>
    <x v="2"/>
    <n v="448"/>
  </r>
  <r>
    <s v="BK5970"/>
    <s v="Wren &amp; Martin English Grammar"/>
    <s v="Brent Huffman"/>
    <s v="English"/>
    <s v="978-1-61004-276-5"/>
    <x v="2"/>
    <x v="6"/>
    <x v="1"/>
    <n v="469"/>
    <x v="6"/>
    <x v="0"/>
    <m/>
    <m/>
    <n v="2000"/>
    <s v="Language"/>
    <x v="3"/>
    <n v="373"/>
  </r>
  <r>
    <s v="BK5971"/>
    <s v="DK Goel Accountancy"/>
    <s v="Jennifer Jacobs"/>
    <s v="Accountancy"/>
    <s v="978-0-7659-1978-6"/>
    <x v="4"/>
    <x v="15"/>
    <x v="1"/>
    <n v="146"/>
    <x v="18"/>
    <x v="0"/>
    <m/>
    <m/>
    <n v="1950"/>
    <s v="General"/>
    <x v="1"/>
    <n v="395"/>
  </r>
  <r>
    <s v="BK5972"/>
    <s v="Fundamentals of Physics - Resnick Halliday"/>
    <s v="Dr. Samantha Kelley"/>
    <s v="Physics"/>
    <s v="978-0-8278-7961-4"/>
    <x v="4"/>
    <x v="15"/>
    <x v="2"/>
    <n v="372"/>
    <x v="4"/>
    <x v="1"/>
    <d v="2023-11-27T00:00:00"/>
    <d v="2024-03-05T00:00:00"/>
    <n v="750"/>
    <s v="General"/>
    <x v="1"/>
    <n v="395"/>
  </r>
  <r>
    <s v="BK5973"/>
    <s v="Principles of Economics"/>
    <s v="Maria Wood"/>
    <s v="Economics"/>
    <s v="978-1-60662-992-5"/>
    <x v="1"/>
    <x v="16"/>
    <x v="2"/>
    <n v="87"/>
    <x v="4"/>
    <x v="0"/>
    <m/>
    <m/>
    <n v="1000"/>
    <s v="General"/>
    <x v="1"/>
    <n v="379"/>
  </r>
  <r>
    <s v="BK5974"/>
    <s v="Computer Science with Python"/>
    <s v="Benjamin Doyle"/>
    <s v="Computer Science"/>
    <s v="978-1-4033-4862-3"/>
    <x v="1"/>
    <x v="2"/>
    <x v="2"/>
    <n v="305"/>
    <x v="13"/>
    <x v="0"/>
    <m/>
    <m/>
    <n v="1200"/>
    <s v="General"/>
    <x v="0"/>
    <n v="388"/>
  </r>
  <r>
    <s v="BK5975"/>
    <s v="DK Goel Accountancy"/>
    <s v="Jeffrey Grant"/>
    <s v="Accountancy"/>
    <s v="978-0-07-052297-8"/>
    <x v="4"/>
    <x v="4"/>
    <x v="2"/>
    <n v="293"/>
    <x v="9"/>
    <x v="1"/>
    <d v="2023-03-31T00:00:00"/>
    <d v="2023-09-18T00:00:00"/>
    <n v="1850"/>
    <s v="General"/>
    <x v="2"/>
    <n v="275"/>
  </r>
  <r>
    <s v="BK5976"/>
    <s v="Concepts of Physics - HC Verma"/>
    <s v="Sean Mcguire"/>
    <s v="Physics"/>
    <s v="978-1-252-79832-7"/>
    <x v="0"/>
    <x v="13"/>
    <x v="1"/>
    <n v="492"/>
    <x v="5"/>
    <x v="1"/>
    <d v="2024-12-25T00:00:00"/>
    <d v="2025-02-22T00:00:00"/>
    <n v="1900"/>
    <s v="General"/>
    <x v="1"/>
    <n v="180"/>
  </r>
  <r>
    <s v="BK5977"/>
    <s v="Pradeep's Chemistry"/>
    <s v="David Austin"/>
    <s v="Chemistry"/>
    <s v="978-1-4802-3276-1"/>
    <x v="0"/>
    <x v="14"/>
    <x v="1"/>
    <n v="372"/>
    <x v="15"/>
    <x v="0"/>
    <m/>
    <m/>
    <n v="950"/>
    <s v="General"/>
    <x v="1"/>
    <n v="323"/>
  </r>
  <r>
    <s v="BK5978"/>
    <s v="Pearson Science Explorer"/>
    <s v="Holly Cole"/>
    <s v="Science"/>
    <s v="978-1-190-58106-7"/>
    <x v="1"/>
    <x v="8"/>
    <x v="0"/>
    <n v="173"/>
    <x v="14"/>
    <x v="1"/>
    <d v="2024-06-16T00:00:00"/>
    <d v="2024-07-18T00:00:00"/>
    <n v="1300"/>
    <s v="Science"/>
    <x v="0"/>
    <n v="225"/>
  </r>
  <r>
    <s v="BK5979"/>
    <s v="Lakhmir Singh Science"/>
    <s v="Cassie Murray"/>
    <s v="Science"/>
    <s v="978-1-908405-36-4"/>
    <x v="3"/>
    <x v="15"/>
    <x v="1"/>
    <n v="328"/>
    <x v="18"/>
    <x v="0"/>
    <m/>
    <m/>
    <n v="300"/>
    <s v="Science"/>
    <x v="0"/>
    <n v="345"/>
  </r>
  <r>
    <s v="BK5980"/>
    <s v="NCERT Environmental Studies"/>
    <s v="Bridget Armstrong"/>
    <s v="EVS"/>
    <s v="978-0-00-500298-8"/>
    <x v="1"/>
    <x v="2"/>
    <x v="2"/>
    <n v="98"/>
    <x v="7"/>
    <x v="1"/>
    <d v="2024-05-17T00:00:00"/>
    <d v="2024-11-16T00:00:00"/>
    <n v="850"/>
    <s v="Science"/>
    <x v="2"/>
    <n v="281"/>
  </r>
  <r>
    <s v="BK5981"/>
    <s v="Together with EVS"/>
    <s v="Craig White"/>
    <s v="EVS"/>
    <s v="978-1-68466-897-7"/>
    <x v="4"/>
    <x v="13"/>
    <x v="0"/>
    <n v="423"/>
    <x v="13"/>
    <x v="0"/>
    <m/>
    <m/>
    <n v="1600"/>
    <s v="Science"/>
    <x v="0"/>
    <n v="351"/>
  </r>
  <r>
    <s v="BK5982"/>
    <s v="Oxford English Reader"/>
    <s v="Mary Vazquez"/>
    <s v="English"/>
    <s v="978-1-63649-567-5"/>
    <x v="0"/>
    <x v="14"/>
    <x v="0"/>
    <n v="490"/>
    <x v="16"/>
    <x v="1"/>
    <d v="2024-09-13T00:00:00"/>
    <d v="2024-12-06T00:00:00"/>
    <n v="1650"/>
    <s v="Language"/>
    <x v="1"/>
    <n v="314"/>
  </r>
  <r>
    <s v="BK5983"/>
    <s v="Manika Hindi Pathmala"/>
    <s v="Mary Scott"/>
    <s v="Hindi"/>
    <s v="978-1-76304-070-0"/>
    <x v="5"/>
    <x v="8"/>
    <x v="0"/>
    <n v="151"/>
    <x v="0"/>
    <x v="0"/>
    <m/>
    <m/>
    <n v="1850"/>
    <s v="General"/>
    <x v="0"/>
    <n v="421"/>
  </r>
  <r>
    <s v="BK5984"/>
    <s v="Pearson Science Explorer"/>
    <s v="Robert Martin"/>
    <s v="Science"/>
    <s v="978-1-77793-139-1"/>
    <x v="4"/>
    <x v="15"/>
    <x v="1"/>
    <n v="129"/>
    <x v="16"/>
    <x v="0"/>
    <m/>
    <m/>
    <n v="1000"/>
    <s v="Science"/>
    <x v="2"/>
    <n v="313"/>
  </r>
  <r>
    <s v="BK5985"/>
    <s v="NCERT Business Studies"/>
    <s v="Mr. Grant Wolf MD"/>
    <s v="Business Studies"/>
    <s v="978-1-213-68002-9"/>
    <x v="1"/>
    <x v="11"/>
    <x v="0"/>
    <n v="186"/>
    <x v="16"/>
    <x v="0"/>
    <m/>
    <m/>
    <n v="2000"/>
    <s v="General"/>
    <x v="0"/>
    <n v="408"/>
  </r>
  <r>
    <s v="BK5986"/>
    <s v="Concepts of Physics - HC Verma"/>
    <s v="Kimberly Humphrey"/>
    <s v="Physics"/>
    <s v="978-0-8209-2244-7"/>
    <x v="2"/>
    <x v="1"/>
    <x v="1"/>
    <n v="331"/>
    <x v="6"/>
    <x v="1"/>
    <d v="2025-01-21T00:00:00"/>
    <d v="2025-02-26T00:00:00"/>
    <n v="1100"/>
    <s v="General"/>
    <x v="2"/>
    <n v="389"/>
  </r>
  <r>
    <s v="BK5987"/>
    <s v="NCERT Hindi"/>
    <s v="Andrea White"/>
    <s v="Hindi"/>
    <s v="978-0-460-34173-8"/>
    <x v="3"/>
    <x v="19"/>
    <x v="1"/>
    <n v="121"/>
    <x v="6"/>
    <x v="1"/>
    <d v="2024-08-27T00:00:00"/>
    <d v="2024-10-14T00:00:00"/>
    <n v="300"/>
    <s v="General"/>
    <x v="2"/>
    <n v="320"/>
  </r>
  <r>
    <s v="BK5988"/>
    <s v="Modern ABC Chemistry"/>
    <s v="Ryan Luna"/>
    <s v="Chemistry"/>
    <s v="978-1-109-86388-8"/>
    <x v="3"/>
    <x v="18"/>
    <x v="1"/>
    <n v="291"/>
    <x v="9"/>
    <x v="1"/>
    <d v="2023-11-11T00:00:00"/>
    <d v="2024-01-12T00:00:00"/>
    <n v="200"/>
    <s v="General"/>
    <x v="2"/>
    <n v="303"/>
  </r>
  <r>
    <s v="BK5989"/>
    <s v="Computer Science with Python"/>
    <s v="Tara Burton"/>
    <s v="Computer Science"/>
    <s v="978-1-84450-968-3"/>
    <x v="1"/>
    <x v="6"/>
    <x v="2"/>
    <n v="286"/>
    <x v="13"/>
    <x v="0"/>
    <m/>
    <m/>
    <n v="1400"/>
    <s v="General"/>
    <x v="0"/>
    <n v="261"/>
  </r>
  <r>
    <s v="BK5990"/>
    <s v="S. Chand Economics"/>
    <s v="William Sanchez"/>
    <s v="Economics"/>
    <s v="978-1-70190-978-6"/>
    <x v="3"/>
    <x v="16"/>
    <x v="2"/>
    <n v="133"/>
    <x v="13"/>
    <x v="1"/>
    <d v="2024-09-16T00:00:00"/>
    <d v="2024-10-21T00:00:00"/>
    <n v="1550"/>
    <s v="General"/>
    <x v="1"/>
    <n v="350"/>
  </r>
  <r>
    <s v="BK5991"/>
    <s v="Computer Science with Python"/>
    <s v="Carrie Miles"/>
    <s v="Computer Science"/>
    <s v="978-1-5486-3593-0"/>
    <x v="5"/>
    <x v="17"/>
    <x v="2"/>
    <n v="497"/>
    <x v="18"/>
    <x v="0"/>
    <m/>
    <m/>
    <n v="1950"/>
    <s v="General"/>
    <x v="3"/>
    <n v="272"/>
  </r>
  <r>
    <s v="BK5992"/>
    <s v="RS Aggarwal Mathematics"/>
    <s v="Daniel Hamilton"/>
    <s v="Maths"/>
    <s v="978-0-7109-4972-1"/>
    <x v="1"/>
    <x v="8"/>
    <x v="2"/>
    <n v="269"/>
    <x v="4"/>
    <x v="1"/>
    <d v="2023-12-26T00:00:00"/>
    <d v="2024-10-06T00:00:00"/>
    <n v="1800"/>
    <s v="Education"/>
    <x v="2"/>
    <n v="323"/>
  </r>
  <r>
    <s v="BK5993"/>
    <s v="Together with EVS"/>
    <s v="Theresa Rodriguez"/>
    <s v="EVS"/>
    <s v="978-0-633-75046-6"/>
    <x v="0"/>
    <x v="6"/>
    <x v="1"/>
    <n v="205"/>
    <x v="1"/>
    <x v="1"/>
    <d v="2023-10-17T00:00:00"/>
    <d v="2024-02-19T00:00:00"/>
    <n v="1250"/>
    <s v="Science"/>
    <x v="3"/>
    <n v="216"/>
  </r>
  <r>
    <s v="BK5994"/>
    <s v="NCERT Chemistry"/>
    <s v="Brian Flores"/>
    <s v="Chemistry"/>
    <s v="978-0-318-43019-5"/>
    <x v="1"/>
    <x v="11"/>
    <x v="1"/>
    <n v="384"/>
    <x v="1"/>
    <x v="0"/>
    <m/>
    <m/>
    <n v="1350"/>
    <s v="General"/>
    <x v="1"/>
    <n v="253"/>
  </r>
  <r>
    <s v="BK5995"/>
    <s v="S. Chand Science"/>
    <s v="Brittany Peterson"/>
    <s v="Science"/>
    <s v="978-0-7911-3477-1"/>
    <x v="3"/>
    <x v="19"/>
    <x v="0"/>
    <n v="411"/>
    <x v="1"/>
    <x v="1"/>
    <d v="2024-09-01T00:00:00"/>
    <d v="2024-09-29T00:00:00"/>
    <n v="950"/>
    <s v="Science"/>
    <x v="1"/>
    <n v="446"/>
  </r>
  <r>
    <s v="BK5996"/>
    <s v="Oxford English Reader"/>
    <s v="Patricia Henderson"/>
    <s v="English"/>
    <s v="978-0-580-89662-0"/>
    <x v="5"/>
    <x v="2"/>
    <x v="1"/>
    <n v="469"/>
    <x v="7"/>
    <x v="0"/>
    <m/>
    <m/>
    <n v="700"/>
    <s v="Language"/>
    <x v="1"/>
    <n v="230"/>
  </r>
  <r>
    <s v="BK5997"/>
    <s v="Play with Maths"/>
    <s v="Tonya Russell"/>
    <s v="Maths"/>
    <s v="978-0-645-39278-4"/>
    <x v="3"/>
    <x v="7"/>
    <x v="1"/>
    <n v="145"/>
    <x v="9"/>
    <x v="1"/>
    <d v="2024-05-18T00:00:00"/>
    <d v="2024-08-31T00:00:00"/>
    <n v="1400"/>
    <s v="Education"/>
    <x v="0"/>
    <n v="173"/>
  </r>
  <r>
    <s v="BK5998"/>
    <s v="Oxford English Reader"/>
    <s v="Amanda Harris"/>
    <s v="English"/>
    <s v="978-1-112-18391-1"/>
    <x v="1"/>
    <x v="10"/>
    <x v="1"/>
    <n v="158"/>
    <x v="16"/>
    <x v="1"/>
    <d v="2024-03-17T00:00:00"/>
    <d v="2025-02-06T00:00:00"/>
    <n v="1900"/>
    <s v="Language"/>
    <x v="2"/>
    <n v="354"/>
  </r>
  <r>
    <s v="BK5999"/>
    <s v="English Grammar &amp; Composition"/>
    <s v="Jordan Phillips"/>
    <s v="English"/>
    <s v="978-0-452-91438-4"/>
    <x v="0"/>
    <x v="15"/>
    <x v="2"/>
    <n v="243"/>
    <x v="16"/>
    <x v="1"/>
    <d v="2024-01-04T00:00:00"/>
    <d v="2024-12-30T00:00:00"/>
    <n v="1800"/>
    <s v="Language"/>
    <x v="1"/>
    <n v="292"/>
  </r>
  <r>
    <s v="BK6000"/>
    <s v="Wren &amp; Martin English Grammar"/>
    <s v="Michael Buck"/>
    <s v="English"/>
    <s v="978-0-597-79341-7"/>
    <x v="5"/>
    <x v="9"/>
    <x v="2"/>
    <n v="252"/>
    <x v="6"/>
    <x v="1"/>
    <d v="2025-01-19T00:00:00"/>
    <d v="2025-01-21T00:00:00"/>
    <n v="700"/>
    <s v="Language"/>
    <x v="1"/>
    <n v="218"/>
  </r>
  <r>
    <s v="BK6001"/>
    <s v="Together with Social Science"/>
    <s v="Kirk French"/>
    <s v="Social Science"/>
    <s v="978-0-7154-3619-6"/>
    <x v="2"/>
    <x v="18"/>
    <x v="2"/>
    <n v="203"/>
    <x v="2"/>
    <x v="0"/>
    <m/>
    <m/>
    <n v="250"/>
    <s v="Education"/>
    <x v="0"/>
    <n v="287"/>
  </r>
  <r>
    <s v="BK6002"/>
    <s v="Python Programming - Balagurusamy"/>
    <s v="Jessica Young"/>
    <s v="Computer Science"/>
    <s v="978-0-16-477717-8"/>
    <x v="5"/>
    <x v="3"/>
    <x v="2"/>
    <n v="451"/>
    <x v="14"/>
    <x v="0"/>
    <m/>
    <m/>
    <n v="450"/>
    <s v="General"/>
    <x v="0"/>
    <n v="144"/>
  </r>
  <r>
    <s v="BK6003"/>
    <s v="Manika Hindi Pathmala"/>
    <s v="Amy Rubio"/>
    <s v="Hindi"/>
    <s v="978-0-18-706700-3"/>
    <x v="3"/>
    <x v="17"/>
    <x v="1"/>
    <n v="207"/>
    <x v="3"/>
    <x v="1"/>
    <d v="2024-05-05T00:00:00"/>
    <d v="2024-12-29T00:00:00"/>
    <n v="600"/>
    <s v="General"/>
    <x v="2"/>
    <n v="314"/>
  </r>
  <r>
    <s v="BK6004"/>
    <s v="NCERT Chemistry"/>
    <s v="Crystal Galvan"/>
    <s v="Chemistry"/>
    <s v="978-0-578-48586-7"/>
    <x v="4"/>
    <x v="8"/>
    <x v="1"/>
    <n v="422"/>
    <x v="7"/>
    <x v="0"/>
    <m/>
    <m/>
    <n v="350"/>
    <s v="General"/>
    <x v="0"/>
    <n v="357"/>
  </r>
  <r>
    <s v="BK6005"/>
    <s v="RS Aggarwal Mathematics"/>
    <s v="Jessica Williams"/>
    <s v="Maths"/>
    <s v="978-1-5344-2686-3"/>
    <x v="2"/>
    <x v="17"/>
    <x v="0"/>
    <n v="155"/>
    <x v="8"/>
    <x v="0"/>
    <m/>
    <m/>
    <n v="950"/>
    <s v="Education"/>
    <x v="1"/>
    <n v="388"/>
  </r>
  <r>
    <s v="BK6006"/>
    <s v="RD Sharma Mathematics"/>
    <s v="Raymond Conway"/>
    <s v="Maths"/>
    <s v="978-0-522-63245-3"/>
    <x v="0"/>
    <x v="12"/>
    <x v="1"/>
    <n v="497"/>
    <x v="13"/>
    <x v="0"/>
    <m/>
    <m/>
    <n v="700"/>
    <s v="Education"/>
    <x v="0"/>
    <n v="348"/>
  </r>
  <r>
    <s v="BK6007"/>
    <s v="Fundamentals of Physics - Resnick Halliday"/>
    <s v="Bridget Baker"/>
    <s v="Physics"/>
    <s v="978-1-901963-16-8"/>
    <x v="1"/>
    <x v="19"/>
    <x v="2"/>
    <n v="242"/>
    <x v="4"/>
    <x v="0"/>
    <m/>
    <m/>
    <n v="1150"/>
    <s v="General"/>
    <x v="2"/>
    <n v="389"/>
  </r>
  <r>
    <s v="BK6008"/>
    <s v="NCERT Accountancy"/>
    <s v="Shawn Buchanan"/>
    <s v="Accountancy"/>
    <s v="978-0-223-60796-5"/>
    <x v="4"/>
    <x v="0"/>
    <x v="0"/>
    <n v="155"/>
    <x v="18"/>
    <x v="1"/>
    <d v="2024-08-11T00:00:00"/>
    <d v="2025-01-24T00:00:00"/>
    <n v="200"/>
    <s v="General"/>
    <x v="0"/>
    <n v="266"/>
  </r>
  <r>
    <s v="BK6009"/>
    <s v="NCERT Business Studies"/>
    <s v="Vicki Flores"/>
    <s v="Business Studies"/>
    <s v="978-1-79776-946-2"/>
    <x v="0"/>
    <x v="14"/>
    <x v="0"/>
    <n v="484"/>
    <x v="0"/>
    <x v="1"/>
    <d v="2024-04-11T00:00:00"/>
    <d v="2024-12-09T00:00:00"/>
    <n v="2000"/>
    <s v="General"/>
    <x v="2"/>
    <n v="321"/>
  </r>
  <r>
    <s v="BK6010"/>
    <s v="S. Chand Biology"/>
    <s v="Joe Russell"/>
    <s v="Biology"/>
    <s v="978-0-641-92862-8"/>
    <x v="2"/>
    <x v="3"/>
    <x v="0"/>
    <n v="197"/>
    <x v="2"/>
    <x v="0"/>
    <m/>
    <m/>
    <n v="250"/>
    <s v="General"/>
    <x v="2"/>
    <n v="234"/>
  </r>
  <r>
    <s v="BK6011"/>
    <s v="Computer Science with Python"/>
    <s v="Jodi Harris"/>
    <s v="Computer Science"/>
    <s v="978-1-320-60818-3"/>
    <x v="0"/>
    <x v="17"/>
    <x v="1"/>
    <n v="484"/>
    <x v="16"/>
    <x v="0"/>
    <m/>
    <m/>
    <n v="650"/>
    <s v="General"/>
    <x v="2"/>
    <n v="183"/>
  </r>
  <r>
    <s v="BK6012"/>
    <s v="Principles of Economics"/>
    <s v="Erica Myers"/>
    <s v="Economics"/>
    <s v="978-1-901087-08-6"/>
    <x v="1"/>
    <x v="6"/>
    <x v="0"/>
    <n v="116"/>
    <x v="10"/>
    <x v="0"/>
    <m/>
    <m/>
    <n v="600"/>
    <s v="General"/>
    <x v="0"/>
    <n v="258"/>
  </r>
  <r>
    <s v="BK6013"/>
    <s v="Lakhmir Singh Science"/>
    <s v="Mark Hill"/>
    <s v="Science"/>
    <s v="978-0-321-60953-3"/>
    <x v="5"/>
    <x v="0"/>
    <x v="1"/>
    <n v="358"/>
    <x v="17"/>
    <x v="1"/>
    <d v="2024-10-27T00:00:00"/>
    <d v="2025-02-10T00:00:00"/>
    <n v="1800"/>
    <s v="Science"/>
    <x v="1"/>
    <n v="316"/>
  </r>
  <r>
    <s v="BK6014"/>
    <s v="Python Programming - Balagurusamy"/>
    <s v="Samuel Gibson"/>
    <s v="Computer Science"/>
    <s v="978-0-207-90496-7"/>
    <x v="5"/>
    <x v="9"/>
    <x v="1"/>
    <n v="159"/>
    <x v="16"/>
    <x v="1"/>
    <d v="2023-10-16T00:00:00"/>
    <d v="2024-08-05T00:00:00"/>
    <n v="750"/>
    <s v="General"/>
    <x v="3"/>
    <n v="343"/>
  </r>
  <r>
    <s v="BK6015"/>
    <s v="Modern ABC Chemistry"/>
    <s v="Craig Wu"/>
    <s v="Chemistry"/>
    <s v="978-0-7944-1809-0"/>
    <x v="2"/>
    <x v="18"/>
    <x v="1"/>
    <n v="436"/>
    <x v="5"/>
    <x v="1"/>
    <d v="2023-11-01T00:00:00"/>
    <d v="2024-04-11T00:00:00"/>
    <n v="1000"/>
    <s v="General"/>
    <x v="2"/>
    <n v="367"/>
  </r>
  <r>
    <s v="BK6016"/>
    <s v="S. Chand Business Studies"/>
    <s v="Robert Newman"/>
    <s v="Business Studies"/>
    <s v="978-0-07-343450-6"/>
    <x v="1"/>
    <x v="13"/>
    <x v="2"/>
    <n v="82"/>
    <x v="17"/>
    <x v="0"/>
    <m/>
    <m/>
    <n v="1000"/>
    <s v="General"/>
    <x v="3"/>
    <n v="404"/>
  </r>
  <r>
    <s v="BK6017"/>
    <s v="S. Chand Business Studies"/>
    <s v="Mathew Mora"/>
    <s v="Business Studies"/>
    <s v="978-0-01-650471-6"/>
    <x v="3"/>
    <x v="7"/>
    <x v="2"/>
    <n v="438"/>
    <x v="7"/>
    <x v="0"/>
    <m/>
    <m/>
    <n v="1000"/>
    <s v="General"/>
    <x v="1"/>
    <n v="387"/>
  </r>
  <r>
    <s v="BK6018"/>
    <s v="NCERT Environmental Studies"/>
    <s v="Lynn Gilbert"/>
    <s v="EVS"/>
    <s v="978-1-55207-020-8"/>
    <x v="0"/>
    <x v="7"/>
    <x v="2"/>
    <n v="244"/>
    <x v="0"/>
    <x v="0"/>
    <m/>
    <m/>
    <n v="1600"/>
    <s v="Science"/>
    <x v="1"/>
    <n v="163"/>
  </r>
  <r>
    <s v="BK6019"/>
    <s v="S. Chand Biology"/>
    <s v="Bonnie Jones"/>
    <s v="Biology"/>
    <s v="978-1-4846-3391-5"/>
    <x v="0"/>
    <x v="6"/>
    <x v="2"/>
    <n v="147"/>
    <x v="7"/>
    <x v="0"/>
    <m/>
    <m/>
    <n v="1400"/>
    <s v="General"/>
    <x v="1"/>
    <n v="341"/>
  </r>
  <r>
    <s v="BK6020"/>
    <s v="Pearson Science Explorer"/>
    <s v="Cynthia Peck"/>
    <s v="Science"/>
    <s v="978-1-301-04355-2"/>
    <x v="1"/>
    <x v="4"/>
    <x v="1"/>
    <n v="111"/>
    <x v="1"/>
    <x v="0"/>
    <m/>
    <m/>
    <n v="1300"/>
    <s v="Science"/>
    <x v="0"/>
    <n v="143"/>
  </r>
  <r>
    <s v="BK6021"/>
    <s v="S. Chand Science"/>
    <s v="James Sexton"/>
    <s v="Science"/>
    <s v="978-1-78878-507-5"/>
    <x v="2"/>
    <x v="18"/>
    <x v="1"/>
    <n v="153"/>
    <x v="16"/>
    <x v="1"/>
    <d v="2023-12-26T00:00:00"/>
    <d v="2024-10-12T00:00:00"/>
    <n v="1150"/>
    <s v="Science"/>
    <x v="2"/>
    <n v="210"/>
  </r>
  <r>
    <s v="BK6022"/>
    <s v="NCERT Business Studies"/>
    <s v="Noah Jones"/>
    <s v="Business Studies"/>
    <s v="978-1-167-13866-9"/>
    <x v="1"/>
    <x v="17"/>
    <x v="0"/>
    <n v="217"/>
    <x v="12"/>
    <x v="1"/>
    <d v="2024-10-08T00:00:00"/>
    <d v="2025-01-13T00:00:00"/>
    <n v="1750"/>
    <s v="General"/>
    <x v="1"/>
    <n v="289"/>
  </r>
  <r>
    <s v="BK6023"/>
    <s v="NCERT Environmental Studies"/>
    <s v="Tyler Russell"/>
    <s v="EVS"/>
    <s v="978-0-13-169094-3"/>
    <x v="5"/>
    <x v="10"/>
    <x v="1"/>
    <n v="149"/>
    <x v="13"/>
    <x v="1"/>
    <d v="2023-07-11T00:00:00"/>
    <d v="2023-10-04T00:00:00"/>
    <n v="500"/>
    <s v="Science"/>
    <x v="1"/>
    <n v="171"/>
  </r>
  <r>
    <s v="BK6024"/>
    <s v="Together with EVS"/>
    <s v="Cynthia Holland"/>
    <s v="EVS"/>
    <s v="978-1-82849-365-6"/>
    <x v="1"/>
    <x v="0"/>
    <x v="1"/>
    <n v="137"/>
    <x v="9"/>
    <x v="1"/>
    <d v="2024-07-09T00:00:00"/>
    <d v="2025-02-17T00:00:00"/>
    <n v="1750"/>
    <s v="Science"/>
    <x v="0"/>
    <n v="438"/>
  </r>
  <r>
    <s v="BK6025"/>
    <s v="NCERT Accountancy"/>
    <s v="Kathleen Padilla"/>
    <s v="Accountancy"/>
    <s v="978-1-58857-233-2"/>
    <x v="1"/>
    <x v="14"/>
    <x v="1"/>
    <n v="174"/>
    <x v="16"/>
    <x v="1"/>
    <d v="2025-02-04T00:00:00"/>
    <d v="2025-02-16T00:00:00"/>
    <n v="1850"/>
    <s v="General"/>
    <x v="0"/>
    <n v="214"/>
  </r>
  <r>
    <s v="BK6026"/>
    <s v="Let Us C - Yashwant Kanetkar"/>
    <s v="Robert Davis"/>
    <s v="Computer Science"/>
    <s v="978-0-393-00793-0"/>
    <x v="2"/>
    <x v="11"/>
    <x v="2"/>
    <n v="236"/>
    <x v="17"/>
    <x v="1"/>
    <d v="2023-07-05T00:00:00"/>
    <d v="2024-01-24T00:00:00"/>
    <n v="450"/>
    <s v="General"/>
    <x v="2"/>
    <n v="231"/>
  </r>
  <r>
    <s v="BK6027"/>
    <s v="S. Chand Economics"/>
    <s v="Tim Fisher"/>
    <s v="Economics"/>
    <s v="978-0-8022-7211-9"/>
    <x v="4"/>
    <x v="10"/>
    <x v="2"/>
    <n v="363"/>
    <x v="13"/>
    <x v="0"/>
    <m/>
    <m/>
    <n v="850"/>
    <s v="General"/>
    <x v="0"/>
    <n v="143"/>
  </r>
  <r>
    <s v="BK6028"/>
    <s v="Oxford English Reader"/>
    <s v="Holly Taylor"/>
    <s v="English"/>
    <s v="978-0-7669-1174-1"/>
    <x v="2"/>
    <x v="1"/>
    <x v="2"/>
    <n v="223"/>
    <x v="5"/>
    <x v="0"/>
    <m/>
    <m/>
    <n v="1900"/>
    <s v="Language"/>
    <x v="1"/>
    <n v="450"/>
  </r>
  <r>
    <s v="BK6029"/>
    <s v="TS Grewal Accountancy"/>
    <s v="Kevin Rose"/>
    <s v="Accountancy"/>
    <s v="978-1-08-637092-8"/>
    <x v="0"/>
    <x v="18"/>
    <x v="2"/>
    <n v="296"/>
    <x v="14"/>
    <x v="0"/>
    <m/>
    <m/>
    <n v="1550"/>
    <s v="General"/>
    <x v="0"/>
    <n v="347"/>
  </r>
  <r>
    <s v="BK6030"/>
    <s v="RD Sharma Mathematics"/>
    <s v="Erin Flowers"/>
    <s v="Maths"/>
    <s v="978-0-12-531284-4"/>
    <x v="3"/>
    <x v="15"/>
    <x v="1"/>
    <n v="469"/>
    <x v="18"/>
    <x v="0"/>
    <m/>
    <m/>
    <n v="650"/>
    <s v="Education"/>
    <x v="2"/>
    <n v="403"/>
  </r>
  <r>
    <s v="BK6031"/>
    <s v="TS Grewal Accountancy"/>
    <s v="Beth Berger"/>
    <s v="Accountancy"/>
    <s v="978-1-989941-96-6"/>
    <x v="4"/>
    <x v="7"/>
    <x v="1"/>
    <n v="165"/>
    <x v="14"/>
    <x v="1"/>
    <d v="2023-07-24T00:00:00"/>
    <d v="2024-03-27T00:00:00"/>
    <n v="1750"/>
    <s v="General"/>
    <x v="0"/>
    <n v="389"/>
  </r>
  <r>
    <s v="BK6032"/>
    <s v="English Grammar &amp; Composition"/>
    <s v="Diamond Harrison"/>
    <s v="English"/>
    <s v="978-0-07-365797-4"/>
    <x v="5"/>
    <x v="3"/>
    <x v="0"/>
    <n v="227"/>
    <x v="18"/>
    <x v="0"/>
    <m/>
    <m/>
    <n v="1100"/>
    <s v="Language"/>
    <x v="2"/>
    <n v="330"/>
  </r>
  <r>
    <s v="BK6033"/>
    <s v="NCERT Chemistry"/>
    <s v="Laurie Sims"/>
    <s v="Chemistry"/>
    <s v="978-1-66254-584-9"/>
    <x v="1"/>
    <x v="9"/>
    <x v="1"/>
    <n v="465"/>
    <x v="18"/>
    <x v="1"/>
    <d v="2023-12-27T00:00:00"/>
    <d v="2024-03-08T00:00:00"/>
    <n v="1500"/>
    <s v="General"/>
    <x v="2"/>
    <n v="228"/>
  </r>
  <r>
    <s v="BK6034"/>
    <s v="Play with Maths"/>
    <s v="Mary Estrada"/>
    <s v="Maths"/>
    <s v="978-0-689-93484-1"/>
    <x v="5"/>
    <x v="8"/>
    <x v="2"/>
    <n v="246"/>
    <x v="19"/>
    <x v="0"/>
    <m/>
    <m/>
    <n v="1950"/>
    <s v="Education"/>
    <x v="2"/>
    <n v="145"/>
  </r>
  <r>
    <s v="BK6035"/>
    <s v="S. Chand Business Studies"/>
    <s v="Laura Rhodes"/>
    <s v="Business Studies"/>
    <s v="978-0-210-66117-8"/>
    <x v="0"/>
    <x v="1"/>
    <x v="0"/>
    <n v="436"/>
    <x v="4"/>
    <x v="0"/>
    <m/>
    <m/>
    <n v="1750"/>
    <s v="General"/>
    <x v="0"/>
    <n v="408"/>
  </r>
  <r>
    <s v="BK6036"/>
    <s v="Python Programming - Balagurusamy"/>
    <s v="Nicholas Johnson"/>
    <s v="Computer Science"/>
    <s v="978-0-568-94090-1"/>
    <x v="3"/>
    <x v="10"/>
    <x v="0"/>
    <n v="363"/>
    <x v="9"/>
    <x v="0"/>
    <m/>
    <m/>
    <n v="1300"/>
    <s v="General"/>
    <x v="1"/>
    <n v="447"/>
  </r>
  <r>
    <s v="BK6037"/>
    <s v="Together with Social Science"/>
    <s v="Mary Smith"/>
    <s v="Social Science"/>
    <s v="978-0-580-76705-0"/>
    <x v="0"/>
    <x v="17"/>
    <x v="0"/>
    <n v="83"/>
    <x v="12"/>
    <x v="0"/>
    <m/>
    <m/>
    <n v="1500"/>
    <s v="Education"/>
    <x v="3"/>
    <n v="392"/>
  </r>
  <r>
    <s v="BK6038"/>
    <s v="NCERT Social Science"/>
    <s v="Lucas Davis"/>
    <s v="Social Science"/>
    <s v="978-1-270-75708-5"/>
    <x v="2"/>
    <x v="14"/>
    <x v="1"/>
    <n v="213"/>
    <x v="17"/>
    <x v="0"/>
    <m/>
    <m/>
    <n v="1450"/>
    <s v="Education"/>
    <x v="2"/>
    <n v="372"/>
  </r>
  <r>
    <s v="BK6039"/>
    <s v="Together with Social Science"/>
    <s v="Amanda Middleton"/>
    <s v="Social Science"/>
    <s v="978-0-86039-574-4"/>
    <x v="4"/>
    <x v="11"/>
    <x v="0"/>
    <n v="90"/>
    <x v="0"/>
    <x v="1"/>
    <d v="2023-11-06T00:00:00"/>
    <d v="2024-10-13T00:00:00"/>
    <n v="1000"/>
    <s v="Education"/>
    <x v="3"/>
    <n v="388"/>
  </r>
  <r>
    <s v="BK6040"/>
    <s v="Pradeep's Chemistry"/>
    <s v="Michael Martin"/>
    <s v="Chemistry"/>
    <s v="978-0-7196-7337-5"/>
    <x v="5"/>
    <x v="9"/>
    <x v="1"/>
    <n v="339"/>
    <x v="15"/>
    <x v="0"/>
    <m/>
    <m/>
    <n v="1700"/>
    <s v="General"/>
    <x v="1"/>
    <n v="359"/>
  </r>
  <r>
    <s v="BK6041"/>
    <s v="NCERT Business Studies"/>
    <s v="Philip Garcia"/>
    <s v="Business Studies"/>
    <s v="978-1-303-85472-9"/>
    <x v="1"/>
    <x v="11"/>
    <x v="1"/>
    <n v="240"/>
    <x v="2"/>
    <x v="1"/>
    <d v="2023-12-15T00:00:00"/>
    <d v="2024-03-31T00:00:00"/>
    <n v="2000"/>
    <s v="General"/>
    <x v="1"/>
    <n v="284"/>
  </r>
  <r>
    <s v="BK6042"/>
    <s v="DK Goel Accountancy"/>
    <s v="Nicholas Mcguire"/>
    <s v="Accountancy"/>
    <s v="978-0-216-74085-3"/>
    <x v="5"/>
    <x v="8"/>
    <x v="1"/>
    <n v="435"/>
    <x v="18"/>
    <x v="1"/>
    <d v="2025-01-10T00:00:00"/>
    <d v="2025-02-22T00:00:00"/>
    <n v="1350"/>
    <s v="General"/>
    <x v="1"/>
    <n v="201"/>
  </r>
  <r>
    <s v="BK6043"/>
    <s v="NCERT Business Studies"/>
    <s v="Hector Villegas"/>
    <s v="Business Studies"/>
    <s v="978-0-01-630601-3"/>
    <x v="4"/>
    <x v="19"/>
    <x v="2"/>
    <n v="416"/>
    <x v="7"/>
    <x v="0"/>
    <m/>
    <m/>
    <n v="1150"/>
    <s v="General"/>
    <x v="0"/>
    <n v="303"/>
  </r>
  <r>
    <s v="BK6044"/>
    <s v="NCERT Social Science"/>
    <s v="Diane Moore"/>
    <s v="Social Science"/>
    <s v="978-1-142-12175-4"/>
    <x v="4"/>
    <x v="1"/>
    <x v="2"/>
    <n v="168"/>
    <x v="17"/>
    <x v="0"/>
    <m/>
    <m/>
    <n v="1550"/>
    <s v="Education"/>
    <x v="2"/>
    <n v="176"/>
  </r>
  <r>
    <s v="BK6045"/>
    <s v="Pradeep's Chemistry"/>
    <s v="Brandon Burnett"/>
    <s v="Chemistry"/>
    <s v="978-1-04-507698-4"/>
    <x v="1"/>
    <x v="4"/>
    <x v="2"/>
    <n v="261"/>
    <x v="15"/>
    <x v="1"/>
    <d v="2023-07-10T00:00:00"/>
    <d v="2024-06-04T00:00:00"/>
    <n v="1600"/>
    <s v="General"/>
    <x v="1"/>
    <n v="392"/>
  </r>
  <r>
    <s v="BK6046"/>
    <s v="S. Chand Biology"/>
    <s v="David Gonzalez"/>
    <s v="Biology"/>
    <s v="978-0-587-40592-4"/>
    <x v="1"/>
    <x v="9"/>
    <x v="2"/>
    <n v="423"/>
    <x v="13"/>
    <x v="0"/>
    <m/>
    <m/>
    <n v="1100"/>
    <s v="General"/>
    <x v="1"/>
    <n v="198"/>
  </r>
  <r>
    <s v="BK6047"/>
    <s v="Principles of Economics"/>
    <s v="Dawn Stanley"/>
    <s v="Economics"/>
    <s v="978-0-9954714-4-3"/>
    <x v="1"/>
    <x v="1"/>
    <x v="1"/>
    <n v="301"/>
    <x v="9"/>
    <x v="0"/>
    <m/>
    <m/>
    <n v="600"/>
    <s v="General"/>
    <x v="0"/>
    <n v="235"/>
  </r>
  <r>
    <s v="BK6048"/>
    <s v="S. Chand Economics"/>
    <s v="Ashley Smith DVM"/>
    <s v="Economics"/>
    <s v="978-0-481-62631-9"/>
    <x v="3"/>
    <x v="2"/>
    <x v="1"/>
    <n v="119"/>
    <x v="1"/>
    <x v="1"/>
    <d v="2024-12-28T00:00:00"/>
    <d v="2025-01-08T00:00:00"/>
    <n v="650"/>
    <s v="General"/>
    <x v="0"/>
    <n v="343"/>
  </r>
  <r>
    <s v="BK6049"/>
    <s v="S. Chand Science"/>
    <s v="Mary Webb"/>
    <s v="Science"/>
    <s v="978-1-63833-199-5"/>
    <x v="0"/>
    <x v="17"/>
    <x v="0"/>
    <n v="240"/>
    <x v="10"/>
    <x v="1"/>
    <d v="2024-08-13T00:00:00"/>
    <d v="2024-10-05T00:00:00"/>
    <n v="1400"/>
    <s v="Science"/>
    <x v="2"/>
    <n v="381"/>
  </r>
  <r>
    <s v="BK6050"/>
    <s v="TS Grewal Accountancy"/>
    <s v="Hannah Young"/>
    <s v="Accountancy"/>
    <s v="978-0-427-53827-0"/>
    <x v="4"/>
    <x v="19"/>
    <x v="1"/>
    <n v="334"/>
    <x v="3"/>
    <x v="0"/>
    <m/>
    <m/>
    <n v="650"/>
    <s v="General"/>
    <x v="0"/>
    <n v="135"/>
  </r>
  <r>
    <s v="BK6051"/>
    <s v="Concepts of Physics - HC Verma"/>
    <s v="Frederick Jones"/>
    <s v="Physics"/>
    <s v="978-1-377-37254-9"/>
    <x v="2"/>
    <x v="0"/>
    <x v="1"/>
    <n v="128"/>
    <x v="6"/>
    <x v="0"/>
    <m/>
    <m/>
    <n v="800"/>
    <s v="General"/>
    <x v="1"/>
    <n v="332"/>
  </r>
  <r>
    <s v="BK6052"/>
    <s v="Manika Hindi Pathmala"/>
    <s v="David Howe"/>
    <s v="Hindi"/>
    <s v="978-1-4273-1067-5"/>
    <x v="3"/>
    <x v="0"/>
    <x v="1"/>
    <n v="267"/>
    <x v="6"/>
    <x v="1"/>
    <d v="2024-05-05T00:00:00"/>
    <d v="2024-10-13T00:00:00"/>
    <n v="1850"/>
    <s v="General"/>
    <x v="0"/>
    <n v="307"/>
  </r>
  <r>
    <s v="BK6053"/>
    <s v="Modern ABC Chemistry"/>
    <s v="William Burton"/>
    <s v="Chemistry"/>
    <s v="978-0-8341-1771-6"/>
    <x v="5"/>
    <x v="10"/>
    <x v="2"/>
    <n v="342"/>
    <x v="0"/>
    <x v="1"/>
    <d v="2024-07-21T00:00:00"/>
    <d v="2024-11-10T00:00:00"/>
    <n v="1200"/>
    <s v="General"/>
    <x v="2"/>
    <n v="407"/>
  </r>
  <r>
    <s v="BK6054"/>
    <s v="Concepts of Physics - HC Verma"/>
    <s v="Kristen Patel"/>
    <s v="Physics"/>
    <s v="978-1-68229-566-3"/>
    <x v="0"/>
    <x v="5"/>
    <x v="2"/>
    <n v="141"/>
    <x v="5"/>
    <x v="0"/>
    <m/>
    <m/>
    <n v="1400"/>
    <s v="General"/>
    <x v="0"/>
    <n v="161"/>
  </r>
  <r>
    <s v="BK6055"/>
    <s v="S. Chand Science"/>
    <s v="Barry Taylor"/>
    <s v="Science"/>
    <s v="978-0-286-14825-2"/>
    <x v="1"/>
    <x v="7"/>
    <x v="2"/>
    <n v="211"/>
    <x v="14"/>
    <x v="1"/>
    <d v="2024-06-03T00:00:00"/>
    <d v="2024-07-28T00:00:00"/>
    <n v="400"/>
    <s v="Science"/>
    <x v="2"/>
    <n v="187"/>
  </r>
  <r>
    <s v="BK6056"/>
    <s v="Pearson Science Explorer"/>
    <s v="Mackenzie Adams"/>
    <s v="Science"/>
    <s v="978-0-362-19784-6"/>
    <x v="5"/>
    <x v="1"/>
    <x v="2"/>
    <n v="306"/>
    <x v="15"/>
    <x v="0"/>
    <m/>
    <m/>
    <n v="1900"/>
    <s v="Science"/>
    <x v="2"/>
    <n v="406"/>
  </r>
  <r>
    <s v="BK6057"/>
    <s v="Modern ABC Chemistry"/>
    <s v="Chelsea Gibson"/>
    <s v="Chemistry"/>
    <s v="978-0-7783-9221-7"/>
    <x v="4"/>
    <x v="18"/>
    <x v="1"/>
    <n v="210"/>
    <x v="5"/>
    <x v="1"/>
    <d v="2024-05-23T00:00:00"/>
    <d v="2024-10-29T00:00:00"/>
    <n v="1700"/>
    <s v="General"/>
    <x v="2"/>
    <n v="452"/>
  </r>
  <r>
    <s v="BK6058"/>
    <s v="NCERT Biology"/>
    <s v="Marissa Miller"/>
    <s v="Biology"/>
    <s v="978-0-14-240172-9"/>
    <x v="3"/>
    <x v="12"/>
    <x v="1"/>
    <n v="455"/>
    <x v="11"/>
    <x v="1"/>
    <d v="2023-06-05T00:00:00"/>
    <d v="2024-12-14T00:00:00"/>
    <n v="1400"/>
    <s v="General"/>
    <x v="0"/>
    <n v="434"/>
  </r>
  <r>
    <s v="BK6059"/>
    <s v="NCERT Hindi"/>
    <s v="Brandy Conner"/>
    <s v="Hindi"/>
    <s v="978-0-574-55993-7"/>
    <x v="0"/>
    <x v="7"/>
    <x v="0"/>
    <n v="300"/>
    <x v="15"/>
    <x v="0"/>
    <m/>
    <m/>
    <n v="1350"/>
    <s v="General"/>
    <x v="1"/>
    <n v="311"/>
  </r>
  <r>
    <s v="BK6060"/>
    <s v="NCERT Hindi"/>
    <s v="Brooke Lee"/>
    <s v="Hindi"/>
    <s v="978-1-274-14103-3"/>
    <x v="5"/>
    <x v="11"/>
    <x v="1"/>
    <n v="206"/>
    <x v="6"/>
    <x v="0"/>
    <m/>
    <m/>
    <n v="850"/>
    <s v="General"/>
    <x v="3"/>
    <n v="158"/>
  </r>
  <r>
    <s v="BK6061"/>
    <s v="Modern ABC Chemistry"/>
    <s v="Michelle Brown"/>
    <s v="Chemistry"/>
    <s v="978-1-75162-652-7"/>
    <x v="1"/>
    <x v="13"/>
    <x v="2"/>
    <n v="151"/>
    <x v="10"/>
    <x v="0"/>
    <m/>
    <m/>
    <n v="1450"/>
    <s v="General"/>
    <x v="2"/>
    <n v="285"/>
  </r>
  <r>
    <s v="BK6062"/>
    <s v="S. Chand Business Studies"/>
    <s v="Alex Williams"/>
    <s v="Business Studies"/>
    <s v="978-1-4310-2765-1"/>
    <x v="0"/>
    <x v="16"/>
    <x v="0"/>
    <n v="102"/>
    <x v="6"/>
    <x v="0"/>
    <m/>
    <m/>
    <n v="1950"/>
    <s v="General"/>
    <x v="3"/>
    <n v="167"/>
  </r>
  <r>
    <s v="BK6063"/>
    <s v="S. Chand EVS"/>
    <s v="Margaret Watkins"/>
    <s v="EVS"/>
    <s v="978-0-545-76066-9"/>
    <x v="3"/>
    <x v="12"/>
    <x v="0"/>
    <n v="238"/>
    <x v="5"/>
    <x v="1"/>
    <d v="2023-10-03T00:00:00"/>
    <d v="2024-07-23T00:00:00"/>
    <n v="300"/>
    <s v="Science"/>
    <x v="1"/>
    <n v="195"/>
  </r>
  <r>
    <s v="BK6064"/>
    <s v="Lakhmir Singh Science"/>
    <s v="Laura Brown"/>
    <s v="Science"/>
    <s v="978-1-55124-489-1"/>
    <x v="1"/>
    <x v="9"/>
    <x v="0"/>
    <n v="252"/>
    <x v="11"/>
    <x v="1"/>
    <d v="2025-02-05T00:00:00"/>
    <d v="2025-02-19T00:00:00"/>
    <n v="650"/>
    <s v="Science"/>
    <x v="1"/>
    <n v="170"/>
  </r>
  <r>
    <s v="BK6065"/>
    <s v="Together with EVS"/>
    <s v="Michael Bell"/>
    <s v="EVS"/>
    <s v="978-1-5171-4969-7"/>
    <x v="2"/>
    <x v="8"/>
    <x v="1"/>
    <n v="184"/>
    <x v="7"/>
    <x v="1"/>
    <d v="2023-11-15T00:00:00"/>
    <d v="2024-11-07T00:00:00"/>
    <n v="950"/>
    <s v="Science"/>
    <x v="1"/>
    <n v="396"/>
  </r>
  <r>
    <s v="BK6066"/>
    <s v="Python Programming - Balagurusamy"/>
    <s v="Brenda Smith"/>
    <s v="Computer Science"/>
    <s v="978-1-64505-189-3"/>
    <x v="0"/>
    <x v="18"/>
    <x v="0"/>
    <n v="119"/>
    <x v="2"/>
    <x v="0"/>
    <m/>
    <m/>
    <n v="1400"/>
    <s v="General"/>
    <x v="0"/>
    <n v="222"/>
  </r>
  <r>
    <s v="BK6067"/>
    <s v="S. Chand Social Science"/>
    <s v="Robert Sullivan"/>
    <s v="Social Science"/>
    <s v="978-0-7516-3209-5"/>
    <x v="2"/>
    <x v="4"/>
    <x v="1"/>
    <n v="121"/>
    <x v="6"/>
    <x v="0"/>
    <m/>
    <m/>
    <n v="550"/>
    <s v="Education"/>
    <x v="2"/>
    <n v="410"/>
  </r>
  <r>
    <s v="BK6068"/>
    <s v="NCERT Economics"/>
    <s v="Anna Haney"/>
    <s v="Economics"/>
    <s v="978-1-143-12181-4"/>
    <x v="5"/>
    <x v="5"/>
    <x v="1"/>
    <n v="86"/>
    <x v="1"/>
    <x v="0"/>
    <m/>
    <m/>
    <n v="1050"/>
    <s v="General"/>
    <x v="1"/>
    <n v="352"/>
  </r>
  <r>
    <s v="BK6069"/>
    <s v="Together with Social Science"/>
    <s v="Michael Lamb"/>
    <s v="Social Science"/>
    <s v="978-1-4866-1608-4"/>
    <x v="4"/>
    <x v="12"/>
    <x v="1"/>
    <n v="357"/>
    <x v="14"/>
    <x v="0"/>
    <m/>
    <m/>
    <n v="1900"/>
    <s v="Education"/>
    <x v="1"/>
    <n v="202"/>
  </r>
  <r>
    <s v="BK6070"/>
    <s v="Principles of Economics"/>
    <s v="Dale Anderson"/>
    <s v="Economics"/>
    <s v="978-0-281-13003-0"/>
    <x v="4"/>
    <x v="12"/>
    <x v="2"/>
    <n v="268"/>
    <x v="15"/>
    <x v="0"/>
    <m/>
    <m/>
    <n v="1450"/>
    <s v="General"/>
    <x v="0"/>
    <n v="423"/>
  </r>
  <r>
    <s v="BK6071"/>
    <s v="Principles of Economics"/>
    <s v="Christopher Watson"/>
    <s v="Economics"/>
    <s v="978-1-922754-87-5"/>
    <x v="0"/>
    <x v="19"/>
    <x v="2"/>
    <n v="161"/>
    <x v="6"/>
    <x v="1"/>
    <d v="2024-06-02T00:00:00"/>
    <d v="2024-08-18T00:00:00"/>
    <n v="250"/>
    <s v="General"/>
    <x v="0"/>
    <n v="277"/>
  </r>
  <r>
    <s v="BK6072"/>
    <s v="Play with Maths"/>
    <s v="Michelle Garcia"/>
    <s v="Maths"/>
    <s v="978-1-4209-6071-6"/>
    <x v="1"/>
    <x v="2"/>
    <x v="2"/>
    <n v="162"/>
    <x v="14"/>
    <x v="1"/>
    <d v="2023-03-21T00:00:00"/>
    <d v="2023-12-19T00:00:00"/>
    <n v="1900"/>
    <s v="Education"/>
    <x v="2"/>
    <n v="357"/>
  </r>
  <r>
    <s v="BK6073"/>
    <s v="Manika Hindi Pathmala"/>
    <s v="Richard Peck"/>
    <s v="Hindi"/>
    <s v="978-1-945535-82-6"/>
    <x v="4"/>
    <x v="7"/>
    <x v="2"/>
    <n v="373"/>
    <x v="11"/>
    <x v="1"/>
    <d v="2023-09-24T00:00:00"/>
    <d v="2023-10-30T00:00:00"/>
    <n v="650"/>
    <s v="General"/>
    <x v="0"/>
    <n v="412"/>
  </r>
  <r>
    <s v="BK6074"/>
    <s v="Modern ABC Chemistry"/>
    <s v="Jonathan Clark"/>
    <s v="Chemistry"/>
    <s v="978-1-933740-20-1"/>
    <x v="2"/>
    <x v="6"/>
    <x v="1"/>
    <n v="305"/>
    <x v="1"/>
    <x v="0"/>
    <m/>
    <m/>
    <n v="1850"/>
    <s v="General"/>
    <x v="1"/>
    <n v="398"/>
  </r>
  <r>
    <s v="BK6075"/>
    <s v="Computer Science with Python"/>
    <s v="Nathan Wilson DVM"/>
    <s v="Computer Science"/>
    <s v="978-0-17-954752-0"/>
    <x v="5"/>
    <x v="0"/>
    <x v="1"/>
    <n v="159"/>
    <x v="8"/>
    <x v="0"/>
    <m/>
    <m/>
    <n v="350"/>
    <s v="General"/>
    <x v="0"/>
    <n v="436"/>
  </r>
  <r>
    <s v="BK6076"/>
    <s v="S. Chand Biology"/>
    <s v="Brian Camacho"/>
    <s v="Biology"/>
    <s v="978-1-86946-865-1"/>
    <x v="3"/>
    <x v="11"/>
    <x v="0"/>
    <n v="86"/>
    <x v="17"/>
    <x v="0"/>
    <m/>
    <m/>
    <n v="600"/>
    <s v="General"/>
    <x v="2"/>
    <n v="158"/>
  </r>
  <r>
    <s v="BK6077"/>
    <s v="NCERT Accountancy"/>
    <s v="Kathryn Houston"/>
    <s v="Accountancy"/>
    <s v="978-0-675-96976-5"/>
    <x v="0"/>
    <x v="17"/>
    <x v="1"/>
    <n v="347"/>
    <x v="0"/>
    <x v="0"/>
    <m/>
    <m/>
    <n v="450"/>
    <s v="General"/>
    <x v="0"/>
    <n v="157"/>
  </r>
  <r>
    <s v="BK6078"/>
    <s v="NCERT Environmental Studies"/>
    <s v="Alexis Gonzalez"/>
    <s v="EVS"/>
    <s v="978-0-409-69213-6"/>
    <x v="2"/>
    <x v="13"/>
    <x v="1"/>
    <n v="413"/>
    <x v="15"/>
    <x v="0"/>
    <m/>
    <m/>
    <n v="1050"/>
    <s v="Science"/>
    <x v="2"/>
    <n v="148"/>
  </r>
  <r>
    <s v="BK6079"/>
    <s v="S. Chand Science"/>
    <s v="Christine Hicks"/>
    <s v="Science"/>
    <s v="978-1-339-25737-2"/>
    <x v="2"/>
    <x v="8"/>
    <x v="1"/>
    <n v="349"/>
    <x v="6"/>
    <x v="1"/>
    <d v="2023-12-05T00:00:00"/>
    <d v="2024-11-14T00:00:00"/>
    <n v="250"/>
    <s v="Science"/>
    <x v="2"/>
    <n v="364"/>
  </r>
  <r>
    <s v="BK6080"/>
    <s v="RD Sharma Mathematics"/>
    <s v="Penny Cortez"/>
    <s v="Maths"/>
    <s v="978-0-392-80808-8"/>
    <x v="5"/>
    <x v="5"/>
    <x v="2"/>
    <n v="121"/>
    <x v="2"/>
    <x v="0"/>
    <m/>
    <m/>
    <n v="750"/>
    <s v="Education"/>
    <x v="2"/>
    <n v="178"/>
  </r>
  <r>
    <s v="BK6081"/>
    <s v="TS Grewal Accountancy"/>
    <s v="Jared Mullen"/>
    <s v="Accountancy"/>
    <s v="978-1-141-82858-6"/>
    <x v="2"/>
    <x v="4"/>
    <x v="2"/>
    <n v="481"/>
    <x v="2"/>
    <x v="0"/>
    <m/>
    <m/>
    <n v="850"/>
    <s v="General"/>
    <x v="0"/>
    <n v="240"/>
  </r>
  <r>
    <s v="BK6082"/>
    <s v="S. Chand Economics"/>
    <s v="Nathan Mcbride"/>
    <s v="Economics"/>
    <s v="978-0-916988-09-8"/>
    <x v="5"/>
    <x v="19"/>
    <x v="2"/>
    <n v="388"/>
    <x v="4"/>
    <x v="1"/>
    <d v="2023-08-21T00:00:00"/>
    <d v="2024-09-26T00:00:00"/>
    <n v="2000"/>
    <s v="General"/>
    <x v="1"/>
    <n v="381"/>
  </r>
  <r>
    <s v="BK6083"/>
    <s v="Principles of Economics"/>
    <s v="Paul Morris"/>
    <s v="Economics"/>
    <s v="978-0-7577-9022-5"/>
    <x v="1"/>
    <x v="2"/>
    <x v="2"/>
    <n v="312"/>
    <x v="2"/>
    <x v="1"/>
    <d v="2023-08-15T00:00:00"/>
    <d v="2024-07-02T00:00:00"/>
    <n v="750"/>
    <s v="General"/>
    <x v="3"/>
    <n v="243"/>
  </r>
  <r>
    <s v="BK6084"/>
    <s v="NCERT Environmental Studies"/>
    <s v="Kimberly Medina"/>
    <s v="EVS"/>
    <s v="978-0-446-83495-7"/>
    <x v="2"/>
    <x v="19"/>
    <x v="1"/>
    <n v="123"/>
    <x v="12"/>
    <x v="1"/>
    <d v="2024-04-02T00:00:00"/>
    <d v="2024-08-20T00:00:00"/>
    <n v="650"/>
    <s v="Science"/>
    <x v="2"/>
    <n v="143"/>
  </r>
  <r>
    <s v="BK6085"/>
    <s v="S. Chand EVS"/>
    <s v="Mark Oneal"/>
    <s v="EVS"/>
    <s v="978-1-970904-67-3"/>
    <x v="3"/>
    <x v="0"/>
    <x v="1"/>
    <n v="233"/>
    <x v="19"/>
    <x v="0"/>
    <m/>
    <m/>
    <n v="400"/>
    <s v="Science"/>
    <x v="3"/>
    <n v="248"/>
  </r>
  <r>
    <s v="BK6086"/>
    <s v="NCERT Business Studies"/>
    <s v="Stephanie Jimenez"/>
    <s v="Business Studies"/>
    <s v="978-1-61703-512-8"/>
    <x v="2"/>
    <x v="14"/>
    <x v="0"/>
    <n v="171"/>
    <x v="7"/>
    <x v="1"/>
    <d v="2023-09-23T00:00:00"/>
    <d v="2024-11-08T00:00:00"/>
    <n v="1900"/>
    <s v="General"/>
    <x v="1"/>
    <n v="150"/>
  </r>
  <r>
    <s v="BK6087"/>
    <s v="S. Chand Business Studies"/>
    <s v="James Thompson"/>
    <s v="Business Studies"/>
    <s v="978-1-61444-358-2"/>
    <x v="1"/>
    <x v="7"/>
    <x v="1"/>
    <n v="447"/>
    <x v="3"/>
    <x v="0"/>
    <m/>
    <m/>
    <n v="1800"/>
    <s v="General"/>
    <x v="1"/>
    <n v="296"/>
  </r>
  <r>
    <s v="BK6088"/>
    <s v="Truemanâ€™s Biology"/>
    <s v="Patricia Jones"/>
    <s v="Biology"/>
    <s v="978-0-05-885637-8"/>
    <x v="1"/>
    <x v="5"/>
    <x v="2"/>
    <n v="105"/>
    <x v="11"/>
    <x v="1"/>
    <d v="2023-12-21T00:00:00"/>
    <d v="2024-06-28T00:00:00"/>
    <n v="1350"/>
    <s v="General"/>
    <x v="1"/>
    <n v="446"/>
  </r>
  <r>
    <s v="BK6089"/>
    <s v="Oxford English Reader"/>
    <s v="Toni Butler"/>
    <s v="English"/>
    <s v="978-1-4650-5811-9"/>
    <x v="1"/>
    <x v="16"/>
    <x v="0"/>
    <n v="260"/>
    <x v="10"/>
    <x v="1"/>
    <d v="2024-06-12T00:00:00"/>
    <d v="2024-07-06T00:00:00"/>
    <n v="450"/>
    <s v="Language"/>
    <x v="0"/>
    <n v="360"/>
  </r>
  <r>
    <s v="BK6090"/>
    <s v="SL Arora Physics"/>
    <s v="Tracy Nelson"/>
    <s v="Physics"/>
    <s v="978-0-412-23930-4"/>
    <x v="1"/>
    <x v="19"/>
    <x v="0"/>
    <n v="383"/>
    <x v="17"/>
    <x v="0"/>
    <m/>
    <m/>
    <n v="750"/>
    <s v="General"/>
    <x v="2"/>
    <n v="249"/>
  </r>
  <r>
    <s v="BK6091"/>
    <s v="S. Chand Business Studies"/>
    <s v="Stephanie Dudley"/>
    <s v="Business Studies"/>
    <s v="978-0-453-60213-6"/>
    <x v="3"/>
    <x v="3"/>
    <x v="0"/>
    <n v="254"/>
    <x v="8"/>
    <x v="1"/>
    <d v="2023-11-05T00:00:00"/>
    <d v="2024-05-27T00:00:00"/>
    <n v="650"/>
    <s v="General"/>
    <x v="1"/>
    <n v="278"/>
  </r>
  <r>
    <s v="BK6092"/>
    <s v="NCERT Business Studies"/>
    <s v="Nancy Gillespie"/>
    <s v="Business Studies"/>
    <s v="978-0-00-124581-5"/>
    <x v="1"/>
    <x v="5"/>
    <x v="1"/>
    <n v="350"/>
    <x v="9"/>
    <x v="1"/>
    <d v="2024-01-04T00:00:00"/>
    <d v="2024-11-28T00:00:00"/>
    <n v="1500"/>
    <s v="General"/>
    <x v="1"/>
    <n v="391"/>
  </r>
  <r>
    <s v="BK6093"/>
    <s v="Let Us C - Yashwant Kanetkar"/>
    <s v="Jessica Johnson"/>
    <s v="Computer Science"/>
    <s v="978-0-291-97153-1"/>
    <x v="5"/>
    <x v="19"/>
    <x v="0"/>
    <n v="129"/>
    <x v="10"/>
    <x v="0"/>
    <m/>
    <m/>
    <n v="1300"/>
    <s v="General"/>
    <x v="0"/>
    <n v="296"/>
  </r>
  <r>
    <s v="BK6094"/>
    <s v="S. Chand Biology"/>
    <s v="Nicole Wilkerson"/>
    <s v="Biology"/>
    <s v="978-0-12-220135-6"/>
    <x v="3"/>
    <x v="19"/>
    <x v="1"/>
    <n v="116"/>
    <x v="11"/>
    <x v="1"/>
    <d v="2024-04-19T00:00:00"/>
    <d v="2024-08-24T00:00:00"/>
    <n v="1150"/>
    <s v="General"/>
    <x v="0"/>
    <n v="199"/>
  </r>
  <r>
    <s v="BK6095"/>
    <s v="NCERT Business Studies"/>
    <s v="Donna Kirk"/>
    <s v="Business Studies"/>
    <s v="978-1-67347-438-1"/>
    <x v="3"/>
    <x v="11"/>
    <x v="1"/>
    <n v="138"/>
    <x v="2"/>
    <x v="1"/>
    <d v="2024-08-13T00:00:00"/>
    <d v="2025-01-26T00:00:00"/>
    <n v="1200"/>
    <s v="General"/>
    <x v="2"/>
    <n v="391"/>
  </r>
  <r>
    <s v="BK6096"/>
    <s v="S. Chand Social Science"/>
    <s v="Kathryn Smith"/>
    <s v="Social Science"/>
    <s v="978-0-634-99889-8"/>
    <x v="5"/>
    <x v="7"/>
    <x v="1"/>
    <n v="259"/>
    <x v="8"/>
    <x v="0"/>
    <m/>
    <m/>
    <n v="700"/>
    <s v="Education"/>
    <x v="0"/>
    <n v="120"/>
  </r>
  <r>
    <s v="BK6097"/>
    <s v="NCERT Chemistry"/>
    <s v="Jennifer James"/>
    <s v="Chemistry"/>
    <s v="978-0-8496-5044-4"/>
    <x v="1"/>
    <x v="2"/>
    <x v="2"/>
    <n v="486"/>
    <x v="4"/>
    <x v="1"/>
    <d v="2024-05-24T00:00:00"/>
    <d v="2024-09-23T00:00:00"/>
    <n v="500"/>
    <s v="General"/>
    <x v="1"/>
    <n v="302"/>
  </r>
  <r>
    <s v="BK6098"/>
    <s v="SL Arora Physics"/>
    <s v="Roberto Carroll"/>
    <s v="Physics"/>
    <s v="978-0-7368-1374-7"/>
    <x v="2"/>
    <x v="9"/>
    <x v="2"/>
    <n v="193"/>
    <x v="1"/>
    <x v="0"/>
    <m/>
    <m/>
    <n v="350"/>
    <s v="General"/>
    <x v="0"/>
    <n v="135"/>
  </r>
  <r>
    <s v="BK6099"/>
    <s v="Together with Social Science"/>
    <s v="Corey Berry"/>
    <s v="Social Science"/>
    <s v="978-1-5367-0616-1"/>
    <x v="0"/>
    <x v="12"/>
    <x v="2"/>
    <n v="173"/>
    <x v="3"/>
    <x v="0"/>
    <m/>
    <m/>
    <n v="1250"/>
    <s v="Education"/>
    <x v="2"/>
    <n v="228"/>
  </r>
  <r>
    <s v="BK6100"/>
    <s v="Together with EVS"/>
    <s v="Shelly Martinez"/>
    <s v="EVS"/>
    <s v="978-0-297-14750-3"/>
    <x v="1"/>
    <x v="18"/>
    <x v="2"/>
    <n v="332"/>
    <x v="13"/>
    <x v="0"/>
    <m/>
    <m/>
    <n v="1800"/>
    <s v="Science"/>
    <x v="0"/>
    <n v="362"/>
  </r>
  <r>
    <s v="BK6101"/>
    <s v="S. Chand EVS"/>
    <s v="Michael Hicks Jr."/>
    <s v="EVS"/>
    <s v="978-1-390-36725-6"/>
    <x v="4"/>
    <x v="10"/>
    <x v="1"/>
    <n v="118"/>
    <x v="1"/>
    <x v="0"/>
    <m/>
    <m/>
    <n v="1650"/>
    <s v="Science"/>
    <x v="2"/>
    <n v="268"/>
  </r>
  <r>
    <s v="BK6102"/>
    <s v="S. Chand EVS"/>
    <s v="Amanda Watts"/>
    <s v="EVS"/>
    <s v="978-1-5368-3957-9"/>
    <x v="2"/>
    <x v="19"/>
    <x v="1"/>
    <n v="239"/>
    <x v="14"/>
    <x v="0"/>
    <m/>
    <m/>
    <n v="1100"/>
    <s v="Science"/>
    <x v="2"/>
    <n v="348"/>
  </r>
  <r>
    <s v="BK6103"/>
    <s v="NCERT Business Studies"/>
    <s v="Felicia Holland"/>
    <s v="Business Studies"/>
    <s v="978-0-7545-7394-4"/>
    <x v="1"/>
    <x v="16"/>
    <x v="0"/>
    <n v="134"/>
    <x v="15"/>
    <x v="0"/>
    <m/>
    <m/>
    <n v="1200"/>
    <s v="General"/>
    <x v="2"/>
    <n v="276"/>
  </r>
  <r>
    <s v="BK6104"/>
    <s v="NCERT Biology"/>
    <s v="Sandra Osborne"/>
    <s v="Biology"/>
    <s v="978-1-4847-9355-8"/>
    <x v="0"/>
    <x v="7"/>
    <x v="1"/>
    <n v="171"/>
    <x v="5"/>
    <x v="1"/>
    <d v="2023-05-08T00:00:00"/>
    <d v="2023-12-22T00:00:00"/>
    <n v="900"/>
    <s v="General"/>
    <x v="0"/>
    <n v="195"/>
  </r>
  <r>
    <s v="BK6105"/>
    <s v="NCERT Accountancy"/>
    <s v="Thomas Spence"/>
    <s v="Accountancy"/>
    <s v="978-0-10-685992-4"/>
    <x v="5"/>
    <x v="6"/>
    <x v="1"/>
    <n v="282"/>
    <x v="19"/>
    <x v="1"/>
    <d v="2023-07-21T00:00:00"/>
    <d v="2023-08-29T00:00:00"/>
    <n v="200"/>
    <s v="General"/>
    <x v="1"/>
    <n v="243"/>
  </r>
  <r>
    <s v="BK6106"/>
    <s v="S. Chand Social Science"/>
    <s v="Jonathan Friedman"/>
    <s v="Social Science"/>
    <s v="978-1-9827-4693-3"/>
    <x v="4"/>
    <x v="11"/>
    <x v="1"/>
    <n v="189"/>
    <x v="12"/>
    <x v="1"/>
    <d v="2024-09-08T00:00:00"/>
    <d v="2025-01-08T00:00:00"/>
    <n v="1500"/>
    <s v="Education"/>
    <x v="3"/>
    <n v="209"/>
  </r>
  <r>
    <s v="BK6107"/>
    <s v="Computer Science with Python"/>
    <s v="Jessica Love"/>
    <s v="Computer Science"/>
    <s v="978-0-7225-3105-1"/>
    <x v="5"/>
    <x v="11"/>
    <x v="2"/>
    <n v="223"/>
    <x v="14"/>
    <x v="0"/>
    <m/>
    <m/>
    <n v="1150"/>
    <s v="General"/>
    <x v="2"/>
    <n v="405"/>
  </r>
  <r>
    <s v="BK6108"/>
    <s v="S. Chand Biology"/>
    <s v="Jason Crawford"/>
    <s v="Biology"/>
    <s v="978-1-170-29591-5"/>
    <x v="5"/>
    <x v="19"/>
    <x v="2"/>
    <n v="132"/>
    <x v="2"/>
    <x v="1"/>
    <d v="2024-06-20T00:00:00"/>
    <d v="2024-07-10T00:00:00"/>
    <n v="1800"/>
    <s v="General"/>
    <x v="3"/>
    <n v="420"/>
  </r>
  <r>
    <s v="BK6109"/>
    <s v="Pearson Science Explorer"/>
    <s v="Matthew Taylor"/>
    <s v="Science"/>
    <s v="978-1-4727-8595-4"/>
    <x v="1"/>
    <x v="13"/>
    <x v="2"/>
    <n v="279"/>
    <x v="1"/>
    <x v="1"/>
    <d v="2023-11-23T00:00:00"/>
    <d v="2025-02-26T00:00:00"/>
    <n v="650"/>
    <s v="Science"/>
    <x v="1"/>
    <n v="235"/>
  </r>
  <r>
    <s v="BK6110"/>
    <s v="Principles of Economics"/>
    <s v="Melinda Scott"/>
    <s v="Economics"/>
    <s v="978-0-06-933001-0"/>
    <x v="5"/>
    <x v="16"/>
    <x v="2"/>
    <n v="179"/>
    <x v="5"/>
    <x v="1"/>
    <d v="2025-02-20T00:00:00"/>
    <d v="2025-02-20T00:00:00"/>
    <n v="750"/>
    <s v="General"/>
    <x v="1"/>
    <n v="226"/>
  </r>
  <r>
    <s v="BK6111"/>
    <s v="Lakhmir Singh Science"/>
    <s v="Michelle Hicks DVM"/>
    <s v="Science"/>
    <s v="978-1-997114-52-9"/>
    <x v="0"/>
    <x v="5"/>
    <x v="1"/>
    <n v="212"/>
    <x v="8"/>
    <x v="0"/>
    <m/>
    <m/>
    <n v="950"/>
    <s v="Science"/>
    <x v="1"/>
    <n v="346"/>
  </r>
  <r>
    <s v="BK6112"/>
    <s v="Together with EVS"/>
    <s v="Karen Bartlett"/>
    <s v="EVS"/>
    <s v="978-0-8149-0940-9"/>
    <x v="3"/>
    <x v="16"/>
    <x v="1"/>
    <n v="403"/>
    <x v="17"/>
    <x v="1"/>
    <d v="2023-05-23T00:00:00"/>
    <d v="2024-07-09T00:00:00"/>
    <n v="550"/>
    <s v="Science"/>
    <x v="0"/>
    <n v="384"/>
  </r>
  <r>
    <s v="BK6113"/>
    <s v="NCERT Business Studies"/>
    <s v="Michelle Wells"/>
    <s v="Business Studies"/>
    <s v="978-0-921416-35-7"/>
    <x v="2"/>
    <x v="5"/>
    <x v="0"/>
    <n v="288"/>
    <x v="13"/>
    <x v="1"/>
    <d v="2024-08-25T00:00:00"/>
    <d v="2025-01-07T00:00:00"/>
    <n v="550"/>
    <s v="General"/>
    <x v="2"/>
    <n v="126"/>
  </r>
  <r>
    <s v="BK6114"/>
    <s v="NCERT Hindi"/>
    <s v="Courtney Strong"/>
    <s v="Hindi"/>
    <s v="978-1-84176-694-2"/>
    <x v="2"/>
    <x v="3"/>
    <x v="1"/>
    <n v="490"/>
    <x v="18"/>
    <x v="1"/>
    <d v="2023-05-04T00:00:00"/>
    <d v="2023-08-25T00:00:00"/>
    <n v="1450"/>
    <s v="General"/>
    <x v="1"/>
    <n v="214"/>
  </r>
  <r>
    <s v="BK6115"/>
    <s v="NCERT Accountancy"/>
    <s v="Alexander Erickson"/>
    <s v="Accountancy"/>
    <s v="978-0-9544884-1-3"/>
    <x v="2"/>
    <x v="7"/>
    <x v="2"/>
    <n v="401"/>
    <x v="13"/>
    <x v="1"/>
    <d v="2023-05-23T00:00:00"/>
    <d v="2023-10-19T00:00:00"/>
    <n v="400"/>
    <s v="General"/>
    <x v="1"/>
    <n v="381"/>
  </r>
  <r>
    <s v="BK6116"/>
    <s v="NCERT Maths"/>
    <s v="Michelle Powers"/>
    <s v="Maths"/>
    <s v="978-0-7991-6186-1"/>
    <x v="1"/>
    <x v="12"/>
    <x v="0"/>
    <n v="471"/>
    <x v="3"/>
    <x v="0"/>
    <m/>
    <m/>
    <n v="1350"/>
    <s v="Education"/>
    <x v="0"/>
    <n v="145"/>
  </r>
  <r>
    <s v="BK6117"/>
    <s v="DK Goel Accountancy"/>
    <s v="Patricia Cooper"/>
    <s v="Accountancy"/>
    <s v="978-1-69540-885-2"/>
    <x v="3"/>
    <x v="6"/>
    <x v="0"/>
    <n v="137"/>
    <x v="10"/>
    <x v="0"/>
    <m/>
    <m/>
    <n v="1750"/>
    <s v="General"/>
    <x v="0"/>
    <n v="206"/>
  </r>
  <r>
    <s v="BK6118"/>
    <s v="RD Sharma Mathematics"/>
    <s v="Kent Cox"/>
    <s v="Maths"/>
    <s v="978-0-694-13004-7"/>
    <x v="3"/>
    <x v="6"/>
    <x v="0"/>
    <n v="138"/>
    <x v="7"/>
    <x v="1"/>
    <d v="2023-12-31T00:00:00"/>
    <d v="2024-04-24T00:00:00"/>
    <n v="550"/>
    <s v="Education"/>
    <x v="2"/>
    <n v="227"/>
  </r>
  <r>
    <s v="BK6119"/>
    <s v="S. Chand Social Science"/>
    <s v="Daniel Sanders"/>
    <s v="Social Science"/>
    <s v="978-1-69134-704-9"/>
    <x v="3"/>
    <x v="4"/>
    <x v="1"/>
    <n v="465"/>
    <x v="3"/>
    <x v="1"/>
    <d v="2024-05-09T00:00:00"/>
    <d v="2024-11-21T00:00:00"/>
    <n v="350"/>
    <s v="Education"/>
    <x v="0"/>
    <n v="226"/>
  </r>
  <r>
    <s v="BK6120"/>
    <s v="Principles of Economics"/>
    <s v="Cody Sanders"/>
    <s v="Economics"/>
    <s v="978-1-78236-034-6"/>
    <x v="5"/>
    <x v="2"/>
    <x v="0"/>
    <n v="410"/>
    <x v="16"/>
    <x v="0"/>
    <m/>
    <m/>
    <n v="1050"/>
    <s v="General"/>
    <x v="1"/>
    <n v="422"/>
  </r>
  <r>
    <s v="BK6121"/>
    <s v="TS Grewal Accountancy"/>
    <s v="Tina Dawson"/>
    <s v="Accountancy"/>
    <s v="978-1-207-85649-2"/>
    <x v="3"/>
    <x v="19"/>
    <x v="1"/>
    <n v="92"/>
    <x v="9"/>
    <x v="0"/>
    <m/>
    <m/>
    <n v="750"/>
    <s v="General"/>
    <x v="0"/>
    <n v="116"/>
  </r>
  <r>
    <s v="BK6122"/>
    <s v="DK Goel Accountancy"/>
    <s v="Jessica Stevens DVM"/>
    <s v="Accountancy"/>
    <s v="978-0-9926923-8-4"/>
    <x v="3"/>
    <x v="9"/>
    <x v="1"/>
    <n v="123"/>
    <x v="13"/>
    <x v="1"/>
    <d v="2024-03-01T00:00:00"/>
    <d v="2024-03-08T00:00:00"/>
    <n v="300"/>
    <s v="General"/>
    <x v="2"/>
    <n v="348"/>
  </r>
  <r>
    <s v="BK6123"/>
    <s v="Lakhmir Singh Science"/>
    <s v="Donna Walker MD"/>
    <s v="Science"/>
    <s v="978-0-939935-28-4"/>
    <x v="5"/>
    <x v="6"/>
    <x v="1"/>
    <n v="293"/>
    <x v="15"/>
    <x v="1"/>
    <d v="2024-09-07T00:00:00"/>
    <d v="2025-01-12T00:00:00"/>
    <n v="950"/>
    <s v="Science"/>
    <x v="0"/>
    <n v="149"/>
  </r>
  <r>
    <s v="BK6124"/>
    <s v="S. Chand EVS"/>
    <s v="Nancy Griffith"/>
    <s v="EVS"/>
    <s v="978-1-05-840484-2"/>
    <x v="5"/>
    <x v="12"/>
    <x v="2"/>
    <n v="314"/>
    <x v="11"/>
    <x v="0"/>
    <m/>
    <m/>
    <n v="1250"/>
    <s v="Science"/>
    <x v="2"/>
    <n v="284"/>
  </r>
  <r>
    <s v="BK6125"/>
    <s v="NCERT Environmental Studies"/>
    <s v="Alexandria Ho"/>
    <s v="EVS"/>
    <s v="978-1-238-42192-8"/>
    <x v="2"/>
    <x v="7"/>
    <x v="2"/>
    <n v="168"/>
    <x v="13"/>
    <x v="0"/>
    <m/>
    <m/>
    <n v="650"/>
    <s v="Science"/>
    <x v="2"/>
    <n v="285"/>
  </r>
  <r>
    <s v="BK6126"/>
    <s v="DK Goel Accountancy"/>
    <s v="Jesus Mcgee"/>
    <s v="Accountancy"/>
    <s v="978-0-7288-2998-5"/>
    <x v="2"/>
    <x v="19"/>
    <x v="2"/>
    <n v="420"/>
    <x v="8"/>
    <x v="0"/>
    <m/>
    <m/>
    <n v="1850"/>
    <s v="General"/>
    <x v="2"/>
    <n v="441"/>
  </r>
  <r>
    <s v="BK6127"/>
    <s v="Oxford English Reader"/>
    <s v="Jose Martinez"/>
    <s v="English"/>
    <s v="978-1-395-16939-8"/>
    <x v="2"/>
    <x v="9"/>
    <x v="2"/>
    <n v="333"/>
    <x v="18"/>
    <x v="1"/>
    <d v="2023-08-19T00:00:00"/>
    <d v="2024-11-02T00:00:00"/>
    <n v="2000"/>
    <s v="Language"/>
    <x v="0"/>
    <n v="327"/>
  </r>
  <r>
    <s v="BK6128"/>
    <s v="Pradeep's Chemistry"/>
    <s v="James Wilson"/>
    <s v="Chemistry"/>
    <s v="978-0-627-72218-9"/>
    <x v="4"/>
    <x v="11"/>
    <x v="1"/>
    <n v="420"/>
    <x v="18"/>
    <x v="1"/>
    <d v="2024-04-06T00:00:00"/>
    <d v="2024-04-15T00:00:00"/>
    <n v="1200"/>
    <s v="General"/>
    <x v="1"/>
    <n v="287"/>
  </r>
  <r>
    <s v="BK6129"/>
    <s v="NCERT Hindi"/>
    <s v="Kevin Taylor"/>
    <s v="Hindi"/>
    <s v="978-0-89165-701-9"/>
    <x v="1"/>
    <x v="2"/>
    <x v="1"/>
    <n v="377"/>
    <x v="1"/>
    <x v="0"/>
    <m/>
    <m/>
    <n v="800"/>
    <s v="General"/>
    <x v="3"/>
    <n v="155"/>
  </r>
  <r>
    <s v="BK6130"/>
    <s v="NCERT Biology"/>
    <s v="Christina French"/>
    <s v="Biology"/>
    <s v="978-0-291-13640-4"/>
    <x v="2"/>
    <x v="3"/>
    <x v="0"/>
    <n v="122"/>
    <x v="6"/>
    <x v="0"/>
    <m/>
    <m/>
    <n v="1150"/>
    <s v="General"/>
    <x v="2"/>
    <n v="287"/>
  </r>
  <r>
    <s v="BK6131"/>
    <s v="S. Chand Social Science"/>
    <s v="Richard Horne"/>
    <s v="Social Science"/>
    <s v="978-0-08-285801-0"/>
    <x v="5"/>
    <x v="10"/>
    <x v="1"/>
    <n v="159"/>
    <x v="17"/>
    <x v="0"/>
    <m/>
    <m/>
    <n v="950"/>
    <s v="Education"/>
    <x v="3"/>
    <n v="311"/>
  </r>
  <r>
    <s v="BK6132"/>
    <s v="Pradeep's Chemistry"/>
    <s v="Mrs. Rebecca Goodman MD"/>
    <s v="Chemistry"/>
    <s v="978-1-00-962318-6"/>
    <x v="3"/>
    <x v="7"/>
    <x v="1"/>
    <n v="485"/>
    <x v="5"/>
    <x v="0"/>
    <m/>
    <m/>
    <n v="1100"/>
    <s v="General"/>
    <x v="1"/>
    <n v="224"/>
  </r>
  <r>
    <s v="BK6133"/>
    <s v="RD Sharma Mathematics"/>
    <s v="Nicole Rodgers"/>
    <s v="Maths"/>
    <s v="978-1-5357-6592-3"/>
    <x v="2"/>
    <x v="17"/>
    <x v="1"/>
    <n v="90"/>
    <x v="18"/>
    <x v="0"/>
    <m/>
    <m/>
    <n v="1450"/>
    <s v="Education"/>
    <x v="1"/>
    <n v="418"/>
  </r>
  <r>
    <s v="BK6134"/>
    <s v="Together with EVS"/>
    <s v="Adam Rivas"/>
    <s v="EVS"/>
    <s v="978-1-336-69535-1"/>
    <x v="0"/>
    <x v="0"/>
    <x v="2"/>
    <n v="427"/>
    <x v="3"/>
    <x v="0"/>
    <m/>
    <m/>
    <n v="1500"/>
    <s v="Science"/>
    <x v="1"/>
    <n v="383"/>
  </r>
  <r>
    <s v="BK6135"/>
    <s v="NCERT Hindi"/>
    <s v="Kathryn Rivas"/>
    <s v="Hindi"/>
    <s v="978-0-230-83475-0"/>
    <x v="4"/>
    <x v="0"/>
    <x v="2"/>
    <n v="156"/>
    <x v="3"/>
    <x v="1"/>
    <d v="2023-08-24T00:00:00"/>
    <d v="2025-01-10T00:00:00"/>
    <n v="1850"/>
    <s v="General"/>
    <x v="0"/>
    <n v="283"/>
  </r>
  <r>
    <s v="BK6136"/>
    <s v="NCERT Maths"/>
    <s v="Jared Torres DDS"/>
    <s v="Maths"/>
    <s v="978-1-04-974211-3"/>
    <x v="2"/>
    <x v="3"/>
    <x v="2"/>
    <n v="280"/>
    <x v="5"/>
    <x v="1"/>
    <d v="2024-01-03T00:00:00"/>
    <d v="2024-11-14T00:00:00"/>
    <n v="550"/>
    <s v="Education"/>
    <x v="2"/>
    <n v="394"/>
  </r>
  <r>
    <s v="BK6137"/>
    <s v="Concepts of Physics - HC Verma"/>
    <s v="Marc Smith"/>
    <s v="Physics"/>
    <s v="978-0-515-10209-3"/>
    <x v="2"/>
    <x v="15"/>
    <x v="2"/>
    <n v="286"/>
    <x v="12"/>
    <x v="1"/>
    <d v="2024-03-28T00:00:00"/>
    <d v="2024-09-03T00:00:00"/>
    <n v="2000"/>
    <s v="General"/>
    <x v="1"/>
    <n v="213"/>
  </r>
  <r>
    <s v="BK6138"/>
    <s v="Pearson Science Explorer"/>
    <s v="Mary Estrada"/>
    <s v="Science"/>
    <s v="978-0-912597-16-4"/>
    <x v="0"/>
    <x v="3"/>
    <x v="1"/>
    <n v="101"/>
    <x v="1"/>
    <x v="1"/>
    <d v="2023-10-15T00:00:00"/>
    <d v="2025-02-14T00:00:00"/>
    <n v="1900"/>
    <s v="Science"/>
    <x v="1"/>
    <n v="393"/>
  </r>
  <r>
    <s v="BK6139"/>
    <s v="S. Chand Science"/>
    <s v="Stephanie Lawson"/>
    <s v="Science"/>
    <s v="978-1-81054-770-1"/>
    <x v="1"/>
    <x v="6"/>
    <x v="1"/>
    <n v="363"/>
    <x v="10"/>
    <x v="0"/>
    <m/>
    <m/>
    <n v="600"/>
    <s v="Science"/>
    <x v="0"/>
    <n v="158"/>
  </r>
  <r>
    <s v="BK6140"/>
    <s v="Pradeep's Chemistry"/>
    <s v="Heather Hawkins"/>
    <s v="Chemistry"/>
    <s v="978-0-02-280632-3"/>
    <x v="1"/>
    <x v="13"/>
    <x v="0"/>
    <n v="301"/>
    <x v="4"/>
    <x v="0"/>
    <m/>
    <m/>
    <n v="1350"/>
    <s v="General"/>
    <x v="0"/>
    <n v="335"/>
  </r>
  <r>
    <s v="BK6141"/>
    <s v="S. Chand Biology"/>
    <s v="Leah Murray"/>
    <s v="Biology"/>
    <s v="978-0-8127-2709-8"/>
    <x v="2"/>
    <x v="4"/>
    <x v="1"/>
    <n v="108"/>
    <x v="19"/>
    <x v="0"/>
    <m/>
    <m/>
    <n v="1750"/>
    <s v="General"/>
    <x v="2"/>
    <n v="232"/>
  </r>
  <r>
    <s v="BK6142"/>
    <s v="Lakhmir Singh Science"/>
    <s v="John Powell"/>
    <s v="Science"/>
    <s v="978-1-79971-082-0"/>
    <x v="0"/>
    <x v="8"/>
    <x v="2"/>
    <n v="348"/>
    <x v="15"/>
    <x v="0"/>
    <m/>
    <m/>
    <n v="900"/>
    <s v="Science"/>
    <x v="0"/>
    <n v="321"/>
  </r>
  <r>
    <s v="BK6143"/>
    <s v="NCERT Business Studies"/>
    <s v="Scott Jones"/>
    <s v="Business Studies"/>
    <s v="978-1-233-12346-9"/>
    <x v="1"/>
    <x v="8"/>
    <x v="0"/>
    <n v="155"/>
    <x v="2"/>
    <x v="1"/>
    <d v="2023-04-01T00:00:00"/>
    <d v="2024-11-28T00:00:00"/>
    <n v="550"/>
    <s v="General"/>
    <x v="1"/>
    <n v="116"/>
  </r>
  <r>
    <s v="BK6144"/>
    <s v="SL Arora Physics"/>
    <s v="Terri Campbell"/>
    <s v="Physics"/>
    <s v="978-1-4558-4254-4"/>
    <x v="0"/>
    <x v="11"/>
    <x v="0"/>
    <n v="186"/>
    <x v="18"/>
    <x v="1"/>
    <d v="2023-12-14T00:00:00"/>
    <d v="2025-02-18T00:00:00"/>
    <n v="600"/>
    <s v="General"/>
    <x v="0"/>
    <n v="403"/>
  </r>
  <r>
    <s v="BK6145"/>
    <s v="S. Chand Biology"/>
    <s v="Tiffany Nelson"/>
    <s v="Biology"/>
    <s v="978-0-8342-5091-8"/>
    <x v="3"/>
    <x v="18"/>
    <x v="0"/>
    <n v="362"/>
    <x v="13"/>
    <x v="0"/>
    <m/>
    <m/>
    <n v="900"/>
    <s v="General"/>
    <x v="2"/>
    <n v="126"/>
  </r>
  <r>
    <s v="BK6146"/>
    <s v="Modern ABC Chemistry"/>
    <s v="Brittany Burke"/>
    <s v="Chemistry"/>
    <s v="978-1-85994-136-2"/>
    <x v="5"/>
    <x v="11"/>
    <x v="1"/>
    <n v="289"/>
    <x v="14"/>
    <x v="0"/>
    <m/>
    <m/>
    <n v="1750"/>
    <s v="General"/>
    <x v="0"/>
    <n v="365"/>
  </r>
  <r>
    <s v="BK6147"/>
    <s v="Python Programming - Balagurusamy"/>
    <s v="Krystal Taylor"/>
    <s v="Computer Science"/>
    <s v="978-0-00-064336-0"/>
    <x v="5"/>
    <x v="6"/>
    <x v="0"/>
    <n v="229"/>
    <x v="16"/>
    <x v="0"/>
    <m/>
    <m/>
    <n v="950"/>
    <s v="General"/>
    <x v="2"/>
    <n v="313"/>
  </r>
  <r>
    <s v="BK6148"/>
    <s v="NCERT Hindi"/>
    <s v="Vincent Moore"/>
    <s v="Hindi"/>
    <s v="978-1-231-40266-5"/>
    <x v="1"/>
    <x v="8"/>
    <x v="1"/>
    <n v="146"/>
    <x v="5"/>
    <x v="1"/>
    <d v="2024-08-05T00:00:00"/>
    <d v="2025-02-20T00:00:00"/>
    <n v="1450"/>
    <s v="General"/>
    <x v="2"/>
    <n v="157"/>
  </r>
  <r>
    <s v="BK6149"/>
    <s v="NCERT Accountancy"/>
    <s v="Cole Jones MD"/>
    <s v="Accountancy"/>
    <s v="978-0-524-89322-7"/>
    <x v="0"/>
    <x v="13"/>
    <x v="1"/>
    <n v="420"/>
    <x v="16"/>
    <x v="0"/>
    <m/>
    <m/>
    <n v="850"/>
    <s v="General"/>
    <x v="2"/>
    <n v="425"/>
  </r>
  <r>
    <s v="BK6150"/>
    <s v="NCERT Business Studies"/>
    <s v="Timothy Monroe"/>
    <s v="Business Studies"/>
    <s v="978-0-272-55591-0"/>
    <x v="3"/>
    <x v="19"/>
    <x v="1"/>
    <n v="358"/>
    <x v="0"/>
    <x v="1"/>
    <d v="2024-10-08T00:00:00"/>
    <d v="2024-12-24T00:00:00"/>
    <n v="1650"/>
    <s v="General"/>
    <x v="0"/>
    <n v="111"/>
  </r>
  <r>
    <s v="BK6151"/>
    <s v="Nai Roshni Hindi Pathmala"/>
    <s v="Casey Davis"/>
    <s v="Hindi"/>
    <s v="978-0-303-66981-4"/>
    <x v="3"/>
    <x v="4"/>
    <x v="2"/>
    <n v="230"/>
    <x v="3"/>
    <x v="1"/>
    <d v="2024-07-19T00:00:00"/>
    <d v="2025-01-22T00:00:00"/>
    <n v="250"/>
    <s v="General"/>
    <x v="1"/>
    <n v="223"/>
  </r>
  <r>
    <s v="BK6152"/>
    <s v="Oxford English Reader"/>
    <s v="Stephen Ballard"/>
    <s v="English"/>
    <s v="978-0-89548-108-5"/>
    <x v="4"/>
    <x v="17"/>
    <x v="2"/>
    <n v="468"/>
    <x v="0"/>
    <x v="0"/>
    <m/>
    <m/>
    <n v="950"/>
    <s v="Language"/>
    <x v="3"/>
    <n v="348"/>
  </r>
  <r>
    <s v="BK6153"/>
    <s v="Together with EVS"/>
    <s v="Alyssa Rodriguez"/>
    <s v="EVS"/>
    <s v="978-0-9864681-6-2"/>
    <x v="5"/>
    <x v="13"/>
    <x v="2"/>
    <n v="125"/>
    <x v="1"/>
    <x v="1"/>
    <d v="2024-06-25T00:00:00"/>
    <d v="2024-11-29T00:00:00"/>
    <n v="750"/>
    <s v="Science"/>
    <x v="2"/>
    <n v="264"/>
  </r>
  <r>
    <s v="BK6154"/>
    <s v="Play with Maths"/>
    <s v="Justin Le"/>
    <s v="Maths"/>
    <s v="978-0-212-42888-5"/>
    <x v="1"/>
    <x v="6"/>
    <x v="2"/>
    <n v="206"/>
    <x v="11"/>
    <x v="1"/>
    <d v="2023-04-06T00:00:00"/>
    <d v="2024-08-22T00:00:00"/>
    <n v="250"/>
    <s v="Education"/>
    <x v="3"/>
    <n v="352"/>
  </r>
  <r>
    <s v="BK6155"/>
    <s v="NCERT Hindi"/>
    <s v="Daniel Harvey"/>
    <s v="Hindi"/>
    <s v="978-0-7245-1703-9"/>
    <x v="5"/>
    <x v="9"/>
    <x v="1"/>
    <n v="418"/>
    <x v="6"/>
    <x v="1"/>
    <d v="2024-08-31T00:00:00"/>
    <d v="2025-01-11T00:00:00"/>
    <n v="1800"/>
    <s v="General"/>
    <x v="1"/>
    <n v="169"/>
  </r>
  <r>
    <s v="BK6156"/>
    <s v="Python Programming - Balagurusamy"/>
    <s v="Harold Carpenter"/>
    <s v="Computer Science"/>
    <s v="978-1-57666-438-4"/>
    <x v="3"/>
    <x v="7"/>
    <x v="1"/>
    <n v="306"/>
    <x v="19"/>
    <x v="0"/>
    <m/>
    <m/>
    <n v="600"/>
    <s v="General"/>
    <x v="1"/>
    <n v="338"/>
  </r>
  <r>
    <s v="BK6157"/>
    <s v="Fundamentals of Physics - Resnick Halliday"/>
    <s v="Dennis Rivera"/>
    <s v="Physics"/>
    <s v="978-1-67893-720-1"/>
    <x v="4"/>
    <x v="1"/>
    <x v="0"/>
    <n v="454"/>
    <x v="11"/>
    <x v="1"/>
    <d v="2024-12-02T00:00:00"/>
    <d v="2025-02-21T00:00:00"/>
    <n v="1600"/>
    <s v="General"/>
    <x v="1"/>
    <n v="287"/>
  </r>
  <r>
    <s v="BK6158"/>
    <s v="NCERT Environmental Studies"/>
    <s v="Brittany Walker"/>
    <s v="EVS"/>
    <s v="978-1-236-49533-4"/>
    <x v="2"/>
    <x v="16"/>
    <x v="1"/>
    <n v="396"/>
    <x v="18"/>
    <x v="0"/>
    <m/>
    <m/>
    <n v="900"/>
    <s v="Science"/>
    <x v="0"/>
    <n v="349"/>
  </r>
  <r>
    <s v="BK6159"/>
    <s v="Wren &amp; Martin English Grammar"/>
    <s v="Ashley Peterson"/>
    <s v="English"/>
    <s v="978-1-07-276612-4"/>
    <x v="5"/>
    <x v="18"/>
    <x v="1"/>
    <n v="228"/>
    <x v="1"/>
    <x v="1"/>
    <d v="2024-05-15T00:00:00"/>
    <d v="2024-07-11T00:00:00"/>
    <n v="1750"/>
    <s v="Language"/>
    <x v="2"/>
    <n v="399"/>
  </r>
  <r>
    <s v="BK6160"/>
    <s v="Together with Social Science"/>
    <s v="Lisa Taylor"/>
    <s v="Social Science"/>
    <s v="978-0-468-07090-6"/>
    <x v="0"/>
    <x v="3"/>
    <x v="1"/>
    <n v="318"/>
    <x v="7"/>
    <x v="0"/>
    <m/>
    <m/>
    <n v="450"/>
    <s v="Education"/>
    <x v="1"/>
    <n v="394"/>
  </r>
  <r>
    <s v="BK6161"/>
    <s v="Let Us C - Yashwant Kanetkar"/>
    <s v="Shawn Ali"/>
    <s v="Computer Science"/>
    <s v="978-1-295-07162-3"/>
    <x v="4"/>
    <x v="8"/>
    <x v="2"/>
    <n v="261"/>
    <x v="4"/>
    <x v="0"/>
    <m/>
    <m/>
    <n v="1550"/>
    <s v="General"/>
    <x v="1"/>
    <n v="250"/>
  </r>
  <r>
    <s v="BK6162"/>
    <s v="SL Arora Physics"/>
    <s v="Jason Brown"/>
    <s v="Physics"/>
    <s v="978-1-03-442126-9"/>
    <x v="2"/>
    <x v="17"/>
    <x v="2"/>
    <n v="480"/>
    <x v="4"/>
    <x v="1"/>
    <d v="2023-06-07T00:00:00"/>
    <d v="2024-10-03T00:00:00"/>
    <n v="1050"/>
    <s v="General"/>
    <x v="0"/>
    <n v="162"/>
  </r>
  <r>
    <s v="BK6163"/>
    <s v="TS Grewal Accountancy"/>
    <s v="Heather Hernandez DDS"/>
    <s v="Accountancy"/>
    <s v="978-0-09-832945-0"/>
    <x v="5"/>
    <x v="12"/>
    <x v="2"/>
    <n v="165"/>
    <x v="0"/>
    <x v="1"/>
    <d v="2024-11-14T00:00:00"/>
    <d v="2024-11-21T00:00:00"/>
    <n v="250"/>
    <s v="General"/>
    <x v="0"/>
    <n v="162"/>
  </r>
  <r>
    <s v="BK6164"/>
    <s v="NCERT Economics"/>
    <s v="Zachary Mayer"/>
    <s v="Economics"/>
    <s v="978-0-473-45443-2"/>
    <x v="5"/>
    <x v="12"/>
    <x v="2"/>
    <n v="96"/>
    <x v="19"/>
    <x v="1"/>
    <d v="2024-02-06T00:00:00"/>
    <d v="2024-07-28T00:00:00"/>
    <n v="200"/>
    <s v="General"/>
    <x v="2"/>
    <n v="127"/>
  </r>
  <r>
    <s v="BK6165"/>
    <s v="Lakhmir Singh Science"/>
    <s v="Steven Fuller"/>
    <s v="Science"/>
    <s v="978-0-18-576644-1"/>
    <x v="5"/>
    <x v="10"/>
    <x v="1"/>
    <n v="482"/>
    <x v="12"/>
    <x v="1"/>
    <d v="2024-08-22T00:00:00"/>
    <d v="2024-12-19T00:00:00"/>
    <n v="250"/>
    <s v="Science"/>
    <x v="0"/>
    <n v="214"/>
  </r>
  <r>
    <s v="BK6166"/>
    <s v="Wren &amp; Martin English Grammar"/>
    <s v="Carl Mercado"/>
    <s v="English"/>
    <s v="978-0-547-15455-8"/>
    <x v="0"/>
    <x v="2"/>
    <x v="1"/>
    <n v="100"/>
    <x v="14"/>
    <x v="1"/>
    <d v="2023-08-01T00:00:00"/>
    <d v="2024-08-13T00:00:00"/>
    <n v="600"/>
    <s v="Language"/>
    <x v="1"/>
    <n v="255"/>
  </r>
  <r>
    <s v="BK6167"/>
    <s v="S. Chand Economics"/>
    <s v="Amy Hudson"/>
    <s v="Economics"/>
    <s v="978-1-64294-541-6"/>
    <x v="5"/>
    <x v="16"/>
    <x v="0"/>
    <n v="484"/>
    <x v="13"/>
    <x v="0"/>
    <m/>
    <m/>
    <n v="500"/>
    <s v="General"/>
    <x v="0"/>
    <n v="265"/>
  </r>
  <r>
    <s v="BK6168"/>
    <s v="NCERT Maths"/>
    <s v="Deborah Lane"/>
    <s v="Maths"/>
    <s v="978-1-83163-992-8"/>
    <x v="2"/>
    <x v="8"/>
    <x v="1"/>
    <n v="117"/>
    <x v="5"/>
    <x v="1"/>
    <d v="2025-02-07T00:00:00"/>
    <d v="2025-02-13T00:00:00"/>
    <n v="300"/>
    <s v="Education"/>
    <x v="2"/>
    <n v="369"/>
  </r>
  <r>
    <s v="BK6169"/>
    <s v="Pearson Science Explorer"/>
    <s v="Juan Douglas"/>
    <s v="Science"/>
    <s v="978-1-146-09791-8"/>
    <x v="0"/>
    <x v="14"/>
    <x v="2"/>
    <n v="486"/>
    <x v="14"/>
    <x v="0"/>
    <m/>
    <m/>
    <n v="900"/>
    <s v="Science"/>
    <x v="0"/>
    <n v="358"/>
  </r>
  <r>
    <s v="BK6170"/>
    <s v="NCERT Maths"/>
    <s v="Michelle Christensen"/>
    <s v="Maths"/>
    <s v="978-0-925237-93-4"/>
    <x v="1"/>
    <x v="10"/>
    <x v="0"/>
    <n v="265"/>
    <x v="8"/>
    <x v="1"/>
    <d v="2023-04-29T00:00:00"/>
    <d v="2024-10-03T00:00:00"/>
    <n v="1750"/>
    <s v="Education"/>
    <x v="2"/>
    <n v="228"/>
  </r>
  <r>
    <s v="BK6171"/>
    <s v="Play with Maths"/>
    <s v="Michael Luna"/>
    <s v="Maths"/>
    <s v="978-0-18-366111-3"/>
    <x v="2"/>
    <x v="6"/>
    <x v="0"/>
    <n v="369"/>
    <x v="19"/>
    <x v="0"/>
    <m/>
    <m/>
    <n v="850"/>
    <s v="Education"/>
    <x v="2"/>
    <n v="361"/>
  </r>
  <r>
    <s v="BK6172"/>
    <s v="Together with Social Science"/>
    <s v="Michael Chapman"/>
    <s v="Social Science"/>
    <s v="978-1-275-62731-4"/>
    <x v="4"/>
    <x v="4"/>
    <x v="0"/>
    <n v="152"/>
    <x v="4"/>
    <x v="0"/>
    <m/>
    <m/>
    <n v="1050"/>
    <s v="Education"/>
    <x v="2"/>
    <n v="412"/>
  </r>
  <r>
    <s v="BK6173"/>
    <s v="TS Grewal Accountancy"/>
    <s v="Stacy Rivera"/>
    <s v="Accountancy"/>
    <s v="978-1-143-00566-4"/>
    <x v="4"/>
    <x v="7"/>
    <x v="1"/>
    <n v="454"/>
    <x v="16"/>
    <x v="1"/>
    <d v="2024-12-30T00:00:00"/>
    <d v="2025-01-10T00:00:00"/>
    <n v="1750"/>
    <s v="General"/>
    <x v="0"/>
    <n v="130"/>
  </r>
  <r>
    <s v="BK6174"/>
    <s v="DK Goel Accountancy"/>
    <s v="Larry Watson"/>
    <s v="Accountancy"/>
    <s v="978-0-338-18524-2"/>
    <x v="2"/>
    <x v="19"/>
    <x v="0"/>
    <n v="98"/>
    <x v="9"/>
    <x v="0"/>
    <m/>
    <m/>
    <n v="400"/>
    <s v="General"/>
    <x v="1"/>
    <n v="310"/>
  </r>
  <r>
    <s v="BK6175"/>
    <s v="Play with Maths"/>
    <s v="Amanda Williams"/>
    <s v="Maths"/>
    <s v="978-1-05-126511-2"/>
    <x v="3"/>
    <x v="1"/>
    <x v="1"/>
    <n v="154"/>
    <x v="11"/>
    <x v="1"/>
    <d v="2023-03-18T00:00:00"/>
    <d v="2024-05-03T00:00:00"/>
    <n v="2000"/>
    <s v="Education"/>
    <x v="3"/>
    <n v="334"/>
  </r>
  <r>
    <s v="BK6176"/>
    <s v="Truemanâ€™s Biology"/>
    <s v="Brian Newman"/>
    <s v="Biology"/>
    <s v="978-0-593-66047-8"/>
    <x v="5"/>
    <x v="8"/>
    <x v="1"/>
    <n v="343"/>
    <x v="1"/>
    <x v="1"/>
    <d v="2025-02-06T00:00:00"/>
    <d v="2025-02-21T00:00:00"/>
    <n v="750"/>
    <s v="General"/>
    <x v="2"/>
    <n v="381"/>
  </r>
  <r>
    <s v="BK6177"/>
    <s v="SL Arora Physics"/>
    <s v="Jared Palmer"/>
    <s v="Physics"/>
    <s v="978-1-5289-2566-2"/>
    <x v="5"/>
    <x v="12"/>
    <x v="1"/>
    <n v="271"/>
    <x v="17"/>
    <x v="1"/>
    <d v="2023-06-20T00:00:00"/>
    <d v="2023-10-09T00:00:00"/>
    <n v="500"/>
    <s v="General"/>
    <x v="3"/>
    <n v="306"/>
  </r>
  <r>
    <s v="BK6178"/>
    <s v="NCERT Chemistry"/>
    <s v="Nicole Walker"/>
    <s v="Chemistry"/>
    <s v="978-1-193-89038-8"/>
    <x v="4"/>
    <x v="4"/>
    <x v="2"/>
    <n v="272"/>
    <x v="2"/>
    <x v="1"/>
    <d v="2023-04-09T00:00:00"/>
    <d v="2024-09-14T00:00:00"/>
    <n v="1450"/>
    <s v="General"/>
    <x v="1"/>
    <n v="224"/>
  </r>
  <r>
    <s v="BK6179"/>
    <s v="S. Chand Science"/>
    <s v="Hannah Hudson"/>
    <s v="Science"/>
    <s v="978-0-16-790195-2"/>
    <x v="1"/>
    <x v="15"/>
    <x v="2"/>
    <n v="180"/>
    <x v="18"/>
    <x v="1"/>
    <d v="2023-03-25T00:00:00"/>
    <d v="2024-08-19T00:00:00"/>
    <n v="200"/>
    <s v="Science"/>
    <x v="1"/>
    <n v="227"/>
  </r>
  <r>
    <s v="BK6180"/>
    <s v="Modern ABC Chemistry"/>
    <s v="Scott Landry"/>
    <s v="Chemistry"/>
    <s v="978-1-4810-4237-6"/>
    <x v="1"/>
    <x v="2"/>
    <x v="2"/>
    <n v="209"/>
    <x v="14"/>
    <x v="1"/>
    <d v="2024-11-02T00:00:00"/>
    <d v="2024-11-08T00:00:00"/>
    <n v="350"/>
    <s v="General"/>
    <x v="1"/>
    <n v="283"/>
  </r>
  <r>
    <s v="BK6181"/>
    <s v="Wren &amp; Martin English Grammar"/>
    <s v="Sandra Lewis"/>
    <s v="English"/>
    <s v="978-1-60462-656-8"/>
    <x v="2"/>
    <x v="16"/>
    <x v="2"/>
    <n v="238"/>
    <x v="17"/>
    <x v="0"/>
    <m/>
    <m/>
    <n v="400"/>
    <s v="Language"/>
    <x v="0"/>
    <n v="217"/>
  </r>
  <r>
    <s v="BK6182"/>
    <s v="Concepts of Physics - HC Verma"/>
    <s v="Daryl Ellison"/>
    <s v="Physics"/>
    <s v="978-0-349-34918-3"/>
    <x v="0"/>
    <x v="4"/>
    <x v="1"/>
    <n v="93"/>
    <x v="17"/>
    <x v="1"/>
    <d v="2023-08-01T00:00:00"/>
    <d v="2024-01-01T00:00:00"/>
    <n v="1000"/>
    <s v="General"/>
    <x v="2"/>
    <n v="143"/>
  </r>
  <r>
    <s v="BK6183"/>
    <s v="Modern ABC Chemistry"/>
    <s v="Brett Barnes"/>
    <s v="Chemistry"/>
    <s v="978-1-935828-13-6"/>
    <x v="0"/>
    <x v="17"/>
    <x v="1"/>
    <n v="382"/>
    <x v="8"/>
    <x v="0"/>
    <m/>
    <m/>
    <n v="200"/>
    <s v="General"/>
    <x v="1"/>
    <n v="149"/>
  </r>
  <r>
    <s v="BK6184"/>
    <s v="NCERT Chemistry"/>
    <s v="Sharon Dean"/>
    <s v="Chemistry"/>
    <s v="978-1-61007-198-7"/>
    <x v="4"/>
    <x v="12"/>
    <x v="0"/>
    <n v="141"/>
    <x v="8"/>
    <x v="0"/>
    <m/>
    <m/>
    <n v="1700"/>
    <s v="General"/>
    <x v="1"/>
    <n v="259"/>
  </r>
  <r>
    <s v="BK6185"/>
    <s v="Modern ABC Chemistry"/>
    <s v="Larry Orozco"/>
    <s v="Chemistry"/>
    <s v="978-0-649-64513-8"/>
    <x v="4"/>
    <x v="6"/>
    <x v="1"/>
    <n v="206"/>
    <x v="12"/>
    <x v="0"/>
    <m/>
    <m/>
    <n v="500"/>
    <s v="General"/>
    <x v="0"/>
    <n v="349"/>
  </r>
  <r>
    <s v="BK6186"/>
    <s v="Fundamentals of Physics - Resnick Halliday"/>
    <s v="Jamie Wells MD"/>
    <s v="Physics"/>
    <s v="978-1-80789-410-8"/>
    <x v="2"/>
    <x v="7"/>
    <x v="1"/>
    <n v="414"/>
    <x v="16"/>
    <x v="0"/>
    <m/>
    <m/>
    <n v="1600"/>
    <s v="General"/>
    <x v="0"/>
    <n v="271"/>
  </r>
  <r>
    <s v="BK6187"/>
    <s v="Concepts of Physics - HC Verma"/>
    <s v="Suzanne Carter"/>
    <s v="Physics"/>
    <s v="978-0-7631-5801-9"/>
    <x v="3"/>
    <x v="3"/>
    <x v="1"/>
    <n v="128"/>
    <x v="10"/>
    <x v="0"/>
    <m/>
    <m/>
    <n v="500"/>
    <s v="General"/>
    <x v="2"/>
    <n v="279"/>
  </r>
  <r>
    <s v="BK6188"/>
    <s v="NCERT Accountancy"/>
    <s v="James Miller"/>
    <s v="Accountancy"/>
    <s v="978-0-367-13427-3"/>
    <x v="1"/>
    <x v="12"/>
    <x v="2"/>
    <n v="117"/>
    <x v="12"/>
    <x v="0"/>
    <m/>
    <m/>
    <n v="1400"/>
    <s v="General"/>
    <x v="0"/>
    <n v="342"/>
  </r>
  <r>
    <s v="BK6189"/>
    <s v="S. Chand Business Studies"/>
    <s v="Traci Watkins"/>
    <s v="Business Studies"/>
    <s v="978-0-18-098522-9"/>
    <x v="0"/>
    <x v="9"/>
    <x v="2"/>
    <n v="411"/>
    <x v="5"/>
    <x v="0"/>
    <m/>
    <m/>
    <n v="1400"/>
    <s v="General"/>
    <x v="1"/>
    <n v="139"/>
  </r>
  <r>
    <s v="BK6190"/>
    <s v="NCERT Accountancy"/>
    <s v="Samuel Howard"/>
    <s v="Accountancy"/>
    <s v="978-1-68134-904-6"/>
    <x v="5"/>
    <x v="10"/>
    <x v="2"/>
    <n v="385"/>
    <x v="12"/>
    <x v="0"/>
    <m/>
    <m/>
    <n v="1700"/>
    <s v="General"/>
    <x v="0"/>
    <n v="268"/>
  </r>
  <r>
    <s v="BK6191"/>
    <s v="S. Chand Economics"/>
    <s v="Jeffrey Watkins"/>
    <s v="Economics"/>
    <s v="978-1-4252-8658-3"/>
    <x v="2"/>
    <x v="9"/>
    <x v="2"/>
    <n v="333"/>
    <x v="14"/>
    <x v="1"/>
    <d v="2024-09-09T00:00:00"/>
    <d v="2024-12-24T00:00:00"/>
    <n v="1150"/>
    <s v="General"/>
    <x v="2"/>
    <n v="294"/>
  </r>
  <r>
    <s v="BK6192"/>
    <s v="NCERT Chemistry"/>
    <s v="Benjamin Garner"/>
    <s v="Chemistry"/>
    <s v="978-0-09-554833-5"/>
    <x v="5"/>
    <x v="17"/>
    <x v="1"/>
    <n v="190"/>
    <x v="6"/>
    <x v="1"/>
    <d v="2025-02-12T00:00:00"/>
    <d v="2025-02-24T00:00:00"/>
    <n v="900"/>
    <s v="General"/>
    <x v="0"/>
    <n v="164"/>
  </r>
  <r>
    <s v="BK6193"/>
    <s v="NCERT Hindi"/>
    <s v="Ray Mann"/>
    <s v="Hindi"/>
    <s v="978-1-7328533-9-3"/>
    <x v="0"/>
    <x v="13"/>
    <x v="1"/>
    <n v="402"/>
    <x v="2"/>
    <x v="0"/>
    <m/>
    <m/>
    <n v="1750"/>
    <s v="General"/>
    <x v="2"/>
    <n v="286"/>
  </r>
  <r>
    <s v="BK6194"/>
    <s v="Truemanâ€™s Biology"/>
    <s v="Jeffrey Solomon"/>
    <s v="Biology"/>
    <s v="978-1-108-58925-3"/>
    <x v="1"/>
    <x v="15"/>
    <x v="0"/>
    <n v="350"/>
    <x v="1"/>
    <x v="0"/>
    <m/>
    <m/>
    <n v="1800"/>
    <s v="General"/>
    <x v="2"/>
    <n v="261"/>
  </r>
  <r>
    <s v="BK6195"/>
    <s v="SL Arora Physics"/>
    <s v="Stacy Miller"/>
    <s v="Physics"/>
    <s v="978-0-86842-867-3"/>
    <x v="1"/>
    <x v="12"/>
    <x v="1"/>
    <n v="115"/>
    <x v="17"/>
    <x v="0"/>
    <m/>
    <m/>
    <n v="1450"/>
    <s v="General"/>
    <x v="2"/>
    <n v="287"/>
  </r>
  <r>
    <s v="BK6196"/>
    <s v="Oxford English Reader"/>
    <s v="Katherine Decker"/>
    <s v="English"/>
    <s v="978-0-355-61672-9"/>
    <x v="1"/>
    <x v="0"/>
    <x v="2"/>
    <n v="460"/>
    <x v="1"/>
    <x v="1"/>
    <d v="2023-08-26T00:00:00"/>
    <d v="2024-10-13T00:00:00"/>
    <n v="1600"/>
    <s v="Language"/>
    <x v="0"/>
    <n v="277"/>
  </r>
  <r>
    <s v="BK6197"/>
    <s v="Computer Science with Python"/>
    <s v="Deborah Oliver MD"/>
    <s v="Computer Science"/>
    <s v="978-1-63714-595-1"/>
    <x v="4"/>
    <x v="11"/>
    <x v="0"/>
    <n v="446"/>
    <x v="1"/>
    <x v="0"/>
    <m/>
    <m/>
    <n v="1200"/>
    <s v="General"/>
    <x v="1"/>
    <n v="164"/>
  </r>
  <r>
    <s v="BK6198"/>
    <s v="Computer Science with Python"/>
    <s v="Christopher Bowman"/>
    <s v="Computer Science"/>
    <s v="978-0-85694-267-9"/>
    <x v="3"/>
    <x v="16"/>
    <x v="0"/>
    <n v="318"/>
    <x v="17"/>
    <x v="1"/>
    <d v="2024-07-14T00:00:00"/>
    <d v="2024-07-29T00:00:00"/>
    <n v="700"/>
    <s v="General"/>
    <x v="3"/>
    <n v="126"/>
  </r>
  <r>
    <s v="BK6199"/>
    <s v="RD Sharma Mathematics"/>
    <s v="Ronald Raymond"/>
    <s v="Maths"/>
    <s v="978-0-427-64023-2"/>
    <x v="5"/>
    <x v="14"/>
    <x v="0"/>
    <n v="293"/>
    <x v="5"/>
    <x v="1"/>
    <d v="2024-11-12T00:00:00"/>
    <d v="2024-11-19T00:00:00"/>
    <n v="1400"/>
    <s v="Education"/>
    <x v="2"/>
    <n v="432"/>
  </r>
  <r>
    <s v="BK6200"/>
    <s v="NCERT Business Studies"/>
    <s v="Laura Jones"/>
    <s v="Business Studies"/>
    <s v="978-0-330-20107-0"/>
    <x v="4"/>
    <x v="3"/>
    <x v="1"/>
    <n v="258"/>
    <x v="1"/>
    <x v="1"/>
    <d v="2024-06-19T00:00:00"/>
    <d v="2024-09-19T00:00:00"/>
    <n v="1500"/>
    <s v="General"/>
    <x v="3"/>
    <n v="423"/>
  </r>
  <r>
    <s v="BK6201"/>
    <s v="S. Chand EVS"/>
    <s v="Nichole Hughes"/>
    <s v="EVS"/>
    <s v="978-0-547-19567-4"/>
    <x v="4"/>
    <x v="16"/>
    <x v="0"/>
    <n v="83"/>
    <x v="13"/>
    <x v="1"/>
    <d v="2024-06-13T00:00:00"/>
    <d v="2024-12-16T00:00:00"/>
    <n v="1900"/>
    <s v="Science"/>
    <x v="1"/>
    <n v="438"/>
  </r>
  <r>
    <s v="BK6202"/>
    <s v="Principles of Economics"/>
    <s v="Andrea Winters"/>
    <s v="Economics"/>
    <s v="978-1-341-89720-7"/>
    <x v="1"/>
    <x v="1"/>
    <x v="1"/>
    <n v="262"/>
    <x v="18"/>
    <x v="1"/>
    <d v="2024-12-18T00:00:00"/>
    <d v="2025-01-09T00:00:00"/>
    <n v="350"/>
    <s v="General"/>
    <x v="1"/>
    <n v="214"/>
  </r>
  <r>
    <s v="BK6203"/>
    <s v="NCERT Chemistry"/>
    <s v="Richard Vazquez"/>
    <s v="Chemistry"/>
    <s v="978-0-581-77215-2"/>
    <x v="2"/>
    <x v="4"/>
    <x v="1"/>
    <n v="369"/>
    <x v="4"/>
    <x v="0"/>
    <m/>
    <m/>
    <n v="1950"/>
    <s v="General"/>
    <x v="1"/>
    <n v="191"/>
  </r>
  <r>
    <s v="BK6204"/>
    <s v="Computer Science with Python"/>
    <s v="Candace Knight"/>
    <s v="Computer Science"/>
    <s v="978-1-05-257292-9"/>
    <x v="1"/>
    <x v="1"/>
    <x v="1"/>
    <n v="115"/>
    <x v="13"/>
    <x v="0"/>
    <m/>
    <m/>
    <n v="1400"/>
    <s v="General"/>
    <x v="0"/>
    <n v="368"/>
  </r>
  <r>
    <s v="BK6205"/>
    <s v="Together with Social Science"/>
    <s v="Nicole Hendrix"/>
    <s v="Social Science"/>
    <s v="978-0-551-12661-9"/>
    <x v="3"/>
    <x v="19"/>
    <x v="2"/>
    <n v="160"/>
    <x v="1"/>
    <x v="0"/>
    <m/>
    <m/>
    <n v="1650"/>
    <s v="Education"/>
    <x v="2"/>
    <n v="439"/>
  </r>
  <r>
    <s v="BK6206"/>
    <s v="Fundamentals of Physics - Resnick Halliday"/>
    <s v="David Gutierrez"/>
    <s v="Physics"/>
    <s v="978-1-64610-525-0"/>
    <x v="2"/>
    <x v="4"/>
    <x v="2"/>
    <n v="110"/>
    <x v="1"/>
    <x v="0"/>
    <m/>
    <m/>
    <n v="1900"/>
    <s v="General"/>
    <x v="1"/>
    <n v="160"/>
  </r>
  <r>
    <s v="BK6207"/>
    <s v="Wren &amp; Martin English Grammar"/>
    <s v="Jennifer Arnold"/>
    <s v="English"/>
    <s v="978-0-272-64358-7"/>
    <x v="5"/>
    <x v="4"/>
    <x v="2"/>
    <n v="329"/>
    <x v="2"/>
    <x v="0"/>
    <m/>
    <m/>
    <n v="1300"/>
    <s v="Language"/>
    <x v="1"/>
    <n v="165"/>
  </r>
  <r>
    <s v="BK6208"/>
    <s v="SL Arora Physics"/>
    <s v="Jose Thomas"/>
    <s v="Physics"/>
    <s v="978-0-244-68681-9"/>
    <x v="4"/>
    <x v="3"/>
    <x v="2"/>
    <n v="276"/>
    <x v="3"/>
    <x v="0"/>
    <m/>
    <m/>
    <n v="1050"/>
    <s v="General"/>
    <x v="0"/>
    <n v="213"/>
  </r>
  <r>
    <s v="BK6209"/>
    <s v="Wren &amp; Martin English Grammar"/>
    <s v="Debra Wise"/>
    <s v="English"/>
    <s v="978-1-915027-86-3"/>
    <x v="1"/>
    <x v="6"/>
    <x v="1"/>
    <n v="193"/>
    <x v="7"/>
    <x v="1"/>
    <d v="2025-01-02T00:00:00"/>
    <d v="2025-01-30T00:00:00"/>
    <n v="1600"/>
    <s v="Language"/>
    <x v="0"/>
    <n v="200"/>
  </r>
  <r>
    <s v="BK6210"/>
    <s v="S. Chand EVS"/>
    <s v="Joshua Miller"/>
    <s v="EVS"/>
    <s v="978-1-63731-409-8"/>
    <x v="1"/>
    <x v="16"/>
    <x v="1"/>
    <n v="341"/>
    <x v="2"/>
    <x v="1"/>
    <d v="2023-03-17T00:00:00"/>
    <d v="2024-12-27T00:00:00"/>
    <n v="1850"/>
    <s v="Science"/>
    <x v="2"/>
    <n v="256"/>
  </r>
  <r>
    <s v="BK6211"/>
    <s v="Play with Maths"/>
    <s v="Monique Martin"/>
    <s v="Maths"/>
    <s v="978-1-399-64992-6"/>
    <x v="3"/>
    <x v="6"/>
    <x v="0"/>
    <n v="258"/>
    <x v="15"/>
    <x v="0"/>
    <m/>
    <m/>
    <n v="900"/>
    <s v="Education"/>
    <x v="0"/>
    <n v="304"/>
  </r>
  <r>
    <s v="BK6212"/>
    <s v="Nai Roshni Hindi Pathmala"/>
    <s v="Rachel White"/>
    <s v="Hindi"/>
    <s v="978-0-468-25061-2"/>
    <x v="3"/>
    <x v="11"/>
    <x v="1"/>
    <n v="226"/>
    <x v="16"/>
    <x v="1"/>
    <d v="2023-12-16T00:00:00"/>
    <d v="2024-12-24T00:00:00"/>
    <n v="1500"/>
    <s v="General"/>
    <x v="1"/>
    <n v="262"/>
  </r>
  <r>
    <s v="BK6213"/>
    <s v="Lakhmir Singh Science"/>
    <s v="Cindy Yates"/>
    <s v="Science"/>
    <s v="978-1-5325-6382-9"/>
    <x v="3"/>
    <x v="13"/>
    <x v="1"/>
    <n v="400"/>
    <x v="13"/>
    <x v="0"/>
    <m/>
    <m/>
    <n v="550"/>
    <s v="Science"/>
    <x v="0"/>
    <n v="230"/>
  </r>
  <r>
    <s v="BK6214"/>
    <s v="Concepts of Physics - HC Verma"/>
    <s v="Leroy Clark"/>
    <s v="Physics"/>
    <s v="978-1-82804-728-6"/>
    <x v="5"/>
    <x v="12"/>
    <x v="1"/>
    <n v="197"/>
    <x v="5"/>
    <x v="1"/>
    <d v="2025-01-18T00:00:00"/>
    <d v="2025-01-23T00:00:00"/>
    <n v="550"/>
    <s v="General"/>
    <x v="2"/>
    <n v="153"/>
  </r>
  <r>
    <s v="BK6215"/>
    <s v="NCERT Economics"/>
    <s v="George Rodriguez"/>
    <s v="Economics"/>
    <s v="978-1-397-66870-7"/>
    <x v="5"/>
    <x v="13"/>
    <x v="2"/>
    <n v="85"/>
    <x v="6"/>
    <x v="0"/>
    <m/>
    <m/>
    <n v="2000"/>
    <s v="General"/>
    <x v="0"/>
    <n v="144"/>
  </r>
  <r>
    <s v="BK6216"/>
    <s v="NCERT Economics"/>
    <s v="Mark Jennings"/>
    <s v="Economics"/>
    <s v="978-1-4932-7795-7"/>
    <x v="3"/>
    <x v="1"/>
    <x v="2"/>
    <n v="209"/>
    <x v="8"/>
    <x v="1"/>
    <d v="2023-06-08T00:00:00"/>
    <d v="2024-01-02T00:00:00"/>
    <n v="1800"/>
    <s v="General"/>
    <x v="2"/>
    <n v="172"/>
  </r>
  <r>
    <s v="BK6217"/>
    <s v="S. Chand Economics"/>
    <s v="Isaac Brown"/>
    <s v="Economics"/>
    <s v="978-0-8042-9832-2"/>
    <x v="3"/>
    <x v="5"/>
    <x v="2"/>
    <n v="266"/>
    <x v="12"/>
    <x v="0"/>
    <m/>
    <m/>
    <n v="600"/>
    <s v="General"/>
    <x v="2"/>
    <n v="424"/>
  </r>
  <r>
    <s v="BK6218"/>
    <s v="English Grammar &amp; Composition"/>
    <s v="Christina Villegas"/>
    <s v="English"/>
    <s v="978-1-55688-158-9"/>
    <x v="5"/>
    <x v="9"/>
    <x v="2"/>
    <n v="168"/>
    <x v="10"/>
    <x v="1"/>
    <d v="2024-08-03T00:00:00"/>
    <d v="2024-10-23T00:00:00"/>
    <n v="1250"/>
    <s v="Language"/>
    <x v="2"/>
    <n v="152"/>
  </r>
  <r>
    <s v="BK6219"/>
    <s v="Play with Maths"/>
    <s v="John Hamilton"/>
    <s v="Maths"/>
    <s v="978-0-948956-89-8"/>
    <x v="2"/>
    <x v="1"/>
    <x v="1"/>
    <n v="127"/>
    <x v="18"/>
    <x v="0"/>
    <m/>
    <m/>
    <n v="1300"/>
    <s v="Education"/>
    <x v="0"/>
    <n v="352"/>
  </r>
  <r>
    <s v="BK6220"/>
    <s v="S. Chand Business Studies"/>
    <s v="Kirsten Contreras"/>
    <s v="Business Studies"/>
    <s v="978-1-160-85534-1"/>
    <x v="0"/>
    <x v="16"/>
    <x v="1"/>
    <n v="317"/>
    <x v="18"/>
    <x v="0"/>
    <m/>
    <m/>
    <n v="1000"/>
    <s v="General"/>
    <x v="1"/>
    <n v="205"/>
  </r>
  <r>
    <s v="BK6221"/>
    <s v="NCERT Economics"/>
    <s v="Cynthia Burns"/>
    <s v="Economics"/>
    <s v="978-1-74113-227-4"/>
    <x v="3"/>
    <x v="13"/>
    <x v="0"/>
    <n v="496"/>
    <x v="0"/>
    <x v="0"/>
    <m/>
    <m/>
    <n v="1700"/>
    <s v="General"/>
    <x v="3"/>
    <n v="345"/>
  </r>
  <r>
    <s v="BK6222"/>
    <s v="Let Us C - Yashwant Kanetkar"/>
    <s v="Elizabeth Shepard"/>
    <s v="Computer Science"/>
    <s v="978-0-04-199877-1"/>
    <x v="1"/>
    <x v="9"/>
    <x v="1"/>
    <n v="384"/>
    <x v="5"/>
    <x v="1"/>
    <d v="2024-03-21T00:00:00"/>
    <d v="2024-12-16T00:00:00"/>
    <n v="350"/>
    <s v="General"/>
    <x v="2"/>
    <n v="215"/>
  </r>
  <r>
    <s v="BK6223"/>
    <s v="SL Arora Physics"/>
    <s v="Kara Villarreal"/>
    <s v="Physics"/>
    <s v="978-1-01-349334-8"/>
    <x v="3"/>
    <x v="19"/>
    <x v="2"/>
    <n v="185"/>
    <x v="19"/>
    <x v="1"/>
    <d v="2024-10-13T00:00:00"/>
    <d v="2024-11-07T00:00:00"/>
    <n v="750"/>
    <s v="General"/>
    <x v="3"/>
    <n v="357"/>
  </r>
  <r>
    <s v="BK6224"/>
    <s v="S. Chand EVS"/>
    <s v="Julie Sanchez"/>
    <s v="EVS"/>
    <s v="978-1-311-36895-9"/>
    <x v="0"/>
    <x v="12"/>
    <x v="0"/>
    <n v="225"/>
    <x v="3"/>
    <x v="0"/>
    <m/>
    <m/>
    <n v="950"/>
    <s v="Science"/>
    <x v="1"/>
    <n v="211"/>
  </r>
  <r>
    <s v="BK6225"/>
    <s v="Pradeep's Chemistry"/>
    <s v="Jessica Wright"/>
    <s v="Chemistry"/>
    <s v="978-1-138-56929-4"/>
    <x v="4"/>
    <x v="16"/>
    <x v="0"/>
    <n v="339"/>
    <x v="9"/>
    <x v="1"/>
    <d v="2024-01-19T00:00:00"/>
    <d v="2024-05-04T00:00:00"/>
    <n v="800"/>
    <s v="General"/>
    <x v="1"/>
    <n v="191"/>
  </r>
  <r>
    <s v="BK6226"/>
    <s v="Nai Roshni Hindi Pathmala"/>
    <s v="Kevin White"/>
    <s v="Hindi"/>
    <s v="978-0-621-40432-6"/>
    <x v="5"/>
    <x v="18"/>
    <x v="0"/>
    <n v="165"/>
    <x v="16"/>
    <x v="1"/>
    <d v="2024-10-21T00:00:00"/>
    <d v="2025-01-22T00:00:00"/>
    <n v="950"/>
    <s v="General"/>
    <x v="1"/>
    <n v="348"/>
  </r>
  <r>
    <s v="BK6227"/>
    <s v="S. Chand Business Studies"/>
    <s v="Mr. Samuel Sullivan"/>
    <s v="Business Studies"/>
    <s v="978-1-338-00006-1"/>
    <x v="4"/>
    <x v="8"/>
    <x v="1"/>
    <n v="352"/>
    <x v="8"/>
    <x v="1"/>
    <d v="2024-10-31T00:00:00"/>
    <d v="2024-12-20T00:00:00"/>
    <n v="750"/>
    <s v="General"/>
    <x v="0"/>
    <n v="438"/>
  </r>
  <r>
    <s v="BK6228"/>
    <s v="Manika Hindi Pathmala"/>
    <s v="Laura Gamble"/>
    <s v="Hindi"/>
    <s v="978-0-86209-074-6"/>
    <x v="2"/>
    <x v="0"/>
    <x v="0"/>
    <n v="272"/>
    <x v="18"/>
    <x v="1"/>
    <d v="2024-07-18T00:00:00"/>
    <d v="2024-11-22T00:00:00"/>
    <n v="1700"/>
    <s v="General"/>
    <x v="2"/>
    <n v="181"/>
  </r>
  <r>
    <s v="BK6229"/>
    <s v="Fundamentals of Physics - Resnick Halliday"/>
    <s v="William Anderson"/>
    <s v="Physics"/>
    <s v="978-0-665-68783-9"/>
    <x v="2"/>
    <x v="19"/>
    <x v="1"/>
    <n v="278"/>
    <x v="5"/>
    <x v="0"/>
    <m/>
    <m/>
    <n v="300"/>
    <s v="General"/>
    <x v="1"/>
    <n v="347"/>
  </r>
  <r>
    <s v="BK6230"/>
    <s v="NCERT Hindi"/>
    <s v="Ashley Barker"/>
    <s v="Hindi"/>
    <s v="978-1-151-83523-9"/>
    <x v="0"/>
    <x v="7"/>
    <x v="1"/>
    <n v="136"/>
    <x v="19"/>
    <x v="1"/>
    <d v="2024-03-20T00:00:00"/>
    <d v="2024-03-22T00:00:00"/>
    <n v="1750"/>
    <s v="General"/>
    <x v="1"/>
    <n v="112"/>
  </r>
  <r>
    <s v="BK6231"/>
    <s v="RS Aggarwal Mathematics"/>
    <s v="Douglas Baker"/>
    <s v="Maths"/>
    <s v="978-1-274-06700-5"/>
    <x v="0"/>
    <x v="11"/>
    <x v="1"/>
    <n v="462"/>
    <x v="0"/>
    <x v="1"/>
    <d v="2023-06-08T00:00:00"/>
    <d v="2024-01-17T00:00:00"/>
    <n v="400"/>
    <s v="Education"/>
    <x v="0"/>
    <n v="302"/>
  </r>
  <r>
    <s v="BK6232"/>
    <s v="Lakhmir Singh Science"/>
    <s v="Mark Wright"/>
    <s v="Science"/>
    <s v="978-0-493-16735-0"/>
    <x v="2"/>
    <x v="6"/>
    <x v="2"/>
    <n v="464"/>
    <x v="5"/>
    <x v="1"/>
    <d v="2023-08-13T00:00:00"/>
    <d v="2024-04-29T00:00:00"/>
    <n v="1600"/>
    <s v="Science"/>
    <x v="0"/>
    <n v="119"/>
  </r>
  <r>
    <s v="BK6233"/>
    <s v="S. Chand EVS"/>
    <s v="Kevin Cabrera"/>
    <s v="EVS"/>
    <s v="978-0-9989292-8-6"/>
    <x v="3"/>
    <x v="17"/>
    <x v="2"/>
    <n v="161"/>
    <x v="17"/>
    <x v="0"/>
    <m/>
    <m/>
    <n v="850"/>
    <s v="Science"/>
    <x v="2"/>
    <n v="181"/>
  </r>
  <r>
    <s v="BK6234"/>
    <s v="Manika Hindi Pathmala"/>
    <s v="Julie Johnson"/>
    <s v="Hindi"/>
    <s v="978-1-82407-843-7"/>
    <x v="1"/>
    <x v="1"/>
    <x v="2"/>
    <n v="323"/>
    <x v="17"/>
    <x v="1"/>
    <d v="2024-03-06T00:00:00"/>
    <d v="2025-01-25T00:00:00"/>
    <n v="700"/>
    <s v="General"/>
    <x v="0"/>
    <n v="188"/>
  </r>
  <r>
    <s v="BK6235"/>
    <s v="S. Chand Science"/>
    <s v="Thomas Townsend"/>
    <s v="Science"/>
    <s v="978-0-629-77653-1"/>
    <x v="0"/>
    <x v="18"/>
    <x v="2"/>
    <n v="440"/>
    <x v="13"/>
    <x v="0"/>
    <m/>
    <m/>
    <n v="1650"/>
    <s v="Science"/>
    <x v="1"/>
    <n v="187"/>
  </r>
  <r>
    <s v="BK6236"/>
    <s v="NCERT Social Science"/>
    <s v="Sarah Santiago"/>
    <s v="Social Science"/>
    <s v="978-0-643-18728-3"/>
    <x v="5"/>
    <x v="19"/>
    <x v="1"/>
    <n v="351"/>
    <x v="7"/>
    <x v="1"/>
    <d v="2024-07-02T00:00:00"/>
    <d v="2024-07-15T00:00:00"/>
    <n v="1600"/>
    <s v="Education"/>
    <x v="0"/>
    <n v="422"/>
  </r>
  <r>
    <s v="BK6237"/>
    <s v="NCERT Hindi"/>
    <s v="Mathew Rodriguez"/>
    <s v="Hindi"/>
    <s v="978-0-515-40569-9"/>
    <x v="4"/>
    <x v="10"/>
    <x v="1"/>
    <n v="483"/>
    <x v="3"/>
    <x v="0"/>
    <m/>
    <m/>
    <n v="400"/>
    <s v="General"/>
    <x v="2"/>
    <n v="433"/>
  </r>
  <r>
    <s v="BK6238"/>
    <s v="NCERT Business Studies"/>
    <s v="Christopher Mills"/>
    <s v="Business Studies"/>
    <s v="978-0-17-669176-9"/>
    <x v="2"/>
    <x v="3"/>
    <x v="0"/>
    <n v="97"/>
    <x v="3"/>
    <x v="1"/>
    <d v="2023-10-11T00:00:00"/>
    <d v="2024-10-29T00:00:00"/>
    <n v="1150"/>
    <s v="General"/>
    <x v="0"/>
    <n v="194"/>
  </r>
  <r>
    <s v="BK6239"/>
    <s v="Together with EVS"/>
    <s v="Carlos Coleman MD"/>
    <s v="EVS"/>
    <s v="978-0-266-88172-8"/>
    <x v="3"/>
    <x v="1"/>
    <x v="1"/>
    <n v="138"/>
    <x v="16"/>
    <x v="1"/>
    <d v="2023-10-06T00:00:00"/>
    <d v="2024-05-01T00:00:00"/>
    <n v="1800"/>
    <s v="Science"/>
    <x v="2"/>
    <n v="134"/>
  </r>
  <r>
    <s v="BK6240"/>
    <s v="English Grammar &amp; Composition"/>
    <s v="Mark Williams"/>
    <s v="English"/>
    <s v="978-1-108-30877-9"/>
    <x v="3"/>
    <x v="11"/>
    <x v="1"/>
    <n v="354"/>
    <x v="8"/>
    <x v="0"/>
    <m/>
    <m/>
    <n v="1650"/>
    <s v="Language"/>
    <x v="2"/>
    <n v="288"/>
  </r>
  <r>
    <s v="BK6241"/>
    <s v="SL Arora Physics"/>
    <s v="Jordan Austin"/>
    <s v="Physics"/>
    <s v="978-0-315-81163-8"/>
    <x v="3"/>
    <x v="5"/>
    <x v="1"/>
    <n v="223"/>
    <x v="7"/>
    <x v="1"/>
    <d v="2023-10-15T00:00:00"/>
    <d v="2024-09-07T00:00:00"/>
    <n v="1550"/>
    <s v="General"/>
    <x v="2"/>
    <n v="160"/>
  </r>
  <r>
    <s v="BK6242"/>
    <s v="S. Chand Economics"/>
    <s v="Brandon Robles"/>
    <s v="Economics"/>
    <s v="978-0-549-54317-6"/>
    <x v="4"/>
    <x v="12"/>
    <x v="2"/>
    <n v="384"/>
    <x v="5"/>
    <x v="1"/>
    <d v="2024-06-28T00:00:00"/>
    <d v="2024-07-05T00:00:00"/>
    <n v="1250"/>
    <s v="General"/>
    <x v="0"/>
    <n v="247"/>
  </r>
  <r>
    <s v="BK6243"/>
    <s v="NCERT Chemistry"/>
    <s v="Megan Jensen"/>
    <s v="Chemistry"/>
    <s v="978-0-9621238-5-6"/>
    <x v="4"/>
    <x v="16"/>
    <x v="2"/>
    <n v="153"/>
    <x v="14"/>
    <x v="1"/>
    <d v="2024-04-19T00:00:00"/>
    <d v="2024-08-31T00:00:00"/>
    <n v="1950"/>
    <s v="General"/>
    <x v="1"/>
    <n v="387"/>
  </r>
  <r>
    <s v="BK6244"/>
    <s v="Oxford English Reader"/>
    <s v="Lindsey Wilson"/>
    <s v="English"/>
    <s v="978-0-15-090120-4"/>
    <x v="5"/>
    <x v="5"/>
    <x v="2"/>
    <n v="285"/>
    <x v="15"/>
    <x v="0"/>
    <m/>
    <m/>
    <n v="1150"/>
    <s v="Language"/>
    <x v="3"/>
    <n v="301"/>
  </r>
  <r>
    <s v="BK6245"/>
    <s v="Nai Roshni Hindi Pathmala"/>
    <s v="Anthony Knight"/>
    <s v="Hindi"/>
    <s v="978-0-86770-872-1"/>
    <x v="5"/>
    <x v="0"/>
    <x v="2"/>
    <n v="313"/>
    <x v="14"/>
    <x v="1"/>
    <d v="2023-09-25T00:00:00"/>
    <d v="2024-05-06T00:00:00"/>
    <n v="900"/>
    <s v="General"/>
    <x v="2"/>
    <n v="271"/>
  </r>
  <r>
    <s v="BK6246"/>
    <s v="Python Programming - Balagurusamy"/>
    <s v="George Pena"/>
    <s v="Computer Science"/>
    <s v="978-0-7240-5861-7"/>
    <x v="2"/>
    <x v="5"/>
    <x v="1"/>
    <n v="121"/>
    <x v="2"/>
    <x v="1"/>
    <d v="2025-01-04T00:00:00"/>
    <d v="2025-02-12T00:00:00"/>
    <n v="1900"/>
    <s v="General"/>
    <x v="3"/>
    <n v="420"/>
  </r>
  <r>
    <s v="BK6247"/>
    <s v="S. Chand Economics"/>
    <s v="Mrs. Tina Duran PhD"/>
    <s v="Economics"/>
    <s v="978-1-01-436263-6"/>
    <x v="4"/>
    <x v="2"/>
    <x v="1"/>
    <n v="348"/>
    <x v="0"/>
    <x v="0"/>
    <m/>
    <m/>
    <n v="1300"/>
    <s v="General"/>
    <x v="1"/>
    <n v="231"/>
  </r>
  <r>
    <s v="BK6248"/>
    <s v="Computer Science with Python"/>
    <s v="Devin Zimmerman"/>
    <s v="Computer Science"/>
    <s v="978-0-18-046529-5"/>
    <x v="4"/>
    <x v="13"/>
    <x v="0"/>
    <n v="293"/>
    <x v="18"/>
    <x v="0"/>
    <m/>
    <m/>
    <n v="1500"/>
    <s v="General"/>
    <x v="1"/>
    <n v="241"/>
  </r>
  <r>
    <s v="BK6249"/>
    <s v="RD Sharma Mathematics"/>
    <s v="Angela Taylor"/>
    <s v="Maths"/>
    <s v="978-1-7378712-7-9"/>
    <x v="5"/>
    <x v="8"/>
    <x v="1"/>
    <n v="182"/>
    <x v="3"/>
    <x v="1"/>
    <d v="2024-04-03T00:00:00"/>
    <d v="2024-05-14T00:00:00"/>
    <n v="1350"/>
    <s v="Education"/>
    <x v="1"/>
    <n v="307"/>
  </r>
  <r>
    <s v="BK6250"/>
    <s v="S. Chand EVS"/>
    <s v="Cesar Nelson"/>
    <s v="EVS"/>
    <s v="978-0-551-00231-9"/>
    <x v="3"/>
    <x v="3"/>
    <x v="2"/>
    <n v="236"/>
    <x v="4"/>
    <x v="1"/>
    <d v="2024-05-12T00:00:00"/>
    <d v="2025-01-18T00:00:00"/>
    <n v="200"/>
    <s v="Science"/>
    <x v="0"/>
    <n v="206"/>
  </r>
  <r>
    <s v="BK6251"/>
    <s v="S. Chand EVS"/>
    <s v="Brian Porter"/>
    <s v="EVS"/>
    <s v="978-0-463-62685-6"/>
    <x v="1"/>
    <x v="1"/>
    <x v="0"/>
    <n v="368"/>
    <x v="6"/>
    <x v="0"/>
    <m/>
    <m/>
    <n v="400"/>
    <s v="Science"/>
    <x v="2"/>
    <n v="450"/>
  </r>
  <r>
    <s v="BK6252"/>
    <s v="NCERT Economics"/>
    <s v="Scott Moreno"/>
    <s v="Economics"/>
    <s v="978-1-83849-158-1"/>
    <x v="2"/>
    <x v="10"/>
    <x v="0"/>
    <n v="391"/>
    <x v="4"/>
    <x v="1"/>
    <d v="2024-09-15T00:00:00"/>
    <d v="2025-01-18T00:00:00"/>
    <n v="900"/>
    <s v="General"/>
    <x v="1"/>
    <n v="166"/>
  </r>
  <r>
    <s v="BK6253"/>
    <s v="NCERT Biology"/>
    <s v="Cynthia Walker"/>
    <s v="Biology"/>
    <s v="978-1-369-08926-4"/>
    <x v="4"/>
    <x v="13"/>
    <x v="0"/>
    <n v="142"/>
    <x v="9"/>
    <x v="1"/>
    <d v="2023-04-18T00:00:00"/>
    <d v="2023-10-21T00:00:00"/>
    <n v="1400"/>
    <s v="General"/>
    <x v="1"/>
    <n v="297"/>
  </r>
  <r>
    <s v="BK6254"/>
    <s v="S. Chand Science"/>
    <s v="Katherine Jones"/>
    <s v="Science"/>
    <s v="978-0-283-36297-2"/>
    <x v="3"/>
    <x v="18"/>
    <x v="1"/>
    <n v="246"/>
    <x v="16"/>
    <x v="1"/>
    <d v="2024-12-21T00:00:00"/>
    <d v="2025-01-26T00:00:00"/>
    <n v="1050"/>
    <s v="Science"/>
    <x v="0"/>
    <n v="173"/>
  </r>
  <r>
    <s v="BK6255"/>
    <s v="Oxford English Reader"/>
    <s v="Carla Romero MD"/>
    <s v="English"/>
    <s v="978-0-12-163754-5"/>
    <x v="2"/>
    <x v="7"/>
    <x v="0"/>
    <n v="139"/>
    <x v="14"/>
    <x v="1"/>
    <d v="2024-01-08T00:00:00"/>
    <d v="2024-11-24T00:00:00"/>
    <n v="1700"/>
    <s v="Language"/>
    <x v="0"/>
    <n v="167"/>
  </r>
  <r>
    <s v="BK6256"/>
    <s v="Computer Science with Python"/>
    <s v="Melissa King"/>
    <s v="Computer Science"/>
    <s v="978-1-09-790193-7"/>
    <x v="2"/>
    <x v="11"/>
    <x v="1"/>
    <n v="363"/>
    <x v="13"/>
    <x v="0"/>
    <m/>
    <m/>
    <n v="1800"/>
    <s v="General"/>
    <x v="2"/>
    <n v="296"/>
  </r>
  <r>
    <s v="BK6257"/>
    <s v="NCERT Social Science"/>
    <s v="Kimberly Henderson"/>
    <s v="Social Science"/>
    <s v="978-0-401-69442-8"/>
    <x v="4"/>
    <x v="19"/>
    <x v="1"/>
    <n v="130"/>
    <x v="17"/>
    <x v="1"/>
    <d v="2024-08-13T00:00:00"/>
    <d v="2024-09-17T00:00:00"/>
    <n v="200"/>
    <s v="Education"/>
    <x v="0"/>
    <n v="308"/>
  </r>
  <r>
    <s v="BK6258"/>
    <s v="Python Programming - Balagurusamy"/>
    <s v="Kelly Tran"/>
    <s v="Computer Science"/>
    <s v="978-1-65387-449-1"/>
    <x v="1"/>
    <x v="5"/>
    <x v="1"/>
    <n v="319"/>
    <x v="18"/>
    <x v="0"/>
    <m/>
    <m/>
    <n v="250"/>
    <s v="General"/>
    <x v="1"/>
    <n v="242"/>
  </r>
  <r>
    <s v="BK6259"/>
    <s v="NCERT Accountancy"/>
    <s v="Brandon Osborne"/>
    <s v="Accountancy"/>
    <s v="978-0-00-075916-0"/>
    <x v="2"/>
    <x v="16"/>
    <x v="2"/>
    <n v="91"/>
    <x v="14"/>
    <x v="0"/>
    <m/>
    <m/>
    <n v="500"/>
    <s v="General"/>
    <x v="0"/>
    <n v="199"/>
  </r>
  <r>
    <s v="BK6260"/>
    <s v="NCERT Hindi"/>
    <s v="Tracy Acevedo"/>
    <s v="Hindi"/>
    <s v="978-0-629-16304-1"/>
    <x v="4"/>
    <x v="5"/>
    <x v="2"/>
    <n v="460"/>
    <x v="5"/>
    <x v="1"/>
    <d v="2023-07-09T00:00:00"/>
    <d v="2024-08-16T00:00:00"/>
    <n v="700"/>
    <s v="General"/>
    <x v="2"/>
    <n v="367"/>
  </r>
  <r>
    <s v="BK6261"/>
    <s v="NCERT Business Studies"/>
    <s v="Robert Evans"/>
    <s v="Business Studies"/>
    <s v="978-0-534-73209-7"/>
    <x v="1"/>
    <x v="18"/>
    <x v="2"/>
    <n v="246"/>
    <x v="3"/>
    <x v="0"/>
    <m/>
    <m/>
    <n v="500"/>
    <s v="General"/>
    <x v="0"/>
    <n v="284"/>
  </r>
  <r>
    <s v="BK6262"/>
    <s v="NCERT Business Studies"/>
    <s v="Andrea Smith"/>
    <s v="Business Studies"/>
    <s v="978-1-68638-445-5"/>
    <x v="0"/>
    <x v="13"/>
    <x v="2"/>
    <n v="463"/>
    <x v="17"/>
    <x v="0"/>
    <m/>
    <m/>
    <n v="1150"/>
    <s v="General"/>
    <x v="2"/>
    <n v="255"/>
  </r>
  <r>
    <s v="BK6263"/>
    <s v="S. Chand Social Science"/>
    <s v="Nicole Davenport"/>
    <s v="Social Science"/>
    <s v="978-0-616-80454-4"/>
    <x v="0"/>
    <x v="10"/>
    <x v="1"/>
    <n v="380"/>
    <x v="3"/>
    <x v="1"/>
    <d v="2024-10-12T00:00:00"/>
    <d v="2025-02-11T00:00:00"/>
    <n v="900"/>
    <s v="Education"/>
    <x v="2"/>
    <n v="382"/>
  </r>
  <r>
    <s v="BK6264"/>
    <s v="NCERT Chemistry"/>
    <s v="Julia Calhoun"/>
    <s v="Chemistry"/>
    <s v="978-0-599-09556-4"/>
    <x v="5"/>
    <x v="7"/>
    <x v="1"/>
    <n v="346"/>
    <x v="3"/>
    <x v="1"/>
    <d v="2023-11-28T00:00:00"/>
    <d v="2024-03-28T00:00:00"/>
    <n v="950"/>
    <s v="General"/>
    <x v="2"/>
    <n v="272"/>
  </r>
  <r>
    <s v="BK6265"/>
    <s v="English Grammar &amp; Composition"/>
    <s v="Joseph Scott"/>
    <s v="English"/>
    <s v="978-1-71072-973-3"/>
    <x v="4"/>
    <x v="14"/>
    <x v="0"/>
    <n v="278"/>
    <x v="9"/>
    <x v="1"/>
    <d v="2024-08-13T00:00:00"/>
    <d v="2024-08-19T00:00:00"/>
    <n v="1150"/>
    <s v="Language"/>
    <x v="0"/>
    <n v="410"/>
  </r>
  <r>
    <s v="BK6266"/>
    <s v="Let Us C - Yashwant Kanetkar"/>
    <s v="Matthew Galvan"/>
    <s v="Computer Science"/>
    <s v="978-1-4420-6154-5"/>
    <x v="5"/>
    <x v="17"/>
    <x v="1"/>
    <n v="262"/>
    <x v="7"/>
    <x v="0"/>
    <m/>
    <m/>
    <n v="400"/>
    <s v="General"/>
    <x v="1"/>
    <n v="383"/>
  </r>
  <r>
    <s v="BK6267"/>
    <s v="SL Arora Physics"/>
    <s v="Mr. Jonathan Johnson"/>
    <s v="Physics"/>
    <s v="978-0-00-394650-5"/>
    <x v="0"/>
    <x v="2"/>
    <x v="1"/>
    <n v="122"/>
    <x v="8"/>
    <x v="0"/>
    <m/>
    <m/>
    <n v="1300"/>
    <s v="General"/>
    <x v="3"/>
    <n v="286"/>
  </r>
  <r>
    <s v="BK6268"/>
    <s v="Pearson Science Explorer"/>
    <s v="Gary Bell"/>
    <s v="Science"/>
    <s v="978-0-272-90915-7"/>
    <x v="3"/>
    <x v="15"/>
    <x v="1"/>
    <n v="190"/>
    <x v="0"/>
    <x v="0"/>
    <m/>
    <m/>
    <n v="1800"/>
    <s v="Science"/>
    <x v="2"/>
    <n v="398"/>
  </r>
  <r>
    <s v="BK6269"/>
    <s v="S. Chand Biology"/>
    <s v="Sean Cruz"/>
    <s v="Biology"/>
    <s v="978-0-337-73611-7"/>
    <x v="3"/>
    <x v="6"/>
    <x v="2"/>
    <n v="437"/>
    <x v="13"/>
    <x v="0"/>
    <m/>
    <m/>
    <n v="1350"/>
    <s v="General"/>
    <x v="3"/>
    <n v="124"/>
  </r>
  <r>
    <s v="BK6270"/>
    <s v="Wren &amp; Martin English Grammar"/>
    <s v="Tracy Anderson"/>
    <s v="English"/>
    <s v="978-1-05-398671-8"/>
    <x v="5"/>
    <x v="18"/>
    <x v="2"/>
    <n v="103"/>
    <x v="18"/>
    <x v="1"/>
    <d v="2024-09-24T00:00:00"/>
    <d v="2024-11-15T00:00:00"/>
    <n v="400"/>
    <s v="Language"/>
    <x v="1"/>
    <n v="377"/>
  </r>
  <r>
    <s v="BK6271"/>
    <s v="NCERT Business Studies"/>
    <s v="Warren Curtis"/>
    <s v="Business Studies"/>
    <s v="978-1-961514-32-4"/>
    <x v="2"/>
    <x v="6"/>
    <x v="2"/>
    <n v="128"/>
    <x v="4"/>
    <x v="1"/>
    <d v="2023-05-05T00:00:00"/>
    <d v="2023-08-30T00:00:00"/>
    <n v="1500"/>
    <s v="General"/>
    <x v="1"/>
    <n v="441"/>
  </r>
  <r>
    <s v="BK6272"/>
    <s v="Together with EVS"/>
    <s v="Sarah Hicks"/>
    <s v="EVS"/>
    <s v="978-1-75222-783-9"/>
    <x v="5"/>
    <x v="16"/>
    <x v="2"/>
    <n v="242"/>
    <x v="1"/>
    <x v="0"/>
    <m/>
    <m/>
    <n v="950"/>
    <s v="Science"/>
    <x v="1"/>
    <n v="279"/>
  </r>
  <r>
    <s v="BK6273"/>
    <s v="Manika Hindi Pathmala"/>
    <s v="Stephanie Bond"/>
    <s v="Hindi"/>
    <s v="978-0-344-99007-6"/>
    <x v="5"/>
    <x v="16"/>
    <x v="1"/>
    <n v="185"/>
    <x v="16"/>
    <x v="1"/>
    <d v="2024-01-17T00:00:00"/>
    <d v="2024-08-11T00:00:00"/>
    <n v="600"/>
    <s v="General"/>
    <x v="0"/>
    <n v="355"/>
  </r>
  <r>
    <s v="BK6274"/>
    <s v="Computer Science with Python"/>
    <s v="Patricia Herman"/>
    <s v="Computer Science"/>
    <s v="978-1-5158-8014-1"/>
    <x v="1"/>
    <x v="17"/>
    <x v="1"/>
    <n v="414"/>
    <x v="4"/>
    <x v="1"/>
    <d v="2024-06-27T00:00:00"/>
    <d v="2024-09-23T00:00:00"/>
    <n v="1100"/>
    <s v="General"/>
    <x v="2"/>
    <n v="169"/>
  </r>
  <r>
    <s v="BK6275"/>
    <s v="S. Chand Business Studies"/>
    <s v="Stephanie Bowers"/>
    <s v="Business Studies"/>
    <s v="978-1-129-18585-4"/>
    <x v="3"/>
    <x v="14"/>
    <x v="0"/>
    <n v="128"/>
    <x v="4"/>
    <x v="0"/>
    <m/>
    <m/>
    <n v="1000"/>
    <s v="General"/>
    <x v="1"/>
    <n v="301"/>
  </r>
  <r>
    <s v="BK6276"/>
    <s v="Together with Social Science"/>
    <s v="Michael Anderson"/>
    <s v="Social Science"/>
    <s v="978-0-02-386853-5"/>
    <x v="4"/>
    <x v="12"/>
    <x v="1"/>
    <n v="180"/>
    <x v="6"/>
    <x v="0"/>
    <m/>
    <m/>
    <n v="1550"/>
    <s v="Education"/>
    <x v="1"/>
    <n v="319"/>
  </r>
  <r>
    <s v="BK6277"/>
    <s v="NCERT Chemistry"/>
    <s v="Tyler Dunn"/>
    <s v="Chemistry"/>
    <s v="978-1-57916-562-8"/>
    <x v="1"/>
    <x v="14"/>
    <x v="2"/>
    <n v="425"/>
    <x v="11"/>
    <x v="0"/>
    <m/>
    <m/>
    <n v="650"/>
    <s v="General"/>
    <x v="0"/>
    <n v="196"/>
  </r>
  <r>
    <s v="BK6278"/>
    <s v="Pearson Science Explorer"/>
    <s v="Laura Phillips"/>
    <s v="Science"/>
    <s v="978-1-387-67661-3"/>
    <x v="3"/>
    <x v="5"/>
    <x v="0"/>
    <n v="161"/>
    <x v="10"/>
    <x v="1"/>
    <d v="2024-11-09T00:00:00"/>
    <d v="2025-02-08T00:00:00"/>
    <n v="550"/>
    <s v="Science"/>
    <x v="0"/>
    <n v="423"/>
  </r>
  <r>
    <s v="BK6279"/>
    <s v="Computer Science with Python"/>
    <s v="Deanna Reed"/>
    <s v="Computer Science"/>
    <s v="978-0-7751-8256-9"/>
    <x v="5"/>
    <x v="13"/>
    <x v="0"/>
    <n v="422"/>
    <x v="17"/>
    <x v="0"/>
    <m/>
    <m/>
    <n v="1450"/>
    <s v="General"/>
    <x v="2"/>
    <n v="221"/>
  </r>
  <r>
    <s v="BK6280"/>
    <s v="NCERT Environmental Studies"/>
    <s v="Todd Tucker"/>
    <s v="EVS"/>
    <s v="978-1-02-490194-8"/>
    <x v="3"/>
    <x v="13"/>
    <x v="0"/>
    <n v="425"/>
    <x v="12"/>
    <x v="1"/>
    <d v="2023-04-18T00:00:00"/>
    <d v="2024-04-08T00:00:00"/>
    <n v="1700"/>
    <s v="Science"/>
    <x v="0"/>
    <n v="428"/>
  </r>
  <r>
    <s v="BK6281"/>
    <s v="SL Arora Physics"/>
    <s v="Madison Mcbride"/>
    <s v="Physics"/>
    <s v="978-0-7294-9978-1"/>
    <x v="3"/>
    <x v="19"/>
    <x v="1"/>
    <n v="351"/>
    <x v="11"/>
    <x v="1"/>
    <d v="2024-01-02T00:00:00"/>
    <d v="2024-10-26T00:00:00"/>
    <n v="1200"/>
    <s v="General"/>
    <x v="1"/>
    <n v="320"/>
  </r>
  <r>
    <s v="BK6282"/>
    <s v="S. Chand Business Studies"/>
    <s v="Johnny Watson"/>
    <s v="Business Studies"/>
    <s v="978-0-576-14507-7"/>
    <x v="3"/>
    <x v="16"/>
    <x v="0"/>
    <n v="438"/>
    <x v="0"/>
    <x v="0"/>
    <m/>
    <m/>
    <n v="750"/>
    <s v="General"/>
    <x v="0"/>
    <n v="115"/>
  </r>
  <r>
    <s v="BK6283"/>
    <s v="NCERT Environmental Studies"/>
    <s v="Desiree Wells"/>
    <s v="EVS"/>
    <s v="978-1-71082-050-8"/>
    <x v="0"/>
    <x v="2"/>
    <x v="1"/>
    <n v="262"/>
    <x v="14"/>
    <x v="0"/>
    <m/>
    <m/>
    <n v="1850"/>
    <s v="Science"/>
    <x v="2"/>
    <n v="261"/>
  </r>
  <r>
    <s v="BK6284"/>
    <s v="Fundamentals of Physics - Resnick Halliday"/>
    <s v="Christopher Nelson"/>
    <s v="Physics"/>
    <s v="978-0-431-68277-8"/>
    <x v="2"/>
    <x v="8"/>
    <x v="1"/>
    <n v="203"/>
    <x v="14"/>
    <x v="0"/>
    <m/>
    <m/>
    <n v="1650"/>
    <s v="General"/>
    <x v="0"/>
    <n v="378"/>
  </r>
  <r>
    <s v="BK6285"/>
    <s v="Lakhmir Singh Science"/>
    <s v="Scott Thomas"/>
    <s v="Science"/>
    <s v="978-0-345-34885-2"/>
    <x v="2"/>
    <x v="14"/>
    <x v="1"/>
    <n v="229"/>
    <x v="6"/>
    <x v="0"/>
    <m/>
    <m/>
    <n v="1500"/>
    <s v="Science"/>
    <x v="2"/>
    <n v="147"/>
  </r>
  <r>
    <s v="BK6286"/>
    <s v="Play with Maths"/>
    <s v="Anne Henderson"/>
    <s v="Maths"/>
    <s v="978-1-213-10520-1"/>
    <x v="5"/>
    <x v="12"/>
    <x v="2"/>
    <n v="313"/>
    <x v="15"/>
    <x v="1"/>
    <d v="2023-05-12T00:00:00"/>
    <d v="2024-10-04T00:00:00"/>
    <n v="1550"/>
    <s v="Education"/>
    <x v="2"/>
    <n v="206"/>
  </r>
  <r>
    <s v="BK6287"/>
    <s v="Modern ABC Chemistry"/>
    <s v="Angel Stewart"/>
    <s v="Chemistry"/>
    <s v="978-1-65706-604-5"/>
    <x v="5"/>
    <x v="13"/>
    <x v="2"/>
    <n v="187"/>
    <x v="9"/>
    <x v="1"/>
    <d v="2023-03-29T00:00:00"/>
    <d v="2024-06-25T00:00:00"/>
    <n v="1950"/>
    <s v="General"/>
    <x v="2"/>
    <n v="297"/>
  </r>
  <r>
    <s v="BK6288"/>
    <s v="NCERT Environmental Studies"/>
    <s v="Aaron Oconnor"/>
    <s v="EVS"/>
    <s v="978-1-72725-623-9"/>
    <x v="5"/>
    <x v="10"/>
    <x v="2"/>
    <n v="467"/>
    <x v="7"/>
    <x v="1"/>
    <d v="2025-01-11T00:00:00"/>
    <d v="2025-02-02T00:00:00"/>
    <n v="950"/>
    <s v="Science"/>
    <x v="0"/>
    <n v="384"/>
  </r>
  <r>
    <s v="BK6289"/>
    <s v="NCERT Chemistry"/>
    <s v="Timothy Cook"/>
    <s v="Chemistry"/>
    <s v="978-0-19-160008-1"/>
    <x v="3"/>
    <x v="8"/>
    <x v="2"/>
    <n v="137"/>
    <x v="0"/>
    <x v="0"/>
    <m/>
    <m/>
    <n v="650"/>
    <s v="General"/>
    <x v="1"/>
    <n v="123"/>
  </r>
  <r>
    <s v="BK6290"/>
    <s v="S. Chand Science"/>
    <s v="Susan Hawkins"/>
    <s v="Science"/>
    <s v="978-1-941817-29-2"/>
    <x v="1"/>
    <x v="14"/>
    <x v="1"/>
    <n v="294"/>
    <x v="13"/>
    <x v="0"/>
    <m/>
    <m/>
    <n v="550"/>
    <s v="Science"/>
    <x v="3"/>
    <n v="218"/>
  </r>
  <r>
    <s v="BK6291"/>
    <s v="S. Chand Business Studies"/>
    <s v="Patrick Callahan"/>
    <s v="Business Studies"/>
    <s v="978-1-69857-658-9"/>
    <x v="4"/>
    <x v="11"/>
    <x v="1"/>
    <n v="366"/>
    <x v="18"/>
    <x v="1"/>
    <d v="2025-02-07T00:00:00"/>
    <d v="2025-02-15T00:00:00"/>
    <n v="800"/>
    <s v="General"/>
    <x v="2"/>
    <n v="257"/>
  </r>
  <r>
    <s v="BK6292"/>
    <s v="Computer Science with Python"/>
    <s v="Amber Murphy"/>
    <s v="Computer Science"/>
    <s v="978-0-411-39184-3"/>
    <x v="1"/>
    <x v="11"/>
    <x v="0"/>
    <n v="373"/>
    <x v="11"/>
    <x v="1"/>
    <d v="2023-11-21T00:00:00"/>
    <d v="2024-08-23T00:00:00"/>
    <n v="200"/>
    <s v="General"/>
    <x v="3"/>
    <n v="170"/>
  </r>
  <r>
    <s v="BK6293"/>
    <s v="NCERT Biology"/>
    <s v="Thomas Edwards"/>
    <s v="Biology"/>
    <s v="978-0-490-40415-1"/>
    <x v="1"/>
    <x v="4"/>
    <x v="1"/>
    <n v="169"/>
    <x v="16"/>
    <x v="0"/>
    <m/>
    <m/>
    <n v="1950"/>
    <s v="General"/>
    <x v="1"/>
    <n v="395"/>
  </r>
  <r>
    <s v="BK6294"/>
    <s v="TS Grewal Accountancy"/>
    <s v="Angela Cooley"/>
    <s v="Accountancy"/>
    <s v="978-0-19-986608-3"/>
    <x v="4"/>
    <x v="2"/>
    <x v="1"/>
    <n v="427"/>
    <x v="2"/>
    <x v="1"/>
    <d v="2024-12-13T00:00:00"/>
    <d v="2025-01-18T00:00:00"/>
    <n v="550"/>
    <s v="General"/>
    <x v="1"/>
    <n v="308"/>
  </r>
  <r>
    <s v="BK6295"/>
    <s v="S. Chand Economics"/>
    <s v="Ricky Collins"/>
    <s v="Economics"/>
    <s v="978-1-79870-469-1"/>
    <x v="5"/>
    <x v="17"/>
    <x v="1"/>
    <n v="118"/>
    <x v="17"/>
    <x v="0"/>
    <m/>
    <m/>
    <n v="800"/>
    <s v="General"/>
    <x v="1"/>
    <n v="371"/>
  </r>
  <r>
    <s v="BK6296"/>
    <s v="S. Chand Science"/>
    <s v="Mercedes Rosales"/>
    <s v="Science"/>
    <s v="978-1-992727-93-9"/>
    <x v="0"/>
    <x v="18"/>
    <x v="2"/>
    <n v="381"/>
    <x v="7"/>
    <x v="1"/>
    <d v="2023-04-12T00:00:00"/>
    <d v="2024-05-06T00:00:00"/>
    <n v="1600"/>
    <s v="Science"/>
    <x v="0"/>
    <n v="371"/>
  </r>
  <r>
    <s v="BK6297"/>
    <s v="Computer Science with Python"/>
    <s v="Thomas Sanchez"/>
    <s v="Computer Science"/>
    <s v="978-0-200-57794-6"/>
    <x v="0"/>
    <x v="16"/>
    <x v="2"/>
    <n v="193"/>
    <x v="18"/>
    <x v="1"/>
    <d v="2024-02-24T00:00:00"/>
    <d v="2024-05-19T00:00:00"/>
    <n v="1700"/>
    <s v="General"/>
    <x v="2"/>
    <n v="129"/>
  </r>
  <r>
    <s v="BK6298"/>
    <s v="Manika Hindi Pathmala"/>
    <s v="Rachel Baker"/>
    <s v="Hindi"/>
    <s v="978-0-08-995195-0"/>
    <x v="2"/>
    <x v="9"/>
    <x v="2"/>
    <n v="215"/>
    <x v="10"/>
    <x v="0"/>
    <m/>
    <m/>
    <n v="1050"/>
    <s v="General"/>
    <x v="1"/>
    <n v="265"/>
  </r>
  <r>
    <s v="BK6299"/>
    <s v="Principles of Economics"/>
    <s v="Michael Taylor PhD"/>
    <s v="Economics"/>
    <s v="978-1-07-922626-3"/>
    <x v="2"/>
    <x v="19"/>
    <x v="2"/>
    <n v="353"/>
    <x v="10"/>
    <x v="0"/>
    <m/>
    <m/>
    <n v="950"/>
    <s v="General"/>
    <x v="1"/>
    <n v="328"/>
  </r>
  <r>
    <s v="BK6300"/>
    <s v="Truemanâ€™s Biology"/>
    <s v="Daniel Terrell DVM"/>
    <s v="Biology"/>
    <s v="978-0-314-74061-8"/>
    <x v="3"/>
    <x v="2"/>
    <x v="1"/>
    <n v="81"/>
    <x v="8"/>
    <x v="1"/>
    <d v="2024-02-15T00:00:00"/>
    <d v="2024-03-22T00:00:00"/>
    <n v="1400"/>
    <s v="General"/>
    <x v="0"/>
    <n v="423"/>
  </r>
  <r>
    <s v="BK6301"/>
    <s v="TS Grewal Accountancy"/>
    <s v="Cameron Walters"/>
    <s v="Accountancy"/>
    <s v="978-1-61351-373-6"/>
    <x v="1"/>
    <x v="12"/>
    <x v="1"/>
    <n v="263"/>
    <x v="4"/>
    <x v="0"/>
    <m/>
    <m/>
    <n v="2000"/>
    <s v="General"/>
    <x v="0"/>
    <n v="238"/>
  </r>
  <r>
    <s v="BK6302"/>
    <s v="Wren &amp; Martin English Grammar"/>
    <s v="Julie Larson"/>
    <s v="English"/>
    <s v="978-0-237-38621-4"/>
    <x v="5"/>
    <x v="16"/>
    <x v="0"/>
    <n v="226"/>
    <x v="14"/>
    <x v="1"/>
    <d v="2024-11-25T00:00:00"/>
    <d v="2025-02-06T00:00:00"/>
    <n v="550"/>
    <s v="Language"/>
    <x v="2"/>
    <n v="136"/>
  </r>
  <r>
    <s v="BK6303"/>
    <s v="Together with Social Science"/>
    <s v="Andrea Herrera"/>
    <s v="Social Science"/>
    <s v="978-1-372-59474-8"/>
    <x v="2"/>
    <x v="7"/>
    <x v="1"/>
    <n v="298"/>
    <x v="14"/>
    <x v="1"/>
    <d v="2023-09-24T00:00:00"/>
    <d v="2024-03-25T00:00:00"/>
    <n v="1750"/>
    <s v="Education"/>
    <x v="0"/>
    <n v="171"/>
  </r>
  <r>
    <s v="BK6304"/>
    <s v="Manika Hindi Pathmala"/>
    <s v="Michael Dominguez"/>
    <s v="Hindi"/>
    <s v="978-0-08-905740-9"/>
    <x v="5"/>
    <x v="9"/>
    <x v="2"/>
    <n v="365"/>
    <x v="15"/>
    <x v="1"/>
    <d v="2024-12-15T00:00:00"/>
    <d v="2025-02-14T00:00:00"/>
    <n v="1650"/>
    <s v="General"/>
    <x v="1"/>
    <n v="205"/>
  </r>
  <r>
    <s v="BK6305"/>
    <s v="Lakhmir Singh Science"/>
    <s v="Kristen Carter"/>
    <s v="Science"/>
    <s v="978-0-589-27459-7"/>
    <x v="1"/>
    <x v="12"/>
    <x v="0"/>
    <n v="493"/>
    <x v="11"/>
    <x v="0"/>
    <m/>
    <m/>
    <n v="600"/>
    <s v="Science"/>
    <x v="0"/>
    <n v="214"/>
  </r>
  <r>
    <s v="BK6306"/>
    <s v="Nai Roshni Hindi Pathmala"/>
    <s v="Megan Reese"/>
    <s v="Hindi"/>
    <s v="978-1-4963-2654-6"/>
    <x v="4"/>
    <x v="5"/>
    <x v="0"/>
    <n v="149"/>
    <x v="7"/>
    <x v="1"/>
    <d v="2024-06-12T00:00:00"/>
    <d v="2024-12-29T00:00:00"/>
    <n v="1950"/>
    <s v="General"/>
    <x v="2"/>
    <n v="214"/>
  </r>
  <r>
    <s v="BK6307"/>
    <s v="Together with Social Science"/>
    <s v="Brenda Barton"/>
    <s v="Social Science"/>
    <s v="978-1-897395-48-6"/>
    <x v="2"/>
    <x v="12"/>
    <x v="0"/>
    <n v="460"/>
    <x v="18"/>
    <x v="0"/>
    <m/>
    <m/>
    <n v="800"/>
    <s v="Education"/>
    <x v="0"/>
    <n v="347"/>
  </r>
  <r>
    <s v="BK6308"/>
    <s v="Fundamentals of Physics - Resnick Halliday"/>
    <s v="Yesenia Navarro"/>
    <s v="Physics"/>
    <s v="978-0-03-203502-7"/>
    <x v="3"/>
    <x v="2"/>
    <x v="1"/>
    <n v="459"/>
    <x v="6"/>
    <x v="0"/>
    <m/>
    <m/>
    <n v="1750"/>
    <s v="General"/>
    <x v="2"/>
    <n v="124"/>
  </r>
  <r>
    <s v="BK6309"/>
    <s v="Principles of Economics"/>
    <s v="Steven Rose"/>
    <s v="Economics"/>
    <s v="978-1-918416-48-0"/>
    <x v="2"/>
    <x v="8"/>
    <x v="0"/>
    <n v="106"/>
    <x v="15"/>
    <x v="1"/>
    <d v="2024-08-08T00:00:00"/>
    <d v="2025-01-15T00:00:00"/>
    <n v="550"/>
    <s v="General"/>
    <x v="2"/>
    <n v="163"/>
  </r>
  <r>
    <s v="BK6310"/>
    <s v="S. Chand EVS"/>
    <s v="Abigail Ward"/>
    <s v="EVS"/>
    <s v="978-1-885282-98-9"/>
    <x v="0"/>
    <x v="11"/>
    <x v="1"/>
    <n v="125"/>
    <x v="4"/>
    <x v="0"/>
    <m/>
    <m/>
    <n v="250"/>
    <s v="Science"/>
    <x v="2"/>
    <n v="361"/>
  </r>
  <r>
    <s v="BK6311"/>
    <s v="NCERT Business Studies"/>
    <s v="Laura Jordan"/>
    <s v="Business Studies"/>
    <s v="978-1-113-31136-8"/>
    <x v="1"/>
    <x v="12"/>
    <x v="1"/>
    <n v="104"/>
    <x v="0"/>
    <x v="0"/>
    <m/>
    <m/>
    <n v="850"/>
    <s v="General"/>
    <x v="0"/>
    <n v="430"/>
  </r>
  <r>
    <s v="BK6312"/>
    <s v="S. Chand Social Science"/>
    <s v="Edward Saunders"/>
    <s v="Social Science"/>
    <s v="978-0-09-183836-2"/>
    <x v="3"/>
    <x v="0"/>
    <x v="1"/>
    <n v="99"/>
    <x v="1"/>
    <x v="1"/>
    <d v="2023-06-08T00:00:00"/>
    <d v="2025-02-03T00:00:00"/>
    <n v="250"/>
    <s v="Education"/>
    <x v="1"/>
    <n v="186"/>
  </r>
  <r>
    <s v="BK6313"/>
    <s v="S. Chand Science"/>
    <s v="Sarah Haas"/>
    <s v="Science"/>
    <s v="978-0-00-154262-4"/>
    <x v="3"/>
    <x v="0"/>
    <x v="2"/>
    <n v="248"/>
    <x v="11"/>
    <x v="0"/>
    <m/>
    <m/>
    <n v="1650"/>
    <s v="Science"/>
    <x v="3"/>
    <n v="255"/>
  </r>
  <r>
    <s v="BK6314"/>
    <s v="Wren &amp; Martin English Grammar"/>
    <s v="Jessica Quinn MD"/>
    <s v="English"/>
    <s v="978-1-69099-805-1"/>
    <x v="0"/>
    <x v="12"/>
    <x v="2"/>
    <n v="464"/>
    <x v="19"/>
    <x v="0"/>
    <m/>
    <m/>
    <n v="1050"/>
    <s v="Language"/>
    <x v="2"/>
    <n v="218"/>
  </r>
  <r>
    <s v="BK6315"/>
    <s v="NCERT Biology"/>
    <s v="Danielle Beltran"/>
    <s v="Biology"/>
    <s v="978-0-343-87126-0"/>
    <x v="3"/>
    <x v="13"/>
    <x v="2"/>
    <n v="344"/>
    <x v="2"/>
    <x v="1"/>
    <d v="2023-06-05T00:00:00"/>
    <d v="2024-05-08T00:00:00"/>
    <n v="800"/>
    <s v="General"/>
    <x v="3"/>
    <n v="283"/>
  </r>
  <r>
    <s v="BK6316"/>
    <s v="S. Chand Business Studies"/>
    <s v="Courtney Griffin"/>
    <s v="Business Studies"/>
    <s v="978-1-85720-888-7"/>
    <x v="2"/>
    <x v="19"/>
    <x v="2"/>
    <n v="401"/>
    <x v="1"/>
    <x v="1"/>
    <d v="2024-06-09T00:00:00"/>
    <d v="2024-11-21T00:00:00"/>
    <n v="1500"/>
    <s v="General"/>
    <x v="1"/>
    <n v="167"/>
  </r>
  <r>
    <s v="BK6317"/>
    <s v="Modern ABC Chemistry"/>
    <s v="Kyle Reynolds"/>
    <s v="Chemistry"/>
    <s v="978-0-660-45190-9"/>
    <x v="5"/>
    <x v="10"/>
    <x v="1"/>
    <n v="358"/>
    <x v="15"/>
    <x v="0"/>
    <m/>
    <m/>
    <n v="1350"/>
    <s v="General"/>
    <x v="1"/>
    <n v="452"/>
  </r>
  <r>
    <s v="BK6318"/>
    <s v="S. Chand Economics"/>
    <s v="James Freeman"/>
    <s v="Economics"/>
    <s v="978-1-381-88210-2"/>
    <x v="1"/>
    <x v="4"/>
    <x v="1"/>
    <n v="283"/>
    <x v="9"/>
    <x v="1"/>
    <d v="2023-09-01T00:00:00"/>
    <d v="2023-10-14T00:00:00"/>
    <n v="1500"/>
    <s v="General"/>
    <x v="1"/>
    <n v="115"/>
  </r>
  <r>
    <s v="BK6319"/>
    <s v="Manika Hindi Pathmala"/>
    <s v="Norma Jordan"/>
    <s v="Hindi"/>
    <s v="978-0-311-51024-5"/>
    <x v="4"/>
    <x v="2"/>
    <x v="0"/>
    <n v="184"/>
    <x v="0"/>
    <x v="0"/>
    <m/>
    <m/>
    <n v="800"/>
    <s v="General"/>
    <x v="0"/>
    <n v="422"/>
  </r>
  <r>
    <s v="BK6320"/>
    <s v="Wren &amp; Martin English Grammar"/>
    <s v="David Daniel"/>
    <s v="English"/>
    <s v="978-1-125-17222-3"/>
    <x v="2"/>
    <x v="13"/>
    <x v="1"/>
    <n v="299"/>
    <x v="3"/>
    <x v="1"/>
    <d v="2024-08-09T00:00:00"/>
    <d v="2025-02-04T00:00:00"/>
    <n v="1050"/>
    <s v="Language"/>
    <x v="2"/>
    <n v="430"/>
  </r>
  <r>
    <s v="BK6321"/>
    <s v="NCERT Hindi"/>
    <s v="Debra Henson"/>
    <s v="Hindi"/>
    <s v="978-0-226-67605-0"/>
    <x v="2"/>
    <x v="0"/>
    <x v="1"/>
    <n v="108"/>
    <x v="6"/>
    <x v="0"/>
    <m/>
    <m/>
    <n v="1400"/>
    <s v="General"/>
    <x v="1"/>
    <n v="421"/>
  </r>
  <r>
    <s v="BK6322"/>
    <s v="S. Chand EVS"/>
    <s v="Diane Lopez"/>
    <s v="EVS"/>
    <s v="978-1-7368756-5-0"/>
    <x v="4"/>
    <x v="18"/>
    <x v="1"/>
    <n v="194"/>
    <x v="12"/>
    <x v="1"/>
    <d v="2025-02-23T00:00:00"/>
    <d v="2025-02-24T00:00:00"/>
    <n v="250"/>
    <s v="Science"/>
    <x v="1"/>
    <n v="153"/>
  </r>
  <r>
    <s v="BK6323"/>
    <s v="RD Sharma Mathematics"/>
    <s v="Rebecca Farmer"/>
    <s v="Maths"/>
    <s v="978-1-119-34841-2"/>
    <x v="4"/>
    <x v="4"/>
    <x v="2"/>
    <n v="394"/>
    <x v="12"/>
    <x v="1"/>
    <d v="2023-03-03T00:00:00"/>
    <d v="2024-10-08T00:00:00"/>
    <n v="900"/>
    <s v="Education"/>
    <x v="0"/>
    <n v="111"/>
  </r>
  <r>
    <s v="BK6324"/>
    <s v="S. Chand Business Studies"/>
    <s v="Robert Crawford"/>
    <s v="Business Studies"/>
    <s v="978-1-255-28162-8"/>
    <x v="0"/>
    <x v="11"/>
    <x v="2"/>
    <n v="99"/>
    <x v="1"/>
    <x v="1"/>
    <d v="2023-05-22T00:00:00"/>
    <d v="2023-06-06T00:00:00"/>
    <n v="450"/>
    <s v="General"/>
    <x v="0"/>
    <n v="282"/>
  </r>
  <r>
    <s v="BK6325"/>
    <s v="S. Chand Economics"/>
    <s v="Shane Mccormick"/>
    <s v="Economics"/>
    <s v="978-0-7275-2241-2"/>
    <x v="2"/>
    <x v="4"/>
    <x v="2"/>
    <n v="445"/>
    <x v="11"/>
    <x v="0"/>
    <m/>
    <m/>
    <n v="1400"/>
    <s v="General"/>
    <x v="2"/>
    <n v="141"/>
  </r>
  <r>
    <s v="BK6326"/>
    <s v="NCERT Hindi"/>
    <s v="Matthew Oliver"/>
    <s v="Hindi"/>
    <s v="978-1-363-35393-4"/>
    <x v="4"/>
    <x v="5"/>
    <x v="2"/>
    <n v="300"/>
    <x v="10"/>
    <x v="1"/>
    <d v="2024-04-07T00:00:00"/>
    <d v="2024-06-06T00:00:00"/>
    <n v="1700"/>
    <s v="General"/>
    <x v="0"/>
    <n v="185"/>
  </r>
  <r>
    <s v="BK6327"/>
    <s v="Truemanâ€™s Biology"/>
    <s v="Jennifer Osborne"/>
    <s v="Biology"/>
    <s v="978-0-299-40939-5"/>
    <x v="1"/>
    <x v="4"/>
    <x v="1"/>
    <n v="396"/>
    <x v="9"/>
    <x v="0"/>
    <m/>
    <m/>
    <n v="1300"/>
    <s v="General"/>
    <x v="1"/>
    <n v="157"/>
  </r>
  <r>
    <s v="BK6328"/>
    <s v="Wren &amp; Martin English Grammar"/>
    <s v="Amy Thomas"/>
    <s v="English"/>
    <s v="978-1-4753-2903-2"/>
    <x v="4"/>
    <x v="13"/>
    <x v="1"/>
    <n v="266"/>
    <x v="4"/>
    <x v="1"/>
    <d v="2024-10-21T00:00:00"/>
    <d v="2025-01-29T00:00:00"/>
    <n v="1600"/>
    <s v="Language"/>
    <x v="0"/>
    <n v="164"/>
  </r>
  <r>
    <s v="BK6329"/>
    <s v="Modern ABC Chemistry"/>
    <s v="Jose Sanford"/>
    <s v="Chemistry"/>
    <s v="978-1-05-329575-9"/>
    <x v="5"/>
    <x v="1"/>
    <x v="0"/>
    <n v="230"/>
    <x v="16"/>
    <x v="1"/>
    <d v="2024-10-23T00:00:00"/>
    <d v="2025-02-03T00:00:00"/>
    <n v="800"/>
    <s v="General"/>
    <x v="2"/>
    <n v="253"/>
  </r>
  <r>
    <s v="BK6330"/>
    <s v="Oxford English Reader"/>
    <s v="Courtney Richardson"/>
    <s v="English"/>
    <s v="978-0-213-25794-1"/>
    <x v="0"/>
    <x v="16"/>
    <x v="1"/>
    <n v="284"/>
    <x v="15"/>
    <x v="0"/>
    <m/>
    <m/>
    <n v="550"/>
    <s v="Language"/>
    <x v="0"/>
    <n v="187"/>
  </r>
  <r>
    <s v="BK6331"/>
    <s v="NCERT Environmental Studies"/>
    <s v="Jason Knox"/>
    <s v="EVS"/>
    <s v="978-1-884764-07-3"/>
    <x v="2"/>
    <x v="2"/>
    <x v="2"/>
    <n v="329"/>
    <x v="4"/>
    <x v="1"/>
    <d v="2025-02-21T00:00:00"/>
    <d v="2025-02-23T00:00:00"/>
    <n v="1750"/>
    <s v="Science"/>
    <x v="2"/>
    <n v="273"/>
  </r>
  <r>
    <s v="BK6332"/>
    <s v="Principles of Economics"/>
    <s v="Ronald Thomas"/>
    <s v="Economics"/>
    <s v="978-0-9530578-4-9"/>
    <x v="0"/>
    <x v="18"/>
    <x v="0"/>
    <n v="284"/>
    <x v="3"/>
    <x v="1"/>
    <d v="2024-02-28T00:00:00"/>
    <d v="2024-10-04T00:00:00"/>
    <n v="350"/>
    <s v="General"/>
    <x v="2"/>
    <n v="297"/>
  </r>
  <r>
    <s v="BK6333"/>
    <s v="Computer Science with Python"/>
    <s v="Felicia Miller"/>
    <s v="Computer Science"/>
    <s v="978-0-597-64090-2"/>
    <x v="4"/>
    <x v="5"/>
    <x v="0"/>
    <n v="318"/>
    <x v="10"/>
    <x v="0"/>
    <m/>
    <m/>
    <n v="300"/>
    <s v="General"/>
    <x v="2"/>
    <n v="238"/>
  </r>
  <r>
    <s v="BK6334"/>
    <s v="Truemanâ€™s Biology"/>
    <s v="Robin Santos"/>
    <s v="Biology"/>
    <s v="978-0-527-86728-7"/>
    <x v="4"/>
    <x v="4"/>
    <x v="0"/>
    <n v="388"/>
    <x v="14"/>
    <x v="0"/>
    <m/>
    <m/>
    <n v="500"/>
    <s v="General"/>
    <x v="0"/>
    <n v="167"/>
  </r>
  <r>
    <s v="BK6335"/>
    <s v="NCERT Biology"/>
    <s v="Danielle Estrada"/>
    <s v="Biology"/>
    <s v="978-1-4475-6216-0"/>
    <x v="1"/>
    <x v="13"/>
    <x v="1"/>
    <n v="350"/>
    <x v="3"/>
    <x v="0"/>
    <m/>
    <m/>
    <n v="1100"/>
    <s v="General"/>
    <x v="1"/>
    <n v="202"/>
  </r>
  <r>
    <s v="BK6336"/>
    <s v="Nai Roshni Hindi Pathmala"/>
    <s v="Curtis Deleon"/>
    <s v="Hindi"/>
    <s v="978-1-01-445526-0"/>
    <x v="4"/>
    <x v="1"/>
    <x v="0"/>
    <n v="230"/>
    <x v="17"/>
    <x v="1"/>
    <d v="2025-02-06T00:00:00"/>
    <d v="2025-02-20T00:00:00"/>
    <n v="1250"/>
    <s v="General"/>
    <x v="3"/>
    <n v="130"/>
  </r>
  <r>
    <s v="BK6337"/>
    <s v="S. Chand Economics"/>
    <s v="Steven White"/>
    <s v="Economics"/>
    <s v="978-0-85673-686-5"/>
    <x v="0"/>
    <x v="11"/>
    <x v="1"/>
    <n v="117"/>
    <x v="3"/>
    <x v="0"/>
    <m/>
    <m/>
    <n v="800"/>
    <s v="General"/>
    <x v="2"/>
    <n v="248"/>
  </r>
  <r>
    <s v="BK6338"/>
    <s v="NCERT Chemistry"/>
    <s v="Wesley Roberts"/>
    <s v="Chemistry"/>
    <s v="978-0-207-60760-8"/>
    <x v="3"/>
    <x v="10"/>
    <x v="1"/>
    <n v="275"/>
    <x v="10"/>
    <x v="1"/>
    <d v="2024-02-18T00:00:00"/>
    <d v="2024-10-10T00:00:00"/>
    <n v="350"/>
    <s v="General"/>
    <x v="3"/>
    <n v="281"/>
  </r>
  <r>
    <s v="BK6339"/>
    <s v="S. Chand Economics"/>
    <s v="Charles Morrow"/>
    <s v="Economics"/>
    <s v="978-1-188-29224-1"/>
    <x v="4"/>
    <x v="15"/>
    <x v="1"/>
    <n v="345"/>
    <x v="3"/>
    <x v="0"/>
    <m/>
    <m/>
    <n v="250"/>
    <s v="General"/>
    <x v="1"/>
    <n v="136"/>
  </r>
  <r>
    <s v="BK6340"/>
    <s v="NCERT Social Science"/>
    <s v="Samantha Reyes"/>
    <s v="Social Science"/>
    <s v="978-0-87261-574-8"/>
    <x v="5"/>
    <x v="7"/>
    <x v="2"/>
    <n v="424"/>
    <x v="1"/>
    <x v="1"/>
    <d v="2024-12-26T00:00:00"/>
    <d v="2025-01-17T00:00:00"/>
    <n v="1350"/>
    <s v="Education"/>
    <x v="1"/>
    <n v="153"/>
  </r>
  <r>
    <s v="BK6341"/>
    <s v="S. Chand Science"/>
    <s v="Jean Herring"/>
    <s v="Science"/>
    <s v="978-1-163-34275-6"/>
    <x v="3"/>
    <x v="18"/>
    <x v="2"/>
    <n v="491"/>
    <x v="12"/>
    <x v="0"/>
    <m/>
    <m/>
    <n v="1100"/>
    <s v="Science"/>
    <x v="1"/>
    <n v="368"/>
  </r>
  <r>
    <s v="BK6342"/>
    <s v="NCERT Social Science"/>
    <s v="Connor Mccall"/>
    <s v="Social Science"/>
    <s v="978-0-284-19591-3"/>
    <x v="4"/>
    <x v="18"/>
    <x v="2"/>
    <n v="225"/>
    <x v="4"/>
    <x v="0"/>
    <m/>
    <m/>
    <n v="1650"/>
    <s v="Education"/>
    <x v="0"/>
    <n v="332"/>
  </r>
  <r>
    <s v="BK6343"/>
    <s v="Let Us C - Yashwant Kanetkar"/>
    <s v="Kevin Logan"/>
    <s v="Computer Science"/>
    <s v="978-1-270-19570-2"/>
    <x v="4"/>
    <x v="10"/>
    <x v="2"/>
    <n v="339"/>
    <x v="3"/>
    <x v="1"/>
    <d v="2024-07-31T00:00:00"/>
    <d v="2024-11-03T00:00:00"/>
    <n v="1700"/>
    <s v="General"/>
    <x v="2"/>
    <n v="425"/>
  </r>
  <r>
    <s v="BK6344"/>
    <s v="S. Chand Business Studies"/>
    <s v="Rebecca Benjamin"/>
    <s v="Business Studies"/>
    <s v="978-1-07-686450-5"/>
    <x v="0"/>
    <x v="8"/>
    <x v="1"/>
    <n v="396"/>
    <x v="8"/>
    <x v="1"/>
    <d v="2024-05-31T00:00:00"/>
    <d v="2024-08-10T00:00:00"/>
    <n v="1450"/>
    <s v="General"/>
    <x v="1"/>
    <n v="255"/>
  </r>
  <r>
    <s v="BK6345"/>
    <s v="NCERT Chemistry"/>
    <s v="Kelly Washington"/>
    <s v="Chemistry"/>
    <s v="978-1-215-68647-0"/>
    <x v="3"/>
    <x v="14"/>
    <x v="1"/>
    <n v="321"/>
    <x v="5"/>
    <x v="0"/>
    <m/>
    <m/>
    <n v="350"/>
    <s v="General"/>
    <x v="1"/>
    <n v="120"/>
  </r>
  <r>
    <s v="BK6346"/>
    <s v="NCERT Hindi"/>
    <s v="Kristine Jenkins"/>
    <s v="Hindi"/>
    <s v="978-1-79132-120-8"/>
    <x v="5"/>
    <x v="2"/>
    <x v="0"/>
    <n v="348"/>
    <x v="14"/>
    <x v="1"/>
    <d v="2025-01-06T00:00:00"/>
    <d v="2025-01-23T00:00:00"/>
    <n v="1750"/>
    <s v="General"/>
    <x v="0"/>
    <n v="405"/>
  </r>
  <r>
    <s v="BK6347"/>
    <s v="Pearson Science Explorer"/>
    <s v="Lucas Lee"/>
    <s v="Science"/>
    <s v="978-1-4750-7094-1"/>
    <x v="5"/>
    <x v="7"/>
    <x v="1"/>
    <n v="420"/>
    <x v="5"/>
    <x v="0"/>
    <m/>
    <m/>
    <n v="350"/>
    <s v="Science"/>
    <x v="0"/>
    <n v="420"/>
  </r>
  <r>
    <s v="BK6348"/>
    <s v="Modern ABC Chemistry"/>
    <s v="Clifford Branch"/>
    <s v="Chemistry"/>
    <s v="978-0-689-26645-4"/>
    <x v="2"/>
    <x v="19"/>
    <x v="1"/>
    <n v="389"/>
    <x v="9"/>
    <x v="1"/>
    <d v="2025-01-01T00:00:00"/>
    <d v="2025-01-20T00:00:00"/>
    <n v="1850"/>
    <s v="General"/>
    <x v="2"/>
    <n v="146"/>
  </r>
  <r>
    <s v="BK6349"/>
    <s v="NCERT Maths"/>
    <s v="Joseph Wright"/>
    <s v="Maths"/>
    <s v="978-0-405-88553-2"/>
    <x v="4"/>
    <x v="7"/>
    <x v="1"/>
    <n v="303"/>
    <x v="10"/>
    <x v="0"/>
    <m/>
    <m/>
    <n v="1900"/>
    <s v="Education"/>
    <x v="0"/>
    <n v="386"/>
  </r>
  <r>
    <s v="BK6350"/>
    <s v="Python Programming - Balagurusamy"/>
    <s v="Justin Freeman"/>
    <s v="Computer Science"/>
    <s v="978-1-55645-251-2"/>
    <x v="5"/>
    <x v="17"/>
    <x v="2"/>
    <n v="407"/>
    <x v="9"/>
    <x v="0"/>
    <m/>
    <m/>
    <n v="600"/>
    <s v="General"/>
    <x v="1"/>
    <n v="226"/>
  </r>
  <r>
    <s v="BK6351"/>
    <s v="Together with Social Science"/>
    <s v="Regina Mcdonald"/>
    <s v="Social Science"/>
    <s v="978-0-338-16022-5"/>
    <x v="4"/>
    <x v="9"/>
    <x v="2"/>
    <n v="96"/>
    <x v="0"/>
    <x v="0"/>
    <m/>
    <m/>
    <n v="1950"/>
    <s v="Education"/>
    <x v="0"/>
    <n v="115"/>
  </r>
  <r>
    <s v="BK6352"/>
    <s v="Let Us C - Yashwant Kanetkar"/>
    <s v="Sarah Murray"/>
    <s v="Computer Science"/>
    <s v="978-0-8353-7739-3"/>
    <x v="3"/>
    <x v="3"/>
    <x v="2"/>
    <n v="251"/>
    <x v="9"/>
    <x v="0"/>
    <m/>
    <m/>
    <n v="650"/>
    <s v="General"/>
    <x v="2"/>
    <n v="333"/>
  </r>
  <r>
    <s v="BK6353"/>
    <s v="Modern ABC Chemistry"/>
    <s v="Carol Mcdonald"/>
    <s v="Chemistry"/>
    <s v="978-0-658-47509-2"/>
    <x v="5"/>
    <x v="13"/>
    <x v="2"/>
    <n v="210"/>
    <x v="9"/>
    <x v="1"/>
    <d v="2023-08-06T00:00:00"/>
    <d v="2024-12-02T00:00:00"/>
    <n v="1900"/>
    <s v="General"/>
    <x v="0"/>
    <n v="385"/>
  </r>
  <r>
    <s v="BK6354"/>
    <s v="Modern ABC Chemistry"/>
    <s v="Russell Brown"/>
    <s v="Chemistry"/>
    <s v="978-0-7922-2504-1"/>
    <x v="4"/>
    <x v="13"/>
    <x v="1"/>
    <n v="438"/>
    <x v="4"/>
    <x v="0"/>
    <m/>
    <m/>
    <n v="400"/>
    <s v="General"/>
    <x v="2"/>
    <n v="448"/>
  </r>
  <r>
    <s v="BK6355"/>
    <s v="Let Us C - Yashwant Kanetkar"/>
    <s v="Anthony Hill"/>
    <s v="Computer Science"/>
    <s v="978-0-241-85964-3"/>
    <x v="0"/>
    <x v="17"/>
    <x v="1"/>
    <n v="159"/>
    <x v="10"/>
    <x v="0"/>
    <m/>
    <m/>
    <n v="950"/>
    <s v="General"/>
    <x v="2"/>
    <n v="364"/>
  </r>
  <r>
    <s v="BK6356"/>
    <s v="Python Programming - Balagurusamy"/>
    <s v="Miranda Bradley"/>
    <s v="Computer Science"/>
    <s v="978-1-284-27607-7"/>
    <x v="0"/>
    <x v="13"/>
    <x v="0"/>
    <n v="111"/>
    <x v="16"/>
    <x v="0"/>
    <m/>
    <m/>
    <n v="650"/>
    <s v="General"/>
    <x v="2"/>
    <n v="385"/>
  </r>
  <r>
    <s v="BK6357"/>
    <s v="Together with EVS"/>
    <s v="William Campbell"/>
    <s v="EVS"/>
    <s v="978-1-169-00971-4"/>
    <x v="3"/>
    <x v="12"/>
    <x v="1"/>
    <n v="172"/>
    <x v="17"/>
    <x v="1"/>
    <d v="2023-10-23T00:00:00"/>
    <d v="2024-04-18T00:00:00"/>
    <n v="1200"/>
    <s v="Science"/>
    <x v="0"/>
    <n v="111"/>
  </r>
  <r>
    <s v="BK6358"/>
    <s v="Together with EVS"/>
    <s v="Michael Burns"/>
    <s v="EVS"/>
    <s v="978-0-926901-10-0"/>
    <x v="3"/>
    <x v="9"/>
    <x v="2"/>
    <n v="293"/>
    <x v="9"/>
    <x v="0"/>
    <m/>
    <m/>
    <n v="450"/>
    <s v="Science"/>
    <x v="1"/>
    <n v="420"/>
  </r>
  <r>
    <s v="BK6359"/>
    <s v="NCERT Business Studies"/>
    <s v="Alan Zamora"/>
    <s v="Business Studies"/>
    <s v="978-1-05-398480-6"/>
    <x v="0"/>
    <x v="12"/>
    <x v="0"/>
    <n v="447"/>
    <x v="3"/>
    <x v="0"/>
    <m/>
    <m/>
    <n v="350"/>
    <s v="General"/>
    <x v="3"/>
    <n v="411"/>
  </r>
  <r>
    <s v="BK6360"/>
    <s v="RD Sharma Mathematics"/>
    <s v="William Pittman"/>
    <s v="Maths"/>
    <s v="978-1-05-997606-5"/>
    <x v="5"/>
    <x v="17"/>
    <x v="0"/>
    <n v="276"/>
    <x v="5"/>
    <x v="0"/>
    <m/>
    <m/>
    <n v="1000"/>
    <s v="Education"/>
    <x v="2"/>
    <n v="129"/>
  </r>
  <r>
    <s v="BK6361"/>
    <s v="Concepts of Physics - HC Verma"/>
    <s v="Miguel Johnson"/>
    <s v="Physics"/>
    <s v="978-0-450-43907-0"/>
    <x v="2"/>
    <x v="19"/>
    <x v="0"/>
    <n v="298"/>
    <x v="10"/>
    <x v="1"/>
    <d v="2023-03-10T00:00:00"/>
    <d v="2024-04-13T00:00:00"/>
    <n v="1500"/>
    <s v="General"/>
    <x v="3"/>
    <n v="140"/>
  </r>
  <r>
    <s v="BK6362"/>
    <s v="NCERT Business Studies"/>
    <s v="Craig Gomez"/>
    <s v="Business Studies"/>
    <s v="978-1-390-29401-9"/>
    <x v="0"/>
    <x v="17"/>
    <x v="1"/>
    <n v="359"/>
    <x v="5"/>
    <x v="0"/>
    <m/>
    <m/>
    <n v="950"/>
    <s v="General"/>
    <x v="1"/>
    <n v="155"/>
  </r>
  <r>
    <s v="BK6363"/>
    <s v="TS Grewal Accountancy"/>
    <s v="Caitlyn Carter"/>
    <s v="Accountancy"/>
    <s v="978-1-4588-4968-7"/>
    <x v="3"/>
    <x v="0"/>
    <x v="0"/>
    <n v="163"/>
    <x v="15"/>
    <x v="1"/>
    <d v="2023-03-30T00:00:00"/>
    <d v="2023-08-12T00:00:00"/>
    <n v="1300"/>
    <s v="General"/>
    <x v="1"/>
    <n v="327"/>
  </r>
  <r>
    <s v="BK6364"/>
    <s v="S. Chand Economics"/>
    <s v="Richard Hunter"/>
    <s v="Economics"/>
    <s v="978-0-568-33563-9"/>
    <x v="5"/>
    <x v="16"/>
    <x v="1"/>
    <n v="314"/>
    <x v="19"/>
    <x v="1"/>
    <d v="2023-08-14T00:00:00"/>
    <d v="2023-12-22T00:00:00"/>
    <n v="500"/>
    <s v="General"/>
    <x v="1"/>
    <n v="365"/>
  </r>
  <r>
    <s v="BK6365"/>
    <s v="NCERT Chemistry"/>
    <s v="Joseph King"/>
    <s v="Chemistry"/>
    <s v="978-0-663-17769-1"/>
    <x v="1"/>
    <x v="4"/>
    <x v="1"/>
    <n v="459"/>
    <x v="13"/>
    <x v="0"/>
    <m/>
    <m/>
    <n v="300"/>
    <s v="General"/>
    <x v="0"/>
    <n v="448"/>
  </r>
  <r>
    <s v="BK6366"/>
    <s v="English Grammar &amp; Composition"/>
    <s v="Joshua Silva"/>
    <s v="English"/>
    <s v="978-0-455-44780-3"/>
    <x v="5"/>
    <x v="13"/>
    <x v="1"/>
    <n v="469"/>
    <x v="15"/>
    <x v="0"/>
    <m/>
    <m/>
    <n v="300"/>
    <s v="Language"/>
    <x v="2"/>
    <n v="368"/>
  </r>
  <r>
    <s v="BK6367"/>
    <s v="S. Chand Social Science"/>
    <s v="Danny Herrera"/>
    <s v="Social Science"/>
    <s v="978-0-521-63715-2"/>
    <x v="2"/>
    <x v="3"/>
    <x v="2"/>
    <n v="428"/>
    <x v="4"/>
    <x v="0"/>
    <m/>
    <m/>
    <n v="350"/>
    <s v="Education"/>
    <x v="1"/>
    <n v="183"/>
  </r>
  <r>
    <s v="BK6368"/>
    <s v="Pradeep's Chemistry"/>
    <s v="Michele Fox"/>
    <s v="Chemistry"/>
    <s v="978-1-03-239641-5"/>
    <x v="3"/>
    <x v="9"/>
    <x v="2"/>
    <n v="350"/>
    <x v="6"/>
    <x v="0"/>
    <m/>
    <m/>
    <n v="450"/>
    <s v="General"/>
    <x v="1"/>
    <n v="280"/>
  </r>
  <r>
    <s v="BK6369"/>
    <s v="Oxford English Reader"/>
    <s v="Mr. John Rios Jr."/>
    <s v="English"/>
    <s v="978-0-327-38100-6"/>
    <x v="3"/>
    <x v="10"/>
    <x v="2"/>
    <n v="182"/>
    <x v="2"/>
    <x v="0"/>
    <m/>
    <m/>
    <n v="1750"/>
    <s v="Language"/>
    <x v="0"/>
    <n v="438"/>
  </r>
  <r>
    <s v="BK6370"/>
    <s v="Lakhmir Singh Science"/>
    <s v="Melissa Martinez"/>
    <s v="Science"/>
    <s v="978-1-133-62010-5"/>
    <x v="1"/>
    <x v="11"/>
    <x v="2"/>
    <n v="280"/>
    <x v="4"/>
    <x v="0"/>
    <m/>
    <m/>
    <n v="1600"/>
    <s v="Science"/>
    <x v="0"/>
    <n v="411"/>
  </r>
  <r>
    <s v="BK6371"/>
    <s v="Computer Science with Python"/>
    <s v="Vanessa Barton"/>
    <s v="Computer Science"/>
    <s v="978-1-899172-05-4"/>
    <x v="0"/>
    <x v="2"/>
    <x v="1"/>
    <n v="234"/>
    <x v="9"/>
    <x v="1"/>
    <d v="2023-10-28T00:00:00"/>
    <d v="2024-07-25T00:00:00"/>
    <n v="200"/>
    <s v="General"/>
    <x v="2"/>
    <n v="286"/>
  </r>
  <r>
    <s v="BK6372"/>
    <s v="RD Sharma Mathematics"/>
    <s v="Lauren Butler"/>
    <s v="Maths"/>
    <s v="978-0-17-441781-1"/>
    <x v="5"/>
    <x v="15"/>
    <x v="1"/>
    <n v="189"/>
    <x v="15"/>
    <x v="0"/>
    <m/>
    <m/>
    <n v="600"/>
    <s v="Education"/>
    <x v="0"/>
    <n v="346"/>
  </r>
  <r>
    <s v="BK6373"/>
    <s v="S. Chand Biology"/>
    <s v="Shannon Morales"/>
    <s v="Biology"/>
    <s v="978-1-84165-635-9"/>
    <x v="0"/>
    <x v="3"/>
    <x v="0"/>
    <n v="130"/>
    <x v="19"/>
    <x v="1"/>
    <d v="2025-01-30T00:00:00"/>
    <d v="2025-02-24T00:00:00"/>
    <n v="950"/>
    <s v="General"/>
    <x v="1"/>
    <n v="328"/>
  </r>
  <r>
    <s v="BK6374"/>
    <s v="NCERT Maths"/>
    <s v="Katelyn Washington"/>
    <s v="Maths"/>
    <s v="978-1-78632-137-4"/>
    <x v="5"/>
    <x v="3"/>
    <x v="1"/>
    <n v="371"/>
    <x v="4"/>
    <x v="0"/>
    <m/>
    <m/>
    <n v="1850"/>
    <s v="Education"/>
    <x v="0"/>
    <n v="305"/>
  </r>
  <r>
    <s v="BK6375"/>
    <s v="S. Chand Social Science"/>
    <s v="Troy Aguirre"/>
    <s v="Social Science"/>
    <s v="978-1-72267-789-3"/>
    <x v="1"/>
    <x v="8"/>
    <x v="1"/>
    <n v="263"/>
    <x v="18"/>
    <x v="1"/>
    <d v="2023-11-28T00:00:00"/>
    <d v="2024-11-14T00:00:00"/>
    <n v="900"/>
    <s v="Education"/>
    <x v="2"/>
    <n v="309"/>
  </r>
  <r>
    <s v="BK6376"/>
    <s v="S. Chand Biology"/>
    <s v="Alexandra Richardson"/>
    <s v="Biology"/>
    <s v="978-1-261-68645-5"/>
    <x v="5"/>
    <x v="12"/>
    <x v="1"/>
    <n v="153"/>
    <x v="6"/>
    <x v="1"/>
    <d v="2023-04-30T00:00:00"/>
    <d v="2024-07-24T00:00:00"/>
    <n v="300"/>
    <s v="General"/>
    <x v="0"/>
    <n v="163"/>
  </r>
  <r>
    <s v="BK6377"/>
    <s v="English Grammar &amp; Composition"/>
    <s v="Scott Meadows"/>
    <s v="English"/>
    <s v="978-1-4573-6504-1"/>
    <x v="2"/>
    <x v="1"/>
    <x v="2"/>
    <n v="412"/>
    <x v="3"/>
    <x v="0"/>
    <m/>
    <m/>
    <n v="300"/>
    <s v="Language"/>
    <x v="2"/>
    <n v="420"/>
  </r>
  <r>
    <s v="BK6378"/>
    <s v="Wren &amp; Martin English Grammar"/>
    <s v="Stacy Guzman"/>
    <s v="English"/>
    <s v="978-0-225-98179-7"/>
    <x v="0"/>
    <x v="10"/>
    <x v="2"/>
    <n v="232"/>
    <x v="17"/>
    <x v="0"/>
    <m/>
    <m/>
    <n v="250"/>
    <s v="Language"/>
    <x v="2"/>
    <n v="284"/>
  </r>
  <r>
    <s v="BK6379"/>
    <s v="Nai Roshni Hindi Pathmala"/>
    <s v="Julie Klein"/>
    <s v="Hindi"/>
    <s v="978-0-7975-8886-8"/>
    <x v="4"/>
    <x v="1"/>
    <x v="2"/>
    <n v="354"/>
    <x v="10"/>
    <x v="1"/>
    <d v="2024-03-30T00:00:00"/>
    <d v="2024-04-15T00:00:00"/>
    <n v="1950"/>
    <s v="General"/>
    <x v="2"/>
    <n v="342"/>
  </r>
  <r>
    <s v="BK6380"/>
    <s v="NCERT Hindi"/>
    <s v="Jennifer Ford"/>
    <s v="Hindi"/>
    <s v="978-1-281-72670-4"/>
    <x v="1"/>
    <x v="14"/>
    <x v="2"/>
    <n v="220"/>
    <x v="2"/>
    <x v="0"/>
    <m/>
    <m/>
    <n v="1800"/>
    <s v="General"/>
    <x v="0"/>
    <n v="150"/>
  </r>
  <r>
    <s v="BK6381"/>
    <s v="English Grammar &amp; Composition"/>
    <s v="Laura Williams"/>
    <s v="English"/>
    <s v="978-0-939868-36-0"/>
    <x v="1"/>
    <x v="15"/>
    <x v="1"/>
    <n v="427"/>
    <x v="15"/>
    <x v="1"/>
    <d v="2023-03-22T00:00:00"/>
    <d v="2024-09-06T00:00:00"/>
    <n v="1800"/>
    <s v="Language"/>
    <x v="1"/>
    <n v="450"/>
  </r>
  <r>
    <s v="BK6382"/>
    <s v="S. Chand Business Studies"/>
    <s v="Robin Fisher"/>
    <s v="Business Studies"/>
    <s v="978-0-00-918527-4"/>
    <x v="3"/>
    <x v="12"/>
    <x v="1"/>
    <n v="196"/>
    <x v="0"/>
    <x v="0"/>
    <m/>
    <m/>
    <n v="250"/>
    <s v="General"/>
    <x v="3"/>
    <n v="208"/>
  </r>
  <r>
    <s v="BK6383"/>
    <s v="Modern ABC Chemistry"/>
    <s v="Gary Peterson"/>
    <s v="Chemistry"/>
    <s v="978-0-396-82364-3"/>
    <x v="3"/>
    <x v="2"/>
    <x v="0"/>
    <n v="354"/>
    <x v="19"/>
    <x v="1"/>
    <d v="2024-07-26T00:00:00"/>
    <d v="2024-12-20T00:00:00"/>
    <n v="650"/>
    <s v="General"/>
    <x v="2"/>
    <n v="322"/>
  </r>
  <r>
    <s v="BK6384"/>
    <s v="Manika Hindi Pathmala"/>
    <s v="Ashley Smith"/>
    <s v="Hindi"/>
    <s v="978-1-64404-260-1"/>
    <x v="1"/>
    <x v="1"/>
    <x v="1"/>
    <n v="467"/>
    <x v="0"/>
    <x v="1"/>
    <d v="2023-03-28T00:00:00"/>
    <d v="2024-03-31T00:00:00"/>
    <n v="800"/>
    <s v="General"/>
    <x v="3"/>
    <n v="261"/>
  </r>
  <r>
    <s v="BK6385"/>
    <s v="S. Chand Social Science"/>
    <s v="Samantha Jackson"/>
    <s v="Social Science"/>
    <s v="978-1-57349-547-9"/>
    <x v="4"/>
    <x v="19"/>
    <x v="2"/>
    <n v="288"/>
    <x v="6"/>
    <x v="0"/>
    <m/>
    <m/>
    <n v="1650"/>
    <s v="Education"/>
    <x v="1"/>
    <n v="336"/>
  </r>
  <r>
    <s v="BK6386"/>
    <s v="RS Aggarwal Mathematics"/>
    <s v="David Taylor"/>
    <s v="Maths"/>
    <s v="978-0-661-06891-5"/>
    <x v="3"/>
    <x v="11"/>
    <x v="0"/>
    <n v="148"/>
    <x v="5"/>
    <x v="0"/>
    <m/>
    <m/>
    <n v="650"/>
    <s v="Education"/>
    <x v="1"/>
    <n v="331"/>
  </r>
  <r>
    <s v="BK6387"/>
    <s v="SL Arora Physics"/>
    <s v="Faith Schmidt"/>
    <s v="Physics"/>
    <s v="978-1-347-57615-1"/>
    <x v="0"/>
    <x v="10"/>
    <x v="0"/>
    <n v="391"/>
    <x v="3"/>
    <x v="1"/>
    <d v="2024-12-05T00:00:00"/>
    <d v="2025-02-13T00:00:00"/>
    <n v="1350"/>
    <s v="General"/>
    <x v="1"/>
    <n v="305"/>
  </r>
  <r>
    <s v="BK6388"/>
    <s v="NCERT Environmental Studies"/>
    <s v="Gina Snyder"/>
    <s v="EVS"/>
    <s v="978-0-6489633-2-5"/>
    <x v="3"/>
    <x v="14"/>
    <x v="0"/>
    <n v="101"/>
    <x v="4"/>
    <x v="0"/>
    <m/>
    <m/>
    <n v="1900"/>
    <s v="Science"/>
    <x v="0"/>
    <n v="194"/>
  </r>
  <r>
    <s v="BK6389"/>
    <s v="NCERT Environmental Studies"/>
    <s v="Sarah Smith"/>
    <s v="EVS"/>
    <s v="978-1-342-62479-6"/>
    <x v="1"/>
    <x v="3"/>
    <x v="1"/>
    <n v="324"/>
    <x v="1"/>
    <x v="1"/>
    <d v="2023-09-03T00:00:00"/>
    <d v="2024-02-19T00:00:00"/>
    <n v="1950"/>
    <s v="Science"/>
    <x v="2"/>
    <n v="149"/>
  </r>
  <r>
    <s v="BK6390"/>
    <s v="Pearson Science Explorer"/>
    <s v="Victoria Garcia"/>
    <s v="Science"/>
    <s v="978-1-393-45104-4"/>
    <x v="0"/>
    <x v="19"/>
    <x v="0"/>
    <n v="470"/>
    <x v="7"/>
    <x v="1"/>
    <d v="2023-04-23T00:00:00"/>
    <d v="2023-12-14T00:00:00"/>
    <n v="900"/>
    <s v="Science"/>
    <x v="1"/>
    <n v="253"/>
  </r>
  <r>
    <s v="BK6391"/>
    <s v="S. Chand EVS"/>
    <s v="Matthew Morris"/>
    <s v="EVS"/>
    <s v="978-0-18-622038-6"/>
    <x v="5"/>
    <x v="2"/>
    <x v="1"/>
    <n v="96"/>
    <x v="8"/>
    <x v="1"/>
    <d v="2023-05-01T00:00:00"/>
    <d v="2024-07-20T00:00:00"/>
    <n v="1150"/>
    <s v="Science"/>
    <x v="1"/>
    <n v="157"/>
  </r>
  <r>
    <s v="BK6392"/>
    <s v="S. Chand Business Studies"/>
    <s v="Joseph Mitchell"/>
    <s v="Business Studies"/>
    <s v="978-1-4071-5495-4"/>
    <x v="5"/>
    <x v="9"/>
    <x v="1"/>
    <n v="223"/>
    <x v="7"/>
    <x v="0"/>
    <m/>
    <m/>
    <n v="1250"/>
    <s v="General"/>
    <x v="0"/>
    <n v="239"/>
  </r>
  <r>
    <s v="BK6393"/>
    <s v="RS Aggarwal Mathematics"/>
    <s v="Christopher Cooley"/>
    <s v="Maths"/>
    <s v="978-1-06-659434-4"/>
    <x v="0"/>
    <x v="4"/>
    <x v="1"/>
    <n v="358"/>
    <x v="6"/>
    <x v="1"/>
    <d v="2023-10-01T00:00:00"/>
    <d v="2024-01-08T00:00:00"/>
    <n v="950"/>
    <s v="Education"/>
    <x v="0"/>
    <n v="163"/>
  </r>
  <r>
    <s v="BK6394"/>
    <s v="S. Chand Economics"/>
    <s v="Anthony Myers"/>
    <s v="Economics"/>
    <s v="978-0-15-496522-6"/>
    <x v="3"/>
    <x v="7"/>
    <x v="2"/>
    <n v="312"/>
    <x v="16"/>
    <x v="0"/>
    <m/>
    <m/>
    <n v="1300"/>
    <s v="General"/>
    <x v="2"/>
    <n v="116"/>
  </r>
  <r>
    <s v="BK6395"/>
    <s v="Together with Social Science"/>
    <s v="Cory Banks"/>
    <s v="Social Science"/>
    <s v="978-0-88954-900-5"/>
    <x v="0"/>
    <x v="9"/>
    <x v="2"/>
    <n v="132"/>
    <x v="3"/>
    <x v="0"/>
    <m/>
    <m/>
    <n v="550"/>
    <s v="Education"/>
    <x v="0"/>
    <n v="325"/>
  </r>
  <r>
    <s v="BK6396"/>
    <s v="NCERT Business Studies"/>
    <s v="Luis Watkins"/>
    <s v="Business Studies"/>
    <s v="978-0-212-74894-5"/>
    <x v="5"/>
    <x v="11"/>
    <x v="2"/>
    <n v="139"/>
    <x v="9"/>
    <x v="1"/>
    <d v="2024-12-06T00:00:00"/>
    <d v="2025-01-01T00:00:00"/>
    <n v="850"/>
    <s v="General"/>
    <x v="1"/>
    <n v="333"/>
  </r>
  <r>
    <s v="BK6397"/>
    <s v="Together with Social Science"/>
    <s v="Dennis Cowan MD"/>
    <s v="Social Science"/>
    <s v="978-1-5247-0622-7"/>
    <x v="2"/>
    <x v="9"/>
    <x v="2"/>
    <n v="270"/>
    <x v="7"/>
    <x v="1"/>
    <d v="2024-11-25T00:00:00"/>
    <d v="2024-12-12T00:00:00"/>
    <n v="700"/>
    <s v="Education"/>
    <x v="0"/>
    <n v="141"/>
  </r>
  <r>
    <s v="BK6398"/>
    <s v="RS Aggarwal Mathematics"/>
    <s v="Mr. James West"/>
    <s v="Maths"/>
    <s v="978-1-05-245492-8"/>
    <x v="1"/>
    <x v="0"/>
    <x v="1"/>
    <n v="267"/>
    <x v="2"/>
    <x v="1"/>
    <d v="2023-07-20T00:00:00"/>
    <d v="2023-11-27T00:00:00"/>
    <n v="1100"/>
    <s v="Education"/>
    <x v="2"/>
    <n v="221"/>
  </r>
  <r>
    <s v="BK6399"/>
    <s v="Pearson Science Explorer"/>
    <s v="Zachary Smith"/>
    <s v="Science"/>
    <s v="978-0-7174-3279-0"/>
    <x v="5"/>
    <x v="18"/>
    <x v="1"/>
    <n v="471"/>
    <x v="3"/>
    <x v="0"/>
    <m/>
    <m/>
    <n v="1600"/>
    <s v="Science"/>
    <x v="0"/>
    <n v="397"/>
  </r>
  <r>
    <s v="BK6400"/>
    <s v="S. Chand Social Science"/>
    <s v="Deanna Lopez"/>
    <s v="Social Science"/>
    <s v="978-1-947775-79-4"/>
    <x v="0"/>
    <x v="15"/>
    <x v="0"/>
    <n v="410"/>
    <x v="13"/>
    <x v="0"/>
    <m/>
    <m/>
    <n v="250"/>
    <s v="Education"/>
    <x v="2"/>
    <n v="287"/>
  </r>
  <r>
    <s v="BK6401"/>
    <s v="Wren &amp; Martin English Grammar"/>
    <s v="Stanley Gregory"/>
    <s v="English"/>
    <s v="978-1-939863-05-8"/>
    <x v="4"/>
    <x v="19"/>
    <x v="1"/>
    <n v="105"/>
    <x v="5"/>
    <x v="1"/>
    <d v="2024-10-10T00:00:00"/>
    <d v="2024-11-20T00:00:00"/>
    <n v="1350"/>
    <s v="Language"/>
    <x v="2"/>
    <n v="260"/>
  </r>
  <r>
    <s v="BK6402"/>
    <s v="Modern ABC Chemistry"/>
    <s v="Jocelyn Sanchez"/>
    <s v="Chemistry"/>
    <s v="978-1-198-87341-6"/>
    <x v="2"/>
    <x v="3"/>
    <x v="1"/>
    <n v="423"/>
    <x v="8"/>
    <x v="1"/>
    <d v="2024-07-06T00:00:00"/>
    <d v="2024-08-25T00:00:00"/>
    <n v="1850"/>
    <s v="General"/>
    <x v="2"/>
    <n v="328"/>
  </r>
  <r>
    <s v="BK6403"/>
    <s v="RS Aggarwal Mathematics"/>
    <s v="Carl Cooper"/>
    <s v="Maths"/>
    <s v="978-1-4454-9634-4"/>
    <x v="1"/>
    <x v="12"/>
    <x v="1"/>
    <n v="243"/>
    <x v="7"/>
    <x v="0"/>
    <m/>
    <m/>
    <n v="1200"/>
    <s v="Education"/>
    <x v="0"/>
    <n v="260"/>
  </r>
  <r>
    <s v="BK6404"/>
    <s v="S. Chand Economics"/>
    <s v="Hannah Bailey"/>
    <s v="Economics"/>
    <s v="978-0-518-48449-3"/>
    <x v="3"/>
    <x v="11"/>
    <x v="2"/>
    <n v="365"/>
    <x v="11"/>
    <x v="1"/>
    <d v="2023-12-02T00:00:00"/>
    <d v="2024-12-22T00:00:00"/>
    <n v="550"/>
    <s v="General"/>
    <x v="1"/>
    <n v="350"/>
  </r>
  <r>
    <s v="BK6405"/>
    <s v="NCERT Biology"/>
    <s v="Angela Bailey"/>
    <s v="Biology"/>
    <s v="978-0-579-45327-8"/>
    <x v="2"/>
    <x v="14"/>
    <x v="2"/>
    <n v="223"/>
    <x v="8"/>
    <x v="1"/>
    <d v="2024-06-14T00:00:00"/>
    <d v="2024-08-06T00:00:00"/>
    <n v="1850"/>
    <s v="General"/>
    <x v="3"/>
    <n v="379"/>
  </r>
  <r>
    <s v="BK6406"/>
    <s v="Fundamentals of Physics - Resnick Halliday"/>
    <s v="Whitney Wong"/>
    <s v="Physics"/>
    <s v="978-0-7127-3197-3"/>
    <x v="1"/>
    <x v="0"/>
    <x v="2"/>
    <n v="292"/>
    <x v="13"/>
    <x v="0"/>
    <m/>
    <m/>
    <n v="350"/>
    <s v="General"/>
    <x v="2"/>
    <n v="228"/>
  </r>
  <r>
    <s v="BK6407"/>
    <s v="Python Programming - Balagurusamy"/>
    <s v="Robert Cain"/>
    <s v="Computer Science"/>
    <s v="978-0-205-45548-5"/>
    <x v="0"/>
    <x v="11"/>
    <x v="2"/>
    <n v="463"/>
    <x v="6"/>
    <x v="0"/>
    <m/>
    <m/>
    <n v="1700"/>
    <s v="General"/>
    <x v="3"/>
    <n v="184"/>
  </r>
  <r>
    <s v="BK6408"/>
    <s v="NCERT Environmental Studies"/>
    <s v="Nichole Alvarez"/>
    <s v="EVS"/>
    <s v="978-0-935346-06-0"/>
    <x v="4"/>
    <x v="0"/>
    <x v="1"/>
    <n v="488"/>
    <x v="17"/>
    <x v="1"/>
    <d v="2024-08-31T00:00:00"/>
    <d v="2024-12-27T00:00:00"/>
    <n v="900"/>
    <s v="Science"/>
    <x v="1"/>
    <n v="154"/>
  </r>
  <r>
    <s v="BK6409"/>
    <s v="Together with Social Science"/>
    <s v="Melissa Mendoza"/>
    <s v="Social Science"/>
    <s v="978-1-58038-340-0"/>
    <x v="1"/>
    <x v="18"/>
    <x v="1"/>
    <n v="349"/>
    <x v="12"/>
    <x v="0"/>
    <m/>
    <m/>
    <n v="1150"/>
    <s v="Education"/>
    <x v="1"/>
    <n v="342"/>
  </r>
  <r>
    <s v="BK6410"/>
    <s v="S. Chand Social Science"/>
    <s v="Daniel Murphy"/>
    <s v="Social Science"/>
    <s v="978-1-4529-7969-4"/>
    <x v="2"/>
    <x v="10"/>
    <x v="0"/>
    <n v="331"/>
    <x v="19"/>
    <x v="0"/>
    <m/>
    <m/>
    <n v="700"/>
    <s v="Education"/>
    <x v="1"/>
    <n v="128"/>
  </r>
  <r>
    <s v="BK6411"/>
    <s v="Oxford English Reader"/>
    <s v="Adam Lane"/>
    <s v="English"/>
    <s v="978-1-352-10383-0"/>
    <x v="1"/>
    <x v="5"/>
    <x v="1"/>
    <n v="389"/>
    <x v="13"/>
    <x v="0"/>
    <m/>
    <m/>
    <n v="700"/>
    <s v="Language"/>
    <x v="0"/>
    <n v="178"/>
  </r>
  <r>
    <s v="BK6412"/>
    <s v="S. Chand Business Studies"/>
    <s v="Kelly Callahan"/>
    <s v="Business Studies"/>
    <s v="978-1-4082-9263-1"/>
    <x v="2"/>
    <x v="18"/>
    <x v="2"/>
    <n v="419"/>
    <x v="1"/>
    <x v="1"/>
    <d v="2025-01-14T00:00:00"/>
    <d v="2025-01-18T00:00:00"/>
    <n v="1750"/>
    <s v="General"/>
    <x v="2"/>
    <n v="276"/>
  </r>
  <r>
    <s v="BK6413"/>
    <s v="Manika Hindi Pathmala"/>
    <s v="Keith Day"/>
    <s v="Hindi"/>
    <s v="978-0-357-65553-5"/>
    <x v="2"/>
    <x v="11"/>
    <x v="0"/>
    <n v="194"/>
    <x v="7"/>
    <x v="1"/>
    <d v="2023-04-17T00:00:00"/>
    <d v="2024-07-31T00:00:00"/>
    <n v="900"/>
    <s v="General"/>
    <x v="1"/>
    <n v="168"/>
  </r>
  <r>
    <s v="BK6414"/>
    <s v="Manika Hindi Pathmala"/>
    <s v="Andrew Wright"/>
    <s v="Hindi"/>
    <s v="978-0-503-45994-9"/>
    <x v="4"/>
    <x v="5"/>
    <x v="0"/>
    <n v="350"/>
    <x v="12"/>
    <x v="0"/>
    <m/>
    <m/>
    <n v="1500"/>
    <s v="General"/>
    <x v="1"/>
    <n v="244"/>
  </r>
  <r>
    <s v="BK6415"/>
    <s v="NCERT Social Science"/>
    <s v="Linda Maxwell"/>
    <s v="Social Science"/>
    <s v="978-1-206-72549-2"/>
    <x v="3"/>
    <x v="3"/>
    <x v="0"/>
    <n v="191"/>
    <x v="4"/>
    <x v="0"/>
    <m/>
    <m/>
    <n v="2000"/>
    <s v="Education"/>
    <x v="0"/>
    <n v="210"/>
  </r>
  <r>
    <s v="BK6416"/>
    <s v="Together with EVS"/>
    <s v="Gina Nguyen"/>
    <s v="EVS"/>
    <s v="978-0-07-445106-9"/>
    <x v="5"/>
    <x v="0"/>
    <x v="1"/>
    <n v="357"/>
    <x v="19"/>
    <x v="0"/>
    <m/>
    <m/>
    <n v="600"/>
    <s v="Science"/>
    <x v="0"/>
    <n v="109"/>
  </r>
  <r>
    <s v="BK6417"/>
    <s v="NCERT Hindi"/>
    <s v="Regina Harvey"/>
    <s v="Hindi"/>
    <s v="978-0-85101-015-1"/>
    <x v="2"/>
    <x v="18"/>
    <x v="0"/>
    <n v="337"/>
    <x v="17"/>
    <x v="0"/>
    <m/>
    <m/>
    <n v="550"/>
    <s v="General"/>
    <x v="2"/>
    <n v="297"/>
  </r>
  <r>
    <s v="BK6418"/>
    <s v="S. Chand Biology"/>
    <s v="Larry White"/>
    <s v="Biology"/>
    <s v="978-0-02-488720-7"/>
    <x v="5"/>
    <x v="8"/>
    <x v="1"/>
    <n v="203"/>
    <x v="17"/>
    <x v="0"/>
    <m/>
    <m/>
    <n v="1650"/>
    <s v="General"/>
    <x v="0"/>
    <n v="324"/>
  </r>
  <r>
    <s v="BK6419"/>
    <s v="Together with EVS"/>
    <s v="Michael Brown"/>
    <s v="EVS"/>
    <s v="978-0-214-79658-6"/>
    <x v="5"/>
    <x v="12"/>
    <x v="1"/>
    <n v="241"/>
    <x v="14"/>
    <x v="0"/>
    <m/>
    <m/>
    <n v="1550"/>
    <s v="Science"/>
    <x v="1"/>
    <n v="160"/>
  </r>
  <r>
    <s v="BK6420"/>
    <s v="Pearson Science Explorer"/>
    <s v="Cristina Ruiz"/>
    <s v="Science"/>
    <s v="978-1-83877-055-6"/>
    <x v="4"/>
    <x v="14"/>
    <x v="1"/>
    <n v="219"/>
    <x v="1"/>
    <x v="1"/>
    <d v="2024-12-15T00:00:00"/>
    <d v="2025-02-12T00:00:00"/>
    <n v="1000"/>
    <s v="Science"/>
    <x v="0"/>
    <n v="327"/>
  </r>
  <r>
    <s v="BK6421"/>
    <s v="English Grammar &amp; Composition"/>
    <s v="Eric Buchanan"/>
    <s v="English"/>
    <s v="978-1-67884-897-2"/>
    <x v="5"/>
    <x v="2"/>
    <x v="2"/>
    <n v="204"/>
    <x v="4"/>
    <x v="0"/>
    <m/>
    <m/>
    <n v="450"/>
    <s v="Language"/>
    <x v="2"/>
    <n v="405"/>
  </r>
  <r>
    <s v="BK6422"/>
    <s v="RD Sharma Mathematics"/>
    <s v="Dana Miller"/>
    <s v="Maths"/>
    <s v="978-1-961451-76-6"/>
    <x v="0"/>
    <x v="4"/>
    <x v="2"/>
    <n v="299"/>
    <x v="5"/>
    <x v="0"/>
    <m/>
    <m/>
    <n v="1350"/>
    <s v="Education"/>
    <x v="0"/>
    <n v="396"/>
  </r>
  <r>
    <s v="BK6423"/>
    <s v="DK Goel Accountancy"/>
    <s v="Amy Smith"/>
    <s v="Accountancy"/>
    <s v="978-1-84420-568-4"/>
    <x v="1"/>
    <x v="11"/>
    <x v="2"/>
    <n v="388"/>
    <x v="7"/>
    <x v="0"/>
    <m/>
    <m/>
    <n v="550"/>
    <s v="General"/>
    <x v="2"/>
    <n v="386"/>
  </r>
  <r>
    <s v="BK6424"/>
    <s v="S. Chand Science"/>
    <s v="Caleb Elliott"/>
    <s v="Science"/>
    <s v="978-1-4076-3892-8"/>
    <x v="5"/>
    <x v="17"/>
    <x v="2"/>
    <n v="81"/>
    <x v="13"/>
    <x v="0"/>
    <m/>
    <m/>
    <n v="1000"/>
    <s v="Science"/>
    <x v="2"/>
    <n v="331"/>
  </r>
  <r>
    <s v="BK6425"/>
    <s v="S. Chand Business Studies"/>
    <s v="Christopher Wiley"/>
    <s v="Business Studies"/>
    <s v="978-0-227-65731-7"/>
    <x v="0"/>
    <x v="10"/>
    <x v="1"/>
    <n v="159"/>
    <x v="12"/>
    <x v="0"/>
    <m/>
    <m/>
    <n v="1050"/>
    <s v="General"/>
    <x v="2"/>
    <n v="432"/>
  </r>
  <r>
    <s v="BK6426"/>
    <s v="DK Goel Accountancy"/>
    <s v="Christopher Moses"/>
    <s v="Accountancy"/>
    <s v="978-1-217-74550-2"/>
    <x v="2"/>
    <x v="19"/>
    <x v="1"/>
    <n v="274"/>
    <x v="17"/>
    <x v="1"/>
    <d v="2024-02-09T00:00:00"/>
    <d v="2024-10-15T00:00:00"/>
    <n v="1450"/>
    <s v="General"/>
    <x v="0"/>
    <n v="364"/>
  </r>
  <r>
    <s v="BK6427"/>
    <s v="Pradeep's Chemistry"/>
    <s v="Victor Martin"/>
    <s v="Chemistry"/>
    <s v="978-1-876027-01-8"/>
    <x v="1"/>
    <x v="11"/>
    <x v="0"/>
    <n v="127"/>
    <x v="1"/>
    <x v="1"/>
    <d v="2023-05-15T00:00:00"/>
    <d v="2024-12-07T00:00:00"/>
    <n v="600"/>
    <s v="General"/>
    <x v="1"/>
    <n v="254"/>
  </r>
  <r>
    <s v="BK6428"/>
    <s v="Together with Social Science"/>
    <s v="Corey Goodman"/>
    <s v="Social Science"/>
    <s v="978-0-8491-7418-6"/>
    <x v="5"/>
    <x v="2"/>
    <x v="1"/>
    <n v="82"/>
    <x v="2"/>
    <x v="1"/>
    <d v="2024-01-26T00:00:00"/>
    <d v="2024-05-18T00:00:00"/>
    <n v="1150"/>
    <s v="Education"/>
    <x v="3"/>
    <n v="183"/>
  </r>
  <r>
    <s v="BK6429"/>
    <s v="English Grammar &amp; Composition"/>
    <s v="Kimberly Johnson"/>
    <s v="English"/>
    <s v="978-0-931061-30-1"/>
    <x v="2"/>
    <x v="9"/>
    <x v="1"/>
    <n v="257"/>
    <x v="8"/>
    <x v="1"/>
    <d v="2024-05-27T00:00:00"/>
    <d v="2025-01-05T00:00:00"/>
    <n v="1800"/>
    <s v="Language"/>
    <x v="2"/>
    <n v="434"/>
  </r>
  <r>
    <s v="BK6430"/>
    <s v="Nai Roshni Hindi Pathmala"/>
    <s v="Bryan Lopez"/>
    <s v="Hindi"/>
    <s v="978-1-353-35900-7"/>
    <x v="0"/>
    <x v="11"/>
    <x v="1"/>
    <n v="174"/>
    <x v="15"/>
    <x v="1"/>
    <d v="2024-11-12T00:00:00"/>
    <d v="2024-12-28T00:00:00"/>
    <n v="1550"/>
    <s v="General"/>
    <x v="3"/>
    <n v="139"/>
  </r>
  <r>
    <s v="BK6431"/>
    <s v="NCERT Hindi"/>
    <s v="Rebecca Smith"/>
    <s v="Hindi"/>
    <s v="978-1-191-15913-5"/>
    <x v="5"/>
    <x v="1"/>
    <x v="2"/>
    <n v="308"/>
    <x v="13"/>
    <x v="1"/>
    <d v="2024-06-18T00:00:00"/>
    <d v="2025-02-06T00:00:00"/>
    <n v="600"/>
    <s v="General"/>
    <x v="1"/>
    <n v="432"/>
  </r>
  <r>
    <s v="BK6432"/>
    <s v="S. Chand Economics"/>
    <s v="Lauren Gilbert"/>
    <s v="Economics"/>
    <s v="978-1-80155-478-7"/>
    <x v="0"/>
    <x v="5"/>
    <x v="2"/>
    <n v="303"/>
    <x v="7"/>
    <x v="1"/>
    <d v="2025-01-18T00:00:00"/>
    <d v="2025-02-03T00:00:00"/>
    <n v="350"/>
    <s v="General"/>
    <x v="1"/>
    <n v="198"/>
  </r>
  <r>
    <s v="BK6433"/>
    <s v="Nai Roshni Hindi Pathmala"/>
    <s v="Sherry Martinez"/>
    <s v="Hindi"/>
    <s v="978-0-307-14666-3"/>
    <x v="5"/>
    <x v="5"/>
    <x v="2"/>
    <n v="249"/>
    <x v="14"/>
    <x v="1"/>
    <d v="2023-04-01T00:00:00"/>
    <d v="2025-02-11T00:00:00"/>
    <n v="1850"/>
    <s v="General"/>
    <x v="1"/>
    <n v="233"/>
  </r>
  <r>
    <s v="BK6434"/>
    <s v="NCERT Chemistry"/>
    <s v="Carol Lee"/>
    <s v="Chemistry"/>
    <s v="978-0-688-06989-6"/>
    <x v="5"/>
    <x v="14"/>
    <x v="2"/>
    <n v="256"/>
    <x v="19"/>
    <x v="0"/>
    <m/>
    <m/>
    <n v="1800"/>
    <s v="General"/>
    <x v="0"/>
    <n v="302"/>
  </r>
  <r>
    <s v="BK6435"/>
    <s v="S. Chand Economics"/>
    <s v="Evan Palmer"/>
    <s v="Economics"/>
    <s v="978-1-67071-791-7"/>
    <x v="1"/>
    <x v="16"/>
    <x v="1"/>
    <n v="151"/>
    <x v="10"/>
    <x v="1"/>
    <d v="2024-01-06T00:00:00"/>
    <d v="2024-07-07T00:00:00"/>
    <n v="800"/>
    <s v="General"/>
    <x v="2"/>
    <n v="289"/>
  </r>
  <r>
    <s v="BK6436"/>
    <s v="NCERT Social Science"/>
    <s v="William Joyce"/>
    <s v="Social Science"/>
    <s v="978-1-4945-7764-3"/>
    <x v="3"/>
    <x v="3"/>
    <x v="1"/>
    <n v="285"/>
    <x v="5"/>
    <x v="0"/>
    <m/>
    <m/>
    <n v="850"/>
    <s v="Education"/>
    <x v="1"/>
    <n v="317"/>
  </r>
  <r>
    <s v="BK6437"/>
    <s v="NCERT Business Studies"/>
    <s v="William Brown"/>
    <s v="Business Studies"/>
    <s v="978-1-76563-241-5"/>
    <x v="0"/>
    <x v="15"/>
    <x v="0"/>
    <n v="459"/>
    <x v="18"/>
    <x v="0"/>
    <m/>
    <m/>
    <n v="250"/>
    <s v="General"/>
    <x v="1"/>
    <n v="226"/>
  </r>
  <r>
    <s v="BK6438"/>
    <s v="Pradeep's Chemistry"/>
    <s v="Alexander Mcintosh"/>
    <s v="Chemistry"/>
    <s v="978-1-952693-36-6"/>
    <x v="0"/>
    <x v="9"/>
    <x v="1"/>
    <n v="213"/>
    <x v="1"/>
    <x v="0"/>
    <m/>
    <m/>
    <n v="1500"/>
    <s v="General"/>
    <x v="0"/>
    <n v="298"/>
  </r>
  <r>
    <s v="BK6439"/>
    <s v="S. Chand Economics"/>
    <s v="Ryan Young"/>
    <s v="Economics"/>
    <s v="978-1-288-61958-0"/>
    <x v="4"/>
    <x v="19"/>
    <x v="2"/>
    <n v="355"/>
    <x v="7"/>
    <x v="0"/>
    <m/>
    <m/>
    <n v="950"/>
    <s v="General"/>
    <x v="0"/>
    <n v="217"/>
  </r>
  <r>
    <s v="BK6440"/>
    <s v="Oxford English Reader"/>
    <s v="Christopher Thompson"/>
    <s v="English"/>
    <s v="978-1-06-883516-2"/>
    <x v="2"/>
    <x v="13"/>
    <x v="0"/>
    <n v="347"/>
    <x v="19"/>
    <x v="1"/>
    <d v="2023-06-19T00:00:00"/>
    <d v="2024-04-07T00:00:00"/>
    <n v="1200"/>
    <s v="Language"/>
    <x v="2"/>
    <n v="317"/>
  </r>
  <r>
    <s v="BK6441"/>
    <s v="S. Chand Business Studies"/>
    <s v="Alan Hopkins"/>
    <s v="Business Studies"/>
    <s v="978-0-599-46860-3"/>
    <x v="3"/>
    <x v="10"/>
    <x v="0"/>
    <n v="228"/>
    <x v="5"/>
    <x v="0"/>
    <m/>
    <m/>
    <n v="600"/>
    <s v="General"/>
    <x v="0"/>
    <n v="138"/>
  </r>
  <r>
    <s v="BK6442"/>
    <s v="Lakhmir Singh Science"/>
    <s v="Vernon Davis"/>
    <s v="Science"/>
    <s v="978-1-184-47143-5"/>
    <x v="4"/>
    <x v="15"/>
    <x v="0"/>
    <n v="236"/>
    <x v="17"/>
    <x v="0"/>
    <m/>
    <m/>
    <n v="650"/>
    <s v="Science"/>
    <x v="1"/>
    <n v="239"/>
  </r>
  <r>
    <s v="BK6443"/>
    <s v="Together with EVS"/>
    <s v="Kelli Middleton"/>
    <s v="EVS"/>
    <s v="978-1-111-34363-7"/>
    <x v="3"/>
    <x v="3"/>
    <x v="1"/>
    <n v="444"/>
    <x v="10"/>
    <x v="0"/>
    <m/>
    <m/>
    <n v="950"/>
    <s v="Science"/>
    <x v="0"/>
    <n v="177"/>
  </r>
  <r>
    <s v="BK6444"/>
    <s v="NCERT Business Studies"/>
    <s v="Anita Colon"/>
    <s v="Business Studies"/>
    <s v="978-0-7353-5518-7"/>
    <x v="5"/>
    <x v="13"/>
    <x v="0"/>
    <n v="104"/>
    <x v="5"/>
    <x v="1"/>
    <d v="2023-09-14T00:00:00"/>
    <d v="2023-12-12T00:00:00"/>
    <n v="850"/>
    <s v="General"/>
    <x v="2"/>
    <n v="220"/>
  </r>
  <r>
    <s v="BK6445"/>
    <s v="Together with EVS"/>
    <s v="Gabrielle Fitzgerald"/>
    <s v="EVS"/>
    <s v="978-1-66177-645-9"/>
    <x v="2"/>
    <x v="16"/>
    <x v="1"/>
    <n v="248"/>
    <x v="1"/>
    <x v="1"/>
    <d v="2023-03-30T00:00:00"/>
    <d v="2023-06-25T00:00:00"/>
    <n v="350"/>
    <s v="Science"/>
    <x v="0"/>
    <n v="155"/>
  </r>
  <r>
    <s v="BK6446"/>
    <s v="S. Chand Biology"/>
    <s v="Amanda Warren"/>
    <s v="Biology"/>
    <s v="978-1-74628-213-4"/>
    <x v="0"/>
    <x v="11"/>
    <x v="1"/>
    <n v="221"/>
    <x v="10"/>
    <x v="0"/>
    <m/>
    <m/>
    <n v="1950"/>
    <s v="General"/>
    <x v="2"/>
    <n v="403"/>
  </r>
  <r>
    <s v="BK6447"/>
    <s v="NCERT Chemistry"/>
    <s v="Cassidy Fuller"/>
    <s v="Chemistry"/>
    <s v="978-1-04-026500-0"/>
    <x v="5"/>
    <x v="1"/>
    <x v="1"/>
    <n v="89"/>
    <x v="8"/>
    <x v="0"/>
    <m/>
    <m/>
    <n v="650"/>
    <s v="General"/>
    <x v="2"/>
    <n v="158"/>
  </r>
  <r>
    <s v="BK6448"/>
    <s v="S. Chand Biology"/>
    <s v="Richard Barnes"/>
    <s v="Biology"/>
    <s v="978-1-03-045676-0"/>
    <x v="0"/>
    <x v="1"/>
    <x v="2"/>
    <n v="458"/>
    <x v="19"/>
    <x v="0"/>
    <m/>
    <m/>
    <n v="1400"/>
    <s v="General"/>
    <x v="2"/>
    <n v="246"/>
  </r>
  <r>
    <s v="BK6449"/>
    <s v="NCERT Business Studies"/>
    <s v="Shawn Sosa"/>
    <s v="Business Studies"/>
    <s v="978-0-320-04577-6"/>
    <x v="5"/>
    <x v="4"/>
    <x v="2"/>
    <n v="375"/>
    <x v="8"/>
    <x v="0"/>
    <m/>
    <m/>
    <n v="1250"/>
    <s v="General"/>
    <x v="0"/>
    <n v="449"/>
  </r>
  <r>
    <s v="BK6450"/>
    <s v="Computer Science with Python"/>
    <s v="Scott Frank"/>
    <s v="Computer Science"/>
    <s v="978-0-7153-0591-1"/>
    <x v="4"/>
    <x v="6"/>
    <x v="2"/>
    <n v="189"/>
    <x v="1"/>
    <x v="1"/>
    <d v="2023-09-02T00:00:00"/>
    <d v="2024-08-23T00:00:00"/>
    <n v="1950"/>
    <s v="General"/>
    <x v="1"/>
    <n v="210"/>
  </r>
  <r>
    <s v="BK6451"/>
    <s v="English Grammar &amp; Composition"/>
    <s v="Roberto Monroe"/>
    <s v="English"/>
    <s v="978-0-278-74245-1"/>
    <x v="5"/>
    <x v="10"/>
    <x v="2"/>
    <n v="265"/>
    <x v="16"/>
    <x v="0"/>
    <m/>
    <m/>
    <n v="1950"/>
    <s v="Language"/>
    <x v="3"/>
    <n v="406"/>
  </r>
  <r>
    <s v="BK6452"/>
    <s v="Modern ABC Chemistry"/>
    <s v="Sandra Ramsey"/>
    <s v="Chemistry"/>
    <s v="978-1-86708-465-5"/>
    <x v="5"/>
    <x v="9"/>
    <x v="1"/>
    <n v="215"/>
    <x v="6"/>
    <x v="0"/>
    <m/>
    <m/>
    <n v="1750"/>
    <s v="General"/>
    <x v="2"/>
    <n v="172"/>
  </r>
  <r>
    <s v="BK6453"/>
    <s v="Python Programming - Balagurusamy"/>
    <s v="Hailey Johnson"/>
    <s v="Computer Science"/>
    <s v="978-0-461-13512-1"/>
    <x v="3"/>
    <x v="19"/>
    <x v="1"/>
    <n v="143"/>
    <x v="16"/>
    <x v="1"/>
    <d v="2023-11-13T00:00:00"/>
    <d v="2023-11-26T00:00:00"/>
    <n v="1200"/>
    <s v="General"/>
    <x v="3"/>
    <n v="429"/>
  </r>
  <r>
    <s v="BK6454"/>
    <s v="NCERT Environmental Studies"/>
    <s v="Nancy George"/>
    <s v="EVS"/>
    <s v="978-0-7254-9680-7"/>
    <x v="1"/>
    <x v="6"/>
    <x v="0"/>
    <n v="258"/>
    <x v="3"/>
    <x v="1"/>
    <d v="2024-03-23T00:00:00"/>
    <d v="2024-04-20T00:00:00"/>
    <n v="800"/>
    <s v="Science"/>
    <x v="1"/>
    <n v="267"/>
  </r>
  <r>
    <s v="BK6455"/>
    <s v="NCERT Accountancy"/>
    <s v="Michael Robinson"/>
    <s v="Accountancy"/>
    <s v="978-0-904368-00-0"/>
    <x v="0"/>
    <x v="12"/>
    <x v="1"/>
    <n v="445"/>
    <x v="1"/>
    <x v="0"/>
    <m/>
    <m/>
    <n v="1200"/>
    <s v="General"/>
    <x v="1"/>
    <n v="171"/>
  </r>
  <r>
    <s v="BK6456"/>
    <s v="Oxford English Reader"/>
    <s v="Bradley Crawford"/>
    <s v="English"/>
    <s v="978-0-8319-5146-7"/>
    <x v="4"/>
    <x v="0"/>
    <x v="1"/>
    <n v="439"/>
    <x v="8"/>
    <x v="1"/>
    <d v="2024-03-11T00:00:00"/>
    <d v="2025-01-24T00:00:00"/>
    <n v="550"/>
    <s v="Language"/>
    <x v="1"/>
    <n v="300"/>
  </r>
  <r>
    <s v="BK6457"/>
    <s v="Pearson Science Explorer"/>
    <s v="Stephanie Allen MD"/>
    <s v="Science"/>
    <s v="978-1-09-703952-4"/>
    <x v="1"/>
    <x v="16"/>
    <x v="1"/>
    <n v="425"/>
    <x v="17"/>
    <x v="1"/>
    <d v="2024-01-19T00:00:00"/>
    <d v="2025-02-15T00:00:00"/>
    <n v="1750"/>
    <s v="Science"/>
    <x v="0"/>
    <n v="139"/>
  </r>
  <r>
    <s v="BK6458"/>
    <s v="S. Chand Biology"/>
    <s v="Tyler Brown"/>
    <s v="Biology"/>
    <s v="978-1-5280-1434-2"/>
    <x v="4"/>
    <x v="1"/>
    <x v="2"/>
    <n v="380"/>
    <x v="6"/>
    <x v="0"/>
    <m/>
    <m/>
    <n v="1250"/>
    <s v="General"/>
    <x v="2"/>
    <n v="304"/>
  </r>
  <r>
    <s v="BK6459"/>
    <s v="NCERT Social Science"/>
    <s v="Sara Pugh"/>
    <s v="Social Science"/>
    <s v="978-0-212-62886-5"/>
    <x v="3"/>
    <x v="8"/>
    <x v="2"/>
    <n v="267"/>
    <x v="17"/>
    <x v="1"/>
    <d v="2023-11-23T00:00:00"/>
    <d v="2024-02-26T00:00:00"/>
    <n v="500"/>
    <s v="Education"/>
    <x v="1"/>
    <n v="385"/>
  </r>
  <r>
    <s v="BK6460"/>
    <s v="Wren &amp; Martin English Grammar"/>
    <s v="John Richardson"/>
    <s v="English"/>
    <s v="978-0-9805416-7-0"/>
    <x v="5"/>
    <x v="6"/>
    <x v="2"/>
    <n v="342"/>
    <x v="10"/>
    <x v="0"/>
    <m/>
    <m/>
    <n v="1350"/>
    <s v="Language"/>
    <x v="1"/>
    <n v="339"/>
  </r>
  <r>
    <s v="BK6461"/>
    <s v="NCERT Hindi"/>
    <s v="Dana Dorsey"/>
    <s v="Hindi"/>
    <s v="978-0-556-92766-2"/>
    <x v="0"/>
    <x v="14"/>
    <x v="2"/>
    <n v="248"/>
    <x v="5"/>
    <x v="0"/>
    <m/>
    <m/>
    <n v="1000"/>
    <s v="General"/>
    <x v="0"/>
    <n v="299"/>
  </r>
  <r>
    <s v="BK6462"/>
    <s v="Fundamentals of Physics - Resnick Halliday"/>
    <s v="Richard Perez"/>
    <s v="Physics"/>
    <s v="978-1-315-70687-0"/>
    <x v="1"/>
    <x v="9"/>
    <x v="1"/>
    <n v="115"/>
    <x v="6"/>
    <x v="1"/>
    <d v="2024-04-19T00:00:00"/>
    <d v="2024-05-26T00:00:00"/>
    <n v="1250"/>
    <s v="General"/>
    <x v="0"/>
    <n v="245"/>
  </r>
  <r>
    <s v="BK6463"/>
    <s v="Fundamentals of Physics - Resnick Halliday"/>
    <s v="Maria Crane"/>
    <s v="Physics"/>
    <s v="978-1-72503-284-2"/>
    <x v="4"/>
    <x v="1"/>
    <x v="1"/>
    <n v="404"/>
    <x v="13"/>
    <x v="1"/>
    <d v="2024-07-13T00:00:00"/>
    <d v="2024-09-15T00:00:00"/>
    <n v="1500"/>
    <s v="General"/>
    <x v="2"/>
    <n v="332"/>
  </r>
  <r>
    <s v="BK6464"/>
    <s v="S. Chand Business Studies"/>
    <s v="Christopher Wall"/>
    <s v="Business Studies"/>
    <s v="978-0-7485-8899-2"/>
    <x v="5"/>
    <x v="19"/>
    <x v="0"/>
    <n v="110"/>
    <x v="1"/>
    <x v="1"/>
    <d v="2024-08-18T00:00:00"/>
    <d v="2024-12-28T00:00:00"/>
    <n v="1550"/>
    <s v="General"/>
    <x v="0"/>
    <n v="397"/>
  </r>
  <r>
    <s v="BK6465"/>
    <s v="Together with Social Science"/>
    <s v="Blake Cruz"/>
    <s v="Social Science"/>
    <s v="978-1-66462-035-3"/>
    <x v="2"/>
    <x v="11"/>
    <x v="1"/>
    <n v="455"/>
    <x v="10"/>
    <x v="0"/>
    <m/>
    <m/>
    <n v="250"/>
    <s v="Education"/>
    <x v="1"/>
    <n v="261"/>
  </r>
  <r>
    <s v="BK6466"/>
    <s v="NCERT Business Studies"/>
    <s v="Michael Rose"/>
    <s v="Business Studies"/>
    <s v="978-1-56117-919-0"/>
    <x v="1"/>
    <x v="16"/>
    <x v="2"/>
    <n v="348"/>
    <x v="11"/>
    <x v="0"/>
    <m/>
    <m/>
    <n v="650"/>
    <s v="General"/>
    <x v="0"/>
    <n v="326"/>
  </r>
  <r>
    <s v="BK6467"/>
    <s v="Nai Roshni Hindi Pathmala"/>
    <s v="Anthony Powers"/>
    <s v="Hindi"/>
    <s v="978-1-4670-3922-2"/>
    <x v="3"/>
    <x v="7"/>
    <x v="0"/>
    <n v="436"/>
    <x v="19"/>
    <x v="0"/>
    <m/>
    <m/>
    <n v="1050"/>
    <s v="General"/>
    <x v="2"/>
    <n v="388"/>
  </r>
  <r>
    <s v="BK6468"/>
    <s v="S. Chand Science"/>
    <s v="Pamela Chen"/>
    <s v="Science"/>
    <s v="978-0-00-236309-9"/>
    <x v="1"/>
    <x v="19"/>
    <x v="0"/>
    <n v="214"/>
    <x v="5"/>
    <x v="1"/>
    <d v="2023-07-13T00:00:00"/>
    <d v="2024-01-10T00:00:00"/>
    <n v="1200"/>
    <s v="Science"/>
    <x v="0"/>
    <n v="200"/>
  </r>
  <r>
    <s v="BK6469"/>
    <s v="Pearson Science Explorer"/>
    <s v="Jeffrey Burns MD"/>
    <s v="Science"/>
    <s v="978-0-929873-48-0"/>
    <x v="4"/>
    <x v="5"/>
    <x v="0"/>
    <n v="355"/>
    <x v="11"/>
    <x v="1"/>
    <d v="2023-04-13T00:00:00"/>
    <d v="2023-05-25T00:00:00"/>
    <n v="950"/>
    <s v="Science"/>
    <x v="2"/>
    <n v="172"/>
  </r>
  <r>
    <s v="BK6470"/>
    <s v="S. Chand Business Studies"/>
    <s v="William Banks"/>
    <s v="Business Studies"/>
    <s v="978-1-4724-3266-7"/>
    <x v="0"/>
    <x v="16"/>
    <x v="1"/>
    <n v="121"/>
    <x v="16"/>
    <x v="1"/>
    <d v="2023-03-08T00:00:00"/>
    <d v="2025-02-23T00:00:00"/>
    <n v="500"/>
    <s v="General"/>
    <x v="2"/>
    <n v="379"/>
  </r>
  <r>
    <s v="BK6471"/>
    <s v="Computer Science with Python"/>
    <s v="Brian Grimes"/>
    <s v="Computer Science"/>
    <s v="978-1-5122-1772-8"/>
    <x v="3"/>
    <x v="2"/>
    <x v="0"/>
    <n v="300"/>
    <x v="13"/>
    <x v="0"/>
    <m/>
    <m/>
    <n v="600"/>
    <s v="General"/>
    <x v="2"/>
    <n v="169"/>
  </r>
  <r>
    <s v="BK6472"/>
    <s v="DK Goel Accountancy"/>
    <s v="Patricia Foster"/>
    <s v="Accountancy"/>
    <s v="978-0-361-23203-6"/>
    <x v="0"/>
    <x v="0"/>
    <x v="1"/>
    <n v="427"/>
    <x v="12"/>
    <x v="0"/>
    <m/>
    <m/>
    <n v="1700"/>
    <s v="General"/>
    <x v="0"/>
    <n v="250"/>
  </r>
  <r>
    <s v="BK6473"/>
    <s v="S. Chand EVS"/>
    <s v="Mary Daugherty"/>
    <s v="EVS"/>
    <s v="978-0-635-85313-4"/>
    <x v="0"/>
    <x v="1"/>
    <x v="1"/>
    <n v="288"/>
    <x v="19"/>
    <x v="1"/>
    <d v="2024-07-29T00:00:00"/>
    <d v="2024-11-16T00:00:00"/>
    <n v="1300"/>
    <s v="Science"/>
    <x v="1"/>
    <n v="194"/>
  </r>
  <r>
    <s v="BK6474"/>
    <s v="DK Goel Accountancy"/>
    <s v="Penny Knapp"/>
    <s v="Accountancy"/>
    <s v="978-1-05-461640-9"/>
    <x v="4"/>
    <x v="0"/>
    <x v="1"/>
    <n v="412"/>
    <x v="18"/>
    <x v="1"/>
    <d v="2024-01-20T00:00:00"/>
    <d v="2024-11-02T00:00:00"/>
    <n v="1450"/>
    <s v="General"/>
    <x v="3"/>
    <n v="178"/>
  </r>
  <r>
    <s v="BK6475"/>
    <s v="NCERT Hindi"/>
    <s v="Theresa Velez"/>
    <s v="Hindi"/>
    <s v="978-1-126-99319-3"/>
    <x v="0"/>
    <x v="11"/>
    <x v="2"/>
    <n v="263"/>
    <x v="3"/>
    <x v="1"/>
    <d v="2023-12-27T00:00:00"/>
    <d v="2024-04-03T00:00:00"/>
    <n v="250"/>
    <s v="General"/>
    <x v="2"/>
    <n v="270"/>
  </r>
  <r>
    <s v="BK6476"/>
    <s v="NCERT Chemistry"/>
    <s v="Heather Shelton"/>
    <s v="Chemistry"/>
    <s v="978-1-70938-203-1"/>
    <x v="1"/>
    <x v="14"/>
    <x v="2"/>
    <n v="481"/>
    <x v="16"/>
    <x v="0"/>
    <m/>
    <m/>
    <n v="450"/>
    <s v="General"/>
    <x v="3"/>
    <n v="357"/>
  </r>
  <r>
    <s v="BK6477"/>
    <s v="Nai Roshni Hindi Pathmala"/>
    <s v="Brittany Delacruz"/>
    <s v="Hindi"/>
    <s v="978-0-396-40364-7"/>
    <x v="4"/>
    <x v="3"/>
    <x v="2"/>
    <n v="192"/>
    <x v="2"/>
    <x v="0"/>
    <m/>
    <m/>
    <n v="950"/>
    <s v="General"/>
    <x v="1"/>
    <n v="338"/>
  </r>
  <r>
    <s v="BK6478"/>
    <s v="English Grammar &amp; Composition"/>
    <s v="Ana Thomas"/>
    <s v="English"/>
    <s v="978-1-5385-1968-4"/>
    <x v="0"/>
    <x v="4"/>
    <x v="2"/>
    <n v="222"/>
    <x v="13"/>
    <x v="0"/>
    <m/>
    <m/>
    <n v="200"/>
    <s v="Language"/>
    <x v="1"/>
    <n v="366"/>
  </r>
  <r>
    <s v="BK6479"/>
    <s v="Pradeep's Chemistry"/>
    <s v="Lauren Davila"/>
    <s v="Chemistry"/>
    <s v="978-1-965154-52-6"/>
    <x v="3"/>
    <x v="3"/>
    <x v="1"/>
    <n v="207"/>
    <x v="10"/>
    <x v="1"/>
    <d v="2024-04-05T00:00:00"/>
    <d v="2024-09-02T00:00:00"/>
    <n v="800"/>
    <s v="General"/>
    <x v="1"/>
    <n v="395"/>
  </r>
  <r>
    <s v="BK6480"/>
    <s v="Fundamentals of Physics - Resnick Halliday"/>
    <s v="Kimberly Berry"/>
    <s v="Physics"/>
    <s v="978-0-245-17563-3"/>
    <x v="3"/>
    <x v="8"/>
    <x v="1"/>
    <n v="280"/>
    <x v="15"/>
    <x v="1"/>
    <d v="2024-06-11T00:00:00"/>
    <d v="2024-12-04T00:00:00"/>
    <n v="600"/>
    <s v="General"/>
    <x v="0"/>
    <n v="141"/>
  </r>
  <r>
    <s v="BK6481"/>
    <s v="Pradeep's Chemistry"/>
    <s v="Brandon Romero"/>
    <s v="Chemistry"/>
    <s v="978-0-594-85986-4"/>
    <x v="0"/>
    <x v="7"/>
    <x v="0"/>
    <n v="376"/>
    <x v="17"/>
    <x v="0"/>
    <m/>
    <m/>
    <n v="1350"/>
    <s v="General"/>
    <x v="2"/>
    <n v="267"/>
  </r>
  <r>
    <s v="BK6482"/>
    <s v="NCERT Maths"/>
    <s v="Stephen Calderon"/>
    <s v="Maths"/>
    <s v="978-1-295-03551-9"/>
    <x v="5"/>
    <x v="19"/>
    <x v="1"/>
    <n v="127"/>
    <x v="13"/>
    <x v="1"/>
    <d v="2024-08-24T00:00:00"/>
    <d v="2024-10-03T00:00:00"/>
    <n v="1450"/>
    <s v="Education"/>
    <x v="1"/>
    <n v="193"/>
  </r>
  <r>
    <s v="BK6483"/>
    <s v="Together with Social Science"/>
    <s v="Sheila Hardy"/>
    <s v="Social Science"/>
    <s v="978-0-06-769884-6"/>
    <x v="4"/>
    <x v="7"/>
    <x v="1"/>
    <n v="99"/>
    <x v="15"/>
    <x v="1"/>
    <d v="2023-05-15T00:00:00"/>
    <d v="2024-09-11T00:00:00"/>
    <n v="1900"/>
    <s v="Education"/>
    <x v="1"/>
    <n v="219"/>
  </r>
  <r>
    <s v="BK6484"/>
    <s v="Together with Social Science"/>
    <s v="Melinda Gilbert"/>
    <s v="Social Science"/>
    <s v="978-1-205-18823-6"/>
    <x v="3"/>
    <x v="1"/>
    <x v="1"/>
    <n v="286"/>
    <x v="5"/>
    <x v="0"/>
    <m/>
    <m/>
    <n v="950"/>
    <s v="Education"/>
    <x v="0"/>
    <n v="311"/>
  </r>
  <r>
    <s v="BK6485"/>
    <s v="NCERT Biology"/>
    <s v="David Holmes"/>
    <s v="Biology"/>
    <s v="978-1-234-79606-8"/>
    <x v="5"/>
    <x v="4"/>
    <x v="2"/>
    <n v="420"/>
    <x v="11"/>
    <x v="1"/>
    <d v="2023-05-13T00:00:00"/>
    <d v="2023-10-07T00:00:00"/>
    <n v="500"/>
    <s v="General"/>
    <x v="0"/>
    <n v="348"/>
  </r>
  <r>
    <s v="BK6486"/>
    <s v="S. Chand Business Studies"/>
    <s v="Cheryl Pierce"/>
    <s v="Business Studies"/>
    <s v="978-0-18-127485-8"/>
    <x v="0"/>
    <x v="15"/>
    <x v="2"/>
    <n v="179"/>
    <x v="11"/>
    <x v="1"/>
    <d v="2023-06-11T00:00:00"/>
    <d v="2023-09-02T00:00:00"/>
    <n v="1050"/>
    <s v="General"/>
    <x v="2"/>
    <n v="150"/>
  </r>
  <r>
    <s v="BK6487"/>
    <s v="S. Chand Business Studies"/>
    <s v="Joe Ramirez"/>
    <s v="Business Studies"/>
    <s v="978-1-5216-9828-0"/>
    <x v="3"/>
    <x v="19"/>
    <x v="2"/>
    <n v="297"/>
    <x v="1"/>
    <x v="0"/>
    <m/>
    <m/>
    <n v="900"/>
    <s v="General"/>
    <x v="0"/>
    <n v="120"/>
  </r>
  <r>
    <s v="BK6488"/>
    <s v="S. Chand Business Studies"/>
    <s v="Michelle Aguirre"/>
    <s v="Business Studies"/>
    <s v="978-1-70059-830-1"/>
    <x v="2"/>
    <x v="14"/>
    <x v="2"/>
    <n v="161"/>
    <x v="13"/>
    <x v="0"/>
    <m/>
    <m/>
    <n v="1400"/>
    <s v="General"/>
    <x v="1"/>
    <n v="452"/>
  </r>
  <r>
    <s v="BK6489"/>
    <s v="Together with EVS"/>
    <s v="Jeffrey Jones"/>
    <s v="EVS"/>
    <s v="978-1-4702-2825-5"/>
    <x v="3"/>
    <x v="0"/>
    <x v="1"/>
    <n v="423"/>
    <x v="13"/>
    <x v="0"/>
    <m/>
    <m/>
    <n v="1750"/>
    <s v="Science"/>
    <x v="0"/>
    <n v="162"/>
  </r>
  <r>
    <s v="BK6490"/>
    <s v="NCERT Business Studies"/>
    <s v="James Phillips"/>
    <s v="Business Studies"/>
    <s v="978-1-295-92356-4"/>
    <x v="3"/>
    <x v="0"/>
    <x v="1"/>
    <n v="434"/>
    <x v="0"/>
    <x v="1"/>
    <d v="2023-07-29T00:00:00"/>
    <d v="2024-10-18T00:00:00"/>
    <n v="1450"/>
    <s v="General"/>
    <x v="2"/>
    <n v="401"/>
  </r>
  <r>
    <s v="BK6491"/>
    <s v="Pearson Science Explorer"/>
    <s v="Jorge Velasquez"/>
    <s v="Science"/>
    <s v="978-1-60508-966-9"/>
    <x v="1"/>
    <x v="19"/>
    <x v="0"/>
    <n v="195"/>
    <x v="13"/>
    <x v="0"/>
    <m/>
    <m/>
    <n v="2000"/>
    <s v="Science"/>
    <x v="0"/>
    <n v="404"/>
  </r>
  <r>
    <s v="BK6492"/>
    <s v="Pradeep's Chemistry"/>
    <s v="Brittany Horton"/>
    <s v="Chemistry"/>
    <s v="978-0-323-84769-8"/>
    <x v="4"/>
    <x v="19"/>
    <x v="1"/>
    <n v="175"/>
    <x v="1"/>
    <x v="1"/>
    <d v="2023-07-13T00:00:00"/>
    <d v="2023-12-07T00:00:00"/>
    <n v="500"/>
    <s v="General"/>
    <x v="2"/>
    <n v="108"/>
  </r>
  <r>
    <s v="BK6493"/>
    <s v="NCERT Economics"/>
    <s v="Janice Wright"/>
    <s v="Economics"/>
    <s v="978-1-60259-926-0"/>
    <x v="5"/>
    <x v="18"/>
    <x v="2"/>
    <n v="88"/>
    <x v="13"/>
    <x v="0"/>
    <m/>
    <m/>
    <n v="1800"/>
    <s v="General"/>
    <x v="2"/>
    <n v="238"/>
  </r>
  <r>
    <s v="BK6494"/>
    <s v="NCERT Social Science"/>
    <s v="Laura Lopez"/>
    <s v="Social Science"/>
    <s v="978-0-408-33406-8"/>
    <x v="2"/>
    <x v="0"/>
    <x v="0"/>
    <n v="193"/>
    <x v="1"/>
    <x v="0"/>
    <m/>
    <m/>
    <n v="1550"/>
    <s v="Education"/>
    <x v="2"/>
    <n v="181"/>
  </r>
  <r>
    <s v="BK6495"/>
    <s v="SL Arora Physics"/>
    <s v="Joseph Holland"/>
    <s v="Physics"/>
    <s v="978-1-64520-530-2"/>
    <x v="0"/>
    <x v="17"/>
    <x v="0"/>
    <n v="346"/>
    <x v="14"/>
    <x v="0"/>
    <m/>
    <m/>
    <n v="1650"/>
    <s v="General"/>
    <x v="0"/>
    <n v="451"/>
  </r>
  <r>
    <s v="BK6496"/>
    <s v="NCERT Accountancy"/>
    <s v="Kathryn Martinez DDS"/>
    <s v="Accountancy"/>
    <s v="978-0-386-06149-9"/>
    <x v="4"/>
    <x v="11"/>
    <x v="0"/>
    <n v="129"/>
    <x v="0"/>
    <x v="0"/>
    <m/>
    <m/>
    <n v="1350"/>
    <s v="General"/>
    <x v="1"/>
    <n v="156"/>
  </r>
  <r>
    <s v="BK6497"/>
    <s v="Principles of Economics"/>
    <s v="Sarah Murphy"/>
    <s v="Economics"/>
    <s v="978-0-654-01987-0"/>
    <x v="2"/>
    <x v="4"/>
    <x v="1"/>
    <n v="139"/>
    <x v="6"/>
    <x v="0"/>
    <m/>
    <m/>
    <n v="1650"/>
    <s v="General"/>
    <x v="3"/>
    <n v="383"/>
  </r>
  <r>
    <s v="BK6498"/>
    <s v="Together with Social Science"/>
    <s v="Richard Hensley"/>
    <s v="Social Science"/>
    <s v="978-0-480-56317-2"/>
    <x v="0"/>
    <x v="8"/>
    <x v="0"/>
    <n v="424"/>
    <x v="17"/>
    <x v="1"/>
    <d v="2024-07-12T00:00:00"/>
    <d v="2025-02-24T00:00:00"/>
    <n v="1150"/>
    <s v="Education"/>
    <x v="2"/>
    <n v="250"/>
  </r>
  <r>
    <s v="BK6499"/>
    <s v="NCERT Chemistry"/>
    <s v="Suzanne Jennings"/>
    <s v="Chemistry"/>
    <s v="978-0-87195-696-5"/>
    <x v="4"/>
    <x v="15"/>
    <x v="1"/>
    <n v="346"/>
    <x v="14"/>
    <x v="0"/>
    <m/>
    <m/>
    <n v="2000"/>
    <s v="General"/>
    <x v="3"/>
    <n v="339"/>
  </r>
  <r>
    <s v="BK6500"/>
    <s v="Pradeep's Chemistry"/>
    <s v="Michael Sherman"/>
    <s v="Chemistry"/>
    <s v="978-1-69377-126-2"/>
    <x v="4"/>
    <x v="7"/>
    <x v="1"/>
    <n v="86"/>
    <x v="0"/>
    <x v="0"/>
    <m/>
    <m/>
    <n v="800"/>
    <s v="General"/>
    <x v="1"/>
    <n v="178"/>
  </r>
  <r>
    <s v="BK6501"/>
    <s v="Oxford English Reader"/>
    <s v="Jeremy Green"/>
    <s v="English"/>
    <s v="978-1-946753-47-2"/>
    <x v="0"/>
    <x v="19"/>
    <x v="1"/>
    <n v="229"/>
    <x v="5"/>
    <x v="1"/>
    <d v="2024-11-19T00:00:00"/>
    <d v="2025-01-18T00:00:00"/>
    <n v="1250"/>
    <s v="Language"/>
    <x v="1"/>
    <n v="113"/>
  </r>
  <r>
    <s v="BK6502"/>
    <s v="NCERT Accountancy"/>
    <s v="Evelyn Harris"/>
    <s v="Accountancy"/>
    <s v="978-1-241-37853-0"/>
    <x v="5"/>
    <x v="1"/>
    <x v="2"/>
    <n v="264"/>
    <x v="12"/>
    <x v="0"/>
    <m/>
    <m/>
    <n v="1050"/>
    <s v="General"/>
    <x v="1"/>
    <n v="281"/>
  </r>
  <r>
    <s v="BK6503"/>
    <s v="NCERT Environmental Studies"/>
    <s v="Robin Griffin"/>
    <s v="EVS"/>
    <s v="978-0-615-21689-8"/>
    <x v="3"/>
    <x v="13"/>
    <x v="2"/>
    <n v="487"/>
    <x v="7"/>
    <x v="1"/>
    <d v="2024-09-08T00:00:00"/>
    <d v="2025-02-17T00:00:00"/>
    <n v="950"/>
    <s v="Science"/>
    <x v="0"/>
    <n v="214"/>
  </r>
  <r>
    <s v="BK6504"/>
    <s v="Play with Maths"/>
    <s v="Laura Lee"/>
    <s v="Maths"/>
    <s v="978-0-206-81481-6"/>
    <x v="4"/>
    <x v="12"/>
    <x v="2"/>
    <n v="472"/>
    <x v="4"/>
    <x v="1"/>
    <d v="2024-06-25T00:00:00"/>
    <d v="2024-10-26T00:00:00"/>
    <n v="1950"/>
    <s v="Education"/>
    <x v="2"/>
    <n v="120"/>
  </r>
  <r>
    <s v="BK6505"/>
    <s v="Oxford English Reader"/>
    <s v="Michael Hess"/>
    <s v="English"/>
    <s v="978-1-895380-70-5"/>
    <x v="1"/>
    <x v="18"/>
    <x v="2"/>
    <n v="232"/>
    <x v="8"/>
    <x v="1"/>
    <d v="2024-04-03T00:00:00"/>
    <d v="2024-12-15T00:00:00"/>
    <n v="1200"/>
    <s v="Language"/>
    <x v="1"/>
    <n v="305"/>
  </r>
  <r>
    <s v="BK6506"/>
    <s v="RD Sharma Mathematics"/>
    <s v="Taylor Sullivan"/>
    <s v="Maths"/>
    <s v="978-0-88184-866-3"/>
    <x v="3"/>
    <x v="4"/>
    <x v="1"/>
    <n v="207"/>
    <x v="12"/>
    <x v="0"/>
    <m/>
    <m/>
    <n v="1200"/>
    <s v="Education"/>
    <x v="1"/>
    <n v="145"/>
  </r>
  <r>
    <s v="BK6507"/>
    <s v="S. Chand Science"/>
    <s v="Shane Jones"/>
    <s v="Science"/>
    <s v="978-1-05-583140-5"/>
    <x v="2"/>
    <x v="15"/>
    <x v="1"/>
    <n v="224"/>
    <x v="17"/>
    <x v="0"/>
    <m/>
    <m/>
    <n v="700"/>
    <s v="Science"/>
    <x v="0"/>
    <n v="217"/>
  </r>
  <r>
    <s v="BK6508"/>
    <s v="S. Chand Economics"/>
    <s v="Michael Howard"/>
    <s v="Economics"/>
    <s v="978-1-67515-431-1"/>
    <x v="4"/>
    <x v="17"/>
    <x v="0"/>
    <n v="158"/>
    <x v="4"/>
    <x v="1"/>
    <d v="2024-03-02T00:00:00"/>
    <d v="2024-11-26T00:00:00"/>
    <n v="800"/>
    <s v="General"/>
    <x v="0"/>
    <n v="148"/>
  </r>
  <r>
    <s v="BK6509"/>
    <s v="RD Sharma Mathematics"/>
    <s v="Elizabeth Rodriguez"/>
    <s v="Maths"/>
    <s v="978-0-451-12474-6"/>
    <x v="2"/>
    <x v="14"/>
    <x v="1"/>
    <n v="438"/>
    <x v="6"/>
    <x v="0"/>
    <m/>
    <m/>
    <n v="600"/>
    <s v="Education"/>
    <x v="2"/>
    <n v="378"/>
  </r>
  <r>
    <s v="BK6510"/>
    <s v="TS Grewal Accountancy"/>
    <s v="Mark Short"/>
    <s v="Accountancy"/>
    <s v="978-0-356-12034-8"/>
    <x v="1"/>
    <x v="1"/>
    <x v="1"/>
    <n v="150"/>
    <x v="16"/>
    <x v="1"/>
    <d v="2023-04-20T00:00:00"/>
    <d v="2024-12-17T00:00:00"/>
    <n v="1500"/>
    <s v="General"/>
    <x v="0"/>
    <n v="198"/>
  </r>
  <r>
    <s v="BK6511"/>
    <s v="NCERT Accountancy"/>
    <s v="Bradley White"/>
    <s v="Accountancy"/>
    <s v="978-1-4987-3728-9"/>
    <x v="4"/>
    <x v="7"/>
    <x v="1"/>
    <n v="367"/>
    <x v="19"/>
    <x v="0"/>
    <m/>
    <m/>
    <n v="200"/>
    <s v="General"/>
    <x v="1"/>
    <n v="319"/>
  </r>
  <r>
    <s v="BK6512"/>
    <s v="Lakhmir Singh Science"/>
    <s v="Stephanie Cochran"/>
    <s v="Science"/>
    <s v="978-1-4875-1338-2"/>
    <x v="1"/>
    <x v="12"/>
    <x v="2"/>
    <n v="203"/>
    <x v="16"/>
    <x v="0"/>
    <m/>
    <m/>
    <n v="1900"/>
    <s v="Science"/>
    <x v="0"/>
    <n v="285"/>
  </r>
  <r>
    <s v="BK6513"/>
    <s v="Together with Social Science"/>
    <s v="Jody Walker"/>
    <s v="Social Science"/>
    <s v="978-0-579-67677-6"/>
    <x v="4"/>
    <x v="19"/>
    <x v="2"/>
    <n v="412"/>
    <x v="5"/>
    <x v="0"/>
    <m/>
    <m/>
    <n v="1800"/>
    <s v="Education"/>
    <x v="2"/>
    <n v="328"/>
  </r>
  <r>
    <s v="BK6514"/>
    <s v="Fundamentals of Physics - Resnick Halliday"/>
    <s v="Richard Whitaker"/>
    <s v="Physics"/>
    <s v="978-1-385-87205-5"/>
    <x v="2"/>
    <x v="16"/>
    <x v="2"/>
    <n v="399"/>
    <x v="11"/>
    <x v="1"/>
    <d v="2023-04-12T00:00:00"/>
    <d v="2023-10-28T00:00:00"/>
    <n v="1750"/>
    <s v="General"/>
    <x v="0"/>
    <n v="386"/>
  </r>
  <r>
    <s v="BK6515"/>
    <s v="NCERT Accountancy"/>
    <s v="Justin Goodman"/>
    <s v="Accountancy"/>
    <s v="978-1-189-64641-8"/>
    <x v="3"/>
    <x v="6"/>
    <x v="2"/>
    <n v="452"/>
    <x v="7"/>
    <x v="1"/>
    <d v="2023-08-19T00:00:00"/>
    <d v="2024-03-08T00:00:00"/>
    <n v="250"/>
    <s v="General"/>
    <x v="2"/>
    <n v="157"/>
  </r>
  <r>
    <s v="BK6516"/>
    <s v="Principles of Economics"/>
    <s v="Michael White"/>
    <s v="Economics"/>
    <s v="978-0-932081-17-9"/>
    <x v="3"/>
    <x v="3"/>
    <x v="1"/>
    <n v="440"/>
    <x v="13"/>
    <x v="0"/>
    <m/>
    <m/>
    <n v="1550"/>
    <s v="General"/>
    <x v="2"/>
    <n v="314"/>
  </r>
  <r>
    <s v="BK6517"/>
    <s v="SL Arora Physics"/>
    <s v="Tanya Brown"/>
    <s v="Physics"/>
    <s v="978-1-310-41608-8"/>
    <x v="5"/>
    <x v="1"/>
    <x v="1"/>
    <n v="126"/>
    <x v="9"/>
    <x v="0"/>
    <m/>
    <m/>
    <n v="1200"/>
    <s v="General"/>
    <x v="2"/>
    <n v="394"/>
  </r>
  <r>
    <s v="BK6518"/>
    <s v="S. Chand Economics"/>
    <s v="Lisa Salazar"/>
    <s v="Economics"/>
    <s v="978-0-01-768745-6"/>
    <x v="1"/>
    <x v="10"/>
    <x v="0"/>
    <n v="155"/>
    <x v="13"/>
    <x v="0"/>
    <m/>
    <m/>
    <n v="700"/>
    <s v="General"/>
    <x v="0"/>
    <n v="448"/>
  </r>
  <r>
    <s v="BK6519"/>
    <s v="Play with Maths"/>
    <s v="Neil Keller"/>
    <s v="Maths"/>
    <s v="978-0-296-55807-2"/>
    <x v="4"/>
    <x v="12"/>
    <x v="1"/>
    <n v="140"/>
    <x v="4"/>
    <x v="1"/>
    <d v="2024-05-04T00:00:00"/>
    <d v="2024-10-02T00:00:00"/>
    <n v="300"/>
    <s v="Education"/>
    <x v="1"/>
    <n v="230"/>
  </r>
  <r>
    <s v="BK6520"/>
    <s v="Lakhmir Singh Science"/>
    <s v="Keith Grant"/>
    <s v="Science"/>
    <s v="978-1-945586-86-6"/>
    <x v="4"/>
    <x v="7"/>
    <x v="2"/>
    <n v="390"/>
    <x v="9"/>
    <x v="1"/>
    <d v="2023-11-22T00:00:00"/>
    <d v="2024-08-09T00:00:00"/>
    <n v="1650"/>
    <s v="Science"/>
    <x v="3"/>
    <n v="111"/>
  </r>
  <r>
    <s v="BK6521"/>
    <s v="Fundamentals of Physics - Resnick Halliday"/>
    <s v="Tiffany King MD"/>
    <s v="Physics"/>
    <s v="978-0-8217-3806-1"/>
    <x v="3"/>
    <x v="1"/>
    <x v="0"/>
    <n v="193"/>
    <x v="6"/>
    <x v="1"/>
    <d v="2023-09-30T00:00:00"/>
    <d v="2024-03-18T00:00:00"/>
    <n v="1050"/>
    <s v="General"/>
    <x v="2"/>
    <n v="248"/>
  </r>
  <r>
    <s v="BK6522"/>
    <s v="TS Grewal Accountancy"/>
    <s v="Misty Gomez"/>
    <s v="Accountancy"/>
    <s v="978-1-5256-2646-3"/>
    <x v="5"/>
    <x v="18"/>
    <x v="0"/>
    <n v="228"/>
    <x v="10"/>
    <x v="1"/>
    <d v="2023-05-05T00:00:00"/>
    <d v="2024-10-04T00:00:00"/>
    <n v="200"/>
    <s v="General"/>
    <x v="3"/>
    <n v="419"/>
  </r>
  <r>
    <s v="BK6523"/>
    <s v="Pradeep's Chemistry"/>
    <s v="Arthur Proctor"/>
    <s v="Chemistry"/>
    <s v="978-1-4442-6678-8"/>
    <x v="2"/>
    <x v="4"/>
    <x v="0"/>
    <n v="345"/>
    <x v="13"/>
    <x v="1"/>
    <d v="2023-03-06T00:00:00"/>
    <d v="2023-11-29T00:00:00"/>
    <n v="450"/>
    <s v="General"/>
    <x v="1"/>
    <n v="423"/>
  </r>
  <r>
    <s v="BK6524"/>
    <s v="NCERT Environmental Studies"/>
    <s v="Kayla Mcdonald"/>
    <s v="EVS"/>
    <s v="978-1-09-412744-6"/>
    <x v="3"/>
    <x v="17"/>
    <x v="1"/>
    <n v="284"/>
    <x v="4"/>
    <x v="1"/>
    <d v="2023-09-07T00:00:00"/>
    <d v="2024-06-13T00:00:00"/>
    <n v="1150"/>
    <s v="Science"/>
    <x v="1"/>
    <n v="362"/>
  </r>
  <r>
    <s v="BK6525"/>
    <s v="S. Chand Social Science"/>
    <s v="Richard Christensen"/>
    <s v="Social Science"/>
    <s v="978-0-602-18398-1"/>
    <x v="4"/>
    <x v="3"/>
    <x v="0"/>
    <n v="347"/>
    <x v="16"/>
    <x v="1"/>
    <d v="2024-05-24T00:00:00"/>
    <d v="2025-01-21T00:00:00"/>
    <n v="700"/>
    <s v="Education"/>
    <x v="1"/>
    <n v="288"/>
  </r>
  <r>
    <s v="BK6526"/>
    <s v="Fundamentals of Physics - Resnick Halliday"/>
    <s v="Kimberly Oneill"/>
    <s v="Physics"/>
    <s v="978-1-69275-285-9"/>
    <x v="2"/>
    <x v="11"/>
    <x v="1"/>
    <n v="145"/>
    <x v="11"/>
    <x v="0"/>
    <m/>
    <m/>
    <n v="900"/>
    <s v="General"/>
    <x v="0"/>
    <n v="277"/>
  </r>
  <r>
    <s v="BK6527"/>
    <s v="Nai Roshni Hindi Pathmala"/>
    <s v="Frank Bailey"/>
    <s v="Hindi"/>
    <s v="978-1-171-66329-4"/>
    <x v="3"/>
    <x v="7"/>
    <x v="1"/>
    <n v="445"/>
    <x v="7"/>
    <x v="1"/>
    <d v="2023-03-30T00:00:00"/>
    <d v="2023-09-05T00:00:00"/>
    <n v="1000"/>
    <s v="General"/>
    <x v="2"/>
    <n v="123"/>
  </r>
  <r>
    <s v="BK6528"/>
    <s v="Fundamentals of Physics - Resnick Halliday"/>
    <s v="Carmen Casey"/>
    <s v="Physics"/>
    <s v="978-1-62300-718-8"/>
    <x v="0"/>
    <x v="6"/>
    <x v="1"/>
    <n v="297"/>
    <x v="0"/>
    <x v="1"/>
    <d v="2024-08-14T00:00:00"/>
    <d v="2024-08-30T00:00:00"/>
    <n v="450"/>
    <s v="General"/>
    <x v="1"/>
    <n v="249"/>
  </r>
  <r>
    <s v="BK6529"/>
    <s v="NCERT Biology"/>
    <s v="Helen Valdez"/>
    <s v="Biology"/>
    <s v="978-0-268-31575-7"/>
    <x v="1"/>
    <x v="11"/>
    <x v="2"/>
    <n v="176"/>
    <x v="8"/>
    <x v="0"/>
    <m/>
    <m/>
    <n v="350"/>
    <s v="General"/>
    <x v="1"/>
    <n v="284"/>
  </r>
  <r>
    <s v="BK6530"/>
    <s v="Play with Maths"/>
    <s v="Robert Solomon"/>
    <s v="Maths"/>
    <s v="978-0-7368-1284-9"/>
    <x v="0"/>
    <x v="3"/>
    <x v="2"/>
    <n v="416"/>
    <x v="0"/>
    <x v="0"/>
    <m/>
    <m/>
    <n v="1350"/>
    <s v="Education"/>
    <x v="0"/>
    <n v="319"/>
  </r>
  <r>
    <s v="BK6531"/>
    <s v="S. Chand Business Studies"/>
    <s v="Randall Hicks"/>
    <s v="Business Studies"/>
    <s v="978-1-145-81656-5"/>
    <x v="0"/>
    <x v="12"/>
    <x v="2"/>
    <n v="227"/>
    <x v="9"/>
    <x v="0"/>
    <m/>
    <m/>
    <n v="1450"/>
    <s v="General"/>
    <x v="0"/>
    <n v="423"/>
  </r>
  <r>
    <s v="BK6532"/>
    <s v="S. Chand Business Studies"/>
    <s v="Steven Morris"/>
    <s v="Business Studies"/>
    <s v="978-1-07-278351-0"/>
    <x v="3"/>
    <x v="14"/>
    <x v="2"/>
    <n v="235"/>
    <x v="12"/>
    <x v="0"/>
    <m/>
    <m/>
    <n v="1850"/>
    <s v="General"/>
    <x v="2"/>
    <n v="307"/>
  </r>
  <r>
    <s v="BK6533"/>
    <s v="NCERT Chemistry"/>
    <s v="Richard Brown"/>
    <s v="Chemistry"/>
    <s v="978-1-55828-080-9"/>
    <x v="2"/>
    <x v="5"/>
    <x v="1"/>
    <n v="93"/>
    <x v="8"/>
    <x v="0"/>
    <m/>
    <m/>
    <n v="1350"/>
    <s v="General"/>
    <x v="0"/>
    <n v="409"/>
  </r>
  <r>
    <s v="BK6534"/>
    <s v="Play with Maths"/>
    <s v="Shane Hampton"/>
    <s v="Maths"/>
    <s v="978-1-191-60376-8"/>
    <x v="4"/>
    <x v="9"/>
    <x v="1"/>
    <n v="95"/>
    <x v="8"/>
    <x v="1"/>
    <d v="2024-11-03T00:00:00"/>
    <d v="2025-02-04T00:00:00"/>
    <n v="1700"/>
    <s v="Education"/>
    <x v="1"/>
    <n v="280"/>
  </r>
  <r>
    <s v="BK6535"/>
    <s v="RD Sharma Mathematics"/>
    <s v="Christopher Sandoval"/>
    <s v="Maths"/>
    <s v="978-0-917432-95-8"/>
    <x v="0"/>
    <x v="7"/>
    <x v="0"/>
    <n v="197"/>
    <x v="0"/>
    <x v="0"/>
    <m/>
    <m/>
    <n v="850"/>
    <s v="Education"/>
    <x v="0"/>
    <n v="176"/>
  </r>
  <r>
    <s v="BK6536"/>
    <s v="Pradeep's Chemistry"/>
    <s v="Jose Mata"/>
    <s v="Chemistry"/>
    <s v="978-0-07-903023-8"/>
    <x v="3"/>
    <x v="7"/>
    <x v="1"/>
    <n v="486"/>
    <x v="18"/>
    <x v="1"/>
    <d v="2024-03-23T00:00:00"/>
    <d v="2024-04-30T00:00:00"/>
    <n v="200"/>
    <s v="General"/>
    <x v="2"/>
    <n v="224"/>
  </r>
  <r>
    <s v="BK6537"/>
    <s v="English Grammar &amp; Composition"/>
    <s v="Douglas Robinson"/>
    <s v="English"/>
    <s v="978-0-201-51677-7"/>
    <x v="3"/>
    <x v="14"/>
    <x v="1"/>
    <n v="434"/>
    <x v="0"/>
    <x v="1"/>
    <d v="2024-09-05T00:00:00"/>
    <d v="2024-11-30T00:00:00"/>
    <n v="750"/>
    <s v="Language"/>
    <x v="0"/>
    <n v="184"/>
  </r>
  <r>
    <s v="BK6538"/>
    <s v="S. Chand Business Studies"/>
    <s v="Adam Schroeder"/>
    <s v="Business Studies"/>
    <s v="978-0-433-05349-1"/>
    <x v="2"/>
    <x v="7"/>
    <x v="1"/>
    <n v="239"/>
    <x v="6"/>
    <x v="0"/>
    <m/>
    <m/>
    <n v="850"/>
    <s v="General"/>
    <x v="2"/>
    <n v="184"/>
  </r>
  <r>
    <s v="BK6539"/>
    <s v="Computer Science with Python"/>
    <s v="Jessica Webb"/>
    <s v="Computer Science"/>
    <s v="978-0-403-20236-2"/>
    <x v="5"/>
    <x v="9"/>
    <x v="2"/>
    <n v="442"/>
    <x v="6"/>
    <x v="1"/>
    <d v="2024-02-10T00:00:00"/>
    <d v="2024-11-30T00:00:00"/>
    <n v="850"/>
    <s v="General"/>
    <x v="2"/>
    <n v="301"/>
  </r>
  <r>
    <s v="BK6540"/>
    <s v="DK Goel Accountancy"/>
    <s v="Victor Fox"/>
    <s v="Accountancy"/>
    <s v="978-1-141-90696-3"/>
    <x v="3"/>
    <x v="7"/>
    <x v="2"/>
    <n v="136"/>
    <x v="7"/>
    <x v="1"/>
    <d v="2024-01-03T00:00:00"/>
    <d v="2024-02-22T00:00:00"/>
    <n v="1100"/>
    <s v="General"/>
    <x v="2"/>
    <n v="132"/>
  </r>
  <r>
    <s v="BK6541"/>
    <s v="RD Sharma Mathematics"/>
    <s v="Mackenzie Nunez"/>
    <s v="Maths"/>
    <s v="978-1-881705-95-6"/>
    <x v="4"/>
    <x v="10"/>
    <x v="2"/>
    <n v="129"/>
    <x v="10"/>
    <x v="1"/>
    <d v="2024-02-03T00:00:00"/>
    <d v="2025-02-21T00:00:00"/>
    <n v="200"/>
    <s v="Education"/>
    <x v="0"/>
    <n v="324"/>
  </r>
  <r>
    <s v="BK6542"/>
    <s v="S. Chand Social Science"/>
    <s v="Robin Rogers"/>
    <s v="Social Science"/>
    <s v="978-1-4627-9146-0"/>
    <x v="2"/>
    <x v="19"/>
    <x v="2"/>
    <n v="323"/>
    <x v="1"/>
    <x v="1"/>
    <d v="2023-09-15T00:00:00"/>
    <d v="2024-01-17T00:00:00"/>
    <n v="1100"/>
    <s v="Education"/>
    <x v="1"/>
    <n v="170"/>
  </r>
  <r>
    <s v="BK6543"/>
    <s v="NCERT Maths"/>
    <s v="Steven Williams"/>
    <s v="Maths"/>
    <s v="978-0-317-70972-8"/>
    <x v="0"/>
    <x v="18"/>
    <x v="1"/>
    <n v="473"/>
    <x v="12"/>
    <x v="1"/>
    <d v="2023-07-10T00:00:00"/>
    <d v="2023-09-06T00:00:00"/>
    <n v="2000"/>
    <s v="Education"/>
    <x v="3"/>
    <n v="250"/>
  </r>
  <r>
    <s v="BK6544"/>
    <s v="Wren &amp; Martin English Grammar"/>
    <s v="Douglas Parker"/>
    <s v="English"/>
    <s v="978-0-7729-8405-0"/>
    <x v="0"/>
    <x v="13"/>
    <x v="1"/>
    <n v="237"/>
    <x v="7"/>
    <x v="0"/>
    <m/>
    <m/>
    <n v="750"/>
    <s v="Language"/>
    <x v="2"/>
    <n v="400"/>
  </r>
  <r>
    <s v="BK6545"/>
    <s v="RD Sharma Mathematics"/>
    <s v="Gregory Perez"/>
    <s v="Maths"/>
    <s v="978-1-65255-134-8"/>
    <x v="5"/>
    <x v="6"/>
    <x v="0"/>
    <n v="281"/>
    <x v="13"/>
    <x v="0"/>
    <m/>
    <m/>
    <n v="1050"/>
    <s v="Education"/>
    <x v="3"/>
    <n v="370"/>
  </r>
  <r>
    <s v="BK6546"/>
    <s v="NCERT Environmental Studies"/>
    <s v="Tracy Martinez"/>
    <s v="EVS"/>
    <s v="978-0-291-74252-0"/>
    <x v="1"/>
    <x v="9"/>
    <x v="1"/>
    <n v="411"/>
    <x v="13"/>
    <x v="1"/>
    <d v="2024-01-29T00:00:00"/>
    <d v="2025-01-06T00:00:00"/>
    <n v="1500"/>
    <s v="Science"/>
    <x v="1"/>
    <n v="390"/>
  </r>
  <r>
    <s v="BK6547"/>
    <s v="Pradeep's Chemistry"/>
    <s v="Steven Smith"/>
    <s v="Chemistry"/>
    <s v="978-0-7666-1224-2"/>
    <x v="0"/>
    <x v="13"/>
    <x v="2"/>
    <n v="391"/>
    <x v="14"/>
    <x v="0"/>
    <m/>
    <m/>
    <n v="750"/>
    <s v="General"/>
    <x v="1"/>
    <n v="428"/>
  </r>
  <r>
    <s v="BK6548"/>
    <s v="NCERT Business Studies"/>
    <s v="Michelle Robinson"/>
    <s v="Business Studies"/>
    <s v="978-1-134-32909-0"/>
    <x v="0"/>
    <x v="6"/>
    <x v="0"/>
    <n v="460"/>
    <x v="1"/>
    <x v="0"/>
    <m/>
    <m/>
    <n v="1350"/>
    <s v="General"/>
    <x v="1"/>
    <n v="160"/>
  </r>
  <r>
    <s v="BK6549"/>
    <s v="English Grammar &amp; Composition"/>
    <s v="David Rodriguez"/>
    <s v="English"/>
    <s v="978-0-657-21930-7"/>
    <x v="1"/>
    <x v="11"/>
    <x v="0"/>
    <n v="186"/>
    <x v="11"/>
    <x v="0"/>
    <m/>
    <m/>
    <n v="1750"/>
    <s v="Language"/>
    <x v="0"/>
    <n v="235"/>
  </r>
  <r>
    <s v="BK6550"/>
    <s v="RS Aggarwal Mathematics"/>
    <s v="Jennifer Washington"/>
    <s v="Maths"/>
    <s v="978-1-272-33172-6"/>
    <x v="3"/>
    <x v="1"/>
    <x v="0"/>
    <n v="204"/>
    <x v="1"/>
    <x v="0"/>
    <m/>
    <m/>
    <n v="1400"/>
    <s v="Education"/>
    <x v="2"/>
    <n v="233"/>
  </r>
  <r>
    <s v="BK6551"/>
    <s v="Modern ABC Chemistry"/>
    <s v="Sarah Donaldson"/>
    <s v="Chemistry"/>
    <s v="978-0-243-70874-1"/>
    <x v="0"/>
    <x v="5"/>
    <x v="1"/>
    <n v="482"/>
    <x v="16"/>
    <x v="0"/>
    <m/>
    <m/>
    <n v="1700"/>
    <s v="General"/>
    <x v="1"/>
    <n v="216"/>
  </r>
  <r>
    <s v="BK6552"/>
    <s v="Pradeep's Chemistry"/>
    <s v="David Gomez"/>
    <s v="Chemistry"/>
    <s v="978-1-64039-277-9"/>
    <x v="3"/>
    <x v="4"/>
    <x v="0"/>
    <n v="484"/>
    <x v="1"/>
    <x v="0"/>
    <m/>
    <m/>
    <n v="500"/>
    <s v="General"/>
    <x v="1"/>
    <n v="148"/>
  </r>
  <r>
    <s v="BK6553"/>
    <s v="NCERT Chemistry"/>
    <s v="Joseph Nunez"/>
    <s v="Chemistry"/>
    <s v="978-1-872573-11-3"/>
    <x v="3"/>
    <x v="5"/>
    <x v="1"/>
    <n v="129"/>
    <x v="13"/>
    <x v="0"/>
    <m/>
    <m/>
    <n v="750"/>
    <s v="General"/>
    <x v="0"/>
    <n v="317"/>
  </r>
  <r>
    <s v="BK6554"/>
    <s v="RD Sharma Mathematics"/>
    <s v="Brandon Jones"/>
    <s v="Maths"/>
    <s v="978-0-393-00300-0"/>
    <x v="4"/>
    <x v="2"/>
    <x v="1"/>
    <n v="253"/>
    <x v="19"/>
    <x v="0"/>
    <m/>
    <m/>
    <n v="1700"/>
    <s v="Education"/>
    <x v="0"/>
    <n v="411"/>
  </r>
  <r>
    <s v="BK6555"/>
    <s v="DK Goel Accountancy"/>
    <s v="Joel Walter"/>
    <s v="Accountancy"/>
    <s v="978-1-03-735455-7"/>
    <x v="4"/>
    <x v="16"/>
    <x v="1"/>
    <n v="184"/>
    <x v="4"/>
    <x v="0"/>
    <m/>
    <m/>
    <n v="2000"/>
    <s v="General"/>
    <x v="2"/>
    <n v="194"/>
  </r>
  <r>
    <s v="BK6556"/>
    <s v="NCERT Social Science"/>
    <s v="Heather Clark"/>
    <s v="Social Science"/>
    <s v="978-0-9680269-6-0"/>
    <x v="2"/>
    <x v="13"/>
    <x v="2"/>
    <n v="229"/>
    <x v="4"/>
    <x v="0"/>
    <m/>
    <m/>
    <n v="1400"/>
    <s v="Education"/>
    <x v="0"/>
    <n v="260"/>
  </r>
  <r>
    <s v="BK6557"/>
    <s v="S. Chand EVS"/>
    <s v="Jennifer Bryant"/>
    <s v="EVS"/>
    <s v="978-1-343-79181-7"/>
    <x v="3"/>
    <x v="13"/>
    <x v="2"/>
    <n v="307"/>
    <x v="18"/>
    <x v="1"/>
    <d v="2025-01-06T00:00:00"/>
    <d v="2025-02-06T00:00:00"/>
    <n v="1300"/>
    <s v="Science"/>
    <x v="1"/>
    <n v="383"/>
  </r>
  <r>
    <s v="BK6558"/>
    <s v="RD Sharma Mathematics"/>
    <s v="Ernest Douglas"/>
    <s v="Maths"/>
    <s v="978-1-133-32752-3"/>
    <x v="2"/>
    <x v="3"/>
    <x v="2"/>
    <n v="262"/>
    <x v="14"/>
    <x v="0"/>
    <m/>
    <m/>
    <n v="1750"/>
    <s v="Education"/>
    <x v="0"/>
    <n v="249"/>
  </r>
  <r>
    <s v="BK6559"/>
    <s v="Wren &amp; Martin English Grammar"/>
    <s v="Rebecca Morris"/>
    <s v="English"/>
    <s v="978-0-325-63990-1"/>
    <x v="5"/>
    <x v="15"/>
    <x v="2"/>
    <n v="84"/>
    <x v="15"/>
    <x v="1"/>
    <d v="2024-02-10T00:00:00"/>
    <d v="2024-04-23T00:00:00"/>
    <n v="1350"/>
    <s v="Language"/>
    <x v="2"/>
    <n v="187"/>
  </r>
  <r>
    <s v="BK6560"/>
    <s v="Pradeep's Chemistry"/>
    <s v="Ryan White"/>
    <s v="Chemistry"/>
    <s v="978-1-108-84854-1"/>
    <x v="4"/>
    <x v="9"/>
    <x v="1"/>
    <n v="345"/>
    <x v="10"/>
    <x v="1"/>
    <d v="2024-08-02T00:00:00"/>
    <d v="2025-02-09T00:00:00"/>
    <n v="1050"/>
    <s v="General"/>
    <x v="0"/>
    <n v="357"/>
  </r>
  <r>
    <s v="BK6561"/>
    <s v="Principles of Economics"/>
    <s v="Frances Cuevas"/>
    <s v="Economics"/>
    <s v="978-0-540-08036-6"/>
    <x v="5"/>
    <x v="0"/>
    <x v="1"/>
    <n v="451"/>
    <x v="16"/>
    <x v="1"/>
    <d v="2024-03-22T00:00:00"/>
    <d v="2024-06-19T00:00:00"/>
    <n v="1150"/>
    <s v="General"/>
    <x v="2"/>
    <n v="368"/>
  </r>
  <r>
    <s v="BK6562"/>
    <s v="S. Chand EVS"/>
    <s v="Jodi Pratt"/>
    <s v="EVS"/>
    <s v="978-0-569-01711-4"/>
    <x v="2"/>
    <x v="18"/>
    <x v="0"/>
    <n v="434"/>
    <x v="2"/>
    <x v="0"/>
    <m/>
    <m/>
    <n v="1900"/>
    <s v="Science"/>
    <x v="2"/>
    <n v="380"/>
  </r>
  <r>
    <s v="BK6563"/>
    <s v="Pradeep's Chemistry"/>
    <s v="Maria Lester"/>
    <s v="Chemistry"/>
    <s v="978-0-374-71960-9"/>
    <x v="3"/>
    <x v="15"/>
    <x v="1"/>
    <n v="259"/>
    <x v="17"/>
    <x v="0"/>
    <m/>
    <m/>
    <n v="700"/>
    <s v="General"/>
    <x v="2"/>
    <n v="450"/>
  </r>
  <r>
    <s v="BK6564"/>
    <s v="RD Sharma Mathematics"/>
    <s v="Calvin Collins DDS"/>
    <s v="Maths"/>
    <s v="978-0-414-26296-6"/>
    <x v="4"/>
    <x v="17"/>
    <x v="1"/>
    <n v="189"/>
    <x v="6"/>
    <x v="1"/>
    <d v="2023-05-21T00:00:00"/>
    <d v="2024-07-21T00:00:00"/>
    <n v="1050"/>
    <s v="Education"/>
    <x v="0"/>
    <n v="186"/>
  </r>
  <r>
    <s v="BK6565"/>
    <s v="NCERT Chemistry"/>
    <s v="Michael Hanson"/>
    <s v="Chemistry"/>
    <s v="978-0-924220-55-5"/>
    <x v="0"/>
    <x v="11"/>
    <x v="1"/>
    <n v="82"/>
    <x v="10"/>
    <x v="1"/>
    <d v="2023-11-02T00:00:00"/>
    <d v="2023-12-06T00:00:00"/>
    <n v="950"/>
    <s v="General"/>
    <x v="1"/>
    <n v="320"/>
  </r>
  <r>
    <s v="BK6566"/>
    <s v="NCERT Accountancy"/>
    <s v="Debbie Andrews"/>
    <s v="Accountancy"/>
    <s v="978-0-493-13904-3"/>
    <x v="3"/>
    <x v="19"/>
    <x v="2"/>
    <n v="362"/>
    <x v="10"/>
    <x v="1"/>
    <d v="2023-06-08T00:00:00"/>
    <d v="2024-06-18T00:00:00"/>
    <n v="1850"/>
    <s v="General"/>
    <x v="3"/>
    <n v="314"/>
  </r>
  <r>
    <s v="BK6567"/>
    <s v="English Grammar &amp; Composition"/>
    <s v="Brittany Page"/>
    <s v="English"/>
    <s v="978-1-86891-913-0"/>
    <x v="0"/>
    <x v="8"/>
    <x v="2"/>
    <n v="379"/>
    <x v="16"/>
    <x v="1"/>
    <d v="2023-04-22T00:00:00"/>
    <d v="2024-01-10T00:00:00"/>
    <n v="350"/>
    <s v="Language"/>
    <x v="2"/>
    <n v="272"/>
  </r>
  <r>
    <s v="BK6568"/>
    <s v="Principles of Economics"/>
    <s v="Angela Holloway"/>
    <s v="Economics"/>
    <s v="978-1-79008-766-2"/>
    <x v="4"/>
    <x v="5"/>
    <x v="2"/>
    <n v="196"/>
    <x v="7"/>
    <x v="1"/>
    <d v="2023-11-12T00:00:00"/>
    <d v="2024-12-26T00:00:00"/>
    <n v="1200"/>
    <s v="General"/>
    <x v="3"/>
    <n v="379"/>
  </r>
  <r>
    <s v="BK6569"/>
    <s v="RD Sharma Mathematics"/>
    <s v="Miss Nicole Jones"/>
    <s v="Maths"/>
    <s v="978-1-313-97340-3"/>
    <x v="4"/>
    <x v="11"/>
    <x v="2"/>
    <n v="80"/>
    <x v="19"/>
    <x v="0"/>
    <m/>
    <m/>
    <n v="900"/>
    <s v="Education"/>
    <x v="1"/>
    <n v="423"/>
  </r>
  <r>
    <s v="BK6570"/>
    <s v="Computer Science with Python"/>
    <s v="Lisa Davis"/>
    <s v="Computer Science"/>
    <s v="978-1-85482-873-6"/>
    <x v="1"/>
    <x v="2"/>
    <x v="1"/>
    <n v="195"/>
    <x v="17"/>
    <x v="0"/>
    <m/>
    <m/>
    <n v="1250"/>
    <s v="General"/>
    <x v="1"/>
    <n v="109"/>
  </r>
  <r>
    <s v="BK6571"/>
    <s v="SL Arora Physics"/>
    <s v="Tabitha Gonzalez"/>
    <s v="Physics"/>
    <s v="978-0-360-44355-6"/>
    <x v="3"/>
    <x v="16"/>
    <x v="1"/>
    <n v="434"/>
    <x v="2"/>
    <x v="0"/>
    <m/>
    <m/>
    <n v="200"/>
    <s v="General"/>
    <x v="1"/>
    <n v="191"/>
  </r>
  <r>
    <s v="BK6572"/>
    <s v="Fundamentals of Physics - Resnick Halliday"/>
    <s v="Jenny Cantrell"/>
    <s v="Physics"/>
    <s v="978-1-158-84366-4"/>
    <x v="0"/>
    <x v="6"/>
    <x v="0"/>
    <n v="115"/>
    <x v="13"/>
    <x v="0"/>
    <m/>
    <m/>
    <n v="1800"/>
    <s v="General"/>
    <x v="0"/>
    <n v="391"/>
  </r>
  <r>
    <s v="BK6573"/>
    <s v="NCERT Maths"/>
    <s v="David Schultz"/>
    <s v="Maths"/>
    <s v="978-1-9794-7955-4"/>
    <x v="0"/>
    <x v="16"/>
    <x v="1"/>
    <n v="160"/>
    <x v="3"/>
    <x v="1"/>
    <d v="2023-03-23T00:00:00"/>
    <d v="2024-09-11T00:00:00"/>
    <n v="2000"/>
    <s v="Education"/>
    <x v="2"/>
    <n v="165"/>
  </r>
  <r>
    <s v="BK6574"/>
    <s v="Fundamentals of Physics - Resnick Halliday"/>
    <s v="Bryan Campbell"/>
    <s v="Physics"/>
    <s v="978-0-00-193988-2"/>
    <x v="4"/>
    <x v="17"/>
    <x v="2"/>
    <n v="120"/>
    <x v="15"/>
    <x v="1"/>
    <d v="2023-03-09T00:00:00"/>
    <d v="2023-07-13T00:00:00"/>
    <n v="1850"/>
    <s v="General"/>
    <x v="1"/>
    <n v="370"/>
  </r>
  <r>
    <s v="BK6575"/>
    <s v="Wren &amp; Martin English Grammar"/>
    <s v="Cody Carter"/>
    <s v="English"/>
    <s v="978-1-80848-647-0"/>
    <x v="2"/>
    <x v="6"/>
    <x v="0"/>
    <n v="145"/>
    <x v="9"/>
    <x v="1"/>
    <d v="2023-11-07T00:00:00"/>
    <d v="2024-02-25T00:00:00"/>
    <n v="1850"/>
    <s v="Language"/>
    <x v="1"/>
    <n v="272"/>
  </r>
  <r>
    <s v="BK6576"/>
    <s v="Manika Hindi Pathmala"/>
    <s v="Adam Mckinney"/>
    <s v="Hindi"/>
    <s v="978-0-18-929139-0"/>
    <x v="0"/>
    <x v="0"/>
    <x v="0"/>
    <n v="371"/>
    <x v="19"/>
    <x v="0"/>
    <m/>
    <m/>
    <n v="850"/>
    <s v="General"/>
    <x v="0"/>
    <n v="436"/>
  </r>
  <r>
    <s v="BK6577"/>
    <s v="Together with EVS"/>
    <s v="Jenna Martinez"/>
    <s v="EVS"/>
    <s v="978-1-05-880753-7"/>
    <x v="0"/>
    <x v="6"/>
    <x v="0"/>
    <n v="170"/>
    <x v="0"/>
    <x v="1"/>
    <d v="2023-03-06T00:00:00"/>
    <d v="2023-08-01T00:00:00"/>
    <n v="350"/>
    <s v="Science"/>
    <x v="0"/>
    <n v="126"/>
  </r>
  <r>
    <s v="BK6578"/>
    <s v="English Grammar &amp; Composition"/>
    <s v="Mr. Nicholas Johnson"/>
    <s v="English"/>
    <s v="978-1-381-33226-3"/>
    <x v="4"/>
    <x v="9"/>
    <x v="1"/>
    <n v="314"/>
    <x v="3"/>
    <x v="1"/>
    <d v="2024-05-08T00:00:00"/>
    <d v="2024-12-08T00:00:00"/>
    <n v="1700"/>
    <s v="Language"/>
    <x v="2"/>
    <n v="127"/>
  </r>
  <r>
    <s v="BK6579"/>
    <s v="Lakhmir Singh Science"/>
    <s v="Robert Johnson"/>
    <s v="Science"/>
    <s v="978-1-59991-748-1"/>
    <x v="1"/>
    <x v="11"/>
    <x v="0"/>
    <n v="119"/>
    <x v="16"/>
    <x v="0"/>
    <m/>
    <m/>
    <n v="400"/>
    <s v="Science"/>
    <x v="0"/>
    <n v="446"/>
  </r>
  <r>
    <s v="BK6580"/>
    <s v="Wren &amp; Martin English Grammar"/>
    <s v="Patrick Scott"/>
    <s v="English"/>
    <s v="978-1-4317-1328-8"/>
    <x v="2"/>
    <x v="7"/>
    <x v="1"/>
    <n v="248"/>
    <x v="3"/>
    <x v="1"/>
    <d v="2024-05-04T00:00:00"/>
    <d v="2025-02-12T00:00:00"/>
    <n v="1200"/>
    <s v="Language"/>
    <x v="1"/>
    <n v="289"/>
  </r>
  <r>
    <s v="BK6581"/>
    <s v="RD Sharma Mathematics"/>
    <s v="Kirsten Bruce"/>
    <s v="Maths"/>
    <s v="978-0-7591-9175-4"/>
    <x v="3"/>
    <x v="4"/>
    <x v="1"/>
    <n v="95"/>
    <x v="3"/>
    <x v="1"/>
    <d v="2025-01-22T00:00:00"/>
    <d v="2025-01-31T00:00:00"/>
    <n v="850"/>
    <s v="Education"/>
    <x v="0"/>
    <n v="339"/>
  </r>
  <r>
    <s v="BK6582"/>
    <s v="S. Chand Economics"/>
    <s v="Gregory Pearson"/>
    <s v="Economics"/>
    <s v="978-1-84176-313-2"/>
    <x v="0"/>
    <x v="12"/>
    <x v="1"/>
    <n v="399"/>
    <x v="2"/>
    <x v="0"/>
    <m/>
    <m/>
    <n v="1650"/>
    <s v="General"/>
    <x v="2"/>
    <n v="254"/>
  </r>
  <r>
    <s v="BK6583"/>
    <s v="Concepts of Physics - HC Verma"/>
    <s v="James Richards"/>
    <s v="Physics"/>
    <s v="978-0-7682-9396-8"/>
    <x v="2"/>
    <x v="2"/>
    <x v="2"/>
    <n v="421"/>
    <x v="4"/>
    <x v="0"/>
    <m/>
    <m/>
    <n v="1100"/>
    <s v="General"/>
    <x v="0"/>
    <n v="220"/>
  </r>
  <r>
    <s v="BK6584"/>
    <s v="Together with EVS"/>
    <s v="Kent Hines"/>
    <s v="EVS"/>
    <s v="978-1-4424-0601-8"/>
    <x v="4"/>
    <x v="13"/>
    <x v="2"/>
    <n v="376"/>
    <x v="17"/>
    <x v="0"/>
    <m/>
    <m/>
    <n v="950"/>
    <s v="Science"/>
    <x v="2"/>
    <n v="385"/>
  </r>
  <r>
    <s v="BK6585"/>
    <s v="S. Chand Social Science"/>
    <s v="Donald Collins"/>
    <s v="Social Science"/>
    <s v="978-1-4556-3815-4"/>
    <x v="1"/>
    <x v="3"/>
    <x v="2"/>
    <n v="389"/>
    <x v="14"/>
    <x v="1"/>
    <d v="2023-04-13T00:00:00"/>
    <d v="2023-08-11T00:00:00"/>
    <n v="1650"/>
    <s v="Education"/>
    <x v="2"/>
    <n v="375"/>
  </r>
  <r>
    <s v="BK6586"/>
    <s v="S. Chand Business Studies"/>
    <s v="Michael Willis DVM"/>
    <s v="Business Studies"/>
    <s v="978-1-85173-813-7"/>
    <x v="0"/>
    <x v="11"/>
    <x v="2"/>
    <n v="260"/>
    <x v="3"/>
    <x v="0"/>
    <m/>
    <m/>
    <n v="750"/>
    <s v="General"/>
    <x v="2"/>
    <n v="192"/>
  </r>
  <r>
    <s v="BK6587"/>
    <s v="Concepts of Physics - HC Verma"/>
    <s v="Colleen Hurst"/>
    <s v="Physics"/>
    <s v="978-0-9660263-5-1"/>
    <x v="5"/>
    <x v="9"/>
    <x v="1"/>
    <n v="317"/>
    <x v="6"/>
    <x v="0"/>
    <m/>
    <m/>
    <n v="900"/>
    <s v="General"/>
    <x v="0"/>
    <n v="217"/>
  </r>
  <r>
    <s v="BK6588"/>
    <s v="RS Aggarwal Mathematics"/>
    <s v="Eric Moore"/>
    <s v="Maths"/>
    <s v="978-0-410-44385-7"/>
    <x v="1"/>
    <x v="7"/>
    <x v="1"/>
    <n v="175"/>
    <x v="11"/>
    <x v="0"/>
    <m/>
    <m/>
    <n v="1450"/>
    <s v="Education"/>
    <x v="1"/>
    <n v="251"/>
  </r>
  <r>
    <s v="BK6589"/>
    <s v="S. Chand Business Studies"/>
    <s v="James Figueroa"/>
    <s v="Business Studies"/>
    <s v="978-0-929622-03-3"/>
    <x v="5"/>
    <x v="8"/>
    <x v="0"/>
    <n v="188"/>
    <x v="19"/>
    <x v="1"/>
    <d v="2024-06-08T00:00:00"/>
    <d v="2024-09-12T00:00:00"/>
    <n v="1950"/>
    <s v="General"/>
    <x v="3"/>
    <n v="257"/>
  </r>
  <r>
    <s v="BK6590"/>
    <s v="Wren &amp; Martin English Grammar"/>
    <s v="Alexis Flowers"/>
    <s v="English"/>
    <s v="978-1-78339-746-4"/>
    <x v="2"/>
    <x v="9"/>
    <x v="1"/>
    <n v="95"/>
    <x v="0"/>
    <x v="0"/>
    <m/>
    <m/>
    <n v="850"/>
    <s v="Language"/>
    <x v="2"/>
    <n v="445"/>
  </r>
  <r>
    <s v="BK6591"/>
    <s v="S. Chand Science"/>
    <s v="Ricky Sandoval"/>
    <s v="Science"/>
    <s v="978-0-8478-1471-8"/>
    <x v="0"/>
    <x v="3"/>
    <x v="1"/>
    <n v="183"/>
    <x v="17"/>
    <x v="0"/>
    <m/>
    <m/>
    <n v="200"/>
    <s v="Science"/>
    <x v="3"/>
    <n v="217"/>
  </r>
  <r>
    <s v="BK6592"/>
    <s v="S. Chand Biology"/>
    <s v="Ms. Amanda Parker"/>
    <s v="Biology"/>
    <s v="978-0-7759-5774-7"/>
    <x v="2"/>
    <x v="4"/>
    <x v="1"/>
    <n v="119"/>
    <x v="9"/>
    <x v="0"/>
    <m/>
    <m/>
    <n v="1700"/>
    <s v="General"/>
    <x v="1"/>
    <n v="294"/>
  </r>
  <r>
    <s v="BK6593"/>
    <s v="NCERT Economics"/>
    <s v="Daniel Turner"/>
    <s v="Economics"/>
    <s v="978-1-7334004-4-2"/>
    <x v="4"/>
    <x v="13"/>
    <x v="2"/>
    <n v="153"/>
    <x v="17"/>
    <x v="0"/>
    <m/>
    <m/>
    <n v="1450"/>
    <s v="General"/>
    <x v="1"/>
    <n v="370"/>
  </r>
  <r>
    <s v="BK6594"/>
    <s v="English Grammar &amp; Composition"/>
    <s v="Aaron Mcdonald"/>
    <s v="English"/>
    <s v="978-1-03-804904-9"/>
    <x v="2"/>
    <x v="5"/>
    <x v="2"/>
    <n v="438"/>
    <x v="14"/>
    <x v="0"/>
    <m/>
    <m/>
    <n v="300"/>
    <s v="Language"/>
    <x v="1"/>
    <n v="236"/>
  </r>
  <r>
    <s v="BK6595"/>
    <s v="Together with EVS"/>
    <s v="Edward Hall"/>
    <s v="EVS"/>
    <s v="978-0-7480-3097-2"/>
    <x v="4"/>
    <x v="3"/>
    <x v="2"/>
    <n v="153"/>
    <x v="19"/>
    <x v="0"/>
    <m/>
    <m/>
    <n v="1250"/>
    <s v="Science"/>
    <x v="0"/>
    <n v="436"/>
  </r>
  <r>
    <s v="BK6596"/>
    <s v="Together with Social Science"/>
    <s v="Angela Jones"/>
    <s v="Social Science"/>
    <s v="978-1-125-35097-3"/>
    <x v="4"/>
    <x v="2"/>
    <x v="2"/>
    <n v="173"/>
    <x v="2"/>
    <x v="1"/>
    <d v="2025-01-16T00:00:00"/>
    <d v="2025-01-22T00:00:00"/>
    <n v="300"/>
    <s v="Education"/>
    <x v="2"/>
    <n v="125"/>
  </r>
  <r>
    <s v="BK6597"/>
    <s v="S. Chand EVS"/>
    <s v="Bethany Smith"/>
    <s v="EVS"/>
    <s v="978-1-79555-497-8"/>
    <x v="5"/>
    <x v="14"/>
    <x v="1"/>
    <n v="464"/>
    <x v="12"/>
    <x v="0"/>
    <m/>
    <m/>
    <n v="950"/>
    <s v="Science"/>
    <x v="1"/>
    <n v="322"/>
  </r>
  <r>
    <s v="BK6598"/>
    <s v="Together with Social Science"/>
    <s v="Benjamin Bowen"/>
    <s v="Social Science"/>
    <s v="978-1-02-540164-5"/>
    <x v="5"/>
    <x v="2"/>
    <x v="1"/>
    <n v="263"/>
    <x v="11"/>
    <x v="1"/>
    <d v="2024-10-03T00:00:00"/>
    <d v="2024-10-05T00:00:00"/>
    <n v="1100"/>
    <s v="Education"/>
    <x v="1"/>
    <n v="369"/>
  </r>
  <r>
    <s v="BK6599"/>
    <s v="S. Chand EVS"/>
    <s v="Carol Meyer"/>
    <s v="EVS"/>
    <s v="978-0-504-21068-6"/>
    <x v="1"/>
    <x v="6"/>
    <x v="0"/>
    <n v="464"/>
    <x v="6"/>
    <x v="1"/>
    <d v="2023-08-18T00:00:00"/>
    <d v="2023-09-10T00:00:00"/>
    <n v="1150"/>
    <s v="Science"/>
    <x v="0"/>
    <n v="338"/>
  </r>
  <r>
    <s v="BK6600"/>
    <s v="S. Chand Social Science"/>
    <s v="Ross Edwards"/>
    <s v="Social Science"/>
    <s v="978-0-685-49154-6"/>
    <x v="1"/>
    <x v="2"/>
    <x v="1"/>
    <n v="358"/>
    <x v="11"/>
    <x v="0"/>
    <m/>
    <m/>
    <n v="200"/>
    <s v="Education"/>
    <x v="0"/>
    <n v="220"/>
  </r>
  <r>
    <s v="BK6601"/>
    <s v="NCERT Chemistry"/>
    <s v="Wendy Brock"/>
    <s v="Chemistry"/>
    <s v="978-1-309-89340-1"/>
    <x v="4"/>
    <x v="9"/>
    <x v="2"/>
    <n v="196"/>
    <x v="11"/>
    <x v="0"/>
    <m/>
    <m/>
    <n v="550"/>
    <s v="General"/>
    <x v="2"/>
    <n v="417"/>
  </r>
  <r>
    <s v="BK6602"/>
    <s v="NCERT Environmental Studies"/>
    <s v="David Potter"/>
    <s v="EVS"/>
    <s v="978-1-303-18689-9"/>
    <x v="3"/>
    <x v="15"/>
    <x v="0"/>
    <n v="185"/>
    <x v="11"/>
    <x v="1"/>
    <d v="2023-04-22T00:00:00"/>
    <d v="2024-10-04T00:00:00"/>
    <n v="700"/>
    <s v="Science"/>
    <x v="0"/>
    <n v="397"/>
  </r>
  <r>
    <s v="BK6603"/>
    <s v="Wren &amp; Martin English Grammar"/>
    <s v="John May"/>
    <s v="English"/>
    <s v="978-0-9868201-5-1"/>
    <x v="3"/>
    <x v="15"/>
    <x v="0"/>
    <n v="343"/>
    <x v="2"/>
    <x v="1"/>
    <d v="2024-11-06T00:00:00"/>
    <d v="2025-01-14T00:00:00"/>
    <n v="850"/>
    <s v="Language"/>
    <x v="1"/>
    <n v="343"/>
  </r>
  <r>
    <s v="BK6604"/>
    <s v="S. Chand Social Science"/>
    <s v="Tony Miller"/>
    <s v="Social Science"/>
    <s v="978-1-176-54865-7"/>
    <x v="4"/>
    <x v="4"/>
    <x v="0"/>
    <n v="117"/>
    <x v="6"/>
    <x v="1"/>
    <d v="2024-10-25T00:00:00"/>
    <d v="2024-11-04T00:00:00"/>
    <n v="300"/>
    <s v="Education"/>
    <x v="0"/>
    <n v="436"/>
  </r>
  <r>
    <s v="BK6605"/>
    <s v="S. Chand Social Science"/>
    <s v="Kevin Neal"/>
    <s v="Social Science"/>
    <s v="978-0-529-43445-6"/>
    <x v="0"/>
    <x v="2"/>
    <x v="1"/>
    <n v="279"/>
    <x v="9"/>
    <x v="0"/>
    <m/>
    <m/>
    <n v="700"/>
    <s v="Education"/>
    <x v="2"/>
    <n v="336"/>
  </r>
  <r>
    <s v="BK6606"/>
    <s v="Fundamentals of Physics - Resnick Halliday"/>
    <s v="Amber Miller"/>
    <s v="Physics"/>
    <s v="978-0-89841-108-9"/>
    <x v="5"/>
    <x v="18"/>
    <x v="0"/>
    <n v="411"/>
    <x v="0"/>
    <x v="0"/>
    <m/>
    <m/>
    <n v="750"/>
    <s v="General"/>
    <x v="0"/>
    <n v="171"/>
  </r>
  <r>
    <s v="BK6607"/>
    <s v="Manika Hindi Pathmala"/>
    <s v="Tyler Turner"/>
    <s v="Hindi"/>
    <s v="978-0-407-73922-2"/>
    <x v="3"/>
    <x v="7"/>
    <x v="1"/>
    <n v="480"/>
    <x v="15"/>
    <x v="1"/>
    <d v="2023-12-20T00:00:00"/>
    <d v="2024-01-06T00:00:00"/>
    <n v="500"/>
    <s v="General"/>
    <x v="2"/>
    <n v="233"/>
  </r>
  <r>
    <s v="BK6608"/>
    <s v="Pearson Science Explorer"/>
    <s v="Erik Howard"/>
    <s v="Science"/>
    <s v="978-0-231-39771-1"/>
    <x v="1"/>
    <x v="17"/>
    <x v="1"/>
    <n v="425"/>
    <x v="18"/>
    <x v="0"/>
    <m/>
    <m/>
    <n v="2000"/>
    <s v="Science"/>
    <x v="2"/>
    <n v="386"/>
  </r>
  <r>
    <s v="BK6609"/>
    <s v="Pearson Science Explorer"/>
    <s v="Margaret Williams"/>
    <s v="Science"/>
    <s v="978-1-67599-782-6"/>
    <x v="5"/>
    <x v="13"/>
    <x v="1"/>
    <n v="299"/>
    <x v="4"/>
    <x v="0"/>
    <m/>
    <m/>
    <n v="300"/>
    <s v="Science"/>
    <x v="2"/>
    <n v="140"/>
  </r>
  <r>
    <s v="BK6610"/>
    <s v="Lakhmir Singh Science"/>
    <s v="Ashley Moss"/>
    <s v="Science"/>
    <s v="978-1-82102-310-2"/>
    <x v="4"/>
    <x v="14"/>
    <x v="2"/>
    <n v="360"/>
    <x v="1"/>
    <x v="0"/>
    <m/>
    <m/>
    <n v="1100"/>
    <s v="Science"/>
    <x v="0"/>
    <n v="309"/>
  </r>
  <r>
    <s v="BK6611"/>
    <s v="S. Chand Social Science"/>
    <s v="Madison Taylor"/>
    <s v="Social Science"/>
    <s v="978-1-149-15953-8"/>
    <x v="1"/>
    <x v="19"/>
    <x v="2"/>
    <n v="310"/>
    <x v="17"/>
    <x v="1"/>
    <d v="2023-06-15T00:00:00"/>
    <d v="2024-04-18T00:00:00"/>
    <n v="1750"/>
    <s v="Education"/>
    <x v="1"/>
    <n v="216"/>
  </r>
  <r>
    <s v="BK6612"/>
    <s v="Principles of Economics"/>
    <s v="Amanda Adams"/>
    <s v="Economics"/>
    <s v="978-1-210-01988-4"/>
    <x v="1"/>
    <x v="6"/>
    <x v="2"/>
    <n v="151"/>
    <x v="16"/>
    <x v="0"/>
    <m/>
    <m/>
    <n v="1050"/>
    <s v="General"/>
    <x v="3"/>
    <n v="258"/>
  </r>
  <r>
    <s v="BK6613"/>
    <s v="Python Programming - Balagurusamy"/>
    <s v="Brandon Wang"/>
    <s v="Computer Science"/>
    <s v="978-1-110-73944-8"/>
    <x v="0"/>
    <x v="11"/>
    <x v="2"/>
    <n v="483"/>
    <x v="1"/>
    <x v="0"/>
    <m/>
    <m/>
    <n v="1350"/>
    <s v="General"/>
    <x v="2"/>
    <n v="397"/>
  </r>
  <r>
    <s v="BK6614"/>
    <s v="Python Programming - Balagurusamy"/>
    <s v="Thomas Daniels"/>
    <s v="Computer Science"/>
    <s v="978-0-382-70983-8"/>
    <x v="3"/>
    <x v="15"/>
    <x v="1"/>
    <n v="329"/>
    <x v="4"/>
    <x v="0"/>
    <m/>
    <m/>
    <n v="300"/>
    <s v="General"/>
    <x v="3"/>
    <n v="185"/>
  </r>
  <r>
    <s v="BK6615"/>
    <s v="Let Us C - Yashwant Kanetkar"/>
    <s v="Joseph Glover"/>
    <s v="Computer Science"/>
    <s v="978-1-178-19193-6"/>
    <x v="5"/>
    <x v="0"/>
    <x v="1"/>
    <n v="254"/>
    <x v="18"/>
    <x v="1"/>
    <d v="2024-06-28T00:00:00"/>
    <d v="2024-12-11T00:00:00"/>
    <n v="1250"/>
    <s v="General"/>
    <x v="1"/>
    <n v="432"/>
  </r>
  <r>
    <s v="BK6616"/>
    <s v="Modern ABC Chemistry"/>
    <s v="Abigail Singh"/>
    <s v="Chemistry"/>
    <s v="978-1-57950-781-7"/>
    <x v="4"/>
    <x v="15"/>
    <x v="0"/>
    <n v="292"/>
    <x v="17"/>
    <x v="1"/>
    <d v="2024-04-29T00:00:00"/>
    <d v="2024-08-08T00:00:00"/>
    <n v="400"/>
    <s v="General"/>
    <x v="1"/>
    <n v="408"/>
  </r>
  <r>
    <s v="BK6617"/>
    <s v="NCERT Biology"/>
    <s v="Jennifer Andrews MD"/>
    <s v="Biology"/>
    <s v="978-0-432-03094-3"/>
    <x v="0"/>
    <x v="18"/>
    <x v="1"/>
    <n v="192"/>
    <x v="10"/>
    <x v="0"/>
    <m/>
    <m/>
    <n v="1300"/>
    <s v="General"/>
    <x v="1"/>
    <n v="246"/>
  </r>
  <r>
    <s v="BK6618"/>
    <s v="S. Chand Biology"/>
    <s v="Diane Burns"/>
    <s v="Biology"/>
    <s v="978-1-4033-5068-8"/>
    <x v="0"/>
    <x v="16"/>
    <x v="1"/>
    <n v="132"/>
    <x v="16"/>
    <x v="1"/>
    <d v="2023-11-30T00:00:00"/>
    <d v="2024-05-02T00:00:00"/>
    <n v="200"/>
    <s v="General"/>
    <x v="0"/>
    <n v="345"/>
  </r>
  <r>
    <s v="BK6619"/>
    <s v="DK Goel Accountancy"/>
    <s v="Chelsea Shannon"/>
    <s v="Accountancy"/>
    <s v="978-1-215-75543-5"/>
    <x v="4"/>
    <x v="8"/>
    <x v="1"/>
    <n v="416"/>
    <x v="17"/>
    <x v="0"/>
    <m/>
    <m/>
    <n v="700"/>
    <s v="General"/>
    <x v="2"/>
    <n v="167"/>
  </r>
  <r>
    <s v="BK6620"/>
    <s v="NCERT Maths"/>
    <s v="Barry Moore"/>
    <s v="Maths"/>
    <s v="978-0-485-70266-8"/>
    <x v="4"/>
    <x v="18"/>
    <x v="2"/>
    <n v="230"/>
    <x v="10"/>
    <x v="0"/>
    <m/>
    <m/>
    <n v="1450"/>
    <s v="Education"/>
    <x v="1"/>
    <n v="344"/>
  </r>
  <r>
    <s v="BK6621"/>
    <s v="Play with Maths"/>
    <s v="Logan Hawkins"/>
    <s v="Maths"/>
    <s v="978-0-7522-0909-8"/>
    <x v="2"/>
    <x v="10"/>
    <x v="2"/>
    <n v="227"/>
    <x v="9"/>
    <x v="1"/>
    <d v="2024-07-20T00:00:00"/>
    <d v="2024-12-22T00:00:00"/>
    <n v="950"/>
    <s v="Education"/>
    <x v="1"/>
    <n v="441"/>
  </r>
  <r>
    <s v="BK6622"/>
    <s v="S. Chand Economics"/>
    <s v="Eugene Bass"/>
    <s v="Economics"/>
    <s v="978-0-9704369-8-6"/>
    <x v="0"/>
    <x v="7"/>
    <x v="2"/>
    <n v="159"/>
    <x v="5"/>
    <x v="0"/>
    <m/>
    <m/>
    <n v="900"/>
    <s v="General"/>
    <x v="0"/>
    <n v="382"/>
  </r>
  <r>
    <s v="BK6623"/>
    <s v="NCERT Hindi"/>
    <s v="Lorraine Newman"/>
    <s v="Hindi"/>
    <s v="978-1-148-17845-5"/>
    <x v="0"/>
    <x v="13"/>
    <x v="2"/>
    <n v="343"/>
    <x v="15"/>
    <x v="0"/>
    <m/>
    <m/>
    <n v="900"/>
    <s v="General"/>
    <x v="0"/>
    <n v="231"/>
  </r>
  <r>
    <s v="BK6624"/>
    <s v="NCERT Hindi"/>
    <s v="Derek Burke"/>
    <s v="Hindi"/>
    <s v="978-1-68516-470-6"/>
    <x v="4"/>
    <x v="14"/>
    <x v="1"/>
    <n v="418"/>
    <x v="9"/>
    <x v="1"/>
    <d v="2024-01-05T00:00:00"/>
    <d v="2024-01-22T00:00:00"/>
    <n v="1050"/>
    <s v="General"/>
    <x v="2"/>
    <n v="199"/>
  </r>
  <r>
    <s v="BK6625"/>
    <s v="Together with EVS"/>
    <s v="Carla Brown"/>
    <s v="EVS"/>
    <s v="978-1-4158-5583-6"/>
    <x v="1"/>
    <x v="13"/>
    <x v="1"/>
    <n v="121"/>
    <x v="19"/>
    <x v="0"/>
    <m/>
    <m/>
    <n v="300"/>
    <s v="Science"/>
    <x v="0"/>
    <n v="409"/>
  </r>
  <r>
    <s v="BK6626"/>
    <s v="S. Chand Business Studies"/>
    <s v="Jennifer Pittman"/>
    <s v="Business Studies"/>
    <s v="978-0-05-002083-8"/>
    <x v="3"/>
    <x v="8"/>
    <x v="0"/>
    <n v="255"/>
    <x v="10"/>
    <x v="1"/>
    <d v="2023-05-17T00:00:00"/>
    <d v="2024-05-01T00:00:00"/>
    <n v="1000"/>
    <s v="General"/>
    <x v="1"/>
    <n v="357"/>
  </r>
  <r>
    <s v="BK6627"/>
    <s v="NCERT Environmental Studies"/>
    <s v="Justin Flores"/>
    <s v="EVS"/>
    <s v="978-0-7359-1939-6"/>
    <x v="3"/>
    <x v="7"/>
    <x v="1"/>
    <n v="298"/>
    <x v="10"/>
    <x v="1"/>
    <d v="2025-01-14T00:00:00"/>
    <d v="2025-02-25T00:00:00"/>
    <n v="650"/>
    <s v="Science"/>
    <x v="0"/>
    <n v="316"/>
  </r>
  <r>
    <s v="BK6628"/>
    <s v="Wren &amp; Martin English Grammar"/>
    <s v="Christy Bowers"/>
    <s v="English"/>
    <s v="978-0-600-28889-3"/>
    <x v="3"/>
    <x v="4"/>
    <x v="2"/>
    <n v="285"/>
    <x v="6"/>
    <x v="1"/>
    <d v="2023-10-17T00:00:00"/>
    <d v="2024-02-01T00:00:00"/>
    <n v="550"/>
    <s v="Language"/>
    <x v="2"/>
    <n v="438"/>
  </r>
  <r>
    <s v="BK6629"/>
    <s v="S. Chand Economics"/>
    <s v="Bradley Cochran"/>
    <s v="Economics"/>
    <s v="978-1-298-57985-0"/>
    <x v="4"/>
    <x v="1"/>
    <x v="0"/>
    <n v="422"/>
    <x v="1"/>
    <x v="1"/>
    <d v="2024-10-08T00:00:00"/>
    <d v="2024-11-18T00:00:00"/>
    <n v="1100"/>
    <s v="General"/>
    <x v="0"/>
    <n v="425"/>
  </r>
  <r>
    <s v="BK6630"/>
    <s v="Principles of Economics"/>
    <s v="Brandy Johnson"/>
    <s v="Economics"/>
    <s v="978-0-7960-7646-5"/>
    <x v="4"/>
    <x v="16"/>
    <x v="0"/>
    <n v="239"/>
    <x v="18"/>
    <x v="0"/>
    <m/>
    <m/>
    <n v="450"/>
    <s v="General"/>
    <x v="2"/>
    <n v="386"/>
  </r>
  <r>
    <s v="BK6631"/>
    <s v="DK Goel Accountancy"/>
    <s v="Lori Summers"/>
    <s v="Accountancy"/>
    <s v="978-0-7732-8690-0"/>
    <x v="3"/>
    <x v="2"/>
    <x v="0"/>
    <n v="231"/>
    <x v="17"/>
    <x v="1"/>
    <d v="2024-06-19T00:00:00"/>
    <d v="2024-09-17T00:00:00"/>
    <n v="300"/>
    <s v="General"/>
    <x v="2"/>
    <n v="323"/>
  </r>
  <r>
    <s v="BK6632"/>
    <s v="Lakhmir Singh Science"/>
    <s v="Bethany Peterson"/>
    <s v="Science"/>
    <s v="978-0-927522-38-0"/>
    <x v="3"/>
    <x v="14"/>
    <x v="1"/>
    <n v="456"/>
    <x v="17"/>
    <x v="1"/>
    <d v="2024-04-20T00:00:00"/>
    <d v="2024-11-30T00:00:00"/>
    <n v="1350"/>
    <s v="Science"/>
    <x v="2"/>
    <n v="181"/>
  </r>
  <r>
    <s v="BK6633"/>
    <s v="RS Aggarwal Mathematics"/>
    <s v="Faith Ramos"/>
    <s v="Maths"/>
    <s v="978-1-345-23054-3"/>
    <x v="5"/>
    <x v="5"/>
    <x v="0"/>
    <n v="244"/>
    <x v="11"/>
    <x v="1"/>
    <d v="2024-05-15T00:00:00"/>
    <d v="2024-07-24T00:00:00"/>
    <n v="1000"/>
    <s v="Education"/>
    <x v="0"/>
    <n v="408"/>
  </r>
  <r>
    <s v="BK6634"/>
    <s v="Pearson Science Explorer"/>
    <s v="Samantha Buchanan"/>
    <s v="Science"/>
    <s v="978-1-56724-801-2"/>
    <x v="4"/>
    <x v="12"/>
    <x v="1"/>
    <n v="466"/>
    <x v="4"/>
    <x v="0"/>
    <m/>
    <m/>
    <n v="2000"/>
    <s v="Science"/>
    <x v="1"/>
    <n v="218"/>
  </r>
  <r>
    <s v="BK6635"/>
    <s v="NCERT Economics"/>
    <s v="Pamela Bartlett"/>
    <s v="Economics"/>
    <s v="978-0-86778-552-4"/>
    <x v="0"/>
    <x v="7"/>
    <x v="1"/>
    <n v="500"/>
    <x v="16"/>
    <x v="1"/>
    <d v="2024-11-08T00:00:00"/>
    <d v="2025-01-30T00:00:00"/>
    <n v="450"/>
    <s v="General"/>
    <x v="3"/>
    <n v="399"/>
  </r>
  <r>
    <s v="BK6636"/>
    <s v="RS Aggarwal Mathematics"/>
    <s v="Stephanie Ramirez"/>
    <s v="Maths"/>
    <s v="978-1-346-87833-1"/>
    <x v="5"/>
    <x v="1"/>
    <x v="1"/>
    <n v="318"/>
    <x v="2"/>
    <x v="1"/>
    <d v="2023-03-07T00:00:00"/>
    <d v="2024-05-24T00:00:00"/>
    <n v="350"/>
    <s v="Education"/>
    <x v="2"/>
    <n v="332"/>
  </r>
  <r>
    <s v="BK6637"/>
    <s v="Play with Maths"/>
    <s v="Mary Morgan"/>
    <s v="Maths"/>
    <s v="978-1-344-53697-4"/>
    <x v="4"/>
    <x v="4"/>
    <x v="2"/>
    <n v="495"/>
    <x v="2"/>
    <x v="1"/>
    <d v="2023-07-12T00:00:00"/>
    <d v="2024-10-18T00:00:00"/>
    <n v="1100"/>
    <s v="Education"/>
    <x v="3"/>
    <n v="391"/>
  </r>
  <r>
    <s v="BK6638"/>
    <s v="Computer Science with Python"/>
    <s v="Loretta Myers"/>
    <s v="Computer Science"/>
    <s v="978-1-67923-107-0"/>
    <x v="1"/>
    <x v="5"/>
    <x v="2"/>
    <n v="398"/>
    <x v="4"/>
    <x v="0"/>
    <m/>
    <m/>
    <n v="1750"/>
    <s v="General"/>
    <x v="1"/>
    <n v="123"/>
  </r>
  <r>
    <s v="BK6639"/>
    <s v="Nai Roshni Hindi Pathmala"/>
    <s v="Alex Parks"/>
    <s v="Hindi"/>
    <s v="978-1-4127-8312-5"/>
    <x v="1"/>
    <x v="1"/>
    <x v="2"/>
    <n v="473"/>
    <x v="17"/>
    <x v="1"/>
    <d v="2023-12-27T00:00:00"/>
    <d v="2025-01-09T00:00:00"/>
    <n v="1050"/>
    <s v="General"/>
    <x v="1"/>
    <n v="358"/>
  </r>
  <r>
    <s v="BK6640"/>
    <s v="Nai Roshni Hindi Pathmala"/>
    <s v="Jared Smith"/>
    <s v="Hindi"/>
    <s v="978-1-02-112133-2"/>
    <x v="2"/>
    <x v="14"/>
    <x v="2"/>
    <n v="268"/>
    <x v="3"/>
    <x v="0"/>
    <m/>
    <m/>
    <n v="1050"/>
    <s v="General"/>
    <x v="1"/>
    <n v="219"/>
  </r>
  <r>
    <s v="BK6641"/>
    <s v="Computer Science with Python"/>
    <s v="Mark Payne"/>
    <s v="Computer Science"/>
    <s v="978-0-502-55347-1"/>
    <x v="2"/>
    <x v="13"/>
    <x v="1"/>
    <n v="324"/>
    <x v="19"/>
    <x v="1"/>
    <d v="2023-11-21T00:00:00"/>
    <d v="2024-10-27T00:00:00"/>
    <n v="1250"/>
    <s v="General"/>
    <x v="0"/>
    <n v="426"/>
  </r>
  <r>
    <s v="BK6642"/>
    <s v="Let Us C - Yashwant Kanetkar"/>
    <s v="Rebekah Malone"/>
    <s v="Computer Science"/>
    <s v="978-0-86644-882-6"/>
    <x v="3"/>
    <x v="11"/>
    <x v="1"/>
    <n v="478"/>
    <x v="15"/>
    <x v="1"/>
    <d v="2023-08-13T00:00:00"/>
    <d v="2024-01-05T00:00:00"/>
    <n v="250"/>
    <s v="General"/>
    <x v="2"/>
    <n v="116"/>
  </r>
  <r>
    <s v="BK6643"/>
    <s v="S. Chand Biology"/>
    <s v="Jamie Gonzalez"/>
    <s v="Biology"/>
    <s v="978-0-7981-3132-2"/>
    <x v="1"/>
    <x v="16"/>
    <x v="0"/>
    <n v="96"/>
    <x v="15"/>
    <x v="0"/>
    <m/>
    <m/>
    <n v="1500"/>
    <s v="General"/>
    <x v="1"/>
    <n v="287"/>
  </r>
  <r>
    <s v="BK6644"/>
    <s v="NCERT Accountancy"/>
    <s v="Molly Wilson"/>
    <s v="Accountancy"/>
    <s v="978-1-290-45275-5"/>
    <x v="4"/>
    <x v="1"/>
    <x v="1"/>
    <n v="143"/>
    <x v="13"/>
    <x v="1"/>
    <d v="2023-08-27T00:00:00"/>
    <d v="2024-12-03T00:00:00"/>
    <n v="2000"/>
    <s v="General"/>
    <x v="1"/>
    <n v="342"/>
  </r>
  <r>
    <s v="BK6645"/>
    <s v="S. Chand EVS"/>
    <s v="Kimberly Johnson"/>
    <s v="EVS"/>
    <s v="978-1-217-17943-7"/>
    <x v="5"/>
    <x v="10"/>
    <x v="1"/>
    <n v="274"/>
    <x v="11"/>
    <x v="1"/>
    <d v="2024-02-26T00:00:00"/>
    <d v="2024-08-24T00:00:00"/>
    <n v="1900"/>
    <s v="Science"/>
    <x v="0"/>
    <n v="140"/>
  </r>
  <r>
    <s v="BK6646"/>
    <s v="Fundamentals of Physics - Resnick Halliday"/>
    <s v="Jennifer Reyes"/>
    <s v="Physics"/>
    <s v="978-0-933556-31-7"/>
    <x v="3"/>
    <x v="8"/>
    <x v="1"/>
    <n v="489"/>
    <x v="11"/>
    <x v="0"/>
    <m/>
    <m/>
    <n v="750"/>
    <s v="General"/>
    <x v="0"/>
    <n v="264"/>
  </r>
  <r>
    <s v="BK6647"/>
    <s v="Together with EVS"/>
    <s v="Peter Lucero"/>
    <s v="EVS"/>
    <s v="978-0-589-38348-0"/>
    <x v="2"/>
    <x v="14"/>
    <x v="2"/>
    <n v="306"/>
    <x v="4"/>
    <x v="0"/>
    <m/>
    <m/>
    <n v="1000"/>
    <s v="Science"/>
    <x v="2"/>
    <n v="307"/>
  </r>
  <r>
    <s v="BK6648"/>
    <s v="Computer Science with Python"/>
    <s v="Crystal Smith"/>
    <s v="Computer Science"/>
    <s v="978-0-7543-4200-7"/>
    <x v="5"/>
    <x v="19"/>
    <x v="2"/>
    <n v="152"/>
    <x v="14"/>
    <x v="1"/>
    <d v="2023-10-31T00:00:00"/>
    <d v="2024-10-15T00:00:00"/>
    <n v="1000"/>
    <s v="General"/>
    <x v="0"/>
    <n v="170"/>
  </r>
  <r>
    <s v="BK6649"/>
    <s v="S. Chand Social Science"/>
    <s v="Richard Hamilton"/>
    <s v="Social Science"/>
    <s v="978-1-358-67853-0"/>
    <x v="4"/>
    <x v="11"/>
    <x v="2"/>
    <n v="421"/>
    <x v="6"/>
    <x v="0"/>
    <m/>
    <m/>
    <n v="1800"/>
    <s v="Education"/>
    <x v="1"/>
    <n v="254"/>
  </r>
  <r>
    <s v="BK6650"/>
    <s v="NCERT Economics"/>
    <s v="Leslie Hansen MD"/>
    <s v="Economics"/>
    <s v="978-1-148-34776-9"/>
    <x v="2"/>
    <x v="18"/>
    <x v="2"/>
    <n v="268"/>
    <x v="2"/>
    <x v="1"/>
    <d v="2024-10-21T00:00:00"/>
    <d v="2025-02-13T00:00:00"/>
    <n v="1050"/>
    <s v="General"/>
    <x v="0"/>
    <n v="415"/>
  </r>
  <r>
    <s v="BK6651"/>
    <s v="Oxford English Reader"/>
    <s v="Jill Cox"/>
    <s v="English"/>
    <s v="978-1-4957-9514-5"/>
    <x v="5"/>
    <x v="8"/>
    <x v="1"/>
    <n v="132"/>
    <x v="12"/>
    <x v="1"/>
    <d v="2024-02-16T00:00:00"/>
    <d v="2024-04-05T00:00:00"/>
    <n v="300"/>
    <s v="Language"/>
    <x v="2"/>
    <n v="159"/>
  </r>
  <r>
    <s v="BK6652"/>
    <s v="S. Chand Science"/>
    <s v="Paula Wilson"/>
    <s v="Science"/>
    <s v="978-1-279-32697-8"/>
    <x v="5"/>
    <x v="10"/>
    <x v="1"/>
    <n v="376"/>
    <x v="7"/>
    <x v="0"/>
    <m/>
    <m/>
    <n v="1600"/>
    <s v="Science"/>
    <x v="0"/>
    <n v="237"/>
  </r>
  <r>
    <s v="BK6653"/>
    <s v="TS Grewal Accountancy"/>
    <s v="Cheryl Stone"/>
    <s v="Accountancy"/>
    <s v="978-1-70092-431-5"/>
    <x v="1"/>
    <x v="8"/>
    <x v="0"/>
    <n v="193"/>
    <x v="12"/>
    <x v="0"/>
    <m/>
    <m/>
    <n v="1200"/>
    <s v="General"/>
    <x v="2"/>
    <n v="244"/>
  </r>
  <r>
    <s v="BK6654"/>
    <s v="Together with Social Science"/>
    <s v="Elizabeth Oliver"/>
    <s v="Social Science"/>
    <s v="978-1-67925-212-9"/>
    <x v="2"/>
    <x v="11"/>
    <x v="1"/>
    <n v="410"/>
    <x v="3"/>
    <x v="0"/>
    <m/>
    <m/>
    <n v="250"/>
    <s v="Education"/>
    <x v="2"/>
    <n v="294"/>
  </r>
  <r>
    <s v="BK6655"/>
    <s v="Let Us C - Yashwant Kanetkar"/>
    <s v="Christopher Adams DDS"/>
    <s v="Computer Science"/>
    <s v="978-0-10-062081-0"/>
    <x v="1"/>
    <x v="1"/>
    <x v="2"/>
    <n v="347"/>
    <x v="15"/>
    <x v="1"/>
    <d v="2023-04-14T00:00:00"/>
    <d v="2023-12-02T00:00:00"/>
    <n v="1000"/>
    <s v="General"/>
    <x v="2"/>
    <n v="242"/>
  </r>
  <r>
    <s v="BK6656"/>
    <s v="Nai Roshni Hindi Pathmala"/>
    <s v="John Nichols"/>
    <s v="Hindi"/>
    <s v="978-0-922855-43-8"/>
    <x v="5"/>
    <x v="1"/>
    <x v="0"/>
    <n v="399"/>
    <x v="9"/>
    <x v="0"/>
    <m/>
    <m/>
    <n v="1350"/>
    <s v="General"/>
    <x v="0"/>
    <n v="295"/>
  </r>
  <r>
    <s v="BK6657"/>
    <s v="NCERT Hindi"/>
    <s v="Stacey Ritter"/>
    <s v="Hindi"/>
    <s v="978-1-69906-404-7"/>
    <x v="2"/>
    <x v="9"/>
    <x v="0"/>
    <n v="326"/>
    <x v="9"/>
    <x v="1"/>
    <d v="2023-07-06T00:00:00"/>
    <d v="2023-10-22T00:00:00"/>
    <n v="1900"/>
    <s v="General"/>
    <x v="1"/>
    <n v="278"/>
  </r>
  <r>
    <s v="BK6658"/>
    <s v="Computer Science with Python"/>
    <s v="Jennifer Sanchez"/>
    <s v="Computer Science"/>
    <s v="978-1-133-53203-3"/>
    <x v="3"/>
    <x v="10"/>
    <x v="0"/>
    <n v="281"/>
    <x v="16"/>
    <x v="0"/>
    <m/>
    <m/>
    <n v="1050"/>
    <s v="General"/>
    <x v="3"/>
    <n v="440"/>
  </r>
  <r>
    <s v="BK6659"/>
    <s v="Together with EVS"/>
    <s v="Cheryl Lewis"/>
    <s v="EVS"/>
    <s v="978-1-372-94606-6"/>
    <x v="5"/>
    <x v="15"/>
    <x v="1"/>
    <n v="462"/>
    <x v="1"/>
    <x v="1"/>
    <d v="2023-12-17T00:00:00"/>
    <d v="2024-06-11T00:00:00"/>
    <n v="250"/>
    <s v="Science"/>
    <x v="2"/>
    <n v="355"/>
  </r>
  <r>
    <s v="BK6660"/>
    <s v="NCERT Biology"/>
    <s v="Kimberly Winters"/>
    <s v="Biology"/>
    <s v="978-0-638-38826-8"/>
    <x v="5"/>
    <x v="2"/>
    <x v="0"/>
    <n v="416"/>
    <x v="3"/>
    <x v="0"/>
    <m/>
    <m/>
    <n v="1800"/>
    <s v="General"/>
    <x v="3"/>
    <n v="346"/>
  </r>
  <r>
    <s v="BK6661"/>
    <s v="S. Chand Science"/>
    <s v="Michelle Goodwin"/>
    <s v="Science"/>
    <s v="978-0-9940699-5-5"/>
    <x v="3"/>
    <x v="12"/>
    <x v="1"/>
    <n v="356"/>
    <x v="11"/>
    <x v="0"/>
    <m/>
    <m/>
    <n v="300"/>
    <s v="Science"/>
    <x v="1"/>
    <n v="391"/>
  </r>
  <r>
    <s v="BK6662"/>
    <s v="NCERT Accountancy"/>
    <s v="Daniel Berry"/>
    <s v="Accountancy"/>
    <s v="978-0-304-05770-2"/>
    <x v="4"/>
    <x v="19"/>
    <x v="1"/>
    <n v="287"/>
    <x v="11"/>
    <x v="1"/>
    <d v="2025-02-03T00:00:00"/>
    <d v="2025-02-15T00:00:00"/>
    <n v="500"/>
    <s v="General"/>
    <x v="1"/>
    <n v="413"/>
  </r>
  <r>
    <s v="BK6663"/>
    <s v="Lakhmir Singh Science"/>
    <s v="Robert Norton"/>
    <s v="Science"/>
    <s v="978-1-4154-9044-0"/>
    <x v="1"/>
    <x v="17"/>
    <x v="1"/>
    <n v="247"/>
    <x v="3"/>
    <x v="0"/>
    <m/>
    <m/>
    <n v="500"/>
    <s v="Science"/>
    <x v="1"/>
    <n v="338"/>
  </r>
  <r>
    <s v="BK6664"/>
    <s v="NCERT Environmental Studies"/>
    <s v="Amy Ross"/>
    <s v="EVS"/>
    <s v="978-1-58303-137-7"/>
    <x v="1"/>
    <x v="2"/>
    <x v="2"/>
    <n v="227"/>
    <x v="13"/>
    <x v="0"/>
    <m/>
    <m/>
    <n v="1300"/>
    <s v="Science"/>
    <x v="0"/>
    <n v="190"/>
  </r>
  <r>
    <s v="BK6665"/>
    <s v="Let Us C - Yashwant Kanetkar"/>
    <s v="Michelle Cox"/>
    <s v="Computer Science"/>
    <s v="978-1-359-87890-8"/>
    <x v="0"/>
    <x v="2"/>
    <x v="2"/>
    <n v="113"/>
    <x v="10"/>
    <x v="0"/>
    <m/>
    <m/>
    <n v="700"/>
    <s v="General"/>
    <x v="2"/>
    <n v="422"/>
  </r>
  <r>
    <s v="BK6666"/>
    <s v="Fundamentals of Physics - Resnick Halliday"/>
    <s v="Rebecca Ramirez"/>
    <s v="Physics"/>
    <s v="978-1-125-77899-9"/>
    <x v="0"/>
    <x v="3"/>
    <x v="2"/>
    <n v="347"/>
    <x v="10"/>
    <x v="0"/>
    <m/>
    <m/>
    <n v="1950"/>
    <s v="General"/>
    <x v="1"/>
    <n v="266"/>
  </r>
  <r>
    <s v="BK6667"/>
    <s v="English Grammar &amp; Composition"/>
    <s v="Jacqueline Ramos"/>
    <s v="English"/>
    <s v="978-1-4559-9876-0"/>
    <x v="3"/>
    <x v="7"/>
    <x v="2"/>
    <n v="422"/>
    <x v="9"/>
    <x v="1"/>
    <d v="2023-11-20T00:00:00"/>
    <d v="2024-12-06T00:00:00"/>
    <n v="850"/>
    <s v="Language"/>
    <x v="1"/>
    <n v="352"/>
  </r>
  <r>
    <s v="BK6668"/>
    <s v="Modern ABC Chemistry"/>
    <s v="Christopher Pittman"/>
    <s v="Chemistry"/>
    <s v="978-1-5273-2762-7"/>
    <x v="0"/>
    <x v="7"/>
    <x v="1"/>
    <n v="445"/>
    <x v="17"/>
    <x v="0"/>
    <m/>
    <m/>
    <n v="1700"/>
    <s v="General"/>
    <x v="0"/>
    <n v="327"/>
  </r>
  <r>
    <s v="BK6669"/>
    <s v="English Grammar &amp; Composition"/>
    <s v="Michael Anderson"/>
    <s v="English"/>
    <s v="978-0-8477-8400-4"/>
    <x v="0"/>
    <x v="7"/>
    <x v="1"/>
    <n v="121"/>
    <x v="1"/>
    <x v="0"/>
    <m/>
    <m/>
    <n v="250"/>
    <s v="Language"/>
    <x v="0"/>
    <n v="123"/>
  </r>
  <r>
    <s v="BK6670"/>
    <s v="NCERT Biology"/>
    <s v="Kathryn Morris"/>
    <s v="Biology"/>
    <s v="978-1-933395-05-0"/>
    <x v="4"/>
    <x v="16"/>
    <x v="0"/>
    <n v="342"/>
    <x v="19"/>
    <x v="0"/>
    <m/>
    <m/>
    <n v="300"/>
    <s v="General"/>
    <x v="2"/>
    <n v="296"/>
  </r>
  <r>
    <s v="BK6671"/>
    <s v="English Grammar &amp; Composition"/>
    <s v="Gary Wilson"/>
    <s v="English"/>
    <s v="978-0-17-447098-4"/>
    <x v="4"/>
    <x v="8"/>
    <x v="1"/>
    <n v="427"/>
    <x v="14"/>
    <x v="0"/>
    <m/>
    <m/>
    <n v="1250"/>
    <s v="Language"/>
    <x v="0"/>
    <n v="120"/>
  </r>
  <r>
    <s v="BK6672"/>
    <s v="S. Chand Social Science"/>
    <s v="Robert Miller"/>
    <s v="Social Science"/>
    <s v="978-1-371-60247-5"/>
    <x v="5"/>
    <x v="1"/>
    <x v="1"/>
    <n v="142"/>
    <x v="15"/>
    <x v="1"/>
    <d v="2023-06-20T00:00:00"/>
    <d v="2024-05-07T00:00:00"/>
    <n v="1200"/>
    <s v="Education"/>
    <x v="1"/>
    <n v="154"/>
  </r>
  <r>
    <s v="BK6673"/>
    <s v="RS Aggarwal Mathematics"/>
    <s v="Elizabeth Lowe"/>
    <s v="Maths"/>
    <s v="978-1-05-681141-3"/>
    <x v="2"/>
    <x v="5"/>
    <x v="1"/>
    <n v="207"/>
    <x v="18"/>
    <x v="0"/>
    <m/>
    <m/>
    <n v="800"/>
    <s v="Education"/>
    <x v="0"/>
    <n v="301"/>
  </r>
  <r>
    <s v="BK6674"/>
    <s v="NCERT Chemistry"/>
    <s v="Jonathan Mathis"/>
    <s v="Chemistry"/>
    <s v="978-1-55710-829-6"/>
    <x v="5"/>
    <x v="14"/>
    <x v="2"/>
    <n v="468"/>
    <x v="15"/>
    <x v="0"/>
    <m/>
    <m/>
    <n v="350"/>
    <s v="General"/>
    <x v="2"/>
    <n v="306"/>
  </r>
  <r>
    <s v="BK6675"/>
    <s v="Let Us C - Yashwant Kanetkar"/>
    <s v="Adam Levine"/>
    <s v="Computer Science"/>
    <s v="978-0-929483-10-8"/>
    <x v="1"/>
    <x v="5"/>
    <x v="2"/>
    <n v="445"/>
    <x v="6"/>
    <x v="1"/>
    <d v="2023-07-06T00:00:00"/>
    <d v="2024-10-06T00:00:00"/>
    <n v="1550"/>
    <s v="General"/>
    <x v="0"/>
    <n v="202"/>
  </r>
  <r>
    <s v="BK6676"/>
    <s v="Together with Social Science"/>
    <s v="John Moore"/>
    <s v="Social Science"/>
    <s v="978-0-7161-1466-6"/>
    <x v="5"/>
    <x v="17"/>
    <x v="2"/>
    <n v="312"/>
    <x v="17"/>
    <x v="0"/>
    <m/>
    <m/>
    <n v="750"/>
    <s v="Education"/>
    <x v="2"/>
    <n v="372"/>
  </r>
  <r>
    <s v="BK6677"/>
    <s v="NCERT Chemistry"/>
    <s v="Michael Klein"/>
    <s v="Chemistry"/>
    <s v="978-0-86357-601-0"/>
    <x v="4"/>
    <x v="13"/>
    <x v="2"/>
    <n v="119"/>
    <x v="12"/>
    <x v="1"/>
    <d v="2024-11-13T00:00:00"/>
    <d v="2024-12-23T00:00:00"/>
    <n v="1250"/>
    <s v="General"/>
    <x v="2"/>
    <n v="127"/>
  </r>
  <r>
    <s v="BK6678"/>
    <s v="S. Chand Social Science"/>
    <s v="Jenna Anderson"/>
    <s v="Social Science"/>
    <s v="978-1-154-57405-0"/>
    <x v="4"/>
    <x v="0"/>
    <x v="1"/>
    <n v="176"/>
    <x v="6"/>
    <x v="0"/>
    <m/>
    <m/>
    <n v="1200"/>
    <s v="Education"/>
    <x v="2"/>
    <n v="110"/>
  </r>
  <r>
    <s v="BK6679"/>
    <s v="SL Arora Physics"/>
    <s v="Debra Clark"/>
    <s v="Physics"/>
    <s v="978-0-09-754861-6"/>
    <x v="0"/>
    <x v="4"/>
    <x v="1"/>
    <n v="320"/>
    <x v="7"/>
    <x v="0"/>
    <m/>
    <m/>
    <n v="500"/>
    <s v="General"/>
    <x v="0"/>
    <n v="185"/>
  </r>
  <r>
    <s v="BK6680"/>
    <s v="NCERT Hindi"/>
    <s v="Suzanne Guerra"/>
    <s v="Hindi"/>
    <s v="978-1-81060-782-5"/>
    <x v="3"/>
    <x v="10"/>
    <x v="0"/>
    <n v="113"/>
    <x v="19"/>
    <x v="0"/>
    <m/>
    <m/>
    <n v="1450"/>
    <s v="General"/>
    <x v="1"/>
    <n v="401"/>
  </r>
  <r>
    <s v="BK6681"/>
    <s v="S. Chand Economics"/>
    <s v="Noah West"/>
    <s v="Economics"/>
    <s v="978-1-272-28121-2"/>
    <x v="2"/>
    <x v="5"/>
    <x v="1"/>
    <n v="368"/>
    <x v="15"/>
    <x v="0"/>
    <m/>
    <m/>
    <n v="1300"/>
    <s v="General"/>
    <x v="3"/>
    <n v="373"/>
  </r>
  <r>
    <s v="BK6682"/>
    <s v="Let Us C - Yashwant Kanetkar"/>
    <s v="Ashley Trevino"/>
    <s v="Computer Science"/>
    <s v="978-0-88850-269-8"/>
    <x v="4"/>
    <x v="8"/>
    <x v="2"/>
    <n v="394"/>
    <x v="4"/>
    <x v="0"/>
    <m/>
    <m/>
    <n v="900"/>
    <s v="General"/>
    <x v="2"/>
    <n v="224"/>
  </r>
  <r>
    <s v="BK6683"/>
    <s v="S. Chand Biology"/>
    <s v="Nancy Garcia"/>
    <s v="Biology"/>
    <s v="978-0-7827-3019-7"/>
    <x v="1"/>
    <x v="15"/>
    <x v="0"/>
    <n v="439"/>
    <x v="17"/>
    <x v="1"/>
    <d v="2025-01-24T00:00:00"/>
    <d v="2025-02-13T00:00:00"/>
    <n v="1300"/>
    <s v="General"/>
    <x v="3"/>
    <n v="160"/>
  </r>
  <r>
    <s v="BK6684"/>
    <s v="Pearson Science Explorer"/>
    <s v="Sandra Fletcher"/>
    <s v="Science"/>
    <s v="978-1-307-59228-3"/>
    <x v="4"/>
    <x v="9"/>
    <x v="0"/>
    <n v="328"/>
    <x v="1"/>
    <x v="1"/>
    <d v="2023-09-29T00:00:00"/>
    <d v="2023-11-18T00:00:00"/>
    <n v="700"/>
    <s v="Science"/>
    <x v="1"/>
    <n v="265"/>
  </r>
  <r>
    <s v="BK6685"/>
    <s v="NCERT Business Studies"/>
    <s v="Miss Kathleen Reynolds"/>
    <s v="Business Studies"/>
    <s v="978-0-289-66578-7"/>
    <x v="1"/>
    <x v="16"/>
    <x v="0"/>
    <n v="252"/>
    <x v="7"/>
    <x v="0"/>
    <m/>
    <m/>
    <n v="1500"/>
    <s v="General"/>
    <x v="1"/>
    <n v="368"/>
  </r>
  <r>
    <s v="BK6686"/>
    <s v="Truemanâ€™s Biology"/>
    <s v="Daniel Cochran"/>
    <s v="Biology"/>
    <s v="978-1-910240-31-1"/>
    <x v="3"/>
    <x v="0"/>
    <x v="1"/>
    <n v="370"/>
    <x v="5"/>
    <x v="1"/>
    <d v="2024-08-16T00:00:00"/>
    <d v="2024-12-05T00:00:00"/>
    <n v="350"/>
    <s v="General"/>
    <x v="1"/>
    <n v="229"/>
  </r>
  <r>
    <s v="BK6687"/>
    <s v="Oxford English Reader"/>
    <s v="Erika Lewis"/>
    <s v="English"/>
    <s v="978-0-8142-4022-9"/>
    <x v="1"/>
    <x v="10"/>
    <x v="0"/>
    <n v="478"/>
    <x v="3"/>
    <x v="1"/>
    <d v="2023-04-05T00:00:00"/>
    <d v="2023-04-13T00:00:00"/>
    <n v="250"/>
    <s v="Language"/>
    <x v="0"/>
    <n v="208"/>
  </r>
  <r>
    <s v="BK6688"/>
    <s v="Python Programming - Balagurusamy"/>
    <s v="Hector Glass"/>
    <s v="Computer Science"/>
    <s v="978-0-436-82724-2"/>
    <x v="1"/>
    <x v="13"/>
    <x v="1"/>
    <n v="80"/>
    <x v="12"/>
    <x v="1"/>
    <d v="2024-09-15T00:00:00"/>
    <d v="2024-10-18T00:00:00"/>
    <n v="900"/>
    <s v="General"/>
    <x v="2"/>
    <n v="382"/>
  </r>
  <r>
    <s v="BK6689"/>
    <s v="Wren &amp; Martin English Grammar"/>
    <s v="Gina Wright"/>
    <s v="English"/>
    <s v="978-0-7632-8504-3"/>
    <x v="1"/>
    <x v="14"/>
    <x v="1"/>
    <n v="281"/>
    <x v="0"/>
    <x v="0"/>
    <m/>
    <m/>
    <n v="1850"/>
    <s v="Language"/>
    <x v="1"/>
    <n v="421"/>
  </r>
  <r>
    <s v="BK6690"/>
    <s v="Concepts of Physics - HC Verma"/>
    <s v="Michael Cook"/>
    <s v="Physics"/>
    <s v="978-0-531-59526-8"/>
    <x v="5"/>
    <x v="17"/>
    <x v="1"/>
    <n v="461"/>
    <x v="5"/>
    <x v="1"/>
    <d v="2024-01-29T00:00:00"/>
    <d v="2024-12-04T00:00:00"/>
    <n v="1200"/>
    <s v="General"/>
    <x v="1"/>
    <n v="128"/>
  </r>
  <r>
    <s v="BK6691"/>
    <s v="NCERT Chemistry"/>
    <s v="Joshua Hart"/>
    <s v="Chemistry"/>
    <s v="978-1-5121-2849-9"/>
    <x v="1"/>
    <x v="8"/>
    <x v="2"/>
    <n v="222"/>
    <x v="10"/>
    <x v="0"/>
    <m/>
    <m/>
    <n v="1550"/>
    <s v="General"/>
    <x v="0"/>
    <n v="145"/>
  </r>
  <r>
    <s v="BK6692"/>
    <s v="NCERT Biology"/>
    <s v="Scott Knight"/>
    <s v="Biology"/>
    <s v="978-0-224-29168-2"/>
    <x v="5"/>
    <x v="9"/>
    <x v="2"/>
    <n v="188"/>
    <x v="5"/>
    <x v="0"/>
    <m/>
    <m/>
    <n v="450"/>
    <s v="General"/>
    <x v="0"/>
    <n v="189"/>
  </r>
  <r>
    <s v="BK6693"/>
    <s v="Principles of Economics"/>
    <s v="Craig Stevens"/>
    <s v="Economics"/>
    <s v="978-1-200-63931-3"/>
    <x v="0"/>
    <x v="3"/>
    <x v="2"/>
    <n v="479"/>
    <x v="18"/>
    <x v="1"/>
    <d v="2023-06-08T00:00:00"/>
    <d v="2025-01-15T00:00:00"/>
    <n v="1350"/>
    <s v="General"/>
    <x v="2"/>
    <n v="116"/>
  </r>
  <r>
    <s v="BK6694"/>
    <s v="Play with Maths"/>
    <s v="Jennifer Farmer"/>
    <s v="Maths"/>
    <s v="978-1-906485-09-2"/>
    <x v="1"/>
    <x v="5"/>
    <x v="2"/>
    <n v="229"/>
    <x v="11"/>
    <x v="1"/>
    <d v="2023-09-21T00:00:00"/>
    <d v="2023-12-19T00:00:00"/>
    <n v="1000"/>
    <s v="Education"/>
    <x v="0"/>
    <n v="280"/>
  </r>
  <r>
    <s v="BK6695"/>
    <s v="Truemanâ€™s Biology"/>
    <s v="Jennifer Price"/>
    <s v="Biology"/>
    <s v="978-0-89637-217-7"/>
    <x v="5"/>
    <x v="10"/>
    <x v="1"/>
    <n v="442"/>
    <x v="13"/>
    <x v="1"/>
    <d v="2024-07-15T00:00:00"/>
    <d v="2024-08-05T00:00:00"/>
    <n v="850"/>
    <s v="General"/>
    <x v="1"/>
    <n v="154"/>
  </r>
  <r>
    <s v="BK6696"/>
    <s v="NCERT Hindi"/>
    <s v="Terrence Alvarez"/>
    <s v="Hindi"/>
    <s v="978-1-128-73119-9"/>
    <x v="3"/>
    <x v="18"/>
    <x v="1"/>
    <n v="500"/>
    <x v="9"/>
    <x v="0"/>
    <m/>
    <m/>
    <n v="300"/>
    <s v="General"/>
    <x v="0"/>
    <n v="328"/>
  </r>
  <r>
    <s v="BK6697"/>
    <s v="Concepts of Physics - HC Verma"/>
    <s v="Kristie Riley"/>
    <s v="Physics"/>
    <s v="978-1-953026-87-3"/>
    <x v="4"/>
    <x v="10"/>
    <x v="0"/>
    <n v="480"/>
    <x v="15"/>
    <x v="1"/>
    <d v="2024-02-03T00:00:00"/>
    <d v="2025-01-27T00:00:00"/>
    <n v="1800"/>
    <s v="General"/>
    <x v="2"/>
    <n v="184"/>
  </r>
  <r>
    <s v="BK6698"/>
    <s v="Python Programming - Balagurusamy"/>
    <s v="Matthew Smith"/>
    <s v="Computer Science"/>
    <s v="978-0-8124-6372-9"/>
    <x v="3"/>
    <x v="5"/>
    <x v="1"/>
    <n v="225"/>
    <x v="19"/>
    <x v="0"/>
    <m/>
    <m/>
    <n v="1100"/>
    <s v="General"/>
    <x v="0"/>
    <n v="213"/>
  </r>
  <r>
    <s v="BK6699"/>
    <s v="Concepts of Physics - HC Verma"/>
    <s v="Jeffrey Johnson"/>
    <s v="Physics"/>
    <s v="978-1-257-79794-3"/>
    <x v="4"/>
    <x v="10"/>
    <x v="1"/>
    <n v="211"/>
    <x v="19"/>
    <x v="1"/>
    <d v="2024-11-22T00:00:00"/>
    <d v="2024-12-09T00:00:00"/>
    <n v="950"/>
    <s v="General"/>
    <x v="2"/>
    <n v="205"/>
  </r>
  <r>
    <s v="BK6700"/>
    <s v="Nai Roshni Hindi Pathmala"/>
    <s v="Nicole Rogers"/>
    <s v="Hindi"/>
    <s v="978-0-89358-259-3"/>
    <x v="1"/>
    <x v="19"/>
    <x v="1"/>
    <n v="121"/>
    <x v="15"/>
    <x v="0"/>
    <m/>
    <m/>
    <n v="1650"/>
    <s v="General"/>
    <x v="2"/>
    <n v="403"/>
  </r>
  <r>
    <s v="BK6701"/>
    <s v="Concepts of Physics - HC Verma"/>
    <s v="Thomas Watts"/>
    <s v="Physics"/>
    <s v="978-0-7014-7205-4"/>
    <x v="2"/>
    <x v="8"/>
    <x v="2"/>
    <n v="150"/>
    <x v="19"/>
    <x v="1"/>
    <d v="2023-10-06T00:00:00"/>
    <d v="2024-03-01T00:00:00"/>
    <n v="250"/>
    <s v="General"/>
    <x v="2"/>
    <n v="184"/>
  </r>
  <r>
    <s v="BK6702"/>
    <s v="DK Goel Accountancy"/>
    <s v="Lisa Kelly"/>
    <s v="Accountancy"/>
    <s v="978-1-06-497826-9"/>
    <x v="3"/>
    <x v="2"/>
    <x v="2"/>
    <n v="336"/>
    <x v="13"/>
    <x v="0"/>
    <m/>
    <m/>
    <n v="1750"/>
    <s v="General"/>
    <x v="0"/>
    <n v="267"/>
  </r>
  <r>
    <s v="BK6703"/>
    <s v="S. Chand Social Science"/>
    <s v="Michelle Hall"/>
    <s v="Social Science"/>
    <s v="978-1-303-45206-2"/>
    <x v="1"/>
    <x v="11"/>
    <x v="2"/>
    <n v="360"/>
    <x v="9"/>
    <x v="1"/>
    <d v="2023-07-13T00:00:00"/>
    <d v="2024-12-06T00:00:00"/>
    <n v="350"/>
    <s v="Education"/>
    <x v="1"/>
    <n v="328"/>
  </r>
  <r>
    <s v="BK6704"/>
    <s v="RD Sharma Mathematics"/>
    <s v="Lisa Rivera"/>
    <s v="Maths"/>
    <s v="978-0-11-254973-4"/>
    <x v="2"/>
    <x v="7"/>
    <x v="2"/>
    <n v="215"/>
    <x v="13"/>
    <x v="1"/>
    <d v="2024-09-06T00:00:00"/>
    <d v="2024-09-07T00:00:00"/>
    <n v="1650"/>
    <s v="Education"/>
    <x v="3"/>
    <n v="242"/>
  </r>
  <r>
    <s v="BK6705"/>
    <s v="S. Chand Business Studies"/>
    <s v="Alejandro Perez"/>
    <s v="Business Studies"/>
    <s v="978-1-69022-854-7"/>
    <x v="3"/>
    <x v="4"/>
    <x v="1"/>
    <n v="285"/>
    <x v="5"/>
    <x v="1"/>
    <d v="2024-05-04T00:00:00"/>
    <d v="2024-08-01T00:00:00"/>
    <n v="1750"/>
    <s v="General"/>
    <x v="2"/>
    <n v="154"/>
  </r>
  <r>
    <s v="BK6706"/>
    <s v="S. Chand Business Studies"/>
    <s v="Francis Gibson"/>
    <s v="Business Studies"/>
    <s v="978-1-76799-742-0"/>
    <x v="0"/>
    <x v="10"/>
    <x v="1"/>
    <n v="374"/>
    <x v="5"/>
    <x v="0"/>
    <m/>
    <m/>
    <n v="2000"/>
    <s v="General"/>
    <x v="3"/>
    <n v="122"/>
  </r>
  <r>
    <s v="BK6707"/>
    <s v="Pradeep's Chemistry"/>
    <s v="David Huffman"/>
    <s v="Chemistry"/>
    <s v="978-1-4070-1223-0"/>
    <x v="2"/>
    <x v="7"/>
    <x v="0"/>
    <n v="244"/>
    <x v="0"/>
    <x v="0"/>
    <m/>
    <m/>
    <n v="750"/>
    <s v="General"/>
    <x v="1"/>
    <n v="250"/>
  </r>
  <r>
    <s v="BK6708"/>
    <s v="RD Sharma Mathematics"/>
    <s v="Mary George"/>
    <s v="Maths"/>
    <s v="978-0-361-72449-4"/>
    <x v="1"/>
    <x v="0"/>
    <x v="1"/>
    <n v="247"/>
    <x v="14"/>
    <x v="0"/>
    <m/>
    <m/>
    <n v="1100"/>
    <s v="Education"/>
    <x v="1"/>
    <n v="184"/>
  </r>
  <r>
    <s v="BK6709"/>
    <s v="DK Goel Accountancy"/>
    <s v="Ms. Christina Austin"/>
    <s v="Accountancy"/>
    <s v="978-0-01-291679-7"/>
    <x v="5"/>
    <x v="18"/>
    <x v="2"/>
    <n v="360"/>
    <x v="17"/>
    <x v="0"/>
    <m/>
    <m/>
    <n v="1200"/>
    <s v="General"/>
    <x v="1"/>
    <n v="389"/>
  </r>
  <r>
    <s v="BK6710"/>
    <s v="Truemanâ€™s Biology"/>
    <s v="Elizabeth Gonzalez"/>
    <s v="Biology"/>
    <s v="978-0-7591-8422-0"/>
    <x v="4"/>
    <x v="14"/>
    <x v="0"/>
    <n v="232"/>
    <x v="11"/>
    <x v="1"/>
    <d v="2023-12-21T00:00:00"/>
    <d v="2024-02-23T00:00:00"/>
    <n v="350"/>
    <s v="General"/>
    <x v="0"/>
    <n v="393"/>
  </r>
  <r>
    <s v="BK6711"/>
    <s v="S. Chand Science"/>
    <s v="James Fox"/>
    <s v="Science"/>
    <s v="978-0-7769-0080-3"/>
    <x v="4"/>
    <x v="17"/>
    <x v="0"/>
    <n v="227"/>
    <x v="9"/>
    <x v="0"/>
    <m/>
    <m/>
    <n v="1400"/>
    <s v="Science"/>
    <x v="2"/>
    <n v="256"/>
  </r>
  <r>
    <s v="BK6712"/>
    <s v="Fundamentals of Physics - Resnick Halliday"/>
    <s v="Jamie Salinas"/>
    <s v="Physics"/>
    <s v="978-1-163-03499-6"/>
    <x v="5"/>
    <x v="11"/>
    <x v="0"/>
    <n v="443"/>
    <x v="17"/>
    <x v="0"/>
    <m/>
    <m/>
    <n v="450"/>
    <s v="General"/>
    <x v="1"/>
    <n v="266"/>
  </r>
  <r>
    <s v="BK6713"/>
    <s v="Computer Science with Python"/>
    <s v="Kaylee Rogers"/>
    <s v="Computer Science"/>
    <s v="978-1-5121-8203-3"/>
    <x v="4"/>
    <x v="5"/>
    <x v="1"/>
    <n v="165"/>
    <x v="14"/>
    <x v="1"/>
    <d v="2025-01-10T00:00:00"/>
    <d v="2025-01-16T00:00:00"/>
    <n v="750"/>
    <s v="General"/>
    <x v="1"/>
    <n v="155"/>
  </r>
  <r>
    <s v="BK6714"/>
    <s v="TS Grewal Accountancy"/>
    <s v="Savannah Knapp"/>
    <s v="Accountancy"/>
    <s v="978-1-316-63048-8"/>
    <x v="1"/>
    <x v="10"/>
    <x v="0"/>
    <n v="416"/>
    <x v="11"/>
    <x v="0"/>
    <m/>
    <m/>
    <n v="1900"/>
    <s v="General"/>
    <x v="0"/>
    <n v="185"/>
  </r>
  <r>
    <s v="BK6715"/>
    <s v="SL Arora Physics"/>
    <s v="Edward Sanchez"/>
    <s v="Physics"/>
    <s v="978-0-349-37083-5"/>
    <x v="3"/>
    <x v="14"/>
    <x v="1"/>
    <n v="360"/>
    <x v="19"/>
    <x v="1"/>
    <d v="2025-02-25T00:00:00"/>
    <d v="2025-02-25T00:00:00"/>
    <n v="1400"/>
    <s v="General"/>
    <x v="0"/>
    <n v="389"/>
  </r>
  <r>
    <s v="BK6716"/>
    <s v="Nai Roshni Hindi Pathmala"/>
    <s v="Denise Powell"/>
    <s v="Hindi"/>
    <s v="978-0-240-69224-1"/>
    <x v="5"/>
    <x v="16"/>
    <x v="1"/>
    <n v="224"/>
    <x v="13"/>
    <x v="1"/>
    <d v="2023-11-16T00:00:00"/>
    <d v="2024-06-02T00:00:00"/>
    <n v="1450"/>
    <s v="General"/>
    <x v="2"/>
    <n v="203"/>
  </r>
  <r>
    <s v="BK6717"/>
    <s v="Truemanâ€™s Biology"/>
    <s v="Kevin Peterson"/>
    <s v="Biology"/>
    <s v="978-1-58103-150-8"/>
    <x v="1"/>
    <x v="8"/>
    <x v="1"/>
    <n v="249"/>
    <x v="0"/>
    <x v="0"/>
    <m/>
    <m/>
    <n v="550"/>
    <s v="General"/>
    <x v="0"/>
    <n v="302"/>
  </r>
  <r>
    <s v="BK6718"/>
    <s v="S. Chand EVS"/>
    <s v="William Santana"/>
    <s v="EVS"/>
    <s v="978-1-5002-3480-5"/>
    <x v="1"/>
    <x v="17"/>
    <x v="2"/>
    <n v="394"/>
    <x v="8"/>
    <x v="1"/>
    <d v="2023-10-21T00:00:00"/>
    <d v="2024-11-24T00:00:00"/>
    <n v="750"/>
    <s v="Science"/>
    <x v="1"/>
    <n v="380"/>
  </r>
  <r>
    <s v="BK6719"/>
    <s v="S. Chand EVS"/>
    <s v="Curtis Atkinson"/>
    <s v="EVS"/>
    <s v="978-0-465-50409-1"/>
    <x v="0"/>
    <x v="1"/>
    <x v="2"/>
    <n v="333"/>
    <x v="11"/>
    <x v="0"/>
    <m/>
    <m/>
    <n v="1850"/>
    <s v="Science"/>
    <x v="0"/>
    <n v="389"/>
  </r>
  <r>
    <s v="BK6720"/>
    <s v="NCERT Environmental Studies"/>
    <s v="Christopher Mcgee"/>
    <s v="EVS"/>
    <s v="978-0-529-00980-7"/>
    <x v="4"/>
    <x v="13"/>
    <x v="2"/>
    <n v="282"/>
    <x v="12"/>
    <x v="1"/>
    <d v="2025-01-21T00:00:00"/>
    <d v="2025-02-18T00:00:00"/>
    <n v="1800"/>
    <s v="Science"/>
    <x v="2"/>
    <n v="400"/>
  </r>
  <r>
    <s v="BK6721"/>
    <s v="NCERT Business Studies"/>
    <s v="Debbie Kerr"/>
    <s v="Business Studies"/>
    <s v="978-1-79253-315-0"/>
    <x v="5"/>
    <x v="8"/>
    <x v="2"/>
    <n v="219"/>
    <x v="15"/>
    <x v="0"/>
    <m/>
    <m/>
    <n v="1700"/>
    <s v="General"/>
    <x v="0"/>
    <n v="386"/>
  </r>
  <r>
    <s v="BK6722"/>
    <s v="NCERT Accountancy"/>
    <s v="Seth Harris"/>
    <s v="Accountancy"/>
    <s v="978-0-387-33150-8"/>
    <x v="0"/>
    <x v="1"/>
    <x v="1"/>
    <n v="91"/>
    <x v="17"/>
    <x v="1"/>
    <d v="2023-05-09T00:00:00"/>
    <d v="2023-12-10T00:00:00"/>
    <n v="1600"/>
    <s v="General"/>
    <x v="2"/>
    <n v="240"/>
  </r>
  <r>
    <s v="BK6723"/>
    <s v="Together with EVS"/>
    <s v="Juan Rosales"/>
    <s v="EVS"/>
    <s v="978-1-242-50071-8"/>
    <x v="3"/>
    <x v="16"/>
    <x v="1"/>
    <n v="398"/>
    <x v="11"/>
    <x v="0"/>
    <m/>
    <m/>
    <n v="800"/>
    <s v="Science"/>
    <x v="2"/>
    <n v="342"/>
  </r>
  <r>
    <s v="BK6724"/>
    <s v="Truemanâ€™s Biology"/>
    <s v="Samuel Clark"/>
    <s v="Biology"/>
    <s v="978-0-88742-743-5"/>
    <x v="0"/>
    <x v="0"/>
    <x v="0"/>
    <n v="219"/>
    <x v="1"/>
    <x v="1"/>
    <d v="2024-01-01T00:00:00"/>
    <d v="2024-02-09T00:00:00"/>
    <n v="650"/>
    <s v="General"/>
    <x v="2"/>
    <n v="431"/>
  </r>
  <r>
    <s v="BK6725"/>
    <s v="S. Chand EVS"/>
    <s v="James Grant"/>
    <s v="EVS"/>
    <s v="978-0-409-57335-0"/>
    <x v="4"/>
    <x v="8"/>
    <x v="1"/>
    <n v="94"/>
    <x v="17"/>
    <x v="1"/>
    <d v="2024-05-11T00:00:00"/>
    <d v="2024-11-21T00:00:00"/>
    <n v="1450"/>
    <s v="Science"/>
    <x v="0"/>
    <n v="279"/>
  </r>
  <r>
    <s v="BK6726"/>
    <s v="Together with EVS"/>
    <s v="Steven Prince"/>
    <s v="EVS"/>
    <s v="978-1-226-45732-8"/>
    <x v="2"/>
    <x v="18"/>
    <x v="1"/>
    <n v="427"/>
    <x v="18"/>
    <x v="0"/>
    <m/>
    <m/>
    <n v="1400"/>
    <s v="Science"/>
    <x v="1"/>
    <n v="318"/>
  </r>
  <r>
    <s v="BK6727"/>
    <s v="Truemanâ€™s Biology"/>
    <s v="Mandy Wagner"/>
    <s v="Biology"/>
    <s v="978-1-138-24195-4"/>
    <x v="0"/>
    <x v="13"/>
    <x v="1"/>
    <n v="343"/>
    <x v="11"/>
    <x v="1"/>
    <d v="2023-03-21T00:00:00"/>
    <d v="2024-07-29T00:00:00"/>
    <n v="1800"/>
    <s v="General"/>
    <x v="3"/>
    <n v="227"/>
  </r>
  <r>
    <s v="BK6728"/>
    <s v="NCERT Environmental Studies"/>
    <s v="Nathan Phillips"/>
    <s v="EVS"/>
    <s v="978-1-262-47292-7"/>
    <x v="4"/>
    <x v="7"/>
    <x v="2"/>
    <n v="454"/>
    <x v="13"/>
    <x v="0"/>
    <m/>
    <m/>
    <n v="250"/>
    <s v="Science"/>
    <x v="2"/>
    <n v="390"/>
  </r>
  <r>
    <s v="BK6729"/>
    <s v="S. Chand Social Science"/>
    <s v="Richard Phillips"/>
    <s v="Social Science"/>
    <s v="978-0-9791992-7-1"/>
    <x v="0"/>
    <x v="9"/>
    <x v="2"/>
    <n v="495"/>
    <x v="1"/>
    <x v="1"/>
    <d v="2023-09-23T00:00:00"/>
    <d v="2024-04-17T00:00:00"/>
    <n v="400"/>
    <s v="Education"/>
    <x v="3"/>
    <n v="427"/>
  </r>
  <r>
    <s v="BK6730"/>
    <s v="Modern ABC Chemistry"/>
    <s v="Julie Burgess"/>
    <s v="Chemistry"/>
    <s v="978-1-267-06724-1"/>
    <x v="0"/>
    <x v="6"/>
    <x v="2"/>
    <n v="107"/>
    <x v="11"/>
    <x v="0"/>
    <m/>
    <m/>
    <n v="2000"/>
    <s v="General"/>
    <x v="1"/>
    <n v="376"/>
  </r>
  <r>
    <s v="BK6731"/>
    <s v="S. Chand Business Studies"/>
    <s v="Benjamin Stewart"/>
    <s v="Business Studies"/>
    <s v="978-1-76569-604-2"/>
    <x v="0"/>
    <x v="17"/>
    <x v="2"/>
    <n v="171"/>
    <x v="0"/>
    <x v="0"/>
    <m/>
    <m/>
    <n v="1650"/>
    <s v="General"/>
    <x v="1"/>
    <n v="275"/>
  </r>
  <r>
    <s v="BK6732"/>
    <s v="TS Grewal Accountancy"/>
    <s v="Stacy Browning"/>
    <s v="Accountancy"/>
    <s v="978-0-7635-1876-9"/>
    <x v="2"/>
    <x v="11"/>
    <x v="1"/>
    <n v="155"/>
    <x v="19"/>
    <x v="0"/>
    <m/>
    <m/>
    <n v="1950"/>
    <s v="General"/>
    <x v="1"/>
    <n v="193"/>
  </r>
  <r>
    <s v="BK6733"/>
    <s v="Computer Science with Python"/>
    <s v="Andrew Barrett"/>
    <s v="Computer Science"/>
    <s v="978-1-5375-2865-6"/>
    <x v="0"/>
    <x v="10"/>
    <x v="1"/>
    <n v="172"/>
    <x v="1"/>
    <x v="0"/>
    <m/>
    <m/>
    <n v="450"/>
    <s v="General"/>
    <x v="0"/>
    <n v="237"/>
  </r>
  <r>
    <s v="BK6734"/>
    <s v="S. Chand Biology"/>
    <s v="Ashley Howe"/>
    <s v="Biology"/>
    <s v="978-0-309-34018-2"/>
    <x v="5"/>
    <x v="5"/>
    <x v="0"/>
    <n v="143"/>
    <x v="15"/>
    <x v="0"/>
    <m/>
    <m/>
    <n v="500"/>
    <s v="General"/>
    <x v="2"/>
    <n v="291"/>
  </r>
  <r>
    <s v="BK6735"/>
    <s v="Fundamentals of Physics - Resnick Halliday"/>
    <s v="Christian Weaver"/>
    <s v="Physics"/>
    <s v="978-1-360-47067-2"/>
    <x v="1"/>
    <x v="11"/>
    <x v="1"/>
    <n v="217"/>
    <x v="6"/>
    <x v="0"/>
    <m/>
    <m/>
    <n v="500"/>
    <s v="General"/>
    <x v="1"/>
    <n v="365"/>
  </r>
  <r>
    <s v="BK6736"/>
    <s v="NCERT Hindi"/>
    <s v="Michael Dominguez"/>
    <s v="Hindi"/>
    <s v="978-0-03-061053-0"/>
    <x v="5"/>
    <x v="8"/>
    <x v="2"/>
    <n v="486"/>
    <x v="6"/>
    <x v="0"/>
    <m/>
    <m/>
    <n v="1250"/>
    <s v="General"/>
    <x v="1"/>
    <n v="226"/>
  </r>
  <r>
    <s v="BK6737"/>
    <s v="S. Chand EVS"/>
    <s v="William Jensen"/>
    <s v="EVS"/>
    <s v="978-1-162-09085-6"/>
    <x v="5"/>
    <x v="14"/>
    <x v="0"/>
    <n v="444"/>
    <x v="4"/>
    <x v="0"/>
    <m/>
    <m/>
    <n v="1400"/>
    <s v="Science"/>
    <x v="0"/>
    <n v="287"/>
  </r>
  <r>
    <s v="BK6738"/>
    <s v="NCERT Business Studies"/>
    <s v="Stacey Church"/>
    <s v="Business Studies"/>
    <s v="978-0-275-50886-9"/>
    <x v="1"/>
    <x v="1"/>
    <x v="0"/>
    <n v="305"/>
    <x v="8"/>
    <x v="0"/>
    <m/>
    <m/>
    <n v="600"/>
    <s v="General"/>
    <x v="0"/>
    <n v="175"/>
  </r>
  <r>
    <s v="BK6739"/>
    <s v="NCERT Hindi"/>
    <s v="Amy Jarvis"/>
    <s v="Hindi"/>
    <s v="978-1-960379-33-7"/>
    <x v="5"/>
    <x v="14"/>
    <x v="0"/>
    <n v="259"/>
    <x v="3"/>
    <x v="1"/>
    <d v="2023-04-29T00:00:00"/>
    <d v="2023-11-19T00:00:00"/>
    <n v="1650"/>
    <s v="General"/>
    <x v="2"/>
    <n v="141"/>
  </r>
  <r>
    <s v="BK6740"/>
    <s v="Computer Science with Python"/>
    <s v="Sierra Camacho"/>
    <s v="Computer Science"/>
    <s v="978-0-290-64089-6"/>
    <x v="5"/>
    <x v="1"/>
    <x v="1"/>
    <n v="484"/>
    <x v="16"/>
    <x v="1"/>
    <d v="2023-05-24T00:00:00"/>
    <d v="2023-12-05T00:00:00"/>
    <n v="1700"/>
    <s v="General"/>
    <x v="0"/>
    <n v="348"/>
  </r>
  <r>
    <s v="BK6741"/>
    <s v="S. Chand Social Science"/>
    <s v="Michael Pierce"/>
    <s v="Social Science"/>
    <s v="978-0-534-11416-9"/>
    <x v="1"/>
    <x v="9"/>
    <x v="0"/>
    <n v="130"/>
    <x v="1"/>
    <x v="0"/>
    <m/>
    <m/>
    <n v="250"/>
    <s v="Education"/>
    <x v="1"/>
    <n v="390"/>
  </r>
  <r>
    <s v="BK6742"/>
    <s v="NCERT Hindi"/>
    <s v="Lindsay Jackson"/>
    <s v="Hindi"/>
    <s v="978-0-253-03604-9"/>
    <x v="4"/>
    <x v="3"/>
    <x v="1"/>
    <n v="404"/>
    <x v="2"/>
    <x v="0"/>
    <m/>
    <m/>
    <n v="1900"/>
    <s v="General"/>
    <x v="0"/>
    <n v="297"/>
  </r>
  <r>
    <s v="BK6743"/>
    <s v="S. Chand Business Studies"/>
    <s v="Connor Prince"/>
    <s v="Business Studies"/>
    <s v="978-0-11-941994-8"/>
    <x v="5"/>
    <x v="10"/>
    <x v="1"/>
    <n v="444"/>
    <x v="7"/>
    <x v="0"/>
    <m/>
    <m/>
    <n v="1750"/>
    <s v="General"/>
    <x v="2"/>
    <n v="129"/>
  </r>
  <r>
    <s v="BK6744"/>
    <s v="Principles of Economics"/>
    <s v="Ruben Peterson"/>
    <s v="Economics"/>
    <s v="978-0-01-917884-6"/>
    <x v="1"/>
    <x v="0"/>
    <x v="1"/>
    <n v="146"/>
    <x v="1"/>
    <x v="1"/>
    <d v="2024-11-12T00:00:00"/>
    <d v="2025-01-27T00:00:00"/>
    <n v="1550"/>
    <s v="General"/>
    <x v="0"/>
    <n v="222"/>
  </r>
  <r>
    <s v="BK6745"/>
    <s v="RD Sharma Mathematics"/>
    <s v="Robert Frazier"/>
    <s v="Maths"/>
    <s v="978-1-86267-269-7"/>
    <x v="4"/>
    <x v="2"/>
    <x v="2"/>
    <n v="101"/>
    <x v="12"/>
    <x v="0"/>
    <m/>
    <m/>
    <n v="1100"/>
    <s v="Education"/>
    <x v="2"/>
    <n v="405"/>
  </r>
  <r>
    <s v="BK6746"/>
    <s v="NCERT Social Science"/>
    <s v="Andrew Spence"/>
    <s v="Social Science"/>
    <s v="978-0-474-77367-9"/>
    <x v="4"/>
    <x v="12"/>
    <x v="2"/>
    <n v="458"/>
    <x v="13"/>
    <x v="0"/>
    <m/>
    <m/>
    <n v="1750"/>
    <s v="Education"/>
    <x v="2"/>
    <n v="356"/>
  </r>
  <r>
    <s v="BK6747"/>
    <s v="S. Chand Economics"/>
    <s v="Christopher Clark"/>
    <s v="Economics"/>
    <s v="978-0-11-614770-7"/>
    <x v="1"/>
    <x v="0"/>
    <x v="2"/>
    <n v="116"/>
    <x v="18"/>
    <x v="1"/>
    <d v="2023-11-08T00:00:00"/>
    <d v="2024-01-08T00:00:00"/>
    <n v="1800"/>
    <s v="General"/>
    <x v="2"/>
    <n v="145"/>
  </r>
  <r>
    <s v="BK6748"/>
    <s v="Oxford English Reader"/>
    <s v="Michelle Black"/>
    <s v="English"/>
    <s v="978-0-915517-44-2"/>
    <x v="5"/>
    <x v="19"/>
    <x v="2"/>
    <n v="232"/>
    <x v="0"/>
    <x v="1"/>
    <d v="2025-02-12T00:00:00"/>
    <d v="2025-02-26T00:00:00"/>
    <n v="2000"/>
    <s v="Language"/>
    <x v="0"/>
    <n v="221"/>
  </r>
  <r>
    <s v="BK6749"/>
    <s v="S. Chand Economics"/>
    <s v="Mrs. Sandra Jones"/>
    <s v="Economics"/>
    <s v="978-0-935245-10-3"/>
    <x v="0"/>
    <x v="13"/>
    <x v="1"/>
    <n v="135"/>
    <x v="0"/>
    <x v="0"/>
    <m/>
    <m/>
    <n v="1350"/>
    <s v="General"/>
    <x v="1"/>
    <n v="161"/>
  </r>
  <r>
    <s v="BK6750"/>
    <s v="S. Chand Business Studies"/>
    <s v="Zachary Bennett"/>
    <s v="Business Studies"/>
    <s v="978-0-336-60035-8"/>
    <x v="1"/>
    <x v="8"/>
    <x v="1"/>
    <n v="303"/>
    <x v="4"/>
    <x v="0"/>
    <m/>
    <m/>
    <n v="1850"/>
    <s v="General"/>
    <x v="3"/>
    <n v="176"/>
  </r>
  <r>
    <s v="BK6751"/>
    <s v="S. Chand EVS"/>
    <s v="Michael Campbell"/>
    <s v="EVS"/>
    <s v="978-0-461-14100-9"/>
    <x v="4"/>
    <x v="12"/>
    <x v="0"/>
    <n v="253"/>
    <x v="0"/>
    <x v="0"/>
    <m/>
    <m/>
    <n v="550"/>
    <s v="Science"/>
    <x v="2"/>
    <n v="253"/>
  </r>
  <r>
    <s v="BK6752"/>
    <s v="S. Chand Economics"/>
    <s v="Thomas Williams"/>
    <s v="Economics"/>
    <s v="978-1-362-07997-2"/>
    <x v="0"/>
    <x v="10"/>
    <x v="1"/>
    <n v="420"/>
    <x v="12"/>
    <x v="0"/>
    <m/>
    <m/>
    <n v="400"/>
    <s v="General"/>
    <x v="3"/>
    <n v="356"/>
  </r>
  <r>
    <s v="BK6753"/>
    <s v="NCERT Business Studies"/>
    <s v="Kenneth Scott"/>
    <s v="Business Studies"/>
    <s v="978-0-430-63528-7"/>
    <x v="4"/>
    <x v="5"/>
    <x v="1"/>
    <n v="489"/>
    <x v="12"/>
    <x v="0"/>
    <m/>
    <m/>
    <n v="1650"/>
    <s v="General"/>
    <x v="1"/>
    <n v="151"/>
  </r>
  <r>
    <s v="BK6754"/>
    <s v="Concepts of Physics - HC Verma"/>
    <s v="Summer Cameron"/>
    <s v="Physics"/>
    <s v="978-0-501-04844-2"/>
    <x v="1"/>
    <x v="5"/>
    <x v="1"/>
    <n v="496"/>
    <x v="9"/>
    <x v="0"/>
    <m/>
    <m/>
    <n v="2000"/>
    <s v="General"/>
    <x v="1"/>
    <n v="307"/>
  </r>
  <r>
    <s v="BK6755"/>
    <s v="NCERT Hindi"/>
    <s v="Charles Gamble"/>
    <s v="Hindi"/>
    <s v="978-1-161-74299-2"/>
    <x v="3"/>
    <x v="9"/>
    <x v="2"/>
    <n v="322"/>
    <x v="17"/>
    <x v="1"/>
    <d v="2024-09-12T00:00:00"/>
    <d v="2024-09-25T00:00:00"/>
    <n v="450"/>
    <s v="General"/>
    <x v="1"/>
    <n v="297"/>
  </r>
  <r>
    <s v="BK6756"/>
    <s v="Together with Social Science"/>
    <s v="Melissa Johnson"/>
    <s v="Social Science"/>
    <s v="978-0-17-980633-7"/>
    <x v="4"/>
    <x v="0"/>
    <x v="2"/>
    <n v="359"/>
    <x v="8"/>
    <x v="1"/>
    <d v="2023-05-01T00:00:00"/>
    <d v="2023-05-21T00:00:00"/>
    <n v="1000"/>
    <s v="Education"/>
    <x v="0"/>
    <n v="293"/>
  </r>
  <r>
    <s v="BK6757"/>
    <s v="RS Aggarwal Mathematics"/>
    <s v="David Jones"/>
    <s v="Maths"/>
    <s v="978-1-922166-34-0"/>
    <x v="1"/>
    <x v="14"/>
    <x v="2"/>
    <n v="420"/>
    <x v="10"/>
    <x v="1"/>
    <d v="2023-04-03T00:00:00"/>
    <d v="2024-07-08T00:00:00"/>
    <n v="1100"/>
    <s v="Education"/>
    <x v="2"/>
    <n v="140"/>
  </r>
  <r>
    <s v="BK6758"/>
    <s v="Nai Roshni Hindi Pathmala"/>
    <s v="Donald Turner"/>
    <s v="Hindi"/>
    <s v="978-0-556-40260-2"/>
    <x v="2"/>
    <x v="17"/>
    <x v="2"/>
    <n v="82"/>
    <x v="13"/>
    <x v="0"/>
    <m/>
    <m/>
    <n v="950"/>
    <s v="General"/>
    <x v="1"/>
    <n v="235"/>
  </r>
  <r>
    <s v="BK6759"/>
    <s v="NCERT Chemistry"/>
    <s v="Lisa Baker"/>
    <s v="Chemistry"/>
    <s v="978-1-00-726919-5"/>
    <x v="1"/>
    <x v="9"/>
    <x v="1"/>
    <n v="106"/>
    <x v="1"/>
    <x v="1"/>
    <d v="2024-07-15T00:00:00"/>
    <d v="2024-11-08T00:00:00"/>
    <n v="1800"/>
    <s v="General"/>
    <x v="1"/>
    <n v="329"/>
  </r>
  <r>
    <s v="BK6760"/>
    <s v="Python Programming - Balagurusamy"/>
    <s v="Scott Wells"/>
    <s v="Computer Science"/>
    <s v="978-0-411-38406-7"/>
    <x v="5"/>
    <x v="12"/>
    <x v="1"/>
    <n v="82"/>
    <x v="6"/>
    <x v="0"/>
    <m/>
    <m/>
    <n v="1350"/>
    <s v="General"/>
    <x v="0"/>
    <n v="421"/>
  </r>
  <r>
    <s v="BK6761"/>
    <s v="S. Chand Business Studies"/>
    <s v="Steven Porter"/>
    <s v="Business Studies"/>
    <s v="978-0-343-02821-3"/>
    <x v="0"/>
    <x v="10"/>
    <x v="0"/>
    <n v="185"/>
    <x v="19"/>
    <x v="0"/>
    <m/>
    <m/>
    <n v="1750"/>
    <s v="General"/>
    <x v="0"/>
    <n v="301"/>
  </r>
  <r>
    <s v="BK6762"/>
    <s v="Wren &amp; Martin English Grammar"/>
    <s v="Nathan Frye"/>
    <s v="English"/>
    <s v="978-0-06-674399-8"/>
    <x v="2"/>
    <x v="1"/>
    <x v="1"/>
    <n v="147"/>
    <x v="7"/>
    <x v="0"/>
    <m/>
    <m/>
    <n v="450"/>
    <s v="Language"/>
    <x v="2"/>
    <n v="258"/>
  </r>
  <r>
    <s v="BK6763"/>
    <s v="Python Programming - Balagurusamy"/>
    <s v="Joan Ryan"/>
    <s v="Computer Science"/>
    <s v="978-0-16-935524-1"/>
    <x v="0"/>
    <x v="14"/>
    <x v="2"/>
    <n v="458"/>
    <x v="0"/>
    <x v="0"/>
    <m/>
    <m/>
    <n v="300"/>
    <s v="General"/>
    <x v="0"/>
    <n v="200"/>
  </r>
  <r>
    <s v="BK6764"/>
    <s v="TS Grewal Accountancy"/>
    <s v="Leslie Brewer"/>
    <s v="Accountancy"/>
    <s v="978-0-88718-745-2"/>
    <x v="0"/>
    <x v="11"/>
    <x v="0"/>
    <n v="158"/>
    <x v="4"/>
    <x v="1"/>
    <d v="2023-08-14T00:00:00"/>
    <d v="2024-08-07T00:00:00"/>
    <n v="850"/>
    <s v="General"/>
    <x v="1"/>
    <n v="321"/>
  </r>
  <r>
    <s v="BK6765"/>
    <s v="NCERT Chemistry"/>
    <s v="Molly Thomas"/>
    <s v="Chemistry"/>
    <s v="978-1-68334-696-8"/>
    <x v="0"/>
    <x v="11"/>
    <x v="0"/>
    <n v="383"/>
    <x v="5"/>
    <x v="1"/>
    <d v="2024-05-12T00:00:00"/>
    <d v="2024-06-13T00:00:00"/>
    <n v="1000"/>
    <s v="General"/>
    <x v="0"/>
    <n v="211"/>
  </r>
  <r>
    <s v="BK6766"/>
    <s v="NCERT Maths"/>
    <s v="Karen Frank"/>
    <s v="Maths"/>
    <s v="978-0-641-78891-8"/>
    <x v="2"/>
    <x v="12"/>
    <x v="0"/>
    <n v="233"/>
    <x v="17"/>
    <x v="1"/>
    <d v="2024-04-12T00:00:00"/>
    <d v="2024-05-12T00:00:00"/>
    <n v="2000"/>
    <s v="Education"/>
    <x v="2"/>
    <n v="225"/>
  </r>
  <r>
    <s v="BK6767"/>
    <s v="S. Chand Social Science"/>
    <s v="Michael Garrett"/>
    <s v="Social Science"/>
    <s v="978-1-4816-3844-9"/>
    <x v="2"/>
    <x v="4"/>
    <x v="1"/>
    <n v="286"/>
    <x v="15"/>
    <x v="1"/>
    <d v="2024-08-18T00:00:00"/>
    <d v="2024-12-13T00:00:00"/>
    <n v="1700"/>
    <s v="Education"/>
    <x v="0"/>
    <n v="317"/>
  </r>
  <r>
    <s v="BK6768"/>
    <s v="Concepts of Physics - HC Verma"/>
    <s v="Arthur Jones"/>
    <s v="Physics"/>
    <s v="978-1-913563-14-1"/>
    <x v="0"/>
    <x v="6"/>
    <x v="0"/>
    <n v="226"/>
    <x v="15"/>
    <x v="1"/>
    <d v="2024-02-26T00:00:00"/>
    <d v="2024-05-23T00:00:00"/>
    <n v="250"/>
    <s v="General"/>
    <x v="2"/>
    <n v="162"/>
  </r>
  <r>
    <s v="BK6769"/>
    <s v="Computer Science with Python"/>
    <s v="Jerome Sanford"/>
    <s v="Computer Science"/>
    <s v="978-0-7563-0685-4"/>
    <x v="3"/>
    <x v="3"/>
    <x v="1"/>
    <n v="140"/>
    <x v="0"/>
    <x v="1"/>
    <d v="2025-01-09T00:00:00"/>
    <d v="2025-01-18T00:00:00"/>
    <n v="200"/>
    <s v="General"/>
    <x v="2"/>
    <n v="193"/>
  </r>
  <r>
    <s v="BK6770"/>
    <s v="Nai Roshni Hindi Pathmala"/>
    <s v="Paul Sandoval"/>
    <s v="Hindi"/>
    <s v="978-1-313-84845-9"/>
    <x v="5"/>
    <x v="12"/>
    <x v="1"/>
    <n v="409"/>
    <x v="8"/>
    <x v="1"/>
    <d v="2024-02-27T00:00:00"/>
    <d v="2025-01-10T00:00:00"/>
    <n v="1350"/>
    <s v="General"/>
    <x v="2"/>
    <n v="389"/>
  </r>
  <r>
    <s v="BK6771"/>
    <s v="S. Chand Business Studies"/>
    <s v="Sarah Turner"/>
    <s v="Business Studies"/>
    <s v="978-1-62422-809-4"/>
    <x v="3"/>
    <x v="16"/>
    <x v="1"/>
    <n v="490"/>
    <x v="15"/>
    <x v="1"/>
    <d v="2024-06-29T00:00:00"/>
    <d v="2025-02-26T00:00:00"/>
    <n v="850"/>
    <s v="General"/>
    <x v="0"/>
    <n v="327"/>
  </r>
  <r>
    <s v="BK6772"/>
    <s v="S. Chand EVS"/>
    <s v="Gregory Cruz"/>
    <s v="EVS"/>
    <s v="978-0-7608-4415-1"/>
    <x v="4"/>
    <x v="6"/>
    <x v="2"/>
    <n v="322"/>
    <x v="11"/>
    <x v="1"/>
    <d v="2024-06-24T00:00:00"/>
    <d v="2024-08-19T00:00:00"/>
    <n v="400"/>
    <s v="Science"/>
    <x v="1"/>
    <n v="370"/>
  </r>
  <r>
    <s v="BK6773"/>
    <s v="Oxford English Reader"/>
    <s v="Shane Harrison"/>
    <s v="English"/>
    <s v="978-1-909106-88-8"/>
    <x v="3"/>
    <x v="8"/>
    <x v="2"/>
    <n v="210"/>
    <x v="8"/>
    <x v="1"/>
    <d v="2024-10-17T00:00:00"/>
    <d v="2025-02-13T00:00:00"/>
    <n v="1850"/>
    <s v="Language"/>
    <x v="3"/>
    <n v="264"/>
  </r>
  <r>
    <s v="BK6774"/>
    <s v="NCERT Social Science"/>
    <s v="Emma Barrera"/>
    <s v="Social Science"/>
    <s v="978-1-919202-74-7"/>
    <x v="0"/>
    <x v="19"/>
    <x v="2"/>
    <n v="321"/>
    <x v="5"/>
    <x v="0"/>
    <m/>
    <m/>
    <n v="500"/>
    <s v="Education"/>
    <x v="2"/>
    <n v="451"/>
  </r>
  <r>
    <s v="BK6775"/>
    <s v="DK Goel Accountancy"/>
    <s v="Mrs. Sharon Davis PhD"/>
    <s v="Accountancy"/>
    <s v="978-0-7889-3529-9"/>
    <x v="2"/>
    <x v="13"/>
    <x v="2"/>
    <n v="229"/>
    <x v="1"/>
    <x v="1"/>
    <d v="2023-04-04T00:00:00"/>
    <d v="2024-08-20T00:00:00"/>
    <n v="1650"/>
    <s v="General"/>
    <x v="3"/>
    <n v="204"/>
  </r>
  <r>
    <s v="BK6776"/>
    <s v="Truemanâ€™s Biology"/>
    <s v="Paul White"/>
    <s v="Biology"/>
    <s v="978-1-5207-9945-2"/>
    <x v="5"/>
    <x v="12"/>
    <x v="1"/>
    <n v="494"/>
    <x v="1"/>
    <x v="1"/>
    <d v="2023-08-11T00:00:00"/>
    <d v="2024-07-23T00:00:00"/>
    <n v="1950"/>
    <s v="General"/>
    <x v="1"/>
    <n v="177"/>
  </r>
  <r>
    <s v="BK6777"/>
    <s v="TS Grewal Accountancy"/>
    <s v="John Walker"/>
    <s v="Accountancy"/>
    <s v="978-1-07-222599-7"/>
    <x v="4"/>
    <x v="11"/>
    <x v="1"/>
    <n v="247"/>
    <x v="17"/>
    <x v="1"/>
    <d v="2023-07-26T00:00:00"/>
    <d v="2025-01-22T00:00:00"/>
    <n v="1000"/>
    <s v="General"/>
    <x v="1"/>
    <n v="334"/>
  </r>
  <r>
    <s v="BK6778"/>
    <s v="Fundamentals of Physics - Resnick Halliday"/>
    <s v="Jennifer Jackson"/>
    <s v="Physics"/>
    <s v="978-0-7502-2860-2"/>
    <x v="1"/>
    <x v="19"/>
    <x v="0"/>
    <n v="284"/>
    <x v="19"/>
    <x v="1"/>
    <d v="2024-08-14T00:00:00"/>
    <d v="2024-12-03T00:00:00"/>
    <n v="350"/>
    <s v="General"/>
    <x v="1"/>
    <n v="243"/>
  </r>
  <r>
    <s v="BK6779"/>
    <s v="Together with EVS"/>
    <s v="Todd Torres"/>
    <s v="EVS"/>
    <s v="978-1-988317-47-2"/>
    <x v="4"/>
    <x v="4"/>
    <x v="1"/>
    <n v="122"/>
    <x v="5"/>
    <x v="0"/>
    <m/>
    <m/>
    <n v="1350"/>
    <s v="Science"/>
    <x v="0"/>
    <n v="191"/>
  </r>
  <r>
    <s v="BK6780"/>
    <s v="Nai Roshni Hindi Pathmala"/>
    <s v="Kimberly Page MD"/>
    <s v="Hindi"/>
    <s v="978-0-689-45307-6"/>
    <x v="2"/>
    <x v="16"/>
    <x v="1"/>
    <n v="229"/>
    <x v="2"/>
    <x v="1"/>
    <d v="2024-05-10T00:00:00"/>
    <d v="2024-11-25T00:00:00"/>
    <n v="700"/>
    <s v="General"/>
    <x v="2"/>
    <n v="133"/>
  </r>
  <r>
    <s v="BK6781"/>
    <s v="Pradeep's Chemistry"/>
    <s v="Samuel Cisneros"/>
    <s v="Chemistry"/>
    <s v="978-1-4134-2527-7"/>
    <x v="2"/>
    <x v="8"/>
    <x v="1"/>
    <n v="242"/>
    <x v="2"/>
    <x v="0"/>
    <m/>
    <m/>
    <n v="1200"/>
    <s v="General"/>
    <x v="1"/>
    <n v="280"/>
  </r>
  <r>
    <s v="BK6782"/>
    <s v="Together with EVS"/>
    <s v="Stacie Bailey"/>
    <s v="EVS"/>
    <s v="978-0-9940957-6-3"/>
    <x v="2"/>
    <x v="1"/>
    <x v="2"/>
    <n v="432"/>
    <x v="1"/>
    <x v="0"/>
    <m/>
    <m/>
    <n v="350"/>
    <s v="Science"/>
    <x v="1"/>
    <n v="211"/>
  </r>
  <r>
    <s v="BK6783"/>
    <s v="Manika Hindi Pathmala"/>
    <s v="Christine Rodgers"/>
    <s v="Hindi"/>
    <s v="978-1-970032-81-9"/>
    <x v="0"/>
    <x v="12"/>
    <x v="2"/>
    <n v="206"/>
    <x v="5"/>
    <x v="0"/>
    <m/>
    <m/>
    <n v="250"/>
    <s v="General"/>
    <x v="0"/>
    <n v="317"/>
  </r>
  <r>
    <s v="BK6784"/>
    <s v="NCERT Business Studies"/>
    <s v="Mrs. Katherine Knight"/>
    <s v="Business Studies"/>
    <s v="978-0-18-120833-4"/>
    <x v="0"/>
    <x v="11"/>
    <x v="2"/>
    <n v="305"/>
    <x v="17"/>
    <x v="0"/>
    <m/>
    <m/>
    <n v="650"/>
    <s v="General"/>
    <x v="0"/>
    <n v="265"/>
  </r>
  <r>
    <s v="BK6785"/>
    <s v="NCERT Environmental Studies"/>
    <s v="Debbie Griffin"/>
    <s v="EVS"/>
    <s v="978-1-00-784923-6"/>
    <x v="1"/>
    <x v="8"/>
    <x v="2"/>
    <n v="184"/>
    <x v="4"/>
    <x v="0"/>
    <m/>
    <m/>
    <n v="400"/>
    <s v="Science"/>
    <x v="2"/>
    <n v="412"/>
  </r>
  <r>
    <s v="BK6786"/>
    <s v="Oxford English Reader"/>
    <s v="Veronica Edwards"/>
    <s v="English"/>
    <s v="978-1-155-74636-4"/>
    <x v="5"/>
    <x v="16"/>
    <x v="1"/>
    <n v="146"/>
    <x v="15"/>
    <x v="1"/>
    <d v="2024-03-05T00:00:00"/>
    <d v="2024-11-20T00:00:00"/>
    <n v="1450"/>
    <s v="Language"/>
    <x v="0"/>
    <n v="156"/>
  </r>
  <r>
    <s v="BK6787"/>
    <s v="NCERT Business Studies"/>
    <s v="Deborah Poole"/>
    <s v="Business Studies"/>
    <s v="978-1-933736-96-9"/>
    <x v="5"/>
    <x v="6"/>
    <x v="1"/>
    <n v="297"/>
    <x v="12"/>
    <x v="0"/>
    <m/>
    <m/>
    <n v="450"/>
    <s v="General"/>
    <x v="1"/>
    <n v="188"/>
  </r>
  <r>
    <s v="BK6788"/>
    <s v="S. Chand Biology"/>
    <s v="Julia Smith"/>
    <s v="Biology"/>
    <s v="978-1-906693-64-0"/>
    <x v="2"/>
    <x v="18"/>
    <x v="0"/>
    <n v="376"/>
    <x v="7"/>
    <x v="1"/>
    <d v="2023-08-02T00:00:00"/>
    <d v="2023-09-06T00:00:00"/>
    <n v="750"/>
    <s v="General"/>
    <x v="0"/>
    <n v="403"/>
  </r>
  <r>
    <s v="BK6789"/>
    <s v="NCERT Environmental Studies"/>
    <s v="Matthew Thomas"/>
    <s v="EVS"/>
    <s v="978-0-203-87447-9"/>
    <x v="1"/>
    <x v="3"/>
    <x v="1"/>
    <n v="280"/>
    <x v="6"/>
    <x v="0"/>
    <m/>
    <m/>
    <n v="950"/>
    <s v="Science"/>
    <x v="2"/>
    <n v="195"/>
  </r>
  <r>
    <s v="BK6790"/>
    <s v="NCERT Accountancy"/>
    <s v="Drew Williams"/>
    <s v="Accountancy"/>
    <s v="978-0-927546-73-7"/>
    <x v="1"/>
    <x v="14"/>
    <x v="2"/>
    <n v="273"/>
    <x v="18"/>
    <x v="1"/>
    <d v="2024-11-20T00:00:00"/>
    <d v="2025-02-20T00:00:00"/>
    <n v="1400"/>
    <s v="General"/>
    <x v="0"/>
    <n v="168"/>
  </r>
  <r>
    <s v="BK6791"/>
    <s v="NCERT Business Studies"/>
    <s v="Gregory Brown"/>
    <s v="Business Studies"/>
    <s v="978-0-7341-7829-9"/>
    <x v="2"/>
    <x v="12"/>
    <x v="0"/>
    <n v="103"/>
    <x v="5"/>
    <x v="1"/>
    <d v="2024-05-23T00:00:00"/>
    <d v="2024-11-13T00:00:00"/>
    <n v="600"/>
    <s v="General"/>
    <x v="2"/>
    <n v="297"/>
  </r>
  <r>
    <s v="BK6792"/>
    <s v="S. Chand Economics"/>
    <s v="Jessica Sloan"/>
    <s v="Economics"/>
    <s v="978-1-78871-549-2"/>
    <x v="5"/>
    <x v="2"/>
    <x v="0"/>
    <n v="91"/>
    <x v="7"/>
    <x v="1"/>
    <d v="2024-10-21T00:00:00"/>
    <d v="2025-02-22T00:00:00"/>
    <n v="1350"/>
    <s v="General"/>
    <x v="2"/>
    <n v="374"/>
  </r>
  <r>
    <s v="BK6793"/>
    <s v="Wren &amp; Martin English Grammar"/>
    <s v="Rebecca Oconnor"/>
    <s v="English"/>
    <s v="978-0-654-85922-3"/>
    <x v="4"/>
    <x v="14"/>
    <x v="0"/>
    <n v="211"/>
    <x v="19"/>
    <x v="0"/>
    <m/>
    <m/>
    <n v="550"/>
    <s v="Language"/>
    <x v="2"/>
    <n v="245"/>
  </r>
  <r>
    <s v="BK6794"/>
    <s v="NCERT Economics"/>
    <s v="Angela Lynn"/>
    <s v="Economics"/>
    <s v="978-1-05-031096-7"/>
    <x v="4"/>
    <x v="12"/>
    <x v="1"/>
    <n v="151"/>
    <x v="9"/>
    <x v="0"/>
    <m/>
    <m/>
    <n v="1750"/>
    <s v="General"/>
    <x v="0"/>
    <n v="209"/>
  </r>
  <r>
    <s v="BK6795"/>
    <s v="SL Arora Physics"/>
    <s v="Joann Miller"/>
    <s v="Physics"/>
    <s v="978-0-06-257988-1"/>
    <x v="4"/>
    <x v="8"/>
    <x v="0"/>
    <n v="132"/>
    <x v="10"/>
    <x v="0"/>
    <m/>
    <m/>
    <n v="1700"/>
    <s v="General"/>
    <x v="1"/>
    <n v="131"/>
  </r>
  <r>
    <s v="BK6796"/>
    <s v="NCERT Business Studies"/>
    <s v="Tracy Humphrey"/>
    <s v="Business Studies"/>
    <s v="978-0-347-00945-4"/>
    <x v="3"/>
    <x v="7"/>
    <x v="1"/>
    <n v="452"/>
    <x v="12"/>
    <x v="0"/>
    <m/>
    <m/>
    <n v="1350"/>
    <s v="General"/>
    <x v="3"/>
    <n v="332"/>
  </r>
  <r>
    <s v="BK6797"/>
    <s v="S. Chand Business Studies"/>
    <s v="Shelia Martinez MD"/>
    <s v="Business Studies"/>
    <s v="978-1-5483-5083-3"/>
    <x v="2"/>
    <x v="5"/>
    <x v="1"/>
    <n v="265"/>
    <x v="5"/>
    <x v="0"/>
    <m/>
    <m/>
    <n v="550"/>
    <s v="General"/>
    <x v="2"/>
    <n v="145"/>
  </r>
  <r>
    <s v="BK6798"/>
    <s v="Python Programming - Balagurusamy"/>
    <s v="Bonnie Berry"/>
    <s v="Computer Science"/>
    <s v="978-1-84901-500-4"/>
    <x v="5"/>
    <x v="11"/>
    <x v="1"/>
    <n v="97"/>
    <x v="16"/>
    <x v="1"/>
    <d v="2023-04-22T00:00:00"/>
    <d v="2023-04-29T00:00:00"/>
    <n v="1400"/>
    <s v="General"/>
    <x v="3"/>
    <n v="396"/>
  </r>
  <r>
    <s v="BK6799"/>
    <s v="Oxford English Reader"/>
    <s v="Jason Ortiz"/>
    <s v="English"/>
    <s v="978-0-625-48607-6"/>
    <x v="4"/>
    <x v="0"/>
    <x v="2"/>
    <n v="343"/>
    <x v="12"/>
    <x v="1"/>
    <d v="2024-08-21T00:00:00"/>
    <d v="2024-09-22T00:00:00"/>
    <n v="350"/>
    <s v="Language"/>
    <x v="1"/>
    <n v="306"/>
  </r>
  <r>
    <s v="BK6800"/>
    <s v="NCERT Economics"/>
    <s v="April Mcbride"/>
    <s v="Economics"/>
    <s v="978-0-389-03453-7"/>
    <x v="3"/>
    <x v="11"/>
    <x v="2"/>
    <n v="209"/>
    <x v="12"/>
    <x v="0"/>
    <m/>
    <m/>
    <n v="800"/>
    <s v="General"/>
    <x v="1"/>
    <n v="265"/>
  </r>
  <r>
    <s v="BK6801"/>
    <s v="NCERT Economics"/>
    <s v="Tracy Mitchell"/>
    <s v="Economics"/>
    <s v="978-1-67658-718-7"/>
    <x v="0"/>
    <x v="7"/>
    <x v="2"/>
    <n v="351"/>
    <x v="14"/>
    <x v="0"/>
    <m/>
    <m/>
    <n v="700"/>
    <s v="General"/>
    <x v="1"/>
    <n v="154"/>
  </r>
  <r>
    <s v="BK6802"/>
    <s v="NCERT Maths"/>
    <s v="Jessica Morse"/>
    <s v="Maths"/>
    <s v="978-0-929893-54-9"/>
    <x v="1"/>
    <x v="16"/>
    <x v="2"/>
    <n v="443"/>
    <x v="3"/>
    <x v="1"/>
    <d v="2024-04-18T00:00:00"/>
    <d v="2024-12-23T00:00:00"/>
    <n v="1700"/>
    <s v="Education"/>
    <x v="0"/>
    <n v="294"/>
  </r>
  <r>
    <s v="BK6803"/>
    <s v="NCERT Maths"/>
    <s v="Jose Hunt"/>
    <s v="Maths"/>
    <s v="978-0-8256-2340-0"/>
    <x v="2"/>
    <x v="7"/>
    <x v="1"/>
    <n v="161"/>
    <x v="1"/>
    <x v="1"/>
    <d v="2024-02-22T00:00:00"/>
    <d v="2024-04-30T00:00:00"/>
    <n v="550"/>
    <s v="Education"/>
    <x v="2"/>
    <n v="287"/>
  </r>
  <r>
    <s v="BK6804"/>
    <s v="NCERT Chemistry"/>
    <s v="Ashley Sanchez"/>
    <s v="Chemistry"/>
    <s v="978-0-617-86518-6"/>
    <x v="4"/>
    <x v="18"/>
    <x v="1"/>
    <n v="196"/>
    <x v="6"/>
    <x v="0"/>
    <m/>
    <m/>
    <n v="550"/>
    <s v="General"/>
    <x v="1"/>
    <n v="249"/>
  </r>
  <r>
    <s v="BK6805"/>
    <s v="Python Programming - Balagurusamy"/>
    <s v="Scott Murphy"/>
    <s v="Computer Science"/>
    <s v="978-0-358-16461-6"/>
    <x v="0"/>
    <x v="17"/>
    <x v="0"/>
    <n v="281"/>
    <x v="8"/>
    <x v="0"/>
    <m/>
    <m/>
    <n v="1050"/>
    <s v="General"/>
    <x v="1"/>
    <n v="420"/>
  </r>
  <r>
    <s v="BK6806"/>
    <s v="NCERT Social Science"/>
    <s v="Alicia Mccormick"/>
    <s v="Social Science"/>
    <s v="978-0-372-39801-1"/>
    <x v="3"/>
    <x v="1"/>
    <x v="1"/>
    <n v="260"/>
    <x v="16"/>
    <x v="0"/>
    <m/>
    <m/>
    <n v="900"/>
    <s v="Education"/>
    <x v="0"/>
    <n v="292"/>
  </r>
  <r>
    <s v="BK6807"/>
    <s v="RD Sharma Mathematics"/>
    <s v="Gary Farmer"/>
    <s v="Maths"/>
    <s v="978-1-06-677593-4"/>
    <x v="0"/>
    <x v="18"/>
    <x v="1"/>
    <n v="296"/>
    <x v="12"/>
    <x v="1"/>
    <d v="2023-10-12T00:00:00"/>
    <d v="2024-05-03T00:00:00"/>
    <n v="1250"/>
    <s v="Education"/>
    <x v="0"/>
    <n v="287"/>
  </r>
  <r>
    <s v="BK6808"/>
    <s v="NCERT Social Science"/>
    <s v="Ian Price"/>
    <s v="Social Science"/>
    <s v="978-1-271-89667-7"/>
    <x v="0"/>
    <x v="12"/>
    <x v="1"/>
    <n v="388"/>
    <x v="6"/>
    <x v="0"/>
    <m/>
    <m/>
    <n v="300"/>
    <s v="Education"/>
    <x v="2"/>
    <n v="444"/>
  </r>
  <r>
    <s v="BK6809"/>
    <s v="Let Us C - Yashwant Kanetkar"/>
    <s v="Lawrence Moore"/>
    <s v="Computer Science"/>
    <s v="978-1-180-69497-5"/>
    <x v="5"/>
    <x v="19"/>
    <x v="2"/>
    <n v="391"/>
    <x v="8"/>
    <x v="0"/>
    <m/>
    <m/>
    <n v="1750"/>
    <s v="General"/>
    <x v="0"/>
    <n v="121"/>
  </r>
  <r>
    <s v="BK6810"/>
    <s v="Principles of Economics"/>
    <s v="Amanda Schultz"/>
    <s v="Economics"/>
    <s v="978-0-261-66334-3"/>
    <x v="2"/>
    <x v="18"/>
    <x v="2"/>
    <n v="473"/>
    <x v="6"/>
    <x v="0"/>
    <m/>
    <m/>
    <n v="1300"/>
    <s v="General"/>
    <x v="1"/>
    <n v="217"/>
  </r>
  <r>
    <s v="BK6811"/>
    <s v="DK Goel Accountancy"/>
    <s v="Brittany Salas"/>
    <s v="Accountancy"/>
    <s v="978-1-243-81109-7"/>
    <x v="0"/>
    <x v="1"/>
    <x v="2"/>
    <n v="166"/>
    <x v="12"/>
    <x v="0"/>
    <m/>
    <m/>
    <n v="500"/>
    <s v="General"/>
    <x v="0"/>
    <n v="417"/>
  </r>
  <r>
    <s v="BK6812"/>
    <s v="SL Arora Physics"/>
    <s v="John Thomas"/>
    <s v="Physics"/>
    <s v="978-1-69373-082-5"/>
    <x v="2"/>
    <x v="19"/>
    <x v="2"/>
    <n v="232"/>
    <x v="11"/>
    <x v="0"/>
    <m/>
    <m/>
    <n v="1950"/>
    <s v="General"/>
    <x v="2"/>
    <n v="278"/>
  </r>
  <r>
    <s v="BK6813"/>
    <s v="Truemanâ€™s Biology"/>
    <s v="Dr. Nicole Flores"/>
    <s v="Biology"/>
    <s v="978-0-9916316-5-0"/>
    <x v="0"/>
    <x v="7"/>
    <x v="1"/>
    <n v="186"/>
    <x v="9"/>
    <x v="0"/>
    <m/>
    <m/>
    <n v="1000"/>
    <s v="General"/>
    <x v="0"/>
    <n v="319"/>
  </r>
  <r>
    <s v="BK6814"/>
    <s v="SL Arora Physics"/>
    <s v="Micheal Baker"/>
    <s v="Physics"/>
    <s v="978-1-63274-065-6"/>
    <x v="5"/>
    <x v="3"/>
    <x v="1"/>
    <n v="189"/>
    <x v="3"/>
    <x v="1"/>
    <d v="2024-09-15T00:00:00"/>
    <d v="2025-02-15T00:00:00"/>
    <n v="1150"/>
    <s v="General"/>
    <x v="2"/>
    <n v="292"/>
  </r>
  <r>
    <s v="BK6815"/>
    <s v="Python Programming - Balagurusamy"/>
    <s v="Terrance Lloyd"/>
    <s v="Computer Science"/>
    <s v="978-0-7625-4010-5"/>
    <x v="3"/>
    <x v="15"/>
    <x v="0"/>
    <n v="226"/>
    <x v="9"/>
    <x v="1"/>
    <d v="2023-10-28T00:00:00"/>
    <d v="2024-04-09T00:00:00"/>
    <n v="1600"/>
    <s v="General"/>
    <x v="2"/>
    <n v="165"/>
  </r>
  <r>
    <s v="BK6816"/>
    <s v="NCERT Business Studies"/>
    <s v="Jessica Perry"/>
    <s v="Business Studies"/>
    <s v="978-0-18-767692-2"/>
    <x v="5"/>
    <x v="1"/>
    <x v="1"/>
    <n v="339"/>
    <x v="5"/>
    <x v="1"/>
    <d v="2023-03-10T00:00:00"/>
    <d v="2024-04-13T00:00:00"/>
    <n v="850"/>
    <s v="General"/>
    <x v="2"/>
    <n v="116"/>
  </r>
  <r>
    <s v="BK6817"/>
    <s v="Concepts of Physics - HC Verma"/>
    <s v="James James"/>
    <s v="Physics"/>
    <s v="978-1-7371228-3-8"/>
    <x v="4"/>
    <x v="4"/>
    <x v="2"/>
    <n v="318"/>
    <x v="7"/>
    <x v="0"/>
    <m/>
    <m/>
    <n v="2000"/>
    <s v="General"/>
    <x v="0"/>
    <n v="236"/>
  </r>
  <r>
    <s v="BK6818"/>
    <s v="S. Chand Economics"/>
    <s v="Jeffrey Leblanc"/>
    <s v="Economics"/>
    <s v="978-1-65817-493-0"/>
    <x v="0"/>
    <x v="17"/>
    <x v="0"/>
    <n v="431"/>
    <x v="12"/>
    <x v="1"/>
    <d v="2024-06-27T00:00:00"/>
    <d v="2024-07-05T00:00:00"/>
    <n v="1000"/>
    <s v="General"/>
    <x v="1"/>
    <n v="343"/>
  </r>
  <r>
    <s v="BK6819"/>
    <s v="Together with Social Science"/>
    <s v="Samantha Mclaughlin"/>
    <s v="Social Science"/>
    <s v="978-1-01-361221-3"/>
    <x v="4"/>
    <x v="10"/>
    <x v="0"/>
    <n v="311"/>
    <x v="19"/>
    <x v="0"/>
    <m/>
    <m/>
    <n v="1650"/>
    <s v="Education"/>
    <x v="3"/>
    <n v="434"/>
  </r>
  <r>
    <s v="BK6820"/>
    <s v="Oxford English Reader"/>
    <s v="Jeffrey Boyd"/>
    <s v="English"/>
    <s v="978-1-194-82162-6"/>
    <x v="1"/>
    <x v="9"/>
    <x v="0"/>
    <n v="492"/>
    <x v="18"/>
    <x v="1"/>
    <d v="2024-01-09T00:00:00"/>
    <d v="2024-10-03T00:00:00"/>
    <n v="2000"/>
    <s v="Language"/>
    <x v="2"/>
    <n v="318"/>
  </r>
  <r>
    <s v="BK6821"/>
    <s v="Pradeep's Chemistry"/>
    <s v="Kevin Hudson"/>
    <s v="Chemistry"/>
    <s v="978-0-8096-7799-3"/>
    <x v="3"/>
    <x v="15"/>
    <x v="1"/>
    <n v="359"/>
    <x v="19"/>
    <x v="1"/>
    <d v="2024-06-09T00:00:00"/>
    <d v="2024-11-18T00:00:00"/>
    <n v="1150"/>
    <s v="General"/>
    <x v="3"/>
    <n v="137"/>
  </r>
  <r>
    <s v="BK6822"/>
    <s v="DK Goel Accountancy"/>
    <s v="Joel Parker"/>
    <s v="Accountancy"/>
    <s v="978-1-158-33087-4"/>
    <x v="5"/>
    <x v="18"/>
    <x v="0"/>
    <n v="107"/>
    <x v="15"/>
    <x v="0"/>
    <m/>
    <m/>
    <n v="1200"/>
    <s v="General"/>
    <x v="1"/>
    <n v="120"/>
  </r>
  <r>
    <s v="BK6823"/>
    <s v="Together with Social Science"/>
    <s v="Caroline Davis"/>
    <s v="Social Science"/>
    <s v="978-0-9909202-9-8"/>
    <x v="2"/>
    <x v="17"/>
    <x v="1"/>
    <n v="485"/>
    <x v="4"/>
    <x v="1"/>
    <d v="2023-06-07T00:00:00"/>
    <d v="2023-10-25T00:00:00"/>
    <n v="850"/>
    <s v="Education"/>
    <x v="1"/>
    <n v="258"/>
  </r>
  <r>
    <s v="BK6824"/>
    <s v="S. Chand Economics"/>
    <s v="Bobby Rodriguez"/>
    <s v="Economics"/>
    <s v="978-1-4959-5885-4"/>
    <x v="4"/>
    <x v="16"/>
    <x v="1"/>
    <n v="130"/>
    <x v="4"/>
    <x v="0"/>
    <m/>
    <m/>
    <n v="2000"/>
    <s v="General"/>
    <x v="1"/>
    <n v="267"/>
  </r>
  <r>
    <s v="BK6825"/>
    <s v="Together with Social Science"/>
    <s v="Jared Patterson"/>
    <s v="Social Science"/>
    <s v="978-0-269-41047-5"/>
    <x v="5"/>
    <x v="19"/>
    <x v="1"/>
    <n v="418"/>
    <x v="15"/>
    <x v="0"/>
    <m/>
    <m/>
    <n v="700"/>
    <s v="Education"/>
    <x v="0"/>
    <n v="238"/>
  </r>
  <r>
    <s v="BK6826"/>
    <s v="NCERT Hindi"/>
    <s v="Nathan Keller"/>
    <s v="Hindi"/>
    <s v="978-1-67195-219-5"/>
    <x v="1"/>
    <x v="19"/>
    <x v="2"/>
    <n v="348"/>
    <x v="9"/>
    <x v="0"/>
    <m/>
    <m/>
    <n v="1050"/>
    <s v="General"/>
    <x v="2"/>
    <n v="290"/>
  </r>
  <r>
    <s v="BK6827"/>
    <s v="S. Chand Biology"/>
    <s v="Jessica Booth"/>
    <s v="Biology"/>
    <s v="978-1-03-575464-9"/>
    <x v="3"/>
    <x v="3"/>
    <x v="2"/>
    <n v="128"/>
    <x v="0"/>
    <x v="1"/>
    <d v="2024-05-06T00:00:00"/>
    <d v="2024-05-19T00:00:00"/>
    <n v="1800"/>
    <s v="General"/>
    <x v="1"/>
    <n v="166"/>
  </r>
  <r>
    <s v="BK6828"/>
    <s v="Oxford English Reader"/>
    <s v="Christopher Williams"/>
    <s v="English"/>
    <s v="978-0-10-860990-9"/>
    <x v="0"/>
    <x v="5"/>
    <x v="2"/>
    <n v="235"/>
    <x v="2"/>
    <x v="0"/>
    <m/>
    <m/>
    <n v="200"/>
    <s v="Language"/>
    <x v="1"/>
    <n v="183"/>
  </r>
  <r>
    <s v="BK6829"/>
    <s v="Truemanâ€™s Biology"/>
    <s v="Jenny Murray"/>
    <s v="Biology"/>
    <s v="978-0-12-663798-4"/>
    <x v="0"/>
    <x v="3"/>
    <x v="2"/>
    <n v="239"/>
    <x v="9"/>
    <x v="1"/>
    <d v="2023-07-07T00:00:00"/>
    <d v="2023-09-10T00:00:00"/>
    <n v="1350"/>
    <s v="General"/>
    <x v="0"/>
    <n v="316"/>
  </r>
  <r>
    <s v="BK6830"/>
    <s v="NCERT Economics"/>
    <s v="Tamara Brock"/>
    <s v="Economics"/>
    <s v="978-1-209-21931-8"/>
    <x v="0"/>
    <x v="3"/>
    <x v="1"/>
    <n v="475"/>
    <x v="12"/>
    <x v="0"/>
    <m/>
    <m/>
    <n v="1350"/>
    <s v="General"/>
    <x v="0"/>
    <n v="346"/>
  </r>
  <r>
    <s v="BK6831"/>
    <s v="Concepts of Physics - HC Verma"/>
    <s v="Donna Ortiz"/>
    <s v="Physics"/>
    <s v="978-1-5474-3480-0"/>
    <x v="4"/>
    <x v="10"/>
    <x v="1"/>
    <n v="448"/>
    <x v="8"/>
    <x v="1"/>
    <d v="2024-04-15T00:00:00"/>
    <d v="2025-02-08T00:00:00"/>
    <n v="2000"/>
    <s v="General"/>
    <x v="2"/>
    <n v="134"/>
  </r>
  <r>
    <s v="BK6832"/>
    <s v="Principles of Economics"/>
    <s v="David Hansen"/>
    <s v="Economics"/>
    <s v="978-0-9708812-0-5"/>
    <x v="5"/>
    <x v="19"/>
    <x v="0"/>
    <n v="447"/>
    <x v="3"/>
    <x v="1"/>
    <d v="2024-09-30T00:00:00"/>
    <d v="2025-02-10T00:00:00"/>
    <n v="1900"/>
    <s v="General"/>
    <x v="0"/>
    <n v="130"/>
  </r>
  <r>
    <s v="BK6833"/>
    <s v="NCERT Business Studies"/>
    <s v="Brad Hall"/>
    <s v="Business Studies"/>
    <s v="978-0-03-579333-7"/>
    <x v="5"/>
    <x v="17"/>
    <x v="1"/>
    <n v="354"/>
    <x v="0"/>
    <x v="0"/>
    <m/>
    <m/>
    <n v="1500"/>
    <s v="General"/>
    <x v="1"/>
    <n v="365"/>
  </r>
  <r>
    <s v="BK6834"/>
    <s v="Manika Hindi Pathmala"/>
    <s v="Tammy Flores"/>
    <s v="Hindi"/>
    <s v="978-1-905675-50-0"/>
    <x v="3"/>
    <x v="9"/>
    <x v="1"/>
    <n v="368"/>
    <x v="7"/>
    <x v="0"/>
    <m/>
    <m/>
    <n v="900"/>
    <s v="General"/>
    <x v="0"/>
    <n v="300"/>
  </r>
  <r>
    <s v="BK6835"/>
    <s v="Let Us C - Yashwant Kanetkar"/>
    <s v="William Wheeler"/>
    <s v="Computer Science"/>
    <s v="978-0-254-39840-5"/>
    <x v="2"/>
    <x v="17"/>
    <x v="1"/>
    <n v="308"/>
    <x v="19"/>
    <x v="0"/>
    <m/>
    <m/>
    <n v="1800"/>
    <s v="General"/>
    <x v="2"/>
    <n v="322"/>
  </r>
  <r>
    <s v="BK6836"/>
    <s v="Together with Social Science"/>
    <s v="Amanda Montgomery"/>
    <s v="Social Science"/>
    <s v="978-0-690-33098-4"/>
    <x v="4"/>
    <x v="1"/>
    <x v="2"/>
    <n v="253"/>
    <x v="6"/>
    <x v="0"/>
    <m/>
    <m/>
    <n v="950"/>
    <s v="Education"/>
    <x v="0"/>
    <n v="371"/>
  </r>
  <r>
    <s v="BK6837"/>
    <s v="RS Aggarwal Mathematics"/>
    <s v="Sarah Mitchell"/>
    <s v="Maths"/>
    <s v="978-1-66002-719-4"/>
    <x v="5"/>
    <x v="4"/>
    <x v="2"/>
    <n v="192"/>
    <x v="4"/>
    <x v="0"/>
    <m/>
    <m/>
    <n v="1200"/>
    <s v="Education"/>
    <x v="2"/>
    <n v="134"/>
  </r>
  <r>
    <s v="BK6838"/>
    <s v="Together with Social Science"/>
    <s v="Michael Chung"/>
    <s v="Social Science"/>
    <s v="978-1-152-32815-0"/>
    <x v="4"/>
    <x v="3"/>
    <x v="2"/>
    <n v="132"/>
    <x v="11"/>
    <x v="1"/>
    <d v="2023-04-01T00:00:00"/>
    <d v="2023-08-16T00:00:00"/>
    <n v="550"/>
    <s v="Education"/>
    <x v="2"/>
    <n v="366"/>
  </r>
  <r>
    <s v="BK6839"/>
    <s v="NCERT Business Studies"/>
    <s v="Sarah Maddox"/>
    <s v="Business Studies"/>
    <s v="978-1-5380-5593-9"/>
    <x v="2"/>
    <x v="16"/>
    <x v="2"/>
    <n v="427"/>
    <x v="17"/>
    <x v="1"/>
    <d v="2023-11-18T00:00:00"/>
    <d v="2024-04-11T00:00:00"/>
    <n v="850"/>
    <s v="General"/>
    <x v="2"/>
    <n v="108"/>
  </r>
  <r>
    <s v="BK6840"/>
    <s v="Principles of Economics"/>
    <s v="Xavier Keith"/>
    <s v="Economics"/>
    <s v="978-0-530-56728-0"/>
    <x v="1"/>
    <x v="19"/>
    <x v="1"/>
    <n v="205"/>
    <x v="1"/>
    <x v="1"/>
    <d v="2023-08-08T00:00:00"/>
    <d v="2024-12-07T00:00:00"/>
    <n v="350"/>
    <s v="General"/>
    <x v="0"/>
    <n v="340"/>
  </r>
  <r>
    <s v="BK6841"/>
    <s v="S. Chand Business Studies"/>
    <s v="Jeremy White"/>
    <s v="Business Studies"/>
    <s v="978-1-63263-772-7"/>
    <x v="4"/>
    <x v="9"/>
    <x v="1"/>
    <n v="375"/>
    <x v="0"/>
    <x v="0"/>
    <m/>
    <m/>
    <n v="600"/>
    <s v="General"/>
    <x v="1"/>
    <n v="428"/>
  </r>
  <r>
    <s v="BK6842"/>
    <s v="RS Aggarwal Mathematics"/>
    <s v="Emily Cruz"/>
    <s v="Maths"/>
    <s v="978-0-543-21866-7"/>
    <x v="4"/>
    <x v="11"/>
    <x v="0"/>
    <n v="387"/>
    <x v="12"/>
    <x v="0"/>
    <m/>
    <m/>
    <n v="1950"/>
    <s v="Education"/>
    <x v="3"/>
    <n v="273"/>
  </r>
  <r>
    <s v="BK6843"/>
    <s v="DK Goel Accountancy"/>
    <s v="Kristen Gardner"/>
    <s v="Accountancy"/>
    <s v="978-1-67940-827-4"/>
    <x v="5"/>
    <x v="1"/>
    <x v="1"/>
    <n v="244"/>
    <x v="9"/>
    <x v="0"/>
    <m/>
    <m/>
    <n v="1650"/>
    <s v="General"/>
    <x v="2"/>
    <n v="421"/>
  </r>
  <r>
    <s v="BK6844"/>
    <s v="S. Chand Business Studies"/>
    <s v="Patricia West"/>
    <s v="Business Studies"/>
    <s v="978-1-81456-485-8"/>
    <x v="3"/>
    <x v="19"/>
    <x v="2"/>
    <n v="102"/>
    <x v="8"/>
    <x v="1"/>
    <d v="2024-10-19T00:00:00"/>
    <d v="2025-01-28T00:00:00"/>
    <n v="1450"/>
    <s v="General"/>
    <x v="3"/>
    <n v="275"/>
  </r>
  <r>
    <s v="BK6845"/>
    <s v="S. Chand Business Studies"/>
    <s v="Crystal Harris"/>
    <s v="Business Studies"/>
    <s v="978-1-77420-434-4"/>
    <x v="5"/>
    <x v="6"/>
    <x v="0"/>
    <n v="243"/>
    <x v="11"/>
    <x v="0"/>
    <m/>
    <m/>
    <n v="550"/>
    <s v="General"/>
    <x v="1"/>
    <n v="250"/>
  </r>
  <r>
    <s v="BK6846"/>
    <s v="Together with Social Science"/>
    <s v="Jeremy Craig"/>
    <s v="Social Science"/>
    <s v="978-0-664-00115-5"/>
    <x v="2"/>
    <x v="0"/>
    <x v="0"/>
    <n v="482"/>
    <x v="16"/>
    <x v="0"/>
    <m/>
    <m/>
    <n v="1400"/>
    <s v="Education"/>
    <x v="1"/>
    <n v="314"/>
  </r>
  <r>
    <s v="BK6847"/>
    <s v="S. Chand Social Science"/>
    <s v="Christopher Davis"/>
    <s v="Social Science"/>
    <s v="978-1-71414-543-0"/>
    <x v="2"/>
    <x v="8"/>
    <x v="0"/>
    <n v="338"/>
    <x v="11"/>
    <x v="1"/>
    <d v="2024-12-25T00:00:00"/>
    <d v="2025-01-19T00:00:00"/>
    <n v="1200"/>
    <s v="Education"/>
    <x v="1"/>
    <n v="255"/>
  </r>
  <r>
    <s v="BK6848"/>
    <s v="S. Chand EVS"/>
    <s v="Ashley Pollard"/>
    <s v="EVS"/>
    <s v="978-0-235-52253-9"/>
    <x v="1"/>
    <x v="4"/>
    <x v="1"/>
    <n v="281"/>
    <x v="17"/>
    <x v="1"/>
    <d v="2024-04-20T00:00:00"/>
    <d v="2024-05-07T00:00:00"/>
    <n v="550"/>
    <s v="Science"/>
    <x v="0"/>
    <n v="388"/>
  </r>
  <r>
    <s v="BK6849"/>
    <s v="S. Chand Economics"/>
    <s v="Robin Henry"/>
    <s v="Economics"/>
    <s v="978-0-8284-6366-9"/>
    <x v="0"/>
    <x v="9"/>
    <x v="0"/>
    <n v="256"/>
    <x v="9"/>
    <x v="1"/>
    <d v="2024-12-25T00:00:00"/>
    <d v="2025-02-21T00:00:00"/>
    <n v="450"/>
    <s v="General"/>
    <x v="2"/>
    <n v="150"/>
  </r>
  <r>
    <s v="BK6850"/>
    <s v="English Grammar &amp; Composition"/>
    <s v="Joseph Myers"/>
    <s v="English"/>
    <s v="978-0-651-33762-5"/>
    <x v="0"/>
    <x v="10"/>
    <x v="1"/>
    <n v="481"/>
    <x v="18"/>
    <x v="1"/>
    <d v="2023-09-25T00:00:00"/>
    <d v="2024-07-25T00:00:00"/>
    <n v="950"/>
    <s v="Language"/>
    <x v="1"/>
    <n v="361"/>
  </r>
  <r>
    <s v="BK6851"/>
    <s v="Oxford English Reader"/>
    <s v="Heather Giles"/>
    <s v="English"/>
    <s v="978-0-85478-447-9"/>
    <x v="5"/>
    <x v="9"/>
    <x v="1"/>
    <n v="394"/>
    <x v="14"/>
    <x v="0"/>
    <m/>
    <m/>
    <n v="550"/>
    <s v="Language"/>
    <x v="1"/>
    <n v="197"/>
  </r>
  <r>
    <s v="BK6852"/>
    <s v="NCERT Economics"/>
    <s v="Aaron Ramos"/>
    <s v="Economics"/>
    <s v="978-0-374-56841-2"/>
    <x v="1"/>
    <x v="4"/>
    <x v="1"/>
    <n v="466"/>
    <x v="10"/>
    <x v="0"/>
    <m/>
    <m/>
    <n v="350"/>
    <s v="General"/>
    <x v="0"/>
    <n v="131"/>
  </r>
  <r>
    <s v="BK6853"/>
    <s v="Computer Science with Python"/>
    <s v="Gabrielle Bailey"/>
    <s v="Computer Science"/>
    <s v="978-0-86983-919-5"/>
    <x v="4"/>
    <x v="1"/>
    <x v="2"/>
    <n v="409"/>
    <x v="0"/>
    <x v="0"/>
    <m/>
    <m/>
    <n v="1450"/>
    <s v="General"/>
    <x v="0"/>
    <n v="131"/>
  </r>
  <r>
    <s v="BK6854"/>
    <s v="Truemanâ€™s Biology"/>
    <s v="David Bailey"/>
    <s v="Biology"/>
    <s v="978-0-234-22614-8"/>
    <x v="1"/>
    <x v="11"/>
    <x v="2"/>
    <n v="368"/>
    <x v="5"/>
    <x v="1"/>
    <d v="2023-04-07T00:00:00"/>
    <d v="2024-10-22T00:00:00"/>
    <n v="1750"/>
    <s v="General"/>
    <x v="2"/>
    <n v="158"/>
  </r>
  <r>
    <s v="BK6855"/>
    <s v="Truemanâ€™s Biology"/>
    <s v="Michael Wagner"/>
    <s v="Biology"/>
    <s v="978-1-74298-791-0"/>
    <x v="2"/>
    <x v="10"/>
    <x v="2"/>
    <n v="116"/>
    <x v="7"/>
    <x v="0"/>
    <m/>
    <m/>
    <n v="700"/>
    <s v="General"/>
    <x v="0"/>
    <n v="289"/>
  </r>
  <r>
    <s v="BK6856"/>
    <s v="Modern ABC Chemistry"/>
    <s v="Nancy Cook"/>
    <s v="Chemistry"/>
    <s v="978-1-141-67837-2"/>
    <x v="5"/>
    <x v="12"/>
    <x v="2"/>
    <n v="99"/>
    <x v="4"/>
    <x v="0"/>
    <m/>
    <m/>
    <n v="700"/>
    <s v="General"/>
    <x v="1"/>
    <n v="229"/>
  </r>
  <r>
    <s v="BK6857"/>
    <s v="Lakhmir Singh Science"/>
    <s v="Mark Gaines"/>
    <s v="Science"/>
    <s v="978-0-11-166275-5"/>
    <x v="0"/>
    <x v="14"/>
    <x v="1"/>
    <n v="147"/>
    <x v="8"/>
    <x v="1"/>
    <d v="2024-07-25T00:00:00"/>
    <d v="2024-12-17T00:00:00"/>
    <n v="300"/>
    <s v="Science"/>
    <x v="0"/>
    <n v="392"/>
  </r>
  <r>
    <s v="BK6858"/>
    <s v="Oxford English Reader"/>
    <s v="Kevin Guzman"/>
    <s v="English"/>
    <s v="978-0-230-42155-4"/>
    <x v="1"/>
    <x v="16"/>
    <x v="1"/>
    <n v="349"/>
    <x v="3"/>
    <x v="0"/>
    <m/>
    <m/>
    <n v="850"/>
    <s v="Language"/>
    <x v="2"/>
    <n v="352"/>
  </r>
  <r>
    <s v="BK6859"/>
    <s v="English Grammar &amp; Composition"/>
    <s v="Dr. Natasha Rogers"/>
    <s v="English"/>
    <s v="978-1-59417-358-5"/>
    <x v="0"/>
    <x v="17"/>
    <x v="0"/>
    <n v="102"/>
    <x v="19"/>
    <x v="0"/>
    <m/>
    <m/>
    <n v="1900"/>
    <s v="Language"/>
    <x v="0"/>
    <n v="262"/>
  </r>
  <r>
    <s v="BK6860"/>
    <s v="Python Programming - Balagurusamy"/>
    <s v="Hayden Brown"/>
    <s v="Computer Science"/>
    <s v="978-0-7204-4834-4"/>
    <x v="2"/>
    <x v="16"/>
    <x v="1"/>
    <n v="110"/>
    <x v="16"/>
    <x v="1"/>
    <d v="2024-04-23T00:00:00"/>
    <d v="2024-10-26T00:00:00"/>
    <n v="1550"/>
    <s v="General"/>
    <x v="2"/>
    <n v="401"/>
  </r>
  <r>
    <s v="BK6861"/>
    <s v="Truemanâ€™s Biology"/>
    <s v="Dr. Cesar Medina"/>
    <s v="Biology"/>
    <s v="978-1-4021-4054-9"/>
    <x v="2"/>
    <x v="10"/>
    <x v="1"/>
    <n v="123"/>
    <x v="19"/>
    <x v="1"/>
    <d v="2023-05-15T00:00:00"/>
    <d v="2023-07-29T00:00:00"/>
    <n v="700"/>
    <s v="General"/>
    <x v="2"/>
    <n v="273"/>
  </r>
  <r>
    <s v="BK6862"/>
    <s v="NCERT Accountancy"/>
    <s v="Timothy Hall"/>
    <s v="Accountancy"/>
    <s v="978-0-7025-9505-9"/>
    <x v="3"/>
    <x v="15"/>
    <x v="1"/>
    <n v="269"/>
    <x v="5"/>
    <x v="0"/>
    <m/>
    <m/>
    <n v="1350"/>
    <s v="General"/>
    <x v="2"/>
    <n v="386"/>
  </r>
  <r>
    <s v="BK6863"/>
    <s v="Concepts of Physics - HC Verma"/>
    <s v="James Turner"/>
    <s v="Physics"/>
    <s v="978-1-55037-173-4"/>
    <x v="5"/>
    <x v="16"/>
    <x v="2"/>
    <n v="290"/>
    <x v="5"/>
    <x v="0"/>
    <m/>
    <m/>
    <n v="1750"/>
    <s v="General"/>
    <x v="0"/>
    <n v="408"/>
  </r>
  <r>
    <s v="BK6864"/>
    <s v="S. Chand Business Studies"/>
    <s v="Rebekah Smith"/>
    <s v="Business Studies"/>
    <s v="978-1-80010-313-9"/>
    <x v="4"/>
    <x v="0"/>
    <x v="2"/>
    <n v="224"/>
    <x v="0"/>
    <x v="1"/>
    <d v="2024-03-23T00:00:00"/>
    <d v="2024-09-23T00:00:00"/>
    <n v="1450"/>
    <s v="General"/>
    <x v="1"/>
    <n v="183"/>
  </r>
  <r>
    <s v="BK6865"/>
    <s v="Lakhmir Singh Science"/>
    <s v="Rhonda Hill"/>
    <s v="Science"/>
    <s v="978-0-7681-3927-3"/>
    <x v="0"/>
    <x v="0"/>
    <x v="2"/>
    <n v="181"/>
    <x v="6"/>
    <x v="0"/>
    <m/>
    <m/>
    <n v="400"/>
    <s v="Science"/>
    <x v="3"/>
    <n v="242"/>
  </r>
  <r>
    <s v="BK6866"/>
    <s v="RD Sharma Mathematics"/>
    <s v="Virginia Watson"/>
    <s v="Maths"/>
    <s v="978-1-112-51433-3"/>
    <x v="2"/>
    <x v="0"/>
    <x v="2"/>
    <n v="330"/>
    <x v="9"/>
    <x v="0"/>
    <m/>
    <m/>
    <n v="250"/>
    <s v="Education"/>
    <x v="2"/>
    <n v="289"/>
  </r>
  <r>
    <s v="BK6867"/>
    <s v="NCERT Biology"/>
    <s v="Mario Baker"/>
    <s v="Biology"/>
    <s v="978-0-393-43734-8"/>
    <x v="2"/>
    <x v="6"/>
    <x v="1"/>
    <n v="304"/>
    <x v="6"/>
    <x v="0"/>
    <m/>
    <m/>
    <n v="1150"/>
    <s v="General"/>
    <x v="3"/>
    <n v="241"/>
  </r>
  <r>
    <s v="BK6868"/>
    <s v="TS Grewal Accountancy"/>
    <s v="Sean Jensen"/>
    <s v="Accountancy"/>
    <s v="978-0-02-128811-3"/>
    <x v="1"/>
    <x v="14"/>
    <x v="1"/>
    <n v="371"/>
    <x v="19"/>
    <x v="0"/>
    <m/>
    <m/>
    <n v="850"/>
    <s v="General"/>
    <x v="1"/>
    <n v="368"/>
  </r>
  <r>
    <s v="BK6869"/>
    <s v="NCERT Accountancy"/>
    <s v="Walter Perez"/>
    <s v="Accountancy"/>
    <s v="978-1-4005-9999-8"/>
    <x v="3"/>
    <x v="5"/>
    <x v="0"/>
    <n v="347"/>
    <x v="16"/>
    <x v="0"/>
    <m/>
    <m/>
    <n v="450"/>
    <s v="General"/>
    <x v="1"/>
    <n v="137"/>
  </r>
  <r>
    <s v="BK6870"/>
    <s v="NCERT Business Studies"/>
    <s v="Joy Smith"/>
    <s v="Business Studies"/>
    <s v="978-1-4860-0691-5"/>
    <x v="0"/>
    <x v="18"/>
    <x v="1"/>
    <n v="327"/>
    <x v="7"/>
    <x v="1"/>
    <d v="2024-03-06T00:00:00"/>
    <d v="2024-10-11T00:00:00"/>
    <n v="1000"/>
    <s v="General"/>
    <x v="1"/>
    <n v="328"/>
  </r>
  <r>
    <s v="BK6871"/>
    <s v="NCERT Maths"/>
    <s v="Mr. Jimmy Frazier"/>
    <s v="Maths"/>
    <s v="978-0-414-73357-2"/>
    <x v="5"/>
    <x v="14"/>
    <x v="2"/>
    <n v="325"/>
    <x v="9"/>
    <x v="1"/>
    <d v="2025-02-26T00:00:00"/>
    <d v="2025-02-26T00:00:00"/>
    <n v="1850"/>
    <s v="Education"/>
    <x v="0"/>
    <n v="407"/>
  </r>
  <r>
    <s v="BK6872"/>
    <s v="Truemanâ€™s Biology"/>
    <s v="Amanda Wood"/>
    <s v="Biology"/>
    <s v="978-1-369-08496-2"/>
    <x v="5"/>
    <x v="1"/>
    <x v="0"/>
    <n v="464"/>
    <x v="8"/>
    <x v="0"/>
    <m/>
    <m/>
    <n v="1050"/>
    <s v="General"/>
    <x v="2"/>
    <n v="408"/>
  </r>
  <r>
    <s v="BK6873"/>
    <s v="English Grammar &amp; Composition"/>
    <s v="Bradley Gentry"/>
    <s v="English"/>
    <s v="978-1-86385-559-4"/>
    <x v="5"/>
    <x v="0"/>
    <x v="0"/>
    <n v="379"/>
    <x v="1"/>
    <x v="0"/>
    <m/>
    <m/>
    <n v="850"/>
    <s v="Language"/>
    <x v="1"/>
    <n v="283"/>
  </r>
  <r>
    <s v="BK6874"/>
    <s v="Computer Science with Python"/>
    <s v="Margaret Thompson"/>
    <s v="Computer Science"/>
    <s v="978-1-357-62859-8"/>
    <x v="0"/>
    <x v="0"/>
    <x v="0"/>
    <n v="176"/>
    <x v="11"/>
    <x v="1"/>
    <d v="2023-12-06T00:00:00"/>
    <d v="2024-12-28T00:00:00"/>
    <n v="1350"/>
    <s v="General"/>
    <x v="1"/>
    <n v="417"/>
  </r>
  <r>
    <s v="BK6875"/>
    <s v="Principles of Economics"/>
    <s v="Aaron Smith"/>
    <s v="Economics"/>
    <s v="978-1-05-186672-2"/>
    <x v="3"/>
    <x v="11"/>
    <x v="1"/>
    <n v="416"/>
    <x v="18"/>
    <x v="1"/>
    <d v="2025-02-19T00:00:00"/>
    <d v="2025-02-20T00:00:00"/>
    <n v="1000"/>
    <s v="General"/>
    <x v="0"/>
    <n v="449"/>
  </r>
  <r>
    <s v="BK6876"/>
    <s v="TS Grewal Accountancy"/>
    <s v="Jose Taylor"/>
    <s v="Accountancy"/>
    <s v="978-0-7495-6949-5"/>
    <x v="2"/>
    <x v="9"/>
    <x v="0"/>
    <n v="410"/>
    <x v="15"/>
    <x v="1"/>
    <d v="2025-02-24T00:00:00"/>
    <d v="2025-02-24T00:00:00"/>
    <n v="400"/>
    <s v="General"/>
    <x v="0"/>
    <n v="444"/>
  </r>
  <r>
    <s v="BK6877"/>
    <s v="RS Aggarwal Mathematics"/>
    <s v="John Foley"/>
    <s v="Maths"/>
    <s v="978-0-19-818091-3"/>
    <x v="1"/>
    <x v="13"/>
    <x v="1"/>
    <n v="204"/>
    <x v="16"/>
    <x v="0"/>
    <m/>
    <m/>
    <n v="1550"/>
    <s v="Education"/>
    <x v="2"/>
    <n v="440"/>
  </r>
  <r>
    <s v="BK6878"/>
    <s v="Pearson Science Explorer"/>
    <s v="Donald Bowers"/>
    <s v="Science"/>
    <s v="978-0-12-358583-7"/>
    <x v="2"/>
    <x v="10"/>
    <x v="1"/>
    <n v="332"/>
    <x v="16"/>
    <x v="0"/>
    <m/>
    <m/>
    <n v="1250"/>
    <s v="Science"/>
    <x v="0"/>
    <n v="274"/>
  </r>
  <r>
    <s v="BK6879"/>
    <s v="Pearson Science Explorer"/>
    <s v="Mary Zamora"/>
    <s v="Science"/>
    <s v="978-0-445-86674-4"/>
    <x v="5"/>
    <x v="3"/>
    <x v="1"/>
    <n v="216"/>
    <x v="17"/>
    <x v="1"/>
    <d v="2023-06-17T00:00:00"/>
    <d v="2024-01-18T00:00:00"/>
    <n v="1000"/>
    <s v="Science"/>
    <x v="1"/>
    <n v="390"/>
  </r>
  <r>
    <s v="BK6880"/>
    <s v="SL Arora Physics"/>
    <s v="Kenneth Leach"/>
    <s v="Physics"/>
    <s v="978-1-07-390450-1"/>
    <x v="5"/>
    <x v="16"/>
    <x v="2"/>
    <n v="467"/>
    <x v="5"/>
    <x v="1"/>
    <d v="2023-07-10T00:00:00"/>
    <d v="2023-09-16T00:00:00"/>
    <n v="400"/>
    <s v="General"/>
    <x v="0"/>
    <n v="423"/>
  </r>
  <r>
    <s v="BK6881"/>
    <s v="Python Programming - Balagurusamy"/>
    <s v="Hailey Brown"/>
    <s v="Computer Science"/>
    <s v="978-0-19-289722-0"/>
    <x v="2"/>
    <x v="14"/>
    <x v="2"/>
    <n v="212"/>
    <x v="6"/>
    <x v="1"/>
    <d v="2023-10-02T00:00:00"/>
    <d v="2024-10-01T00:00:00"/>
    <n v="1850"/>
    <s v="General"/>
    <x v="2"/>
    <n v="435"/>
  </r>
  <r>
    <s v="BK6882"/>
    <s v="NCERT Chemistry"/>
    <s v="John Smith"/>
    <s v="Chemistry"/>
    <s v="978-0-390-61330-1"/>
    <x v="5"/>
    <x v="10"/>
    <x v="2"/>
    <n v="262"/>
    <x v="3"/>
    <x v="0"/>
    <m/>
    <m/>
    <n v="850"/>
    <s v="General"/>
    <x v="0"/>
    <n v="304"/>
  </r>
  <r>
    <s v="BK6883"/>
    <s v="Nai Roshni Hindi Pathmala"/>
    <s v="Lauren Stewart"/>
    <s v="Hindi"/>
    <s v="978-0-698-56038-3"/>
    <x v="5"/>
    <x v="14"/>
    <x v="2"/>
    <n v="121"/>
    <x v="16"/>
    <x v="1"/>
    <d v="2023-12-23T00:00:00"/>
    <d v="2024-10-30T00:00:00"/>
    <n v="950"/>
    <s v="General"/>
    <x v="2"/>
    <n v="313"/>
  </r>
  <r>
    <s v="BK6884"/>
    <s v="DK Goel Accountancy"/>
    <s v="Daniel Sutton"/>
    <s v="Accountancy"/>
    <s v="978-1-941647-87-5"/>
    <x v="3"/>
    <x v="0"/>
    <x v="1"/>
    <n v="270"/>
    <x v="4"/>
    <x v="0"/>
    <m/>
    <m/>
    <n v="550"/>
    <s v="General"/>
    <x v="2"/>
    <n v="268"/>
  </r>
  <r>
    <s v="BK6885"/>
    <s v="Concepts of Physics - HC Verma"/>
    <s v="Annette Phillips"/>
    <s v="Physics"/>
    <s v="978-0-255-87678-0"/>
    <x v="3"/>
    <x v="19"/>
    <x v="1"/>
    <n v="394"/>
    <x v="6"/>
    <x v="1"/>
    <d v="2023-05-17T00:00:00"/>
    <d v="2025-02-23T00:00:00"/>
    <n v="1150"/>
    <s v="General"/>
    <x v="2"/>
    <n v="425"/>
  </r>
  <r>
    <s v="BK6886"/>
    <s v="Principles of Economics"/>
    <s v="Justin Wilkins"/>
    <s v="Economics"/>
    <s v="978-1-4982-1992-1"/>
    <x v="0"/>
    <x v="19"/>
    <x v="0"/>
    <n v="137"/>
    <x v="2"/>
    <x v="0"/>
    <m/>
    <m/>
    <n v="1800"/>
    <s v="General"/>
    <x v="0"/>
    <n v="360"/>
  </r>
  <r>
    <s v="BK6887"/>
    <s v="S. Chand Business Studies"/>
    <s v="Christopher Shah"/>
    <s v="Business Studies"/>
    <s v="978-0-2284-7959-8"/>
    <x v="5"/>
    <x v="18"/>
    <x v="1"/>
    <n v="442"/>
    <x v="10"/>
    <x v="0"/>
    <m/>
    <m/>
    <n v="1800"/>
    <s v="General"/>
    <x v="1"/>
    <n v="224"/>
  </r>
  <r>
    <s v="BK6888"/>
    <s v="S. Chand Social Science"/>
    <s v="Marilyn Villegas"/>
    <s v="Social Science"/>
    <s v="978-1-160-81994-7"/>
    <x v="3"/>
    <x v="1"/>
    <x v="1"/>
    <n v="233"/>
    <x v="1"/>
    <x v="0"/>
    <m/>
    <m/>
    <n v="900"/>
    <s v="Education"/>
    <x v="3"/>
    <n v="184"/>
  </r>
  <r>
    <s v="BK6889"/>
    <s v="S. Chand Science"/>
    <s v="Karina Garrett"/>
    <s v="Science"/>
    <s v="978-0-13-491371-1"/>
    <x v="3"/>
    <x v="9"/>
    <x v="1"/>
    <n v="422"/>
    <x v="3"/>
    <x v="1"/>
    <d v="2024-05-15T00:00:00"/>
    <d v="2024-06-07T00:00:00"/>
    <n v="1550"/>
    <s v="Science"/>
    <x v="2"/>
    <n v="245"/>
  </r>
  <r>
    <s v="BK6890"/>
    <s v="NCERT Accountancy"/>
    <s v="Stephanie Jones"/>
    <s v="Accountancy"/>
    <s v="978-0-09-687214-9"/>
    <x v="2"/>
    <x v="9"/>
    <x v="2"/>
    <n v="256"/>
    <x v="2"/>
    <x v="0"/>
    <m/>
    <m/>
    <n v="600"/>
    <s v="General"/>
    <x v="3"/>
    <n v="338"/>
  </r>
  <r>
    <s v="BK6891"/>
    <s v="DK Goel Accountancy"/>
    <s v="Tiffany Garza"/>
    <s v="Accountancy"/>
    <s v="978-0-545-10375-6"/>
    <x v="2"/>
    <x v="14"/>
    <x v="2"/>
    <n v="347"/>
    <x v="4"/>
    <x v="0"/>
    <m/>
    <m/>
    <n v="1700"/>
    <s v="General"/>
    <x v="1"/>
    <n v="423"/>
  </r>
  <r>
    <s v="BK6892"/>
    <s v="Python Programming - Balagurusamy"/>
    <s v="Betty Smith"/>
    <s v="Computer Science"/>
    <s v="978-0-7279-8725-9"/>
    <x v="2"/>
    <x v="3"/>
    <x v="2"/>
    <n v="199"/>
    <x v="8"/>
    <x v="1"/>
    <d v="2023-04-30T00:00:00"/>
    <d v="2024-09-10T00:00:00"/>
    <n v="450"/>
    <s v="General"/>
    <x v="1"/>
    <n v="398"/>
  </r>
  <r>
    <s v="BK6893"/>
    <s v="NCERT Social Science"/>
    <s v="John Robinson"/>
    <s v="Social Science"/>
    <s v="978-1-4647-0817-6"/>
    <x v="4"/>
    <x v="3"/>
    <x v="2"/>
    <n v="466"/>
    <x v="12"/>
    <x v="1"/>
    <d v="2024-12-29T00:00:00"/>
    <d v="2025-01-11T00:00:00"/>
    <n v="1550"/>
    <s v="Education"/>
    <x v="1"/>
    <n v="286"/>
  </r>
  <r>
    <s v="BK6894"/>
    <s v="Principles of Economics"/>
    <s v="Todd Hale"/>
    <s v="Economics"/>
    <s v="978-1-946955-25-8"/>
    <x v="3"/>
    <x v="13"/>
    <x v="1"/>
    <n v="284"/>
    <x v="10"/>
    <x v="1"/>
    <d v="2024-08-29T00:00:00"/>
    <d v="2025-02-24T00:00:00"/>
    <n v="1500"/>
    <s v="General"/>
    <x v="0"/>
    <n v="148"/>
  </r>
  <r>
    <s v="BK6895"/>
    <s v="Fundamentals of Physics - Resnick Halliday"/>
    <s v="Kimberly Murphy"/>
    <s v="Physics"/>
    <s v="978-1-82132-845-0"/>
    <x v="2"/>
    <x v="11"/>
    <x v="1"/>
    <n v="202"/>
    <x v="13"/>
    <x v="0"/>
    <m/>
    <m/>
    <n v="900"/>
    <s v="General"/>
    <x v="2"/>
    <n v="294"/>
  </r>
  <r>
    <s v="BK6896"/>
    <s v="Fundamentals of Physics - Resnick Halliday"/>
    <s v="Sara Hall"/>
    <s v="Physics"/>
    <s v="978-1-343-72795-3"/>
    <x v="0"/>
    <x v="16"/>
    <x v="0"/>
    <n v="176"/>
    <x v="3"/>
    <x v="0"/>
    <m/>
    <m/>
    <n v="1950"/>
    <s v="General"/>
    <x v="1"/>
    <n v="427"/>
  </r>
  <r>
    <s v="BK6897"/>
    <s v="English Grammar &amp; Composition"/>
    <s v="Yolanda Shaw"/>
    <s v="English"/>
    <s v="978-0-9979269-0-3"/>
    <x v="2"/>
    <x v="5"/>
    <x v="1"/>
    <n v="428"/>
    <x v="3"/>
    <x v="1"/>
    <d v="2025-02-14T00:00:00"/>
    <d v="2025-02-24T00:00:00"/>
    <n v="1150"/>
    <s v="Language"/>
    <x v="1"/>
    <n v="230"/>
  </r>
  <r>
    <s v="BK6898"/>
    <s v="NCERT Maths"/>
    <s v="Mariah Marsh"/>
    <s v="Maths"/>
    <s v="978-1-368-36729-5"/>
    <x v="2"/>
    <x v="2"/>
    <x v="2"/>
    <n v="208"/>
    <x v="9"/>
    <x v="0"/>
    <m/>
    <m/>
    <n v="1400"/>
    <s v="Education"/>
    <x v="0"/>
    <n v="432"/>
  </r>
  <r>
    <s v="BK6899"/>
    <s v="Python Programming - Balagurusamy"/>
    <s v="Christopher Campbell"/>
    <s v="Computer Science"/>
    <s v="978-1-5156-4015-8"/>
    <x v="3"/>
    <x v="7"/>
    <x v="0"/>
    <n v="98"/>
    <x v="12"/>
    <x v="1"/>
    <d v="2024-11-03T00:00:00"/>
    <d v="2024-12-23T00:00:00"/>
    <n v="1000"/>
    <s v="General"/>
    <x v="0"/>
    <n v="439"/>
  </r>
  <r>
    <s v="BK6900"/>
    <s v="NCERT Chemistry"/>
    <s v="Jonathan Davis"/>
    <s v="Chemistry"/>
    <s v="978-0-642-10586-8"/>
    <x v="3"/>
    <x v="14"/>
    <x v="0"/>
    <n v="150"/>
    <x v="11"/>
    <x v="1"/>
    <d v="2024-11-17T00:00:00"/>
    <d v="2025-01-03T00:00:00"/>
    <n v="700"/>
    <s v="General"/>
    <x v="2"/>
    <n v="120"/>
  </r>
  <r>
    <s v="BK6901"/>
    <s v="NCERT Business Studies"/>
    <s v="Ann Cardenas"/>
    <s v="Business Studies"/>
    <s v="978-0-301-41990-9"/>
    <x v="0"/>
    <x v="12"/>
    <x v="0"/>
    <n v="179"/>
    <x v="16"/>
    <x v="1"/>
    <d v="2025-02-09T00:00:00"/>
    <d v="2025-02-19T00:00:00"/>
    <n v="1050"/>
    <s v="General"/>
    <x v="0"/>
    <n v="432"/>
  </r>
  <r>
    <s v="BK6902"/>
    <s v="S. Chand Biology"/>
    <s v="Dr. Sara Flores DVM"/>
    <s v="Biology"/>
    <s v="978-0-469-48681-2"/>
    <x v="1"/>
    <x v="12"/>
    <x v="1"/>
    <n v="115"/>
    <x v="8"/>
    <x v="1"/>
    <d v="2024-10-06T00:00:00"/>
    <d v="2024-10-09T00:00:00"/>
    <n v="750"/>
    <s v="General"/>
    <x v="1"/>
    <n v="187"/>
  </r>
  <r>
    <s v="BK6903"/>
    <s v="NCERT Chemistry"/>
    <s v="Kathleen Maddox"/>
    <s v="Chemistry"/>
    <s v="978-0-450-89780-1"/>
    <x v="3"/>
    <x v="9"/>
    <x v="0"/>
    <n v="388"/>
    <x v="13"/>
    <x v="1"/>
    <d v="2025-01-14T00:00:00"/>
    <d v="2025-02-24T00:00:00"/>
    <n v="900"/>
    <s v="General"/>
    <x v="0"/>
    <n v="189"/>
  </r>
  <r>
    <s v="BK6904"/>
    <s v="S. Chand Business Studies"/>
    <s v="Charles Hawkins"/>
    <s v="Business Studies"/>
    <s v="978-0-09-396403-8"/>
    <x v="2"/>
    <x v="14"/>
    <x v="1"/>
    <n v="333"/>
    <x v="6"/>
    <x v="0"/>
    <m/>
    <m/>
    <n v="1250"/>
    <s v="General"/>
    <x v="2"/>
    <n v="402"/>
  </r>
  <r>
    <s v="BK6905"/>
    <s v="SL Arora Physics"/>
    <s v="Mr. Sean Martinez Jr."/>
    <s v="Physics"/>
    <s v="978-1-5015-5751-4"/>
    <x v="0"/>
    <x v="1"/>
    <x v="1"/>
    <n v="229"/>
    <x v="19"/>
    <x v="0"/>
    <m/>
    <m/>
    <n v="450"/>
    <s v="General"/>
    <x v="0"/>
    <n v="303"/>
  </r>
  <r>
    <s v="BK6906"/>
    <s v="TS Grewal Accountancy"/>
    <s v="Jody Jones"/>
    <s v="Accountancy"/>
    <s v="978-0-85054-646-0"/>
    <x v="2"/>
    <x v="1"/>
    <x v="1"/>
    <n v="291"/>
    <x v="0"/>
    <x v="1"/>
    <d v="2023-11-20T00:00:00"/>
    <d v="2024-04-23T00:00:00"/>
    <n v="650"/>
    <s v="General"/>
    <x v="2"/>
    <n v="126"/>
  </r>
  <r>
    <s v="BK6907"/>
    <s v="Let Us C - Yashwant Kanetkar"/>
    <s v="Samuel Smith"/>
    <s v="Computer Science"/>
    <s v="978-0-391-83727-0"/>
    <x v="1"/>
    <x v="3"/>
    <x v="2"/>
    <n v="216"/>
    <x v="9"/>
    <x v="1"/>
    <d v="2023-08-08T00:00:00"/>
    <d v="2024-07-19T00:00:00"/>
    <n v="1900"/>
    <s v="General"/>
    <x v="2"/>
    <n v="259"/>
  </r>
  <r>
    <s v="BK6908"/>
    <s v="NCERT Business Studies"/>
    <s v="Jeffrey Mckinney"/>
    <s v="Business Studies"/>
    <s v="978-0-86703-608-4"/>
    <x v="5"/>
    <x v="9"/>
    <x v="2"/>
    <n v="307"/>
    <x v="7"/>
    <x v="0"/>
    <m/>
    <m/>
    <n v="550"/>
    <s v="General"/>
    <x v="2"/>
    <n v="433"/>
  </r>
  <r>
    <s v="BK6909"/>
    <s v="Modern ABC Chemistry"/>
    <s v="Brandon Anderson"/>
    <s v="Chemistry"/>
    <s v="978-1-77777-512-4"/>
    <x v="4"/>
    <x v="5"/>
    <x v="2"/>
    <n v="272"/>
    <x v="2"/>
    <x v="1"/>
    <d v="2024-10-18T00:00:00"/>
    <d v="2025-02-23T00:00:00"/>
    <n v="250"/>
    <s v="General"/>
    <x v="0"/>
    <n v="136"/>
  </r>
  <r>
    <s v="BK6910"/>
    <s v="S. Chand EVS"/>
    <s v="Crystal Armstrong"/>
    <s v="EVS"/>
    <s v="978-0-7616-4429-3"/>
    <x v="3"/>
    <x v="4"/>
    <x v="2"/>
    <n v="91"/>
    <x v="16"/>
    <x v="1"/>
    <d v="2023-08-01T00:00:00"/>
    <d v="2024-04-12T00:00:00"/>
    <n v="300"/>
    <s v="Science"/>
    <x v="1"/>
    <n v="318"/>
  </r>
  <r>
    <s v="BK6911"/>
    <s v="Concepts of Physics - HC Verma"/>
    <s v="Steven Castro"/>
    <s v="Physics"/>
    <s v="978-1-887780-24-7"/>
    <x v="0"/>
    <x v="12"/>
    <x v="1"/>
    <n v="272"/>
    <x v="7"/>
    <x v="1"/>
    <d v="2023-11-13T00:00:00"/>
    <d v="2024-02-03T00:00:00"/>
    <n v="650"/>
    <s v="General"/>
    <x v="3"/>
    <n v="300"/>
  </r>
  <r>
    <s v="BK6912"/>
    <s v="DK Goel Accountancy"/>
    <s v="Molly Simpson"/>
    <s v="Accountancy"/>
    <s v="978-0-10-375209-9"/>
    <x v="5"/>
    <x v="10"/>
    <x v="1"/>
    <n v="342"/>
    <x v="9"/>
    <x v="1"/>
    <d v="2025-02-25T00:00:00"/>
    <d v="2025-02-26T00:00:00"/>
    <n v="400"/>
    <s v="General"/>
    <x v="2"/>
    <n v="316"/>
  </r>
  <r>
    <s v="BK6913"/>
    <s v="TS Grewal Accountancy"/>
    <s v="Carrie Pearson"/>
    <s v="Accountancy"/>
    <s v="978-0-616-50853-4"/>
    <x v="0"/>
    <x v="12"/>
    <x v="0"/>
    <n v="490"/>
    <x v="5"/>
    <x v="0"/>
    <m/>
    <m/>
    <n v="750"/>
    <s v="General"/>
    <x v="3"/>
    <n v="285"/>
  </r>
  <r>
    <s v="BK6914"/>
    <s v="Principles of Economics"/>
    <s v="Virginia Dean MD"/>
    <s v="Economics"/>
    <s v="978-0-12-476141-4"/>
    <x v="0"/>
    <x v="15"/>
    <x v="1"/>
    <n v="218"/>
    <x v="14"/>
    <x v="0"/>
    <m/>
    <m/>
    <n v="1300"/>
    <s v="General"/>
    <x v="1"/>
    <n v="369"/>
  </r>
  <r>
    <s v="BK6915"/>
    <s v="NCERT Business Studies"/>
    <s v="Amanda Hughes"/>
    <s v="Business Studies"/>
    <s v="978-1-70158-207-1"/>
    <x v="1"/>
    <x v="18"/>
    <x v="1"/>
    <n v="465"/>
    <x v="16"/>
    <x v="1"/>
    <d v="2023-04-13T00:00:00"/>
    <d v="2023-07-14T00:00:00"/>
    <n v="1300"/>
    <s v="General"/>
    <x v="1"/>
    <n v="136"/>
  </r>
  <r>
    <s v="BK6916"/>
    <s v="NCERT Accountancy"/>
    <s v="Justin Holmes"/>
    <s v="Accountancy"/>
    <s v="978-1-61055-385-8"/>
    <x v="4"/>
    <x v="19"/>
    <x v="1"/>
    <n v="289"/>
    <x v="9"/>
    <x v="1"/>
    <d v="2023-08-08T00:00:00"/>
    <d v="2024-10-17T00:00:00"/>
    <n v="400"/>
    <s v="General"/>
    <x v="1"/>
    <n v="154"/>
  </r>
  <r>
    <s v="BK6917"/>
    <s v="Fundamentals of Physics - Resnick Halliday"/>
    <s v="Veronica Clarke"/>
    <s v="Physics"/>
    <s v="978-0-286-44260-2"/>
    <x v="1"/>
    <x v="7"/>
    <x v="2"/>
    <n v="125"/>
    <x v="19"/>
    <x v="0"/>
    <m/>
    <m/>
    <n v="800"/>
    <s v="General"/>
    <x v="0"/>
    <n v="163"/>
  </r>
  <r>
    <s v="BK6918"/>
    <s v="Modern ABC Chemistry"/>
    <s v="Shane Hernandez"/>
    <s v="Chemistry"/>
    <s v="978-1-177-48469-5"/>
    <x v="0"/>
    <x v="6"/>
    <x v="2"/>
    <n v="195"/>
    <x v="17"/>
    <x v="1"/>
    <d v="2024-01-04T00:00:00"/>
    <d v="2024-08-30T00:00:00"/>
    <n v="700"/>
    <s v="General"/>
    <x v="2"/>
    <n v="208"/>
  </r>
  <r>
    <s v="BK6919"/>
    <s v="S. Chand EVS"/>
    <s v="Phillip Nichols"/>
    <s v="EVS"/>
    <s v="978-0-576-38892-4"/>
    <x v="3"/>
    <x v="19"/>
    <x v="2"/>
    <n v="433"/>
    <x v="19"/>
    <x v="1"/>
    <d v="2023-06-21T00:00:00"/>
    <d v="2023-10-02T00:00:00"/>
    <n v="250"/>
    <s v="Science"/>
    <x v="1"/>
    <n v="129"/>
  </r>
  <r>
    <s v="BK6920"/>
    <s v="Nai Roshni Hindi Pathmala"/>
    <s v="Carl Stephens"/>
    <s v="Hindi"/>
    <s v="978-0-679-57890-1"/>
    <x v="4"/>
    <x v="1"/>
    <x v="2"/>
    <n v="103"/>
    <x v="5"/>
    <x v="1"/>
    <d v="2024-04-18T00:00:00"/>
    <d v="2024-05-29T00:00:00"/>
    <n v="1650"/>
    <s v="General"/>
    <x v="1"/>
    <n v="169"/>
  </r>
  <r>
    <s v="BK6921"/>
    <s v="S. Chand Social Science"/>
    <s v="Rodney Valencia"/>
    <s v="Social Science"/>
    <s v="978-1-954493-13-1"/>
    <x v="1"/>
    <x v="1"/>
    <x v="1"/>
    <n v="145"/>
    <x v="0"/>
    <x v="1"/>
    <d v="2023-07-22T00:00:00"/>
    <d v="2025-02-04T00:00:00"/>
    <n v="500"/>
    <s v="Education"/>
    <x v="0"/>
    <n v="165"/>
  </r>
  <r>
    <s v="BK6922"/>
    <s v="Together with Social Science"/>
    <s v="Mr. Alex Guerrero"/>
    <s v="Social Science"/>
    <s v="978-0-297-56989-3"/>
    <x v="5"/>
    <x v="17"/>
    <x v="1"/>
    <n v="315"/>
    <x v="2"/>
    <x v="1"/>
    <d v="2024-05-08T00:00:00"/>
    <d v="2025-01-06T00:00:00"/>
    <n v="600"/>
    <s v="Education"/>
    <x v="0"/>
    <n v="281"/>
  </r>
  <r>
    <s v="BK6923"/>
    <s v="S. Chand Economics"/>
    <s v="John Farmer"/>
    <s v="Economics"/>
    <s v="978-0-11-865152-3"/>
    <x v="1"/>
    <x v="18"/>
    <x v="0"/>
    <n v="353"/>
    <x v="16"/>
    <x v="1"/>
    <d v="2025-01-06T00:00:00"/>
    <d v="2025-02-13T00:00:00"/>
    <n v="550"/>
    <s v="General"/>
    <x v="2"/>
    <n v="185"/>
  </r>
  <r>
    <s v="BK6924"/>
    <s v="DK Goel Accountancy"/>
    <s v="Katelyn York"/>
    <s v="Accountancy"/>
    <s v="978-0-8166-0682-5"/>
    <x v="3"/>
    <x v="17"/>
    <x v="1"/>
    <n v="123"/>
    <x v="5"/>
    <x v="0"/>
    <m/>
    <m/>
    <n v="500"/>
    <s v="General"/>
    <x v="0"/>
    <n v="237"/>
  </r>
  <r>
    <s v="BK6925"/>
    <s v="Concepts of Physics - HC Verma"/>
    <s v="John Anderson"/>
    <s v="Physics"/>
    <s v="978-0-7954-7158-2"/>
    <x v="3"/>
    <x v="3"/>
    <x v="2"/>
    <n v="430"/>
    <x v="1"/>
    <x v="1"/>
    <d v="2024-03-11T00:00:00"/>
    <d v="2024-11-02T00:00:00"/>
    <n v="1300"/>
    <s v="General"/>
    <x v="1"/>
    <n v="305"/>
  </r>
  <r>
    <s v="BK6926"/>
    <s v="DK Goel Accountancy"/>
    <s v="Michelle Silva"/>
    <s v="Accountancy"/>
    <s v="978-0-7928-9165-9"/>
    <x v="0"/>
    <x v="0"/>
    <x v="0"/>
    <n v="180"/>
    <x v="9"/>
    <x v="0"/>
    <m/>
    <m/>
    <n v="1950"/>
    <s v="General"/>
    <x v="0"/>
    <n v="368"/>
  </r>
  <r>
    <s v="BK6927"/>
    <s v="NCERT Business Studies"/>
    <s v="Jenna Martinez"/>
    <s v="Business Studies"/>
    <s v="978-0-08-745392-0"/>
    <x v="5"/>
    <x v="8"/>
    <x v="0"/>
    <n v="210"/>
    <x v="2"/>
    <x v="0"/>
    <m/>
    <m/>
    <n v="950"/>
    <s v="General"/>
    <x v="2"/>
    <n v="151"/>
  </r>
  <r>
    <s v="BK6928"/>
    <s v="Together with Social Science"/>
    <s v="Tina Wilson"/>
    <s v="Social Science"/>
    <s v="978-1-74542-780-2"/>
    <x v="3"/>
    <x v="1"/>
    <x v="0"/>
    <n v="372"/>
    <x v="18"/>
    <x v="0"/>
    <m/>
    <m/>
    <n v="1950"/>
    <s v="Education"/>
    <x v="0"/>
    <n v="423"/>
  </r>
  <r>
    <s v="BK6929"/>
    <s v="TS Grewal Accountancy"/>
    <s v="Clarence Davis"/>
    <s v="Accountancy"/>
    <s v="978-1-72276-859-1"/>
    <x v="0"/>
    <x v="13"/>
    <x v="1"/>
    <n v="355"/>
    <x v="12"/>
    <x v="1"/>
    <d v="2023-06-26T00:00:00"/>
    <d v="2023-07-31T00:00:00"/>
    <n v="1450"/>
    <s v="General"/>
    <x v="2"/>
    <n v="242"/>
  </r>
  <r>
    <s v="BK6930"/>
    <s v="Nai Roshni Hindi Pathmala"/>
    <s v="Kenneth Smith"/>
    <s v="Hindi"/>
    <s v="978-1-127-69094-7"/>
    <x v="0"/>
    <x v="10"/>
    <x v="0"/>
    <n v="156"/>
    <x v="4"/>
    <x v="0"/>
    <m/>
    <m/>
    <n v="1750"/>
    <s v="General"/>
    <x v="2"/>
    <n v="219"/>
  </r>
  <r>
    <s v="BK6931"/>
    <s v="Play with Maths"/>
    <s v="Roy Thomas"/>
    <s v="Maths"/>
    <s v="978-0-257-97985-4"/>
    <x v="1"/>
    <x v="13"/>
    <x v="1"/>
    <n v="259"/>
    <x v="13"/>
    <x v="0"/>
    <m/>
    <m/>
    <n v="1850"/>
    <s v="Education"/>
    <x v="2"/>
    <n v="153"/>
  </r>
  <r>
    <s v="BK6932"/>
    <s v="Nai Roshni Hindi Pathmala"/>
    <s v="Nicholas Sloan"/>
    <s v="Hindi"/>
    <s v="978-1-371-31504-7"/>
    <x v="5"/>
    <x v="7"/>
    <x v="1"/>
    <n v="347"/>
    <x v="18"/>
    <x v="0"/>
    <m/>
    <m/>
    <n v="2000"/>
    <s v="General"/>
    <x v="0"/>
    <n v="131"/>
  </r>
  <r>
    <s v="BK6933"/>
    <s v="Python Programming - Balagurusamy"/>
    <s v="Jane Rodriguez"/>
    <s v="Computer Science"/>
    <s v="978-1-4873-6042-9"/>
    <x v="0"/>
    <x v="11"/>
    <x v="1"/>
    <n v="454"/>
    <x v="9"/>
    <x v="0"/>
    <m/>
    <m/>
    <n v="500"/>
    <s v="General"/>
    <x v="1"/>
    <n v="176"/>
  </r>
  <r>
    <s v="BK6934"/>
    <s v="Computer Science with Python"/>
    <s v="Christina Howell"/>
    <s v="Computer Science"/>
    <s v="978-0-277-09585-5"/>
    <x v="5"/>
    <x v="13"/>
    <x v="2"/>
    <n v="148"/>
    <x v="7"/>
    <x v="1"/>
    <d v="2024-08-12T00:00:00"/>
    <d v="2025-02-06T00:00:00"/>
    <n v="1300"/>
    <s v="General"/>
    <x v="3"/>
    <n v="314"/>
  </r>
  <r>
    <s v="BK6935"/>
    <s v="English Grammar &amp; Composition"/>
    <s v="Karen Garcia"/>
    <s v="English"/>
    <s v="978-1-210-71467-3"/>
    <x v="5"/>
    <x v="13"/>
    <x v="2"/>
    <n v="186"/>
    <x v="9"/>
    <x v="1"/>
    <d v="2023-07-11T00:00:00"/>
    <d v="2024-07-04T00:00:00"/>
    <n v="1300"/>
    <s v="Language"/>
    <x v="2"/>
    <n v="342"/>
  </r>
  <r>
    <s v="BK6936"/>
    <s v="Fundamentals of Physics - Resnick Halliday"/>
    <s v="John Thomas"/>
    <s v="Physics"/>
    <s v="978-0-305-63735-4"/>
    <x v="5"/>
    <x v="1"/>
    <x v="2"/>
    <n v="295"/>
    <x v="2"/>
    <x v="1"/>
    <d v="2024-12-28T00:00:00"/>
    <d v="2025-01-09T00:00:00"/>
    <n v="500"/>
    <s v="General"/>
    <x v="3"/>
    <n v="346"/>
  </r>
  <r>
    <s v="BK6937"/>
    <s v="English Grammar &amp; Composition"/>
    <s v="Elizabeth Taylor"/>
    <s v="English"/>
    <s v="978-0-913415-84-9"/>
    <x v="5"/>
    <x v="13"/>
    <x v="2"/>
    <n v="294"/>
    <x v="7"/>
    <x v="1"/>
    <d v="2023-05-16T00:00:00"/>
    <d v="2024-02-14T00:00:00"/>
    <n v="350"/>
    <s v="Language"/>
    <x v="1"/>
    <n v="205"/>
  </r>
  <r>
    <s v="BK6938"/>
    <s v="Play with Maths"/>
    <s v="Mandy Schultz"/>
    <s v="Maths"/>
    <s v="978-0-622-14389-7"/>
    <x v="4"/>
    <x v="5"/>
    <x v="1"/>
    <n v="122"/>
    <x v="2"/>
    <x v="0"/>
    <m/>
    <m/>
    <n v="950"/>
    <s v="Education"/>
    <x v="1"/>
    <n v="229"/>
  </r>
  <r>
    <s v="BK6939"/>
    <s v="S. Chand EVS"/>
    <s v="John Doyle"/>
    <s v="EVS"/>
    <s v="978-1-80873-941-5"/>
    <x v="0"/>
    <x v="11"/>
    <x v="1"/>
    <n v="375"/>
    <x v="6"/>
    <x v="1"/>
    <d v="2023-04-22T00:00:00"/>
    <d v="2023-12-21T00:00:00"/>
    <n v="1450"/>
    <s v="Science"/>
    <x v="1"/>
    <n v="170"/>
  </r>
  <r>
    <s v="BK6940"/>
    <s v="Wren &amp; Martin English Grammar"/>
    <s v="Marcus Mcdaniel"/>
    <s v="English"/>
    <s v="978-1-61819-540-1"/>
    <x v="3"/>
    <x v="6"/>
    <x v="0"/>
    <n v="172"/>
    <x v="18"/>
    <x v="0"/>
    <m/>
    <m/>
    <n v="1950"/>
    <s v="Language"/>
    <x v="0"/>
    <n v="298"/>
  </r>
  <r>
    <s v="BK6941"/>
    <s v="Let Us C - Yashwant Kanetkar"/>
    <s v="Carla Solomon"/>
    <s v="Computer Science"/>
    <s v="978-1-63516-906-5"/>
    <x v="4"/>
    <x v="18"/>
    <x v="1"/>
    <n v="165"/>
    <x v="4"/>
    <x v="1"/>
    <d v="2023-05-09T00:00:00"/>
    <d v="2023-07-01T00:00:00"/>
    <n v="1150"/>
    <s v="General"/>
    <x v="2"/>
    <n v="122"/>
  </r>
  <r>
    <s v="BK6942"/>
    <s v="Together with Social Science"/>
    <s v="Robert Allen"/>
    <s v="Social Science"/>
    <s v="978-0-11-152693-4"/>
    <x v="0"/>
    <x v="11"/>
    <x v="1"/>
    <n v="335"/>
    <x v="4"/>
    <x v="0"/>
    <m/>
    <m/>
    <n v="1250"/>
    <s v="Education"/>
    <x v="1"/>
    <n v="400"/>
  </r>
  <r>
    <s v="BK6943"/>
    <s v="DK Goel Accountancy"/>
    <s v="Rebecca Martin"/>
    <s v="Accountancy"/>
    <s v="978-1-899870-74-5"/>
    <x v="2"/>
    <x v="10"/>
    <x v="1"/>
    <n v="386"/>
    <x v="10"/>
    <x v="0"/>
    <m/>
    <m/>
    <n v="900"/>
    <s v="General"/>
    <x v="1"/>
    <n v="442"/>
  </r>
  <r>
    <s v="BK6944"/>
    <s v="Principles of Economics"/>
    <s v="Justin Flores"/>
    <s v="Economics"/>
    <s v="978-0-498-56328-7"/>
    <x v="3"/>
    <x v="9"/>
    <x v="2"/>
    <n v="128"/>
    <x v="11"/>
    <x v="1"/>
    <d v="2023-07-09T00:00:00"/>
    <d v="2025-01-14T00:00:00"/>
    <n v="600"/>
    <s v="General"/>
    <x v="0"/>
    <n v="418"/>
  </r>
  <r>
    <s v="BK6945"/>
    <s v="Let Us C - Yashwant Kanetkar"/>
    <s v="Robert Livingston"/>
    <s v="Computer Science"/>
    <s v="978-1-9744-4100-6"/>
    <x v="1"/>
    <x v="9"/>
    <x v="2"/>
    <n v="281"/>
    <x v="15"/>
    <x v="1"/>
    <d v="2023-03-28T00:00:00"/>
    <d v="2023-04-13T00:00:00"/>
    <n v="200"/>
    <s v="General"/>
    <x v="0"/>
    <n v="424"/>
  </r>
  <r>
    <s v="BK6946"/>
    <s v="S. Chand Economics"/>
    <s v="Thomas Mack"/>
    <s v="Economics"/>
    <s v="978-1-946270-31-3"/>
    <x v="3"/>
    <x v="17"/>
    <x v="2"/>
    <n v="367"/>
    <x v="1"/>
    <x v="0"/>
    <m/>
    <m/>
    <n v="1750"/>
    <s v="General"/>
    <x v="2"/>
    <n v="110"/>
  </r>
  <r>
    <s v="BK6947"/>
    <s v="Python Programming - Balagurusamy"/>
    <s v="Thomas Serrano"/>
    <s v="Computer Science"/>
    <s v="978-0-7244-8365-5"/>
    <x v="5"/>
    <x v="9"/>
    <x v="2"/>
    <n v="441"/>
    <x v="8"/>
    <x v="0"/>
    <m/>
    <m/>
    <n v="1200"/>
    <s v="General"/>
    <x v="0"/>
    <n v="406"/>
  </r>
  <r>
    <s v="BK6948"/>
    <s v="Manika Hindi Pathmala"/>
    <s v="Sheila Lawrence"/>
    <s v="Hindi"/>
    <s v="978-1-55402-430-8"/>
    <x v="3"/>
    <x v="8"/>
    <x v="1"/>
    <n v="447"/>
    <x v="9"/>
    <x v="1"/>
    <d v="2024-11-16T00:00:00"/>
    <d v="2025-01-13T00:00:00"/>
    <n v="450"/>
    <s v="General"/>
    <x v="1"/>
    <n v="138"/>
  </r>
  <r>
    <s v="BK6949"/>
    <s v="S. Chand Biology"/>
    <s v="Steven Bowen"/>
    <s v="Biology"/>
    <s v="978-1-4280-2566-0"/>
    <x v="5"/>
    <x v="14"/>
    <x v="1"/>
    <n v="236"/>
    <x v="8"/>
    <x v="0"/>
    <m/>
    <m/>
    <n v="1850"/>
    <s v="General"/>
    <x v="0"/>
    <n v="342"/>
  </r>
  <r>
    <s v="BK6950"/>
    <s v="NCERT Hindi"/>
    <s v="Teresa James"/>
    <s v="Hindi"/>
    <s v="978-1-77514-308-6"/>
    <x v="5"/>
    <x v="12"/>
    <x v="0"/>
    <n v="354"/>
    <x v="1"/>
    <x v="0"/>
    <m/>
    <m/>
    <n v="550"/>
    <s v="General"/>
    <x v="2"/>
    <n v="128"/>
  </r>
  <r>
    <s v="BK6951"/>
    <s v="SL Arora Physics"/>
    <s v="Katrina Graves PhD"/>
    <s v="Physics"/>
    <s v="978-0-85884-873-3"/>
    <x v="0"/>
    <x v="19"/>
    <x v="1"/>
    <n v="203"/>
    <x v="1"/>
    <x v="1"/>
    <d v="2023-08-16T00:00:00"/>
    <d v="2024-10-15T00:00:00"/>
    <n v="1400"/>
    <s v="General"/>
    <x v="0"/>
    <n v="166"/>
  </r>
  <r>
    <s v="BK6952"/>
    <s v="Pearson Science Explorer"/>
    <s v="Brianna Bowman"/>
    <s v="Science"/>
    <s v="978-0-504-72974-4"/>
    <x v="2"/>
    <x v="1"/>
    <x v="2"/>
    <n v="167"/>
    <x v="15"/>
    <x v="1"/>
    <d v="2024-02-08T00:00:00"/>
    <d v="2024-07-07T00:00:00"/>
    <n v="900"/>
    <s v="Science"/>
    <x v="2"/>
    <n v="185"/>
  </r>
  <r>
    <s v="BK6953"/>
    <s v="NCERT Social Science"/>
    <s v="Katherine Stewart"/>
    <s v="Social Science"/>
    <s v="978-0-9738563-7-8"/>
    <x v="4"/>
    <x v="17"/>
    <x v="0"/>
    <n v="130"/>
    <x v="8"/>
    <x v="1"/>
    <d v="2024-10-15T00:00:00"/>
    <d v="2025-02-10T00:00:00"/>
    <n v="850"/>
    <s v="Education"/>
    <x v="2"/>
    <n v="221"/>
  </r>
  <r>
    <s v="BK6954"/>
    <s v="Together with Social Science"/>
    <s v="Dr. Sarah Goodwin"/>
    <s v="Social Science"/>
    <s v="978-1-06-473281-6"/>
    <x v="5"/>
    <x v="12"/>
    <x v="0"/>
    <n v="434"/>
    <x v="14"/>
    <x v="0"/>
    <m/>
    <m/>
    <n v="1550"/>
    <s v="Education"/>
    <x v="2"/>
    <n v="159"/>
  </r>
  <r>
    <s v="BK6955"/>
    <s v="Nai Roshni Hindi Pathmala"/>
    <s v="Jennifer Taylor"/>
    <s v="Hindi"/>
    <s v="978-0-15-325755-1"/>
    <x v="0"/>
    <x v="0"/>
    <x v="0"/>
    <n v="204"/>
    <x v="7"/>
    <x v="0"/>
    <m/>
    <m/>
    <n v="1850"/>
    <s v="General"/>
    <x v="0"/>
    <n v="221"/>
  </r>
  <r>
    <s v="BK6956"/>
    <s v="DK Goel Accountancy"/>
    <s v="Casey Weaver"/>
    <s v="Accountancy"/>
    <s v="978-1-924384-00-1"/>
    <x v="4"/>
    <x v="1"/>
    <x v="1"/>
    <n v="279"/>
    <x v="19"/>
    <x v="0"/>
    <m/>
    <m/>
    <n v="250"/>
    <s v="General"/>
    <x v="1"/>
    <n v="375"/>
  </r>
  <r>
    <s v="BK6957"/>
    <s v="Pradeep's Chemistry"/>
    <s v="Christina Barrett"/>
    <s v="Chemistry"/>
    <s v="978-1-71154-844-9"/>
    <x v="1"/>
    <x v="11"/>
    <x v="0"/>
    <n v="281"/>
    <x v="13"/>
    <x v="0"/>
    <m/>
    <m/>
    <n v="900"/>
    <s v="General"/>
    <x v="3"/>
    <n v="263"/>
  </r>
  <r>
    <s v="BK6958"/>
    <s v="Together with EVS"/>
    <s v="Amy Mckee"/>
    <s v="EVS"/>
    <s v="978-1-9753-5093-2"/>
    <x v="3"/>
    <x v="18"/>
    <x v="1"/>
    <n v="117"/>
    <x v="13"/>
    <x v="1"/>
    <d v="2023-03-15T00:00:00"/>
    <d v="2024-06-25T00:00:00"/>
    <n v="600"/>
    <s v="Science"/>
    <x v="2"/>
    <n v="297"/>
  </r>
  <r>
    <s v="BK6959"/>
    <s v="Pradeep's Chemistry"/>
    <s v="Mike Turner"/>
    <s v="Chemistry"/>
    <s v="978-1-339-39981-2"/>
    <x v="4"/>
    <x v="5"/>
    <x v="1"/>
    <n v="325"/>
    <x v="5"/>
    <x v="1"/>
    <d v="2024-02-15T00:00:00"/>
    <d v="2024-04-11T00:00:00"/>
    <n v="1900"/>
    <s v="General"/>
    <x v="3"/>
    <n v="450"/>
  </r>
  <r>
    <s v="BK6960"/>
    <s v="NCERT Social Science"/>
    <s v="Amanda Johnson"/>
    <s v="Social Science"/>
    <s v="978-1-56646-821-3"/>
    <x v="2"/>
    <x v="3"/>
    <x v="1"/>
    <n v="158"/>
    <x v="6"/>
    <x v="1"/>
    <d v="2024-10-23T00:00:00"/>
    <d v="2024-11-05T00:00:00"/>
    <n v="1350"/>
    <s v="Education"/>
    <x v="1"/>
    <n v="396"/>
  </r>
  <r>
    <s v="BK6961"/>
    <s v="S. Chand EVS"/>
    <s v="Christopher Harrington"/>
    <s v="EVS"/>
    <s v="978-0-08-220458-9"/>
    <x v="1"/>
    <x v="1"/>
    <x v="2"/>
    <n v="280"/>
    <x v="8"/>
    <x v="0"/>
    <m/>
    <m/>
    <n v="750"/>
    <s v="Science"/>
    <x v="1"/>
    <n v="193"/>
  </r>
  <r>
    <s v="BK6962"/>
    <s v="Modern ABC Chemistry"/>
    <s v="Danielle Brown"/>
    <s v="Chemistry"/>
    <s v="978-0-8138-8617-6"/>
    <x v="5"/>
    <x v="4"/>
    <x v="2"/>
    <n v="210"/>
    <x v="13"/>
    <x v="0"/>
    <m/>
    <m/>
    <n v="1400"/>
    <s v="General"/>
    <x v="1"/>
    <n v="314"/>
  </r>
  <r>
    <s v="BK6963"/>
    <s v="Fundamentals of Physics - Resnick Halliday"/>
    <s v="Lisa Miller"/>
    <s v="Physics"/>
    <s v="978-0-492-30917-1"/>
    <x v="1"/>
    <x v="2"/>
    <x v="2"/>
    <n v="472"/>
    <x v="6"/>
    <x v="1"/>
    <d v="2023-05-09T00:00:00"/>
    <d v="2023-11-01T00:00:00"/>
    <n v="1150"/>
    <s v="General"/>
    <x v="0"/>
    <n v="372"/>
  </r>
  <r>
    <s v="BK6964"/>
    <s v="NCERT Environmental Studies"/>
    <s v="Dustin Martinez"/>
    <s v="EVS"/>
    <s v="978-0-309-91712-4"/>
    <x v="1"/>
    <x v="15"/>
    <x v="2"/>
    <n v="240"/>
    <x v="10"/>
    <x v="0"/>
    <m/>
    <m/>
    <n v="350"/>
    <s v="Science"/>
    <x v="2"/>
    <n v="268"/>
  </r>
  <r>
    <s v="BK6965"/>
    <s v="Together with Social Science"/>
    <s v="Brandon Lyons"/>
    <s v="Social Science"/>
    <s v="978-1-85689-561-3"/>
    <x v="5"/>
    <x v="11"/>
    <x v="1"/>
    <n v="383"/>
    <x v="18"/>
    <x v="0"/>
    <m/>
    <m/>
    <n v="1300"/>
    <s v="Education"/>
    <x v="1"/>
    <n v="370"/>
  </r>
  <r>
    <s v="BK6966"/>
    <s v="Pradeep's Chemistry"/>
    <s v="Stephanie King"/>
    <s v="Chemistry"/>
    <s v="978-1-4074-9767-9"/>
    <x v="3"/>
    <x v="17"/>
    <x v="1"/>
    <n v="390"/>
    <x v="8"/>
    <x v="1"/>
    <d v="2024-10-22T00:00:00"/>
    <d v="2025-02-08T00:00:00"/>
    <n v="500"/>
    <s v="General"/>
    <x v="1"/>
    <n v="391"/>
  </r>
  <r>
    <s v="BK6967"/>
    <s v="Play with Maths"/>
    <s v="Samuel Kerr"/>
    <s v="Maths"/>
    <s v="978-0-567-14061-6"/>
    <x v="2"/>
    <x v="9"/>
    <x v="0"/>
    <n v="255"/>
    <x v="4"/>
    <x v="0"/>
    <m/>
    <m/>
    <n v="350"/>
    <s v="Education"/>
    <x v="0"/>
    <n v="224"/>
  </r>
  <r>
    <s v="BK6968"/>
    <s v="S. Chand Biology"/>
    <s v="Jake Simmons"/>
    <s v="Biology"/>
    <s v="978-1-997776-36-9"/>
    <x v="1"/>
    <x v="16"/>
    <x v="1"/>
    <n v="119"/>
    <x v="10"/>
    <x v="1"/>
    <d v="2025-01-25T00:00:00"/>
    <d v="2025-02-21T00:00:00"/>
    <n v="1450"/>
    <s v="General"/>
    <x v="0"/>
    <n v="285"/>
  </r>
  <r>
    <s v="BK6969"/>
    <s v="NCERT Hindi"/>
    <s v="Deborah Lin"/>
    <s v="Hindi"/>
    <s v="978-1-897150-57-3"/>
    <x v="1"/>
    <x v="15"/>
    <x v="1"/>
    <n v="428"/>
    <x v="6"/>
    <x v="0"/>
    <m/>
    <m/>
    <n v="1200"/>
    <s v="General"/>
    <x v="2"/>
    <n v="427"/>
  </r>
  <r>
    <s v="BK6970"/>
    <s v="S. Chand Social Science"/>
    <s v="Mark Wade"/>
    <s v="Social Science"/>
    <s v="978-0-7500-0114-4"/>
    <x v="0"/>
    <x v="1"/>
    <x v="1"/>
    <n v="171"/>
    <x v="0"/>
    <x v="1"/>
    <d v="2025-02-05T00:00:00"/>
    <d v="2025-02-17T00:00:00"/>
    <n v="1500"/>
    <s v="Education"/>
    <x v="0"/>
    <n v="217"/>
  </r>
  <r>
    <s v="BK6971"/>
    <s v="Oxford English Reader"/>
    <s v="Tyler Smith"/>
    <s v="English"/>
    <s v="978-1-5464-8307-6"/>
    <x v="4"/>
    <x v="12"/>
    <x v="2"/>
    <n v="267"/>
    <x v="15"/>
    <x v="0"/>
    <m/>
    <m/>
    <n v="750"/>
    <s v="Language"/>
    <x v="1"/>
    <n v="177"/>
  </r>
  <r>
    <s v="BK6972"/>
    <s v="NCERT Maths"/>
    <s v="Kimberly Taylor"/>
    <s v="Maths"/>
    <s v="978-0-549-51017-8"/>
    <x v="0"/>
    <x v="15"/>
    <x v="2"/>
    <n v="479"/>
    <x v="14"/>
    <x v="1"/>
    <d v="2023-09-21T00:00:00"/>
    <d v="2023-11-10T00:00:00"/>
    <n v="1150"/>
    <s v="Education"/>
    <x v="0"/>
    <n v="160"/>
  </r>
  <r>
    <s v="BK6973"/>
    <s v="NCERT Business Studies"/>
    <s v="Alejandra Hernandez"/>
    <s v="Business Studies"/>
    <s v="978-1-211-55274-8"/>
    <x v="3"/>
    <x v="13"/>
    <x v="2"/>
    <n v="487"/>
    <x v="18"/>
    <x v="1"/>
    <d v="2023-10-06T00:00:00"/>
    <d v="2023-11-08T00:00:00"/>
    <n v="600"/>
    <s v="General"/>
    <x v="2"/>
    <n v="425"/>
  </r>
  <r>
    <s v="BK6974"/>
    <s v="Together with EVS"/>
    <s v="Anthony Barber"/>
    <s v="EVS"/>
    <s v="978-1-84680-270-6"/>
    <x v="1"/>
    <x v="15"/>
    <x v="2"/>
    <n v="93"/>
    <x v="12"/>
    <x v="1"/>
    <d v="2023-12-08T00:00:00"/>
    <d v="2024-01-05T00:00:00"/>
    <n v="1550"/>
    <s v="Science"/>
    <x v="0"/>
    <n v="109"/>
  </r>
  <r>
    <s v="BK6975"/>
    <s v="Lakhmir Singh Science"/>
    <s v="Amy Crawford"/>
    <s v="Science"/>
    <s v="978-1-293-02522-2"/>
    <x v="1"/>
    <x v="15"/>
    <x v="1"/>
    <n v="434"/>
    <x v="8"/>
    <x v="1"/>
    <d v="2023-08-26T00:00:00"/>
    <d v="2024-07-25T00:00:00"/>
    <n v="800"/>
    <s v="Science"/>
    <x v="2"/>
    <n v="223"/>
  </r>
  <r>
    <s v="BK6976"/>
    <s v="NCERT Social Science"/>
    <s v="Christina Willis"/>
    <s v="Social Science"/>
    <s v="978-0-7742-9758-5"/>
    <x v="2"/>
    <x v="9"/>
    <x v="1"/>
    <n v="400"/>
    <x v="6"/>
    <x v="1"/>
    <d v="2024-08-18T00:00:00"/>
    <d v="2025-01-09T00:00:00"/>
    <n v="1250"/>
    <s v="Education"/>
    <x v="2"/>
    <n v="298"/>
  </r>
  <r>
    <s v="BK6977"/>
    <s v="NCERT Hindi"/>
    <s v="Amanda Haynes"/>
    <s v="Hindi"/>
    <s v="978-1-890606-52-7"/>
    <x v="5"/>
    <x v="17"/>
    <x v="0"/>
    <n v="140"/>
    <x v="15"/>
    <x v="1"/>
    <d v="2023-08-23T00:00:00"/>
    <d v="2023-09-28T00:00:00"/>
    <n v="1950"/>
    <s v="General"/>
    <x v="2"/>
    <n v="256"/>
  </r>
  <r>
    <s v="BK6978"/>
    <s v="Manika Hindi Pathmala"/>
    <s v="Eric Wu"/>
    <s v="Hindi"/>
    <s v="978-0-226-22942-3"/>
    <x v="3"/>
    <x v="8"/>
    <x v="1"/>
    <n v="223"/>
    <x v="5"/>
    <x v="0"/>
    <m/>
    <m/>
    <n v="200"/>
    <s v="General"/>
    <x v="0"/>
    <n v="443"/>
  </r>
  <r>
    <s v="BK6979"/>
    <s v="NCERT Hindi"/>
    <s v="Thomas Stephenson"/>
    <s v="Hindi"/>
    <s v="978-0-06-104126-6"/>
    <x v="0"/>
    <x v="8"/>
    <x v="2"/>
    <n v="88"/>
    <x v="8"/>
    <x v="0"/>
    <m/>
    <m/>
    <n v="1750"/>
    <s v="General"/>
    <x v="1"/>
    <n v="378"/>
  </r>
  <r>
    <s v="BK6980"/>
    <s v="Manika Hindi Pathmala"/>
    <s v="Christina Edwards"/>
    <s v="Hindi"/>
    <s v="978-0-582-35223-0"/>
    <x v="1"/>
    <x v="19"/>
    <x v="0"/>
    <n v="120"/>
    <x v="2"/>
    <x v="1"/>
    <d v="2024-03-16T00:00:00"/>
    <d v="2024-09-16T00:00:00"/>
    <n v="1050"/>
    <s v="General"/>
    <x v="3"/>
    <n v="164"/>
  </r>
  <r>
    <s v="BK6981"/>
    <s v="SL Arora Physics"/>
    <s v="Veronica Estrada"/>
    <s v="Physics"/>
    <s v="978-1-79054-776-0"/>
    <x v="3"/>
    <x v="16"/>
    <x v="0"/>
    <n v="205"/>
    <x v="16"/>
    <x v="0"/>
    <m/>
    <m/>
    <n v="950"/>
    <s v="General"/>
    <x v="2"/>
    <n v="233"/>
  </r>
  <r>
    <s v="BK6982"/>
    <s v="Pearson Science Explorer"/>
    <s v="Frank Frazier"/>
    <s v="Science"/>
    <s v="978-0-944851-39-5"/>
    <x v="0"/>
    <x v="14"/>
    <x v="0"/>
    <n v="412"/>
    <x v="11"/>
    <x v="0"/>
    <m/>
    <m/>
    <n v="1850"/>
    <s v="Science"/>
    <x v="3"/>
    <n v="185"/>
  </r>
  <r>
    <s v="BK6983"/>
    <s v="Wren &amp; Martin English Grammar"/>
    <s v="Elizabeth Davis"/>
    <s v="English"/>
    <s v="978-0-01-712454-8"/>
    <x v="3"/>
    <x v="3"/>
    <x v="1"/>
    <n v="310"/>
    <x v="16"/>
    <x v="1"/>
    <d v="2024-09-04T00:00:00"/>
    <d v="2024-09-14T00:00:00"/>
    <n v="200"/>
    <s v="Language"/>
    <x v="1"/>
    <n v="344"/>
  </r>
  <r>
    <s v="BK6984"/>
    <s v="TS Grewal Accountancy"/>
    <s v="Daniel Lawson"/>
    <s v="Accountancy"/>
    <s v="978-1-71443-488-6"/>
    <x v="2"/>
    <x v="16"/>
    <x v="0"/>
    <n v="386"/>
    <x v="9"/>
    <x v="0"/>
    <m/>
    <m/>
    <n v="650"/>
    <s v="General"/>
    <x v="1"/>
    <n v="199"/>
  </r>
  <r>
    <s v="BK6985"/>
    <s v="Manika Hindi Pathmala"/>
    <s v="Patricia Rogers"/>
    <s v="Hindi"/>
    <s v="978-1-77808-210-8"/>
    <x v="4"/>
    <x v="14"/>
    <x v="1"/>
    <n v="171"/>
    <x v="6"/>
    <x v="1"/>
    <d v="2023-08-23T00:00:00"/>
    <d v="2024-11-23T00:00:00"/>
    <n v="850"/>
    <s v="General"/>
    <x v="1"/>
    <n v="325"/>
  </r>
  <r>
    <s v="BK6986"/>
    <s v="Nai Roshni Hindi Pathmala"/>
    <s v="Lindsey Greene"/>
    <s v="Hindi"/>
    <s v="978-1-197-01734-7"/>
    <x v="0"/>
    <x v="4"/>
    <x v="1"/>
    <n v="460"/>
    <x v="17"/>
    <x v="0"/>
    <m/>
    <m/>
    <n v="500"/>
    <s v="General"/>
    <x v="0"/>
    <n v="165"/>
  </r>
  <r>
    <s v="BK6987"/>
    <s v="DK Goel Accountancy"/>
    <s v="Russell Garcia"/>
    <s v="Accountancy"/>
    <s v="978-0-7476-7219-7"/>
    <x v="0"/>
    <x v="14"/>
    <x v="1"/>
    <n v="412"/>
    <x v="8"/>
    <x v="1"/>
    <d v="2023-09-25T00:00:00"/>
    <d v="2024-11-25T00:00:00"/>
    <n v="1100"/>
    <s v="General"/>
    <x v="2"/>
    <n v="359"/>
  </r>
  <r>
    <s v="BK6988"/>
    <s v="NCERT Chemistry"/>
    <s v="James Larson"/>
    <s v="Chemistry"/>
    <s v="978-0-906845-67-7"/>
    <x v="1"/>
    <x v="19"/>
    <x v="2"/>
    <n v="489"/>
    <x v="17"/>
    <x v="1"/>
    <d v="2023-04-14T00:00:00"/>
    <d v="2023-04-28T00:00:00"/>
    <n v="1600"/>
    <s v="General"/>
    <x v="1"/>
    <n v="157"/>
  </r>
  <r>
    <s v="BK6989"/>
    <s v="Truemanâ€™s Biology"/>
    <s v="Jennifer Williams"/>
    <s v="Biology"/>
    <s v="978-1-55587-581-7"/>
    <x v="1"/>
    <x v="7"/>
    <x v="2"/>
    <n v="351"/>
    <x v="5"/>
    <x v="0"/>
    <m/>
    <m/>
    <n v="1700"/>
    <s v="General"/>
    <x v="1"/>
    <n v="425"/>
  </r>
  <r>
    <s v="BK6990"/>
    <s v="Together with Social Science"/>
    <s v="Allen Martinez"/>
    <s v="Social Science"/>
    <s v="978-1-55436-478-7"/>
    <x v="1"/>
    <x v="8"/>
    <x v="2"/>
    <n v="403"/>
    <x v="6"/>
    <x v="1"/>
    <d v="2023-03-26T00:00:00"/>
    <d v="2023-03-29T00:00:00"/>
    <n v="1300"/>
    <s v="Education"/>
    <x v="0"/>
    <n v="218"/>
  </r>
  <r>
    <s v="BK6991"/>
    <s v="NCERT Social Science"/>
    <s v="Stacey Taylor"/>
    <s v="Social Science"/>
    <s v="978-1-943650-01-9"/>
    <x v="2"/>
    <x v="5"/>
    <x v="2"/>
    <n v="490"/>
    <x v="18"/>
    <x v="0"/>
    <m/>
    <m/>
    <n v="1050"/>
    <s v="Education"/>
    <x v="0"/>
    <n v="299"/>
  </r>
  <r>
    <s v="BK6992"/>
    <s v="S. Chand Business Studies"/>
    <s v="Jacob Johnston"/>
    <s v="Business Studies"/>
    <s v="978-1-119-08633-8"/>
    <x v="3"/>
    <x v="18"/>
    <x v="1"/>
    <n v="114"/>
    <x v="12"/>
    <x v="1"/>
    <d v="2023-12-25T00:00:00"/>
    <d v="2025-01-10T00:00:00"/>
    <n v="1550"/>
    <s v="General"/>
    <x v="2"/>
    <n v="268"/>
  </r>
  <r>
    <s v="BK6993"/>
    <s v="Principles of Economics"/>
    <s v="Yolanda Williams"/>
    <s v="Economics"/>
    <s v="978-0-7589-1696-9"/>
    <x v="1"/>
    <x v="17"/>
    <x v="1"/>
    <n v="344"/>
    <x v="5"/>
    <x v="1"/>
    <d v="2023-04-01T00:00:00"/>
    <d v="2024-10-11T00:00:00"/>
    <n v="600"/>
    <s v="General"/>
    <x v="0"/>
    <n v="174"/>
  </r>
  <r>
    <s v="BK6994"/>
    <s v="Python Programming - Balagurusamy"/>
    <s v="Richard Hall"/>
    <s v="Computer Science"/>
    <s v="978-1-08-538861-0"/>
    <x v="3"/>
    <x v="5"/>
    <x v="0"/>
    <n v="252"/>
    <x v="7"/>
    <x v="1"/>
    <d v="2023-06-22T00:00:00"/>
    <d v="2024-01-08T00:00:00"/>
    <n v="1350"/>
    <s v="General"/>
    <x v="1"/>
    <n v="326"/>
  </r>
  <r>
    <s v="BK6995"/>
    <s v="Manika Hindi Pathmala"/>
    <s v="Jose Lopez"/>
    <s v="Hindi"/>
    <s v="978-0-16-196031-3"/>
    <x v="1"/>
    <x v="17"/>
    <x v="1"/>
    <n v="341"/>
    <x v="7"/>
    <x v="0"/>
    <m/>
    <m/>
    <n v="1950"/>
    <s v="General"/>
    <x v="0"/>
    <n v="195"/>
  </r>
  <r>
    <s v="BK6996"/>
    <s v="Python Programming - Balagurusamy"/>
    <s v="Michelle Carey PhD"/>
    <s v="Computer Science"/>
    <s v="978-1-887799-73-7"/>
    <x v="5"/>
    <x v="8"/>
    <x v="1"/>
    <n v="105"/>
    <x v="19"/>
    <x v="1"/>
    <d v="2023-12-23T00:00:00"/>
    <d v="2024-11-20T00:00:00"/>
    <n v="500"/>
    <s v="General"/>
    <x v="2"/>
    <n v="352"/>
  </r>
  <r>
    <s v="BK6997"/>
    <s v="NCERT Economics"/>
    <s v="Kerry Lawson"/>
    <s v="Economics"/>
    <s v="978-0-9676747-0-4"/>
    <x v="2"/>
    <x v="2"/>
    <x v="1"/>
    <n v="472"/>
    <x v="11"/>
    <x v="0"/>
    <m/>
    <m/>
    <n v="900"/>
    <s v="General"/>
    <x v="0"/>
    <n v="335"/>
  </r>
  <r>
    <s v="BK6998"/>
    <s v="SL Arora Physics"/>
    <s v="Monica Beard"/>
    <s v="Physics"/>
    <s v="978-0-7466-7213-6"/>
    <x v="3"/>
    <x v="13"/>
    <x v="2"/>
    <n v="200"/>
    <x v="18"/>
    <x v="0"/>
    <m/>
    <m/>
    <n v="1500"/>
    <s v="General"/>
    <x v="2"/>
    <n v="200"/>
  </r>
  <r>
    <s v="BK6999"/>
    <s v="S. Chand Business Studies"/>
    <s v="Matthew Lara"/>
    <s v="Business Studies"/>
    <s v="978-0-15-754802-0"/>
    <x v="2"/>
    <x v="7"/>
    <x v="2"/>
    <n v="240"/>
    <x v="8"/>
    <x v="0"/>
    <m/>
    <m/>
    <n v="1450"/>
    <s v="General"/>
    <x v="2"/>
    <n v="257"/>
  </r>
  <r>
    <s v="BK7000"/>
    <s v="Let Us C - Yashwant Kanetkar"/>
    <s v="Juan Lopez"/>
    <s v="Computer Science"/>
    <s v="978-1-71837-244-3"/>
    <x v="1"/>
    <x v="0"/>
    <x v="2"/>
    <n v="366"/>
    <x v="2"/>
    <x v="0"/>
    <m/>
    <m/>
    <n v="1400"/>
    <s v="General"/>
    <x v="2"/>
    <n v="367"/>
  </r>
  <r>
    <s v="BK7001"/>
    <s v="Fundamentals of Physics - Resnick Halliday"/>
    <s v="William Sellers"/>
    <s v="Physics"/>
    <s v="978-1-210-20994-0"/>
    <x v="0"/>
    <x v="16"/>
    <x v="2"/>
    <n v="122"/>
    <x v="2"/>
    <x v="0"/>
    <m/>
    <m/>
    <n v="1900"/>
    <s v="General"/>
    <x v="0"/>
    <n v="134"/>
  </r>
  <r>
    <s v="BK7002"/>
    <s v="S. Chand Business Studies"/>
    <s v="Tanya Galvan"/>
    <s v="Business Studies"/>
    <s v="978-0-7197-7354-9"/>
    <x v="2"/>
    <x v="1"/>
    <x v="1"/>
    <n v="407"/>
    <x v="12"/>
    <x v="0"/>
    <m/>
    <m/>
    <n v="800"/>
    <s v="General"/>
    <x v="1"/>
    <n v="289"/>
  </r>
  <r>
    <s v="BK7003"/>
    <s v="DK Goel Accountancy"/>
    <s v="David Brown"/>
    <s v="Accountancy"/>
    <s v="978-1-84227-572-6"/>
    <x v="1"/>
    <x v="7"/>
    <x v="1"/>
    <n v="297"/>
    <x v="5"/>
    <x v="0"/>
    <m/>
    <m/>
    <n v="1500"/>
    <s v="General"/>
    <x v="3"/>
    <n v="271"/>
  </r>
  <r>
    <s v="BK7004"/>
    <s v="S. Chand Business Studies"/>
    <s v="Angela Salas"/>
    <s v="Business Studies"/>
    <s v="978-0-300-32229-3"/>
    <x v="5"/>
    <x v="14"/>
    <x v="0"/>
    <n v="287"/>
    <x v="16"/>
    <x v="1"/>
    <d v="2023-04-01T00:00:00"/>
    <d v="2024-06-14T00:00:00"/>
    <n v="1950"/>
    <s v="General"/>
    <x v="2"/>
    <n v="415"/>
  </r>
  <r>
    <s v="BK7005"/>
    <s v="S. Chand Biology"/>
    <s v="Gerald Wilson"/>
    <s v="Biology"/>
    <s v="978-1-169-25016-1"/>
    <x v="5"/>
    <x v="6"/>
    <x v="1"/>
    <n v="336"/>
    <x v="7"/>
    <x v="0"/>
    <m/>
    <m/>
    <n v="850"/>
    <s v="General"/>
    <x v="3"/>
    <n v="163"/>
  </r>
  <r>
    <s v="BK7006"/>
    <s v="Lakhmir Singh Science"/>
    <s v="Ellen Cameron"/>
    <s v="Science"/>
    <s v="978-1-66021-335-1"/>
    <x v="2"/>
    <x v="3"/>
    <x v="2"/>
    <n v="157"/>
    <x v="6"/>
    <x v="1"/>
    <d v="2023-10-28T00:00:00"/>
    <d v="2023-12-21T00:00:00"/>
    <n v="1900"/>
    <s v="Science"/>
    <x v="1"/>
    <n v="113"/>
  </r>
  <r>
    <s v="BK7007"/>
    <s v="Nai Roshni Hindi Pathmala"/>
    <s v="Sophia Smith"/>
    <s v="Hindi"/>
    <s v="978-0-250-59555-6"/>
    <x v="5"/>
    <x v="9"/>
    <x v="0"/>
    <n v="348"/>
    <x v="2"/>
    <x v="0"/>
    <m/>
    <m/>
    <n v="800"/>
    <s v="General"/>
    <x v="1"/>
    <n v="430"/>
  </r>
  <r>
    <s v="BK7008"/>
    <s v="Lakhmir Singh Science"/>
    <s v="Brian Wood"/>
    <s v="Science"/>
    <s v="978-1-59179-366-3"/>
    <x v="1"/>
    <x v="0"/>
    <x v="0"/>
    <n v="290"/>
    <x v="7"/>
    <x v="0"/>
    <m/>
    <m/>
    <n v="1900"/>
    <s v="Science"/>
    <x v="1"/>
    <n v="228"/>
  </r>
  <r>
    <s v="BK7009"/>
    <s v="Wren &amp; Martin English Grammar"/>
    <s v="Jessica Scott"/>
    <s v="English"/>
    <s v="978-0-385-35000-6"/>
    <x v="3"/>
    <x v="5"/>
    <x v="0"/>
    <n v="400"/>
    <x v="6"/>
    <x v="0"/>
    <m/>
    <m/>
    <n v="1300"/>
    <s v="Language"/>
    <x v="0"/>
    <n v="150"/>
  </r>
  <r>
    <s v="BK7010"/>
    <s v="Pearson Science Explorer"/>
    <s v="Arthur Abbott"/>
    <s v="Science"/>
    <s v="978-1-253-32323-8"/>
    <x v="5"/>
    <x v="1"/>
    <x v="1"/>
    <n v="482"/>
    <x v="8"/>
    <x v="0"/>
    <m/>
    <m/>
    <n v="300"/>
    <s v="Science"/>
    <x v="2"/>
    <n v="327"/>
  </r>
  <r>
    <s v="BK7011"/>
    <s v="NCERT Social Science"/>
    <s v="Tina Thomas"/>
    <s v="Social Science"/>
    <s v="978-1-258-74986-6"/>
    <x v="5"/>
    <x v="18"/>
    <x v="0"/>
    <n v="89"/>
    <x v="17"/>
    <x v="1"/>
    <d v="2025-01-05T00:00:00"/>
    <d v="2025-02-25T00:00:00"/>
    <n v="1300"/>
    <s v="Education"/>
    <x v="1"/>
    <n v="163"/>
  </r>
  <r>
    <s v="BK7012"/>
    <s v="Principles of Economics"/>
    <s v="Erin Clark"/>
    <s v="Economics"/>
    <s v="978-1-303-95250-0"/>
    <x v="1"/>
    <x v="15"/>
    <x v="1"/>
    <n v="157"/>
    <x v="6"/>
    <x v="1"/>
    <d v="2024-08-03T00:00:00"/>
    <d v="2024-11-14T00:00:00"/>
    <n v="1850"/>
    <s v="General"/>
    <x v="1"/>
    <n v="126"/>
  </r>
  <r>
    <s v="BK7013"/>
    <s v="Fundamentals of Physics - Resnick Halliday"/>
    <s v="James Peters"/>
    <s v="Physics"/>
    <s v="978-0-266-34093-5"/>
    <x v="4"/>
    <x v="11"/>
    <x v="1"/>
    <n v="280"/>
    <x v="9"/>
    <x v="1"/>
    <d v="2024-02-22T00:00:00"/>
    <d v="2024-11-23T00:00:00"/>
    <n v="1750"/>
    <s v="General"/>
    <x v="0"/>
    <n v="240"/>
  </r>
  <r>
    <s v="BK7014"/>
    <s v="NCERT Business Studies"/>
    <s v="Curtis Johnson"/>
    <s v="Business Studies"/>
    <s v="978-1-74575-938-5"/>
    <x v="4"/>
    <x v="8"/>
    <x v="1"/>
    <n v="225"/>
    <x v="9"/>
    <x v="0"/>
    <m/>
    <m/>
    <n v="1000"/>
    <s v="General"/>
    <x v="0"/>
    <n v="332"/>
  </r>
  <r>
    <s v="BK7015"/>
    <s v="Manika Hindi Pathmala"/>
    <s v="Ryan Harris"/>
    <s v="Hindi"/>
    <s v="978-1-03-946383-7"/>
    <x v="2"/>
    <x v="2"/>
    <x v="2"/>
    <n v="115"/>
    <x v="11"/>
    <x v="1"/>
    <d v="2024-08-05T00:00:00"/>
    <d v="2024-11-18T00:00:00"/>
    <n v="1000"/>
    <s v="General"/>
    <x v="2"/>
    <n v="123"/>
  </r>
  <r>
    <s v="BK7016"/>
    <s v="Truemanâ€™s Biology"/>
    <s v="Gregory Mitchell"/>
    <s v="Biology"/>
    <s v="978-1-01-473885-1"/>
    <x v="5"/>
    <x v="9"/>
    <x v="2"/>
    <n v="341"/>
    <x v="2"/>
    <x v="0"/>
    <m/>
    <m/>
    <n v="1650"/>
    <s v="General"/>
    <x v="0"/>
    <n v="418"/>
  </r>
  <r>
    <s v="BK7017"/>
    <s v="Lakhmir Singh Science"/>
    <s v="Philip Reynolds"/>
    <s v="Science"/>
    <s v="978-0-00-470044-1"/>
    <x v="3"/>
    <x v="13"/>
    <x v="2"/>
    <n v="192"/>
    <x v="0"/>
    <x v="1"/>
    <d v="2023-10-09T00:00:00"/>
    <d v="2024-05-09T00:00:00"/>
    <n v="1650"/>
    <s v="Science"/>
    <x v="1"/>
    <n v="186"/>
  </r>
  <r>
    <s v="BK7018"/>
    <s v="NCERT Biology"/>
    <s v="Donna Daugherty"/>
    <s v="Biology"/>
    <s v="978-1-138-39154-3"/>
    <x v="2"/>
    <x v="14"/>
    <x v="2"/>
    <n v="233"/>
    <x v="19"/>
    <x v="1"/>
    <d v="2024-12-21T00:00:00"/>
    <d v="2025-01-15T00:00:00"/>
    <n v="450"/>
    <s v="General"/>
    <x v="0"/>
    <n v="260"/>
  </r>
  <r>
    <s v="BK7019"/>
    <s v="Lakhmir Singh Science"/>
    <s v="Gary Sanchez MD"/>
    <s v="Science"/>
    <s v="978-0-402-21330-7"/>
    <x v="1"/>
    <x v="14"/>
    <x v="1"/>
    <n v="431"/>
    <x v="3"/>
    <x v="0"/>
    <m/>
    <m/>
    <n v="400"/>
    <s v="Science"/>
    <x v="2"/>
    <n v="222"/>
  </r>
  <r>
    <s v="BK7020"/>
    <s v="Manika Hindi Pathmala"/>
    <s v="Jennifer Nelson"/>
    <s v="Hindi"/>
    <s v="978-0-87640-541-3"/>
    <x v="4"/>
    <x v="19"/>
    <x v="1"/>
    <n v="416"/>
    <x v="6"/>
    <x v="0"/>
    <m/>
    <m/>
    <n v="1350"/>
    <s v="General"/>
    <x v="0"/>
    <n v="276"/>
  </r>
  <r>
    <s v="BK7021"/>
    <s v="Together with EVS"/>
    <s v="Rachel Patel"/>
    <s v="EVS"/>
    <s v="978-1-61366-133-8"/>
    <x v="0"/>
    <x v="18"/>
    <x v="0"/>
    <n v="290"/>
    <x v="4"/>
    <x v="0"/>
    <m/>
    <m/>
    <n v="1750"/>
    <s v="Science"/>
    <x v="2"/>
    <n v="418"/>
  </r>
  <r>
    <s v="BK7022"/>
    <s v="Manika Hindi Pathmala"/>
    <s v="Jeffrey Edwards"/>
    <s v="Hindi"/>
    <s v="978-1-78871-663-5"/>
    <x v="4"/>
    <x v="7"/>
    <x v="1"/>
    <n v="294"/>
    <x v="13"/>
    <x v="1"/>
    <d v="2024-07-29T00:00:00"/>
    <d v="2024-08-31T00:00:00"/>
    <n v="1050"/>
    <s v="General"/>
    <x v="2"/>
    <n v="258"/>
  </r>
  <r>
    <s v="BK7023"/>
    <s v="Truemanâ€™s Biology"/>
    <s v="Christina Peck"/>
    <s v="Biology"/>
    <s v="978-0-231-15250-1"/>
    <x v="0"/>
    <x v="10"/>
    <x v="1"/>
    <n v="426"/>
    <x v="13"/>
    <x v="0"/>
    <m/>
    <m/>
    <n v="1000"/>
    <s v="General"/>
    <x v="2"/>
    <n v="244"/>
  </r>
  <r>
    <s v="BK7024"/>
    <s v="TS Grewal Accountancy"/>
    <s v="Steven Garcia"/>
    <s v="Accountancy"/>
    <s v="978-1-04-783987-7"/>
    <x v="2"/>
    <x v="13"/>
    <x v="1"/>
    <n v="352"/>
    <x v="5"/>
    <x v="0"/>
    <m/>
    <m/>
    <n v="900"/>
    <s v="General"/>
    <x v="0"/>
    <n v="149"/>
  </r>
  <r>
    <s v="BK7025"/>
    <s v="S. Chand Biology"/>
    <s v="Jeffrey Gaines"/>
    <s v="Biology"/>
    <s v="978-0-8178-2082-4"/>
    <x v="1"/>
    <x v="16"/>
    <x v="2"/>
    <n v="226"/>
    <x v="16"/>
    <x v="0"/>
    <m/>
    <m/>
    <n v="650"/>
    <s v="General"/>
    <x v="1"/>
    <n v="418"/>
  </r>
  <r>
    <s v="BK7026"/>
    <s v="NCERT Business Studies"/>
    <s v="Kenneth Mueller"/>
    <s v="Business Studies"/>
    <s v="978-0-87564-989-4"/>
    <x v="4"/>
    <x v="14"/>
    <x v="2"/>
    <n v="457"/>
    <x v="10"/>
    <x v="0"/>
    <m/>
    <m/>
    <n v="1400"/>
    <s v="General"/>
    <x v="3"/>
    <n v="167"/>
  </r>
  <r>
    <s v="BK7027"/>
    <s v="Together with Social Science"/>
    <s v="James Garrett"/>
    <s v="Social Science"/>
    <s v="978-1-273-78328-9"/>
    <x v="5"/>
    <x v="7"/>
    <x v="2"/>
    <n v="358"/>
    <x v="14"/>
    <x v="1"/>
    <d v="2024-09-18T00:00:00"/>
    <d v="2024-11-02T00:00:00"/>
    <n v="1200"/>
    <s v="Education"/>
    <x v="2"/>
    <n v="264"/>
  </r>
  <r>
    <s v="BK7028"/>
    <s v="Fundamentals of Physics - Resnick Halliday"/>
    <s v="Deanna Armstrong"/>
    <s v="Physics"/>
    <s v="978-0-215-99672-5"/>
    <x v="3"/>
    <x v="5"/>
    <x v="2"/>
    <n v="366"/>
    <x v="2"/>
    <x v="0"/>
    <m/>
    <m/>
    <n v="1850"/>
    <s v="General"/>
    <x v="3"/>
    <n v="322"/>
  </r>
  <r>
    <s v="BK7029"/>
    <s v="Concepts of Physics - HC Verma"/>
    <s v="Daniel Phelps"/>
    <s v="Physics"/>
    <s v="978-0-04-652628-3"/>
    <x v="4"/>
    <x v="18"/>
    <x v="1"/>
    <n v="157"/>
    <x v="13"/>
    <x v="1"/>
    <d v="2024-07-27T00:00:00"/>
    <d v="2025-02-14T00:00:00"/>
    <n v="1350"/>
    <s v="General"/>
    <x v="1"/>
    <n v="122"/>
  </r>
  <r>
    <s v="BK7030"/>
    <s v="S. Chand Science"/>
    <s v="Justin Stafford"/>
    <s v="Science"/>
    <s v="978-0-252-96575-3"/>
    <x v="1"/>
    <x v="17"/>
    <x v="1"/>
    <n v="80"/>
    <x v="12"/>
    <x v="1"/>
    <d v="2023-08-20T00:00:00"/>
    <d v="2023-09-04T00:00:00"/>
    <n v="250"/>
    <s v="Science"/>
    <x v="1"/>
    <n v="164"/>
  </r>
  <r>
    <s v="BK7031"/>
    <s v="Python Programming - Balagurusamy"/>
    <s v="Cynthia Willis"/>
    <s v="Computer Science"/>
    <s v="978-1-157-83411-3"/>
    <x v="2"/>
    <x v="8"/>
    <x v="0"/>
    <n v="480"/>
    <x v="15"/>
    <x v="0"/>
    <m/>
    <m/>
    <n v="650"/>
    <s v="General"/>
    <x v="1"/>
    <n v="239"/>
  </r>
  <r>
    <s v="BK7032"/>
    <s v="English Grammar &amp; Composition"/>
    <s v="Lauren Medina"/>
    <s v="English"/>
    <s v="978-1-4545-2220-1"/>
    <x v="1"/>
    <x v="7"/>
    <x v="1"/>
    <n v="407"/>
    <x v="7"/>
    <x v="1"/>
    <d v="2024-04-13T00:00:00"/>
    <d v="2024-08-11T00:00:00"/>
    <n v="1200"/>
    <s v="Language"/>
    <x v="0"/>
    <n v="218"/>
  </r>
  <r>
    <s v="BK7033"/>
    <s v="Principles of Economics"/>
    <s v="Zoe Bailey"/>
    <s v="Economics"/>
    <s v="978-0-16-686954-3"/>
    <x v="2"/>
    <x v="17"/>
    <x v="2"/>
    <n v="203"/>
    <x v="18"/>
    <x v="1"/>
    <d v="2024-12-08T00:00:00"/>
    <d v="2025-01-10T00:00:00"/>
    <n v="1650"/>
    <s v="General"/>
    <x v="2"/>
    <n v="268"/>
  </r>
  <r>
    <s v="BK7034"/>
    <s v="NCERT Business Studies"/>
    <s v="Keith Lopez"/>
    <s v="Business Studies"/>
    <s v="978-1-02-232282-0"/>
    <x v="1"/>
    <x v="1"/>
    <x v="0"/>
    <n v="489"/>
    <x v="19"/>
    <x v="0"/>
    <m/>
    <m/>
    <n v="850"/>
    <s v="General"/>
    <x v="1"/>
    <n v="133"/>
  </r>
  <r>
    <s v="BK7035"/>
    <s v="NCERT Biology"/>
    <s v="Ricardo Goodman"/>
    <s v="Biology"/>
    <s v="978-1-56675-048-6"/>
    <x v="2"/>
    <x v="4"/>
    <x v="0"/>
    <n v="462"/>
    <x v="9"/>
    <x v="1"/>
    <d v="2023-08-17T00:00:00"/>
    <d v="2024-05-08T00:00:00"/>
    <n v="400"/>
    <s v="General"/>
    <x v="1"/>
    <n v="416"/>
  </r>
  <r>
    <s v="BK7036"/>
    <s v="SL Arora Physics"/>
    <s v="Timothy Smith"/>
    <s v="Physics"/>
    <s v="978-1-81123-513-3"/>
    <x v="1"/>
    <x v="4"/>
    <x v="0"/>
    <n v="92"/>
    <x v="6"/>
    <x v="1"/>
    <d v="2023-07-21T00:00:00"/>
    <d v="2024-10-14T00:00:00"/>
    <n v="900"/>
    <s v="General"/>
    <x v="0"/>
    <n v="446"/>
  </r>
  <r>
    <s v="BK7037"/>
    <s v="Modern ABC Chemistry"/>
    <s v="Nicole Clark"/>
    <s v="Chemistry"/>
    <s v="978-1-65986-823-4"/>
    <x v="5"/>
    <x v="8"/>
    <x v="1"/>
    <n v="405"/>
    <x v="3"/>
    <x v="0"/>
    <m/>
    <m/>
    <n v="1600"/>
    <s v="General"/>
    <x v="0"/>
    <n v="434"/>
  </r>
  <r>
    <s v="BK7038"/>
    <s v="Together with EVS"/>
    <s v="Christine Johnston"/>
    <s v="EVS"/>
    <s v="978-1-07-186279-7"/>
    <x v="4"/>
    <x v="17"/>
    <x v="0"/>
    <n v="263"/>
    <x v="9"/>
    <x v="0"/>
    <m/>
    <m/>
    <n v="1700"/>
    <s v="Science"/>
    <x v="2"/>
    <n v="321"/>
  </r>
  <r>
    <s v="BK7039"/>
    <s v="Concepts of Physics - HC Verma"/>
    <s v="Anthony Thomas"/>
    <s v="Physics"/>
    <s v="978-1-85068-983-6"/>
    <x v="0"/>
    <x v="1"/>
    <x v="1"/>
    <n v="85"/>
    <x v="4"/>
    <x v="0"/>
    <m/>
    <m/>
    <n v="1600"/>
    <s v="General"/>
    <x v="0"/>
    <n v="389"/>
  </r>
  <r>
    <s v="BK7040"/>
    <s v="S. Chand Business Studies"/>
    <s v="Melissa Watkins"/>
    <s v="Business Studies"/>
    <s v="978-1-150-69384-7"/>
    <x v="1"/>
    <x v="6"/>
    <x v="1"/>
    <n v="211"/>
    <x v="4"/>
    <x v="0"/>
    <m/>
    <m/>
    <n v="800"/>
    <s v="General"/>
    <x v="1"/>
    <n v="128"/>
  </r>
  <r>
    <s v="BK7041"/>
    <s v="S. Chand EVS"/>
    <s v="Harry Rose"/>
    <s v="EVS"/>
    <s v="978-0-02-604998-6"/>
    <x v="4"/>
    <x v="15"/>
    <x v="1"/>
    <n v="464"/>
    <x v="0"/>
    <x v="0"/>
    <m/>
    <m/>
    <n v="1050"/>
    <s v="Science"/>
    <x v="0"/>
    <n v="243"/>
  </r>
  <r>
    <s v="BK7042"/>
    <s v="S. Chand Economics"/>
    <s v="Michelle Johnson"/>
    <s v="Economics"/>
    <s v="978-0-914758-28-0"/>
    <x v="5"/>
    <x v="15"/>
    <x v="2"/>
    <n v="315"/>
    <x v="15"/>
    <x v="0"/>
    <m/>
    <m/>
    <n v="600"/>
    <s v="General"/>
    <x v="2"/>
    <n v="389"/>
  </r>
  <r>
    <s v="BK7043"/>
    <s v="Computer Science with Python"/>
    <s v="Richard Murphy"/>
    <s v="Computer Science"/>
    <s v="978-0-7169-6447-6"/>
    <x v="1"/>
    <x v="10"/>
    <x v="2"/>
    <n v="241"/>
    <x v="10"/>
    <x v="0"/>
    <m/>
    <m/>
    <n v="1650"/>
    <s v="General"/>
    <x v="0"/>
    <n v="375"/>
  </r>
  <r>
    <s v="BK7044"/>
    <s v="S. Chand Biology"/>
    <s v="Mark Brewer"/>
    <s v="Biology"/>
    <s v="978-0-426-01093-7"/>
    <x v="2"/>
    <x v="4"/>
    <x v="2"/>
    <n v="425"/>
    <x v="3"/>
    <x v="0"/>
    <m/>
    <m/>
    <n v="1700"/>
    <s v="General"/>
    <x v="2"/>
    <n v="390"/>
  </r>
  <r>
    <s v="BK7045"/>
    <s v="S. Chand Business Studies"/>
    <s v="Tracy Hamilton"/>
    <s v="Business Studies"/>
    <s v="978-1-176-11513-2"/>
    <x v="4"/>
    <x v="11"/>
    <x v="2"/>
    <n v="220"/>
    <x v="2"/>
    <x v="0"/>
    <m/>
    <m/>
    <n v="1250"/>
    <s v="General"/>
    <x v="2"/>
    <n v="237"/>
  </r>
  <r>
    <s v="BK7046"/>
    <s v="NCERT Maths"/>
    <s v="Pamela Jensen"/>
    <s v="Maths"/>
    <s v="978-1-4136-1950-8"/>
    <x v="5"/>
    <x v="8"/>
    <x v="1"/>
    <n v="176"/>
    <x v="0"/>
    <x v="1"/>
    <d v="2023-09-24T00:00:00"/>
    <d v="2024-01-19T00:00:00"/>
    <n v="1400"/>
    <s v="Education"/>
    <x v="2"/>
    <n v="263"/>
  </r>
  <r>
    <s v="BK7047"/>
    <s v="NCERT Business Studies"/>
    <s v="Shannon Morse"/>
    <s v="Business Studies"/>
    <s v="978-1-69518-789-4"/>
    <x v="1"/>
    <x v="14"/>
    <x v="1"/>
    <n v="319"/>
    <x v="8"/>
    <x v="0"/>
    <m/>
    <m/>
    <n v="1350"/>
    <s v="General"/>
    <x v="0"/>
    <n v="451"/>
  </r>
  <r>
    <s v="BK7048"/>
    <s v="Computer Science with Python"/>
    <s v="Michael Ramos"/>
    <s v="Computer Science"/>
    <s v="978-0-694-01546-7"/>
    <x v="5"/>
    <x v="8"/>
    <x v="0"/>
    <n v="88"/>
    <x v="0"/>
    <x v="0"/>
    <m/>
    <m/>
    <n v="800"/>
    <s v="General"/>
    <x v="1"/>
    <n v="390"/>
  </r>
  <r>
    <s v="BK7049"/>
    <s v="NCERT Maths"/>
    <s v="Taylor Cunningham"/>
    <s v="Maths"/>
    <s v="978-0-314-69647-2"/>
    <x v="4"/>
    <x v="15"/>
    <x v="1"/>
    <n v="158"/>
    <x v="16"/>
    <x v="0"/>
    <m/>
    <m/>
    <n v="1450"/>
    <s v="Education"/>
    <x v="3"/>
    <n v="348"/>
  </r>
  <r>
    <s v="BK7050"/>
    <s v="Truemanâ€™s Biology"/>
    <s v="Debra Rodriguez"/>
    <s v="Biology"/>
    <s v="978-0-07-132694-0"/>
    <x v="5"/>
    <x v="17"/>
    <x v="1"/>
    <n v="168"/>
    <x v="8"/>
    <x v="0"/>
    <m/>
    <m/>
    <n v="400"/>
    <s v="General"/>
    <x v="2"/>
    <n v="448"/>
  </r>
  <r>
    <s v="BK7051"/>
    <s v="Manika Hindi Pathmala"/>
    <s v="Julian Ward"/>
    <s v="Hindi"/>
    <s v="978-1-08-785508-0"/>
    <x v="0"/>
    <x v="7"/>
    <x v="1"/>
    <n v="269"/>
    <x v="9"/>
    <x v="1"/>
    <d v="2024-09-02T00:00:00"/>
    <d v="2024-10-18T00:00:00"/>
    <n v="1950"/>
    <s v="General"/>
    <x v="3"/>
    <n v="368"/>
  </r>
  <r>
    <s v="BK7052"/>
    <s v="Manika Hindi Pathmala"/>
    <s v="Ricardo Gordon"/>
    <s v="Hindi"/>
    <s v="978-0-490-92031-6"/>
    <x v="3"/>
    <x v="10"/>
    <x v="2"/>
    <n v="183"/>
    <x v="16"/>
    <x v="0"/>
    <m/>
    <m/>
    <n v="1750"/>
    <s v="General"/>
    <x v="1"/>
    <n v="140"/>
  </r>
  <r>
    <s v="BK7053"/>
    <s v="S. Chand Biology"/>
    <s v="Marc Douglas"/>
    <s v="Biology"/>
    <s v="978-1-269-61995-0"/>
    <x v="4"/>
    <x v="11"/>
    <x v="2"/>
    <n v="89"/>
    <x v="5"/>
    <x v="0"/>
    <m/>
    <m/>
    <n v="1200"/>
    <s v="General"/>
    <x v="1"/>
    <n v="352"/>
  </r>
  <r>
    <s v="BK7054"/>
    <s v="TS Grewal Accountancy"/>
    <s v="Monica Davies"/>
    <s v="Accountancy"/>
    <s v="978-0-7525-9088-2"/>
    <x v="5"/>
    <x v="1"/>
    <x v="2"/>
    <n v="378"/>
    <x v="9"/>
    <x v="1"/>
    <d v="2024-10-15T00:00:00"/>
    <d v="2024-12-26T00:00:00"/>
    <n v="1750"/>
    <s v="General"/>
    <x v="1"/>
    <n v="214"/>
  </r>
  <r>
    <s v="BK7055"/>
    <s v="Truemanâ€™s Biology"/>
    <s v="Lauren Wade"/>
    <s v="Biology"/>
    <s v="978-1-178-12851-2"/>
    <x v="2"/>
    <x v="0"/>
    <x v="2"/>
    <n v="103"/>
    <x v="8"/>
    <x v="1"/>
    <d v="2024-05-25T00:00:00"/>
    <d v="2024-06-10T00:00:00"/>
    <n v="950"/>
    <s v="General"/>
    <x v="0"/>
    <n v="307"/>
  </r>
  <r>
    <s v="BK7056"/>
    <s v="Concepts of Physics - HC Verma"/>
    <s v="Marie Ramos"/>
    <s v="Physics"/>
    <s v="978-0-665-69607-7"/>
    <x v="1"/>
    <x v="7"/>
    <x v="1"/>
    <n v="228"/>
    <x v="15"/>
    <x v="0"/>
    <m/>
    <m/>
    <n v="1900"/>
    <s v="General"/>
    <x v="2"/>
    <n v="295"/>
  </r>
  <r>
    <s v="BK7057"/>
    <s v="Together with Social Science"/>
    <s v="Aimee Brown"/>
    <s v="Social Science"/>
    <s v="978-1-79400-257-9"/>
    <x v="4"/>
    <x v="1"/>
    <x v="1"/>
    <n v="340"/>
    <x v="11"/>
    <x v="1"/>
    <d v="2024-07-20T00:00:00"/>
    <d v="2025-01-18T00:00:00"/>
    <n v="1500"/>
    <s v="Education"/>
    <x v="1"/>
    <n v="185"/>
  </r>
  <r>
    <s v="BK7058"/>
    <s v="Principles of Economics"/>
    <s v="Samuel Robinson"/>
    <s v="Economics"/>
    <s v="978-0-623-45106-9"/>
    <x v="2"/>
    <x v="10"/>
    <x v="0"/>
    <n v="458"/>
    <x v="15"/>
    <x v="1"/>
    <d v="2025-01-08T00:00:00"/>
    <d v="2025-01-16T00:00:00"/>
    <n v="1400"/>
    <s v="General"/>
    <x v="1"/>
    <n v="130"/>
  </r>
  <r>
    <s v="BK7059"/>
    <s v="NCERT Environmental Studies"/>
    <s v="Tanya Miller"/>
    <s v="EVS"/>
    <s v="978-0-15-421380-8"/>
    <x v="5"/>
    <x v="4"/>
    <x v="1"/>
    <n v="179"/>
    <x v="19"/>
    <x v="1"/>
    <d v="2023-11-08T00:00:00"/>
    <d v="2025-01-26T00:00:00"/>
    <n v="1800"/>
    <s v="Science"/>
    <x v="0"/>
    <n v="202"/>
  </r>
  <r>
    <s v="BK7060"/>
    <s v="Manika Hindi Pathmala"/>
    <s v="Steve Guerra"/>
    <s v="Hindi"/>
    <s v="978-0-316-46684-4"/>
    <x v="3"/>
    <x v="9"/>
    <x v="2"/>
    <n v="486"/>
    <x v="6"/>
    <x v="1"/>
    <d v="2024-05-14T00:00:00"/>
    <d v="2025-02-18T00:00:00"/>
    <n v="300"/>
    <s v="General"/>
    <x v="0"/>
    <n v="287"/>
  </r>
  <r>
    <s v="BK7061"/>
    <s v="TS Grewal Accountancy"/>
    <s v="Diane Peterson"/>
    <s v="Accountancy"/>
    <s v="978-0-8423-0881-6"/>
    <x v="4"/>
    <x v="12"/>
    <x v="0"/>
    <n v="398"/>
    <x v="9"/>
    <x v="1"/>
    <d v="2024-07-07T00:00:00"/>
    <d v="2024-09-28T00:00:00"/>
    <n v="1950"/>
    <s v="General"/>
    <x v="2"/>
    <n v="274"/>
  </r>
  <r>
    <s v="BK7062"/>
    <s v="NCERT Environmental Studies"/>
    <s v="Ms. Victoria Hudson"/>
    <s v="EVS"/>
    <s v="978-1-5306-5238-9"/>
    <x v="0"/>
    <x v="11"/>
    <x v="0"/>
    <n v="330"/>
    <x v="16"/>
    <x v="1"/>
    <d v="2023-03-04T00:00:00"/>
    <d v="2024-05-15T00:00:00"/>
    <n v="1350"/>
    <s v="Science"/>
    <x v="0"/>
    <n v="398"/>
  </r>
  <r>
    <s v="BK7063"/>
    <s v="Pearson Science Explorer"/>
    <s v="Joshua Wilkinson MD"/>
    <s v="Science"/>
    <s v="978-1-224-21559-3"/>
    <x v="3"/>
    <x v="2"/>
    <x v="0"/>
    <n v="259"/>
    <x v="1"/>
    <x v="1"/>
    <d v="2023-04-11T00:00:00"/>
    <d v="2025-02-26T00:00:00"/>
    <n v="1450"/>
    <s v="Science"/>
    <x v="1"/>
    <n v="427"/>
  </r>
  <r>
    <s v="BK7064"/>
    <s v="NCERT Chemistry"/>
    <s v="Joseph Wagner"/>
    <s v="Chemistry"/>
    <s v="978-1-165-69212-5"/>
    <x v="5"/>
    <x v="13"/>
    <x v="1"/>
    <n v="446"/>
    <x v="11"/>
    <x v="0"/>
    <m/>
    <m/>
    <n v="750"/>
    <s v="General"/>
    <x v="0"/>
    <n v="442"/>
  </r>
  <r>
    <s v="BK7065"/>
    <s v="Computer Science with Python"/>
    <s v="Zachary Ritter"/>
    <s v="Computer Science"/>
    <s v="978-1-908797-41-4"/>
    <x v="5"/>
    <x v="11"/>
    <x v="0"/>
    <n v="118"/>
    <x v="2"/>
    <x v="1"/>
    <d v="2024-07-22T00:00:00"/>
    <d v="2025-01-04T00:00:00"/>
    <n v="550"/>
    <s v="General"/>
    <x v="2"/>
    <n v="166"/>
  </r>
  <r>
    <s v="BK7066"/>
    <s v="S. Chand Biology"/>
    <s v="Karen Pratt"/>
    <s v="Biology"/>
    <s v="978-0-933060-99-9"/>
    <x v="5"/>
    <x v="17"/>
    <x v="1"/>
    <n v="284"/>
    <x v="1"/>
    <x v="1"/>
    <d v="2023-05-13T00:00:00"/>
    <d v="2023-08-22T00:00:00"/>
    <n v="2000"/>
    <s v="General"/>
    <x v="0"/>
    <n v="425"/>
  </r>
  <r>
    <s v="BK7067"/>
    <s v="Modern ABC Chemistry"/>
    <s v="Jennifer Holmes"/>
    <s v="Chemistry"/>
    <s v="978-0-412-61928-1"/>
    <x v="3"/>
    <x v="7"/>
    <x v="1"/>
    <n v="400"/>
    <x v="10"/>
    <x v="0"/>
    <m/>
    <m/>
    <n v="600"/>
    <s v="General"/>
    <x v="2"/>
    <n v="214"/>
  </r>
  <r>
    <s v="BK7068"/>
    <s v="Computer Science with Python"/>
    <s v="Shannon Carroll"/>
    <s v="Computer Science"/>
    <s v="978-1-5337-5300-7"/>
    <x v="0"/>
    <x v="4"/>
    <x v="1"/>
    <n v="118"/>
    <x v="8"/>
    <x v="1"/>
    <d v="2024-08-14T00:00:00"/>
    <d v="2025-01-10T00:00:00"/>
    <n v="250"/>
    <s v="General"/>
    <x v="2"/>
    <n v="177"/>
  </r>
  <r>
    <s v="BK7069"/>
    <s v="NCERT Environmental Studies"/>
    <s v="Mr. Joseph Schmidt"/>
    <s v="EVS"/>
    <s v="978-0-11-666281-1"/>
    <x v="0"/>
    <x v="5"/>
    <x v="2"/>
    <n v="269"/>
    <x v="4"/>
    <x v="1"/>
    <d v="2024-01-10T00:00:00"/>
    <d v="2024-12-17T00:00:00"/>
    <n v="250"/>
    <s v="Science"/>
    <x v="2"/>
    <n v="161"/>
  </r>
  <r>
    <s v="BK7070"/>
    <s v="Let Us C - Yashwant Kanetkar"/>
    <s v="Lisa Lindsey"/>
    <s v="Computer Science"/>
    <s v="978-0-594-48483-7"/>
    <x v="5"/>
    <x v="18"/>
    <x v="2"/>
    <n v="81"/>
    <x v="16"/>
    <x v="0"/>
    <m/>
    <m/>
    <n v="1200"/>
    <s v="General"/>
    <x v="0"/>
    <n v="327"/>
  </r>
  <r>
    <s v="BK7071"/>
    <s v="TS Grewal Accountancy"/>
    <s v="Victor Simon"/>
    <s v="Accountancy"/>
    <s v="978-0-935683-94-3"/>
    <x v="1"/>
    <x v="13"/>
    <x v="2"/>
    <n v="133"/>
    <x v="15"/>
    <x v="0"/>
    <m/>
    <m/>
    <n v="1200"/>
    <s v="General"/>
    <x v="1"/>
    <n v="242"/>
  </r>
  <r>
    <s v="BK7072"/>
    <s v="S. Chand Social Science"/>
    <s v="Michelle Richardson"/>
    <s v="Social Science"/>
    <s v="978-0-673-56830-4"/>
    <x v="5"/>
    <x v="8"/>
    <x v="2"/>
    <n v="256"/>
    <x v="5"/>
    <x v="0"/>
    <m/>
    <m/>
    <n v="1050"/>
    <s v="Education"/>
    <x v="3"/>
    <n v="274"/>
  </r>
  <r>
    <s v="BK7073"/>
    <s v="Principles of Economics"/>
    <s v="Latasha Woods"/>
    <s v="Economics"/>
    <s v="978-0-10-895505-1"/>
    <x v="4"/>
    <x v="13"/>
    <x v="1"/>
    <n v="173"/>
    <x v="18"/>
    <x v="1"/>
    <d v="2024-09-07T00:00:00"/>
    <d v="2025-01-09T00:00:00"/>
    <n v="1950"/>
    <s v="General"/>
    <x v="2"/>
    <n v="135"/>
  </r>
  <r>
    <s v="BK7074"/>
    <s v="Computer Science with Python"/>
    <s v="Jennifer Wells"/>
    <s v="Computer Science"/>
    <s v="978-0-12-808936-1"/>
    <x v="3"/>
    <x v="14"/>
    <x v="1"/>
    <n v="218"/>
    <x v="1"/>
    <x v="0"/>
    <m/>
    <m/>
    <n v="2000"/>
    <s v="General"/>
    <x v="3"/>
    <n v="130"/>
  </r>
  <r>
    <s v="BK7075"/>
    <s v="NCERT Chemistry"/>
    <s v="Mark Moore"/>
    <s v="Chemistry"/>
    <s v="978-0-08-682477-6"/>
    <x v="2"/>
    <x v="4"/>
    <x v="0"/>
    <n v="244"/>
    <x v="5"/>
    <x v="1"/>
    <d v="2023-10-20T00:00:00"/>
    <d v="2025-02-24T00:00:00"/>
    <n v="350"/>
    <s v="General"/>
    <x v="1"/>
    <n v="224"/>
  </r>
  <r>
    <s v="BK7076"/>
    <s v="Python Programming - Balagurusamy"/>
    <s v="April Duncan"/>
    <s v="Computer Science"/>
    <s v="978-1-320-21981-5"/>
    <x v="1"/>
    <x v="4"/>
    <x v="1"/>
    <n v="125"/>
    <x v="2"/>
    <x v="0"/>
    <m/>
    <m/>
    <n v="900"/>
    <s v="General"/>
    <x v="1"/>
    <n v="168"/>
  </r>
  <r>
    <s v="BK7077"/>
    <s v="NCERT Hindi"/>
    <s v="Brianna Nelson"/>
    <s v="Hindi"/>
    <s v="978-1-4284-6219-9"/>
    <x v="5"/>
    <x v="4"/>
    <x v="1"/>
    <n v="214"/>
    <x v="2"/>
    <x v="1"/>
    <d v="2024-01-20T00:00:00"/>
    <d v="2024-05-17T00:00:00"/>
    <n v="1900"/>
    <s v="General"/>
    <x v="1"/>
    <n v="165"/>
  </r>
  <r>
    <s v="BK7078"/>
    <s v="Together with EVS"/>
    <s v="Sara Chen"/>
    <s v="EVS"/>
    <s v="978-1-222-44605-0"/>
    <x v="4"/>
    <x v="5"/>
    <x v="1"/>
    <n v="284"/>
    <x v="15"/>
    <x v="0"/>
    <m/>
    <m/>
    <n v="1850"/>
    <s v="Science"/>
    <x v="0"/>
    <n v="351"/>
  </r>
  <r>
    <s v="BK7079"/>
    <s v="S. Chand Science"/>
    <s v="Donald Crawford"/>
    <s v="Science"/>
    <s v="978-0-215-76309-9"/>
    <x v="3"/>
    <x v="16"/>
    <x v="2"/>
    <n v="389"/>
    <x v="13"/>
    <x v="1"/>
    <d v="2024-04-19T00:00:00"/>
    <d v="2024-12-12T00:00:00"/>
    <n v="1900"/>
    <s v="Science"/>
    <x v="2"/>
    <n v="275"/>
  </r>
  <r>
    <s v="BK7080"/>
    <s v="RS Aggarwal Mathematics"/>
    <s v="Jamie Brewer"/>
    <s v="Maths"/>
    <s v="978-0-547-82267-9"/>
    <x v="2"/>
    <x v="7"/>
    <x v="2"/>
    <n v="260"/>
    <x v="0"/>
    <x v="1"/>
    <d v="2024-01-14T00:00:00"/>
    <d v="2024-01-24T00:00:00"/>
    <n v="1050"/>
    <s v="Education"/>
    <x v="1"/>
    <n v="415"/>
  </r>
  <r>
    <s v="BK7081"/>
    <s v="Manika Hindi Pathmala"/>
    <s v="Abigail Vega"/>
    <s v="Hindi"/>
    <s v="978-1-7361647-2-3"/>
    <x v="3"/>
    <x v="13"/>
    <x v="2"/>
    <n v="500"/>
    <x v="3"/>
    <x v="1"/>
    <d v="2024-06-07T00:00:00"/>
    <d v="2024-09-05T00:00:00"/>
    <n v="800"/>
    <s v="General"/>
    <x v="1"/>
    <n v="265"/>
  </r>
  <r>
    <s v="BK7082"/>
    <s v="Lakhmir Singh Science"/>
    <s v="Angelica Reeves"/>
    <s v="Science"/>
    <s v="978-0-7772-9249-5"/>
    <x v="5"/>
    <x v="19"/>
    <x v="2"/>
    <n v="386"/>
    <x v="7"/>
    <x v="0"/>
    <m/>
    <m/>
    <n v="700"/>
    <s v="Science"/>
    <x v="0"/>
    <n v="161"/>
  </r>
  <r>
    <s v="BK7083"/>
    <s v="SL Arora Physics"/>
    <s v="Thomas Riley"/>
    <s v="Physics"/>
    <s v="978-1-918596-04-5"/>
    <x v="2"/>
    <x v="3"/>
    <x v="1"/>
    <n v="163"/>
    <x v="14"/>
    <x v="1"/>
    <d v="2023-07-06T00:00:00"/>
    <d v="2024-12-10T00:00:00"/>
    <n v="250"/>
    <s v="General"/>
    <x v="0"/>
    <n v="434"/>
  </r>
  <r>
    <s v="BK7084"/>
    <s v="Together with EVS"/>
    <s v="Billy Erickson"/>
    <s v="EVS"/>
    <s v="978-0-08-410663-8"/>
    <x v="4"/>
    <x v="3"/>
    <x v="1"/>
    <n v="195"/>
    <x v="5"/>
    <x v="1"/>
    <d v="2024-02-18T00:00:00"/>
    <d v="2025-01-06T00:00:00"/>
    <n v="1950"/>
    <s v="Science"/>
    <x v="2"/>
    <n v="424"/>
  </r>
  <r>
    <s v="BK7085"/>
    <s v="S. Chand Business Studies"/>
    <s v="Karen Garza"/>
    <s v="Business Studies"/>
    <s v="978-0-11-904990-9"/>
    <x v="5"/>
    <x v="18"/>
    <x v="0"/>
    <n v="169"/>
    <x v="11"/>
    <x v="0"/>
    <m/>
    <m/>
    <n v="1050"/>
    <s v="General"/>
    <x v="0"/>
    <n v="361"/>
  </r>
  <r>
    <s v="BK7086"/>
    <s v="Together with Social Science"/>
    <s v="Michael Osborne"/>
    <s v="Social Science"/>
    <s v="978-0-669-69854-1"/>
    <x v="3"/>
    <x v="0"/>
    <x v="1"/>
    <n v="492"/>
    <x v="6"/>
    <x v="1"/>
    <d v="2023-08-19T00:00:00"/>
    <d v="2024-03-26T00:00:00"/>
    <n v="600"/>
    <s v="Education"/>
    <x v="1"/>
    <n v="211"/>
  </r>
  <r>
    <s v="BK7087"/>
    <s v="Nai Roshni Hindi Pathmala"/>
    <s v="Jennifer Sanders"/>
    <s v="Hindi"/>
    <s v="978-0-7816-2645-3"/>
    <x v="2"/>
    <x v="18"/>
    <x v="2"/>
    <n v="333"/>
    <x v="12"/>
    <x v="1"/>
    <d v="2025-01-23T00:00:00"/>
    <d v="2025-02-24T00:00:00"/>
    <n v="1900"/>
    <s v="General"/>
    <x v="0"/>
    <n v="149"/>
  </r>
  <r>
    <s v="BK7088"/>
    <s v="NCERT Environmental Studies"/>
    <s v="Cynthia Mayer"/>
    <s v="EVS"/>
    <s v="978-1-4192-2136-1"/>
    <x v="2"/>
    <x v="16"/>
    <x v="0"/>
    <n v="149"/>
    <x v="14"/>
    <x v="0"/>
    <m/>
    <m/>
    <n v="700"/>
    <s v="Science"/>
    <x v="2"/>
    <n v="128"/>
  </r>
  <r>
    <s v="BK7089"/>
    <s v="Pearson Science Explorer"/>
    <s v="Jessica Thompson"/>
    <s v="Science"/>
    <s v="978-0-18-172227-4"/>
    <x v="2"/>
    <x v="5"/>
    <x v="0"/>
    <n v="451"/>
    <x v="0"/>
    <x v="1"/>
    <d v="2023-12-06T00:00:00"/>
    <d v="2024-06-03T00:00:00"/>
    <n v="700"/>
    <s v="Science"/>
    <x v="0"/>
    <n v="269"/>
  </r>
  <r>
    <s v="BK7090"/>
    <s v="S. Chand Business Studies"/>
    <s v="Miss Amy Brooks"/>
    <s v="Business Studies"/>
    <s v="978-0-8037-8122-1"/>
    <x v="1"/>
    <x v="7"/>
    <x v="0"/>
    <n v="110"/>
    <x v="1"/>
    <x v="0"/>
    <m/>
    <m/>
    <n v="1300"/>
    <s v="General"/>
    <x v="2"/>
    <n v="320"/>
  </r>
  <r>
    <s v="BK7091"/>
    <s v="NCERT Business Studies"/>
    <s v="Traci Brown"/>
    <s v="Business Studies"/>
    <s v="978-0-00-442631-0"/>
    <x v="0"/>
    <x v="12"/>
    <x v="1"/>
    <n v="490"/>
    <x v="17"/>
    <x v="0"/>
    <m/>
    <m/>
    <n v="1650"/>
    <s v="General"/>
    <x v="2"/>
    <n v="201"/>
  </r>
  <r>
    <s v="BK7092"/>
    <s v="Pearson Science Explorer"/>
    <s v="Martha Lucero"/>
    <s v="Science"/>
    <s v="978-0-06-877618-5"/>
    <x v="0"/>
    <x v="3"/>
    <x v="0"/>
    <n v="368"/>
    <x v="6"/>
    <x v="1"/>
    <d v="2023-11-18T00:00:00"/>
    <d v="2024-01-09T00:00:00"/>
    <n v="550"/>
    <s v="Science"/>
    <x v="2"/>
    <n v="215"/>
  </r>
  <r>
    <s v="BK7093"/>
    <s v="TS Grewal Accountancy"/>
    <s v="Christina Aguirre"/>
    <s v="Accountancy"/>
    <s v="978-1-5431-1211-5"/>
    <x v="1"/>
    <x v="0"/>
    <x v="1"/>
    <n v="161"/>
    <x v="2"/>
    <x v="0"/>
    <m/>
    <m/>
    <n v="900"/>
    <s v="General"/>
    <x v="0"/>
    <n v="344"/>
  </r>
  <r>
    <s v="BK7094"/>
    <s v="NCERT Chemistry"/>
    <s v="William Smith"/>
    <s v="Chemistry"/>
    <s v="978-1-06-598482-5"/>
    <x v="4"/>
    <x v="10"/>
    <x v="1"/>
    <n v="199"/>
    <x v="10"/>
    <x v="1"/>
    <d v="2023-09-21T00:00:00"/>
    <d v="2024-09-23T00:00:00"/>
    <n v="850"/>
    <s v="General"/>
    <x v="1"/>
    <n v="253"/>
  </r>
  <r>
    <s v="BK7095"/>
    <s v="S. Chand Social Science"/>
    <s v="Misty Osborne DVM"/>
    <s v="Social Science"/>
    <s v="978-1-901412-28-4"/>
    <x v="2"/>
    <x v="8"/>
    <x v="1"/>
    <n v="215"/>
    <x v="19"/>
    <x v="0"/>
    <m/>
    <m/>
    <n v="1400"/>
    <s v="Education"/>
    <x v="3"/>
    <n v="442"/>
  </r>
  <r>
    <s v="BK7096"/>
    <s v="S. Chand Science"/>
    <s v="Grant Fritz"/>
    <s v="Science"/>
    <s v="978-1-01-071161-2"/>
    <x v="1"/>
    <x v="11"/>
    <x v="2"/>
    <n v="288"/>
    <x v="10"/>
    <x v="1"/>
    <d v="2023-12-17T00:00:00"/>
    <d v="2024-08-02T00:00:00"/>
    <n v="900"/>
    <s v="Science"/>
    <x v="2"/>
    <n v="232"/>
  </r>
  <r>
    <s v="BK7097"/>
    <s v="NCERT Biology"/>
    <s v="Robert Cooper"/>
    <s v="Biology"/>
    <s v="978-0-305-15153-9"/>
    <x v="5"/>
    <x v="0"/>
    <x v="2"/>
    <n v="279"/>
    <x v="11"/>
    <x v="1"/>
    <d v="2023-09-13T00:00:00"/>
    <d v="2024-04-28T00:00:00"/>
    <n v="650"/>
    <s v="General"/>
    <x v="3"/>
    <n v="366"/>
  </r>
  <r>
    <s v="BK7098"/>
    <s v="S. Chand Economics"/>
    <s v="Cody Jones"/>
    <s v="Economics"/>
    <s v="978-0-9502434-9-8"/>
    <x v="4"/>
    <x v="4"/>
    <x v="2"/>
    <n v="296"/>
    <x v="2"/>
    <x v="0"/>
    <m/>
    <m/>
    <n v="1050"/>
    <s v="General"/>
    <x v="1"/>
    <n v="157"/>
  </r>
  <r>
    <s v="BK7099"/>
    <s v="Manika Hindi Pathmala"/>
    <s v="Derek Robles"/>
    <s v="Hindi"/>
    <s v="978-1-5021-9409-1"/>
    <x v="5"/>
    <x v="12"/>
    <x v="2"/>
    <n v="461"/>
    <x v="6"/>
    <x v="0"/>
    <m/>
    <m/>
    <n v="1550"/>
    <s v="General"/>
    <x v="1"/>
    <n v="150"/>
  </r>
  <r>
    <s v="BK7100"/>
    <s v="Manika Hindi Pathmala"/>
    <s v="Audrey Duncan"/>
    <s v="Hindi"/>
    <s v="978-0-229-52699-4"/>
    <x v="3"/>
    <x v="16"/>
    <x v="1"/>
    <n v="310"/>
    <x v="3"/>
    <x v="1"/>
    <d v="2023-08-04T00:00:00"/>
    <d v="2023-10-11T00:00:00"/>
    <n v="1250"/>
    <s v="General"/>
    <x v="1"/>
    <n v="225"/>
  </r>
  <r>
    <s v="BK7101"/>
    <s v="RD Sharma Mathematics"/>
    <s v="Linda Reilly"/>
    <s v="Maths"/>
    <s v="978-0-689-07346-5"/>
    <x v="1"/>
    <x v="11"/>
    <x v="1"/>
    <n v="376"/>
    <x v="9"/>
    <x v="1"/>
    <d v="2024-10-15T00:00:00"/>
    <d v="2025-02-04T00:00:00"/>
    <n v="300"/>
    <s v="Education"/>
    <x v="0"/>
    <n v="382"/>
  </r>
  <r>
    <s v="BK7102"/>
    <s v="Oxford English Reader"/>
    <s v="Jeffery Anderson"/>
    <s v="English"/>
    <s v="978-1-78581-196-8"/>
    <x v="4"/>
    <x v="3"/>
    <x v="0"/>
    <n v="434"/>
    <x v="4"/>
    <x v="1"/>
    <d v="2024-02-28T00:00:00"/>
    <d v="2024-08-09T00:00:00"/>
    <n v="500"/>
    <s v="Language"/>
    <x v="2"/>
    <n v="287"/>
  </r>
  <r>
    <s v="BK7103"/>
    <s v="DK Goel Accountancy"/>
    <s v="Jeffrey Malone"/>
    <s v="Accountancy"/>
    <s v="978-0-516-61177-8"/>
    <x v="2"/>
    <x v="14"/>
    <x v="1"/>
    <n v="465"/>
    <x v="2"/>
    <x v="1"/>
    <d v="2024-05-13T00:00:00"/>
    <d v="2024-10-05T00:00:00"/>
    <n v="200"/>
    <s v="General"/>
    <x v="1"/>
    <n v="332"/>
  </r>
  <r>
    <s v="BK7104"/>
    <s v="Manika Hindi Pathmala"/>
    <s v="Tammy Ochoa"/>
    <s v="Hindi"/>
    <s v="978-0-259-60497-6"/>
    <x v="0"/>
    <x v="0"/>
    <x v="1"/>
    <n v="262"/>
    <x v="4"/>
    <x v="0"/>
    <m/>
    <m/>
    <n v="900"/>
    <s v="General"/>
    <x v="1"/>
    <n v="192"/>
  </r>
  <r>
    <s v="BK7105"/>
    <s v="Modern ABC Chemistry"/>
    <s v="Mary Cuevas"/>
    <s v="Chemistry"/>
    <s v="978-0-266-45609-4"/>
    <x v="3"/>
    <x v="5"/>
    <x v="1"/>
    <n v="372"/>
    <x v="3"/>
    <x v="1"/>
    <d v="2024-08-04T00:00:00"/>
    <d v="2024-10-12T00:00:00"/>
    <n v="1100"/>
    <s v="General"/>
    <x v="0"/>
    <n v="303"/>
  </r>
  <r>
    <s v="BK7106"/>
    <s v="Let Us C - Yashwant Kanetkar"/>
    <s v="Elizabeth Smith"/>
    <s v="Computer Science"/>
    <s v="978-1-9856-7509-4"/>
    <x v="5"/>
    <x v="1"/>
    <x v="2"/>
    <n v="214"/>
    <x v="2"/>
    <x v="0"/>
    <m/>
    <m/>
    <n v="550"/>
    <s v="General"/>
    <x v="0"/>
    <n v="142"/>
  </r>
  <r>
    <s v="BK7107"/>
    <s v="S. Chand Economics"/>
    <s v="Cheyenne Martin"/>
    <s v="Economics"/>
    <s v="978-0-302-73085-0"/>
    <x v="2"/>
    <x v="14"/>
    <x v="2"/>
    <n v="252"/>
    <x v="14"/>
    <x v="1"/>
    <d v="2024-03-08T00:00:00"/>
    <d v="2024-03-26T00:00:00"/>
    <n v="1250"/>
    <s v="General"/>
    <x v="2"/>
    <n v="287"/>
  </r>
  <r>
    <s v="BK7108"/>
    <s v="NCERT Biology"/>
    <s v="Kimberly Chavez"/>
    <s v="Biology"/>
    <s v="978-1-81092-379-6"/>
    <x v="2"/>
    <x v="11"/>
    <x v="2"/>
    <n v="142"/>
    <x v="9"/>
    <x v="0"/>
    <m/>
    <m/>
    <n v="1550"/>
    <s v="General"/>
    <x v="0"/>
    <n v="281"/>
  </r>
  <r>
    <s v="BK7109"/>
    <s v="Computer Science with Python"/>
    <s v="Deanna Schneider"/>
    <s v="Computer Science"/>
    <s v="978-0-8047-1978-0"/>
    <x v="2"/>
    <x v="15"/>
    <x v="2"/>
    <n v="430"/>
    <x v="12"/>
    <x v="1"/>
    <d v="2024-11-15T00:00:00"/>
    <d v="2025-02-08T00:00:00"/>
    <n v="1200"/>
    <s v="General"/>
    <x v="1"/>
    <n v="248"/>
  </r>
  <r>
    <s v="BK7110"/>
    <s v="Concepts of Physics - HC Verma"/>
    <s v="Caitlin Martinez"/>
    <s v="Physics"/>
    <s v="978-0-7400-2972-1"/>
    <x v="1"/>
    <x v="2"/>
    <x v="1"/>
    <n v="263"/>
    <x v="12"/>
    <x v="0"/>
    <m/>
    <m/>
    <n v="200"/>
    <s v="General"/>
    <x v="0"/>
    <n v="244"/>
  </r>
  <r>
    <s v="BK7111"/>
    <s v="Modern ABC Chemistry"/>
    <s v="Lance Fowler"/>
    <s v="Chemistry"/>
    <s v="978-0-432-29677-6"/>
    <x v="3"/>
    <x v="7"/>
    <x v="1"/>
    <n v="334"/>
    <x v="16"/>
    <x v="1"/>
    <d v="2024-11-01T00:00:00"/>
    <d v="2024-12-05T00:00:00"/>
    <n v="900"/>
    <s v="General"/>
    <x v="2"/>
    <n v="281"/>
  </r>
  <r>
    <s v="BK7112"/>
    <s v="Wren &amp; Martin English Grammar"/>
    <s v="Edward Huynh"/>
    <s v="English"/>
    <s v="978-0-406-77049-3"/>
    <x v="2"/>
    <x v="16"/>
    <x v="0"/>
    <n v="106"/>
    <x v="15"/>
    <x v="1"/>
    <d v="2023-03-04T00:00:00"/>
    <d v="2023-08-12T00:00:00"/>
    <n v="1150"/>
    <s v="Language"/>
    <x v="0"/>
    <n v="270"/>
  </r>
  <r>
    <s v="BK7113"/>
    <s v="Fundamentals of Physics - Resnick Halliday"/>
    <s v="Rachel Munoz"/>
    <s v="Physics"/>
    <s v="978-0-9709141-0-1"/>
    <x v="4"/>
    <x v="6"/>
    <x v="1"/>
    <n v="479"/>
    <x v="13"/>
    <x v="1"/>
    <d v="2024-05-22T00:00:00"/>
    <d v="2024-09-29T00:00:00"/>
    <n v="300"/>
    <s v="General"/>
    <x v="2"/>
    <n v="375"/>
  </r>
  <r>
    <s v="BK7114"/>
    <s v="SL Arora Physics"/>
    <s v="Elizabeth Hampton"/>
    <s v="Physics"/>
    <s v="978-1-5237-4404-6"/>
    <x v="2"/>
    <x v="11"/>
    <x v="2"/>
    <n v="370"/>
    <x v="5"/>
    <x v="0"/>
    <m/>
    <m/>
    <n v="1000"/>
    <s v="General"/>
    <x v="2"/>
    <n v="258"/>
  </r>
  <r>
    <s v="BK7115"/>
    <s v="NCERT Environmental Studies"/>
    <s v="Shawn Horn"/>
    <s v="EVS"/>
    <s v="978-1-06-517736-4"/>
    <x v="5"/>
    <x v="15"/>
    <x v="0"/>
    <n v="159"/>
    <x v="12"/>
    <x v="0"/>
    <m/>
    <m/>
    <n v="500"/>
    <s v="Science"/>
    <x v="2"/>
    <n v="170"/>
  </r>
  <r>
    <s v="BK7116"/>
    <s v="NCERT Business Studies"/>
    <s v="Karen Jones"/>
    <s v="Business Studies"/>
    <s v="978-1-228-30406-4"/>
    <x v="3"/>
    <x v="12"/>
    <x v="0"/>
    <n v="190"/>
    <x v="6"/>
    <x v="0"/>
    <m/>
    <m/>
    <n v="1550"/>
    <s v="General"/>
    <x v="0"/>
    <n v="403"/>
  </r>
  <r>
    <s v="BK7117"/>
    <s v="Truemanâ€™s Biology"/>
    <s v="Jordan Miller"/>
    <s v="Biology"/>
    <s v="978-1-03-329460-4"/>
    <x v="4"/>
    <x v="3"/>
    <x v="0"/>
    <n v="244"/>
    <x v="18"/>
    <x v="0"/>
    <m/>
    <m/>
    <n v="1450"/>
    <s v="General"/>
    <x v="1"/>
    <n v="436"/>
  </r>
  <r>
    <s v="BK7118"/>
    <s v="Principles of Economics"/>
    <s v="Amy Simmons"/>
    <s v="Economics"/>
    <s v="978-0-352-63478-8"/>
    <x v="3"/>
    <x v="1"/>
    <x v="1"/>
    <n v="382"/>
    <x v="10"/>
    <x v="0"/>
    <m/>
    <m/>
    <n v="600"/>
    <s v="General"/>
    <x v="3"/>
    <n v="323"/>
  </r>
  <r>
    <s v="BK7119"/>
    <s v="Pearson Science Explorer"/>
    <s v="Christine Jones"/>
    <s v="Science"/>
    <s v="978-0-485-78214-1"/>
    <x v="3"/>
    <x v="10"/>
    <x v="0"/>
    <n v="259"/>
    <x v="12"/>
    <x v="1"/>
    <d v="2024-09-28T00:00:00"/>
    <d v="2025-02-04T00:00:00"/>
    <n v="750"/>
    <s v="Science"/>
    <x v="2"/>
    <n v="224"/>
  </r>
  <r>
    <s v="BK7120"/>
    <s v="DK Goel Accountancy"/>
    <s v="Joseph Austin"/>
    <s v="Accountancy"/>
    <s v="978-1-181-97525-7"/>
    <x v="5"/>
    <x v="19"/>
    <x v="1"/>
    <n v="265"/>
    <x v="14"/>
    <x v="0"/>
    <m/>
    <m/>
    <n v="1450"/>
    <s v="General"/>
    <x v="3"/>
    <n v="351"/>
  </r>
  <r>
    <s v="BK7121"/>
    <s v="Modern ABC Chemistry"/>
    <s v="Christopher Miller"/>
    <s v="Chemistry"/>
    <s v="978-1-83602-767-6"/>
    <x v="3"/>
    <x v="0"/>
    <x v="1"/>
    <n v="314"/>
    <x v="11"/>
    <x v="1"/>
    <d v="2024-02-13T00:00:00"/>
    <d v="2024-04-27T00:00:00"/>
    <n v="900"/>
    <s v="General"/>
    <x v="1"/>
    <n v="217"/>
  </r>
  <r>
    <s v="BK7122"/>
    <s v="NCERT Hindi"/>
    <s v="Jesus Costa"/>
    <s v="Hindi"/>
    <s v="978-1-5293-9543-3"/>
    <x v="2"/>
    <x v="17"/>
    <x v="1"/>
    <n v="382"/>
    <x v="12"/>
    <x v="1"/>
    <d v="2024-10-25T00:00:00"/>
    <d v="2025-01-19T00:00:00"/>
    <n v="700"/>
    <s v="General"/>
    <x v="1"/>
    <n v="434"/>
  </r>
  <r>
    <s v="BK7123"/>
    <s v="Pradeep's Chemistry"/>
    <s v="Evan Robertson"/>
    <s v="Chemistry"/>
    <s v="978-0-16-337081-3"/>
    <x v="0"/>
    <x v="11"/>
    <x v="2"/>
    <n v="263"/>
    <x v="3"/>
    <x v="1"/>
    <d v="2023-12-17T00:00:00"/>
    <d v="2024-12-11T00:00:00"/>
    <n v="1900"/>
    <s v="General"/>
    <x v="1"/>
    <n v="216"/>
  </r>
  <r>
    <s v="BK7124"/>
    <s v="S. Chand Science"/>
    <s v="Troy Nguyen"/>
    <s v="Science"/>
    <s v="978-0-627-37555-2"/>
    <x v="5"/>
    <x v="13"/>
    <x v="2"/>
    <n v="482"/>
    <x v="3"/>
    <x v="0"/>
    <m/>
    <m/>
    <n v="250"/>
    <s v="Science"/>
    <x v="0"/>
    <n v="145"/>
  </r>
  <r>
    <s v="BK7125"/>
    <s v="Together with EVS"/>
    <s v="Bryce Lewis"/>
    <s v="EVS"/>
    <s v="978-1-4525-2512-9"/>
    <x v="5"/>
    <x v="8"/>
    <x v="2"/>
    <n v="177"/>
    <x v="7"/>
    <x v="0"/>
    <m/>
    <m/>
    <n v="1350"/>
    <s v="Science"/>
    <x v="2"/>
    <n v="265"/>
  </r>
  <r>
    <s v="BK7126"/>
    <s v="NCERT Economics"/>
    <s v="Cody Zimmerman"/>
    <s v="Economics"/>
    <s v="978-0-652-31396-3"/>
    <x v="4"/>
    <x v="12"/>
    <x v="2"/>
    <n v="249"/>
    <x v="13"/>
    <x v="1"/>
    <d v="2025-01-30T00:00:00"/>
    <d v="2025-02-11T00:00:00"/>
    <n v="1300"/>
    <s v="General"/>
    <x v="1"/>
    <n v="363"/>
  </r>
  <r>
    <s v="BK7127"/>
    <s v="Concepts of Physics - HC Verma"/>
    <s v="Justin Burns"/>
    <s v="Physics"/>
    <s v="978-1-76620-242-6"/>
    <x v="5"/>
    <x v="13"/>
    <x v="1"/>
    <n v="197"/>
    <x v="8"/>
    <x v="0"/>
    <m/>
    <m/>
    <n v="650"/>
    <s v="General"/>
    <x v="1"/>
    <n v="196"/>
  </r>
  <r>
    <s v="BK7128"/>
    <s v="Together with EVS"/>
    <s v="Jordan Adams"/>
    <s v="EVS"/>
    <s v="978-1-105-54467-5"/>
    <x v="5"/>
    <x v="1"/>
    <x v="1"/>
    <n v="423"/>
    <x v="10"/>
    <x v="1"/>
    <d v="2024-01-05T00:00:00"/>
    <d v="2025-02-08T00:00:00"/>
    <n v="1400"/>
    <s v="Science"/>
    <x v="0"/>
    <n v="419"/>
  </r>
  <r>
    <s v="BK7129"/>
    <s v="S. Chand Biology"/>
    <s v="Curtis Thomas"/>
    <s v="Biology"/>
    <s v="978-1-947312-45-6"/>
    <x v="5"/>
    <x v="3"/>
    <x v="0"/>
    <n v="399"/>
    <x v="14"/>
    <x v="0"/>
    <m/>
    <m/>
    <n v="1600"/>
    <s v="General"/>
    <x v="0"/>
    <n v="311"/>
  </r>
  <r>
    <s v="BK7130"/>
    <s v="NCERT Chemistry"/>
    <s v="Robin Lopez"/>
    <s v="Chemistry"/>
    <s v="978-0-606-02833-2"/>
    <x v="0"/>
    <x v="1"/>
    <x v="1"/>
    <n v="361"/>
    <x v="6"/>
    <x v="0"/>
    <m/>
    <m/>
    <n v="950"/>
    <s v="General"/>
    <x v="2"/>
    <n v="143"/>
  </r>
  <r>
    <s v="BK7131"/>
    <s v="Let Us C - Yashwant Kanetkar"/>
    <s v="Dr. Larry Martin"/>
    <s v="Computer Science"/>
    <s v="978-1-64475-151-0"/>
    <x v="1"/>
    <x v="4"/>
    <x v="1"/>
    <n v="397"/>
    <x v="16"/>
    <x v="1"/>
    <d v="2024-01-23T00:00:00"/>
    <d v="2024-07-23T00:00:00"/>
    <n v="1100"/>
    <s v="General"/>
    <x v="0"/>
    <n v="194"/>
  </r>
  <r>
    <s v="BK7132"/>
    <s v="Concepts of Physics - HC Verma"/>
    <s v="Collin Smith"/>
    <s v="Physics"/>
    <s v="978-0-517-94141-6"/>
    <x v="5"/>
    <x v="13"/>
    <x v="1"/>
    <n v="472"/>
    <x v="12"/>
    <x v="0"/>
    <m/>
    <m/>
    <n v="1500"/>
    <s v="General"/>
    <x v="1"/>
    <n v="309"/>
  </r>
  <r>
    <s v="BK7133"/>
    <s v="Pradeep's Chemistry"/>
    <s v="Renee Burns"/>
    <s v="Chemistry"/>
    <s v="978-0-14-970586-8"/>
    <x v="0"/>
    <x v="10"/>
    <x v="2"/>
    <n v="415"/>
    <x v="3"/>
    <x v="1"/>
    <d v="2023-04-20T00:00:00"/>
    <d v="2025-01-11T00:00:00"/>
    <n v="450"/>
    <s v="General"/>
    <x v="0"/>
    <n v="324"/>
  </r>
  <r>
    <s v="BK7134"/>
    <s v="TS Grewal Accountancy"/>
    <s v="Stephanie Mcbride"/>
    <s v="Accountancy"/>
    <s v="978-1-61084-169-6"/>
    <x v="3"/>
    <x v="2"/>
    <x v="2"/>
    <n v="172"/>
    <x v="14"/>
    <x v="0"/>
    <m/>
    <m/>
    <n v="1600"/>
    <s v="General"/>
    <x v="2"/>
    <n v="172"/>
  </r>
  <r>
    <s v="BK7135"/>
    <s v="S. Chand Biology"/>
    <s v="Ruben Young"/>
    <s v="Biology"/>
    <s v="978-1-78969-396-6"/>
    <x v="0"/>
    <x v="19"/>
    <x v="2"/>
    <n v="259"/>
    <x v="7"/>
    <x v="1"/>
    <d v="2023-11-02T00:00:00"/>
    <d v="2024-11-09T00:00:00"/>
    <n v="1150"/>
    <s v="General"/>
    <x v="0"/>
    <n v="362"/>
  </r>
  <r>
    <s v="BK7136"/>
    <s v="Pearson Science Explorer"/>
    <s v="Sarah Moreno DDS"/>
    <s v="Science"/>
    <s v="978-0-671-70810-8"/>
    <x v="3"/>
    <x v="5"/>
    <x v="2"/>
    <n v="121"/>
    <x v="6"/>
    <x v="0"/>
    <m/>
    <m/>
    <n v="1000"/>
    <s v="Science"/>
    <x v="2"/>
    <n v="339"/>
  </r>
  <r>
    <s v="BK7137"/>
    <s v="SL Arora Physics"/>
    <s v="Teresa Park"/>
    <s v="Physics"/>
    <s v="978-1-08-200671-5"/>
    <x v="0"/>
    <x v="9"/>
    <x v="1"/>
    <n v="84"/>
    <x v="3"/>
    <x v="1"/>
    <d v="2024-02-16T00:00:00"/>
    <d v="2025-01-08T00:00:00"/>
    <n v="1000"/>
    <s v="General"/>
    <x v="2"/>
    <n v="421"/>
  </r>
  <r>
    <s v="BK7138"/>
    <s v="Concepts of Physics - HC Verma"/>
    <s v="Claudia Zimmerman"/>
    <s v="Physics"/>
    <s v="978-0-17-494062-3"/>
    <x v="2"/>
    <x v="11"/>
    <x v="1"/>
    <n v="113"/>
    <x v="1"/>
    <x v="1"/>
    <d v="2023-06-18T00:00:00"/>
    <d v="2025-01-28T00:00:00"/>
    <n v="850"/>
    <s v="General"/>
    <x v="2"/>
    <n v="332"/>
  </r>
  <r>
    <s v="BK7139"/>
    <s v="Together with Social Science"/>
    <s v="Rhonda Boyd"/>
    <s v="Social Science"/>
    <s v="978-1-238-84095-8"/>
    <x v="5"/>
    <x v="11"/>
    <x v="0"/>
    <n v="286"/>
    <x v="16"/>
    <x v="1"/>
    <d v="2023-06-18T00:00:00"/>
    <d v="2025-01-19T00:00:00"/>
    <n v="900"/>
    <s v="Education"/>
    <x v="0"/>
    <n v="116"/>
  </r>
  <r>
    <s v="BK7140"/>
    <s v="SL Arora Physics"/>
    <s v="Anna Guerrero"/>
    <s v="Physics"/>
    <s v="978-0-8258-3826-2"/>
    <x v="3"/>
    <x v="0"/>
    <x v="1"/>
    <n v="443"/>
    <x v="8"/>
    <x v="1"/>
    <d v="2023-08-08T00:00:00"/>
    <d v="2024-12-23T00:00:00"/>
    <n v="1250"/>
    <s v="General"/>
    <x v="1"/>
    <n v="221"/>
  </r>
  <r>
    <s v="BK7141"/>
    <s v="Nai Roshni Hindi Pathmala"/>
    <s v="Francis Neal"/>
    <s v="Hindi"/>
    <s v="978-1-06-554327-5"/>
    <x v="4"/>
    <x v="3"/>
    <x v="2"/>
    <n v="182"/>
    <x v="19"/>
    <x v="1"/>
    <d v="2023-12-06T00:00:00"/>
    <d v="2024-03-04T00:00:00"/>
    <n v="400"/>
    <s v="General"/>
    <x v="3"/>
    <n v="347"/>
  </r>
  <r>
    <s v="BK7142"/>
    <s v="S. Chand Science"/>
    <s v="Anna Moore"/>
    <s v="Science"/>
    <s v="978-0-658-42883-8"/>
    <x v="0"/>
    <x v="0"/>
    <x v="0"/>
    <n v="402"/>
    <x v="2"/>
    <x v="1"/>
    <d v="2023-04-05T00:00:00"/>
    <d v="2023-07-07T00:00:00"/>
    <n v="800"/>
    <s v="Science"/>
    <x v="2"/>
    <n v="245"/>
  </r>
  <r>
    <s v="BK7143"/>
    <s v="S. Chand Social Science"/>
    <s v="William Young"/>
    <s v="Social Science"/>
    <s v="978-0-359-56924-3"/>
    <x v="4"/>
    <x v="18"/>
    <x v="0"/>
    <n v="498"/>
    <x v="17"/>
    <x v="0"/>
    <m/>
    <m/>
    <n v="1450"/>
    <s v="Education"/>
    <x v="3"/>
    <n v="347"/>
  </r>
  <r>
    <s v="BK7144"/>
    <s v="Concepts of Physics - HC Verma"/>
    <s v="Grant Li"/>
    <s v="Physics"/>
    <s v="978-0-572-14129-5"/>
    <x v="0"/>
    <x v="12"/>
    <x v="0"/>
    <n v="437"/>
    <x v="17"/>
    <x v="1"/>
    <d v="2023-12-02T00:00:00"/>
    <d v="2024-06-14T00:00:00"/>
    <n v="1450"/>
    <s v="General"/>
    <x v="1"/>
    <n v="145"/>
  </r>
  <r>
    <s v="BK7145"/>
    <s v="Oxford English Reader"/>
    <s v="Mark Williams"/>
    <s v="English"/>
    <s v="978-0-86631-497-8"/>
    <x v="2"/>
    <x v="5"/>
    <x v="1"/>
    <n v="203"/>
    <x v="6"/>
    <x v="0"/>
    <m/>
    <m/>
    <n v="300"/>
    <s v="Language"/>
    <x v="1"/>
    <n v="268"/>
  </r>
  <r>
    <s v="BK7146"/>
    <s v="English Grammar &amp; Composition"/>
    <s v="Dr. Michael Garrett"/>
    <s v="English"/>
    <s v="978-1-84107-909-7"/>
    <x v="4"/>
    <x v="11"/>
    <x v="0"/>
    <n v="288"/>
    <x v="6"/>
    <x v="1"/>
    <d v="2024-12-07T00:00:00"/>
    <d v="2025-02-04T00:00:00"/>
    <n v="1600"/>
    <s v="Language"/>
    <x v="1"/>
    <n v="309"/>
  </r>
  <r>
    <s v="BK7147"/>
    <s v="NCERT Accountancy"/>
    <s v="Elizabeth Meyers"/>
    <s v="Accountancy"/>
    <s v="978-1-289-53564-3"/>
    <x v="4"/>
    <x v="13"/>
    <x v="1"/>
    <n v="497"/>
    <x v="10"/>
    <x v="1"/>
    <d v="2024-09-20T00:00:00"/>
    <d v="2024-12-25T00:00:00"/>
    <n v="1150"/>
    <s v="General"/>
    <x v="0"/>
    <n v="331"/>
  </r>
  <r>
    <s v="BK7148"/>
    <s v="Manika Hindi Pathmala"/>
    <s v="Eric Chung"/>
    <s v="Hindi"/>
    <s v="978-1-4788-5938-3"/>
    <x v="2"/>
    <x v="5"/>
    <x v="1"/>
    <n v="485"/>
    <x v="17"/>
    <x v="0"/>
    <m/>
    <m/>
    <n v="500"/>
    <s v="General"/>
    <x v="2"/>
    <n v="161"/>
  </r>
  <r>
    <s v="BK7149"/>
    <s v="Nai Roshni Hindi Pathmala"/>
    <s v="Christopher Martinez"/>
    <s v="Hindi"/>
    <s v="978-0-89867-290-9"/>
    <x v="3"/>
    <x v="15"/>
    <x v="1"/>
    <n v="223"/>
    <x v="0"/>
    <x v="0"/>
    <m/>
    <m/>
    <n v="400"/>
    <s v="General"/>
    <x v="1"/>
    <n v="183"/>
  </r>
  <r>
    <s v="BK7150"/>
    <s v="NCERT Accountancy"/>
    <s v="Karen Woods"/>
    <s v="Accountancy"/>
    <s v="978-1-906250-45-4"/>
    <x v="0"/>
    <x v="14"/>
    <x v="2"/>
    <n v="396"/>
    <x v="8"/>
    <x v="0"/>
    <m/>
    <m/>
    <n v="1550"/>
    <s v="General"/>
    <x v="1"/>
    <n v="265"/>
  </r>
  <r>
    <s v="BK7151"/>
    <s v="TS Grewal Accountancy"/>
    <s v="Robert Anderson"/>
    <s v="Accountancy"/>
    <s v="978-1-81770-804-4"/>
    <x v="3"/>
    <x v="13"/>
    <x v="2"/>
    <n v="489"/>
    <x v="16"/>
    <x v="1"/>
    <d v="2023-06-18T00:00:00"/>
    <d v="2024-09-18T00:00:00"/>
    <n v="400"/>
    <s v="General"/>
    <x v="0"/>
    <n v="283"/>
  </r>
  <r>
    <s v="BK7152"/>
    <s v="Concepts of Physics - HC Verma"/>
    <s v="Erica Moon"/>
    <s v="Physics"/>
    <s v="978-1-959088-18-9"/>
    <x v="4"/>
    <x v="0"/>
    <x v="2"/>
    <n v="268"/>
    <x v="10"/>
    <x v="0"/>
    <m/>
    <m/>
    <n v="1900"/>
    <s v="General"/>
    <x v="0"/>
    <n v="353"/>
  </r>
  <r>
    <s v="BK7153"/>
    <s v="S. Chand EVS"/>
    <s v="Tina Medina"/>
    <s v="EVS"/>
    <s v="978-0-231-29599-4"/>
    <x v="5"/>
    <x v="19"/>
    <x v="2"/>
    <n v="390"/>
    <x v="1"/>
    <x v="1"/>
    <d v="2024-10-31T00:00:00"/>
    <d v="2024-11-01T00:00:00"/>
    <n v="1200"/>
    <s v="Science"/>
    <x v="2"/>
    <n v="382"/>
  </r>
  <r>
    <s v="BK7154"/>
    <s v="RD Sharma Mathematics"/>
    <s v="Cody Williams"/>
    <s v="Maths"/>
    <s v="978-1-274-84899-4"/>
    <x v="1"/>
    <x v="2"/>
    <x v="1"/>
    <n v="367"/>
    <x v="14"/>
    <x v="1"/>
    <d v="2024-06-20T00:00:00"/>
    <d v="2024-11-27T00:00:00"/>
    <n v="750"/>
    <s v="Education"/>
    <x v="0"/>
    <n v="271"/>
  </r>
  <r>
    <s v="BK7155"/>
    <s v="Principles of Economics"/>
    <s v="Melissa Washington"/>
    <s v="Economics"/>
    <s v="978-0-87942-697-2"/>
    <x v="3"/>
    <x v="10"/>
    <x v="1"/>
    <n v="173"/>
    <x v="11"/>
    <x v="0"/>
    <m/>
    <m/>
    <n v="1650"/>
    <s v="General"/>
    <x v="1"/>
    <n v="227"/>
  </r>
  <r>
    <s v="BK7156"/>
    <s v="NCERT Maths"/>
    <s v="Jonathan Bates"/>
    <s v="Maths"/>
    <s v="978-1-392-64064-7"/>
    <x v="5"/>
    <x v="14"/>
    <x v="0"/>
    <n v="390"/>
    <x v="5"/>
    <x v="0"/>
    <m/>
    <m/>
    <n v="1550"/>
    <s v="Education"/>
    <x v="0"/>
    <n v="262"/>
  </r>
  <r>
    <s v="BK7157"/>
    <s v="RS Aggarwal Mathematics"/>
    <s v="Sarah Bryan"/>
    <s v="Maths"/>
    <s v="978-1-9790-3899-7"/>
    <x v="5"/>
    <x v="19"/>
    <x v="1"/>
    <n v="382"/>
    <x v="18"/>
    <x v="1"/>
    <d v="2023-07-31T00:00:00"/>
    <d v="2024-03-18T00:00:00"/>
    <n v="900"/>
    <s v="Education"/>
    <x v="2"/>
    <n v="367"/>
  </r>
  <r>
    <s v="BK7158"/>
    <s v="NCERT Business Studies"/>
    <s v="Monique Juarez"/>
    <s v="Business Studies"/>
    <s v="978-1-159-91994-8"/>
    <x v="0"/>
    <x v="2"/>
    <x v="1"/>
    <n v="473"/>
    <x v="19"/>
    <x v="1"/>
    <d v="2025-01-26T00:00:00"/>
    <d v="2025-02-21T00:00:00"/>
    <n v="900"/>
    <s v="General"/>
    <x v="0"/>
    <n v="115"/>
  </r>
  <r>
    <s v="BK7159"/>
    <s v="NCERT Economics"/>
    <s v="Carlos Jordan"/>
    <s v="Economics"/>
    <s v="978-0-420-20994-8"/>
    <x v="3"/>
    <x v="17"/>
    <x v="1"/>
    <n v="340"/>
    <x v="5"/>
    <x v="1"/>
    <d v="2024-12-21T00:00:00"/>
    <d v="2025-01-26T00:00:00"/>
    <n v="550"/>
    <s v="General"/>
    <x v="2"/>
    <n v="239"/>
  </r>
  <r>
    <s v="BK7160"/>
    <s v="NCERT Hindi"/>
    <s v="Joshua Mora"/>
    <s v="Hindi"/>
    <s v="978-1-908902-49-8"/>
    <x v="1"/>
    <x v="18"/>
    <x v="2"/>
    <n v="145"/>
    <x v="6"/>
    <x v="1"/>
    <d v="2023-03-05T00:00:00"/>
    <d v="2024-01-01T00:00:00"/>
    <n v="800"/>
    <s v="General"/>
    <x v="2"/>
    <n v="299"/>
  </r>
  <r>
    <s v="BK7161"/>
    <s v="Together with Social Science"/>
    <s v="Stephanie Miller"/>
    <s v="Social Science"/>
    <s v="978-1-334-39153-8"/>
    <x v="3"/>
    <x v="18"/>
    <x v="2"/>
    <n v="477"/>
    <x v="8"/>
    <x v="0"/>
    <m/>
    <m/>
    <n v="1000"/>
    <s v="Education"/>
    <x v="2"/>
    <n v="212"/>
  </r>
  <r>
    <s v="BK7162"/>
    <s v="Let Us C - Yashwant Kanetkar"/>
    <s v="Daniel Sheppard"/>
    <s v="Computer Science"/>
    <s v="978-0-618-09777-7"/>
    <x v="2"/>
    <x v="3"/>
    <x v="2"/>
    <n v="434"/>
    <x v="6"/>
    <x v="1"/>
    <d v="2023-11-09T00:00:00"/>
    <d v="2024-09-04T00:00:00"/>
    <n v="1600"/>
    <s v="General"/>
    <x v="0"/>
    <n v="153"/>
  </r>
  <r>
    <s v="BK7163"/>
    <s v="NCERT Environmental Studies"/>
    <s v="Jonathan Aguilar"/>
    <s v="EVS"/>
    <s v="978-1-5195-8057-3"/>
    <x v="3"/>
    <x v="1"/>
    <x v="2"/>
    <n v="219"/>
    <x v="18"/>
    <x v="1"/>
    <d v="2023-04-24T00:00:00"/>
    <d v="2024-02-14T00:00:00"/>
    <n v="850"/>
    <s v="Science"/>
    <x v="1"/>
    <n v="196"/>
  </r>
  <r>
    <s v="BK7164"/>
    <s v="NCERT Social Science"/>
    <s v="Joanne Stewart"/>
    <s v="Social Science"/>
    <s v="978-0-354-63178-5"/>
    <x v="4"/>
    <x v="13"/>
    <x v="1"/>
    <n v="251"/>
    <x v="2"/>
    <x v="0"/>
    <m/>
    <m/>
    <n v="1800"/>
    <s v="Education"/>
    <x v="3"/>
    <n v="120"/>
  </r>
  <r>
    <s v="BK7165"/>
    <s v="Together with EVS"/>
    <s v="Patricia Webb"/>
    <s v="EVS"/>
    <s v="978-0-15-108065-6"/>
    <x v="0"/>
    <x v="11"/>
    <x v="1"/>
    <n v="496"/>
    <x v="2"/>
    <x v="0"/>
    <m/>
    <m/>
    <n v="1800"/>
    <s v="Science"/>
    <x v="2"/>
    <n v="158"/>
  </r>
  <r>
    <s v="BK7166"/>
    <s v="Wren &amp; Martin English Grammar"/>
    <s v="Eric Patterson"/>
    <s v="English"/>
    <s v="978-0-573-14481-3"/>
    <x v="4"/>
    <x v="5"/>
    <x v="0"/>
    <n v="163"/>
    <x v="17"/>
    <x v="1"/>
    <d v="2023-06-09T00:00:00"/>
    <d v="2024-09-09T00:00:00"/>
    <n v="1550"/>
    <s v="Language"/>
    <x v="3"/>
    <n v="339"/>
  </r>
  <r>
    <s v="BK7167"/>
    <s v="Wren &amp; Martin English Grammar"/>
    <s v="Eric Gillespie"/>
    <s v="English"/>
    <s v="978-1-4513-4483-7"/>
    <x v="1"/>
    <x v="12"/>
    <x v="1"/>
    <n v="179"/>
    <x v="10"/>
    <x v="1"/>
    <d v="2023-03-05T00:00:00"/>
    <d v="2024-02-21T00:00:00"/>
    <n v="450"/>
    <s v="Language"/>
    <x v="1"/>
    <n v="200"/>
  </r>
  <r>
    <s v="BK7168"/>
    <s v="Modern ABC Chemistry"/>
    <s v="Michael Carter"/>
    <s v="Chemistry"/>
    <s v="978-1-56133-213-7"/>
    <x v="5"/>
    <x v="11"/>
    <x v="2"/>
    <n v="237"/>
    <x v="17"/>
    <x v="1"/>
    <d v="2024-09-28T00:00:00"/>
    <d v="2024-11-24T00:00:00"/>
    <n v="1350"/>
    <s v="General"/>
    <x v="1"/>
    <n v="265"/>
  </r>
  <r>
    <s v="BK7169"/>
    <s v="Wren &amp; Martin English Grammar"/>
    <s v="Daniel Espinoza"/>
    <s v="English"/>
    <s v="978-0-324-19104-2"/>
    <x v="5"/>
    <x v="16"/>
    <x v="0"/>
    <n v="277"/>
    <x v="19"/>
    <x v="1"/>
    <d v="2024-09-06T00:00:00"/>
    <d v="2024-12-05T00:00:00"/>
    <n v="1200"/>
    <s v="Language"/>
    <x v="1"/>
    <n v="189"/>
  </r>
  <r>
    <s v="BK7170"/>
    <s v="Truemanâ€™s Biology"/>
    <s v="Kim Lopez"/>
    <s v="Biology"/>
    <s v="978-0-250-60438-8"/>
    <x v="0"/>
    <x v="3"/>
    <x v="0"/>
    <n v="467"/>
    <x v="0"/>
    <x v="1"/>
    <d v="2025-01-17T00:00:00"/>
    <d v="2025-02-23T00:00:00"/>
    <n v="650"/>
    <s v="General"/>
    <x v="0"/>
    <n v="451"/>
  </r>
  <r>
    <s v="BK7171"/>
    <s v="NCERT Biology"/>
    <s v="Ivan Smith"/>
    <s v="Biology"/>
    <s v="978-1-9781-9190-7"/>
    <x v="2"/>
    <x v="8"/>
    <x v="0"/>
    <n v="175"/>
    <x v="17"/>
    <x v="0"/>
    <m/>
    <m/>
    <n v="450"/>
    <s v="General"/>
    <x v="2"/>
    <n v="377"/>
  </r>
  <r>
    <s v="BK7172"/>
    <s v="Oxford English Reader"/>
    <s v="Patricia Velez"/>
    <s v="English"/>
    <s v="978-1-77755-893-2"/>
    <x v="2"/>
    <x v="7"/>
    <x v="1"/>
    <n v="435"/>
    <x v="18"/>
    <x v="1"/>
    <d v="2023-07-29T00:00:00"/>
    <d v="2023-08-13T00:00:00"/>
    <n v="250"/>
    <s v="Language"/>
    <x v="1"/>
    <n v="287"/>
  </r>
  <r>
    <s v="BK7173"/>
    <s v="Python Programming - Balagurusamy"/>
    <s v="Trevor Cardenas"/>
    <s v="Computer Science"/>
    <s v="978-1-83231-052-9"/>
    <x v="4"/>
    <x v="19"/>
    <x v="0"/>
    <n v="440"/>
    <x v="11"/>
    <x v="0"/>
    <m/>
    <m/>
    <n v="1850"/>
    <s v="General"/>
    <x v="1"/>
    <n v="402"/>
  </r>
  <r>
    <s v="BK7174"/>
    <s v="Together with EVS"/>
    <s v="Lisa Smith"/>
    <s v="EVS"/>
    <s v="978-0-8237-2788-9"/>
    <x v="0"/>
    <x v="10"/>
    <x v="1"/>
    <n v="365"/>
    <x v="3"/>
    <x v="0"/>
    <m/>
    <m/>
    <n v="1500"/>
    <s v="Science"/>
    <x v="0"/>
    <n v="270"/>
  </r>
  <r>
    <s v="BK7175"/>
    <s v="Let Us C - Yashwant Kanetkar"/>
    <s v="John Hernandez"/>
    <s v="Computer Science"/>
    <s v="978-0-568-03080-0"/>
    <x v="1"/>
    <x v="5"/>
    <x v="1"/>
    <n v="232"/>
    <x v="1"/>
    <x v="0"/>
    <m/>
    <m/>
    <n v="200"/>
    <s v="General"/>
    <x v="0"/>
    <n v="195"/>
  </r>
  <r>
    <s v="BK7176"/>
    <s v="Python Programming - Balagurusamy"/>
    <s v="Kathleen Brooks"/>
    <s v="Computer Science"/>
    <s v="978-0-353-39949-5"/>
    <x v="1"/>
    <x v="11"/>
    <x v="1"/>
    <n v="445"/>
    <x v="18"/>
    <x v="0"/>
    <m/>
    <m/>
    <n v="1500"/>
    <s v="General"/>
    <x v="2"/>
    <n v="346"/>
  </r>
  <r>
    <s v="BK7177"/>
    <s v="Concepts of Physics - HC Verma"/>
    <s v="Amanda Torres"/>
    <s v="Physics"/>
    <s v="978-0-592-26964-1"/>
    <x v="2"/>
    <x v="14"/>
    <x v="2"/>
    <n v="497"/>
    <x v="14"/>
    <x v="0"/>
    <m/>
    <m/>
    <n v="600"/>
    <s v="General"/>
    <x v="0"/>
    <n v="165"/>
  </r>
  <r>
    <s v="BK7178"/>
    <s v="Concepts of Physics - HC Verma"/>
    <s v="Kathleen Daniels"/>
    <s v="Physics"/>
    <s v="978-0-394-54614-8"/>
    <x v="0"/>
    <x v="14"/>
    <x v="2"/>
    <n v="302"/>
    <x v="0"/>
    <x v="0"/>
    <m/>
    <m/>
    <n v="1800"/>
    <s v="General"/>
    <x v="1"/>
    <n v="396"/>
  </r>
  <r>
    <s v="BK7179"/>
    <s v="TS Grewal Accountancy"/>
    <s v="Kaylee Watkins"/>
    <s v="Accountancy"/>
    <s v="978-0-07-590648-3"/>
    <x v="5"/>
    <x v="19"/>
    <x v="2"/>
    <n v="277"/>
    <x v="10"/>
    <x v="1"/>
    <d v="2023-10-23T00:00:00"/>
    <d v="2024-06-06T00:00:00"/>
    <n v="1150"/>
    <s v="General"/>
    <x v="0"/>
    <n v="401"/>
  </r>
  <r>
    <s v="BK7180"/>
    <s v="SL Arora Physics"/>
    <s v="Allison Pittman"/>
    <s v="Physics"/>
    <s v="978-0-517-72336-4"/>
    <x v="0"/>
    <x v="1"/>
    <x v="2"/>
    <n v="400"/>
    <x v="15"/>
    <x v="0"/>
    <m/>
    <m/>
    <n v="1650"/>
    <s v="General"/>
    <x v="2"/>
    <n v="224"/>
  </r>
  <r>
    <s v="BK7181"/>
    <s v="TS Grewal Accountancy"/>
    <s v="Christina Fields"/>
    <s v="Accountancy"/>
    <s v="978-1-963628-52-4"/>
    <x v="1"/>
    <x v="10"/>
    <x v="1"/>
    <n v="297"/>
    <x v="18"/>
    <x v="0"/>
    <m/>
    <m/>
    <n v="200"/>
    <s v="General"/>
    <x v="0"/>
    <n v="362"/>
  </r>
  <r>
    <s v="BK7182"/>
    <s v="S. Chand Biology"/>
    <s v="Tina Martinez"/>
    <s v="Biology"/>
    <s v="978-1-00-638287-1"/>
    <x v="2"/>
    <x v="16"/>
    <x v="1"/>
    <n v="239"/>
    <x v="17"/>
    <x v="0"/>
    <m/>
    <m/>
    <n v="1450"/>
    <s v="General"/>
    <x v="2"/>
    <n v="364"/>
  </r>
  <r>
    <s v="BK7183"/>
    <s v="S. Chand Business Studies"/>
    <s v="Melinda Taylor"/>
    <s v="Business Studies"/>
    <s v="978-0-7396-9093-2"/>
    <x v="3"/>
    <x v="15"/>
    <x v="0"/>
    <n v="308"/>
    <x v="12"/>
    <x v="1"/>
    <d v="2023-06-18T00:00:00"/>
    <d v="2025-01-09T00:00:00"/>
    <n v="550"/>
    <s v="General"/>
    <x v="2"/>
    <n v="174"/>
  </r>
  <r>
    <s v="BK7184"/>
    <s v="NCERT Chemistry"/>
    <s v="Samantha Hill"/>
    <s v="Chemistry"/>
    <s v="978-1-00-600217-5"/>
    <x v="1"/>
    <x v="0"/>
    <x v="1"/>
    <n v="228"/>
    <x v="12"/>
    <x v="0"/>
    <m/>
    <m/>
    <n v="800"/>
    <s v="General"/>
    <x v="2"/>
    <n v="150"/>
  </r>
  <r>
    <s v="BK7185"/>
    <s v="NCERT Chemistry"/>
    <s v="David Barker"/>
    <s v="Chemistry"/>
    <s v="978-1-375-15263-1"/>
    <x v="2"/>
    <x v="12"/>
    <x v="1"/>
    <n v="407"/>
    <x v="8"/>
    <x v="0"/>
    <m/>
    <m/>
    <n v="1800"/>
    <s v="General"/>
    <x v="0"/>
    <n v="378"/>
  </r>
  <r>
    <s v="BK7186"/>
    <s v="NCERT Social Science"/>
    <s v="Garrett Swanson"/>
    <s v="Social Science"/>
    <s v="978-0-17-561743-2"/>
    <x v="5"/>
    <x v="2"/>
    <x v="1"/>
    <n v="195"/>
    <x v="2"/>
    <x v="0"/>
    <m/>
    <m/>
    <n v="1000"/>
    <s v="Education"/>
    <x v="1"/>
    <n v="172"/>
  </r>
  <r>
    <s v="BK7187"/>
    <s v="NCERT Business Studies"/>
    <s v="Suzanne Shelton"/>
    <s v="Business Studies"/>
    <s v="978-1-115-51703-4"/>
    <x v="5"/>
    <x v="8"/>
    <x v="2"/>
    <n v="387"/>
    <x v="6"/>
    <x v="0"/>
    <m/>
    <m/>
    <n v="1250"/>
    <s v="General"/>
    <x v="3"/>
    <n v="264"/>
  </r>
  <r>
    <s v="BK7188"/>
    <s v="Python Programming - Balagurusamy"/>
    <s v="Joseph Smith"/>
    <s v="Computer Science"/>
    <s v="978-1-59528-475-4"/>
    <x v="0"/>
    <x v="13"/>
    <x v="2"/>
    <n v="416"/>
    <x v="19"/>
    <x v="0"/>
    <m/>
    <m/>
    <n v="1500"/>
    <s v="General"/>
    <x v="2"/>
    <n v="273"/>
  </r>
  <r>
    <s v="BK7189"/>
    <s v="S. Chand Business Studies"/>
    <s v="Robert Summers"/>
    <s v="Business Studies"/>
    <s v="978-1-65762-526-6"/>
    <x v="0"/>
    <x v="19"/>
    <x v="2"/>
    <n v="179"/>
    <x v="10"/>
    <x v="1"/>
    <d v="2023-09-24T00:00:00"/>
    <d v="2024-05-06T00:00:00"/>
    <n v="1350"/>
    <s v="General"/>
    <x v="3"/>
    <n v="212"/>
  </r>
  <r>
    <s v="BK7190"/>
    <s v="Fundamentals of Physics - Resnick Halliday"/>
    <s v="Joseph Kennedy"/>
    <s v="Physics"/>
    <s v="978-1-129-31993-8"/>
    <x v="0"/>
    <x v="19"/>
    <x v="2"/>
    <n v="476"/>
    <x v="14"/>
    <x v="0"/>
    <m/>
    <m/>
    <n v="200"/>
    <s v="General"/>
    <x v="1"/>
    <n v="183"/>
  </r>
  <r>
    <s v="BK7191"/>
    <s v="DK Goel Accountancy"/>
    <s v="Daniel Johnson"/>
    <s v="Accountancy"/>
    <s v="978-0-7594-8750-5"/>
    <x v="3"/>
    <x v="2"/>
    <x v="1"/>
    <n v="231"/>
    <x v="18"/>
    <x v="1"/>
    <d v="2024-03-09T00:00:00"/>
    <d v="2024-04-07T00:00:00"/>
    <n v="1700"/>
    <s v="General"/>
    <x v="1"/>
    <n v="397"/>
  </r>
  <r>
    <s v="BK7192"/>
    <s v="Wren &amp; Martin English Grammar"/>
    <s v="Anthony Mitchell"/>
    <s v="English"/>
    <s v="978-1-79895-616-8"/>
    <x v="5"/>
    <x v="1"/>
    <x v="1"/>
    <n v="370"/>
    <x v="13"/>
    <x v="1"/>
    <d v="2023-08-22T00:00:00"/>
    <d v="2023-09-26T00:00:00"/>
    <n v="1250"/>
    <s v="Language"/>
    <x v="1"/>
    <n v="355"/>
  </r>
  <r>
    <s v="BK7193"/>
    <s v="S. Chand Science"/>
    <s v="Nathan Clements"/>
    <s v="Science"/>
    <s v="978-0-466-68942-1"/>
    <x v="3"/>
    <x v="8"/>
    <x v="0"/>
    <n v="313"/>
    <x v="18"/>
    <x v="0"/>
    <m/>
    <m/>
    <n v="1000"/>
    <s v="Science"/>
    <x v="0"/>
    <n v="130"/>
  </r>
  <r>
    <s v="BK7194"/>
    <s v="Fundamentals of Physics - Resnick Halliday"/>
    <s v="Marcus Warren"/>
    <s v="Physics"/>
    <s v="978-1-882947-95-9"/>
    <x v="5"/>
    <x v="0"/>
    <x v="1"/>
    <n v="355"/>
    <x v="2"/>
    <x v="0"/>
    <m/>
    <m/>
    <n v="1900"/>
    <s v="General"/>
    <x v="2"/>
    <n v="197"/>
  </r>
  <r>
    <s v="BK7195"/>
    <s v="DK Goel Accountancy"/>
    <s v="Cynthia Wilson"/>
    <s v="Accountancy"/>
    <s v="978-0-695-89679-9"/>
    <x v="3"/>
    <x v="17"/>
    <x v="2"/>
    <n v="357"/>
    <x v="2"/>
    <x v="0"/>
    <m/>
    <m/>
    <n v="1150"/>
    <s v="General"/>
    <x v="1"/>
    <n v="234"/>
  </r>
  <r>
    <s v="BK7196"/>
    <s v="Wren &amp; Martin English Grammar"/>
    <s v="Tina Flores"/>
    <s v="English"/>
    <s v="978-0-432-59464-3"/>
    <x v="5"/>
    <x v="9"/>
    <x v="0"/>
    <n v="98"/>
    <x v="17"/>
    <x v="1"/>
    <d v="2023-04-08T00:00:00"/>
    <d v="2024-04-29T00:00:00"/>
    <n v="1150"/>
    <s v="Language"/>
    <x v="1"/>
    <n v="317"/>
  </r>
  <r>
    <s v="BK7197"/>
    <s v="Wren &amp; Martin English Grammar"/>
    <s v="Brooke Francis"/>
    <s v="English"/>
    <s v="978-1-231-67627-1"/>
    <x v="0"/>
    <x v="16"/>
    <x v="0"/>
    <n v="113"/>
    <x v="19"/>
    <x v="1"/>
    <d v="2024-03-23T00:00:00"/>
    <d v="2024-06-02T00:00:00"/>
    <n v="500"/>
    <s v="Language"/>
    <x v="0"/>
    <n v="194"/>
  </r>
  <r>
    <s v="BK7198"/>
    <s v="TS Grewal Accountancy"/>
    <s v="Dana Griffith"/>
    <s v="Accountancy"/>
    <s v="978-1-297-17379-0"/>
    <x v="0"/>
    <x v="11"/>
    <x v="0"/>
    <n v="460"/>
    <x v="3"/>
    <x v="1"/>
    <d v="2023-03-13T00:00:00"/>
    <d v="2023-09-08T00:00:00"/>
    <n v="450"/>
    <s v="General"/>
    <x v="0"/>
    <n v="282"/>
  </r>
  <r>
    <s v="BK7199"/>
    <s v="NCERT Business Studies"/>
    <s v="Justin Bush"/>
    <s v="Business Studies"/>
    <s v="978-0-652-34098-3"/>
    <x v="2"/>
    <x v="16"/>
    <x v="1"/>
    <n v="428"/>
    <x v="12"/>
    <x v="1"/>
    <d v="2023-09-30T00:00:00"/>
    <d v="2024-05-26T00:00:00"/>
    <n v="1550"/>
    <s v="General"/>
    <x v="2"/>
    <n v="270"/>
  </r>
  <r>
    <s v="BK7200"/>
    <s v="S. Chand Economics"/>
    <s v="Anthony Shah"/>
    <s v="Economics"/>
    <s v="978-1-916254-10-7"/>
    <x v="3"/>
    <x v="8"/>
    <x v="0"/>
    <n v="193"/>
    <x v="16"/>
    <x v="0"/>
    <m/>
    <m/>
    <n v="1950"/>
    <s v="General"/>
    <x v="0"/>
    <n v="266"/>
  </r>
  <r>
    <s v="BK7201"/>
    <s v="SL Arora Physics"/>
    <s v="Mark Anderson"/>
    <s v="Physics"/>
    <s v="978-1-894053-40-2"/>
    <x v="2"/>
    <x v="5"/>
    <x v="1"/>
    <n v="253"/>
    <x v="8"/>
    <x v="0"/>
    <m/>
    <m/>
    <n v="1400"/>
    <s v="General"/>
    <x v="1"/>
    <n v="311"/>
  </r>
  <r>
    <s v="BK7202"/>
    <s v="S. Chand Business Studies"/>
    <s v="William Williams"/>
    <s v="Business Studies"/>
    <s v="978-1-86598-590-9"/>
    <x v="1"/>
    <x v="11"/>
    <x v="1"/>
    <n v="120"/>
    <x v="6"/>
    <x v="1"/>
    <d v="2024-08-22T00:00:00"/>
    <d v="2024-09-01T00:00:00"/>
    <n v="550"/>
    <s v="General"/>
    <x v="0"/>
    <n v="188"/>
  </r>
  <r>
    <s v="BK7203"/>
    <s v="RD Sharma Mathematics"/>
    <s v="Samantha Christian"/>
    <s v="Maths"/>
    <s v="978-0-474-28337-6"/>
    <x v="4"/>
    <x v="6"/>
    <x v="1"/>
    <n v="185"/>
    <x v="2"/>
    <x v="0"/>
    <m/>
    <m/>
    <n v="1200"/>
    <s v="Education"/>
    <x v="2"/>
    <n v="259"/>
  </r>
  <r>
    <s v="BK7204"/>
    <s v="Principles of Economics"/>
    <s v="Kevin Wolf"/>
    <s v="Economics"/>
    <s v="978-0-302-19996-1"/>
    <x v="3"/>
    <x v="17"/>
    <x v="2"/>
    <n v="331"/>
    <x v="11"/>
    <x v="0"/>
    <m/>
    <m/>
    <n v="1200"/>
    <s v="General"/>
    <x v="0"/>
    <n v="319"/>
  </r>
  <r>
    <s v="BK7205"/>
    <s v="S. Chand Business Studies"/>
    <s v="Sean Myers"/>
    <s v="Business Studies"/>
    <s v="978-1-916557-34-5"/>
    <x v="5"/>
    <x v="16"/>
    <x v="2"/>
    <n v="393"/>
    <x v="10"/>
    <x v="0"/>
    <m/>
    <m/>
    <n v="200"/>
    <s v="General"/>
    <x v="2"/>
    <n v="336"/>
  </r>
  <r>
    <s v="BK7206"/>
    <s v="NCERT Maths"/>
    <s v="Lisa Tran"/>
    <s v="Maths"/>
    <s v="978-0-244-66314-8"/>
    <x v="5"/>
    <x v="7"/>
    <x v="2"/>
    <n v="314"/>
    <x v="6"/>
    <x v="1"/>
    <d v="2024-07-16T00:00:00"/>
    <d v="2025-01-20T00:00:00"/>
    <n v="1350"/>
    <s v="Education"/>
    <x v="2"/>
    <n v="416"/>
  </r>
  <r>
    <s v="BK7207"/>
    <s v="S. Chand Business Studies"/>
    <s v="Alicia Frazier"/>
    <s v="Business Studies"/>
    <s v="978-0-940163-90-4"/>
    <x v="0"/>
    <x v="8"/>
    <x v="2"/>
    <n v="88"/>
    <x v="4"/>
    <x v="1"/>
    <d v="2023-09-26T00:00:00"/>
    <d v="2024-01-18T00:00:00"/>
    <n v="1200"/>
    <s v="General"/>
    <x v="2"/>
    <n v="392"/>
  </r>
  <r>
    <s v="BK7208"/>
    <s v="Pradeep's Chemistry"/>
    <s v="Elizabeth Wilson"/>
    <s v="Chemistry"/>
    <s v="978-0-14-289160-5"/>
    <x v="2"/>
    <x v="16"/>
    <x v="1"/>
    <n v="223"/>
    <x v="8"/>
    <x v="1"/>
    <d v="2025-01-30T00:00:00"/>
    <d v="2025-02-06T00:00:00"/>
    <n v="250"/>
    <s v="General"/>
    <x v="0"/>
    <n v="329"/>
  </r>
  <r>
    <s v="BK7209"/>
    <s v="S. Chand Business Studies"/>
    <s v="Heather Lawrence"/>
    <s v="Business Studies"/>
    <s v="978-1-58502-221-2"/>
    <x v="0"/>
    <x v="10"/>
    <x v="1"/>
    <n v="357"/>
    <x v="17"/>
    <x v="0"/>
    <m/>
    <m/>
    <n v="250"/>
    <s v="General"/>
    <x v="1"/>
    <n v="162"/>
  </r>
  <r>
    <s v="BK7210"/>
    <s v="NCERT Chemistry"/>
    <s v="Felicia Burnett"/>
    <s v="Chemistry"/>
    <s v="978-0-292-72889-9"/>
    <x v="1"/>
    <x v="15"/>
    <x v="0"/>
    <n v="331"/>
    <x v="2"/>
    <x v="1"/>
    <d v="2023-11-12T00:00:00"/>
    <d v="2024-01-09T00:00:00"/>
    <n v="1400"/>
    <s v="General"/>
    <x v="3"/>
    <n v="357"/>
  </r>
  <r>
    <s v="BK7211"/>
    <s v="Wren &amp; Martin English Grammar"/>
    <s v="Tim Castro"/>
    <s v="English"/>
    <s v="978-0-571-52398-6"/>
    <x v="3"/>
    <x v="12"/>
    <x v="1"/>
    <n v="362"/>
    <x v="13"/>
    <x v="1"/>
    <d v="2023-06-07T00:00:00"/>
    <d v="2024-05-19T00:00:00"/>
    <n v="1350"/>
    <s v="Language"/>
    <x v="2"/>
    <n v="267"/>
  </r>
  <r>
    <s v="BK7212"/>
    <s v="NCERT Maths"/>
    <s v="Blake Newton"/>
    <s v="Maths"/>
    <s v="978-0-928531-72-5"/>
    <x v="5"/>
    <x v="7"/>
    <x v="1"/>
    <n v="271"/>
    <x v="18"/>
    <x v="0"/>
    <m/>
    <m/>
    <n v="750"/>
    <s v="Education"/>
    <x v="3"/>
    <n v="258"/>
  </r>
  <r>
    <s v="BK7213"/>
    <s v="Together with EVS"/>
    <s v="Miss Pamela Berry"/>
    <s v="EVS"/>
    <s v="978-0-441-07244-6"/>
    <x v="0"/>
    <x v="19"/>
    <x v="1"/>
    <n v="221"/>
    <x v="9"/>
    <x v="0"/>
    <m/>
    <m/>
    <n v="1550"/>
    <s v="Science"/>
    <x v="1"/>
    <n v="125"/>
  </r>
  <r>
    <s v="BK7214"/>
    <s v="NCERT Environmental Studies"/>
    <s v="Brandon Perry"/>
    <s v="EVS"/>
    <s v="978-1-83513-851-9"/>
    <x v="3"/>
    <x v="0"/>
    <x v="2"/>
    <n v="224"/>
    <x v="18"/>
    <x v="0"/>
    <m/>
    <m/>
    <n v="1350"/>
    <s v="Science"/>
    <x v="1"/>
    <n v="167"/>
  </r>
  <r>
    <s v="BK7215"/>
    <s v="TS Grewal Accountancy"/>
    <s v="Margaret Austin"/>
    <s v="Accountancy"/>
    <s v="978-1-61134-803-3"/>
    <x v="2"/>
    <x v="7"/>
    <x v="2"/>
    <n v="86"/>
    <x v="1"/>
    <x v="1"/>
    <d v="2023-08-08T00:00:00"/>
    <d v="2025-01-27T00:00:00"/>
    <n v="450"/>
    <s v="General"/>
    <x v="1"/>
    <n v="161"/>
  </r>
  <r>
    <s v="BK7216"/>
    <s v="Wren &amp; Martin English Grammar"/>
    <s v="James Turner"/>
    <s v="English"/>
    <s v="978-0-510-60255-0"/>
    <x v="4"/>
    <x v="18"/>
    <x v="2"/>
    <n v="380"/>
    <x v="2"/>
    <x v="1"/>
    <d v="2025-01-24T00:00:00"/>
    <d v="2025-01-31T00:00:00"/>
    <n v="950"/>
    <s v="Language"/>
    <x v="0"/>
    <n v="226"/>
  </r>
  <r>
    <s v="BK7217"/>
    <s v="NCERT Social Science"/>
    <s v="Jennifer Barnett"/>
    <s v="Social Science"/>
    <s v="978-0-11-501448-2"/>
    <x v="2"/>
    <x v="18"/>
    <x v="2"/>
    <n v="259"/>
    <x v="15"/>
    <x v="1"/>
    <d v="2024-11-06T00:00:00"/>
    <d v="2024-12-27T00:00:00"/>
    <n v="350"/>
    <s v="Education"/>
    <x v="2"/>
    <n v="249"/>
  </r>
  <r>
    <s v="BK7218"/>
    <s v="Computer Science with Python"/>
    <s v="Mario Steele"/>
    <s v="Computer Science"/>
    <s v="978-0-13-586287-2"/>
    <x v="0"/>
    <x v="8"/>
    <x v="1"/>
    <n v="354"/>
    <x v="0"/>
    <x v="1"/>
    <d v="2023-09-16T00:00:00"/>
    <d v="2024-11-27T00:00:00"/>
    <n v="1600"/>
    <s v="General"/>
    <x v="1"/>
    <n v="174"/>
  </r>
  <r>
    <s v="BK7219"/>
    <s v="NCERT Social Science"/>
    <s v="Julie Prince"/>
    <s v="Social Science"/>
    <s v="978-1-63124-939-6"/>
    <x v="4"/>
    <x v="16"/>
    <x v="1"/>
    <n v="169"/>
    <x v="9"/>
    <x v="0"/>
    <m/>
    <m/>
    <n v="600"/>
    <s v="Education"/>
    <x v="1"/>
    <n v="238"/>
  </r>
  <r>
    <s v="BK7220"/>
    <s v="S. Chand EVS"/>
    <s v="Kelly West"/>
    <s v="EVS"/>
    <s v="978-0-01-364724-9"/>
    <x v="2"/>
    <x v="1"/>
    <x v="0"/>
    <n v="417"/>
    <x v="16"/>
    <x v="1"/>
    <d v="2024-08-09T00:00:00"/>
    <d v="2024-11-06T00:00:00"/>
    <n v="1150"/>
    <s v="Science"/>
    <x v="0"/>
    <n v="246"/>
  </r>
  <r>
    <s v="BK7221"/>
    <s v="Fundamentals of Physics - Resnick Halliday"/>
    <s v="Reginald Lowe"/>
    <s v="Physics"/>
    <s v="978-0-00-808459-2"/>
    <x v="5"/>
    <x v="5"/>
    <x v="1"/>
    <n v="480"/>
    <x v="11"/>
    <x v="1"/>
    <d v="2024-05-21T00:00:00"/>
    <d v="2025-02-08T00:00:00"/>
    <n v="1200"/>
    <s v="General"/>
    <x v="0"/>
    <n v="165"/>
  </r>
  <r>
    <s v="BK7222"/>
    <s v="RD Sharma Mathematics"/>
    <s v="Jared King"/>
    <s v="Maths"/>
    <s v="978-0-697-71169-4"/>
    <x v="2"/>
    <x v="2"/>
    <x v="2"/>
    <n v="420"/>
    <x v="2"/>
    <x v="1"/>
    <d v="2023-11-23T00:00:00"/>
    <d v="2024-12-12T00:00:00"/>
    <n v="1100"/>
    <s v="Education"/>
    <x v="2"/>
    <n v="317"/>
  </r>
  <r>
    <s v="BK7223"/>
    <s v="Together with EVS"/>
    <s v="Alyssa Hahn"/>
    <s v="EVS"/>
    <s v="978-1-86068-177-6"/>
    <x v="4"/>
    <x v="14"/>
    <x v="0"/>
    <n v="326"/>
    <x v="7"/>
    <x v="1"/>
    <d v="2024-02-27T00:00:00"/>
    <d v="2024-07-20T00:00:00"/>
    <n v="400"/>
    <s v="Science"/>
    <x v="0"/>
    <n v="279"/>
  </r>
  <r>
    <s v="BK7224"/>
    <s v="NCERT Business Studies"/>
    <s v="Jennifer Stewart"/>
    <s v="Business Studies"/>
    <s v="978-0-19-076572-9"/>
    <x v="1"/>
    <x v="4"/>
    <x v="0"/>
    <n v="195"/>
    <x v="19"/>
    <x v="0"/>
    <m/>
    <m/>
    <n v="800"/>
    <s v="General"/>
    <x v="1"/>
    <n v="417"/>
  </r>
  <r>
    <s v="BK7225"/>
    <s v="Nai Roshni Hindi Pathmala"/>
    <s v="Maria Singh"/>
    <s v="Hindi"/>
    <s v="978-1-5322-5272-3"/>
    <x v="4"/>
    <x v="1"/>
    <x v="0"/>
    <n v="265"/>
    <x v="11"/>
    <x v="0"/>
    <m/>
    <m/>
    <n v="1450"/>
    <s v="General"/>
    <x v="0"/>
    <n v="343"/>
  </r>
  <r>
    <s v="BK7226"/>
    <s v="Fundamentals of Physics - Resnick Halliday"/>
    <s v="Mr. Richard Wright PhD"/>
    <s v="Physics"/>
    <s v="978-1-56309-342-5"/>
    <x v="4"/>
    <x v="19"/>
    <x v="1"/>
    <n v="373"/>
    <x v="1"/>
    <x v="0"/>
    <m/>
    <m/>
    <n v="1350"/>
    <s v="General"/>
    <x v="2"/>
    <n v="373"/>
  </r>
  <r>
    <s v="BK7227"/>
    <s v="Modern ABC Chemistry"/>
    <s v="Amanda Flynn"/>
    <s v="Chemistry"/>
    <s v="978-0-485-38208-2"/>
    <x v="1"/>
    <x v="6"/>
    <x v="0"/>
    <n v="483"/>
    <x v="19"/>
    <x v="0"/>
    <m/>
    <m/>
    <n v="900"/>
    <s v="General"/>
    <x v="0"/>
    <n v="268"/>
  </r>
  <r>
    <s v="BK7228"/>
    <s v="Nai Roshni Hindi Pathmala"/>
    <s v="Mrs. Christie Burton"/>
    <s v="Hindi"/>
    <s v="978-0-03-951331-3"/>
    <x v="1"/>
    <x v="1"/>
    <x v="1"/>
    <n v="399"/>
    <x v="7"/>
    <x v="1"/>
    <d v="2023-07-18T00:00:00"/>
    <d v="2023-10-14T00:00:00"/>
    <n v="1650"/>
    <s v="General"/>
    <x v="2"/>
    <n v="361"/>
  </r>
  <r>
    <s v="BK7229"/>
    <s v="NCERT Maths"/>
    <s v="Dennis Thompson"/>
    <s v="Maths"/>
    <s v="978-1-64050-891-0"/>
    <x v="5"/>
    <x v="1"/>
    <x v="1"/>
    <n v="451"/>
    <x v="17"/>
    <x v="0"/>
    <m/>
    <m/>
    <n v="1200"/>
    <s v="Education"/>
    <x v="2"/>
    <n v="349"/>
  </r>
  <r>
    <s v="BK7230"/>
    <s v="Concepts of Physics - HC Verma"/>
    <s v="Kristin Perkins"/>
    <s v="Physics"/>
    <s v="978-0-13-913233-9"/>
    <x v="5"/>
    <x v="7"/>
    <x v="1"/>
    <n v="218"/>
    <x v="15"/>
    <x v="0"/>
    <m/>
    <m/>
    <n v="400"/>
    <s v="General"/>
    <x v="2"/>
    <n v="282"/>
  </r>
  <r>
    <s v="BK7231"/>
    <s v="Wren &amp; Martin English Grammar"/>
    <s v="Megan Ellis"/>
    <s v="English"/>
    <s v="978-1-4180-1884-9"/>
    <x v="5"/>
    <x v="1"/>
    <x v="2"/>
    <n v="144"/>
    <x v="4"/>
    <x v="0"/>
    <m/>
    <m/>
    <n v="1950"/>
    <s v="Language"/>
    <x v="0"/>
    <n v="358"/>
  </r>
  <r>
    <s v="BK7232"/>
    <s v="Concepts of Physics - HC Verma"/>
    <s v="Theresa Thompson"/>
    <s v="Physics"/>
    <s v="978-1-143-76544-5"/>
    <x v="0"/>
    <x v="14"/>
    <x v="2"/>
    <n v="258"/>
    <x v="14"/>
    <x v="1"/>
    <d v="2025-01-13T00:00:00"/>
    <d v="2025-02-22T00:00:00"/>
    <n v="650"/>
    <s v="General"/>
    <x v="1"/>
    <n v="381"/>
  </r>
  <r>
    <s v="BK7233"/>
    <s v="Modern ABC Chemistry"/>
    <s v="Mrs. Karina Lewis"/>
    <s v="Chemistry"/>
    <s v="978-1-4643-1096-6"/>
    <x v="2"/>
    <x v="10"/>
    <x v="2"/>
    <n v="284"/>
    <x v="12"/>
    <x v="0"/>
    <m/>
    <m/>
    <n v="850"/>
    <s v="General"/>
    <x v="3"/>
    <n v="293"/>
  </r>
  <r>
    <s v="BK7234"/>
    <s v="Fundamentals of Physics - Resnick Halliday"/>
    <s v="Jenny Moreno"/>
    <s v="Physics"/>
    <s v="978-1-900319-57-7"/>
    <x v="3"/>
    <x v="15"/>
    <x v="2"/>
    <n v="373"/>
    <x v="13"/>
    <x v="0"/>
    <m/>
    <m/>
    <n v="1650"/>
    <s v="General"/>
    <x v="2"/>
    <n v="180"/>
  </r>
  <r>
    <s v="BK7235"/>
    <s v="RD Sharma Mathematics"/>
    <s v="John Le"/>
    <s v="Maths"/>
    <s v="978-1-83425-379-4"/>
    <x v="5"/>
    <x v="9"/>
    <x v="1"/>
    <n v="266"/>
    <x v="16"/>
    <x v="0"/>
    <m/>
    <m/>
    <n v="1450"/>
    <s v="Education"/>
    <x v="3"/>
    <n v="199"/>
  </r>
  <r>
    <s v="BK7236"/>
    <s v="NCERT Accountancy"/>
    <s v="Philip Sullivan"/>
    <s v="Accountancy"/>
    <s v="978-1-258-23830-8"/>
    <x v="5"/>
    <x v="19"/>
    <x v="1"/>
    <n v="323"/>
    <x v="10"/>
    <x v="1"/>
    <d v="2024-01-19T00:00:00"/>
    <d v="2025-01-28T00:00:00"/>
    <n v="1750"/>
    <s v="General"/>
    <x v="1"/>
    <n v="229"/>
  </r>
  <r>
    <s v="BK7237"/>
    <s v="NCERT Biology"/>
    <s v="Joshua Martinez"/>
    <s v="Biology"/>
    <s v="978-1-7365225-3-0"/>
    <x v="2"/>
    <x v="1"/>
    <x v="0"/>
    <n v="380"/>
    <x v="17"/>
    <x v="0"/>
    <m/>
    <m/>
    <n v="1450"/>
    <s v="General"/>
    <x v="1"/>
    <n v="278"/>
  </r>
  <r>
    <s v="BK7238"/>
    <s v="TS Grewal Accountancy"/>
    <s v="Amy Banks"/>
    <s v="Accountancy"/>
    <s v="978-1-371-64973-9"/>
    <x v="4"/>
    <x v="8"/>
    <x v="1"/>
    <n v="146"/>
    <x v="4"/>
    <x v="0"/>
    <m/>
    <m/>
    <n v="1400"/>
    <s v="General"/>
    <x v="1"/>
    <n v="428"/>
  </r>
  <r>
    <s v="BK7239"/>
    <s v="Manika Hindi Pathmala"/>
    <s v="Alyssa Joyce"/>
    <s v="Hindi"/>
    <s v="978-0-307-43820-1"/>
    <x v="3"/>
    <x v="18"/>
    <x v="1"/>
    <n v="122"/>
    <x v="0"/>
    <x v="1"/>
    <d v="2023-11-26T00:00:00"/>
    <d v="2024-10-06T00:00:00"/>
    <n v="500"/>
    <s v="General"/>
    <x v="0"/>
    <n v="120"/>
  </r>
  <r>
    <s v="BK7240"/>
    <s v="Lakhmir Singh Science"/>
    <s v="Blake Chandler"/>
    <s v="Science"/>
    <s v="978-1-937290-85-6"/>
    <x v="3"/>
    <x v="13"/>
    <x v="1"/>
    <n v="454"/>
    <x v="0"/>
    <x v="1"/>
    <d v="2023-08-03T00:00:00"/>
    <d v="2024-03-20T00:00:00"/>
    <n v="2000"/>
    <s v="Science"/>
    <x v="2"/>
    <n v="357"/>
  </r>
  <r>
    <s v="BK7241"/>
    <s v="Pearson Science Explorer"/>
    <s v="Richard Bennett"/>
    <s v="Science"/>
    <s v="978-1-07-356735-5"/>
    <x v="1"/>
    <x v="7"/>
    <x v="2"/>
    <n v="299"/>
    <x v="0"/>
    <x v="0"/>
    <m/>
    <m/>
    <n v="1600"/>
    <s v="Science"/>
    <x v="1"/>
    <n v="364"/>
  </r>
  <r>
    <s v="BK7242"/>
    <s v="Play with Maths"/>
    <s v="Jaime Green"/>
    <s v="Maths"/>
    <s v="978-0-89599-752-4"/>
    <x v="1"/>
    <x v="11"/>
    <x v="2"/>
    <n v="499"/>
    <x v="15"/>
    <x v="1"/>
    <d v="2024-08-24T00:00:00"/>
    <d v="2024-08-25T00:00:00"/>
    <n v="200"/>
    <s v="Education"/>
    <x v="1"/>
    <n v="362"/>
  </r>
  <r>
    <s v="BK7243"/>
    <s v="NCERT Social Science"/>
    <s v="Rachel Christensen"/>
    <s v="Social Science"/>
    <s v="978-0-341-85248-3"/>
    <x v="3"/>
    <x v="0"/>
    <x v="2"/>
    <n v="279"/>
    <x v="10"/>
    <x v="0"/>
    <m/>
    <m/>
    <n v="400"/>
    <s v="Education"/>
    <x v="0"/>
    <n v="210"/>
  </r>
  <r>
    <s v="BK7244"/>
    <s v="DK Goel Accountancy"/>
    <s v="Carl Gardner"/>
    <s v="Accountancy"/>
    <s v="978-0-224-57821-9"/>
    <x v="5"/>
    <x v="13"/>
    <x v="2"/>
    <n v="292"/>
    <x v="14"/>
    <x v="0"/>
    <m/>
    <m/>
    <n v="1550"/>
    <s v="General"/>
    <x v="0"/>
    <n v="121"/>
  </r>
  <r>
    <s v="BK7245"/>
    <s v="NCERT Hindi"/>
    <s v="Adam Miller"/>
    <s v="Hindi"/>
    <s v="978-0-439-86672-9"/>
    <x v="3"/>
    <x v="19"/>
    <x v="1"/>
    <n v="197"/>
    <x v="17"/>
    <x v="1"/>
    <d v="2023-08-29T00:00:00"/>
    <d v="2024-01-10T00:00:00"/>
    <n v="1500"/>
    <s v="General"/>
    <x v="2"/>
    <n v="267"/>
  </r>
  <r>
    <s v="BK7246"/>
    <s v="NCERT Hindi"/>
    <s v="Thomas Marshall"/>
    <s v="Hindi"/>
    <s v="978-0-8275-8273-6"/>
    <x v="0"/>
    <x v="1"/>
    <x v="1"/>
    <n v="101"/>
    <x v="6"/>
    <x v="0"/>
    <m/>
    <m/>
    <n v="1250"/>
    <s v="General"/>
    <x v="0"/>
    <n v="238"/>
  </r>
  <r>
    <s v="BK7247"/>
    <s v="NCERT Accountancy"/>
    <s v="Lynn Farrell"/>
    <s v="Accountancy"/>
    <s v="978-0-7136-5162-1"/>
    <x v="0"/>
    <x v="15"/>
    <x v="0"/>
    <n v="164"/>
    <x v="13"/>
    <x v="0"/>
    <m/>
    <m/>
    <n v="1550"/>
    <s v="General"/>
    <x v="1"/>
    <n v="145"/>
  </r>
  <r>
    <s v="BK7248"/>
    <s v="Nai Roshni Hindi Pathmala"/>
    <s v="Alexandria Young"/>
    <s v="Hindi"/>
    <s v="978-0-386-07080-4"/>
    <x v="1"/>
    <x v="12"/>
    <x v="1"/>
    <n v="117"/>
    <x v="19"/>
    <x v="0"/>
    <m/>
    <m/>
    <n v="1350"/>
    <s v="General"/>
    <x v="0"/>
    <n v="377"/>
  </r>
  <r>
    <s v="BK7249"/>
    <s v="DK Goel Accountancy"/>
    <s v="Savannah Schneider"/>
    <s v="Accountancy"/>
    <s v="978-0-236-80942-4"/>
    <x v="1"/>
    <x v="18"/>
    <x v="2"/>
    <n v="335"/>
    <x v="8"/>
    <x v="0"/>
    <m/>
    <m/>
    <n v="1750"/>
    <s v="General"/>
    <x v="2"/>
    <n v="330"/>
  </r>
  <r>
    <s v="BK7250"/>
    <s v="TS Grewal Accountancy"/>
    <s v="Patricia Benton"/>
    <s v="Accountancy"/>
    <s v="978-1-325-59628-7"/>
    <x v="1"/>
    <x v="3"/>
    <x v="0"/>
    <n v="100"/>
    <x v="18"/>
    <x v="1"/>
    <d v="2023-12-12T00:00:00"/>
    <d v="2024-06-01T00:00:00"/>
    <n v="850"/>
    <s v="General"/>
    <x v="0"/>
    <n v="436"/>
  </r>
  <r>
    <s v="BK7251"/>
    <s v="NCERT Environmental Studies"/>
    <s v="Linda Wheeler"/>
    <s v="EVS"/>
    <s v="978-0-464-59485-7"/>
    <x v="0"/>
    <x v="8"/>
    <x v="0"/>
    <n v="236"/>
    <x v="0"/>
    <x v="1"/>
    <d v="2025-02-19T00:00:00"/>
    <d v="2025-02-22T00:00:00"/>
    <n v="250"/>
    <s v="Science"/>
    <x v="2"/>
    <n v="189"/>
  </r>
  <r>
    <s v="BK7252"/>
    <s v="Pearson Science Explorer"/>
    <s v="Elizabeth Thomas"/>
    <s v="Science"/>
    <s v="978-1-68853-924-2"/>
    <x v="5"/>
    <x v="18"/>
    <x v="0"/>
    <n v="114"/>
    <x v="15"/>
    <x v="1"/>
    <d v="2024-10-24T00:00:00"/>
    <d v="2025-01-09T00:00:00"/>
    <n v="1750"/>
    <s v="Science"/>
    <x v="2"/>
    <n v="195"/>
  </r>
  <r>
    <s v="BK7253"/>
    <s v="TS Grewal Accountancy"/>
    <s v="Cameron White"/>
    <s v="Accountancy"/>
    <s v="978-0-7417-2235-5"/>
    <x v="1"/>
    <x v="9"/>
    <x v="1"/>
    <n v="176"/>
    <x v="9"/>
    <x v="0"/>
    <m/>
    <m/>
    <n v="1750"/>
    <s v="General"/>
    <x v="2"/>
    <n v="364"/>
  </r>
  <r>
    <s v="BK7254"/>
    <s v="Oxford English Reader"/>
    <s v="Isabel Henry"/>
    <s v="English"/>
    <s v="978-0-8389-5438-6"/>
    <x v="2"/>
    <x v="17"/>
    <x v="0"/>
    <n v="189"/>
    <x v="1"/>
    <x v="1"/>
    <d v="2024-09-02T00:00:00"/>
    <d v="2024-10-19T00:00:00"/>
    <n v="200"/>
    <s v="Language"/>
    <x v="0"/>
    <n v="351"/>
  </r>
  <r>
    <s v="BK7255"/>
    <s v="RD Sharma Mathematics"/>
    <s v="Cole Rojas"/>
    <s v="Maths"/>
    <s v="978-1-84107-457-3"/>
    <x v="5"/>
    <x v="10"/>
    <x v="1"/>
    <n v="334"/>
    <x v="15"/>
    <x v="0"/>
    <m/>
    <m/>
    <n v="1100"/>
    <s v="Education"/>
    <x v="1"/>
    <n v="220"/>
  </r>
  <r>
    <s v="BK7256"/>
    <s v="Truemanâ€™s Biology"/>
    <s v="Andrea Warner"/>
    <s v="Biology"/>
    <s v="978-0-87684-308-6"/>
    <x v="0"/>
    <x v="15"/>
    <x v="1"/>
    <n v="326"/>
    <x v="12"/>
    <x v="1"/>
    <d v="2023-09-22T00:00:00"/>
    <d v="2024-04-27T00:00:00"/>
    <n v="900"/>
    <s v="General"/>
    <x v="3"/>
    <n v="310"/>
  </r>
  <r>
    <s v="BK7257"/>
    <s v="Python Programming - Balagurusamy"/>
    <s v="Justin Shannon"/>
    <s v="Computer Science"/>
    <s v="978-1-62284-352-7"/>
    <x v="2"/>
    <x v="1"/>
    <x v="1"/>
    <n v="92"/>
    <x v="19"/>
    <x v="1"/>
    <d v="2024-07-27T00:00:00"/>
    <d v="2024-11-02T00:00:00"/>
    <n v="1850"/>
    <s v="General"/>
    <x v="2"/>
    <n v="132"/>
  </r>
  <r>
    <s v="BK7258"/>
    <s v="Pradeep's Chemistry"/>
    <s v="Angela Gardner"/>
    <s v="Chemistry"/>
    <s v="978-0-566-25867-1"/>
    <x v="4"/>
    <x v="17"/>
    <x v="2"/>
    <n v="360"/>
    <x v="4"/>
    <x v="0"/>
    <m/>
    <m/>
    <n v="1700"/>
    <s v="General"/>
    <x v="3"/>
    <n v="374"/>
  </r>
  <r>
    <s v="BK7259"/>
    <s v="English Grammar &amp; Composition"/>
    <s v="Chris Woods"/>
    <s v="English"/>
    <s v="978-0-688-04739-9"/>
    <x v="5"/>
    <x v="8"/>
    <x v="2"/>
    <n v="472"/>
    <x v="9"/>
    <x v="1"/>
    <d v="2023-04-27T00:00:00"/>
    <d v="2024-05-28T00:00:00"/>
    <n v="1450"/>
    <s v="Language"/>
    <x v="1"/>
    <n v="162"/>
  </r>
  <r>
    <s v="BK7260"/>
    <s v="S. Chand Social Science"/>
    <s v="Christopher Green"/>
    <s v="Social Science"/>
    <s v="978-1-911395-22-5"/>
    <x v="4"/>
    <x v="0"/>
    <x v="2"/>
    <n v="273"/>
    <x v="4"/>
    <x v="0"/>
    <m/>
    <m/>
    <n v="1800"/>
    <s v="Education"/>
    <x v="1"/>
    <n v="261"/>
  </r>
  <r>
    <s v="BK7261"/>
    <s v="S. Chand EVS"/>
    <s v="Megan Howell"/>
    <s v="EVS"/>
    <s v="978-0-383-45413-3"/>
    <x v="0"/>
    <x v="10"/>
    <x v="2"/>
    <n v="331"/>
    <x v="19"/>
    <x v="0"/>
    <m/>
    <m/>
    <n v="1000"/>
    <s v="Science"/>
    <x v="1"/>
    <n v="426"/>
  </r>
  <r>
    <s v="BK7262"/>
    <s v="S. Chand Science"/>
    <s v="Kelly Reyes"/>
    <s v="Science"/>
    <s v="978-0-476-84894-8"/>
    <x v="5"/>
    <x v="12"/>
    <x v="1"/>
    <n v="112"/>
    <x v="14"/>
    <x v="1"/>
    <d v="2024-03-09T00:00:00"/>
    <d v="2024-07-10T00:00:00"/>
    <n v="1300"/>
    <s v="Science"/>
    <x v="0"/>
    <n v="301"/>
  </r>
  <r>
    <s v="BK7263"/>
    <s v="Fundamentals of Physics - Resnick Halliday"/>
    <s v="Mr. Larry Rocha"/>
    <s v="Physics"/>
    <s v="978-1-85024-680-0"/>
    <x v="0"/>
    <x v="17"/>
    <x v="1"/>
    <n v="175"/>
    <x v="4"/>
    <x v="0"/>
    <m/>
    <m/>
    <n v="850"/>
    <s v="General"/>
    <x v="2"/>
    <n v="275"/>
  </r>
  <r>
    <s v="BK7264"/>
    <s v="S. Chand Social Science"/>
    <s v="Katherine Smith"/>
    <s v="Social Science"/>
    <s v="978-1-904474-20-3"/>
    <x v="3"/>
    <x v="11"/>
    <x v="0"/>
    <n v="249"/>
    <x v="10"/>
    <x v="0"/>
    <m/>
    <m/>
    <n v="1750"/>
    <s v="Education"/>
    <x v="1"/>
    <n v="357"/>
  </r>
  <r>
    <s v="BK7265"/>
    <s v="RS Aggarwal Mathematics"/>
    <s v="Frank Pittman"/>
    <s v="Maths"/>
    <s v="978-1-56943-635-6"/>
    <x v="3"/>
    <x v="3"/>
    <x v="1"/>
    <n v="365"/>
    <x v="19"/>
    <x v="1"/>
    <d v="2024-09-25T00:00:00"/>
    <d v="2025-01-29T00:00:00"/>
    <n v="1700"/>
    <s v="Education"/>
    <x v="1"/>
    <n v="320"/>
  </r>
  <r>
    <s v="BK7266"/>
    <s v="NCERT Hindi"/>
    <s v="Caitlyn Porter"/>
    <s v="Hindi"/>
    <s v="978-0-8218-6758-7"/>
    <x v="0"/>
    <x v="4"/>
    <x v="1"/>
    <n v="242"/>
    <x v="18"/>
    <x v="1"/>
    <d v="2025-01-24T00:00:00"/>
    <d v="2025-02-10T00:00:00"/>
    <n v="1800"/>
    <s v="General"/>
    <x v="0"/>
    <n v="271"/>
  </r>
  <r>
    <s v="BK7267"/>
    <s v="S. Chand Business Studies"/>
    <s v="Eric Smith"/>
    <s v="Business Studies"/>
    <s v="978-1-09-906049-6"/>
    <x v="2"/>
    <x v="13"/>
    <x v="1"/>
    <n v="247"/>
    <x v="10"/>
    <x v="1"/>
    <d v="2025-02-19T00:00:00"/>
    <d v="2025-02-22T00:00:00"/>
    <n v="1700"/>
    <s v="General"/>
    <x v="0"/>
    <n v="128"/>
  </r>
  <r>
    <s v="BK7268"/>
    <s v="NCERT Economics"/>
    <s v="Molly Henry"/>
    <s v="Economics"/>
    <s v="978-1-142-32231-1"/>
    <x v="1"/>
    <x v="1"/>
    <x v="2"/>
    <n v="147"/>
    <x v="19"/>
    <x v="0"/>
    <m/>
    <m/>
    <n v="1100"/>
    <s v="General"/>
    <x v="2"/>
    <n v="256"/>
  </r>
  <r>
    <s v="BK7269"/>
    <s v="Together with EVS"/>
    <s v="William Andrade"/>
    <s v="EVS"/>
    <s v="978-1-268-20473-7"/>
    <x v="0"/>
    <x v="3"/>
    <x v="2"/>
    <n v="99"/>
    <x v="2"/>
    <x v="0"/>
    <m/>
    <m/>
    <n v="1550"/>
    <s v="Science"/>
    <x v="0"/>
    <n v="215"/>
  </r>
  <r>
    <s v="BK7270"/>
    <s v="RD Sharma Mathematics"/>
    <s v="Jacqueline Burns DVM"/>
    <s v="Maths"/>
    <s v="978-0-273-48681-7"/>
    <x v="0"/>
    <x v="8"/>
    <x v="2"/>
    <n v="148"/>
    <x v="17"/>
    <x v="1"/>
    <d v="2024-06-12T00:00:00"/>
    <d v="2024-12-24T00:00:00"/>
    <n v="1150"/>
    <s v="Education"/>
    <x v="1"/>
    <n v="153"/>
  </r>
  <r>
    <s v="BK7271"/>
    <s v="Nai Roshni Hindi Pathmala"/>
    <s v="Lisa Holland"/>
    <s v="Hindi"/>
    <s v="978-0-383-54778-1"/>
    <x v="5"/>
    <x v="7"/>
    <x v="2"/>
    <n v="203"/>
    <x v="17"/>
    <x v="0"/>
    <m/>
    <m/>
    <n v="700"/>
    <s v="General"/>
    <x v="0"/>
    <n v="306"/>
  </r>
  <r>
    <s v="BK7272"/>
    <s v="English Grammar &amp; Composition"/>
    <s v="Jeffrey Wiggins"/>
    <s v="English"/>
    <s v="978-0-505-17365-2"/>
    <x v="0"/>
    <x v="8"/>
    <x v="1"/>
    <n v="166"/>
    <x v="13"/>
    <x v="0"/>
    <m/>
    <m/>
    <n v="1550"/>
    <s v="Language"/>
    <x v="2"/>
    <n v="285"/>
  </r>
  <r>
    <s v="BK7273"/>
    <s v="S. Chand Social Science"/>
    <s v="Suzanne Smith"/>
    <s v="Social Science"/>
    <s v="978-0-399-28302-4"/>
    <x v="4"/>
    <x v="18"/>
    <x v="1"/>
    <n v="121"/>
    <x v="1"/>
    <x v="1"/>
    <d v="2023-06-21T00:00:00"/>
    <d v="2024-08-10T00:00:00"/>
    <n v="1700"/>
    <s v="Education"/>
    <x v="0"/>
    <n v="397"/>
  </r>
  <r>
    <s v="BK7274"/>
    <s v="Nai Roshni Hindi Pathmala"/>
    <s v="Brandon Thompson"/>
    <s v="Hindi"/>
    <s v="978-1-5069-3697-0"/>
    <x v="2"/>
    <x v="16"/>
    <x v="0"/>
    <n v="118"/>
    <x v="0"/>
    <x v="0"/>
    <m/>
    <m/>
    <n v="250"/>
    <s v="General"/>
    <x v="2"/>
    <n v="125"/>
  </r>
  <r>
    <s v="BK7275"/>
    <s v="Fundamentals of Physics - Resnick Halliday"/>
    <s v="Garrett Wallace PhD"/>
    <s v="Physics"/>
    <s v="978-0-16-419166-0"/>
    <x v="3"/>
    <x v="0"/>
    <x v="1"/>
    <n v="266"/>
    <x v="13"/>
    <x v="0"/>
    <m/>
    <m/>
    <n v="1450"/>
    <s v="General"/>
    <x v="2"/>
    <n v="410"/>
  </r>
  <r>
    <s v="BK7276"/>
    <s v="NCERT Business Studies"/>
    <s v="Karen Lamb"/>
    <s v="Business Studies"/>
    <s v="978-0-240-46337-7"/>
    <x v="1"/>
    <x v="2"/>
    <x v="2"/>
    <n v="204"/>
    <x v="19"/>
    <x v="1"/>
    <d v="2024-09-30T00:00:00"/>
    <d v="2025-01-18T00:00:00"/>
    <n v="1050"/>
    <s v="General"/>
    <x v="2"/>
    <n v="394"/>
  </r>
  <r>
    <s v="BK7277"/>
    <s v="NCERT Biology"/>
    <s v="Todd Bates"/>
    <s v="Biology"/>
    <s v="978-0-456-41862-8"/>
    <x v="1"/>
    <x v="2"/>
    <x v="0"/>
    <n v="139"/>
    <x v="4"/>
    <x v="1"/>
    <d v="2025-02-01T00:00:00"/>
    <d v="2025-02-26T00:00:00"/>
    <n v="1500"/>
    <s v="General"/>
    <x v="0"/>
    <n v="329"/>
  </r>
  <r>
    <s v="BK7278"/>
    <s v="Principles of Economics"/>
    <s v="Terry Franco"/>
    <s v="Economics"/>
    <s v="978-0-19-033370-6"/>
    <x v="3"/>
    <x v="10"/>
    <x v="0"/>
    <n v="390"/>
    <x v="19"/>
    <x v="1"/>
    <d v="2023-09-10T00:00:00"/>
    <d v="2025-02-06T00:00:00"/>
    <n v="950"/>
    <s v="General"/>
    <x v="1"/>
    <n v="269"/>
  </r>
  <r>
    <s v="BK7279"/>
    <s v="S. Chand Science"/>
    <s v="Claudia Sheppard"/>
    <s v="Science"/>
    <s v="978-1-351-16995-0"/>
    <x v="5"/>
    <x v="3"/>
    <x v="0"/>
    <n v="375"/>
    <x v="1"/>
    <x v="0"/>
    <m/>
    <m/>
    <n v="1900"/>
    <s v="Science"/>
    <x v="3"/>
    <n v="119"/>
  </r>
  <r>
    <s v="BK7280"/>
    <s v="NCERT Social Science"/>
    <s v="Keith Palmer"/>
    <s v="Social Science"/>
    <s v="978-1-08-731562-1"/>
    <x v="2"/>
    <x v="14"/>
    <x v="1"/>
    <n v="429"/>
    <x v="16"/>
    <x v="1"/>
    <d v="2023-07-22T00:00:00"/>
    <d v="2024-04-30T00:00:00"/>
    <n v="1050"/>
    <s v="Education"/>
    <x v="2"/>
    <n v="338"/>
  </r>
  <r>
    <s v="BK7281"/>
    <s v="DK Goel Accountancy"/>
    <s v="Audrey Brown"/>
    <s v="Accountancy"/>
    <s v="978-1-00-945637-1"/>
    <x v="4"/>
    <x v="6"/>
    <x v="0"/>
    <n v="479"/>
    <x v="9"/>
    <x v="0"/>
    <m/>
    <m/>
    <n v="1050"/>
    <s v="General"/>
    <x v="3"/>
    <n v="207"/>
  </r>
  <r>
    <s v="BK7282"/>
    <s v="Concepts of Physics - HC Verma"/>
    <s v="Omar Hoover"/>
    <s v="Physics"/>
    <s v="978-0-9806076-8-0"/>
    <x v="2"/>
    <x v="6"/>
    <x v="1"/>
    <n v="102"/>
    <x v="11"/>
    <x v="1"/>
    <d v="2024-01-20T00:00:00"/>
    <d v="2024-08-04T00:00:00"/>
    <n v="1200"/>
    <s v="General"/>
    <x v="1"/>
    <n v="366"/>
  </r>
  <r>
    <s v="BK7283"/>
    <s v="Concepts of Physics - HC Verma"/>
    <s v="David Williams"/>
    <s v="Physics"/>
    <s v="978-0-03-210461-7"/>
    <x v="3"/>
    <x v="12"/>
    <x v="1"/>
    <n v="285"/>
    <x v="18"/>
    <x v="0"/>
    <m/>
    <m/>
    <n v="650"/>
    <s v="General"/>
    <x v="1"/>
    <n v="365"/>
  </r>
  <r>
    <s v="BK7284"/>
    <s v="S. Chand Economics"/>
    <s v="April Pruitt"/>
    <s v="Economics"/>
    <s v="978-0-7166-1976-5"/>
    <x v="1"/>
    <x v="10"/>
    <x v="1"/>
    <n v="187"/>
    <x v="5"/>
    <x v="1"/>
    <d v="2023-06-20T00:00:00"/>
    <d v="2024-05-11T00:00:00"/>
    <n v="600"/>
    <s v="General"/>
    <x v="1"/>
    <n v="199"/>
  </r>
  <r>
    <s v="BK7285"/>
    <s v="Truemanâ€™s Biology"/>
    <s v="Michael Webb"/>
    <s v="Biology"/>
    <s v="978-0-03-276739-3"/>
    <x v="1"/>
    <x v="19"/>
    <x v="2"/>
    <n v="391"/>
    <x v="18"/>
    <x v="1"/>
    <d v="2023-05-20T00:00:00"/>
    <d v="2023-07-10T00:00:00"/>
    <n v="1050"/>
    <s v="General"/>
    <x v="0"/>
    <n v="143"/>
  </r>
  <r>
    <s v="BK7286"/>
    <s v="Truemanâ€™s Biology"/>
    <s v="Yvonne Henderson"/>
    <s v="Biology"/>
    <s v="978-1-915791-52-8"/>
    <x v="0"/>
    <x v="10"/>
    <x v="2"/>
    <n v="196"/>
    <x v="4"/>
    <x v="0"/>
    <m/>
    <m/>
    <n v="1650"/>
    <s v="General"/>
    <x v="2"/>
    <n v="361"/>
  </r>
  <r>
    <s v="BK7287"/>
    <s v="Python Programming - Balagurusamy"/>
    <s v="Johnny Webb"/>
    <s v="Computer Science"/>
    <s v="978-0-8423-4716-7"/>
    <x v="2"/>
    <x v="12"/>
    <x v="2"/>
    <n v="103"/>
    <x v="12"/>
    <x v="1"/>
    <d v="2023-11-06T00:00:00"/>
    <d v="2024-11-08T00:00:00"/>
    <n v="1050"/>
    <s v="General"/>
    <x v="1"/>
    <n v="382"/>
  </r>
  <r>
    <s v="BK7288"/>
    <s v="S. Chand EVS"/>
    <s v="Frank Turner"/>
    <s v="EVS"/>
    <s v="978-1-4845-1251-7"/>
    <x v="1"/>
    <x v="9"/>
    <x v="2"/>
    <n v="223"/>
    <x v="14"/>
    <x v="1"/>
    <d v="2024-11-06T00:00:00"/>
    <d v="2025-02-16T00:00:00"/>
    <n v="600"/>
    <s v="Science"/>
    <x v="1"/>
    <n v="253"/>
  </r>
  <r>
    <s v="BK7289"/>
    <s v="S. Chand Social Science"/>
    <s v="Gerald Taylor"/>
    <s v="Social Science"/>
    <s v="978-1-83555-611-5"/>
    <x v="2"/>
    <x v="11"/>
    <x v="1"/>
    <n v="217"/>
    <x v="14"/>
    <x v="1"/>
    <d v="2023-03-21T00:00:00"/>
    <d v="2023-09-04T00:00:00"/>
    <n v="1700"/>
    <s v="Education"/>
    <x v="0"/>
    <n v="261"/>
  </r>
  <r>
    <s v="BK7290"/>
    <s v="Let Us C - Yashwant Kanetkar"/>
    <s v="Renee Hood"/>
    <s v="Computer Science"/>
    <s v="978-1-105-47754-6"/>
    <x v="5"/>
    <x v="5"/>
    <x v="1"/>
    <n v="469"/>
    <x v="10"/>
    <x v="1"/>
    <d v="2024-07-16T00:00:00"/>
    <d v="2024-10-20T00:00:00"/>
    <n v="1250"/>
    <s v="General"/>
    <x v="0"/>
    <n v="296"/>
  </r>
  <r>
    <s v="BK7291"/>
    <s v="SL Arora Physics"/>
    <s v="Christopher Parker"/>
    <s v="Physics"/>
    <s v="978-1-147-02157-8"/>
    <x v="0"/>
    <x v="11"/>
    <x v="0"/>
    <n v="297"/>
    <x v="19"/>
    <x v="1"/>
    <d v="2024-12-01T00:00:00"/>
    <d v="2025-01-02T00:00:00"/>
    <n v="1050"/>
    <s v="General"/>
    <x v="2"/>
    <n v="149"/>
  </r>
  <r>
    <s v="BK7292"/>
    <s v="Wren &amp; Martin English Grammar"/>
    <s v="Justin Garrett"/>
    <s v="English"/>
    <s v="978-0-8366-4709-9"/>
    <x v="1"/>
    <x v="11"/>
    <x v="1"/>
    <n v="478"/>
    <x v="14"/>
    <x v="1"/>
    <d v="2024-04-14T00:00:00"/>
    <d v="2024-05-04T00:00:00"/>
    <n v="350"/>
    <s v="Language"/>
    <x v="0"/>
    <n v="324"/>
  </r>
  <r>
    <s v="BK7293"/>
    <s v="Truemanâ€™s Biology"/>
    <s v="Pamela Sullivan"/>
    <s v="Biology"/>
    <s v="978-0-13-518162-1"/>
    <x v="1"/>
    <x v="9"/>
    <x v="1"/>
    <n v="342"/>
    <x v="19"/>
    <x v="0"/>
    <m/>
    <m/>
    <n v="1600"/>
    <s v="General"/>
    <x v="1"/>
    <n v="210"/>
  </r>
  <r>
    <s v="BK7294"/>
    <s v="Concepts of Physics - HC Verma"/>
    <s v="Christopher Stone"/>
    <s v="Physics"/>
    <s v="978-1-961954-60-1"/>
    <x v="3"/>
    <x v="12"/>
    <x v="1"/>
    <n v="401"/>
    <x v="8"/>
    <x v="0"/>
    <m/>
    <m/>
    <n v="550"/>
    <s v="General"/>
    <x v="0"/>
    <n v="116"/>
  </r>
  <r>
    <s v="BK7295"/>
    <s v="RS Aggarwal Mathematics"/>
    <s v="Susan King"/>
    <s v="Maths"/>
    <s v="978-1-164-39454-9"/>
    <x v="3"/>
    <x v="5"/>
    <x v="2"/>
    <n v="496"/>
    <x v="3"/>
    <x v="0"/>
    <m/>
    <m/>
    <n v="200"/>
    <s v="Education"/>
    <x v="2"/>
    <n v="212"/>
  </r>
  <r>
    <s v="BK7296"/>
    <s v="Oxford English Reader"/>
    <s v="Charles Rivera"/>
    <s v="English"/>
    <s v="978-1-4818-0940-5"/>
    <x v="5"/>
    <x v="17"/>
    <x v="2"/>
    <n v="368"/>
    <x v="14"/>
    <x v="0"/>
    <m/>
    <m/>
    <n v="1750"/>
    <s v="Language"/>
    <x v="0"/>
    <n v="260"/>
  </r>
  <r>
    <s v="BK7297"/>
    <s v="Nai Roshni Hindi Pathmala"/>
    <s v="Ryan Smith"/>
    <s v="Hindi"/>
    <s v="978-1-4229-0391-9"/>
    <x v="3"/>
    <x v="13"/>
    <x v="2"/>
    <n v="212"/>
    <x v="3"/>
    <x v="1"/>
    <d v="2024-10-08T00:00:00"/>
    <d v="2025-02-07T00:00:00"/>
    <n v="250"/>
    <s v="General"/>
    <x v="2"/>
    <n v="162"/>
  </r>
  <r>
    <s v="BK7298"/>
    <s v="Nai Roshni Hindi Pathmala"/>
    <s v="Thomas Alexander"/>
    <s v="Hindi"/>
    <s v="978-1-185-53438-2"/>
    <x v="1"/>
    <x v="17"/>
    <x v="2"/>
    <n v="190"/>
    <x v="1"/>
    <x v="1"/>
    <d v="2024-03-05T00:00:00"/>
    <d v="2024-08-03T00:00:00"/>
    <n v="500"/>
    <s v="General"/>
    <x v="2"/>
    <n v="126"/>
  </r>
  <r>
    <s v="BK7299"/>
    <s v="Nai Roshni Hindi Pathmala"/>
    <s v="Raymond Robinson"/>
    <s v="Hindi"/>
    <s v="978-1-276-72987-1"/>
    <x v="3"/>
    <x v="14"/>
    <x v="1"/>
    <n v="225"/>
    <x v="0"/>
    <x v="0"/>
    <m/>
    <m/>
    <n v="1900"/>
    <s v="General"/>
    <x v="2"/>
    <n v="172"/>
  </r>
  <r>
    <s v="BK7300"/>
    <s v="Pradeep's Chemistry"/>
    <s v="Cynthia Reyes"/>
    <s v="Chemistry"/>
    <s v="978-0-425-24518-7"/>
    <x v="3"/>
    <x v="10"/>
    <x v="1"/>
    <n v="367"/>
    <x v="3"/>
    <x v="0"/>
    <m/>
    <m/>
    <n v="1750"/>
    <s v="General"/>
    <x v="0"/>
    <n v="403"/>
  </r>
  <r>
    <s v="BK7301"/>
    <s v="TS Grewal Accountancy"/>
    <s v="Kelly Adams"/>
    <s v="Accountancy"/>
    <s v="978-0-09-985542-2"/>
    <x v="0"/>
    <x v="13"/>
    <x v="0"/>
    <n v="384"/>
    <x v="1"/>
    <x v="0"/>
    <m/>
    <m/>
    <n v="800"/>
    <s v="General"/>
    <x v="1"/>
    <n v="274"/>
  </r>
  <r>
    <s v="BK7302"/>
    <s v="NCERT Accountancy"/>
    <s v="Robert White DDS"/>
    <s v="Accountancy"/>
    <s v="978-1-4464-1589-4"/>
    <x v="2"/>
    <x v="12"/>
    <x v="1"/>
    <n v="195"/>
    <x v="1"/>
    <x v="1"/>
    <d v="2024-01-18T00:00:00"/>
    <d v="2024-09-22T00:00:00"/>
    <n v="1400"/>
    <s v="General"/>
    <x v="3"/>
    <n v="151"/>
  </r>
  <r>
    <s v="BK7303"/>
    <s v="S. Chand Social Science"/>
    <s v="Emily Howell"/>
    <s v="Social Science"/>
    <s v="978-0-418-27107-0"/>
    <x v="5"/>
    <x v="13"/>
    <x v="2"/>
    <n v="88"/>
    <x v="9"/>
    <x v="1"/>
    <d v="2023-07-16T00:00:00"/>
    <d v="2023-12-27T00:00:00"/>
    <n v="1200"/>
    <s v="Education"/>
    <x v="2"/>
    <n v="311"/>
  </r>
  <r>
    <s v="BK7304"/>
    <s v="RS Aggarwal Mathematics"/>
    <s v="Nathan Aguilar"/>
    <s v="Maths"/>
    <s v="978-1-85292-977-0"/>
    <x v="0"/>
    <x v="12"/>
    <x v="0"/>
    <n v="477"/>
    <x v="1"/>
    <x v="0"/>
    <m/>
    <m/>
    <n v="1400"/>
    <s v="Education"/>
    <x v="3"/>
    <n v="296"/>
  </r>
  <r>
    <s v="BK7305"/>
    <s v="NCERT Hindi"/>
    <s v="David Taylor"/>
    <s v="Hindi"/>
    <s v="978-0-7663-7631-1"/>
    <x v="5"/>
    <x v="13"/>
    <x v="0"/>
    <n v="247"/>
    <x v="12"/>
    <x v="1"/>
    <d v="2024-07-28T00:00:00"/>
    <d v="2024-11-15T00:00:00"/>
    <n v="1450"/>
    <s v="General"/>
    <x v="1"/>
    <n v="212"/>
  </r>
  <r>
    <s v="BK7306"/>
    <s v="S. Chand EVS"/>
    <s v="Edward Howard"/>
    <s v="EVS"/>
    <s v="978-0-461-96901-6"/>
    <x v="2"/>
    <x v="11"/>
    <x v="0"/>
    <n v="211"/>
    <x v="19"/>
    <x v="0"/>
    <m/>
    <m/>
    <n v="1050"/>
    <s v="Science"/>
    <x v="1"/>
    <n v="227"/>
  </r>
  <r>
    <s v="BK7307"/>
    <s v="DK Goel Accountancy"/>
    <s v="Shannon Anderson"/>
    <s v="Accountancy"/>
    <s v="978-0-647-69523-4"/>
    <x v="3"/>
    <x v="15"/>
    <x v="1"/>
    <n v="223"/>
    <x v="5"/>
    <x v="1"/>
    <d v="2025-02-20T00:00:00"/>
    <d v="2025-02-21T00:00:00"/>
    <n v="1900"/>
    <s v="General"/>
    <x v="1"/>
    <n v="357"/>
  </r>
  <r>
    <s v="BK7308"/>
    <s v="Fundamentals of Physics - Resnick Halliday"/>
    <s v="Amanda Mccormick"/>
    <s v="Physics"/>
    <s v="978-1-285-03754-7"/>
    <x v="5"/>
    <x v="7"/>
    <x v="0"/>
    <n v="293"/>
    <x v="6"/>
    <x v="0"/>
    <m/>
    <m/>
    <n v="1350"/>
    <s v="General"/>
    <x v="0"/>
    <n v="181"/>
  </r>
  <r>
    <s v="BK7309"/>
    <s v="S. Chand Social Science"/>
    <s v="Amy Thomas"/>
    <s v="Social Science"/>
    <s v="978-1-09-311975-6"/>
    <x v="5"/>
    <x v="9"/>
    <x v="1"/>
    <n v="243"/>
    <x v="4"/>
    <x v="0"/>
    <m/>
    <m/>
    <n v="1450"/>
    <s v="Education"/>
    <x v="2"/>
    <n v="287"/>
  </r>
  <r>
    <s v="BK7310"/>
    <s v="Computer Science with Python"/>
    <s v="Steve Padilla"/>
    <s v="Computer Science"/>
    <s v="978-1-75450-146-3"/>
    <x v="4"/>
    <x v="10"/>
    <x v="1"/>
    <n v="160"/>
    <x v="16"/>
    <x v="1"/>
    <d v="2024-02-21T00:00:00"/>
    <d v="2024-07-22T00:00:00"/>
    <n v="350"/>
    <s v="General"/>
    <x v="1"/>
    <n v="343"/>
  </r>
  <r>
    <s v="BK7311"/>
    <s v="Modern ABC Chemistry"/>
    <s v="Charlene Porter"/>
    <s v="Chemistry"/>
    <s v="978-1-05-346992-1"/>
    <x v="3"/>
    <x v="4"/>
    <x v="1"/>
    <n v="203"/>
    <x v="14"/>
    <x v="1"/>
    <d v="2023-04-04T00:00:00"/>
    <d v="2024-05-25T00:00:00"/>
    <n v="950"/>
    <s v="General"/>
    <x v="1"/>
    <n v="211"/>
  </r>
  <r>
    <s v="BK7312"/>
    <s v="S. Chand Business Studies"/>
    <s v="Elizabeth Johnson"/>
    <s v="Business Studies"/>
    <s v="978-1-4168-6356-4"/>
    <x v="4"/>
    <x v="7"/>
    <x v="2"/>
    <n v="149"/>
    <x v="19"/>
    <x v="1"/>
    <d v="2023-04-24T00:00:00"/>
    <d v="2023-08-07T00:00:00"/>
    <n v="600"/>
    <s v="General"/>
    <x v="0"/>
    <n v="125"/>
  </r>
  <r>
    <s v="BK7313"/>
    <s v="S. Chand Economics"/>
    <s v="Shelby Rubio"/>
    <s v="Economics"/>
    <s v="978-1-08-804584-8"/>
    <x v="3"/>
    <x v="10"/>
    <x v="2"/>
    <n v="316"/>
    <x v="0"/>
    <x v="0"/>
    <m/>
    <m/>
    <n v="1650"/>
    <s v="General"/>
    <x v="0"/>
    <n v="427"/>
  </r>
  <r>
    <s v="BK7314"/>
    <s v="Wren &amp; Martin English Grammar"/>
    <s v="Tamara Gomez"/>
    <s v="English"/>
    <s v="978-1-168-90567-3"/>
    <x v="5"/>
    <x v="10"/>
    <x v="2"/>
    <n v="189"/>
    <x v="10"/>
    <x v="1"/>
    <d v="2023-11-04T00:00:00"/>
    <d v="2025-01-27T00:00:00"/>
    <n v="800"/>
    <s v="Language"/>
    <x v="2"/>
    <n v="186"/>
  </r>
  <r>
    <s v="BK7315"/>
    <s v="RS Aggarwal Mathematics"/>
    <s v="Michael Richardson"/>
    <s v="Maths"/>
    <s v="978-1-57808-673-3"/>
    <x v="3"/>
    <x v="10"/>
    <x v="2"/>
    <n v="223"/>
    <x v="6"/>
    <x v="1"/>
    <d v="2023-12-01T00:00:00"/>
    <d v="2025-02-24T00:00:00"/>
    <n v="1100"/>
    <s v="Education"/>
    <x v="0"/>
    <n v="438"/>
  </r>
  <r>
    <s v="BK7316"/>
    <s v="Python Programming - Balagurusamy"/>
    <s v="Tamara Dillon"/>
    <s v="Computer Science"/>
    <s v="978-0-233-84523-4"/>
    <x v="0"/>
    <x v="5"/>
    <x v="1"/>
    <n v="313"/>
    <x v="1"/>
    <x v="1"/>
    <d v="2023-10-12T00:00:00"/>
    <d v="2024-08-03T00:00:00"/>
    <n v="1250"/>
    <s v="General"/>
    <x v="1"/>
    <n v="344"/>
  </r>
  <r>
    <s v="BK7317"/>
    <s v="S. Chand Science"/>
    <s v="Julia Lawson"/>
    <s v="Science"/>
    <s v="978-1-58106-170-3"/>
    <x v="1"/>
    <x v="19"/>
    <x v="1"/>
    <n v="121"/>
    <x v="19"/>
    <x v="0"/>
    <m/>
    <m/>
    <n v="650"/>
    <s v="Science"/>
    <x v="0"/>
    <n v="256"/>
  </r>
  <r>
    <s v="BK7318"/>
    <s v="Python Programming - Balagurusamy"/>
    <s v="Juan Johnson"/>
    <s v="Computer Science"/>
    <s v="978-0-928926-95-8"/>
    <x v="1"/>
    <x v="8"/>
    <x v="0"/>
    <n v="416"/>
    <x v="19"/>
    <x v="1"/>
    <d v="2024-03-10T00:00:00"/>
    <d v="2025-01-06T00:00:00"/>
    <n v="1950"/>
    <s v="General"/>
    <x v="2"/>
    <n v="178"/>
  </r>
  <r>
    <s v="BK7319"/>
    <s v="S. Chand Economics"/>
    <s v="Steven Espinoza"/>
    <s v="Economics"/>
    <s v="978-1-163-10308-1"/>
    <x v="2"/>
    <x v="7"/>
    <x v="1"/>
    <n v="440"/>
    <x v="16"/>
    <x v="0"/>
    <m/>
    <m/>
    <n v="1650"/>
    <s v="General"/>
    <x v="0"/>
    <n v="272"/>
  </r>
  <r>
    <s v="BK7320"/>
    <s v="S. Chand Business Studies"/>
    <s v="Amber Pena"/>
    <s v="Business Studies"/>
    <s v="978-1-82242-002-3"/>
    <x v="0"/>
    <x v="11"/>
    <x v="1"/>
    <n v="490"/>
    <x v="5"/>
    <x v="0"/>
    <m/>
    <m/>
    <n v="950"/>
    <s v="General"/>
    <x v="2"/>
    <n v="339"/>
  </r>
  <r>
    <s v="BK7321"/>
    <s v="S. Chand Science"/>
    <s v="Joanne James"/>
    <s v="Science"/>
    <s v="978-1-4452-9794-1"/>
    <x v="5"/>
    <x v="17"/>
    <x v="1"/>
    <n v="224"/>
    <x v="2"/>
    <x v="0"/>
    <m/>
    <m/>
    <n v="300"/>
    <s v="Science"/>
    <x v="2"/>
    <n v="347"/>
  </r>
  <r>
    <s v="BK7322"/>
    <s v="NCERT Hindi"/>
    <s v="Charles Williams"/>
    <s v="Hindi"/>
    <s v="978-1-4387-3370-8"/>
    <x v="0"/>
    <x v="2"/>
    <x v="2"/>
    <n v="106"/>
    <x v="9"/>
    <x v="0"/>
    <m/>
    <m/>
    <n v="1500"/>
    <s v="General"/>
    <x v="2"/>
    <n v="108"/>
  </r>
  <r>
    <s v="BK7323"/>
    <s v="RD Sharma Mathematics"/>
    <s v="Joseph Juarez"/>
    <s v="Maths"/>
    <s v="978-0-7916-6278-6"/>
    <x v="0"/>
    <x v="1"/>
    <x v="2"/>
    <n v="487"/>
    <x v="19"/>
    <x v="0"/>
    <m/>
    <m/>
    <n v="1900"/>
    <s v="Education"/>
    <x v="0"/>
    <n v="368"/>
  </r>
  <r>
    <s v="BK7324"/>
    <s v="NCERT Biology"/>
    <s v="Brittany Smith"/>
    <s v="Biology"/>
    <s v="978-0-06-496775-4"/>
    <x v="0"/>
    <x v="9"/>
    <x v="2"/>
    <n v="448"/>
    <x v="2"/>
    <x v="1"/>
    <d v="2023-07-23T00:00:00"/>
    <d v="2023-11-06T00:00:00"/>
    <n v="1750"/>
    <s v="General"/>
    <x v="1"/>
    <n v="192"/>
  </r>
  <r>
    <s v="BK7325"/>
    <s v="DK Goel Accountancy"/>
    <s v="Jennifer Weaver"/>
    <s v="Accountancy"/>
    <s v="978-1-185-47653-8"/>
    <x v="3"/>
    <x v="2"/>
    <x v="2"/>
    <n v="345"/>
    <x v="2"/>
    <x v="0"/>
    <m/>
    <m/>
    <n v="1950"/>
    <s v="General"/>
    <x v="3"/>
    <n v="436"/>
  </r>
  <r>
    <s v="BK7326"/>
    <s v="Pradeep's Chemistry"/>
    <s v="Melissa Castaneda"/>
    <s v="Chemistry"/>
    <s v="978-1-932852-03-5"/>
    <x v="4"/>
    <x v="5"/>
    <x v="1"/>
    <n v="440"/>
    <x v="2"/>
    <x v="1"/>
    <d v="2024-08-26T00:00:00"/>
    <d v="2024-12-25T00:00:00"/>
    <n v="600"/>
    <s v="General"/>
    <x v="2"/>
    <n v="154"/>
  </r>
  <r>
    <s v="BK7327"/>
    <s v="Oxford English Reader"/>
    <s v="Bruce Farmer"/>
    <s v="English"/>
    <s v="978-0-7070-3619-9"/>
    <x v="3"/>
    <x v="7"/>
    <x v="1"/>
    <n v="194"/>
    <x v="19"/>
    <x v="1"/>
    <d v="2024-06-17T00:00:00"/>
    <d v="2024-10-23T00:00:00"/>
    <n v="750"/>
    <s v="Language"/>
    <x v="3"/>
    <n v="199"/>
  </r>
  <r>
    <s v="BK7328"/>
    <s v="Python Programming - Balagurusamy"/>
    <s v="Amy Dixon"/>
    <s v="Computer Science"/>
    <s v="978-0-500-07736-8"/>
    <x v="4"/>
    <x v="12"/>
    <x v="0"/>
    <n v="183"/>
    <x v="5"/>
    <x v="1"/>
    <d v="2024-03-26T00:00:00"/>
    <d v="2025-02-15T00:00:00"/>
    <n v="650"/>
    <s v="General"/>
    <x v="1"/>
    <n v="422"/>
  </r>
  <r>
    <s v="BK7329"/>
    <s v="Pradeep's Chemistry"/>
    <s v="Danielle Johnson"/>
    <s v="Chemistry"/>
    <s v="978-0-928756-58-6"/>
    <x v="5"/>
    <x v="14"/>
    <x v="1"/>
    <n v="103"/>
    <x v="11"/>
    <x v="1"/>
    <d v="2024-05-24T00:00:00"/>
    <d v="2024-07-23T00:00:00"/>
    <n v="500"/>
    <s v="General"/>
    <x v="1"/>
    <n v="303"/>
  </r>
  <r>
    <s v="BK7330"/>
    <s v="NCERT Business Studies"/>
    <s v="Robin Little"/>
    <s v="Business Studies"/>
    <s v="978-1-4842-6052-4"/>
    <x v="5"/>
    <x v="12"/>
    <x v="2"/>
    <n v="267"/>
    <x v="18"/>
    <x v="0"/>
    <m/>
    <m/>
    <n v="950"/>
    <s v="General"/>
    <x v="1"/>
    <n v="332"/>
  </r>
  <r>
    <s v="BK7331"/>
    <s v="RD Sharma Mathematics"/>
    <s v="Nancy Martin"/>
    <s v="Maths"/>
    <s v="978-1-303-12138-8"/>
    <x v="1"/>
    <x v="18"/>
    <x v="0"/>
    <n v="225"/>
    <x v="3"/>
    <x v="1"/>
    <d v="2023-06-05T00:00:00"/>
    <d v="2024-07-16T00:00:00"/>
    <n v="500"/>
    <s v="Education"/>
    <x v="0"/>
    <n v="128"/>
  </r>
  <r>
    <s v="BK7332"/>
    <s v="Pearson Science Explorer"/>
    <s v="Amanda Smith"/>
    <s v="Science"/>
    <s v="978-0-458-05891-4"/>
    <x v="3"/>
    <x v="19"/>
    <x v="0"/>
    <n v="314"/>
    <x v="4"/>
    <x v="0"/>
    <m/>
    <m/>
    <n v="800"/>
    <s v="Science"/>
    <x v="2"/>
    <n v="335"/>
  </r>
  <r>
    <s v="BK7333"/>
    <s v="Together with Social Science"/>
    <s v="Andrew Camacho"/>
    <s v="Social Science"/>
    <s v="978-1-924356-90-9"/>
    <x v="4"/>
    <x v="18"/>
    <x v="0"/>
    <n v="246"/>
    <x v="6"/>
    <x v="1"/>
    <d v="2023-03-14T00:00:00"/>
    <d v="2023-05-22T00:00:00"/>
    <n v="550"/>
    <s v="Education"/>
    <x v="1"/>
    <n v="441"/>
  </r>
  <r>
    <s v="BK7334"/>
    <s v="NCERT Environmental Studies"/>
    <s v="Shawn Snyder"/>
    <s v="EVS"/>
    <s v="978-1-956289-95-4"/>
    <x v="3"/>
    <x v="8"/>
    <x v="1"/>
    <n v="375"/>
    <x v="19"/>
    <x v="0"/>
    <m/>
    <m/>
    <n v="700"/>
    <s v="Science"/>
    <x v="1"/>
    <n v="209"/>
  </r>
  <r>
    <s v="BK7335"/>
    <s v="Wren &amp; Martin English Grammar"/>
    <s v="Danielle Williams"/>
    <s v="English"/>
    <s v="978-0-215-16700-2"/>
    <x v="3"/>
    <x v="19"/>
    <x v="0"/>
    <n v="216"/>
    <x v="17"/>
    <x v="0"/>
    <m/>
    <m/>
    <n v="1900"/>
    <s v="Language"/>
    <x v="0"/>
    <n v="359"/>
  </r>
  <r>
    <s v="BK7336"/>
    <s v="Lakhmir Singh Science"/>
    <s v="Peter Navarro"/>
    <s v="Science"/>
    <s v="978-1-05-036897-5"/>
    <x v="4"/>
    <x v="11"/>
    <x v="1"/>
    <n v="84"/>
    <x v="10"/>
    <x v="0"/>
    <m/>
    <m/>
    <n v="950"/>
    <s v="Science"/>
    <x v="0"/>
    <n v="234"/>
  </r>
  <r>
    <s v="BK7337"/>
    <s v="NCERT Maths"/>
    <s v="Benjamin Young"/>
    <s v="Maths"/>
    <s v="978-0-9942056-4-3"/>
    <x v="5"/>
    <x v="8"/>
    <x v="1"/>
    <n v="203"/>
    <x v="13"/>
    <x v="0"/>
    <m/>
    <m/>
    <n v="2000"/>
    <s v="Education"/>
    <x v="2"/>
    <n v="258"/>
  </r>
  <r>
    <s v="BK7338"/>
    <s v="TS Grewal Accountancy"/>
    <s v="Theresa Cohen"/>
    <s v="Accountancy"/>
    <s v="978-1-66141-162-6"/>
    <x v="3"/>
    <x v="5"/>
    <x v="1"/>
    <n v="434"/>
    <x v="15"/>
    <x v="0"/>
    <m/>
    <m/>
    <n v="1950"/>
    <s v="General"/>
    <x v="0"/>
    <n v="339"/>
  </r>
  <r>
    <s v="BK7339"/>
    <s v="TS Grewal Accountancy"/>
    <s v="Jacqueline Jackson"/>
    <s v="Accountancy"/>
    <s v="978-1-148-75426-0"/>
    <x v="5"/>
    <x v="3"/>
    <x v="2"/>
    <n v="122"/>
    <x v="5"/>
    <x v="1"/>
    <d v="2024-05-01T00:00:00"/>
    <d v="2025-01-30T00:00:00"/>
    <n v="800"/>
    <s v="General"/>
    <x v="1"/>
    <n v="430"/>
  </r>
  <r>
    <s v="BK7340"/>
    <s v="NCERT Biology"/>
    <s v="Olivia Herman"/>
    <s v="Biology"/>
    <s v="978-1-85554-165-8"/>
    <x v="3"/>
    <x v="18"/>
    <x v="2"/>
    <n v="116"/>
    <x v="6"/>
    <x v="1"/>
    <d v="2024-10-09T00:00:00"/>
    <d v="2024-10-14T00:00:00"/>
    <n v="1950"/>
    <s v="General"/>
    <x v="0"/>
    <n v="314"/>
  </r>
  <r>
    <s v="BK7341"/>
    <s v="NCERT Environmental Studies"/>
    <s v="Katie Kelly"/>
    <s v="EVS"/>
    <s v="978-0-7059-0590-9"/>
    <x v="5"/>
    <x v="6"/>
    <x v="2"/>
    <n v="471"/>
    <x v="10"/>
    <x v="0"/>
    <m/>
    <m/>
    <n v="450"/>
    <s v="Science"/>
    <x v="2"/>
    <n v="272"/>
  </r>
  <r>
    <s v="BK7342"/>
    <s v="Together with Social Science"/>
    <s v="Jason Osborne"/>
    <s v="Social Science"/>
    <s v="978-0-218-40736-5"/>
    <x v="4"/>
    <x v="16"/>
    <x v="2"/>
    <n v="470"/>
    <x v="16"/>
    <x v="1"/>
    <d v="2024-07-01T00:00:00"/>
    <d v="2024-10-08T00:00:00"/>
    <n v="1050"/>
    <s v="Education"/>
    <x v="0"/>
    <n v="431"/>
  </r>
  <r>
    <s v="BK7343"/>
    <s v="Manika Hindi Pathmala"/>
    <s v="Brandon Nielsen"/>
    <s v="Hindi"/>
    <s v="978-0-329-21809-6"/>
    <x v="3"/>
    <x v="1"/>
    <x v="1"/>
    <n v="445"/>
    <x v="13"/>
    <x v="1"/>
    <d v="2024-06-04T00:00:00"/>
    <d v="2024-08-26T00:00:00"/>
    <n v="250"/>
    <s v="General"/>
    <x v="2"/>
    <n v="272"/>
  </r>
  <r>
    <s v="BK7344"/>
    <s v="TS Grewal Accountancy"/>
    <s v="John Moreno"/>
    <s v="Accountancy"/>
    <s v="978-1-901175-87-5"/>
    <x v="0"/>
    <x v="9"/>
    <x v="1"/>
    <n v="297"/>
    <x v="9"/>
    <x v="0"/>
    <m/>
    <m/>
    <n v="900"/>
    <s v="General"/>
    <x v="2"/>
    <n v="216"/>
  </r>
  <r>
    <s v="BK7345"/>
    <s v="TS Grewal Accountancy"/>
    <s v="Zachary Murray"/>
    <s v="Accountancy"/>
    <s v="978-1-67582-080-3"/>
    <x v="4"/>
    <x v="4"/>
    <x v="0"/>
    <n v="177"/>
    <x v="6"/>
    <x v="1"/>
    <d v="2023-10-09T00:00:00"/>
    <d v="2025-02-13T00:00:00"/>
    <n v="700"/>
    <s v="General"/>
    <x v="2"/>
    <n v="162"/>
  </r>
  <r>
    <s v="BK7346"/>
    <s v="Together with EVS"/>
    <s v="Mark Barajas"/>
    <s v="EVS"/>
    <s v="978-1-347-71614-4"/>
    <x v="2"/>
    <x v="18"/>
    <x v="1"/>
    <n v="107"/>
    <x v="3"/>
    <x v="1"/>
    <d v="2023-05-24T00:00:00"/>
    <d v="2025-01-22T00:00:00"/>
    <n v="2000"/>
    <s v="Science"/>
    <x v="0"/>
    <n v="205"/>
  </r>
  <r>
    <s v="BK7347"/>
    <s v="Together with EVS"/>
    <s v="Brendan Ruiz"/>
    <s v="EVS"/>
    <s v="978-0-626-14440-1"/>
    <x v="5"/>
    <x v="13"/>
    <x v="1"/>
    <n v="168"/>
    <x v="4"/>
    <x v="0"/>
    <m/>
    <m/>
    <n v="1550"/>
    <s v="Science"/>
    <x v="1"/>
    <n v="213"/>
  </r>
  <r>
    <s v="BK7348"/>
    <s v="Lakhmir Singh Science"/>
    <s v="Todd Sanchez"/>
    <s v="Science"/>
    <s v="978-1-171-28451-2"/>
    <x v="2"/>
    <x v="17"/>
    <x v="1"/>
    <n v="376"/>
    <x v="1"/>
    <x v="1"/>
    <d v="2023-07-29T00:00:00"/>
    <d v="2024-09-08T00:00:00"/>
    <n v="1950"/>
    <s v="Science"/>
    <x v="3"/>
    <n v="308"/>
  </r>
  <r>
    <s v="BK7349"/>
    <s v="TS Grewal Accountancy"/>
    <s v="Tasha Fuller"/>
    <s v="Accountancy"/>
    <s v="978-0-459-46327-4"/>
    <x v="4"/>
    <x v="6"/>
    <x v="2"/>
    <n v="263"/>
    <x v="15"/>
    <x v="0"/>
    <m/>
    <m/>
    <n v="1200"/>
    <s v="General"/>
    <x v="2"/>
    <n v="177"/>
  </r>
  <r>
    <s v="BK7350"/>
    <s v="NCERT Business Studies"/>
    <s v="Leslie Cook"/>
    <s v="Business Studies"/>
    <s v="978-1-69357-478-8"/>
    <x v="2"/>
    <x v="17"/>
    <x v="2"/>
    <n v="283"/>
    <x v="6"/>
    <x v="1"/>
    <d v="2024-04-09T00:00:00"/>
    <d v="2024-11-18T00:00:00"/>
    <n v="1350"/>
    <s v="General"/>
    <x v="3"/>
    <n v="139"/>
  </r>
  <r>
    <s v="BK7351"/>
    <s v="English Grammar &amp; Composition"/>
    <s v="Melanie Jordan"/>
    <s v="English"/>
    <s v="978-0-18-091501-1"/>
    <x v="3"/>
    <x v="14"/>
    <x v="2"/>
    <n v="453"/>
    <x v="4"/>
    <x v="1"/>
    <d v="2024-06-16T00:00:00"/>
    <d v="2024-09-24T00:00:00"/>
    <n v="450"/>
    <s v="Language"/>
    <x v="1"/>
    <n v="205"/>
  </r>
  <r>
    <s v="BK7352"/>
    <s v="Computer Science with Python"/>
    <s v="Martin Jackson"/>
    <s v="Computer Science"/>
    <s v="978-0-8181-7417-9"/>
    <x v="2"/>
    <x v="0"/>
    <x v="2"/>
    <n v="272"/>
    <x v="7"/>
    <x v="0"/>
    <m/>
    <m/>
    <n v="1800"/>
    <s v="General"/>
    <x v="1"/>
    <n v="389"/>
  </r>
  <r>
    <s v="BK7353"/>
    <s v="S. Chand Science"/>
    <s v="Jordan Molina"/>
    <s v="Science"/>
    <s v="978-0-627-91917-6"/>
    <x v="5"/>
    <x v="15"/>
    <x v="1"/>
    <n v="466"/>
    <x v="5"/>
    <x v="1"/>
    <d v="2024-09-06T00:00:00"/>
    <d v="2024-12-28T00:00:00"/>
    <n v="800"/>
    <s v="Science"/>
    <x v="1"/>
    <n v="296"/>
  </r>
  <r>
    <s v="BK7354"/>
    <s v="NCERT Maths"/>
    <s v="Margaret Fox"/>
    <s v="Maths"/>
    <s v="978-0-279-89215-5"/>
    <x v="4"/>
    <x v="4"/>
    <x v="1"/>
    <n v="319"/>
    <x v="9"/>
    <x v="1"/>
    <d v="2024-08-07T00:00:00"/>
    <d v="2024-11-22T00:00:00"/>
    <n v="1500"/>
    <s v="Education"/>
    <x v="0"/>
    <n v="300"/>
  </r>
  <r>
    <s v="BK7355"/>
    <s v="Modern ABC Chemistry"/>
    <s v="Ellen White"/>
    <s v="Chemistry"/>
    <s v="978-0-7216-8219-8"/>
    <x v="0"/>
    <x v="11"/>
    <x v="0"/>
    <n v="246"/>
    <x v="15"/>
    <x v="1"/>
    <d v="2024-06-10T00:00:00"/>
    <d v="2024-10-30T00:00:00"/>
    <n v="450"/>
    <s v="General"/>
    <x v="2"/>
    <n v="426"/>
  </r>
  <r>
    <s v="BK7356"/>
    <s v="SL Arora Physics"/>
    <s v="Douglas Spence"/>
    <s v="Physics"/>
    <s v="978-0-361-74732-5"/>
    <x v="0"/>
    <x v="10"/>
    <x v="1"/>
    <n v="229"/>
    <x v="9"/>
    <x v="1"/>
    <d v="2024-03-04T00:00:00"/>
    <d v="2024-11-29T00:00:00"/>
    <n v="1050"/>
    <s v="General"/>
    <x v="1"/>
    <n v="136"/>
  </r>
  <r>
    <s v="BK7357"/>
    <s v="NCERT Biology"/>
    <s v="Daniel Reynolds"/>
    <s v="Biology"/>
    <s v="978-0-227-74809-1"/>
    <x v="2"/>
    <x v="0"/>
    <x v="2"/>
    <n v="387"/>
    <x v="18"/>
    <x v="0"/>
    <m/>
    <m/>
    <n v="200"/>
    <s v="General"/>
    <x v="1"/>
    <n v="186"/>
  </r>
  <r>
    <s v="BK7358"/>
    <s v="Together with Social Science"/>
    <s v="Stephanie Carter"/>
    <s v="Social Science"/>
    <s v="978-1-5278-6940-0"/>
    <x v="1"/>
    <x v="2"/>
    <x v="0"/>
    <n v="438"/>
    <x v="14"/>
    <x v="0"/>
    <m/>
    <m/>
    <n v="1000"/>
    <s v="Education"/>
    <x v="0"/>
    <n v="440"/>
  </r>
  <r>
    <s v="BK7359"/>
    <s v="DK Goel Accountancy"/>
    <s v="Ronald Martin"/>
    <s v="Accountancy"/>
    <s v="978-1-70571-230-6"/>
    <x v="3"/>
    <x v="9"/>
    <x v="0"/>
    <n v="481"/>
    <x v="7"/>
    <x v="1"/>
    <d v="2024-02-10T00:00:00"/>
    <d v="2024-09-09T00:00:00"/>
    <n v="1400"/>
    <s v="General"/>
    <x v="0"/>
    <n v="176"/>
  </r>
  <r>
    <s v="BK7360"/>
    <s v="S. Chand Science"/>
    <s v="Matthew Smith"/>
    <s v="Science"/>
    <s v="978-0-19-330560-1"/>
    <x v="3"/>
    <x v="6"/>
    <x v="0"/>
    <n v="454"/>
    <x v="2"/>
    <x v="0"/>
    <m/>
    <m/>
    <n v="250"/>
    <s v="Science"/>
    <x v="2"/>
    <n v="375"/>
  </r>
  <r>
    <s v="BK7361"/>
    <s v="S. Chand EVS"/>
    <s v="Russell Herring"/>
    <s v="EVS"/>
    <s v="978-0-595-00662-5"/>
    <x v="2"/>
    <x v="17"/>
    <x v="1"/>
    <n v="437"/>
    <x v="5"/>
    <x v="0"/>
    <m/>
    <m/>
    <n v="1650"/>
    <s v="Science"/>
    <x v="0"/>
    <n v="376"/>
  </r>
  <r>
    <s v="BK7362"/>
    <s v="English Grammar &amp; Composition"/>
    <s v="Bonnie Thomas"/>
    <s v="English"/>
    <s v="978-0-915163-94-6"/>
    <x v="4"/>
    <x v="19"/>
    <x v="0"/>
    <n v="309"/>
    <x v="16"/>
    <x v="1"/>
    <d v="2023-03-11T00:00:00"/>
    <d v="2024-10-04T00:00:00"/>
    <n v="450"/>
    <s v="Language"/>
    <x v="1"/>
    <n v="409"/>
  </r>
  <r>
    <s v="BK7363"/>
    <s v="NCERT Business Studies"/>
    <s v="Tina Trujillo"/>
    <s v="Business Studies"/>
    <s v="978-0-471-43558-7"/>
    <x v="4"/>
    <x v="5"/>
    <x v="1"/>
    <n v="416"/>
    <x v="12"/>
    <x v="0"/>
    <m/>
    <m/>
    <n v="1600"/>
    <s v="General"/>
    <x v="0"/>
    <n v="429"/>
  </r>
  <r>
    <s v="BK7364"/>
    <s v="S. Chand Economics"/>
    <s v="Loretta Murray"/>
    <s v="Economics"/>
    <s v="978-0-574-47875-7"/>
    <x v="3"/>
    <x v="3"/>
    <x v="1"/>
    <n v="132"/>
    <x v="8"/>
    <x v="0"/>
    <m/>
    <m/>
    <n v="1200"/>
    <s v="General"/>
    <x v="2"/>
    <n v="423"/>
  </r>
  <r>
    <s v="BK7365"/>
    <s v="Modern ABC Chemistry"/>
    <s v="Jaime Wood"/>
    <s v="Chemistry"/>
    <s v="978-0-8346-1495-6"/>
    <x v="0"/>
    <x v="14"/>
    <x v="1"/>
    <n v="211"/>
    <x v="18"/>
    <x v="1"/>
    <d v="2023-10-18T00:00:00"/>
    <d v="2024-09-02T00:00:00"/>
    <n v="800"/>
    <s v="General"/>
    <x v="0"/>
    <n v="436"/>
  </r>
  <r>
    <s v="BK7366"/>
    <s v="NCERT Maths"/>
    <s v="Monique Lopez"/>
    <s v="Maths"/>
    <s v="978-0-05-601890-7"/>
    <x v="3"/>
    <x v="18"/>
    <x v="2"/>
    <n v="240"/>
    <x v="6"/>
    <x v="1"/>
    <d v="2024-04-10T00:00:00"/>
    <d v="2024-06-29T00:00:00"/>
    <n v="450"/>
    <s v="Education"/>
    <x v="2"/>
    <n v="451"/>
  </r>
  <r>
    <s v="BK7367"/>
    <s v="Truemanâ€™s Biology"/>
    <s v="Jennifer Banks"/>
    <s v="Biology"/>
    <s v="978-1-143-70099-6"/>
    <x v="4"/>
    <x v="4"/>
    <x v="2"/>
    <n v="374"/>
    <x v="17"/>
    <x v="0"/>
    <m/>
    <m/>
    <n v="1150"/>
    <s v="General"/>
    <x v="2"/>
    <n v="278"/>
  </r>
  <r>
    <s v="BK7368"/>
    <s v="S. Chand Social Science"/>
    <s v="Glenn Anderson"/>
    <s v="Social Science"/>
    <s v="978-1-346-06255-6"/>
    <x v="3"/>
    <x v="1"/>
    <x v="2"/>
    <n v="377"/>
    <x v="13"/>
    <x v="0"/>
    <m/>
    <m/>
    <n v="1150"/>
    <s v="Education"/>
    <x v="2"/>
    <n v="416"/>
  </r>
  <r>
    <s v="BK7369"/>
    <s v="NCERT Chemistry"/>
    <s v="Russell Mays"/>
    <s v="Chemistry"/>
    <s v="978-1-9758-1219-5"/>
    <x v="3"/>
    <x v="2"/>
    <x v="2"/>
    <n v="341"/>
    <x v="14"/>
    <x v="0"/>
    <m/>
    <m/>
    <n v="1400"/>
    <s v="General"/>
    <x v="0"/>
    <n v="136"/>
  </r>
  <r>
    <s v="BK7370"/>
    <s v="English Grammar &amp; Composition"/>
    <s v="Cory Hall"/>
    <s v="English"/>
    <s v="978-1-322-14388-0"/>
    <x v="5"/>
    <x v="12"/>
    <x v="1"/>
    <n v="345"/>
    <x v="17"/>
    <x v="0"/>
    <m/>
    <m/>
    <n v="1900"/>
    <s v="Language"/>
    <x v="1"/>
    <n v="189"/>
  </r>
  <r>
    <s v="BK7371"/>
    <s v="NCERT Chemistry"/>
    <s v="Isaiah Martin"/>
    <s v="Chemistry"/>
    <s v="978-1-364-57094-1"/>
    <x v="5"/>
    <x v="1"/>
    <x v="1"/>
    <n v="389"/>
    <x v="7"/>
    <x v="0"/>
    <m/>
    <m/>
    <n v="800"/>
    <s v="General"/>
    <x v="3"/>
    <n v="334"/>
  </r>
  <r>
    <s v="BK7372"/>
    <s v="S. Chand Economics"/>
    <s v="Sarah Mcclure"/>
    <s v="Economics"/>
    <s v="978-0-235-06173-1"/>
    <x v="5"/>
    <x v="9"/>
    <x v="0"/>
    <n v="190"/>
    <x v="5"/>
    <x v="0"/>
    <m/>
    <m/>
    <n v="400"/>
    <s v="General"/>
    <x v="2"/>
    <n v="438"/>
  </r>
  <r>
    <s v="BK7373"/>
    <s v="DK Goel Accountancy"/>
    <s v="Steven Taylor"/>
    <s v="Accountancy"/>
    <s v="978-1-74475-654-5"/>
    <x v="2"/>
    <x v="10"/>
    <x v="1"/>
    <n v="493"/>
    <x v="8"/>
    <x v="1"/>
    <d v="2023-04-11T00:00:00"/>
    <d v="2023-08-21T00:00:00"/>
    <n v="1050"/>
    <s v="General"/>
    <x v="3"/>
    <n v="331"/>
  </r>
  <r>
    <s v="BK7374"/>
    <s v="Modern ABC Chemistry"/>
    <s v="Alyssa Buck"/>
    <s v="Chemistry"/>
    <s v="978-1-392-93669-6"/>
    <x v="2"/>
    <x v="12"/>
    <x v="1"/>
    <n v="468"/>
    <x v="13"/>
    <x v="0"/>
    <m/>
    <m/>
    <n v="900"/>
    <s v="General"/>
    <x v="1"/>
    <n v="131"/>
  </r>
  <r>
    <s v="BK7375"/>
    <s v="NCERT Maths"/>
    <s v="Christopher Christensen"/>
    <s v="Maths"/>
    <s v="978-0-447-50994-6"/>
    <x v="0"/>
    <x v="2"/>
    <x v="1"/>
    <n v="171"/>
    <x v="14"/>
    <x v="1"/>
    <d v="2023-11-15T00:00:00"/>
    <d v="2024-02-20T00:00:00"/>
    <n v="1500"/>
    <s v="Education"/>
    <x v="1"/>
    <n v="352"/>
  </r>
  <r>
    <s v="BK7376"/>
    <s v="NCERT Maths"/>
    <s v="Michael Carter"/>
    <s v="Maths"/>
    <s v="978-1-07-750061-7"/>
    <x v="1"/>
    <x v="4"/>
    <x v="2"/>
    <n v="248"/>
    <x v="13"/>
    <x v="0"/>
    <m/>
    <m/>
    <n v="950"/>
    <s v="Education"/>
    <x v="1"/>
    <n v="323"/>
  </r>
  <r>
    <s v="BK7377"/>
    <s v="Concepts of Physics - HC Verma"/>
    <s v="Beth Lopez"/>
    <s v="Physics"/>
    <s v="978-0-85210-677-8"/>
    <x v="4"/>
    <x v="10"/>
    <x v="2"/>
    <n v="320"/>
    <x v="2"/>
    <x v="0"/>
    <m/>
    <m/>
    <n v="1250"/>
    <s v="General"/>
    <x v="0"/>
    <n v="315"/>
  </r>
  <r>
    <s v="BK7378"/>
    <s v="NCERT Accountancy"/>
    <s v="Felicia Martinez"/>
    <s v="Accountancy"/>
    <s v="978-1-376-24758-9"/>
    <x v="5"/>
    <x v="2"/>
    <x v="2"/>
    <n v="338"/>
    <x v="4"/>
    <x v="0"/>
    <m/>
    <m/>
    <n v="1600"/>
    <s v="General"/>
    <x v="2"/>
    <n v="331"/>
  </r>
  <r>
    <s v="BK7379"/>
    <s v="Principles of Economics"/>
    <s v="Michelle Dyer"/>
    <s v="Economics"/>
    <s v="978-0-85883-692-1"/>
    <x v="0"/>
    <x v="8"/>
    <x v="2"/>
    <n v="341"/>
    <x v="15"/>
    <x v="1"/>
    <d v="2024-11-22T00:00:00"/>
    <d v="2024-12-14T00:00:00"/>
    <n v="550"/>
    <s v="General"/>
    <x v="1"/>
    <n v="431"/>
  </r>
  <r>
    <s v="BK7380"/>
    <s v="Oxford English Reader"/>
    <s v="Gabrielle Brown"/>
    <s v="English"/>
    <s v="978-0-579-28684-5"/>
    <x v="5"/>
    <x v="9"/>
    <x v="1"/>
    <n v="218"/>
    <x v="2"/>
    <x v="1"/>
    <d v="2024-01-09T00:00:00"/>
    <d v="2024-07-18T00:00:00"/>
    <n v="1300"/>
    <s v="Language"/>
    <x v="1"/>
    <n v="346"/>
  </r>
  <r>
    <s v="BK7381"/>
    <s v="S. Chand Social Science"/>
    <s v="Debra Rollins"/>
    <s v="Social Science"/>
    <s v="978-1-64145-838-2"/>
    <x v="2"/>
    <x v="2"/>
    <x v="1"/>
    <n v="106"/>
    <x v="18"/>
    <x v="0"/>
    <m/>
    <m/>
    <n v="400"/>
    <s v="Education"/>
    <x v="0"/>
    <n v="269"/>
  </r>
  <r>
    <s v="BK7382"/>
    <s v="Oxford English Reader"/>
    <s v="William Johnston"/>
    <s v="English"/>
    <s v="978-1-870661-85-0"/>
    <x v="0"/>
    <x v="3"/>
    <x v="0"/>
    <n v="452"/>
    <x v="9"/>
    <x v="1"/>
    <d v="2024-02-26T00:00:00"/>
    <d v="2024-07-24T00:00:00"/>
    <n v="1550"/>
    <s v="Language"/>
    <x v="0"/>
    <n v="113"/>
  </r>
  <r>
    <s v="BK7383"/>
    <s v="NCERT Environmental Studies"/>
    <s v="Amanda Park"/>
    <s v="EVS"/>
    <s v="978-1-66453-019-5"/>
    <x v="1"/>
    <x v="15"/>
    <x v="1"/>
    <n v="348"/>
    <x v="19"/>
    <x v="1"/>
    <d v="2023-04-30T00:00:00"/>
    <d v="2024-03-23T00:00:00"/>
    <n v="200"/>
    <s v="Science"/>
    <x v="2"/>
    <n v="122"/>
  </r>
  <r>
    <s v="BK7384"/>
    <s v="Truemanâ€™s Biology"/>
    <s v="Willie Smith"/>
    <s v="Biology"/>
    <s v="978-0-550-14049-4"/>
    <x v="3"/>
    <x v="0"/>
    <x v="2"/>
    <n v="428"/>
    <x v="5"/>
    <x v="0"/>
    <m/>
    <m/>
    <n v="300"/>
    <s v="General"/>
    <x v="0"/>
    <n v="264"/>
  </r>
  <r>
    <s v="BK7385"/>
    <s v="Lakhmir Singh Science"/>
    <s v="Carolyn Patton PhD"/>
    <s v="Science"/>
    <s v="978-1-55795-892-1"/>
    <x v="3"/>
    <x v="5"/>
    <x v="0"/>
    <n v="398"/>
    <x v="10"/>
    <x v="1"/>
    <d v="2024-09-05T00:00:00"/>
    <d v="2024-11-27T00:00:00"/>
    <n v="250"/>
    <s v="Science"/>
    <x v="1"/>
    <n v="259"/>
  </r>
  <r>
    <s v="BK7386"/>
    <s v="Nai Roshni Hindi Pathmala"/>
    <s v="Christina Price MD"/>
    <s v="Hindi"/>
    <s v="978-0-16-952221-6"/>
    <x v="2"/>
    <x v="8"/>
    <x v="0"/>
    <n v="89"/>
    <x v="15"/>
    <x v="0"/>
    <m/>
    <m/>
    <n v="1250"/>
    <s v="General"/>
    <x v="0"/>
    <n v="157"/>
  </r>
  <r>
    <s v="BK7387"/>
    <s v="NCERT Maths"/>
    <s v="Mark Collins"/>
    <s v="Maths"/>
    <s v="978-1-364-97956-0"/>
    <x v="5"/>
    <x v="17"/>
    <x v="0"/>
    <n v="341"/>
    <x v="1"/>
    <x v="0"/>
    <m/>
    <m/>
    <n v="1850"/>
    <s v="Education"/>
    <x v="2"/>
    <n v="426"/>
  </r>
  <r>
    <s v="BK7388"/>
    <s v="NCERT Biology"/>
    <s v="Isabel Spencer"/>
    <s v="Biology"/>
    <s v="978-1-5150-1357-0"/>
    <x v="5"/>
    <x v="1"/>
    <x v="1"/>
    <n v="158"/>
    <x v="4"/>
    <x v="0"/>
    <m/>
    <m/>
    <n v="550"/>
    <s v="General"/>
    <x v="0"/>
    <n v="317"/>
  </r>
  <r>
    <s v="BK7389"/>
    <s v="NCERT Business Studies"/>
    <s v="Jennifer Wilson"/>
    <s v="Business Studies"/>
    <s v="978-1-180-44351-1"/>
    <x v="0"/>
    <x v="13"/>
    <x v="0"/>
    <n v="222"/>
    <x v="2"/>
    <x v="0"/>
    <m/>
    <m/>
    <n v="1550"/>
    <s v="General"/>
    <x v="2"/>
    <n v="395"/>
  </r>
  <r>
    <s v="BK7390"/>
    <s v="NCERT Biology"/>
    <s v="Kevin Jackson"/>
    <s v="Biology"/>
    <s v="978-0-17-948535-8"/>
    <x v="1"/>
    <x v="4"/>
    <x v="1"/>
    <n v="181"/>
    <x v="14"/>
    <x v="1"/>
    <d v="2023-12-02T00:00:00"/>
    <d v="2024-01-15T00:00:00"/>
    <n v="300"/>
    <s v="General"/>
    <x v="2"/>
    <n v="340"/>
  </r>
  <r>
    <s v="BK7391"/>
    <s v="S. Chand Biology"/>
    <s v="Michael Price"/>
    <s v="Biology"/>
    <s v="978-1-07-027746-2"/>
    <x v="5"/>
    <x v="18"/>
    <x v="1"/>
    <n v="203"/>
    <x v="2"/>
    <x v="1"/>
    <d v="2023-09-18T00:00:00"/>
    <d v="2023-10-03T00:00:00"/>
    <n v="1000"/>
    <s v="General"/>
    <x v="2"/>
    <n v="299"/>
  </r>
  <r>
    <s v="BK7392"/>
    <s v="Oxford English Reader"/>
    <s v="Paul Phillips"/>
    <s v="English"/>
    <s v="978-0-563-10561-9"/>
    <x v="4"/>
    <x v="8"/>
    <x v="1"/>
    <n v="177"/>
    <x v="3"/>
    <x v="1"/>
    <d v="2024-12-21T00:00:00"/>
    <d v="2025-02-24T00:00:00"/>
    <n v="950"/>
    <s v="Language"/>
    <x v="0"/>
    <n v="352"/>
  </r>
  <r>
    <s v="BK7393"/>
    <s v="S. Chand Science"/>
    <s v="Johnathan Baker"/>
    <s v="Science"/>
    <s v="978-0-7171-6082-2"/>
    <x v="0"/>
    <x v="2"/>
    <x v="2"/>
    <n v="280"/>
    <x v="3"/>
    <x v="0"/>
    <m/>
    <m/>
    <n v="1200"/>
    <s v="Science"/>
    <x v="1"/>
    <n v="230"/>
  </r>
  <r>
    <s v="BK7394"/>
    <s v="S. Chand Social Science"/>
    <s v="Melanie Mejia"/>
    <s v="Social Science"/>
    <s v="978-0-14-374310-1"/>
    <x v="3"/>
    <x v="17"/>
    <x v="2"/>
    <n v="357"/>
    <x v="6"/>
    <x v="1"/>
    <d v="2024-12-12T00:00:00"/>
    <d v="2025-02-06T00:00:00"/>
    <n v="1300"/>
    <s v="Education"/>
    <x v="3"/>
    <n v="370"/>
  </r>
  <r>
    <s v="BK7395"/>
    <s v="NCERT Business Studies"/>
    <s v="Suzanne Ruiz"/>
    <s v="Business Studies"/>
    <s v="978-1-4973-9503-9"/>
    <x v="5"/>
    <x v="13"/>
    <x v="2"/>
    <n v="480"/>
    <x v="8"/>
    <x v="0"/>
    <m/>
    <m/>
    <n v="600"/>
    <s v="General"/>
    <x v="2"/>
    <n v="362"/>
  </r>
  <r>
    <s v="BK7396"/>
    <s v="Wren &amp; Martin English Grammar"/>
    <s v="Sophia Hughes"/>
    <s v="English"/>
    <s v="978-1-127-56840-6"/>
    <x v="0"/>
    <x v="19"/>
    <x v="2"/>
    <n v="452"/>
    <x v="8"/>
    <x v="0"/>
    <m/>
    <m/>
    <n v="1550"/>
    <s v="Language"/>
    <x v="3"/>
    <n v="184"/>
  </r>
  <r>
    <s v="BK7397"/>
    <s v="NCERT Maths"/>
    <s v="David Reed"/>
    <s v="Maths"/>
    <s v="978-1-326-15249-9"/>
    <x v="3"/>
    <x v="3"/>
    <x v="1"/>
    <n v="177"/>
    <x v="8"/>
    <x v="1"/>
    <d v="2024-10-15T00:00:00"/>
    <d v="2025-01-21T00:00:00"/>
    <n v="2000"/>
    <s v="Education"/>
    <x v="1"/>
    <n v="440"/>
  </r>
  <r>
    <s v="BK7398"/>
    <s v="NCERT Maths"/>
    <s v="Gerald Day"/>
    <s v="Maths"/>
    <s v="978-1-178-98451-4"/>
    <x v="4"/>
    <x v="15"/>
    <x v="1"/>
    <n v="338"/>
    <x v="2"/>
    <x v="1"/>
    <d v="2023-08-28T00:00:00"/>
    <d v="2024-11-17T00:00:00"/>
    <n v="850"/>
    <s v="Education"/>
    <x v="1"/>
    <n v="207"/>
  </r>
  <r>
    <s v="BK7399"/>
    <s v="TS Grewal Accountancy"/>
    <s v="Amy Gonzalez"/>
    <s v="Accountancy"/>
    <s v="978-0-9798908-4-0"/>
    <x v="1"/>
    <x v="9"/>
    <x v="0"/>
    <n v="123"/>
    <x v="0"/>
    <x v="1"/>
    <d v="2024-11-25T00:00:00"/>
    <d v="2024-12-18T00:00:00"/>
    <n v="1900"/>
    <s v="General"/>
    <x v="1"/>
    <n v="270"/>
  </r>
  <r>
    <s v="BK7400"/>
    <s v="NCERT Business Studies"/>
    <s v="Kendra Washington"/>
    <s v="Business Studies"/>
    <s v="978-0-354-39975-3"/>
    <x v="3"/>
    <x v="17"/>
    <x v="1"/>
    <n v="284"/>
    <x v="0"/>
    <x v="0"/>
    <m/>
    <m/>
    <n v="950"/>
    <s v="General"/>
    <x v="0"/>
    <n v="353"/>
  </r>
  <r>
    <s v="BK7401"/>
    <s v="Lakhmir Singh Science"/>
    <s v="Gregory Foster"/>
    <s v="Science"/>
    <s v="978-1-962382-02-1"/>
    <x v="5"/>
    <x v="0"/>
    <x v="1"/>
    <n v="234"/>
    <x v="16"/>
    <x v="0"/>
    <m/>
    <m/>
    <n v="1950"/>
    <s v="Science"/>
    <x v="2"/>
    <n v="149"/>
  </r>
  <r>
    <s v="BK7402"/>
    <s v="S. Chand Business Studies"/>
    <s v="Matthew Hart PhD"/>
    <s v="Business Studies"/>
    <s v="978-0-86323-045-5"/>
    <x v="3"/>
    <x v="6"/>
    <x v="1"/>
    <n v="483"/>
    <x v="0"/>
    <x v="0"/>
    <m/>
    <m/>
    <n v="1350"/>
    <s v="General"/>
    <x v="1"/>
    <n v="352"/>
  </r>
  <r>
    <s v="BK7403"/>
    <s v="S. Chand EVS"/>
    <s v="Danny Gilbert"/>
    <s v="EVS"/>
    <s v="978-0-03-383605-0"/>
    <x v="1"/>
    <x v="10"/>
    <x v="2"/>
    <n v="314"/>
    <x v="7"/>
    <x v="0"/>
    <m/>
    <m/>
    <n v="1450"/>
    <s v="Science"/>
    <x v="1"/>
    <n v="287"/>
  </r>
  <r>
    <s v="BK7404"/>
    <s v="DK Goel Accountancy"/>
    <s v="Nicholas Hodges"/>
    <s v="Accountancy"/>
    <s v="978-1-218-97441-3"/>
    <x v="0"/>
    <x v="17"/>
    <x v="2"/>
    <n v="442"/>
    <x v="2"/>
    <x v="0"/>
    <m/>
    <m/>
    <n v="1900"/>
    <s v="General"/>
    <x v="0"/>
    <n v="115"/>
  </r>
  <r>
    <s v="BK7405"/>
    <s v="DK Goel Accountancy"/>
    <s v="Sandra Norton"/>
    <s v="Accountancy"/>
    <s v="978-0-8058-0724-0"/>
    <x v="4"/>
    <x v="2"/>
    <x v="2"/>
    <n v="286"/>
    <x v="8"/>
    <x v="1"/>
    <d v="2024-06-19T00:00:00"/>
    <d v="2024-12-11T00:00:00"/>
    <n v="1150"/>
    <s v="General"/>
    <x v="0"/>
    <n v="290"/>
  </r>
  <r>
    <s v="BK7406"/>
    <s v="S. Chand Social Science"/>
    <s v="Felicia Baker"/>
    <s v="Social Science"/>
    <s v="978-1-01-845670-6"/>
    <x v="0"/>
    <x v="6"/>
    <x v="2"/>
    <n v="448"/>
    <x v="12"/>
    <x v="0"/>
    <m/>
    <m/>
    <n v="250"/>
    <s v="Education"/>
    <x v="2"/>
    <n v="326"/>
  </r>
  <r>
    <s v="BK7407"/>
    <s v="Oxford English Reader"/>
    <s v="Carolyn Duffy"/>
    <s v="English"/>
    <s v="978-0-02-587574-6"/>
    <x v="3"/>
    <x v="15"/>
    <x v="1"/>
    <n v="344"/>
    <x v="16"/>
    <x v="0"/>
    <m/>
    <m/>
    <n v="650"/>
    <s v="Language"/>
    <x v="0"/>
    <n v="177"/>
  </r>
  <r>
    <s v="BK7408"/>
    <s v="Modern ABC Chemistry"/>
    <s v="Tiffany Smith"/>
    <s v="Chemistry"/>
    <s v="978-1-113-26873-0"/>
    <x v="2"/>
    <x v="19"/>
    <x v="1"/>
    <n v="300"/>
    <x v="14"/>
    <x v="1"/>
    <d v="2023-10-08T00:00:00"/>
    <d v="2023-11-19T00:00:00"/>
    <n v="300"/>
    <s v="General"/>
    <x v="1"/>
    <n v="236"/>
  </r>
  <r>
    <s v="BK7409"/>
    <s v="S. Chand Economics"/>
    <s v="Lori Floyd"/>
    <s v="Economics"/>
    <s v="978-0-292-54330-0"/>
    <x v="1"/>
    <x v="19"/>
    <x v="0"/>
    <n v="296"/>
    <x v="5"/>
    <x v="1"/>
    <d v="2023-10-25T00:00:00"/>
    <d v="2023-11-16T00:00:00"/>
    <n v="250"/>
    <s v="General"/>
    <x v="0"/>
    <n v="324"/>
  </r>
  <r>
    <s v="BK7410"/>
    <s v="NCERT Social Science"/>
    <s v="Lorraine Martin"/>
    <s v="Social Science"/>
    <s v="978-0-451-08068-4"/>
    <x v="2"/>
    <x v="3"/>
    <x v="1"/>
    <n v="376"/>
    <x v="13"/>
    <x v="0"/>
    <m/>
    <m/>
    <n v="1550"/>
    <s v="Education"/>
    <x v="2"/>
    <n v="182"/>
  </r>
  <r>
    <s v="BK7411"/>
    <s v="Principles of Economics"/>
    <s v="Alicia Camacho"/>
    <s v="Economics"/>
    <s v="978-0-19-438091-1"/>
    <x v="2"/>
    <x v="18"/>
    <x v="2"/>
    <n v="334"/>
    <x v="14"/>
    <x v="0"/>
    <m/>
    <m/>
    <n v="250"/>
    <s v="General"/>
    <x v="0"/>
    <n v="210"/>
  </r>
  <r>
    <s v="BK7412"/>
    <s v="S. Chand EVS"/>
    <s v="Michael Alvarez"/>
    <s v="EVS"/>
    <s v="978-0-929049-34-2"/>
    <x v="3"/>
    <x v="19"/>
    <x v="0"/>
    <n v="219"/>
    <x v="15"/>
    <x v="1"/>
    <d v="2024-08-10T00:00:00"/>
    <d v="2024-12-02T00:00:00"/>
    <n v="250"/>
    <s v="Science"/>
    <x v="2"/>
    <n v="432"/>
  </r>
  <r>
    <s v="BK7413"/>
    <s v="English Grammar &amp; Composition"/>
    <s v="David Beltran"/>
    <s v="English"/>
    <s v="978-1-5458-3091-8"/>
    <x v="2"/>
    <x v="11"/>
    <x v="0"/>
    <n v="492"/>
    <x v="18"/>
    <x v="1"/>
    <d v="2023-07-12T00:00:00"/>
    <d v="2024-04-07T00:00:00"/>
    <n v="1400"/>
    <s v="Language"/>
    <x v="2"/>
    <n v="289"/>
  </r>
  <r>
    <s v="BK7414"/>
    <s v="NCERT Economics"/>
    <s v="Robert Cook"/>
    <s v="Economics"/>
    <s v="978-1-72264-031-6"/>
    <x v="2"/>
    <x v="12"/>
    <x v="0"/>
    <n v="85"/>
    <x v="3"/>
    <x v="0"/>
    <m/>
    <m/>
    <n v="650"/>
    <s v="General"/>
    <x v="2"/>
    <n v="233"/>
  </r>
  <r>
    <s v="BK7415"/>
    <s v="Fundamentals of Physics - Resnick Halliday"/>
    <s v="Michael Perez"/>
    <s v="Physics"/>
    <s v="978-0-208-95115-1"/>
    <x v="5"/>
    <x v="0"/>
    <x v="1"/>
    <n v="106"/>
    <x v="7"/>
    <x v="1"/>
    <d v="2024-03-27T00:00:00"/>
    <d v="2024-04-01T00:00:00"/>
    <n v="900"/>
    <s v="General"/>
    <x v="0"/>
    <n v="340"/>
  </r>
  <r>
    <s v="BK7416"/>
    <s v="Python Programming - Balagurusamy"/>
    <s v="Thomas Sanchez PhD"/>
    <s v="Computer Science"/>
    <s v="978-1-303-54346-3"/>
    <x v="5"/>
    <x v="11"/>
    <x v="0"/>
    <n v="360"/>
    <x v="5"/>
    <x v="1"/>
    <d v="2023-12-27T00:00:00"/>
    <d v="2024-06-20T00:00:00"/>
    <n v="1550"/>
    <s v="General"/>
    <x v="1"/>
    <n v="415"/>
  </r>
  <r>
    <s v="BK7417"/>
    <s v="NCERT Social Science"/>
    <s v="Dr. Brittany Brown MD"/>
    <s v="Social Science"/>
    <s v="978-1-232-13509-8"/>
    <x v="0"/>
    <x v="4"/>
    <x v="1"/>
    <n v="452"/>
    <x v="18"/>
    <x v="0"/>
    <m/>
    <m/>
    <n v="1250"/>
    <s v="Education"/>
    <x v="3"/>
    <n v="177"/>
  </r>
  <r>
    <s v="BK7418"/>
    <s v="NCERT Economics"/>
    <s v="Marissa Peters"/>
    <s v="Economics"/>
    <s v="978-0-9856183-4-6"/>
    <x v="4"/>
    <x v="3"/>
    <x v="1"/>
    <n v="347"/>
    <x v="15"/>
    <x v="1"/>
    <d v="2024-09-10T00:00:00"/>
    <d v="2024-11-01T00:00:00"/>
    <n v="300"/>
    <s v="General"/>
    <x v="2"/>
    <n v="327"/>
  </r>
  <r>
    <s v="BK7419"/>
    <s v="Together with EVS"/>
    <s v="Cathy Marquez"/>
    <s v="EVS"/>
    <s v="978-0-7122-3066-7"/>
    <x v="4"/>
    <x v="6"/>
    <x v="1"/>
    <n v="99"/>
    <x v="19"/>
    <x v="1"/>
    <d v="2023-12-18T00:00:00"/>
    <d v="2025-02-23T00:00:00"/>
    <n v="300"/>
    <s v="Science"/>
    <x v="3"/>
    <n v="222"/>
  </r>
  <r>
    <s v="BK7420"/>
    <s v="Oxford English Reader"/>
    <s v="David Bell"/>
    <s v="English"/>
    <s v="978-0-88508-732-7"/>
    <x v="0"/>
    <x v="16"/>
    <x v="2"/>
    <n v="99"/>
    <x v="7"/>
    <x v="0"/>
    <m/>
    <m/>
    <n v="1600"/>
    <s v="Language"/>
    <x v="1"/>
    <n v="351"/>
  </r>
  <r>
    <s v="BK7421"/>
    <s v="Modern ABC Chemistry"/>
    <s v="Robin Cunningham"/>
    <s v="Chemistry"/>
    <s v="978-0-460-65070-0"/>
    <x v="0"/>
    <x v="4"/>
    <x v="2"/>
    <n v="330"/>
    <x v="17"/>
    <x v="1"/>
    <d v="2023-10-23T00:00:00"/>
    <d v="2024-09-15T00:00:00"/>
    <n v="1000"/>
    <s v="General"/>
    <x v="1"/>
    <n v="214"/>
  </r>
  <r>
    <s v="BK7422"/>
    <s v="Modern ABC Chemistry"/>
    <s v="Lydia Forbes"/>
    <s v="Chemistry"/>
    <s v="978-0-551-25543-2"/>
    <x v="4"/>
    <x v="14"/>
    <x v="2"/>
    <n v="419"/>
    <x v="0"/>
    <x v="0"/>
    <m/>
    <m/>
    <n v="700"/>
    <s v="General"/>
    <x v="1"/>
    <n v="406"/>
  </r>
  <r>
    <s v="BK7423"/>
    <s v="Let Us C - Yashwant Kanetkar"/>
    <s v="Colleen Blackwell"/>
    <s v="Computer Science"/>
    <s v="978-1-266-80421-2"/>
    <x v="0"/>
    <x v="10"/>
    <x v="2"/>
    <n v="496"/>
    <x v="18"/>
    <x v="0"/>
    <m/>
    <m/>
    <n v="1750"/>
    <s v="General"/>
    <x v="0"/>
    <n v="239"/>
  </r>
  <r>
    <s v="BK7424"/>
    <s v="Modern ABC Chemistry"/>
    <s v="Jacob Crawford"/>
    <s v="Chemistry"/>
    <s v="978-1-957545-69-1"/>
    <x v="3"/>
    <x v="1"/>
    <x v="1"/>
    <n v="473"/>
    <x v="3"/>
    <x v="0"/>
    <m/>
    <m/>
    <n v="1850"/>
    <s v="General"/>
    <x v="2"/>
    <n v="421"/>
  </r>
  <r>
    <s v="BK7425"/>
    <s v="S. Chand Business Studies"/>
    <s v="Jeffrey Rivera"/>
    <s v="Business Studies"/>
    <s v="978-1-4764-3020-1"/>
    <x v="0"/>
    <x v="3"/>
    <x v="1"/>
    <n v="181"/>
    <x v="0"/>
    <x v="1"/>
    <d v="2023-10-01T00:00:00"/>
    <d v="2024-07-15T00:00:00"/>
    <n v="1250"/>
    <s v="General"/>
    <x v="1"/>
    <n v="436"/>
  </r>
  <r>
    <s v="BK7426"/>
    <s v="S. Chand Economics"/>
    <s v="Jay Garcia"/>
    <s v="Economics"/>
    <s v="978-1-948774-77-2"/>
    <x v="2"/>
    <x v="12"/>
    <x v="0"/>
    <n v="143"/>
    <x v="8"/>
    <x v="0"/>
    <m/>
    <m/>
    <n v="1200"/>
    <s v="General"/>
    <x v="1"/>
    <n v="450"/>
  </r>
  <r>
    <s v="BK7427"/>
    <s v="Lakhmir Singh Science"/>
    <s v="John Bean"/>
    <s v="Science"/>
    <s v="978-1-379-18312-9"/>
    <x v="3"/>
    <x v="1"/>
    <x v="1"/>
    <n v="405"/>
    <x v="7"/>
    <x v="0"/>
    <m/>
    <m/>
    <n v="1600"/>
    <s v="Science"/>
    <x v="0"/>
    <n v="184"/>
  </r>
  <r>
    <s v="BK7428"/>
    <s v="NCERT Business Studies"/>
    <s v="Robert Estrada"/>
    <s v="Business Studies"/>
    <s v="978-0-03-445977-7"/>
    <x v="0"/>
    <x v="4"/>
    <x v="1"/>
    <n v="284"/>
    <x v="4"/>
    <x v="0"/>
    <m/>
    <m/>
    <n v="1950"/>
    <s v="General"/>
    <x v="0"/>
    <n v="240"/>
  </r>
  <r>
    <s v="BK7429"/>
    <s v="Truemanâ€™s Biology"/>
    <s v="Teresa Owens"/>
    <s v="Biology"/>
    <s v="978-1-7370018-1-2"/>
    <x v="0"/>
    <x v="4"/>
    <x v="1"/>
    <n v="357"/>
    <x v="18"/>
    <x v="1"/>
    <d v="2023-04-04T00:00:00"/>
    <d v="2024-04-17T00:00:00"/>
    <n v="300"/>
    <s v="General"/>
    <x v="2"/>
    <n v="246"/>
  </r>
  <r>
    <s v="BK7430"/>
    <s v="S. Chand Science"/>
    <s v="Scott Johnson"/>
    <s v="Science"/>
    <s v="978-1-74772-214-1"/>
    <x v="3"/>
    <x v="13"/>
    <x v="2"/>
    <n v="176"/>
    <x v="12"/>
    <x v="0"/>
    <m/>
    <m/>
    <n v="300"/>
    <s v="Science"/>
    <x v="0"/>
    <n v="313"/>
  </r>
  <r>
    <s v="BK7431"/>
    <s v="Wren &amp; Martin English Grammar"/>
    <s v="Cristina Evans"/>
    <s v="English"/>
    <s v="978-0-935208-21-4"/>
    <x v="4"/>
    <x v="11"/>
    <x v="2"/>
    <n v="145"/>
    <x v="10"/>
    <x v="0"/>
    <m/>
    <m/>
    <n v="1600"/>
    <s v="Language"/>
    <x v="1"/>
    <n v="169"/>
  </r>
  <r>
    <s v="BK7432"/>
    <s v="Play with Maths"/>
    <s v="Jennifer Torres"/>
    <s v="Maths"/>
    <s v="978-0-13-589961-8"/>
    <x v="0"/>
    <x v="16"/>
    <x v="2"/>
    <n v="230"/>
    <x v="16"/>
    <x v="1"/>
    <d v="2024-12-07T00:00:00"/>
    <d v="2025-01-17T00:00:00"/>
    <n v="1350"/>
    <s v="Education"/>
    <x v="0"/>
    <n v="289"/>
  </r>
  <r>
    <s v="BK7433"/>
    <s v="Lakhmir Singh Science"/>
    <s v="Danielle Smith"/>
    <s v="Science"/>
    <s v="978-1-74760-469-0"/>
    <x v="4"/>
    <x v="18"/>
    <x v="2"/>
    <n v="397"/>
    <x v="13"/>
    <x v="0"/>
    <m/>
    <m/>
    <n v="2000"/>
    <s v="Science"/>
    <x v="2"/>
    <n v="381"/>
  </r>
  <r>
    <s v="BK7434"/>
    <s v="Wren &amp; Martin English Grammar"/>
    <s v="Brandon Bray"/>
    <s v="English"/>
    <s v="978-0-277-49430-6"/>
    <x v="4"/>
    <x v="12"/>
    <x v="1"/>
    <n v="500"/>
    <x v="0"/>
    <x v="1"/>
    <d v="2023-09-24T00:00:00"/>
    <d v="2024-01-02T00:00:00"/>
    <n v="1150"/>
    <s v="Language"/>
    <x v="0"/>
    <n v="329"/>
  </r>
  <r>
    <s v="BK7435"/>
    <s v="S. Chand Social Science"/>
    <s v="Kelly Williams"/>
    <s v="Social Science"/>
    <s v="978-1-367-49686-6"/>
    <x v="0"/>
    <x v="14"/>
    <x v="1"/>
    <n v="207"/>
    <x v="4"/>
    <x v="0"/>
    <m/>
    <m/>
    <n v="1650"/>
    <s v="Education"/>
    <x v="2"/>
    <n v="195"/>
  </r>
  <r>
    <s v="BK7436"/>
    <s v="NCERT Business Studies"/>
    <s v="Jonathan Mckay"/>
    <s v="Business Studies"/>
    <s v="978-0-255-97123-2"/>
    <x v="0"/>
    <x v="19"/>
    <x v="0"/>
    <n v="236"/>
    <x v="16"/>
    <x v="1"/>
    <d v="2023-10-15T00:00:00"/>
    <d v="2024-12-02T00:00:00"/>
    <n v="1150"/>
    <s v="General"/>
    <x v="2"/>
    <n v="368"/>
  </r>
  <r>
    <s v="BK7437"/>
    <s v="S. Chand Biology"/>
    <s v="Ricardo Nelson"/>
    <s v="Biology"/>
    <s v="978-0-86536-543-8"/>
    <x v="5"/>
    <x v="12"/>
    <x v="1"/>
    <n v="361"/>
    <x v="18"/>
    <x v="1"/>
    <d v="2024-05-30T00:00:00"/>
    <d v="2024-06-27T00:00:00"/>
    <n v="1700"/>
    <s v="General"/>
    <x v="2"/>
    <n v="140"/>
  </r>
  <r>
    <s v="BK7438"/>
    <s v="NCERT Accountancy"/>
    <s v="Donna Black"/>
    <s v="Accountancy"/>
    <s v="978-0-689-18520-5"/>
    <x v="5"/>
    <x v="8"/>
    <x v="2"/>
    <n v="122"/>
    <x v="0"/>
    <x v="1"/>
    <d v="2024-02-24T00:00:00"/>
    <d v="2024-08-09T00:00:00"/>
    <n v="650"/>
    <s v="General"/>
    <x v="0"/>
    <n v="220"/>
  </r>
  <r>
    <s v="BK7439"/>
    <s v="S. Chand Business Studies"/>
    <s v="Jessica Moore"/>
    <s v="Business Studies"/>
    <s v="978-1-4329-2460-7"/>
    <x v="5"/>
    <x v="6"/>
    <x v="0"/>
    <n v="183"/>
    <x v="16"/>
    <x v="1"/>
    <d v="2025-02-08T00:00:00"/>
    <d v="2025-02-19T00:00:00"/>
    <n v="450"/>
    <s v="General"/>
    <x v="1"/>
    <n v="213"/>
  </r>
  <r>
    <s v="BK7440"/>
    <s v="S. Chand Biology"/>
    <s v="Gregory Alvarado"/>
    <s v="Biology"/>
    <s v="978-0-442-89977-6"/>
    <x v="1"/>
    <x v="13"/>
    <x v="0"/>
    <n v="369"/>
    <x v="10"/>
    <x v="0"/>
    <m/>
    <m/>
    <n v="1800"/>
    <s v="General"/>
    <x v="3"/>
    <n v="360"/>
  </r>
  <r>
    <s v="BK7441"/>
    <s v="NCERT Business Studies"/>
    <s v="Laura Martinez"/>
    <s v="Business Studies"/>
    <s v="978-0-226-78484-7"/>
    <x v="1"/>
    <x v="2"/>
    <x v="0"/>
    <n v="150"/>
    <x v="1"/>
    <x v="0"/>
    <m/>
    <m/>
    <n v="1100"/>
    <s v="General"/>
    <x v="2"/>
    <n v="331"/>
  </r>
  <r>
    <s v="BK7442"/>
    <s v="Let Us C - Yashwant Kanetkar"/>
    <s v="Kim Taylor"/>
    <s v="Computer Science"/>
    <s v="978-0-09-605533-7"/>
    <x v="1"/>
    <x v="19"/>
    <x v="1"/>
    <n v="487"/>
    <x v="11"/>
    <x v="1"/>
    <d v="2024-05-01T00:00:00"/>
    <d v="2024-08-07T00:00:00"/>
    <n v="1500"/>
    <s v="General"/>
    <x v="3"/>
    <n v="350"/>
  </r>
  <r>
    <s v="BK7443"/>
    <s v="Computer Science with Python"/>
    <s v="Anthony Wagner"/>
    <s v="Computer Science"/>
    <s v="978-1-5134-3724-8"/>
    <x v="1"/>
    <x v="13"/>
    <x v="0"/>
    <n v="297"/>
    <x v="10"/>
    <x v="0"/>
    <m/>
    <m/>
    <n v="1400"/>
    <s v="General"/>
    <x v="1"/>
    <n v="200"/>
  </r>
  <r>
    <s v="BK7444"/>
    <s v="English Grammar &amp; Composition"/>
    <s v="Brian Weaver"/>
    <s v="English"/>
    <s v="978-1-83515-372-7"/>
    <x v="2"/>
    <x v="11"/>
    <x v="1"/>
    <n v="362"/>
    <x v="11"/>
    <x v="0"/>
    <m/>
    <m/>
    <n v="900"/>
    <s v="Language"/>
    <x v="1"/>
    <n v="110"/>
  </r>
  <r>
    <s v="BK7445"/>
    <s v="S. Chand Business Studies"/>
    <s v="Allen Delacruz"/>
    <s v="Business Studies"/>
    <s v="978-1-55093-394-9"/>
    <x v="2"/>
    <x v="5"/>
    <x v="1"/>
    <n v="298"/>
    <x v="0"/>
    <x v="0"/>
    <m/>
    <m/>
    <n v="1200"/>
    <s v="General"/>
    <x v="1"/>
    <n v="237"/>
  </r>
  <r>
    <s v="BK7446"/>
    <s v="TS Grewal Accountancy"/>
    <s v="Amber Anderson"/>
    <s v="Accountancy"/>
    <s v="978-0-7758-1519-1"/>
    <x v="5"/>
    <x v="1"/>
    <x v="1"/>
    <n v="268"/>
    <x v="8"/>
    <x v="0"/>
    <m/>
    <m/>
    <n v="650"/>
    <s v="General"/>
    <x v="0"/>
    <n v="231"/>
  </r>
  <r>
    <s v="BK7447"/>
    <s v="SL Arora Physics"/>
    <s v="Kathryn Wilkinson"/>
    <s v="Physics"/>
    <s v="978-1-382-75895-6"/>
    <x v="3"/>
    <x v="16"/>
    <x v="2"/>
    <n v="212"/>
    <x v="1"/>
    <x v="0"/>
    <m/>
    <m/>
    <n v="1100"/>
    <s v="General"/>
    <x v="2"/>
    <n v="359"/>
  </r>
  <r>
    <s v="BK7448"/>
    <s v="Pearson Science Explorer"/>
    <s v="Heather Cisneros"/>
    <s v="Science"/>
    <s v="978-1-4378-4562-4"/>
    <x v="4"/>
    <x v="18"/>
    <x v="2"/>
    <n v="434"/>
    <x v="13"/>
    <x v="1"/>
    <d v="2023-09-25T00:00:00"/>
    <d v="2024-12-25T00:00:00"/>
    <n v="600"/>
    <s v="Science"/>
    <x v="1"/>
    <n v="336"/>
  </r>
  <r>
    <s v="BK7449"/>
    <s v="Principles of Economics"/>
    <s v="Gregory Allen"/>
    <s v="Economics"/>
    <s v="978-1-71259-420-9"/>
    <x v="4"/>
    <x v="19"/>
    <x v="2"/>
    <n v="490"/>
    <x v="11"/>
    <x v="0"/>
    <m/>
    <m/>
    <n v="1450"/>
    <s v="General"/>
    <x v="1"/>
    <n v="377"/>
  </r>
  <r>
    <s v="BK7450"/>
    <s v="Manika Hindi Pathmala"/>
    <s v="Patricia Larsen"/>
    <s v="Hindi"/>
    <s v="978-1-86961-303-7"/>
    <x v="2"/>
    <x v="10"/>
    <x v="2"/>
    <n v="263"/>
    <x v="3"/>
    <x v="0"/>
    <m/>
    <m/>
    <n v="2000"/>
    <s v="General"/>
    <x v="0"/>
    <n v="262"/>
  </r>
  <r>
    <s v="BK7451"/>
    <s v="English Grammar &amp; Composition"/>
    <s v="Karina Short"/>
    <s v="English"/>
    <s v="978-0-07-932235-7"/>
    <x v="4"/>
    <x v="14"/>
    <x v="1"/>
    <n v="480"/>
    <x v="14"/>
    <x v="1"/>
    <d v="2024-07-06T00:00:00"/>
    <d v="2024-12-09T00:00:00"/>
    <n v="450"/>
    <s v="Language"/>
    <x v="0"/>
    <n v="145"/>
  </r>
  <r>
    <s v="BK7452"/>
    <s v="S. Chand Economics"/>
    <s v="Amanda Knight"/>
    <s v="Economics"/>
    <s v="978-0-600-12877-9"/>
    <x v="5"/>
    <x v="13"/>
    <x v="1"/>
    <n v="379"/>
    <x v="12"/>
    <x v="1"/>
    <d v="2024-10-16T00:00:00"/>
    <d v="2024-10-28T00:00:00"/>
    <n v="1200"/>
    <s v="General"/>
    <x v="2"/>
    <n v="34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52">
  <r>
    <s v="BK1"/>
    <s v="NCERT Social Science"/>
    <s v="Jerry Andrews"/>
    <x v="0"/>
    <s v="978-1-4284-2336-7"/>
    <x v="0"/>
    <x v="0"/>
    <x v="0"/>
    <x v="0"/>
    <x v="0"/>
    <x v="0"/>
    <m/>
    <m/>
    <x v="0"/>
    <x v="0"/>
    <x v="0"/>
    <n v="137"/>
    <s v="*137*"/>
  </r>
  <r>
    <s v="BK2"/>
    <s v="RS Aggarwal Mathematics"/>
    <s v="Christine Reed"/>
    <x v="1"/>
    <s v="978-0-7116-2302-6"/>
    <x v="1"/>
    <x v="1"/>
    <x v="1"/>
    <x v="1"/>
    <x v="1"/>
    <x v="1"/>
    <d v="2023-04-20T00:00:00"/>
    <d v="2024-05-15T00:00:00"/>
    <x v="1"/>
    <x v="0"/>
    <x v="1"/>
    <n v="432"/>
    <s v="*432*"/>
  </r>
  <r>
    <s v="BK3"/>
    <s v="English Grammar &amp; Composition"/>
    <s v="Mary Rodriguez"/>
    <x v="2"/>
    <s v="978-0-87574-204-5"/>
    <x v="1"/>
    <x v="2"/>
    <x v="1"/>
    <x v="2"/>
    <x v="2"/>
    <x v="1"/>
    <d v="2023-07-09T00:00:00"/>
    <d v="2024-04-18T00:00:00"/>
    <x v="2"/>
    <x v="1"/>
    <x v="0"/>
    <n v="323"/>
    <s v="*323*"/>
  </r>
  <r>
    <s v="BK4"/>
    <s v="Together with EVS"/>
    <s v="Curtis Coleman"/>
    <x v="3"/>
    <s v="978-1-09-663728-8"/>
    <x v="2"/>
    <x v="3"/>
    <x v="1"/>
    <x v="3"/>
    <x v="3"/>
    <x v="0"/>
    <m/>
    <m/>
    <x v="3"/>
    <x v="2"/>
    <x v="2"/>
    <n v="300"/>
    <s v="*300*"/>
  </r>
  <r>
    <s v="BK5"/>
    <s v="NCERT Maths"/>
    <s v="Eric Foster"/>
    <x v="1"/>
    <s v="978-0-359-45210-1"/>
    <x v="3"/>
    <x v="4"/>
    <x v="2"/>
    <x v="4"/>
    <x v="4"/>
    <x v="1"/>
    <d v="2024-06-18T00:00:00"/>
    <d v="2024-08-02T00:00:00"/>
    <x v="4"/>
    <x v="0"/>
    <x v="0"/>
    <n v="356"/>
    <s v="*356*"/>
  </r>
  <r>
    <s v="BK6"/>
    <s v="Truemanâ€™s Biology"/>
    <s v="Andrew Williams"/>
    <x v="4"/>
    <s v="978-0-604-72900-2"/>
    <x v="4"/>
    <x v="5"/>
    <x v="2"/>
    <x v="5"/>
    <x v="5"/>
    <x v="0"/>
    <m/>
    <m/>
    <x v="5"/>
    <x v="3"/>
    <x v="2"/>
    <n v="166"/>
    <s v="*166*"/>
  </r>
  <r>
    <s v="BK7"/>
    <s v="NCERT Economics"/>
    <s v="Charlotte Payne"/>
    <x v="5"/>
    <s v="978-0-09-441985-8"/>
    <x v="3"/>
    <x v="6"/>
    <x v="2"/>
    <x v="6"/>
    <x v="0"/>
    <x v="0"/>
    <m/>
    <m/>
    <x v="6"/>
    <x v="3"/>
    <x v="2"/>
    <n v="317"/>
    <s v="*317*"/>
  </r>
  <r>
    <s v="BK8"/>
    <s v="Modern ABC Chemistry"/>
    <s v="Terri Escobar"/>
    <x v="6"/>
    <s v="978-0-9881973-4-3"/>
    <x v="5"/>
    <x v="7"/>
    <x v="2"/>
    <x v="7"/>
    <x v="3"/>
    <x v="1"/>
    <d v="2024-11-05T00:00:00"/>
    <d v="2025-02-26T00:00:00"/>
    <x v="7"/>
    <x v="3"/>
    <x v="2"/>
    <n v="235"/>
    <s v="*235*"/>
  </r>
  <r>
    <s v="BK9"/>
    <s v="NCERT Economics"/>
    <s v="Cheryl Hudson"/>
    <x v="5"/>
    <s v="978-0-235-08798-4"/>
    <x v="1"/>
    <x v="8"/>
    <x v="1"/>
    <x v="8"/>
    <x v="0"/>
    <x v="1"/>
    <d v="2024-03-26T00:00:00"/>
    <d v="2024-10-28T00:00:00"/>
    <x v="8"/>
    <x v="3"/>
    <x v="0"/>
    <n v="183"/>
    <s v="*183*"/>
  </r>
  <r>
    <s v="BK10"/>
    <s v="NCERT Economics"/>
    <s v="Tammy Johnson"/>
    <x v="5"/>
    <s v="978-1-00-305026-1"/>
    <x v="5"/>
    <x v="9"/>
    <x v="1"/>
    <x v="9"/>
    <x v="1"/>
    <x v="1"/>
    <d v="2024-03-19T00:00:00"/>
    <d v="2024-04-02T00:00:00"/>
    <x v="9"/>
    <x v="3"/>
    <x v="1"/>
    <n v="216"/>
    <s v="*216*"/>
  </r>
  <r>
    <s v="BK11"/>
    <s v="TS Grewal Accountancy"/>
    <s v="Sherry Guerrero"/>
    <x v="7"/>
    <s v="978-0-250-34438-3"/>
    <x v="4"/>
    <x v="10"/>
    <x v="0"/>
    <x v="10"/>
    <x v="6"/>
    <x v="0"/>
    <m/>
    <m/>
    <x v="10"/>
    <x v="3"/>
    <x v="3"/>
    <n v="171"/>
    <s v="*171*"/>
  </r>
  <r>
    <s v="BK12"/>
    <s v="Computer Science with Python"/>
    <s v="Sonya Ewing"/>
    <x v="8"/>
    <s v="978-0-09-204326-0"/>
    <x v="1"/>
    <x v="6"/>
    <x v="1"/>
    <x v="11"/>
    <x v="7"/>
    <x v="1"/>
    <d v="2024-11-10T00:00:00"/>
    <d v="2024-11-30T00:00:00"/>
    <x v="11"/>
    <x v="3"/>
    <x v="2"/>
    <n v="329"/>
    <s v="*329*"/>
  </r>
  <r>
    <s v="BK13"/>
    <s v="Oxford English Reader"/>
    <s v="Donald Wilson"/>
    <x v="2"/>
    <s v="978-0-89919-815-6"/>
    <x v="3"/>
    <x v="11"/>
    <x v="2"/>
    <x v="12"/>
    <x v="8"/>
    <x v="1"/>
    <d v="2025-01-11T00:00:00"/>
    <d v="2025-01-19T00:00:00"/>
    <x v="12"/>
    <x v="1"/>
    <x v="3"/>
    <n v="152"/>
    <s v="*152*"/>
  </r>
  <r>
    <s v="BK14"/>
    <s v="Python Programming - Balagurusamy"/>
    <s v="Brandon Johnson"/>
    <x v="8"/>
    <s v="978-0-86311-103-7"/>
    <x v="5"/>
    <x v="12"/>
    <x v="0"/>
    <x v="13"/>
    <x v="9"/>
    <x v="1"/>
    <d v="2024-08-02T00:00:00"/>
    <d v="2024-10-16T00:00:00"/>
    <x v="13"/>
    <x v="3"/>
    <x v="1"/>
    <n v="443"/>
    <s v="*443*"/>
  </r>
  <r>
    <s v="BK15"/>
    <s v="Fundamentals of Physics - Resnick Halliday"/>
    <s v="Michael Dyer"/>
    <x v="9"/>
    <s v="978-0-87127-487-8"/>
    <x v="1"/>
    <x v="13"/>
    <x v="0"/>
    <x v="14"/>
    <x v="3"/>
    <x v="0"/>
    <m/>
    <m/>
    <x v="14"/>
    <x v="3"/>
    <x v="1"/>
    <n v="214"/>
    <s v="*214*"/>
  </r>
  <r>
    <s v="BK16"/>
    <s v="Together with EVS"/>
    <s v="Kimberly Nunez"/>
    <x v="3"/>
    <s v="978-0-482-35012-1"/>
    <x v="1"/>
    <x v="14"/>
    <x v="0"/>
    <x v="15"/>
    <x v="0"/>
    <x v="0"/>
    <m/>
    <m/>
    <x v="8"/>
    <x v="2"/>
    <x v="1"/>
    <n v="114"/>
    <s v="*114*"/>
  </r>
  <r>
    <s v="BK17"/>
    <s v="NCERT Business Studies"/>
    <s v="Edward West II"/>
    <x v="10"/>
    <s v="978-0-365-52363-5"/>
    <x v="2"/>
    <x v="15"/>
    <x v="1"/>
    <x v="16"/>
    <x v="10"/>
    <x v="1"/>
    <d v="2024-02-21T00:00:00"/>
    <d v="2024-07-30T00:00:00"/>
    <x v="15"/>
    <x v="3"/>
    <x v="0"/>
    <n v="346"/>
    <s v="*346*"/>
  </r>
  <r>
    <s v="BK18"/>
    <s v="NCERT Maths"/>
    <s v="Joann Oneal"/>
    <x v="1"/>
    <s v="978-0-618-65377-5"/>
    <x v="2"/>
    <x v="1"/>
    <x v="0"/>
    <x v="17"/>
    <x v="11"/>
    <x v="1"/>
    <d v="2023-03-01T00:00:00"/>
    <d v="2024-06-18T00:00:00"/>
    <x v="16"/>
    <x v="0"/>
    <x v="2"/>
    <n v="121"/>
    <s v="*121*"/>
  </r>
  <r>
    <s v="BK19"/>
    <s v="Pearson Science Explorer"/>
    <s v="Julie Price"/>
    <x v="11"/>
    <s v="978-0-337-45112-6"/>
    <x v="2"/>
    <x v="16"/>
    <x v="1"/>
    <x v="18"/>
    <x v="9"/>
    <x v="1"/>
    <d v="2024-07-23T00:00:00"/>
    <d v="2024-08-31T00:00:00"/>
    <x v="17"/>
    <x v="2"/>
    <x v="1"/>
    <n v="443"/>
    <s v="*443*"/>
  </r>
  <r>
    <s v="BK20"/>
    <s v="Together with EVS"/>
    <s v="Brittany Cooper"/>
    <x v="3"/>
    <s v="978-1-924728-06-5"/>
    <x v="0"/>
    <x v="4"/>
    <x v="1"/>
    <x v="19"/>
    <x v="11"/>
    <x v="0"/>
    <m/>
    <m/>
    <x v="18"/>
    <x v="2"/>
    <x v="1"/>
    <n v="343"/>
    <s v="*343*"/>
  </r>
  <r>
    <s v="BK21"/>
    <s v="RD Sharma Mathematics"/>
    <s v="Brandi Johnson"/>
    <x v="1"/>
    <s v="978-0-488-48835-4"/>
    <x v="4"/>
    <x v="8"/>
    <x v="1"/>
    <x v="20"/>
    <x v="3"/>
    <x v="1"/>
    <d v="2024-06-30T00:00:00"/>
    <d v="2025-01-22T00:00:00"/>
    <x v="19"/>
    <x v="0"/>
    <x v="0"/>
    <n v="285"/>
    <s v="*285*"/>
  </r>
  <r>
    <s v="BK22"/>
    <s v="Play with Maths"/>
    <s v="Carolyn English"/>
    <x v="1"/>
    <s v="978-1-04-745260-1"/>
    <x v="1"/>
    <x v="16"/>
    <x v="2"/>
    <x v="21"/>
    <x v="12"/>
    <x v="1"/>
    <d v="2024-08-13T00:00:00"/>
    <d v="2024-12-23T00:00:00"/>
    <x v="20"/>
    <x v="0"/>
    <x v="0"/>
    <n v="227"/>
    <s v="*227*"/>
  </r>
  <r>
    <s v="BK23"/>
    <s v="Oxford English Reader"/>
    <s v="Keith Arnold"/>
    <x v="2"/>
    <s v="978-0-602-29994-1"/>
    <x v="4"/>
    <x v="0"/>
    <x v="2"/>
    <x v="22"/>
    <x v="8"/>
    <x v="0"/>
    <m/>
    <m/>
    <x v="21"/>
    <x v="1"/>
    <x v="2"/>
    <n v="381"/>
    <s v="*381*"/>
  </r>
  <r>
    <s v="BK24"/>
    <s v="NCERT Chemistry"/>
    <s v="Lauren Smith"/>
    <x v="6"/>
    <s v="978-1-360-54483-0"/>
    <x v="1"/>
    <x v="15"/>
    <x v="2"/>
    <x v="23"/>
    <x v="1"/>
    <x v="0"/>
    <m/>
    <m/>
    <x v="22"/>
    <x v="3"/>
    <x v="0"/>
    <n v="271"/>
    <s v="*271*"/>
  </r>
  <r>
    <s v="BK25"/>
    <s v="SL Arora Physics"/>
    <s v="Jason Weaver"/>
    <x v="9"/>
    <s v="978-1-58693-970-0"/>
    <x v="5"/>
    <x v="17"/>
    <x v="2"/>
    <x v="24"/>
    <x v="13"/>
    <x v="0"/>
    <m/>
    <m/>
    <x v="23"/>
    <x v="3"/>
    <x v="1"/>
    <n v="314"/>
    <s v="*314*"/>
  </r>
  <r>
    <s v="BK26"/>
    <s v="DK Goel Accountancy"/>
    <s v="Amanda Mayer"/>
    <x v="7"/>
    <s v="978-0-88668-201-9"/>
    <x v="3"/>
    <x v="18"/>
    <x v="1"/>
    <x v="25"/>
    <x v="13"/>
    <x v="1"/>
    <d v="2024-09-24T00:00:00"/>
    <d v="2024-12-11T00:00:00"/>
    <x v="24"/>
    <x v="3"/>
    <x v="0"/>
    <n v="157"/>
    <s v="*157*"/>
  </r>
  <r>
    <s v="BK27"/>
    <s v="SL Arora Physics"/>
    <s v="Jeffery Smith"/>
    <x v="9"/>
    <s v="978-0-383-62121-4"/>
    <x v="5"/>
    <x v="3"/>
    <x v="1"/>
    <x v="26"/>
    <x v="14"/>
    <x v="0"/>
    <m/>
    <m/>
    <x v="25"/>
    <x v="3"/>
    <x v="2"/>
    <n v="360"/>
    <s v="*360*"/>
  </r>
  <r>
    <s v="BK28"/>
    <s v="Fundamentals of Physics - Resnick Halliday"/>
    <s v="Wanda Patterson"/>
    <x v="9"/>
    <s v="978-0-317-21155-9"/>
    <x v="2"/>
    <x v="18"/>
    <x v="0"/>
    <x v="27"/>
    <x v="15"/>
    <x v="0"/>
    <m/>
    <m/>
    <x v="26"/>
    <x v="3"/>
    <x v="0"/>
    <n v="178"/>
    <s v="*178*"/>
  </r>
  <r>
    <s v="BK29"/>
    <s v="Let Us C - Yashwant Kanetkar"/>
    <s v="Rebecca Wilson"/>
    <x v="8"/>
    <s v="978-0-500-08719-0"/>
    <x v="4"/>
    <x v="4"/>
    <x v="1"/>
    <x v="28"/>
    <x v="11"/>
    <x v="1"/>
    <d v="2023-10-08T00:00:00"/>
    <d v="2024-07-19T00:00:00"/>
    <x v="27"/>
    <x v="3"/>
    <x v="2"/>
    <n v="153"/>
    <s v="*153*"/>
  </r>
  <r>
    <s v="BK30"/>
    <s v="S. Chand Business Studies"/>
    <s v="Beth Morse"/>
    <x v="10"/>
    <s v="978-1-4742-8919-1"/>
    <x v="5"/>
    <x v="17"/>
    <x v="1"/>
    <x v="29"/>
    <x v="11"/>
    <x v="0"/>
    <m/>
    <m/>
    <x v="28"/>
    <x v="3"/>
    <x v="2"/>
    <n v="387"/>
    <s v="*387*"/>
  </r>
  <r>
    <s v="BK31"/>
    <s v="Lakhmir Singh Science"/>
    <s v="Jason Reid"/>
    <x v="11"/>
    <s v="978-0-919199-09-5"/>
    <x v="5"/>
    <x v="4"/>
    <x v="1"/>
    <x v="30"/>
    <x v="16"/>
    <x v="1"/>
    <d v="2024-10-03T00:00:00"/>
    <d v="2024-12-22T00:00:00"/>
    <x v="29"/>
    <x v="2"/>
    <x v="2"/>
    <n v="399"/>
    <s v="*399*"/>
  </r>
  <r>
    <s v="BK32"/>
    <s v="S. Chand Business Studies"/>
    <s v="Joshua Boyer"/>
    <x v="10"/>
    <s v="978-1-57877-816-4"/>
    <x v="4"/>
    <x v="6"/>
    <x v="2"/>
    <x v="31"/>
    <x v="3"/>
    <x v="1"/>
    <d v="2023-11-12T00:00:00"/>
    <d v="2024-06-12T00:00:00"/>
    <x v="30"/>
    <x v="3"/>
    <x v="0"/>
    <n v="406"/>
    <s v="*406*"/>
  </r>
  <r>
    <s v="BK33"/>
    <s v="Concepts of Physics - HC Verma"/>
    <s v="Mary Moore"/>
    <x v="9"/>
    <s v="978-1-08-701715-0"/>
    <x v="4"/>
    <x v="14"/>
    <x v="2"/>
    <x v="20"/>
    <x v="16"/>
    <x v="0"/>
    <m/>
    <m/>
    <x v="31"/>
    <x v="3"/>
    <x v="1"/>
    <n v="310"/>
    <s v="*310*"/>
  </r>
  <r>
    <s v="BK34"/>
    <s v="NCERT Maths"/>
    <s v="Carl Lucas DDS"/>
    <x v="1"/>
    <s v="978-1-69553-976-1"/>
    <x v="2"/>
    <x v="7"/>
    <x v="2"/>
    <x v="32"/>
    <x v="4"/>
    <x v="0"/>
    <m/>
    <m/>
    <x v="32"/>
    <x v="0"/>
    <x v="3"/>
    <n v="202"/>
    <s v="*202*"/>
  </r>
  <r>
    <s v="BK35"/>
    <s v="S. Chand EVS"/>
    <s v="Chelsea Nelson"/>
    <x v="3"/>
    <s v="978-0-7186-5776-5"/>
    <x v="3"/>
    <x v="6"/>
    <x v="2"/>
    <x v="33"/>
    <x v="16"/>
    <x v="1"/>
    <d v="2023-12-27T00:00:00"/>
    <d v="2025-02-24T00:00:00"/>
    <x v="33"/>
    <x v="2"/>
    <x v="2"/>
    <n v="138"/>
    <s v="*138*"/>
  </r>
  <r>
    <s v="BK36"/>
    <s v="SL Arora Physics"/>
    <s v="Pamela Leonard"/>
    <x v="9"/>
    <s v="978-0-18-837216-8"/>
    <x v="1"/>
    <x v="4"/>
    <x v="1"/>
    <x v="34"/>
    <x v="2"/>
    <x v="0"/>
    <m/>
    <m/>
    <x v="34"/>
    <x v="3"/>
    <x v="3"/>
    <n v="234"/>
    <s v="*234*"/>
  </r>
  <r>
    <s v="BK37"/>
    <s v="RS Aggarwal Mathematics"/>
    <s v="David Nelson"/>
    <x v="1"/>
    <s v="978-0-7977-9781-9"/>
    <x v="5"/>
    <x v="9"/>
    <x v="1"/>
    <x v="35"/>
    <x v="17"/>
    <x v="1"/>
    <d v="2025-02-08T00:00:00"/>
    <d v="2025-02-24T00:00:00"/>
    <x v="35"/>
    <x v="0"/>
    <x v="1"/>
    <n v="119"/>
    <s v="*119*"/>
  </r>
  <r>
    <s v="BK38"/>
    <s v="NCERT Hindi"/>
    <s v="Mary Perez"/>
    <x v="12"/>
    <s v="978-0-537-85195-5"/>
    <x v="1"/>
    <x v="11"/>
    <x v="0"/>
    <x v="36"/>
    <x v="2"/>
    <x v="1"/>
    <d v="2023-05-16T00:00:00"/>
    <d v="2023-06-05T00:00:00"/>
    <x v="36"/>
    <x v="3"/>
    <x v="1"/>
    <n v="210"/>
    <s v="*210*"/>
  </r>
  <r>
    <s v="BK39"/>
    <s v="NCERT Accountancy"/>
    <s v="April Hill"/>
    <x v="7"/>
    <s v="978-1-182-83074-6"/>
    <x v="2"/>
    <x v="10"/>
    <x v="1"/>
    <x v="37"/>
    <x v="3"/>
    <x v="1"/>
    <d v="2024-09-11T00:00:00"/>
    <d v="2025-02-07T00:00:00"/>
    <x v="37"/>
    <x v="3"/>
    <x v="1"/>
    <n v="130"/>
    <s v="*130*"/>
  </r>
  <r>
    <s v="BK40"/>
    <s v="Modern ABC Chemistry"/>
    <s v="Benjamin Velez"/>
    <x v="6"/>
    <s v="978-0-275-48509-2"/>
    <x v="0"/>
    <x v="9"/>
    <x v="2"/>
    <x v="38"/>
    <x v="2"/>
    <x v="0"/>
    <m/>
    <m/>
    <x v="38"/>
    <x v="3"/>
    <x v="0"/>
    <n v="139"/>
    <s v="*139*"/>
  </r>
  <r>
    <s v="BK41"/>
    <s v="NCERT Hindi"/>
    <s v="Robert Porter"/>
    <x v="12"/>
    <s v="978-1-66493-595-2"/>
    <x v="3"/>
    <x v="17"/>
    <x v="0"/>
    <x v="39"/>
    <x v="1"/>
    <x v="0"/>
    <m/>
    <m/>
    <x v="39"/>
    <x v="3"/>
    <x v="2"/>
    <n v="189"/>
    <s v="*189*"/>
  </r>
  <r>
    <s v="BK42"/>
    <s v="Play with Maths"/>
    <s v="Marcus Lopez"/>
    <x v="1"/>
    <s v="978-0-06-071474-1"/>
    <x v="5"/>
    <x v="1"/>
    <x v="0"/>
    <x v="40"/>
    <x v="9"/>
    <x v="0"/>
    <m/>
    <m/>
    <x v="40"/>
    <x v="0"/>
    <x v="1"/>
    <n v="261"/>
    <s v="*261*"/>
  </r>
  <r>
    <s v="BK43"/>
    <s v="Let Us C - Yashwant Kanetkar"/>
    <s v="Zachary Patel"/>
    <x v="8"/>
    <s v="978-1-78718-075-8"/>
    <x v="1"/>
    <x v="12"/>
    <x v="0"/>
    <x v="41"/>
    <x v="18"/>
    <x v="1"/>
    <d v="2024-11-22T00:00:00"/>
    <d v="2024-11-24T00:00:00"/>
    <x v="41"/>
    <x v="3"/>
    <x v="1"/>
    <n v="296"/>
    <s v="*296*"/>
  </r>
  <r>
    <s v="BK44"/>
    <s v="Truemanâ€™s Biology"/>
    <s v="Kyle Garrett"/>
    <x v="4"/>
    <s v="978-0-657-80975-1"/>
    <x v="1"/>
    <x v="4"/>
    <x v="1"/>
    <x v="42"/>
    <x v="16"/>
    <x v="0"/>
    <m/>
    <m/>
    <x v="42"/>
    <x v="3"/>
    <x v="0"/>
    <n v="135"/>
    <s v="*135*"/>
  </r>
  <r>
    <s v="BK45"/>
    <s v="NCERT Environmental Studies"/>
    <s v="Kevin Barker"/>
    <x v="3"/>
    <s v="978-0-7714-8915-0"/>
    <x v="1"/>
    <x v="3"/>
    <x v="0"/>
    <x v="43"/>
    <x v="12"/>
    <x v="1"/>
    <d v="2023-07-16T00:00:00"/>
    <d v="2024-10-16T00:00:00"/>
    <x v="43"/>
    <x v="2"/>
    <x v="0"/>
    <n v="202"/>
    <s v="*202*"/>
  </r>
  <r>
    <s v="BK46"/>
    <s v="Play with Maths"/>
    <s v="Kristina Page"/>
    <x v="1"/>
    <s v="978-0-9823468-8-4"/>
    <x v="2"/>
    <x v="19"/>
    <x v="1"/>
    <x v="44"/>
    <x v="1"/>
    <x v="1"/>
    <d v="2024-01-30T00:00:00"/>
    <d v="2024-07-18T00:00:00"/>
    <x v="44"/>
    <x v="0"/>
    <x v="2"/>
    <n v="199"/>
    <s v="*199*"/>
  </r>
  <r>
    <s v="BK47"/>
    <s v="TS Grewal Accountancy"/>
    <s v="Sheila Shields"/>
    <x v="7"/>
    <s v="978-1-9773-9526-9"/>
    <x v="4"/>
    <x v="14"/>
    <x v="1"/>
    <x v="45"/>
    <x v="6"/>
    <x v="0"/>
    <m/>
    <m/>
    <x v="45"/>
    <x v="3"/>
    <x v="0"/>
    <n v="222"/>
    <s v="*222*"/>
  </r>
  <r>
    <s v="BK48"/>
    <s v="RS Aggarwal Mathematics"/>
    <s v="Maria Johnston"/>
    <x v="1"/>
    <s v="978-1-313-65313-8"/>
    <x v="0"/>
    <x v="6"/>
    <x v="1"/>
    <x v="46"/>
    <x v="10"/>
    <x v="1"/>
    <d v="2024-08-29T00:00:00"/>
    <d v="2024-12-23T00:00:00"/>
    <x v="46"/>
    <x v="0"/>
    <x v="1"/>
    <n v="210"/>
    <s v="*210*"/>
  </r>
  <r>
    <s v="BK49"/>
    <s v="S. Chand Biology"/>
    <s v="Alexander Cook"/>
    <x v="4"/>
    <s v="978-0-503-87041-6"/>
    <x v="3"/>
    <x v="17"/>
    <x v="2"/>
    <x v="47"/>
    <x v="11"/>
    <x v="1"/>
    <d v="2023-05-25T00:00:00"/>
    <d v="2024-05-19T00:00:00"/>
    <x v="47"/>
    <x v="3"/>
    <x v="0"/>
    <n v="282"/>
    <s v="*282*"/>
  </r>
  <r>
    <s v="BK50"/>
    <s v="NCERT Biology"/>
    <s v="Tim Hanson"/>
    <x v="4"/>
    <s v="978-1-56395-489-4"/>
    <x v="2"/>
    <x v="16"/>
    <x v="2"/>
    <x v="48"/>
    <x v="6"/>
    <x v="1"/>
    <d v="2023-04-16T00:00:00"/>
    <d v="2024-08-07T00:00:00"/>
    <x v="48"/>
    <x v="3"/>
    <x v="2"/>
    <n v="184"/>
    <s v="*184*"/>
  </r>
  <r>
    <s v="BK51"/>
    <s v="S. Chand Business Studies"/>
    <s v="Mark Lopez"/>
    <x v="10"/>
    <s v="978-0-9744453-6-6"/>
    <x v="3"/>
    <x v="2"/>
    <x v="2"/>
    <x v="49"/>
    <x v="3"/>
    <x v="0"/>
    <m/>
    <m/>
    <x v="49"/>
    <x v="3"/>
    <x v="0"/>
    <n v="318"/>
    <s v="*318*"/>
  </r>
  <r>
    <s v="BK52"/>
    <s v="NCERT Chemistry"/>
    <s v="Elizabeth Velasquez"/>
    <x v="6"/>
    <s v="978-1-01-203220-3"/>
    <x v="1"/>
    <x v="2"/>
    <x v="2"/>
    <x v="50"/>
    <x v="15"/>
    <x v="1"/>
    <d v="2023-08-18T00:00:00"/>
    <d v="2024-07-29T00:00:00"/>
    <x v="50"/>
    <x v="3"/>
    <x v="2"/>
    <n v="440"/>
    <s v="*440*"/>
  </r>
  <r>
    <s v="BK53"/>
    <s v="Fundamentals of Physics - Resnick Halliday"/>
    <s v="Ashley Fry"/>
    <x v="9"/>
    <s v="978-1-887628-12-9"/>
    <x v="4"/>
    <x v="1"/>
    <x v="1"/>
    <x v="51"/>
    <x v="17"/>
    <x v="0"/>
    <m/>
    <m/>
    <x v="51"/>
    <x v="3"/>
    <x v="2"/>
    <n v="342"/>
    <s v="*342*"/>
  </r>
  <r>
    <s v="BK54"/>
    <s v="Manika Hindi Pathmala"/>
    <s v="John Barrett"/>
    <x v="12"/>
    <s v="978-0-9677043-0-2"/>
    <x v="5"/>
    <x v="12"/>
    <x v="1"/>
    <x v="52"/>
    <x v="12"/>
    <x v="1"/>
    <d v="2023-09-11T00:00:00"/>
    <d v="2023-09-23T00:00:00"/>
    <x v="52"/>
    <x v="3"/>
    <x v="2"/>
    <n v="175"/>
    <s v="*175*"/>
  </r>
  <r>
    <s v="BK55"/>
    <s v="DK Goel Accountancy"/>
    <s v="Angela House"/>
    <x v="7"/>
    <s v="978-0-309-28444-8"/>
    <x v="2"/>
    <x v="0"/>
    <x v="0"/>
    <x v="50"/>
    <x v="18"/>
    <x v="1"/>
    <d v="2024-05-16T00:00:00"/>
    <d v="2025-02-11T00:00:00"/>
    <x v="53"/>
    <x v="3"/>
    <x v="0"/>
    <n v="194"/>
    <s v="*194*"/>
  </r>
  <r>
    <s v="BK56"/>
    <s v="Pearson Science Explorer"/>
    <s v="David Horne"/>
    <x v="11"/>
    <s v="978-0-325-15333-9"/>
    <x v="4"/>
    <x v="12"/>
    <x v="1"/>
    <x v="53"/>
    <x v="15"/>
    <x v="0"/>
    <m/>
    <m/>
    <x v="45"/>
    <x v="2"/>
    <x v="1"/>
    <n v="146"/>
    <s v="*146*"/>
  </r>
  <r>
    <s v="BK57"/>
    <s v="English Grammar &amp; Composition"/>
    <s v="Angel Oconnor"/>
    <x v="2"/>
    <s v="978-0-19-686489-1"/>
    <x v="3"/>
    <x v="5"/>
    <x v="1"/>
    <x v="54"/>
    <x v="9"/>
    <x v="1"/>
    <d v="2024-12-11T00:00:00"/>
    <d v="2025-02-23T00:00:00"/>
    <x v="54"/>
    <x v="1"/>
    <x v="3"/>
    <n v="240"/>
    <s v="*240*"/>
  </r>
  <r>
    <s v="BK58"/>
    <s v="Nai Roshni Hindi Pathmala"/>
    <s v="Sara Lara"/>
    <x v="12"/>
    <s v="978-0-18-991447-3"/>
    <x v="4"/>
    <x v="18"/>
    <x v="1"/>
    <x v="55"/>
    <x v="2"/>
    <x v="0"/>
    <m/>
    <m/>
    <x v="55"/>
    <x v="3"/>
    <x v="2"/>
    <n v="291"/>
    <s v="*291*"/>
  </r>
  <r>
    <s v="BK59"/>
    <s v="NCERT Social Science"/>
    <s v="Dominic Baker"/>
    <x v="0"/>
    <s v="978-1-04-148549-0"/>
    <x v="4"/>
    <x v="14"/>
    <x v="2"/>
    <x v="40"/>
    <x v="16"/>
    <x v="1"/>
    <d v="2024-02-18T00:00:00"/>
    <d v="2024-09-22T00:00:00"/>
    <x v="56"/>
    <x v="0"/>
    <x v="3"/>
    <n v="320"/>
    <s v="*320*"/>
  </r>
  <r>
    <s v="BK60"/>
    <s v="TS Grewal Accountancy"/>
    <s v="Robert Foster"/>
    <x v="7"/>
    <s v="978-1-57470-124-1"/>
    <x v="1"/>
    <x v="13"/>
    <x v="2"/>
    <x v="56"/>
    <x v="9"/>
    <x v="0"/>
    <m/>
    <m/>
    <x v="57"/>
    <x v="3"/>
    <x v="1"/>
    <n v="312"/>
    <s v="*312*"/>
  </r>
  <r>
    <s v="BK61"/>
    <s v="S. Chand Business Studies"/>
    <s v="Meghan Petersen"/>
    <x v="10"/>
    <s v="978-0-8193-1550-2"/>
    <x v="0"/>
    <x v="17"/>
    <x v="2"/>
    <x v="57"/>
    <x v="12"/>
    <x v="1"/>
    <d v="2023-06-14T00:00:00"/>
    <d v="2024-09-16T00:00:00"/>
    <x v="58"/>
    <x v="3"/>
    <x v="1"/>
    <n v="306"/>
    <s v="*306*"/>
  </r>
  <r>
    <s v="BK62"/>
    <s v="Oxford English Reader"/>
    <s v="Jonathon Fernandez"/>
    <x v="2"/>
    <s v="978-1-221-44095-0"/>
    <x v="1"/>
    <x v="11"/>
    <x v="2"/>
    <x v="58"/>
    <x v="2"/>
    <x v="1"/>
    <d v="2023-04-30T00:00:00"/>
    <d v="2024-08-17T00:00:00"/>
    <x v="21"/>
    <x v="1"/>
    <x v="1"/>
    <n v="299"/>
    <s v="*299*"/>
  </r>
  <r>
    <s v="BK63"/>
    <s v="Together with EVS"/>
    <s v="Tracy Stewart"/>
    <x v="3"/>
    <s v="978-0-307-36293-3"/>
    <x v="0"/>
    <x v="17"/>
    <x v="1"/>
    <x v="59"/>
    <x v="11"/>
    <x v="0"/>
    <m/>
    <m/>
    <x v="59"/>
    <x v="2"/>
    <x v="0"/>
    <n v="376"/>
    <s v="*376*"/>
  </r>
  <r>
    <s v="BK64"/>
    <s v="Manika Hindi Pathmala"/>
    <s v="Derek Cooley"/>
    <x v="12"/>
    <s v="978-0-09-789982-4"/>
    <x v="4"/>
    <x v="18"/>
    <x v="1"/>
    <x v="60"/>
    <x v="0"/>
    <x v="0"/>
    <m/>
    <m/>
    <x v="46"/>
    <x v="3"/>
    <x v="2"/>
    <n v="148"/>
    <s v="*148*"/>
  </r>
  <r>
    <s v="BK65"/>
    <s v="S. Chand Science"/>
    <s v="Richard Harris"/>
    <x v="11"/>
    <s v="978-0-8029-4804-5"/>
    <x v="2"/>
    <x v="10"/>
    <x v="0"/>
    <x v="50"/>
    <x v="13"/>
    <x v="1"/>
    <d v="2024-08-30T00:00:00"/>
    <d v="2025-01-06T00:00:00"/>
    <x v="60"/>
    <x v="2"/>
    <x v="1"/>
    <n v="124"/>
    <s v="*124*"/>
  </r>
  <r>
    <s v="BK66"/>
    <s v="NCERT Social Science"/>
    <s v="Marc Wolfe"/>
    <x v="0"/>
    <s v="978-1-65207-822-7"/>
    <x v="5"/>
    <x v="12"/>
    <x v="1"/>
    <x v="61"/>
    <x v="10"/>
    <x v="1"/>
    <d v="2023-12-26T00:00:00"/>
    <d v="2024-03-18T00:00:00"/>
    <x v="61"/>
    <x v="0"/>
    <x v="1"/>
    <n v="168"/>
    <s v="*168*"/>
  </r>
  <r>
    <s v="BK67"/>
    <s v="Together with Social Science"/>
    <s v="Raymond Donaldson"/>
    <x v="0"/>
    <s v="978-1-174-86895-5"/>
    <x v="5"/>
    <x v="19"/>
    <x v="2"/>
    <x v="5"/>
    <x v="0"/>
    <x v="1"/>
    <d v="2023-10-29T00:00:00"/>
    <d v="2024-02-22T00:00:00"/>
    <x v="62"/>
    <x v="0"/>
    <x v="0"/>
    <n v="198"/>
    <s v="*198*"/>
  </r>
  <r>
    <s v="BK68"/>
    <s v="Lakhmir Singh Science"/>
    <s v="Glen Frank"/>
    <x v="11"/>
    <s v="978-1-4719-2106-3"/>
    <x v="3"/>
    <x v="13"/>
    <x v="0"/>
    <x v="62"/>
    <x v="17"/>
    <x v="1"/>
    <d v="2024-04-15T00:00:00"/>
    <d v="2024-08-08T00:00:00"/>
    <x v="63"/>
    <x v="2"/>
    <x v="0"/>
    <n v="184"/>
    <s v="*184*"/>
  </r>
  <r>
    <s v="BK69"/>
    <s v="Principles of Economics"/>
    <s v="Katherine Mitchell"/>
    <x v="5"/>
    <s v="978-0-295-72775-2"/>
    <x v="0"/>
    <x v="14"/>
    <x v="0"/>
    <x v="19"/>
    <x v="9"/>
    <x v="1"/>
    <d v="2024-10-20T00:00:00"/>
    <d v="2025-01-27T00:00:00"/>
    <x v="64"/>
    <x v="3"/>
    <x v="2"/>
    <n v="154"/>
    <s v="*154*"/>
  </r>
  <r>
    <s v="BK70"/>
    <s v="Lakhmir Singh Science"/>
    <s v="Ann Scott"/>
    <x v="11"/>
    <s v="978-0-431-86442-6"/>
    <x v="1"/>
    <x v="2"/>
    <x v="0"/>
    <x v="63"/>
    <x v="1"/>
    <x v="1"/>
    <d v="2024-10-04T00:00:00"/>
    <d v="2025-02-24T00:00:00"/>
    <x v="65"/>
    <x v="2"/>
    <x v="0"/>
    <n v="327"/>
    <s v="*327*"/>
  </r>
  <r>
    <s v="BK71"/>
    <s v="Nai Roshni Hindi Pathmala"/>
    <s v="Darlene Love"/>
    <x v="12"/>
    <s v="978-1-74870-725-3"/>
    <x v="1"/>
    <x v="13"/>
    <x v="1"/>
    <x v="64"/>
    <x v="7"/>
    <x v="0"/>
    <m/>
    <m/>
    <x v="66"/>
    <x v="3"/>
    <x v="1"/>
    <n v="261"/>
    <s v="*261*"/>
  </r>
  <r>
    <s v="BK72"/>
    <s v="Computer Science with Python"/>
    <s v="Lindsey Robles"/>
    <x v="8"/>
    <s v="978-1-9740-2337-0"/>
    <x v="0"/>
    <x v="16"/>
    <x v="0"/>
    <x v="65"/>
    <x v="2"/>
    <x v="0"/>
    <m/>
    <m/>
    <x v="67"/>
    <x v="3"/>
    <x v="0"/>
    <n v="416"/>
    <s v="*416*"/>
  </r>
  <r>
    <s v="BK73"/>
    <s v="Lakhmir Singh Science"/>
    <s v="Michael Lopez"/>
    <x v="11"/>
    <s v="978-0-649-06606-3"/>
    <x v="4"/>
    <x v="18"/>
    <x v="1"/>
    <x v="66"/>
    <x v="15"/>
    <x v="0"/>
    <m/>
    <m/>
    <x v="68"/>
    <x v="2"/>
    <x v="2"/>
    <n v="295"/>
    <s v="*295*"/>
  </r>
  <r>
    <s v="BK74"/>
    <s v="Nai Roshni Hindi Pathmala"/>
    <s v="Mark Gonzalez"/>
    <x v="12"/>
    <s v="978-1-146-68927-4"/>
    <x v="4"/>
    <x v="12"/>
    <x v="1"/>
    <x v="67"/>
    <x v="2"/>
    <x v="1"/>
    <d v="2023-04-12T00:00:00"/>
    <d v="2023-05-29T00:00:00"/>
    <x v="3"/>
    <x v="3"/>
    <x v="0"/>
    <n v="323"/>
    <s v="*323*"/>
  </r>
  <r>
    <s v="BK75"/>
    <s v="NCERT Biology"/>
    <s v="Nancy Snow"/>
    <x v="4"/>
    <s v="978-1-5324-5439-4"/>
    <x v="2"/>
    <x v="8"/>
    <x v="1"/>
    <x v="68"/>
    <x v="11"/>
    <x v="0"/>
    <m/>
    <m/>
    <x v="69"/>
    <x v="3"/>
    <x v="2"/>
    <n v="108"/>
    <s v="*108*"/>
  </r>
  <r>
    <s v="BK76"/>
    <s v="Nai Roshni Hindi Pathmala"/>
    <s v="Sergio Lawson"/>
    <x v="12"/>
    <s v="978-1-152-56223-3"/>
    <x v="4"/>
    <x v="1"/>
    <x v="2"/>
    <x v="69"/>
    <x v="8"/>
    <x v="0"/>
    <m/>
    <m/>
    <x v="70"/>
    <x v="3"/>
    <x v="2"/>
    <n v="110"/>
    <s v="*110*"/>
  </r>
  <r>
    <s v="BK77"/>
    <s v="SL Arora Physics"/>
    <s v="Clifford Miller"/>
    <x v="9"/>
    <s v="978-1-75043-488-8"/>
    <x v="2"/>
    <x v="11"/>
    <x v="2"/>
    <x v="70"/>
    <x v="11"/>
    <x v="1"/>
    <d v="2025-01-01T00:00:00"/>
    <d v="2025-01-14T00:00:00"/>
    <x v="59"/>
    <x v="3"/>
    <x v="2"/>
    <n v="399"/>
    <s v="*399*"/>
  </r>
  <r>
    <s v="BK78"/>
    <s v="SL Arora Physics"/>
    <s v="Angela Powell"/>
    <x v="9"/>
    <s v="978-0-398-74744-2"/>
    <x v="1"/>
    <x v="6"/>
    <x v="2"/>
    <x v="71"/>
    <x v="11"/>
    <x v="1"/>
    <d v="2024-11-07T00:00:00"/>
    <d v="2025-01-13T00:00:00"/>
    <x v="71"/>
    <x v="3"/>
    <x v="0"/>
    <n v="202"/>
    <s v="*202*"/>
  </r>
  <r>
    <s v="BK79"/>
    <s v="Wren &amp; Martin English Grammar"/>
    <s v="Alicia Lee"/>
    <x v="2"/>
    <s v="978-1-238-44496-5"/>
    <x v="2"/>
    <x v="1"/>
    <x v="2"/>
    <x v="72"/>
    <x v="19"/>
    <x v="1"/>
    <d v="2023-08-06T00:00:00"/>
    <d v="2023-11-25T00:00:00"/>
    <x v="72"/>
    <x v="1"/>
    <x v="1"/>
    <n v="213"/>
    <s v="*213*"/>
  </r>
  <r>
    <s v="BK80"/>
    <s v="Truemanâ€™s Biology"/>
    <s v="Anthony Wright"/>
    <x v="4"/>
    <s v="978-1-63199-024-3"/>
    <x v="4"/>
    <x v="8"/>
    <x v="1"/>
    <x v="73"/>
    <x v="6"/>
    <x v="0"/>
    <m/>
    <m/>
    <x v="73"/>
    <x v="3"/>
    <x v="3"/>
    <n v="215"/>
    <s v="*215*"/>
  </r>
  <r>
    <s v="BK81"/>
    <s v="Computer Science with Python"/>
    <s v="John Carter"/>
    <x v="8"/>
    <s v="978-1-65469-691-7"/>
    <x v="5"/>
    <x v="3"/>
    <x v="1"/>
    <x v="74"/>
    <x v="14"/>
    <x v="1"/>
    <d v="2024-12-19T00:00:00"/>
    <d v="2025-01-05T00:00:00"/>
    <x v="74"/>
    <x v="3"/>
    <x v="2"/>
    <n v="219"/>
    <s v="*219*"/>
  </r>
  <r>
    <s v="BK82"/>
    <s v="Modern ABC Chemistry"/>
    <s v="Elizabeth Webb"/>
    <x v="6"/>
    <s v="978-0-9783754-6-1"/>
    <x v="4"/>
    <x v="5"/>
    <x v="0"/>
    <x v="75"/>
    <x v="1"/>
    <x v="1"/>
    <d v="2025-02-07T00:00:00"/>
    <d v="2025-02-20T00:00:00"/>
    <x v="75"/>
    <x v="3"/>
    <x v="3"/>
    <n v="185"/>
    <s v="*185*"/>
  </r>
  <r>
    <s v="BK83"/>
    <s v="Together with Social Science"/>
    <s v="Maria Hanson"/>
    <x v="0"/>
    <s v="978-0-390-78665-4"/>
    <x v="2"/>
    <x v="0"/>
    <x v="1"/>
    <x v="76"/>
    <x v="16"/>
    <x v="0"/>
    <m/>
    <m/>
    <x v="76"/>
    <x v="0"/>
    <x v="1"/>
    <n v="158"/>
    <s v="*158*"/>
  </r>
  <r>
    <s v="BK84"/>
    <s v="S. Chand Business Studies"/>
    <s v="Sarah Spence"/>
    <x v="10"/>
    <s v="978-0-301-43497-1"/>
    <x v="1"/>
    <x v="16"/>
    <x v="1"/>
    <x v="77"/>
    <x v="6"/>
    <x v="0"/>
    <m/>
    <m/>
    <x v="77"/>
    <x v="3"/>
    <x v="1"/>
    <n v="433"/>
    <s v="*433*"/>
  </r>
  <r>
    <s v="BK85"/>
    <s v="Oxford English Reader"/>
    <s v="Adriana Parker"/>
    <x v="2"/>
    <s v="978-1-72139-037-3"/>
    <x v="2"/>
    <x v="18"/>
    <x v="1"/>
    <x v="78"/>
    <x v="13"/>
    <x v="1"/>
    <d v="2023-08-24T00:00:00"/>
    <d v="2024-06-18T00:00:00"/>
    <x v="68"/>
    <x v="1"/>
    <x v="1"/>
    <n v="435"/>
    <s v="*435*"/>
  </r>
  <r>
    <s v="BK86"/>
    <s v="Truemanâ€™s Biology"/>
    <s v="Lisa Pope"/>
    <x v="4"/>
    <s v="978-0-17-237022-4"/>
    <x v="0"/>
    <x v="16"/>
    <x v="2"/>
    <x v="67"/>
    <x v="7"/>
    <x v="0"/>
    <m/>
    <m/>
    <x v="78"/>
    <x v="3"/>
    <x v="0"/>
    <n v="200"/>
    <s v="*200*"/>
  </r>
  <r>
    <s v="BK87"/>
    <s v="Lakhmir Singh Science"/>
    <s v="Maria Clements"/>
    <x v="11"/>
    <s v="978-0-16-854664-0"/>
    <x v="4"/>
    <x v="11"/>
    <x v="2"/>
    <x v="79"/>
    <x v="11"/>
    <x v="0"/>
    <m/>
    <m/>
    <x v="79"/>
    <x v="2"/>
    <x v="2"/>
    <n v="439"/>
    <s v="*439*"/>
  </r>
  <r>
    <s v="BK88"/>
    <s v="Pearson Science Explorer"/>
    <s v="Laura Gordon"/>
    <x v="11"/>
    <s v="978-1-288-65116-0"/>
    <x v="5"/>
    <x v="16"/>
    <x v="2"/>
    <x v="80"/>
    <x v="3"/>
    <x v="0"/>
    <m/>
    <m/>
    <x v="80"/>
    <x v="2"/>
    <x v="1"/>
    <n v="313"/>
    <s v="*313*"/>
  </r>
  <r>
    <s v="BK89"/>
    <s v="Together with EVS"/>
    <s v="Kimberly Watts"/>
    <x v="3"/>
    <s v="978-1-254-92605-6"/>
    <x v="1"/>
    <x v="9"/>
    <x v="2"/>
    <x v="81"/>
    <x v="12"/>
    <x v="0"/>
    <m/>
    <m/>
    <x v="81"/>
    <x v="2"/>
    <x v="1"/>
    <n v="157"/>
    <s v="*157*"/>
  </r>
  <r>
    <s v="BK90"/>
    <s v="NCERT Business Studies"/>
    <s v="Michael Johnston"/>
    <x v="10"/>
    <s v="978-1-4006-1541-4"/>
    <x v="2"/>
    <x v="15"/>
    <x v="1"/>
    <x v="82"/>
    <x v="3"/>
    <x v="0"/>
    <m/>
    <m/>
    <x v="82"/>
    <x v="3"/>
    <x v="0"/>
    <n v="232"/>
    <s v="*232*"/>
  </r>
  <r>
    <s v="BK91"/>
    <s v="Computer Science with Python"/>
    <s v="Samuel Thomas"/>
    <x v="8"/>
    <s v="978-1-5278-2061-6"/>
    <x v="5"/>
    <x v="16"/>
    <x v="1"/>
    <x v="46"/>
    <x v="0"/>
    <x v="0"/>
    <m/>
    <m/>
    <x v="83"/>
    <x v="3"/>
    <x v="0"/>
    <n v="366"/>
    <s v="*366*"/>
  </r>
  <r>
    <s v="BK92"/>
    <s v="Wren &amp; Martin English Grammar"/>
    <s v="Laurie Williams"/>
    <x v="2"/>
    <s v="978-0-664-32264-9"/>
    <x v="4"/>
    <x v="2"/>
    <x v="0"/>
    <x v="83"/>
    <x v="0"/>
    <x v="1"/>
    <d v="2023-10-06T00:00:00"/>
    <d v="2024-09-27T00:00:00"/>
    <x v="84"/>
    <x v="1"/>
    <x v="2"/>
    <n v="194"/>
    <s v="*194*"/>
  </r>
  <r>
    <s v="BK93"/>
    <s v="Python Programming - Balagurusamy"/>
    <s v="Amber Garcia"/>
    <x v="8"/>
    <s v="978-1-316-89778-2"/>
    <x v="2"/>
    <x v="3"/>
    <x v="1"/>
    <x v="84"/>
    <x v="13"/>
    <x v="0"/>
    <m/>
    <m/>
    <x v="85"/>
    <x v="3"/>
    <x v="0"/>
    <n v="395"/>
    <s v="*395*"/>
  </r>
  <r>
    <s v="BK94"/>
    <s v="S. Chand Business Studies"/>
    <s v="Alan Henderson"/>
    <x v="10"/>
    <s v="978-1-241-32118-5"/>
    <x v="2"/>
    <x v="2"/>
    <x v="2"/>
    <x v="85"/>
    <x v="17"/>
    <x v="0"/>
    <m/>
    <m/>
    <x v="86"/>
    <x v="3"/>
    <x v="1"/>
    <n v="139"/>
    <s v="*139*"/>
  </r>
  <r>
    <s v="BK95"/>
    <s v="Lakhmir Singh Science"/>
    <s v="Danielle James"/>
    <x v="11"/>
    <s v="978-1-306-09887-8"/>
    <x v="4"/>
    <x v="14"/>
    <x v="0"/>
    <x v="86"/>
    <x v="12"/>
    <x v="0"/>
    <m/>
    <m/>
    <x v="87"/>
    <x v="2"/>
    <x v="0"/>
    <n v="205"/>
    <s v="*205*"/>
  </r>
  <r>
    <s v="BK96"/>
    <s v="NCERT Chemistry"/>
    <s v="Wendy Kirby"/>
    <x v="6"/>
    <s v="978-1-57085-312-8"/>
    <x v="4"/>
    <x v="18"/>
    <x v="0"/>
    <x v="37"/>
    <x v="8"/>
    <x v="0"/>
    <m/>
    <m/>
    <x v="88"/>
    <x v="3"/>
    <x v="2"/>
    <n v="393"/>
    <s v="*393*"/>
  </r>
  <r>
    <s v="BK97"/>
    <s v="DK Goel Accountancy"/>
    <s v="Carmen Welch"/>
    <x v="7"/>
    <s v="978-0-17-645397-8"/>
    <x v="0"/>
    <x v="17"/>
    <x v="0"/>
    <x v="87"/>
    <x v="1"/>
    <x v="1"/>
    <d v="2024-02-18T00:00:00"/>
    <d v="2024-06-18T00:00:00"/>
    <x v="22"/>
    <x v="3"/>
    <x v="0"/>
    <n v="182"/>
    <s v="*182*"/>
  </r>
  <r>
    <s v="BK98"/>
    <s v="Fundamentals of Physics - Resnick Halliday"/>
    <s v="Connie Johnson"/>
    <x v="9"/>
    <s v="978-1-893240-89-6"/>
    <x v="1"/>
    <x v="18"/>
    <x v="1"/>
    <x v="46"/>
    <x v="12"/>
    <x v="0"/>
    <m/>
    <m/>
    <x v="11"/>
    <x v="3"/>
    <x v="2"/>
    <n v="151"/>
    <s v="*151*"/>
  </r>
  <r>
    <s v="BK99"/>
    <s v="Python Programming - Balagurusamy"/>
    <s v="Edward Lopez"/>
    <x v="8"/>
    <s v="978-0-904394-71-9"/>
    <x v="2"/>
    <x v="3"/>
    <x v="0"/>
    <x v="88"/>
    <x v="14"/>
    <x v="0"/>
    <m/>
    <m/>
    <x v="70"/>
    <x v="3"/>
    <x v="2"/>
    <n v="150"/>
    <s v="*150*"/>
  </r>
  <r>
    <s v="BK100"/>
    <s v="Lakhmir Singh Science"/>
    <s v="Dan Gutierrez MD"/>
    <x v="11"/>
    <s v="978-1-4457-4189-5"/>
    <x v="3"/>
    <x v="6"/>
    <x v="1"/>
    <x v="89"/>
    <x v="18"/>
    <x v="0"/>
    <m/>
    <m/>
    <x v="31"/>
    <x v="2"/>
    <x v="2"/>
    <n v="365"/>
    <s v="*365*"/>
  </r>
  <r>
    <s v="BK101"/>
    <s v="Pradeep's Chemistry"/>
    <s v="Mark Peterson"/>
    <x v="6"/>
    <s v="978-1-03-690195-0"/>
    <x v="2"/>
    <x v="1"/>
    <x v="1"/>
    <x v="61"/>
    <x v="1"/>
    <x v="1"/>
    <d v="2023-11-30T00:00:00"/>
    <d v="2024-02-19T00:00:00"/>
    <x v="89"/>
    <x v="3"/>
    <x v="0"/>
    <n v="293"/>
    <s v="*293*"/>
  </r>
  <r>
    <s v="BK102"/>
    <s v="Python Programming - Balagurusamy"/>
    <s v="Barbara Hess"/>
    <x v="8"/>
    <s v="978-0-89384-433-2"/>
    <x v="5"/>
    <x v="1"/>
    <x v="1"/>
    <x v="90"/>
    <x v="5"/>
    <x v="1"/>
    <d v="2024-12-24T00:00:00"/>
    <d v="2024-12-25T00:00:00"/>
    <x v="90"/>
    <x v="3"/>
    <x v="1"/>
    <n v="326"/>
    <s v="*326*"/>
  </r>
  <r>
    <s v="BK103"/>
    <s v="S. Chand Economics"/>
    <s v="Zachary Estrada"/>
    <x v="5"/>
    <s v="978-1-258-03514-3"/>
    <x v="5"/>
    <x v="4"/>
    <x v="2"/>
    <x v="91"/>
    <x v="18"/>
    <x v="1"/>
    <d v="2025-02-08T00:00:00"/>
    <d v="2025-02-14T00:00:00"/>
    <x v="91"/>
    <x v="3"/>
    <x v="3"/>
    <n v="124"/>
    <s v="*124*"/>
  </r>
  <r>
    <s v="BK104"/>
    <s v="S. Chand Biology"/>
    <s v="Crystal Rodriguez"/>
    <x v="4"/>
    <s v="978-0-626-11230-1"/>
    <x v="5"/>
    <x v="11"/>
    <x v="2"/>
    <x v="92"/>
    <x v="2"/>
    <x v="0"/>
    <m/>
    <m/>
    <x v="92"/>
    <x v="3"/>
    <x v="2"/>
    <n v="134"/>
    <s v="*134*"/>
  </r>
  <r>
    <s v="BK105"/>
    <s v="DK Goel Accountancy"/>
    <s v="Adam Lambert"/>
    <x v="7"/>
    <s v="978-1-916652-98-9"/>
    <x v="3"/>
    <x v="15"/>
    <x v="2"/>
    <x v="93"/>
    <x v="1"/>
    <x v="0"/>
    <m/>
    <m/>
    <x v="93"/>
    <x v="3"/>
    <x v="3"/>
    <n v="450"/>
    <s v="*450*"/>
  </r>
  <r>
    <s v="BK106"/>
    <s v="Python Programming - Balagurusamy"/>
    <s v="Nicole Mcmillan"/>
    <x v="8"/>
    <s v="978-1-01-323974-8"/>
    <x v="3"/>
    <x v="1"/>
    <x v="2"/>
    <x v="94"/>
    <x v="2"/>
    <x v="1"/>
    <d v="2024-11-26T00:00:00"/>
    <d v="2025-01-22T00:00:00"/>
    <x v="94"/>
    <x v="3"/>
    <x v="1"/>
    <n v="212"/>
    <s v="*212*"/>
  </r>
  <r>
    <s v="BK107"/>
    <s v="Modern ABC Chemistry"/>
    <s v="Crystal Walker"/>
    <x v="6"/>
    <s v="978-0-03-106166-9"/>
    <x v="4"/>
    <x v="5"/>
    <x v="1"/>
    <x v="95"/>
    <x v="4"/>
    <x v="1"/>
    <d v="2024-11-06T00:00:00"/>
    <d v="2025-01-21T00:00:00"/>
    <x v="95"/>
    <x v="3"/>
    <x v="1"/>
    <n v="254"/>
    <s v="*254*"/>
  </r>
  <r>
    <s v="BK108"/>
    <s v="NCERT Maths"/>
    <s v="Chad Baker"/>
    <x v="1"/>
    <s v="978-1-83466-301-2"/>
    <x v="5"/>
    <x v="8"/>
    <x v="1"/>
    <x v="96"/>
    <x v="8"/>
    <x v="1"/>
    <d v="2024-05-28T00:00:00"/>
    <d v="2024-07-15T00:00:00"/>
    <x v="96"/>
    <x v="0"/>
    <x v="1"/>
    <n v="232"/>
    <s v="*232*"/>
  </r>
  <r>
    <s v="BK109"/>
    <s v="Computer Science with Python"/>
    <s v="Matthew Wright"/>
    <x v="8"/>
    <s v="978-1-9768-6534-3"/>
    <x v="0"/>
    <x v="19"/>
    <x v="0"/>
    <x v="97"/>
    <x v="15"/>
    <x v="1"/>
    <d v="2025-01-14T00:00:00"/>
    <d v="2025-02-02T00:00:00"/>
    <x v="97"/>
    <x v="3"/>
    <x v="0"/>
    <n v="148"/>
    <s v="*148*"/>
  </r>
  <r>
    <s v="BK110"/>
    <s v="S. Chand Science"/>
    <s v="Roberto Cordova"/>
    <x v="11"/>
    <s v="978-1-86013-188-2"/>
    <x v="0"/>
    <x v="16"/>
    <x v="1"/>
    <x v="98"/>
    <x v="5"/>
    <x v="0"/>
    <m/>
    <m/>
    <x v="98"/>
    <x v="2"/>
    <x v="2"/>
    <n v="198"/>
    <s v="*198*"/>
  </r>
  <r>
    <s v="BK111"/>
    <s v="DK Goel Accountancy"/>
    <s v="Rebecca Jones"/>
    <x v="7"/>
    <s v="978-0-454-21456-7"/>
    <x v="3"/>
    <x v="19"/>
    <x v="1"/>
    <x v="99"/>
    <x v="12"/>
    <x v="1"/>
    <d v="2024-10-13T00:00:00"/>
    <d v="2024-11-17T00:00:00"/>
    <x v="17"/>
    <x v="3"/>
    <x v="1"/>
    <n v="431"/>
    <s v="*431*"/>
  </r>
  <r>
    <s v="BK112"/>
    <s v="DK Goel Accountancy"/>
    <s v="Tyler Hill"/>
    <x v="7"/>
    <s v="978-1-63269-812-4"/>
    <x v="5"/>
    <x v="18"/>
    <x v="1"/>
    <x v="30"/>
    <x v="8"/>
    <x v="0"/>
    <m/>
    <m/>
    <x v="99"/>
    <x v="3"/>
    <x v="1"/>
    <n v="315"/>
    <s v="*315*"/>
  </r>
  <r>
    <s v="BK113"/>
    <s v="Principles of Economics"/>
    <s v="Jennifer Ray"/>
    <x v="5"/>
    <s v="978-1-80909-835-1"/>
    <x v="0"/>
    <x v="5"/>
    <x v="2"/>
    <x v="100"/>
    <x v="1"/>
    <x v="1"/>
    <d v="2024-07-08T00:00:00"/>
    <d v="2024-09-14T00:00:00"/>
    <x v="100"/>
    <x v="3"/>
    <x v="0"/>
    <n v="131"/>
    <s v="*131*"/>
  </r>
  <r>
    <s v="BK114"/>
    <s v="NCERT Biology"/>
    <s v="Albert Giles"/>
    <x v="4"/>
    <s v="978-0-576-97639-8"/>
    <x v="2"/>
    <x v="15"/>
    <x v="2"/>
    <x v="79"/>
    <x v="14"/>
    <x v="0"/>
    <m/>
    <m/>
    <x v="101"/>
    <x v="3"/>
    <x v="0"/>
    <n v="255"/>
    <s v="*255*"/>
  </r>
  <r>
    <s v="BK115"/>
    <s v="S. Chand Science"/>
    <s v="Kelsey Harper"/>
    <x v="11"/>
    <s v="978-1-326-69462-3"/>
    <x v="2"/>
    <x v="18"/>
    <x v="2"/>
    <x v="101"/>
    <x v="4"/>
    <x v="0"/>
    <m/>
    <m/>
    <x v="102"/>
    <x v="2"/>
    <x v="2"/>
    <n v="322"/>
    <s v="*322*"/>
  </r>
  <r>
    <s v="BK116"/>
    <s v="Oxford English Reader"/>
    <s v="Abigail Hamilton"/>
    <x v="2"/>
    <s v="978-1-199-51719-7"/>
    <x v="3"/>
    <x v="15"/>
    <x v="2"/>
    <x v="102"/>
    <x v="18"/>
    <x v="0"/>
    <m/>
    <m/>
    <x v="103"/>
    <x v="1"/>
    <x v="0"/>
    <n v="325"/>
    <s v="*325*"/>
  </r>
  <r>
    <s v="BK117"/>
    <s v="S. Chand Science"/>
    <s v="Peggy Leon"/>
    <x v="11"/>
    <s v="978-1-227-86017-2"/>
    <x v="3"/>
    <x v="15"/>
    <x v="1"/>
    <x v="103"/>
    <x v="2"/>
    <x v="0"/>
    <m/>
    <m/>
    <x v="104"/>
    <x v="2"/>
    <x v="1"/>
    <n v="143"/>
    <s v="*143*"/>
  </r>
  <r>
    <s v="BK118"/>
    <s v="Modern ABC Chemistry"/>
    <s v="Andrea Pierce"/>
    <x v="6"/>
    <s v="978-1-4924-6190-6"/>
    <x v="2"/>
    <x v="4"/>
    <x v="1"/>
    <x v="104"/>
    <x v="0"/>
    <x v="1"/>
    <d v="2024-03-09T00:00:00"/>
    <d v="2024-10-22T00:00:00"/>
    <x v="105"/>
    <x v="3"/>
    <x v="0"/>
    <n v="207"/>
    <s v="*207*"/>
  </r>
  <r>
    <s v="BK119"/>
    <s v="Concepts of Physics - HC Verma"/>
    <s v="Larry Golden"/>
    <x v="9"/>
    <s v="978-0-695-15833-0"/>
    <x v="0"/>
    <x v="14"/>
    <x v="0"/>
    <x v="105"/>
    <x v="12"/>
    <x v="1"/>
    <d v="2023-10-14T00:00:00"/>
    <d v="2024-04-11T00:00:00"/>
    <x v="106"/>
    <x v="3"/>
    <x v="2"/>
    <n v="443"/>
    <s v="*443*"/>
  </r>
  <r>
    <s v="BK120"/>
    <s v="S. Chand Business Studies"/>
    <s v="Latoya Smith"/>
    <x v="10"/>
    <s v="978-0-246-18520-4"/>
    <x v="5"/>
    <x v="2"/>
    <x v="1"/>
    <x v="61"/>
    <x v="17"/>
    <x v="0"/>
    <m/>
    <m/>
    <x v="107"/>
    <x v="3"/>
    <x v="0"/>
    <n v="393"/>
    <s v="*393*"/>
  </r>
  <r>
    <s v="BK121"/>
    <s v="Pearson Science Explorer"/>
    <s v="Danielle Miller"/>
    <x v="11"/>
    <s v="978-0-911162-59-2"/>
    <x v="1"/>
    <x v="5"/>
    <x v="2"/>
    <x v="84"/>
    <x v="18"/>
    <x v="0"/>
    <m/>
    <m/>
    <x v="31"/>
    <x v="2"/>
    <x v="2"/>
    <n v="296"/>
    <s v="*296*"/>
  </r>
  <r>
    <s v="BK122"/>
    <s v="Let Us C - Yashwant Kanetkar"/>
    <s v="Sean Robertson"/>
    <x v="8"/>
    <s v="978-1-06-117601-9"/>
    <x v="5"/>
    <x v="6"/>
    <x v="0"/>
    <x v="106"/>
    <x v="17"/>
    <x v="0"/>
    <m/>
    <m/>
    <x v="108"/>
    <x v="3"/>
    <x v="2"/>
    <n v="450"/>
    <s v="*450*"/>
  </r>
  <r>
    <s v="BK123"/>
    <s v="NCERT Accountancy"/>
    <s v="Johnny Shepherd"/>
    <x v="7"/>
    <s v="978-1-267-50882-9"/>
    <x v="5"/>
    <x v="18"/>
    <x v="0"/>
    <x v="28"/>
    <x v="19"/>
    <x v="0"/>
    <m/>
    <m/>
    <x v="109"/>
    <x v="3"/>
    <x v="2"/>
    <n v="217"/>
    <s v="*217*"/>
  </r>
  <r>
    <s v="BK124"/>
    <s v="NCERT Business Studies"/>
    <s v="Keith King"/>
    <x v="10"/>
    <s v="978-0-908161-09-6"/>
    <x v="0"/>
    <x v="16"/>
    <x v="0"/>
    <x v="107"/>
    <x v="15"/>
    <x v="0"/>
    <m/>
    <m/>
    <x v="110"/>
    <x v="3"/>
    <x v="0"/>
    <n v="254"/>
    <s v="*254*"/>
  </r>
  <r>
    <s v="BK125"/>
    <s v="Oxford English Reader"/>
    <s v="Mark Robbins"/>
    <x v="2"/>
    <s v="978-1-63527-043-3"/>
    <x v="2"/>
    <x v="0"/>
    <x v="1"/>
    <x v="108"/>
    <x v="8"/>
    <x v="1"/>
    <d v="2023-06-05T00:00:00"/>
    <d v="2024-05-21T00:00:00"/>
    <x v="111"/>
    <x v="1"/>
    <x v="1"/>
    <n v="422"/>
    <s v="*422*"/>
  </r>
  <r>
    <s v="BK126"/>
    <s v="NCERT Chemistry"/>
    <s v="Madison Savage"/>
    <x v="6"/>
    <s v="978-0-352-02233-2"/>
    <x v="0"/>
    <x v="13"/>
    <x v="0"/>
    <x v="109"/>
    <x v="6"/>
    <x v="0"/>
    <m/>
    <m/>
    <x v="112"/>
    <x v="3"/>
    <x v="3"/>
    <n v="239"/>
    <s v="*239*"/>
  </r>
  <r>
    <s v="BK127"/>
    <s v="S. Chand Science"/>
    <s v="Erin Lee"/>
    <x v="11"/>
    <s v="978-0-405-39758-5"/>
    <x v="3"/>
    <x v="17"/>
    <x v="1"/>
    <x v="110"/>
    <x v="19"/>
    <x v="1"/>
    <d v="2024-08-18T00:00:00"/>
    <d v="2025-01-11T00:00:00"/>
    <x v="22"/>
    <x v="2"/>
    <x v="2"/>
    <n v="342"/>
    <s v="*342*"/>
  </r>
  <r>
    <s v="BK128"/>
    <s v="Modern ABC Chemistry"/>
    <s v="Sue Flores"/>
    <x v="6"/>
    <s v="978-0-7980-9096-4"/>
    <x v="4"/>
    <x v="5"/>
    <x v="1"/>
    <x v="111"/>
    <x v="13"/>
    <x v="0"/>
    <m/>
    <m/>
    <x v="113"/>
    <x v="3"/>
    <x v="3"/>
    <n v="127"/>
    <s v="*127*"/>
  </r>
  <r>
    <s v="BK129"/>
    <s v="RS Aggarwal Mathematics"/>
    <s v="Derek Roberts"/>
    <x v="1"/>
    <s v="978-1-103-07975-9"/>
    <x v="5"/>
    <x v="12"/>
    <x v="1"/>
    <x v="112"/>
    <x v="7"/>
    <x v="1"/>
    <d v="2023-08-08T00:00:00"/>
    <d v="2024-06-03T00:00:00"/>
    <x v="114"/>
    <x v="0"/>
    <x v="1"/>
    <n v="371"/>
    <s v="*371*"/>
  </r>
  <r>
    <s v="BK130"/>
    <s v="Lakhmir Singh Science"/>
    <s v="Sherry Bailey"/>
    <x v="11"/>
    <s v="978-1-05-834835-1"/>
    <x v="2"/>
    <x v="2"/>
    <x v="2"/>
    <x v="113"/>
    <x v="4"/>
    <x v="0"/>
    <m/>
    <m/>
    <x v="115"/>
    <x v="2"/>
    <x v="1"/>
    <n v="443"/>
    <s v="*443*"/>
  </r>
  <r>
    <s v="BK131"/>
    <s v="S. Chand Economics"/>
    <s v="Frederick Smith"/>
    <x v="5"/>
    <s v="978-0-09-561501-3"/>
    <x v="2"/>
    <x v="11"/>
    <x v="2"/>
    <x v="47"/>
    <x v="14"/>
    <x v="0"/>
    <m/>
    <m/>
    <x v="116"/>
    <x v="3"/>
    <x v="1"/>
    <n v="174"/>
    <s v="*174*"/>
  </r>
  <r>
    <s v="BK132"/>
    <s v="S. Chand Economics"/>
    <s v="Mary Bell"/>
    <x v="5"/>
    <s v="978-1-900520-07-2"/>
    <x v="5"/>
    <x v="12"/>
    <x v="2"/>
    <x v="114"/>
    <x v="9"/>
    <x v="0"/>
    <m/>
    <m/>
    <x v="117"/>
    <x v="3"/>
    <x v="0"/>
    <n v="130"/>
    <s v="*130*"/>
  </r>
  <r>
    <s v="BK133"/>
    <s v="Pradeep's Chemistry"/>
    <s v="Melissa Garcia"/>
    <x v="6"/>
    <s v="978-0-409-64900-0"/>
    <x v="4"/>
    <x v="2"/>
    <x v="2"/>
    <x v="115"/>
    <x v="10"/>
    <x v="0"/>
    <m/>
    <m/>
    <x v="60"/>
    <x v="3"/>
    <x v="2"/>
    <n v="160"/>
    <s v="*160*"/>
  </r>
  <r>
    <s v="BK134"/>
    <s v="NCERT Hindi"/>
    <s v="Nicole Fitzgerald"/>
    <x v="12"/>
    <s v="978-0-230-31398-9"/>
    <x v="2"/>
    <x v="6"/>
    <x v="1"/>
    <x v="116"/>
    <x v="5"/>
    <x v="0"/>
    <m/>
    <m/>
    <x v="118"/>
    <x v="3"/>
    <x v="1"/>
    <n v="233"/>
    <s v="*233*"/>
  </r>
  <r>
    <s v="BK135"/>
    <s v="Together with Social Science"/>
    <s v="James Cook"/>
    <x v="0"/>
    <s v="978-0-416-78576-0"/>
    <x v="4"/>
    <x v="19"/>
    <x v="1"/>
    <x v="117"/>
    <x v="18"/>
    <x v="0"/>
    <m/>
    <m/>
    <x v="57"/>
    <x v="0"/>
    <x v="1"/>
    <n v="155"/>
    <s v="*155*"/>
  </r>
  <r>
    <s v="BK136"/>
    <s v="Manika Hindi Pathmala"/>
    <s v="Joshua Delgado"/>
    <x v="12"/>
    <s v="978-0-17-951378-5"/>
    <x v="2"/>
    <x v="0"/>
    <x v="0"/>
    <x v="86"/>
    <x v="15"/>
    <x v="1"/>
    <d v="2025-02-02T00:00:00"/>
    <d v="2025-02-25T00:00:00"/>
    <x v="119"/>
    <x v="3"/>
    <x v="0"/>
    <n v="130"/>
    <s v="*130*"/>
  </r>
  <r>
    <s v="BK137"/>
    <s v="Oxford English Reader"/>
    <s v="Chris Burton"/>
    <x v="2"/>
    <s v="978-0-324-65844-6"/>
    <x v="4"/>
    <x v="0"/>
    <x v="1"/>
    <x v="118"/>
    <x v="17"/>
    <x v="1"/>
    <d v="2024-11-17T00:00:00"/>
    <d v="2024-12-08T00:00:00"/>
    <x v="120"/>
    <x v="1"/>
    <x v="0"/>
    <n v="333"/>
    <s v="*333*"/>
  </r>
  <r>
    <s v="BK138"/>
    <s v="Wren &amp; Martin English Grammar"/>
    <s v="Mark Scott"/>
    <x v="2"/>
    <s v="978-0-256-94858-5"/>
    <x v="5"/>
    <x v="7"/>
    <x v="1"/>
    <x v="26"/>
    <x v="5"/>
    <x v="1"/>
    <d v="2024-11-19T00:00:00"/>
    <d v="2024-12-28T00:00:00"/>
    <x v="121"/>
    <x v="1"/>
    <x v="2"/>
    <n v="333"/>
    <s v="*333*"/>
  </r>
  <r>
    <s v="BK139"/>
    <s v="Wren &amp; Martin English Grammar"/>
    <s v="Joshua Stewart"/>
    <x v="2"/>
    <s v="978-0-316-71234-7"/>
    <x v="3"/>
    <x v="16"/>
    <x v="1"/>
    <x v="119"/>
    <x v="13"/>
    <x v="1"/>
    <d v="2024-06-28T00:00:00"/>
    <d v="2024-10-02T00:00:00"/>
    <x v="122"/>
    <x v="1"/>
    <x v="0"/>
    <n v="309"/>
    <s v="*309*"/>
  </r>
  <r>
    <s v="BK140"/>
    <s v="Wren &amp; Martin English Grammar"/>
    <s v="Thomas Snow"/>
    <x v="2"/>
    <s v="978-0-214-81529-4"/>
    <x v="2"/>
    <x v="5"/>
    <x v="2"/>
    <x v="120"/>
    <x v="10"/>
    <x v="0"/>
    <m/>
    <m/>
    <x v="123"/>
    <x v="1"/>
    <x v="1"/>
    <n v="273"/>
    <s v="*273*"/>
  </r>
  <r>
    <s v="BK141"/>
    <s v="RD Sharma Mathematics"/>
    <s v="Ryan Camacho"/>
    <x v="1"/>
    <s v="978-0-932210-93-7"/>
    <x v="5"/>
    <x v="2"/>
    <x v="2"/>
    <x v="58"/>
    <x v="16"/>
    <x v="1"/>
    <d v="2024-11-23T00:00:00"/>
    <d v="2025-01-31T00:00:00"/>
    <x v="124"/>
    <x v="0"/>
    <x v="0"/>
    <n v="249"/>
    <s v="*249*"/>
  </r>
  <r>
    <s v="BK142"/>
    <s v="Python Programming - Balagurusamy"/>
    <s v="Edward Oconnor"/>
    <x v="8"/>
    <s v="978-0-9805062-8-0"/>
    <x v="4"/>
    <x v="2"/>
    <x v="2"/>
    <x v="121"/>
    <x v="11"/>
    <x v="0"/>
    <m/>
    <m/>
    <x v="60"/>
    <x v="3"/>
    <x v="2"/>
    <n v="385"/>
    <s v="*385*"/>
  </r>
  <r>
    <s v="BK143"/>
    <s v="S. Chand Science"/>
    <s v="David Hoffman"/>
    <x v="11"/>
    <s v="978-1-263-05822-9"/>
    <x v="4"/>
    <x v="9"/>
    <x v="2"/>
    <x v="122"/>
    <x v="16"/>
    <x v="1"/>
    <d v="2023-11-04T00:00:00"/>
    <d v="2025-01-19T00:00:00"/>
    <x v="107"/>
    <x v="2"/>
    <x v="0"/>
    <n v="160"/>
    <s v="*160*"/>
  </r>
  <r>
    <s v="BK144"/>
    <s v="Pearson Science Explorer"/>
    <s v="Franklin Murphy"/>
    <x v="11"/>
    <s v="978-0-695-66310-0"/>
    <x v="1"/>
    <x v="9"/>
    <x v="1"/>
    <x v="123"/>
    <x v="17"/>
    <x v="1"/>
    <d v="2024-01-08T00:00:00"/>
    <d v="2024-05-01T00:00:00"/>
    <x v="125"/>
    <x v="2"/>
    <x v="2"/>
    <n v="269"/>
    <s v="*269*"/>
  </r>
  <r>
    <s v="BK145"/>
    <s v="Nai Roshni Hindi Pathmala"/>
    <s v="Luis Spencer"/>
    <x v="12"/>
    <s v="978-1-85186-833-9"/>
    <x v="0"/>
    <x v="13"/>
    <x v="1"/>
    <x v="124"/>
    <x v="9"/>
    <x v="0"/>
    <m/>
    <m/>
    <x v="126"/>
    <x v="3"/>
    <x v="2"/>
    <n v="244"/>
    <s v="*244*"/>
  </r>
  <r>
    <s v="BK146"/>
    <s v="Truemanâ€™s Biology"/>
    <s v="Belinda Davis"/>
    <x v="4"/>
    <s v="978-0-7425-0491-2"/>
    <x v="4"/>
    <x v="6"/>
    <x v="0"/>
    <x v="125"/>
    <x v="18"/>
    <x v="0"/>
    <m/>
    <m/>
    <x v="46"/>
    <x v="3"/>
    <x v="2"/>
    <n v="210"/>
    <s v="*210*"/>
  </r>
  <r>
    <s v="BK147"/>
    <s v="Together with Social Science"/>
    <s v="Brian Collins"/>
    <x v="0"/>
    <s v="978-0-8338-3590-1"/>
    <x v="5"/>
    <x v="3"/>
    <x v="1"/>
    <x v="111"/>
    <x v="4"/>
    <x v="0"/>
    <m/>
    <m/>
    <x v="127"/>
    <x v="0"/>
    <x v="0"/>
    <n v="163"/>
    <s v="*163*"/>
  </r>
  <r>
    <s v="BK148"/>
    <s v="S. Chand Business Studies"/>
    <s v="Katie Chaney"/>
    <x v="10"/>
    <s v="978-0-7348-7398-9"/>
    <x v="0"/>
    <x v="18"/>
    <x v="2"/>
    <x v="126"/>
    <x v="12"/>
    <x v="1"/>
    <d v="2024-09-10T00:00:00"/>
    <d v="2024-10-05T00:00:00"/>
    <x v="128"/>
    <x v="3"/>
    <x v="1"/>
    <n v="146"/>
    <s v="*146*"/>
  </r>
  <r>
    <s v="BK149"/>
    <s v="Nai Roshni Hindi Pathmala"/>
    <s v="Mary Cunningham"/>
    <x v="12"/>
    <s v="978-1-967134-73-1"/>
    <x v="3"/>
    <x v="1"/>
    <x v="0"/>
    <x v="127"/>
    <x v="10"/>
    <x v="0"/>
    <m/>
    <m/>
    <x v="129"/>
    <x v="3"/>
    <x v="3"/>
    <n v="213"/>
    <s v="*213*"/>
  </r>
  <r>
    <s v="BK150"/>
    <s v="TS Grewal Accountancy"/>
    <s v="Clifford Martin"/>
    <x v="7"/>
    <s v="978-0-01-196786-8"/>
    <x v="2"/>
    <x v="7"/>
    <x v="0"/>
    <x v="108"/>
    <x v="3"/>
    <x v="1"/>
    <d v="2023-05-09T00:00:00"/>
    <d v="2023-10-09T00:00:00"/>
    <x v="59"/>
    <x v="3"/>
    <x v="2"/>
    <n v="360"/>
    <s v="*360*"/>
  </r>
  <r>
    <s v="BK151"/>
    <s v="NCERT Business Studies"/>
    <s v="Brian Lawson"/>
    <x v="10"/>
    <s v="978-1-398-37464-5"/>
    <x v="5"/>
    <x v="4"/>
    <x v="0"/>
    <x v="50"/>
    <x v="15"/>
    <x v="0"/>
    <m/>
    <m/>
    <x v="130"/>
    <x v="3"/>
    <x v="3"/>
    <n v="169"/>
    <s v="*169*"/>
  </r>
  <r>
    <s v="BK152"/>
    <s v="S. Chand Biology"/>
    <s v="Jessica White"/>
    <x v="4"/>
    <s v="978-0-420-73130-2"/>
    <x v="5"/>
    <x v="19"/>
    <x v="1"/>
    <x v="128"/>
    <x v="13"/>
    <x v="1"/>
    <d v="2023-06-23T00:00:00"/>
    <d v="2024-08-09T00:00:00"/>
    <x v="131"/>
    <x v="3"/>
    <x v="1"/>
    <n v="224"/>
    <s v="*224*"/>
  </r>
  <r>
    <s v="BK153"/>
    <s v="Oxford English Reader"/>
    <s v="Jeffrey Buchanan"/>
    <x v="2"/>
    <s v="978-0-462-23994-1"/>
    <x v="4"/>
    <x v="10"/>
    <x v="0"/>
    <x v="63"/>
    <x v="17"/>
    <x v="0"/>
    <m/>
    <m/>
    <x v="132"/>
    <x v="1"/>
    <x v="1"/>
    <n v="197"/>
    <s v="*197*"/>
  </r>
  <r>
    <s v="BK154"/>
    <s v="NCERT Social Science"/>
    <s v="Nancy Johnson"/>
    <x v="0"/>
    <s v="978-1-81988-670-2"/>
    <x v="1"/>
    <x v="17"/>
    <x v="1"/>
    <x v="129"/>
    <x v="0"/>
    <x v="0"/>
    <m/>
    <m/>
    <x v="133"/>
    <x v="0"/>
    <x v="1"/>
    <n v="108"/>
    <s v="*108*"/>
  </r>
  <r>
    <s v="BK155"/>
    <s v="NCERT Accountancy"/>
    <s v="Robert Sandoval"/>
    <x v="7"/>
    <s v="978-1-283-01956-9"/>
    <x v="5"/>
    <x v="4"/>
    <x v="1"/>
    <x v="115"/>
    <x v="0"/>
    <x v="0"/>
    <m/>
    <m/>
    <x v="134"/>
    <x v="3"/>
    <x v="0"/>
    <n v="264"/>
    <s v="*264*"/>
  </r>
  <r>
    <s v="BK156"/>
    <s v="Truemanâ€™s Biology"/>
    <s v="Christian Blevins"/>
    <x v="4"/>
    <s v="978-0-7193-0887-1"/>
    <x v="4"/>
    <x v="4"/>
    <x v="1"/>
    <x v="130"/>
    <x v="9"/>
    <x v="0"/>
    <m/>
    <m/>
    <x v="135"/>
    <x v="3"/>
    <x v="2"/>
    <n v="293"/>
    <s v="*293*"/>
  </r>
  <r>
    <s v="BK157"/>
    <s v="Together with Social Science"/>
    <s v="Jacob Flores"/>
    <x v="0"/>
    <s v="978-0-00-670116-3"/>
    <x v="4"/>
    <x v="14"/>
    <x v="2"/>
    <x v="131"/>
    <x v="11"/>
    <x v="1"/>
    <d v="2023-08-20T00:00:00"/>
    <d v="2024-08-24T00:00:00"/>
    <x v="28"/>
    <x v="0"/>
    <x v="1"/>
    <n v="155"/>
    <s v="*155*"/>
  </r>
  <r>
    <s v="BK158"/>
    <s v="Python Programming - Balagurusamy"/>
    <s v="Michael Rogers"/>
    <x v="8"/>
    <s v="978-1-4622-8617-1"/>
    <x v="2"/>
    <x v="2"/>
    <x v="2"/>
    <x v="132"/>
    <x v="13"/>
    <x v="0"/>
    <m/>
    <m/>
    <x v="136"/>
    <x v="3"/>
    <x v="1"/>
    <n v="398"/>
    <s v="*398*"/>
  </r>
  <r>
    <s v="BK159"/>
    <s v="S. Chand Science"/>
    <s v="Lisa Stephens"/>
    <x v="11"/>
    <s v="978-1-06-460069-6"/>
    <x v="3"/>
    <x v="7"/>
    <x v="2"/>
    <x v="124"/>
    <x v="3"/>
    <x v="1"/>
    <d v="2023-04-21T00:00:00"/>
    <d v="2024-11-10T00:00:00"/>
    <x v="137"/>
    <x v="2"/>
    <x v="0"/>
    <n v="162"/>
    <s v="*162*"/>
  </r>
  <r>
    <s v="BK160"/>
    <s v="Together with EVS"/>
    <s v="Summer Rodriguez"/>
    <x v="3"/>
    <s v="978-1-923408-81-4"/>
    <x v="4"/>
    <x v="10"/>
    <x v="2"/>
    <x v="25"/>
    <x v="2"/>
    <x v="0"/>
    <m/>
    <m/>
    <x v="138"/>
    <x v="2"/>
    <x v="0"/>
    <n v="358"/>
    <s v="*358*"/>
  </r>
  <r>
    <s v="BK161"/>
    <s v="Fundamentals of Physics - Resnick Halliday"/>
    <s v="Heather Myers"/>
    <x v="9"/>
    <s v="978-0-515-26761-7"/>
    <x v="2"/>
    <x v="10"/>
    <x v="1"/>
    <x v="106"/>
    <x v="15"/>
    <x v="1"/>
    <d v="2023-03-11T00:00:00"/>
    <d v="2023-04-10T00:00:00"/>
    <x v="139"/>
    <x v="3"/>
    <x v="2"/>
    <n v="355"/>
    <s v="*355*"/>
  </r>
  <r>
    <s v="BK162"/>
    <s v="Play with Maths"/>
    <s v="Jason Quinn"/>
    <x v="1"/>
    <s v="978-1-74452-033-7"/>
    <x v="1"/>
    <x v="4"/>
    <x v="1"/>
    <x v="43"/>
    <x v="19"/>
    <x v="1"/>
    <d v="2024-11-24T00:00:00"/>
    <d v="2024-12-27T00:00:00"/>
    <x v="56"/>
    <x v="0"/>
    <x v="0"/>
    <n v="171"/>
    <s v="*171*"/>
  </r>
  <r>
    <s v="BK163"/>
    <s v="S. Chand Science"/>
    <s v="Elizabeth Finley"/>
    <x v="11"/>
    <s v="978-1-71637-208-7"/>
    <x v="4"/>
    <x v="9"/>
    <x v="0"/>
    <x v="112"/>
    <x v="12"/>
    <x v="1"/>
    <d v="2024-02-10T00:00:00"/>
    <d v="2024-04-08T00:00:00"/>
    <x v="92"/>
    <x v="2"/>
    <x v="1"/>
    <n v="382"/>
    <s v="*382*"/>
  </r>
  <r>
    <s v="BK164"/>
    <s v="Concepts of Physics - HC Verma"/>
    <s v="Heather Cruz"/>
    <x v="9"/>
    <s v="978-1-352-56640-6"/>
    <x v="1"/>
    <x v="12"/>
    <x v="1"/>
    <x v="95"/>
    <x v="16"/>
    <x v="1"/>
    <d v="2024-07-04T00:00:00"/>
    <d v="2024-12-26T00:00:00"/>
    <x v="140"/>
    <x v="3"/>
    <x v="0"/>
    <n v="442"/>
    <s v="*442*"/>
  </r>
  <r>
    <s v="BK165"/>
    <s v="Lakhmir Singh Science"/>
    <s v="Matthew Schmidt"/>
    <x v="11"/>
    <s v="978-1-63818-332-7"/>
    <x v="2"/>
    <x v="18"/>
    <x v="1"/>
    <x v="133"/>
    <x v="16"/>
    <x v="0"/>
    <m/>
    <m/>
    <x v="141"/>
    <x v="2"/>
    <x v="2"/>
    <n v="158"/>
    <s v="*158*"/>
  </r>
  <r>
    <s v="BK166"/>
    <s v="Python Programming - Balagurusamy"/>
    <s v="Michael Thomas"/>
    <x v="8"/>
    <s v="978-1-110-71632-6"/>
    <x v="5"/>
    <x v="19"/>
    <x v="1"/>
    <x v="69"/>
    <x v="2"/>
    <x v="0"/>
    <m/>
    <m/>
    <x v="22"/>
    <x v="3"/>
    <x v="0"/>
    <n v="304"/>
    <s v="*304*"/>
  </r>
  <r>
    <s v="BK167"/>
    <s v="Principles of Economics"/>
    <s v="Daniel Petty"/>
    <x v="5"/>
    <s v="978-0-17-848654-7"/>
    <x v="3"/>
    <x v="0"/>
    <x v="2"/>
    <x v="54"/>
    <x v="16"/>
    <x v="1"/>
    <d v="2024-10-02T00:00:00"/>
    <d v="2024-11-16T00:00:00"/>
    <x v="70"/>
    <x v="3"/>
    <x v="2"/>
    <n v="441"/>
    <s v="*441*"/>
  </r>
  <r>
    <s v="BK168"/>
    <s v="Truemanâ€™s Biology"/>
    <s v="Stephen Obrien"/>
    <x v="4"/>
    <s v="978-0-654-31075-5"/>
    <x v="3"/>
    <x v="15"/>
    <x v="2"/>
    <x v="134"/>
    <x v="0"/>
    <x v="1"/>
    <d v="2023-09-06T00:00:00"/>
    <d v="2023-11-12T00:00:00"/>
    <x v="142"/>
    <x v="3"/>
    <x v="2"/>
    <n v="187"/>
    <s v="*187*"/>
  </r>
  <r>
    <s v="BK169"/>
    <s v="NCERT Accountancy"/>
    <s v="Jeremy Stein"/>
    <x v="7"/>
    <s v="978-1-68770-371-2"/>
    <x v="3"/>
    <x v="15"/>
    <x v="2"/>
    <x v="135"/>
    <x v="8"/>
    <x v="0"/>
    <m/>
    <m/>
    <x v="143"/>
    <x v="3"/>
    <x v="2"/>
    <n v="282"/>
    <s v="*282*"/>
  </r>
  <r>
    <s v="BK170"/>
    <s v="S. Chand EVS"/>
    <s v="Daisy Black"/>
    <x v="3"/>
    <s v="978-0-03-419558-3"/>
    <x v="3"/>
    <x v="13"/>
    <x v="2"/>
    <x v="136"/>
    <x v="4"/>
    <x v="0"/>
    <m/>
    <m/>
    <x v="144"/>
    <x v="2"/>
    <x v="0"/>
    <n v="340"/>
    <s v="*340*"/>
  </r>
  <r>
    <s v="BK171"/>
    <s v="S. Chand Business Studies"/>
    <s v="Jennifer Jackson"/>
    <x v="10"/>
    <s v="978-1-106-30347-9"/>
    <x v="5"/>
    <x v="13"/>
    <x v="1"/>
    <x v="137"/>
    <x v="3"/>
    <x v="1"/>
    <d v="2024-07-04T00:00:00"/>
    <d v="2024-11-19T00:00:00"/>
    <x v="145"/>
    <x v="3"/>
    <x v="1"/>
    <n v="311"/>
    <s v="*311*"/>
  </r>
  <r>
    <s v="BK172"/>
    <s v="Truemanâ€™s Biology"/>
    <s v="Pamela Mueller"/>
    <x v="4"/>
    <s v="978-1-168-18963-9"/>
    <x v="3"/>
    <x v="6"/>
    <x v="1"/>
    <x v="20"/>
    <x v="16"/>
    <x v="1"/>
    <d v="2023-11-19T00:00:00"/>
    <d v="2024-09-27T00:00:00"/>
    <x v="146"/>
    <x v="3"/>
    <x v="3"/>
    <n v="179"/>
    <s v="*179*"/>
  </r>
  <r>
    <s v="BK173"/>
    <s v="NCERT Economics"/>
    <s v="Jeffery Williams"/>
    <x v="5"/>
    <s v="978-0-07-832208-2"/>
    <x v="4"/>
    <x v="6"/>
    <x v="0"/>
    <x v="138"/>
    <x v="4"/>
    <x v="0"/>
    <m/>
    <m/>
    <x v="147"/>
    <x v="3"/>
    <x v="2"/>
    <n v="315"/>
    <s v="*315*"/>
  </r>
  <r>
    <s v="BK174"/>
    <s v="Truemanâ€™s Biology"/>
    <s v="Carla Shepherd"/>
    <x v="4"/>
    <s v="978-0-9723631-2-9"/>
    <x v="2"/>
    <x v="11"/>
    <x v="1"/>
    <x v="139"/>
    <x v="5"/>
    <x v="1"/>
    <d v="2024-06-13T00:00:00"/>
    <d v="2024-11-19T00:00:00"/>
    <x v="148"/>
    <x v="3"/>
    <x v="3"/>
    <n v="221"/>
    <s v="*221*"/>
  </r>
  <r>
    <s v="BK175"/>
    <s v="NCERT Environmental Studies"/>
    <s v="Nancy Cox"/>
    <x v="3"/>
    <s v="978-0-624-89839-9"/>
    <x v="1"/>
    <x v="9"/>
    <x v="2"/>
    <x v="140"/>
    <x v="14"/>
    <x v="1"/>
    <d v="2024-05-18T00:00:00"/>
    <d v="2024-07-27T00:00:00"/>
    <x v="70"/>
    <x v="2"/>
    <x v="1"/>
    <n v="349"/>
    <s v="*349*"/>
  </r>
  <r>
    <s v="BK176"/>
    <s v="SL Arora Physics"/>
    <s v="Gina Gonzalez"/>
    <x v="9"/>
    <s v="978-0-616-29135-1"/>
    <x v="5"/>
    <x v="15"/>
    <x v="0"/>
    <x v="141"/>
    <x v="8"/>
    <x v="0"/>
    <m/>
    <m/>
    <x v="104"/>
    <x v="3"/>
    <x v="1"/>
    <n v="429"/>
    <s v="*429*"/>
  </r>
  <r>
    <s v="BK177"/>
    <s v="NCERT Environmental Studies"/>
    <s v="Lisa Morris"/>
    <x v="3"/>
    <s v="978-0-658-68668-9"/>
    <x v="4"/>
    <x v="19"/>
    <x v="0"/>
    <x v="94"/>
    <x v="18"/>
    <x v="0"/>
    <m/>
    <m/>
    <x v="149"/>
    <x v="2"/>
    <x v="1"/>
    <n v="428"/>
    <s v="*428*"/>
  </r>
  <r>
    <s v="BK178"/>
    <s v="NCERT Chemistry"/>
    <s v="Michelle Mcmahon"/>
    <x v="6"/>
    <s v="978-0-9547477-1-8"/>
    <x v="0"/>
    <x v="14"/>
    <x v="0"/>
    <x v="115"/>
    <x v="19"/>
    <x v="1"/>
    <d v="2025-01-04T00:00:00"/>
    <d v="2025-02-07T00:00:00"/>
    <x v="150"/>
    <x v="3"/>
    <x v="0"/>
    <n v="298"/>
    <s v="*298*"/>
  </r>
  <r>
    <s v="BK179"/>
    <s v="S. Chand Business Studies"/>
    <s v="Jacqueline King"/>
    <x v="10"/>
    <s v="978-0-8198-9500-4"/>
    <x v="3"/>
    <x v="4"/>
    <x v="1"/>
    <x v="119"/>
    <x v="2"/>
    <x v="1"/>
    <d v="2024-03-02T00:00:00"/>
    <d v="2024-08-02T00:00:00"/>
    <x v="151"/>
    <x v="3"/>
    <x v="2"/>
    <n v="148"/>
    <s v="*148*"/>
  </r>
  <r>
    <s v="BK180"/>
    <s v="S. Chand Economics"/>
    <s v="Hannah Snyder"/>
    <x v="5"/>
    <s v="978-0-280-67936-3"/>
    <x v="1"/>
    <x v="2"/>
    <x v="0"/>
    <x v="68"/>
    <x v="19"/>
    <x v="0"/>
    <m/>
    <m/>
    <x v="152"/>
    <x v="3"/>
    <x v="1"/>
    <n v="437"/>
    <s v="*437*"/>
  </r>
  <r>
    <s v="BK181"/>
    <s v="S. Chand Business Studies"/>
    <s v="Monica Ramsey"/>
    <x v="10"/>
    <s v="978-0-359-50290-5"/>
    <x v="3"/>
    <x v="4"/>
    <x v="1"/>
    <x v="142"/>
    <x v="5"/>
    <x v="0"/>
    <m/>
    <m/>
    <x v="153"/>
    <x v="3"/>
    <x v="1"/>
    <n v="396"/>
    <s v="*396*"/>
  </r>
  <r>
    <s v="BK182"/>
    <s v="Pradeep's Chemistry"/>
    <s v="Lisa Branch"/>
    <x v="6"/>
    <s v="978-1-211-26594-5"/>
    <x v="0"/>
    <x v="4"/>
    <x v="1"/>
    <x v="143"/>
    <x v="18"/>
    <x v="0"/>
    <m/>
    <m/>
    <x v="3"/>
    <x v="3"/>
    <x v="0"/>
    <n v="417"/>
    <s v="*417*"/>
  </r>
  <r>
    <s v="BK183"/>
    <s v="S. Chand Science"/>
    <s v="Sheila Williams"/>
    <x v="11"/>
    <s v="978-1-342-58731-2"/>
    <x v="4"/>
    <x v="11"/>
    <x v="1"/>
    <x v="144"/>
    <x v="7"/>
    <x v="1"/>
    <d v="2023-09-26T00:00:00"/>
    <d v="2024-06-21T00:00:00"/>
    <x v="154"/>
    <x v="2"/>
    <x v="0"/>
    <n v="155"/>
    <s v="*155*"/>
  </r>
  <r>
    <s v="BK184"/>
    <s v="Computer Science with Python"/>
    <s v="William Daniel"/>
    <x v="8"/>
    <s v="978-0-08-082408-6"/>
    <x v="3"/>
    <x v="8"/>
    <x v="2"/>
    <x v="145"/>
    <x v="4"/>
    <x v="0"/>
    <m/>
    <m/>
    <x v="155"/>
    <x v="3"/>
    <x v="2"/>
    <n v="303"/>
    <s v="*303*"/>
  </r>
  <r>
    <s v="BK185"/>
    <s v="Lakhmir Singh Science"/>
    <s v="Nancy Choi"/>
    <x v="11"/>
    <s v="978-1-4399-0629-3"/>
    <x v="1"/>
    <x v="19"/>
    <x v="2"/>
    <x v="146"/>
    <x v="1"/>
    <x v="0"/>
    <m/>
    <m/>
    <x v="156"/>
    <x v="2"/>
    <x v="0"/>
    <n v="379"/>
    <s v="*379*"/>
  </r>
  <r>
    <s v="BK186"/>
    <s v="RS Aggarwal Mathematics"/>
    <s v="Roger Bowman"/>
    <x v="1"/>
    <s v="978-0-282-65891-5"/>
    <x v="2"/>
    <x v="13"/>
    <x v="2"/>
    <x v="35"/>
    <x v="9"/>
    <x v="1"/>
    <d v="2024-09-11T00:00:00"/>
    <d v="2024-12-05T00:00:00"/>
    <x v="157"/>
    <x v="0"/>
    <x v="1"/>
    <n v="173"/>
    <s v="*173*"/>
  </r>
  <r>
    <s v="BK187"/>
    <s v="Python Programming - Balagurusamy"/>
    <s v="John Lucas"/>
    <x v="8"/>
    <s v="978-0-07-397799-7"/>
    <x v="0"/>
    <x v="17"/>
    <x v="2"/>
    <x v="147"/>
    <x v="12"/>
    <x v="0"/>
    <m/>
    <m/>
    <x v="46"/>
    <x v="3"/>
    <x v="0"/>
    <n v="212"/>
    <s v="*212*"/>
  </r>
  <r>
    <s v="BK188"/>
    <s v="Play with Maths"/>
    <s v="Pedro Torres"/>
    <x v="1"/>
    <s v="978-0-383-01149-7"/>
    <x v="0"/>
    <x v="17"/>
    <x v="1"/>
    <x v="47"/>
    <x v="16"/>
    <x v="1"/>
    <d v="2023-12-26T00:00:00"/>
    <d v="2024-07-17T00:00:00"/>
    <x v="83"/>
    <x v="0"/>
    <x v="2"/>
    <n v="437"/>
    <s v="*437*"/>
  </r>
  <r>
    <s v="BK189"/>
    <s v="Python Programming - Balagurusamy"/>
    <s v="Valerie Elliott"/>
    <x v="8"/>
    <s v="978-0-87312-880-3"/>
    <x v="1"/>
    <x v="9"/>
    <x v="1"/>
    <x v="148"/>
    <x v="3"/>
    <x v="1"/>
    <d v="2023-09-21T00:00:00"/>
    <d v="2024-02-15T00:00:00"/>
    <x v="92"/>
    <x v="3"/>
    <x v="0"/>
    <n v="227"/>
    <s v="*227*"/>
  </r>
  <r>
    <s v="BK190"/>
    <s v="Pearson Science Explorer"/>
    <s v="Kenneth Summers"/>
    <x v="11"/>
    <s v="978-0-321-35038-1"/>
    <x v="0"/>
    <x v="17"/>
    <x v="0"/>
    <x v="149"/>
    <x v="12"/>
    <x v="0"/>
    <m/>
    <m/>
    <x v="141"/>
    <x v="2"/>
    <x v="2"/>
    <n v="318"/>
    <s v="*318*"/>
  </r>
  <r>
    <s v="BK191"/>
    <s v="RS Aggarwal Mathematics"/>
    <s v="Matthew Gill"/>
    <x v="1"/>
    <s v="978-0-419-84390-0"/>
    <x v="1"/>
    <x v="19"/>
    <x v="1"/>
    <x v="146"/>
    <x v="10"/>
    <x v="0"/>
    <m/>
    <m/>
    <x v="158"/>
    <x v="0"/>
    <x v="2"/>
    <n v="351"/>
    <s v="*351*"/>
  </r>
  <r>
    <s v="BK192"/>
    <s v="Together with EVS"/>
    <s v="Terry Lopez"/>
    <x v="3"/>
    <s v="978-1-382-28334-2"/>
    <x v="0"/>
    <x v="15"/>
    <x v="1"/>
    <x v="150"/>
    <x v="6"/>
    <x v="0"/>
    <m/>
    <m/>
    <x v="159"/>
    <x v="2"/>
    <x v="2"/>
    <n v="269"/>
    <s v="*269*"/>
  </r>
  <r>
    <s v="BK193"/>
    <s v="Pearson Science Explorer"/>
    <s v="Mark Stone"/>
    <x v="11"/>
    <s v="978-0-9980899-2-8"/>
    <x v="1"/>
    <x v="14"/>
    <x v="1"/>
    <x v="109"/>
    <x v="12"/>
    <x v="0"/>
    <m/>
    <m/>
    <x v="160"/>
    <x v="2"/>
    <x v="0"/>
    <n v="296"/>
    <s v="*296*"/>
  </r>
  <r>
    <s v="BK194"/>
    <s v="DK Goel Accountancy"/>
    <s v="Thomas Carter"/>
    <x v="7"/>
    <s v="978-0-946921-38-6"/>
    <x v="5"/>
    <x v="16"/>
    <x v="2"/>
    <x v="151"/>
    <x v="6"/>
    <x v="1"/>
    <d v="2024-03-25T00:00:00"/>
    <d v="2024-10-29T00:00:00"/>
    <x v="161"/>
    <x v="3"/>
    <x v="1"/>
    <n v="392"/>
    <s v="*392*"/>
  </r>
  <r>
    <s v="BK195"/>
    <s v="Together with EVS"/>
    <s v="John Horton"/>
    <x v="3"/>
    <s v="978-1-935368-95-3"/>
    <x v="2"/>
    <x v="0"/>
    <x v="2"/>
    <x v="141"/>
    <x v="9"/>
    <x v="1"/>
    <d v="2024-01-18T00:00:00"/>
    <d v="2024-11-23T00:00:00"/>
    <x v="162"/>
    <x v="2"/>
    <x v="3"/>
    <n v="283"/>
    <s v="*283*"/>
  </r>
  <r>
    <s v="BK196"/>
    <s v="S. Chand Economics"/>
    <s v="Michaela Valdez"/>
    <x v="5"/>
    <s v="978-0-10-369005-6"/>
    <x v="2"/>
    <x v="1"/>
    <x v="2"/>
    <x v="152"/>
    <x v="11"/>
    <x v="1"/>
    <d v="2024-06-06T00:00:00"/>
    <d v="2024-12-08T00:00:00"/>
    <x v="30"/>
    <x v="3"/>
    <x v="2"/>
    <n v="203"/>
    <s v="*203*"/>
  </r>
  <r>
    <s v="BK197"/>
    <s v="Pearson Science Explorer"/>
    <s v="Samantha Brooks"/>
    <x v="11"/>
    <s v="978-0-9960249-4-5"/>
    <x v="2"/>
    <x v="11"/>
    <x v="2"/>
    <x v="153"/>
    <x v="13"/>
    <x v="0"/>
    <m/>
    <m/>
    <x v="163"/>
    <x v="2"/>
    <x v="3"/>
    <n v="240"/>
    <s v="*240*"/>
  </r>
  <r>
    <s v="BK198"/>
    <s v="NCERT Business Studies"/>
    <s v="Taylor Davis"/>
    <x v="10"/>
    <s v="978-1-9748-7884-0"/>
    <x v="2"/>
    <x v="15"/>
    <x v="1"/>
    <x v="154"/>
    <x v="9"/>
    <x v="0"/>
    <m/>
    <m/>
    <x v="164"/>
    <x v="3"/>
    <x v="1"/>
    <n v="196"/>
    <s v="*196*"/>
  </r>
  <r>
    <s v="BK199"/>
    <s v="Modern ABC Chemistry"/>
    <s v="Nicole Wiggins"/>
    <x v="6"/>
    <s v="978-1-86344-950-2"/>
    <x v="4"/>
    <x v="10"/>
    <x v="1"/>
    <x v="155"/>
    <x v="16"/>
    <x v="1"/>
    <d v="2024-12-12T00:00:00"/>
    <d v="2024-12-27T00:00:00"/>
    <x v="148"/>
    <x v="3"/>
    <x v="1"/>
    <n v="309"/>
    <s v="*309*"/>
  </r>
  <r>
    <s v="BK200"/>
    <s v="Concepts of Physics - HC Verma"/>
    <s v="Alexander Wilson"/>
    <x v="9"/>
    <s v="978-1-67659-667-7"/>
    <x v="1"/>
    <x v="18"/>
    <x v="0"/>
    <x v="127"/>
    <x v="15"/>
    <x v="1"/>
    <d v="2024-11-03T00:00:00"/>
    <d v="2024-12-12T00:00:00"/>
    <x v="165"/>
    <x v="3"/>
    <x v="1"/>
    <n v="369"/>
    <s v="*369*"/>
  </r>
  <r>
    <s v="BK201"/>
    <s v="Manika Hindi Pathmala"/>
    <s v="Justin Dawson"/>
    <x v="12"/>
    <s v="978-1-62601-846-4"/>
    <x v="4"/>
    <x v="3"/>
    <x v="1"/>
    <x v="156"/>
    <x v="1"/>
    <x v="1"/>
    <d v="2024-11-09T00:00:00"/>
    <d v="2025-01-31T00:00:00"/>
    <x v="62"/>
    <x v="3"/>
    <x v="0"/>
    <n v="208"/>
    <s v="*208*"/>
  </r>
  <r>
    <s v="BK202"/>
    <s v="Computer Science with Python"/>
    <s v="Debra Durham"/>
    <x v="8"/>
    <s v="978-0-7753-1165-5"/>
    <x v="1"/>
    <x v="2"/>
    <x v="2"/>
    <x v="157"/>
    <x v="16"/>
    <x v="1"/>
    <d v="2024-08-15T00:00:00"/>
    <d v="2024-09-10T00:00:00"/>
    <x v="166"/>
    <x v="3"/>
    <x v="2"/>
    <n v="138"/>
    <s v="*138*"/>
  </r>
  <r>
    <s v="BK203"/>
    <s v="S. Chand Business Studies"/>
    <s v="Curtis Stewart"/>
    <x v="10"/>
    <s v="978-0-394-24957-5"/>
    <x v="0"/>
    <x v="1"/>
    <x v="0"/>
    <x v="158"/>
    <x v="4"/>
    <x v="1"/>
    <d v="2024-01-31T00:00:00"/>
    <d v="2024-05-12T00:00:00"/>
    <x v="77"/>
    <x v="3"/>
    <x v="1"/>
    <n v="258"/>
    <s v="*258*"/>
  </r>
  <r>
    <s v="BK204"/>
    <s v="Concepts of Physics - HC Verma"/>
    <s v="Megan Torres"/>
    <x v="9"/>
    <s v="978-1-337-92088-9"/>
    <x v="0"/>
    <x v="17"/>
    <x v="0"/>
    <x v="128"/>
    <x v="17"/>
    <x v="1"/>
    <d v="2023-08-12T00:00:00"/>
    <d v="2024-08-31T00:00:00"/>
    <x v="42"/>
    <x v="3"/>
    <x v="1"/>
    <n v="318"/>
    <s v="*318*"/>
  </r>
  <r>
    <s v="BK205"/>
    <s v="NCERT Hindi"/>
    <s v="Edward Bradley"/>
    <x v="12"/>
    <s v="978-0-344-29389-4"/>
    <x v="2"/>
    <x v="11"/>
    <x v="0"/>
    <x v="108"/>
    <x v="4"/>
    <x v="0"/>
    <m/>
    <m/>
    <x v="167"/>
    <x v="3"/>
    <x v="0"/>
    <n v="269"/>
    <s v="*269*"/>
  </r>
  <r>
    <s v="BK206"/>
    <s v="Principles of Economics"/>
    <s v="Tammy Reyes"/>
    <x v="5"/>
    <s v="978-1-67970-375-1"/>
    <x v="3"/>
    <x v="17"/>
    <x v="1"/>
    <x v="126"/>
    <x v="16"/>
    <x v="0"/>
    <m/>
    <m/>
    <x v="168"/>
    <x v="3"/>
    <x v="0"/>
    <n v="184"/>
    <s v="*184*"/>
  </r>
  <r>
    <s v="BK207"/>
    <s v="S. Chand Business Studies"/>
    <s v="Martha Conway"/>
    <x v="10"/>
    <s v="978-1-940567-37-2"/>
    <x v="5"/>
    <x v="1"/>
    <x v="0"/>
    <x v="159"/>
    <x v="1"/>
    <x v="1"/>
    <d v="2023-09-13T00:00:00"/>
    <d v="2024-02-01T00:00:00"/>
    <x v="169"/>
    <x v="3"/>
    <x v="2"/>
    <n v="142"/>
    <s v="*142*"/>
  </r>
  <r>
    <s v="BK208"/>
    <s v="RD Sharma Mathematics"/>
    <s v="Luke Lawrence"/>
    <x v="1"/>
    <s v="978-1-267-73878-3"/>
    <x v="5"/>
    <x v="8"/>
    <x v="1"/>
    <x v="144"/>
    <x v="11"/>
    <x v="0"/>
    <m/>
    <m/>
    <x v="170"/>
    <x v="0"/>
    <x v="0"/>
    <n v="440"/>
    <s v="*440*"/>
  </r>
  <r>
    <s v="BK209"/>
    <s v="S. Chand Social Science"/>
    <s v="Jordan Rodriguez"/>
    <x v="0"/>
    <s v="978-1-146-20265-7"/>
    <x v="0"/>
    <x v="18"/>
    <x v="1"/>
    <x v="40"/>
    <x v="17"/>
    <x v="0"/>
    <m/>
    <m/>
    <x v="171"/>
    <x v="0"/>
    <x v="1"/>
    <n v="150"/>
    <s v="*150*"/>
  </r>
  <r>
    <s v="BK210"/>
    <s v="Computer Science with Python"/>
    <s v="Cameron Sanchez"/>
    <x v="8"/>
    <s v="978-1-67582-762-8"/>
    <x v="2"/>
    <x v="14"/>
    <x v="1"/>
    <x v="160"/>
    <x v="7"/>
    <x v="0"/>
    <m/>
    <m/>
    <x v="172"/>
    <x v="3"/>
    <x v="0"/>
    <n v="432"/>
    <s v="*432*"/>
  </r>
  <r>
    <s v="BK211"/>
    <s v="NCERT Biology"/>
    <s v="Rick Hernandez"/>
    <x v="4"/>
    <s v="978-0-660-99963-0"/>
    <x v="5"/>
    <x v="0"/>
    <x v="2"/>
    <x v="161"/>
    <x v="11"/>
    <x v="1"/>
    <d v="2024-06-30T00:00:00"/>
    <d v="2024-12-13T00:00:00"/>
    <x v="173"/>
    <x v="3"/>
    <x v="2"/>
    <n v="248"/>
    <s v="*248*"/>
  </r>
  <r>
    <s v="BK212"/>
    <s v="Play with Maths"/>
    <s v="Catherine Turner"/>
    <x v="1"/>
    <s v="978-0-669-60992-9"/>
    <x v="5"/>
    <x v="19"/>
    <x v="2"/>
    <x v="162"/>
    <x v="8"/>
    <x v="1"/>
    <d v="2024-05-23T00:00:00"/>
    <d v="2024-12-19T00:00:00"/>
    <x v="174"/>
    <x v="0"/>
    <x v="0"/>
    <n v="258"/>
    <s v="*258*"/>
  </r>
  <r>
    <s v="BK213"/>
    <s v="English Grammar &amp; Composition"/>
    <s v="Andrew Olsen"/>
    <x v="2"/>
    <s v="978-1-5423-9601-1"/>
    <x v="1"/>
    <x v="12"/>
    <x v="2"/>
    <x v="35"/>
    <x v="14"/>
    <x v="1"/>
    <d v="2023-05-03T00:00:00"/>
    <d v="2024-09-08T00:00:00"/>
    <x v="133"/>
    <x v="1"/>
    <x v="2"/>
    <n v="109"/>
    <s v="*109*"/>
  </r>
  <r>
    <s v="BK214"/>
    <s v="TS Grewal Accountancy"/>
    <s v="Anthony Williams"/>
    <x v="7"/>
    <s v="978-0-10-753946-7"/>
    <x v="0"/>
    <x v="4"/>
    <x v="2"/>
    <x v="92"/>
    <x v="7"/>
    <x v="1"/>
    <d v="2023-09-09T00:00:00"/>
    <d v="2025-02-22T00:00:00"/>
    <x v="163"/>
    <x v="3"/>
    <x v="2"/>
    <n v="422"/>
    <s v="*422*"/>
  </r>
  <r>
    <s v="BK215"/>
    <s v="Computer Science with Python"/>
    <s v="Joseph Bradley"/>
    <x v="8"/>
    <s v="978-1-69498-510-1"/>
    <x v="3"/>
    <x v="10"/>
    <x v="1"/>
    <x v="163"/>
    <x v="8"/>
    <x v="0"/>
    <m/>
    <m/>
    <x v="175"/>
    <x v="3"/>
    <x v="2"/>
    <n v="240"/>
    <s v="*240*"/>
  </r>
  <r>
    <s v="BK216"/>
    <s v="S. Chand EVS"/>
    <s v="James Peterson"/>
    <x v="3"/>
    <s v="978-1-06-814019-8"/>
    <x v="1"/>
    <x v="14"/>
    <x v="1"/>
    <x v="57"/>
    <x v="0"/>
    <x v="0"/>
    <m/>
    <m/>
    <x v="176"/>
    <x v="2"/>
    <x v="0"/>
    <n v="385"/>
    <s v="*385*"/>
  </r>
  <r>
    <s v="BK217"/>
    <s v="Truemanâ€™s Biology"/>
    <s v="Mrs. Angela Atkins"/>
    <x v="4"/>
    <s v="978-1-382-16732-1"/>
    <x v="5"/>
    <x v="3"/>
    <x v="0"/>
    <x v="164"/>
    <x v="5"/>
    <x v="0"/>
    <m/>
    <m/>
    <x v="177"/>
    <x v="3"/>
    <x v="1"/>
    <n v="214"/>
    <s v="*214*"/>
  </r>
  <r>
    <s v="BK218"/>
    <s v="NCERT Biology"/>
    <s v="Charles Miller"/>
    <x v="4"/>
    <s v="978-0-922760-49-7"/>
    <x v="0"/>
    <x v="12"/>
    <x v="1"/>
    <x v="165"/>
    <x v="10"/>
    <x v="0"/>
    <m/>
    <m/>
    <x v="178"/>
    <x v="3"/>
    <x v="3"/>
    <n v="375"/>
    <s v="*375*"/>
  </r>
  <r>
    <s v="BK219"/>
    <s v="RS Aggarwal Mathematics"/>
    <s v="Sherry Humphrey MD"/>
    <x v="1"/>
    <s v="978-0-06-344755-4"/>
    <x v="1"/>
    <x v="12"/>
    <x v="1"/>
    <x v="36"/>
    <x v="0"/>
    <x v="1"/>
    <d v="2024-06-20T00:00:00"/>
    <d v="2024-08-16T00:00:00"/>
    <x v="179"/>
    <x v="0"/>
    <x v="2"/>
    <n v="229"/>
    <s v="*229*"/>
  </r>
  <r>
    <s v="BK220"/>
    <s v="RD Sharma Mathematics"/>
    <s v="Dawn Vance"/>
    <x v="1"/>
    <s v="978-1-56485-920-4"/>
    <x v="3"/>
    <x v="12"/>
    <x v="1"/>
    <x v="80"/>
    <x v="12"/>
    <x v="0"/>
    <m/>
    <m/>
    <x v="180"/>
    <x v="0"/>
    <x v="3"/>
    <n v="179"/>
    <s v="*179*"/>
  </r>
  <r>
    <s v="BK221"/>
    <s v="S. Chand Social Science"/>
    <s v="Ruth Rowe"/>
    <x v="0"/>
    <s v="978-0-330-38992-1"/>
    <x v="0"/>
    <x v="1"/>
    <x v="2"/>
    <x v="52"/>
    <x v="3"/>
    <x v="1"/>
    <d v="2024-04-20T00:00:00"/>
    <d v="2024-05-28T00:00:00"/>
    <x v="181"/>
    <x v="0"/>
    <x v="1"/>
    <n v="135"/>
    <s v="*135*"/>
  </r>
  <r>
    <s v="BK222"/>
    <s v="Oxford English Reader"/>
    <s v="Aaron Knight"/>
    <x v="2"/>
    <s v="978-0-88053-972-2"/>
    <x v="2"/>
    <x v="1"/>
    <x v="2"/>
    <x v="166"/>
    <x v="14"/>
    <x v="1"/>
    <d v="2024-01-10T00:00:00"/>
    <d v="2024-09-30T00:00:00"/>
    <x v="182"/>
    <x v="1"/>
    <x v="1"/>
    <n v="231"/>
    <s v="*231*"/>
  </r>
  <r>
    <s v="BK223"/>
    <s v="Wren &amp; Martin English Grammar"/>
    <s v="Jeffrey Harris"/>
    <x v="2"/>
    <s v="978-0-923316-10-5"/>
    <x v="2"/>
    <x v="7"/>
    <x v="2"/>
    <x v="167"/>
    <x v="3"/>
    <x v="0"/>
    <m/>
    <m/>
    <x v="35"/>
    <x v="1"/>
    <x v="1"/>
    <n v="397"/>
    <s v="*397*"/>
  </r>
  <r>
    <s v="BK224"/>
    <s v="RD Sharma Mathematics"/>
    <s v="Steven Nelson"/>
    <x v="1"/>
    <s v="978-0-515-62526-4"/>
    <x v="1"/>
    <x v="12"/>
    <x v="2"/>
    <x v="168"/>
    <x v="1"/>
    <x v="0"/>
    <m/>
    <m/>
    <x v="179"/>
    <x v="0"/>
    <x v="0"/>
    <n v="361"/>
    <s v="*361*"/>
  </r>
  <r>
    <s v="BK225"/>
    <s v="S. Chand EVS"/>
    <s v="Daniel Quinn"/>
    <x v="3"/>
    <s v="978-1-936797-14-1"/>
    <x v="2"/>
    <x v="0"/>
    <x v="1"/>
    <x v="169"/>
    <x v="17"/>
    <x v="1"/>
    <d v="2023-09-02T00:00:00"/>
    <d v="2024-05-14T00:00:00"/>
    <x v="19"/>
    <x v="2"/>
    <x v="2"/>
    <n v="276"/>
    <s v="*276*"/>
  </r>
  <r>
    <s v="BK226"/>
    <s v="Wren &amp; Martin English Grammar"/>
    <s v="Blake Maddox"/>
    <x v="2"/>
    <s v="978-1-310-11314-7"/>
    <x v="2"/>
    <x v="13"/>
    <x v="1"/>
    <x v="170"/>
    <x v="1"/>
    <x v="1"/>
    <d v="2023-05-19T00:00:00"/>
    <d v="2023-09-16T00:00:00"/>
    <x v="73"/>
    <x v="1"/>
    <x v="1"/>
    <n v="342"/>
    <s v="*342*"/>
  </r>
  <r>
    <s v="BK227"/>
    <s v="NCERT Accountancy"/>
    <s v="Julia Weaver"/>
    <x v="7"/>
    <s v="978-1-06-557138-4"/>
    <x v="5"/>
    <x v="15"/>
    <x v="0"/>
    <x v="139"/>
    <x v="14"/>
    <x v="1"/>
    <d v="2024-10-24T00:00:00"/>
    <d v="2024-11-18T00:00:00"/>
    <x v="183"/>
    <x v="3"/>
    <x v="1"/>
    <n v="207"/>
    <s v="*207*"/>
  </r>
  <r>
    <s v="BK228"/>
    <s v="DK Goel Accountancy"/>
    <s v="Tina Blair"/>
    <x v="7"/>
    <s v="978-1-335-20033-4"/>
    <x v="2"/>
    <x v="4"/>
    <x v="1"/>
    <x v="171"/>
    <x v="13"/>
    <x v="1"/>
    <d v="2023-09-13T00:00:00"/>
    <d v="2024-11-20T00:00:00"/>
    <x v="184"/>
    <x v="3"/>
    <x v="0"/>
    <n v="306"/>
    <s v="*306*"/>
  </r>
  <r>
    <s v="BK229"/>
    <s v="NCERT Social Science"/>
    <s v="Carrie Sloan"/>
    <x v="0"/>
    <s v="978-0-10-398910-5"/>
    <x v="0"/>
    <x v="5"/>
    <x v="2"/>
    <x v="172"/>
    <x v="7"/>
    <x v="1"/>
    <d v="2023-06-21T00:00:00"/>
    <d v="2024-02-15T00:00:00"/>
    <x v="185"/>
    <x v="0"/>
    <x v="0"/>
    <n v="196"/>
    <s v="*196*"/>
  </r>
  <r>
    <s v="BK230"/>
    <s v="Let Us C - Yashwant Kanetkar"/>
    <s v="Philip Carter"/>
    <x v="8"/>
    <s v="978-0-281-23485-1"/>
    <x v="1"/>
    <x v="0"/>
    <x v="0"/>
    <x v="173"/>
    <x v="12"/>
    <x v="0"/>
    <m/>
    <m/>
    <x v="174"/>
    <x v="3"/>
    <x v="2"/>
    <n v="293"/>
    <s v="*293*"/>
  </r>
  <r>
    <s v="BK231"/>
    <s v="NCERT Biology"/>
    <s v="Daniel Rodriguez"/>
    <x v="4"/>
    <s v="978-0-479-92135-8"/>
    <x v="2"/>
    <x v="9"/>
    <x v="0"/>
    <x v="174"/>
    <x v="18"/>
    <x v="1"/>
    <d v="2024-07-14T00:00:00"/>
    <d v="2025-01-15T00:00:00"/>
    <x v="186"/>
    <x v="3"/>
    <x v="0"/>
    <n v="155"/>
    <s v="*155*"/>
  </r>
  <r>
    <s v="BK232"/>
    <s v="NCERT Hindi"/>
    <s v="Mrs. Amber Holland"/>
    <x v="12"/>
    <s v="978-1-5193-4247-8"/>
    <x v="5"/>
    <x v="3"/>
    <x v="0"/>
    <x v="175"/>
    <x v="5"/>
    <x v="0"/>
    <m/>
    <m/>
    <x v="187"/>
    <x v="3"/>
    <x v="1"/>
    <n v="160"/>
    <s v="*160*"/>
  </r>
  <r>
    <s v="BK233"/>
    <s v="Oxford English Reader"/>
    <s v="Kevin Garza"/>
    <x v="2"/>
    <s v="978-0-9514408-0-3"/>
    <x v="4"/>
    <x v="19"/>
    <x v="1"/>
    <x v="143"/>
    <x v="13"/>
    <x v="0"/>
    <m/>
    <m/>
    <x v="88"/>
    <x v="1"/>
    <x v="0"/>
    <n v="321"/>
    <s v="*321*"/>
  </r>
  <r>
    <s v="BK234"/>
    <s v="NCERT Economics"/>
    <s v="Robert Hawkins"/>
    <x v="5"/>
    <s v="978-1-875640-58-4"/>
    <x v="3"/>
    <x v="0"/>
    <x v="0"/>
    <x v="176"/>
    <x v="5"/>
    <x v="0"/>
    <m/>
    <m/>
    <x v="188"/>
    <x v="3"/>
    <x v="2"/>
    <n v="379"/>
    <s v="*379*"/>
  </r>
  <r>
    <s v="BK235"/>
    <s v="Nai Roshni Hindi Pathmala"/>
    <s v="Jennifer Ruiz"/>
    <x v="12"/>
    <s v="978-0-9590883-8-0"/>
    <x v="5"/>
    <x v="11"/>
    <x v="1"/>
    <x v="177"/>
    <x v="8"/>
    <x v="0"/>
    <m/>
    <m/>
    <x v="189"/>
    <x v="3"/>
    <x v="0"/>
    <n v="383"/>
    <s v="*383*"/>
  </r>
  <r>
    <s v="BK236"/>
    <s v="S. Chand Social Science"/>
    <s v="Angela Stevens"/>
    <x v="0"/>
    <s v="978-1-144-88524-1"/>
    <x v="5"/>
    <x v="18"/>
    <x v="1"/>
    <x v="88"/>
    <x v="19"/>
    <x v="1"/>
    <d v="2024-09-18T00:00:00"/>
    <d v="2024-12-03T00:00:00"/>
    <x v="190"/>
    <x v="0"/>
    <x v="2"/>
    <n v="203"/>
    <s v="*203*"/>
  </r>
  <r>
    <s v="BK237"/>
    <s v="Together with Social Science"/>
    <s v="Deborah Martin"/>
    <x v="0"/>
    <s v="978-0-436-82610-8"/>
    <x v="5"/>
    <x v="13"/>
    <x v="1"/>
    <x v="89"/>
    <x v="7"/>
    <x v="1"/>
    <d v="2023-11-22T00:00:00"/>
    <d v="2024-01-13T00:00:00"/>
    <x v="26"/>
    <x v="0"/>
    <x v="2"/>
    <n v="156"/>
    <s v="*156*"/>
  </r>
  <r>
    <s v="BK238"/>
    <s v="Principles of Economics"/>
    <s v="John Lee"/>
    <x v="5"/>
    <s v="978-1-897553-63-3"/>
    <x v="4"/>
    <x v="4"/>
    <x v="2"/>
    <x v="178"/>
    <x v="16"/>
    <x v="1"/>
    <d v="2023-12-15T00:00:00"/>
    <d v="2024-06-26T00:00:00"/>
    <x v="191"/>
    <x v="3"/>
    <x v="2"/>
    <n v="334"/>
    <s v="*334*"/>
  </r>
  <r>
    <s v="BK239"/>
    <s v="S. Chand Biology"/>
    <s v="Jeremy Gibson"/>
    <x v="4"/>
    <s v="978-0-292-62490-0"/>
    <x v="5"/>
    <x v="17"/>
    <x v="2"/>
    <x v="179"/>
    <x v="14"/>
    <x v="0"/>
    <m/>
    <m/>
    <x v="96"/>
    <x v="3"/>
    <x v="0"/>
    <n v="289"/>
    <s v="*289*"/>
  </r>
  <r>
    <s v="BK240"/>
    <s v="SL Arora Physics"/>
    <s v="Joshua Harris"/>
    <x v="9"/>
    <s v="978-1-153-66821-7"/>
    <x v="3"/>
    <x v="17"/>
    <x v="2"/>
    <x v="180"/>
    <x v="4"/>
    <x v="1"/>
    <d v="2023-04-29T00:00:00"/>
    <d v="2024-03-28T00:00:00"/>
    <x v="192"/>
    <x v="3"/>
    <x v="1"/>
    <n v="217"/>
    <s v="*217*"/>
  </r>
  <r>
    <s v="BK241"/>
    <s v="Pearson Science Explorer"/>
    <s v="Heather Martinez"/>
    <x v="11"/>
    <s v="978-1-371-90191-2"/>
    <x v="2"/>
    <x v="6"/>
    <x v="2"/>
    <x v="181"/>
    <x v="15"/>
    <x v="0"/>
    <m/>
    <m/>
    <x v="193"/>
    <x v="2"/>
    <x v="3"/>
    <n v="389"/>
    <s v="*389*"/>
  </r>
  <r>
    <s v="BK242"/>
    <s v="Oxford English Reader"/>
    <s v="Hailey Williams"/>
    <x v="2"/>
    <s v="978-1-79792-626-1"/>
    <x v="5"/>
    <x v="12"/>
    <x v="1"/>
    <x v="64"/>
    <x v="11"/>
    <x v="0"/>
    <m/>
    <m/>
    <x v="173"/>
    <x v="1"/>
    <x v="2"/>
    <n v="339"/>
    <s v="*339*"/>
  </r>
  <r>
    <s v="BK243"/>
    <s v="Principles of Economics"/>
    <s v="Evelyn Flores"/>
    <x v="5"/>
    <s v="978-1-212-61368-4"/>
    <x v="3"/>
    <x v="7"/>
    <x v="1"/>
    <x v="165"/>
    <x v="13"/>
    <x v="0"/>
    <m/>
    <m/>
    <x v="123"/>
    <x v="3"/>
    <x v="3"/>
    <n v="243"/>
    <s v="*243*"/>
  </r>
  <r>
    <s v="BK244"/>
    <s v="NCERT Economics"/>
    <s v="Christopher Deleon"/>
    <x v="5"/>
    <s v="978-1-389-48853-5"/>
    <x v="2"/>
    <x v="5"/>
    <x v="0"/>
    <x v="182"/>
    <x v="0"/>
    <x v="0"/>
    <m/>
    <m/>
    <x v="194"/>
    <x v="3"/>
    <x v="1"/>
    <n v="156"/>
    <s v="*156*"/>
  </r>
  <r>
    <s v="BK245"/>
    <s v="NCERT Economics"/>
    <s v="Mr. Alexander Lyons"/>
    <x v="5"/>
    <s v="978-1-885210-22-7"/>
    <x v="3"/>
    <x v="19"/>
    <x v="1"/>
    <x v="183"/>
    <x v="9"/>
    <x v="0"/>
    <m/>
    <m/>
    <x v="195"/>
    <x v="3"/>
    <x v="1"/>
    <n v="346"/>
    <s v="*346*"/>
  </r>
  <r>
    <s v="BK246"/>
    <s v="Truemanâ€™s Biology"/>
    <s v="Rachel Lopez"/>
    <x v="4"/>
    <s v="978-0-355-98668-6"/>
    <x v="5"/>
    <x v="10"/>
    <x v="1"/>
    <x v="156"/>
    <x v="6"/>
    <x v="1"/>
    <d v="2023-10-09T00:00:00"/>
    <d v="2024-12-26T00:00:00"/>
    <x v="167"/>
    <x v="3"/>
    <x v="1"/>
    <n v="370"/>
    <s v="*370*"/>
  </r>
  <r>
    <s v="BK247"/>
    <s v="Pearson Science Explorer"/>
    <s v="Amber Chandler"/>
    <x v="11"/>
    <s v="978-0-552-21822-1"/>
    <x v="4"/>
    <x v="14"/>
    <x v="1"/>
    <x v="184"/>
    <x v="19"/>
    <x v="1"/>
    <d v="2023-06-02T00:00:00"/>
    <d v="2024-05-16T00:00:00"/>
    <x v="196"/>
    <x v="2"/>
    <x v="0"/>
    <n v="121"/>
    <s v="*121*"/>
  </r>
  <r>
    <s v="BK248"/>
    <s v="DK Goel Accountancy"/>
    <s v="Darrell Lee"/>
    <x v="7"/>
    <s v="978-1-01-785693-4"/>
    <x v="1"/>
    <x v="9"/>
    <x v="2"/>
    <x v="69"/>
    <x v="11"/>
    <x v="0"/>
    <m/>
    <m/>
    <x v="197"/>
    <x v="3"/>
    <x v="2"/>
    <n v="110"/>
    <s v="*110*"/>
  </r>
  <r>
    <s v="BK249"/>
    <s v="S. Chand Business Studies"/>
    <s v="Daniel Copeland"/>
    <x v="10"/>
    <s v="978-0-230-69682-2"/>
    <x v="4"/>
    <x v="4"/>
    <x v="2"/>
    <x v="9"/>
    <x v="12"/>
    <x v="0"/>
    <m/>
    <m/>
    <x v="198"/>
    <x v="3"/>
    <x v="1"/>
    <n v="221"/>
    <s v="*221*"/>
  </r>
  <r>
    <s v="BK250"/>
    <s v="Computer Science with Python"/>
    <s v="Stephen Clayton"/>
    <x v="8"/>
    <s v="978-0-17-884520-7"/>
    <x v="0"/>
    <x v="19"/>
    <x v="2"/>
    <x v="20"/>
    <x v="19"/>
    <x v="0"/>
    <m/>
    <m/>
    <x v="10"/>
    <x v="3"/>
    <x v="1"/>
    <n v="145"/>
    <s v="*145*"/>
  </r>
  <r>
    <s v="BK251"/>
    <s v="Together with EVS"/>
    <s v="Brian Freeman"/>
    <x v="3"/>
    <s v="978-0-393-38445-1"/>
    <x v="5"/>
    <x v="14"/>
    <x v="2"/>
    <x v="125"/>
    <x v="0"/>
    <x v="0"/>
    <m/>
    <m/>
    <x v="166"/>
    <x v="2"/>
    <x v="0"/>
    <n v="451"/>
    <s v="*451*"/>
  </r>
  <r>
    <s v="BK252"/>
    <s v="Nai Roshni Hindi Pathmala"/>
    <s v="Annette Brown"/>
    <x v="12"/>
    <s v="978-0-11-446300-7"/>
    <x v="3"/>
    <x v="2"/>
    <x v="1"/>
    <x v="54"/>
    <x v="1"/>
    <x v="1"/>
    <d v="2024-12-25T00:00:00"/>
    <d v="2025-02-01T00:00:00"/>
    <x v="138"/>
    <x v="3"/>
    <x v="0"/>
    <n v="189"/>
    <s v="*189*"/>
  </r>
  <r>
    <s v="BK253"/>
    <s v="Pearson Science Explorer"/>
    <s v="Duane Walker"/>
    <x v="11"/>
    <s v="978-1-4482-1477-8"/>
    <x v="2"/>
    <x v="9"/>
    <x v="1"/>
    <x v="83"/>
    <x v="5"/>
    <x v="1"/>
    <d v="2023-12-28T00:00:00"/>
    <d v="2024-02-24T00:00:00"/>
    <x v="199"/>
    <x v="2"/>
    <x v="2"/>
    <n v="117"/>
    <s v="*117*"/>
  </r>
  <r>
    <s v="BK254"/>
    <s v="SL Arora Physics"/>
    <s v="Tyler Lee"/>
    <x v="9"/>
    <s v="978-0-928801-24-8"/>
    <x v="2"/>
    <x v="14"/>
    <x v="0"/>
    <x v="185"/>
    <x v="7"/>
    <x v="1"/>
    <d v="2024-06-14T00:00:00"/>
    <d v="2024-12-30T00:00:00"/>
    <x v="48"/>
    <x v="3"/>
    <x v="0"/>
    <n v="271"/>
    <s v="*271*"/>
  </r>
  <r>
    <s v="BK255"/>
    <s v="Pearson Science Explorer"/>
    <s v="Danielle Murillo"/>
    <x v="11"/>
    <s v="978-0-549-57063-9"/>
    <x v="5"/>
    <x v="14"/>
    <x v="1"/>
    <x v="186"/>
    <x v="1"/>
    <x v="0"/>
    <m/>
    <m/>
    <x v="200"/>
    <x v="2"/>
    <x v="1"/>
    <n v="303"/>
    <s v="*303*"/>
  </r>
  <r>
    <s v="BK256"/>
    <s v="RS Aggarwal Mathematics"/>
    <s v="Donald Simpson"/>
    <x v="1"/>
    <s v="978-0-17-412227-2"/>
    <x v="1"/>
    <x v="6"/>
    <x v="2"/>
    <x v="46"/>
    <x v="7"/>
    <x v="0"/>
    <m/>
    <m/>
    <x v="94"/>
    <x v="0"/>
    <x v="0"/>
    <n v="116"/>
    <s v="*116*"/>
  </r>
  <r>
    <s v="BK257"/>
    <s v="Together with EVS"/>
    <s v="Nicole Kennedy"/>
    <x v="3"/>
    <s v="978-1-121-71744-2"/>
    <x v="3"/>
    <x v="19"/>
    <x v="0"/>
    <x v="37"/>
    <x v="9"/>
    <x v="1"/>
    <d v="2024-12-28T00:00:00"/>
    <d v="2025-01-16T00:00:00"/>
    <x v="192"/>
    <x v="2"/>
    <x v="2"/>
    <n v="373"/>
    <s v="*373*"/>
  </r>
  <r>
    <s v="BK258"/>
    <s v="NCERT Social Science"/>
    <s v="Jamie Mosley"/>
    <x v="0"/>
    <s v="978-1-79772-512-3"/>
    <x v="3"/>
    <x v="12"/>
    <x v="0"/>
    <x v="187"/>
    <x v="12"/>
    <x v="1"/>
    <d v="2023-08-25T00:00:00"/>
    <d v="2024-01-31T00:00:00"/>
    <x v="184"/>
    <x v="0"/>
    <x v="0"/>
    <n v="119"/>
    <s v="*119*"/>
  </r>
  <r>
    <s v="BK259"/>
    <s v="S. Chand Economics"/>
    <s v="Christopher Griffin"/>
    <x v="5"/>
    <s v="978-0-579-46633-9"/>
    <x v="3"/>
    <x v="12"/>
    <x v="0"/>
    <x v="115"/>
    <x v="13"/>
    <x v="1"/>
    <d v="2023-03-31T00:00:00"/>
    <d v="2023-09-26T00:00:00"/>
    <x v="201"/>
    <x v="3"/>
    <x v="2"/>
    <n v="225"/>
    <s v="*225*"/>
  </r>
  <r>
    <s v="BK260"/>
    <s v="NCERT Hindi"/>
    <s v="Anna Lee"/>
    <x v="12"/>
    <s v="978-0-566-32048-4"/>
    <x v="2"/>
    <x v="0"/>
    <x v="1"/>
    <x v="188"/>
    <x v="13"/>
    <x v="1"/>
    <d v="2024-08-29T00:00:00"/>
    <d v="2024-09-26T00:00:00"/>
    <x v="202"/>
    <x v="3"/>
    <x v="2"/>
    <n v="376"/>
    <s v="*376*"/>
  </r>
  <r>
    <s v="BK261"/>
    <s v="Nai Roshni Hindi Pathmala"/>
    <s v="Brianna Houston"/>
    <x v="12"/>
    <s v="978-0-16-446416-0"/>
    <x v="1"/>
    <x v="14"/>
    <x v="0"/>
    <x v="189"/>
    <x v="6"/>
    <x v="1"/>
    <d v="2025-02-22T00:00:00"/>
    <d v="2025-02-22T00:00:00"/>
    <x v="33"/>
    <x v="3"/>
    <x v="2"/>
    <n v="209"/>
    <s v="*209*"/>
  </r>
  <r>
    <s v="BK262"/>
    <s v="S. Chand Science"/>
    <s v="William Hughes"/>
    <x v="11"/>
    <s v="978-0-8349-3606-5"/>
    <x v="0"/>
    <x v="4"/>
    <x v="1"/>
    <x v="17"/>
    <x v="8"/>
    <x v="0"/>
    <m/>
    <m/>
    <x v="133"/>
    <x v="2"/>
    <x v="0"/>
    <n v="170"/>
    <s v="*170*"/>
  </r>
  <r>
    <s v="BK263"/>
    <s v="NCERT Business Studies"/>
    <s v="Ashley Nelson"/>
    <x v="10"/>
    <s v="978-1-74895-417-6"/>
    <x v="3"/>
    <x v="9"/>
    <x v="1"/>
    <x v="75"/>
    <x v="15"/>
    <x v="0"/>
    <m/>
    <m/>
    <x v="110"/>
    <x v="3"/>
    <x v="1"/>
    <n v="432"/>
    <s v="*432*"/>
  </r>
  <r>
    <s v="BK264"/>
    <s v="Fundamentals of Physics - Resnick Halliday"/>
    <s v="Mr. James Johnson"/>
    <x v="9"/>
    <s v="978-1-74206-431-4"/>
    <x v="3"/>
    <x v="16"/>
    <x v="1"/>
    <x v="190"/>
    <x v="6"/>
    <x v="0"/>
    <m/>
    <m/>
    <x v="203"/>
    <x v="3"/>
    <x v="3"/>
    <n v="132"/>
    <s v="*132*"/>
  </r>
  <r>
    <s v="BK265"/>
    <s v="DK Goel Accountancy"/>
    <s v="Kenneth Hernandez"/>
    <x v="7"/>
    <s v="978-1-249-25074-6"/>
    <x v="5"/>
    <x v="10"/>
    <x v="2"/>
    <x v="26"/>
    <x v="17"/>
    <x v="1"/>
    <d v="2024-05-03T00:00:00"/>
    <d v="2024-12-21T00:00:00"/>
    <x v="62"/>
    <x v="3"/>
    <x v="2"/>
    <n v="173"/>
    <s v="*173*"/>
  </r>
  <r>
    <s v="BK266"/>
    <s v="Pradeep's Chemistry"/>
    <s v="Tracey Tran"/>
    <x v="6"/>
    <s v="978-1-920043-82-7"/>
    <x v="4"/>
    <x v="1"/>
    <x v="2"/>
    <x v="69"/>
    <x v="17"/>
    <x v="1"/>
    <d v="2024-10-31T00:00:00"/>
    <d v="2025-01-12T00:00:00"/>
    <x v="204"/>
    <x v="3"/>
    <x v="3"/>
    <n v="318"/>
    <s v="*318*"/>
  </r>
  <r>
    <s v="BK267"/>
    <s v="S. Chand Biology"/>
    <s v="Kelly Fields"/>
    <x v="4"/>
    <s v="978-1-03-782466-1"/>
    <x v="3"/>
    <x v="15"/>
    <x v="2"/>
    <x v="191"/>
    <x v="15"/>
    <x v="1"/>
    <d v="2024-10-10T00:00:00"/>
    <d v="2024-12-11T00:00:00"/>
    <x v="205"/>
    <x v="3"/>
    <x v="1"/>
    <n v="374"/>
    <s v="*374*"/>
  </r>
  <r>
    <s v="BK268"/>
    <s v="S. Chand Social Science"/>
    <s v="Brett Williams"/>
    <x v="0"/>
    <s v="978-0-533-25723-2"/>
    <x v="2"/>
    <x v="1"/>
    <x v="2"/>
    <x v="181"/>
    <x v="8"/>
    <x v="1"/>
    <d v="2024-01-25T00:00:00"/>
    <d v="2024-09-06T00:00:00"/>
    <x v="206"/>
    <x v="0"/>
    <x v="1"/>
    <n v="130"/>
    <s v="*130*"/>
  </r>
  <r>
    <s v="BK269"/>
    <s v="Manika Hindi Pathmala"/>
    <s v="Carrie Green"/>
    <x v="12"/>
    <s v="978-0-8413-7698-4"/>
    <x v="4"/>
    <x v="9"/>
    <x v="1"/>
    <x v="192"/>
    <x v="2"/>
    <x v="0"/>
    <m/>
    <m/>
    <x v="207"/>
    <x v="3"/>
    <x v="1"/>
    <n v="351"/>
    <s v="*351*"/>
  </r>
  <r>
    <s v="BK270"/>
    <s v="NCERT Hindi"/>
    <s v="Daniel Townsend"/>
    <x v="12"/>
    <s v="978-1-61398-648-6"/>
    <x v="0"/>
    <x v="18"/>
    <x v="1"/>
    <x v="193"/>
    <x v="15"/>
    <x v="0"/>
    <m/>
    <m/>
    <x v="208"/>
    <x v="3"/>
    <x v="0"/>
    <n v="292"/>
    <s v="*292*"/>
  </r>
  <r>
    <s v="BK271"/>
    <s v="Manika Hindi Pathmala"/>
    <s v="Lauren Allison"/>
    <x v="12"/>
    <s v="978-1-69137-820-3"/>
    <x v="2"/>
    <x v="4"/>
    <x v="0"/>
    <x v="49"/>
    <x v="6"/>
    <x v="0"/>
    <m/>
    <m/>
    <x v="209"/>
    <x v="3"/>
    <x v="2"/>
    <n v="352"/>
    <s v="*352*"/>
  </r>
  <r>
    <s v="BK272"/>
    <s v="Let Us C - Yashwant Kanetkar"/>
    <s v="Stacy Woods"/>
    <x v="8"/>
    <s v="978-0-931583-69-8"/>
    <x v="1"/>
    <x v="14"/>
    <x v="1"/>
    <x v="43"/>
    <x v="14"/>
    <x v="1"/>
    <d v="2024-08-16T00:00:00"/>
    <d v="2025-02-11T00:00:00"/>
    <x v="207"/>
    <x v="3"/>
    <x v="1"/>
    <n v="133"/>
    <s v="*133*"/>
  </r>
  <r>
    <s v="BK273"/>
    <s v="Nai Roshni Hindi Pathmala"/>
    <s v="Sara Bailey"/>
    <x v="12"/>
    <s v="978-0-8162-6812-2"/>
    <x v="2"/>
    <x v="9"/>
    <x v="1"/>
    <x v="194"/>
    <x v="8"/>
    <x v="0"/>
    <m/>
    <m/>
    <x v="180"/>
    <x v="3"/>
    <x v="1"/>
    <n v="338"/>
    <s v="*338*"/>
  </r>
  <r>
    <s v="BK274"/>
    <s v="S. Chand Science"/>
    <s v="Anthony Simpson MD"/>
    <x v="11"/>
    <s v="978-0-562-99782-6"/>
    <x v="5"/>
    <x v="9"/>
    <x v="1"/>
    <x v="37"/>
    <x v="17"/>
    <x v="0"/>
    <m/>
    <m/>
    <x v="210"/>
    <x v="2"/>
    <x v="0"/>
    <n v="252"/>
    <s v="*252*"/>
  </r>
  <r>
    <s v="BK275"/>
    <s v="Wren &amp; Martin English Grammar"/>
    <s v="Sandra Carey"/>
    <x v="2"/>
    <s v="978-1-994598-09-4"/>
    <x v="1"/>
    <x v="18"/>
    <x v="2"/>
    <x v="195"/>
    <x v="3"/>
    <x v="1"/>
    <d v="2024-01-27T00:00:00"/>
    <d v="2024-09-23T00:00:00"/>
    <x v="211"/>
    <x v="1"/>
    <x v="0"/>
    <n v="385"/>
    <s v="*385*"/>
  </r>
  <r>
    <s v="BK276"/>
    <s v="S. Chand Science"/>
    <s v="Amy Burns"/>
    <x v="11"/>
    <s v="978-1-315-06397-3"/>
    <x v="0"/>
    <x v="16"/>
    <x v="2"/>
    <x v="196"/>
    <x v="19"/>
    <x v="1"/>
    <d v="2023-06-05T00:00:00"/>
    <d v="2025-02-23T00:00:00"/>
    <x v="10"/>
    <x v="2"/>
    <x v="2"/>
    <n v="450"/>
    <s v="*450*"/>
  </r>
  <r>
    <s v="BK277"/>
    <s v="Wren &amp; Martin English Grammar"/>
    <s v="Rebecca Nguyen"/>
    <x v="2"/>
    <s v="978-0-04-716831-4"/>
    <x v="0"/>
    <x v="19"/>
    <x v="2"/>
    <x v="35"/>
    <x v="17"/>
    <x v="0"/>
    <m/>
    <m/>
    <x v="76"/>
    <x v="1"/>
    <x v="0"/>
    <n v="114"/>
    <s v="*114*"/>
  </r>
  <r>
    <s v="BK278"/>
    <s v="TS Grewal Accountancy"/>
    <s v="John Mays"/>
    <x v="7"/>
    <s v="978-1-06-343939-6"/>
    <x v="0"/>
    <x v="3"/>
    <x v="2"/>
    <x v="197"/>
    <x v="8"/>
    <x v="0"/>
    <m/>
    <m/>
    <x v="69"/>
    <x v="3"/>
    <x v="1"/>
    <n v="278"/>
    <s v="*278*"/>
  </r>
  <r>
    <s v="BK279"/>
    <s v="Manika Hindi Pathmala"/>
    <s v="Michael Morrison"/>
    <x v="12"/>
    <s v="978-0-661-21879-2"/>
    <x v="4"/>
    <x v="12"/>
    <x v="1"/>
    <x v="198"/>
    <x v="4"/>
    <x v="0"/>
    <m/>
    <m/>
    <x v="132"/>
    <x v="3"/>
    <x v="0"/>
    <n v="318"/>
    <s v="*318*"/>
  </r>
  <r>
    <s v="BK280"/>
    <s v="Manika Hindi Pathmala"/>
    <s v="Janet Hughes"/>
    <x v="12"/>
    <s v="978-0-7723-9208-4"/>
    <x v="0"/>
    <x v="14"/>
    <x v="1"/>
    <x v="199"/>
    <x v="7"/>
    <x v="0"/>
    <m/>
    <m/>
    <x v="212"/>
    <x v="3"/>
    <x v="2"/>
    <n v="189"/>
    <s v="*189*"/>
  </r>
  <r>
    <s v="BK281"/>
    <s v="NCERT Environmental Studies"/>
    <s v="Joshua Freeman"/>
    <x v="3"/>
    <s v="978-1-85025-022-7"/>
    <x v="2"/>
    <x v="6"/>
    <x v="0"/>
    <x v="200"/>
    <x v="17"/>
    <x v="1"/>
    <d v="2024-11-17T00:00:00"/>
    <d v="2025-01-11T00:00:00"/>
    <x v="90"/>
    <x v="2"/>
    <x v="0"/>
    <n v="225"/>
    <s v="*225*"/>
  </r>
  <r>
    <s v="BK282"/>
    <s v="S. Chand Social Science"/>
    <s v="Jessica Roberts"/>
    <x v="0"/>
    <s v="978-0-300-93383-3"/>
    <x v="4"/>
    <x v="19"/>
    <x v="1"/>
    <x v="201"/>
    <x v="18"/>
    <x v="1"/>
    <d v="2024-03-01T00:00:00"/>
    <d v="2024-08-08T00:00:00"/>
    <x v="213"/>
    <x v="0"/>
    <x v="2"/>
    <n v="172"/>
    <s v="*172*"/>
  </r>
  <r>
    <s v="BK283"/>
    <s v="NCERT Chemistry"/>
    <s v="Diana Carter"/>
    <x v="6"/>
    <s v="978-0-04-421385-7"/>
    <x v="0"/>
    <x v="18"/>
    <x v="2"/>
    <x v="202"/>
    <x v="9"/>
    <x v="1"/>
    <d v="2023-10-01T00:00:00"/>
    <d v="2023-12-25T00:00:00"/>
    <x v="126"/>
    <x v="3"/>
    <x v="2"/>
    <n v="345"/>
    <s v="*345*"/>
  </r>
  <r>
    <s v="BK284"/>
    <s v="Lakhmir Singh Science"/>
    <s v="Nancy Lawrence"/>
    <x v="11"/>
    <s v="978-0-663-71200-7"/>
    <x v="1"/>
    <x v="17"/>
    <x v="0"/>
    <x v="203"/>
    <x v="13"/>
    <x v="1"/>
    <d v="2024-05-28T00:00:00"/>
    <d v="2024-12-28T00:00:00"/>
    <x v="214"/>
    <x v="2"/>
    <x v="2"/>
    <n v="129"/>
    <s v="*129*"/>
  </r>
  <r>
    <s v="BK285"/>
    <s v="Nai Roshni Hindi Pathmala"/>
    <s v="James Smith"/>
    <x v="12"/>
    <s v="978-1-255-63000-6"/>
    <x v="4"/>
    <x v="17"/>
    <x v="0"/>
    <x v="204"/>
    <x v="16"/>
    <x v="0"/>
    <m/>
    <m/>
    <x v="26"/>
    <x v="3"/>
    <x v="0"/>
    <n v="313"/>
    <s v="*313*"/>
  </r>
  <r>
    <s v="BK286"/>
    <s v="S. Chand Social Science"/>
    <s v="Andrea Brown"/>
    <x v="0"/>
    <s v="978-0-7361-3522-1"/>
    <x v="2"/>
    <x v="7"/>
    <x v="0"/>
    <x v="111"/>
    <x v="3"/>
    <x v="1"/>
    <d v="2023-10-19T00:00:00"/>
    <d v="2024-03-25T00:00:00"/>
    <x v="215"/>
    <x v="0"/>
    <x v="1"/>
    <n v="366"/>
    <s v="*366*"/>
  </r>
  <r>
    <s v="BK287"/>
    <s v="Together with Social Science"/>
    <s v="Autumn Campbell"/>
    <x v="0"/>
    <s v="978-1-60089-148-9"/>
    <x v="2"/>
    <x v="11"/>
    <x v="1"/>
    <x v="129"/>
    <x v="4"/>
    <x v="1"/>
    <d v="2023-11-24T00:00:00"/>
    <d v="2024-06-24T00:00:00"/>
    <x v="216"/>
    <x v="0"/>
    <x v="3"/>
    <n v="355"/>
    <s v="*355*"/>
  </r>
  <r>
    <s v="BK288"/>
    <s v="DK Goel Accountancy"/>
    <s v="Alan Murphy"/>
    <x v="7"/>
    <s v="978-1-69667-993-0"/>
    <x v="1"/>
    <x v="4"/>
    <x v="0"/>
    <x v="205"/>
    <x v="19"/>
    <x v="1"/>
    <d v="2023-12-14T00:00:00"/>
    <d v="2024-09-30T00:00:00"/>
    <x v="16"/>
    <x v="3"/>
    <x v="2"/>
    <n v="169"/>
    <s v="*169*"/>
  </r>
  <r>
    <s v="BK289"/>
    <s v="Nai Roshni Hindi Pathmala"/>
    <s v="Brian May"/>
    <x v="12"/>
    <s v="978-0-907969-83-9"/>
    <x v="2"/>
    <x v="16"/>
    <x v="1"/>
    <x v="206"/>
    <x v="2"/>
    <x v="1"/>
    <d v="2024-10-04T00:00:00"/>
    <d v="2024-12-05T00:00:00"/>
    <x v="192"/>
    <x v="3"/>
    <x v="3"/>
    <n v="330"/>
    <s v="*330*"/>
  </r>
  <r>
    <s v="BK290"/>
    <s v="NCERT Business Studies"/>
    <s v="Blake Bailey"/>
    <x v="10"/>
    <s v="978-1-201-72303-5"/>
    <x v="5"/>
    <x v="8"/>
    <x v="1"/>
    <x v="40"/>
    <x v="13"/>
    <x v="1"/>
    <d v="2023-03-31T00:00:00"/>
    <d v="2023-06-08T00:00:00"/>
    <x v="217"/>
    <x v="3"/>
    <x v="1"/>
    <n v="444"/>
    <s v="*444*"/>
  </r>
  <r>
    <s v="BK291"/>
    <s v="RS Aggarwal Mathematics"/>
    <s v="Larry Munoz"/>
    <x v="1"/>
    <s v="978-1-377-60403-9"/>
    <x v="3"/>
    <x v="4"/>
    <x v="1"/>
    <x v="118"/>
    <x v="10"/>
    <x v="0"/>
    <m/>
    <m/>
    <x v="218"/>
    <x v="0"/>
    <x v="1"/>
    <n v="436"/>
    <s v="*436*"/>
  </r>
  <r>
    <s v="BK292"/>
    <s v="Computer Science with Python"/>
    <s v="Rickey Miller"/>
    <x v="8"/>
    <s v="978-0-265-34400-2"/>
    <x v="1"/>
    <x v="1"/>
    <x v="2"/>
    <x v="207"/>
    <x v="1"/>
    <x v="0"/>
    <m/>
    <m/>
    <x v="32"/>
    <x v="3"/>
    <x v="1"/>
    <n v="333"/>
    <s v="*333*"/>
  </r>
  <r>
    <s v="BK293"/>
    <s v="S. Chand Social Science"/>
    <s v="Michael Smith"/>
    <x v="0"/>
    <s v="978-1-67245-801-6"/>
    <x v="5"/>
    <x v="10"/>
    <x v="2"/>
    <x v="208"/>
    <x v="17"/>
    <x v="1"/>
    <d v="2024-10-19T00:00:00"/>
    <d v="2025-01-19T00:00:00"/>
    <x v="167"/>
    <x v="0"/>
    <x v="0"/>
    <n v="168"/>
    <s v="*168*"/>
  </r>
  <r>
    <s v="BK294"/>
    <s v="S. Chand Biology"/>
    <s v="Linda Taylor"/>
    <x v="4"/>
    <s v="978-1-5281-3013-4"/>
    <x v="5"/>
    <x v="19"/>
    <x v="2"/>
    <x v="209"/>
    <x v="17"/>
    <x v="0"/>
    <m/>
    <m/>
    <x v="219"/>
    <x v="3"/>
    <x v="2"/>
    <n v="358"/>
    <s v="*358*"/>
  </r>
  <r>
    <s v="BK295"/>
    <s v="SL Arora Physics"/>
    <s v="Leslie Brown"/>
    <x v="9"/>
    <s v="978-0-89229-672-9"/>
    <x v="1"/>
    <x v="18"/>
    <x v="2"/>
    <x v="210"/>
    <x v="12"/>
    <x v="0"/>
    <m/>
    <m/>
    <x v="220"/>
    <x v="3"/>
    <x v="1"/>
    <n v="179"/>
    <s v="*179*"/>
  </r>
  <r>
    <s v="BK296"/>
    <s v="RS Aggarwal Mathematics"/>
    <s v="Julie Ruiz"/>
    <x v="1"/>
    <s v="978-0-7218-6431-0"/>
    <x v="2"/>
    <x v="8"/>
    <x v="1"/>
    <x v="15"/>
    <x v="14"/>
    <x v="1"/>
    <d v="2024-07-12T00:00:00"/>
    <d v="2024-09-12T00:00:00"/>
    <x v="186"/>
    <x v="0"/>
    <x v="1"/>
    <n v="381"/>
    <s v="*381*"/>
  </r>
  <r>
    <s v="BK297"/>
    <s v="TS Grewal Accountancy"/>
    <s v="John Walters"/>
    <x v="7"/>
    <s v="978-0-8468-1289-0"/>
    <x v="5"/>
    <x v="12"/>
    <x v="1"/>
    <x v="211"/>
    <x v="11"/>
    <x v="1"/>
    <d v="2024-11-14T00:00:00"/>
    <d v="2025-02-13T00:00:00"/>
    <x v="221"/>
    <x v="3"/>
    <x v="0"/>
    <n v="371"/>
    <s v="*371*"/>
  </r>
  <r>
    <s v="BK298"/>
    <s v="Oxford English Reader"/>
    <s v="Randy Hoover"/>
    <x v="2"/>
    <s v="978-1-163-82398-9"/>
    <x v="5"/>
    <x v="1"/>
    <x v="0"/>
    <x v="212"/>
    <x v="17"/>
    <x v="0"/>
    <m/>
    <m/>
    <x v="121"/>
    <x v="1"/>
    <x v="0"/>
    <n v="224"/>
    <s v="*224*"/>
  </r>
  <r>
    <s v="BK299"/>
    <s v="NCERT Accountancy"/>
    <s v="Pamela Miller PhD"/>
    <x v="7"/>
    <s v="978-0-599-76837-6"/>
    <x v="2"/>
    <x v="17"/>
    <x v="1"/>
    <x v="213"/>
    <x v="18"/>
    <x v="0"/>
    <m/>
    <m/>
    <x v="222"/>
    <x v="3"/>
    <x v="2"/>
    <n v="387"/>
    <s v="*387*"/>
  </r>
  <r>
    <s v="BK300"/>
    <s v="Together with EVS"/>
    <s v="James Kramer"/>
    <x v="3"/>
    <s v="978-1-9842-6601-9"/>
    <x v="3"/>
    <x v="17"/>
    <x v="1"/>
    <x v="194"/>
    <x v="2"/>
    <x v="1"/>
    <d v="2023-06-20T00:00:00"/>
    <d v="2023-08-02T00:00:00"/>
    <x v="223"/>
    <x v="2"/>
    <x v="0"/>
    <n v="326"/>
    <s v="*326*"/>
  </r>
  <r>
    <s v="BK301"/>
    <s v="Computer Science with Python"/>
    <s v="Samantha Kirby"/>
    <x v="8"/>
    <s v="978-0-9825254-0-1"/>
    <x v="0"/>
    <x v="1"/>
    <x v="1"/>
    <x v="214"/>
    <x v="14"/>
    <x v="0"/>
    <m/>
    <m/>
    <x v="224"/>
    <x v="3"/>
    <x v="1"/>
    <n v="428"/>
    <s v="*428*"/>
  </r>
  <r>
    <s v="BK302"/>
    <s v="Python Programming - Balagurusamy"/>
    <s v="Anne Munoz"/>
    <x v="8"/>
    <s v="978-0-469-26546-2"/>
    <x v="1"/>
    <x v="13"/>
    <x v="2"/>
    <x v="170"/>
    <x v="10"/>
    <x v="1"/>
    <d v="2024-10-22T00:00:00"/>
    <d v="2024-12-26T00:00:00"/>
    <x v="225"/>
    <x v="3"/>
    <x v="0"/>
    <n v="212"/>
    <s v="*212*"/>
  </r>
  <r>
    <s v="BK303"/>
    <s v="Pradeep's Chemistry"/>
    <s v="Ashley Church"/>
    <x v="6"/>
    <s v="978-0-06-960169-1"/>
    <x v="2"/>
    <x v="10"/>
    <x v="2"/>
    <x v="29"/>
    <x v="2"/>
    <x v="1"/>
    <d v="2024-08-15T00:00:00"/>
    <d v="2024-08-15T00:00:00"/>
    <x v="226"/>
    <x v="3"/>
    <x v="2"/>
    <n v="213"/>
    <s v="*213*"/>
  </r>
  <r>
    <s v="BK304"/>
    <s v="Oxford English Reader"/>
    <s v="Rebecca Schroeder"/>
    <x v="2"/>
    <s v="978-1-71993-633-0"/>
    <x v="4"/>
    <x v="4"/>
    <x v="2"/>
    <x v="131"/>
    <x v="16"/>
    <x v="0"/>
    <m/>
    <m/>
    <x v="73"/>
    <x v="1"/>
    <x v="0"/>
    <n v="286"/>
    <s v="*286*"/>
  </r>
  <r>
    <s v="BK305"/>
    <s v="RD Sharma Mathematics"/>
    <s v="Johnny Thomas"/>
    <x v="1"/>
    <s v="978-0-9856390-1-3"/>
    <x v="3"/>
    <x v="4"/>
    <x v="2"/>
    <x v="116"/>
    <x v="18"/>
    <x v="1"/>
    <d v="2025-02-23T00:00:00"/>
    <d v="2025-02-24T00:00:00"/>
    <x v="227"/>
    <x v="0"/>
    <x v="2"/>
    <n v="284"/>
    <s v="*284*"/>
  </r>
  <r>
    <s v="BK306"/>
    <s v="Let Us C - Yashwant Kanetkar"/>
    <s v="Amy Gonzalez"/>
    <x v="8"/>
    <s v="978-0-13-388537-8"/>
    <x v="2"/>
    <x v="8"/>
    <x v="1"/>
    <x v="94"/>
    <x v="2"/>
    <x v="0"/>
    <m/>
    <m/>
    <x v="228"/>
    <x v="3"/>
    <x v="2"/>
    <n v="422"/>
    <s v="*422*"/>
  </r>
  <r>
    <s v="BK307"/>
    <s v="RD Sharma Mathematics"/>
    <s v="Ryan Carlson"/>
    <x v="1"/>
    <s v="978-0-360-11818-8"/>
    <x v="5"/>
    <x v="8"/>
    <x v="1"/>
    <x v="215"/>
    <x v="18"/>
    <x v="0"/>
    <m/>
    <m/>
    <x v="135"/>
    <x v="0"/>
    <x v="2"/>
    <n v="147"/>
    <s v="*147*"/>
  </r>
  <r>
    <s v="BK308"/>
    <s v="S. Chand Biology"/>
    <s v="Richard Owen"/>
    <x v="4"/>
    <s v="978-0-9719656-5-2"/>
    <x v="5"/>
    <x v="12"/>
    <x v="0"/>
    <x v="216"/>
    <x v="7"/>
    <x v="0"/>
    <m/>
    <m/>
    <x v="229"/>
    <x v="3"/>
    <x v="0"/>
    <n v="272"/>
    <s v="*272*"/>
  </r>
  <r>
    <s v="BK309"/>
    <s v="NCERT Accountancy"/>
    <s v="Olivia Vargas"/>
    <x v="7"/>
    <s v="978-0-361-32038-2"/>
    <x v="0"/>
    <x v="8"/>
    <x v="1"/>
    <x v="163"/>
    <x v="4"/>
    <x v="1"/>
    <d v="2024-03-01T00:00:00"/>
    <d v="2024-10-21T00:00:00"/>
    <x v="230"/>
    <x v="3"/>
    <x v="1"/>
    <n v="117"/>
    <s v="*117*"/>
  </r>
  <r>
    <s v="BK310"/>
    <s v="NCERT Hindi"/>
    <s v="Lisa Nixon"/>
    <x v="12"/>
    <s v="978-1-84357-646-4"/>
    <x v="5"/>
    <x v="12"/>
    <x v="2"/>
    <x v="124"/>
    <x v="1"/>
    <x v="0"/>
    <m/>
    <m/>
    <x v="231"/>
    <x v="3"/>
    <x v="3"/>
    <n v="384"/>
    <s v="*384*"/>
  </r>
  <r>
    <s v="BK311"/>
    <s v="NCERT Chemistry"/>
    <s v="Mark Brown"/>
    <x v="6"/>
    <s v="978-1-70874-731-2"/>
    <x v="3"/>
    <x v="0"/>
    <x v="0"/>
    <x v="217"/>
    <x v="7"/>
    <x v="0"/>
    <m/>
    <m/>
    <x v="77"/>
    <x v="3"/>
    <x v="2"/>
    <n v="260"/>
    <s v="*260*"/>
  </r>
  <r>
    <s v="BK312"/>
    <s v="S. Chand Business Studies"/>
    <s v="Anthony Barker"/>
    <x v="10"/>
    <s v="978-0-628-52205-4"/>
    <x v="1"/>
    <x v="5"/>
    <x v="0"/>
    <x v="218"/>
    <x v="9"/>
    <x v="1"/>
    <d v="2024-06-29T00:00:00"/>
    <d v="2024-08-17T00:00:00"/>
    <x v="232"/>
    <x v="3"/>
    <x v="3"/>
    <n v="301"/>
    <s v="*301*"/>
  </r>
  <r>
    <s v="BK313"/>
    <s v="NCERT Business Studies"/>
    <s v="Ashley Garcia"/>
    <x v="10"/>
    <s v="978-0-452-21962-5"/>
    <x v="1"/>
    <x v="19"/>
    <x v="0"/>
    <x v="219"/>
    <x v="15"/>
    <x v="0"/>
    <m/>
    <m/>
    <x v="28"/>
    <x v="3"/>
    <x v="1"/>
    <n v="165"/>
    <s v="*165*"/>
  </r>
  <r>
    <s v="BK314"/>
    <s v="RS Aggarwal Mathematics"/>
    <s v="Shane Edwards"/>
    <x v="1"/>
    <s v="978-1-282-46329-5"/>
    <x v="3"/>
    <x v="15"/>
    <x v="1"/>
    <x v="220"/>
    <x v="3"/>
    <x v="1"/>
    <d v="2023-11-03T00:00:00"/>
    <d v="2023-12-03T00:00:00"/>
    <x v="138"/>
    <x v="0"/>
    <x v="1"/>
    <n v="320"/>
    <s v="*320*"/>
  </r>
  <r>
    <s v="BK315"/>
    <s v="S. Chand Biology"/>
    <s v="Kurt Hancock"/>
    <x v="4"/>
    <s v="978-0-599-58013-8"/>
    <x v="1"/>
    <x v="1"/>
    <x v="0"/>
    <x v="60"/>
    <x v="11"/>
    <x v="0"/>
    <m/>
    <m/>
    <x v="134"/>
    <x v="3"/>
    <x v="1"/>
    <n v="108"/>
    <s v="*108*"/>
  </r>
  <r>
    <s v="BK316"/>
    <s v="NCERT Economics"/>
    <s v="Laura Patel DDS"/>
    <x v="5"/>
    <s v="978-0-541-33756-8"/>
    <x v="4"/>
    <x v="17"/>
    <x v="1"/>
    <x v="46"/>
    <x v="5"/>
    <x v="1"/>
    <d v="2024-04-16T00:00:00"/>
    <d v="2024-08-15T00:00:00"/>
    <x v="89"/>
    <x v="3"/>
    <x v="0"/>
    <n v="176"/>
    <s v="*176*"/>
  </r>
  <r>
    <s v="BK317"/>
    <s v="Let Us C - Yashwant Kanetkar"/>
    <s v="Nathaniel Newton"/>
    <x v="8"/>
    <s v="978-0-668-79240-0"/>
    <x v="0"/>
    <x v="15"/>
    <x v="1"/>
    <x v="221"/>
    <x v="0"/>
    <x v="1"/>
    <d v="2024-03-28T00:00:00"/>
    <d v="2025-02-05T00:00:00"/>
    <x v="233"/>
    <x v="3"/>
    <x v="2"/>
    <n v="313"/>
    <s v="*313*"/>
  </r>
  <r>
    <s v="BK318"/>
    <s v="Fundamentals of Physics - Resnick Halliday"/>
    <s v="Martin Palmer"/>
    <x v="9"/>
    <s v="978-1-214-34112-7"/>
    <x v="2"/>
    <x v="3"/>
    <x v="1"/>
    <x v="204"/>
    <x v="2"/>
    <x v="1"/>
    <d v="2023-08-03T00:00:00"/>
    <d v="2025-02-24T00:00:00"/>
    <x v="149"/>
    <x v="3"/>
    <x v="1"/>
    <n v="303"/>
    <s v="*303*"/>
  </r>
  <r>
    <s v="BK319"/>
    <s v="Nai Roshni Hindi Pathmala"/>
    <s v="Kerry Warren"/>
    <x v="12"/>
    <s v="978-0-286-91246-4"/>
    <x v="0"/>
    <x v="10"/>
    <x v="2"/>
    <x v="222"/>
    <x v="8"/>
    <x v="0"/>
    <m/>
    <m/>
    <x v="234"/>
    <x v="3"/>
    <x v="1"/>
    <n v="405"/>
    <s v="*405*"/>
  </r>
  <r>
    <s v="BK320"/>
    <s v="Together with EVS"/>
    <s v="Joseph Brown"/>
    <x v="3"/>
    <s v="978-0-88858-634-6"/>
    <x v="5"/>
    <x v="19"/>
    <x v="2"/>
    <x v="223"/>
    <x v="13"/>
    <x v="1"/>
    <d v="2023-07-02T00:00:00"/>
    <d v="2023-11-11T00:00:00"/>
    <x v="160"/>
    <x v="2"/>
    <x v="0"/>
    <n v="245"/>
    <s v="*245*"/>
  </r>
  <r>
    <s v="BK321"/>
    <s v="Modern ABC Chemistry"/>
    <s v="Mary Shelton"/>
    <x v="6"/>
    <s v="978-0-9505936-9-2"/>
    <x v="3"/>
    <x v="16"/>
    <x v="2"/>
    <x v="48"/>
    <x v="12"/>
    <x v="1"/>
    <d v="2025-01-20T00:00:00"/>
    <d v="2025-02-20T00:00:00"/>
    <x v="192"/>
    <x v="3"/>
    <x v="0"/>
    <n v="440"/>
    <s v="*440*"/>
  </r>
  <r>
    <s v="BK322"/>
    <s v="S. Chand Biology"/>
    <s v="Elizabeth Vincent"/>
    <x v="4"/>
    <s v="978-0-8446-9571-6"/>
    <x v="3"/>
    <x v="7"/>
    <x v="2"/>
    <x v="224"/>
    <x v="4"/>
    <x v="1"/>
    <d v="2023-09-02T00:00:00"/>
    <d v="2024-01-29T00:00:00"/>
    <x v="235"/>
    <x v="3"/>
    <x v="2"/>
    <n v="358"/>
    <s v="*358*"/>
  </r>
  <r>
    <s v="BK323"/>
    <s v="Play with Maths"/>
    <s v="Jorge Schmitt"/>
    <x v="1"/>
    <s v="978-0-487-02857-5"/>
    <x v="0"/>
    <x v="7"/>
    <x v="1"/>
    <x v="120"/>
    <x v="10"/>
    <x v="0"/>
    <m/>
    <m/>
    <x v="236"/>
    <x v="0"/>
    <x v="0"/>
    <n v="149"/>
    <s v="*149*"/>
  </r>
  <r>
    <s v="BK324"/>
    <s v="Pradeep's Chemistry"/>
    <s v="Miguel Spears"/>
    <x v="6"/>
    <s v="978-0-642-71763-4"/>
    <x v="3"/>
    <x v="19"/>
    <x v="1"/>
    <x v="225"/>
    <x v="6"/>
    <x v="1"/>
    <d v="2024-09-29T00:00:00"/>
    <d v="2025-02-14T00:00:00"/>
    <x v="201"/>
    <x v="3"/>
    <x v="1"/>
    <n v="358"/>
    <s v="*358*"/>
  </r>
  <r>
    <s v="BK325"/>
    <s v="Modern ABC Chemistry"/>
    <s v="Lauren Gonzalez"/>
    <x v="6"/>
    <s v="978-0-546-50734-8"/>
    <x v="5"/>
    <x v="17"/>
    <x v="0"/>
    <x v="226"/>
    <x v="1"/>
    <x v="1"/>
    <d v="2023-08-12T00:00:00"/>
    <d v="2024-02-04T00:00:00"/>
    <x v="237"/>
    <x v="3"/>
    <x v="0"/>
    <n v="417"/>
    <s v="*417*"/>
  </r>
  <r>
    <s v="BK326"/>
    <s v="Nai Roshni Hindi Pathmala"/>
    <s v="Eric Mccormick"/>
    <x v="12"/>
    <s v="978-1-372-07043-3"/>
    <x v="5"/>
    <x v="9"/>
    <x v="1"/>
    <x v="227"/>
    <x v="9"/>
    <x v="0"/>
    <m/>
    <m/>
    <x v="220"/>
    <x v="3"/>
    <x v="2"/>
    <n v="274"/>
    <s v="*274*"/>
  </r>
  <r>
    <s v="BK327"/>
    <s v="NCERT Economics"/>
    <s v="Christopher Lee Jr."/>
    <x v="5"/>
    <s v="978-1-81698-817-1"/>
    <x v="2"/>
    <x v="18"/>
    <x v="1"/>
    <x v="16"/>
    <x v="19"/>
    <x v="0"/>
    <m/>
    <m/>
    <x v="238"/>
    <x v="3"/>
    <x v="0"/>
    <n v="163"/>
    <s v="*163*"/>
  </r>
  <r>
    <s v="BK328"/>
    <s v="Nai Roshni Hindi Pathmala"/>
    <s v="Dylan Caldwell"/>
    <x v="12"/>
    <s v="978-1-59946-287-5"/>
    <x v="2"/>
    <x v="19"/>
    <x v="1"/>
    <x v="40"/>
    <x v="13"/>
    <x v="0"/>
    <m/>
    <m/>
    <x v="86"/>
    <x v="3"/>
    <x v="2"/>
    <n v="214"/>
    <s v="*214*"/>
  </r>
  <r>
    <s v="BK329"/>
    <s v="Play with Maths"/>
    <s v="Tonya Baldwin"/>
    <x v="1"/>
    <s v="978-0-18-970332-9"/>
    <x v="4"/>
    <x v="0"/>
    <x v="2"/>
    <x v="228"/>
    <x v="9"/>
    <x v="0"/>
    <m/>
    <m/>
    <x v="239"/>
    <x v="0"/>
    <x v="2"/>
    <n v="216"/>
    <s v="*216*"/>
  </r>
  <r>
    <s v="BK330"/>
    <s v="Play with Maths"/>
    <s v="Michael Johnson"/>
    <x v="1"/>
    <s v="978-1-09-848082-0"/>
    <x v="5"/>
    <x v="7"/>
    <x v="2"/>
    <x v="89"/>
    <x v="6"/>
    <x v="0"/>
    <m/>
    <m/>
    <x v="236"/>
    <x v="0"/>
    <x v="2"/>
    <n v="254"/>
    <s v="*254*"/>
  </r>
  <r>
    <s v="BK331"/>
    <s v="NCERT Environmental Studies"/>
    <s v="Angela Mcdonald"/>
    <x v="3"/>
    <s v="978-0-7351-2392-2"/>
    <x v="4"/>
    <x v="0"/>
    <x v="2"/>
    <x v="101"/>
    <x v="5"/>
    <x v="1"/>
    <d v="2025-02-02T00:00:00"/>
    <d v="2025-02-10T00:00:00"/>
    <x v="63"/>
    <x v="2"/>
    <x v="0"/>
    <n v="123"/>
    <s v="*123*"/>
  </r>
  <r>
    <s v="BK332"/>
    <s v="S. Chand Social Science"/>
    <s v="Dr. Whitney Figueroa"/>
    <x v="0"/>
    <s v="978-0-601-54134-8"/>
    <x v="2"/>
    <x v="2"/>
    <x v="2"/>
    <x v="155"/>
    <x v="18"/>
    <x v="1"/>
    <d v="2024-08-25T00:00:00"/>
    <d v="2024-11-05T00:00:00"/>
    <x v="240"/>
    <x v="0"/>
    <x v="1"/>
    <n v="191"/>
    <s v="*191*"/>
  </r>
  <r>
    <s v="BK333"/>
    <s v="S. Chand Business Studies"/>
    <s v="Megan Hammond MD"/>
    <x v="10"/>
    <s v="978-0-204-94870-4"/>
    <x v="2"/>
    <x v="14"/>
    <x v="1"/>
    <x v="81"/>
    <x v="7"/>
    <x v="0"/>
    <m/>
    <m/>
    <x v="241"/>
    <x v="3"/>
    <x v="3"/>
    <n v="292"/>
    <s v="*292*"/>
  </r>
  <r>
    <s v="BK334"/>
    <s v="S. Chand Science"/>
    <s v="Diamond Payne"/>
    <x v="11"/>
    <s v="978-1-187-64739-4"/>
    <x v="1"/>
    <x v="8"/>
    <x v="1"/>
    <x v="229"/>
    <x v="8"/>
    <x v="1"/>
    <d v="2023-04-02T00:00:00"/>
    <d v="2024-12-03T00:00:00"/>
    <x v="83"/>
    <x v="2"/>
    <x v="2"/>
    <n v="164"/>
    <s v="*164*"/>
  </r>
  <r>
    <s v="BK335"/>
    <s v="S. Chand Biology"/>
    <s v="David Thompson"/>
    <x v="4"/>
    <s v="978-1-272-61904-6"/>
    <x v="5"/>
    <x v="3"/>
    <x v="0"/>
    <x v="7"/>
    <x v="7"/>
    <x v="0"/>
    <m/>
    <m/>
    <x v="147"/>
    <x v="3"/>
    <x v="3"/>
    <n v="139"/>
    <s v="*139*"/>
  </r>
  <r>
    <s v="BK336"/>
    <s v="SL Arora Physics"/>
    <s v="Patricia Jensen"/>
    <x v="9"/>
    <s v="978-1-913282-06-6"/>
    <x v="3"/>
    <x v="7"/>
    <x v="1"/>
    <x v="172"/>
    <x v="18"/>
    <x v="0"/>
    <m/>
    <m/>
    <x v="48"/>
    <x v="3"/>
    <x v="1"/>
    <n v="326"/>
    <s v="*326*"/>
  </r>
  <r>
    <s v="BK337"/>
    <s v="SL Arora Physics"/>
    <s v="Adrian Harrison"/>
    <x v="9"/>
    <s v="978-0-587-97041-5"/>
    <x v="3"/>
    <x v="9"/>
    <x v="2"/>
    <x v="230"/>
    <x v="17"/>
    <x v="1"/>
    <d v="2023-10-03T00:00:00"/>
    <d v="2024-04-18T00:00:00"/>
    <x v="242"/>
    <x v="3"/>
    <x v="1"/>
    <n v="376"/>
    <s v="*376*"/>
  </r>
  <r>
    <s v="BK338"/>
    <s v="NCERT Economics"/>
    <s v="Gerald Patterson"/>
    <x v="5"/>
    <s v="978-1-4515-1983-9"/>
    <x v="1"/>
    <x v="10"/>
    <x v="0"/>
    <x v="227"/>
    <x v="2"/>
    <x v="1"/>
    <d v="2023-08-11T00:00:00"/>
    <d v="2024-10-10T00:00:00"/>
    <x v="180"/>
    <x v="3"/>
    <x v="1"/>
    <n v="445"/>
    <s v="*445*"/>
  </r>
  <r>
    <s v="BK339"/>
    <s v="Pradeep's Chemistry"/>
    <s v="Robert Chapman"/>
    <x v="6"/>
    <s v="978-1-994309-53-9"/>
    <x v="3"/>
    <x v="0"/>
    <x v="0"/>
    <x v="96"/>
    <x v="13"/>
    <x v="1"/>
    <d v="2024-03-25T00:00:00"/>
    <d v="2025-01-31T00:00:00"/>
    <x v="146"/>
    <x v="3"/>
    <x v="0"/>
    <n v="198"/>
    <s v="*198*"/>
  </r>
  <r>
    <s v="BK340"/>
    <s v="NCERT Social Science"/>
    <s v="Joshua Walsh"/>
    <x v="0"/>
    <s v="978-1-66932-077-7"/>
    <x v="0"/>
    <x v="16"/>
    <x v="0"/>
    <x v="231"/>
    <x v="4"/>
    <x v="1"/>
    <d v="2025-02-18T00:00:00"/>
    <d v="2025-02-25T00:00:00"/>
    <x v="243"/>
    <x v="0"/>
    <x v="2"/>
    <n v="398"/>
    <s v="*398*"/>
  </r>
  <r>
    <s v="BK341"/>
    <s v="Play with Maths"/>
    <s v="Billy Gray"/>
    <x v="1"/>
    <s v="978-0-340-83057-4"/>
    <x v="4"/>
    <x v="12"/>
    <x v="1"/>
    <x v="60"/>
    <x v="6"/>
    <x v="1"/>
    <d v="2023-03-06T00:00:00"/>
    <d v="2024-03-27T00:00:00"/>
    <x v="178"/>
    <x v="0"/>
    <x v="1"/>
    <n v="450"/>
    <s v="*450*"/>
  </r>
  <r>
    <s v="BK342"/>
    <s v="Together with Social Science"/>
    <s v="Natasha Villa"/>
    <x v="0"/>
    <s v="978-0-06-066802-0"/>
    <x v="0"/>
    <x v="12"/>
    <x v="0"/>
    <x v="184"/>
    <x v="6"/>
    <x v="0"/>
    <m/>
    <m/>
    <x v="244"/>
    <x v="0"/>
    <x v="1"/>
    <n v="206"/>
    <s v="*206*"/>
  </r>
  <r>
    <s v="BK343"/>
    <s v="DK Goel Accountancy"/>
    <s v="Regina Fernandez"/>
    <x v="7"/>
    <s v="978-0-524-83379-7"/>
    <x v="3"/>
    <x v="10"/>
    <x v="1"/>
    <x v="177"/>
    <x v="10"/>
    <x v="0"/>
    <m/>
    <m/>
    <x v="173"/>
    <x v="3"/>
    <x v="0"/>
    <n v="426"/>
    <s v="*426*"/>
  </r>
  <r>
    <s v="BK344"/>
    <s v="S. Chand Biology"/>
    <s v="Elizabeth Harris"/>
    <x v="4"/>
    <s v="978-0-18-800249-2"/>
    <x v="1"/>
    <x v="17"/>
    <x v="1"/>
    <x v="19"/>
    <x v="19"/>
    <x v="0"/>
    <m/>
    <m/>
    <x v="148"/>
    <x v="3"/>
    <x v="0"/>
    <n v="428"/>
    <s v="*428*"/>
  </r>
  <r>
    <s v="BK345"/>
    <s v="Let Us C - Yashwant Kanetkar"/>
    <s v="Terri Hardin DDS"/>
    <x v="8"/>
    <s v="978-1-70462-369-6"/>
    <x v="4"/>
    <x v="8"/>
    <x v="1"/>
    <x v="18"/>
    <x v="7"/>
    <x v="0"/>
    <m/>
    <m/>
    <x v="245"/>
    <x v="3"/>
    <x v="2"/>
    <n v="444"/>
    <s v="*444*"/>
  </r>
  <r>
    <s v="BK346"/>
    <s v="Computer Science with Python"/>
    <s v="Claudia Graves"/>
    <x v="8"/>
    <s v="978-1-86333-793-9"/>
    <x v="2"/>
    <x v="18"/>
    <x v="2"/>
    <x v="13"/>
    <x v="9"/>
    <x v="0"/>
    <m/>
    <m/>
    <x v="188"/>
    <x v="3"/>
    <x v="0"/>
    <n v="286"/>
    <s v="*286*"/>
  </r>
  <r>
    <s v="BK347"/>
    <s v="NCERT Accountancy"/>
    <s v="Christopher Chambers"/>
    <x v="7"/>
    <s v="978-1-297-22808-7"/>
    <x v="3"/>
    <x v="19"/>
    <x v="2"/>
    <x v="232"/>
    <x v="18"/>
    <x v="1"/>
    <d v="2024-07-18T00:00:00"/>
    <d v="2025-02-04T00:00:00"/>
    <x v="246"/>
    <x v="3"/>
    <x v="1"/>
    <n v="235"/>
    <s v="*235*"/>
  </r>
  <r>
    <s v="BK348"/>
    <s v="NCERT Business Studies"/>
    <s v="Michael Stokes"/>
    <x v="10"/>
    <s v="978-1-988288-15-4"/>
    <x v="1"/>
    <x v="19"/>
    <x v="2"/>
    <x v="233"/>
    <x v="7"/>
    <x v="0"/>
    <m/>
    <m/>
    <x v="24"/>
    <x v="3"/>
    <x v="0"/>
    <n v="183"/>
    <s v="*183*"/>
  </r>
  <r>
    <s v="BK349"/>
    <s v="Together with Social Science"/>
    <s v="Amanda Williams"/>
    <x v="0"/>
    <s v="978-0-905038-51-3"/>
    <x v="0"/>
    <x v="18"/>
    <x v="2"/>
    <x v="234"/>
    <x v="0"/>
    <x v="1"/>
    <d v="2023-04-11T00:00:00"/>
    <d v="2025-02-10T00:00:00"/>
    <x v="247"/>
    <x v="0"/>
    <x v="2"/>
    <n v="248"/>
    <s v="*248*"/>
  </r>
  <r>
    <s v="BK350"/>
    <s v="RD Sharma Mathematics"/>
    <s v="Kevin Smith"/>
    <x v="1"/>
    <s v="978-0-428-71339-3"/>
    <x v="4"/>
    <x v="6"/>
    <x v="1"/>
    <x v="235"/>
    <x v="16"/>
    <x v="1"/>
    <d v="2024-05-08T00:00:00"/>
    <d v="2025-02-13T00:00:00"/>
    <x v="237"/>
    <x v="0"/>
    <x v="0"/>
    <n v="228"/>
    <s v="*228*"/>
  </r>
  <r>
    <s v="BK351"/>
    <s v="NCERT Social Science"/>
    <s v="John Mckinney DDS"/>
    <x v="0"/>
    <s v="978-0-14-969116-1"/>
    <x v="4"/>
    <x v="9"/>
    <x v="1"/>
    <x v="207"/>
    <x v="7"/>
    <x v="1"/>
    <d v="2024-10-07T00:00:00"/>
    <d v="2024-12-07T00:00:00"/>
    <x v="248"/>
    <x v="0"/>
    <x v="2"/>
    <n v="440"/>
    <s v="*440*"/>
  </r>
  <r>
    <s v="BK352"/>
    <s v="English Grammar &amp; Composition"/>
    <s v="Stephen Gonzalez"/>
    <x v="2"/>
    <s v="978-0-915130-21-4"/>
    <x v="5"/>
    <x v="13"/>
    <x v="0"/>
    <x v="193"/>
    <x v="4"/>
    <x v="1"/>
    <d v="2024-07-20T00:00:00"/>
    <d v="2024-12-04T00:00:00"/>
    <x v="195"/>
    <x v="1"/>
    <x v="2"/>
    <n v="253"/>
    <s v="*253*"/>
  </r>
  <r>
    <s v="BK353"/>
    <s v="NCERT Accountancy"/>
    <s v="Kaylee Salazar"/>
    <x v="7"/>
    <s v="978-1-388-50545-5"/>
    <x v="4"/>
    <x v="13"/>
    <x v="1"/>
    <x v="78"/>
    <x v="19"/>
    <x v="1"/>
    <d v="2024-08-29T00:00:00"/>
    <d v="2025-02-15T00:00:00"/>
    <x v="164"/>
    <x v="3"/>
    <x v="2"/>
    <n v="265"/>
    <s v="*265*"/>
  </r>
  <r>
    <s v="BK354"/>
    <s v="Principles of Economics"/>
    <s v="Sarah Schmidt"/>
    <x v="5"/>
    <s v="978-1-215-35714-1"/>
    <x v="3"/>
    <x v="19"/>
    <x v="1"/>
    <x v="120"/>
    <x v="1"/>
    <x v="1"/>
    <d v="2024-08-28T00:00:00"/>
    <d v="2025-01-15T00:00:00"/>
    <x v="249"/>
    <x v="3"/>
    <x v="0"/>
    <n v="189"/>
    <s v="*189*"/>
  </r>
  <r>
    <s v="BK355"/>
    <s v="Principles of Economics"/>
    <s v="Angela Thomas"/>
    <x v="5"/>
    <s v="978-0-361-72249-0"/>
    <x v="5"/>
    <x v="6"/>
    <x v="1"/>
    <x v="3"/>
    <x v="9"/>
    <x v="1"/>
    <d v="2023-11-11T00:00:00"/>
    <d v="2024-12-12T00:00:00"/>
    <x v="202"/>
    <x v="3"/>
    <x v="1"/>
    <n v="206"/>
    <s v="*206*"/>
  </r>
  <r>
    <s v="BK356"/>
    <s v="S. Chand Biology"/>
    <s v="Lorraine Hernandez"/>
    <x v="4"/>
    <s v="978-0-01-876224-4"/>
    <x v="5"/>
    <x v="12"/>
    <x v="2"/>
    <x v="236"/>
    <x v="1"/>
    <x v="0"/>
    <m/>
    <m/>
    <x v="44"/>
    <x v="3"/>
    <x v="3"/>
    <n v="219"/>
    <s v="*219*"/>
  </r>
  <r>
    <s v="BK357"/>
    <s v="NCERT Chemistry"/>
    <s v="Steven Strickland"/>
    <x v="6"/>
    <s v="978-0-7584-3026-7"/>
    <x v="5"/>
    <x v="17"/>
    <x v="2"/>
    <x v="123"/>
    <x v="13"/>
    <x v="0"/>
    <m/>
    <m/>
    <x v="55"/>
    <x v="3"/>
    <x v="2"/>
    <n v="243"/>
    <s v="*243*"/>
  </r>
  <r>
    <s v="BK358"/>
    <s v="Wren &amp; Martin English Grammar"/>
    <s v="Roberta King"/>
    <x v="2"/>
    <s v="978-1-84428-223-4"/>
    <x v="4"/>
    <x v="11"/>
    <x v="2"/>
    <x v="12"/>
    <x v="14"/>
    <x v="1"/>
    <d v="2025-02-15T00:00:00"/>
    <d v="2025-02-22T00:00:00"/>
    <x v="65"/>
    <x v="1"/>
    <x v="3"/>
    <n v="362"/>
    <s v="*362*"/>
  </r>
  <r>
    <s v="BK359"/>
    <s v="Pradeep's Chemistry"/>
    <s v="Matthew Rodriguez"/>
    <x v="6"/>
    <s v="978-1-72095-956-4"/>
    <x v="5"/>
    <x v="17"/>
    <x v="2"/>
    <x v="176"/>
    <x v="12"/>
    <x v="1"/>
    <d v="2024-01-20T00:00:00"/>
    <d v="2025-02-13T00:00:00"/>
    <x v="250"/>
    <x v="3"/>
    <x v="1"/>
    <n v="449"/>
    <s v="*449*"/>
  </r>
  <r>
    <s v="BK360"/>
    <s v="NCERT Business Studies"/>
    <s v="Michael Sanders"/>
    <x v="10"/>
    <s v="978-1-65622-958-8"/>
    <x v="0"/>
    <x v="0"/>
    <x v="1"/>
    <x v="129"/>
    <x v="18"/>
    <x v="0"/>
    <m/>
    <m/>
    <x v="168"/>
    <x v="3"/>
    <x v="1"/>
    <n v="394"/>
    <s v="*394*"/>
  </r>
  <r>
    <s v="BK361"/>
    <s v="Fundamentals of Physics - Resnick Halliday"/>
    <s v="Chelsea Ward"/>
    <x v="9"/>
    <s v="978-1-68029-420-0"/>
    <x v="1"/>
    <x v="3"/>
    <x v="1"/>
    <x v="24"/>
    <x v="8"/>
    <x v="1"/>
    <d v="2023-03-19T00:00:00"/>
    <d v="2025-01-07T00:00:00"/>
    <x v="67"/>
    <x v="3"/>
    <x v="1"/>
    <n v="275"/>
    <s v="*275*"/>
  </r>
  <r>
    <s v="BK362"/>
    <s v="NCERT Economics"/>
    <s v="Kathleen Bright"/>
    <x v="5"/>
    <s v="978-1-945124-27-3"/>
    <x v="2"/>
    <x v="13"/>
    <x v="0"/>
    <x v="140"/>
    <x v="6"/>
    <x v="1"/>
    <d v="2024-07-20T00:00:00"/>
    <d v="2024-10-16T00:00:00"/>
    <x v="53"/>
    <x v="3"/>
    <x v="0"/>
    <n v="392"/>
    <s v="*392*"/>
  </r>
  <r>
    <s v="BK363"/>
    <s v="Pradeep's Chemistry"/>
    <s v="Michael Hughes"/>
    <x v="6"/>
    <s v="978-1-348-53120-3"/>
    <x v="3"/>
    <x v="10"/>
    <x v="1"/>
    <x v="63"/>
    <x v="8"/>
    <x v="0"/>
    <m/>
    <m/>
    <x v="251"/>
    <x v="3"/>
    <x v="2"/>
    <n v="274"/>
    <s v="*274*"/>
  </r>
  <r>
    <s v="BK364"/>
    <s v="Let Us C - Yashwant Kanetkar"/>
    <s v="Shawn Miles"/>
    <x v="8"/>
    <s v="978-0-486-22226-4"/>
    <x v="4"/>
    <x v="16"/>
    <x v="2"/>
    <x v="128"/>
    <x v="5"/>
    <x v="0"/>
    <m/>
    <m/>
    <x v="111"/>
    <x v="3"/>
    <x v="1"/>
    <n v="403"/>
    <s v="*403*"/>
  </r>
  <r>
    <s v="BK365"/>
    <s v="NCERT Economics"/>
    <s v="Michele Foster"/>
    <x v="5"/>
    <s v="978-0-615-87705-1"/>
    <x v="5"/>
    <x v="13"/>
    <x v="0"/>
    <x v="237"/>
    <x v="1"/>
    <x v="0"/>
    <m/>
    <m/>
    <x v="252"/>
    <x v="3"/>
    <x v="1"/>
    <n v="405"/>
    <s v="*405*"/>
  </r>
  <r>
    <s v="BK366"/>
    <s v="S. Chand EVS"/>
    <s v="Jason Walsh"/>
    <x v="3"/>
    <s v="978-1-4303-1934-4"/>
    <x v="3"/>
    <x v="5"/>
    <x v="0"/>
    <x v="213"/>
    <x v="3"/>
    <x v="0"/>
    <m/>
    <m/>
    <x v="153"/>
    <x v="2"/>
    <x v="0"/>
    <n v="384"/>
    <s v="*384*"/>
  </r>
  <r>
    <s v="BK367"/>
    <s v="NCERT Biology"/>
    <s v="Kayla Austin"/>
    <x v="4"/>
    <s v="978-1-78458-682-9"/>
    <x v="4"/>
    <x v="19"/>
    <x v="0"/>
    <x v="7"/>
    <x v="5"/>
    <x v="0"/>
    <m/>
    <m/>
    <x v="253"/>
    <x v="3"/>
    <x v="0"/>
    <n v="249"/>
    <s v="*249*"/>
  </r>
  <r>
    <s v="BK368"/>
    <s v="S. Chand Social Science"/>
    <s v="Kristy Carr MD"/>
    <x v="0"/>
    <s v="978-0-335-03942-5"/>
    <x v="5"/>
    <x v="4"/>
    <x v="1"/>
    <x v="238"/>
    <x v="4"/>
    <x v="0"/>
    <m/>
    <m/>
    <x v="254"/>
    <x v="0"/>
    <x v="2"/>
    <n v="145"/>
    <s v="*145*"/>
  </r>
  <r>
    <s v="BK369"/>
    <s v="Computer Science with Python"/>
    <s v="Annette Mathis"/>
    <x v="8"/>
    <s v="978-0-248-63056-6"/>
    <x v="2"/>
    <x v="5"/>
    <x v="0"/>
    <x v="159"/>
    <x v="6"/>
    <x v="1"/>
    <d v="2023-08-27T00:00:00"/>
    <d v="2024-11-28T00:00:00"/>
    <x v="21"/>
    <x v="3"/>
    <x v="0"/>
    <n v="380"/>
    <s v="*380*"/>
  </r>
  <r>
    <s v="BK370"/>
    <s v="Together with EVS"/>
    <s v="Jessica James"/>
    <x v="3"/>
    <s v="978-1-4713-0650-1"/>
    <x v="4"/>
    <x v="17"/>
    <x v="1"/>
    <x v="239"/>
    <x v="0"/>
    <x v="1"/>
    <d v="2024-05-15T00:00:00"/>
    <d v="2024-08-23T00:00:00"/>
    <x v="255"/>
    <x v="2"/>
    <x v="1"/>
    <n v="141"/>
    <s v="*141*"/>
  </r>
  <r>
    <s v="BK371"/>
    <s v="NCERT Environmental Studies"/>
    <s v="Matthew Wheeler"/>
    <x v="3"/>
    <s v="978-1-126-14655-1"/>
    <x v="4"/>
    <x v="15"/>
    <x v="1"/>
    <x v="29"/>
    <x v="1"/>
    <x v="0"/>
    <m/>
    <m/>
    <x v="256"/>
    <x v="2"/>
    <x v="0"/>
    <n v="305"/>
    <s v="*305*"/>
  </r>
  <r>
    <s v="BK372"/>
    <s v="Principles of Economics"/>
    <s v="Joel White"/>
    <x v="5"/>
    <s v="978-1-989366-96-7"/>
    <x v="4"/>
    <x v="6"/>
    <x v="1"/>
    <x v="240"/>
    <x v="2"/>
    <x v="1"/>
    <d v="2024-06-25T00:00:00"/>
    <d v="2024-10-27T00:00:00"/>
    <x v="187"/>
    <x v="3"/>
    <x v="2"/>
    <n v="285"/>
    <s v="*285*"/>
  </r>
  <r>
    <s v="BK373"/>
    <s v="DK Goel Accountancy"/>
    <s v="Elizabeth Carroll"/>
    <x v="7"/>
    <s v="978-1-59391-045-7"/>
    <x v="3"/>
    <x v="13"/>
    <x v="2"/>
    <x v="84"/>
    <x v="0"/>
    <x v="0"/>
    <m/>
    <m/>
    <x v="85"/>
    <x v="3"/>
    <x v="0"/>
    <n v="387"/>
    <s v="*387*"/>
  </r>
  <r>
    <s v="BK374"/>
    <s v="S. Chand EVS"/>
    <s v="Joseph Gray"/>
    <x v="3"/>
    <s v="978-1-5095-9469-6"/>
    <x v="3"/>
    <x v="15"/>
    <x v="2"/>
    <x v="241"/>
    <x v="5"/>
    <x v="1"/>
    <d v="2024-03-19T00:00:00"/>
    <d v="2025-01-05T00:00:00"/>
    <x v="48"/>
    <x v="2"/>
    <x v="2"/>
    <n v="275"/>
    <s v="*275*"/>
  </r>
  <r>
    <s v="BK375"/>
    <s v="Together with Social Science"/>
    <s v="Anthony Clark"/>
    <x v="0"/>
    <s v="978-1-184-62986-7"/>
    <x v="5"/>
    <x v="6"/>
    <x v="2"/>
    <x v="135"/>
    <x v="2"/>
    <x v="1"/>
    <d v="2023-04-01T00:00:00"/>
    <d v="2023-07-13T00:00:00"/>
    <x v="257"/>
    <x v="0"/>
    <x v="2"/>
    <n v="149"/>
    <s v="*149*"/>
  </r>
  <r>
    <s v="BK376"/>
    <s v="S. Chand Business Studies"/>
    <s v="Matthew Webb"/>
    <x v="10"/>
    <s v="978-0-89590-246-7"/>
    <x v="1"/>
    <x v="7"/>
    <x v="2"/>
    <x v="78"/>
    <x v="6"/>
    <x v="0"/>
    <m/>
    <m/>
    <x v="118"/>
    <x v="3"/>
    <x v="2"/>
    <n v="267"/>
    <s v="*267*"/>
  </r>
  <r>
    <s v="BK377"/>
    <s v="Truemanâ€™s Biology"/>
    <s v="Christopher Preston"/>
    <x v="4"/>
    <s v="978-1-84473-621-8"/>
    <x v="4"/>
    <x v="2"/>
    <x v="1"/>
    <x v="242"/>
    <x v="9"/>
    <x v="0"/>
    <m/>
    <m/>
    <x v="216"/>
    <x v="3"/>
    <x v="0"/>
    <n v="215"/>
    <s v="*215*"/>
  </r>
  <r>
    <s v="BK378"/>
    <s v="S. Chand EVS"/>
    <s v="Lisa James"/>
    <x v="3"/>
    <s v="978-0-255-81230-6"/>
    <x v="0"/>
    <x v="12"/>
    <x v="1"/>
    <x v="243"/>
    <x v="18"/>
    <x v="0"/>
    <m/>
    <m/>
    <x v="258"/>
    <x v="2"/>
    <x v="1"/>
    <n v="401"/>
    <s v="*401*"/>
  </r>
  <r>
    <s v="BK379"/>
    <s v="NCERT Hindi"/>
    <s v="Richard Johnson"/>
    <x v="12"/>
    <s v="978-1-01-936079-8"/>
    <x v="5"/>
    <x v="11"/>
    <x v="0"/>
    <x v="130"/>
    <x v="13"/>
    <x v="1"/>
    <d v="2024-05-22T00:00:00"/>
    <d v="2024-09-15T00:00:00"/>
    <x v="225"/>
    <x v="3"/>
    <x v="3"/>
    <n v="156"/>
    <s v="*156*"/>
  </r>
  <r>
    <s v="BK380"/>
    <s v="S. Chand Biology"/>
    <s v="Brittany Walsh"/>
    <x v="4"/>
    <s v="978-1-59465-515-9"/>
    <x v="0"/>
    <x v="16"/>
    <x v="1"/>
    <x v="244"/>
    <x v="15"/>
    <x v="1"/>
    <d v="2023-11-27T00:00:00"/>
    <d v="2024-10-31T00:00:00"/>
    <x v="259"/>
    <x v="3"/>
    <x v="2"/>
    <n v="332"/>
    <s v="*332*"/>
  </r>
  <r>
    <s v="BK381"/>
    <s v="S. Chand Biology"/>
    <s v="Ryan Navarro"/>
    <x v="4"/>
    <s v="978-0-409-91588-4"/>
    <x v="2"/>
    <x v="13"/>
    <x v="1"/>
    <x v="245"/>
    <x v="3"/>
    <x v="1"/>
    <d v="2024-10-29T00:00:00"/>
    <d v="2025-01-16T00:00:00"/>
    <x v="260"/>
    <x v="3"/>
    <x v="3"/>
    <n v="452"/>
    <s v="*452*"/>
  </r>
  <r>
    <s v="BK382"/>
    <s v="Let Us C - Yashwant Kanetkar"/>
    <s v="Destiny Smith"/>
    <x v="8"/>
    <s v="978-1-4383-5486-6"/>
    <x v="4"/>
    <x v="13"/>
    <x v="1"/>
    <x v="197"/>
    <x v="15"/>
    <x v="1"/>
    <d v="2024-04-25T00:00:00"/>
    <d v="2024-12-25T00:00:00"/>
    <x v="261"/>
    <x v="3"/>
    <x v="1"/>
    <n v="203"/>
    <s v="*203*"/>
  </r>
  <r>
    <s v="BK383"/>
    <s v="NCERT Environmental Studies"/>
    <s v="Tammy Lucas"/>
    <x v="3"/>
    <s v="978-1-9999401-2-6"/>
    <x v="5"/>
    <x v="2"/>
    <x v="2"/>
    <x v="212"/>
    <x v="4"/>
    <x v="1"/>
    <d v="2024-03-01T00:00:00"/>
    <d v="2024-10-16T00:00:00"/>
    <x v="262"/>
    <x v="2"/>
    <x v="1"/>
    <n v="167"/>
    <s v="*167*"/>
  </r>
  <r>
    <s v="BK384"/>
    <s v="Together with EVS"/>
    <s v="Jennifer Romero"/>
    <x v="3"/>
    <s v="978-1-84871-739-8"/>
    <x v="1"/>
    <x v="15"/>
    <x v="2"/>
    <x v="172"/>
    <x v="19"/>
    <x v="1"/>
    <d v="2024-05-04T00:00:00"/>
    <d v="2025-01-12T00:00:00"/>
    <x v="263"/>
    <x v="2"/>
    <x v="1"/>
    <n v="214"/>
    <s v="*214*"/>
  </r>
  <r>
    <s v="BK385"/>
    <s v="Nai Roshni Hindi Pathmala"/>
    <s v="Cynthia Wood"/>
    <x v="12"/>
    <s v="978-0-03-491471-9"/>
    <x v="0"/>
    <x v="10"/>
    <x v="2"/>
    <x v="246"/>
    <x v="6"/>
    <x v="1"/>
    <d v="2023-04-25T00:00:00"/>
    <d v="2024-09-16T00:00:00"/>
    <x v="34"/>
    <x v="3"/>
    <x v="0"/>
    <n v="423"/>
    <s v="*423*"/>
  </r>
  <r>
    <s v="BK386"/>
    <s v="Python Programming - Balagurusamy"/>
    <s v="Gerald Brown"/>
    <x v="8"/>
    <s v="978-0-548-21424-4"/>
    <x v="3"/>
    <x v="0"/>
    <x v="2"/>
    <x v="247"/>
    <x v="0"/>
    <x v="0"/>
    <m/>
    <m/>
    <x v="264"/>
    <x v="3"/>
    <x v="2"/>
    <n v="255"/>
    <s v="*255*"/>
  </r>
  <r>
    <s v="BK387"/>
    <s v="Concepts of Physics - HC Verma"/>
    <s v="Deanna Burnett"/>
    <x v="9"/>
    <s v="978-0-7672-4332-2"/>
    <x v="1"/>
    <x v="7"/>
    <x v="1"/>
    <x v="163"/>
    <x v="19"/>
    <x v="1"/>
    <d v="2023-12-26T00:00:00"/>
    <d v="2024-09-22T00:00:00"/>
    <x v="265"/>
    <x v="3"/>
    <x v="1"/>
    <n v="352"/>
    <s v="*352*"/>
  </r>
  <r>
    <s v="BK388"/>
    <s v="NCERT Economics"/>
    <s v="Paul Andrews"/>
    <x v="5"/>
    <s v="978-0-89175-417-6"/>
    <x v="2"/>
    <x v="13"/>
    <x v="1"/>
    <x v="56"/>
    <x v="5"/>
    <x v="1"/>
    <d v="2025-01-02T00:00:00"/>
    <d v="2025-02-10T00:00:00"/>
    <x v="91"/>
    <x v="3"/>
    <x v="1"/>
    <n v="440"/>
    <s v="*440*"/>
  </r>
  <r>
    <s v="BK389"/>
    <s v="Modern ABC Chemistry"/>
    <s v="Ashley Brady"/>
    <x v="6"/>
    <s v="978-0-380-26620-3"/>
    <x v="1"/>
    <x v="1"/>
    <x v="0"/>
    <x v="165"/>
    <x v="3"/>
    <x v="0"/>
    <m/>
    <m/>
    <x v="47"/>
    <x v="3"/>
    <x v="0"/>
    <n v="188"/>
    <s v="*188*"/>
  </r>
  <r>
    <s v="BK390"/>
    <s v="NCERT Biology"/>
    <s v="Luis Flores"/>
    <x v="4"/>
    <s v="978-1-343-47217-4"/>
    <x v="2"/>
    <x v="19"/>
    <x v="1"/>
    <x v="12"/>
    <x v="15"/>
    <x v="0"/>
    <m/>
    <m/>
    <x v="240"/>
    <x v="3"/>
    <x v="0"/>
    <n v="358"/>
    <s v="*358*"/>
  </r>
  <r>
    <s v="BK391"/>
    <s v="Python Programming - Balagurusamy"/>
    <s v="Kristina Franco"/>
    <x v="8"/>
    <s v="978-0-8043-4208-7"/>
    <x v="0"/>
    <x v="8"/>
    <x v="2"/>
    <x v="248"/>
    <x v="14"/>
    <x v="0"/>
    <m/>
    <m/>
    <x v="266"/>
    <x v="3"/>
    <x v="2"/>
    <n v="182"/>
    <s v="*182*"/>
  </r>
  <r>
    <s v="BK392"/>
    <s v="RD Sharma Mathematics"/>
    <s v="Brenda Decker"/>
    <x v="1"/>
    <s v="978-0-246-46488-0"/>
    <x v="5"/>
    <x v="7"/>
    <x v="0"/>
    <x v="48"/>
    <x v="10"/>
    <x v="1"/>
    <d v="2024-08-01T00:00:00"/>
    <d v="2024-10-12T00:00:00"/>
    <x v="200"/>
    <x v="0"/>
    <x v="0"/>
    <n v="139"/>
    <s v="*139*"/>
  </r>
  <r>
    <s v="BK393"/>
    <s v="Lakhmir Singh Science"/>
    <s v="Roy Buckley"/>
    <x v="11"/>
    <s v="978-0-03-697114-7"/>
    <x v="4"/>
    <x v="9"/>
    <x v="0"/>
    <x v="77"/>
    <x v="5"/>
    <x v="0"/>
    <m/>
    <m/>
    <x v="267"/>
    <x v="2"/>
    <x v="1"/>
    <n v="270"/>
    <s v="*270*"/>
  </r>
  <r>
    <s v="BK394"/>
    <s v="English Grammar &amp; Composition"/>
    <s v="Christopher Wilson"/>
    <x v="2"/>
    <s v="978-0-504-81426-6"/>
    <x v="2"/>
    <x v="9"/>
    <x v="0"/>
    <x v="200"/>
    <x v="11"/>
    <x v="1"/>
    <d v="2024-05-31T00:00:00"/>
    <d v="2025-01-11T00:00:00"/>
    <x v="230"/>
    <x v="1"/>
    <x v="0"/>
    <n v="305"/>
    <s v="*305*"/>
  </r>
  <r>
    <s v="BK395"/>
    <s v="NCERT Environmental Studies"/>
    <s v="Ashley Trevino"/>
    <x v="3"/>
    <s v="978-1-79948-266-6"/>
    <x v="2"/>
    <x v="10"/>
    <x v="1"/>
    <x v="60"/>
    <x v="1"/>
    <x v="0"/>
    <m/>
    <m/>
    <x v="150"/>
    <x v="2"/>
    <x v="2"/>
    <n v="181"/>
    <s v="*181*"/>
  </r>
  <r>
    <s v="BK396"/>
    <s v="NCERT Biology"/>
    <s v="Dawn Duke DVM"/>
    <x v="4"/>
    <s v="978-1-4149-8883-2"/>
    <x v="1"/>
    <x v="3"/>
    <x v="0"/>
    <x v="55"/>
    <x v="18"/>
    <x v="1"/>
    <d v="2023-06-20T00:00:00"/>
    <d v="2023-08-29T00:00:00"/>
    <x v="268"/>
    <x v="3"/>
    <x v="0"/>
    <n v="119"/>
    <s v="*119*"/>
  </r>
  <r>
    <s v="BK397"/>
    <s v="Pearson Science Explorer"/>
    <s v="Sharon Butler"/>
    <x v="11"/>
    <s v="978-0-08-381492-3"/>
    <x v="1"/>
    <x v="14"/>
    <x v="1"/>
    <x v="249"/>
    <x v="7"/>
    <x v="0"/>
    <m/>
    <m/>
    <x v="269"/>
    <x v="2"/>
    <x v="2"/>
    <n v="435"/>
    <s v="*435*"/>
  </r>
  <r>
    <s v="BK398"/>
    <s v="NCERT Hindi"/>
    <s v="Mitchell Ross"/>
    <x v="12"/>
    <s v="978-0-14-317178-2"/>
    <x v="3"/>
    <x v="15"/>
    <x v="1"/>
    <x v="112"/>
    <x v="15"/>
    <x v="0"/>
    <m/>
    <m/>
    <x v="270"/>
    <x v="3"/>
    <x v="2"/>
    <n v="434"/>
    <s v="*434*"/>
  </r>
  <r>
    <s v="BK399"/>
    <s v="S. Chand Science"/>
    <s v="Kevin Schwartz"/>
    <x v="11"/>
    <s v="978-0-331-90652-3"/>
    <x v="0"/>
    <x v="1"/>
    <x v="1"/>
    <x v="172"/>
    <x v="16"/>
    <x v="0"/>
    <m/>
    <m/>
    <x v="271"/>
    <x v="2"/>
    <x v="2"/>
    <n v="450"/>
    <s v="*450*"/>
  </r>
  <r>
    <s v="BK400"/>
    <s v="Lakhmir Singh Science"/>
    <s v="Alex Harris"/>
    <x v="11"/>
    <s v="978-1-62818-450-1"/>
    <x v="0"/>
    <x v="6"/>
    <x v="2"/>
    <x v="160"/>
    <x v="5"/>
    <x v="1"/>
    <d v="2024-09-11T00:00:00"/>
    <d v="2024-12-21T00:00:00"/>
    <x v="159"/>
    <x v="2"/>
    <x v="0"/>
    <n v="225"/>
    <s v="*225*"/>
  </r>
  <r>
    <s v="BK401"/>
    <s v="Principles of Economics"/>
    <s v="Walter Miles"/>
    <x v="5"/>
    <s v="978-1-06-620188-4"/>
    <x v="1"/>
    <x v="10"/>
    <x v="2"/>
    <x v="250"/>
    <x v="2"/>
    <x v="0"/>
    <m/>
    <m/>
    <x v="35"/>
    <x v="3"/>
    <x v="1"/>
    <n v="425"/>
    <s v="*425*"/>
  </r>
  <r>
    <s v="BK402"/>
    <s v="RD Sharma Mathematics"/>
    <s v="Luke Hudson"/>
    <x v="1"/>
    <s v="978-1-878376-17-6"/>
    <x v="4"/>
    <x v="12"/>
    <x v="2"/>
    <x v="251"/>
    <x v="3"/>
    <x v="1"/>
    <d v="2024-03-10T00:00:00"/>
    <d v="2025-02-18T00:00:00"/>
    <x v="272"/>
    <x v="0"/>
    <x v="3"/>
    <n v="247"/>
    <s v="*247*"/>
  </r>
  <r>
    <s v="BK403"/>
    <s v="NCERT Environmental Studies"/>
    <s v="Todd Hernandez"/>
    <x v="3"/>
    <s v="978-0-9851557-4-2"/>
    <x v="0"/>
    <x v="2"/>
    <x v="2"/>
    <x v="147"/>
    <x v="15"/>
    <x v="1"/>
    <d v="2025-01-11T00:00:00"/>
    <d v="2025-01-26T00:00:00"/>
    <x v="110"/>
    <x v="2"/>
    <x v="2"/>
    <n v="235"/>
    <s v="*235*"/>
  </r>
  <r>
    <s v="BK404"/>
    <s v="NCERT Chemistry"/>
    <s v="Jennifer Espinoza"/>
    <x v="6"/>
    <s v="978-0-282-83328-2"/>
    <x v="3"/>
    <x v="14"/>
    <x v="1"/>
    <x v="252"/>
    <x v="17"/>
    <x v="1"/>
    <d v="2024-02-07T00:00:00"/>
    <d v="2024-03-20T00:00:00"/>
    <x v="273"/>
    <x v="3"/>
    <x v="3"/>
    <n v="268"/>
    <s v="*268*"/>
  </r>
  <r>
    <s v="BK405"/>
    <s v="English Grammar &amp; Composition"/>
    <s v="Jose Gordon"/>
    <x v="2"/>
    <s v="978-1-995177-43-4"/>
    <x v="1"/>
    <x v="15"/>
    <x v="1"/>
    <x v="61"/>
    <x v="11"/>
    <x v="0"/>
    <m/>
    <m/>
    <x v="274"/>
    <x v="1"/>
    <x v="1"/>
    <n v="285"/>
    <s v="*285*"/>
  </r>
  <r>
    <s v="BK406"/>
    <s v="Modern ABC Chemistry"/>
    <s v="Amber Perez"/>
    <x v="6"/>
    <s v="978-0-07-118233-1"/>
    <x v="3"/>
    <x v="19"/>
    <x v="0"/>
    <x v="253"/>
    <x v="19"/>
    <x v="0"/>
    <m/>
    <m/>
    <x v="3"/>
    <x v="3"/>
    <x v="1"/>
    <n v="264"/>
    <s v="*264*"/>
  </r>
  <r>
    <s v="BK407"/>
    <s v="Python Programming - Balagurusamy"/>
    <s v="Dr. Cindy Smith DDS"/>
    <x v="8"/>
    <s v="978-0-363-24812-7"/>
    <x v="3"/>
    <x v="18"/>
    <x v="1"/>
    <x v="254"/>
    <x v="7"/>
    <x v="1"/>
    <d v="2023-08-15T00:00:00"/>
    <d v="2024-12-17T00:00:00"/>
    <x v="275"/>
    <x v="3"/>
    <x v="1"/>
    <n v="215"/>
    <s v="*215*"/>
  </r>
  <r>
    <s v="BK408"/>
    <s v="NCERT Biology"/>
    <s v="Alicia White"/>
    <x v="4"/>
    <s v="978-1-57925-538-1"/>
    <x v="5"/>
    <x v="19"/>
    <x v="1"/>
    <x v="255"/>
    <x v="5"/>
    <x v="0"/>
    <m/>
    <m/>
    <x v="98"/>
    <x v="3"/>
    <x v="0"/>
    <n v="380"/>
    <s v="*380*"/>
  </r>
  <r>
    <s v="BK409"/>
    <s v="Play with Maths"/>
    <s v="Jillian Brown"/>
    <x v="1"/>
    <s v="978-1-125-26855-1"/>
    <x v="3"/>
    <x v="3"/>
    <x v="1"/>
    <x v="50"/>
    <x v="16"/>
    <x v="1"/>
    <d v="2024-06-16T00:00:00"/>
    <d v="2024-12-04T00:00:00"/>
    <x v="127"/>
    <x v="0"/>
    <x v="2"/>
    <n v="190"/>
    <s v="*190*"/>
  </r>
  <r>
    <s v="BK410"/>
    <s v="Oxford English Reader"/>
    <s v="David Hansen"/>
    <x v="2"/>
    <s v="978-0-267-95383-7"/>
    <x v="3"/>
    <x v="2"/>
    <x v="2"/>
    <x v="256"/>
    <x v="1"/>
    <x v="0"/>
    <m/>
    <m/>
    <x v="276"/>
    <x v="1"/>
    <x v="1"/>
    <n v="428"/>
    <s v="*428*"/>
  </r>
  <r>
    <s v="BK411"/>
    <s v="TS Grewal Accountancy"/>
    <s v="David Stein"/>
    <x v="7"/>
    <s v="978-1-310-81838-7"/>
    <x v="0"/>
    <x v="0"/>
    <x v="2"/>
    <x v="226"/>
    <x v="17"/>
    <x v="0"/>
    <m/>
    <m/>
    <x v="77"/>
    <x v="3"/>
    <x v="1"/>
    <n v="341"/>
    <s v="*341*"/>
  </r>
  <r>
    <s v="BK412"/>
    <s v="DK Goel Accountancy"/>
    <s v="Parker Johnson"/>
    <x v="7"/>
    <s v="978-0-638-48021-4"/>
    <x v="3"/>
    <x v="10"/>
    <x v="2"/>
    <x v="257"/>
    <x v="9"/>
    <x v="0"/>
    <m/>
    <m/>
    <x v="277"/>
    <x v="3"/>
    <x v="0"/>
    <n v="363"/>
    <s v="*363*"/>
  </r>
  <r>
    <s v="BK413"/>
    <s v="Let Us C - Yashwant Kanetkar"/>
    <s v="Curtis Wall"/>
    <x v="8"/>
    <s v="978-0-469-41131-9"/>
    <x v="4"/>
    <x v="11"/>
    <x v="2"/>
    <x v="189"/>
    <x v="12"/>
    <x v="0"/>
    <m/>
    <m/>
    <x v="275"/>
    <x v="3"/>
    <x v="0"/>
    <n v="257"/>
    <s v="*257*"/>
  </r>
  <r>
    <s v="BK414"/>
    <s v="Concepts of Physics - HC Verma"/>
    <s v="Audrey Dillon"/>
    <x v="9"/>
    <s v="978-0-348-44474-2"/>
    <x v="3"/>
    <x v="3"/>
    <x v="1"/>
    <x v="258"/>
    <x v="19"/>
    <x v="1"/>
    <d v="2023-11-07T00:00:00"/>
    <d v="2024-04-28T00:00:00"/>
    <x v="139"/>
    <x v="3"/>
    <x v="2"/>
    <n v="114"/>
    <s v="*114*"/>
  </r>
  <r>
    <s v="BK415"/>
    <s v="RD Sharma Mathematics"/>
    <s v="John Smith"/>
    <x v="1"/>
    <s v="978-0-7477-0791-2"/>
    <x v="2"/>
    <x v="17"/>
    <x v="1"/>
    <x v="236"/>
    <x v="5"/>
    <x v="1"/>
    <d v="2023-08-29T00:00:00"/>
    <d v="2023-10-19T00:00:00"/>
    <x v="278"/>
    <x v="0"/>
    <x v="0"/>
    <n v="136"/>
    <s v="*136*"/>
  </r>
  <r>
    <s v="BK416"/>
    <s v="NCERT Social Science"/>
    <s v="Danielle Mccall"/>
    <x v="0"/>
    <s v="978-0-87444-517-6"/>
    <x v="1"/>
    <x v="12"/>
    <x v="0"/>
    <x v="167"/>
    <x v="16"/>
    <x v="0"/>
    <m/>
    <m/>
    <x v="117"/>
    <x v="0"/>
    <x v="1"/>
    <n v="160"/>
    <s v="*160*"/>
  </r>
  <r>
    <s v="BK417"/>
    <s v="RS Aggarwal Mathematics"/>
    <s v="Nancy Smith"/>
    <x v="1"/>
    <s v="978-0-550-39604-4"/>
    <x v="5"/>
    <x v="12"/>
    <x v="1"/>
    <x v="206"/>
    <x v="18"/>
    <x v="1"/>
    <d v="2024-05-02T00:00:00"/>
    <d v="2024-08-04T00:00:00"/>
    <x v="279"/>
    <x v="0"/>
    <x v="0"/>
    <n v="245"/>
    <s v="*245*"/>
  </r>
  <r>
    <s v="BK418"/>
    <s v="RS Aggarwal Mathematics"/>
    <s v="Ryan Russell"/>
    <x v="1"/>
    <s v="978-0-05-259988-2"/>
    <x v="0"/>
    <x v="1"/>
    <x v="2"/>
    <x v="256"/>
    <x v="8"/>
    <x v="1"/>
    <d v="2024-12-25T00:00:00"/>
    <d v="2025-01-23T00:00:00"/>
    <x v="36"/>
    <x v="0"/>
    <x v="2"/>
    <n v="280"/>
    <s v="*280*"/>
  </r>
  <r>
    <s v="BK419"/>
    <s v="S. Chand EVS"/>
    <s v="Erika Hardy"/>
    <x v="3"/>
    <s v="978-1-4075-7005-1"/>
    <x v="4"/>
    <x v="7"/>
    <x v="0"/>
    <x v="126"/>
    <x v="10"/>
    <x v="0"/>
    <m/>
    <m/>
    <x v="130"/>
    <x v="2"/>
    <x v="0"/>
    <n v="435"/>
    <s v="*435*"/>
  </r>
  <r>
    <s v="BK420"/>
    <s v="Computer Science with Python"/>
    <s v="Tracy Larson"/>
    <x v="8"/>
    <s v="978-0-8101-2583-4"/>
    <x v="3"/>
    <x v="17"/>
    <x v="0"/>
    <x v="259"/>
    <x v="5"/>
    <x v="0"/>
    <m/>
    <m/>
    <x v="271"/>
    <x v="3"/>
    <x v="2"/>
    <n v="374"/>
    <s v="*374*"/>
  </r>
  <r>
    <s v="BK421"/>
    <s v="SL Arora Physics"/>
    <s v="Kelsey Ruiz"/>
    <x v="9"/>
    <s v="978-0-272-69159-5"/>
    <x v="4"/>
    <x v="13"/>
    <x v="0"/>
    <x v="162"/>
    <x v="14"/>
    <x v="1"/>
    <d v="2023-07-22T00:00:00"/>
    <d v="2023-10-12T00:00:00"/>
    <x v="64"/>
    <x v="3"/>
    <x v="2"/>
    <n v="217"/>
    <s v="*217*"/>
  </r>
  <r>
    <s v="BK422"/>
    <s v="Truemanâ€™s Biology"/>
    <s v="Jenna Thomas"/>
    <x v="4"/>
    <s v="978-0-9677607-4-2"/>
    <x v="1"/>
    <x v="5"/>
    <x v="1"/>
    <x v="47"/>
    <x v="15"/>
    <x v="1"/>
    <d v="2023-06-12T00:00:00"/>
    <d v="2024-10-18T00:00:00"/>
    <x v="280"/>
    <x v="3"/>
    <x v="2"/>
    <n v="298"/>
    <s v="*298*"/>
  </r>
  <r>
    <s v="BK423"/>
    <s v="Play with Maths"/>
    <s v="Amanda Clark"/>
    <x v="1"/>
    <s v="978-1-398-88516-5"/>
    <x v="3"/>
    <x v="6"/>
    <x v="0"/>
    <x v="93"/>
    <x v="7"/>
    <x v="0"/>
    <m/>
    <m/>
    <x v="176"/>
    <x v="0"/>
    <x v="0"/>
    <n v="399"/>
    <s v="*399*"/>
  </r>
  <r>
    <s v="BK424"/>
    <s v="S. Chand Science"/>
    <s v="Ryan Johnson"/>
    <x v="11"/>
    <s v="978-0-623-79892-8"/>
    <x v="1"/>
    <x v="11"/>
    <x v="1"/>
    <x v="260"/>
    <x v="5"/>
    <x v="0"/>
    <m/>
    <m/>
    <x v="123"/>
    <x v="2"/>
    <x v="1"/>
    <n v="274"/>
    <s v="*274*"/>
  </r>
  <r>
    <s v="BK425"/>
    <s v="Python Programming - Balagurusamy"/>
    <s v="Benjamin Walker"/>
    <x v="8"/>
    <s v="978-1-4445-0583-2"/>
    <x v="0"/>
    <x v="3"/>
    <x v="1"/>
    <x v="21"/>
    <x v="0"/>
    <x v="0"/>
    <m/>
    <m/>
    <x v="66"/>
    <x v="3"/>
    <x v="3"/>
    <n v="359"/>
    <s v="*359*"/>
  </r>
  <r>
    <s v="BK426"/>
    <s v="NCERT Economics"/>
    <s v="Christina Roberts"/>
    <x v="5"/>
    <s v="978-1-267-12480-7"/>
    <x v="4"/>
    <x v="16"/>
    <x v="1"/>
    <x v="261"/>
    <x v="13"/>
    <x v="1"/>
    <d v="2023-04-26T00:00:00"/>
    <d v="2024-07-15T00:00:00"/>
    <x v="281"/>
    <x v="3"/>
    <x v="2"/>
    <n v="137"/>
    <s v="*137*"/>
  </r>
  <r>
    <s v="BK427"/>
    <s v="Oxford English Reader"/>
    <s v="Abigail Wiggins PhD"/>
    <x v="2"/>
    <s v="978-0-577-08638-6"/>
    <x v="2"/>
    <x v="15"/>
    <x v="2"/>
    <x v="207"/>
    <x v="3"/>
    <x v="1"/>
    <d v="2024-11-01T00:00:00"/>
    <d v="2025-01-30T00:00:00"/>
    <x v="282"/>
    <x v="1"/>
    <x v="3"/>
    <n v="319"/>
    <s v="*319*"/>
  </r>
  <r>
    <s v="BK428"/>
    <s v="NCERT Chemistry"/>
    <s v="Gregory Gonzalez"/>
    <x v="6"/>
    <s v="978-0-9801327-5-5"/>
    <x v="3"/>
    <x v="15"/>
    <x v="2"/>
    <x v="262"/>
    <x v="13"/>
    <x v="0"/>
    <m/>
    <m/>
    <x v="283"/>
    <x v="3"/>
    <x v="1"/>
    <n v="427"/>
    <s v="*427*"/>
  </r>
  <r>
    <s v="BK429"/>
    <s v="RD Sharma Mathematics"/>
    <s v="Angela Stewart"/>
    <x v="1"/>
    <s v="978-0-220-48981-6"/>
    <x v="5"/>
    <x v="0"/>
    <x v="2"/>
    <x v="118"/>
    <x v="9"/>
    <x v="0"/>
    <m/>
    <m/>
    <x v="284"/>
    <x v="0"/>
    <x v="1"/>
    <n v="120"/>
    <s v="*120*"/>
  </r>
  <r>
    <s v="BK430"/>
    <s v="S. Chand Biology"/>
    <s v="Karla Perkins"/>
    <x v="4"/>
    <s v="978-0-453-61878-6"/>
    <x v="2"/>
    <x v="15"/>
    <x v="2"/>
    <x v="204"/>
    <x v="7"/>
    <x v="0"/>
    <m/>
    <m/>
    <x v="285"/>
    <x v="3"/>
    <x v="1"/>
    <n v="310"/>
    <s v="*310*"/>
  </r>
  <r>
    <s v="BK431"/>
    <s v="Concepts of Physics - HC Verma"/>
    <s v="Katie Lopez"/>
    <x v="9"/>
    <s v="978-1-55228-799-6"/>
    <x v="5"/>
    <x v="4"/>
    <x v="1"/>
    <x v="263"/>
    <x v="3"/>
    <x v="1"/>
    <d v="2024-05-22T00:00:00"/>
    <d v="2024-08-25T00:00:00"/>
    <x v="286"/>
    <x v="3"/>
    <x v="0"/>
    <n v="180"/>
    <s v="*180*"/>
  </r>
  <r>
    <s v="BK432"/>
    <s v="Pearson Science Explorer"/>
    <s v="Susan Raymond"/>
    <x v="11"/>
    <s v="978-0-08-854410-8"/>
    <x v="5"/>
    <x v="3"/>
    <x v="1"/>
    <x v="120"/>
    <x v="13"/>
    <x v="1"/>
    <d v="2024-09-21T00:00:00"/>
    <d v="2024-11-06T00:00:00"/>
    <x v="237"/>
    <x v="2"/>
    <x v="2"/>
    <n v="348"/>
    <s v="*348*"/>
  </r>
  <r>
    <s v="BK433"/>
    <s v="S. Chand Social Science"/>
    <s v="Christina Mcconnell"/>
    <x v="0"/>
    <s v="978-0-919997-87-5"/>
    <x v="5"/>
    <x v="13"/>
    <x v="0"/>
    <x v="110"/>
    <x v="9"/>
    <x v="1"/>
    <d v="2023-03-21T00:00:00"/>
    <d v="2025-02-19T00:00:00"/>
    <x v="232"/>
    <x v="0"/>
    <x v="1"/>
    <n v="201"/>
    <s v="*201*"/>
  </r>
  <r>
    <s v="BK434"/>
    <s v="Truemanâ€™s Biology"/>
    <s v="Benjamin Clark"/>
    <x v="4"/>
    <s v="978-1-226-19781-1"/>
    <x v="4"/>
    <x v="0"/>
    <x v="1"/>
    <x v="99"/>
    <x v="6"/>
    <x v="0"/>
    <m/>
    <m/>
    <x v="287"/>
    <x v="3"/>
    <x v="1"/>
    <n v="447"/>
    <s v="*447*"/>
  </r>
  <r>
    <s v="BK435"/>
    <s v="Fundamentals of Physics - Resnick Halliday"/>
    <s v="Steven Marshall"/>
    <x v="9"/>
    <s v="978-0-12-324172-6"/>
    <x v="4"/>
    <x v="11"/>
    <x v="1"/>
    <x v="30"/>
    <x v="7"/>
    <x v="1"/>
    <d v="2023-08-29T00:00:00"/>
    <d v="2025-02-14T00:00:00"/>
    <x v="246"/>
    <x v="3"/>
    <x v="0"/>
    <n v="158"/>
    <s v="*158*"/>
  </r>
  <r>
    <s v="BK436"/>
    <s v="S. Chand EVS"/>
    <s v="Jay Black"/>
    <x v="3"/>
    <s v="978-1-896525-13-6"/>
    <x v="1"/>
    <x v="16"/>
    <x v="1"/>
    <x v="264"/>
    <x v="6"/>
    <x v="0"/>
    <m/>
    <m/>
    <x v="185"/>
    <x v="2"/>
    <x v="0"/>
    <n v="115"/>
    <s v="*115*"/>
  </r>
  <r>
    <s v="BK437"/>
    <s v="NCERT Accountancy"/>
    <s v="Stephanie Herman"/>
    <x v="7"/>
    <s v="978-0-7358-7383-4"/>
    <x v="4"/>
    <x v="12"/>
    <x v="2"/>
    <x v="265"/>
    <x v="0"/>
    <x v="1"/>
    <d v="2024-03-25T00:00:00"/>
    <d v="2025-01-06T00:00:00"/>
    <x v="288"/>
    <x v="3"/>
    <x v="2"/>
    <n v="163"/>
    <s v="*163*"/>
  </r>
  <r>
    <s v="BK438"/>
    <s v="Truemanâ€™s Biology"/>
    <s v="Patrick Parsons"/>
    <x v="4"/>
    <s v="978-0-9869756-7-7"/>
    <x v="1"/>
    <x v="15"/>
    <x v="2"/>
    <x v="266"/>
    <x v="3"/>
    <x v="0"/>
    <m/>
    <m/>
    <x v="266"/>
    <x v="3"/>
    <x v="0"/>
    <n v="201"/>
    <s v="*201*"/>
  </r>
  <r>
    <s v="BK439"/>
    <s v="Modern ABC Chemistry"/>
    <s v="Christopher Gentry"/>
    <x v="6"/>
    <s v="978-0-05-923600-1"/>
    <x v="3"/>
    <x v="9"/>
    <x v="2"/>
    <x v="267"/>
    <x v="13"/>
    <x v="1"/>
    <d v="2024-02-18T00:00:00"/>
    <d v="2024-03-30T00:00:00"/>
    <x v="289"/>
    <x v="3"/>
    <x v="1"/>
    <n v="242"/>
    <s v="*242*"/>
  </r>
  <r>
    <s v="BK440"/>
    <s v="Truemanâ€™s Biology"/>
    <s v="Sean Warner"/>
    <x v="4"/>
    <s v="978-0-89507-128-6"/>
    <x v="3"/>
    <x v="17"/>
    <x v="2"/>
    <x v="47"/>
    <x v="11"/>
    <x v="1"/>
    <d v="2023-11-20T00:00:00"/>
    <d v="2024-05-17T00:00:00"/>
    <x v="290"/>
    <x v="3"/>
    <x v="0"/>
    <n v="397"/>
    <s v="*397*"/>
  </r>
  <r>
    <s v="BK441"/>
    <s v="S. Chand Science"/>
    <s v="Kristin Duncan"/>
    <x v="11"/>
    <s v="978-1-67773-954-7"/>
    <x v="3"/>
    <x v="12"/>
    <x v="1"/>
    <x v="166"/>
    <x v="3"/>
    <x v="1"/>
    <d v="2024-11-03T00:00:00"/>
    <d v="2024-11-26T00:00:00"/>
    <x v="291"/>
    <x v="2"/>
    <x v="2"/>
    <n v="316"/>
    <s v="*316*"/>
  </r>
  <r>
    <s v="BK442"/>
    <s v="DK Goel Accountancy"/>
    <s v="Dylan Hunter"/>
    <x v="7"/>
    <s v="978-0-563-06920-1"/>
    <x v="2"/>
    <x v="6"/>
    <x v="1"/>
    <x v="22"/>
    <x v="12"/>
    <x v="0"/>
    <m/>
    <m/>
    <x v="292"/>
    <x v="3"/>
    <x v="0"/>
    <n v="308"/>
    <s v="*308*"/>
  </r>
  <r>
    <s v="BK443"/>
    <s v="S. Chand Social Science"/>
    <s v="Sarah Morales"/>
    <x v="0"/>
    <s v="978-0-02-557883-8"/>
    <x v="1"/>
    <x v="16"/>
    <x v="0"/>
    <x v="225"/>
    <x v="15"/>
    <x v="1"/>
    <d v="2023-12-28T00:00:00"/>
    <d v="2025-01-25T00:00:00"/>
    <x v="173"/>
    <x v="0"/>
    <x v="2"/>
    <n v="135"/>
    <s v="*135*"/>
  </r>
  <r>
    <s v="BK444"/>
    <s v="English Grammar &amp; Composition"/>
    <s v="Laura Green"/>
    <x v="2"/>
    <s v="978-1-133-77912-4"/>
    <x v="0"/>
    <x v="14"/>
    <x v="1"/>
    <x v="188"/>
    <x v="10"/>
    <x v="1"/>
    <d v="2023-10-25T00:00:00"/>
    <d v="2024-06-26T00:00:00"/>
    <x v="277"/>
    <x v="1"/>
    <x v="2"/>
    <n v="182"/>
    <s v="*182*"/>
  </r>
  <r>
    <s v="BK445"/>
    <s v="English Grammar &amp; Composition"/>
    <s v="Patricia Ward"/>
    <x v="2"/>
    <s v="978-1-328-66030-5"/>
    <x v="4"/>
    <x v="14"/>
    <x v="2"/>
    <x v="208"/>
    <x v="8"/>
    <x v="1"/>
    <d v="2024-08-21T00:00:00"/>
    <d v="2024-12-02T00:00:00"/>
    <x v="29"/>
    <x v="1"/>
    <x v="2"/>
    <n v="388"/>
    <s v="*388*"/>
  </r>
  <r>
    <s v="BK446"/>
    <s v="Principles of Economics"/>
    <s v="Phillip White"/>
    <x v="5"/>
    <s v="978-1-4688-5648-4"/>
    <x v="2"/>
    <x v="3"/>
    <x v="0"/>
    <x v="268"/>
    <x v="17"/>
    <x v="0"/>
    <m/>
    <m/>
    <x v="284"/>
    <x v="3"/>
    <x v="0"/>
    <n v="187"/>
    <s v="*187*"/>
  </r>
  <r>
    <s v="BK447"/>
    <s v="Together with Social Science"/>
    <s v="Timothy Benson"/>
    <x v="0"/>
    <s v="978-1-222-18112-8"/>
    <x v="1"/>
    <x v="8"/>
    <x v="0"/>
    <x v="235"/>
    <x v="12"/>
    <x v="1"/>
    <d v="2024-09-04T00:00:00"/>
    <d v="2025-02-24T00:00:00"/>
    <x v="91"/>
    <x v="0"/>
    <x v="1"/>
    <n v="309"/>
    <s v="*309*"/>
  </r>
  <r>
    <s v="BK448"/>
    <s v="Together with EVS"/>
    <s v="Natasha Washington"/>
    <x v="3"/>
    <s v="978-1-08-353976-2"/>
    <x v="2"/>
    <x v="4"/>
    <x v="0"/>
    <x v="269"/>
    <x v="6"/>
    <x v="0"/>
    <m/>
    <m/>
    <x v="259"/>
    <x v="2"/>
    <x v="3"/>
    <n v="430"/>
    <s v="*430*"/>
  </r>
  <r>
    <s v="BK449"/>
    <s v="SL Arora Physics"/>
    <s v="Mark Haynes"/>
    <x v="9"/>
    <s v="978-1-76382-062-3"/>
    <x v="4"/>
    <x v="12"/>
    <x v="1"/>
    <x v="270"/>
    <x v="1"/>
    <x v="1"/>
    <d v="2023-05-30T00:00:00"/>
    <d v="2024-03-11T00:00:00"/>
    <x v="293"/>
    <x v="3"/>
    <x v="2"/>
    <n v="342"/>
    <s v="*342*"/>
  </r>
  <r>
    <s v="BK450"/>
    <s v="Together with Social Science"/>
    <s v="Brandon Salinas"/>
    <x v="0"/>
    <s v="978-1-61111-191-0"/>
    <x v="1"/>
    <x v="14"/>
    <x v="0"/>
    <x v="80"/>
    <x v="14"/>
    <x v="1"/>
    <d v="2023-07-17T00:00:00"/>
    <d v="2024-10-21T00:00:00"/>
    <x v="23"/>
    <x v="0"/>
    <x v="3"/>
    <n v="428"/>
    <s v="*428*"/>
  </r>
  <r>
    <s v="BK451"/>
    <s v="S. Chand Economics"/>
    <s v="Kathryn Bennett"/>
    <x v="5"/>
    <s v="978-0-539-26964-2"/>
    <x v="2"/>
    <x v="9"/>
    <x v="1"/>
    <x v="20"/>
    <x v="5"/>
    <x v="0"/>
    <m/>
    <m/>
    <x v="294"/>
    <x v="3"/>
    <x v="1"/>
    <n v="307"/>
    <s v="*307*"/>
  </r>
  <r>
    <s v="BK452"/>
    <s v="RD Sharma Mathematics"/>
    <s v="Lisa Strickland"/>
    <x v="1"/>
    <s v="978-0-381-32968-6"/>
    <x v="4"/>
    <x v="18"/>
    <x v="1"/>
    <x v="271"/>
    <x v="2"/>
    <x v="1"/>
    <d v="2023-12-20T00:00:00"/>
    <d v="2024-01-28T00:00:00"/>
    <x v="295"/>
    <x v="0"/>
    <x v="1"/>
    <n v="350"/>
    <s v="*350*"/>
  </r>
  <r>
    <s v="BK453"/>
    <s v="Pradeep's Chemistry"/>
    <s v="Todd Diaz MD"/>
    <x v="6"/>
    <s v="978-1-86704-204-4"/>
    <x v="2"/>
    <x v="13"/>
    <x v="1"/>
    <x v="272"/>
    <x v="9"/>
    <x v="1"/>
    <d v="2025-01-11T00:00:00"/>
    <d v="2025-02-25T00:00:00"/>
    <x v="53"/>
    <x v="3"/>
    <x v="1"/>
    <n v="228"/>
    <s v="*228*"/>
  </r>
  <r>
    <s v="BK454"/>
    <s v="NCERT Economics"/>
    <s v="Christy Salinas"/>
    <x v="5"/>
    <s v="978-0-289-98941-8"/>
    <x v="1"/>
    <x v="18"/>
    <x v="2"/>
    <x v="273"/>
    <x v="6"/>
    <x v="0"/>
    <m/>
    <m/>
    <x v="28"/>
    <x v="3"/>
    <x v="0"/>
    <n v="247"/>
    <s v="*247*"/>
  </r>
  <r>
    <s v="BK455"/>
    <s v="NCERT Hindi"/>
    <s v="Gabriela Davis"/>
    <x v="12"/>
    <s v="978-1-68745-412-6"/>
    <x v="2"/>
    <x v="5"/>
    <x v="2"/>
    <x v="274"/>
    <x v="10"/>
    <x v="1"/>
    <d v="2024-11-18T00:00:00"/>
    <d v="2024-11-18T00:00:00"/>
    <x v="296"/>
    <x v="3"/>
    <x v="2"/>
    <n v="108"/>
    <s v="*108*"/>
  </r>
  <r>
    <s v="BK456"/>
    <s v="Lakhmir Singh Science"/>
    <s v="Robert Castaneda"/>
    <x v="11"/>
    <s v="978-1-63434-893-5"/>
    <x v="3"/>
    <x v="4"/>
    <x v="2"/>
    <x v="12"/>
    <x v="7"/>
    <x v="1"/>
    <d v="2024-09-02T00:00:00"/>
    <d v="2025-02-24T00:00:00"/>
    <x v="261"/>
    <x v="2"/>
    <x v="1"/>
    <n v="222"/>
    <s v="*222*"/>
  </r>
  <r>
    <s v="BK457"/>
    <s v="Principles of Economics"/>
    <s v="Linda Barker"/>
    <x v="5"/>
    <s v="978-1-942599-26-5"/>
    <x v="5"/>
    <x v="4"/>
    <x v="2"/>
    <x v="275"/>
    <x v="13"/>
    <x v="1"/>
    <d v="2023-07-24T00:00:00"/>
    <d v="2023-11-03T00:00:00"/>
    <x v="179"/>
    <x v="3"/>
    <x v="1"/>
    <n v="164"/>
    <s v="*164*"/>
  </r>
  <r>
    <s v="BK458"/>
    <s v="Pradeep's Chemistry"/>
    <s v="William Moreno"/>
    <x v="6"/>
    <s v="978-1-9871-4723-0"/>
    <x v="2"/>
    <x v="4"/>
    <x v="1"/>
    <x v="276"/>
    <x v="3"/>
    <x v="0"/>
    <m/>
    <m/>
    <x v="42"/>
    <x v="3"/>
    <x v="0"/>
    <n v="294"/>
    <s v="*294*"/>
  </r>
  <r>
    <s v="BK459"/>
    <s v="RS Aggarwal Mathematics"/>
    <s v="Tyler Wheeler"/>
    <x v="1"/>
    <s v="978-1-207-97598-8"/>
    <x v="2"/>
    <x v="11"/>
    <x v="1"/>
    <x v="90"/>
    <x v="5"/>
    <x v="1"/>
    <d v="2024-09-29T00:00:00"/>
    <d v="2025-02-20T00:00:00"/>
    <x v="297"/>
    <x v="0"/>
    <x v="0"/>
    <n v="306"/>
    <s v="*306*"/>
  </r>
  <r>
    <s v="BK460"/>
    <s v="S. Chand Business Studies"/>
    <s v="Hannah Taylor"/>
    <x v="10"/>
    <s v="978-0-280-65708-8"/>
    <x v="4"/>
    <x v="19"/>
    <x v="0"/>
    <x v="178"/>
    <x v="15"/>
    <x v="1"/>
    <d v="2024-08-10T00:00:00"/>
    <d v="2024-12-15T00:00:00"/>
    <x v="169"/>
    <x v="3"/>
    <x v="2"/>
    <n v="121"/>
    <s v="*121*"/>
  </r>
  <r>
    <s v="BK461"/>
    <s v="Fundamentals of Physics - Resnick Halliday"/>
    <s v="April Thomas"/>
    <x v="9"/>
    <s v="978-0-375-48519-0"/>
    <x v="0"/>
    <x v="18"/>
    <x v="1"/>
    <x v="277"/>
    <x v="12"/>
    <x v="0"/>
    <m/>
    <m/>
    <x v="298"/>
    <x v="3"/>
    <x v="0"/>
    <n v="179"/>
    <s v="*179*"/>
  </r>
  <r>
    <s v="BK462"/>
    <s v="English Grammar &amp; Composition"/>
    <s v="Joseph Brennan"/>
    <x v="2"/>
    <s v="978-1-60534-127-9"/>
    <x v="1"/>
    <x v="6"/>
    <x v="1"/>
    <x v="277"/>
    <x v="13"/>
    <x v="0"/>
    <m/>
    <m/>
    <x v="113"/>
    <x v="1"/>
    <x v="1"/>
    <n v="414"/>
    <s v="*414*"/>
  </r>
  <r>
    <s v="BK463"/>
    <s v="Principles of Economics"/>
    <s v="Robert Villegas"/>
    <x v="5"/>
    <s v="978-1-364-41065-0"/>
    <x v="2"/>
    <x v="4"/>
    <x v="1"/>
    <x v="179"/>
    <x v="8"/>
    <x v="0"/>
    <m/>
    <m/>
    <x v="299"/>
    <x v="3"/>
    <x v="0"/>
    <n v="236"/>
    <s v="*236*"/>
  </r>
  <r>
    <s v="BK464"/>
    <s v="S. Chand Business Studies"/>
    <s v="Sharon Best"/>
    <x v="10"/>
    <s v="978-0-585-31885-1"/>
    <x v="1"/>
    <x v="4"/>
    <x v="2"/>
    <x v="161"/>
    <x v="5"/>
    <x v="0"/>
    <m/>
    <m/>
    <x v="218"/>
    <x v="3"/>
    <x v="2"/>
    <n v="443"/>
    <s v="*443*"/>
  </r>
  <r>
    <s v="BK465"/>
    <s v="Pradeep's Chemistry"/>
    <s v="Amanda Steele"/>
    <x v="6"/>
    <s v="978-0-7929-4439-3"/>
    <x v="4"/>
    <x v="8"/>
    <x v="2"/>
    <x v="278"/>
    <x v="3"/>
    <x v="0"/>
    <m/>
    <m/>
    <x v="176"/>
    <x v="3"/>
    <x v="0"/>
    <n v="114"/>
    <s v="*114*"/>
  </r>
  <r>
    <s v="BK466"/>
    <s v="Play with Maths"/>
    <s v="Darlene Carson"/>
    <x v="1"/>
    <s v="978-0-242-48936-8"/>
    <x v="5"/>
    <x v="6"/>
    <x v="2"/>
    <x v="231"/>
    <x v="6"/>
    <x v="1"/>
    <d v="2024-10-23T00:00:00"/>
    <d v="2025-02-02T00:00:00"/>
    <x v="292"/>
    <x v="0"/>
    <x v="2"/>
    <n v="218"/>
    <s v="*218*"/>
  </r>
  <r>
    <s v="BK467"/>
    <s v="NCERT Maths"/>
    <s v="Antonio Thomas"/>
    <x v="1"/>
    <s v="978-1-128-02613-4"/>
    <x v="5"/>
    <x v="12"/>
    <x v="2"/>
    <x v="94"/>
    <x v="9"/>
    <x v="0"/>
    <m/>
    <m/>
    <x v="284"/>
    <x v="0"/>
    <x v="2"/>
    <n v="429"/>
    <s v="*429*"/>
  </r>
  <r>
    <s v="BK468"/>
    <s v="Oxford English Reader"/>
    <s v="Rebecca Gibson"/>
    <x v="2"/>
    <s v="978-1-07-796364-1"/>
    <x v="2"/>
    <x v="3"/>
    <x v="1"/>
    <x v="41"/>
    <x v="15"/>
    <x v="0"/>
    <m/>
    <m/>
    <x v="172"/>
    <x v="1"/>
    <x v="2"/>
    <n v="322"/>
    <s v="*322*"/>
  </r>
  <r>
    <s v="BK469"/>
    <s v="NCERT Accountancy"/>
    <s v="Matthew Gilmore"/>
    <x v="7"/>
    <s v="978-1-85650-438-6"/>
    <x v="5"/>
    <x v="16"/>
    <x v="1"/>
    <x v="279"/>
    <x v="12"/>
    <x v="0"/>
    <m/>
    <m/>
    <x v="172"/>
    <x v="3"/>
    <x v="0"/>
    <n v="429"/>
    <s v="*429*"/>
  </r>
  <r>
    <s v="BK470"/>
    <s v="Nai Roshni Hindi Pathmala"/>
    <s v="Jeffrey Anderson"/>
    <x v="12"/>
    <s v="978-0-466-63444-5"/>
    <x v="0"/>
    <x v="18"/>
    <x v="0"/>
    <x v="134"/>
    <x v="12"/>
    <x v="0"/>
    <m/>
    <m/>
    <x v="137"/>
    <x v="3"/>
    <x v="1"/>
    <n v="179"/>
    <s v="*179*"/>
  </r>
  <r>
    <s v="BK471"/>
    <s v="Pradeep's Chemistry"/>
    <s v="Angela Todd"/>
    <x v="6"/>
    <s v="978-1-304-83858-2"/>
    <x v="5"/>
    <x v="10"/>
    <x v="1"/>
    <x v="153"/>
    <x v="4"/>
    <x v="0"/>
    <m/>
    <m/>
    <x v="300"/>
    <x v="3"/>
    <x v="3"/>
    <n v="196"/>
    <s v="*196*"/>
  </r>
  <r>
    <s v="BK472"/>
    <s v="S. Chand Biology"/>
    <s v="Deborah Robinson"/>
    <x v="4"/>
    <s v="978-0-16-708331-3"/>
    <x v="4"/>
    <x v="7"/>
    <x v="2"/>
    <x v="118"/>
    <x v="19"/>
    <x v="0"/>
    <m/>
    <m/>
    <x v="31"/>
    <x v="3"/>
    <x v="2"/>
    <n v="437"/>
    <s v="*437*"/>
  </r>
  <r>
    <s v="BK473"/>
    <s v="S. Chand Business Studies"/>
    <s v="Anthony Owens"/>
    <x v="10"/>
    <s v="978-0-480-55046-2"/>
    <x v="2"/>
    <x v="0"/>
    <x v="0"/>
    <x v="280"/>
    <x v="16"/>
    <x v="1"/>
    <d v="2025-01-23T00:00:00"/>
    <d v="2025-01-26T00:00:00"/>
    <x v="118"/>
    <x v="3"/>
    <x v="3"/>
    <n v="168"/>
    <s v="*168*"/>
  </r>
  <r>
    <s v="BK474"/>
    <s v="Fundamentals of Physics - Resnick Halliday"/>
    <s v="Mr. Nicholas Lowery MD"/>
    <x v="9"/>
    <s v="978-0-436-41838-9"/>
    <x v="4"/>
    <x v="5"/>
    <x v="0"/>
    <x v="281"/>
    <x v="16"/>
    <x v="0"/>
    <m/>
    <m/>
    <x v="301"/>
    <x v="3"/>
    <x v="1"/>
    <n v="404"/>
    <s v="*404*"/>
  </r>
  <r>
    <s v="BK475"/>
    <s v="NCERT Economics"/>
    <s v="Michelle King"/>
    <x v="5"/>
    <s v="978-0-13-887602-9"/>
    <x v="2"/>
    <x v="8"/>
    <x v="0"/>
    <x v="282"/>
    <x v="11"/>
    <x v="0"/>
    <m/>
    <m/>
    <x v="302"/>
    <x v="3"/>
    <x v="1"/>
    <n v="114"/>
    <s v="*114*"/>
  </r>
  <r>
    <s v="BK476"/>
    <s v="DK Goel Accountancy"/>
    <s v="Mr. Brandon Gill DDS"/>
    <x v="7"/>
    <s v="978-1-80772-737-6"/>
    <x v="0"/>
    <x v="8"/>
    <x v="1"/>
    <x v="283"/>
    <x v="5"/>
    <x v="0"/>
    <m/>
    <m/>
    <x v="95"/>
    <x v="3"/>
    <x v="1"/>
    <n v="286"/>
    <s v="*286*"/>
  </r>
  <r>
    <s v="BK477"/>
    <s v="NCERT Accountancy"/>
    <s v="Andrew Elliott"/>
    <x v="7"/>
    <s v="978-1-77483-803-7"/>
    <x v="5"/>
    <x v="2"/>
    <x v="0"/>
    <x v="179"/>
    <x v="8"/>
    <x v="1"/>
    <d v="2024-07-07T00:00:00"/>
    <d v="2024-07-30T00:00:00"/>
    <x v="303"/>
    <x v="3"/>
    <x v="0"/>
    <n v="201"/>
    <s v="*201*"/>
  </r>
  <r>
    <s v="BK478"/>
    <s v="NCERT Chemistry"/>
    <s v="Peter Johnson"/>
    <x v="6"/>
    <s v="978-0-600-01450-8"/>
    <x v="5"/>
    <x v="18"/>
    <x v="1"/>
    <x v="284"/>
    <x v="8"/>
    <x v="1"/>
    <d v="2024-11-14T00:00:00"/>
    <d v="2024-12-09T00:00:00"/>
    <x v="292"/>
    <x v="3"/>
    <x v="2"/>
    <n v="192"/>
    <s v="*192*"/>
  </r>
  <r>
    <s v="BK479"/>
    <s v="RD Sharma Mathematics"/>
    <s v="Brittany Williams"/>
    <x v="1"/>
    <s v="978-1-177-09046-9"/>
    <x v="1"/>
    <x v="17"/>
    <x v="1"/>
    <x v="113"/>
    <x v="15"/>
    <x v="0"/>
    <m/>
    <m/>
    <x v="304"/>
    <x v="0"/>
    <x v="1"/>
    <n v="386"/>
    <s v="*386*"/>
  </r>
  <r>
    <s v="BK480"/>
    <s v="Let Us C - Yashwant Kanetkar"/>
    <s v="Ashley Ware"/>
    <x v="8"/>
    <s v="978-1-153-18700-8"/>
    <x v="1"/>
    <x v="6"/>
    <x v="1"/>
    <x v="285"/>
    <x v="14"/>
    <x v="1"/>
    <d v="2024-05-28T00:00:00"/>
    <d v="2024-07-05T00:00:00"/>
    <x v="112"/>
    <x v="3"/>
    <x v="1"/>
    <n v="451"/>
    <s v="*451*"/>
  </r>
  <r>
    <s v="BK481"/>
    <s v="Python Programming - Balagurusamy"/>
    <s v="Dale Mccoy"/>
    <x v="8"/>
    <s v="978-1-74070-678-0"/>
    <x v="0"/>
    <x v="6"/>
    <x v="2"/>
    <x v="200"/>
    <x v="8"/>
    <x v="0"/>
    <m/>
    <m/>
    <x v="305"/>
    <x v="3"/>
    <x v="0"/>
    <n v="237"/>
    <s v="*237*"/>
  </r>
  <r>
    <s v="BK482"/>
    <s v="English Grammar &amp; Composition"/>
    <s v="Ana Novak"/>
    <x v="2"/>
    <s v="978-0-2287-2451-3"/>
    <x v="4"/>
    <x v="19"/>
    <x v="2"/>
    <x v="149"/>
    <x v="12"/>
    <x v="0"/>
    <m/>
    <m/>
    <x v="306"/>
    <x v="1"/>
    <x v="0"/>
    <n v="154"/>
    <s v="*154*"/>
  </r>
  <r>
    <s v="BK483"/>
    <s v="Oxford English Reader"/>
    <s v="Amy Chavez"/>
    <x v="2"/>
    <s v="978-1-161-69181-8"/>
    <x v="0"/>
    <x v="16"/>
    <x v="2"/>
    <x v="286"/>
    <x v="0"/>
    <x v="1"/>
    <d v="2023-09-24T00:00:00"/>
    <d v="2024-10-26T00:00:00"/>
    <x v="307"/>
    <x v="1"/>
    <x v="2"/>
    <n v="446"/>
    <s v="*446*"/>
  </r>
  <r>
    <s v="BK484"/>
    <s v="SL Arora Physics"/>
    <s v="Tammy Crosby"/>
    <x v="9"/>
    <s v="978-1-68580-359-9"/>
    <x v="1"/>
    <x v="17"/>
    <x v="2"/>
    <x v="231"/>
    <x v="17"/>
    <x v="0"/>
    <m/>
    <m/>
    <x v="57"/>
    <x v="3"/>
    <x v="0"/>
    <n v="214"/>
    <s v="*214*"/>
  </r>
  <r>
    <s v="BK485"/>
    <s v="RS Aggarwal Mathematics"/>
    <s v="Joshua Smith"/>
    <x v="1"/>
    <s v="978-0-03-002502-0"/>
    <x v="2"/>
    <x v="17"/>
    <x v="1"/>
    <x v="140"/>
    <x v="1"/>
    <x v="1"/>
    <d v="2024-11-17T00:00:00"/>
    <d v="2024-11-26T00:00:00"/>
    <x v="308"/>
    <x v="0"/>
    <x v="1"/>
    <n v="355"/>
    <s v="*355*"/>
  </r>
  <r>
    <s v="BK486"/>
    <s v="S. Chand Social Science"/>
    <s v="Jennifer Wyatt"/>
    <x v="0"/>
    <s v="978-1-163-05213-6"/>
    <x v="3"/>
    <x v="12"/>
    <x v="1"/>
    <x v="161"/>
    <x v="0"/>
    <x v="0"/>
    <m/>
    <m/>
    <x v="309"/>
    <x v="0"/>
    <x v="0"/>
    <n v="350"/>
    <s v="*350*"/>
  </r>
  <r>
    <s v="BK487"/>
    <s v="Modern ABC Chemistry"/>
    <s v="Patricia Phillips"/>
    <x v="6"/>
    <s v="978-0-303-07267-6"/>
    <x v="0"/>
    <x v="19"/>
    <x v="0"/>
    <x v="287"/>
    <x v="17"/>
    <x v="1"/>
    <d v="2023-06-08T00:00:00"/>
    <d v="2024-11-06T00:00:00"/>
    <x v="24"/>
    <x v="3"/>
    <x v="2"/>
    <n v="452"/>
    <s v="*452*"/>
  </r>
  <r>
    <s v="BK488"/>
    <s v="Together with EVS"/>
    <s v="Christopher Miller"/>
    <x v="3"/>
    <s v="978-0-09-531606-4"/>
    <x v="5"/>
    <x v="16"/>
    <x v="1"/>
    <x v="249"/>
    <x v="12"/>
    <x v="0"/>
    <m/>
    <m/>
    <x v="179"/>
    <x v="2"/>
    <x v="0"/>
    <n v="291"/>
    <s v="*291*"/>
  </r>
  <r>
    <s v="BK489"/>
    <s v="NCERT Chemistry"/>
    <s v="John Leon"/>
    <x v="6"/>
    <s v="978-1-5014-4913-0"/>
    <x v="0"/>
    <x v="18"/>
    <x v="1"/>
    <x v="246"/>
    <x v="2"/>
    <x v="1"/>
    <d v="2024-12-24T00:00:00"/>
    <d v="2025-02-07T00:00:00"/>
    <x v="310"/>
    <x v="3"/>
    <x v="2"/>
    <n v="329"/>
    <s v="*329*"/>
  </r>
  <r>
    <s v="BK490"/>
    <s v="SL Arora Physics"/>
    <s v="Holly Rodriguez"/>
    <x v="9"/>
    <s v="978-1-5199-5835-8"/>
    <x v="3"/>
    <x v="18"/>
    <x v="1"/>
    <x v="42"/>
    <x v="9"/>
    <x v="1"/>
    <d v="2024-11-26T00:00:00"/>
    <d v="2025-01-05T00:00:00"/>
    <x v="20"/>
    <x v="3"/>
    <x v="2"/>
    <n v="182"/>
    <s v="*182*"/>
  </r>
  <r>
    <s v="BK491"/>
    <s v="NCERT Accountancy"/>
    <s v="Veronica Green"/>
    <x v="7"/>
    <s v="978-0-7644-1784-9"/>
    <x v="1"/>
    <x v="18"/>
    <x v="2"/>
    <x v="82"/>
    <x v="18"/>
    <x v="1"/>
    <d v="2024-10-16T00:00:00"/>
    <d v="2025-02-05T00:00:00"/>
    <x v="130"/>
    <x v="3"/>
    <x v="2"/>
    <n v="202"/>
    <s v="*202*"/>
  </r>
  <r>
    <s v="BK492"/>
    <s v="NCERT Social Science"/>
    <s v="Nicholas Cochran"/>
    <x v="0"/>
    <s v="978-1-73069-596-4"/>
    <x v="3"/>
    <x v="17"/>
    <x v="2"/>
    <x v="137"/>
    <x v="2"/>
    <x v="0"/>
    <m/>
    <m/>
    <x v="80"/>
    <x v="0"/>
    <x v="0"/>
    <n v="128"/>
    <s v="*128*"/>
  </r>
  <r>
    <s v="BK493"/>
    <s v="Lakhmir Singh Science"/>
    <s v="Melissa Harris"/>
    <x v="11"/>
    <s v="978-1-5043-9956-2"/>
    <x v="0"/>
    <x v="0"/>
    <x v="2"/>
    <x v="130"/>
    <x v="4"/>
    <x v="0"/>
    <m/>
    <m/>
    <x v="311"/>
    <x v="2"/>
    <x v="1"/>
    <n v="409"/>
    <s v="*409*"/>
  </r>
  <r>
    <s v="BK494"/>
    <s v="Modern ABC Chemistry"/>
    <s v="Terri Harrison"/>
    <x v="6"/>
    <s v="978-1-151-10747-3"/>
    <x v="0"/>
    <x v="13"/>
    <x v="2"/>
    <x v="121"/>
    <x v="12"/>
    <x v="0"/>
    <m/>
    <m/>
    <x v="312"/>
    <x v="3"/>
    <x v="3"/>
    <n v="166"/>
    <s v="*166*"/>
  </r>
  <r>
    <s v="BK495"/>
    <s v="Together with EVS"/>
    <s v="Christine Durham"/>
    <x v="3"/>
    <s v="978-1-06-089969-8"/>
    <x v="3"/>
    <x v="9"/>
    <x v="1"/>
    <x v="26"/>
    <x v="14"/>
    <x v="1"/>
    <d v="2024-01-14T00:00:00"/>
    <d v="2024-04-21T00:00:00"/>
    <x v="313"/>
    <x v="2"/>
    <x v="2"/>
    <n v="208"/>
    <s v="*208*"/>
  </r>
  <r>
    <s v="BK496"/>
    <s v="NCERT Business Studies"/>
    <s v="Joseph Ortiz"/>
    <x v="10"/>
    <s v="978-0-7889-9028-1"/>
    <x v="5"/>
    <x v="9"/>
    <x v="1"/>
    <x v="288"/>
    <x v="9"/>
    <x v="1"/>
    <d v="2024-03-17T00:00:00"/>
    <d v="2024-08-19T00:00:00"/>
    <x v="284"/>
    <x v="3"/>
    <x v="3"/>
    <n v="369"/>
    <s v="*369*"/>
  </r>
  <r>
    <s v="BK497"/>
    <s v="NCERT Accountancy"/>
    <s v="Robert Duncan"/>
    <x v="7"/>
    <s v="978-0-626-26303-4"/>
    <x v="1"/>
    <x v="12"/>
    <x v="0"/>
    <x v="289"/>
    <x v="10"/>
    <x v="1"/>
    <d v="2023-09-08T00:00:00"/>
    <d v="2023-10-06T00:00:00"/>
    <x v="195"/>
    <x v="3"/>
    <x v="1"/>
    <n v="201"/>
    <s v="*201*"/>
  </r>
  <r>
    <s v="BK498"/>
    <s v="SL Arora Physics"/>
    <s v="Hunter Johnson"/>
    <x v="9"/>
    <s v="978-0-8058-6311-6"/>
    <x v="4"/>
    <x v="14"/>
    <x v="1"/>
    <x v="180"/>
    <x v="2"/>
    <x v="0"/>
    <m/>
    <m/>
    <x v="126"/>
    <x v="3"/>
    <x v="1"/>
    <n v="158"/>
    <s v="*158*"/>
  </r>
  <r>
    <s v="BK499"/>
    <s v="NCERT Biology"/>
    <s v="Melissa Owens"/>
    <x v="4"/>
    <s v="978-0-04-784704-2"/>
    <x v="1"/>
    <x v="15"/>
    <x v="2"/>
    <x v="102"/>
    <x v="9"/>
    <x v="0"/>
    <m/>
    <m/>
    <x v="314"/>
    <x v="3"/>
    <x v="1"/>
    <n v="155"/>
    <s v="*155*"/>
  </r>
  <r>
    <s v="BK500"/>
    <s v="NCERT Economics"/>
    <s v="Rebecca Jones"/>
    <x v="5"/>
    <s v="978-1-84678-976-2"/>
    <x v="2"/>
    <x v="10"/>
    <x v="0"/>
    <x v="278"/>
    <x v="0"/>
    <x v="1"/>
    <d v="2023-03-12T00:00:00"/>
    <d v="2024-03-06T00:00:00"/>
    <x v="282"/>
    <x v="3"/>
    <x v="0"/>
    <n v="245"/>
    <s v="*245*"/>
  </r>
  <r>
    <s v="BK501"/>
    <s v="SL Arora Physics"/>
    <s v="Donald Morton"/>
    <x v="9"/>
    <s v="978-0-8153-8934-7"/>
    <x v="0"/>
    <x v="1"/>
    <x v="0"/>
    <x v="198"/>
    <x v="15"/>
    <x v="0"/>
    <m/>
    <m/>
    <x v="315"/>
    <x v="3"/>
    <x v="2"/>
    <n v="362"/>
    <s v="*362*"/>
  </r>
  <r>
    <s v="BK502"/>
    <s v="Oxford English Reader"/>
    <s v="Michael Peterson"/>
    <x v="2"/>
    <s v="978-1-71317-196-6"/>
    <x v="0"/>
    <x v="7"/>
    <x v="0"/>
    <x v="45"/>
    <x v="2"/>
    <x v="0"/>
    <m/>
    <m/>
    <x v="316"/>
    <x v="1"/>
    <x v="1"/>
    <n v="451"/>
    <s v="*451*"/>
  </r>
  <r>
    <s v="BK503"/>
    <s v="Computer Science with Python"/>
    <s v="Lisa Hess"/>
    <x v="8"/>
    <s v="978-1-4555-9900-4"/>
    <x v="5"/>
    <x v="8"/>
    <x v="1"/>
    <x v="126"/>
    <x v="11"/>
    <x v="0"/>
    <m/>
    <m/>
    <x v="317"/>
    <x v="3"/>
    <x v="1"/>
    <n v="131"/>
    <s v="*131*"/>
  </r>
  <r>
    <s v="BK504"/>
    <s v="Play with Maths"/>
    <s v="Anthony Smith"/>
    <x v="1"/>
    <s v="978-0-641-86373-8"/>
    <x v="0"/>
    <x v="1"/>
    <x v="0"/>
    <x v="253"/>
    <x v="6"/>
    <x v="0"/>
    <m/>
    <m/>
    <x v="242"/>
    <x v="0"/>
    <x v="0"/>
    <n v="117"/>
    <s v="*117*"/>
  </r>
  <r>
    <s v="BK505"/>
    <s v="Manika Hindi Pathmala"/>
    <s v="Steven Smith"/>
    <x v="12"/>
    <s v="978-1-952264-00-9"/>
    <x v="3"/>
    <x v="10"/>
    <x v="1"/>
    <x v="285"/>
    <x v="11"/>
    <x v="1"/>
    <d v="2023-07-30T00:00:00"/>
    <d v="2024-04-25T00:00:00"/>
    <x v="318"/>
    <x v="3"/>
    <x v="0"/>
    <n v="191"/>
    <s v="*191*"/>
  </r>
  <r>
    <s v="BK506"/>
    <s v="Together with EVS"/>
    <s v="Michael Anderson"/>
    <x v="3"/>
    <s v="978-1-83594-657-2"/>
    <x v="0"/>
    <x v="4"/>
    <x v="1"/>
    <x v="82"/>
    <x v="13"/>
    <x v="0"/>
    <m/>
    <m/>
    <x v="93"/>
    <x v="2"/>
    <x v="2"/>
    <n v="281"/>
    <s v="*281*"/>
  </r>
  <r>
    <s v="BK507"/>
    <s v="S. Chand EVS"/>
    <s v="Mr. Larry Pittman"/>
    <x v="3"/>
    <s v="978-1-4372-9899-4"/>
    <x v="4"/>
    <x v="9"/>
    <x v="1"/>
    <x v="62"/>
    <x v="4"/>
    <x v="0"/>
    <m/>
    <m/>
    <x v="75"/>
    <x v="2"/>
    <x v="0"/>
    <n v="197"/>
    <s v="*197*"/>
  </r>
  <r>
    <s v="BK508"/>
    <s v="Pradeep's Chemistry"/>
    <s v="Brenda Hughes"/>
    <x v="6"/>
    <s v="978-1-220-95440-3"/>
    <x v="3"/>
    <x v="16"/>
    <x v="2"/>
    <x v="239"/>
    <x v="5"/>
    <x v="1"/>
    <d v="2024-01-22T00:00:00"/>
    <d v="2024-06-04T00:00:00"/>
    <x v="233"/>
    <x v="3"/>
    <x v="1"/>
    <n v="422"/>
    <s v="*422*"/>
  </r>
  <r>
    <s v="BK509"/>
    <s v="Together with Social Science"/>
    <s v="Michael Parks"/>
    <x v="0"/>
    <s v="978-1-60224-255-5"/>
    <x v="1"/>
    <x v="18"/>
    <x v="2"/>
    <x v="84"/>
    <x v="18"/>
    <x v="0"/>
    <m/>
    <m/>
    <x v="319"/>
    <x v="0"/>
    <x v="0"/>
    <n v="223"/>
    <s v="*223*"/>
  </r>
  <r>
    <s v="BK510"/>
    <s v="Let Us C - Yashwant Kanetkar"/>
    <s v="Shirley Gallegos"/>
    <x v="8"/>
    <s v="978-1-04-198892-2"/>
    <x v="1"/>
    <x v="11"/>
    <x v="2"/>
    <x v="90"/>
    <x v="5"/>
    <x v="0"/>
    <m/>
    <m/>
    <x v="320"/>
    <x v="3"/>
    <x v="2"/>
    <n v="263"/>
    <s v="*263*"/>
  </r>
  <r>
    <s v="BK511"/>
    <s v="S. Chand Business Studies"/>
    <s v="Angela Hill"/>
    <x v="10"/>
    <s v="978-1-927913-56-7"/>
    <x v="4"/>
    <x v="3"/>
    <x v="2"/>
    <x v="290"/>
    <x v="17"/>
    <x v="0"/>
    <m/>
    <m/>
    <x v="321"/>
    <x v="3"/>
    <x v="0"/>
    <n v="285"/>
    <s v="*285*"/>
  </r>
  <r>
    <s v="BK512"/>
    <s v="English Grammar &amp; Composition"/>
    <s v="Terry Hayes"/>
    <x v="2"/>
    <s v="978-0-87492-436-7"/>
    <x v="2"/>
    <x v="9"/>
    <x v="1"/>
    <x v="196"/>
    <x v="8"/>
    <x v="0"/>
    <m/>
    <m/>
    <x v="97"/>
    <x v="1"/>
    <x v="2"/>
    <n v="449"/>
    <s v="*449*"/>
  </r>
  <r>
    <s v="BK513"/>
    <s v="Nai Roshni Hindi Pathmala"/>
    <s v="Daniel Berg"/>
    <x v="12"/>
    <s v="978-1-85420-424-0"/>
    <x v="1"/>
    <x v="11"/>
    <x v="1"/>
    <x v="291"/>
    <x v="7"/>
    <x v="1"/>
    <d v="2024-03-25T00:00:00"/>
    <d v="2025-02-24T00:00:00"/>
    <x v="108"/>
    <x v="3"/>
    <x v="2"/>
    <n v="268"/>
    <s v="*268*"/>
  </r>
  <r>
    <s v="BK514"/>
    <s v="Manika Hindi Pathmala"/>
    <s v="Kenneth Garner"/>
    <x v="12"/>
    <s v="978-0-928132-20-5"/>
    <x v="0"/>
    <x v="15"/>
    <x v="0"/>
    <x v="292"/>
    <x v="3"/>
    <x v="0"/>
    <m/>
    <m/>
    <x v="322"/>
    <x v="3"/>
    <x v="2"/>
    <n v="390"/>
    <s v="*390*"/>
  </r>
  <r>
    <s v="BK515"/>
    <s v="NCERT Environmental Studies"/>
    <s v="Michelle Nguyen"/>
    <x v="3"/>
    <s v="978-0-15-155120-0"/>
    <x v="5"/>
    <x v="15"/>
    <x v="1"/>
    <x v="231"/>
    <x v="11"/>
    <x v="0"/>
    <m/>
    <m/>
    <x v="323"/>
    <x v="2"/>
    <x v="0"/>
    <n v="356"/>
    <s v="*356*"/>
  </r>
  <r>
    <s v="BK516"/>
    <s v="NCERT Economics"/>
    <s v="Jeremy Johnson"/>
    <x v="5"/>
    <s v="978-1-124-92067-2"/>
    <x v="0"/>
    <x v="4"/>
    <x v="1"/>
    <x v="17"/>
    <x v="18"/>
    <x v="1"/>
    <d v="2024-08-06T00:00:00"/>
    <d v="2025-01-03T00:00:00"/>
    <x v="17"/>
    <x v="3"/>
    <x v="1"/>
    <n v="115"/>
    <s v="*115*"/>
  </r>
  <r>
    <s v="BK517"/>
    <s v="Play with Maths"/>
    <s v="Kaitlyn Cisneros"/>
    <x v="1"/>
    <s v="978-0-305-16989-3"/>
    <x v="3"/>
    <x v="14"/>
    <x v="1"/>
    <x v="287"/>
    <x v="14"/>
    <x v="1"/>
    <d v="2024-07-09T00:00:00"/>
    <d v="2024-11-11T00:00:00"/>
    <x v="324"/>
    <x v="0"/>
    <x v="3"/>
    <n v="147"/>
    <s v="*147*"/>
  </r>
  <r>
    <s v="BK518"/>
    <s v="Fundamentals of Physics - Resnick Halliday"/>
    <s v="William Wagner"/>
    <x v="9"/>
    <s v="978-0-89521-776-9"/>
    <x v="2"/>
    <x v="1"/>
    <x v="2"/>
    <x v="293"/>
    <x v="17"/>
    <x v="1"/>
    <d v="2023-06-25T00:00:00"/>
    <d v="2023-12-03T00:00:00"/>
    <x v="168"/>
    <x v="3"/>
    <x v="2"/>
    <n v="132"/>
    <s v="*132*"/>
  </r>
  <r>
    <s v="BK519"/>
    <s v="Together with Social Science"/>
    <s v="Elizabeth Harris"/>
    <x v="0"/>
    <s v="978-1-921479-34-2"/>
    <x v="1"/>
    <x v="14"/>
    <x v="2"/>
    <x v="113"/>
    <x v="14"/>
    <x v="0"/>
    <m/>
    <m/>
    <x v="325"/>
    <x v="0"/>
    <x v="3"/>
    <n v="262"/>
    <s v="*262*"/>
  </r>
  <r>
    <s v="BK520"/>
    <s v="S. Chand Business Studies"/>
    <s v="Barry Finley"/>
    <x v="10"/>
    <s v="978-0-372-92797-6"/>
    <x v="3"/>
    <x v="9"/>
    <x v="2"/>
    <x v="294"/>
    <x v="11"/>
    <x v="1"/>
    <d v="2023-11-13T00:00:00"/>
    <d v="2025-02-19T00:00:00"/>
    <x v="199"/>
    <x v="3"/>
    <x v="1"/>
    <n v="328"/>
    <s v="*328*"/>
  </r>
  <r>
    <s v="BK521"/>
    <s v="Oxford English Reader"/>
    <s v="Shawna Ross"/>
    <x v="2"/>
    <s v="978-1-61192-530-2"/>
    <x v="2"/>
    <x v="12"/>
    <x v="2"/>
    <x v="138"/>
    <x v="8"/>
    <x v="1"/>
    <d v="2024-09-04T00:00:00"/>
    <d v="2024-11-21T00:00:00"/>
    <x v="147"/>
    <x v="1"/>
    <x v="1"/>
    <n v="369"/>
    <s v="*369*"/>
  </r>
  <r>
    <s v="BK522"/>
    <s v="TS Grewal Accountancy"/>
    <s v="Kenneth Reyes"/>
    <x v="7"/>
    <s v="978-0-643-94477-0"/>
    <x v="4"/>
    <x v="16"/>
    <x v="1"/>
    <x v="137"/>
    <x v="13"/>
    <x v="1"/>
    <d v="2023-12-10T00:00:00"/>
    <d v="2024-05-21T00:00:00"/>
    <x v="291"/>
    <x v="3"/>
    <x v="1"/>
    <n v="360"/>
    <s v="*360*"/>
  </r>
  <r>
    <s v="BK523"/>
    <s v="Pradeep's Chemistry"/>
    <s v="Eric Perkins"/>
    <x v="6"/>
    <s v="978-1-76666-004-2"/>
    <x v="3"/>
    <x v="14"/>
    <x v="1"/>
    <x v="295"/>
    <x v="14"/>
    <x v="1"/>
    <d v="2023-09-16T00:00:00"/>
    <d v="2023-12-15T00:00:00"/>
    <x v="258"/>
    <x v="3"/>
    <x v="0"/>
    <n v="241"/>
    <s v="*241*"/>
  </r>
  <r>
    <s v="BK524"/>
    <s v="NCERT Social Science"/>
    <s v="Brett Michael"/>
    <x v="0"/>
    <s v="978-0-580-89882-2"/>
    <x v="0"/>
    <x v="10"/>
    <x v="0"/>
    <x v="223"/>
    <x v="13"/>
    <x v="0"/>
    <m/>
    <m/>
    <x v="326"/>
    <x v="0"/>
    <x v="2"/>
    <n v="196"/>
    <s v="*196*"/>
  </r>
  <r>
    <s v="BK525"/>
    <s v="Nai Roshni Hindi Pathmala"/>
    <s v="Tanya Harding"/>
    <x v="12"/>
    <s v="978-1-201-57707-2"/>
    <x v="1"/>
    <x v="5"/>
    <x v="1"/>
    <x v="277"/>
    <x v="10"/>
    <x v="0"/>
    <m/>
    <m/>
    <x v="1"/>
    <x v="3"/>
    <x v="1"/>
    <n v="312"/>
    <s v="*312*"/>
  </r>
  <r>
    <s v="BK526"/>
    <s v="Together with Social Science"/>
    <s v="Glenda Martinez"/>
    <x v="0"/>
    <s v="978-0-19-109176-6"/>
    <x v="4"/>
    <x v="11"/>
    <x v="2"/>
    <x v="296"/>
    <x v="3"/>
    <x v="0"/>
    <m/>
    <m/>
    <x v="140"/>
    <x v="0"/>
    <x v="1"/>
    <n v="159"/>
    <s v="*159*"/>
  </r>
  <r>
    <s v="BK527"/>
    <s v="S. Chand Science"/>
    <s v="John George"/>
    <x v="11"/>
    <s v="978-1-987975-37-6"/>
    <x v="1"/>
    <x v="16"/>
    <x v="0"/>
    <x v="297"/>
    <x v="17"/>
    <x v="0"/>
    <m/>
    <m/>
    <x v="327"/>
    <x v="2"/>
    <x v="0"/>
    <n v="195"/>
    <s v="*195*"/>
  </r>
  <r>
    <s v="BK528"/>
    <s v="Pradeep's Chemistry"/>
    <s v="Robert Garcia"/>
    <x v="6"/>
    <s v="978-0-623-84244-7"/>
    <x v="0"/>
    <x v="1"/>
    <x v="0"/>
    <x v="216"/>
    <x v="2"/>
    <x v="0"/>
    <m/>
    <m/>
    <x v="106"/>
    <x v="3"/>
    <x v="0"/>
    <n v="307"/>
    <s v="*307*"/>
  </r>
  <r>
    <s v="BK529"/>
    <s v="Let Us C - Yashwant Kanetkar"/>
    <s v="Rachel Bond"/>
    <x v="8"/>
    <s v="978-0-6483939-6-2"/>
    <x v="3"/>
    <x v="0"/>
    <x v="0"/>
    <x v="147"/>
    <x v="3"/>
    <x v="0"/>
    <m/>
    <m/>
    <x v="297"/>
    <x v="3"/>
    <x v="2"/>
    <n v="135"/>
    <s v="*135*"/>
  </r>
  <r>
    <s v="BK530"/>
    <s v="S. Chand Economics"/>
    <s v="Joshua Campos"/>
    <x v="5"/>
    <s v="978-1-953112-69-9"/>
    <x v="2"/>
    <x v="19"/>
    <x v="1"/>
    <x v="157"/>
    <x v="10"/>
    <x v="0"/>
    <m/>
    <m/>
    <x v="67"/>
    <x v="3"/>
    <x v="0"/>
    <n v="408"/>
    <s v="*408*"/>
  </r>
  <r>
    <s v="BK531"/>
    <s v="S. Chand EVS"/>
    <s v="Joseph Petty"/>
    <x v="3"/>
    <s v="978-0-01-400715-8"/>
    <x v="3"/>
    <x v="3"/>
    <x v="0"/>
    <x v="298"/>
    <x v="4"/>
    <x v="0"/>
    <m/>
    <m/>
    <x v="81"/>
    <x v="2"/>
    <x v="1"/>
    <n v="406"/>
    <s v="*406*"/>
  </r>
  <r>
    <s v="BK532"/>
    <s v="S. Chand EVS"/>
    <s v="Mary Blevins"/>
    <x v="3"/>
    <s v="978-1-9824-4638-3"/>
    <x v="4"/>
    <x v="13"/>
    <x v="1"/>
    <x v="116"/>
    <x v="4"/>
    <x v="1"/>
    <d v="2024-02-07T00:00:00"/>
    <d v="2025-01-04T00:00:00"/>
    <x v="8"/>
    <x v="2"/>
    <x v="0"/>
    <n v="129"/>
    <s v="*129*"/>
  </r>
  <r>
    <s v="BK533"/>
    <s v="Nai Roshni Hindi Pathmala"/>
    <s v="Justin Thompson"/>
    <x v="12"/>
    <s v="978-0-7483-8391-7"/>
    <x v="3"/>
    <x v="10"/>
    <x v="1"/>
    <x v="152"/>
    <x v="16"/>
    <x v="0"/>
    <m/>
    <m/>
    <x v="92"/>
    <x v="3"/>
    <x v="2"/>
    <n v="143"/>
    <s v="*143*"/>
  </r>
  <r>
    <s v="BK534"/>
    <s v="Concepts of Physics - HC Verma"/>
    <s v="Joseph Martin"/>
    <x v="9"/>
    <s v="978-0-02-371785-7"/>
    <x v="1"/>
    <x v="4"/>
    <x v="1"/>
    <x v="226"/>
    <x v="10"/>
    <x v="0"/>
    <m/>
    <m/>
    <x v="328"/>
    <x v="3"/>
    <x v="0"/>
    <n v="426"/>
    <s v="*426*"/>
  </r>
  <r>
    <s v="BK535"/>
    <s v="RS Aggarwal Mathematics"/>
    <s v="Kimberly Smith"/>
    <x v="1"/>
    <s v="978-0-456-33698-4"/>
    <x v="3"/>
    <x v="18"/>
    <x v="2"/>
    <x v="49"/>
    <x v="3"/>
    <x v="1"/>
    <d v="2024-04-02T00:00:00"/>
    <d v="2024-12-31T00:00:00"/>
    <x v="283"/>
    <x v="0"/>
    <x v="2"/>
    <n v="172"/>
    <s v="*172*"/>
  </r>
  <r>
    <s v="BK536"/>
    <s v="Concepts of Physics - HC Verma"/>
    <s v="Katie Bradley"/>
    <x v="9"/>
    <s v="978-1-147-38897-8"/>
    <x v="4"/>
    <x v="2"/>
    <x v="2"/>
    <x v="152"/>
    <x v="8"/>
    <x v="0"/>
    <m/>
    <m/>
    <x v="14"/>
    <x v="3"/>
    <x v="2"/>
    <n v="137"/>
    <s v="*137*"/>
  </r>
  <r>
    <s v="BK537"/>
    <s v="S. Chand Economics"/>
    <s v="Donald Smith"/>
    <x v="5"/>
    <s v="978-0-17-680668-2"/>
    <x v="3"/>
    <x v="8"/>
    <x v="2"/>
    <x v="28"/>
    <x v="11"/>
    <x v="1"/>
    <d v="2024-12-09T00:00:00"/>
    <d v="2025-02-02T00:00:00"/>
    <x v="321"/>
    <x v="3"/>
    <x v="2"/>
    <n v="272"/>
    <s v="*272*"/>
  </r>
  <r>
    <s v="BK538"/>
    <s v="Modern ABC Chemistry"/>
    <s v="David Chavez"/>
    <x v="6"/>
    <s v="978-0-8392-3020-5"/>
    <x v="5"/>
    <x v="1"/>
    <x v="2"/>
    <x v="299"/>
    <x v="16"/>
    <x v="0"/>
    <m/>
    <m/>
    <x v="329"/>
    <x v="3"/>
    <x v="0"/>
    <n v="221"/>
    <s v="*221*"/>
  </r>
  <r>
    <s v="BK539"/>
    <s v="Fundamentals of Physics - Resnick Halliday"/>
    <s v="Christopher Delgado"/>
    <x v="9"/>
    <s v="978-1-61014-891-7"/>
    <x v="5"/>
    <x v="15"/>
    <x v="1"/>
    <x v="45"/>
    <x v="1"/>
    <x v="1"/>
    <d v="2023-05-07T00:00:00"/>
    <d v="2024-07-16T00:00:00"/>
    <x v="83"/>
    <x v="3"/>
    <x v="1"/>
    <n v="248"/>
    <s v="*248*"/>
  </r>
  <r>
    <s v="BK540"/>
    <s v="NCERT Maths"/>
    <s v="Richard Kelly"/>
    <x v="1"/>
    <s v="978-0-678-58421-7"/>
    <x v="1"/>
    <x v="3"/>
    <x v="1"/>
    <x v="289"/>
    <x v="13"/>
    <x v="0"/>
    <m/>
    <m/>
    <x v="330"/>
    <x v="0"/>
    <x v="3"/>
    <n v="245"/>
    <s v="*245*"/>
  </r>
  <r>
    <s v="BK541"/>
    <s v="NCERT Social Science"/>
    <s v="Christopher Evans"/>
    <x v="0"/>
    <s v="978-0-657-16560-4"/>
    <x v="5"/>
    <x v="4"/>
    <x v="0"/>
    <x v="16"/>
    <x v="12"/>
    <x v="1"/>
    <d v="2024-04-05T00:00:00"/>
    <d v="2024-04-29T00:00:00"/>
    <x v="230"/>
    <x v="0"/>
    <x v="2"/>
    <n v="427"/>
    <s v="*427*"/>
  </r>
  <r>
    <s v="BK542"/>
    <s v="Fundamentals of Physics - Resnick Halliday"/>
    <s v="Bryan Shea"/>
    <x v="9"/>
    <s v="978-0-06-596101-0"/>
    <x v="5"/>
    <x v="10"/>
    <x v="1"/>
    <x v="159"/>
    <x v="16"/>
    <x v="0"/>
    <m/>
    <m/>
    <x v="331"/>
    <x v="3"/>
    <x v="3"/>
    <n v="372"/>
    <s v="*372*"/>
  </r>
  <r>
    <s v="BK543"/>
    <s v="NCERT Chemistry"/>
    <s v="Sara Stanley"/>
    <x v="6"/>
    <s v="978-1-4975-6487-9"/>
    <x v="4"/>
    <x v="3"/>
    <x v="1"/>
    <x v="162"/>
    <x v="3"/>
    <x v="0"/>
    <m/>
    <m/>
    <x v="130"/>
    <x v="3"/>
    <x v="1"/>
    <n v="158"/>
    <s v="*158*"/>
  </r>
  <r>
    <s v="BK544"/>
    <s v="DK Goel Accountancy"/>
    <s v="Charles Hunter"/>
    <x v="7"/>
    <s v="978-0-646-13297-6"/>
    <x v="2"/>
    <x v="1"/>
    <x v="1"/>
    <x v="13"/>
    <x v="8"/>
    <x v="1"/>
    <d v="2024-05-11T00:00:00"/>
    <d v="2024-10-04T00:00:00"/>
    <x v="196"/>
    <x v="3"/>
    <x v="1"/>
    <n v="278"/>
    <s v="*278*"/>
  </r>
  <r>
    <s v="BK545"/>
    <s v="Manika Hindi Pathmala"/>
    <s v="Anthony Lewis"/>
    <x v="12"/>
    <s v="978-0-574-59116-6"/>
    <x v="5"/>
    <x v="8"/>
    <x v="2"/>
    <x v="300"/>
    <x v="12"/>
    <x v="0"/>
    <m/>
    <m/>
    <x v="290"/>
    <x v="3"/>
    <x v="1"/>
    <n v="156"/>
    <s v="*156*"/>
  </r>
  <r>
    <s v="BK546"/>
    <s v="Together with EVS"/>
    <s v="Heather Smith"/>
    <x v="3"/>
    <s v="978-1-265-92686-1"/>
    <x v="5"/>
    <x v="5"/>
    <x v="2"/>
    <x v="301"/>
    <x v="0"/>
    <x v="0"/>
    <m/>
    <m/>
    <x v="332"/>
    <x v="2"/>
    <x v="0"/>
    <n v="409"/>
    <s v="*409*"/>
  </r>
  <r>
    <s v="BK547"/>
    <s v="DK Goel Accountancy"/>
    <s v="Ronald Wilson"/>
    <x v="7"/>
    <s v="978-0-655-81063-6"/>
    <x v="4"/>
    <x v="16"/>
    <x v="2"/>
    <x v="225"/>
    <x v="16"/>
    <x v="1"/>
    <d v="2023-07-27T00:00:00"/>
    <d v="2023-09-07T00:00:00"/>
    <x v="185"/>
    <x v="3"/>
    <x v="2"/>
    <n v="183"/>
    <s v="*183*"/>
  </r>
  <r>
    <s v="BK548"/>
    <s v="NCERT Maths"/>
    <s v="Erik Ray"/>
    <x v="1"/>
    <s v="978-0-376-95818-1"/>
    <x v="2"/>
    <x v="1"/>
    <x v="2"/>
    <x v="239"/>
    <x v="6"/>
    <x v="1"/>
    <d v="2025-01-10T00:00:00"/>
    <d v="2025-02-08T00:00:00"/>
    <x v="333"/>
    <x v="0"/>
    <x v="1"/>
    <n v="279"/>
    <s v="*279*"/>
  </r>
  <r>
    <s v="BK549"/>
    <s v="DK Goel Accountancy"/>
    <s v="Christopher West"/>
    <x v="7"/>
    <s v="978-0-00-358649-7"/>
    <x v="4"/>
    <x v="16"/>
    <x v="1"/>
    <x v="302"/>
    <x v="2"/>
    <x v="1"/>
    <d v="2024-03-02T00:00:00"/>
    <d v="2024-03-18T00:00:00"/>
    <x v="206"/>
    <x v="3"/>
    <x v="1"/>
    <n v="387"/>
    <s v="*387*"/>
  </r>
  <r>
    <s v="BK550"/>
    <s v="Truemanâ€™s Biology"/>
    <s v="Megan Gomez"/>
    <x v="4"/>
    <s v="978-1-7325936-3-3"/>
    <x v="0"/>
    <x v="14"/>
    <x v="1"/>
    <x v="215"/>
    <x v="17"/>
    <x v="0"/>
    <m/>
    <m/>
    <x v="95"/>
    <x v="3"/>
    <x v="0"/>
    <n v="160"/>
    <s v="*160*"/>
  </r>
  <r>
    <s v="BK551"/>
    <s v="Pearson Science Explorer"/>
    <s v="John Livingston"/>
    <x v="11"/>
    <s v="978-0-9632831-6-0"/>
    <x v="0"/>
    <x v="16"/>
    <x v="0"/>
    <x v="242"/>
    <x v="14"/>
    <x v="1"/>
    <d v="2023-09-05T00:00:00"/>
    <d v="2024-06-29T00:00:00"/>
    <x v="334"/>
    <x v="2"/>
    <x v="0"/>
    <n v="417"/>
    <s v="*417*"/>
  </r>
  <r>
    <s v="BK552"/>
    <s v="S. Chand Biology"/>
    <s v="Joseph Garcia"/>
    <x v="4"/>
    <s v="978-0-7845-8965-6"/>
    <x v="4"/>
    <x v="0"/>
    <x v="1"/>
    <x v="159"/>
    <x v="0"/>
    <x v="0"/>
    <m/>
    <m/>
    <x v="234"/>
    <x v="3"/>
    <x v="2"/>
    <n v="272"/>
    <s v="*272*"/>
  </r>
  <r>
    <s v="BK553"/>
    <s v="DK Goel Accountancy"/>
    <s v="Megan Rogers"/>
    <x v="7"/>
    <s v="978-0-664-49572-5"/>
    <x v="2"/>
    <x v="16"/>
    <x v="2"/>
    <x v="287"/>
    <x v="6"/>
    <x v="1"/>
    <d v="2024-01-11T00:00:00"/>
    <d v="2024-09-09T00:00:00"/>
    <x v="287"/>
    <x v="3"/>
    <x v="0"/>
    <n v="423"/>
    <s v="*423*"/>
  </r>
  <r>
    <s v="BK554"/>
    <s v="NCERT Environmental Studies"/>
    <s v="Kevin Wright Jr."/>
    <x v="3"/>
    <s v="978-0-262-35196-6"/>
    <x v="5"/>
    <x v="13"/>
    <x v="0"/>
    <x v="125"/>
    <x v="12"/>
    <x v="1"/>
    <d v="2024-06-24T00:00:00"/>
    <d v="2024-08-02T00:00:00"/>
    <x v="156"/>
    <x v="2"/>
    <x v="1"/>
    <n v="294"/>
    <s v="*294*"/>
  </r>
  <r>
    <s v="BK555"/>
    <s v="Wren &amp; Martin English Grammar"/>
    <s v="Brian Vaughn"/>
    <x v="2"/>
    <s v="978-0-339-04352-7"/>
    <x v="2"/>
    <x v="10"/>
    <x v="0"/>
    <x v="263"/>
    <x v="10"/>
    <x v="1"/>
    <d v="2023-09-12T00:00:00"/>
    <d v="2024-04-08T00:00:00"/>
    <x v="290"/>
    <x v="1"/>
    <x v="0"/>
    <n v="268"/>
    <s v="*268*"/>
  </r>
  <r>
    <s v="BK556"/>
    <s v="TS Grewal Accountancy"/>
    <s v="Jonathan Martin"/>
    <x v="7"/>
    <s v="978-1-314-48607-0"/>
    <x v="2"/>
    <x v="5"/>
    <x v="0"/>
    <x v="168"/>
    <x v="19"/>
    <x v="1"/>
    <d v="2024-10-04T00:00:00"/>
    <d v="2025-02-01T00:00:00"/>
    <x v="65"/>
    <x v="3"/>
    <x v="2"/>
    <n v="320"/>
    <s v="*320*"/>
  </r>
  <r>
    <s v="BK557"/>
    <s v="Principles of Economics"/>
    <s v="Thomas Wilson"/>
    <x v="5"/>
    <s v="978-0-07-947431-5"/>
    <x v="5"/>
    <x v="9"/>
    <x v="1"/>
    <x v="105"/>
    <x v="4"/>
    <x v="0"/>
    <m/>
    <m/>
    <x v="335"/>
    <x v="3"/>
    <x v="0"/>
    <n v="312"/>
    <s v="*312*"/>
  </r>
  <r>
    <s v="BK558"/>
    <s v="Together with EVS"/>
    <s v="Shawn Jones"/>
    <x v="3"/>
    <s v="978-0-08-353421-0"/>
    <x v="3"/>
    <x v="4"/>
    <x v="0"/>
    <x v="303"/>
    <x v="8"/>
    <x v="1"/>
    <d v="2024-09-05T00:00:00"/>
    <d v="2024-11-24T00:00:00"/>
    <x v="67"/>
    <x v="2"/>
    <x v="2"/>
    <n v="297"/>
    <s v="*297*"/>
  </r>
  <r>
    <s v="BK559"/>
    <s v="S. Chand Social Science"/>
    <s v="Adam Chavez"/>
    <x v="0"/>
    <s v="978-1-189-30348-9"/>
    <x v="0"/>
    <x v="4"/>
    <x v="1"/>
    <x v="164"/>
    <x v="17"/>
    <x v="0"/>
    <m/>
    <m/>
    <x v="279"/>
    <x v="0"/>
    <x v="2"/>
    <n v="342"/>
    <s v="*342*"/>
  </r>
  <r>
    <s v="BK560"/>
    <s v="NCERT Chemistry"/>
    <s v="Luis Smith"/>
    <x v="6"/>
    <s v="978-1-61375-220-3"/>
    <x v="3"/>
    <x v="6"/>
    <x v="1"/>
    <x v="249"/>
    <x v="11"/>
    <x v="0"/>
    <m/>
    <m/>
    <x v="196"/>
    <x v="3"/>
    <x v="2"/>
    <n v="162"/>
    <s v="*162*"/>
  </r>
  <r>
    <s v="BK561"/>
    <s v="DK Goel Accountancy"/>
    <s v="Allen Terry"/>
    <x v="7"/>
    <s v="978-0-02-512082-2"/>
    <x v="2"/>
    <x v="6"/>
    <x v="1"/>
    <x v="304"/>
    <x v="15"/>
    <x v="0"/>
    <m/>
    <m/>
    <x v="336"/>
    <x v="3"/>
    <x v="0"/>
    <n v="198"/>
    <s v="*198*"/>
  </r>
  <r>
    <s v="BK562"/>
    <s v="NCERT Hindi"/>
    <s v="Joshua Davis"/>
    <x v="12"/>
    <s v="978-1-285-68802-2"/>
    <x v="1"/>
    <x v="11"/>
    <x v="2"/>
    <x v="79"/>
    <x v="8"/>
    <x v="0"/>
    <m/>
    <m/>
    <x v="337"/>
    <x v="3"/>
    <x v="1"/>
    <n v="345"/>
    <s v="*345*"/>
  </r>
  <r>
    <s v="BK563"/>
    <s v="SL Arora Physics"/>
    <s v="Vincent Sparks"/>
    <x v="9"/>
    <s v="978-0-443-48154-3"/>
    <x v="3"/>
    <x v="5"/>
    <x v="2"/>
    <x v="155"/>
    <x v="15"/>
    <x v="1"/>
    <d v="2023-07-11T00:00:00"/>
    <d v="2023-07-21T00:00:00"/>
    <x v="148"/>
    <x v="3"/>
    <x v="3"/>
    <n v="332"/>
    <s v="*332*"/>
  </r>
  <r>
    <s v="BK564"/>
    <s v="RD Sharma Mathematics"/>
    <s v="Erin Franklin"/>
    <x v="1"/>
    <s v="978-1-301-93461-4"/>
    <x v="2"/>
    <x v="15"/>
    <x v="2"/>
    <x v="279"/>
    <x v="9"/>
    <x v="1"/>
    <d v="2024-12-18T00:00:00"/>
    <d v="2025-02-23T00:00:00"/>
    <x v="4"/>
    <x v="0"/>
    <x v="2"/>
    <n v="154"/>
    <s v="*154*"/>
  </r>
  <r>
    <s v="BK565"/>
    <s v="NCERT Hindi"/>
    <s v="Kimberly Ware"/>
    <x v="12"/>
    <s v="978-1-5392-6440-8"/>
    <x v="2"/>
    <x v="5"/>
    <x v="2"/>
    <x v="77"/>
    <x v="1"/>
    <x v="1"/>
    <d v="2023-07-18T00:00:00"/>
    <d v="2023-08-14T00:00:00"/>
    <x v="334"/>
    <x v="3"/>
    <x v="3"/>
    <n v="236"/>
    <s v="*236*"/>
  </r>
  <r>
    <s v="BK566"/>
    <s v="SL Arora Physics"/>
    <s v="Eric Browning"/>
    <x v="9"/>
    <s v="978-1-62614-599-3"/>
    <x v="5"/>
    <x v="12"/>
    <x v="1"/>
    <x v="80"/>
    <x v="14"/>
    <x v="1"/>
    <d v="2024-10-02T00:00:00"/>
    <d v="2025-01-03T00:00:00"/>
    <x v="6"/>
    <x v="3"/>
    <x v="1"/>
    <n v="271"/>
    <s v="*271*"/>
  </r>
  <r>
    <s v="BK567"/>
    <s v="Together with EVS"/>
    <s v="James Kim"/>
    <x v="3"/>
    <s v="978-1-71917-325-4"/>
    <x v="5"/>
    <x v="14"/>
    <x v="1"/>
    <x v="305"/>
    <x v="9"/>
    <x v="0"/>
    <m/>
    <m/>
    <x v="2"/>
    <x v="2"/>
    <x v="1"/>
    <n v="197"/>
    <s v="*197*"/>
  </r>
  <r>
    <s v="BK568"/>
    <s v="Nai Roshni Hindi Pathmala"/>
    <s v="Latasha Butler"/>
    <x v="12"/>
    <s v="978-1-949068-08-5"/>
    <x v="5"/>
    <x v="16"/>
    <x v="0"/>
    <x v="306"/>
    <x v="16"/>
    <x v="0"/>
    <m/>
    <m/>
    <x v="36"/>
    <x v="3"/>
    <x v="1"/>
    <n v="139"/>
    <s v="*139*"/>
  </r>
  <r>
    <s v="BK569"/>
    <s v="English Grammar &amp; Composition"/>
    <s v="Shane Bentley"/>
    <x v="2"/>
    <s v="978-1-163-96366-1"/>
    <x v="4"/>
    <x v="2"/>
    <x v="1"/>
    <x v="265"/>
    <x v="12"/>
    <x v="0"/>
    <m/>
    <m/>
    <x v="123"/>
    <x v="1"/>
    <x v="0"/>
    <n v="401"/>
    <s v="*401*"/>
  </r>
  <r>
    <s v="BK570"/>
    <s v="TS Grewal Accountancy"/>
    <s v="Cody Allen"/>
    <x v="7"/>
    <s v="978-0-254-45369-2"/>
    <x v="1"/>
    <x v="0"/>
    <x v="1"/>
    <x v="307"/>
    <x v="18"/>
    <x v="0"/>
    <m/>
    <m/>
    <x v="338"/>
    <x v="3"/>
    <x v="2"/>
    <n v="323"/>
    <s v="*323*"/>
  </r>
  <r>
    <s v="BK571"/>
    <s v="NCERT Accountancy"/>
    <s v="Tabitha Jones"/>
    <x v="7"/>
    <s v="978-1-71060-377-4"/>
    <x v="3"/>
    <x v="12"/>
    <x v="1"/>
    <x v="40"/>
    <x v="19"/>
    <x v="1"/>
    <d v="2024-05-30T00:00:00"/>
    <d v="2024-09-02T00:00:00"/>
    <x v="37"/>
    <x v="3"/>
    <x v="1"/>
    <n v="138"/>
    <s v="*138*"/>
  </r>
  <r>
    <s v="BK572"/>
    <s v="Computer Science with Python"/>
    <s v="Jesse Brown"/>
    <x v="8"/>
    <s v="978-0-270-59804-9"/>
    <x v="2"/>
    <x v="7"/>
    <x v="2"/>
    <x v="262"/>
    <x v="1"/>
    <x v="0"/>
    <m/>
    <m/>
    <x v="245"/>
    <x v="3"/>
    <x v="1"/>
    <n v="436"/>
    <s v="*436*"/>
  </r>
  <r>
    <s v="BK573"/>
    <s v="Principles of Economics"/>
    <s v="Robyn West"/>
    <x v="5"/>
    <s v="978-0-11-413875-2"/>
    <x v="1"/>
    <x v="11"/>
    <x v="2"/>
    <x v="119"/>
    <x v="19"/>
    <x v="1"/>
    <d v="2023-06-07T00:00:00"/>
    <d v="2023-12-10T00:00:00"/>
    <x v="265"/>
    <x v="3"/>
    <x v="0"/>
    <n v="232"/>
    <s v="*232*"/>
  </r>
  <r>
    <s v="BK574"/>
    <s v="NCERT Economics"/>
    <s v="Grant Johnson"/>
    <x v="5"/>
    <s v="978-1-932774-48-1"/>
    <x v="2"/>
    <x v="2"/>
    <x v="2"/>
    <x v="308"/>
    <x v="14"/>
    <x v="0"/>
    <m/>
    <m/>
    <x v="339"/>
    <x v="3"/>
    <x v="0"/>
    <n v="219"/>
    <s v="*219*"/>
  </r>
  <r>
    <s v="BK575"/>
    <s v="Truemanâ€™s Biology"/>
    <s v="Jeffrey Carter"/>
    <x v="4"/>
    <s v="978-0-630-15118-1"/>
    <x v="3"/>
    <x v="16"/>
    <x v="2"/>
    <x v="309"/>
    <x v="1"/>
    <x v="0"/>
    <m/>
    <m/>
    <x v="197"/>
    <x v="3"/>
    <x v="2"/>
    <n v="402"/>
    <s v="*402*"/>
  </r>
  <r>
    <s v="BK576"/>
    <s v="NCERT Social Science"/>
    <s v="Thomas Schroeder"/>
    <x v="0"/>
    <s v="978-1-4717-1669-0"/>
    <x v="2"/>
    <x v="17"/>
    <x v="1"/>
    <x v="310"/>
    <x v="7"/>
    <x v="0"/>
    <m/>
    <m/>
    <x v="278"/>
    <x v="0"/>
    <x v="0"/>
    <n v="117"/>
    <s v="*117*"/>
  </r>
  <r>
    <s v="BK577"/>
    <s v="TS Grewal Accountancy"/>
    <s v="Kimberly Thomas"/>
    <x v="7"/>
    <s v="978-1-5106-7953-5"/>
    <x v="5"/>
    <x v="11"/>
    <x v="1"/>
    <x v="206"/>
    <x v="14"/>
    <x v="0"/>
    <m/>
    <m/>
    <x v="86"/>
    <x v="3"/>
    <x v="1"/>
    <n v="345"/>
    <s v="*345*"/>
  </r>
  <r>
    <s v="BK578"/>
    <s v="NCERT Chemistry"/>
    <s v="Dawn Allen"/>
    <x v="6"/>
    <s v="978-0-385-87621-6"/>
    <x v="3"/>
    <x v="8"/>
    <x v="0"/>
    <x v="311"/>
    <x v="4"/>
    <x v="0"/>
    <m/>
    <m/>
    <x v="261"/>
    <x v="3"/>
    <x v="0"/>
    <n v="425"/>
    <s v="*425*"/>
  </r>
  <r>
    <s v="BK579"/>
    <s v="NCERT Social Science"/>
    <s v="Heidi Gates"/>
    <x v="0"/>
    <s v="978-1-307-90000-2"/>
    <x v="0"/>
    <x v="17"/>
    <x v="1"/>
    <x v="171"/>
    <x v="2"/>
    <x v="1"/>
    <d v="2023-11-19T00:00:00"/>
    <d v="2024-01-03T00:00:00"/>
    <x v="340"/>
    <x v="0"/>
    <x v="2"/>
    <n v="424"/>
    <s v="*424*"/>
  </r>
  <r>
    <s v="BK580"/>
    <s v="S. Chand Business Studies"/>
    <s v="Travis Brown"/>
    <x v="10"/>
    <s v="978-1-301-58876-3"/>
    <x v="1"/>
    <x v="14"/>
    <x v="2"/>
    <x v="6"/>
    <x v="15"/>
    <x v="1"/>
    <d v="2023-07-21T00:00:00"/>
    <d v="2023-08-24T00:00:00"/>
    <x v="341"/>
    <x v="3"/>
    <x v="0"/>
    <n v="411"/>
    <s v="*411*"/>
  </r>
  <r>
    <s v="BK581"/>
    <s v="S. Chand Biology"/>
    <s v="Spencer Lloyd"/>
    <x v="4"/>
    <s v="978-1-70028-066-4"/>
    <x v="0"/>
    <x v="4"/>
    <x v="0"/>
    <x v="4"/>
    <x v="3"/>
    <x v="1"/>
    <d v="2024-03-12T00:00:00"/>
    <d v="2024-09-28T00:00:00"/>
    <x v="342"/>
    <x v="3"/>
    <x v="2"/>
    <n v="348"/>
    <s v="*348*"/>
  </r>
  <r>
    <s v="BK582"/>
    <s v="Pradeep's Chemistry"/>
    <s v="Megan Moore"/>
    <x v="6"/>
    <s v="978-1-909828-76-6"/>
    <x v="1"/>
    <x v="10"/>
    <x v="0"/>
    <x v="312"/>
    <x v="2"/>
    <x v="1"/>
    <d v="2024-01-04T00:00:00"/>
    <d v="2024-02-08T00:00:00"/>
    <x v="343"/>
    <x v="3"/>
    <x v="2"/>
    <n v="197"/>
    <s v="*197*"/>
  </r>
  <r>
    <s v="BK583"/>
    <s v="Python Programming - Balagurusamy"/>
    <s v="Robert Friedman"/>
    <x v="8"/>
    <s v="978-1-67691-287-3"/>
    <x v="2"/>
    <x v="9"/>
    <x v="0"/>
    <x v="313"/>
    <x v="16"/>
    <x v="0"/>
    <m/>
    <m/>
    <x v="262"/>
    <x v="3"/>
    <x v="2"/>
    <n v="320"/>
    <s v="*320*"/>
  </r>
  <r>
    <s v="BK584"/>
    <s v="Principles of Economics"/>
    <s v="Sean Garcia"/>
    <x v="5"/>
    <s v="978-0-918926-65-4"/>
    <x v="3"/>
    <x v="18"/>
    <x v="1"/>
    <x v="314"/>
    <x v="6"/>
    <x v="0"/>
    <m/>
    <m/>
    <x v="48"/>
    <x v="3"/>
    <x v="0"/>
    <n v="315"/>
    <s v="*315*"/>
  </r>
  <r>
    <s v="BK585"/>
    <s v="S. Chand Business Studies"/>
    <s v="Amanda Leblanc"/>
    <x v="10"/>
    <s v="978-0-360-96639-0"/>
    <x v="2"/>
    <x v="0"/>
    <x v="0"/>
    <x v="219"/>
    <x v="11"/>
    <x v="1"/>
    <d v="2024-10-12T00:00:00"/>
    <d v="2024-11-22T00:00:00"/>
    <x v="322"/>
    <x v="3"/>
    <x v="1"/>
    <n v="297"/>
    <s v="*297*"/>
  </r>
  <r>
    <s v="BK586"/>
    <s v="S. Chand Business Studies"/>
    <s v="Kim Howard"/>
    <x v="10"/>
    <s v="978-1-57215-205-2"/>
    <x v="0"/>
    <x v="16"/>
    <x v="1"/>
    <x v="59"/>
    <x v="16"/>
    <x v="1"/>
    <d v="2023-12-22T00:00:00"/>
    <d v="2024-08-05T00:00:00"/>
    <x v="344"/>
    <x v="3"/>
    <x v="3"/>
    <n v="140"/>
    <s v="*140*"/>
  </r>
  <r>
    <s v="BK587"/>
    <s v="Wren &amp; Martin English Grammar"/>
    <s v="Jacob Webster"/>
    <x v="2"/>
    <s v="978-0-242-09608-5"/>
    <x v="2"/>
    <x v="13"/>
    <x v="1"/>
    <x v="315"/>
    <x v="14"/>
    <x v="0"/>
    <m/>
    <m/>
    <x v="72"/>
    <x v="1"/>
    <x v="2"/>
    <n v="168"/>
    <s v="*168*"/>
  </r>
  <r>
    <s v="BK588"/>
    <s v="NCERT Chemistry"/>
    <s v="Kenneth Holden"/>
    <x v="6"/>
    <s v="978-1-265-69670-2"/>
    <x v="3"/>
    <x v="15"/>
    <x v="1"/>
    <x v="51"/>
    <x v="15"/>
    <x v="0"/>
    <m/>
    <m/>
    <x v="345"/>
    <x v="3"/>
    <x v="3"/>
    <n v="415"/>
    <s v="*415*"/>
  </r>
  <r>
    <s v="BK589"/>
    <s v="Lakhmir Singh Science"/>
    <s v="Lori Hickman"/>
    <x v="11"/>
    <s v="978-1-890995-87-4"/>
    <x v="4"/>
    <x v="4"/>
    <x v="2"/>
    <x v="125"/>
    <x v="7"/>
    <x v="1"/>
    <d v="2023-09-13T00:00:00"/>
    <d v="2024-02-17T00:00:00"/>
    <x v="346"/>
    <x v="2"/>
    <x v="1"/>
    <n v="345"/>
    <s v="*345*"/>
  </r>
  <r>
    <s v="BK590"/>
    <s v="S. Chand EVS"/>
    <s v="Sharon Cross"/>
    <x v="3"/>
    <s v="978-1-375-04915-3"/>
    <x v="2"/>
    <x v="2"/>
    <x v="2"/>
    <x v="316"/>
    <x v="12"/>
    <x v="0"/>
    <m/>
    <m/>
    <x v="330"/>
    <x v="2"/>
    <x v="1"/>
    <n v="121"/>
    <s v="*121*"/>
  </r>
  <r>
    <s v="BK591"/>
    <s v="English Grammar &amp; Composition"/>
    <s v="Brett Bryan"/>
    <x v="2"/>
    <s v="978-1-164-25146-0"/>
    <x v="0"/>
    <x v="14"/>
    <x v="2"/>
    <x v="203"/>
    <x v="14"/>
    <x v="0"/>
    <m/>
    <m/>
    <x v="347"/>
    <x v="1"/>
    <x v="1"/>
    <n v="126"/>
    <s v="*126*"/>
  </r>
  <r>
    <s v="BK592"/>
    <s v="Modern ABC Chemistry"/>
    <s v="Denise Padilla"/>
    <x v="6"/>
    <s v="978-0-254-07565-8"/>
    <x v="2"/>
    <x v="12"/>
    <x v="2"/>
    <x v="107"/>
    <x v="3"/>
    <x v="0"/>
    <m/>
    <m/>
    <x v="209"/>
    <x v="3"/>
    <x v="0"/>
    <n v="303"/>
    <s v="*303*"/>
  </r>
  <r>
    <s v="BK593"/>
    <s v="NCERT Economics"/>
    <s v="Mark Mathis Jr."/>
    <x v="5"/>
    <s v="978-1-04-178594-1"/>
    <x v="4"/>
    <x v="9"/>
    <x v="1"/>
    <x v="50"/>
    <x v="10"/>
    <x v="0"/>
    <m/>
    <m/>
    <x v="348"/>
    <x v="3"/>
    <x v="2"/>
    <n v="136"/>
    <s v="*136*"/>
  </r>
  <r>
    <s v="BK594"/>
    <s v="RD Sharma Mathematics"/>
    <s v="Kimberly Elliott"/>
    <x v="1"/>
    <s v="978-1-127-28893-9"/>
    <x v="4"/>
    <x v="5"/>
    <x v="1"/>
    <x v="270"/>
    <x v="18"/>
    <x v="0"/>
    <m/>
    <m/>
    <x v="256"/>
    <x v="0"/>
    <x v="1"/>
    <n v="345"/>
    <s v="*345*"/>
  </r>
  <r>
    <s v="BK595"/>
    <s v="Python Programming - Balagurusamy"/>
    <s v="Aaron Shields"/>
    <x v="8"/>
    <s v="978-0-519-36246-2"/>
    <x v="5"/>
    <x v="17"/>
    <x v="0"/>
    <x v="147"/>
    <x v="0"/>
    <x v="1"/>
    <d v="2023-12-12T00:00:00"/>
    <d v="2024-12-07T00:00:00"/>
    <x v="234"/>
    <x v="3"/>
    <x v="1"/>
    <n v="202"/>
    <s v="*202*"/>
  </r>
  <r>
    <s v="BK596"/>
    <s v="NCERT Biology"/>
    <s v="Ann Jones"/>
    <x v="4"/>
    <s v="978-0-402-61406-7"/>
    <x v="2"/>
    <x v="11"/>
    <x v="1"/>
    <x v="115"/>
    <x v="15"/>
    <x v="0"/>
    <m/>
    <m/>
    <x v="302"/>
    <x v="3"/>
    <x v="0"/>
    <n v="278"/>
    <s v="*278*"/>
  </r>
  <r>
    <s v="BK597"/>
    <s v="S. Chand Social Science"/>
    <s v="Carol Becker"/>
    <x v="0"/>
    <s v="978-1-09-262970-6"/>
    <x v="4"/>
    <x v="8"/>
    <x v="1"/>
    <x v="252"/>
    <x v="19"/>
    <x v="1"/>
    <d v="2024-04-30T00:00:00"/>
    <d v="2024-12-05T00:00:00"/>
    <x v="135"/>
    <x v="0"/>
    <x v="0"/>
    <n v="334"/>
    <s v="*334*"/>
  </r>
  <r>
    <s v="BK598"/>
    <s v="DK Goel Accountancy"/>
    <s v="Michael Johnson"/>
    <x v="7"/>
    <s v="978-1-73129-022-9"/>
    <x v="4"/>
    <x v="13"/>
    <x v="1"/>
    <x v="223"/>
    <x v="14"/>
    <x v="1"/>
    <d v="2024-12-09T00:00:00"/>
    <d v="2025-01-27T00:00:00"/>
    <x v="13"/>
    <x v="3"/>
    <x v="2"/>
    <n v="295"/>
    <s v="*295*"/>
  </r>
  <r>
    <s v="BK599"/>
    <s v="Computer Science with Python"/>
    <s v="Adam Miller"/>
    <x v="8"/>
    <s v="978-0-278-68821-6"/>
    <x v="1"/>
    <x v="8"/>
    <x v="2"/>
    <x v="160"/>
    <x v="2"/>
    <x v="1"/>
    <d v="2024-08-04T00:00:00"/>
    <d v="2024-08-29T00:00:00"/>
    <x v="285"/>
    <x v="3"/>
    <x v="0"/>
    <n v="283"/>
    <s v="*283*"/>
  </r>
  <r>
    <s v="BK600"/>
    <s v="Truemanâ€™s Biology"/>
    <s v="Kimberly Thomas"/>
    <x v="4"/>
    <s v="978-0-362-54528-9"/>
    <x v="2"/>
    <x v="6"/>
    <x v="2"/>
    <x v="218"/>
    <x v="4"/>
    <x v="1"/>
    <d v="2024-12-29T00:00:00"/>
    <d v="2024-12-30T00:00:00"/>
    <x v="349"/>
    <x v="3"/>
    <x v="1"/>
    <n v="323"/>
    <s v="*323*"/>
  </r>
  <r>
    <s v="BK601"/>
    <s v="S. Chand Social Science"/>
    <s v="Scott Fitzgerald"/>
    <x v="0"/>
    <s v="978-1-06-762508-5"/>
    <x v="5"/>
    <x v="12"/>
    <x v="2"/>
    <x v="32"/>
    <x v="16"/>
    <x v="1"/>
    <d v="2023-04-21T00:00:00"/>
    <d v="2023-10-17T00:00:00"/>
    <x v="90"/>
    <x v="0"/>
    <x v="0"/>
    <n v="255"/>
    <s v="*255*"/>
  </r>
  <r>
    <s v="BK602"/>
    <s v="NCERT Accountancy"/>
    <s v="Robert Copeland"/>
    <x v="7"/>
    <s v="978-0-288-27089-0"/>
    <x v="5"/>
    <x v="9"/>
    <x v="2"/>
    <x v="306"/>
    <x v="7"/>
    <x v="0"/>
    <m/>
    <m/>
    <x v="198"/>
    <x v="3"/>
    <x v="2"/>
    <n v="449"/>
    <s v="*449*"/>
  </r>
  <r>
    <s v="BK603"/>
    <s v="Wren &amp; Martin English Grammar"/>
    <s v="Cynthia Diaz"/>
    <x v="2"/>
    <s v="978-1-4487-5179-2"/>
    <x v="4"/>
    <x v="15"/>
    <x v="1"/>
    <x v="89"/>
    <x v="10"/>
    <x v="0"/>
    <m/>
    <m/>
    <x v="52"/>
    <x v="1"/>
    <x v="0"/>
    <n v="181"/>
    <s v="*181*"/>
  </r>
  <r>
    <s v="BK604"/>
    <s v="NCERT Business Studies"/>
    <s v="Matthew Chapman"/>
    <x v="10"/>
    <s v="978-0-374-85973-2"/>
    <x v="2"/>
    <x v="13"/>
    <x v="1"/>
    <x v="317"/>
    <x v="9"/>
    <x v="1"/>
    <d v="2024-09-23T00:00:00"/>
    <d v="2025-01-03T00:00:00"/>
    <x v="350"/>
    <x v="3"/>
    <x v="2"/>
    <n v="173"/>
    <s v="*173*"/>
  </r>
  <r>
    <s v="BK605"/>
    <s v="NCERT Environmental Studies"/>
    <s v="John Reynolds"/>
    <x v="3"/>
    <s v="978-1-75421-271-0"/>
    <x v="3"/>
    <x v="19"/>
    <x v="0"/>
    <x v="318"/>
    <x v="4"/>
    <x v="0"/>
    <m/>
    <m/>
    <x v="322"/>
    <x v="2"/>
    <x v="2"/>
    <n v="118"/>
    <s v="*118*"/>
  </r>
  <r>
    <s v="BK606"/>
    <s v="Principles of Economics"/>
    <s v="Rachel Warner"/>
    <x v="5"/>
    <s v="978-0-85517-491-0"/>
    <x v="2"/>
    <x v="18"/>
    <x v="1"/>
    <x v="272"/>
    <x v="16"/>
    <x v="1"/>
    <d v="2023-07-24T00:00:00"/>
    <d v="2024-10-11T00:00:00"/>
    <x v="233"/>
    <x v="3"/>
    <x v="2"/>
    <n v="260"/>
    <s v="*260*"/>
  </r>
  <r>
    <s v="BK607"/>
    <s v="SL Arora Physics"/>
    <s v="Albert Jones"/>
    <x v="9"/>
    <s v="978-1-83333-994-9"/>
    <x v="0"/>
    <x v="14"/>
    <x v="2"/>
    <x v="138"/>
    <x v="16"/>
    <x v="1"/>
    <d v="2023-08-31T00:00:00"/>
    <d v="2024-03-01T00:00:00"/>
    <x v="140"/>
    <x v="3"/>
    <x v="0"/>
    <n v="162"/>
    <s v="*162*"/>
  </r>
  <r>
    <s v="BK608"/>
    <s v="Together with Social Science"/>
    <s v="Chad Anderson"/>
    <x v="0"/>
    <s v="978-0-574-86129-0"/>
    <x v="3"/>
    <x v="3"/>
    <x v="0"/>
    <x v="319"/>
    <x v="13"/>
    <x v="1"/>
    <d v="2024-05-24T00:00:00"/>
    <d v="2024-09-15T00:00:00"/>
    <x v="342"/>
    <x v="0"/>
    <x v="1"/>
    <n v="237"/>
    <s v="*237*"/>
  </r>
  <r>
    <s v="BK609"/>
    <s v="NCERT Accountancy"/>
    <s v="Peter Lopez DVM"/>
    <x v="7"/>
    <s v="978-1-913686-06-2"/>
    <x v="3"/>
    <x v="13"/>
    <x v="0"/>
    <x v="16"/>
    <x v="18"/>
    <x v="0"/>
    <m/>
    <m/>
    <x v="145"/>
    <x v="3"/>
    <x v="3"/>
    <n v="127"/>
    <s v="*127*"/>
  </r>
  <r>
    <s v="BK610"/>
    <s v="NCERT Business Studies"/>
    <s v="Jennifer Wright"/>
    <x v="10"/>
    <s v="978-0-624-38377-2"/>
    <x v="3"/>
    <x v="10"/>
    <x v="0"/>
    <x v="183"/>
    <x v="13"/>
    <x v="1"/>
    <d v="2023-12-21T00:00:00"/>
    <d v="2024-06-09T00:00:00"/>
    <x v="206"/>
    <x v="3"/>
    <x v="2"/>
    <n v="129"/>
    <s v="*129*"/>
  </r>
  <r>
    <s v="BK611"/>
    <s v="NCERT Environmental Studies"/>
    <s v="Erin Vasquez"/>
    <x v="3"/>
    <s v="978-1-83610-259-5"/>
    <x v="0"/>
    <x v="19"/>
    <x v="1"/>
    <x v="320"/>
    <x v="0"/>
    <x v="1"/>
    <d v="2023-08-08T00:00:00"/>
    <d v="2024-04-11T00:00:00"/>
    <x v="22"/>
    <x v="2"/>
    <x v="3"/>
    <n v="239"/>
    <s v="*239*"/>
  </r>
  <r>
    <s v="BK612"/>
    <s v="NCERT Accountancy"/>
    <s v="Kyle Williams"/>
    <x v="7"/>
    <s v="978-1-68921-935-8"/>
    <x v="0"/>
    <x v="9"/>
    <x v="0"/>
    <x v="321"/>
    <x v="14"/>
    <x v="1"/>
    <d v="2025-01-12T00:00:00"/>
    <d v="2025-01-22T00:00:00"/>
    <x v="347"/>
    <x v="3"/>
    <x v="1"/>
    <n v="309"/>
    <s v="*309*"/>
  </r>
  <r>
    <s v="BK613"/>
    <s v="S. Chand Biology"/>
    <s v="Tricia Burch"/>
    <x v="4"/>
    <s v="978-0-214-21112-6"/>
    <x v="0"/>
    <x v="9"/>
    <x v="1"/>
    <x v="89"/>
    <x v="7"/>
    <x v="1"/>
    <d v="2023-07-12T00:00:00"/>
    <d v="2025-01-30T00:00:00"/>
    <x v="351"/>
    <x v="3"/>
    <x v="1"/>
    <n v="162"/>
    <s v="*162*"/>
  </r>
  <r>
    <s v="BK614"/>
    <s v="Concepts of Physics - HC Verma"/>
    <s v="Terry Norman"/>
    <x v="9"/>
    <s v="978-1-72219-706-3"/>
    <x v="5"/>
    <x v="16"/>
    <x v="1"/>
    <x v="112"/>
    <x v="7"/>
    <x v="1"/>
    <d v="2023-04-17T00:00:00"/>
    <d v="2024-01-24T00:00:00"/>
    <x v="77"/>
    <x v="3"/>
    <x v="1"/>
    <n v="273"/>
    <s v="*273*"/>
  </r>
  <r>
    <s v="BK615"/>
    <s v="NCERT Economics"/>
    <s v="Joshua Luna"/>
    <x v="5"/>
    <s v="978-0-17-721516-2"/>
    <x v="2"/>
    <x v="16"/>
    <x v="1"/>
    <x v="237"/>
    <x v="4"/>
    <x v="1"/>
    <d v="2024-03-19T00:00:00"/>
    <d v="2024-05-10T00:00:00"/>
    <x v="116"/>
    <x v="3"/>
    <x v="0"/>
    <n v="323"/>
    <s v="*323*"/>
  </r>
  <r>
    <s v="BK616"/>
    <s v="Truemanâ€™s Biology"/>
    <s v="Elizabeth Humphrey"/>
    <x v="4"/>
    <s v="978-0-12-146612-1"/>
    <x v="4"/>
    <x v="7"/>
    <x v="2"/>
    <x v="137"/>
    <x v="5"/>
    <x v="0"/>
    <m/>
    <m/>
    <x v="214"/>
    <x v="3"/>
    <x v="2"/>
    <n v="341"/>
    <s v="*341*"/>
  </r>
  <r>
    <s v="BK617"/>
    <s v="DK Goel Accountancy"/>
    <s v="Julia Walker"/>
    <x v="7"/>
    <s v="978-1-271-05594-4"/>
    <x v="3"/>
    <x v="10"/>
    <x v="2"/>
    <x v="69"/>
    <x v="7"/>
    <x v="0"/>
    <m/>
    <m/>
    <x v="280"/>
    <x v="3"/>
    <x v="1"/>
    <n v="349"/>
    <s v="*349*"/>
  </r>
  <r>
    <s v="BK618"/>
    <s v="S. Chand Business Studies"/>
    <s v="Rick Wheeler"/>
    <x v="10"/>
    <s v="978-1-62521-071-5"/>
    <x v="1"/>
    <x v="12"/>
    <x v="2"/>
    <x v="322"/>
    <x v="0"/>
    <x v="0"/>
    <m/>
    <m/>
    <x v="94"/>
    <x v="3"/>
    <x v="1"/>
    <n v="303"/>
    <s v="*303*"/>
  </r>
  <r>
    <s v="BK619"/>
    <s v="NCERT Environmental Studies"/>
    <s v="Tommy Cox"/>
    <x v="3"/>
    <s v="978-0-636-78221-1"/>
    <x v="2"/>
    <x v="16"/>
    <x v="2"/>
    <x v="69"/>
    <x v="3"/>
    <x v="0"/>
    <m/>
    <m/>
    <x v="245"/>
    <x v="2"/>
    <x v="0"/>
    <n v="111"/>
    <s v="*111*"/>
  </r>
  <r>
    <s v="BK620"/>
    <s v="Together with Social Science"/>
    <s v="Erica Hudson"/>
    <x v="0"/>
    <s v="978-0-937750-46-9"/>
    <x v="4"/>
    <x v="14"/>
    <x v="1"/>
    <x v="26"/>
    <x v="1"/>
    <x v="1"/>
    <d v="2024-05-31T00:00:00"/>
    <d v="2024-09-26T00:00:00"/>
    <x v="1"/>
    <x v="0"/>
    <x v="0"/>
    <n v="268"/>
    <s v="*268*"/>
  </r>
  <r>
    <s v="BK621"/>
    <s v="Together with EVS"/>
    <s v="Jennifer West"/>
    <x v="3"/>
    <s v="978-0-9657486-6-7"/>
    <x v="3"/>
    <x v="19"/>
    <x v="1"/>
    <x v="323"/>
    <x v="6"/>
    <x v="0"/>
    <m/>
    <m/>
    <x v="118"/>
    <x v="2"/>
    <x v="2"/>
    <n v="434"/>
    <s v="*434*"/>
  </r>
  <r>
    <s v="BK622"/>
    <s v="S. Chand Science"/>
    <s v="Gregory Morales"/>
    <x v="11"/>
    <s v="978-0-02-734567-4"/>
    <x v="5"/>
    <x v="4"/>
    <x v="0"/>
    <x v="324"/>
    <x v="7"/>
    <x v="0"/>
    <m/>
    <m/>
    <x v="211"/>
    <x v="2"/>
    <x v="0"/>
    <n v="235"/>
    <s v="*235*"/>
  </r>
  <r>
    <s v="BK623"/>
    <s v="Let Us C - Yashwant Kanetkar"/>
    <s v="Jorge Griffin"/>
    <x v="8"/>
    <s v="978-0-410-04890-8"/>
    <x v="5"/>
    <x v="10"/>
    <x v="1"/>
    <x v="156"/>
    <x v="4"/>
    <x v="0"/>
    <m/>
    <m/>
    <x v="283"/>
    <x v="3"/>
    <x v="1"/>
    <n v="317"/>
    <s v="*317*"/>
  </r>
  <r>
    <s v="BK624"/>
    <s v="DK Goel Accountancy"/>
    <s v="Jaime Hall"/>
    <x v="7"/>
    <s v="978-1-394-87008-0"/>
    <x v="2"/>
    <x v="7"/>
    <x v="1"/>
    <x v="56"/>
    <x v="15"/>
    <x v="0"/>
    <m/>
    <m/>
    <x v="243"/>
    <x v="3"/>
    <x v="0"/>
    <n v="301"/>
    <s v="*301*"/>
  </r>
  <r>
    <s v="BK625"/>
    <s v="S. Chand Biology"/>
    <s v="Tara Larson"/>
    <x v="4"/>
    <s v="978-1-66012-465-7"/>
    <x v="3"/>
    <x v="6"/>
    <x v="1"/>
    <x v="234"/>
    <x v="15"/>
    <x v="0"/>
    <m/>
    <m/>
    <x v="352"/>
    <x v="3"/>
    <x v="2"/>
    <n v="161"/>
    <s v="*161*"/>
  </r>
  <r>
    <s v="BK626"/>
    <s v="TS Grewal Accountancy"/>
    <s v="Alyssa Hurst"/>
    <x v="7"/>
    <s v="978-1-192-26468-5"/>
    <x v="4"/>
    <x v="7"/>
    <x v="2"/>
    <x v="249"/>
    <x v="2"/>
    <x v="0"/>
    <m/>
    <m/>
    <x v="250"/>
    <x v="3"/>
    <x v="0"/>
    <n v="384"/>
    <s v="*384*"/>
  </r>
  <r>
    <s v="BK627"/>
    <s v="English Grammar &amp; Composition"/>
    <s v="Lisa Hampton"/>
    <x v="2"/>
    <s v="978-0-12-918961-9"/>
    <x v="0"/>
    <x v="5"/>
    <x v="2"/>
    <x v="13"/>
    <x v="16"/>
    <x v="1"/>
    <d v="2024-08-08T00:00:00"/>
    <d v="2024-08-13T00:00:00"/>
    <x v="227"/>
    <x v="1"/>
    <x v="2"/>
    <n v="146"/>
    <s v="*146*"/>
  </r>
  <r>
    <s v="BK628"/>
    <s v="Principles of Economics"/>
    <s v="Raven Lucas"/>
    <x v="5"/>
    <s v="978-1-4561-2783-1"/>
    <x v="2"/>
    <x v="19"/>
    <x v="2"/>
    <x v="221"/>
    <x v="6"/>
    <x v="0"/>
    <m/>
    <m/>
    <x v="140"/>
    <x v="3"/>
    <x v="2"/>
    <n v="218"/>
    <s v="*218*"/>
  </r>
  <r>
    <s v="BK629"/>
    <s v="NCERT Hindi"/>
    <s v="Amber Graham"/>
    <x v="12"/>
    <s v="978-1-68470-409-5"/>
    <x v="3"/>
    <x v="8"/>
    <x v="2"/>
    <x v="86"/>
    <x v="15"/>
    <x v="1"/>
    <d v="2024-04-08T00:00:00"/>
    <d v="2025-01-23T00:00:00"/>
    <x v="353"/>
    <x v="3"/>
    <x v="2"/>
    <n v="310"/>
    <s v="*310*"/>
  </r>
  <r>
    <s v="BK630"/>
    <s v="NCERT Economics"/>
    <s v="Stephanie Downs"/>
    <x v="5"/>
    <s v="978-0-13-255562-3"/>
    <x v="4"/>
    <x v="14"/>
    <x v="1"/>
    <x v="116"/>
    <x v="4"/>
    <x v="1"/>
    <d v="2023-09-07T00:00:00"/>
    <d v="2023-11-28T00:00:00"/>
    <x v="137"/>
    <x v="3"/>
    <x v="0"/>
    <n v="449"/>
    <s v="*449*"/>
  </r>
  <r>
    <s v="BK631"/>
    <s v="Truemanâ€™s Biology"/>
    <s v="David Munoz"/>
    <x v="4"/>
    <s v="978-0-08-149284-0"/>
    <x v="2"/>
    <x v="19"/>
    <x v="1"/>
    <x v="150"/>
    <x v="13"/>
    <x v="1"/>
    <d v="2023-11-13T00:00:00"/>
    <d v="2024-09-24T00:00:00"/>
    <x v="350"/>
    <x v="3"/>
    <x v="1"/>
    <n v="359"/>
    <s v="*359*"/>
  </r>
  <r>
    <s v="BK632"/>
    <s v="NCERT Chemistry"/>
    <s v="Karen Mclaughlin"/>
    <x v="6"/>
    <s v="978-1-381-55222-7"/>
    <x v="5"/>
    <x v="8"/>
    <x v="0"/>
    <x v="188"/>
    <x v="10"/>
    <x v="1"/>
    <d v="2024-06-22T00:00:00"/>
    <d v="2024-09-24T00:00:00"/>
    <x v="277"/>
    <x v="3"/>
    <x v="3"/>
    <n v="180"/>
    <s v="*180*"/>
  </r>
  <r>
    <s v="BK633"/>
    <s v="Play with Maths"/>
    <s v="Anna Long"/>
    <x v="1"/>
    <s v="978-1-272-07246-9"/>
    <x v="3"/>
    <x v="14"/>
    <x v="1"/>
    <x v="107"/>
    <x v="11"/>
    <x v="0"/>
    <m/>
    <m/>
    <x v="42"/>
    <x v="0"/>
    <x v="2"/>
    <n v="271"/>
    <s v="*271*"/>
  </r>
  <r>
    <s v="BK634"/>
    <s v="NCERT Business Studies"/>
    <s v="Monica Good"/>
    <x v="10"/>
    <s v="978-0-472-90226-2"/>
    <x v="2"/>
    <x v="17"/>
    <x v="2"/>
    <x v="224"/>
    <x v="7"/>
    <x v="0"/>
    <m/>
    <m/>
    <x v="87"/>
    <x v="3"/>
    <x v="3"/>
    <n v="190"/>
    <s v="*190*"/>
  </r>
  <r>
    <s v="BK635"/>
    <s v="Python Programming - Balagurusamy"/>
    <s v="Michael Reed"/>
    <x v="8"/>
    <s v="978-1-9766-5314-8"/>
    <x v="3"/>
    <x v="15"/>
    <x v="0"/>
    <x v="300"/>
    <x v="12"/>
    <x v="0"/>
    <m/>
    <m/>
    <x v="354"/>
    <x v="3"/>
    <x v="1"/>
    <n v="164"/>
    <s v="*164*"/>
  </r>
  <r>
    <s v="BK636"/>
    <s v="SL Arora Physics"/>
    <s v="Michael Roberts"/>
    <x v="9"/>
    <s v="978-0-8032-5513-5"/>
    <x v="4"/>
    <x v="8"/>
    <x v="0"/>
    <x v="192"/>
    <x v="9"/>
    <x v="1"/>
    <d v="2023-07-29T00:00:00"/>
    <d v="2023-08-17T00:00:00"/>
    <x v="303"/>
    <x v="3"/>
    <x v="1"/>
    <n v="418"/>
    <s v="*418*"/>
  </r>
  <r>
    <s v="BK637"/>
    <s v="NCERT Biology"/>
    <s v="Jordan Jordan"/>
    <x v="4"/>
    <s v="978-0-315-21460-6"/>
    <x v="4"/>
    <x v="14"/>
    <x v="0"/>
    <x v="180"/>
    <x v="6"/>
    <x v="0"/>
    <m/>
    <m/>
    <x v="156"/>
    <x v="3"/>
    <x v="1"/>
    <n v="387"/>
    <s v="*387*"/>
  </r>
  <r>
    <s v="BK638"/>
    <s v="S. Chand EVS"/>
    <s v="Tony Dickerson"/>
    <x v="3"/>
    <s v="978-0-552-47962-2"/>
    <x v="0"/>
    <x v="5"/>
    <x v="1"/>
    <x v="258"/>
    <x v="15"/>
    <x v="0"/>
    <m/>
    <m/>
    <x v="303"/>
    <x v="2"/>
    <x v="0"/>
    <n v="327"/>
    <s v="*327*"/>
  </r>
  <r>
    <s v="BK639"/>
    <s v="S. Chand Social Science"/>
    <s v="Jacqueline Fields"/>
    <x v="0"/>
    <s v="978-0-421-64213-3"/>
    <x v="4"/>
    <x v="15"/>
    <x v="0"/>
    <x v="79"/>
    <x v="12"/>
    <x v="0"/>
    <m/>
    <m/>
    <x v="131"/>
    <x v="0"/>
    <x v="2"/>
    <n v="277"/>
    <s v="*277*"/>
  </r>
  <r>
    <s v="BK640"/>
    <s v="S. Chand Biology"/>
    <s v="Carol Scott"/>
    <x v="4"/>
    <s v="978-1-922063-07-6"/>
    <x v="4"/>
    <x v="19"/>
    <x v="1"/>
    <x v="41"/>
    <x v="4"/>
    <x v="1"/>
    <d v="2025-02-19T00:00:00"/>
    <d v="2025-02-23T00:00:00"/>
    <x v="154"/>
    <x v="3"/>
    <x v="1"/>
    <n v="238"/>
    <s v="*238*"/>
  </r>
  <r>
    <s v="BK641"/>
    <s v="Oxford English Reader"/>
    <s v="Anthony Livingston"/>
    <x v="2"/>
    <s v="978-1-5418-9662-8"/>
    <x v="4"/>
    <x v="16"/>
    <x v="1"/>
    <x v="281"/>
    <x v="10"/>
    <x v="0"/>
    <m/>
    <m/>
    <x v="34"/>
    <x v="1"/>
    <x v="1"/>
    <n v="334"/>
    <s v="*334*"/>
  </r>
  <r>
    <s v="BK642"/>
    <s v="Computer Science with Python"/>
    <s v="Steven Rice"/>
    <x v="8"/>
    <s v="978-0-346-74329-8"/>
    <x v="0"/>
    <x v="18"/>
    <x v="1"/>
    <x v="36"/>
    <x v="10"/>
    <x v="1"/>
    <d v="2023-04-01T00:00:00"/>
    <d v="2023-11-24T00:00:00"/>
    <x v="313"/>
    <x v="3"/>
    <x v="0"/>
    <n v="206"/>
    <s v="*206*"/>
  </r>
  <r>
    <s v="BK643"/>
    <s v="NCERT Environmental Studies"/>
    <s v="Jacqueline Mcgee"/>
    <x v="3"/>
    <s v="978-0-9965482-6-7"/>
    <x v="3"/>
    <x v="8"/>
    <x v="2"/>
    <x v="79"/>
    <x v="16"/>
    <x v="0"/>
    <m/>
    <m/>
    <x v="284"/>
    <x v="2"/>
    <x v="0"/>
    <n v="424"/>
    <s v="*424*"/>
  </r>
  <r>
    <s v="BK644"/>
    <s v="Modern ABC Chemistry"/>
    <s v="Jacob Bennett"/>
    <x v="6"/>
    <s v="978-0-9860943-4-7"/>
    <x v="4"/>
    <x v="1"/>
    <x v="2"/>
    <x v="123"/>
    <x v="2"/>
    <x v="1"/>
    <d v="2024-03-04T00:00:00"/>
    <d v="2024-11-14T00:00:00"/>
    <x v="169"/>
    <x v="3"/>
    <x v="2"/>
    <n v="290"/>
    <s v="*290*"/>
  </r>
  <r>
    <s v="BK645"/>
    <s v="S. Chand Social Science"/>
    <s v="Christine Smith"/>
    <x v="0"/>
    <s v="978-0-19-101314-0"/>
    <x v="2"/>
    <x v="15"/>
    <x v="2"/>
    <x v="311"/>
    <x v="2"/>
    <x v="0"/>
    <m/>
    <m/>
    <x v="355"/>
    <x v="0"/>
    <x v="0"/>
    <n v="200"/>
    <s v="*200*"/>
  </r>
  <r>
    <s v="BK646"/>
    <s v="English Grammar &amp; Composition"/>
    <s v="Ruben Baker"/>
    <x v="2"/>
    <s v="978-0-430-21310-2"/>
    <x v="4"/>
    <x v="13"/>
    <x v="2"/>
    <x v="325"/>
    <x v="13"/>
    <x v="1"/>
    <d v="2024-06-09T00:00:00"/>
    <d v="2024-08-06T00:00:00"/>
    <x v="322"/>
    <x v="1"/>
    <x v="1"/>
    <n v="338"/>
    <s v="*338*"/>
  </r>
  <r>
    <s v="BK647"/>
    <s v="Together with EVS"/>
    <s v="Justin Riley"/>
    <x v="3"/>
    <s v="978-0-402-08025-1"/>
    <x v="1"/>
    <x v="4"/>
    <x v="1"/>
    <x v="65"/>
    <x v="17"/>
    <x v="1"/>
    <d v="2024-03-08T00:00:00"/>
    <d v="2024-07-22T00:00:00"/>
    <x v="144"/>
    <x v="2"/>
    <x v="0"/>
    <n v="180"/>
    <s v="*180*"/>
  </r>
  <r>
    <s v="BK648"/>
    <s v="Play with Maths"/>
    <s v="Roger Taylor MD"/>
    <x v="1"/>
    <s v="978-0-558-18511-4"/>
    <x v="4"/>
    <x v="17"/>
    <x v="1"/>
    <x v="128"/>
    <x v="4"/>
    <x v="1"/>
    <d v="2024-02-04T00:00:00"/>
    <d v="2024-09-22T00:00:00"/>
    <x v="102"/>
    <x v="0"/>
    <x v="2"/>
    <n v="367"/>
    <s v="*367*"/>
  </r>
  <r>
    <s v="BK649"/>
    <s v="Nai Roshni Hindi Pathmala"/>
    <s v="Thomas Carroll"/>
    <x v="12"/>
    <s v="978-0-426-61982-6"/>
    <x v="5"/>
    <x v="5"/>
    <x v="0"/>
    <x v="240"/>
    <x v="14"/>
    <x v="0"/>
    <m/>
    <m/>
    <x v="349"/>
    <x v="3"/>
    <x v="0"/>
    <n v="154"/>
    <s v="*154*"/>
  </r>
  <r>
    <s v="BK650"/>
    <s v="S. Chand Business Studies"/>
    <s v="Jason Moore"/>
    <x v="10"/>
    <s v="978-1-57669-811-2"/>
    <x v="1"/>
    <x v="14"/>
    <x v="1"/>
    <x v="326"/>
    <x v="18"/>
    <x v="0"/>
    <m/>
    <m/>
    <x v="356"/>
    <x v="3"/>
    <x v="2"/>
    <n v="210"/>
    <s v="*210*"/>
  </r>
  <r>
    <s v="BK651"/>
    <s v="NCERT Maths"/>
    <s v="Kelli Howard"/>
    <x v="1"/>
    <s v="978-0-319-08780-0"/>
    <x v="5"/>
    <x v="19"/>
    <x v="1"/>
    <x v="192"/>
    <x v="13"/>
    <x v="1"/>
    <d v="2024-07-06T00:00:00"/>
    <d v="2024-08-11T00:00:00"/>
    <x v="357"/>
    <x v="0"/>
    <x v="2"/>
    <n v="154"/>
    <s v="*154*"/>
  </r>
  <r>
    <s v="BK652"/>
    <s v="S. Chand Biology"/>
    <s v="Andrew Nguyen"/>
    <x v="4"/>
    <s v="978-1-191-01601-8"/>
    <x v="0"/>
    <x v="2"/>
    <x v="1"/>
    <x v="327"/>
    <x v="14"/>
    <x v="1"/>
    <d v="2024-05-08T00:00:00"/>
    <d v="2025-02-25T00:00:00"/>
    <x v="89"/>
    <x v="3"/>
    <x v="2"/>
    <n v="146"/>
    <s v="*146*"/>
  </r>
  <r>
    <s v="BK653"/>
    <s v="Wren &amp; Martin English Grammar"/>
    <s v="Jennifer Stewart"/>
    <x v="2"/>
    <s v="978-0-910990-29-5"/>
    <x v="2"/>
    <x v="3"/>
    <x v="2"/>
    <x v="131"/>
    <x v="8"/>
    <x v="1"/>
    <d v="2025-02-14T00:00:00"/>
    <d v="2025-02-14T00:00:00"/>
    <x v="146"/>
    <x v="1"/>
    <x v="0"/>
    <n v="144"/>
    <s v="*144*"/>
  </r>
  <r>
    <s v="BK654"/>
    <s v="NCERT Social Science"/>
    <s v="John Cardenas"/>
    <x v="0"/>
    <s v="978-1-223-86270-5"/>
    <x v="4"/>
    <x v="1"/>
    <x v="2"/>
    <x v="248"/>
    <x v="9"/>
    <x v="1"/>
    <d v="2024-12-19T00:00:00"/>
    <d v="2024-12-28T00:00:00"/>
    <x v="358"/>
    <x v="0"/>
    <x v="1"/>
    <n v="281"/>
    <s v="*281*"/>
  </r>
  <r>
    <s v="BK655"/>
    <s v="Wren &amp; Martin English Grammar"/>
    <s v="Amber Kelly"/>
    <x v="2"/>
    <s v="978-1-56135-331-6"/>
    <x v="5"/>
    <x v="14"/>
    <x v="2"/>
    <x v="191"/>
    <x v="19"/>
    <x v="1"/>
    <d v="2023-08-02T00:00:00"/>
    <d v="2024-09-10T00:00:00"/>
    <x v="359"/>
    <x v="1"/>
    <x v="3"/>
    <n v="259"/>
    <s v="*259*"/>
  </r>
  <r>
    <s v="BK656"/>
    <s v="Fundamentals of Physics - Resnick Halliday"/>
    <s v="Kenneth Lopez"/>
    <x v="9"/>
    <s v="978-1-4071-5209-7"/>
    <x v="5"/>
    <x v="15"/>
    <x v="2"/>
    <x v="173"/>
    <x v="1"/>
    <x v="1"/>
    <d v="2024-12-30T00:00:00"/>
    <d v="2025-02-19T00:00:00"/>
    <x v="307"/>
    <x v="3"/>
    <x v="2"/>
    <n v="213"/>
    <s v="*213*"/>
  </r>
  <r>
    <s v="BK657"/>
    <s v="Together with EVS"/>
    <s v="Brian Christian"/>
    <x v="3"/>
    <s v="978-1-946073-47-1"/>
    <x v="1"/>
    <x v="2"/>
    <x v="1"/>
    <x v="328"/>
    <x v="2"/>
    <x v="1"/>
    <d v="2024-09-18T00:00:00"/>
    <d v="2024-11-26T00:00:00"/>
    <x v="360"/>
    <x v="2"/>
    <x v="3"/>
    <n v="448"/>
    <s v="*448*"/>
  </r>
  <r>
    <s v="BK658"/>
    <s v="NCERT Social Science"/>
    <s v="Jennifer Flores"/>
    <x v="0"/>
    <s v="978-0-939239-68-9"/>
    <x v="1"/>
    <x v="15"/>
    <x v="1"/>
    <x v="172"/>
    <x v="13"/>
    <x v="1"/>
    <d v="2023-08-20T00:00:00"/>
    <d v="2024-05-30T00:00:00"/>
    <x v="178"/>
    <x v="0"/>
    <x v="1"/>
    <n v="233"/>
    <s v="*233*"/>
  </r>
  <r>
    <s v="BK659"/>
    <s v="S. Chand Business Studies"/>
    <s v="Barry Salinas"/>
    <x v="10"/>
    <s v="978-1-253-85803-7"/>
    <x v="4"/>
    <x v="7"/>
    <x v="0"/>
    <x v="24"/>
    <x v="2"/>
    <x v="0"/>
    <m/>
    <m/>
    <x v="49"/>
    <x v="3"/>
    <x v="1"/>
    <n v="449"/>
    <s v="*449*"/>
  </r>
  <r>
    <s v="BK660"/>
    <s v="Play with Maths"/>
    <s v="Derrick Wilson"/>
    <x v="1"/>
    <s v="978-0-16-451597-8"/>
    <x v="4"/>
    <x v="12"/>
    <x v="1"/>
    <x v="109"/>
    <x v="4"/>
    <x v="0"/>
    <m/>
    <m/>
    <x v="288"/>
    <x v="0"/>
    <x v="1"/>
    <n v="270"/>
    <s v="*270*"/>
  </r>
  <r>
    <s v="BK661"/>
    <s v="NCERT Biology"/>
    <s v="Antonio Fox"/>
    <x v="4"/>
    <s v="978-1-367-69091-2"/>
    <x v="3"/>
    <x v="0"/>
    <x v="2"/>
    <x v="316"/>
    <x v="2"/>
    <x v="1"/>
    <d v="2024-09-20T00:00:00"/>
    <d v="2025-01-20T00:00:00"/>
    <x v="295"/>
    <x v="3"/>
    <x v="0"/>
    <n v="307"/>
    <s v="*307*"/>
  </r>
  <r>
    <s v="BK662"/>
    <s v="Nai Roshni Hindi Pathmala"/>
    <s v="Patrick Myers"/>
    <x v="12"/>
    <s v="978-0-627-76314-4"/>
    <x v="3"/>
    <x v="13"/>
    <x v="0"/>
    <x v="254"/>
    <x v="0"/>
    <x v="1"/>
    <d v="2023-09-27T00:00:00"/>
    <d v="2023-10-18T00:00:00"/>
    <x v="202"/>
    <x v="3"/>
    <x v="2"/>
    <n v="293"/>
    <s v="*293*"/>
  </r>
  <r>
    <s v="BK663"/>
    <s v="NCERT Economics"/>
    <s v="Francisco Miller"/>
    <x v="5"/>
    <s v="978-1-280-86993-8"/>
    <x v="5"/>
    <x v="15"/>
    <x v="0"/>
    <x v="150"/>
    <x v="14"/>
    <x v="0"/>
    <m/>
    <m/>
    <x v="361"/>
    <x v="3"/>
    <x v="1"/>
    <n v="136"/>
    <s v="*136*"/>
  </r>
  <r>
    <s v="BK664"/>
    <s v="Concepts of Physics - HC Verma"/>
    <s v="Alyssa Richmond"/>
    <x v="9"/>
    <s v="978-0-16-681061-3"/>
    <x v="1"/>
    <x v="16"/>
    <x v="0"/>
    <x v="329"/>
    <x v="17"/>
    <x v="0"/>
    <m/>
    <m/>
    <x v="278"/>
    <x v="3"/>
    <x v="1"/>
    <n v="129"/>
    <s v="*129*"/>
  </r>
  <r>
    <s v="BK665"/>
    <s v="Together with Social Science"/>
    <s v="Laura Sandoval"/>
    <x v="0"/>
    <s v="978-1-4228-5238-5"/>
    <x v="4"/>
    <x v="4"/>
    <x v="1"/>
    <x v="246"/>
    <x v="4"/>
    <x v="1"/>
    <d v="2024-06-26T00:00:00"/>
    <d v="2025-02-05T00:00:00"/>
    <x v="251"/>
    <x v="0"/>
    <x v="0"/>
    <n v="193"/>
    <s v="*193*"/>
  </r>
  <r>
    <s v="BK666"/>
    <s v="S. Chand Economics"/>
    <s v="Lucas Herrera"/>
    <x v="5"/>
    <s v="978-0-374-53185-0"/>
    <x v="0"/>
    <x v="11"/>
    <x v="0"/>
    <x v="211"/>
    <x v="16"/>
    <x v="1"/>
    <d v="2024-10-28T00:00:00"/>
    <d v="2024-12-07T00:00:00"/>
    <x v="270"/>
    <x v="3"/>
    <x v="0"/>
    <n v="400"/>
    <s v="*400*"/>
  </r>
  <r>
    <s v="BK667"/>
    <s v="Manika Hindi Pathmala"/>
    <s v="Michael Hill"/>
    <x v="12"/>
    <s v="978-1-66311-013-8"/>
    <x v="3"/>
    <x v="3"/>
    <x v="1"/>
    <x v="277"/>
    <x v="10"/>
    <x v="1"/>
    <d v="2023-07-11T00:00:00"/>
    <d v="2024-09-16T00:00:00"/>
    <x v="362"/>
    <x v="3"/>
    <x v="2"/>
    <n v="294"/>
    <s v="*294*"/>
  </r>
  <r>
    <s v="BK668"/>
    <s v="Manika Hindi Pathmala"/>
    <s v="Chad Landry"/>
    <x v="12"/>
    <s v="978-1-81348-123-1"/>
    <x v="2"/>
    <x v="1"/>
    <x v="1"/>
    <x v="296"/>
    <x v="16"/>
    <x v="1"/>
    <d v="2023-12-11T00:00:00"/>
    <d v="2024-02-22T00:00:00"/>
    <x v="286"/>
    <x v="3"/>
    <x v="0"/>
    <n v="424"/>
    <s v="*424*"/>
  </r>
  <r>
    <s v="BK669"/>
    <s v="NCERT Environmental Studies"/>
    <s v="Zachary Scott"/>
    <x v="3"/>
    <s v="978-0-542-24839-9"/>
    <x v="1"/>
    <x v="1"/>
    <x v="1"/>
    <x v="330"/>
    <x v="6"/>
    <x v="0"/>
    <m/>
    <m/>
    <x v="202"/>
    <x v="2"/>
    <x v="1"/>
    <n v="148"/>
    <s v="*148*"/>
  </r>
  <r>
    <s v="BK670"/>
    <s v="SL Arora Physics"/>
    <s v="Melanie Thompson"/>
    <x v="9"/>
    <s v="978-0-293-80576-6"/>
    <x v="1"/>
    <x v="12"/>
    <x v="2"/>
    <x v="331"/>
    <x v="10"/>
    <x v="0"/>
    <m/>
    <m/>
    <x v="17"/>
    <x v="3"/>
    <x v="0"/>
    <n v="224"/>
    <s v="*224*"/>
  </r>
  <r>
    <s v="BK671"/>
    <s v="Let Us C - Yashwant Kanetkar"/>
    <s v="Jamie Anderson MD"/>
    <x v="8"/>
    <s v="978-1-937514-52-5"/>
    <x v="5"/>
    <x v="7"/>
    <x v="2"/>
    <x v="257"/>
    <x v="1"/>
    <x v="0"/>
    <m/>
    <m/>
    <x v="242"/>
    <x v="3"/>
    <x v="2"/>
    <n v="292"/>
    <s v="*292*"/>
  </r>
  <r>
    <s v="BK672"/>
    <s v="RD Sharma Mathematics"/>
    <s v="Jamie Pearson"/>
    <x v="1"/>
    <s v="978-1-80728-765-8"/>
    <x v="1"/>
    <x v="15"/>
    <x v="2"/>
    <x v="28"/>
    <x v="3"/>
    <x v="1"/>
    <d v="2024-09-25T00:00:00"/>
    <d v="2024-11-07T00:00:00"/>
    <x v="102"/>
    <x v="0"/>
    <x v="0"/>
    <n v="255"/>
    <s v="*255*"/>
  </r>
  <r>
    <s v="BK673"/>
    <s v="Computer Science with Python"/>
    <s v="Deborah Castaneda"/>
    <x v="8"/>
    <s v="978-1-4086-5712-6"/>
    <x v="0"/>
    <x v="18"/>
    <x v="2"/>
    <x v="57"/>
    <x v="11"/>
    <x v="1"/>
    <d v="2023-06-05T00:00:00"/>
    <d v="2024-12-29T00:00:00"/>
    <x v="150"/>
    <x v="3"/>
    <x v="2"/>
    <n v="260"/>
    <s v="*260*"/>
  </r>
  <r>
    <s v="BK674"/>
    <s v="S. Chand Economics"/>
    <s v="Timothy Gordon"/>
    <x v="5"/>
    <s v="978-0-931968-09-9"/>
    <x v="5"/>
    <x v="6"/>
    <x v="1"/>
    <x v="308"/>
    <x v="10"/>
    <x v="0"/>
    <m/>
    <m/>
    <x v="355"/>
    <x v="3"/>
    <x v="2"/>
    <n v="336"/>
    <s v="*336*"/>
  </r>
  <r>
    <s v="BK675"/>
    <s v="Wren &amp; Martin English Grammar"/>
    <s v="Robert Crawford"/>
    <x v="2"/>
    <s v="978-1-9767-6399-1"/>
    <x v="1"/>
    <x v="5"/>
    <x v="1"/>
    <x v="332"/>
    <x v="18"/>
    <x v="1"/>
    <d v="2024-03-30T00:00:00"/>
    <d v="2024-04-21T00:00:00"/>
    <x v="274"/>
    <x v="1"/>
    <x v="2"/>
    <n v="225"/>
    <s v="*225*"/>
  </r>
  <r>
    <s v="BK676"/>
    <s v="SL Arora Physics"/>
    <s v="Brenda Little"/>
    <x v="9"/>
    <s v="978-1-83721-578-2"/>
    <x v="0"/>
    <x v="0"/>
    <x v="0"/>
    <x v="26"/>
    <x v="12"/>
    <x v="0"/>
    <m/>
    <m/>
    <x v="29"/>
    <x v="3"/>
    <x v="0"/>
    <n v="163"/>
    <s v="*163*"/>
  </r>
  <r>
    <s v="BK677"/>
    <s v="Pradeep's Chemistry"/>
    <s v="Donna Graham"/>
    <x v="6"/>
    <s v="978-0-573-34383-4"/>
    <x v="2"/>
    <x v="2"/>
    <x v="1"/>
    <x v="45"/>
    <x v="17"/>
    <x v="1"/>
    <d v="2024-10-07T00:00:00"/>
    <d v="2024-11-22T00:00:00"/>
    <x v="231"/>
    <x v="3"/>
    <x v="1"/>
    <n v="310"/>
    <s v="*310*"/>
  </r>
  <r>
    <s v="BK678"/>
    <s v="NCERT Biology"/>
    <s v="Ricardo Mcdaniel"/>
    <x v="4"/>
    <s v="978-1-63877-557-7"/>
    <x v="3"/>
    <x v="1"/>
    <x v="1"/>
    <x v="164"/>
    <x v="2"/>
    <x v="1"/>
    <d v="2023-10-10T00:00:00"/>
    <d v="2024-08-29T00:00:00"/>
    <x v="363"/>
    <x v="3"/>
    <x v="3"/>
    <n v="256"/>
    <s v="*256*"/>
  </r>
  <r>
    <s v="BK679"/>
    <s v="Computer Science with Python"/>
    <s v="Andrea Hill"/>
    <x v="8"/>
    <s v="978-1-940340-98-2"/>
    <x v="3"/>
    <x v="17"/>
    <x v="1"/>
    <x v="35"/>
    <x v="19"/>
    <x v="0"/>
    <m/>
    <m/>
    <x v="295"/>
    <x v="3"/>
    <x v="2"/>
    <n v="403"/>
    <s v="*403*"/>
  </r>
  <r>
    <s v="BK680"/>
    <s v="NCERT Environmental Studies"/>
    <s v="Joseph Nguyen"/>
    <x v="3"/>
    <s v="978-1-4149-2095-5"/>
    <x v="2"/>
    <x v="6"/>
    <x v="2"/>
    <x v="197"/>
    <x v="11"/>
    <x v="0"/>
    <m/>
    <m/>
    <x v="54"/>
    <x v="2"/>
    <x v="3"/>
    <n v="374"/>
    <s v="*374*"/>
  </r>
  <r>
    <s v="BK681"/>
    <s v="Nai Roshni Hindi Pathmala"/>
    <s v="Tiffany Gardner"/>
    <x v="12"/>
    <s v="978-1-70040-680-4"/>
    <x v="2"/>
    <x v="6"/>
    <x v="2"/>
    <x v="197"/>
    <x v="18"/>
    <x v="0"/>
    <m/>
    <m/>
    <x v="364"/>
    <x v="3"/>
    <x v="1"/>
    <n v="313"/>
    <s v="*313*"/>
  </r>
  <r>
    <s v="BK682"/>
    <s v="RS Aggarwal Mathematics"/>
    <s v="Christina King"/>
    <x v="1"/>
    <s v="978-0-06-955672-4"/>
    <x v="2"/>
    <x v="5"/>
    <x v="2"/>
    <x v="184"/>
    <x v="17"/>
    <x v="1"/>
    <d v="2024-10-15T00:00:00"/>
    <d v="2025-02-06T00:00:00"/>
    <x v="365"/>
    <x v="0"/>
    <x v="1"/>
    <n v="179"/>
    <s v="*179*"/>
  </r>
  <r>
    <s v="BK683"/>
    <s v="Computer Science with Python"/>
    <s v="Tiffany Rodriguez"/>
    <x v="8"/>
    <s v="978-0-8184-5073-0"/>
    <x v="3"/>
    <x v="10"/>
    <x v="2"/>
    <x v="60"/>
    <x v="8"/>
    <x v="1"/>
    <d v="2024-08-10T00:00:00"/>
    <d v="2024-10-25T00:00:00"/>
    <x v="366"/>
    <x v="3"/>
    <x v="1"/>
    <n v="148"/>
    <s v="*148*"/>
  </r>
  <r>
    <s v="BK684"/>
    <s v="Concepts of Physics - HC Verma"/>
    <s v="April Williams"/>
    <x v="9"/>
    <s v="978-0-413-58776-3"/>
    <x v="5"/>
    <x v="10"/>
    <x v="1"/>
    <x v="90"/>
    <x v="4"/>
    <x v="0"/>
    <m/>
    <m/>
    <x v="28"/>
    <x v="3"/>
    <x v="0"/>
    <n v="409"/>
    <s v="*409*"/>
  </r>
  <r>
    <s v="BK685"/>
    <s v="RD Sharma Mathematics"/>
    <s v="Sandra Carlson"/>
    <x v="1"/>
    <s v="978-0-02-576942-7"/>
    <x v="4"/>
    <x v="11"/>
    <x v="1"/>
    <x v="143"/>
    <x v="6"/>
    <x v="0"/>
    <m/>
    <m/>
    <x v="227"/>
    <x v="0"/>
    <x v="2"/>
    <n v="371"/>
    <s v="*371*"/>
  </r>
  <r>
    <s v="BK686"/>
    <s v="Python Programming - Balagurusamy"/>
    <s v="Dylan Barber"/>
    <x v="8"/>
    <s v="978-1-58062-381-0"/>
    <x v="5"/>
    <x v="6"/>
    <x v="0"/>
    <x v="192"/>
    <x v="1"/>
    <x v="1"/>
    <d v="2023-05-03T00:00:00"/>
    <d v="2023-06-01T00:00:00"/>
    <x v="215"/>
    <x v="3"/>
    <x v="1"/>
    <n v="144"/>
    <s v="*144*"/>
  </r>
  <r>
    <s v="BK687"/>
    <s v="NCERT Business Studies"/>
    <s v="Grace Neal"/>
    <x v="10"/>
    <s v="978-0-7774-8865-2"/>
    <x v="4"/>
    <x v="2"/>
    <x v="1"/>
    <x v="248"/>
    <x v="10"/>
    <x v="0"/>
    <m/>
    <m/>
    <x v="73"/>
    <x v="3"/>
    <x v="1"/>
    <n v="112"/>
    <s v="*112*"/>
  </r>
  <r>
    <s v="BK688"/>
    <s v="Concepts of Physics - HC Verma"/>
    <s v="Melissa James"/>
    <x v="9"/>
    <s v="978-1-63665-968-8"/>
    <x v="1"/>
    <x v="4"/>
    <x v="2"/>
    <x v="305"/>
    <x v="7"/>
    <x v="0"/>
    <m/>
    <m/>
    <x v="181"/>
    <x v="3"/>
    <x v="0"/>
    <n v="130"/>
    <s v="*130*"/>
  </r>
  <r>
    <s v="BK689"/>
    <s v="NCERT Economics"/>
    <s v="Dr. Mark Rogers"/>
    <x v="5"/>
    <s v="978-1-988218-82-3"/>
    <x v="4"/>
    <x v="17"/>
    <x v="0"/>
    <x v="242"/>
    <x v="11"/>
    <x v="1"/>
    <d v="2024-12-18T00:00:00"/>
    <d v="2025-01-31T00:00:00"/>
    <x v="41"/>
    <x v="3"/>
    <x v="0"/>
    <n v="389"/>
    <s v="*389*"/>
  </r>
  <r>
    <s v="BK690"/>
    <s v="Together with EVS"/>
    <s v="Ruth Rasmussen"/>
    <x v="3"/>
    <s v="978-1-177-59522-3"/>
    <x v="0"/>
    <x v="0"/>
    <x v="0"/>
    <x v="333"/>
    <x v="7"/>
    <x v="1"/>
    <d v="2024-03-19T00:00:00"/>
    <d v="2024-07-15T00:00:00"/>
    <x v="11"/>
    <x v="2"/>
    <x v="2"/>
    <n v="228"/>
    <s v="*228*"/>
  </r>
  <r>
    <s v="BK691"/>
    <s v="S. Chand Biology"/>
    <s v="John Reyes"/>
    <x v="4"/>
    <s v="978-1-379-15900-1"/>
    <x v="4"/>
    <x v="11"/>
    <x v="0"/>
    <x v="132"/>
    <x v="0"/>
    <x v="1"/>
    <d v="2024-05-13T00:00:00"/>
    <d v="2024-07-14T00:00:00"/>
    <x v="367"/>
    <x v="3"/>
    <x v="0"/>
    <n v="333"/>
    <s v="*333*"/>
  </r>
  <r>
    <s v="BK692"/>
    <s v="S. Chand Science"/>
    <s v="Melissa Larsen"/>
    <x v="11"/>
    <s v="978-0-7287-3241-4"/>
    <x v="1"/>
    <x v="7"/>
    <x v="1"/>
    <x v="112"/>
    <x v="12"/>
    <x v="1"/>
    <d v="2024-12-27T00:00:00"/>
    <d v="2025-01-24T00:00:00"/>
    <x v="368"/>
    <x v="2"/>
    <x v="1"/>
    <n v="262"/>
    <s v="*262*"/>
  </r>
  <r>
    <s v="BK693"/>
    <s v="S. Chand Science"/>
    <s v="Kelly Davis"/>
    <x v="11"/>
    <s v="978-1-61078-977-6"/>
    <x v="4"/>
    <x v="14"/>
    <x v="0"/>
    <x v="155"/>
    <x v="12"/>
    <x v="0"/>
    <m/>
    <m/>
    <x v="240"/>
    <x v="2"/>
    <x v="0"/>
    <n v="311"/>
    <s v="*311*"/>
  </r>
  <r>
    <s v="BK694"/>
    <s v="S. Chand Business Studies"/>
    <s v="John Mendez"/>
    <x v="10"/>
    <s v="978-0-417-14197-8"/>
    <x v="5"/>
    <x v="18"/>
    <x v="1"/>
    <x v="334"/>
    <x v="8"/>
    <x v="1"/>
    <d v="2024-10-31T00:00:00"/>
    <d v="2025-01-04T00:00:00"/>
    <x v="4"/>
    <x v="3"/>
    <x v="2"/>
    <n v="165"/>
    <s v="*165*"/>
  </r>
  <r>
    <s v="BK695"/>
    <s v="Together with Social Science"/>
    <s v="Christopher Gutierrez"/>
    <x v="0"/>
    <s v="978-1-08-821256-1"/>
    <x v="4"/>
    <x v="11"/>
    <x v="1"/>
    <x v="76"/>
    <x v="5"/>
    <x v="0"/>
    <m/>
    <m/>
    <x v="255"/>
    <x v="0"/>
    <x v="0"/>
    <n v="201"/>
    <s v="*201*"/>
  </r>
  <r>
    <s v="BK696"/>
    <s v="Wren &amp; Martin English Grammar"/>
    <s v="Kristin Macias"/>
    <x v="2"/>
    <s v="978-1-4691-7491-4"/>
    <x v="3"/>
    <x v="6"/>
    <x v="1"/>
    <x v="258"/>
    <x v="18"/>
    <x v="1"/>
    <d v="2023-03-11T00:00:00"/>
    <d v="2024-11-15T00:00:00"/>
    <x v="277"/>
    <x v="1"/>
    <x v="2"/>
    <n v="451"/>
    <s v="*451*"/>
  </r>
  <r>
    <s v="BK697"/>
    <s v="NCERT Hindi"/>
    <s v="Mariah Melton"/>
    <x v="12"/>
    <s v="978-0-633-57474-1"/>
    <x v="1"/>
    <x v="5"/>
    <x v="2"/>
    <x v="273"/>
    <x v="15"/>
    <x v="1"/>
    <d v="2024-12-30T00:00:00"/>
    <d v="2025-02-04T00:00:00"/>
    <x v="369"/>
    <x v="3"/>
    <x v="2"/>
    <n v="348"/>
    <s v="*348*"/>
  </r>
  <r>
    <s v="BK698"/>
    <s v="RS Aggarwal Mathematics"/>
    <s v="Christopher Higgins Jr."/>
    <x v="1"/>
    <s v="978-0-8490-8705-9"/>
    <x v="3"/>
    <x v="0"/>
    <x v="2"/>
    <x v="32"/>
    <x v="8"/>
    <x v="0"/>
    <m/>
    <m/>
    <x v="39"/>
    <x v="0"/>
    <x v="2"/>
    <n v="216"/>
    <s v="*216*"/>
  </r>
  <r>
    <s v="BK699"/>
    <s v="SL Arora Physics"/>
    <s v="Suzanne Richards"/>
    <x v="9"/>
    <s v="978-0-8407-7845-1"/>
    <x v="1"/>
    <x v="4"/>
    <x v="2"/>
    <x v="239"/>
    <x v="0"/>
    <x v="0"/>
    <m/>
    <m/>
    <x v="169"/>
    <x v="3"/>
    <x v="0"/>
    <n v="114"/>
    <s v="*114*"/>
  </r>
  <r>
    <s v="BK700"/>
    <s v="RS Aggarwal Mathematics"/>
    <s v="David Thomas"/>
    <x v="1"/>
    <s v="978-0-581-18160-2"/>
    <x v="0"/>
    <x v="5"/>
    <x v="2"/>
    <x v="133"/>
    <x v="12"/>
    <x v="1"/>
    <d v="2024-10-11T00:00:00"/>
    <d v="2025-02-04T00:00:00"/>
    <x v="4"/>
    <x v="0"/>
    <x v="1"/>
    <n v="433"/>
    <s v="*433*"/>
  </r>
  <r>
    <s v="BK701"/>
    <s v="NCERT Business Studies"/>
    <s v="Meghan Brown"/>
    <x v="10"/>
    <s v="978-0-05-023443-3"/>
    <x v="0"/>
    <x v="9"/>
    <x v="1"/>
    <x v="199"/>
    <x v="15"/>
    <x v="1"/>
    <d v="2023-10-28T00:00:00"/>
    <d v="2025-01-18T00:00:00"/>
    <x v="370"/>
    <x v="3"/>
    <x v="3"/>
    <n v="245"/>
    <s v="*245*"/>
  </r>
  <r>
    <s v="BK702"/>
    <s v="NCERT Biology"/>
    <s v="Jennifer Rodriguez"/>
    <x v="4"/>
    <s v="978-0-7282-0682-3"/>
    <x v="0"/>
    <x v="9"/>
    <x v="1"/>
    <x v="169"/>
    <x v="0"/>
    <x v="0"/>
    <m/>
    <m/>
    <x v="123"/>
    <x v="3"/>
    <x v="2"/>
    <n v="170"/>
    <s v="*170*"/>
  </r>
  <r>
    <s v="BK703"/>
    <s v="Computer Science with Python"/>
    <s v="Keith Myers"/>
    <x v="8"/>
    <s v="978-1-276-65779-2"/>
    <x v="4"/>
    <x v="7"/>
    <x v="0"/>
    <x v="34"/>
    <x v="16"/>
    <x v="0"/>
    <m/>
    <m/>
    <x v="224"/>
    <x v="3"/>
    <x v="3"/>
    <n v="147"/>
    <s v="*147*"/>
  </r>
  <r>
    <s v="BK704"/>
    <s v="Nai Roshni Hindi Pathmala"/>
    <s v="Bradley Warner"/>
    <x v="12"/>
    <s v="978-1-398-84375-2"/>
    <x v="0"/>
    <x v="11"/>
    <x v="1"/>
    <x v="207"/>
    <x v="4"/>
    <x v="0"/>
    <m/>
    <m/>
    <x v="265"/>
    <x v="3"/>
    <x v="1"/>
    <n v="280"/>
    <s v="*280*"/>
  </r>
  <r>
    <s v="BK705"/>
    <s v="Fundamentals of Physics - Resnick Halliday"/>
    <s v="Michael Adams"/>
    <x v="9"/>
    <s v="978-0-666-40250-9"/>
    <x v="3"/>
    <x v="5"/>
    <x v="1"/>
    <x v="129"/>
    <x v="3"/>
    <x v="1"/>
    <d v="2024-02-29T00:00:00"/>
    <d v="2024-06-19T00:00:00"/>
    <x v="70"/>
    <x v="3"/>
    <x v="1"/>
    <n v="153"/>
    <s v="*153*"/>
  </r>
  <r>
    <s v="BK706"/>
    <s v="NCERT Social Science"/>
    <s v="Meghan Stephens"/>
    <x v="0"/>
    <s v="978-1-943814-47-3"/>
    <x v="1"/>
    <x v="16"/>
    <x v="1"/>
    <x v="207"/>
    <x v="1"/>
    <x v="1"/>
    <d v="2024-01-06T00:00:00"/>
    <d v="2024-04-06T00:00:00"/>
    <x v="105"/>
    <x v="0"/>
    <x v="1"/>
    <n v="274"/>
    <s v="*274*"/>
  </r>
  <r>
    <s v="BK707"/>
    <s v="NCERT Business Studies"/>
    <s v="Colton Ward MD"/>
    <x v="10"/>
    <s v="978-0-9621121-8-8"/>
    <x v="5"/>
    <x v="8"/>
    <x v="2"/>
    <x v="205"/>
    <x v="2"/>
    <x v="0"/>
    <m/>
    <m/>
    <x v="161"/>
    <x v="3"/>
    <x v="0"/>
    <n v="217"/>
    <s v="*217*"/>
  </r>
  <r>
    <s v="BK708"/>
    <s v="NCERT Business Studies"/>
    <s v="Corey Kidd"/>
    <x v="10"/>
    <s v="978-1-75476-978-8"/>
    <x v="3"/>
    <x v="1"/>
    <x v="2"/>
    <x v="335"/>
    <x v="15"/>
    <x v="1"/>
    <d v="2023-03-06T00:00:00"/>
    <d v="2023-06-17T00:00:00"/>
    <x v="319"/>
    <x v="3"/>
    <x v="2"/>
    <n v="369"/>
    <s v="*369*"/>
  </r>
  <r>
    <s v="BK709"/>
    <s v="NCERT Chemistry"/>
    <s v="Jessica Woods"/>
    <x v="6"/>
    <s v="978-0-11-418843-6"/>
    <x v="2"/>
    <x v="10"/>
    <x v="2"/>
    <x v="336"/>
    <x v="12"/>
    <x v="1"/>
    <d v="2023-11-06T00:00:00"/>
    <d v="2024-01-08T00:00:00"/>
    <x v="371"/>
    <x v="3"/>
    <x v="1"/>
    <n v="194"/>
    <s v="*194*"/>
  </r>
  <r>
    <s v="BK710"/>
    <s v="Principles of Economics"/>
    <s v="Michelle Lewis"/>
    <x v="5"/>
    <s v="978-0-311-37279-9"/>
    <x v="1"/>
    <x v="13"/>
    <x v="2"/>
    <x v="239"/>
    <x v="4"/>
    <x v="1"/>
    <d v="2024-03-23T00:00:00"/>
    <d v="2024-09-24T00:00:00"/>
    <x v="57"/>
    <x v="3"/>
    <x v="1"/>
    <n v="287"/>
    <s v="*287*"/>
  </r>
  <r>
    <s v="BK711"/>
    <s v="Principles of Economics"/>
    <s v="Margaret Young"/>
    <x v="5"/>
    <s v="978-0-216-42667-2"/>
    <x v="0"/>
    <x v="9"/>
    <x v="1"/>
    <x v="147"/>
    <x v="16"/>
    <x v="1"/>
    <d v="2024-06-07T00:00:00"/>
    <d v="2024-12-06T00:00:00"/>
    <x v="38"/>
    <x v="3"/>
    <x v="0"/>
    <n v="306"/>
    <s v="*306*"/>
  </r>
  <r>
    <s v="BK712"/>
    <s v="Pradeep's Chemistry"/>
    <s v="Tammy Wheeler"/>
    <x v="6"/>
    <s v="978-1-275-81650-3"/>
    <x v="3"/>
    <x v="9"/>
    <x v="1"/>
    <x v="194"/>
    <x v="11"/>
    <x v="0"/>
    <m/>
    <m/>
    <x v="372"/>
    <x v="3"/>
    <x v="0"/>
    <n v="250"/>
    <s v="*250*"/>
  </r>
  <r>
    <s v="BK713"/>
    <s v="NCERT Social Science"/>
    <s v="Monica Newton"/>
    <x v="0"/>
    <s v="978-0-09-316851-1"/>
    <x v="2"/>
    <x v="17"/>
    <x v="0"/>
    <x v="175"/>
    <x v="13"/>
    <x v="1"/>
    <d v="2024-11-14T00:00:00"/>
    <d v="2025-01-18T00:00:00"/>
    <x v="27"/>
    <x v="0"/>
    <x v="2"/>
    <n v="268"/>
    <s v="*268*"/>
  </r>
  <r>
    <s v="BK714"/>
    <s v="NCERT Environmental Studies"/>
    <s v="Nancy Smith"/>
    <x v="3"/>
    <s v="978-0-304-47450-9"/>
    <x v="4"/>
    <x v="9"/>
    <x v="1"/>
    <x v="75"/>
    <x v="6"/>
    <x v="1"/>
    <d v="2024-04-16T00:00:00"/>
    <d v="2024-11-24T00:00:00"/>
    <x v="115"/>
    <x v="2"/>
    <x v="0"/>
    <n v="404"/>
    <s v="*404*"/>
  </r>
  <r>
    <s v="BK715"/>
    <s v="Wren &amp; Martin English Grammar"/>
    <s v="Christopher Luna"/>
    <x v="2"/>
    <s v="978-0-7936-6520-4"/>
    <x v="3"/>
    <x v="1"/>
    <x v="2"/>
    <x v="161"/>
    <x v="3"/>
    <x v="1"/>
    <d v="2023-06-06T00:00:00"/>
    <d v="2023-09-29T00:00:00"/>
    <x v="168"/>
    <x v="1"/>
    <x v="1"/>
    <n v="300"/>
    <s v="*300*"/>
  </r>
  <r>
    <s v="BK716"/>
    <s v="Wren &amp; Martin English Grammar"/>
    <s v="Brent Singh"/>
    <x v="2"/>
    <s v="978-1-78731-460-3"/>
    <x v="0"/>
    <x v="0"/>
    <x v="0"/>
    <x v="179"/>
    <x v="2"/>
    <x v="0"/>
    <m/>
    <m/>
    <x v="20"/>
    <x v="1"/>
    <x v="0"/>
    <n v="308"/>
    <s v="*308*"/>
  </r>
  <r>
    <s v="BK717"/>
    <s v="Oxford English Reader"/>
    <s v="Kenneth Bean DDS"/>
    <x v="2"/>
    <s v="978-0-9510571-8-6"/>
    <x v="0"/>
    <x v="10"/>
    <x v="0"/>
    <x v="337"/>
    <x v="19"/>
    <x v="0"/>
    <m/>
    <m/>
    <x v="112"/>
    <x v="1"/>
    <x v="2"/>
    <n v="345"/>
    <s v="*345*"/>
  </r>
  <r>
    <s v="BK718"/>
    <s v="Let Us C - Yashwant Kanetkar"/>
    <s v="Kelly Smith"/>
    <x v="8"/>
    <s v="978-0-88137-140-6"/>
    <x v="5"/>
    <x v="3"/>
    <x v="0"/>
    <x v="106"/>
    <x v="17"/>
    <x v="0"/>
    <m/>
    <m/>
    <x v="117"/>
    <x v="3"/>
    <x v="0"/>
    <n v="330"/>
    <s v="*330*"/>
  </r>
  <r>
    <s v="BK719"/>
    <s v="Lakhmir Singh Science"/>
    <s v="Lisa Martin"/>
    <x v="11"/>
    <s v="978-0-640-08977-1"/>
    <x v="0"/>
    <x v="16"/>
    <x v="1"/>
    <x v="68"/>
    <x v="5"/>
    <x v="0"/>
    <m/>
    <m/>
    <x v="123"/>
    <x v="2"/>
    <x v="2"/>
    <n v="411"/>
    <s v="*411*"/>
  </r>
  <r>
    <s v="BK720"/>
    <s v="NCERT Environmental Studies"/>
    <s v="John Singleton"/>
    <x v="3"/>
    <s v="978-1-5175-1010-7"/>
    <x v="4"/>
    <x v="10"/>
    <x v="0"/>
    <x v="275"/>
    <x v="17"/>
    <x v="0"/>
    <m/>
    <m/>
    <x v="211"/>
    <x v="2"/>
    <x v="2"/>
    <n v="181"/>
    <s v="*181*"/>
  </r>
  <r>
    <s v="BK721"/>
    <s v="Concepts of Physics - HC Verma"/>
    <s v="Samantha Mcconnell"/>
    <x v="9"/>
    <s v="978-0-684-73640-2"/>
    <x v="5"/>
    <x v="17"/>
    <x v="1"/>
    <x v="120"/>
    <x v="13"/>
    <x v="1"/>
    <d v="2024-05-03T00:00:00"/>
    <d v="2025-01-02T00:00:00"/>
    <x v="370"/>
    <x v="3"/>
    <x v="2"/>
    <n v="114"/>
    <s v="*114*"/>
  </r>
  <r>
    <s v="BK722"/>
    <s v="Oxford English Reader"/>
    <s v="Sarah Horton"/>
    <x v="2"/>
    <s v="978-1-69125-709-6"/>
    <x v="1"/>
    <x v="3"/>
    <x v="1"/>
    <x v="290"/>
    <x v="12"/>
    <x v="0"/>
    <m/>
    <m/>
    <x v="340"/>
    <x v="1"/>
    <x v="0"/>
    <n v="356"/>
    <s v="*356*"/>
  </r>
  <r>
    <s v="BK723"/>
    <s v="Let Us C - Yashwant Kanetkar"/>
    <s v="Lee Johnson"/>
    <x v="8"/>
    <s v="978-0-06-073979-9"/>
    <x v="5"/>
    <x v="13"/>
    <x v="1"/>
    <x v="50"/>
    <x v="16"/>
    <x v="0"/>
    <m/>
    <m/>
    <x v="373"/>
    <x v="3"/>
    <x v="1"/>
    <n v="326"/>
    <s v="*326*"/>
  </r>
  <r>
    <s v="BK724"/>
    <s v="NCERT Maths"/>
    <s v="Michelle Jennings"/>
    <x v="1"/>
    <s v="978-0-543-49949-3"/>
    <x v="3"/>
    <x v="5"/>
    <x v="2"/>
    <x v="70"/>
    <x v="6"/>
    <x v="1"/>
    <d v="2023-07-21T00:00:00"/>
    <d v="2023-10-01T00:00:00"/>
    <x v="26"/>
    <x v="0"/>
    <x v="3"/>
    <n v="272"/>
    <s v="*272*"/>
  </r>
  <r>
    <s v="BK725"/>
    <s v="NCERT Maths"/>
    <s v="Regina Lee"/>
    <x v="1"/>
    <s v="978-1-08-052628-4"/>
    <x v="1"/>
    <x v="4"/>
    <x v="2"/>
    <x v="107"/>
    <x v="13"/>
    <x v="0"/>
    <m/>
    <m/>
    <x v="374"/>
    <x v="0"/>
    <x v="2"/>
    <n v="134"/>
    <s v="*134*"/>
  </r>
  <r>
    <s v="BK726"/>
    <s v="NCERT Environmental Studies"/>
    <s v="Devin Woods"/>
    <x v="3"/>
    <s v="978-1-161-25354-2"/>
    <x v="0"/>
    <x v="11"/>
    <x v="2"/>
    <x v="338"/>
    <x v="19"/>
    <x v="1"/>
    <d v="2024-03-04T00:00:00"/>
    <d v="2025-02-14T00:00:00"/>
    <x v="309"/>
    <x v="2"/>
    <x v="3"/>
    <n v="313"/>
    <s v="*313*"/>
  </r>
  <r>
    <s v="BK727"/>
    <s v="NCERT Chemistry"/>
    <s v="Christian Lewis"/>
    <x v="6"/>
    <s v="978-0-293-18077-1"/>
    <x v="0"/>
    <x v="9"/>
    <x v="2"/>
    <x v="52"/>
    <x v="7"/>
    <x v="1"/>
    <d v="2025-02-13T00:00:00"/>
    <d v="2025-02-23T00:00:00"/>
    <x v="150"/>
    <x v="3"/>
    <x v="1"/>
    <n v="204"/>
    <s v="*204*"/>
  </r>
  <r>
    <s v="BK728"/>
    <s v="DK Goel Accountancy"/>
    <s v="Linda Barnes"/>
    <x v="7"/>
    <s v="978-0-538-90876-4"/>
    <x v="0"/>
    <x v="3"/>
    <x v="1"/>
    <x v="78"/>
    <x v="3"/>
    <x v="0"/>
    <m/>
    <m/>
    <x v="126"/>
    <x v="3"/>
    <x v="1"/>
    <n v="229"/>
    <s v="*229*"/>
  </r>
  <r>
    <s v="BK729"/>
    <s v="RD Sharma Mathematics"/>
    <s v="Nicole Williams"/>
    <x v="1"/>
    <s v="978-0-900986-97-0"/>
    <x v="0"/>
    <x v="13"/>
    <x v="1"/>
    <x v="339"/>
    <x v="17"/>
    <x v="0"/>
    <m/>
    <m/>
    <x v="331"/>
    <x v="0"/>
    <x v="1"/>
    <n v="208"/>
    <s v="*208*"/>
  </r>
  <r>
    <s v="BK730"/>
    <s v="S. Chand Biology"/>
    <s v="Sylvia Smith"/>
    <x v="4"/>
    <s v="978-1-62166-383-6"/>
    <x v="4"/>
    <x v="11"/>
    <x v="0"/>
    <x v="294"/>
    <x v="0"/>
    <x v="1"/>
    <d v="2025-01-12T00:00:00"/>
    <d v="2025-02-17T00:00:00"/>
    <x v="226"/>
    <x v="3"/>
    <x v="0"/>
    <n v="259"/>
    <s v="*259*"/>
  </r>
  <r>
    <s v="BK731"/>
    <s v="NCERT Maths"/>
    <s v="Stephanie Howard"/>
    <x v="1"/>
    <s v="978-1-4270-8141-4"/>
    <x v="0"/>
    <x v="9"/>
    <x v="1"/>
    <x v="340"/>
    <x v="4"/>
    <x v="1"/>
    <d v="2024-12-10T00:00:00"/>
    <d v="2024-12-25T00:00:00"/>
    <x v="336"/>
    <x v="0"/>
    <x v="2"/>
    <n v="323"/>
    <s v="*323*"/>
  </r>
  <r>
    <s v="BK732"/>
    <s v="NCERT Environmental Studies"/>
    <s v="Keith Peterson"/>
    <x v="3"/>
    <s v="978-1-58819-883-9"/>
    <x v="4"/>
    <x v="0"/>
    <x v="1"/>
    <x v="92"/>
    <x v="18"/>
    <x v="0"/>
    <m/>
    <m/>
    <x v="276"/>
    <x v="2"/>
    <x v="1"/>
    <n v="272"/>
    <s v="*272*"/>
  </r>
  <r>
    <s v="BK733"/>
    <s v="NCERT Biology"/>
    <s v="Jeanne Jones"/>
    <x v="4"/>
    <s v="978-1-892923-61-5"/>
    <x v="4"/>
    <x v="8"/>
    <x v="1"/>
    <x v="190"/>
    <x v="2"/>
    <x v="1"/>
    <d v="2024-02-10T00:00:00"/>
    <d v="2024-11-06T00:00:00"/>
    <x v="292"/>
    <x v="3"/>
    <x v="1"/>
    <n v="225"/>
    <s v="*225*"/>
  </r>
  <r>
    <s v="BK734"/>
    <s v="Together with EVS"/>
    <s v="Jesus Boyle"/>
    <x v="3"/>
    <s v="978-0-611-68669-5"/>
    <x v="5"/>
    <x v="16"/>
    <x v="2"/>
    <x v="341"/>
    <x v="15"/>
    <x v="0"/>
    <m/>
    <m/>
    <x v="79"/>
    <x v="2"/>
    <x v="0"/>
    <n v="177"/>
    <s v="*177*"/>
  </r>
  <r>
    <s v="BK735"/>
    <s v="S. Chand Science"/>
    <s v="Cheyenne Best"/>
    <x v="11"/>
    <s v="978-0-7227-0555-1"/>
    <x v="3"/>
    <x v="12"/>
    <x v="2"/>
    <x v="119"/>
    <x v="15"/>
    <x v="1"/>
    <d v="2023-03-04T00:00:00"/>
    <d v="2023-04-21T00:00:00"/>
    <x v="186"/>
    <x v="2"/>
    <x v="0"/>
    <n v="430"/>
    <s v="*430*"/>
  </r>
  <r>
    <s v="BK736"/>
    <s v="Pearson Science Explorer"/>
    <s v="Linda Parker"/>
    <x v="11"/>
    <s v="978-0-89544-475-2"/>
    <x v="1"/>
    <x v="18"/>
    <x v="2"/>
    <x v="261"/>
    <x v="11"/>
    <x v="0"/>
    <m/>
    <m/>
    <x v="288"/>
    <x v="2"/>
    <x v="2"/>
    <n v="203"/>
    <s v="*203*"/>
  </r>
  <r>
    <s v="BK737"/>
    <s v="NCERT Maths"/>
    <s v="Natasha Cunningham MD"/>
    <x v="1"/>
    <s v="978-1-943357-50-5"/>
    <x v="0"/>
    <x v="10"/>
    <x v="2"/>
    <x v="17"/>
    <x v="5"/>
    <x v="1"/>
    <d v="2023-03-31T00:00:00"/>
    <d v="2024-02-02T00:00:00"/>
    <x v="161"/>
    <x v="0"/>
    <x v="0"/>
    <n v="435"/>
    <s v="*435*"/>
  </r>
  <r>
    <s v="BK738"/>
    <s v="Pradeep's Chemistry"/>
    <s v="Ethan Bennett"/>
    <x v="6"/>
    <s v="978-1-880500-25-5"/>
    <x v="3"/>
    <x v="14"/>
    <x v="1"/>
    <x v="35"/>
    <x v="1"/>
    <x v="1"/>
    <d v="2024-02-10T00:00:00"/>
    <d v="2024-10-07T00:00:00"/>
    <x v="81"/>
    <x v="3"/>
    <x v="1"/>
    <n v="290"/>
    <s v="*290*"/>
  </r>
  <r>
    <s v="BK739"/>
    <s v="English Grammar &amp; Composition"/>
    <s v="Mr. Michael Nguyen"/>
    <x v="2"/>
    <s v="978-0-383-99564-3"/>
    <x v="3"/>
    <x v="15"/>
    <x v="1"/>
    <x v="269"/>
    <x v="11"/>
    <x v="1"/>
    <d v="2024-01-30T00:00:00"/>
    <d v="2024-12-22T00:00:00"/>
    <x v="163"/>
    <x v="1"/>
    <x v="0"/>
    <n v="337"/>
    <s v="*337*"/>
  </r>
  <r>
    <s v="BK740"/>
    <s v="Lakhmir Singh Science"/>
    <s v="John Smith"/>
    <x v="11"/>
    <s v="978-1-164-62814-9"/>
    <x v="3"/>
    <x v="7"/>
    <x v="0"/>
    <x v="229"/>
    <x v="15"/>
    <x v="0"/>
    <m/>
    <m/>
    <x v="375"/>
    <x v="2"/>
    <x v="2"/>
    <n v="252"/>
    <s v="*252*"/>
  </r>
  <r>
    <s v="BK741"/>
    <s v="DK Goel Accountancy"/>
    <s v="Benjamin Clark"/>
    <x v="7"/>
    <s v="978-0-301-35302-9"/>
    <x v="3"/>
    <x v="15"/>
    <x v="1"/>
    <x v="18"/>
    <x v="10"/>
    <x v="1"/>
    <d v="2023-08-14T00:00:00"/>
    <d v="2024-06-20T00:00:00"/>
    <x v="376"/>
    <x v="3"/>
    <x v="0"/>
    <n v="162"/>
    <s v="*162*"/>
  </r>
  <r>
    <s v="BK742"/>
    <s v="TS Grewal Accountancy"/>
    <s v="Carol Edwards"/>
    <x v="7"/>
    <s v="978-1-4757-2031-0"/>
    <x v="3"/>
    <x v="18"/>
    <x v="2"/>
    <x v="20"/>
    <x v="17"/>
    <x v="1"/>
    <d v="2024-06-20T00:00:00"/>
    <d v="2024-10-05T00:00:00"/>
    <x v="186"/>
    <x v="3"/>
    <x v="2"/>
    <n v="113"/>
    <s v="*113*"/>
  </r>
  <r>
    <s v="BK743"/>
    <s v="S. Chand Economics"/>
    <s v="Christopher Davenport"/>
    <x v="5"/>
    <s v="978-0-209-57284-3"/>
    <x v="2"/>
    <x v="4"/>
    <x v="0"/>
    <x v="261"/>
    <x v="2"/>
    <x v="0"/>
    <m/>
    <m/>
    <x v="377"/>
    <x v="3"/>
    <x v="2"/>
    <n v="289"/>
    <s v="*289*"/>
  </r>
  <r>
    <s v="BK744"/>
    <s v="Together with Social Science"/>
    <s v="Mrs. Jill Norris"/>
    <x v="0"/>
    <s v="978-0-235-32477-5"/>
    <x v="0"/>
    <x v="9"/>
    <x v="0"/>
    <x v="342"/>
    <x v="8"/>
    <x v="0"/>
    <m/>
    <m/>
    <x v="378"/>
    <x v="0"/>
    <x v="2"/>
    <n v="268"/>
    <s v="*268*"/>
  </r>
  <r>
    <s v="BK745"/>
    <s v="S. Chand Economics"/>
    <s v="Angela Hobbs"/>
    <x v="5"/>
    <s v="978-0-08-209093-9"/>
    <x v="0"/>
    <x v="1"/>
    <x v="0"/>
    <x v="162"/>
    <x v="15"/>
    <x v="0"/>
    <m/>
    <m/>
    <x v="148"/>
    <x v="3"/>
    <x v="0"/>
    <n v="181"/>
    <s v="*181*"/>
  </r>
  <r>
    <s v="BK746"/>
    <s v="Pearson Science Explorer"/>
    <s v="Jacob Larson"/>
    <x v="11"/>
    <s v="978-0-216-42004-5"/>
    <x v="0"/>
    <x v="10"/>
    <x v="1"/>
    <x v="18"/>
    <x v="6"/>
    <x v="0"/>
    <m/>
    <m/>
    <x v="379"/>
    <x v="2"/>
    <x v="1"/>
    <n v="211"/>
    <s v="*211*"/>
  </r>
  <r>
    <s v="BK747"/>
    <s v="Together with EVS"/>
    <s v="Brandon Miller"/>
    <x v="3"/>
    <s v="978-1-5215-1562-4"/>
    <x v="1"/>
    <x v="1"/>
    <x v="0"/>
    <x v="168"/>
    <x v="11"/>
    <x v="0"/>
    <m/>
    <m/>
    <x v="280"/>
    <x v="2"/>
    <x v="3"/>
    <n v="135"/>
    <s v="*135*"/>
  </r>
  <r>
    <s v="BK748"/>
    <s v="S. Chand EVS"/>
    <s v="Jessica Martin"/>
    <x v="3"/>
    <s v="978-1-78012-098-0"/>
    <x v="1"/>
    <x v="1"/>
    <x v="1"/>
    <x v="21"/>
    <x v="7"/>
    <x v="1"/>
    <d v="2024-08-05T00:00:00"/>
    <d v="2025-01-18T00:00:00"/>
    <x v="94"/>
    <x v="2"/>
    <x v="2"/>
    <n v="218"/>
    <s v="*218*"/>
  </r>
  <r>
    <s v="BK749"/>
    <s v="Together with Social Science"/>
    <s v="Andrew Phillips"/>
    <x v="0"/>
    <s v="978-0-87436-245-9"/>
    <x v="0"/>
    <x v="1"/>
    <x v="1"/>
    <x v="232"/>
    <x v="0"/>
    <x v="1"/>
    <d v="2024-07-12T00:00:00"/>
    <d v="2024-12-25T00:00:00"/>
    <x v="337"/>
    <x v="0"/>
    <x v="3"/>
    <n v="302"/>
    <s v="*302*"/>
  </r>
  <r>
    <s v="BK750"/>
    <s v="Fundamentals of Physics - Resnick Halliday"/>
    <s v="Lisa Howard"/>
    <x v="9"/>
    <s v="978-0-212-15980-2"/>
    <x v="1"/>
    <x v="7"/>
    <x v="1"/>
    <x v="343"/>
    <x v="9"/>
    <x v="1"/>
    <d v="2023-10-20T00:00:00"/>
    <d v="2023-12-26T00:00:00"/>
    <x v="380"/>
    <x v="3"/>
    <x v="1"/>
    <n v="135"/>
    <s v="*135*"/>
  </r>
  <r>
    <s v="BK751"/>
    <s v="NCERT Hindi"/>
    <s v="Madison Ferguson"/>
    <x v="12"/>
    <s v="978-1-370-79212-2"/>
    <x v="0"/>
    <x v="10"/>
    <x v="2"/>
    <x v="341"/>
    <x v="12"/>
    <x v="0"/>
    <m/>
    <m/>
    <x v="381"/>
    <x v="3"/>
    <x v="1"/>
    <n v="422"/>
    <s v="*422*"/>
  </r>
  <r>
    <s v="BK752"/>
    <s v="Pradeep's Chemistry"/>
    <s v="Jessica Hanson"/>
    <x v="6"/>
    <s v="978-1-150-30857-4"/>
    <x v="5"/>
    <x v="19"/>
    <x v="2"/>
    <x v="253"/>
    <x v="7"/>
    <x v="1"/>
    <d v="2023-10-12T00:00:00"/>
    <d v="2023-11-30T00:00:00"/>
    <x v="184"/>
    <x v="3"/>
    <x v="1"/>
    <n v="434"/>
    <s v="*434*"/>
  </r>
  <r>
    <s v="BK753"/>
    <s v="Python Programming - Balagurusamy"/>
    <s v="Justin Nelson"/>
    <x v="8"/>
    <s v="978-0-413-69807-0"/>
    <x v="5"/>
    <x v="15"/>
    <x v="2"/>
    <x v="344"/>
    <x v="5"/>
    <x v="0"/>
    <m/>
    <m/>
    <x v="382"/>
    <x v="3"/>
    <x v="0"/>
    <n v="139"/>
    <s v="*139*"/>
  </r>
  <r>
    <s v="BK754"/>
    <s v="NCERT Maths"/>
    <s v="Robert Poole"/>
    <x v="1"/>
    <s v="978-1-261-76571-6"/>
    <x v="3"/>
    <x v="15"/>
    <x v="2"/>
    <x v="275"/>
    <x v="12"/>
    <x v="1"/>
    <d v="2024-08-26T00:00:00"/>
    <d v="2024-09-03T00:00:00"/>
    <x v="16"/>
    <x v="0"/>
    <x v="2"/>
    <n v="450"/>
    <s v="*450*"/>
  </r>
  <r>
    <s v="BK755"/>
    <s v="S. Chand Business Studies"/>
    <s v="Becky Lewis"/>
    <x v="10"/>
    <s v="978-1-171-53516-4"/>
    <x v="0"/>
    <x v="2"/>
    <x v="1"/>
    <x v="86"/>
    <x v="15"/>
    <x v="1"/>
    <d v="2024-05-19T00:00:00"/>
    <d v="2024-12-27T00:00:00"/>
    <x v="364"/>
    <x v="3"/>
    <x v="1"/>
    <n v="298"/>
    <s v="*298*"/>
  </r>
  <r>
    <s v="BK756"/>
    <s v="NCERT Business Studies"/>
    <s v="David Mcclain"/>
    <x v="10"/>
    <s v="978-0-655-67474-0"/>
    <x v="1"/>
    <x v="4"/>
    <x v="1"/>
    <x v="98"/>
    <x v="8"/>
    <x v="1"/>
    <d v="2023-07-24T00:00:00"/>
    <d v="2024-11-25T00:00:00"/>
    <x v="210"/>
    <x v="3"/>
    <x v="1"/>
    <n v="151"/>
    <s v="*151*"/>
  </r>
  <r>
    <s v="BK757"/>
    <s v="Modern ABC Chemistry"/>
    <s v="Christopher Case"/>
    <x v="6"/>
    <s v="978-0-920510-58-2"/>
    <x v="2"/>
    <x v="17"/>
    <x v="0"/>
    <x v="16"/>
    <x v="10"/>
    <x v="1"/>
    <d v="2025-01-26T00:00:00"/>
    <d v="2025-01-30T00:00:00"/>
    <x v="40"/>
    <x v="3"/>
    <x v="0"/>
    <n v="348"/>
    <s v="*348*"/>
  </r>
  <r>
    <s v="BK758"/>
    <s v="Pearson Science Explorer"/>
    <s v="Michael Moore"/>
    <x v="11"/>
    <s v="978-0-7592-9562-9"/>
    <x v="3"/>
    <x v="6"/>
    <x v="1"/>
    <x v="315"/>
    <x v="3"/>
    <x v="1"/>
    <d v="2023-07-28T00:00:00"/>
    <d v="2025-01-15T00:00:00"/>
    <x v="373"/>
    <x v="2"/>
    <x v="0"/>
    <n v="425"/>
    <s v="*425*"/>
  </r>
  <r>
    <s v="BK759"/>
    <s v="S. Chand Science"/>
    <s v="Jessica Pacheco"/>
    <x v="11"/>
    <s v="978-0-7971-4642-6"/>
    <x v="3"/>
    <x v="8"/>
    <x v="1"/>
    <x v="71"/>
    <x v="10"/>
    <x v="0"/>
    <m/>
    <m/>
    <x v="293"/>
    <x v="2"/>
    <x v="2"/>
    <n v="319"/>
    <s v="*319*"/>
  </r>
  <r>
    <s v="BK760"/>
    <s v="S. Chand Business Studies"/>
    <s v="Heidi Smith"/>
    <x v="10"/>
    <s v="978-1-328-21496-6"/>
    <x v="5"/>
    <x v="7"/>
    <x v="1"/>
    <x v="229"/>
    <x v="5"/>
    <x v="0"/>
    <m/>
    <m/>
    <x v="383"/>
    <x v="3"/>
    <x v="0"/>
    <n v="384"/>
    <s v="*384*"/>
  </r>
  <r>
    <s v="BK761"/>
    <s v="DK Goel Accountancy"/>
    <s v="Stanley Harrison"/>
    <x v="7"/>
    <s v="978-0-587-02632-7"/>
    <x v="5"/>
    <x v="15"/>
    <x v="2"/>
    <x v="119"/>
    <x v="8"/>
    <x v="1"/>
    <d v="2023-06-03T00:00:00"/>
    <d v="2023-07-29T00:00:00"/>
    <x v="384"/>
    <x v="3"/>
    <x v="1"/>
    <n v="155"/>
    <s v="*155*"/>
  </r>
  <r>
    <s v="BK762"/>
    <s v="RD Sharma Mathematics"/>
    <s v="Mary Johnson"/>
    <x v="1"/>
    <s v="978-1-78181-130-6"/>
    <x v="4"/>
    <x v="2"/>
    <x v="2"/>
    <x v="345"/>
    <x v="15"/>
    <x v="0"/>
    <m/>
    <m/>
    <x v="314"/>
    <x v="0"/>
    <x v="0"/>
    <n v="375"/>
    <s v="*375*"/>
  </r>
  <r>
    <s v="BK763"/>
    <s v="SL Arora Physics"/>
    <s v="Laura Jordan"/>
    <x v="9"/>
    <s v="978-0-292-60017-1"/>
    <x v="5"/>
    <x v="13"/>
    <x v="2"/>
    <x v="297"/>
    <x v="19"/>
    <x v="0"/>
    <m/>
    <m/>
    <x v="10"/>
    <x v="3"/>
    <x v="2"/>
    <n v="176"/>
    <s v="*176*"/>
  </r>
  <r>
    <s v="BK764"/>
    <s v="Together with EVS"/>
    <s v="Ashley Goodman"/>
    <x v="3"/>
    <s v="978-1-59415-064-7"/>
    <x v="0"/>
    <x v="1"/>
    <x v="2"/>
    <x v="213"/>
    <x v="0"/>
    <x v="1"/>
    <d v="2025-01-20T00:00:00"/>
    <d v="2025-02-12T00:00:00"/>
    <x v="165"/>
    <x v="2"/>
    <x v="0"/>
    <n v="387"/>
    <s v="*387*"/>
  </r>
  <r>
    <s v="BK765"/>
    <s v="NCERT Environmental Studies"/>
    <s v="Gina Marsh"/>
    <x v="3"/>
    <s v="978-0-338-69623-6"/>
    <x v="1"/>
    <x v="16"/>
    <x v="1"/>
    <x v="174"/>
    <x v="2"/>
    <x v="1"/>
    <d v="2024-02-16T00:00:00"/>
    <d v="2024-07-05T00:00:00"/>
    <x v="237"/>
    <x v="2"/>
    <x v="2"/>
    <n v="268"/>
    <s v="*268*"/>
  </r>
  <r>
    <s v="BK766"/>
    <s v="Fundamentals of Physics - Resnick Halliday"/>
    <s v="Denise Fowler"/>
    <x v="9"/>
    <s v="978-1-07-131487-6"/>
    <x v="2"/>
    <x v="17"/>
    <x v="1"/>
    <x v="205"/>
    <x v="0"/>
    <x v="1"/>
    <d v="2024-12-24T00:00:00"/>
    <d v="2025-01-23T00:00:00"/>
    <x v="136"/>
    <x v="3"/>
    <x v="2"/>
    <n v="264"/>
    <s v="*264*"/>
  </r>
  <r>
    <s v="BK767"/>
    <s v="English Grammar &amp; Composition"/>
    <s v="Anna Smith"/>
    <x v="2"/>
    <s v="978-1-71053-038-4"/>
    <x v="5"/>
    <x v="6"/>
    <x v="0"/>
    <x v="235"/>
    <x v="16"/>
    <x v="1"/>
    <d v="2024-05-29T00:00:00"/>
    <d v="2025-02-20T00:00:00"/>
    <x v="385"/>
    <x v="1"/>
    <x v="2"/>
    <n v="272"/>
    <s v="*272*"/>
  </r>
  <r>
    <s v="BK768"/>
    <s v="Play with Maths"/>
    <s v="Robert Allison"/>
    <x v="1"/>
    <s v="978-0-636-70588-3"/>
    <x v="4"/>
    <x v="16"/>
    <x v="1"/>
    <x v="346"/>
    <x v="8"/>
    <x v="0"/>
    <m/>
    <m/>
    <x v="230"/>
    <x v="0"/>
    <x v="0"/>
    <n v="242"/>
    <s v="*242*"/>
  </r>
  <r>
    <s v="BK769"/>
    <s v="Let Us C - Yashwant Kanetkar"/>
    <s v="Kimberly Malone"/>
    <x v="8"/>
    <s v="978-1-154-41649-7"/>
    <x v="3"/>
    <x v="15"/>
    <x v="2"/>
    <x v="305"/>
    <x v="12"/>
    <x v="0"/>
    <m/>
    <m/>
    <x v="384"/>
    <x v="3"/>
    <x v="1"/>
    <n v="354"/>
    <s v="*354*"/>
  </r>
  <r>
    <s v="BK770"/>
    <s v="Fundamentals of Physics - Resnick Halliday"/>
    <s v="Randy Blanchard"/>
    <x v="9"/>
    <s v="978-1-7377983-2-3"/>
    <x v="5"/>
    <x v="3"/>
    <x v="0"/>
    <x v="347"/>
    <x v="13"/>
    <x v="1"/>
    <d v="2023-06-28T00:00:00"/>
    <d v="2025-02-25T00:00:00"/>
    <x v="83"/>
    <x v="3"/>
    <x v="3"/>
    <n v="240"/>
    <s v="*240*"/>
  </r>
  <r>
    <s v="BK771"/>
    <s v="Together with Social Science"/>
    <s v="Luis Cameron"/>
    <x v="0"/>
    <s v="978-1-963884-43-2"/>
    <x v="0"/>
    <x v="18"/>
    <x v="0"/>
    <x v="348"/>
    <x v="5"/>
    <x v="0"/>
    <m/>
    <m/>
    <x v="29"/>
    <x v="0"/>
    <x v="2"/>
    <n v="153"/>
    <s v="*153*"/>
  </r>
  <r>
    <s v="BK772"/>
    <s v="NCERT Accountancy"/>
    <s v="Jordan Aguirre"/>
    <x v="7"/>
    <s v="978-0-274-36530-2"/>
    <x v="3"/>
    <x v="11"/>
    <x v="0"/>
    <x v="349"/>
    <x v="8"/>
    <x v="0"/>
    <m/>
    <m/>
    <x v="306"/>
    <x v="3"/>
    <x v="3"/>
    <n v="342"/>
    <s v="*342*"/>
  </r>
  <r>
    <s v="BK773"/>
    <s v="DK Goel Accountancy"/>
    <s v="Sharon Scott"/>
    <x v="7"/>
    <s v="978-1-127-12465-7"/>
    <x v="2"/>
    <x v="8"/>
    <x v="1"/>
    <x v="272"/>
    <x v="15"/>
    <x v="0"/>
    <m/>
    <m/>
    <x v="36"/>
    <x v="3"/>
    <x v="1"/>
    <n v="179"/>
    <s v="*179*"/>
  </r>
  <r>
    <s v="BK774"/>
    <s v="S. Chand Social Science"/>
    <s v="Mark Warner"/>
    <x v="0"/>
    <s v="978-0-695-34416-0"/>
    <x v="2"/>
    <x v="0"/>
    <x v="0"/>
    <x v="350"/>
    <x v="5"/>
    <x v="1"/>
    <d v="2024-07-17T00:00:00"/>
    <d v="2025-01-13T00:00:00"/>
    <x v="339"/>
    <x v="0"/>
    <x v="1"/>
    <n v="222"/>
    <s v="*222*"/>
  </r>
  <r>
    <s v="BK775"/>
    <s v="Let Us C - Yashwant Kanetkar"/>
    <s v="Jordan Perez"/>
    <x v="8"/>
    <s v="978-0-224-02292-7"/>
    <x v="3"/>
    <x v="16"/>
    <x v="1"/>
    <x v="272"/>
    <x v="12"/>
    <x v="0"/>
    <m/>
    <m/>
    <x v="376"/>
    <x v="3"/>
    <x v="1"/>
    <n v="137"/>
    <s v="*137*"/>
  </r>
  <r>
    <s v="BK776"/>
    <s v="S. Chand Biology"/>
    <s v="Blake Richardson"/>
    <x v="4"/>
    <s v="978-0-12-062997-8"/>
    <x v="5"/>
    <x v="18"/>
    <x v="1"/>
    <x v="73"/>
    <x v="1"/>
    <x v="0"/>
    <m/>
    <m/>
    <x v="35"/>
    <x v="3"/>
    <x v="0"/>
    <n v="419"/>
    <s v="*419*"/>
  </r>
  <r>
    <s v="BK777"/>
    <s v="S. Chand Biology"/>
    <s v="Tanner Floyd"/>
    <x v="4"/>
    <s v="978-0-18-966577-1"/>
    <x v="4"/>
    <x v="12"/>
    <x v="1"/>
    <x v="309"/>
    <x v="18"/>
    <x v="0"/>
    <m/>
    <m/>
    <x v="238"/>
    <x v="3"/>
    <x v="2"/>
    <n v="270"/>
    <s v="*270*"/>
  </r>
  <r>
    <s v="BK778"/>
    <s v="S. Chand Business Studies"/>
    <s v="Laura Torres"/>
    <x v="10"/>
    <s v="978-1-171-10427-8"/>
    <x v="4"/>
    <x v="6"/>
    <x v="2"/>
    <x v="344"/>
    <x v="4"/>
    <x v="0"/>
    <m/>
    <m/>
    <x v="378"/>
    <x v="3"/>
    <x v="1"/>
    <n v="370"/>
    <s v="*370*"/>
  </r>
  <r>
    <s v="BK779"/>
    <s v="NCERT Social Science"/>
    <s v="David Brown"/>
    <x v="0"/>
    <s v="978-1-218-11316-4"/>
    <x v="1"/>
    <x v="10"/>
    <x v="2"/>
    <x v="148"/>
    <x v="15"/>
    <x v="0"/>
    <m/>
    <m/>
    <x v="32"/>
    <x v="0"/>
    <x v="1"/>
    <n v="157"/>
    <s v="*157*"/>
  </r>
  <r>
    <s v="BK780"/>
    <s v="S. Chand Biology"/>
    <s v="Aaron Chan"/>
    <x v="4"/>
    <s v="978-0-403-45038-1"/>
    <x v="0"/>
    <x v="2"/>
    <x v="2"/>
    <x v="347"/>
    <x v="1"/>
    <x v="0"/>
    <m/>
    <m/>
    <x v="386"/>
    <x v="3"/>
    <x v="0"/>
    <n v="413"/>
    <s v="*413*"/>
  </r>
  <r>
    <s v="BK781"/>
    <s v="Manika Hindi Pathmala"/>
    <s v="Joseph Holmes"/>
    <x v="12"/>
    <s v="978-1-5134-8527-0"/>
    <x v="2"/>
    <x v="4"/>
    <x v="2"/>
    <x v="351"/>
    <x v="1"/>
    <x v="0"/>
    <m/>
    <m/>
    <x v="131"/>
    <x v="3"/>
    <x v="0"/>
    <n v="253"/>
    <s v="*253*"/>
  </r>
  <r>
    <s v="BK782"/>
    <s v="Computer Science with Python"/>
    <s v="Carol Davidson"/>
    <x v="8"/>
    <s v="978-0-902994-37-9"/>
    <x v="1"/>
    <x v="13"/>
    <x v="1"/>
    <x v="164"/>
    <x v="14"/>
    <x v="0"/>
    <m/>
    <m/>
    <x v="285"/>
    <x v="3"/>
    <x v="2"/>
    <n v="388"/>
    <s v="*388*"/>
  </r>
  <r>
    <s v="BK783"/>
    <s v="Wren &amp; Martin English Grammar"/>
    <s v="Amy Myers"/>
    <x v="2"/>
    <s v="978-1-57902-037-8"/>
    <x v="0"/>
    <x v="5"/>
    <x v="1"/>
    <x v="120"/>
    <x v="2"/>
    <x v="0"/>
    <m/>
    <m/>
    <x v="39"/>
    <x v="1"/>
    <x v="0"/>
    <n v="213"/>
    <s v="*213*"/>
  </r>
  <r>
    <s v="BK784"/>
    <s v="Lakhmir Singh Science"/>
    <s v="James Hanson"/>
    <x v="11"/>
    <s v="978-1-4407-3819-7"/>
    <x v="5"/>
    <x v="8"/>
    <x v="0"/>
    <x v="288"/>
    <x v="8"/>
    <x v="0"/>
    <m/>
    <m/>
    <x v="387"/>
    <x v="2"/>
    <x v="1"/>
    <n v="357"/>
    <s v="*357*"/>
  </r>
  <r>
    <s v="BK785"/>
    <s v="Fundamentals of Physics - Resnick Halliday"/>
    <s v="Yolanda Hendricks"/>
    <x v="9"/>
    <s v="978-0-692-96971-7"/>
    <x v="2"/>
    <x v="0"/>
    <x v="1"/>
    <x v="352"/>
    <x v="5"/>
    <x v="1"/>
    <d v="2025-02-05T00:00:00"/>
    <d v="2025-02-22T00:00:00"/>
    <x v="190"/>
    <x v="3"/>
    <x v="0"/>
    <n v="384"/>
    <s v="*384*"/>
  </r>
  <r>
    <s v="BK786"/>
    <s v="Together with EVS"/>
    <s v="Ashley Chan"/>
    <x v="3"/>
    <s v="978-1-4273-5216-3"/>
    <x v="0"/>
    <x v="16"/>
    <x v="1"/>
    <x v="353"/>
    <x v="8"/>
    <x v="0"/>
    <m/>
    <m/>
    <x v="32"/>
    <x v="2"/>
    <x v="2"/>
    <n v="163"/>
    <s v="*163*"/>
  </r>
  <r>
    <s v="BK787"/>
    <s v="Pearson Science Explorer"/>
    <s v="Donald Lewis"/>
    <x v="11"/>
    <s v="978-0-624-91662-8"/>
    <x v="5"/>
    <x v="11"/>
    <x v="1"/>
    <x v="354"/>
    <x v="12"/>
    <x v="1"/>
    <d v="2023-07-13T00:00:00"/>
    <d v="2023-12-05T00:00:00"/>
    <x v="166"/>
    <x v="2"/>
    <x v="0"/>
    <n v="378"/>
    <s v="*378*"/>
  </r>
  <r>
    <s v="BK788"/>
    <s v="S. Chand Economics"/>
    <s v="Jeanne Wilson"/>
    <x v="5"/>
    <s v="978-0-230-57887-6"/>
    <x v="5"/>
    <x v="6"/>
    <x v="2"/>
    <x v="296"/>
    <x v="18"/>
    <x v="0"/>
    <m/>
    <m/>
    <x v="39"/>
    <x v="3"/>
    <x v="2"/>
    <n v="297"/>
    <s v="*297*"/>
  </r>
  <r>
    <s v="BK789"/>
    <s v="Nai Roshni Hindi Pathmala"/>
    <s v="Timothy Bauer"/>
    <x v="12"/>
    <s v="978-0-305-47784-4"/>
    <x v="3"/>
    <x v="16"/>
    <x v="2"/>
    <x v="250"/>
    <x v="2"/>
    <x v="1"/>
    <d v="2024-08-07T00:00:00"/>
    <d v="2024-10-03T00:00:00"/>
    <x v="93"/>
    <x v="3"/>
    <x v="2"/>
    <n v="188"/>
    <s v="*188*"/>
  </r>
  <r>
    <s v="BK790"/>
    <s v="S. Chand Economics"/>
    <s v="Lorraine Fuentes"/>
    <x v="5"/>
    <s v="978-0-937996-36-2"/>
    <x v="1"/>
    <x v="3"/>
    <x v="2"/>
    <x v="75"/>
    <x v="1"/>
    <x v="0"/>
    <m/>
    <m/>
    <x v="272"/>
    <x v="3"/>
    <x v="2"/>
    <n v="363"/>
    <s v="*363*"/>
  </r>
  <r>
    <s v="BK791"/>
    <s v="NCERT Business Studies"/>
    <s v="James Mcdonald"/>
    <x v="10"/>
    <s v="978-0-591-93538-7"/>
    <x v="4"/>
    <x v="16"/>
    <x v="2"/>
    <x v="81"/>
    <x v="4"/>
    <x v="0"/>
    <m/>
    <m/>
    <x v="132"/>
    <x v="3"/>
    <x v="0"/>
    <n v="235"/>
    <s v="*235*"/>
  </r>
  <r>
    <s v="BK792"/>
    <s v="Fundamentals of Physics - Resnick Halliday"/>
    <s v="Tony Smith"/>
    <x v="9"/>
    <s v="978-0-442-20952-0"/>
    <x v="2"/>
    <x v="5"/>
    <x v="1"/>
    <x v="305"/>
    <x v="8"/>
    <x v="1"/>
    <d v="2024-07-02T00:00:00"/>
    <d v="2025-01-07T00:00:00"/>
    <x v="102"/>
    <x v="3"/>
    <x v="1"/>
    <n v="364"/>
    <s v="*364*"/>
  </r>
  <r>
    <s v="BK793"/>
    <s v="RD Sharma Mathematics"/>
    <s v="Mary Kelley"/>
    <x v="1"/>
    <s v="978-1-71741-363-5"/>
    <x v="3"/>
    <x v="11"/>
    <x v="1"/>
    <x v="54"/>
    <x v="8"/>
    <x v="0"/>
    <m/>
    <m/>
    <x v="365"/>
    <x v="0"/>
    <x v="3"/>
    <n v="407"/>
    <s v="*407*"/>
  </r>
  <r>
    <s v="BK794"/>
    <s v="Nai Roshni Hindi Pathmala"/>
    <s v="Andrew Rodriguez"/>
    <x v="12"/>
    <s v="978-0-249-21168-9"/>
    <x v="5"/>
    <x v="6"/>
    <x v="0"/>
    <x v="212"/>
    <x v="9"/>
    <x v="0"/>
    <m/>
    <m/>
    <x v="212"/>
    <x v="3"/>
    <x v="2"/>
    <n v="228"/>
    <s v="*228*"/>
  </r>
  <r>
    <s v="BK795"/>
    <s v="S. Chand Social Science"/>
    <s v="Jessica Pierce"/>
    <x v="0"/>
    <s v="978-1-4136-5341-0"/>
    <x v="1"/>
    <x v="9"/>
    <x v="1"/>
    <x v="134"/>
    <x v="2"/>
    <x v="0"/>
    <m/>
    <m/>
    <x v="205"/>
    <x v="0"/>
    <x v="3"/>
    <n v="248"/>
    <s v="*248*"/>
  </r>
  <r>
    <s v="BK796"/>
    <s v="Computer Science with Python"/>
    <s v="Jennifer Campbell"/>
    <x v="8"/>
    <s v="978-0-400-66033-2"/>
    <x v="2"/>
    <x v="6"/>
    <x v="2"/>
    <x v="355"/>
    <x v="15"/>
    <x v="0"/>
    <m/>
    <m/>
    <x v="388"/>
    <x v="3"/>
    <x v="1"/>
    <n v="410"/>
    <s v="*410*"/>
  </r>
  <r>
    <s v="BK797"/>
    <s v="Concepts of Physics - HC Verma"/>
    <s v="Jill Hancock"/>
    <x v="9"/>
    <s v="978-0-15-756626-0"/>
    <x v="2"/>
    <x v="12"/>
    <x v="0"/>
    <x v="118"/>
    <x v="1"/>
    <x v="0"/>
    <m/>
    <m/>
    <x v="389"/>
    <x v="3"/>
    <x v="1"/>
    <n v="159"/>
    <s v="*159*"/>
  </r>
  <r>
    <s v="BK798"/>
    <s v="RD Sharma Mathematics"/>
    <s v="Summer Wright"/>
    <x v="1"/>
    <s v="978-0-531-51152-7"/>
    <x v="2"/>
    <x v="2"/>
    <x v="0"/>
    <x v="138"/>
    <x v="2"/>
    <x v="1"/>
    <d v="2025-01-31T00:00:00"/>
    <d v="2025-02-10T00:00:00"/>
    <x v="54"/>
    <x v="0"/>
    <x v="1"/>
    <n v="408"/>
    <s v="*408*"/>
  </r>
  <r>
    <s v="BK799"/>
    <s v="NCERT Chemistry"/>
    <s v="Miguel Clay"/>
    <x v="6"/>
    <s v="978-1-230-44476-5"/>
    <x v="0"/>
    <x v="11"/>
    <x v="0"/>
    <x v="15"/>
    <x v="9"/>
    <x v="1"/>
    <d v="2023-09-05T00:00:00"/>
    <d v="2024-11-06T00:00:00"/>
    <x v="251"/>
    <x v="3"/>
    <x v="0"/>
    <n v="438"/>
    <s v="*438*"/>
  </r>
  <r>
    <s v="BK800"/>
    <s v="Fundamentals of Physics - Resnick Halliday"/>
    <s v="William Vasquez"/>
    <x v="9"/>
    <s v="978-0-605-19170-9"/>
    <x v="4"/>
    <x v="9"/>
    <x v="1"/>
    <x v="356"/>
    <x v="3"/>
    <x v="1"/>
    <d v="2023-09-10T00:00:00"/>
    <d v="2024-12-14T00:00:00"/>
    <x v="87"/>
    <x v="3"/>
    <x v="2"/>
    <n v="132"/>
    <s v="*132*"/>
  </r>
  <r>
    <s v="BK801"/>
    <s v="Let Us C - Yashwant Kanetkar"/>
    <s v="Karen Robinson"/>
    <x v="8"/>
    <s v="978-1-4262-2462-1"/>
    <x v="2"/>
    <x v="14"/>
    <x v="0"/>
    <x v="357"/>
    <x v="6"/>
    <x v="0"/>
    <m/>
    <m/>
    <x v="64"/>
    <x v="3"/>
    <x v="1"/>
    <n v="371"/>
    <s v="*371*"/>
  </r>
  <r>
    <s v="BK802"/>
    <s v="S. Chand EVS"/>
    <s v="James Jones"/>
    <x v="3"/>
    <s v="978-1-231-73421-6"/>
    <x v="0"/>
    <x v="15"/>
    <x v="1"/>
    <x v="172"/>
    <x v="17"/>
    <x v="0"/>
    <m/>
    <m/>
    <x v="280"/>
    <x v="2"/>
    <x v="1"/>
    <n v="393"/>
    <s v="*393*"/>
  </r>
  <r>
    <s v="BK803"/>
    <s v="NCERT Economics"/>
    <s v="Elizabeth Weiss"/>
    <x v="5"/>
    <s v="978-1-56476-413-3"/>
    <x v="5"/>
    <x v="5"/>
    <x v="1"/>
    <x v="167"/>
    <x v="6"/>
    <x v="1"/>
    <d v="2024-01-24T00:00:00"/>
    <d v="2024-08-15T00:00:00"/>
    <x v="11"/>
    <x v="3"/>
    <x v="0"/>
    <n v="136"/>
    <s v="*136*"/>
  </r>
  <r>
    <s v="BK804"/>
    <s v="NCERT Social Science"/>
    <s v="Thomas Ryan"/>
    <x v="0"/>
    <s v="978-0-13-274509-3"/>
    <x v="2"/>
    <x v="11"/>
    <x v="1"/>
    <x v="148"/>
    <x v="5"/>
    <x v="1"/>
    <d v="2024-07-09T00:00:00"/>
    <d v="2024-12-23T00:00:00"/>
    <x v="136"/>
    <x v="0"/>
    <x v="0"/>
    <n v="189"/>
    <s v="*189*"/>
  </r>
  <r>
    <s v="BK805"/>
    <s v="S. Chand Science"/>
    <s v="Margaret Williams"/>
    <x v="11"/>
    <s v="978-0-07-010617-8"/>
    <x v="3"/>
    <x v="4"/>
    <x v="2"/>
    <x v="335"/>
    <x v="18"/>
    <x v="0"/>
    <m/>
    <m/>
    <x v="266"/>
    <x v="2"/>
    <x v="2"/>
    <n v="320"/>
    <s v="*320*"/>
  </r>
  <r>
    <s v="BK806"/>
    <s v="Together with EVS"/>
    <s v="Lisa Armstrong"/>
    <x v="3"/>
    <s v="978-0-698-54384-3"/>
    <x v="1"/>
    <x v="3"/>
    <x v="2"/>
    <x v="48"/>
    <x v="3"/>
    <x v="0"/>
    <m/>
    <m/>
    <x v="191"/>
    <x v="2"/>
    <x v="0"/>
    <n v="152"/>
    <s v="*152*"/>
  </r>
  <r>
    <s v="BK807"/>
    <s v="Concepts of Physics - HC Verma"/>
    <s v="Jeffrey Stafford"/>
    <x v="9"/>
    <s v="978-0-590-20376-0"/>
    <x v="3"/>
    <x v="1"/>
    <x v="2"/>
    <x v="111"/>
    <x v="11"/>
    <x v="0"/>
    <m/>
    <m/>
    <x v="7"/>
    <x v="3"/>
    <x v="1"/>
    <n v="210"/>
    <s v="*210*"/>
  </r>
  <r>
    <s v="BK808"/>
    <s v="Manika Hindi Pathmala"/>
    <s v="Kristen Donaldson"/>
    <x v="12"/>
    <s v="978-0-86809-878-4"/>
    <x v="2"/>
    <x v="6"/>
    <x v="2"/>
    <x v="255"/>
    <x v="11"/>
    <x v="0"/>
    <m/>
    <m/>
    <x v="73"/>
    <x v="3"/>
    <x v="0"/>
    <n v="305"/>
    <s v="*305*"/>
  </r>
  <r>
    <s v="BK809"/>
    <s v="NCERT Social Science"/>
    <s v="Adriana Mcdonald"/>
    <x v="0"/>
    <s v="978-1-5192-4343-0"/>
    <x v="4"/>
    <x v="8"/>
    <x v="1"/>
    <x v="279"/>
    <x v="18"/>
    <x v="0"/>
    <m/>
    <m/>
    <x v="301"/>
    <x v="0"/>
    <x v="2"/>
    <n v="353"/>
    <s v="*353*"/>
  </r>
  <r>
    <s v="BK810"/>
    <s v="NCERT Business Studies"/>
    <s v="Russell Edwards"/>
    <x v="10"/>
    <s v="978-1-06-551610-1"/>
    <x v="0"/>
    <x v="4"/>
    <x v="1"/>
    <x v="155"/>
    <x v="15"/>
    <x v="1"/>
    <d v="2023-07-22T00:00:00"/>
    <d v="2024-03-30T00:00:00"/>
    <x v="225"/>
    <x v="3"/>
    <x v="0"/>
    <n v="264"/>
    <s v="*264*"/>
  </r>
  <r>
    <s v="BK811"/>
    <s v="SL Arora Physics"/>
    <s v="Kelly Burgess"/>
    <x v="9"/>
    <s v="978-0-337-21718-0"/>
    <x v="2"/>
    <x v="12"/>
    <x v="0"/>
    <x v="133"/>
    <x v="12"/>
    <x v="1"/>
    <d v="2023-07-30T00:00:00"/>
    <d v="2023-08-30T00:00:00"/>
    <x v="44"/>
    <x v="3"/>
    <x v="2"/>
    <n v="404"/>
    <s v="*404*"/>
  </r>
  <r>
    <s v="BK812"/>
    <s v="Truemanâ€™s Biology"/>
    <s v="Richard Yang"/>
    <x v="4"/>
    <s v="978-0-258-84951-4"/>
    <x v="0"/>
    <x v="15"/>
    <x v="1"/>
    <x v="274"/>
    <x v="16"/>
    <x v="0"/>
    <m/>
    <m/>
    <x v="35"/>
    <x v="3"/>
    <x v="2"/>
    <n v="436"/>
    <s v="*436*"/>
  </r>
  <r>
    <s v="BK813"/>
    <s v="NCERT Business Studies"/>
    <s v="Benjamin Walker"/>
    <x v="10"/>
    <s v="978-0-393-96912-2"/>
    <x v="4"/>
    <x v="11"/>
    <x v="1"/>
    <x v="109"/>
    <x v="11"/>
    <x v="1"/>
    <d v="2023-12-22T00:00:00"/>
    <d v="2024-04-25T00:00:00"/>
    <x v="215"/>
    <x v="3"/>
    <x v="2"/>
    <n v="273"/>
    <s v="*273*"/>
  </r>
  <r>
    <s v="BK814"/>
    <s v="Principles of Economics"/>
    <s v="Roberto Schmidt"/>
    <x v="5"/>
    <s v="978-1-63416-820-5"/>
    <x v="1"/>
    <x v="5"/>
    <x v="1"/>
    <x v="117"/>
    <x v="3"/>
    <x v="1"/>
    <d v="2024-11-29T00:00:00"/>
    <d v="2025-02-01T00:00:00"/>
    <x v="348"/>
    <x v="3"/>
    <x v="0"/>
    <n v="389"/>
    <s v="*389*"/>
  </r>
  <r>
    <s v="BK815"/>
    <s v="DK Goel Accountancy"/>
    <s v="Crystal Weaver"/>
    <x v="7"/>
    <s v="978-1-4937-9131-6"/>
    <x v="4"/>
    <x v="17"/>
    <x v="2"/>
    <x v="358"/>
    <x v="6"/>
    <x v="0"/>
    <m/>
    <m/>
    <x v="130"/>
    <x v="3"/>
    <x v="1"/>
    <n v="285"/>
    <s v="*285*"/>
  </r>
  <r>
    <s v="BK816"/>
    <s v="NCERT Maths"/>
    <s v="Carly Shepard"/>
    <x v="1"/>
    <s v="978-1-60904-331-5"/>
    <x v="1"/>
    <x v="9"/>
    <x v="2"/>
    <x v="261"/>
    <x v="8"/>
    <x v="0"/>
    <m/>
    <m/>
    <x v="291"/>
    <x v="0"/>
    <x v="3"/>
    <n v="164"/>
    <s v="*164*"/>
  </r>
  <r>
    <s v="BK817"/>
    <s v="Wren &amp; Martin English Grammar"/>
    <s v="Deborah Moore"/>
    <x v="2"/>
    <s v="978-0-250-65939-5"/>
    <x v="5"/>
    <x v="11"/>
    <x v="2"/>
    <x v="195"/>
    <x v="19"/>
    <x v="1"/>
    <d v="2024-08-06T00:00:00"/>
    <d v="2024-09-25T00:00:00"/>
    <x v="254"/>
    <x v="1"/>
    <x v="2"/>
    <n v="247"/>
    <s v="*247*"/>
  </r>
  <r>
    <s v="BK818"/>
    <s v="S. Chand EVS"/>
    <s v="Lisa Bowman"/>
    <x v="3"/>
    <s v="978-0-01-522225-3"/>
    <x v="3"/>
    <x v="19"/>
    <x v="2"/>
    <x v="102"/>
    <x v="11"/>
    <x v="1"/>
    <d v="2025-01-10T00:00:00"/>
    <d v="2025-01-21T00:00:00"/>
    <x v="390"/>
    <x v="2"/>
    <x v="3"/>
    <n v="397"/>
    <s v="*397*"/>
  </r>
  <r>
    <s v="BK819"/>
    <s v="English Grammar &amp; Composition"/>
    <s v="Jerry Hahn"/>
    <x v="2"/>
    <s v="978-1-72158-823-7"/>
    <x v="3"/>
    <x v="10"/>
    <x v="1"/>
    <x v="177"/>
    <x v="3"/>
    <x v="0"/>
    <m/>
    <m/>
    <x v="391"/>
    <x v="1"/>
    <x v="1"/>
    <n v="448"/>
    <s v="*448*"/>
  </r>
  <r>
    <s v="BK820"/>
    <s v="Together with EVS"/>
    <s v="Matthew Mack"/>
    <x v="3"/>
    <s v="978-1-4722-7374-1"/>
    <x v="0"/>
    <x v="15"/>
    <x v="1"/>
    <x v="311"/>
    <x v="19"/>
    <x v="0"/>
    <m/>
    <m/>
    <x v="77"/>
    <x v="2"/>
    <x v="1"/>
    <n v="209"/>
    <s v="*209*"/>
  </r>
  <r>
    <s v="BK821"/>
    <s v="Let Us C - Yashwant Kanetkar"/>
    <s v="Jamie Graham"/>
    <x v="8"/>
    <s v="978-1-957832-58-6"/>
    <x v="3"/>
    <x v="8"/>
    <x v="0"/>
    <x v="335"/>
    <x v="19"/>
    <x v="1"/>
    <d v="2023-07-29T00:00:00"/>
    <d v="2024-10-20T00:00:00"/>
    <x v="355"/>
    <x v="3"/>
    <x v="1"/>
    <n v="367"/>
    <s v="*367*"/>
  </r>
  <r>
    <s v="BK822"/>
    <s v="RS Aggarwal Mathematics"/>
    <s v="Yesenia Davis"/>
    <x v="1"/>
    <s v="978-0-465-60411-1"/>
    <x v="0"/>
    <x v="14"/>
    <x v="1"/>
    <x v="152"/>
    <x v="5"/>
    <x v="1"/>
    <d v="2024-11-06T00:00:00"/>
    <d v="2025-01-06T00:00:00"/>
    <x v="392"/>
    <x v="0"/>
    <x v="0"/>
    <n v="346"/>
    <s v="*346*"/>
  </r>
  <r>
    <s v="BK823"/>
    <s v="Together with EVS"/>
    <s v="Emily Stewart"/>
    <x v="3"/>
    <s v="978-0-471-22875-2"/>
    <x v="3"/>
    <x v="0"/>
    <x v="2"/>
    <x v="24"/>
    <x v="4"/>
    <x v="1"/>
    <d v="2024-06-14T00:00:00"/>
    <d v="2024-06-25T00:00:00"/>
    <x v="374"/>
    <x v="2"/>
    <x v="2"/>
    <n v="200"/>
    <s v="*200*"/>
  </r>
  <r>
    <s v="BK824"/>
    <s v="S. Chand EVS"/>
    <s v="Christopher Ingram"/>
    <x v="3"/>
    <s v="978-0-10-733084-2"/>
    <x v="1"/>
    <x v="14"/>
    <x v="0"/>
    <x v="21"/>
    <x v="12"/>
    <x v="0"/>
    <m/>
    <m/>
    <x v="199"/>
    <x v="2"/>
    <x v="1"/>
    <n v="436"/>
    <s v="*436*"/>
  </r>
  <r>
    <s v="BK825"/>
    <s v="Principles of Economics"/>
    <s v="Robert Cohen"/>
    <x v="5"/>
    <s v="978-1-311-63309-5"/>
    <x v="4"/>
    <x v="5"/>
    <x v="0"/>
    <x v="115"/>
    <x v="17"/>
    <x v="0"/>
    <m/>
    <m/>
    <x v="324"/>
    <x v="3"/>
    <x v="1"/>
    <n v="367"/>
    <s v="*367*"/>
  </r>
  <r>
    <s v="BK826"/>
    <s v="Concepts of Physics - HC Verma"/>
    <s v="Martha Levy"/>
    <x v="9"/>
    <s v="978-1-09-738151-7"/>
    <x v="3"/>
    <x v="15"/>
    <x v="0"/>
    <x v="106"/>
    <x v="10"/>
    <x v="0"/>
    <m/>
    <m/>
    <x v="230"/>
    <x v="3"/>
    <x v="0"/>
    <n v="288"/>
    <s v="*288*"/>
  </r>
  <r>
    <s v="BK827"/>
    <s v="DK Goel Accountancy"/>
    <s v="Crystal Ford"/>
    <x v="7"/>
    <s v="978-0-207-28256-0"/>
    <x v="2"/>
    <x v="10"/>
    <x v="1"/>
    <x v="142"/>
    <x v="5"/>
    <x v="1"/>
    <d v="2023-04-28T00:00:00"/>
    <d v="2023-09-16T00:00:00"/>
    <x v="393"/>
    <x v="3"/>
    <x v="0"/>
    <n v="257"/>
    <s v="*257*"/>
  </r>
  <r>
    <s v="BK828"/>
    <s v="Computer Science with Python"/>
    <s v="Amy Morris"/>
    <x v="8"/>
    <s v="978-1-135-37783-0"/>
    <x v="0"/>
    <x v="7"/>
    <x v="0"/>
    <x v="94"/>
    <x v="6"/>
    <x v="1"/>
    <d v="2023-07-25T00:00:00"/>
    <d v="2025-02-13T00:00:00"/>
    <x v="220"/>
    <x v="3"/>
    <x v="2"/>
    <n v="209"/>
    <s v="*209*"/>
  </r>
  <r>
    <s v="BK829"/>
    <s v="Truemanâ€™s Biology"/>
    <s v="Madeline Bryant"/>
    <x v="4"/>
    <s v="978-0-488-64097-4"/>
    <x v="1"/>
    <x v="15"/>
    <x v="1"/>
    <x v="165"/>
    <x v="3"/>
    <x v="0"/>
    <m/>
    <m/>
    <x v="125"/>
    <x v="3"/>
    <x v="0"/>
    <n v="144"/>
    <s v="*144*"/>
  </r>
  <r>
    <s v="BK830"/>
    <s v="Principles of Economics"/>
    <s v="Robert Smith"/>
    <x v="5"/>
    <s v="978-1-80673-324-8"/>
    <x v="0"/>
    <x v="17"/>
    <x v="1"/>
    <x v="178"/>
    <x v="1"/>
    <x v="0"/>
    <m/>
    <m/>
    <x v="144"/>
    <x v="3"/>
    <x v="1"/>
    <n v="197"/>
    <s v="*197*"/>
  </r>
  <r>
    <s v="BK831"/>
    <s v="NCERT Accountancy"/>
    <s v="Ronald Watson"/>
    <x v="7"/>
    <s v="978-0-578-10371-6"/>
    <x v="5"/>
    <x v="0"/>
    <x v="1"/>
    <x v="128"/>
    <x v="7"/>
    <x v="0"/>
    <m/>
    <m/>
    <x v="146"/>
    <x v="3"/>
    <x v="0"/>
    <n v="416"/>
    <s v="*416*"/>
  </r>
  <r>
    <s v="BK832"/>
    <s v="NCERT Economics"/>
    <s v="Dr. Jeremy Baldwin MD"/>
    <x v="5"/>
    <s v="978-1-4207-3775-2"/>
    <x v="1"/>
    <x v="12"/>
    <x v="2"/>
    <x v="171"/>
    <x v="1"/>
    <x v="1"/>
    <d v="2025-02-16T00:00:00"/>
    <d v="2025-02-25T00:00:00"/>
    <x v="263"/>
    <x v="3"/>
    <x v="2"/>
    <n v="185"/>
    <s v="*185*"/>
  </r>
  <r>
    <s v="BK833"/>
    <s v="English Grammar &amp; Composition"/>
    <s v="Ryan Ochoa MD"/>
    <x v="2"/>
    <s v="978-0-623-23037-4"/>
    <x v="3"/>
    <x v="13"/>
    <x v="2"/>
    <x v="110"/>
    <x v="2"/>
    <x v="0"/>
    <m/>
    <m/>
    <x v="349"/>
    <x v="1"/>
    <x v="0"/>
    <n v="278"/>
    <s v="*278*"/>
  </r>
  <r>
    <s v="BK834"/>
    <s v="NCERT Hindi"/>
    <s v="Matthew Johnson"/>
    <x v="12"/>
    <s v="978-0-9690225-0-3"/>
    <x v="0"/>
    <x v="7"/>
    <x v="2"/>
    <x v="244"/>
    <x v="19"/>
    <x v="0"/>
    <m/>
    <m/>
    <x v="394"/>
    <x v="3"/>
    <x v="2"/>
    <n v="152"/>
    <s v="*152*"/>
  </r>
  <r>
    <s v="BK835"/>
    <s v="NCERT Maths"/>
    <s v="Victoria Decker"/>
    <x v="1"/>
    <s v="978-1-908143-54-9"/>
    <x v="1"/>
    <x v="10"/>
    <x v="2"/>
    <x v="359"/>
    <x v="17"/>
    <x v="0"/>
    <m/>
    <m/>
    <x v="105"/>
    <x v="0"/>
    <x v="2"/>
    <n v="368"/>
    <s v="*368*"/>
  </r>
  <r>
    <s v="BK836"/>
    <s v="NCERT Biology"/>
    <s v="Christopher Fisher"/>
    <x v="4"/>
    <s v="978-1-4613-9617-8"/>
    <x v="4"/>
    <x v="11"/>
    <x v="1"/>
    <x v="176"/>
    <x v="16"/>
    <x v="1"/>
    <d v="2025-01-03T00:00:00"/>
    <d v="2025-02-06T00:00:00"/>
    <x v="357"/>
    <x v="3"/>
    <x v="2"/>
    <n v="319"/>
    <s v="*319*"/>
  </r>
  <r>
    <s v="BK837"/>
    <s v="S. Chand Biology"/>
    <s v="Emily Miller"/>
    <x v="4"/>
    <s v="978-0-293-57418-1"/>
    <x v="3"/>
    <x v="12"/>
    <x v="1"/>
    <x v="360"/>
    <x v="17"/>
    <x v="1"/>
    <d v="2023-07-23T00:00:00"/>
    <d v="2024-08-01T00:00:00"/>
    <x v="297"/>
    <x v="3"/>
    <x v="0"/>
    <n v="376"/>
    <s v="*376*"/>
  </r>
  <r>
    <s v="BK838"/>
    <s v="NCERT Maths"/>
    <s v="Joseph Edwards"/>
    <x v="1"/>
    <s v="978-1-4958-4775-2"/>
    <x v="1"/>
    <x v="12"/>
    <x v="0"/>
    <x v="357"/>
    <x v="15"/>
    <x v="1"/>
    <d v="2023-04-29T00:00:00"/>
    <d v="2024-01-20T00:00:00"/>
    <x v="47"/>
    <x v="0"/>
    <x v="1"/>
    <n v="442"/>
    <s v="*442*"/>
  </r>
  <r>
    <s v="BK839"/>
    <s v="TS Grewal Accountancy"/>
    <s v="Virginia Rogers"/>
    <x v="7"/>
    <s v="978-0-261-47656-1"/>
    <x v="2"/>
    <x v="16"/>
    <x v="1"/>
    <x v="179"/>
    <x v="9"/>
    <x v="0"/>
    <m/>
    <m/>
    <x v="104"/>
    <x v="3"/>
    <x v="3"/>
    <n v="161"/>
    <s v="*161*"/>
  </r>
  <r>
    <s v="BK840"/>
    <s v="RD Sharma Mathematics"/>
    <s v="Kevin Hernandez"/>
    <x v="1"/>
    <s v="978-1-82242-608-7"/>
    <x v="4"/>
    <x v="19"/>
    <x v="1"/>
    <x v="361"/>
    <x v="2"/>
    <x v="1"/>
    <d v="2024-03-03T00:00:00"/>
    <d v="2025-01-26T00:00:00"/>
    <x v="222"/>
    <x v="0"/>
    <x v="2"/>
    <n v="174"/>
    <s v="*174*"/>
  </r>
  <r>
    <s v="BK841"/>
    <s v="Wren &amp; Martin English Grammar"/>
    <s v="Thomas Chavez"/>
    <x v="2"/>
    <s v="978-1-82798-140-6"/>
    <x v="3"/>
    <x v="8"/>
    <x v="1"/>
    <x v="156"/>
    <x v="17"/>
    <x v="1"/>
    <d v="2025-01-15T00:00:00"/>
    <d v="2025-01-21T00:00:00"/>
    <x v="395"/>
    <x v="1"/>
    <x v="3"/>
    <n v="160"/>
    <s v="*160*"/>
  </r>
  <r>
    <s v="BK842"/>
    <s v="DK Goel Accountancy"/>
    <s v="Sean Howard"/>
    <x v="7"/>
    <s v="978-1-110-69283-5"/>
    <x v="2"/>
    <x v="13"/>
    <x v="2"/>
    <x v="295"/>
    <x v="8"/>
    <x v="0"/>
    <m/>
    <m/>
    <x v="284"/>
    <x v="3"/>
    <x v="1"/>
    <n v="327"/>
    <s v="*327*"/>
  </r>
  <r>
    <s v="BK843"/>
    <s v="S. Chand Biology"/>
    <s v="Shawn Phillips"/>
    <x v="4"/>
    <s v="978-0-87007-394-6"/>
    <x v="4"/>
    <x v="0"/>
    <x v="2"/>
    <x v="209"/>
    <x v="2"/>
    <x v="0"/>
    <m/>
    <m/>
    <x v="110"/>
    <x v="3"/>
    <x v="1"/>
    <n v="427"/>
    <s v="*427*"/>
  </r>
  <r>
    <s v="BK844"/>
    <s v="Together with EVS"/>
    <s v="Leah Jordan"/>
    <x v="3"/>
    <s v="978-0-509-10761-5"/>
    <x v="2"/>
    <x v="0"/>
    <x v="2"/>
    <x v="268"/>
    <x v="17"/>
    <x v="1"/>
    <d v="2024-08-20T00:00:00"/>
    <d v="2024-10-05T00:00:00"/>
    <x v="2"/>
    <x v="2"/>
    <x v="1"/>
    <n v="397"/>
    <s v="*397*"/>
  </r>
  <r>
    <s v="BK845"/>
    <s v="Pradeep's Chemistry"/>
    <s v="Michael Larson"/>
    <x v="6"/>
    <s v="978-1-282-51812-4"/>
    <x v="5"/>
    <x v="10"/>
    <x v="2"/>
    <x v="210"/>
    <x v="5"/>
    <x v="1"/>
    <d v="2023-04-20T00:00:00"/>
    <d v="2024-07-24T00:00:00"/>
    <x v="28"/>
    <x v="3"/>
    <x v="0"/>
    <n v="204"/>
    <s v="*204*"/>
  </r>
  <r>
    <s v="BK846"/>
    <s v="DK Goel Accountancy"/>
    <s v="Cynthia Taylor"/>
    <x v="7"/>
    <s v="978-1-03-992101-6"/>
    <x v="0"/>
    <x v="6"/>
    <x v="1"/>
    <x v="9"/>
    <x v="2"/>
    <x v="0"/>
    <m/>
    <m/>
    <x v="65"/>
    <x v="3"/>
    <x v="2"/>
    <n v="265"/>
    <s v="*265*"/>
  </r>
  <r>
    <s v="BK847"/>
    <s v="Play with Maths"/>
    <s v="Justin Lopez"/>
    <x v="1"/>
    <s v="978-1-236-57368-1"/>
    <x v="1"/>
    <x v="7"/>
    <x v="1"/>
    <x v="362"/>
    <x v="9"/>
    <x v="1"/>
    <d v="2025-01-15T00:00:00"/>
    <d v="2025-02-04T00:00:00"/>
    <x v="83"/>
    <x v="0"/>
    <x v="1"/>
    <n v="295"/>
    <s v="*295*"/>
  </r>
  <r>
    <s v="BK848"/>
    <s v="Lakhmir Singh Science"/>
    <s v="Julie Cain"/>
    <x v="11"/>
    <s v="978-0-929034-85-0"/>
    <x v="3"/>
    <x v="7"/>
    <x v="0"/>
    <x v="23"/>
    <x v="10"/>
    <x v="0"/>
    <m/>
    <m/>
    <x v="23"/>
    <x v="2"/>
    <x v="1"/>
    <n v="412"/>
    <s v="*412*"/>
  </r>
  <r>
    <s v="BK849"/>
    <s v="RD Sharma Mathematics"/>
    <s v="Alicia Robinson"/>
    <x v="1"/>
    <s v="978-1-182-80594-2"/>
    <x v="5"/>
    <x v="16"/>
    <x v="1"/>
    <x v="363"/>
    <x v="2"/>
    <x v="0"/>
    <m/>
    <m/>
    <x v="143"/>
    <x v="0"/>
    <x v="0"/>
    <n v="388"/>
    <s v="*388*"/>
  </r>
  <r>
    <s v="BK850"/>
    <s v="NCERT Business Studies"/>
    <s v="Kathryn Fowler"/>
    <x v="10"/>
    <s v="978-1-01-674534-5"/>
    <x v="5"/>
    <x v="8"/>
    <x v="2"/>
    <x v="330"/>
    <x v="10"/>
    <x v="0"/>
    <m/>
    <m/>
    <x v="396"/>
    <x v="3"/>
    <x v="0"/>
    <n v="274"/>
    <s v="*274*"/>
  </r>
  <r>
    <s v="BK851"/>
    <s v="S. Chand Economics"/>
    <s v="Tracy Galloway"/>
    <x v="5"/>
    <s v="978-0-7161-7577-3"/>
    <x v="2"/>
    <x v="5"/>
    <x v="0"/>
    <x v="364"/>
    <x v="5"/>
    <x v="0"/>
    <m/>
    <m/>
    <x v="160"/>
    <x v="3"/>
    <x v="2"/>
    <n v="295"/>
    <s v="*295*"/>
  </r>
  <r>
    <s v="BK852"/>
    <s v="SL Arora Physics"/>
    <s v="Alison Carson"/>
    <x v="9"/>
    <s v="978-0-565-90041-0"/>
    <x v="2"/>
    <x v="14"/>
    <x v="0"/>
    <x v="22"/>
    <x v="14"/>
    <x v="0"/>
    <m/>
    <m/>
    <x v="104"/>
    <x v="3"/>
    <x v="0"/>
    <n v="252"/>
    <s v="*252*"/>
  </r>
  <r>
    <s v="BK853"/>
    <s v="TS Grewal Accountancy"/>
    <s v="Shannon Everett"/>
    <x v="7"/>
    <s v="978-1-61568-128-0"/>
    <x v="4"/>
    <x v="9"/>
    <x v="0"/>
    <x v="196"/>
    <x v="4"/>
    <x v="0"/>
    <m/>
    <m/>
    <x v="211"/>
    <x v="3"/>
    <x v="1"/>
    <n v="181"/>
    <s v="*181*"/>
  </r>
  <r>
    <s v="BK854"/>
    <s v="Together with EVS"/>
    <s v="Norman Gillespie Jr."/>
    <x v="3"/>
    <s v="978-1-59287-143-8"/>
    <x v="4"/>
    <x v="15"/>
    <x v="1"/>
    <x v="65"/>
    <x v="16"/>
    <x v="1"/>
    <d v="2023-09-12T00:00:00"/>
    <d v="2023-09-23T00:00:00"/>
    <x v="236"/>
    <x v="2"/>
    <x v="0"/>
    <n v="344"/>
    <s v="*344*"/>
  </r>
  <r>
    <s v="BK855"/>
    <s v="NCERT Business Studies"/>
    <s v="Matthew Evans"/>
    <x v="10"/>
    <s v="978-1-01-388590-7"/>
    <x v="4"/>
    <x v="0"/>
    <x v="0"/>
    <x v="201"/>
    <x v="7"/>
    <x v="1"/>
    <d v="2023-12-08T00:00:00"/>
    <d v="2024-01-13T00:00:00"/>
    <x v="98"/>
    <x v="3"/>
    <x v="2"/>
    <n v="357"/>
    <s v="*357*"/>
  </r>
  <r>
    <s v="BK856"/>
    <s v="Lakhmir Singh Science"/>
    <s v="Kevin Day"/>
    <x v="11"/>
    <s v="978-0-15-489791-6"/>
    <x v="1"/>
    <x v="15"/>
    <x v="1"/>
    <x v="109"/>
    <x v="5"/>
    <x v="1"/>
    <d v="2023-05-06T00:00:00"/>
    <d v="2024-08-21T00:00:00"/>
    <x v="397"/>
    <x v="2"/>
    <x v="0"/>
    <n v="155"/>
    <s v="*155*"/>
  </r>
  <r>
    <s v="BK857"/>
    <s v="Wren &amp; Martin English Grammar"/>
    <s v="Catherine Montgomery"/>
    <x v="2"/>
    <s v="978-1-64573-134-4"/>
    <x v="4"/>
    <x v="6"/>
    <x v="1"/>
    <x v="340"/>
    <x v="15"/>
    <x v="0"/>
    <m/>
    <m/>
    <x v="78"/>
    <x v="1"/>
    <x v="2"/>
    <n v="125"/>
    <s v="*125*"/>
  </r>
  <r>
    <s v="BK858"/>
    <s v="NCERT Biology"/>
    <s v="Joseph Adams"/>
    <x v="4"/>
    <s v="978-0-496-74712-2"/>
    <x v="0"/>
    <x v="13"/>
    <x v="1"/>
    <x v="287"/>
    <x v="12"/>
    <x v="1"/>
    <d v="2024-08-14T00:00:00"/>
    <d v="2024-09-26T00:00:00"/>
    <x v="208"/>
    <x v="3"/>
    <x v="2"/>
    <n v="441"/>
    <s v="*441*"/>
  </r>
  <r>
    <s v="BK859"/>
    <s v="NCERT Chemistry"/>
    <s v="Tiffany Burns"/>
    <x v="6"/>
    <s v="978-0-559-04197-6"/>
    <x v="4"/>
    <x v="2"/>
    <x v="2"/>
    <x v="349"/>
    <x v="9"/>
    <x v="0"/>
    <m/>
    <m/>
    <x v="123"/>
    <x v="3"/>
    <x v="2"/>
    <n v="301"/>
    <s v="*301*"/>
  </r>
  <r>
    <s v="BK860"/>
    <s v="Lakhmir Singh Science"/>
    <s v="Jeffrey Ali"/>
    <x v="11"/>
    <s v="978-0-567-02770-2"/>
    <x v="1"/>
    <x v="9"/>
    <x v="2"/>
    <x v="148"/>
    <x v="14"/>
    <x v="1"/>
    <d v="2024-11-12T00:00:00"/>
    <d v="2025-01-19T00:00:00"/>
    <x v="320"/>
    <x v="2"/>
    <x v="0"/>
    <n v="207"/>
    <s v="*207*"/>
  </r>
  <r>
    <s v="BK861"/>
    <s v="NCERT Business Studies"/>
    <s v="Hunter Hernandez"/>
    <x v="10"/>
    <s v="978-1-83161-904-3"/>
    <x v="4"/>
    <x v="12"/>
    <x v="2"/>
    <x v="300"/>
    <x v="3"/>
    <x v="0"/>
    <m/>
    <m/>
    <x v="169"/>
    <x v="3"/>
    <x v="1"/>
    <n v="296"/>
    <s v="*296*"/>
  </r>
  <r>
    <s v="BK862"/>
    <s v="S. Chand Biology"/>
    <s v="Melanie Cooper"/>
    <x v="4"/>
    <s v="978-0-369-98648-1"/>
    <x v="2"/>
    <x v="13"/>
    <x v="2"/>
    <x v="365"/>
    <x v="9"/>
    <x v="0"/>
    <m/>
    <m/>
    <x v="214"/>
    <x v="3"/>
    <x v="3"/>
    <n v="270"/>
    <s v="*270*"/>
  </r>
  <r>
    <s v="BK863"/>
    <s v="RS Aggarwal Mathematics"/>
    <s v="Dawn Butler"/>
    <x v="1"/>
    <s v="978-1-140-33205-3"/>
    <x v="5"/>
    <x v="0"/>
    <x v="1"/>
    <x v="98"/>
    <x v="2"/>
    <x v="0"/>
    <m/>
    <m/>
    <x v="109"/>
    <x v="0"/>
    <x v="2"/>
    <n v="167"/>
    <s v="*167*"/>
  </r>
  <r>
    <s v="BK864"/>
    <s v="NCERT Hindi"/>
    <s v="Emily Duke"/>
    <x v="12"/>
    <s v="978-0-503-53811-8"/>
    <x v="4"/>
    <x v="15"/>
    <x v="1"/>
    <x v="138"/>
    <x v="8"/>
    <x v="1"/>
    <d v="2023-05-29T00:00:00"/>
    <d v="2023-10-27T00:00:00"/>
    <x v="398"/>
    <x v="3"/>
    <x v="3"/>
    <n v="396"/>
    <s v="*396*"/>
  </r>
  <r>
    <s v="BK865"/>
    <s v="NCERT Chemistry"/>
    <s v="Melissa Benton"/>
    <x v="6"/>
    <s v="978-1-144-12278-0"/>
    <x v="5"/>
    <x v="9"/>
    <x v="0"/>
    <x v="40"/>
    <x v="10"/>
    <x v="1"/>
    <d v="2023-10-02T00:00:00"/>
    <d v="2024-03-06T00:00:00"/>
    <x v="225"/>
    <x v="3"/>
    <x v="1"/>
    <n v="325"/>
    <s v="*325*"/>
  </r>
  <r>
    <s v="BK866"/>
    <s v="Pearson Science Explorer"/>
    <s v="Alexandra Roberts"/>
    <x v="11"/>
    <s v="978-1-185-30290-5"/>
    <x v="1"/>
    <x v="13"/>
    <x v="1"/>
    <x v="26"/>
    <x v="3"/>
    <x v="0"/>
    <m/>
    <m/>
    <x v="114"/>
    <x v="2"/>
    <x v="1"/>
    <n v="112"/>
    <s v="*112*"/>
  </r>
  <r>
    <s v="BK867"/>
    <s v="Wren &amp; Martin English Grammar"/>
    <s v="John Miller"/>
    <x v="2"/>
    <s v="978-1-354-38082-6"/>
    <x v="2"/>
    <x v="19"/>
    <x v="1"/>
    <x v="159"/>
    <x v="3"/>
    <x v="0"/>
    <m/>
    <m/>
    <x v="293"/>
    <x v="1"/>
    <x v="1"/>
    <n v="392"/>
    <s v="*392*"/>
  </r>
  <r>
    <s v="BK868"/>
    <s v="Oxford English Reader"/>
    <s v="Gabriella Martinez"/>
    <x v="2"/>
    <s v="978-1-284-46971-4"/>
    <x v="3"/>
    <x v="15"/>
    <x v="1"/>
    <x v="362"/>
    <x v="18"/>
    <x v="1"/>
    <d v="2023-03-23T00:00:00"/>
    <d v="2024-02-17T00:00:00"/>
    <x v="291"/>
    <x v="1"/>
    <x v="0"/>
    <n v="340"/>
    <s v="*340*"/>
  </r>
  <r>
    <s v="BK869"/>
    <s v="Let Us C - Yashwant Kanetkar"/>
    <s v="Adam Aguilar"/>
    <x v="8"/>
    <s v="978-1-336-29852-1"/>
    <x v="3"/>
    <x v="10"/>
    <x v="2"/>
    <x v="258"/>
    <x v="7"/>
    <x v="0"/>
    <m/>
    <m/>
    <x v="41"/>
    <x v="3"/>
    <x v="2"/>
    <n v="218"/>
    <s v="*218*"/>
  </r>
  <r>
    <s v="BK870"/>
    <s v="Wren &amp; Martin English Grammar"/>
    <s v="Melissa Hernandez"/>
    <x v="2"/>
    <s v="978-1-4568-0054-3"/>
    <x v="4"/>
    <x v="0"/>
    <x v="2"/>
    <x v="309"/>
    <x v="4"/>
    <x v="0"/>
    <m/>
    <m/>
    <x v="399"/>
    <x v="1"/>
    <x v="1"/>
    <n v="114"/>
    <s v="*114*"/>
  </r>
  <r>
    <s v="BK871"/>
    <s v="RS Aggarwal Mathematics"/>
    <s v="Rick Hoover"/>
    <x v="1"/>
    <s v="978-1-80226-303-9"/>
    <x v="4"/>
    <x v="0"/>
    <x v="2"/>
    <x v="36"/>
    <x v="14"/>
    <x v="0"/>
    <m/>
    <m/>
    <x v="237"/>
    <x v="0"/>
    <x v="1"/>
    <n v="276"/>
    <s v="*276*"/>
  </r>
  <r>
    <s v="BK872"/>
    <s v="RS Aggarwal Mathematics"/>
    <s v="Hannah Wall"/>
    <x v="1"/>
    <s v="978-1-5146-5753-9"/>
    <x v="2"/>
    <x v="9"/>
    <x v="2"/>
    <x v="334"/>
    <x v="10"/>
    <x v="1"/>
    <d v="2023-06-19T00:00:00"/>
    <d v="2024-10-23T00:00:00"/>
    <x v="400"/>
    <x v="0"/>
    <x v="0"/>
    <n v="349"/>
    <s v="*349*"/>
  </r>
  <r>
    <s v="BK873"/>
    <s v="NCERT Chemistry"/>
    <s v="David Reynolds"/>
    <x v="6"/>
    <s v="978-0-17-828273-6"/>
    <x v="3"/>
    <x v="15"/>
    <x v="1"/>
    <x v="366"/>
    <x v="3"/>
    <x v="0"/>
    <m/>
    <m/>
    <x v="66"/>
    <x v="3"/>
    <x v="0"/>
    <n v="329"/>
    <s v="*329*"/>
  </r>
  <r>
    <s v="BK874"/>
    <s v="Manika Hindi Pathmala"/>
    <s v="Kathleen Franco"/>
    <x v="12"/>
    <s v="978-0-653-79864-6"/>
    <x v="3"/>
    <x v="11"/>
    <x v="1"/>
    <x v="367"/>
    <x v="4"/>
    <x v="0"/>
    <m/>
    <m/>
    <x v="398"/>
    <x v="3"/>
    <x v="2"/>
    <n v="353"/>
    <s v="*353*"/>
  </r>
  <r>
    <s v="BK875"/>
    <s v="S. Chand Economics"/>
    <s v="David Henry"/>
    <x v="5"/>
    <s v="978-0-915811-73-1"/>
    <x v="2"/>
    <x v="9"/>
    <x v="0"/>
    <x v="301"/>
    <x v="17"/>
    <x v="0"/>
    <m/>
    <m/>
    <x v="401"/>
    <x v="3"/>
    <x v="0"/>
    <n v="116"/>
    <s v="*116*"/>
  </r>
  <r>
    <s v="BK876"/>
    <s v="English Grammar &amp; Composition"/>
    <s v="Brian Mitchell"/>
    <x v="2"/>
    <s v="978-1-65621-665-6"/>
    <x v="1"/>
    <x v="9"/>
    <x v="1"/>
    <x v="368"/>
    <x v="13"/>
    <x v="0"/>
    <m/>
    <m/>
    <x v="56"/>
    <x v="1"/>
    <x v="1"/>
    <n v="165"/>
    <s v="*165*"/>
  </r>
  <r>
    <s v="BK877"/>
    <s v="NCERT Maths"/>
    <s v="Amy Butler"/>
    <x v="1"/>
    <s v="978-0-355-21202-0"/>
    <x v="5"/>
    <x v="19"/>
    <x v="2"/>
    <x v="33"/>
    <x v="13"/>
    <x v="1"/>
    <d v="2023-04-28T00:00:00"/>
    <d v="2023-05-12T00:00:00"/>
    <x v="79"/>
    <x v="0"/>
    <x v="0"/>
    <n v="403"/>
    <s v="*403*"/>
  </r>
  <r>
    <s v="BK878"/>
    <s v="NCERT Hindi"/>
    <s v="Thomas Reyes"/>
    <x v="12"/>
    <s v="978-0-463-76370-4"/>
    <x v="4"/>
    <x v="9"/>
    <x v="0"/>
    <x v="0"/>
    <x v="16"/>
    <x v="0"/>
    <m/>
    <m/>
    <x v="58"/>
    <x v="3"/>
    <x v="2"/>
    <n v="119"/>
    <s v="*119*"/>
  </r>
  <r>
    <s v="BK879"/>
    <s v="Modern ABC Chemistry"/>
    <s v="Russell Brown"/>
    <x v="6"/>
    <s v="978-0-556-94899-5"/>
    <x v="4"/>
    <x v="18"/>
    <x v="0"/>
    <x v="148"/>
    <x v="17"/>
    <x v="0"/>
    <m/>
    <m/>
    <x v="68"/>
    <x v="3"/>
    <x v="0"/>
    <n v="205"/>
    <s v="*205*"/>
  </r>
  <r>
    <s v="BK880"/>
    <s v="Principles of Economics"/>
    <s v="Ricky Perkins"/>
    <x v="5"/>
    <s v="978-0-7938-4168-4"/>
    <x v="2"/>
    <x v="7"/>
    <x v="0"/>
    <x v="84"/>
    <x v="11"/>
    <x v="0"/>
    <m/>
    <m/>
    <x v="402"/>
    <x v="3"/>
    <x v="2"/>
    <n v="307"/>
    <s v="*307*"/>
  </r>
  <r>
    <s v="BK881"/>
    <s v="Lakhmir Singh Science"/>
    <s v="Sandra Hunt"/>
    <x v="11"/>
    <s v="978-0-11-010001-2"/>
    <x v="5"/>
    <x v="16"/>
    <x v="1"/>
    <x v="71"/>
    <x v="17"/>
    <x v="1"/>
    <d v="2024-10-03T00:00:00"/>
    <d v="2024-11-30T00:00:00"/>
    <x v="403"/>
    <x v="2"/>
    <x v="2"/>
    <n v="390"/>
    <s v="*390*"/>
  </r>
  <r>
    <s v="BK882"/>
    <s v="TS Grewal Accountancy"/>
    <s v="Peter Taylor"/>
    <x v="7"/>
    <s v="978-1-124-83566-2"/>
    <x v="4"/>
    <x v="0"/>
    <x v="0"/>
    <x v="369"/>
    <x v="17"/>
    <x v="1"/>
    <d v="2023-11-21T00:00:00"/>
    <d v="2024-08-23T00:00:00"/>
    <x v="329"/>
    <x v="3"/>
    <x v="2"/>
    <n v="385"/>
    <s v="*385*"/>
  </r>
  <r>
    <s v="BK883"/>
    <s v="SL Arora Physics"/>
    <s v="Lucas Anderson"/>
    <x v="9"/>
    <s v="978-0-263-81540-5"/>
    <x v="3"/>
    <x v="9"/>
    <x v="1"/>
    <x v="45"/>
    <x v="18"/>
    <x v="0"/>
    <m/>
    <m/>
    <x v="61"/>
    <x v="3"/>
    <x v="0"/>
    <n v="181"/>
    <s v="*181*"/>
  </r>
  <r>
    <s v="BK884"/>
    <s v="Truemanâ€™s Biology"/>
    <s v="Donna Aguilar"/>
    <x v="4"/>
    <s v="978-1-929334-81-0"/>
    <x v="5"/>
    <x v="6"/>
    <x v="1"/>
    <x v="332"/>
    <x v="2"/>
    <x v="1"/>
    <d v="2023-04-12T00:00:00"/>
    <d v="2023-10-31T00:00:00"/>
    <x v="359"/>
    <x v="3"/>
    <x v="1"/>
    <n v="402"/>
    <s v="*402*"/>
  </r>
  <r>
    <s v="BK885"/>
    <s v="Play with Maths"/>
    <s v="Margaret Strickland"/>
    <x v="1"/>
    <s v="978-0-7303-9782-3"/>
    <x v="4"/>
    <x v="1"/>
    <x v="1"/>
    <x v="247"/>
    <x v="9"/>
    <x v="0"/>
    <m/>
    <m/>
    <x v="101"/>
    <x v="0"/>
    <x v="3"/>
    <n v="452"/>
    <s v="*452*"/>
  </r>
  <r>
    <s v="BK886"/>
    <s v="Computer Science with Python"/>
    <s v="Leonard King"/>
    <x v="8"/>
    <s v="978-1-06-975342-7"/>
    <x v="0"/>
    <x v="4"/>
    <x v="2"/>
    <x v="62"/>
    <x v="12"/>
    <x v="0"/>
    <m/>
    <m/>
    <x v="404"/>
    <x v="3"/>
    <x v="2"/>
    <n v="359"/>
    <s v="*359*"/>
  </r>
  <r>
    <s v="BK887"/>
    <s v="NCERT Business Studies"/>
    <s v="Chad Miller"/>
    <x v="10"/>
    <s v="978-1-61794-020-0"/>
    <x v="0"/>
    <x v="17"/>
    <x v="2"/>
    <x v="370"/>
    <x v="1"/>
    <x v="0"/>
    <m/>
    <m/>
    <x v="351"/>
    <x v="3"/>
    <x v="3"/>
    <n v="336"/>
    <s v="*336*"/>
  </r>
  <r>
    <s v="BK888"/>
    <s v="S. Chand Economics"/>
    <s v="Peggy Harris"/>
    <x v="5"/>
    <s v="978-1-62600-292-0"/>
    <x v="2"/>
    <x v="16"/>
    <x v="2"/>
    <x v="52"/>
    <x v="10"/>
    <x v="1"/>
    <d v="2023-12-07T00:00:00"/>
    <d v="2024-06-20T00:00:00"/>
    <x v="30"/>
    <x v="3"/>
    <x v="1"/>
    <n v="348"/>
    <s v="*348*"/>
  </r>
  <r>
    <s v="BK889"/>
    <s v="S. Chand Biology"/>
    <s v="James Hubbard"/>
    <x v="4"/>
    <s v="978-1-4855-2107-5"/>
    <x v="1"/>
    <x v="15"/>
    <x v="2"/>
    <x v="58"/>
    <x v="14"/>
    <x v="0"/>
    <m/>
    <m/>
    <x v="145"/>
    <x v="3"/>
    <x v="1"/>
    <n v="139"/>
    <s v="*139*"/>
  </r>
  <r>
    <s v="BK890"/>
    <s v="Wren &amp; Martin English Grammar"/>
    <s v="Robert Wheeler"/>
    <x v="2"/>
    <s v="978-1-390-57987-1"/>
    <x v="1"/>
    <x v="5"/>
    <x v="1"/>
    <x v="248"/>
    <x v="0"/>
    <x v="0"/>
    <m/>
    <m/>
    <x v="1"/>
    <x v="1"/>
    <x v="1"/>
    <n v="400"/>
    <s v="*400*"/>
  </r>
  <r>
    <s v="BK891"/>
    <s v="NCERT Environmental Studies"/>
    <s v="Eric Bell"/>
    <x v="3"/>
    <s v="978-1-329-55833-5"/>
    <x v="3"/>
    <x v="2"/>
    <x v="1"/>
    <x v="256"/>
    <x v="9"/>
    <x v="0"/>
    <m/>
    <m/>
    <x v="121"/>
    <x v="2"/>
    <x v="0"/>
    <n v="385"/>
    <s v="*385*"/>
  </r>
  <r>
    <s v="BK892"/>
    <s v="Nai Roshni Hindi Pathmala"/>
    <s v="Kevin Kim"/>
    <x v="12"/>
    <s v="978-1-4515-9153-8"/>
    <x v="1"/>
    <x v="5"/>
    <x v="0"/>
    <x v="112"/>
    <x v="19"/>
    <x v="0"/>
    <m/>
    <m/>
    <x v="405"/>
    <x v="3"/>
    <x v="2"/>
    <n v="198"/>
    <s v="*198*"/>
  </r>
  <r>
    <s v="BK893"/>
    <s v="S. Chand Science"/>
    <s v="Joel Gonzalez"/>
    <x v="11"/>
    <s v="978-0-587-97231-0"/>
    <x v="2"/>
    <x v="6"/>
    <x v="1"/>
    <x v="153"/>
    <x v="19"/>
    <x v="1"/>
    <d v="2024-01-29T00:00:00"/>
    <d v="2024-04-04T00:00:00"/>
    <x v="392"/>
    <x v="2"/>
    <x v="1"/>
    <n v="419"/>
    <s v="*419*"/>
  </r>
  <r>
    <s v="BK894"/>
    <s v="Pradeep's Chemistry"/>
    <s v="Michelle Miller"/>
    <x v="6"/>
    <s v="978-0-325-54951-4"/>
    <x v="4"/>
    <x v="13"/>
    <x v="1"/>
    <x v="359"/>
    <x v="10"/>
    <x v="1"/>
    <d v="2023-09-04T00:00:00"/>
    <d v="2024-09-23T00:00:00"/>
    <x v="14"/>
    <x v="3"/>
    <x v="1"/>
    <n v="122"/>
    <s v="*122*"/>
  </r>
  <r>
    <s v="BK895"/>
    <s v="Together with EVS"/>
    <s v="Hannah Knapp"/>
    <x v="3"/>
    <s v="978-1-06-377690-3"/>
    <x v="2"/>
    <x v="3"/>
    <x v="1"/>
    <x v="316"/>
    <x v="17"/>
    <x v="1"/>
    <d v="2024-04-15T00:00:00"/>
    <d v="2024-09-05T00:00:00"/>
    <x v="199"/>
    <x v="2"/>
    <x v="0"/>
    <n v="126"/>
    <s v="*126*"/>
  </r>
  <r>
    <s v="BK896"/>
    <s v="NCERT Maths"/>
    <s v="Vanessa Ball"/>
    <x v="1"/>
    <s v="978-0-01-623439-2"/>
    <x v="0"/>
    <x v="12"/>
    <x v="2"/>
    <x v="25"/>
    <x v="15"/>
    <x v="0"/>
    <m/>
    <m/>
    <x v="43"/>
    <x v="0"/>
    <x v="0"/>
    <n v="248"/>
    <s v="*248*"/>
  </r>
  <r>
    <s v="BK897"/>
    <s v="Play with Maths"/>
    <s v="Daniel Stevens"/>
    <x v="1"/>
    <s v="978-1-9861-7981-2"/>
    <x v="5"/>
    <x v="8"/>
    <x v="2"/>
    <x v="58"/>
    <x v="14"/>
    <x v="1"/>
    <d v="2024-08-12T00:00:00"/>
    <d v="2025-02-04T00:00:00"/>
    <x v="59"/>
    <x v="0"/>
    <x v="2"/>
    <n v="365"/>
    <s v="*365*"/>
  </r>
  <r>
    <s v="BK898"/>
    <s v="DK Goel Accountancy"/>
    <s v="Elizabeth Peters"/>
    <x v="7"/>
    <s v="978-1-332-03643-1"/>
    <x v="4"/>
    <x v="1"/>
    <x v="2"/>
    <x v="280"/>
    <x v="10"/>
    <x v="1"/>
    <d v="2023-07-18T00:00:00"/>
    <d v="2025-02-19T00:00:00"/>
    <x v="234"/>
    <x v="3"/>
    <x v="0"/>
    <n v="183"/>
    <s v="*183*"/>
  </r>
  <r>
    <s v="BK899"/>
    <s v="NCERT Social Science"/>
    <s v="Jeremy Fernandez"/>
    <x v="0"/>
    <s v="978-1-5252-4723-1"/>
    <x v="3"/>
    <x v="1"/>
    <x v="2"/>
    <x v="286"/>
    <x v="6"/>
    <x v="1"/>
    <d v="2023-05-31T00:00:00"/>
    <d v="2023-12-05T00:00:00"/>
    <x v="145"/>
    <x v="0"/>
    <x v="1"/>
    <n v="137"/>
    <s v="*137*"/>
  </r>
  <r>
    <s v="BK900"/>
    <s v="Pradeep's Chemistry"/>
    <s v="Clinton Heath"/>
    <x v="6"/>
    <s v="978-1-274-99192-8"/>
    <x v="0"/>
    <x v="12"/>
    <x v="1"/>
    <x v="132"/>
    <x v="15"/>
    <x v="1"/>
    <d v="2024-06-20T00:00:00"/>
    <d v="2024-09-19T00:00:00"/>
    <x v="382"/>
    <x v="3"/>
    <x v="0"/>
    <n v="366"/>
    <s v="*366*"/>
  </r>
  <r>
    <s v="BK901"/>
    <s v="NCERT Business Studies"/>
    <s v="Gina Cain"/>
    <x v="10"/>
    <s v="978-0-7808-8479-3"/>
    <x v="5"/>
    <x v="9"/>
    <x v="1"/>
    <x v="332"/>
    <x v="6"/>
    <x v="0"/>
    <m/>
    <m/>
    <x v="352"/>
    <x v="3"/>
    <x v="2"/>
    <n v="158"/>
    <s v="*158*"/>
  </r>
  <r>
    <s v="BK902"/>
    <s v="Principles of Economics"/>
    <s v="James Pope"/>
    <x v="5"/>
    <s v="978-1-4305-5198-0"/>
    <x v="3"/>
    <x v="10"/>
    <x v="0"/>
    <x v="267"/>
    <x v="13"/>
    <x v="1"/>
    <d v="2024-08-22T00:00:00"/>
    <d v="2025-02-06T00:00:00"/>
    <x v="198"/>
    <x v="3"/>
    <x v="0"/>
    <n v="421"/>
    <s v="*421*"/>
  </r>
  <r>
    <s v="BK903"/>
    <s v="NCERT Business Studies"/>
    <s v="Zachary Porter"/>
    <x v="10"/>
    <s v="978-0-354-58837-9"/>
    <x v="4"/>
    <x v="4"/>
    <x v="1"/>
    <x v="103"/>
    <x v="18"/>
    <x v="1"/>
    <d v="2024-09-26T00:00:00"/>
    <d v="2024-11-30T00:00:00"/>
    <x v="114"/>
    <x v="3"/>
    <x v="2"/>
    <n v="442"/>
    <s v="*442*"/>
  </r>
  <r>
    <s v="BK904"/>
    <s v="NCERT Biology"/>
    <s v="Veronica Richardson"/>
    <x v="4"/>
    <s v="978-1-62554-072-0"/>
    <x v="2"/>
    <x v="13"/>
    <x v="2"/>
    <x v="161"/>
    <x v="3"/>
    <x v="0"/>
    <m/>
    <m/>
    <x v="213"/>
    <x v="3"/>
    <x v="2"/>
    <n v="125"/>
    <s v="*125*"/>
  </r>
  <r>
    <s v="BK905"/>
    <s v="S. Chand Business Studies"/>
    <s v="Craig Rodriguez"/>
    <x v="10"/>
    <s v="978-0-397-49570-2"/>
    <x v="0"/>
    <x v="10"/>
    <x v="0"/>
    <x v="282"/>
    <x v="13"/>
    <x v="0"/>
    <m/>
    <m/>
    <x v="73"/>
    <x v="3"/>
    <x v="2"/>
    <n v="405"/>
    <s v="*405*"/>
  </r>
  <r>
    <s v="BK906"/>
    <s v="RD Sharma Mathematics"/>
    <s v="Dustin Padilla"/>
    <x v="1"/>
    <s v="978-0-388-92107-4"/>
    <x v="4"/>
    <x v="12"/>
    <x v="0"/>
    <x v="226"/>
    <x v="11"/>
    <x v="1"/>
    <d v="2023-06-25T00:00:00"/>
    <d v="2023-12-29T00:00:00"/>
    <x v="185"/>
    <x v="0"/>
    <x v="0"/>
    <n v="254"/>
    <s v="*254*"/>
  </r>
  <r>
    <s v="BK907"/>
    <s v="Fundamentals of Physics - Resnick Halliday"/>
    <s v="Veronica Martin"/>
    <x v="9"/>
    <s v="978-1-05-324995-0"/>
    <x v="1"/>
    <x v="15"/>
    <x v="0"/>
    <x v="87"/>
    <x v="15"/>
    <x v="0"/>
    <m/>
    <m/>
    <x v="246"/>
    <x v="3"/>
    <x v="1"/>
    <n v="143"/>
    <s v="*143*"/>
  </r>
  <r>
    <s v="BK908"/>
    <s v="Lakhmir Singh Science"/>
    <s v="Veronica Coleman"/>
    <x v="11"/>
    <s v="978-0-06-921932-2"/>
    <x v="3"/>
    <x v="17"/>
    <x v="1"/>
    <x v="154"/>
    <x v="12"/>
    <x v="1"/>
    <d v="2024-06-26T00:00:00"/>
    <d v="2024-10-01T00:00:00"/>
    <x v="383"/>
    <x v="2"/>
    <x v="3"/>
    <n v="280"/>
    <s v="*280*"/>
  </r>
  <r>
    <s v="BK909"/>
    <s v="Wren &amp; Martin English Grammar"/>
    <s v="Nancy Mccann"/>
    <x v="2"/>
    <s v="978-1-904879-46-6"/>
    <x v="2"/>
    <x v="2"/>
    <x v="0"/>
    <x v="334"/>
    <x v="5"/>
    <x v="1"/>
    <d v="2024-07-03T00:00:00"/>
    <d v="2024-07-04T00:00:00"/>
    <x v="266"/>
    <x v="1"/>
    <x v="2"/>
    <n v="174"/>
    <s v="*174*"/>
  </r>
  <r>
    <s v="BK910"/>
    <s v="S. Chand Science"/>
    <s v="Tyler Rivera"/>
    <x v="11"/>
    <s v="978-1-288-75353-6"/>
    <x v="1"/>
    <x v="7"/>
    <x v="1"/>
    <x v="118"/>
    <x v="0"/>
    <x v="0"/>
    <m/>
    <m/>
    <x v="205"/>
    <x v="2"/>
    <x v="3"/>
    <n v="408"/>
    <s v="*408*"/>
  </r>
  <r>
    <s v="BK911"/>
    <s v="Computer Science with Python"/>
    <s v="Jeremy Mcdowell"/>
    <x v="8"/>
    <s v="978-0-9543415-2-7"/>
    <x v="0"/>
    <x v="10"/>
    <x v="1"/>
    <x v="318"/>
    <x v="1"/>
    <x v="1"/>
    <d v="2024-03-24T00:00:00"/>
    <d v="2025-01-12T00:00:00"/>
    <x v="23"/>
    <x v="3"/>
    <x v="1"/>
    <n v="416"/>
    <s v="*416*"/>
  </r>
  <r>
    <s v="BK912"/>
    <s v="NCERT Hindi"/>
    <s v="Matthew Fields"/>
    <x v="12"/>
    <s v="978-0-594-77992-6"/>
    <x v="5"/>
    <x v="16"/>
    <x v="1"/>
    <x v="242"/>
    <x v="1"/>
    <x v="0"/>
    <m/>
    <m/>
    <x v="309"/>
    <x v="3"/>
    <x v="1"/>
    <n v="259"/>
    <s v="*259*"/>
  </r>
  <r>
    <s v="BK913"/>
    <s v="English Grammar &amp; Composition"/>
    <s v="Denise Rangel"/>
    <x v="2"/>
    <s v="978-0-06-074719-0"/>
    <x v="5"/>
    <x v="17"/>
    <x v="2"/>
    <x v="12"/>
    <x v="7"/>
    <x v="0"/>
    <m/>
    <m/>
    <x v="406"/>
    <x v="1"/>
    <x v="1"/>
    <n v="421"/>
    <s v="*421*"/>
  </r>
  <r>
    <s v="BK914"/>
    <s v="Oxford English Reader"/>
    <s v="Jesse Johnson"/>
    <x v="2"/>
    <s v="978-0-09-078718-0"/>
    <x v="1"/>
    <x v="0"/>
    <x v="2"/>
    <x v="299"/>
    <x v="7"/>
    <x v="1"/>
    <d v="2024-11-10T00:00:00"/>
    <d v="2024-11-30T00:00:00"/>
    <x v="292"/>
    <x v="1"/>
    <x v="0"/>
    <n v="392"/>
    <s v="*392*"/>
  </r>
  <r>
    <s v="BK915"/>
    <s v="S. Chand Economics"/>
    <s v="Joshua Walker"/>
    <x v="5"/>
    <s v="978-0-393-77382-8"/>
    <x v="4"/>
    <x v="12"/>
    <x v="2"/>
    <x v="315"/>
    <x v="19"/>
    <x v="0"/>
    <m/>
    <m/>
    <x v="298"/>
    <x v="3"/>
    <x v="2"/>
    <n v="267"/>
    <s v="*267*"/>
  </r>
  <r>
    <s v="BK916"/>
    <s v="Computer Science with Python"/>
    <s v="Gerald Owens"/>
    <x v="8"/>
    <s v="978-1-108-93932-4"/>
    <x v="5"/>
    <x v="5"/>
    <x v="2"/>
    <x v="319"/>
    <x v="10"/>
    <x v="1"/>
    <d v="2023-07-15T00:00:00"/>
    <d v="2023-08-21T00:00:00"/>
    <x v="306"/>
    <x v="3"/>
    <x v="1"/>
    <n v="432"/>
    <s v="*432*"/>
  </r>
  <r>
    <s v="BK917"/>
    <s v="Modern ABC Chemistry"/>
    <s v="Jacob Carey"/>
    <x v="6"/>
    <s v="978-0-7477-1162-9"/>
    <x v="0"/>
    <x v="15"/>
    <x v="1"/>
    <x v="24"/>
    <x v="11"/>
    <x v="1"/>
    <d v="2024-09-21T00:00:00"/>
    <d v="2025-01-15T00:00:00"/>
    <x v="285"/>
    <x v="3"/>
    <x v="1"/>
    <n v="229"/>
    <s v="*229*"/>
  </r>
  <r>
    <s v="BK918"/>
    <s v="NCERT Chemistry"/>
    <s v="Ariel Massey"/>
    <x v="6"/>
    <s v="978-0-694-73599-0"/>
    <x v="3"/>
    <x v="9"/>
    <x v="1"/>
    <x v="94"/>
    <x v="0"/>
    <x v="0"/>
    <m/>
    <m/>
    <x v="407"/>
    <x v="3"/>
    <x v="0"/>
    <n v="206"/>
    <s v="*206*"/>
  </r>
  <r>
    <s v="BK919"/>
    <s v="Together with EVS"/>
    <s v="William Santiago"/>
    <x v="3"/>
    <s v="978-0-07-965990-3"/>
    <x v="0"/>
    <x v="3"/>
    <x v="0"/>
    <x v="283"/>
    <x v="6"/>
    <x v="0"/>
    <m/>
    <m/>
    <x v="202"/>
    <x v="2"/>
    <x v="0"/>
    <n v="354"/>
    <s v="*354*"/>
  </r>
  <r>
    <s v="BK920"/>
    <s v="Manika Hindi Pathmala"/>
    <s v="Dr. Angela Collins MD"/>
    <x v="12"/>
    <s v="978-0-631-70434-8"/>
    <x v="4"/>
    <x v="5"/>
    <x v="1"/>
    <x v="365"/>
    <x v="14"/>
    <x v="0"/>
    <m/>
    <m/>
    <x v="9"/>
    <x v="3"/>
    <x v="2"/>
    <n v="210"/>
    <s v="*210*"/>
  </r>
  <r>
    <s v="BK921"/>
    <s v="English Grammar &amp; Composition"/>
    <s v="Pamela Mack"/>
    <x v="2"/>
    <s v="978-1-78625-977-6"/>
    <x v="5"/>
    <x v="15"/>
    <x v="1"/>
    <x v="371"/>
    <x v="19"/>
    <x v="0"/>
    <m/>
    <m/>
    <x v="237"/>
    <x v="1"/>
    <x v="0"/>
    <n v="265"/>
    <s v="*265*"/>
  </r>
  <r>
    <s v="BK922"/>
    <s v="DK Goel Accountancy"/>
    <s v="Donna Smith"/>
    <x v="7"/>
    <s v="978-1-924795-72-2"/>
    <x v="0"/>
    <x v="10"/>
    <x v="1"/>
    <x v="371"/>
    <x v="9"/>
    <x v="1"/>
    <d v="2024-05-02T00:00:00"/>
    <d v="2024-10-13T00:00:00"/>
    <x v="141"/>
    <x v="3"/>
    <x v="1"/>
    <n v="292"/>
    <s v="*292*"/>
  </r>
  <r>
    <s v="BK923"/>
    <s v="S. Chand Business Studies"/>
    <s v="Deborah Bailey"/>
    <x v="10"/>
    <s v="978-1-71835-580-4"/>
    <x v="3"/>
    <x v="18"/>
    <x v="2"/>
    <x v="126"/>
    <x v="1"/>
    <x v="1"/>
    <d v="2025-01-24T00:00:00"/>
    <d v="2025-02-06T00:00:00"/>
    <x v="120"/>
    <x v="3"/>
    <x v="0"/>
    <n v="304"/>
    <s v="*304*"/>
  </r>
  <r>
    <s v="BK924"/>
    <s v="S. Chand Biology"/>
    <s v="Brandon Sweeney"/>
    <x v="4"/>
    <s v="978-0-629-49026-0"/>
    <x v="0"/>
    <x v="7"/>
    <x v="2"/>
    <x v="99"/>
    <x v="17"/>
    <x v="1"/>
    <d v="2024-09-21T00:00:00"/>
    <d v="2025-01-13T00:00:00"/>
    <x v="201"/>
    <x v="3"/>
    <x v="2"/>
    <n v="334"/>
    <s v="*334*"/>
  </r>
  <r>
    <s v="BK925"/>
    <s v="Principles of Economics"/>
    <s v="Taylor Soto"/>
    <x v="5"/>
    <s v="978-1-897354-37-7"/>
    <x v="0"/>
    <x v="7"/>
    <x v="2"/>
    <x v="235"/>
    <x v="1"/>
    <x v="1"/>
    <d v="2024-11-09T00:00:00"/>
    <d v="2025-02-12T00:00:00"/>
    <x v="109"/>
    <x v="3"/>
    <x v="0"/>
    <n v="150"/>
    <s v="*150*"/>
  </r>
  <r>
    <s v="BK926"/>
    <s v="RS Aggarwal Mathematics"/>
    <s v="Jerry Carroll"/>
    <x v="1"/>
    <s v="978-1-77891-115-6"/>
    <x v="5"/>
    <x v="17"/>
    <x v="2"/>
    <x v="334"/>
    <x v="9"/>
    <x v="0"/>
    <m/>
    <m/>
    <x v="405"/>
    <x v="0"/>
    <x v="2"/>
    <n v="359"/>
    <s v="*359*"/>
  </r>
  <r>
    <s v="BK927"/>
    <s v="RD Sharma Mathematics"/>
    <s v="Brian Joyce"/>
    <x v="1"/>
    <s v="978-1-9807-1938-0"/>
    <x v="0"/>
    <x v="5"/>
    <x v="1"/>
    <x v="358"/>
    <x v="8"/>
    <x v="0"/>
    <m/>
    <m/>
    <x v="390"/>
    <x v="0"/>
    <x v="2"/>
    <n v="168"/>
    <s v="*168*"/>
  </r>
  <r>
    <s v="BK928"/>
    <s v="Computer Science with Python"/>
    <s v="Diane Rice"/>
    <x v="8"/>
    <s v="978-0-7819-2937-0"/>
    <x v="2"/>
    <x v="3"/>
    <x v="1"/>
    <x v="173"/>
    <x v="14"/>
    <x v="1"/>
    <d v="2024-09-06T00:00:00"/>
    <d v="2025-02-03T00:00:00"/>
    <x v="213"/>
    <x v="3"/>
    <x v="2"/>
    <n v="122"/>
    <s v="*122*"/>
  </r>
  <r>
    <s v="BK929"/>
    <s v="S. Chand Economics"/>
    <s v="Shannon Young"/>
    <x v="5"/>
    <s v="978-0-8192-3387-5"/>
    <x v="3"/>
    <x v="19"/>
    <x v="0"/>
    <x v="276"/>
    <x v="18"/>
    <x v="1"/>
    <d v="2023-03-04T00:00:00"/>
    <d v="2024-04-05T00:00:00"/>
    <x v="371"/>
    <x v="3"/>
    <x v="0"/>
    <n v="161"/>
    <s v="*161*"/>
  </r>
  <r>
    <s v="BK930"/>
    <s v="Oxford English Reader"/>
    <s v="Jordan Pearson"/>
    <x v="2"/>
    <s v="978-0-238-90964-1"/>
    <x v="2"/>
    <x v="9"/>
    <x v="1"/>
    <x v="317"/>
    <x v="14"/>
    <x v="1"/>
    <d v="2023-05-10T00:00:00"/>
    <d v="2024-05-02T00:00:00"/>
    <x v="155"/>
    <x v="1"/>
    <x v="1"/>
    <n v="369"/>
    <s v="*369*"/>
  </r>
  <r>
    <s v="BK931"/>
    <s v="Manika Hindi Pathmala"/>
    <s v="Taylor Franklin"/>
    <x v="12"/>
    <s v="978-0-330-41764-8"/>
    <x v="4"/>
    <x v="16"/>
    <x v="2"/>
    <x v="281"/>
    <x v="1"/>
    <x v="1"/>
    <d v="2023-10-31T00:00:00"/>
    <d v="2024-10-31T00:00:00"/>
    <x v="17"/>
    <x v="3"/>
    <x v="3"/>
    <n v="368"/>
    <s v="*368*"/>
  </r>
  <r>
    <s v="BK932"/>
    <s v="NCERT Economics"/>
    <s v="Denise White"/>
    <x v="5"/>
    <s v="978-1-4196-5472-5"/>
    <x v="0"/>
    <x v="14"/>
    <x v="0"/>
    <x v="11"/>
    <x v="10"/>
    <x v="1"/>
    <d v="2023-03-21T00:00:00"/>
    <d v="2023-12-06T00:00:00"/>
    <x v="408"/>
    <x v="3"/>
    <x v="2"/>
    <n v="441"/>
    <s v="*441*"/>
  </r>
  <r>
    <s v="BK933"/>
    <s v="NCERT Biology"/>
    <s v="Briana Brown"/>
    <x v="4"/>
    <s v="978-0-299-64798-8"/>
    <x v="0"/>
    <x v="3"/>
    <x v="0"/>
    <x v="66"/>
    <x v="14"/>
    <x v="0"/>
    <m/>
    <m/>
    <x v="194"/>
    <x v="3"/>
    <x v="3"/>
    <n v="392"/>
    <s v="*392*"/>
  </r>
  <r>
    <s v="BK934"/>
    <s v="NCERT Maths"/>
    <s v="Barbara Edwards"/>
    <x v="1"/>
    <s v="978-1-69262-717-1"/>
    <x v="5"/>
    <x v="7"/>
    <x v="0"/>
    <x v="205"/>
    <x v="9"/>
    <x v="0"/>
    <m/>
    <m/>
    <x v="213"/>
    <x v="0"/>
    <x v="1"/>
    <n v="268"/>
    <s v="*268*"/>
  </r>
  <r>
    <s v="BK935"/>
    <s v="Manika Hindi Pathmala"/>
    <s v="Lauren Butler"/>
    <x v="12"/>
    <s v="978-1-362-37654-5"/>
    <x v="5"/>
    <x v="16"/>
    <x v="1"/>
    <x v="181"/>
    <x v="9"/>
    <x v="0"/>
    <m/>
    <m/>
    <x v="409"/>
    <x v="3"/>
    <x v="1"/>
    <n v="247"/>
    <s v="*247*"/>
  </r>
  <r>
    <s v="BK936"/>
    <s v="SL Arora Physics"/>
    <s v="Tanner Roberts"/>
    <x v="9"/>
    <s v="978-0-08-657424-4"/>
    <x v="1"/>
    <x v="3"/>
    <x v="0"/>
    <x v="372"/>
    <x v="17"/>
    <x v="0"/>
    <m/>
    <m/>
    <x v="110"/>
    <x v="3"/>
    <x v="1"/>
    <n v="164"/>
    <s v="*164*"/>
  </r>
  <r>
    <s v="BK937"/>
    <s v="Modern ABC Chemistry"/>
    <s v="James Miller"/>
    <x v="6"/>
    <s v="978-1-60121-596-3"/>
    <x v="0"/>
    <x v="9"/>
    <x v="1"/>
    <x v="298"/>
    <x v="18"/>
    <x v="1"/>
    <d v="2024-02-05T00:00:00"/>
    <d v="2024-09-20T00:00:00"/>
    <x v="168"/>
    <x v="3"/>
    <x v="0"/>
    <n v="431"/>
    <s v="*431*"/>
  </r>
  <r>
    <s v="BK938"/>
    <s v="Together with Social Science"/>
    <s v="Eric Berg"/>
    <x v="0"/>
    <s v="978-1-4582-1180-4"/>
    <x v="0"/>
    <x v="11"/>
    <x v="1"/>
    <x v="37"/>
    <x v="7"/>
    <x v="0"/>
    <m/>
    <m/>
    <x v="8"/>
    <x v="0"/>
    <x v="2"/>
    <n v="125"/>
    <s v="*125*"/>
  </r>
  <r>
    <s v="BK939"/>
    <s v="NCERT Social Science"/>
    <s v="Eric Rodriguez"/>
    <x v="0"/>
    <s v="978-1-61468-345-2"/>
    <x v="5"/>
    <x v="16"/>
    <x v="1"/>
    <x v="239"/>
    <x v="15"/>
    <x v="1"/>
    <d v="2023-05-26T00:00:00"/>
    <d v="2023-07-01T00:00:00"/>
    <x v="138"/>
    <x v="0"/>
    <x v="1"/>
    <n v="299"/>
    <s v="*299*"/>
  </r>
  <r>
    <s v="BK940"/>
    <s v="S. Chand EVS"/>
    <s v="Teresa Bass"/>
    <x v="3"/>
    <s v="978-0-427-74970-6"/>
    <x v="0"/>
    <x v="18"/>
    <x v="2"/>
    <x v="373"/>
    <x v="17"/>
    <x v="0"/>
    <m/>
    <m/>
    <x v="100"/>
    <x v="2"/>
    <x v="1"/>
    <n v="334"/>
    <s v="*334*"/>
  </r>
  <r>
    <s v="BK941"/>
    <s v="S. Chand Science"/>
    <s v="Jorge Mann"/>
    <x v="11"/>
    <s v="978-1-5401-0980-4"/>
    <x v="3"/>
    <x v="17"/>
    <x v="2"/>
    <x v="304"/>
    <x v="8"/>
    <x v="1"/>
    <d v="2023-10-22T00:00:00"/>
    <d v="2024-10-22T00:00:00"/>
    <x v="258"/>
    <x v="2"/>
    <x v="0"/>
    <n v="353"/>
    <s v="*353*"/>
  </r>
  <r>
    <s v="BK942"/>
    <s v="Pearson Science Explorer"/>
    <s v="John Johnson"/>
    <x v="11"/>
    <s v="978-1-221-70595-0"/>
    <x v="4"/>
    <x v="10"/>
    <x v="2"/>
    <x v="260"/>
    <x v="17"/>
    <x v="0"/>
    <m/>
    <m/>
    <x v="7"/>
    <x v="2"/>
    <x v="0"/>
    <n v="406"/>
    <s v="*406*"/>
  </r>
  <r>
    <s v="BK943"/>
    <s v="S. Chand EVS"/>
    <s v="Daniel French"/>
    <x v="3"/>
    <s v="978-0-89979-905-6"/>
    <x v="2"/>
    <x v="1"/>
    <x v="2"/>
    <x v="13"/>
    <x v="15"/>
    <x v="1"/>
    <d v="2024-07-17T00:00:00"/>
    <d v="2024-08-05T00:00:00"/>
    <x v="122"/>
    <x v="2"/>
    <x v="2"/>
    <n v="406"/>
    <s v="*406*"/>
  </r>
  <r>
    <s v="BK944"/>
    <s v="S. Chand Social Science"/>
    <s v="Robert Bryan"/>
    <x v="0"/>
    <s v="978-1-4752-1977-7"/>
    <x v="2"/>
    <x v="3"/>
    <x v="1"/>
    <x v="85"/>
    <x v="18"/>
    <x v="1"/>
    <d v="2023-08-24T00:00:00"/>
    <d v="2023-10-05T00:00:00"/>
    <x v="47"/>
    <x v="0"/>
    <x v="0"/>
    <n v="179"/>
    <s v="*179*"/>
  </r>
  <r>
    <s v="BK945"/>
    <s v="S. Chand Business Studies"/>
    <s v="Joseph Mann"/>
    <x v="10"/>
    <s v="978-1-4682-7269-7"/>
    <x v="2"/>
    <x v="8"/>
    <x v="1"/>
    <x v="152"/>
    <x v="16"/>
    <x v="0"/>
    <m/>
    <m/>
    <x v="410"/>
    <x v="3"/>
    <x v="1"/>
    <n v="402"/>
    <s v="*402*"/>
  </r>
  <r>
    <s v="BK946"/>
    <s v="NCERT Business Studies"/>
    <s v="Thomas Smith"/>
    <x v="10"/>
    <s v="978-0-257-29661-6"/>
    <x v="3"/>
    <x v="19"/>
    <x v="0"/>
    <x v="275"/>
    <x v="8"/>
    <x v="1"/>
    <d v="2024-10-03T00:00:00"/>
    <d v="2025-02-26T00:00:00"/>
    <x v="19"/>
    <x v="3"/>
    <x v="0"/>
    <n v="292"/>
    <s v="*292*"/>
  </r>
  <r>
    <s v="BK947"/>
    <s v="Principles of Economics"/>
    <s v="Richard Hester"/>
    <x v="5"/>
    <s v="978-0-01-154351-2"/>
    <x v="2"/>
    <x v="8"/>
    <x v="1"/>
    <x v="364"/>
    <x v="1"/>
    <x v="0"/>
    <m/>
    <m/>
    <x v="136"/>
    <x v="3"/>
    <x v="2"/>
    <n v="373"/>
    <s v="*373*"/>
  </r>
  <r>
    <s v="BK948"/>
    <s v="Oxford English Reader"/>
    <s v="Jason Johnson"/>
    <x v="2"/>
    <s v="978-0-00-656008-1"/>
    <x v="2"/>
    <x v="6"/>
    <x v="1"/>
    <x v="368"/>
    <x v="19"/>
    <x v="1"/>
    <d v="2023-12-02T00:00:00"/>
    <d v="2024-10-05T00:00:00"/>
    <x v="25"/>
    <x v="1"/>
    <x v="0"/>
    <n v="111"/>
    <s v="*111*"/>
  </r>
  <r>
    <s v="BK949"/>
    <s v="S. Chand Business Studies"/>
    <s v="Caroline Smith"/>
    <x v="10"/>
    <s v="978-1-81475-276-7"/>
    <x v="1"/>
    <x v="17"/>
    <x v="1"/>
    <x v="243"/>
    <x v="19"/>
    <x v="0"/>
    <m/>
    <m/>
    <x v="273"/>
    <x v="3"/>
    <x v="2"/>
    <n v="417"/>
    <s v="*417*"/>
  </r>
  <r>
    <s v="BK950"/>
    <s v="NCERT Business Studies"/>
    <s v="Karen Jackson"/>
    <x v="10"/>
    <s v="978-1-02-401969-8"/>
    <x v="0"/>
    <x v="13"/>
    <x v="2"/>
    <x v="41"/>
    <x v="9"/>
    <x v="1"/>
    <d v="2024-01-17T00:00:00"/>
    <d v="2024-09-20T00:00:00"/>
    <x v="118"/>
    <x v="3"/>
    <x v="2"/>
    <n v="324"/>
    <s v="*324*"/>
  </r>
  <r>
    <s v="BK951"/>
    <s v="Pearson Science Explorer"/>
    <s v="William Gutierrez"/>
    <x v="11"/>
    <s v="978-1-5186-9325-0"/>
    <x v="4"/>
    <x v="7"/>
    <x v="2"/>
    <x v="144"/>
    <x v="11"/>
    <x v="1"/>
    <d v="2025-01-29T00:00:00"/>
    <d v="2025-02-08T00:00:00"/>
    <x v="411"/>
    <x v="2"/>
    <x v="2"/>
    <n v="193"/>
    <s v="*193*"/>
  </r>
  <r>
    <s v="BK952"/>
    <s v="Concepts of Physics - HC Verma"/>
    <s v="Scott Gilbert"/>
    <x v="9"/>
    <s v="978-0-09-941751-4"/>
    <x v="2"/>
    <x v="1"/>
    <x v="2"/>
    <x v="374"/>
    <x v="16"/>
    <x v="0"/>
    <m/>
    <m/>
    <x v="69"/>
    <x v="3"/>
    <x v="0"/>
    <n v="314"/>
    <s v="*314*"/>
  </r>
  <r>
    <s v="BK953"/>
    <s v="NCERT Business Studies"/>
    <s v="Dean Townsend"/>
    <x v="10"/>
    <s v="978-0-09-380566-9"/>
    <x v="1"/>
    <x v="7"/>
    <x v="2"/>
    <x v="360"/>
    <x v="17"/>
    <x v="1"/>
    <d v="2023-04-26T00:00:00"/>
    <d v="2024-06-27T00:00:00"/>
    <x v="412"/>
    <x v="3"/>
    <x v="1"/>
    <n v="345"/>
    <s v="*345*"/>
  </r>
  <r>
    <s v="BK954"/>
    <s v="S. Chand Biology"/>
    <s v="Tracey Davis"/>
    <x v="4"/>
    <s v="978-1-60743-637-9"/>
    <x v="0"/>
    <x v="3"/>
    <x v="1"/>
    <x v="89"/>
    <x v="9"/>
    <x v="0"/>
    <m/>
    <m/>
    <x v="13"/>
    <x v="3"/>
    <x v="3"/>
    <n v="217"/>
    <s v="*217*"/>
  </r>
  <r>
    <s v="BK955"/>
    <s v="Nai Roshni Hindi Pathmala"/>
    <s v="Ashley Wiggins DDS"/>
    <x v="12"/>
    <s v="978-0-245-05741-0"/>
    <x v="3"/>
    <x v="15"/>
    <x v="1"/>
    <x v="91"/>
    <x v="5"/>
    <x v="1"/>
    <d v="2023-07-05T00:00:00"/>
    <d v="2023-10-26T00:00:00"/>
    <x v="143"/>
    <x v="3"/>
    <x v="2"/>
    <n v="357"/>
    <s v="*357*"/>
  </r>
  <r>
    <s v="BK956"/>
    <s v="NCERT Hindi"/>
    <s v="Rhonda Cline"/>
    <x v="12"/>
    <s v="978-0-681-01450-3"/>
    <x v="5"/>
    <x v="19"/>
    <x v="0"/>
    <x v="28"/>
    <x v="17"/>
    <x v="1"/>
    <d v="2023-10-05T00:00:00"/>
    <d v="2025-01-06T00:00:00"/>
    <x v="23"/>
    <x v="3"/>
    <x v="3"/>
    <n v="352"/>
    <s v="*352*"/>
  </r>
  <r>
    <s v="BK957"/>
    <s v="Together with EVS"/>
    <s v="Matthew Ramos"/>
    <x v="3"/>
    <s v="978-1-68895-236-2"/>
    <x v="1"/>
    <x v="7"/>
    <x v="1"/>
    <x v="205"/>
    <x v="6"/>
    <x v="1"/>
    <d v="2023-10-25T00:00:00"/>
    <d v="2024-08-28T00:00:00"/>
    <x v="226"/>
    <x v="2"/>
    <x v="1"/>
    <n v="287"/>
    <s v="*287*"/>
  </r>
  <r>
    <s v="BK958"/>
    <s v="S. Chand Economics"/>
    <s v="James Casey"/>
    <x v="5"/>
    <s v="978-1-155-24370-2"/>
    <x v="5"/>
    <x v="7"/>
    <x v="2"/>
    <x v="101"/>
    <x v="15"/>
    <x v="0"/>
    <m/>
    <m/>
    <x v="35"/>
    <x v="3"/>
    <x v="1"/>
    <n v="193"/>
    <s v="*193*"/>
  </r>
  <r>
    <s v="BK959"/>
    <s v="Pradeep's Chemistry"/>
    <s v="James Elliott"/>
    <x v="6"/>
    <s v="978-0-466-96967-7"/>
    <x v="3"/>
    <x v="11"/>
    <x v="0"/>
    <x v="211"/>
    <x v="16"/>
    <x v="0"/>
    <m/>
    <m/>
    <x v="150"/>
    <x v="3"/>
    <x v="1"/>
    <n v="131"/>
    <s v="*131*"/>
  </r>
  <r>
    <s v="BK960"/>
    <s v="TS Grewal Accountancy"/>
    <s v="Bruce Crawford"/>
    <x v="7"/>
    <s v="978-1-4872-0840-0"/>
    <x v="2"/>
    <x v="13"/>
    <x v="0"/>
    <x v="367"/>
    <x v="0"/>
    <x v="1"/>
    <d v="2023-11-02T00:00:00"/>
    <d v="2024-10-29T00:00:00"/>
    <x v="385"/>
    <x v="3"/>
    <x v="0"/>
    <n v="236"/>
    <s v="*236*"/>
  </r>
  <r>
    <s v="BK961"/>
    <s v="English Grammar &amp; Composition"/>
    <s v="Rachel Washington MD"/>
    <x v="2"/>
    <s v="978-1-316-46341-3"/>
    <x v="3"/>
    <x v="2"/>
    <x v="0"/>
    <x v="112"/>
    <x v="16"/>
    <x v="0"/>
    <m/>
    <m/>
    <x v="226"/>
    <x v="1"/>
    <x v="2"/>
    <n v="309"/>
    <s v="*309*"/>
  </r>
  <r>
    <s v="BK962"/>
    <s v="English Grammar &amp; Composition"/>
    <s v="Alicia Shea"/>
    <x v="2"/>
    <s v="978-1-252-84806-0"/>
    <x v="5"/>
    <x v="6"/>
    <x v="1"/>
    <x v="162"/>
    <x v="11"/>
    <x v="1"/>
    <d v="2023-12-17T00:00:00"/>
    <d v="2024-09-18T00:00:00"/>
    <x v="182"/>
    <x v="1"/>
    <x v="1"/>
    <n v="240"/>
    <s v="*240*"/>
  </r>
  <r>
    <s v="BK963"/>
    <s v="NCERT Maths"/>
    <s v="Rose Moore"/>
    <x v="1"/>
    <s v="978-1-86362-202-8"/>
    <x v="1"/>
    <x v="6"/>
    <x v="0"/>
    <x v="304"/>
    <x v="19"/>
    <x v="1"/>
    <d v="2023-12-05T00:00:00"/>
    <d v="2025-01-26T00:00:00"/>
    <x v="345"/>
    <x v="0"/>
    <x v="1"/>
    <n v="190"/>
    <s v="*190*"/>
  </r>
  <r>
    <s v="BK964"/>
    <s v="S. Chand Business Studies"/>
    <s v="Pamela Silva"/>
    <x v="10"/>
    <s v="978-0-498-11387-1"/>
    <x v="0"/>
    <x v="7"/>
    <x v="1"/>
    <x v="20"/>
    <x v="19"/>
    <x v="1"/>
    <d v="2024-08-10T00:00:00"/>
    <d v="2025-01-26T00:00:00"/>
    <x v="413"/>
    <x v="3"/>
    <x v="0"/>
    <n v="330"/>
    <s v="*330*"/>
  </r>
  <r>
    <s v="BK965"/>
    <s v="S. Chand Biology"/>
    <s v="Linda Lloyd"/>
    <x v="4"/>
    <s v="978-1-231-38781-8"/>
    <x v="2"/>
    <x v="8"/>
    <x v="1"/>
    <x v="90"/>
    <x v="3"/>
    <x v="0"/>
    <m/>
    <m/>
    <x v="215"/>
    <x v="3"/>
    <x v="0"/>
    <n v="364"/>
    <s v="*364*"/>
  </r>
  <r>
    <s v="BK966"/>
    <s v="SL Arora Physics"/>
    <s v="Victor Wells"/>
    <x v="9"/>
    <s v="978-1-968848-25-5"/>
    <x v="4"/>
    <x v="8"/>
    <x v="1"/>
    <x v="81"/>
    <x v="16"/>
    <x v="1"/>
    <d v="2023-06-07T00:00:00"/>
    <d v="2025-01-29T00:00:00"/>
    <x v="414"/>
    <x v="3"/>
    <x v="2"/>
    <n v="140"/>
    <s v="*140*"/>
  </r>
  <r>
    <s v="BK967"/>
    <s v="Fundamentals of Physics - Resnick Halliday"/>
    <s v="Terry Peters"/>
    <x v="9"/>
    <s v="978-0-220-35151-9"/>
    <x v="5"/>
    <x v="11"/>
    <x v="2"/>
    <x v="25"/>
    <x v="16"/>
    <x v="0"/>
    <m/>
    <m/>
    <x v="415"/>
    <x v="3"/>
    <x v="0"/>
    <n v="128"/>
    <s v="*128*"/>
  </r>
  <r>
    <s v="BK968"/>
    <s v="Pradeep's Chemistry"/>
    <s v="Laura Gonzalez"/>
    <x v="6"/>
    <s v="978-0-286-36370-9"/>
    <x v="1"/>
    <x v="15"/>
    <x v="2"/>
    <x v="91"/>
    <x v="15"/>
    <x v="1"/>
    <d v="2024-03-07T00:00:00"/>
    <d v="2024-06-28T00:00:00"/>
    <x v="238"/>
    <x v="3"/>
    <x v="1"/>
    <n v="303"/>
    <s v="*303*"/>
  </r>
  <r>
    <s v="BK969"/>
    <s v="Lakhmir Singh Science"/>
    <s v="Mary Mclaughlin"/>
    <x v="11"/>
    <s v="978-0-654-13272-2"/>
    <x v="5"/>
    <x v="18"/>
    <x v="2"/>
    <x v="278"/>
    <x v="6"/>
    <x v="1"/>
    <d v="2024-03-17T00:00:00"/>
    <d v="2024-05-30T00:00:00"/>
    <x v="263"/>
    <x v="2"/>
    <x v="0"/>
    <n v="166"/>
    <s v="*166*"/>
  </r>
  <r>
    <s v="BK970"/>
    <s v="S. Chand Social Science"/>
    <s v="Cindy Russell"/>
    <x v="0"/>
    <s v="978-0-7065-6199-9"/>
    <x v="5"/>
    <x v="15"/>
    <x v="2"/>
    <x v="351"/>
    <x v="13"/>
    <x v="0"/>
    <m/>
    <m/>
    <x v="222"/>
    <x v="0"/>
    <x v="2"/>
    <n v="394"/>
    <s v="*394*"/>
  </r>
  <r>
    <s v="BK971"/>
    <s v="Manika Hindi Pathmala"/>
    <s v="Vanessa Lewis"/>
    <x v="12"/>
    <s v="978-0-9508432-6-1"/>
    <x v="0"/>
    <x v="1"/>
    <x v="1"/>
    <x v="176"/>
    <x v="13"/>
    <x v="0"/>
    <m/>
    <m/>
    <x v="315"/>
    <x v="3"/>
    <x v="0"/>
    <n v="307"/>
    <s v="*307*"/>
  </r>
  <r>
    <s v="BK972"/>
    <s v="SL Arora Physics"/>
    <s v="Jeanette Rose"/>
    <x v="9"/>
    <s v="978-0-572-25732-3"/>
    <x v="5"/>
    <x v="13"/>
    <x v="1"/>
    <x v="348"/>
    <x v="11"/>
    <x v="0"/>
    <m/>
    <m/>
    <x v="3"/>
    <x v="3"/>
    <x v="2"/>
    <n v="449"/>
    <s v="*449*"/>
  </r>
  <r>
    <s v="BK973"/>
    <s v="RD Sharma Mathematics"/>
    <s v="Thomas Delgado"/>
    <x v="1"/>
    <s v="978-1-5221-4915-6"/>
    <x v="3"/>
    <x v="9"/>
    <x v="0"/>
    <x v="207"/>
    <x v="8"/>
    <x v="1"/>
    <d v="2024-03-24T00:00:00"/>
    <d v="2024-11-17T00:00:00"/>
    <x v="101"/>
    <x v="0"/>
    <x v="2"/>
    <n v="451"/>
    <s v="*451*"/>
  </r>
  <r>
    <s v="BK974"/>
    <s v="Lakhmir Singh Science"/>
    <s v="Mary Williams"/>
    <x v="11"/>
    <s v="978-1-133-68655-2"/>
    <x v="0"/>
    <x v="1"/>
    <x v="1"/>
    <x v="107"/>
    <x v="1"/>
    <x v="1"/>
    <d v="2023-07-22T00:00:00"/>
    <d v="2024-05-07T00:00:00"/>
    <x v="374"/>
    <x v="2"/>
    <x v="2"/>
    <n v="270"/>
    <s v="*270*"/>
  </r>
  <r>
    <s v="BK975"/>
    <s v="Principles of Economics"/>
    <s v="Heather Abbott"/>
    <x v="5"/>
    <s v="978-1-380-60604-4"/>
    <x v="3"/>
    <x v="16"/>
    <x v="1"/>
    <x v="308"/>
    <x v="17"/>
    <x v="1"/>
    <d v="2024-04-29T00:00:00"/>
    <d v="2024-11-24T00:00:00"/>
    <x v="375"/>
    <x v="3"/>
    <x v="0"/>
    <n v="142"/>
    <s v="*142*"/>
  </r>
  <r>
    <s v="BK976"/>
    <s v="TS Grewal Accountancy"/>
    <s v="Emily Munoz"/>
    <x v="7"/>
    <s v="978-0-926908-81-9"/>
    <x v="2"/>
    <x v="2"/>
    <x v="1"/>
    <x v="33"/>
    <x v="3"/>
    <x v="0"/>
    <m/>
    <m/>
    <x v="168"/>
    <x v="3"/>
    <x v="1"/>
    <n v="151"/>
    <s v="*151*"/>
  </r>
  <r>
    <s v="BK977"/>
    <s v="Wren &amp; Martin English Grammar"/>
    <s v="Christine Jackson DVM"/>
    <x v="2"/>
    <s v="978-1-81512-193-7"/>
    <x v="1"/>
    <x v="10"/>
    <x v="2"/>
    <x v="223"/>
    <x v="19"/>
    <x v="0"/>
    <m/>
    <m/>
    <x v="4"/>
    <x v="1"/>
    <x v="3"/>
    <n v="388"/>
    <s v="*388*"/>
  </r>
  <r>
    <s v="BK978"/>
    <s v="S. Chand Social Science"/>
    <s v="Nancy Holland"/>
    <x v="0"/>
    <s v="978-0-06-779681-8"/>
    <x v="5"/>
    <x v="19"/>
    <x v="2"/>
    <x v="295"/>
    <x v="6"/>
    <x v="1"/>
    <d v="2024-09-13T00:00:00"/>
    <d v="2025-01-09T00:00:00"/>
    <x v="82"/>
    <x v="0"/>
    <x v="2"/>
    <n v="209"/>
    <s v="*209*"/>
  </r>
  <r>
    <s v="BK979"/>
    <s v="S. Chand Biology"/>
    <s v="Joseph Peck"/>
    <x v="4"/>
    <s v="978-1-05-708276-8"/>
    <x v="2"/>
    <x v="12"/>
    <x v="2"/>
    <x v="200"/>
    <x v="15"/>
    <x v="1"/>
    <d v="2024-12-17T00:00:00"/>
    <d v="2025-02-02T00:00:00"/>
    <x v="85"/>
    <x v="3"/>
    <x v="3"/>
    <n v="126"/>
    <s v="*126*"/>
  </r>
  <r>
    <s v="BK980"/>
    <s v="S. Chand Social Science"/>
    <s v="Richard Daniels"/>
    <x v="0"/>
    <s v="978-1-226-35121-3"/>
    <x v="5"/>
    <x v="4"/>
    <x v="2"/>
    <x v="326"/>
    <x v="10"/>
    <x v="1"/>
    <d v="2024-12-23T00:00:00"/>
    <d v="2025-02-12T00:00:00"/>
    <x v="38"/>
    <x v="0"/>
    <x v="1"/>
    <n v="241"/>
    <s v="*241*"/>
  </r>
  <r>
    <s v="BK981"/>
    <s v="Pearson Science Explorer"/>
    <s v="Robert Phillips"/>
    <x v="11"/>
    <s v="978-1-85468-910-8"/>
    <x v="4"/>
    <x v="1"/>
    <x v="1"/>
    <x v="218"/>
    <x v="19"/>
    <x v="0"/>
    <m/>
    <m/>
    <x v="327"/>
    <x v="2"/>
    <x v="1"/>
    <n v="318"/>
    <s v="*318*"/>
  </r>
  <r>
    <s v="BK982"/>
    <s v="Modern ABC Chemistry"/>
    <s v="Paula Cisneros"/>
    <x v="6"/>
    <s v="978-0-358-64484-2"/>
    <x v="0"/>
    <x v="2"/>
    <x v="1"/>
    <x v="375"/>
    <x v="5"/>
    <x v="0"/>
    <m/>
    <m/>
    <x v="137"/>
    <x v="3"/>
    <x v="1"/>
    <n v="120"/>
    <s v="*120*"/>
  </r>
  <r>
    <s v="BK983"/>
    <s v="NCERT Maths"/>
    <s v="Eddie Santos"/>
    <x v="1"/>
    <s v="978-0-455-37627-1"/>
    <x v="2"/>
    <x v="9"/>
    <x v="0"/>
    <x v="305"/>
    <x v="13"/>
    <x v="0"/>
    <m/>
    <m/>
    <x v="196"/>
    <x v="0"/>
    <x v="0"/>
    <n v="267"/>
    <s v="*267*"/>
  </r>
  <r>
    <s v="BK984"/>
    <s v="NCERT Chemistry"/>
    <s v="Deborah Dunn"/>
    <x v="6"/>
    <s v="978-1-72452-964-0"/>
    <x v="3"/>
    <x v="10"/>
    <x v="1"/>
    <x v="376"/>
    <x v="15"/>
    <x v="0"/>
    <m/>
    <m/>
    <x v="111"/>
    <x v="3"/>
    <x v="2"/>
    <n v="215"/>
    <s v="*215*"/>
  </r>
  <r>
    <s v="BK985"/>
    <s v="Concepts of Physics - HC Verma"/>
    <s v="Jeffrey Henson"/>
    <x v="9"/>
    <s v="978-0-514-42135-5"/>
    <x v="1"/>
    <x v="3"/>
    <x v="2"/>
    <x v="200"/>
    <x v="10"/>
    <x v="0"/>
    <m/>
    <m/>
    <x v="416"/>
    <x v="3"/>
    <x v="1"/>
    <n v="253"/>
    <s v="*253*"/>
  </r>
  <r>
    <s v="BK986"/>
    <s v="NCERT Accountancy"/>
    <s v="Chris Robinson"/>
    <x v="7"/>
    <s v="978-1-85276-177-6"/>
    <x v="4"/>
    <x v="17"/>
    <x v="0"/>
    <x v="112"/>
    <x v="1"/>
    <x v="1"/>
    <d v="2024-03-13T00:00:00"/>
    <d v="2024-12-26T00:00:00"/>
    <x v="103"/>
    <x v="3"/>
    <x v="1"/>
    <n v="413"/>
    <s v="*413*"/>
  </r>
  <r>
    <s v="BK987"/>
    <s v="Lakhmir Singh Science"/>
    <s v="Julie Giles"/>
    <x v="11"/>
    <s v="978-0-592-83231-9"/>
    <x v="3"/>
    <x v="2"/>
    <x v="0"/>
    <x v="295"/>
    <x v="6"/>
    <x v="0"/>
    <m/>
    <m/>
    <x v="349"/>
    <x v="2"/>
    <x v="0"/>
    <n v="365"/>
    <s v="*365*"/>
  </r>
  <r>
    <s v="BK988"/>
    <s v="Together with Social Science"/>
    <s v="Garrett Melendez"/>
    <x v="0"/>
    <s v="978-1-66878-283-5"/>
    <x v="4"/>
    <x v="13"/>
    <x v="0"/>
    <x v="7"/>
    <x v="2"/>
    <x v="1"/>
    <d v="2024-07-31T00:00:00"/>
    <d v="2024-09-19T00:00:00"/>
    <x v="417"/>
    <x v="0"/>
    <x v="0"/>
    <n v="115"/>
    <s v="*115*"/>
  </r>
  <r>
    <s v="BK989"/>
    <s v="Play with Maths"/>
    <s v="Michelle Torres"/>
    <x v="1"/>
    <s v="978-0-434-21818-9"/>
    <x v="2"/>
    <x v="10"/>
    <x v="1"/>
    <x v="154"/>
    <x v="13"/>
    <x v="0"/>
    <m/>
    <m/>
    <x v="276"/>
    <x v="0"/>
    <x v="2"/>
    <n v="219"/>
    <s v="*219*"/>
  </r>
  <r>
    <s v="BK990"/>
    <s v="Nai Roshni Hindi Pathmala"/>
    <s v="Karen Zavala"/>
    <x v="12"/>
    <s v="978-0-314-55283-9"/>
    <x v="1"/>
    <x v="6"/>
    <x v="0"/>
    <x v="38"/>
    <x v="5"/>
    <x v="1"/>
    <d v="2024-05-12T00:00:00"/>
    <d v="2024-08-17T00:00:00"/>
    <x v="63"/>
    <x v="3"/>
    <x v="0"/>
    <n v="222"/>
    <s v="*222*"/>
  </r>
  <r>
    <s v="BK991"/>
    <s v="Modern ABC Chemistry"/>
    <s v="Melissa Smith"/>
    <x v="6"/>
    <s v="978-0-233-64219-2"/>
    <x v="1"/>
    <x v="12"/>
    <x v="1"/>
    <x v="377"/>
    <x v="12"/>
    <x v="1"/>
    <d v="2023-06-15T00:00:00"/>
    <d v="2024-12-22T00:00:00"/>
    <x v="102"/>
    <x v="3"/>
    <x v="1"/>
    <n v="165"/>
    <s v="*165*"/>
  </r>
  <r>
    <s v="BK992"/>
    <s v="SL Arora Physics"/>
    <s v="Christopher Li"/>
    <x v="9"/>
    <s v="978-1-345-34554-4"/>
    <x v="5"/>
    <x v="11"/>
    <x v="1"/>
    <x v="91"/>
    <x v="13"/>
    <x v="1"/>
    <d v="2024-08-25T00:00:00"/>
    <d v="2025-02-18T00:00:00"/>
    <x v="124"/>
    <x v="3"/>
    <x v="0"/>
    <n v="405"/>
    <s v="*405*"/>
  </r>
  <r>
    <s v="BK993"/>
    <s v="Lakhmir Singh Science"/>
    <s v="Anthony Bernard"/>
    <x v="11"/>
    <s v="978-0-584-79413-7"/>
    <x v="3"/>
    <x v="9"/>
    <x v="1"/>
    <x v="151"/>
    <x v="13"/>
    <x v="1"/>
    <d v="2024-06-13T00:00:00"/>
    <d v="2024-08-06T00:00:00"/>
    <x v="418"/>
    <x v="2"/>
    <x v="2"/>
    <n v="142"/>
    <s v="*142*"/>
  </r>
  <r>
    <s v="BK994"/>
    <s v="Pearson Science Explorer"/>
    <s v="Samuel Martinez"/>
    <x v="11"/>
    <s v="978-0-639-65000-5"/>
    <x v="2"/>
    <x v="17"/>
    <x v="2"/>
    <x v="195"/>
    <x v="18"/>
    <x v="1"/>
    <d v="2023-06-13T00:00:00"/>
    <d v="2024-04-21T00:00:00"/>
    <x v="297"/>
    <x v="2"/>
    <x v="0"/>
    <n v="275"/>
    <s v="*275*"/>
  </r>
  <r>
    <s v="BK995"/>
    <s v="Pearson Science Explorer"/>
    <s v="Randall Morris"/>
    <x v="11"/>
    <s v="978-1-272-25609-8"/>
    <x v="0"/>
    <x v="8"/>
    <x v="2"/>
    <x v="289"/>
    <x v="10"/>
    <x v="0"/>
    <m/>
    <m/>
    <x v="382"/>
    <x v="2"/>
    <x v="2"/>
    <n v="182"/>
    <s v="*182*"/>
  </r>
  <r>
    <s v="BK996"/>
    <s v="S. Chand Biology"/>
    <s v="Jeffrey Vargas"/>
    <x v="4"/>
    <s v="978-1-4280-4517-0"/>
    <x v="4"/>
    <x v="4"/>
    <x v="2"/>
    <x v="277"/>
    <x v="17"/>
    <x v="1"/>
    <d v="2023-09-07T00:00:00"/>
    <d v="2024-05-31T00:00:00"/>
    <x v="419"/>
    <x v="3"/>
    <x v="2"/>
    <n v="281"/>
    <s v="*281*"/>
  </r>
  <r>
    <s v="BK997"/>
    <s v="RS Aggarwal Mathematics"/>
    <s v="Danny Arias"/>
    <x v="1"/>
    <s v="978-1-4440-1764-9"/>
    <x v="1"/>
    <x v="2"/>
    <x v="2"/>
    <x v="127"/>
    <x v="19"/>
    <x v="1"/>
    <d v="2024-05-08T00:00:00"/>
    <d v="2024-06-15T00:00:00"/>
    <x v="82"/>
    <x v="0"/>
    <x v="2"/>
    <n v="176"/>
    <s v="*176*"/>
  </r>
  <r>
    <s v="BK998"/>
    <s v="NCERT Environmental Studies"/>
    <s v="Anthony Nunez"/>
    <x v="3"/>
    <s v="978-0-8094-4298-0"/>
    <x v="2"/>
    <x v="9"/>
    <x v="1"/>
    <x v="378"/>
    <x v="5"/>
    <x v="1"/>
    <d v="2023-09-04T00:00:00"/>
    <d v="2024-10-11T00:00:00"/>
    <x v="200"/>
    <x v="2"/>
    <x v="0"/>
    <n v="231"/>
    <s v="*231*"/>
  </r>
  <r>
    <s v="BK999"/>
    <s v="Computer Science with Python"/>
    <s v="Ryan Mccormick"/>
    <x v="8"/>
    <s v="978-1-9838-3780-7"/>
    <x v="1"/>
    <x v="0"/>
    <x v="1"/>
    <x v="304"/>
    <x v="7"/>
    <x v="1"/>
    <d v="2023-06-26T00:00:00"/>
    <d v="2024-01-05T00:00:00"/>
    <x v="163"/>
    <x v="3"/>
    <x v="1"/>
    <n v="172"/>
    <s v="*172*"/>
  </r>
  <r>
    <s v="BK1000"/>
    <s v="Modern ABC Chemistry"/>
    <s v="Dakota Mills"/>
    <x v="6"/>
    <s v="978-0-254-40513-4"/>
    <x v="4"/>
    <x v="5"/>
    <x v="0"/>
    <x v="151"/>
    <x v="13"/>
    <x v="0"/>
    <m/>
    <m/>
    <x v="275"/>
    <x v="3"/>
    <x v="3"/>
    <n v="407"/>
    <s v="*407*"/>
  </r>
  <r>
    <s v="BK1001"/>
    <s v="Python Programming - Balagurusamy"/>
    <s v="Robert Harmon"/>
    <x v="8"/>
    <s v="978-0-594-71574-0"/>
    <x v="2"/>
    <x v="5"/>
    <x v="1"/>
    <x v="29"/>
    <x v="18"/>
    <x v="0"/>
    <m/>
    <m/>
    <x v="420"/>
    <x v="3"/>
    <x v="2"/>
    <n v="374"/>
    <s v="*374*"/>
  </r>
  <r>
    <s v="BK1002"/>
    <s v="Wren &amp; Martin English Grammar"/>
    <s v="Mark Clarke"/>
    <x v="2"/>
    <s v="978-1-379-62933-7"/>
    <x v="4"/>
    <x v="11"/>
    <x v="1"/>
    <x v="367"/>
    <x v="7"/>
    <x v="1"/>
    <d v="2023-10-09T00:00:00"/>
    <d v="2024-05-04T00:00:00"/>
    <x v="302"/>
    <x v="1"/>
    <x v="3"/>
    <n v="232"/>
    <s v="*232*"/>
  </r>
  <r>
    <s v="BK1003"/>
    <s v="NCERT Biology"/>
    <s v="Julie Meyer"/>
    <x v="4"/>
    <s v="978-1-880868-49-2"/>
    <x v="4"/>
    <x v="18"/>
    <x v="1"/>
    <x v="91"/>
    <x v="11"/>
    <x v="0"/>
    <m/>
    <m/>
    <x v="384"/>
    <x v="3"/>
    <x v="1"/>
    <n v="204"/>
    <s v="*204*"/>
  </r>
  <r>
    <s v="BK1004"/>
    <s v="Together with EVS"/>
    <s v="Carl Smith PhD"/>
    <x v="3"/>
    <s v="978-1-7332430-0-1"/>
    <x v="0"/>
    <x v="10"/>
    <x v="2"/>
    <x v="188"/>
    <x v="19"/>
    <x v="0"/>
    <m/>
    <m/>
    <x v="245"/>
    <x v="2"/>
    <x v="1"/>
    <n v="255"/>
    <s v="*255*"/>
  </r>
  <r>
    <s v="BK1005"/>
    <s v="NCERT Business Studies"/>
    <s v="Anna Wallace PhD"/>
    <x v="10"/>
    <s v="978-0-265-84516-5"/>
    <x v="3"/>
    <x v="7"/>
    <x v="2"/>
    <x v="288"/>
    <x v="3"/>
    <x v="1"/>
    <d v="2024-08-12T00:00:00"/>
    <d v="2024-11-12T00:00:00"/>
    <x v="413"/>
    <x v="3"/>
    <x v="1"/>
    <n v="138"/>
    <s v="*138*"/>
  </r>
  <r>
    <s v="BK1006"/>
    <s v="Lakhmir Singh Science"/>
    <s v="Abigail Hernandez"/>
    <x v="11"/>
    <s v="978-1-58085-596-9"/>
    <x v="1"/>
    <x v="12"/>
    <x v="2"/>
    <x v="138"/>
    <x v="12"/>
    <x v="0"/>
    <m/>
    <m/>
    <x v="318"/>
    <x v="2"/>
    <x v="0"/>
    <n v="302"/>
    <s v="*302*"/>
  </r>
  <r>
    <s v="BK1007"/>
    <s v="S. Chand EVS"/>
    <s v="Ashley Owens"/>
    <x v="3"/>
    <s v="978-0-598-11251-4"/>
    <x v="4"/>
    <x v="9"/>
    <x v="2"/>
    <x v="224"/>
    <x v="10"/>
    <x v="1"/>
    <d v="2024-11-03T00:00:00"/>
    <d v="2024-11-11T00:00:00"/>
    <x v="395"/>
    <x v="2"/>
    <x v="2"/>
    <n v="176"/>
    <s v="*176*"/>
  </r>
  <r>
    <s v="BK1008"/>
    <s v="S. Chand Business Studies"/>
    <s v="Patricia Lewis"/>
    <x v="10"/>
    <s v="978-0-7727-5338-0"/>
    <x v="3"/>
    <x v="0"/>
    <x v="1"/>
    <x v="315"/>
    <x v="13"/>
    <x v="1"/>
    <d v="2024-12-06T00:00:00"/>
    <d v="2024-12-27T00:00:00"/>
    <x v="116"/>
    <x v="3"/>
    <x v="1"/>
    <n v="321"/>
    <s v="*321*"/>
  </r>
  <r>
    <s v="BK1009"/>
    <s v="Pearson Science Explorer"/>
    <s v="Charles Scott"/>
    <x v="11"/>
    <s v="978-0-88969-467-5"/>
    <x v="5"/>
    <x v="7"/>
    <x v="1"/>
    <x v="71"/>
    <x v="10"/>
    <x v="0"/>
    <m/>
    <m/>
    <x v="66"/>
    <x v="2"/>
    <x v="1"/>
    <n v="340"/>
    <s v="*340*"/>
  </r>
  <r>
    <s v="BK1010"/>
    <s v="S. Chand Economics"/>
    <s v="Debra Johnson"/>
    <x v="5"/>
    <s v="978-0-937579-08-4"/>
    <x v="3"/>
    <x v="14"/>
    <x v="0"/>
    <x v="47"/>
    <x v="6"/>
    <x v="0"/>
    <m/>
    <m/>
    <x v="354"/>
    <x v="3"/>
    <x v="0"/>
    <n v="226"/>
    <s v="*226*"/>
  </r>
  <r>
    <s v="BK1011"/>
    <s v="Principles of Economics"/>
    <s v="Julie Levy"/>
    <x v="5"/>
    <s v="978-0-7418-9690-2"/>
    <x v="2"/>
    <x v="9"/>
    <x v="1"/>
    <x v="366"/>
    <x v="9"/>
    <x v="0"/>
    <m/>
    <m/>
    <x v="216"/>
    <x v="3"/>
    <x v="0"/>
    <n v="109"/>
    <s v="*109*"/>
  </r>
  <r>
    <s v="BK1012"/>
    <s v="Manika Hindi Pathmala"/>
    <s v="Debra Brandt"/>
    <x v="12"/>
    <s v="978-1-205-35868-4"/>
    <x v="4"/>
    <x v="13"/>
    <x v="2"/>
    <x v="197"/>
    <x v="6"/>
    <x v="0"/>
    <m/>
    <m/>
    <x v="222"/>
    <x v="3"/>
    <x v="2"/>
    <n v="294"/>
    <s v="*294*"/>
  </r>
  <r>
    <s v="BK1013"/>
    <s v="English Grammar &amp; Composition"/>
    <s v="Kerry Robinson"/>
    <x v="2"/>
    <s v="978-0-647-53336-9"/>
    <x v="1"/>
    <x v="7"/>
    <x v="0"/>
    <x v="194"/>
    <x v="1"/>
    <x v="0"/>
    <m/>
    <m/>
    <x v="111"/>
    <x v="1"/>
    <x v="0"/>
    <n v="269"/>
    <s v="*269*"/>
  </r>
  <r>
    <s v="BK1014"/>
    <s v="Truemanâ€™s Biology"/>
    <s v="Kenneth Gonzalez"/>
    <x v="4"/>
    <s v="978-1-364-75452-5"/>
    <x v="3"/>
    <x v="16"/>
    <x v="0"/>
    <x v="51"/>
    <x v="13"/>
    <x v="0"/>
    <m/>
    <m/>
    <x v="95"/>
    <x v="3"/>
    <x v="1"/>
    <n v="418"/>
    <s v="*418*"/>
  </r>
  <r>
    <s v="BK1015"/>
    <s v="Oxford English Reader"/>
    <s v="Albert Price"/>
    <x v="2"/>
    <s v="978-0-272-40667-0"/>
    <x v="4"/>
    <x v="18"/>
    <x v="0"/>
    <x v="304"/>
    <x v="10"/>
    <x v="1"/>
    <d v="2024-01-18T00:00:00"/>
    <d v="2024-03-01T00:00:00"/>
    <x v="301"/>
    <x v="1"/>
    <x v="0"/>
    <n v="384"/>
    <s v="*384*"/>
  </r>
  <r>
    <s v="BK1016"/>
    <s v="Pearson Science Explorer"/>
    <s v="Mary Ramos"/>
    <x v="11"/>
    <s v="978-1-145-18013-0"/>
    <x v="1"/>
    <x v="3"/>
    <x v="1"/>
    <x v="220"/>
    <x v="17"/>
    <x v="0"/>
    <m/>
    <m/>
    <x v="331"/>
    <x v="2"/>
    <x v="2"/>
    <n v="266"/>
    <s v="*266*"/>
  </r>
  <r>
    <s v="BK1017"/>
    <s v="RD Sharma Mathematics"/>
    <s v="Mary Castillo"/>
    <x v="1"/>
    <s v="978-1-77662-611-3"/>
    <x v="4"/>
    <x v="2"/>
    <x v="0"/>
    <x v="379"/>
    <x v="19"/>
    <x v="1"/>
    <d v="2023-06-24T00:00:00"/>
    <d v="2023-11-02T00:00:00"/>
    <x v="392"/>
    <x v="0"/>
    <x v="0"/>
    <n v="369"/>
    <s v="*369*"/>
  </r>
  <r>
    <s v="BK1018"/>
    <s v="S. Chand Business Studies"/>
    <s v="William Espinoza"/>
    <x v="10"/>
    <s v="978-0-8041-4251-9"/>
    <x v="1"/>
    <x v="9"/>
    <x v="1"/>
    <x v="175"/>
    <x v="2"/>
    <x v="0"/>
    <m/>
    <m/>
    <x v="383"/>
    <x v="3"/>
    <x v="2"/>
    <n v="137"/>
    <s v="*137*"/>
  </r>
  <r>
    <s v="BK1019"/>
    <s v="NCERT Maths"/>
    <s v="John Mills"/>
    <x v="1"/>
    <s v="978-0-9660336-7-0"/>
    <x v="5"/>
    <x v="0"/>
    <x v="1"/>
    <x v="307"/>
    <x v="2"/>
    <x v="1"/>
    <d v="2024-06-14T00:00:00"/>
    <d v="2024-11-16T00:00:00"/>
    <x v="161"/>
    <x v="0"/>
    <x v="2"/>
    <n v="281"/>
    <s v="*281*"/>
  </r>
  <r>
    <s v="BK1020"/>
    <s v="Lakhmir Singh Science"/>
    <s v="Marissa Yates"/>
    <x v="11"/>
    <s v="978-0-86144-972-9"/>
    <x v="0"/>
    <x v="5"/>
    <x v="1"/>
    <x v="365"/>
    <x v="5"/>
    <x v="1"/>
    <d v="2024-04-08T00:00:00"/>
    <d v="2024-11-28T00:00:00"/>
    <x v="298"/>
    <x v="2"/>
    <x v="2"/>
    <n v="142"/>
    <s v="*142*"/>
  </r>
  <r>
    <s v="BK1021"/>
    <s v="Together with Social Science"/>
    <s v="Monique Booth"/>
    <x v="0"/>
    <s v="978-1-63933-291-5"/>
    <x v="2"/>
    <x v="13"/>
    <x v="2"/>
    <x v="107"/>
    <x v="9"/>
    <x v="0"/>
    <m/>
    <m/>
    <x v="239"/>
    <x v="0"/>
    <x v="0"/>
    <n v="451"/>
    <s v="*451*"/>
  </r>
  <r>
    <s v="BK1022"/>
    <s v="Let Us C - Yashwant Kanetkar"/>
    <s v="Cindy Watson"/>
    <x v="8"/>
    <s v="978-1-346-67769-9"/>
    <x v="0"/>
    <x v="5"/>
    <x v="2"/>
    <x v="380"/>
    <x v="7"/>
    <x v="1"/>
    <d v="2024-01-26T00:00:00"/>
    <d v="2024-07-21T00:00:00"/>
    <x v="368"/>
    <x v="3"/>
    <x v="1"/>
    <n v="199"/>
    <s v="*199*"/>
  </r>
  <r>
    <s v="BK1023"/>
    <s v="Oxford English Reader"/>
    <s v="Sean Nguyen"/>
    <x v="2"/>
    <s v="978-1-266-07075-4"/>
    <x v="5"/>
    <x v="5"/>
    <x v="2"/>
    <x v="372"/>
    <x v="14"/>
    <x v="0"/>
    <m/>
    <m/>
    <x v="340"/>
    <x v="1"/>
    <x v="3"/>
    <n v="195"/>
    <s v="*195*"/>
  </r>
  <r>
    <s v="BK1024"/>
    <s v="NCERT Social Science"/>
    <s v="Linda Berg"/>
    <x v="0"/>
    <s v="978-1-78989-168-3"/>
    <x v="0"/>
    <x v="2"/>
    <x v="2"/>
    <x v="290"/>
    <x v="3"/>
    <x v="0"/>
    <m/>
    <m/>
    <x v="421"/>
    <x v="0"/>
    <x v="2"/>
    <n v="148"/>
    <s v="*148*"/>
  </r>
  <r>
    <s v="BK1025"/>
    <s v="RS Aggarwal Mathematics"/>
    <s v="Ralph Sosa"/>
    <x v="1"/>
    <s v="978-1-122-89339-8"/>
    <x v="5"/>
    <x v="17"/>
    <x v="1"/>
    <x v="247"/>
    <x v="2"/>
    <x v="0"/>
    <m/>
    <m/>
    <x v="91"/>
    <x v="0"/>
    <x v="3"/>
    <n v="373"/>
    <s v="*373*"/>
  </r>
  <r>
    <s v="BK1026"/>
    <s v="Let Us C - Yashwant Kanetkar"/>
    <s v="Victor Lozano"/>
    <x v="8"/>
    <s v="978-0-678-41720-1"/>
    <x v="3"/>
    <x v="10"/>
    <x v="1"/>
    <x v="316"/>
    <x v="7"/>
    <x v="1"/>
    <d v="2024-01-25T00:00:00"/>
    <d v="2024-05-17T00:00:00"/>
    <x v="419"/>
    <x v="3"/>
    <x v="1"/>
    <n v="273"/>
    <s v="*273*"/>
  </r>
  <r>
    <s v="BK1027"/>
    <s v="DK Goel Accountancy"/>
    <s v="Carmen Allen"/>
    <x v="7"/>
    <s v="978-0-264-60266-0"/>
    <x v="1"/>
    <x v="3"/>
    <x v="0"/>
    <x v="210"/>
    <x v="18"/>
    <x v="1"/>
    <d v="2024-12-19T00:00:00"/>
    <d v="2025-02-16T00:00:00"/>
    <x v="205"/>
    <x v="3"/>
    <x v="1"/>
    <n v="243"/>
    <s v="*243*"/>
  </r>
  <r>
    <s v="BK1028"/>
    <s v="NCERT Economics"/>
    <s v="Richard Henderson"/>
    <x v="5"/>
    <s v="978-1-4014-5541-5"/>
    <x v="1"/>
    <x v="17"/>
    <x v="1"/>
    <x v="369"/>
    <x v="8"/>
    <x v="1"/>
    <d v="2024-08-14T00:00:00"/>
    <d v="2024-09-19T00:00:00"/>
    <x v="152"/>
    <x v="3"/>
    <x v="1"/>
    <n v="219"/>
    <s v="*219*"/>
  </r>
  <r>
    <s v="BK1029"/>
    <s v="Oxford English Reader"/>
    <s v="Sheryl Copeland"/>
    <x v="2"/>
    <s v="978-1-58460-467-9"/>
    <x v="5"/>
    <x v="13"/>
    <x v="1"/>
    <x v="22"/>
    <x v="1"/>
    <x v="0"/>
    <m/>
    <m/>
    <x v="12"/>
    <x v="1"/>
    <x v="0"/>
    <n v="174"/>
    <s v="*174*"/>
  </r>
  <r>
    <s v="BK1030"/>
    <s v="NCERT Chemistry"/>
    <s v="Courtney Watts"/>
    <x v="6"/>
    <s v="978-0-86594-301-8"/>
    <x v="0"/>
    <x v="9"/>
    <x v="1"/>
    <x v="356"/>
    <x v="10"/>
    <x v="1"/>
    <d v="2024-05-16T00:00:00"/>
    <d v="2025-01-28T00:00:00"/>
    <x v="338"/>
    <x v="3"/>
    <x v="2"/>
    <n v="173"/>
    <s v="*173*"/>
  </r>
  <r>
    <s v="BK1031"/>
    <s v="English Grammar &amp; Composition"/>
    <s v="Christian Castillo"/>
    <x v="2"/>
    <s v="978-1-82148-897-0"/>
    <x v="3"/>
    <x v="8"/>
    <x v="2"/>
    <x v="20"/>
    <x v="7"/>
    <x v="1"/>
    <d v="2025-02-19T00:00:00"/>
    <d v="2025-02-23T00:00:00"/>
    <x v="249"/>
    <x v="1"/>
    <x v="1"/>
    <n v="330"/>
    <s v="*330*"/>
  </r>
  <r>
    <s v="BK1032"/>
    <s v="Oxford English Reader"/>
    <s v="Jennifer Whitaker"/>
    <x v="2"/>
    <s v="978-1-205-46644-0"/>
    <x v="3"/>
    <x v="15"/>
    <x v="2"/>
    <x v="338"/>
    <x v="9"/>
    <x v="0"/>
    <m/>
    <m/>
    <x v="422"/>
    <x v="1"/>
    <x v="1"/>
    <n v="363"/>
    <s v="*363*"/>
  </r>
  <r>
    <s v="BK1033"/>
    <s v="NCERT Economics"/>
    <s v="Michelle Floyd"/>
    <x v="5"/>
    <s v="978-0-14-935928-3"/>
    <x v="0"/>
    <x v="16"/>
    <x v="2"/>
    <x v="171"/>
    <x v="14"/>
    <x v="1"/>
    <d v="2023-10-16T00:00:00"/>
    <d v="2023-10-24T00:00:00"/>
    <x v="423"/>
    <x v="3"/>
    <x v="0"/>
    <n v="355"/>
    <s v="*355*"/>
  </r>
  <r>
    <s v="BK1034"/>
    <s v="Modern ABC Chemistry"/>
    <s v="Thomas Hill"/>
    <x v="6"/>
    <s v="978-1-381-03235-4"/>
    <x v="3"/>
    <x v="4"/>
    <x v="2"/>
    <x v="364"/>
    <x v="4"/>
    <x v="1"/>
    <d v="2024-04-20T00:00:00"/>
    <d v="2024-05-22T00:00:00"/>
    <x v="94"/>
    <x v="3"/>
    <x v="0"/>
    <n v="317"/>
    <s v="*317*"/>
  </r>
  <r>
    <s v="BK1035"/>
    <s v="Pradeep's Chemistry"/>
    <s v="Gary Wells"/>
    <x v="6"/>
    <s v="978-1-943777-25-9"/>
    <x v="0"/>
    <x v="8"/>
    <x v="1"/>
    <x v="228"/>
    <x v="2"/>
    <x v="1"/>
    <d v="2024-04-01T00:00:00"/>
    <d v="2024-11-18T00:00:00"/>
    <x v="24"/>
    <x v="3"/>
    <x v="2"/>
    <n v="183"/>
    <s v="*183*"/>
  </r>
  <r>
    <s v="BK1036"/>
    <s v="Pradeep's Chemistry"/>
    <s v="John Mitchell"/>
    <x v="6"/>
    <s v="978-1-262-10704-1"/>
    <x v="4"/>
    <x v="17"/>
    <x v="1"/>
    <x v="173"/>
    <x v="3"/>
    <x v="1"/>
    <d v="2023-07-24T00:00:00"/>
    <d v="2023-11-15T00:00:00"/>
    <x v="54"/>
    <x v="3"/>
    <x v="0"/>
    <n v="220"/>
    <s v="*220*"/>
  </r>
  <r>
    <s v="BK1037"/>
    <s v="Fundamentals of Physics - Resnick Halliday"/>
    <s v="Shelley Graves"/>
    <x v="9"/>
    <s v="978-0-08-409274-0"/>
    <x v="2"/>
    <x v="5"/>
    <x v="0"/>
    <x v="70"/>
    <x v="10"/>
    <x v="1"/>
    <d v="2023-06-30T00:00:00"/>
    <d v="2024-08-30T00:00:00"/>
    <x v="110"/>
    <x v="3"/>
    <x v="1"/>
    <n v="370"/>
    <s v="*370*"/>
  </r>
  <r>
    <s v="BK1038"/>
    <s v="Pearson Science Explorer"/>
    <s v="Jacqueline Crawford"/>
    <x v="11"/>
    <s v="978-1-953283-16-0"/>
    <x v="4"/>
    <x v="9"/>
    <x v="1"/>
    <x v="381"/>
    <x v="0"/>
    <x v="1"/>
    <d v="2023-10-29T00:00:00"/>
    <d v="2024-05-05T00:00:00"/>
    <x v="189"/>
    <x v="2"/>
    <x v="0"/>
    <n v="408"/>
    <s v="*408*"/>
  </r>
  <r>
    <s v="BK1039"/>
    <s v="Lakhmir Singh Science"/>
    <s v="Brian Ibarra"/>
    <x v="11"/>
    <s v="978-0-360-56579-1"/>
    <x v="1"/>
    <x v="1"/>
    <x v="2"/>
    <x v="364"/>
    <x v="14"/>
    <x v="1"/>
    <d v="2024-08-15T00:00:00"/>
    <d v="2024-09-23T00:00:00"/>
    <x v="424"/>
    <x v="2"/>
    <x v="2"/>
    <n v="333"/>
    <s v="*333*"/>
  </r>
  <r>
    <s v="BK1040"/>
    <s v="NCERT Environmental Studies"/>
    <s v="Heather Macias"/>
    <x v="3"/>
    <s v="978-1-09-618907-7"/>
    <x v="4"/>
    <x v="5"/>
    <x v="0"/>
    <x v="104"/>
    <x v="7"/>
    <x v="0"/>
    <m/>
    <m/>
    <x v="423"/>
    <x v="2"/>
    <x v="0"/>
    <n v="256"/>
    <s v="*256*"/>
  </r>
  <r>
    <s v="BK1041"/>
    <s v="NCERT Biology"/>
    <s v="Alexander Brooks"/>
    <x v="4"/>
    <s v="978-0-05-825988-9"/>
    <x v="2"/>
    <x v="14"/>
    <x v="0"/>
    <x v="302"/>
    <x v="5"/>
    <x v="1"/>
    <d v="2024-03-17T00:00:00"/>
    <d v="2025-02-07T00:00:00"/>
    <x v="154"/>
    <x v="3"/>
    <x v="2"/>
    <n v="226"/>
    <s v="*226*"/>
  </r>
  <r>
    <s v="BK1042"/>
    <s v="NCERT Social Science"/>
    <s v="James Adams"/>
    <x v="0"/>
    <s v="978-0-675-16560-0"/>
    <x v="0"/>
    <x v="6"/>
    <x v="0"/>
    <x v="19"/>
    <x v="6"/>
    <x v="1"/>
    <d v="2024-01-30T00:00:00"/>
    <d v="2024-10-19T00:00:00"/>
    <x v="226"/>
    <x v="0"/>
    <x v="2"/>
    <n v="295"/>
    <s v="*295*"/>
  </r>
  <r>
    <s v="BK1043"/>
    <s v="NCERT Economics"/>
    <s v="John Dillon"/>
    <x v="5"/>
    <s v="978-1-271-14516-4"/>
    <x v="2"/>
    <x v="14"/>
    <x v="1"/>
    <x v="310"/>
    <x v="1"/>
    <x v="1"/>
    <d v="2024-06-01T00:00:00"/>
    <d v="2024-12-16T00:00:00"/>
    <x v="425"/>
    <x v="3"/>
    <x v="2"/>
    <n v="279"/>
    <s v="*279*"/>
  </r>
  <r>
    <s v="BK1044"/>
    <s v="NCERT Hindi"/>
    <s v="Virginia Paul"/>
    <x v="12"/>
    <s v="978-1-332-30850-7"/>
    <x v="2"/>
    <x v="12"/>
    <x v="0"/>
    <x v="382"/>
    <x v="17"/>
    <x v="1"/>
    <d v="2024-05-02T00:00:00"/>
    <d v="2024-10-23T00:00:00"/>
    <x v="327"/>
    <x v="3"/>
    <x v="0"/>
    <n v="283"/>
    <s v="*283*"/>
  </r>
  <r>
    <s v="BK1045"/>
    <s v="NCERT Maths"/>
    <s v="Wanda Hancock"/>
    <x v="1"/>
    <s v="978-1-61115-962-2"/>
    <x v="4"/>
    <x v="7"/>
    <x v="1"/>
    <x v="13"/>
    <x v="6"/>
    <x v="0"/>
    <m/>
    <m/>
    <x v="219"/>
    <x v="0"/>
    <x v="1"/>
    <n v="405"/>
    <s v="*405*"/>
  </r>
  <r>
    <s v="BK1046"/>
    <s v="NCERT Accountancy"/>
    <s v="Judith Anderson"/>
    <x v="7"/>
    <s v="978-1-5296-0014-8"/>
    <x v="5"/>
    <x v="19"/>
    <x v="1"/>
    <x v="86"/>
    <x v="15"/>
    <x v="0"/>
    <m/>
    <m/>
    <x v="258"/>
    <x v="3"/>
    <x v="3"/>
    <n v="353"/>
    <s v="*353*"/>
  </r>
  <r>
    <s v="BK1047"/>
    <s v="NCERT Business Studies"/>
    <s v="Matthew Johnson"/>
    <x v="10"/>
    <s v="978-0-05-933546-9"/>
    <x v="2"/>
    <x v="18"/>
    <x v="1"/>
    <x v="65"/>
    <x v="5"/>
    <x v="1"/>
    <d v="2023-07-22T00:00:00"/>
    <d v="2023-10-10T00:00:00"/>
    <x v="333"/>
    <x v="3"/>
    <x v="2"/>
    <n v="159"/>
    <s v="*159*"/>
  </r>
  <r>
    <s v="BK1048"/>
    <s v="Fundamentals of Physics - Resnick Halliday"/>
    <s v="Maxwell Davenport"/>
    <x v="9"/>
    <s v="978-1-64593-242-0"/>
    <x v="4"/>
    <x v="7"/>
    <x v="2"/>
    <x v="271"/>
    <x v="8"/>
    <x v="0"/>
    <m/>
    <m/>
    <x v="233"/>
    <x v="3"/>
    <x v="3"/>
    <n v="355"/>
    <s v="*355*"/>
  </r>
  <r>
    <s v="BK1049"/>
    <s v="NCERT Maths"/>
    <s v="Bradley Roman"/>
    <x v="1"/>
    <s v="978-0-642-22857-4"/>
    <x v="4"/>
    <x v="8"/>
    <x v="2"/>
    <x v="7"/>
    <x v="7"/>
    <x v="0"/>
    <m/>
    <m/>
    <x v="217"/>
    <x v="0"/>
    <x v="1"/>
    <n v="150"/>
    <s v="*150*"/>
  </r>
  <r>
    <s v="BK1050"/>
    <s v="Truemanâ€™s Biology"/>
    <s v="Robert Cole"/>
    <x v="4"/>
    <s v="978-0-903462-49-5"/>
    <x v="2"/>
    <x v="10"/>
    <x v="2"/>
    <x v="8"/>
    <x v="8"/>
    <x v="0"/>
    <m/>
    <m/>
    <x v="80"/>
    <x v="3"/>
    <x v="1"/>
    <n v="373"/>
    <s v="*373*"/>
  </r>
  <r>
    <s v="BK1051"/>
    <s v="NCERT Business Studies"/>
    <s v="Jacob Chung"/>
    <x v="10"/>
    <s v="978-1-304-37638-1"/>
    <x v="5"/>
    <x v="3"/>
    <x v="2"/>
    <x v="19"/>
    <x v="12"/>
    <x v="1"/>
    <d v="2023-08-11T00:00:00"/>
    <d v="2024-05-26T00:00:00"/>
    <x v="39"/>
    <x v="3"/>
    <x v="1"/>
    <n v="124"/>
    <s v="*124*"/>
  </r>
  <r>
    <s v="BK1052"/>
    <s v="Pradeep's Chemistry"/>
    <s v="Alyssa Taylor"/>
    <x v="6"/>
    <s v="978-0-11-288091-2"/>
    <x v="0"/>
    <x v="0"/>
    <x v="1"/>
    <x v="13"/>
    <x v="15"/>
    <x v="1"/>
    <d v="2024-12-02T00:00:00"/>
    <d v="2024-12-07T00:00:00"/>
    <x v="61"/>
    <x v="3"/>
    <x v="0"/>
    <n v="433"/>
    <s v="*433*"/>
  </r>
  <r>
    <s v="BK1053"/>
    <s v="Modern ABC Chemistry"/>
    <s v="Jennifer Wilcox"/>
    <x v="6"/>
    <s v="978-1-295-60470-8"/>
    <x v="0"/>
    <x v="18"/>
    <x v="1"/>
    <x v="379"/>
    <x v="9"/>
    <x v="0"/>
    <m/>
    <m/>
    <x v="35"/>
    <x v="3"/>
    <x v="2"/>
    <n v="145"/>
    <s v="*145*"/>
  </r>
  <r>
    <s v="BK1054"/>
    <s v="NCERT Economics"/>
    <s v="Brittany Walker"/>
    <x v="5"/>
    <s v="978-1-175-31499-4"/>
    <x v="2"/>
    <x v="9"/>
    <x v="0"/>
    <x v="304"/>
    <x v="17"/>
    <x v="0"/>
    <m/>
    <m/>
    <x v="354"/>
    <x v="3"/>
    <x v="1"/>
    <n v="423"/>
    <s v="*423*"/>
  </r>
  <r>
    <s v="BK1055"/>
    <s v="Nai Roshni Hindi Pathmala"/>
    <s v="Thomas Phillips"/>
    <x v="12"/>
    <s v="978-0-16-434329-8"/>
    <x v="4"/>
    <x v="0"/>
    <x v="1"/>
    <x v="370"/>
    <x v="4"/>
    <x v="1"/>
    <d v="2024-08-24T00:00:00"/>
    <d v="2025-02-02T00:00:00"/>
    <x v="5"/>
    <x v="3"/>
    <x v="1"/>
    <n v="401"/>
    <s v="*401*"/>
  </r>
  <r>
    <s v="BK1056"/>
    <s v="Manika Hindi Pathmala"/>
    <s v="Crystal Hunt"/>
    <x v="12"/>
    <s v="978-0-946495-49-8"/>
    <x v="3"/>
    <x v="7"/>
    <x v="1"/>
    <x v="342"/>
    <x v="7"/>
    <x v="0"/>
    <m/>
    <m/>
    <x v="95"/>
    <x v="3"/>
    <x v="0"/>
    <n v="196"/>
    <s v="*196*"/>
  </r>
  <r>
    <s v="BK1057"/>
    <s v="Fundamentals of Physics - Resnick Halliday"/>
    <s v="Jose Osborne"/>
    <x v="9"/>
    <s v="978-1-60774-336-1"/>
    <x v="5"/>
    <x v="13"/>
    <x v="1"/>
    <x v="122"/>
    <x v="8"/>
    <x v="1"/>
    <d v="2024-01-28T00:00:00"/>
    <d v="2024-09-03T00:00:00"/>
    <x v="426"/>
    <x v="3"/>
    <x v="0"/>
    <n v="168"/>
    <s v="*168*"/>
  </r>
  <r>
    <s v="BK1058"/>
    <s v="NCERT Accountancy"/>
    <s v="Jason Callahan"/>
    <x v="7"/>
    <s v="978-0-16-844415-1"/>
    <x v="1"/>
    <x v="7"/>
    <x v="2"/>
    <x v="2"/>
    <x v="7"/>
    <x v="0"/>
    <m/>
    <m/>
    <x v="143"/>
    <x v="3"/>
    <x v="2"/>
    <n v="156"/>
    <s v="*156*"/>
  </r>
  <r>
    <s v="BK1059"/>
    <s v="Wren &amp; Martin English Grammar"/>
    <s v="Adrian Johnson"/>
    <x v="2"/>
    <s v="978-1-4106-3861-8"/>
    <x v="1"/>
    <x v="3"/>
    <x v="2"/>
    <x v="91"/>
    <x v="1"/>
    <x v="1"/>
    <d v="2024-07-09T00:00:00"/>
    <d v="2024-11-20T00:00:00"/>
    <x v="427"/>
    <x v="1"/>
    <x v="0"/>
    <n v="159"/>
    <s v="*159*"/>
  </r>
  <r>
    <s v="BK1060"/>
    <s v="NCERT Chemistry"/>
    <s v="Carolyn Collins"/>
    <x v="6"/>
    <s v="978-0-244-02786-5"/>
    <x v="5"/>
    <x v="13"/>
    <x v="2"/>
    <x v="124"/>
    <x v="7"/>
    <x v="1"/>
    <d v="2024-03-03T00:00:00"/>
    <d v="2024-08-10T00:00:00"/>
    <x v="364"/>
    <x v="3"/>
    <x v="1"/>
    <n v="191"/>
    <s v="*191*"/>
  </r>
  <r>
    <s v="BK1061"/>
    <s v="Computer Science with Python"/>
    <s v="Brad Barrett"/>
    <x v="8"/>
    <s v="978-0-587-48361-8"/>
    <x v="4"/>
    <x v="0"/>
    <x v="2"/>
    <x v="277"/>
    <x v="5"/>
    <x v="0"/>
    <m/>
    <m/>
    <x v="207"/>
    <x v="3"/>
    <x v="0"/>
    <n v="360"/>
    <s v="*360*"/>
  </r>
  <r>
    <s v="BK1062"/>
    <s v="NCERT Business Studies"/>
    <s v="Thomas Schmitt"/>
    <x v="10"/>
    <s v="978-1-100-47354-3"/>
    <x v="0"/>
    <x v="11"/>
    <x v="1"/>
    <x v="249"/>
    <x v="9"/>
    <x v="1"/>
    <d v="2024-01-16T00:00:00"/>
    <d v="2024-09-30T00:00:00"/>
    <x v="172"/>
    <x v="3"/>
    <x v="2"/>
    <n v="137"/>
    <s v="*137*"/>
  </r>
  <r>
    <s v="BK1063"/>
    <s v="Lakhmir Singh Science"/>
    <s v="Rebecca Mcclain"/>
    <x v="11"/>
    <s v="978-1-109-23723-8"/>
    <x v="3"/>
    <x v="2"/>
    <x v="1"/>
    <x v="50"/>
    <x v="4"/>
    <x v="1"/>
    <d v="2024-05-27T00:00:00"/>
    <d v="2024-11-10T00:00:00"/>
    <x v="364"/>
    <x v="2"/>
    <x v="0"/>
    <n v="372"/>
    <s v="*372*"/>
  </r>
  <r>
    <s v="BK1064"/>
    <s v="NCERT Economics"/>
    <s v="Jody Navarro"/>
    <x v="5"/>
    <s v="978-0-9618548-5-0"/>
    <x v="0"/>
    <x v="6"/>
    <x v="0"/>
    <x v="173"/>
    <x v="1"/>
    <x v="1"/>
    <d v="2023-04-25T00:00:00"/>
    <d v="2023-07-09T00:00:00"/>
    <x v="205"/>
    <x v="3"/>
    <x v="2"/>
    <n v="443"/>
    <s v="*443*"/>
  </r>
  <r>
    <s v="BK1065"/>
    <s v="Principles of Economics"/>
    <s v="Danielle Brown"/>
    <x v="5"/>
    <s v="978-1-5025-2928-2"/>
    <x v="5"/>
    <x v="10"/>
    <x v="1"/>
    <x v="22"/>
    <x v="2"/>
    <x v="1"/>
    <d v="2023-09-15T00:00:00"/>
    <d v="2023-12-14T00:00:00"/>
    <x v="139"/>
    <x v="3"/>
    <x v="2"/>
    <n v="370"/>
    <s v="*370*"/>
  </r>
  <r>
    <s v="BK1066"/>
    <s v="S. Chand Biology"/>
    <s v="Amanda Olson"/>
    <x v="4"/>
    <s v="978-0-382-36374-0"/>
    <x v="2"/>
    <x v="8"/>
    <x v="2"/>
    <x v="276"/>
    <x v="3"/>
    <x v="1"/>
    <d v="2024-08-16T00:00:00"/>
    <d v="2024-12-22T00:00:00"/>
    <x v="89"/>
    <x v="3"/>
    <x v="2"/>
    <n v="203"/>
    <s v="*203*"/>
  </r>
  <r>
    <s v="BK1067"/>
    <s v="Play with Maths"/>
    <s v="Jonathan Williams"/>
    <x v="1"/>
    <s v="978-1-260-05760-7"/>
    <x v="2"/>
    <x v="4"/>
    <x v="0"/>
    <x v="237"/>
    <x v="9"/>
    <x v="1"/>
    <d v="2023-06-12T00:00:00"/>
    <d v="2024-08-02T00:00:00"/>
    <x v="428"/>
    <x v="0"/>
    <x v="0"/>
    <n v="208"/>
    <s v="*208*"/>
  </r>
  <r>
    <s v="BK1068"/>
    <s v="Computer Science with Python"/>
    <s v="Bobby Martinez"/>
    <x v="8"/>
    <s v="978-0-200-68480-4"/>
    <x v="0"/>
    <x v="9"/>
    <x v="0"/>
    <x v="108"/>
    <x v="9"/>
    <x v="1"/>
    <d v="2023-12-01T00:00:00"/>
    <d v="2023-12-20T00:00:00"/>
    <x v="429"/>
    <x v="3"/>
    <x v="1"/>
    <n v="402"/>
    <s v="*402*"/>
  </r>
  <r>
    <s v="BK1069"/>
    <s v="Modern ABC Chemistry"/>
    <s v="Sharon Garcia"/>
    <x v="6"/>
    <s v="978-1-927257-82-1"/>
    <x v="1"/>
    <x v="12"/>
    <x v="0"/>
    <x v="383"/>
    <x v="1"/>
    <x v="1"/>
    <d v="2024-07-16T00:00:00"/>
    <d v="2024-11-13T00:00:00"/>
    <x v="382"/>
    <x v="3"/>
    <x v="3"/>
    <n v="278"/>
    <s v="*278*"/>
  </r>
  <r>
    <s v="BK1070"/>
    <s v="Fundamentals of Physics - Resnick Halliday"/>
    <s v="Jessica Allen"/>
    <x v="9"/>
    <s v="978-0-01-591406-6"/>
    <x v="0"/>
    <x v="5"/>
    <x v="1"/>
    <x v="371"/>
    <x v="16"/>
    <x v="1"/>
    <d v="2023-04-06T00:00:00"/>
    <d v="2024-10-05T00:00:00"/>
    <x v="137"/>
    <x v="3"/>
    <x v="2"/>
    <n v="149"/>
    <s v="*149*"/>
  </r>
  <r>
    <s v="BK1071"/>
    <s v="S. Chand Business Studies"/>
    <s v="Eric Robertson"/>
    <x v="10"/>
    <s v="978-0-10-770489-6"/>
    <x v="1"/>
    <x v="2"/>
    <x v="0"/>
    <x v="29"/>
    <x v="3"/>
    <x v="1"/>
    <d v="2024-03-23T00:00:00"/>
    <d v="2024-11-28T00:00:00"/>
    <x v="351"/>
    <x v="3"/>
    <x v="3"/>
    <n v="165"/>
    <s v="*165*"/>
  </r>
  <r>
    <s v="BK1072"/>
    <s v="Concepts of Physics - HC Verma"/>
    <s v="Richard Herman"/>
    <x v="9"/>
    <s v="978-1-200-49374-8"/>
    <x v="1"/>
    <x v="12"/>
    <x v="1"/>
    <x v="83"/>
    <x v="2"/>
    <x v="1"/>
    <d v="2024-06-20T00:00:00"/>
    <d v="2024-06-23T00:00:00"/>
    <x v="160"/>
    <x v="3"/>
    <x v="1"/>
    <n v="354"/>
    <s v="*354*"/>
  </r>
  <r>
    <s v="BK1073"/>
    <s v="NCERT Biology"/>
    <s v="Samantha Brown"/>
    <x v="4"/>
    <s v="978-1-81411-742-9"/>
    <x v="0"/>
    <x v="6"/>
    <x v="1"/>
    <x v="354"/>
    <x v="18"/>
    <x v="1"/>
    <d v="2024-10-22T00:00:00"/>
    <d v="2024-12-13T00:00:00"/>
    <x v="22"/>
    <x v="3"/>
    <x v="1"/>
    <n v="147"/>
    <s v="*147*"/>
  </r>
  <r>
    <s v="BK1074"/>
    <s v="Nai Roshni Hindi Pathmala"/>
    <s v="Melissa Valentine"/>
    <x v="12"/>
    <s v="978-1-910530-36-8"/>
    <x v="2"/>
    <x v="11"/>
    <x v="1"/>
    <x v="347"/>
    <x v="9"/>
    <x v="1"/>
    <d v="2024-02-23T00:00:00"/>
    <d v="2024-06-09T00:00:00"/>
    <x v="337"/>
    <x v="3"/>
    <x v="1"/>
    <n v="327"/>
    <s v="*327*"/>
  </r>
  <r>
    <s v="BK1075"/>
    <s v="NCERT Maths"/>
    <s v="Michelle Lester"/>
    <x v="1"/>
    <s v="978-1-918498-62-2"/>
    <x v="2"/>
    <x v="2"/>
    <x v="2"/>
    <x v="346"/>
    <x v="5"/>
    <x v="0"/>
    <m/>
    <m/>
    <x v="419"/>
    <x v="0"/>
    <x v="0"/>
    <n v="281"/>
    <s v="*281*"/>
  </r>
  <r>
    <s v="BK1076"/>
    <s v="Modern ABC Chemistry"/>
    <s v="Sonya Cox"/>
    <x v="6"/>
    <s v="978-0-601-73992-9"/>
    <x v="5"/>
    <x v="7"/>
    <x v="2"/>
    <x v="292"/>
    <x v="13"/>
    <x v="1"/>
    <d v="2023-04-02T00:00:00"/>
    <d v="2023-08-22T00:00:00"/>
    <x v="296"/>
    <x v="3"/>
    <x v="2"/>
    <n v="155"/>
    <s v="*155*"/>
  </r>
  <r>
    <s v="BK1077"/>
    <s v="Pearson Science Explorer"/>
    <s v="Joseph Buck"/>
    <x v="11"/>
    <s v="978-0-02-503984-1"/>
    <x v="0"/>
    <x v="12"/>
    <x v="2"/>
    <x v="161"/>
    <x v="19"/>
    <x v="0"/>
    <m/>
    <m/>
    <x v="217"/>
    <x v="2"/>
    <x v="1"/>
    <n v="152"/>
    <s v="*152*"/>
  </r>
  <r>
    <s v="BK1078"/>
    <s v="TS Grewal Accountancy"/>
    <s v="Gavin May"/>
    <x v="7"/>
    <s v="978-0-03-870222-0"/>
    <x v="0"/>
    <x v="13"/>
    <x v="2"/>
    <x v="338"/>
    <x v="6"/>
    <x v="1"/>
    <d v="2023-08-06T00:00:00"/>
    <d v="2024-01-27T00:00:00"/>
    <x v="266"/>
    <x v="3"/>
    <x v="1"/>
    <n v="339"/>
    <s v="*339*"/>
  </r>
  <r>
    <s v="BK1079"/>
    <s v="Pearson Science Explorer"/>
    <s v="Joshua Garcia"/>
    <x v="11"/>
    <s v="978-0-202-20377-5"/>
    <x v="2"/>
    <x v="9"/>
    <x v="1"/>
    <x v="0"/>
    <x v="0"/>
    <x v="1"/>
    <d v="2024-01-02T00:00:00"/>
    <d v="2024-07-14T00:00:00"/>
    <x v="175"/>
    <x v="2"/>
    <x v="0"/>
    <n v="122"/>
    <s v="*122*"/>
  </r>
  <r>
    <s v="BK1080"/>
    <s v="S. Chand EVS"/>
    <s v="Craig Moore"/>
    <x v="3"/>
    <s v="978-1-76397-982-6"/>
    <x v="5"/>
    <x v="18"/>
    <x v="1"/>
    <x v="61"/>
    <x v="6"/>
    <x v="0"/>
    <m/>
    <m/>
    <x v="430"/>
    <x v="2"/>
    <x v="0"/>
    <n v="418"/>
    <s v="*418*"/>
  </r>
  <r>
    <s v="BK1081"/>
    <s v="Python Programming - Balagurusamy"/>
    <s v="Christopher Robinson"/>
    <x v="8"/>
    <s v="978-0-359-96956-2"/>
    <x v="3"/>
    <x v="15"/>
    <x v="0"/>
    <x v="383"/>
    <x v="0"/>
    <x v="0"/>
    <m/>
    <m/>
    <x v="295"/>
    <x v="3"/>
    <x v="2"/>
    <n v="445"/>
    <s v="*445*"/>
  </r>
  <r>
    <s v="BK1082"/>
    <s v="NCERT Biology"/>
    <s v="Joel Dillon"/>
    <x v="4"/>
    <s v="978-0-289-75126-8"/>
    <x v="5"/>
    <x v="13"/>
    <x v="1"/>
    <x v="46"/>
    <x v="3"/>
    <x v="0"/>
    <m/>
    <m/>
    <x v="124"/>
    <x v="3"/>
    <x v="0"/>
    <n v="213"/>
    <s v="*213*"/>
  </r>
  <r>
    <s v="BK1083"/>
    <s v="Nai Roshni Hindi Pathmala"/>
    <s v="Richard Wright"/>
    <x v="12"/>
    <s v="978-0-639-95930-6"/>
    <x v="4"/>
    <x v="12"/>
    <x v="1"/>
    <x v="315"/>
    <x v="14"/>
    <x v="0"/>
    <m/>
    <m/>
    <x v="286"/>
    <x v="3"/>
    <x v="1"/>
    <n v="251"/>
    <s v="*251*"/>
  </r>
  <r>
    <s v="BK1084"/>
    <s v="NCERT Environmental Studies"/>
    <s v="Christopher Fitzgerald"/>
    <x v="3"/>
    <s v="978-0-19-360198-7"/>
    <x v="0"/>
    <x v="13"/>
    <x v="1"/>
    <x v="137"/>
    <x v="19"/>
    <x v="0"/>
    <m/>
    <m/>
    <x v="411"/>
    <x v="2"/>
    <x v="0"/>
    <n v="335"/>
    <s v="*335*"/>
  </r>
  <r>
    <s v="BK1085"/>
    <s v="RS Aggarwal Mathematics"/>
    <s v="Breanna Espinoza"/>
    <x v="1"/>
    <s v="978-0-16-070539-7"/>
    <x v="1"/>
    <x v="3"/>
    <x v="2"/>
    <x v="61"/>
    <x v="16"/>
    <x v="1"/>
    <d v="2023-05-28T00:00:00"/>
    <d v="2023-08-29T00:00:00"/>
    <x v="247"/>
    <x v="0"/>
    <x v="2"/>
    <n v="359"/>
    <s v="*359*"/>
  </r>
  <r>
    <s v="BK1086"/>
    <s v="Computer Science with Python"/>
    <s v="Katherine Grant"/>
    <x v="8"/>
    <s v="978-1-887152-79-2"/>
    <x v="1"/>
    <x v="11"/>
    <x v="2"/>
    <x v="72"/>
    <x v="10"/>
    <x v="1"/>
    <d v="2023-08-31T00:00:00"/>
    <d v="2023-09-10T00:00:00"/>
    <x v="218"/>
    <x v="3"/>
    <x v="0"/>
    <n v="129"/>
    <s v="*129*"/>
  </r>
  <r>
    <s v="BK1087"/>
    <s v="Lakhmir Singh Science"/>
    <s v="Carlos Hayes"/>
    <x v="11"/>
    <s v="978-0-683-11793-6"/>
    <x v="3"/>
    <x v="4"/>
    <x v="2"/>
    <x v="304"/>
    <x v="1"/>
    <x v="0"/>
    <m/>
    <m/>
    <x v="224"/>
    <x v="2"/>
    <x v="2"/>
    <n v="408"/>
    <s v="*408*"/>
  </r>
  <r>
    <s v="BK1088"/>
    <s v="S. Chand Social Science"/>
    <s v="Anna Scott"/>
    <x v="0"/>
    <s v="978-1-71832-644-6"/>
    <x v="5"/>
    <x v="5"/>
    <x v="2"/>
    <x v="298"/>
    <x v="11"/>
    <x v="1"/>
    <d v="2023-09-01T00:00:00"/>
    <d v="2024-06-14T00:00:00"/>
    <x v="256"/>
    <x v="0"/>
    <x v="2"/>
    <n v="349"/>
    <s v="*349*"/>
  </r>
  <r>
    <s v="BK1089"/>
    <s v="Lakhmir Singh Science"/>
    <s v="Roy Hill"/>
    <x v="11"/>
    <s v="978-0-526-67530-2"/>
    <x v="1"/>
    <x v="6"/>
    <x v="1"/>
    <x v="366"/>
    <x v="0"/>
    <x v="0"/>
    <m/>
    <m/>
    <x v="346"/>
    <x v="2"/>
    <x v="2"/>
    <n v="451"/>
    <s v="*451*"/>
  </r>
  <r>
    <s v="BK1090"/>
    <s v="S. Chand Business Studies"/>
    <s v="Thomas Todd"/>
    <x v="10"/>
    <s v="978-1-08-767794-1"/>
    <x v="4"/>
    <x v="12"/>
    <x v="1"/>
    <x v="111"/>
    <x v="2"/>
    <x v="1"/>
    <d v="2024-02-22T00:00:00"/>
    <d v="2024-05-07T00:00:00"/>
    <x v="431"/>
    <x v="3"/>
    <x v="0"/>
    <n v="164"/>
    <s v="*164*"/>
  </r>
  <r>
    <s v="BK1091"/>
    <s v="Computer Science with Python"/>
    <s v="Jennifer Robinson"/>
    <x v="8"/>
    <s v="978-0-216-17700-0"/>
    <x v="1"/>
    <x v="13"/>
    <x v="0"/>
    <x v="110"/>
    <x v="6"/>
    <x v="1"/>
    <d v="2024-03-02T00:00:00"/>
    <d v="2024-05-15T00:00:00"/>
    <x v="198"/>
    <x v="3"/>
    <x v="1"/>
    <n v="435"/>
    <s v="*435*"/>
  </r>
  <r>
    <s v="BK1092"/>
    <s v="Together with Social Science"/>
    <s v="Charles Wilson"/>
    <x v="0"/>
    <s v="978-0-15-115574-3"/>
    <x v="3"/>
    <x v="4"/>
    <x v="1"/>
    <x v="316"/>
    <x v="19"/>
    <x v="1"/>
    <d v="2024-11-19T00:00:00"/>
    <d v="2025-01-18T00:00:00"/>
    <x v="432"/>
    <x v="0"/>
    <x v="3"/>
    <n v="182"/>
    <s v="*182*"/>
  </r>
  <r>
    <s v="BK1093"/>
    <s v="Pradeep's Chemistry"/>
    <s v="Michael Rowland"/>
    <x v="6"/>
    <s v="978-1-60123-590-9"/>
    <x v="3"/>
    <x v="17"/>
    <x v="2"/>
    <x v="379"/>
    <x v="0"/>
    <x v="0"/>
    <m/>
    <m/>
    <x v="135"/>
    <x v="3"/>
    <x v="2"/>
    <n v="408"/>
    <s v="*408*"/>
  </r>
  <r>
    <s v="BK1094"/>
    <s v="NCERT Hindi"/>
    <s v="Tristan Dixon"/>
    <x v="12"/>
    <s v="978-1-201-18871-1"/>
    <x v="5"/>
    <x v="11"/>
    <x v="0"/>
    <x v="371"/>
    <x v="11"/>
    <x v="1"/>
    <d v="2025-02-05T00:00:00"/>
    <d v="2025-02-11T00:00:00"/>
    <x v="433"/>
    <x v="3"/>
    <x v="3"/>
    <n v="314"/>
    <s v="*314*"/>
  </r>
  <r>
    <s v="BK1095"/>
    <s v="Pearson Science Explorer"/>
    <s v="Jamie Tran"/>
    <x v="11"/>
    <s v="978-0-7577-7175-0"/>
    <x v="4"/>
    <x v="1"/>
    <x v="0"/>
    <x v="161"/>
    <x v="9"/>
    <x v="1"/>
    <d v="2023-11-18T00:00:00"/>
    <d v="2024-04-28T00:00:00"/>
    <x v="434"/>
    <x v="2"/>
    <x v="1"/>
    <n v="257"/>
    <s v="*257*"/>
  </r>
  <r>
    <s v="BK1096"/>
    <s v="Together with EVS"/>
    <s v="Matthew Hernandez"/>
    <x v="3"/>
    <s v="978-1-55743-160-8"/>
    <x v="3"/>
    <x v="1"/>
    <x v="0"/>
    <x v="325"/>
    <x v="2"/>
    <x v="0"/>
    <m/>
    <m/>
    <x v="387"/>
    <x v="2"/>
    <x v="1"/>
    <n v="201"/>
    <s v="*201*"/>
  </r>
  <r>
    <s v="BK1097"/>
    <s v="NCERT Social Science"/>
    <s v="Carla Barry"/>
    <x v="0"/>
    <s v="978-0-377-26221-8"/>
    <x v="1"/>
    <x v="13"/>
    <x v="1"/>
    <x v="96"/>
    <x v="12"/>
    <x v="1"/>
    <d v="2024-09-13T00:00:00"/>
    <d v="2024-11-25T00:00:00"/>
    <x v="301"/>
    <x v="0"/>
    <x v="1"/>
    <n v="217"/>
    <s v="*217*"/>
  </r>
  <r>
    <s v="BK1098"/>
    <s v="S. Chand Science"/>
    <s v="James Schneider"/>
    <x v="11"/>
    <s v="978-1-65870-931-6"/>
    <x v="1"/>
    <x v="18"/>
    <x v="0"/>
    <x v="154"/>
    <x v="16"/>
    <x v="0"/>
    <m/>
    <m/>
    <x v="161"/>
    <x v="2"/>
    <x v="0"/>
    <n v="437"/>
    <s v="*437*"/>
  </r>
  <r>
    <s v="BK1099"/>
    <s v="S. Chand Biology"/>
    <s v="Jamie Atkinson"/>
    <x v="4"/>
    <s v="978-1-259-57756-7"/>
    <x v="1"/>
    <x v="10"/>
    <x v="1"/>
    <x v="6"/>
    <x v="17"/>
    <x v="0"/>
    <m/>
    <m/>
    <x v="349"/>
    <x v="3"/>
    <x v="2"/>
    <n v="123"/>
    <s v="*123*"/>
  </r>
  <r>
    <s v="BK1100"/>
    <s v="Fundamentals of Physics - Resnick Halliday"/>
    <s v="Mary Grant"/>
    <x v="9"/>
    <s v="978-0-241-23057-2"/>
    <x v="3"/>
    <x v="19"/>
    <x v="1"/>
    <x v="384"/>
    <x v="18"/>
    <x v="1"/>
    <d v="2024-07-10T00:00:00"/>
    <d v="2024-07-10T00:00:00"/>
    <x v="365"/>
    <x v="3"/>
    <x v="1"/>
    <n v="429"/>
    <s v="*429*"/>
  </r>
  <r>
    <s v="BK1101"/>
    <s v="Nai Roshni Hindi Pathmala"/>
    <s v="Michael Chavez"/>
    <x v="12"/>
    <s v="978-1-61685-502-4"/>
    <x v="0"/>
    <x v="8"/>
    <x v="1"/>
    <x v="24"/>
    <x v="2"/>
    <x v="1"/>
    <d v="2024-08-25T00:00:00"/>
    <d v="2025-02-18T00:00:00"/>
    <x v="435"/>
    <x v="3"/>
    <x v="1"/>
    <n v="439"/>
    <s v="*439*"/>
  </r>
  <r>
    <s v="BK1102"/>
    <s v="Nai Roshni Hindi Pathmala"/>
    <s v="Raven Williams"/>
    <x v="12"/>
    <s v="978-0-557-95916-7"/>
    <x v="2"/>
    <x v="4"/>
    <x v="2"/>
    <x v="150"/>
    <x v="7"/>
    <x v="1"/>
    <d v="2024-02-22T00:00:00"/>
    <d v="2024-12-10T00:00:00"/>
    <x v="186"/>
    <x v="3"/>
    <x v="0"/>
    <n v="307"/>
    <s v="*307*"/>
  </r>
  <r>
    <s v="BK1103"/>
    <s v="NCERT Chemistry"/>
    <s v="Sandra Lee"/>
    <x v="6"/>
    <s v="978-0-17-116557-9"/>
    <x v="3"/>
    <x v="13"/>
    <x v="2"/>
    <x v="385"/>
    <x v="8"/>
    <x v="0"/>
    <m/>
    <m/>
    <x v="150"/>
    <x v="3"/>
    <x v="0"/>
    <n v="338"/>
    <s v="*338*"/>
  </r>
  <r>
    <s v="BK1104"/>
    <s v="Nai Roshni Hindi Pathmala"/>
    <s v="Gregory Jackson"/>
    <x v="12"/>
    <s v="978-1-4725-7031-4"/>
    <x v="4"/>
    <x v="4"/>
    <x v="2"/>
    <x v="4"/>
    <x v="1"/>
    <x v="1"/>
    <d v="2025-02-12T00:00:00"/>
    <d v="2025-02-12T00:00:00"/>
    <x v="57"/>
    <x v="3"/>
    <x v="2"/>
    <n v="240"/>
    <s v="*240*"/>
  </r>
  <r>
    <s v="BK1105"/>
    <s v="S. Chand Business Studies"/>
    <s v="Sheila Williams"/>
    <x v="10"/>
    <s v="978-1-913698-95-9"/>
    <x v="5"/>
    <x v="10"/>
    <x v="2"/>
    <x v="307"/>
    <x v="5"/>
    <x v="0"/>
    <m/>
    <m/>
    <x v="382"/>
    <x v="3"/>
    <x v="0"/>
    <n v="173"/>
    <s v="*173*"/>
  </r>
  <r>
    <s v="BK1106"/>
    <s v="S. Chand Science"/>
    <s v="Chad Mitchell"/>
    <x v="11"/>
    <s v="978-1-354-55434-0"/>
    <x v="0"/>
    <x v="17"/>
    <x v="1"/>
    <x v="57"/>
    <x v="19"/>
    <x v="1"/>
    <d v="2023-06-07T00:00:00"/>
    <d v="2025-01-07T00:00:00"/>
    <x v="435"/>
    <x v="2"/>
    <x v="1"/>
    <n v="383"/>
    <s v="*383*"/>
  </r>
  <r>
    <s v="BK1107"/>
    <s v="Play with Maths"/>
    <s v="Sarah Swanson"/>
    <x v="1"/>
    <s v="978-0-8095-4263-5"/>
    <x v="2"/>
    <x v="11"/>
    <x v="1"/>
    <x v="109"/>
    <x v="7"/>
    <x v="0"/>
    <m/>
    <m/>
    <x v="69"/>
    <x v="0"/>
    <x v="0"/>
    <n v="131"/>
    <s v="*131*"/>
  </r>
  <r>
    <s v="BK1108"/>
    <s v="Computer Science with Python"/>
    <s v="Cynthia Scott"/>
    <x v="8"/>
    <s v="978-1-203-89607-2"/>
    <x v="0"/>
    <x v="16"/>
    <x v="0"/>
    <x v="154"/>
    <x v="6"/>
    <x v="1"/>
    <d v="2024-06-13T00:00:00"/>
    <d v="2024-07-14T00:00:00"/>
    <x v="307"/>
    <x v="3"/>
    <x v="2"/>
    <n v="352"/>
    <s v="*352*"/>
  </r>
  <r>
    <s v="BK1109"/>
    <s v="S. Chand EVS"/>
    <s v="Thomas Knox"/>
    <x v="3"/>
    <s v="978-1-4351-7202-9"/>
    <x v="0"/>
    <x v="6"/>
    <x v="1"/>
    <x v="288"/>
    <x v="15"/>
    <x v="1"/>
    <d v="2023-11-28T00:00:00"/>
    <d v="2024-05-22T00:00:00"/>
    <x v="436"/>
    <x v="2"/>
    <x v="0"/>
    <n v="191"/>
    <s v="*191*"/>
  </r>
  <r>
    <s v="BK1110"/>
    <s v="NCERT Business Studies"/>
    <s v="James Ortiz"/>
    <x v="10"/>
    <s v="978-1-930532-56-4"/>
    <x v="5"/>
    <x v="0"/>
    <x v="1"/>
    <x v="52"/>
    <x v="15"/>
    <x v="1"/>
    <d v="2024-08-03T00:00:00"/>
    <d v="2024-09-02T00:00:00"/>
    <x v="262"/>
    <x v="3"/>
    <x v="2"/>
    <n v="140"/>
    <s v="*140*"/>
  </r>
  <r>
    <s v="BK1111"/>
    <s v="TS Grewal Accountancy"/>
    <s v="Joan Sparks"/>
    <x v="7"/>
    <s v="978-1-06-694791-1"/>
    <x v="1"/>
    <x v="11"/>
    <x v="1"/>
    <x v="154"/>
    <x v="12"/>
    <x v="1"/>
    <d v="2023-03-02T00:00:00"/>
    <d v="2023-03-21T00:00:00"/>
    <x v="324"/>
    <x v="3"/>
    <x v="2"/>
    <n v="370"/>
    <s v="*370*"/>
  </r>
  <r>
    <s v="BK1112"/>
    <s v="S. Chand Biology"/>
    <s v="Terri Sanchez"/>
    <x v="4"/>
    <s v="978-0-668-14133-8"/>
    <x v="0"/>
    <x v="11"/>
    <x v="2"/>
    <x v="340"/>
    <x v="6"/>
    <x v="1"/>
    <d v="2024-01-16T00:00:00"/>
    <d v="2024-07-25T00:00:00"/>
    <x v="324"/>
    <x v="3"/>
    <x v="2"/>
    <n v="371"/>
    <s v="*371*"/>
  </r>
  <r>
    <s v="BK1113"/>
    <s v="NCERT Accountancy"/>
    <s v="Susan Brown"/>
    <x v="7"/>
    <s v="978-0-89586-829-9"/>
    <x v="5"/>
    <x v="3"/>
    <x v="2"/>
    <x v="47"/>
    <x v="14"/>
    <x v="1"/>
    <d v="2024-11-05T00:00:00"/>
    <d v="2025-01-02T00:00:00"/>
    <x v="243"/>
    <x v="3"/>
    <x v="0"/>
    <n v="235"/>
    <s v="*235*"/>
  </r>
  <r>
    <s v="BK1114"/>
    <s v="NCERT Economics"/>
    <s v="Gary Hansen"/>
    <x v="5"/>
    <s v="978-1-58840-885-3"/>
    <x v="4"/>
    <x v="16"/>
    <x v="2"/>
    <x v="142"/>
    <x v="1"/>
    <x v="0"/>
    <m/>
    <m/>
    <x v="157"/>
    <x v="3"/>
    <x v="1"/>
    <n v="427"/>
    <s v="*427*"/>
  </r>
  <r>
    <s v="BK1115"/>
    <s v="S. Chand Science"/>
    <s v="Mr. Bradley Hernandez"/>
    <x v="11"/>
    <s v="978-0-9908169-0-4"/>
    <x v="5"/>
    <x v="1"/>
    <x v="2"/>
    <x v="0"/>
    <x v="3"/>
    <x v="1"/>
    <d v="2023-06-12T00:00:00"/>
    <d v="2023-08-18T00:00:00"/>
    <x v="234"/>
    <x v="2"/>
    <x v="3"/>
    <n v="428"/>
    <s v="*428*"/>
  </r>
  <r>
    <s v="BK1116"/>
    <s v="Fundamentals of Physics - Resnick Halliday"/>
    <s v="Michael Contreras MD"/>
    <x v="9"/>
    <s v="978-0-466-71598-4"/>
    <x v="4"/>
    <x v="8"/>
    <x v="1"/>
    <x v="215"/>
    <x v="3"/>
    <x v="1"/>
    <d v="2023-07-20T00:00:00"/>
    <d v="2024-08-23T00:00:00"/>
    <x v="59"/>
    <x v="3"/>
    <x v="2"/>
    <n v="272"/>
    <s v="*272*"/>
  </r>
  <r>
    <s v="BK1117"/>
    <s v="Together with Social Science"/>
    <s v="Henry Jones"/>
    <x v="0"/>
    <s v="978-0-8453-9525-7"/>
    <x v="0"/>
    <x v="14"/>
    <x v="1"/>
    <x v="115"/>
    <x v="17"/>
    <x v="1"/>
    <d v="2023-04-01T00:00:00"/>
    <d v="2023-10-26T00:00:00"/>
    <x v="150"/>
    <x v="0"/>
    <x v="3"/>
    <n v="419"/>
    <s v="*419*"/>
  </r>
  <r>
    <s v="BK1118"/>
    <s v="Truemanâ€™s Biology"/>
    <s v="Vincent Ramos"/>
    <x v="4"/>
    <s v="978-1-9775-7020-8"/>
    <x v="4"/>
    <x v="4"/>
    <x v="0"/>
    <x v="279"/>
    <x v="8"/>
    <x v="1"/>
    <d v="2023-12-25T00:00:00"/>
    <d v="2024-12-04T00:00:00"/>
    <x v="84"/>
    <x v="3"/>
    <x v="1"/>
    <n v="294"/>
    <s v="*294*"/>
  </r>
  <r>
    <s v="BK1119"/>
    <s v="S. Chand Social Science"/>
    <s v="Margaret Edwards"/>
    <x v="0"/>
    <s v="978-0-443-76746-3"/>
    <x v="1"/>
    <x v="5"/>
    <x v="1"/>
    <x v="28"/>
    <x v="16"/>
    <x v="0"/>
    <m/>
    <m/>
    <x v="149"/>
    <x v="0"/>
    <x v="1"/>
    <n v="140"/>
    <s v="*140*"/>
  </r>
  <r>
    <s v="BK1120"/>
    <s v="NCERT Biology"/>
    <s v="Michelle Alvarez"/>
    <x v="4"/>
    <s v="978-1-65847-943-1"/>
    <x v="4"/>
    <x v="17"/>
    <x v="2"/>
    <x v="386"/>
    <x v="8"/>
    <x v="1"/>
    <d v="2024-02-01T00:00:00"/>
    <d v="2025-01-26T00:00:00"/>
    <x v="437"/>
    <x v="3"/>
    <x v="1"/>
    <n v="236"/>
    <s v="*236*"/>
  </r>
  <r>
    <s v="BK1121"/>
    <s v="SL Arora Physics"/>
    <s v="Taylor Horton"/>
    <x v="9"/>
    <s v="978-1-4640-4647-6"/>
    <x v="1"/>
    <x v="15"/>
    <x v="0"/>
    <x v="204"/>
    <x v="7"/>
    <x v="0"/>
    <m/>
    <m/>
    <x v="166"/>
    <x v="3"/>
    <x v="0"/>
    <n v="419"/>
    <s v="*419*"/>
  </r>
  <r>
    <s v="BK1122"/>
    <s v="NCERT Accountancy"/>
    <s v="Stephen Miller"/>
    <x v="7"/>
    <s v="978-0-216-08720-0"/>
    <x v="1"/>
    <x v="13"/>
    <x v="0"/>
    <x v="281"/>
    <x v="8"/>
    <x v="1"/>
    <d v="2025-01-27T00:00:00"/>
    <d v="2025-01-29T00:00:00"/>
    <x v="75"/>
    <x v="3"/>
    <x v="2"/>
    <n v="213"/>
    <s v="*213*"/>
  </r>
  <r>
    <s v="BK1123"/>
    <s v="NCERT Business Studies"/>
    <s v="Lisa Gonzalez"/>
    <x v="10"/>
    <s v="978-1-86969-332-9"/>
    <x v="0"/>
    <x v="12"/>
    <x v="0"/>
    <x v="235"/>
    <x v="6"/>
    <x v="0"/>
    <m/>
    <m/>
    <x v="105"/>
    <x v="3"/>
    <x v="1"/>
    <n v="381"/>
    <s v="*381*"/>
  </r>
  <r>
    <s v="BK1124"/>
    <s v="Let Us C - Yashwant Kanetkar"/>
    <s v="Philip Mcconnell"/>
    <x v="8"/>
    <s v="978-0-17-870621-8"/>
    <x v="2"/>
    <x v="19"/>
    <x v="1"/>
    <x v="58"/>
    <x v="0"/>
    <x v="1"/>
    <d v="2024-08-20T00:00:00"/>
    <d v="2025-01-09T00:00:00"/>
    <x v="344"/>
    <x v="3"/>
    <x v="1"/>
    <n v="175"/>
    <s v="*175*"/>
  </r>
  <r>
    <s v="BK1125"/>
    <s v="Oxford English Reader"/>
    <s v="Deborah Berry"/>
    <x v="2"/>
    <s v="978-0-948087-05-9"/>
    <x v="2"/>
    <x v="10"/>
    <x v="0"/>
    <x v="147"/>
    <x v="12"/>
    <x v="0"/>
    <m/>
    <m/>
    <x v="161"/>
    <x v="1"/>
    <x v="0"/>
    <n v="323"/>
    <s v="*323*"/>
  </r>
  <r>
    <s v="BK1126"/>
    <s v="NCERT Social Science"/>
    <s v="Denise Clark"/>
    <x v="0"/>
    <s v="978-1-66702-525-4"/>
    <x v="1"/>
    <x v="5"/>
    <x v="1"/>
    <x v="21"/>
    <x v="11"/>
    <x v="0"/>
    <m/>
    <m/>
    <x v="256"/>
    <x v="0"/>
    <x v="0"/>
    <n v="256"/>
    <s v="*256*"/>
  </r>
  <r>
    <s v="BK1127"/>
    <s v="RD Sharma Mathematics"/>
    <s v="Kellie Garcia"/>
    <x v="1"/>
    <s v="978-0-623-17601-6"/>
    <x v="1"/>
    <x v="5"/>
    <x v="1"/>
    <x v="355"/>
    <x v="9"/>
    <x v="0"/>
    <m/>
    <m/>
    <x v="301"/>
    <x v="0"/>
    <x v="2"/>
    <n v="213"/>
    <s v="*213*"/>
  </r>
  <r>
    <s v="BK1128"/>
    <s v="S. Chand Science"/>
    <s v="Charles Logan"/>
    <x v="11"/>
    <s v="978-0-644-74303-7"/>
    <x v="1"/>
    <x v="14"/>
    <x v="1"/>
    <x v="251"/>
    <x v="9"/>
    <x v="1"/>
    <d v="2024-03-15T00:00:00"/>
    <d v="2024-06-29T00:00:00"/>
    <x v="411"/>
    <x v="2"/>
    <x v="0"/>
    <n v="341"/>
    <s v="*341*"/>
  </r>
  <r>
    <s v="BK1129"/>
    <s v="Wren &amp; Martin English Grammar"/>
    <s v="Kyle Wang"/>
    <x v="2"/>
    <s v="978-0-86761-522-7"/>
    <x v="0"/>
    <x v="2"/>
    <x v="2"/>
    <x v="200"/>
    <x v="8"/>
    <x v="0"/>
    <m/>
    <m/>
    <x v="227"/>
    <x v="1"/>
    <x v="1"/>
    <n v="302"/>
    <s v="*302*"/>
  </r>
  <r>
    <s v="BK1130"/>
    <s v="English Grammar &amp; Composition"/>
    <s v="Wayne Ball"/>
    <x v="2"/>
    <s v="978-0-490-00727-7"/>
    <x v="2"/>
    <x v="8"/>
    <x v="2"/>
    <x v="206"/>
    <x v="5"/>
    <x v="0"/>
    <m/>
    <m/>
    <x v="398"/>
    <x v="1"/>
    <x v="0"/>
    <n v="150"/>
    <s v="*150*"/>
  </r>
  <r>
    <s v="BK1131"/>
    <s v="S. Chand Business Studies"/>
    <s v="Louis Yu"/>
    <x v="10"/>
    <s v="978-1-71487-964-9"/>
    <x v="3"/>
    <x v="3"/>
    <x v="2"/>
    <x v="52"/>
    <x v="5"/>
    <x v="0"/>
    <m/>
    <m/>
    <x v="27"/>
    <x v="3"/>
    <x v="2"/>
    <n v="397"/>
    <s v="*397*"/>
  </r>
  <r>
    <s v="BK1132"/>
    <s v="NCERT Accountancy"/>
    <s v="Robin Clark"/>
    <x v="7"/>
    <s v="978-1-264-39257-5"/>
    <x v="1"/>
    <x v="8"/>
    <x v="2"/>
    <x v="236"/>
    <x v="10"/>
    <x v="0"/>
    <m/>
    <m/>
    <x v="47"/>
    <x v="3"/>
    <x v="0"/>
    <n v="363"/>
    <s v="*363*"/>
  </r>
  <r>
    <s v="BK1133"/>
    <s v="NCERT Accountancy"/>
    <s v="Brooke Carlson"/>
    <x v="7"/>
    <s v="978-0-604-04045-9"/>
    <x v="1"/>
    <x v="11"/>
    <x v="1"/>
    <x v="272"/>
    <x v="11"/>
    <x v="1"/>
    <d v="2023-12-21T00:00:00"/>
    <d v="2024-04-15T00:00:00"/>
    <x v="169"/>
    <x v="3"/>
    <x v="2"/>
    <n v="220"/>
    <s v="*220*"/>
  </r>
  <r>
    <s v="BK1134"/>
    <s v="SL Arora Physics"/>
    <s v="Willie Moore"/>
    <x v="9"/>
    <s v="978-0-288-07776-5"/>
    <x v="4"/>
    <x v="3"/>
    <x v="1"/>
    <x v="193"/>
    <x v="9"/>
    <x v="1"/>
    <d v="2024-12-22T00:00:00"/>
    <d v="2025-01-11T00:00:00"/>
    <x v="122"/>
    <x v="3"/>
    <x v="2"/>
    <n v="161"/>
    <s v="*161*"/>
  </r>
  <r>
    <s v="BK1135"/>
    <s v="S. Chand EVS"/>
    <s v="Shane Garcia"/>
    <x v="3"/>
    <s v="978-1-339-87792-1"/>
    <x v="1"/>
    <x v="15"/>
    <x v="0"/>
    <x v="387"/>
    <x v="7"/>
    <x v="0"/>
    <m/>
    <m/>
    <x v="56"/>
    <x v="2"/>
    <x v="2"/>
    <n v="180"/>
    <s v="*180*"/>
  </r>
  <r>
    <s v="BK1136"/>
    <s v="TS Grewal Accountancy"/>
    <s v="Caleb Johnson"/>
    <x v="7"/>
    <s v="978-0-438-05621-3"/>
    <x v="3"/>
    <x v="18"/>
    <x v="1"/>
    <x v="269"/>
    <x v="15"/>
    <x v="1"/>
    <d v="2024-02-27T00:00:00"/>
    <d v="2025-01-09T00:00:00"/>
    <x v="201"/>
    <x v="3"/>
    <x v="0"/>
    <n v="217"/>
    <s v="*217*"/>
  </r>
  <r>
    <s v="BK1137"/>
    <s v="Lakhmir Singh Science"/>
    <s v="Janet Johnson"/>
    <x v="11"/>
    <s v="978-0-553-96630-5"/>
    <x v="1"/>
    <x v="17"/>
    <x v="1"/>
    <x v="26"/>
    <x v="18"/>
    <x v="1"/>
    <d v="2023-10-26T00:00:00"/>
    <d v="2024-04-04T00:00:00"/>
    <x v="234"/>
    <x v="2"/>
    <x v="1"/>
    <n v="151"/>
    <s v="*151*"/>
  </r>
  <r>
    <s v="BK1138"/>
    <s v="S. Chand Social Science"/>
    <s v="Raymond Cooper"/>
    <x v="0"/>
    <s v="978-0-437-82850-7"/>
    <x v="3"/>
    <x v="12"/>
    <x v="1"/>
    <x v="276"/>
    <x v="7"/>
    <x v="1"/>
    <d v="2024-03-16T00:00:00"/>
    <d v="2024-12-18T00:00:00"/>
    <x v="366"/>
    <x v="0"/>
    <x v="3"/>
    <n v="397"/>
    <s v="*397*"/>
  </r>
  <r>
    <s v="BK1139"/>
    <s v="S. Chand Economics"/>
    <s v="Michael Kelley"/>
    <x v="5"/>
    <s v="978-1-82485-267-9"/>
    <x v="0"/>
    <x v="13"/>
    <x v="2"/>
    <x v="71"/>
    <x v="7"/>
    <x v="0"/>
    <m/>
    <m/>
    <x v="144"/>
    <x v="3"/>
    <x v="2"/>
    <n v="420"/>
    <s v="*420*"/>
  </r>
  <r>
    <s v="BK1140"/>
    <s v="Concepts of Physics - HC Verma"/>
    <s v="Kelsey Jones"/>
    <x v="9"/>
    <s v="978-1-4323-4250-0"/>
    <x v="5"/>
    <x v="7"/>
    <x v="2"/>
    <x v="388"/>
    <x v="6"/>
    <x v="1"/>
    <d v="2023-03-17T00:00:00"/>
    <d v="2024-05-26T00:00:00"/>
    <x v="353"/>
    <x v="3"/>
    <x v="3"/>
    <n v="141"/>
    <s v="*141*"/>
  </r>
  <r>
    <s v="BK1141"/>
    <s v="NCERT Economics"/>
    <s v="Pam Alexander"/>
    <x v="5"/>
    <s v="978-0-590-64911-7"/>
    <x v="5"/>
    <x v="15"/>
    <x v="2"/>
    <x v="327"/>
    <x v="1"/>
    <x v="0"/>
    <m/>
    <m/>
    <x v="148"/>
    <x v="3"/>
    <x v="1"/>
    <n v="427"/>
    <s v="*427*"/>
  </r>
  <r>
    <s v="BK1142"/>
    <s v="S. Chand Business Studies"/>
    <s v="Earl Hamilton"/>
    <x v="10"/>
    <s v="978-1-4520-1218-6"/>
    <x v="1"/>
    <x v="2"/>
    <x v="2"/>
    <x v="369"/>
    <x v="4"/>
    <x v="0"/>
    <m/>
    <m/>
    <x v="161"/>
    <x v="3"/>
    <x v="1"/>
    <n v="389"/>
    <s v="*389*"/>
  </r>
  <r>
    <s v="BK1143"/>
    <s v="S. Chand Science"/>
    <s v="Dennis Mann"/>
    <x v="11"/>
    <s v="978-0-475-39681-5"/>
    <x v="2"/>
    <x v="8"/>
    <x v="1"/>
    <x v="184"/>
    <x v="10"/>
    <x v="1"/>
    <d v="2024-02-02T00:00:00"/>
    <d v="2024-12-29T00:00:00"/>
    <x v="100"/>
    <x v="2"/>
    <x v="1"/>
    <n v="197"/>
    <s v="*197*"/>
  </r>
  <r>
    <s v="BK1144"/>
    <s v="NCERT Biology"/>
    <s v="Mallory Jenkins"/>
    <x v="4"/>
    <s v="978-1-05-897399-7"/>
    <x v="4"/>
    <x v="3"/>
    <x v="1"/>
    <x v="293"/>
    <x v="4"/>
    <x v="0"/>
    <m/>
    <m/>
    <x v="215"/>
    <x v="3"/>
    <x v="0"/>
    <n v="344"/>
    <s v="*344*"/>
  </r>
  <r>
    <s v="BK1145"/>
    <s v="RS Aggarwal Mathematics"/>
    <s v="Gregory Barnes"/>
    <x v="1"/>
    <s v="978-0-05-025039-6"/>
    <x v="3"/>
    <x v="5"/>
    <x v="0"/>
    <x v="301"/>
    <x v="14"/>
    <x v="0"/>
    <m/>
    <m/>
    <x v="165"/>
    <x v="0"/>
    <x v="2"/>
    <n v="367"/>
    <s v="*367*"/>
  </r>
  <r>
    <s v="BK1146"/>
    <s v="S. Chand Business Studies"/>
    <s v="Jennifer Oconnor"/>
    <x v="10"/>
    <s v="978-0-917641-75-6"/>
    <x v="1"/>
    <x v="8"/>
    <x v="1"/>
    <x v="321"/>
    <x v="6"/>
    <x v="1"/>
    <d v="2023-04-24T00:00:00"/>
    <d v="2024-08-13T00:00:00"/>
    <x v="416"/>
    <x v="3"/>
    <x v="1"/>
    <n v="285"/>
    <s v="*285*"/>
  </r>
  <r>
    <s v="BK1147"/>
    <s v="Together with EVS"/>
    <s v="Jacob Mcguire"/>
    <x v="3"/>
    <s v="978-0-360-42193-6"/>
    <x v="3"/>
    <x v="19"/>
    <x v="2"/>
    <x v="232"/>
    <x v="11"/>
    <x v="0"/>
    <m/>
    <m/>
    <x v="290"/>
    <x v="2"/>
    <x v="1"/>
    <n v="192"/>
    <s v="*192*"/>
  </r>
  <r>
    <s v="BK1148"/>
    <s v="Truemanâ€™s Biology"/>
    <s v="Nicholas Perez"/>
    <x v="4"/>
    <s v="978-1-243-32789-5"/>
    <x v="2"/>
    <x v="8"/>
    <x v="0"/>
    <x v="63"/>
    <x v="0"/>
    <x v="1"/>
    <d v="2024-02-28T00:00:00"/>
    <d v="2024-04-27T00:00:00"/>
    <x v="28"/>
    <x v="3"/>
    <x v="0"/>
    <n v="322"/>
    <s v="*322*"/>
  </r>
  <r>
    <s v="BK1149"/>
    <s v="Pradeep's Chemistry"/>
    <s v="Sarah Jordan"/>
    <x v="6"/>
    <s v="978-1-55862-481-8"/>
    <x v="5"/>
    <x v="14"/>
    <x v="0"/>
    <x v="234"/>
    <x v="16"/>
    <x v="1"/>
    <d v="2023-11-26T00:00:00"/>
    <d v="2024-08-29T00:00:00"/>
    <x v="421"/>
    <x v="3"/>
    <x v="0"/>
    <n v="254"/>
    <s v="*254*"/>
  </r>
  <r>
    <s v="BK1150"/>
    <s v="S. Chand Business Studies"/>
    <s v="Taylor Newton"/>
    <x v="10"/>
    <s v="978-1-84272-736-2"/>
    <x v="2"/>
    <x v="10"/>
    <x v="0"/>
    <x v="27"/>
    <x v="8"/>
    <x v="0"/>
    <m/>
    <m/>
    <x v="438"/>
    <x v="3"/>
    <x v="2"/>
    <n v="199"/>
    <s v="*199*"/>
  </r>
  <r>
    <s v="BK1151"/>
    <s v="Principles of Economics"/>
    <s v="Christine Callahan"/>
    <x v="5"/>
    <s v="978-1-900361-89-7"/>
    <x v="2"/>
    <x v="4"/>
    <x v="1"/>
    <x v="183"/>
    <x v="9"/>
    <x v="0"/>
    <m/>
    <m/>
    <x v="379"/>
    <x v="3"/>
    <x v="0"/>
    <n v="452"/>
    <s v="*452*"/>
  </r>
  <r>
    <s v="BK1152"/>
    <s v="RS Aggarwal Mathematics"/>
    <s v="Tara Mcknight"/>
    <x v="1"/>
    <s v="978-1-59092-663-5"/>
    <x v="0"/>
    <x v="10"/>
    <x v="0"/>
    <x v="15"/>
    <x v="5"/>
    <x v="1"/>
    <d v="2023-07-17T00:00:00"/>
    <d v="2025-02-06T00:00:00"/>
    <x v="290"/>
    <x v="0"/>
    <x v="1"/>
    <n v="235"/>
    <s v="*235*"/>
  </r>
  <r>
    <s v="BK1153"/>
    <s v="NCERT Hindi"/>
    <s v="Jack Jones MD"/>
    <x v="12"/>
    <s v="978-0-221-79917-4"/>
    <x v="0"/>
    <x v="15"/>
    <x v="1"/>
    <x v="15"/>
    <x v="8"/>
    <x v="1"/>
    <d v="2024-12-31T00:00:00"/>
    <d v="2025-01-23T00:00:00"/>
    <x v="220"/>
    <x v="3"/>
    <x v="0"/>
    <n v="259"/>
    <s v="*259*"/>
  </r>
  <r>
    <s v="BK1154"/>
    <s v="Together with Social Science"/>
    <s v="Jaclyn Brooks"/>
    <x v="0"/>
    <s v="978-0-200-40043-5"/>
    <x v="2"/>
    <x v="10"/>
    <x v="1"/>
    <x v="120"/>
    <x v="6"/>
    <x v="1"/>
    <d v="2023-08-25T00:00:00"/>
    <d v="2024-05-04T00:00:00"/>
    <x v="430"/>
    <x v="0"/>
    <x v="2"/>
    <n v="410"/>
    <s v="*410*"/>
  </r>
  <r>
    <s v="BK1155"/>
    <s v="Manika Hindi Pathmala"/>
    <s v="Bryan Martinez"/>
    <x v="12"/>
    <s v="978-1-4391-1700-2"/>
    <x v="1"/>
    <x v="13"/>
    <x v="1"/>
    <x v="200"/>
    <x v="8"/>
    <x v="1"/>
    <d v="2024-12-16T00:00:00"/>
    <d v="2025-02-04T00:00:00"/>
    <x v="101"/>
    <x v="3"/>
    <x v="0"/>
    <n v="130"/>
    <s v="*130*"/>
  </r>
  <r>
    <s v="BK1156"/>
    <s v="Lakhmir Singh Science"/>
    <s v="Tiffany Forbes"/>
    <x v="11"/>
    <s v="978-0-385-49432-8"/>
    <x v="0"/>
    <x v="4"/>
    <x v="2"/>
    <x v="169"/>
    <x v="19"/>
    <x v="1"/>
    <d v="2023-05-30T00:00:00"/>
    <d v="2024-01-01T00:00:00"/>
    <x v="82"/>
    <x v="2"/>
    <x v="2"/>
    <n v="435"/>
    <s v="*435*"/>
  </r>
  <r>
    <s v="BK1157"/>
    <s v="S. Chand Economics"/>
    <s v="Tricia English"/>
    <x v="5"/>
    <s v="978-1-304-45954-1"/>
    <x v="1"/>
    <x v="12"/>
    <x v="2"/>
    <x v="228"/>
    <x v="4"/>
    <x v="1"/>
    <d v="2023-09-17T00:00:00"/>
    <d v="2025-01-03T00:00:00"/>
    <x v="439"/>
    <x v="3"/>
    <x v="2"/>
    <n v="202"/>
    <s v="*202*"/>
  </r>
  <r>
    <s v="BK1158"/>
    <s v="Manika Hindi Pathmala"/>
    <s v="Greg Castro"/>
    <x v="12"/>
    <s v="978-1-303-13269-8"/>
    <x v="0"/>
    <x v="14"/>
    <x v="2"/>
    <x v="242"/>
    <x v="17"/>
    <x v="1"/>
    <d v="2023-04-24T00:00:00"/>
    <d v="2025-02-07T00:00:00"/>
    <x v="348"/>
    <x v="3"/>
    <x v="2"/>
    <n v="438"/>
    <s v="*438*"/>
  </r>
  <r>
    <s v="BK1159"/>
    <s v="Wren &amp; Martin English Grammar"/>
    <s v="Kimberly Baker"/>
    <x v="2"/>
    <s v="978-0-08-905988-5"/>
    <x v="3"/>
    <x v="13"/>
    <x v="2"/>
    <x v="103"/>
    <x v="15"/>
    <x v="1"/>
    <d v="2023-11-12T00:00:00"/>
    <d v="2024-06-01T00:00:00"/>
    <x v="216"/>
    <x v="1"/>
    <x v="0"/>
    <n v="127"/>
    <s v="*127*"/>
  </r>
  <r>
    <s v="BK1160"/>
    <s v="S. Chand Biology"/>
    <s v="Karen Thompson"/>
    <x v="4"/>
    <s v="978-0-87560-477-0"/>
    <x v="3"/>
    <x v="6"/>
    <x v="1"/>
    <x v="60"/>
    <x v="0"/>
    <x v="0"/>
    <m/>
    <m/>
    <x v="309"/>
    <x v="3"/>
    <x v="1"/>
    <n v="297"/>
    <s v="*297*"/>
  </r>
  <r>
    <s v="BK1161"/>
    <s v="Pearson Science Explorer"/>
    <s v="Scott Thomas"/>
    <x v="11"/>
    <s v="978-1-05-680718-8"/>
    <x v="1"/>
    <x v="3"/>
    <x v="1"/>
    <x v="352"/>
    <x v="17"/>
    <x v="1"/>
    <d v="2023-11-07T00:00:00"/>
    <d v="2023-11-26T00:00:00"/>
    <x v="85"/>
    <x v="2"/>
    <x v="3"/>
    <n v="174"/>
    <s v="*174*"/>
  </r>
  <r>
    <s v="BK1162"/>
    <s v="NCERT Maths"/>
    <s v="Chad Costa"/>
    <x v="1"/>
    <s v="978-1-903082-96-6"/>
    <x v="3"/>
    <x v="6"/>
    <x v="0"/>
    <x v="369"/>
    <x v="13"/>
    <x v="1"/>
    <d v="2023-04-11T00:00:00"/>
    <d v="2024-05-12T00:00:00"/>
    <x v="195"/>
    <x v="0"/>
    <x v="2"/>
    <n v="144"/>
    <s v="*144*"/>
  </r>
  <r>
    <s v="BK1163"/>
    <s v="Lakhmir Singh Science"/>
    <s v="Julie Velez"/>
    <x v="11"/>
    <s v="978-1-07-441103-9"/>
    <x v="2"/>
    <x v="0"/>
    <x v="1"/>
    <x v="301"/>
    <x v="1"/>
    <x v="0"/>
    <m/>
    <m/>
    <x v="185"/>
    <x v="2"/>
    <x v="3"/>
    <n v="190"/>
    <s v="*190*"/>
  </r>
  <r>
    <s v="BK1164"/>
    <s v="Pearson Science Explorer"/>
    <s v="Faith Russell"/>
    <x v="11"/>
    <s v="978-0-87371-788-5"/>
    <x v="4"/>
    <x v="18"/>
    <x v="1"/>
    <x v="368"/>
    <x v="16"/>
    <x v="0"/>
    <m/>
    <m/>
    <x v="396"/>
    <x v="2"/>
    <x v="1"/>
    <n v="233"/>
    <s v="*233*"/>
  </r>
  <r>
    <s v="BK1165"/>
    <s v="S. Chand Science"/>
    <s v="Vickie Giles"/>
    <x v="11"/>
    <s v="978-1-70208-389-8"/>
    <x v="0"/>
    <x v="0"/>
    <x v="1"/>
    <x v="298"/>
    <x v="16"/>
    <x v="0"/>
    <m/>
    <m/>
    <x v="154"/>
    <x v="2"/>
    <x v="1"/>
    <n v="449"/>
    <s v="*449*"/>
  </r>
  <r>
    <s v="BK1166"/>
    <s v="NCERT Business Studies"/>
    <s v="Nicole Torres"/>
    <x v="10"/>
    <s v="978-1-74331-034-2"/>
    <x v="3"/>
    <x v="1"/>
    <x v="2"/>
    <x v="59"/>
    <x v="18"/>
    <x v="0"/>
    <m/>
    <m/>
    <x v="135"/>
    <x v="3"/>
    <x v="1"/>
    <n v="451"/>
    <s v="*451*"/>
  </r>
  <r>
    <s v="BK1167"/>
    <s v="NCERT Environmental Studies"/>
    <s v="David Pratt"/>
    <x v="3"/>
    <s v="978-0-85229-305-8"/>
    <x v="1"/>
    <x v="1"/>
    <x v="2"/>
    <x v="216"/>
    <x v="16"/>
    <x v="1"/>
    <d v="2023-04-03T00:00:00"/>
    <d v="2024-11-18T00:00:00"/>
    <x v="440"/>
    <x v="2"/>
    <x v="0"/>
    <n v="115"/>
    <s v="*115*"/>
  </r>
  <r>
    <s v="BK1168"/>
    <s v="S. Chand Economics"/>
    <s v="Jose Davis"/>
    <x v="5"/>
    <s v="978-0-533-91315-2"/>
    <x v="4"/>
    <x v="14"/>
    <x v="2"/>
    <x v="348"/>
    <x v="10"/>
    <x v="0"/>
    <m/>
    <m/>
    <x v="45"/>
    <x v="3"/>
    <x v="2"/>
    <n v="208"/>
    <s v="*208*"/>
  </r>
  <r>
    <s v="BK1169"/>
    <s v="NCERT Hindi"/>
    <s v="Sherry Thompson"/>
    <x v="12"/>
    <s v="978-1-86323-519-8"/>
    <x v="2"/>
    <x v="4"/>
    <x v="2"/>
    <x v="129"/>
    <x v="12"/>
    <x v="0"/>
    <m/>
    <m/>
    <x v="317"/>
    <x v="3"/>
    <x v="1"/>
    <n v="151"/>
    <s v="*151*"/>
  </r>
  <r>
    <s v="BK1170"/>
    <s v="Lakhmir Singh Science"/>
    <s v="Cody Ford"/>
    <x v="11"/>
    <s v="978-1-07-573057-3"/>
    <x v="3"/>
    <x v="13"/>
    <x v="1"/>
    <x v="247"/>
    <x v="11"/>
    <x v="0"/>
    <m/>
    <m/>
    <x v="332"/>
    <x v="2"/>
    <x v="1"/>
    <n v="275"/>
    <s v="*275*"/>
  </r>
  <r>
    <s v="BK1171"/>
    <s v="English Grammar &amp; Composition"/>
    <s v="Nicholas Macdonald"/>
    <x v="2"/>
    <s v="978-0-518-50937-0"/>
    <x v="2"/>
    <x v="0"/>
    <x v="1"/>
    <x v="193"/>
    <x v="9"/>
    <x v="0"/>
    <m/>
    <m/>
    <x v="372"/>
    <x v="1"/>
    <x v="0"/>
    <n v="213"/>
    <s v="*213*"/>
  </r>
  <r>
    <s v="BK1172"/>
    <s v="NCERT Environmental Studies"/>
    <s v="Jennifer Alvarez"/>
    <x v="3"/>
    <s v="978-0-9863388-4-7"/>
    <x v="3"/>
    <x v="7"/>
    <x v="0"/>
    <x v="277"/>
    <x v="19"/>
    <x v="1"/>
    <d v="2024-01-05T00:00:00"/>
    <d v="2025-01-18T00:00:00"/>
    <x v="397"/>
    <x v="2"/>
    <x v="0"/>
    <n v="108"/>
    <s v="*108*"/>
  </r>
  <r>
    <s v="BK1173"/>
    <s v="Wren &amp; Martin English Grammar"/>
    <s v="Brian Lawson"/>
    <x v="2"/>
    <s v="978-0-668-13159-9"/>
    <x v="0"/>
    <x v="19"/>
    <x v="1"/>
    <x v="262"/>
    <x v="13"/>
    <x v="1"/>
    <d v="2024-01-12T00:00:00"/>
    <d v="2024-12-29T00:00:00"/>
    <x v="303"/>
    <x v="1"/>
    <x v="2"/>
    <n v="375"/>
    <s v="*375*"/>
  </r>
  <r>
    <s v="BK1174"/>
    <s v="NCERT Hindi"/>
    <s v="Matthew Pierce"/>
    <x v="12"/>
    <s v="978-0-561-99282-2"/>
    <x v="1"/>
    <x v="0"/>
    <x v="2"/>
    <x v="244"/>
    <x v="3"/>
    <x v="1"/>
    <d v="2025-02-07T00:00:00"/>
    <d v="2025-02-23T00:00:00"/>
    <x v="441"/>
    <x v="3"/>
    <x v="0"/>
    <n v="209"/>
    <s v="*209*"/>
  </r>
  <r>
    <s v="BK1175"/>
    <s v="NCERT Biology"/>
    <s v="Scott Dalton"/>
    <x v="4"/>
    <s v="978-0-02-006887-7"/>
    <x v="0"/>
    <x v="5"/>
    <x v="0"/>
    <x v="104"/>
    <x v="4"/>
    <x v="1"/>
    <d v="2024-09-05T00:00:00"/>
    <d v="2024-10-17T00:00:00"/>
    <x v="346"/>
    <x v="3"/>
    <x v="1"/>
    <n v="414"/>
    <s v="*414*"/>
  </r>
  <r>
    <s v="BK1176"/>
    <s v="S. Chand Science"/>
    <s v="Micheal Jackson"/>
    <x v="11"/>
    <s v="978-1-241-31878-9"/>
    <x v="1"/>
    <x v="13"/>
    <x v="0"/>
    <x v="195"/>
    <x v="3"/>
    <x v="0"/>
    <m/>
    <m/>
    <x v="166"/>
    <x v="2"/>
    <x v="0"/>
    <n v="344"/>
    <s v="*344*"/>
  </r>
  <r>
    <s v="BK1177"/>
    <s v="Play with Maths"/>
    <s v="Richard Green"/>
    <x v="1"/>
    <s v="978-1-221-65890-4"/>
    <x v="5"/>
    <x v="18"/>
    <x v="0"/>
    <x v="213"/>
    <x v="12"/>
    <x v="0"/>
    <m/>
    <m/>
    <x v="24"/>
    <x v="0"/>
    <x v="2"/>
    <n v="218"/>
    <s v="*218*"/>
  </r>
  <r>
    <s v="BK1178"/>
    <s v="Play with Maths"/>
    <s v="John Mills"/>
    <x v="1"/>
    <s v="978-0-219-75181-8"/>
    <x v="2"/>
    <x v="8"/>
    <x v="1"/>
    <x v="109"/>
    <x v="10"/>
    <x v="0"/>
    <m/>
    <m/>
    <x v="163"/>
    <x v="0"/>
    <x v="0"/>
    <n v="326"/>
    <s v="*326*"/>
  </r>
  <r>
    <s v="BK1179"/>
    <s v="NCERT Economics"/>
    <s v="Lisa Riley"/>
    <x v="5"/>
    <s v="978-0-7622-1967-4"/>
    <x v="1"/>
    <x v="16"/>
    <x v="0"/>
    <x v="255"/>
    <x v="19"/>
    <x v="1"/>
    <d v="2024-07-02T00:00:00"/>
    <d v="2025-02-17T00:00:00"/>
    <x v="326"/>
    <x v="3"/>
    <x v="2"/>
    <n v="264"/>
    <s v="*264*"/>
  </r>
  <r>
    <s v="BK1180"/>
    <s v="Pearson Science Explorer"/>
    <s v="Katherine Woods"/>
    <x v="11"/>
    <s v="978-1-80665-077-4"/>
    <x v="5"/>
    <x v="7"/>
    <x v="1"/>
    <x v="32"/>
    <x v="1"/>
    <x v="0"/>
    <m/>
    <m/>
    <x v="253"/>
    <x v="2"/>
    <x v="2"/>
    <n v="392"/>
    <s v="*392*"/>
  </r>
  <r>
    <s v="BK1181"/>
    <s v="S. Chand Social Science"/>
    <s v="Anne Phelps"/>
    <x v="0"/>
    <s v="978-1-923305-37-3"/>
    <x v="0"/>
    <x v="3"/>
    <x v="1"/>
    <x v="321"/>
    <x v="7"/>
    <x v="1"/>
    <d v="2023-08-03T00:00:00"/>
    <d v="2023-08-07T00:00:00"/>
    <x v="324"/>
    <x v="0"/>
    <x v="2"/>
    <n v="405"/>
    <s v="*405*"/>
  </r>
  <r>
    <s v="BK1182"/>
    <s v="NCERT Hindi"/>
    <s v="Debbie Williams"/>
    <x v="12"/>
    <s v="978-0-307-31402-4"/>
    <x v="2"/>
    <x v="13"/>
    <x v="1"/>
    <x v="210"/>
    <x v="16"/>
    <x v="0"/>
    <m/>
    <m/>
    <x v="316"/>
    <x v="3"/>
    <x v="0"/>
    <n v="316"/>
    <s v="*316*"/>
  </r>
  <r>
    <s v="BK1183"/>
    <s v="Computer Science with Python"/>
    <s v="Katrina Walters"/>
    <x v="8"/>
    <s v="978-0-618-86344-0"/>
    <x v="0"/>
    <x v="16"/>
    <x v="2"/>
    <x v="151"/>
    <x v="6"/>
    <x v="1"/>
    <d v="2024-04-10T00:00:00"/>
    <d v="2024-08-08T00:00:00"/>
    <x v="103"/>
    <x v="3"/>
    <x v="1"/>
    <n v="160"/>
    <s v="*160*"/>
  </r>
  <r>
    <s v="BK1184"/>
    <s v="Pradeep's Chemistry"/>
    <s v="Debra Green"/>
    <x v="6"/>
    <s v="978-1-106-00985-2"/>
    <x v="1"/>
    <x v="2"/>
    <x v="2"/>
    <x v="26"/>
    <x v="18"/>
    <x v="0"/>
    <m/>
    <m/>
    <x v="442"/>
    <x v="3"/>
    <x v="3"/>
    <n v="367"/>
    <s v="*367*"/>
  </r>
  <r>
    <s v="BK1185"/>
    <s v="S. Chand Economics"/>
    <s v="Douglas Griffith"/>
    <x v="5"/>
    <s v="978-0-633-60449-3"/>
    <x v="3"/>
    <x v="17"/>
    <x v="2"/>
    <x v="382"/>
    <x v="8"/>
    <x v="0"/>
    <m/>
    <m/>
    <x v="240"/>
    <x v="3"/>
    <x v="2"/>
    <n v="303"/>
    <s v="*303*"/>
  </r>
  <r>
    <s v="BK1186"/>
    <s v="Truemanâ€™s Biology"/>
    <s v="Heidi Gonzalez"/>
    <x v="4"/>
    <s v="978-1-361-22265-2"/>
    <x v="2"/>
    <x v="17"/>
    <x v="2"/>
    <x v="228"/>
    <x v="0"/>
    <x v="1"/>
    <d v="2023-06-14T00:00:00"/>
    <d v="2024-05-01T00:00:00"/>
    <x v="289"/>
    <x v="3"/>
    <x v="3"/>
    <n v="387"/>
    <s v="*387*"/>
  </r>
  <r>
    <s v="BK1187"/>
    <s v="NCERT Maths"/>
    <s v="Joshua Clay"/>
    <x v="1"/>
    <s v="978-1-9843-2739-0"/>
    <x v="0"/>
    <x v="10"/>
    <x v="1"/>
    <x v="245"/>
    <x v="19"/>
    <x v="0"/>
    <m/>
    <m/>
    <x v="14"/>
    <x v="0"/>
    <x v="1"/>
    <n v="265"/>
    <s v="*265*"/>
  </r>
  <r>
    <s v="BK1188"/>
    <s v="Together with EVS"/>
    <s v="Vanessa Allen"/>
    <x v="3"/>
    <s v="978-0-524-54418-1"/>
    <x v="1"/>
    <x v="11"/>
    <x v="1"/>
    <x v="389"/>
    <x v="15"/>
    <x v="1"/>
    <d v="2023-03-05T00:00:00"/>
    <d v="2025-01-25T00:00:00"/>
    <x v="248"/>
    <x v="2"/>
    <x v="1"/>
    <n v="270"/>
    <s v="*270*"/>
  </r>
  <r>
    <s v="BK1189"/>
    <s v="NCERT Social Science"/>
    <s v="Jacob Garcia"/>
    <x v="0"/>
    <s v="978-0-529-75502-5"/>
    <x v="0"/>
    <x v="19"/>
    <x v="0"/>
    <x v="13"/>
    <x v="4"/>
    <x v="1"/>
    <d v="2023-06-14T00:00:00"/>
    <d v="2024-03-18T00:00:00"/>
    <x v="47"/>
    <x v="0"/>
    <x v="1"/>
    <n v="265"/>
    <s v="*265*"/>
  </r>
  <r>
    <s v="BK1190"/>
    <s v="Computer Science with Python"/>
    <s v="Amy Rose"/>
    <x v="8"/>
    <s v="978-1-9731-8205-4"/>
    <x v="1"/>
    <x v="16"/>
    <x v="1"/>
    <x v="227"/>
    <x v="6"/>
    <x v="0"/>
    <m/>
    <m/>
    <x v="260"/>
    <x v="3"/>
    <x v="0"/>
    <n v="195"/>
    <s v="*195*"/>
  </r>
  <r>
    <s v="BK1191"/>
    <s v="S. Chand Business Studies"/>
    <s v="Heather Wade"/>
    <x v="10"/>
    <s v="978-1-81061-253-9"/>
    <x v="3"/>
    <x v="16"/>
    <x v="1"/>
    <x v="166"/>
    <x v="12"/>
    <x v="0"/>
    <m/>
    <m/>
    <x v="443"/>
    <x v="3"/>
    <x v="2"/>
    <n v="184"/>
    <s v="*184*"/>
  </r>
  <r>
    <s v="BK1192"/>
    <s v="NCERT Business Studies"/>
    <s v="Mark Woods IV"/>
    <x v="10"/>
    <s v="978-1-144-07943-5"/>
    <x v="2"/>
    <x v="4"/>
    <x v="1"/>
    <x v="390"/>
    <x v="4"/>
    <x v="0"/>
    <m/>
    <m/>
    <x v="182"/>
    <x v="3"/>
    <x v="1"/>
    <n v="252"/>
    <s v="*252*"/>
  </r>
  <r>
    <s v="BK1193"/>
    <s v="NCERT Maths"/>
    <s v="John Pittman"/>
    <x v="1"/>
    <s v="978-0-544-78648-6"/>
    <x v="0"/>
    <x v="14"/>
    <x v="2"/>
    <x v="219"/>
    <x v="9"/>
    <x v="1"/>
    <d v="2023-12-28T00:00:00"/>
    <d v="2024-02-03T00:00:00"/>
    <x v="163"/>
    <x v="0"/>
    <x v="1"/>
    <n v="389"/>
    <s v="*389*"/>
  </r>
  <r>
    <s v="BK1194"/>
    <s v="S. Chand Business Studies"/>
    <s v="Nicole Mcgee"/>
    <x v="10"/>
    <s v="978-1-4094-3208-1"/>
    <x v="0"/>
    <x v="3"/>
    <x v="2"/>
    <x v="229"/>
    <x v="11"/>
    <x v="0"/>
    <m/>
    <m/>
    <x v="441"/>
    <x v="3"/>
    <x v="0"/>
    <n v="414"/>
    <s v="*414*"/>
  </r>
  <r>
    <s v="BK1195"/>
    <s v="NCERT Environmental Studies"/>
    <s v="Jim Campbell"/>
    <x v="3"/>
    <s v="978-1-77803-780-1"/>
    <x v="5"/>
    <x v="0"/>
    <x v="2"/>
    <x v="146"/>
    <x v="4"/>
    <x v="1"/>
    <d v="2024-05-12T00:00:00"/>
    <d v="2025-01-21T00:00:00"/>
    <x v="319"/>
    <x v="2"/>
    <x v="0"/>
    <n v="355"/>
    <s v="*355*"/>
  </r>
  <r>
    <s v="BK1196"/>
    <s v="Oxford English Reader"/>
    <s v="Melissa Baker"/>
    <x v="2"/>
    <s v="978-1-326-41783-3"/>
    <x v="1"/>
    <x v="19"/>
    <x v="2"/>
    <x v="228"/>
    <x v="12"/>
    <x v="0"/>
    <m/>
    <m/>
    <x v="444"/>
    <x v="1"/>
    <x v="2"/>
    <n v="135"/>
    <s v="*135*"/>
  </r>
  <r>
    <s v="BK1197"/>
    <s v="TS Grewal Accountancy"/>
    <s v="Madeline Nguyen"/>
    <x v="7"/>
    <s v="978-0-89008-366-6"/>
    <x v="0"/>
    <x v="3"/>
    <x v="1"/>
    <x v="319"/>
    <x v="15"/>
    <x v="0"/>
    <m/>
    <m/>
    <x v="272"/>
    <x v="3"/>
    <x v="0"/>
    <n v="157"/>
    <s v="*157*"/>
  </r>
  <r>
    <s v="BK1198"/>
    <s v="NCERT Accountancy"/>
    <s v="Destiny Weber"/>
    <x v="7"/>
    <s v="978-1-379-40544-3"/>
    <x v="0"/>
    <x v="11"/>
    <x v="1"/>
    <x v="331"/>
    <x v="0"/>
    <x v="1"/>
    <d v="2024-03-29T00:00:00"/>
    <d v="2024-08-29T00:00:00"/>
    <x v="93"/>
    <x v="3"/>
    <x v="1"/>
    <n v="326"/>
    <s v="*326*"/>
  </r>
  <r>
    <s v="BK1199"/>
    <s v="Pradeep's Chemistry"/>
    <s v="Ashley Coleman"/>
    <x v="6"/>
    <s v="978-1-168-93328-7"/>
    <x v="5"/>
    <x v="19"/>
    <x v="0"/>
    <x v="284"/>
    <x v="12"/>
    <x v="0"/>
    <m/>
    <m/>
    <x v="208"/>
    <x v="3"/>
    <x v="0"/>
    <n v="227"/>
    <s v="*227*"/>
  </r>
  <r>
    <s v="BK1200"/>
    <s v="RS Aggarwal Mathematics"/>
    <s v="Barbara Perez"/>
    <x v="1"/>
    <s v="978-1-377-78232-4"/>
    <x v="3"/>
    <x v="13"/>
    <x v="1"/>
    <x v="294"/>
    <x v="8"/>
    <x v="0"/>
    <m/>
    <m/>
    <x v="18"/>
    <x v="0"/>
    <x v="2"/>
    <n v="271"/>
    <s v="*271*"/>
  </r>
  <r>
    <s v="BK1201"/>
    <s v="DK Goel Accountancy"/>
    <s v="Sarah Crawford"/>
    <x v="7"/>
    <s v="978-1-5362-2695-9"/>
    <x v="5"/>
    <x v="4"/>
    <x v="2"/>
    <x v="391"/>
    <x v="17"/>
    <x v="0"/>
    <m/>
    <m/>
    <x v="429"/>
    <x v="3"/>
    <x v="0"/>
    <n v="364"/>
    <s v="*364*"/>
  </r>
  <r>
    <s v="BK1202"/>
    <s v="Together with EVS"/>
    <s v="Alexander Salazar"/>
    <x v="3"/>
    <s v="978-0-486-77305-6"/>
    <x v="0"/>
    <x v="13"/>
    <x v="0"/>
    <x v="137"/>
    <x v="11"/>
    <x v="1"/>
    <d v="2023-10-02T00:00:00"/>
    <d v="2024-09-02T00:00:00"/>
    <x v="445"/>
    <x v="2"/>
    <x v="2"/>
    <n v="444"/>
    <s v="*444*"/>
  </r>
  <r>
    <s v="BK1203"/>
    <s v="Manika Hindi Pathmala"/>
    <s v="Jonathan Smith"/>
    <x v="12"/>
    <s v="978-0-8461-4313-0"/>
    <x v="3"/>
    <x v="12"/>
    <x v="0"/>
    <x v="81"/>
    <x v="2"/>
    <x v="0"/>
    <m/>
    <m/>
    <x v="249"/>
    <x v="3"/>
    <x v="2"/>
    <n v="283"/>
    <s v="*283*"/>
  </r>
  <r>
    <s v="BK1204"/>
    <s v="NCERT Accountancy"/>
    <s v="Meredith Crawford"/>
    <x v="7"/>
    <s v="978-0-18-949436-4"/>
    <x v="4"/>
    <x v="8"/>
    <x v="0"/>
    <x v="41"/>
    <x v="7"/>
    <x v="1"/>
    <d v="2023-03-12T00:00:00"/>
    <d v="2024-12-07T00:00:00"/>
    <x v="424"/>
    <x v="3"/>
    <x v="2"/>
    <n v="153"/>
    <s v="*153*"/>
  </r>
  <r>
    <s v="BK1205"/>
    <s v="Play with Maths"/>
    <s v="Taylor Roy"/>
    <x v="1"/>
    <s v="978-0-364-83554-8"/>
    <x v="0"/>
    <x v="16"/>
    <x v="1"/>
    <x v="333"/>
    <x v="18"/>
    <x v="1"/>
    <d v="2024-10-05T00:00:00"/>
    <d v="2024-12-30T00:00:00"/>
    <x v="319"/>
    <x v="0"/>
    <x v="0"/>
    <n v="131"/>
    <s v="*131*"/>
  </r>
  <r>
    <s v="BK1206"/>
    <s v="S. Chand Science"/>
    <s v="Tiffany Fowler"/>
    <x v="11"/>
    <s v="978-0-7476-7421-4"/>
    <x v="0"/>
    <x v="3"/>
    <x v="0"/>
    <x v="222"/>
    <x v="15"/>
    <x v="0"/>
    <m/>
    <m/>
    <x v="230"/>
    <x v="2"/>
    <x v="1"/>
    <n v="350"/>
    <s v="*350*"/>
  </r>
  <r>
    <s v="BK1207"/>
    <s v="Together with EVS"/>
    <s v="Brady Young"/>
    <x v="3"/>
    <s v="978-1-59328-439-8"/>
    <x v="3"/>
    <x v="2"/>
    <x v="1"/>
    <x v="179"/>
    <x v="14"/>
    <x v="1"/>
    <d v="2024-07-26T00:00:00"/>
    <d v="2024-09-24T00:00:00"/>
    <x v="313"/>
    <x v="2"/>
    <x v="3"/>
    <n v="192"/>
    <s v="*192*"/>
  </r>
  <r>
    <s v="BK1208"/>
    <s v="SL Arora Physics"/>
    <s v="Jennifer Valencia"/>
    <x v="9"/>
    <s v="978-1-08-263910-4"/>
    <x v="1"/>
    <x v="7"/>
    <x v="1"/>
    <x v="148"/>
    <x v="3"/>
    <x v="0"/>
    <m/>
    <m/>
    <x v="231"/>
    <x v="3"/>
    <x v="2"/>
    <n v="271"/>
    <s v="*271*"/>
  </r>
  <r>
    <s v="BK1209"/>
    <s v="Fundamentals of Physics - Resnick Halliday"/>
    <s v="Whitney Edwards MD"/>
    <x v="9"/>
    <s v="978-0-9944471-7-3"/>
    <x v="3"/>
    <x v="14"/>
    <x v="1"/>
    <x v="392"/>
    <x v="13"/>
    <x v="1"/>
    <d v="2024-10-17T00:00:00"/>
    <d v="2025-02-25T00:00:00"/>
    <x v="132"/>
    <x v="3"/>
    <x v="3"/>
    <n v="426"/>
    <s v="*426*"/>
  </r>
  <r>
    <s v="BK1210"/>
    <s v="English Grammar &amp; Composition"/>
    <s v="Mrs. Jodi Burton"/>
    <x v="2"/>
    <s v="978-1-4161-9868-0"/>
    <x v="5"/>
    <x v="4"/>
    <x v="2"/>
    <x v="386"/>
    <x v="16"/>
    <x v="1"/>
    <d v="2024-03-22T00:00:00"/>
    <d v="2024-08-24T00:00:00"/>
    <x v="112"/>
    <x v="1"/>
    <x v="1"/>
    <n v="120"/>
    <s v="*120*"/>
  </r>
  <r>
    <s v="BK1211"/>
    <s v="S. Chand EVS"/>
    <s v="Cynthia Henry"/>
    <x v="3"/>
    <s v="978-1-273-10491-6"/>
    <x v="4"/>
    <x v="12"/>
    <x v="2"/>
    <x v="292"/>
    <x v="3"/>
    <x v="1"/>
    <d v="2023-08-21T00:00:00"/>
    <d v="2024-08-27T00:00:00"/>
    <x v="408"/>
    <x v="2"/>
    <x v="1"/>
    <n v="402"/>
    <s v="*402*"/>
  </r>
  <r>
    <s v="BK1212"/>
    <s v="NCERT Chemistry"/>
    <s v="Mr. Kenneth Jacobs"/>
    <x v="6"/>
    <s v="978-1-128-95572-4"/>
    <x v="2"/>
    <x v="7"/>
    <x v="2"/>
    <x v="104"/>
    <x v="3"/>
    <x v="0"/>
    <m/>
    <m/>
    <x v="180"/>
    <x v="3"/>
    <x v="1"/>
    <n v="320"/>
    <s v="*320*"/>
  </r>
  <r>
    <s v="BK1213"/>
    <s v="NCERT Chemistry"/>
    <s v="Paul Martin"/>
    <x v="6"/>
    <s v="978-1-9739-2332-9"/>
    <x v="5"/>
    <x v="9"/>
    <x v="2"/>
    <x v="144"/>
    <x v="17"/>
    <x v="0"/>
    <m/>
    <m/>
    <x v="377"/>
    <x v="3"/>
    <x v="0"/>
    <n v="213"/>
    <s v="*213*"/>
  </r>
  <r>
    <s v="BK1214"/>
    <s v="Play with Maths"/>
    <s v="Katherine Adams"/>
    <x v="1"/>
    <s v="978-1-64483-676-7"/>
    <x v="3"/>
    <x v="15"/>
    <x v="1"/>
    <x v="344"/>
    <x v="5"/>
    <x v="1"/>
    <d v="2024-03-26T00:00:00"/>
    <d v="2025-01-30T00:00:00"/>
    <x v="381"/>
    <x v="0"/>
    <x v="2"/>
    <n v="240"/>
    <s v="*240*"/>
  </r>
  <r>
    <s v="BK1215"/>
    <s v="S. Chand Economics"/>
    <s v="Shannon Graves"/>
    <x v="5"/>
    <s v="978-0-640-35805-1"/>
    <x v="1"/>
    <x v="19"/>
    <x v="1"/>
    <x v="201"/>
    <x v="19"/>
    <x v="0"/>
    <m/>
    <m/>
    <x v="235"/>
    <x v="3"/>
    <x v="1"/>
    <n v="209"/>
    <s v="*209*"/>
  </r>
  <r>
    <s v="BK1216"/>
    <s v="NCERT Economics"/>
    <s v="Tammy Wilson"/>
    <x v="5"/>
    <s v="978-1-394-32120-9"/>
    <x v="1"/>
    <x v="17"/>
    <x v="0"/>
    <x v="393"/>
    <x v="3"/>
    <x v="1"/>
    <d v="2023-09-22T00:00:00"/>
    <d v="2024-01-08T00:00:00"/>
    <x v="240"/>
    <x v="3"/>
    <x v="1"/>
    <n v="145"/>
    <s v="*145*"/>
  </r>
  <r>
    <s v="BK1217"/>
    <s v="Together with EVS"/>
    <s v="Dr. Dennis Mcgee"/>
    <x v="3"/>
    <s v="978-0-8051-0317-5"/>
    <x v="3"/>
    <x v="7"/>
    <x v="1"/>
    <x v="59"/>
    <x v="17"/>
    <x v="1"/>
    <d v="2023-10-28T00:00:00"/>
    <d v="2024-02-01T00:00:00"/>
    <x v="276"/>
    <x v="2"/>
    <x v="0"/>
    <n v="199"/>
    <s v="*199*"/>
  </r>
  <r>
    <s v="BK1218"/>
    <s v="NCERT Environmental Studies"/>
    <s v="Samantha Small"/>
    <x v="3"/>
    <s v="978-1-930846-63-0"/>
    <x v="1"/>
    <x v="6"/>
    <x v="1"/>
    <x v="378"/>
    <x v="17"/>
    <x v="0"/>
    <m/>
    <m/>
    <x v="334"/>
    <x v="2"/>
    <x v="0"/>
    <n v="352"/>
    <s v="*352*"/>
  </r>
  <r>
    <s v="BK1219"/>
    <s v="DK Goel Accountancy"/>
    <s v="Courtney Butler"/>
    <x v="7"/>
    <s v="978-1-127-46932-1"/>
    <x v="4"/>
    <x v="14"/>
    <x v="1"/>
    <x v="373"/>
    <x v="15"/>
    <x v="1"/>
    <d v="2025-01-20T00:00:00"/>
    <d v="2025-01-21T00:00:00"/>
    <x v="247"/>
    <x v="3"/>
    <x v="2"/>
    <n v="109"/>
    <s v="*109*"/>
  </r>
  <r>
    <s v="BK1220"/>
    <s v="NCERT Maths"/>
    <s v="Nathan Sanchez"/>
    <x v="1"/>
    <s v="978-0-89651-995-4"/>
    <x v="2"/>
    <x v="13"/>
    <x v="2"/>
    <x v="137"/>
    <x v="18"/>
    <x v="1"/>
    <d v="2024-06-23T00:00:00"/>
    <d v="2024-10-19T00:00:00"/>
    <x v="340"/>
    <x v="0"/>
    <x v="0"/>
    <n v="161"/>
    <s v="*161*"/>
  </r>
  <r>
    <s v="BK1221"/>
    <s v="NCERT Business Studies"/>
    <s v="Jennifer Jones"/>
    <x v="10"/>
    <s v="978-1-382-80870-5"/>
    <x v="2"/>
    <x v="3"/>
    <x v="2"/>
    <x v="186"/>
    <x v="8"/>
    <x v="0"/>
    <m/>
    <m/>
    <x v="4"/>
    <x v="3"/>
    <x v="1"/>
    <n v="398"/>
    <s v="*398*"/>
  </r>
  <r>
    <s v="BK1222"/>
    <s v="Pearson Science Explorer"/>
    <s v="Tammy Graves"/>
    <x v="11"/>
    <s v="978-0-11-908008-7"/>
    <x v="5"/>
    <x v="19"/>
    <x v="2"/>
    <x v="170"/>
    <x v="10"/>
    <x v="0"/>
    <m/>
    <m/>
    <x v="58"/>
    <x v="2"/>
    <x v="0"/>
    <n v="278"/>
    <s v="*278*"/>
  </r>
  <r>
    <s v="BK1223"/>
    <s v="Nai Roshni Hindi Pathmala"/>
    <s v="Danielle Diaz"/>
    <x v="12"/>
    <s v="978-1-00-124612-3"/>
    <x v="5"/>
    <x v="9"/>
    <x v="2"/>
    <x v="64"/>
    <x v="4"/>
    <x v="1"/>
    <d v="2024-04-05T00:00:00"/>
    <d v="2024-07-20T00:00:00"/>
    <x v="83"/>
    <x v="3"/>
    <x v="2"/>
    <n v="385"/>
    <s v="*385*"/>
  </r>
  <r>
    <s v="BK1224"/>
    <s v="Nai Roshni Hindi Pathmala"/>
    <s v="Joshua Martin"/>
    <x v="12"/>
    <s v="978-0-297-15885-1"/>
    <x v="3"/>
    <x v="2"/>
    <x v="1"/>
    <x v="77"/>
    <x v="7"/>
    <x v="1"/>
    <d v="2025-01-14T00:00:00"/>
    <d v="2025-02-26T00:00:00"/>
    <x v="181"/>
    <x v="3"/>
    <x v="0"/>
    <n v="160"/>
    <s v="*160*"/>
  </r>
  <r>
    <s v="BK1225"/>
    <s v="NCERT Environmental Studies"/>
    <s v="Jennifer Zimmerman"/>
    <x v="3"/>
    <s v="978-0-568-53648-7"/>
    <x v="0"/>
    <x v="17"/>
    <x v="1"/>
    <x v="56"/>
    <x v="18"/>
    <x v="1"/>
    <d v="2023-08-27T00:00:00"/>
    <d v="2024-08-12T00:00:00"/>
    <x v="342"/>
    <x v="2"/>
    <x v="2"/>
    <n v="419"/>
    <s v="*419*"/>
  </r>
  <r>
    <s v="BK1226"/>
    <s v="Concepts of Physics - HC Verma"/>
    <s v="Michele Fisher"/>
    <x v="9"/>
    <s v="978-0-588-61478-3"/>
    <x v="3"/>
    <x v="18"/>
    <x v="0"/>
    <x v="205"/>
    <x v="15"/>
    <x v="1"/>
    <d v="2023-12-11T00:00:00"/>
    <d v="2024-07-22T00:00:00"/>
    <x v="351"/>
    <x v="3"/>
    <x v="2"/>
    <n v="373"/>
    <s v="*373*"/>
  </r>
  <r>
    <s v="BK1227"/>
    <s v="NCERT Hindi"/>
    <s v="Darryl Flores"/>
    <x v="12"/>
    <s v="978-1-4821-3944-0"/>
    <x v="5"/>
    <x v="8"/>
    <x v="1"/>
    <x v="276"/>
    <x v="7"/>
    <x v="1"/>
    <d v="2023-04-27T00:00:00"/>
    <d v="2023-09-14T00:00:00"/>
    <x v="401"/>
    <x v="3"/>
    <x v="2"/>
    <n v="447"/>
    <s v="*447*"/>
  </r>
  <r>
    <s v="BK1228"/>
    <s v="SL Arora Physics"/>
    <s v="Joseph Edwards"/>
    <x v="9"/>
    <s v="978-1-896942-77-3"/>
    <x v="5"/>
    <x v="0"/>
    <x v="2"/>
    <x v="353"/>
    <x v="4"/>
    <x v="0"/>
    <m/>
    <m/>
    <x v="310"/>
    <x v="3"/>
    <x v="0"/>
    <n v="283"/>
    <s v="*283*"/>
  </r>
  <r>
    <s v="BK1229"/>
    <s v="NCERT Accountancy"/>
    <s v="Allison Davis"/>
    <x v="7"/>
    <s v="978-1-898575-15-3"/>
    <x v="1"/>
    <x v="4"/>
    <x v="0"/>
    <x v="286"/>
    <x v="8"/>
    <x v="0"/>
    <m/>
    <m/>
    <x v="317"/>
    <x v="3"/>
    <x v="1"/>
    <n v="224"/>
    <s v="*224*"/>
  </r>
  <r>
    <s v="BK1230"/>
    <s v="English Grammar &amp; Composition"/>
    <s v="Brandi Parsons"/>
    <x v="2"/>
    <s v="978-1-09-479442-6"/>
    <x v="3"/>
    <x v="4"/>
    <x v="0"/>
    <x v="186"/>
    <x v="7"/>
    <x v="0"/>
    <m/>
    <m/>
    <x v="32"/>
    <x v="1"/>
    <x v="3"/>
    <n v="381"/>
    <s v="*381*"/>
  </r>
  <r>
    <s v="BK1231"/>
    <s v="TS Grewal Accountancy"/>
    <s v="Faith Ferguson"/>
    <x v="7"/>
    <s v="978-1-80168-886-4"/>
    <x v="5"/>
    <x v="9"/>
    <x v="0"/>
    <x v="41"/>
    <x v="16"/>
    <x v="0"/>
    <m/>
    <m/>
    <x v="436"/>
    <x v="3"/>
    <x v="2"/>
    <n v="126"/>
    <s v="*126*"/>
  </r>
  <r>
    <s v="BK1232"/>
    <s v="Fundamentals of Physics - Resnick Halliday"/>
    <s v="Bernard Greene"/>
    <x v="9"/>
    <s v="978-0-331-65737-1"/>
    <x v="3"/>
    <x v="5"/>
    <x v="1"/>
    <x v="49"/>
    <x v="2"/>
    <x v="1"/>
    <d v="2024-12-20T00:00:00"/>
    <d v="2025-01-27T00:00:00"/>
    <x v="205"/>
    <x v="3"/>
    <x v="3"/>
    <n v="180"/>
    <s v="*180*"/>
  </r>
  <r>
    <s v="BK1233"/>
    <s v="Computer Science with Python"/>
    <s v="Christopher Brown"/>
    <x v="8"/>
    <s v="978-0-89429-759-5"/>
    <x v="0"/>
    <x v="8"/>
    <x v="0"/>
    <x v="298"/>
    <x v="9"/>
    <x v="0"/>
    <m/>
    <m/>
    <x v="8"/>
    <x v="3"/>
    <x v="1"/>
    <n v="423"/>
    <s v="*423*"/>
  </r>
  <r>
    <s v="BK1234"/>
    <s v="Pradeep's Chemistry"/>
    <s v="Brian Castillo"/>
    <x v="6"/>
    <s v="978-1-82519-966-7"/>
    <x v="1"/>
    <x v="6"/>
    <x v="1"/>
    <x v="85"/>
    <x v="11"/>
    <x v="0"/>
    <m/>
    <m/>
    <x v="281"/>
    <x v="3"/>
    <x v="1"/>
    <n v="161"/>
    <s v="*161*"/>
  </r>
  <r>
    <s v="BK1235"/>
    <s v="Let Us C - Yashwant Kanetkar"/>
    <s v="Eric Long"/>
    <x v="8"/>
    <s v="978-0-631-50485-6"/>
    <x v="5"/>
    <x v="5"/>
    <x v="1"/>
    <x v="279"/>
    <x v="15"/>
    <x v="1"/>
    <d v="2024-07-01T00:00:00"/>
    <d v="2024-08-19T00:00:00"/>
    <x v="343"/>
    <x v="3"/>
    <x v="1"/>
    <n v="403"/>
    <s v="*403*"/>
  </r>
  <r>
    <s v="BK1236"/>
    <s v="English Grammar &amp; Composition"/>
    <s v="Jeffrey Mclaughlin"/>
    <x v="2"/>
    <s v="978-0-679-45093-1"/>
    <x v="4"/>
    <x v="15"/>
    <x v="1"/>
    <x v="224"/>
    <x v="19"/>
    <x v="0"/>
    <m/>
    <m/>
    <x v="24"/>
    <x v="1"/>
    <x v="0"/>
    <n v="417"/>
    <s v="*417*"/>
  </r>
  <r>
    <s v="BK1237"/>
    <s v="S. Chand EVS"/>
    <s v="James Gonzales"/>
    <x v="3"/>
    <s v="978-1-68493-666-3"/>
    <x v="0"/>
    <x v="7"/>
    <x v="2"/>
    <x v="187"/>
    <x v="12"/>
    <x v="1"/>
    <d v="2024-11-10T00:00:00"/>
    <d v="2024-12-29T00:00:00"/>
    <x v="221"/>
    <x v="2"/>
    <x v="2"/>
    <n v="338"/>
    <s v="*338*"/>
  </r>
  <r>
    <s v="BK1238"/>
    <s v="NCERT Chemistry"/>
    <s v="Larry Frederick"/>
    <x v="6"/>
    <s v="978-0-89280-518-1"/>
    <x v="1"/>
    <x v="4"/>
    <x v="2"/>
    <x v="22"/>
    <x v="14"/>
    <x v="1"/>
    <d v="2025-01-03T00:00:00"/>
    <d v="2025-01-15T00:00:00"/>
    <x v="204"/>
    <x v="3"/>
    <x v="1"/>
    <n v="108"/>
    <s v="*108*"/>
  </r>
  <r>
    <s v="BK1239"/>
    <s v="Wren &amp; Martin English Grammar"/>
    <s v="David Washington"/>
    <x v="2"/>
    <s v="978-0-17-723898-7"/>
    <x v="5"/>
    <x v="8"/>
    <x v="2"/>
    <x v="375"/>
    <x v="19"/>
    <x v="0"/>
    <m/>
    <m/>
    <x v="377"/>
    <x v="1"/>
    <x v="1"/>
    <n v="351"/>
    <s v="*351*"/>
  </r>
  <r>
    <s v="BK1240"/>
    <s v="Together with Social Science"/>
    <s v="Cynthia Lee"/>
    <x v="0"/>
    <s v="978-1-81042-306-7"/>
    <x v="3"/>
    <x v="15"/>
    <x v="2"/>
    <x v="373"/>
    <x v="9"/>
    <x v="1"/>
    <d v="2023-09-12T00:00:00"/>
    <d v="2024-01-29T00:00:00"/>
    <x v="63"/>
    <x v="0"/>
    <x v="0"/>
    <n v="352"/>
    <s v="*352*"/>
  </r>
  <r>
    <s v="BK1241"/>
    <s v="S. Chand Business Studies"/>
    <s v="Joshua Sellers MD"/>
    <x v="10"/>
    <s v="978-1-141-61292-5"/>
    <x v="2"/>
    <x v="11"/>
    <x v="1"/>
    <x v="394"/>
    <x v="4"/>
    <x v="0"/>
    <m/>
    <m/>
    <x v="11"/>
    <x v="3"/>
    <x v="0"/>
    <n v="324"/>
    <s v="*324*"/>
  </r>
  <r>
    <s v="BK1242"/>
    <s v="S. Chand Social Science"/>
    <s v="Jacob Mccullough"/>
    <x v="0"/>
    <s v="978-0-242-95156-8"/>
    <x v="0"/>
    <x v="16"/>
    <x v="1"/>
    <x v="197"/>
    <x v="19"/>
    <x v="0"/>
    <m/>
    <m/>
    <x v="322"/>
    <x v="0"/>
    <x v="2"/>
    <n v="432"/>
    <s v="*432*"/>
  </r>
  <r>
    <s v="BK1243"/>
    <s v="S. Chand Biology"/>
    <s v="Vickie Harris"/>
    <x v="4"/>
    <s v="978-1-301-41608-0"/>
    <x v="0"/>
    <x v="8"/>
    <x v="0"/>
    <x v="254"/>
    <x v="3"/>
    <x v="1"/>
    <d v="2024-06-01T00:00:00"/>
    <d v="2024-09-02T00:00:00"/>
    <x v="345"/>
    <x v="3"/>
    <x v="0"/>
    <n v="411"/>
    <s v="*411*"/>
  </r>
  <r>
    <s v="BK1244"/>
    <s v="NCERT Maths"/>
    <s v="Jose Jefferson"/>
    <x v="1"/>
    <s v="978-0-7562-0817-2"/>
    <x v="0"/>
    <x v="11"/>
    <x v="1"/>
    <x v="177"/>
    <x v="17"/>
    <x v="1"/>
    <d v="2024-04-24T00:00:00"/>
    <d v="2024-12-21T00:00:00"/>
    <x v="211"/>
    <x v="0"/>
    <x v="1"/>
    <n v="218"/>
    <s v="*218*"/>
  </r>
  <r>
    <s v="BK1245"/>
    <s v="S. Chand EVS"/>
    <s v="Gina Ball"/>
    <x v="3"/>
    <s v="978-1-237-49009-3"/>
    <x v="0"/>
    <x v="18"/>
    <x v="1"/>
    <x v="157"/>
    <x v="4"/>
    <x v="1"/>
    <d v="2023-10-31T00:00:00"/>
    <d v="2025-02-18T00:00:00"/>
    <x v="166"/>
    <x v="2"/>
    <x v="0"/>
    <n v="350"/>
    <s v="*350*"/>
  </r>
  <r>
    <s v="BK1246"/>
    <s v="Manika Hindi Pathmala"/>
    <s v="Amber Martinez"/>
    <x v="12"/>
    <s v="978-0-488-19486-6"/>
    <x v="2"/>
    <x v="3"/>
    <x v="1"/>
    <x v="267"/>
    <x v="1"/>
    <x v="1"/>
    <d v="2024-01-24T00:00:00"/>
    <d v="2025-02-22T00:00:00"/>
    <x v="386"/>
    <x v="3"/>
    <x v="2"/>
    <n v="372"/>
    <s v="*372*"/>
  </r>
  <r>
    <s v="BK1247"/>
    <s v="Pearson Science Explorer"/>
    <s v="Roberto Price"/>
    <x v="11"/>
    <s v="978-1-235-77430-0"/>
    <x v="2"/>
    <x v="14"/>
    <x v="2"/>
    <x v="189"/>
    <x v="7"/>
    <x v="0"/>
    <m/>
    <m/>
    <x v="215"/>
    <x v="2"/>
    <x v="0"/>
    <n v="212"/>
    <s v="*212*"/>
  </r>
  <r>
    <s v="BK1248"/>
    <s v="Computer Science with Python"/>
    <s v="Kristen Medina"/>
    <x v="8"/>
    <s v="978-1-67618-515-4"/>
    <x v="1"/>
    <x v="2"/>
    <x v="2"/>
    <x v="169"/>
    <x v="7"/>
    <x v="1"/>
    <d v="2023-03-06T00:00:00"/>
    <d v="2024-10-17T00:00:00"/>
    <x v="384"/>
    <x v="3"/>
    <x v="2"/>
    <n v="211"/>
    <s v="*211*"/>
  </r>
  <r>
    <s v="BK1249"/>
    <s v="Concepts of Physics - HC Verma"/>
    <s v="Cody Horn"/>
    <x v="9"/>
    <s v="978-1-72765-498-1"/>
    <x v="5"/>
    <x v="12"/>
    <x v="2"/>
    <x v="145"/>
    <x v="8"/>
    <x v="1"/>
    <d v="2024-06-07T00:00:00"/>
    <d v="2024-09-23T00:00:00"/>
    <x v="405"/>
    <x v="3"/>
    <x v="2"/>
    <n v="419"/>
    <s v="*419*"/>
  </r>
  <r>
    <s v="BK1250"/>
    <s v="NCERT Economics"/>
    <s v="Diana Lang"/>
    <x v="5"/>
    <s v="978-0-463-46917-0"/>
    <x v="5"/>
    <x v="19"/>
    <x v="2"/>
    <x v="191"/>
    <x v="2"/>
    <x v="0"/>
    <m/>
    <m/>
    <x v="123"/>
    <x v="3"/>
    <x v="2"/>
    <n v="331"/>
    <s v="*331*"/>
  </r>
  <r>
    <s v="BK1251"/>
    <s v="Let Us C - Yashwant Kanetkar"/>
    <s v="Richard Stewart"/>
    <x v="8"/>
    <s v="978-1-200-04269-4"/>
    <x v="4"/>
    <x v="18"/>
    <x v="1"/>
    <x v="322"/>
    <x v="4"/>
    <x v="1"/>
    <d v="2023-11-28T00:00:00"/>
    <d v="2024-01-04T00:00:00"/>
    <x v="387"/>
    <x v="3"/>
    <x v="0"/>
    <n v="295"/>
    <s v="*295*"/>
  </r>
  <r>
    <s v="BK1252"/>
    <s v="NCERT Maths"/>
    <s v="Annette Butler"/>
    <x v="1"/>
    <s v="978-1-59954-209-6"/>
    <x v="3"/>
    <x v="15"/>
    <x v="1"/>
    <x v="7"/>
    <x v="11"/>
    <x v="1"/>
    <d v="2023-11-04T00:00:00"/>
    <d v="2024-10-15T00:00:00"/>
    <x v="138"/>
    <x v="0"/>
    <x v="1"/>
    <n v="155"/>
    <s v="*155*"/>
  </r>
  <r>
    <s v="BK1253"/>
    <s v="RS Aggarwal Mathematics"/>
    <s v="Ashley Garcia"/>
    <x v="1"/>
    <s v="978-0-7384-8668-0"/>
    <x v="5"/>
    <x v="17"/>
    <x v="0"/>
    <x v="107"/>
    <x v="1"/>
    <x v="0"/>
    <m/>
    <m/>
    <x v="219"/>
    <x v="0"/>
    <x v="3"/>
    <n v="346"/>
    <s v="*346*"/>
  </r>
  <r>
    <s v="BK1254"/>
    <s v="RD Sharma Mathematics"/>
    <s v="Tony Gonzalez"/>
    <x v="1"/>
    <s v="978-1-138-21560-3"/>
    <x v="5"/>
    <x v="7"/>
    <x v="1"/>
    <x v="112"/>
    <x v="15"/>
    <x v="0"/>
    <m/>
    <m/>
    <x v="421"/>
    <x v="0"/>
    <x v="2"/>
    <n v="382"/>
    <s v="*382*"/>
  </r>
  <r>
    <s v="BK1255"/>
    <s v="Truemanâ€™s Biology"/>
    <s v="Kathleen Walsh"/>
    <x v="4"/>
    <s v="978-0-356-38624-9"/>
    <x v="4"/>
    <x v="0"/>
    <x v="2"/>
    <x v="135"/>
    <x v="1"/>
    <x v="0"/>
    <m/>
    <m/>
    <x v="135"/>
    <x v="3"/>
    <x v="3"/>
    <n v="349"/>
    <s v="*349*"/>
  </r>
  <r>
    <s v="BK1256"/>
    <s v="Python Programming - Balagurusamy"/>
    <s v="Jack Ward"/>
    <x v="8"/>
    <s v="978-0-8321-8713-1"/>
    <x v="4"/>
    <x v="6"/>
    <x v="0"/>
    <x v="322"/>
    <x v="3"/>
    <x v="1"/>
    <d v="2024-10-29T00:00:00"/>
    <d v="2024-11-21T00:00:00"/>
    <x v="353"/>
    <x v="3"/>
    <x v="1"/>
    <n v="382"/>
    <s v="*382*"/>
  </r>
  <r>
    <s v="BK1257"/>
    <s v="RD Sharma Mathematics"/>
    <s v="Caroline Taylor"/>
    <x v="1"/>
    <s v="978-1-75664-268-3"/>
    <x v="1"/>
    <x v="9"/>
    <x v="0"/>
    <x v="153"/>
    <x v="8"/>
    <x v="0"/>
    <m/>
    <m/>
    <x v="28"/>
    <x v="0"/>
    <x v="1"/>
    <n v="129"/>
    <s v="*129*"/>
  </r>
  <r>
    <s v="BK1258"/>
    <s v="S. Chand Science"/>
    <s v="Joshua Mccoy"/>
    <x v="11"/>
    <s v="978-1-943525-41-6"/>
    <x v="1"/>
    <x v="2"/>
    <x v="0"/>
    <x v="395"/>
    <x v="13"/>
    <x v="0"/>
    <m/>
    <m/>
    <x v="392"/>
    <x v="2"/>
    <x v="1"/>
    <n v="157"/>
    <s v="*157*"/>
  </r>
  <r>
    <s v="BK1259"/>
    <s v="DK Goel Accountancy"/>
    <s v="Steven Park"/>
    <x v="7"/>
    <s v="978-1-5054-7472-5"/>
    <x v="1"/>
    <x v="19"/>
    <x v="1"/>
    <x v="35"/>
    <x v="18"/>
    <x v="0"/>
    <m/>
    <m/>
    <x v="251"/>
    <x v="3"/>
    <x v="0"/>
    <n v="288"/>
    <s v="*288*"/>
  </r>
  <r>
    <s v="BK1260"/>
    <s v="Pearson Science Explorer"/>
    <s v="Timothy Cohen"/>
    <x v="11"/>
    <s v="978-0-16-417362-8"/>
    <x v="0"/>
    <x v="12"/>
    <x v="0"/>
    <x v="147"/>
    <x v="9"/>
    <x v="0"/>
    <m/>
    <m/>
    <x v="363"/>
    <x v="2"/>
    <x v="2"/>
    <n v="251"/>
    <s v="*251*"/>
  </r>
  <r>
    <s v="BK1261"/>
    <s v="Modern ABC Chemistry"/>
    <s v="Stephen Smith"/>
    <x v="6"/>
    <s v="978-0-408-19431-0"/>
    <x v="5"/>
    <x v="16"/>
    <x v="1"/>
    <x v="257"/>
    <x v="6"/>
    <x v="0"/>
    <m/>
    <m/>
    <x v="285"/>
    <x v="3"/>
    <x v="1"/>
    <n v="284"/>
    <s v="*284*"/>
  </r>
  <r>
    <s v="BK1262"/>
    <s v="Principles of Economics"/>
    <s v="Andrew Lee"/>
    <x v="5"/>
    <s v="978-1-159-42446-6"/>
    <x v="1"/>
    <x v="6"/>
    <x v="1"/>
    <x v="123"/>
    <x v="18"/>
    <x v="0"/>
    <m/>
    <m/>
    <x v="148"/>
    <x v="3"/>
    <x v="1"/>
    <n v="221"/>
    <s v="*221*"/>
  </r>
  <r>
    <s v="BK1263"/>
    <s v="Computer Science with Python"/>
    <s v="Michael Ortega"/>
    <x v="8"/>
    <s v="978-0-500-72170-4"/>
    <x v="4"/>
    <x v="1"/>
    <x v="1"/>
    <x v="214"/>
    <x v="8"/>
    <x v="0"/>
    <m/>
    <m/>
    <x v="49"/>
    <x v="3"/>
    <x v="0"/>
    <n v="289"/>
    <s v="*289*"/>
  </r>
  <r>
    <s v="BK1264"/>
    <s v="NCERT Accountancy"/>
    <s v="Crystal Baker"/>
    <x v="7"/>
    <s v="978-0-08-255544-5"/>
    <x v="4"/>
    <x v="15"/>
    <x v="2"/>
    <x v="394"/>
    <x v="1"/>
    <x v="0"/>
    <m/>
    <m/>
    <x v="80"/>
    <x v="3"/>
    <x v="0"/>
    <n v="307"/>
    <s v="*307*"/>
  </r>
  <r>
    <s v="BK1265"/>
    <s v="Python Programming - Balagurusamy"/>
    <s v="Jason Ramirez"/>
    <x v="8"/>
    <s v="978-1-9998531-6-7"/>
    <x v="1"/>
    <x v="12"/>
    <x v="2"/>
    <x v="99"/>
    <x v="11"/>
    <x v="0"/>
    <m/>
    <m/>
    <x v="119"/>
    <x v="3"/>
    <x v="2"/>
    <n v="145"/>
    <s v="*145*"/>
  </r>
  <r>
    <s v="BK1266"/>
    <s v="Wren &amp; Martin English Grammar"/>
    <s v="Richard Diaz"/>
    <x v="2"/>
    <s v="978-0-611-36074-8"/>
    <x v="0"/>
    <x v="15"/>
    <x v="2"/>
    <x v="373"/>
    <x v="2"/>
    <x v="0"/>
    <m/>
    <m/>
    <x v="446"/>
    <x v="1"/>
    <x v="0"/>
    <n v="393"/>
    <s v="*393*"/>
  </r>
  <r>
    <s v="BK1267"/>
    <s v="Fundamentals of Physics - Resnick Halliday"/>
    <s v="Laura Rivers"/>
    <x v="9"/>
    <s v="978-0-518-97913-5"/>
    <x v="3"/>
    <x v="13"/>
    <x v="2"/>
    <x v="104"/>
    <x v="13"/>
    <x v="1"/>
    <d v="2024-12-13T00:00:00"/>
    <d v="2025-01-15T00:00:00"/>
    <x v="159"/>
    <x v="3"/>
    <x v="1"/>
    <n v="328"/>
    <s v="*328*"/>
  </r>
  <r>
    <s v="BK1268"/>
    <s v="Oxford English Reader"/>
    <s v="Tonya Riddle"/>
    <x v="2"/>
    <s v="978-1-74782-731-0"/>
    <x v="0"/>
    <x v="15"/>
    <x v="1"/>
    <x v="199"/>
    <x v="8"/>
    <x v="1"/>
    <d v="2023-12-20T00:00:00"/>
    <d v="2024-12-13T00:00:00"/>
    <x v="221"/>
    <x v="1"/>
    <x v="0"/>
    <n v="314"/>
    <s v="*314*"/>
  </r>
  <r>
    <s v="BK1269"/>
    <s v="Computer Science with Python"/>
    <s v="Brittany Meyers"/>
    <x v="8"/>
    <s v="978-1-70506-268-5"/>
    <x v="5"/>
    <x v="13"/>
    <x v="1"/>
    <x v="271"/>
    <x v="14"/>
    <x v="0"/>
    <m/>
    <m/>
    <x v="379"/>
    <x v="3"/>
    <x v="2"/>
    <n v="358"/>
    <s v="*358*"/>
  </r>
  <r>
    <s v="BK1270"/>
    <s v="S. Chand Science"/>
    <s v="Alex Hines"/>
    <x v="11"/>
    <s v="978-0-384-83380-7"/>
    <x v="0"/>
    <x v="0"/>
    <x v="0"/>
    <x v="232"/>
    <x v="3"/>
    <x v="1"/>
    <d v="2024-03-19T00:00:00"/>
    <d v="2024-06-25T00:00:00"/>
    <x v="5"/>
    <x v="2"/>
    <x v="0"/>
    <n v="180"/>
    <s v="*180*"/>
  </r>
  <r>
    <s v="BK1271"/>
    <s v="Concepts of Physics - HC Verma"/>
    <s v="John Wheeler"/>
    <x v="9"/>
    <s v="978-0-265-08506-6"/>
    <x v="0"/>
    <x v="12"/>
    <x v="1"/>
    <x v="123"/>
    <x v="9"/>
    <x v="1"/>
    <d v="2023-11-01T00:00:00"/>
    <d v="2024-06-26T00:00:00"/>
    <x v="424"/>
    <x v="3"/>
    <x v="2"/>
    <n v="142"/>
    <s v="*142*"/>
  </r>
  <r>
    <s v="BK1272"/>
    <s v="NCERT Biology"/>
    <s v="Pamela Bradley"/>
    <x v="4"/>
    <s v="978-1-290-52603-6"/>
    <x v="3"/>
    <x v="17"/>
    <x v="1"/>
    <x v="45"/>
    <x v="14"/>
    <x v="0"/>
    <m/>
    <m/>
    <x v="171"/>
    <x v="3"/>
    <x v="2"/>
    <n v="193"/>
    <s v="*193*"/>
  </r>
  <r>
    <s v="BK1273"/>
    <s v="Wren &amp; Martin English Grammar"/>
    <s v="Tammy Huff"/>
    <x v="2"/>
    <s v="978-1-239-28642-7"/>
    <x v="3"/>
    <x v="14"/>
    <x v="1"/>
    <x v="127"/>
    <x v="13"/>
    <x v="1"/>
    <d v="2024-06-28T00:00:00"/>
    <d v="2024-08-18T00:00:00"/>
    <x v="128"/>
    <x v="1"/>
    <x v="2"/>
    <n v="315"/>
    <s v="*315*"/>
  </r>
  <r>
    <s v="BK1274"/>
    <s v="Nai Roshni Hindi Pathmala"/>
    <s v="Blake Rose"/>
    <x v="12"/>
    <s v="978-0-00-941384-1"/>
    <x v="1"/>
    <x v="0"/>
    <x v="2"/>
    <x v="270"/>
    <x v="8"/>
    <x v="1"/>
    <d v="2023-12-16T00:00:00"/>
    <d v="2024-01-27T00:00:00"/>
    <x v="377"/>
    <x v="3"/>
    <x v="0"/>
    <n v="309"/>
    <s v="*309*"/>
  </r>
  <r>
    <s v="BK1275"/>
    <s v="S. Chand Science"/>
    <s v="Anthony Cox"/>
    <x v="11"/>
    <s v="978-1-09-819132-0"/>
    <x v="4"/>
    <x v="4"/>
    <x v="2"/>
    <x v="164"/>
    <x v="10"/>
    <x v="0"/>
    <m/>
    <m/>
    <x v="67"/>
    <x v="2"/>
    <x v="1"/>
    <n v="196"/>
    <s v="*196*"/>
  </r>
  <r>
    <s v="BK1276"/>
    <s v="DK Goel Accountancy"/>
    <s v="Teresa Warner"/>
    <x v="7"/>
    <s v="978-0-517-05000-2"/>
    <x v="3"/>
    <x v="9"/>
    <x v="2"/>
    <x v="63"/>
    <x v="9"/>
    <x v="1"/>
    <d v="2023-07-29T00:00:00"/>
    <d v="2024-08-06T00:00:00"/>
    <x v="64"/>
    <x v="3"/>
    <x v="3"/>
    <n v="231"/>
    <s v="*231*"/>
  </r>
  <r>
    <s v="BK1277"/>
    <s v="Let Us C - Yashwant Kanetkar"/>
    <s v="Mark Norton"/>
    <x v="8"/>
    <s v="978-1-913647-27-8"/>
    <x v="0"/>
    <x v="19"/>
    <x v="2"/>
    <x v="242"/>
    <x v="5"/>
    <x v="0"/>
    <m/>
    <m/>
    <x v="303"/>
    <x v="3"/>
    <x v="2"/>
    <n v="352"/>
    <s v="*352*"/>
  </r>
  <r>
    <s v="BK1278"/>
    <s v="Nai Roshni Hindi Pathmala"/>
    <s v="Jerry Bradley"/>
    <x v="12"/>
    <s v="978-0-233-02471-4"/>
    <x v="3"/>
    <x v="2"/>
    <x v="1"/>
    <x v="357"/>
    <x v="1"/>
    <x v="1"/>
    <d v="2024-04-27T00:00:00"/>
    <d v="2024-10-27T00:00:00"/>
    <x v="105"/>
    <x v="3"/>
    <x v="3"/>
    <n v="176"/>
    <s v="*176*"/>
  </r>
  <r>
    <s v="BK1279"/>
    <s v="Let Us C - Yashwant Kanetkar"/>
    <s v="Derek Serrano"/>
    <x v="8"/>
    <s v="978-0-309-09206-7"/>
    <x v="0"/>
    <x v="12"/>
    <x v="1"/>
    <x v="222"/>
    <x v="3"/>
    <x v="0"/>
    <m/>
    <m/>
    <x v="142"/>
    <x v="3"/>
    <x v="1"/>
    <n v="403"/>
    <s v="*403*"/>
  </r>
  <r>
    <s v="BK1280"/>
    <s v="English Grammar &amp; Composition"/>
    <s v="Tina Green"/>
    <x v="2"/>
    <s v="978-1-5404-3597-2"/>
    <x v="3"/>
    <x v="0"/>
    <x v="0"/>
    <x v="179"/>
    <x v="6"/>
    <x v="1"/>
    <d v="2023-10-23T00:00:00"/>
    <d v="2023-12-23T00:00:00"/>
    <x v="54"/>
    <x v="1"/>
    <x v="1"/>
    <n v="168"/>
    <s v="*168*"/>
  </r>
  <r>
    <s v="BK1281"/>
    <s v="NCERT Economics"/>
    <s v="Justin Perkins"/>
    <x v="5"/>
    <s v="978-0-256-12308-1"/>
    <x v="4"/>
    <x v="18"/>
    <x v="1"/>
    <x v="396"/>
    <x v="12"/>
    <x v="1"/>
    <d v="2024-10-14T00:00:00"/>
    <d v="2024-12-04T00:00:00"/>
    <x v="313"/>
    <x v="3"/>
    <x v="1"/>
    <n v="307"/>
    <s v="*307*"/>
  </r>
  <r>
    <s v="BK1282"/>
    <s v="DK Goel Accountancy"/>
    <s v="Amy Turner"/>
    <x v="7"/>
    <s v="978-1-03-999051-7"/>
    <x v="5"/>
    <x v="7"/>
    <x v="2"/>
    <x v="31"/>
    <x v="14"/>
    <x v="0"/>
    <m/>
    <m/>
    <x v="447"/>
    <x v="3"/>
    <x v="0"/>
    <n v="317"/>
    <s v="*317*"/>
  </r>
  <r>
    <s v="BK1283"/>
    <s v="NCERT Hindi"/>
    <s v="Jessica King"/>
    <x v="12"/>
    <s v="978-0-17-801573-0"/>
    <x v="3"/>
    <x v="13"/>
    <x v="0"/>
    <x v="275"/>
    <x v="15"/>
    <x v="0"/>
    <m/>
    <m/>
    <x v="224"/>
    <x v="3"/>
    <x v="2"/>
    <n v="158"/>
    <s v="*158*"/>
  </r>
  <r>
    <s v="BK1284"/>
    <s v="English Grammar &amp; Composition"/>
    <s v="Sean Klein"/>
    <x v="2"/>
    <s v="978-1-376-69665-3"/>
    <x v="0"/>
    <x v="6"/>
    <x v="0"/>
    <x v="314"/>
    <x v="10"/>
    <x v="0"/>
    <m/>
    <m/>
    <x v="122"/>
    <x v="1"/>
    <x v="1"/>
    <n v="425"/>
    <s v="*425*"/>
  </r>
  <r>
    <s v="BK1285"/>
    <s v="NCERT Environmental Studies"/>
    <s v="Samuel Brady"/>
    <x v="3"/>
    <s v="978-0-389-00298-7"/>
    <x v="4"/>
    <x v="16"/>
    <x v="0"/>
    <x v="379"/>
    <x v="16"/>
    <x v="0"/>
    <m/>
    <m/>
    <x v="286"/>
    <x v="2"/>
    <x v="1"/>
    <n v="284"/>
    <s v="*284*"/>
  </r>
  <r>
    <s v="BK1286"/>
    <s v="Lakhmir Singh Science"/>
    <s v="Sarah Pratt"/>
    <x v="11"/>
    <s v="978-1-5225-5675-6"/>
    <x v="2"/>
    <x v="2"/>
    <x v="1"/>
    <x v="374"/>
    <x v="19"/>
    <x v="0"/>
    <m/>
    <m/>
    <x v="76"/>
    <x v="2"/>
    <x v="0"/>
    <n v="426"/>
    <s v="*426*"/>
  </r>
  <r>
    <s v="BK1287"/>
    <s v="English Grammar &amp; Composition"/>
    <s v="Melvin Valdez"/>
    <x v="2"/>
    <s v="978-1-01-962200-1"/>
    <x v="5"/>
    <x v="19"/>
    <x v="0"/>
    <x v="290"/>
    <x v="6"/>
    <x v="1"/>
    <d v="2024-05-31T00:00:00"/>
    <d v="2024-09-01T00:00:00"/>
    <x v="448"/>
    <x v="1"/>
    <x v="0"/>
    <n v="188"/>
    <s v="*188*"/>
  </r>
  <r>
    <s v="BK1288"/>
    <s v="RD Sharma Mathematics"/>
    <s v="Mathew Case"/>
    <x v="1"/>
    <s v="978-0-13-620097-0"/>
    <x v="5"/>
    <x v="17"/>
    <x v="1"/>
    <x v="254"/>
    <x v="19"/>
    <x v="1"/>
    <d v="2025-02-14T00:00:00"/>
    <d v="2025-02-19T00:00:00"/>
    <x v="39"/>
    <x v="0"/>
    <x v="2"/>
    <n v="367"/>
    <s v="*367*"/>
  </r>
  <r>
    <s v="BK1289"/>
    <s v="Pradeep's Chemistry"/>
    <s v="Nicole Mack"/>
    <x v="6"/>
    <s v="978-0-06-985300-7"/>
    <x v="3"/>
    <x v="19"/>
    <x v="1"/>
    <x v="386"/>
    <x v="14"/>
    <x v="0"/>
    <m/>
    <m/>
    <x v="28"/>
    <x v="3"/>
    <x v="0"/>
    <n v="300"/>
    <s v="*300*"/>
  </r>
  <r>
    <s v="BK1290"/>
    <s v="Lakhmir Singh Science"/>
    <s v="Jamie Clark"/>
    <x v="11"/>
    <s v="978-1-4021-9144-2"/>
    <x v="4"/>
    <x v="18"/>
    <x v="1"/>
    <x v="213"/>
    <x v="1"/>
    <x v="1"/>
    <d v="2024-03-30T00:00:00"/>
    <d v="2024-06-21T00:00:00"/>
    <x v="137"/>
    <x v="2"/>
    <x v="1"/>
    <n v="262"/>
    <s v="*262*"/>
  </r>
  <r>
    <s v="BK1291"/>
    <s v="Manika Hindi Pathmala"/>
    <s v="Wesley Smith"/>
    <x v="12"/>
    <s v="978-1-75753-646-2"/>
    <x v="4"/>
    <x v="12"/>
    <x v="2"/>
    <x v="222"/>
    <x v="2"/>
    <x v="0"/>
    <m/>
    <m/>
    <x v="449"/>
    <x v="3"/>
    <x v="0"/>
    <n v="332"/>
    <s v="*332*"/>
  </r>
  <r>
    <s v="BK1292"/>
    <s v="S. Chand Business Studies"/>
    <s v="Marilyn Black"/>
    <x v="10"/>
    <s v="978-1-207-64114-2"/>
    <x v="5"/>
    <x v="15"/>
    <x v="2"/>
    <x v="176"/>
    <x v="13"/>
    <x v="1"/>
    <d v="2025-01-19T00:00:00"/>
    <d v="2025-02-18T00:00:00"/>
    <x v="102"/>
    <x v="3"/>
    <x v="2"/>
    <n v="134"/>
    <s v="*134*"/>
  </r>
  <r>
    <s v="BK1293"/>
    <s v="S. Chand Business Studies"/>
    <s v="Emily Lynch"/>
    <x v="10"/>
    <s v="978-1-299-50423-3"/>
    <x v="0"/>
    <x v="14"/>
    <x v="2"/>
    <x v="77"/>
    <x v="13"/>
    <x v="1"/>
    <d v="2024-05-04T00:00:00"/>
    <d v="2024-06-12T00:00:00"/>
    <x v="265"/>
    <x v="3"/>
    <x v="0"/>
    <n v="328"/>
    <s v="*328*"/>
  </r>
  <r>
    <s v="BK1294"/>
    <s v="Together with Social Science"/>
    <s v="Kristie Jones"/>
    <x v="0"/>
    <s v="978-0-545-62644-6"/>
    <x v="1"/>
    <x v="6"/>
    <x v="2"/>
    <x v="342"/>
    <x v="2"/>
    <x v="0"/>
    <m/>
    <m/>
    <x v="14"/>
    <x v="0"/>
    <x v="2"/>
    <n v="212"/>
    <s v="*212*"/>
  </r>
  <r>
    <s v="BK1295"/>
    <s v="S. Chand Business Studies"/>
    <s v="Sarah Oneill"/>
    <x v="10"/>
    <s v="978-0-933106-74-1"/>
    <x v="0"/>
    <x v="7"/>
    <x v="1"/>
    <x v="145"/>
    <x v="17"/>
    <x v="1"/>
    <d v="2023-10-07T00:00:00"/>
    <d v="2024-08-22T00:00:00"/>
    <x v="67"/>
    <x v="3"/>
    <x v="2"/>
    <n v="390"/>
    <s v="*390*"/>
  </r>
  <r>
    <s v="BK1296"/>
    <s v="NCERT Environmental Studies"/>
    <s v="Michael Frank"/>
    <x v="3"/>
    <s v="978-0-521-18704-6"/>
    <x v="5"/>
    <x v="7"/>
    <x v="1"/>
    <x v="154"/>
    <x v="9"/>
    <x v="1"/>
    <d v="2024-08-28T00:00:00"/>
    <d v="2025-01-23T00:00:00"/>
    <x v="399"/>
    <x v="2"/>
    <x v="2"/>
    <n v="137"/>
    <s v="*137*"/>
  </r>
  <r>
    <s v="BK1297"/>
    <s v="Let Us C - Yashwant Kanetkar"/>
    <s v="Christian Adkins"/>
    <x v="8"/>
    <s v="978-0-87816-884-2"/>
    <x v="3"/>
    <x v="3"/>
    <x v="0"/>
    <x v="329"/>
    <x v="9"/>
    <x v="1"/>
    <d v="2023-03-09T00:00:00"/>
    <d v="2024-08-12T00:00:00"/>
    <x v="393"/>
    <x v="3"/>
    <x v="0"/>
    <n v="270"/>
    <s v="*270*"/>
  </r>
  <r>
    <s v="BK1298"/>
    <s v="NCERT Chemistry"/>
    <s v="Nicole Perry"/>
    <x v="6"/>
    <s v="978-1-914845-67-3"/>
    <x v="0"/>
    <x v="2"/>
    <x v="1"/>
    <x v="22"/>
    <x v="1"/>
    <x v="1"/>
    <d v="2024-11-15T00:00:00"/>
    <d v="2025-01-26T00:00:00"/>
    <x v="153"/>
    <x v="3"/>
    <x v="1"/>
    <n v="409"/>
    <s v="*409*"/>
  </r>
  <r>
    <s v="BK1299"/>
    <s v="Nai Roshni Hindi Pathmala"/>
    <s v="Kelly Boyd"/>
    <x v="12"/>
    <s v="978-1-989380-72-7"/>
    <x v="3"/>
    <x v="15"/>
    <x v="1"/>
    <x v="200"/>
    <x v="3"/>
    <x v="1"/>
    <d v="2024-06-04T00:00:00"/>
    <d v="2024-06-13T00:00:00"/>
    <x v="282"/>
    <x v="3"/>
    <x v="3"/>
    <n v="404"/>
    <s v="*404*"/>
  </r>
  <r>
    <s v="BK1300"/>
    <s v="Pradeep's Chemistry"/>
    <s v="Tonya Gordon"/>
    <x v="6"/>
    <s v="978-0-08-510952-2"/>
    <x v="2"/>
    <x v="12"/>
    <x v="1"/>
    <x v="265"/>
    <x v="16"/>
    <x v="0"/>
    <m/>
    <m/>
    <x v="450"/>
    <x v="3"/>
    <x v="2"/>
    <n v="335"/>
    <s v="*335*"/>
  </r>
  <r>
    <s v="BK1301"/>
    <s v="NCERT Economics"/>
    <s v="Zoe Griffith"/>
    <x v="5"/>
    <s v="978-0-01-364639-6"/>
    <x v="0"/>
    <x v="0"/>
    <x v="2"/>
    <x v="295"/>
    <x v="17"/>
    <x v="1"/>
    <d v="2024-06-14T00:00:00"/>
    <d v="2024-08-28T00:00:00"/>
    <x v="451"/>
    <x v="3"/>
    <x v="3"/>
    <n v="437"/>
    <s v="*437*"/>
  </r>
  <r>
    <s v="BK1302"/>
    <s v="Lakhmir Singh Science"/>
    <s v="Jessica Taylor"/>
    <x v="11"/>
    <s v="978-1-75874-902-1"/>
    <x v="1"/>
    <x v="8"/>
    <x v="2"/>
    <x v="298"/>
    <x v="4"/>
    <x v="0"/>
    <m/>
    <m/>
    <x v="382"/>
    <x v="2"/>
    <x v="1"/>
    <n v="236"/>
    <s v="*236*"/>
  </r>
  <r>
    <s v="BK1303"/>
    <s v="DK Goel Accountancy"/>
    <s v="Isaac Berry"/>
    <x v="7"/>
    <s v="978-0-312-99140-1"/>
    <x v="1"/>
    <x v="7"/>
    <x v="2"/>
    <x v="341"/>
    <x v="0"/>
    <x v="0"/>
    <m/>
    <m/>
    <x v="97"/>
    <x v="3"/>
    <x v="1"/>
    <n v="283"/>
    <s v="*283*"/>
  </r>
  <r>
    <s v="BK1304"/>
    <s v="Concepts of Physics - HC Verma"/>
    <s v="Kevin White"/>
    <x v="9"/>
    <s v="978-0-8467-3588-5"/>
    <x v="5"/>
    <x v="17"/>
    <x v="2"/>
    <x v="364"/>
    <x v="12"/>
    <x v="1"/>
    <d v="2023-08-17T00:00:00"/>
    <d v="2023-12-13T00:00:00"/>
    <x v="227"/>
    <x v="3"/>
    <x v="1"/>
    <n v="209"/>
    <s v="*209*"/>
  </r>
  <r>
    <s v="BK1305"/>
    <s v="S. Chand Science"/>
    <s v="Kendra Brown"/>
    <x v="11"/>
    <s v="978-1-03-634787-1"/>
    <x v="5"/>
    <x v="18"/>
    <x v="1"/>
    <x v="198"/>
    <x v="6"/>
    <x v="1"/>
    <d v="2024-01-14T00:00:00"/>
    <d v="2024-07-25T00:00:00"/>
    <x v="169"/>
    <x v="2"/>
    <x v="0"/>
    <n v="376"/>
    <s v="*376*"/>
  </r>
  <r>
    <s v="BK1306"/>
    <s v="Together with Social Science"/>
    <s v="Jack Barajas"/>
    <x v="0"/>
    <s v="978-1-224-52380-3"/>
    <x v="3"/>
    <x v="13"/>
    <x v="1"/>
    <x v="65"/>
    <x v="16"/>
    <x v="1"/>
    <d v="2023-07-16T00:00:00"/>
    <d v="2023-09-18T00:00:00"/>
    <x v="65"/>
    <x v="0"/>
    <x v="2"/>
    <n v="308"/>
    <s v="*308*"/>
  </r>
  <r>
    <s v="BK1307"/>
    <s v="Nai Roshni Hindi Pathmala"/>
    <s v="Erin Cortez"/>
    <x v="12"/>
    <s v="978-0-01-657663-8"/>
    <x v="3"/>
    <x v="8"/>
    <x v="0"/>
    <x v="98"/>
    <x v="10"/>
    <x v="0"/>
    <m/>
    <m/>
    <x v="22"/>
    <x v="3"/>
    <x v="1"/>
    <n v="153"/>
    <s v="*153*"/>
  </r>
  <r>
    <s v="BK1308"/>
    <s v="RD Sharma Mathematics"/>
    <s v="Renee Edwards"/>
    <x v="1"/>
    <s v="978-0-220-15077-8"/>
    <x v="3"/>
    <x v="5"/>
    <x v="1"/>
    <x v="190"/>
    <x v="17"/>
    <x v="0"/>
    <m/>
    <m/>
    <x v="228"/>
    <x v="0"/>
    <x v="1"/>
    <n v="344"/>
    <s v="*344*"/>
  </r>
  <r>
    <s v="BK1309"/>
    <s v="English Grammar &amp; Composition"/>
    <s v="Lisa Burgess"/>
    <x v="2"/>
    <s v="978-1-4220-5060-6"/>
    <x v="0"/>
    <x v="9"/>
    <x v="2"/>
    <x v="386"/>
    <x v="11"/>
    <x v="1"/>
    <d v="2024-05-24T00:00:00"/>
    <d v="2024-11-08T00:00:00"/>
    <x v="220"/>
    <x v="1"/>
    <x v="0"/>
    <n v="118"/>
    <s v="*118*"/>
  </r>
  <r>
    <s v="BK1310"/>
    <s v="RS Aggarwal Mathematics"/>
    <s v="Victor Jackson"/>
    <x v="1"/>
    <s v="978-0-9978856-6-8"/>
    <x v="0"/>
    <x v="5"/>
    <x v="0"/>
    <x v="125"/>
    <x v="14"/>
    <x v="0"/>
    <m/>
    <m/>
    <x v="242"/>
    <x v="0"/>
    <x v="0"/>
    <n v="398"/>
    <s v="*398*"/>
  </r>
  <r>
    <s v="BK1311"/>
    <s v="Principles of Economics"/>
    <s v="Scott Garrison"/>
    <x v="5"/>
    <s v="978-1-276-07001-0"/>
    <x v="1"/>
    <x v="11"/>
    <x v="0"/>
    <x v="117"/>
    <x v="17"/>
    <x v="1"/>
    <d v="2024-06-11T00:00:00"/>
    <d v="2025-02-04T00:00:00"/>
    <x v="358"/>
    <x v="3"/>
    <x v="2"/>
    <n v="214"/>
    <s v="*214*"/>
  </r>
  <r>
    <s v="BK1312"/>
    <s v="SL Arora Physics"/>
    <s v="William Coleman"/>
    <x v="9"/>
    <s v="978-1-390-68521-3"/>
    <x v="1"/>
    <x v="13"/>
    <x v="0"/>
    <x v="308"/>
    <x v="3"/>
    <x v="0"/>
    <m/>
    <m/>
    <x v="426"/>
    <x v="3"/>
    <x v="0"/>
    <n v="292"/>
    <s v="*292*"/>
  </r>
  <r>
    <s v="BK1313"/>
    <s v="NCERT Maths"/>
    <s v="Brandon Ellis"/>
    <x v="1"/>
    <s v="978-1-00-146503-6"/>
    <x v="0"/>
    <x v="16"/>
    <x v="1"/>
    <x v="94"/>
    <x v="1"/>
    <x v="1"/>
    <d v="2024-05-05T00:00:00"/>
    <d v="2024-08-10T00:00:00"/>
    <x v="446"/>
    <x v="0"/>
    <x v="1"/>
    <n v="129"/>
    <s v="*129*"/>
  </r>
  <r>
    <s v="BK1314"/>
    <s v="Manika Hindi Pathmala"/>
    <s v="James Hernandez"/>
    <x v="12"/>
    <s v="978-0-452-42927-7"/>
    <x v="2"/>
    <x v="8"/>
    <x v="0"/>
    <x v="248"/>
    <x v="11"/>
    <x v="0"/>
    <m/>
    <m/>
    <x v="451"/>
    <x v="3"/>
    <x v="0"/>
    <n v="414"/>
    <s v="*414*"/>
  </r>
  <r>
    <s v="BK1315"/>
    <s v="Pearson Science Explorer"/>
    <s v="Brian Hughes"/>
    <x v="11"/>
    <s v="978-0-7574-5300-7"/>
    <x v="2"/>
    <x v="6"/>
    <x v="1"/>
    <x v="73"/>
    <x v="8"/>
    <x v="0"/>
    <m/>
    <m/>
    <x v="99"/>
    <x v="2"/>
    <x v="2"/>
    <n v="241"/>
    <s v="*241*"/>
  </r>
  <r>
    <s v="BK1316"/>
    <s v="English Grammar &amp; Composition"/>
    <s v="Elizabeth Williams"/>
    <x v="2"/>
    <s v="978-1-57278-349-2"/>
    <x v="2"/>
    <x v="1"/>
    <x v="1"/>
    <x v="41"/>
    <x v="19"/>
    <x v="1"/>
    <d v="2023-12-31T00:00:00"/>
    <d v="2025-02-21T00:00:00"/>
    <x v="252"/>
    <x v="1"/>
    <x v="0"/>
    <n v="353"/>
    <s v="*353*"/>
  </r>
  <r>
    <s v="BK1317"/>
    <s v="Modern ABC Chemistry"/>
    <s v="Michelle Armstrong"/>
    <x v="6"/>
    <s v="978-1-368-40668-0"/>
    <x v="2"/>
    <x v="17"/>
    <x v="1"/>
    <x v="179"/>
    <x v="9"/>
    <x v="0"/>
    <m/>
    <m/>
    <x v="332"/>
    <x v="3"/>
    <x v="2"/>
    <n v="115"/>
    <s v="*115*"/>
  </r>
  <r>
    <s v="BK1318"/>
    <s v="Python Programming - Balagurusamy"/>
    <s v="Angela Shea"/>
    <x v="8"/>
    <s v="978-0-06-040695-0"/>
    <x v="1"/>
    <x v="9"/>
    <x v="2"/>
    <x v="13"/>
    <x v="8"/>
    <x v="1"/>
    <d v="2023-08-19T00:00:00"/>
    <d v="2024-08-26T00:00:00"/>
    <x v="366"/>
    <x v="3"/>
    <x v="2"/>
    <n v="140"/>
    <s v="*140*"/>
  </r>
  <r>
    <s v="BK1319"/>
    <s v="RD Sharma Mathematics"/>
    <s v="Samuel Patel"/>
    <x v="1"/>
    <s v="978-1-398-46670-8"/>
    <x v="1"/>
    <x v="0"/>
    <x v="2"/>
    <x v="324"/>
    <x v="4"/>
    <x v="0"/>
    <m/>
    <m/>
    <x v="322"/>
    <x v="0"/>
    <x v="2"/>
    <n v="270"/>
    <s v="*270*"/>
  </r>
  <r>
    <s v="BK1320"/>
    <s v="NCERT Environmental Studies"/>
    <s v="Mariah Hernandez"/>
    <x v="3"/>
    <s v="978-0-528-54555-9"/>
    <x v="4"/>
    <x v="11"/>
    <x v="2"/>
    <x v="397"/>
    <x v="17"/>
    <x v="1"/>
    <d v="2024-03-21T00:00:00"/>
    <d v="2024-04-24T00:00:00"/>
    <x v="389"/>
    <x v="2"/>
    <x v="0"/>
    <n v="427"/>
    <s v="*427*"/>
  </r>
  <r>
    <s v="BK1321"/>
    <s v="NCERT Biology"/>
    <s v="Jacob Giles"/>
    <x v="4"/>
    <s v="978-1-05-692204-1"/>
    <x v="3"/>
    <x v="2"/>
    <x v="2"/>
    <x v="199"/>
    <x v="11"/>
    <x v="1"/>
    <d v="2024-05-05T00:00:00"/>
    <d v="2024-05-31T00:00:00"/>
    <x v="341"/>
    <x v="3"/>
    <x v="1"/>
    <n v="146"/>
    <s v="*146*"/>
  </r>
  <r>
    <s v="BK1322"/>
    <s v="Wren &amp; Martin English Grammar"/>
    <s v="Mrs. Jeanette Walker"/>
    <x v="2"/>
    <s v="978-0-405-75525-5"/>
    <x v="0"/>
    <x v="7"/>
    <x v="1"/>
    <x v="129"/>
    <x v="4"/>
    <x v="0"/>
    <m/>
    <m/>
    <x v="119"/>
    <x v="1"/>
    <x v="3"/>
    <n v="358"/>
    <s v="*358*"/>
  </r>
  <r>
    <s v="BK1323"/>
    <s v="Let Us C - Yashwant Kanetkar"/>
    <s v="Cynthia Henry"/>
    <x v="8"/>
    <s v="978-1-186-77414-5"/>
    <x v="2"/>
    <x v="12"/>
    <x v="1"/>
    <x v="242"/>
    <x v="13"/>
    <x v="0"/>
    <m/>
    <m/>
    <x v="442"/>
    <x v="3"/>
    <x v="2"/>
    <n v="174"/>
    <s v="*174*"/>
  </r>
  <r>
    <s v="BK1324"/>
    <s v="Manika Hindi Pathmala"/>
    <s v="Anthony Phillips"/>
    <x v="12"/>
    <s v="978-0-599-29890-3"/>
    <x v="1"/>
    <x v="3"/>
    <x v="0"/>
    <x v="196"/>
    <x v="13"/>
    <x v="1"/>
    <d v="2023-07-27T00:00:00"/>
    <d v="2024-09-19T00:00:00"/>
    <x v="332"/>
    <x v="3"/>
    <x v="3"/>
    <n v="339"/>
    <s v="*339*"/>
  </r>
  <r>
    <s v="BK1325"/>
    <s v="SL Arora Physics"/>
    <s v="Dana Brown"/>
    <x v="9"/>
    <s v="978-0-699-81375-4"/>
    <x v="5"/>
    <x v="7"/>
    <x v="1"/>
    <x v="107"/>
    <x v="8"/>
    <x v="1"/>
    <d v="2024-08-09T00:00:00"/>
    <d v="2024-08-13T00:00:00"/>
    <x v="325"/>
    <x v="3"/>
    <x v="1"/>
    <n v="339"/>
    <s v="*339*"/>
  </r>
  <r>
    <s v="BK1326"/>
    <s v="Pearson Science Explorer"/>
    <s v="Megan Wang"/>
    <x v="11"/>
    <s v="978-0-558-64789-6"/>
    <x v="4"/>
    <x v="6"/>
    <x v="1"/>
    <x v="94"/>
    <x v="8"/>
    <x v="1"/>
    <d v="2024-12-26T00:00:00"/>
    <d v="2025-01-10T00:00:00"/>
    <x v="39"/>
    <x v="2"/>
    <x v="1"/>
    <n v="211"/>
    <s v="*211*"/>
  </r>
  <r>
    <s v="BK1327"/>
    <s v="S. Chand Social Science"/>
    <s v="Mark Flores"/>
    <x v="0"/>
    <s v="978-1-4966-0947-2"/>
    <x v="4"/>
    <x v="0"/>
    <x v="1"/>
    <x v="42"/>
    <x v="17"/>
    <x v="0"/>
    <m/>
    <m/>
    <x v="302"/>
    <x v="0"/>
    <x v="1"/>
    <n v="217"/>
    <s v="*217*"/>
  </r>
  <r>
    <s v="BK1328"/>
    <s v="S. Chand Science"/>
    <s v="Sean Keller"/>
    <x v="11"/>
    <s v="978-0-8040-4635-0"/>
    <x v="3"/>
    <x v="19"/>
    <x v="2"/>
    <x v="57"/>
    <x v="13"/>
    <x v="1"/>
    <d v="2025-01-18T00:00:00"/>
    <d v="2025-02-10T00:00:00"/>
    <x v="193"/>
    <x v="2"/>
    <x v="0"/>
    <n v="162"/>
    <s v="*162*"/>
  </r>
  <r>
    <s v="BK1329"/>
    <s v="NCERT Business Studies"/>
    <s v="Dr. Melissa Melendez"/>
    <x v="10"/>
    <s v="978-1-01-769437-6"/>
    <x v="0"/>
    <x v="6"/>
    <x v="2"/>
    <x v="398"/>
    <x v="8"/>
    <x v="1"/>
    <d v="2023-07-08T00:00:00"/>
    <d v="2023-10-03T00:00:00"/>
    <x v="245"/>
    <x v="3"/>
    <x v="2"/>
    <n v="436"/>
    <s v="*436*"/>
  </r>
  <r>
    <s v="BK1330"/>
    <s v="Lakhmir Singh Science"/>
    <s v="Ricky Martin"/>
    <x v="11"/>
    <s v="978-0-8010-8000-5"/>
    <x v="3"/>
    <x v="9"/>
    <x v="2"/>
    <x v="156"/>
    <x v="9"/>
    <x v="1"/>
    <d v="2023-10-22T00:00:00"/>
    <d v="2024-07-01T00:00:00"/>
    <x v="193"/>
    <x v="2"/>
    <x v="1"/>
    <n v="185"/>
    <s v="*185*"/>
  </r>
  <r>
    <s v="BK1331"/>
    <s v="Together with Social Science"/>
    <s v="Steven Wade"/>
    <x v="0"/>
    <s v="978-1-181-56050-7"/>
    <x v="5"/>
    <x v="7"/>
    <x v="2"/>
    <x v="240"/>
    <x v="15"/>
    <x v="0"/>
    <m/>
    <m/>
    <x v="144"/>
    <x v="0"/>
    <x v="1"/>
    <n v="158"/>
    <s v="*158*"/>
  </r>
  <r>
    <s v="BK1332"/>
    <s v="S. Chand Social Science"/>
    <s v="Donald Davis"/>
    <x v="0"/>
    <s v="978-0-334-34626-5"/>
    <x v="2"/>
    <x v="14"/>
    <x v="1"/>
    <x v="122"/>
    <x v="1"/>
    <x v="0"/>
    <m/>
    <m/>
    <x v="159"/>
    <x v="0"/>
    <x v="0"/>
    <n v="225"/>
    <s v="*225*"/>
  </r>
  <r>
    <s v="BK1333"/>
    <s v="TS Grewal Accountancy"/>
    <s v="Geoffrey Brown"/>
    <x v="7"/>
    <s v="978-0-11-729608-4"/>
    <x v="2"/>
    <x v="15"/>
    <x v="1"/>
    <x v="178"/>
    <x v="17"/>
    <x v="1"/>
    <d v="2023-04-30T00:00:00"/>
    <d v="2024-07-02T00:00:00"/>
    <x v="215"/>
    <x v="3"/>
    <x v="0"/>
    <n v="209"/>
    <s v="*209*"/>
  </r>
  <r>
    <s v="BK1334"/>
    <s v="Truemanâ€™s Biology"/>
    <s v="Douglas Hernandez"/>
    <x v="4"/>
    <s v="978-0-02-742237-5"/>
    <x v="2"/>
    <x v="14"/>
    <x v="0"/>
    <x v="96"/>
    <x v="19"/>
    <x v="0"/>
    <m/>
    <m/>
    <x v="8"/>
    <x v="3"/>
    <x v="2"/>
    <n v="206"/>
    <s v="*206*"/>
  </r>
  <r>
    <s v="BK1335"/>
    <s v="S. Chand Business Studies"/>
    <s v="Briana Ashley MD"/>
    <x v="10"/>
    <s v="978-1-5275-0285-7"/>
    <x v="2"/>
    <x v="13"/>
    <x v="1"/>
    <x v="40"/>
    <x v="19"/>
    <x v="0"/>
    <m/>
    <m/>
    <x v="194"/>
    <x v="3"/>
    <x v="0"/>
    <n v="294"/>
    <s v="*294*"/>
  </r>
  <r>
    <s v="BK1336"/>
    <s v="S. Chand Social Science"/>
    <s v="Timothy Beck"/>
    <x v="0"/>
    <s v="978-0-8476-4583-1"/>
    <x v="1"/>
    <x v="4"/>
    <x v="2"/>
    <x v="296"/>
    <x v="18"/>
    <x v="1"/>
    <d v="2024-01-10T00:00:00"/>
    <d v="2025-01-24T00:00:00"/>
    <x v="440"/>
    <x v="0"/>
    <x v="1"/>
    <n v="152"/>
    <s v="*152*"/>
  </r>
  <r>
    <s v="BK1337"/>
    <s v="Play with Maths"/>
    <s v="Allen West"/>
    <x v="1"/>
    <s v="978-0-7481-2861-7"/>
    <x v="5"/>
    <x v="13"/>
    <x v="0"/>
    <x v="268"/>
    <x v="15"/>
    <x v="0"/>
    <m/>
    <m/>
    <x v="115"/>
    <x v="0"/>
    <x v="0"/>
    <n v="292"/>
    <s v="*292*"/>
  </r>
  <r>
    <s v="BK1338"/>
    <s v="Modern ABC Chemistry"/>
    <s v="Kyle Mccall"/>
    <x v="6"/>
    <s v="978-1-07-423237-5"/>
    <x v="2"/>
    <x v="4"/>
    <x v="0"/>
    <x v="363"/>
    <x v="19"/>
    <x v="0"/>
    <m/>
    <m/>
    <x v="197"/>
    <x v="3"/>
    <x v="2"/>
    <n v="212"/>
    <s v="*212*"/>
  </r>
  <r>
    <s v="BK1339"/>
    <s v="NCERT Biology"/>
    <s v="James Lee"/>
    <x v="4"/>
    <s v="978-0-376-60581-8"/>
    <x v="3"/>
    <x v="3"/>
    <x v="0"/>
    <x v="29"/>
    <x v="14"/>
    <x v="0"/>
    <m/>
    <m/>
    <x v="160"/>
    <x v="3"/>
    <x v="0"/>
    <n v="325"/>
    <s v="*325*"/>
  </r>
  <r>
    <s v="BK1340"/>
    <s v="Concepts of Physics - HC Verma"/>
    <s v="David Alvarez"/>
    <x v="9"/>
    <s v="978-1-5354-9084-9"/>
    <x v="4"/>
    <x v="6"/>
    <x v="1"/>
    <x v="83"/>
    <x v="5"/>
    <x v="0"/>
    <m/>
    <m/>
    <x v="130"/>
    <x v="3"/>
    <x v="2"/>
    <n v="177"/>
    <s v="*177*"/>
  </r>
  <r>
    <s v="BK1341"/>
    <s v="NCERT Economics"/>
    <s v="Mr. Richard Cabrera Jr."/>
    <x v="5"/>
    <s v="978-0-13-607787-9"/>
    <x v="1"/>
    <x v="0"/>
    <x v="0"/>
    <x v="78"/>
    <x v="19"/>
    <x v="0"/>
    <m/>
    <m/>
    <x v="87"/>
    <x v="3"/>
    <x v="2"/>
    <n v="198"/>
    <s v="*198*"/>
  </r>
  <r>
    <s v="BK1342"/>
    <s v="NCERT Business Studies"/>
    <s v="Randy Archer"/>
    <x v="10"/>
    <s v="978-0-349-80101-8"/>
    <x v="2"/>
    <x v="12"/>
    <x v="1"/>
    <x v="49"/>
    <x v="15"/>
    <x v="0"/>
    <m/>
    <m/>
    <x v="435"/>
    <x v="3"/>
    <x v="2"/>
    <n v="212"/>
    <s v="*212*"/>
  </r>
  <r>
    <s v="BK1343"/>
    <s v="NCERT Biology"/>
    <s v="John Wells"/>
    <x v="4"/>
    <s v="978-1-258-62868-0"/>
    <x v="2"/>
    <x v="9"/>
    <x v="1"/>
    <x v="147"/>
    <x v="5"/>
    <x v="0"/>
    <m/>
    <m/>
    <x v="349"/>
    <x v="3"/>
    <x v="0"/>
    <n v="386"/>
    <s v="*386*"/>
  </r>
  <r>
    <s v="BK1344"/>
    <s v="Let Us C - Yashwant Kanetkar"/>
    <s v="Kimberly Moore"/>
    <x v="8"/>
    <s v="978-0-465-36951-5"/>
    <x v="1"/>
    <x v="18"/>
    <x v="1"/>
    <x v="308"/>
    <x v="15"/>
    <x v="1"/>
    <d v="2025-01-11T00:00:00"/>
    <d v="2025-01-31T00:00:00"/>
    <x v="224"/>
    <x v="3"/>
    <x v="1"/>
    <n v="158"/>
    <s v="*158*"/>
  </r>
  <r>
    <s v="BK1345"/>
    <s v="Modern ABC Chemistry"/>
    <s v="Barbara Hernandez"/>
    <x v="6"/>
    <s v="978-1-5176-8437-2"/>
    <x v="3"/>
    <x v="18"/>
    <x v="2"/>
    <x v="97"/>
    <x v="19"/>
    <x v="1"/>
    <d v="2024-12-09T00:00:00"/>
    <d v="2024-12-17T00:00:00"/>
    <x v="99"/>
    <x v="3"/>
    <x v="3"/>
    <n v="267"/>
    <s v="*267*"/>
  </r>
  <r>
    <s v="BK1346"/>
    <s v="NCERT Biology"/>
    <s v="Maria Holmes"/>
    <x v="4"/>
    <s v="978-0-12-297616-2"/>
    <x v="1"/>
    <x v="0"/>
    <x v="2"/>
    <x v="255"/>
    <x v="15"/>
    <x v="0"/>
    <m/>
    <m/>
    <x v="437"/>
    <x v="3"/>
    <x v="2"/>
    <n v="338"/>
    <s v="*338*"/>
  </r>
  <r>
    <s v="BK1347"/>
    <s v="Together with Social Science"/>
    <s v="John Stephens"/>
    <x v="0"/>
    <s v="978-1-927303-96-2"/>
    <x v="5"/>
    <x v="17"/>
    <x v="2"/>
    <x v="399"/>
    <x v="7"/>
    <x v="0"/>
    <m/>
    <m/>
    <x v="354"/>
    <x v="0"/>
    <x v="3"/>
    <n v="303"/>
    <s v="*303*"/>
  </r>
  <r>
    <s v="BK1348"/>
    <s v="Nai Roshni Hindi Pathmala"/>
    <s v="Angela Ayala MD"/>
    <x v="12"/>
    <s v="978-0-601-57692-0"/>
    <x v="4"/>
    <x v="10"/>
    <x v="2"/>
    <x v="369"/>
    <x v="18"/>
    <x v="0"/>
    <m/>
    <m/>
    <x v="415"/>
    <x v="3"/>
    <x v="1"/>
    <n v="331"/>
    <s v="*331*"/>
  </r>
  <r>
    <s v="BK1349"/>
    <s v="Modern ABC Chemistry"/>
    <s v="Dylan Pierce"/>
    <x v="6"/>
    <s v="978-1-912181-45-2"/>
    <x v="4"/>
    <x v="1"/>
    <x v="1"/>
    <x v="172"/>
    <x v="14"/>
    <x v="0"/>
    <m/>
    <m/>
    <x v="320"/>
    <x v="3"/>
    <x v="1"/>
    <n v="173"/>
    <s v="*173*"/>
  </r>
  <r>
    <s v="BK1350"/>
    <s v="DK Goel Accountancy"/>
    <s v="Louis James"/>
    <x v="7"/>
    <s v="978-0-08-406058-9"/>
    <x v="2"/>
    <x v="13"/>
    <x v="1"/>
    <x v="151"/>
    <x v="12"/>
    <x v="1"/>
    <d v="2023-03-19T00:00:00"/>
    <d v="2024-03-25T00:00:00"/>
    <x v="17"/>
    <x v="3"/>
    <x v="1"/>
    <n v="393"/>
    <s v="*393*"/>
  </r>
  <r>
    <s v="BK1351"/>
    <s v="DK Goel Accountancy"/>
    <s v="Paul Lawson"/>
    <x v="7"/>
    <s v="978-0-85022-883-0"/>
    <x v="1"/>
    <x v="4"/>
    <x v="0"/>
    <x v="241"/>
    <x v="0"/>
    <x v="0"/>
    <m/>
    <m/>
    <x v="337"/>
    <x v="3"/>
    <x v="0"/>
    <n v="271"/>
    <s v="*271*"/>
  </r>
  <r>
    <s v="BK1352"/>
    <s v="Oxford English Reader"/>
    <s v="Robin Molina"/>
    <x v="2"/>
    <s v="978-1-936010-35-6"/>
    <x v="0"/>
    <x v="19"/>
    <x v="1"/>
    <x v="268"/>
    <x v="14"/>
    <x v="1"/>
    <d v="2023-11-01T00:00:00"/>
    <d v="2025-02-02T00:00:00"/>
    <x v="172"/>
    <x v="1"/>
    <x v="2"/>
    <n v="285"/>
    <s v="*285*"/>
  </r>
  <r>
    <s v="BK1353"/>
    <s v="NCERT Social Science"/>
    <s v="Susan Farmer"/>
    <x v="0"/>
    <s v="978-1-03-426292-3"/>
    <x v="0"/>
    <x v="19"/>
    <x v="1"/>
    <x v="103"/>
    <x v="2"/>
    <x v="0"/>
    <m/>
    <m/>
    <x v="416"/>
    <x v="0"/>
    <x v="1"/>
    <n v="252"/>
    <s v="*252*"/>
  </r>
  <r>
    <s v="BK1354"/>
    <s v="Computer Science with Python"/>
    <s v="Jordan Cain"/>
    <x v="8"/>
    <s v="978-1-369-85337-7"/>
    <x v="2"/>
    <x v="17"/>
    <x v="1"/>
    <x v="189"/>
    <x v="2"/>
    <x v="0"/>
    <m/>
    <m/>
    <x v="142"/>
    <x v="3"/>
    <x v="1"/>
    <n v="240"/>
    <s v="*240*"/>
  </r>
  <r>
    <s v="BK1355"/>
    <s v="TS Grewal Accountancy"/>
    <s v="Charles Stevens"/>
    <x v="7"/>
    <s v="978-1-71259-726-2"/>
    <x v="1"/>
    <x v="0"/>
    <x v="2"/>
    <x v="159"/>
    <x v="15"/>
    <x v="1"/>
    <d v="2023-10-29T00:00:00"/>
    <d v="2024-07-29T00:00:00"/>
    <x v="167"/>
    <x v="3"/>
    <x v="0"/>
    <n v="176"/>
    <s v="*176*"/>
  </r>
  <r>
    <s v="BK1356"/>
    <s v="Manika Hindi Pathmala"/>
    <s v="Christopher Lawrence"/>
    <x v="12"/>
    <s v="978-0-9856201-0-3"/>
    <x v="4"/>
    <x v="0"/>
    <x v="2"/>
    <x v="320"/>
    <x v="16"/>
    <x v="1"/>
    <d v="2023-05-30T00:00:00"/>
    <d v="2024-11-13T00:00:00"/>
    <x v="435"/>
    <x v="3"/>
    <x v="0"/>
    <n v="445"/>
    <s v="*445*"/>
  </r>
  <r>
    <s v="BK1357"/>
    <s v="Nai Roshni Hindi Pathmala"/>
    <s v="John Carter"/>
    <x v="12"/>
    <s v="978-1-225-23691-7"/>
    <x v="0"/>
    <x v="15"/>
    <x v="2"/>
    <x v="392"/>
    <x v="19"/>
    <x v="1"/>
    <d v="2024-07-15T00:00:00"/>
    <d v="2024-10-21T00:00:00"/>
    <x v="315"/>
    <x v="3"/>
    <x v="2"/>
    <n v="179"/>
    <s v="*179*"/>
  </r>
  <r>
    <s v="BK1358"/>
    <s v="Python Programming - Balagurusamy"/>
    <s v="Michael Riley"/>
    <x v="8"/>
    <s v="978-0-89135-594-6"/>
    <x v="0"/>
    <x v="13"/>
    <x v="2"/>
    <x v="396"/>
    <x v="5"/>
    <x v="0"/>
    <m/>
    <m/>
    <x v="338"/>
    <x v="3"/>
    <x v="0"/>
    <n v="223"/>
    <s v="*223*"/>
  </r>
  <r>
    <s v="BK1359"/>
    <s v="S. Chand Economics"/>
    <s v="Jared Miller"/>
    <x v="5"/>
    <s v="978-1-282-79165-7"/>
    <x v="0"/>
    <x v="13"/>
    <x v="1"/>
    <x v="104"/>
    <x v="11"/>
    <x v="0"/>
    <m/>
    <m/>
    <x v="77"/>
    <x v="3"/>
    <x v="1"/>
    <n v="354"/>
    <s v="*354*"/>
  </r>
  <r>
    <s v="BK1360"/>
    <s v="Wren &amp; Martin English Grammar"/>
    <s v="Amanda Calderon"/>
    <x v="2"/>
    <s v="978-1-169-96007-7"/>
    <x v="3"/>
    <x v="10"/>
    <x v="1"/>
    <x v="149"/>
    <x v="3"/>
    <x v="1"/>
    <d v="2024-11-09T00:00:00"/>
    <d v="2025-01-13T00:00:00"/>
    <x v="66"/>
    <x v="1"/>
    <x v="0"/>
    <n v="300"/>
    <s v="*300*"/>
  </r>
  <r>
    <s v="BK1361"/>
    <s v="NCERT Social Science"/>
    <s v="Jonathan Miller"/>
    <x v="0"/>
    <s v="978-0-12-750500-8"/>
    <x v="2"/>
    <x v="0"/>
    <x v="0"/>
    <x v="67"/>
    <x v="11"/>
    <x v="1"/>
    <d v="2024-11-26T00:00:00"/>
    <d v="2024-11-29T00:00:00"/>
    <x v="232"/>
    <x v="0"/>
    <x v="2"/>
    <n v="123"/>
    <s v="*123*"/>
  </r>
  <r>
    <s v="BK1362"/>
    <s v="Play with Maths"/>
    <s v="Amanda Graham"/>
    <x v="1"/>
    <s v="978-1-931936-08-8"/>
    <x v="4"/>
    <x v="6"/>
    <x v="1"/>
    <x v="209"/>
    <x v="13"/>
    <x v="1"/>
    <d v="2024-12-05T00:00:00"/>
    <d v="2024-12-07T00:00:00"/>
    <x v="9"/>
    <x v="0"/>
    <x v="0"/>
    <n v="192"/>
    <s v="*192*"/>
  </r>
  <r>
    <s v="BK1363"/>
    <s v="Nai Roshni Hindi Pathmala"/>
    <s v="Daniel Guzman"/>
    <x v="12"/>
    <s v="978-0-429-92502-3"/>
    <x v="3"/>
    <x v="2"/>
    <x v="2"/>
    <x v="313"/>
    <x v="1"/>
    <x v="1"/>
    <d v="2024-04-24T00:00:00"/>
    <d v="2024-12-19T00:00:00"/>
    <x v="127"/>
    <x v="3"/>
    <x v="2"/>
    <n v="193"/>
    <s v="*193*"/>
  </r>
  <r>
    <s v="BK1364"/>
    <s v="Lakhmir Singh Science"/>
    <s v="Zachary Jones"/>
    <x v="11"/>
    <s v="978-0-644-61709-3"/>
    <x v="0"/>
    <x v="17"/>
    <x v="0"/>
    <x v="241"/>
    <x v="18"/>
    <x v="1"/>
    <d v="2024-06-17T00:00:00"/>
    <d v="2025-01-07T00:00:00"/>
    <x v="309"/>
    <x v="2"/>
    <x v="2"/>
    <n v="287"/>
    <s v="*287*"/>
  </r>
  <r>
    <s v="BK1365"/>
    <s v="S. Chand Science"/>
    <s v="Brenda Solomon"/>
    <x v="11"/>
    <s v="978-1-9777-7463-7"/>
    <x v="5"/>
    <x v="8"/>
    <x v="0"/>
    <x v="207"/>
    <x v="12"/>
    <x v="1"/>
    <d v="2024-07-26T00:00:00"/>
    <d v="2025-02-12T00:00:00"/>
    <x v="160"/>
    <x v="2"/>
    <x v="2"/>
    <n v="420"/>
    <s v="*420*"/>
  </r>
  <r>
    <s v="BK1366"/>
    <s v="S. Chand Social Science"/>
    <s v="Jennifer Barnett"/>
    <x v="0"/>
    <s v="978-1-55204-868-9"/>
    <x v="2"/>
    <x v="7"/>
    <x v="0"/>
    <x v="45"/>
    <x v="6"/>
    <x v="0"/>
    <m/>
    <m/>
    <x v="416"/>
    <x v="0"/>
    <x v="0"/>
    <n v="380"/>
    <s v="*380*"/>
  </r>
  <r>
    <s v="BK1367"/>
    <s v="Concepts of Physics - HC Verma"/>
    <s v="Maria Colon"/>
    <x v="9"/>
    <s v="978-0-295-31424-2"/>
    <x v="5"/>
    <x v="1"/>
    <x v="1"/>
    <x v="335"/>
    <x v="7"/>
    <x v="1"/>
    <d v="2023-04-04T00:00:00"/>
    <d v="2024-05-05T00:00:00"/>
    <x v="251"/>
    <x v="3"/>
    <x v="1"/>
    <n v="390"/>
    <s v="*390*"/>
  </r>
  <r>
    <s v="BK1368"/>
    <s v="NCERT Business Studies"/>
    <s v="Kathleen Acosta"/>
    <x v="10"/>
    <s v="978-1-5034-1410-5"/>
    <x v="3"/>
    <x v="16"/>
    <x v="0"/>
    <x v="72"/>
    <x v="6"/>
    <x v="1"/>
    <d v="2023-09-04T00:00:00"/>
    <d v="2024-08-14T00:00:00"/>
    <x v="48"/>
    <x v="3"/>
    <x v="3"/>
    <n v="210"/>
    <s v="*210*"/>
  </r>
  <r>
    <s v="BK1369"/>
    <s v="NCERT Environmental Studies"/>
    <s v="Adam Guerra"/>
    <x v="3"/>
    <s v="978-0-656-36834-1"/>
    <x v="0"/>
    <x v="13"/>
    <x v="1"/>
    <x v="255"/>
    <x v="9"/>
    <x v="0"/>
    <m/>
    <m/>
    <x v="421"/>
    <x v="2"/>
    <x v="2"/>
    <n v="377"/>
    <s v="*377*"/>
  </r>
  <r>
    <s v="BK1370"/>
    <s v="S. Chand Economics"/>
    <s v="William Robinson"/>
    <x v="5"/>
    <s v="978-1-4220-8640-7"/>
    <x v="5"/>
    <x v="6"/>
    <x v="1"/>
    <x v="215"/>
    <x v="14"/>
    <x v="0"/>
    <m/>
    <m/>
    <x v="187"/>
    <x v="3"/>
    <x v="3"/>
    <n v="440"/>
    <s v="*440*"/>
  </r>
  <r>
    <s v="BK1371"/>
    <s v="Play with Maths"/>
    <s v="Mark Ware"/>
    <x v="1"/>
    <s v="978-0-584-77780-2"/>
    <x v="2"/>
    <x v="12"/>
    <x v="1"/>
    <x v="7"/>
    <x v="3"/>
    <x v="1"/>
    <d v="2023-08-20T00:00:00"/>
    <d v="2024-02-11T00:00:00"/>
    <x v="327"/>
    <x v="0"/>
    <x v="1"/>
    <n v="235"/>
    <s v="*235*"/>
  </r>
  <r>
    <s v="BK1372"/>
    <s v="TS Grewal Accountancy"/>
    <s v="Jenna Mays"/>
    <x v="7"/>
    <s v="978-1-4658-1450-0"/>
    <x v="5"/>
    <x v="3"/>
    <x v="2"/>
    <x v="54"/>
    <x v="19"/>
    <x v="1"/>
    <d v="2024-11-27T00:00:00"/>
    <d v="2025-01-25T00:00:00"/>
    <x v="196"/>
    <x v="3"/>
    <x v="1"/>
    <n v="320"/>
    <s v="*320*"/>
  </r>
  <r>
    <s v="BK1373"/>
    <s v="NCERT Business Studies"/>
    <s v="Andrew Norton"/>
    <x v="10"/>
    <s v="978-0-421-78195-5"/>
    <x v="5"/>
    <x v="14"/>
    <x v="2"/>
    <x v="168"/>
    <x v="19"/>
    <x v="1"/>
    <d v="2024-09-28T00:00:00"/>
    <d v="2024-12-13T00:00:00"/>
    <x v="183"/>
    <x v="3"/>
    <x v="1"/>
    <n v="319"/>
    <s v="*319*"/>
  </r>
  <r>
    <s v="BK1374"/>
    <s v="S. Chand Business Studies"/>
    <s v="Eugene Walsh"/>
    <x v="10"/>
    <s v="978-1-901358-67-4"/>
    <x v="5"/>
    <x v="6"/>
    <x v="2"/>
    <x v="248"/>
    <x v="13"/>
    <x v="0"/>
    <m/>
    <m/>
    <x v="224"/>
    <x v="3"/>
    <x v="0"/>
    <n v="189"/>
    <s v="*189*"/>
  </r>
  <r>
    <s v="BK1375"/>
    <s v="Lakhmir Singh Science"/>
    <s v="Brooke Garrett"/>
    <x v="11"/>
    <s v="978-1-887231-04-6"/>
    <x v="4"/>
    <x v="19"/>
    <x v="2"/>
    <x v="223"/>
    <x v="16"/>
    <x v="1"/>
    <d v="2024-05-24T00:00:00"/>
    <d v="2024-08-08T00:00:00"/>
    <x v="241"/>
    <x v="2"/>
    <x v="2"/>
    <n v="166"/>
    <s v="*166*"/>
  </r>
  <r>
    <s v="BK1376"/>
    <s v="Principles of Economics"/>
    <s v="Jeffrey Roach"/>
    <x v="5"/>
    <s v="978-1-7378339-3-2"/>
    <x v="2"/>
    <x v="13"/>
    <x v="1"/>
    <x v="154"/>
    <x v="15"/>
    <x v="1"/>
    <d v="2024-06-07T00:00:00"/>
    <d v="2024-06-20T00:00:00"/>
    <x v="74"/>
    <x v="3"/>
    <x v="1"/>
    <n v="351"/>
    <s v="*351*"/>
  </r>
  <r>
    <s v="BK1377"/>
    <s v="TS Grewal Accountancy"/>
    <s v="Robyn Herrera"/>
    <x v="7"/>
    <s v="978-1-958771-33-4"/>
    <x v="5"/>
    <x v="17"/>
    <x v="1"/>
    <x v="282"/>
    <x v="12"/>
    <x v="1"/>
    <d v="2024-12-29T00:00:00"/>
    <d v="2025-02-21T00:00:00"/>
    <x v="194"/>
    <x v="3"/>
    <x v="1"/>
    <n v="317"/>
    <s v="*317*"/>
  </r>
  <r>
    <s v="BK1378"/>
    <s v="Manika Hindi Pathmala"/>
    <s v="Jessica Ibarra"/>
    <x v="12"/>
    <s v="978-1-55152-947-9"/>
    <x v="3"/>
    <x v="4"/>
    <x v="0"/>
    <x v="79"/>
    <x v="6"/>
    <x v="1"/>
    <d v="2023-10-11T00:00:00"/>
    <d v="2025-01-12T00:00:00"/>
    <x v="82"/>
    <x v="3"/>
    <x v="0"/>
    <n v="366"/>
    <s v="*366*"/>
  </r>
  <r>
    <s v="BK1379"/>
    <s v="SL Arora Physics"/>
    <s v="Emily Harrison"/>
    <x v="9"/>
    <s v="978-1-72999-624-9"/>
    <x v="3"/>
    <x v="18"/>
    <x v="1"/>
    <x v="279"/>
    <x v="0"/>
    <x v="1"/>
    <d v="2024-10-23T00:00:00"/>
    <d v="2024-10-24T00:00:00"/>
    <x v="211"/>
    <x v="3"/>
    <x v="0"/>
    <n v="176"/>
    <s v="*176*"/>
  </r>
  <r>
    <s v="BK1380"/>
    <s v="NCERT Social Science"/>
    <s v="Raymond Williams"/>
    <x v="0"/>
    <s v="978-0-409-39836-6"/>
    <x v="1"/>
    <x v="8"/>
    <x v="1"/>
    <x v="100"/>
    <x v="5"/>
    <x v="0"/>
    <m/>
    <m/>
    <x v="272"/>
    <x v="0"/>
    <x v="2"/>
    <n v="301"/>
    <s v="*301*"/>
  </r>
  <r>
    <s v="BK1381"/>
    <s v="Pearson Science Explorer"/>
    <s v="Victoria Kelley"/>
    <x v="11"/>
    <s v="978-1-60471-143-1"/>
    <x v="5"/>
    <x v="9"/>
    <x v="1"/>
    <x v="263"/>
    <x v="18"/>
    <x v="0"/>
    <m/>
    <m/>
    <x v="438"/>
    <x v="2"/>
    <x v="0"/>
    <n v="175"/>
    <s v="*175*"/>
  </r>
  <r>
    <s v="BK1382"/>
    <s v="Together with Social Science"/>
    <s v="Anthony Patterson"/>
    <x v="0"/>
    <s v="978-1-122-13024-0"/>
    <x v="1"/>
    <x v="5"/>
    <x v="2"/>
    <x v="295"/>
    <x v="13"/>
    <x v="0"/>
    <m/>
    <m/>
    <x v="46"/>
    <x v="0"/>
    <x v="1"/>
    <n v="295"/>
    <s v="*295*"/>
  </r>
  <r>
    <s v="BK1383"/>
    <s v="Truemanâ€™s Biology"/>
    <s v="Julie Vaughn"/>
    <x v="4"/>
    <s v="978-0-640-63342-4"/>
    <x v="3"/>
    <x v="19"/>
    <x v="2"/>
    <x v="49"/>
    <x v="7"/>
    <x v="0"/>
    <m/>
    <m/>
    <x v="225"/>
    <x v="3"/>
    <x v="0"/>
    <n v="425"/>
    <s v="*425*"/>
  </r>
  <r>
    <s v="BK1384"/>
    <s v="Wren &amp; Martin English Grammar"/>
    <s v="Alexa Andrews"/>
    <x v="2"/>
    <s v="978-1-967604-97-5"/>
    <x v="4"/>
    <x v="13"/>
    <x v="2"/>
    <x v="122"/>
    <x v="12"/>
    <x v="0"/>
    <m/>
    <m/>
    <x v="352"/>
    <x v="1"/>
    <x v="2"/>
    <n v="186"/>
    <s v="*186*"/>
  </r>
  <r>
    <s v="BK1385"/>
    <s v="S. Chand Science"/>
    <s v="Adam Camacho"/>
    <x v="11"/>
    <s v="978-1-68071-803-4"/>
    <x v="3"/>
    <x v="10"/>
    <x v="2"/>
    <x v="130"/>
    <x v="6"/>
    <x v="0"/>
    <m/>
    <m/>
    <x v="38"/>
    <x v="2"/>
    <x v="0"/>
    <n v="386"/>
    <s v="*386*"/>
  </r>
  <r>
    <s v="BK1386"/>
    <s v="NCERT Social Science"/>
    <s v="David Clark"/>
    <x v="0"/>
    <s v="978-1-76550-300-5"/>
    <x v="1"/>
    <x v="4"/>
    <x v="1"/>
    <x v="85"/>
    <x v="18"/>
    <x v="1"/>
    <d v="2024-04-06T00:00:00"/>
    <d v="2024-09-26T00:00:00"/>
    <x v="353"/>
    <x v="0"/>
    <x v="2"/>
    <n v="382"/>
    <s v="*382*"/>
  </r>
  <r>
    <s v="BK1387"/>
    <s v="NCERT Accountancy"/>
    <s v="Elaine Tyler"/>
    <x v="7"/>
    <s v="978-0-528-26164-0"/>
    <x v="0"/>
    <x v="2"/>
    <x v="1"/>
    <x v="322"/>
    <x v="10"/>
    <x v="1"/>
    <d v="2024-03-17T00:00:00"/>
    <d v="2024-05-02T00:00:00"/>
    <x v="328"/>
    <x v="3"/>
    <x v="2"/>
    <n v="148"/>
    <s v="*148*"/>
  </r>
  <r>
    <s v="BK1388"/>
    <s v="NCERT Hindi"/>
    <s v="Barbara Phillips"/>
    <x v="12"/>
    <s v="978-0-673-23179-6"/>
    <x v="0"/>
    <x v="8"/>
    <x v="0"/>
    <x v="289"/>
    <x v="16"/>
    <x v="0"/>
    <m/>
    <m/>
    <x v="440"/>
    <x v="3"/>
    <x v="2"/>
    <n v="185"/>
    <s v="*185*"/>
  </r>
  <r>
    <s v="BK1389"/>
    <s v="SL Arora Physics"/>
    <s v="Mary Perry"/>
    <x v="9"/>
    <s v="978-0-222-14503-1"/>
    <x v="3"/>
    <x v="0"/>
    <x v="1"/>
    <x v="183"/>
    <x v="18"/>
    <x v="1"/>
    <d v="2024-03-15T00:00:00"/>
    <d v="2024-08-08T00:00:00"/>
    <x v="225"/>
    <x v="3"/>
    <x v="0"/>
    <n v="267"/>
    <s v="*267*"/>
  </r>
  <r>
    <s v="BK1390"/>
    <s v="S. Chand Biology"/>
    <s v="Cassidy Flores"/>
    <x v="4"/>
    <s v="978-1-84477-229-2"/>
    <x v="0"/>
    <x v="1"/>
    <x v="2"/>
    <x v="24"/>
    <x v="11"/>
    <x v="1"/>
    <d v="2024-05-21T00:00:00"/>
    <d v="2024-12-09T00:00:00"/>
    <x v="35"/>
    <x v="3"/>
    <x v="1"/>
    <n v="112"/>
    <s v="*112*"/>
  </r>
  <r>
    <s v="BK1391"/>
    <s v="Pearson Science Explorer"/>
    <s v="Kent Grant"/>
    <x v="11"/>
    <s v="978-0-7996-9075-0"/>
    <x v="4"/>
    <x v="1"/>
    <x v="0"/>
    <x v="273"/>
    <x v="2"/>
    <x v="0"/>
    <m/>
    <m/>
    <x v="205"/>
    <x v="2"/>
    <x v="3"/>
    <n v="405"/>
    <s v="*405*"/>
  </r>
  <r>
    <s v="BK1392"/>
    <s v="DK Goel Accountancy"/>
    <s v="Donald Williams"/>
    <x v="7"/>
    <s v="978-0-502-93015-9"/>
    <x v="5"/>
    <x v="7"/>
    <x v="0"/>
    <x v="283"/>
    <x v="1"/>
    <x v="1"/>
    <d v="2024-01-11T00:00:00"/>
    <d v="2024-04-05T00:00:00"/>
    <x v="168"/>
    <x v="3"/>
    <x v="2"/>
    <n v="412"/>
    <s v="*412*"/>
  </r>
  <r>
    <s v="BK1393"/>
    <s v="Pradeep's Chemistry"/>
    <s v="Allison Moore"/>
    <x v="6"/>
    <s v="978-1-80093-745-1"/>
    <x v="0"/>
    <x v="18"/>
    <x v="0"/>
    <x v="88"/>
    <x v="18"/>
    <x v="1"/>
    <d v="2023-05-21T00:00:00"/>
    <d v="2024-04-10T00:00:00"/>
    <x v="161"/>
    <x v="3"/>
    <x v="3"/>
    <n v="189"/>
    <s v="*189*"/>
  </r>
  <r>
    <s v="BK1394"/>
    <s v="NCERT Maths"/>
    <s v="Tristan Perez"/>
    <x v="1"/>
    <s v="978-1-187-09305-4"/>
    <x v="4"/>
    <x v="6"/>
    <x v="1"/>
    <x v="396"/>
    <x v="13"/>
    <x v="1"/>
    <d v="2025-02-18T00:00:00"/>
    <d v="2025-02-21T00:00:00"/>
    <x v="52"/>
    <x v="0"/>
    <x v="1"/>
    <n v="330"/>
    <s v="*330*"/>
  </r>
  <r>
    <s v="BK1395"/>
    <s v="Together with Social Science"/>
    <s v="Ariel Pena"/>
    <x v="0"/>
    <s v="978-1-09-329931-1"/>
    <x v="1"/>
    <x v="4"/>
    <x v="0"/>
    <x v="97"/>
    <x v="4"/>
    <x v="0"/>
    <m/>
    <m/>
    <x v="76"/>
    <x v="0"/>
    <x v="1"/>
    <n v="222"/>
    <s v="*222*"/>
  </r>
  <r>
    <s v="BK1396"/>
    <s v="Truemanâ€™s Biology"/>
    <s v="Emily Lawson"/>
    <x v="4"/>
    <s v="978-0-243-71810-8"/>
    <x v="0"/>
    <x v="18"/>
    <x v="1"/>
    <x v="62"/>
    <x v="4"/>
    <x v="0"/>
    <m/>
    <m/>
    <x v="282"/>
    <x v="3"/>
    <x v="1"/>
    <n v="339"/>
    <s v="*339*"/>
  </r>
  <r>
    <s v="BK1397"/>
    <s v="NCERT Environmental Studies"/>
    <s v="Lori Fernandez"/>
    <x v="3"/>
    <s v="978-1-04-930954-5"/>
    <x v="1"/>
    <x v="2"/>
    <x v="1"/>
    <x v="171"/>
    <x v="19"/>
    <x v="0"/>
    <m/>
    <m/>
    <x v="19"/>
    <x v="2"/>
    <x v="0"/>
    <n v="146"/>
    <s v="*146*"/>
  </r>
  <r>
    <s v="BK1398"/>
    <s v="S. Chand Social Science"/>
    <s v="Maureen Curtis"/>
    <x v="0"/>
    <s v="978-1-57763-154-5"/>
    <x v="5"/>
    <x v="5"/>
    <x v="1"/>
    <x v="112"/>
    <x v="10"/>
    <x v="0"/>
    <m/>
    <m/>
    <x v="269"/>
    <x v="0"/>
    <x v="2"/>
    <n v="141"/>
    <s v="*141*"/>
  </r>
  <r>
    <s v="BK1399"/>
    <s v="S. Chand Biology"/>
    <s v="Megan Morris"/>
    <x v="4"/>
    <s v="978-0-7336-5812-9"/>
    <x v="5"/>
    <x v="9"/>
    <x v="2"/>
    <x v="301"/>
    <x v="15"/>
    <x v="1"/>
    <d v="2024-05-25T00:00:00"/>
    <d v="2024-10-19T00:00:00"/>
    <x v="412"/>
    <x v="3"/>
    <x v="1"/>
    <n v="217"/>
    <s v="*217*"/>
  </r>
  <r>
    <s v="BK1400"/>
    <s v="Truemanâ€™s Biology"/>
    <s v="Elizabeth Meyers"/>
    <x v="4"/>
    <s v="978-0-8301-3506-6"/>
    <x v="1"/>
    <x v="10"/>
    <x v="2"/>
    <x v="169"/>
    <x v="2"/>
    <x v="1"/>
    <d v="2024-08-04T00:00:00"/>
    <d v="2024-10-30T00:00:00"/>
    <x v="144"/>
    <x v="3"/>
    <x v="1"/>
    <n v="220"/>
    <s v="*220*"/>
  </r>
  <r>
    <s v="BK1401"/>
    <s v="NCERT Accountancy"/>
    <s v="Devon Murphy"/>
    <x v="7"/>
    <s v="978-1-952220-61-6"/>
    <x v="0"/>
    <x v="10"/>
    <x v="2"/>
    <x v="368"/>
    <x v="12"/>
    <x v="1"/>
    <d v="2024-02-02T00:00:00"/>
    <d v="2024-03-08T00:00:00"/>
    <x v="179"/>
    <x v="3"/>
    <x v="0"/>
    <n v="280"/>
    <s v="*280*"/>
  </r>
  <r>
    <s v="BK1402"/>
    <s v="Let Us C - Yashwant Kanetkar"/>
    <s v="Darrell Martin"/>
    <x v="8"/>
    <s v="978-1-07-933945-1"/>
    <x v="3"/>
    <x v="12"/>
    <x v="2"/>
    <x v="305"/>
    <x v="14"/>
    <x v="1"/>
    <d v="2023-08-04T00:00:00"/>
    <d v="2025-02-26T00:00:00"/>
    <x v="190"/>
    <x v="3"/>
    <x v="0"/>
    <n v="296"/>
    <s v="*296*"/>
  </r>
  <r>
    <s v="BK1403"/>
    <s v="Concepts of Physics - HC Verma"/>
    <s v="Logan Jarvis"/>
    <x v="9"/>
    <s v="978-1-03-267325-7"/>
    <x v="5"/>
    <x v="8"/>
    <x v="1"/>
    <x v="0"/>
    <x v="16"/>
    <x v="1"/>
    <d v="2023-08-03T00:00:00"/>
    <d v="2023-11-27T00:00:00"/>
    <x v="166"/>
    <x v="3"/>
    <x v="2"/>
    <n v="346"/>
    <s v="*346*"/>
  </r>
  <r>
    <s v="BK1404"/>
    <s v="NCERT Chemistry"/>
    <s v="Ms. Kayla Olson MD"/>
    <x v="6"/>
    <s v="978-1-196-25125-4"/>
    <x v="4"/>
    <x v="2"/>
    <x v="1"/>
    <x v="227"/>
    <x v="18"/>
    <x v="1"/>
    <d v="2024-03-16T00:00:00"/>
    <d v="2024-07-23T00:00:00"/>
    <x v="300"/>
    <x v="3"/>
    <x v="0"/>
    <n v="324"/>
    <s v="*324*"/>
  </r>
  <r>
    <s v="BK1405"/>
    <s v="Nai Roshni Hindi Pathmala"/>
    <s v="Donna Davis"/>
    <x v="12"/>
    <s v="978-0-05-479723-1"/>
    <x v="1"/>
    <x v="2"/>
    <x v="0"/>
    <x v="378"/>
    <x v="4"/>
    <x v="0"/>
    <m/>
    <m/>
    <x v="198"/>
    <x v="3"/>
    <x v="1"/>
    <n v="350"/>
    <s v="*350*"/>
  </r>
  <r>
    <s v="BK1406"/>
    <s v="Python Programming - Balagurusamy"/>
    <s v="Antonio Willis"/>
    <x v="8"/>
    <s v="978-0-440-47490-6"/>
    <x v="1"/>
    <x v="14"/>
    <x v="1"/>
    <x v="311"/>
    <x v="5"/>
    <x v="0"/>
    <m/>
    <m/>
    <x v="387"/>
    <x v="3"/>
    <x v="0"/>
    <n v="352"/>
    <s v="*352*"/>
  </r>
  <r>
    <s v="BK1407"/>
    <s v="NCERT Business Studies"/>
    <s v="Anthony Smith"/>
    <x v="10"/>
    <s v="978-0-7678-5194-7"/>
    <x v="4"/>
    <x v="17"/>
    <x v="1"/>
    <x v="320"/>
    <x v="13"/>
    <x v="0"/>
    <m/>
    <m/>
    <x v="245"/>
    <x v="3"/>
    <x v="2"/>
    <n v="136"/>
    <s v="*136*"/>
  </r>
  <r>
    <s v="BK1408"/>
    <s v="SL Arora Physics"/>
    <s v="Melissa Cowan"/>
    <x v="9"/>
    <s v="978-0-924844-46-1"/>
    <x v="5"/>
    <x v="14"/>
    <x v="1"/>
    <x v="54"/>
    <x v="15"/>
    <x v="0"/>
    <m/>
    <m/>
    <x v="88"/>
    <x v="3"/>
    <x v="0"/>
    <n v="258"/>
    <s v="*258*"/>
  </r>
  <r>
    <s v="BK1409"/>
    <s v="NCERT Chemistry"/>
    <s v="Mary Lane"/>
    <x v="6"/>
    <s v="978-0-88187-336-8"/>
    <x v="1"/>
    <x v="16"/>
    <x v="2"/>
    <x v="343"/>
    <x v="13"/>
    <x v="1"/>
    <d v="2023-08-15T00:00:00"/>
    <d v="2024-01-10T00:00:00"/>
    <x v="11"/>
    <x v="3"/>
    <x v="2"/>
    <n v="350"/>
    <s v="*350*"/>
  </r>
  <r>
    <s v="BK1410"/>
    <s v="NCERT Environmental Studies"/>
    <s v="Christine Ray"/>
    <x v="3"/>
    <s v="978-0-8004-4986-5"/>
    <x v="1"/>
    <x v="7"/>
    <x v="2"/>
    <x v="121"/>
    <x v="19"/>
    <x v="0"/>
    <m/>
    <m/>
    <x v="158"/>
    <x v="2"/>
    <x v="2"/>
    <n v="263"/>
    <s v="*263*"/>
  </r>
  <r>
    <s v="BK1411"/>
    <s v="NCERT Accountancy"/>
    <s v="Adam Williams"/>
    <x v="7"/>
    <s v="978-0-430-65427-1"/>
    <x v="5"/>
    <x v="2"/>
    <x v="2"/>
    <x v="343"/>
    <x v="19"/>
    <x v="1"/>
    <d v="2024-06-03T00:00:00"/>
    <d v="2024-07-02T00:00:00"/>
    <x v="166"/>
    <x v="3"/>
    <x v="2"/>
    <n v="369"/>
    <s v="*369*"/>
  </r>
  <r>
    <s v="BK1412"/>
    <s v="Concepts of Physics - HC Verma"/>
    <s v="Anthony Martin"/>
    <x v="9"/>
    <s v="978-1-00-372015-7"/>
    <x v="4"/>
    <x v="13"/>
    <x v="2"/>
    <x v="243"/>
    <x v="0"/>
    <x v="0"/>
    <m/>
    <m/>
    <x v="250"/>
    <x v="3"/>
    <x v="0"/>
    <n v="135"/>
    <s v="*135*"/>
  </r>
  <r>
    <s v="BK1413"/>
    <s v="English Grammar &amp; Composition"/>
    <s v="Deborah Logan"/>
    <x v="2"/>
    <s v="978-1-4208-9364-9"/>
    <x v="5"/>
    <x v="12"/>
    <x v="1"/>
    <x v="6"/>
    <x v="8"/>
    <x v="0"/>
    <m/>
    <m/>
    <x v="180"/>
    <x v="1"/>
    <x v="1"/>
    <n v="388"/>
    <s v="*388*"/>
  </r>
  <r>
    <s v="BK1414"/>
    <s v="Wren &amp; Martin English Grammar"/>
    <s v="Sarah Mccoy"/>
    <x v="2"/>
    <s v="978-1-9744-5885-1"/>
    <x v="4"/>
    <x v="18"/>
    <x v="1"/>
    <x v="277"/>
    <x v="5"/>
    <x v="1"/>
    <d v="2024-01-05T00:00:00"/>
    <d v="2024-10-23T00:00:00"/>
    <x v="210"/>
    <x v="1"/>
    <x v="3"/>
    <n v="282"/>
    <s v="*282*"/>
  </r>
  <r>
    <s v="BK1415"/>
    <s v="Pradeep's Chemistry"/>
    <s v="Kelly Hammond"/>
    <x v="6"/>
    <s v="978-0-18-401198-6"/>
    <x v="1"/>
    <x v="13"/>
    <x v="0"/>
    <x v="378"/>
    <x v="19"/>
    <x v="1"/>
    <d v="2024-09-25T00:00:00"/>
    <d v="2024-10-19T00:00:00"/>
    <x v="386"/>
    <x v="3"/>
    <x v="2"/>
    <n v="451"/>
    <s v="*451*"/>
  </r>
  <r>
    <s v="BK1416"/>
    <s v="English Grammar &amp; Composition"/>
    <s v="Mrs. Amber Gaines"/>
    <x v="2"/>
    <s v="978-1-05-095276-1"/>
    <x v="4"/>
    <x v="18"/>
    <x v="1"/>
    <x v="196"/>
    <x v="17"/>
    <x v="1"/>
    <d v="2024-05-21T00:00:00"/>
    <d v="2024-07-10T00:00:00"/>
    <x v="69"/>
    <x v="1"/>
    <x v="3"/>
    <n v="214"/>
    <s v="*214*"/>
  </r>
  <r>
    <s v="BK1417"/>
    <s v="NCERT Business Studies"/>
    <s v="Patrick Martinez"/>
    <x v="10"/>
    <s v="978-0-16-607191-5"/>
    <x v="2"/>
    <x v="5"/>
    <x v="2"/>
    <x v="400"/>
    <x v="9"/>
    <x v="1"/>
    <d v="2024-12-04T00:00:00"/>
    <d v="2025-02-22T00:00:00"/>
    <x v="408"/>
    <x v="3"/>
    <x v="1"/>
    <n v="190"/>
    <s v="*190*"/>
  </r>
  <r>
    <s v="BK1418"/>
    <s v="Fundamentals of Physics - Resnick Halliday"/>
    <s v="Sophia Goodwin"/>
    <x v="9"/>
    <s v="978-0-03-406015-7"/>
    <x v="4"/>
    <x v="16"/>
    <x v="0"/>
    <x v="401"/>
    <x v="1"/>
    <x v="0"/>
    <m/>
    <m/>
    <x v="275"/>
    <x v="3"/>
    <x v="1"/>
    <n v="342"/>
    <s v="*342*"/>
  </r>
  <r>
    <s v="BK1419"/>
    <s v="Lakhmir Singh Science"/>
    <s v="Sean Brooks"/>
    <x v="11"/>
    <s v="978-1-69446-953-3"/>
    <x v="0"/>
    <x v="1"/>
    <x v="0"/>
    <x v="143"/>
    <x v="10"/>
    <x v="0"/>
    <m/>
    <m/>
    <x v="452"/>
    <x v="2"/>
    <x v="1"/>
    <n v="176"/>
    <s v="*176*"/>
  </r>
  <r>
    <s v="BK1420"/>
    <s v="RD Sharma Mathematics"/>
    <s v="Alexander Thompson"/>
    <x v="1"/>
    <s v="978-0-9504802-8-2"/>
    <x v="2"/>
    <x v="15"/>
    <x v="0"/>
    <x v="278"/>
    <x v="1"/>
    <x v="1"/>
    <d v="2024-03-25T00:00:00"/>
    <d v="2024-06-27T00:00:00"/>
    <x v="217"/>
    <x v="0"/>
    <x v="0"/>
    <n v="267"/>
    <s v="*267*"/>
  </r>
  <r>
    <s v="BK1421"/>
    <s v="S. Chand Science"/>
    <s v="Janet Reed"/>
    <x v="11"/>
    <s v="978-0-19-924907-7"/>
    <x v="0"/>
    <x v="15"/>
    <x v="1"/>
    <x v="277"/>
    <x v="4"/>
    <x v="0"/>
    <m/>
    <m/>
    <x v="339"/>
    <x v="2"/>
    <x v="2"/>
    <n v="120"/>
    <s v="*120*"/>
  </r>
  <r>
    <s v="BK1422"/>
    <s v="Oxford English Reader"/>
    <s v="Greg Williams"/>
    <x v="2"/>
    <s v="978-1-911927-13-6"/>
    <x v="5"/>
    <x v="16"/>
    <x v="0"/>
    <x v="312"/>
    <x v="19"/>
    <x v="1"/>
    <d v="2023-07-12T00:00:00"/>
    <d v="2024-05-31T00:00:00"/>
    <x v="48"/>
    <x v="1"/>
    <x v="1"/>
    <n v="386"/>
    <s v="*386*"/>
  </r>
  <r>
    <s v="BK1423"/>
    <s v="Pearson Science Explorer"/>
    <s v="Elizabeth Case"/>
    <x v="11"/>
    <s v="978-0-201-72748-7"/>
    <x v="1"/>
    <x v="12"/>
    <x v="1"/>
    <x v="380"/>
    <x v="1"/>
    <x v="1"/>
    <d v="2024-03-24T00:00:00"/>
    <d v="2024-10-04T00:00:00"/>
    <x v="363"/>
    <x v="2"/>
    <x v="1"/>
    <n v="300"/>
    <s v="*300*"/>
  </r>
  <r>
    <s v="BK1424"/>
    <s v="NCERT Business Studies"/>
    <s v="Julie Aguirre"/>
    <x v="10"/>
    <s v="978-0-19-289181-5"/>
    <x v="0"/>
    <x v="2"/>
    <x v="1"/>
    <x v="83"/>
    <x v="10"/>
    <x v="1"/>
    <d v="2023-05-25T00:00:00"/>
    <d v="2024-05-19T00:00:00"/>
    <x v="60"/>
    <x v="3"/>
    <x v="0"/>
    <n v="301"/>
    <s v="*301*"/>
  </r>
  <r>
    <s v="BK1425"/>
    <s v="NCERT Biology"/>
    <s v="Michaela Levine"/>
    <x v="4"/>
    <s v="978-1-925504-44-6"/>
    <x v="0"/>
    <x v="3"/>
    <x v="1"/>
    <x v="272"/>
    <x v="17"/>
    <x v="0"/>
    <m/>
    <m/>
    <x v="417"/>
    <x v="3"/>
    <x v="0"/>
    <n v="170"/>
    <s v="*170*"/>
  </r>
  <r>
    <s v="BK1426"/>
    <s v="NCERT Maths"/>
    <s v="Lori Johnson"/>
    <x v="1"/>
    <s v="978-0-432-30919-3"/>
    <x v="1"/>
    <x v="9"/>
    <x v="2"/>
    <x v="82"/>
    <x v="11"/>
    <x v="0"/>
    <m/>
    <m/>
    <x v="272"/>
    <x v="0"/>
    <x v="2"/>
    <n v="452"/>
    <s v="*452*"/>
  </r>
  <r>
    <s v="BK1427"/>
    <s v="NCERT Accountancy"/>
    <s v="Lori Willis"/>
    <x v="7"/>
    <s v="978-0-652-55641-4"/>
    <x v="2"/>
    <x v="13"/>
    <x v="2"/>
    <x v="70"/>
    <x v="8"/>
    <x v="1"/>
    <d v="2023-09-24T00:00:00"/>
    <d v="2023-12-22T00:00:00"/>
    <x v="193"/>
    <x v="3"/>
    <x v="0"/>
    <n v="259"/>
    <s v="*259*"/>
  </r>
  <r>
    <s v="BK1428"/>
    <s v="NCERT Environmental Studies"/>
    <s v="James Smith"/>
    <x v="3"/>
    <s v="978-0-281-74840-2"/>
    <x v="4"/>
    <x v="5"/>
    <x v="2"/>
    <x v="167"/>
    <x v="13"/>
    <x v="1"/>
    <d v="2024-03-29T00:00:00"/>
    <d v="2024-05-25T00:00:00"/>
    <x v="221"/>
    <x v="2"/>
    <x v="1"/>
    <n v="238"/>
    <s v="*238*"/>
  </r>
  <r>
    <s v="BK1429"/>
    <s v="NCERT Hindi"/>
    <s v="Kimberly Finley"/>
    <x v="12"/>
    <s v="978-1-209-52163-3"/>
    <x v="2"/>
    <x v="14"/>
    <x v="2"/>
    <x v="151"/>
    <x v="4"/>
    <x v="0"/>
    <m/>
    <m/>
    <x v="132"/>
    <x v="3"/>
    <x v="0"/>
    <n v="396"/>
    <s v="*396*"/>
  </r>
  <r>
    <s v="BK1430"/>
    <s v="Manika Hindi Pathmala"/>
    <s v="Larry Mcgee"/>
    <x v="12"/>
    <s v="978-1-4711-2585-0"/>
    <x v="1"/>
    <x v="17"/>
    <x v="1"/>
    <x v="286"/>
    <x v="15"/>
    <x v="1"/>
    <d v="2024-08-13T00:00:00"/>
    <d v="2025-02-13T00:00:00"/>
    <x v="161"/>
    <x v="3"/>
    <x v="2"/>
    <n v="397"/>
    <s v="*397*"/>
  </r>
  <r>
    <s v="BK1431"/>
    <s v="NCERT Business Studies"/>
    <s v="Linda Floyd"/>
    <x v="10"/>
    <s v="978-0-7321-6575-8"/>
    <x v="4"/>
    <x v="0"/>
    <x v="1"/>
    <x v="309"/>
    <x v="0"/>
    <x v="1"/>
    <d v="2023-03-10T00:00:00"/>
    <d v="2023-03-20T00:00:00"/>
    <x v="319"/>
    <x v="3"/>
    <x v="0"/>
    <n v="235"/>
    <s v="*235*"/>
  </r>
  <r>
    <s v="BK1432"/>
    <s v="SL Arora Physics"/>
    <s v="Darrell Diaz"/>
    <x v="9"/>
    <s v="978-0-15-537710-3"/>
    <x v="2"/>
    <x v="1"/>
    <x v="0"/>
    <x v="318"/>
    <x v="5"/>
    <x v="0"/>
    <m/>
    <m/>
    <x v="11"/>
    <x v="3"/>
    <x v="2"/>
    <n v="386"/>
    <s v="*386*"/>
  </r>
  <r>
    <s v="BK1433"/>
    <s v="Pearson Science Explorer"/>
    <s v="Kristie Walters"/>
    <x v="11"/>
    <s v="978-1-83217-814-3"/>
    <x v="0"/>
    <x v="13"/>
    <x v="1"/>
    <x v="140"/>
    <x v="11"/>
    <x v="1"/>
    <d v="2023-11-29T00:00:00"/>
    <d v="2024-03-19T00:00:00"/>
    <x v="453"/>
    <x v="2"/>
    <x v="2"/>
    <n v="304"/>
    <s v="*304*"/>
  </r>
  <r>
    <s v="BK1434"/>
    <s v="Truemanâ€™s Biology"/>
    <s v="Evan Baker"/>
    <x v="4"/>
    <s v="978-0-88239-217-2"/>
    <x v="2"/>
    <x v="7"/>
    <x v="1"/>
    <x v="17"/>
    <x v="13"/>
    <x v="1"/>
    <d v="2024-09-29T00:00:00"/>
    <d v="2025-02-19T00:00:00"/>
    <x v="336"/>
    <x v="3"/>
    <x v="2"/>
    <n v="163"/>
    <s v="*163*"/>
  </r>
  <r>
    <s v="BK1435"/>
    <s v="NCERT Biology"/>
    <s v="Ryan Daniel"/>
    <x v="4"/>
    <s v="978-0-904147-27-8"/>
    <x v="0"/>
    <x v="19"/>
    <x v="1"/>
    <x v="236"/>
    <x v="12"/>
    <x v="0"/>
    <m/>
    <m/>
    <x v="433"/>
    <x v="3"/>
    <x v="0"/>
    <n v="227"/>
    <s v="*227*"/>
  </r>
  <r>
    <s v="BK1436"/>
    <s v="Pradeep's Chemistry"/>
    <s v="Gerald Cordova"/>
    <x v="6"/>
    <s v="978-1-00-915736-0"/>
    <x v="5"/>
    <x v="13"/>
    <x v="2"/>
    <x v="91"/>
    <x v="10"/>
    <x v="0"/>
    <m/>
    <m/>
    <x v="235"/>
    <x v="3"/>
    <x v="1"/>
    <n v="431"/>
    <s v="*431*"/>
  </r>
  <r>
    <s v="BK1437"/>
    <s v="S. Chand Economics"/>
    <s v="Ray Smith"/>
    <x v="5"/>
    <s v="978-1-186-25398-5"/>
    <x v="4"/>
    <x v="10"/>
    <x v="2"/>
    <x v="64"/>
    <x v="18"/>
    <x v="0"/>
    <m/>
    <m/>
    <x v="451"/>
    <x v="3"/>
    <x v="3"/>
    <n v="136"/>
    <s v="*136*"/>
  </r>
  <r>
    <s v="BK1438"/>
    <s v="S. Chand EVS"/>
    <s v="Laura Montgomery"/>
    <x v="3"/>
    <s v="978-0-452-46917-4"/>
    <x v="0"/>
    <x v="17"/>
    <x v="2"/>
    <x v="107"/>
    <x v="18"/>
    <x v="0"/>
    <m/>
    <m/>
    <x v="120"/>
    <x v="2"/>
    <x v="2"/>
    <n v="393"/>
    <s v="*393*"/>
  </r>
  <r>
    <s v="BK1439"/>
    <s v="NCERT Biology"/>
    <s v="Jason Gibbs"/>
    <x v="4"/>
    <s v="978-1-06-151325-8"/>
    <x v="3"/>
    <x v="14"/>
    <x v="2"/>
    <x v="281"/>
    <x v="5"/>
    <x v="0"/>
    <m/>
    <m/>
    <x v="266"/>
    <x v="3"/>
    <x v="3"/>
    <n v="227"/>
    <s v="*227*"/>
  </r>
  <r>
    <s v="BK1440"/>
    <s v="DK Goel Accountancy"/>
    <s v="James Houston"/>
    <x v="7"/>
    <s v="978-1-69560-836-8"/>
    <x v="5"/>
    <x v="19"/>
    <x v="1"/>
    <x v="373"/>
    <x v="7"/>
    <x v="0"/>
    <m/>
    <m/>
    <x v="454"/>
    <x v="3"/>
    <x v="1"/>
    <n v="408"/>
    <s v="*408*"/>
  </r>
  <r>
    <s v="BK1441"/>
    <s v="NCERT Chemistry"/>
    <s v="Jessica Martinez"/>
    <x v="6"/>
    <s v="978-0-01-173951-9"/>
    <x v="4"/>
    <x v="8"/>
    <x v="1"/>
    <x v="4"/>
    <x v="18"/>
    <x v="0"/>
    <m/>
    <m/>
    <x v="401"/>
    <x v="3"/>
    <x v="1"/>
    <n v="370"/>
    <s v="*370*"/>
  </r>
  <r>
    <s v="BK1442"/>
    <s v="Oxford English Reader"/>
    <s v="Laura Dominguez"/>
    <x v="2"/>
    <s v="978-1-80464-844-5"/>
    <x v="5"/>
    <x v="8"/>
    <x v="0"/>
    <x v="63"/>
    <x v="14"/>
    <x v="0"/>
    <m/>
    <m/>
    <x v="436"/>
    <x v="1"/>
    <x v="1"/>
    <n v="162"/>
    <s v="*162*"/>
  </r>
  <r>
    <s v="BK1443"/>
    <s v="NCERT Accountancy"/>
    <s v="Thomas Wright"/>
    <x v="7"/>
    <s v="978-1-5363-0203-5"/>
    <x v="4"/>
    <x v="10"/>
    <x v="1"/>
    <x v="153"/>
    <x v="16"/>
    <x v="1"/>
    <d v="2024-09-19T00:00:00"/>
    <d v="2024-10-31T00:00:00"/>
    <x v="7"/>
    <x v="3"/>
    <x v="0"/>
    <n v="379"/>
    <s v="*379*"/>
  </r>
  <r>
    <s v="BK1444"/>
    <s v="Nai Roshni Hindi Pathmala"/>
    <s v="Krystal Jackson"/>
    <x v="12"/>
    <s v="978-0-02-768999-0"/>
    <x v="2"/>
    <x v="17"/>
    <x v="2"/>
    <x v="34"/>
    <x v="16"/>
    <x v="0"/>
    <m/>
    <m/>
    <x v="140"/>
    <x v="3"/>
    <x v="2"/>
    <n v="145"/>
    <s v="*145*"/>
  </r>
  <r>
    <s v="BK1445"/>
    <s v="RD Sharma Mathematics"/>
    <s v="Danielle Smith"/>
    <x v="1"/>
    <s v="978-1-253-15285-2"/>
    <x v="2"/>
    <x v="6"/>
    <x v="0"/>
    <x v="374"/>
    <x v="12"/>
    <x v="1"/>
    <d v="2024-04-07T00:00:00"/>
    <d v="2024-10-24T00:00:00"/>
    <x v="60"/>
    <x v="0"/>
    <x v="1"/>
    <n v="336"/>
    <s v="*336*"/>
  </r>
  <r>
    <s v="BK1446"/>
    <s v="Nai Roshni Hindi Pathmala"/>
    <s v="Dustin Baker"/>
    <x v="12"/>
    <s v="978-1-146-25534-9"/>
    <x v="2"/>
    <x v="15"/>
    <x v="0"/>
    <x v="61"/>
    <x v="7"/>
    <x v="0"/>
    <m/>
    <m/>
    <x v="334"/>
    <x v="3"/>
    <x v="1"/>
    <n v="368"/>
    <s v="*368*"/>
  </r>
  <r>
    <s v="BK1447"/>
    <s v="NCERT Business Studies"/>
    <s v="Michael Smith"/>
    <x v="10"/>
    <s v="978-0-08-929793-5"/>
    <x v="0"/>
    <x v="0"/>
    <x v="0"/>
    <x v="190"/>
    <x v="8"/>
    <x v="0"/>
    <m/>
    <m/>
    <x v="455"/>
    <x v="3"/>
    <x v="0"/>
    <n v="372"/>
    <s v="*372*"/>
  </r>
  <r>
    <s v="BK1448"/>
    <s v="Together with Social Science"/>
    <s v="Christopher Morgan"/>
    <x v="0"/>
    <s v="978-0-205-92289-5"/>
    <x v="0"/>
    <x v="12"/>
    <x v="1"/>
    <x v="351"/>
    <x v="3"/>
    <x v="0"/>
    <m/>
    <m/>
    <x v="275"/>
    <x v="0"/>
    <x v="0"/>
    <n v="294"/>
    <s v="*294*"/>
  </r>
  <r>
    <s v="BK1449"/>
    <s v="TS Grewal Accountancy"/>
    <s v="Tammy Walker"/>
    <x v="7"/>
    <s v="978-1-64079-755-0"/>
    <x v="2"/>
    <x v="4"/>
    <x v="0"/>
    <x v="165"/>
    <x v="14"/>
    <x v="0"/>
    <m/>
    <m/>
    <x v="25"/>
    <x v="3"/>
    <x v="2"/>
    <n v="168"/>
    <s v="*168*"/>
  </r>
  <r>
    <s v="BK1450"/>
    <s v="TS Grewal Accountancy"/>
    <s v="David Garcia"/>
    <x v="7"/>
    <s v="978-1-4138-9607-7"/>
    <x v="5"/>
    <x v="6"/>
    <x v="1"/>
    <x v="190"/>
    <x v="8"/>
    <x v="1"/>
    <d v="2023-07-22T00:00:00"/>
    <d v="2023-12-10T00:00:00"/>
    <x v="6"/>
    <x v="3"/>
    <x v="0"/>
    <n v="318"/>
    <s v="*318*"/>
  </r>
  <r>
    <s v="BK1451"/>
    <s v="English Grammar &amp; Composition"/>
    <s v="Nicole Moss"/>
    <x v="2"/>
    <s v="978-0-07-465519-1"/>
    <x v="4"/>
    <x v="3"/>
    <x v="1"/>
    <x v="21"/>
    <x v="11"/>
    <x v="0"/>
    <m/>
    <m/>
    <x v="399"/>
    <x v="1"/>
    <x v="1"/>
    <n v="384"/>
    <s v="*384*"/>
  </r>
  <r>
    <s v="BK1452"/>
    <s v="S. Chand Biology"/>
    <s v="Darlene Morgan"/>
    <x v="4"/>
    <s v="978-1-09-820927-8"/>
    <x v="2"/>
    <x v="3"/>
    <x v="1"/>
    <x v="273"/>
    <x v="5"/>
    <x v="1"/>
    <d v="2023-06-23T00:00:00"/>
    <d v="2023-08-01T00:00:00"/>
    <x v="421"/>
    <x v="3"/>
    <x v="0"/>
    <n v="366"/>
    <s v="*366*"/>
  </r>
  <r>
    <s v="BK1453"/>
    <s v="NCERT Business Studies"/>
    <s v="John Logan"/>
    <x v="10"/>
    <s v="978-1-348-52853-1"/>
    <x v="5"/>
    <x v="17"/>
    <x v="2"/>
    <x v="274"/>
    <x v="7"/>
    <x v="0"/>
    <m/>
    <m/>
    <x v="295"/>
    <x v="3"/>
    <x v="2"/>
    <n v="400"/>
    <s v="*400*"/>
  </r>
  <r>
    <s v="BK1454"/>
    <s v="Oxford English Reader"/>
    <s v="Joshua Campbell"/>
    <x v="2"/>
    <s v="978-1-177-10170-7"/>
    <x v="4"/>
    <x v="0"/>
    <x v="2"/>
    <x v="64"/>
    <x v="13"/>
    <x v="0"/>
    <m/>
    <m/>
    <x v="60"/>
    <x v="1"/>
    <x v="0"/>
    <n v="165"/>
    <s v="*165*"/>
  </r>
  <r>
    <s v="BK1455"/>
    <s v="Let Us C - Yashwant Kanetkar"/>
    <s v="Benjamin Webb"/>
    <x v="8"/>
    <s v="978-0-10-729808-1"/>
    <x v="1"/>
    <x v="5"/>
    <x v="2"/>
    <x v="288"/>
    <x v="0"/>
    <x v="0"/>
    <m/>
    <m/>
    <x v="154"/>
    <x v="3"/>
    <x v="2"/>
    <n v="140"/>
    <s v="*140*"/>
  </r>
  <r>
    <s v="BK1456"/>
    <s v="NCERT Maths"/>
    <s v="Tammy Alvarado MD"/>
    <x v="1"/>
    <s v="978-1-877725-14-2"/>
    <x v="0"/>
    <x v="9"/>
    <x v="2"/>
    <x v="193"/>
    <x v="15"/>
    <x v="1"/>
    <d v="2023-12-01T00:00:00"/>
    <d v="2024-09-29T00:00:00"/>
    <x v="408"/>
    <x v="0"/>
    <x v="2"/>
    <n v="166"/>
    <s v="*166*"/>
  </r>
  <r>
    <s v="BK1457"/>
    <s v="NCERT Accountancy"/>
    <s v="Melissa Suarez"/>
    <x v="7"/>
    <s v="978-1-5311-2839-5"/>
    <x v="5"/>
    <x v="15"/>
    <x v="1"/>
    <x v="276"/>
    <x v="11"/>
    <x v="0"/>
    <m/>
    <m/>
    <x v="203"/>
    <x v="3"/>
    <x v="2"/>
    <n v="368"/>
    <s v="*368*"/>
  </r>
  <r>
    <s v="BK1458"/>
    <s v="Manika Hindi Pathmala"/>
    <s v="Brent Chambers"/>
    <x v="12"/>
    <s v="978-0-490-74675-6"/>
    <x v="4"/>
    <x v="8"/>
    <x v="1"/>
    <x v="103"/>
    <x v="14"/>
    <x v="0"/>
    <m/>
    <m/>
    <x v="64"/>
    <x v="3"/>
    <x v="0"/>
    <n v="119"/>
    <s v="*119*"/>
  </r>
  <r>
    <s v="BK1459"/>
    <s v="RS Aggarwal Mathematics"/>
    <s v="Kelly Robinson"/>
    <x v="1"/>
    <s v="978-0-456-06966-0"/>
    <x v="0"/>
    <x v="6"/>
    <x v="0"/>
    <x v="366"/>
    <x v="11"/>
    <x v="0"/>
    <m/>
    <m/>
    <x v="164"/>
    <x v="0"/>
    <x v="1"/>
    <n v="264"/>
    <s v="*264*"/>
  </r>
  <r>
    <s v="BK1460"/>
    <s v="Lakhmir Singh Science"/>
    <s v="Brandon Gonzalez"/>
    <x v="11"/>
    <s v="978-0-8208-8587-2"/>
    <x v="0"/>
    <x v="8"/>
    <x v="1"/>
    <x v="76"/>
    <x v="14"/>
    <x v="1"/>
    <d v="2024-06-01T00:00:00"/>
    <d v="2024-08-31T00:00:00"/>
    <x v="154"/>
    <x v="2"/>
    <x v="3"/>
    <n v="275"/>
    <s v="*275*"/>
  </r>
  <r>
    <s v="BK1461"/>
    <s v="Concepts of Physics - HC Verma"/>
    <s v="Catherine Walsh"/>
    <x v="9"/>
    <s v="978-0-7020-4052-8"/>
    <x v="2"/>
    <x v="0"/>
    <x v="1"/>
    <x v="242"/>
    <x v="18"/>
    <x v="1"/>
    <d v="2024-07-28T00:00:00"/>
    <d v="2025-01-30T00:00:00"/>
    <x v="456"/>
    <x v="3"/>
    <x v="2"/>
    <n v="445"/>
    <s v="*445*"/>
  </r>
  <r>
    <s v="BK1462"/>
    <s v="Truemanâ€™s Biology"/>
    <s v="Kelly Huerta"/>
    <x v="4"/>
    <s v="978-1-4040-7763-8"/>
    <x v="0"/>
    <x v="2"/>
    <x v="1"/>
    <x v="402"/>
    <x v="0"/>
    <x v="0"/>
    <m/>
    <m/>
    <x v="96"/>
    <x v="3"/>
    <x v="3"/>
    <n v="241"/>
    <s v="*241*"/>
  </r>
  <r>
    <s v="BK1463"/>
    <s v="Together with Social Science"/>
    <s v="Mark Randall"/>
    <x v="0"/>
    <s v="978-0-14-022770-3"/>
    <x v="4"/>
    <x v="0"/>
    <x v="2"/>
    <x v="130"/>
    <x v="15"/>
    <x v="0"/>
    <m/>
    <m/>
    <x v="98"/>
    <x v="0"/>
    <x v="1"/>
    <n v="401"/>
    <s v="*401*"/>
  </r>
  <r>
    <s v="BK1464"/>
    <s v="Manika Hindi Pathmala"/>
    <s v="Amanda Pearson"/>
    <x v="12"/>
    <s v="978-1-60728-943-2"/>
    <x v="5"/>
    <x v="13"/>
    <x v="2"/>
    <x v="200"/>
    <x v="18"/>
    <x v="0"/>
    <m/>
    <m/>
    <x v="92"/>
    <x v="3"/>
    <x v="1"/>
    <n v="269"/>
    <s v="*269*"/>
  </r>
  <r>
    <s v="BK1465"/>
    <s v="NCERT Business Studies"/>
    <s v="John Sullivan"/>
    <x v="10"/>
    <s v="978-0-484-46223-5"/>
    <x v="2"/>
    <x v="3"/>
    <x v="2"/>
    <x v="354"/>
    <x v="10"/>
    <x v="1"/>
    <d v="2024-06-20T00:00:00"/>
    <d v="2025-01-13T00:00:00"/>
    <x v="40"/>
    <x v="3"/>
    <x v="1"/>
    <n v="358"/>
    <s v="*358*"/>
  </r>
  <r>
    <s v="BK1466"/>
    <s v="Let Us C - Yashwant Kanetkar"/>
    <s v="Chad Higgins"/>
    <x v="8"/>
    <s v="978-0-320-42716-9"/>
    <x v="0"/>
    <x v="1"/>
    <x v="2"/>
    <x v="344"/>
    <x v="15"/>
    <x v="0"/>
    <m/>
    <m/>
    <x v="185"/>
    <x v="3"/>
    <x v="0"/>
    <n v="108"/>
    <s v="*108*"/>
  </r>
  <r>
    <s v="BK1467"/>
    <s v="S. Chand Science"/>
    <s v="Michelle Campbell"/>
    <x v="11"/>
    <s v="978-1-79628-275-7"/>
    <x v="4"/>
    <x v="19"/>
    <x v="1"/>
    <x v="107"/>
    <x v="9"/>
    <x v="1"/>
    <d v="2023-08-12T00:00:00"/>
    <d v="2024-07-30T00:00:00"/>
    <x v="168"/>
    <x v="2"/>
    <x v="2"/>
    <n v="149"/>
    <s v="*149*"/>
  </r>
  <r>
    <s v="BK1468"/>
    <s v="Computer Science with Python"/>
    <s v="Tanya Crawford"/>
    <x v="8"/>
    <s v="978-1-56593-715-4"/>
    <x v="5"/>
    <x v="15"/>
    <x v="1"/>
    <x v="265"/>
    <x v="2"/>
    <x v="1"/>
    <d v="2024-06-27T00:00:00"/>
    <d v="2024-08-12T00:00:00"/>
    <x v="67"/>
    <x v="3"/>
    <x v="1"/>
    <n v="402"/>
    <s v="*402*"/>
  </r>
  <r>
    <s v="BK1469"/>
    <s v="Let Us C - Yashwant Kanetkar"/>
    <s v="Lori Cook"/>
    <x v="8"/>
    <s v="978-1-168-15016-5"/>
    <x v="5"/>
    <x v="16"/>
    <x v="0"/>
    <x v="133"/>
    <x v="11"/>
    <x v="0"/>
    <m/>
    <m/>
    <x v="21"/>
    <x v="3"/>
    <x v="1"/>
    <n v="376"/>
    <s v="*376*"/>
  </r>
  <r>
    <s v="BK1470"/>
    <s v="Together with EVS"/>
    <s v="Dennis Jones"/>
    <x v="3"/>
    <s v="978-0-246-70744-4"/>
    <x v="2"/>
    <x v="2"/>
    <x v="1"/>
    <x v="245"/>
    <x v="3"/>
    <x v="0"/>
    <m/>
    <m/>
    <x v="281"/>
    <x v="2"/>
    <x v="0"/>
    <n v="329"/>
    <s v="*329*"/>
  </r>
  <r>
    <s v="BK1471"/>
    <s v="English Grammar &amp; Composition"/>
    <s v="Kimberly Morton"/>
    <x v="2"/>
    <s v="978-1-75789-434-0"/>
    <x v="4"/>
    <x v="9"/>
    <x v="2"/>
    <x v="101"/>
    <x v="14"/>
    <x v="0"/>
    <m/>
    <m/>
    <x v="321"/>
    <x v="1"/>
    <x v="0"/>
    <n v="429"/>
    <s v="*429*"/>
  </r>
  <r>
    <s v="BK1472"/>
    <s v="Pradeep's Chemistry"/>
    <s v="Carrie Cole"/>
    <x v="6"/>
    <s v="978-0-18-054571-3"/>
    <x v="0"/>
    <x v="1"/>
    <x v="0"/>
    <x v="68"/>
    <x v="6"/>
    <x v="0"/>
    <m/>
    <m/>
    <x v="225"/>
    <x v="3"/>
    <x v="2"/>
    <n v="141"/>
    <s v="*141*"/>
  </r>
  <r>
    <s v="BK1473"/>
    <s v="Modern ABC Chemistry"/>
    <s v="Travis Taylor"/>
    <x v="6"/>
    <s v="978-0-906131-23-7"/>
    <x v="5"/>
    <x v="10"/>
    <x v="0"/>
    <x v="340"/>
    <x v="5"/>
    <x v="0"/>
    <m/>
    <m/>
    <x v="303"/>
    <x v="3"/>
    <x v="0"/>
    <n v="414"/>
    <s v="*414*"/>
  </r>
  <r>
    <s v="BK1474"/>
    <s v="S. Chand Business Studies"/>
    <s v="Benjamin Frye"/>
    <x v="10"/>
    <s v="978-0-00-080616-1"/>
    <x v="5"/>
    <x v="11"/>
    <x v="0"/>
    <x v="327"/>
    <x v="6"/>
    <x v="0"/>
    <m/>
    <m/>
    <x v="298"/>
    <x v="3"/>
    <x v="1"/>
    <n v="349"/>
    <s v="*349*"/>
  </r>
  <r>
    <s v="BK1475"/>
    <s v="NCERT Maths"/>
    <s v="David Adams"/>
    <x v="1"/>
    <s v="978-0-00-649747-9"/>
    <x v="4"/>
    <x v="6"/>
    <x v="1"/>
    <x v="7"/>
    <x v="9"/>
    <x v="0"/>
    <m/>
    <m/>
    <x v="23"/>
    <x v="0"/>
    <x v="0"/>
    <n v="116"/>
    <s v="*116*"/>
  </r>
  <r>
    <s v="BK1476"/>
    <s v="Pearson Science Explorer"/>
    <s v="Kevin Gibbs"/>
    <x v="11"/>
    <s v="978-0-07-022289-2"/>
    <x v="2"/>
    <x v="3"/>
    <x v="0"/>
    <x v="304"/>
    <x v="14"/>
    <x v="1"/>
    <d v="2023-04-13T00:00:00"/>
    <d v="2023-12-12T00:00:00"/>
    <x v="408"/>
    <x v="2"/>
    <x v="2"/>
    <n v="419"/>
    <s v="*419*"/>
  </r>
  <r>
    <s v="BK1477"/>
    <s v="S. Chand Economics"/>
    <s v="Angelica Villanueva"/>
    <x v="5"/>
    <s v="978-1-907937-34-7"/>
    <x v="5"/>
    <x v="17"/>
    <x v="1"/>
    <x v="185"/>
    <x v="6"/>
    <x v="1"/>
    <d v="2024-03-05T00:00:00"/>
    <d v="2024-05-10T00:00:00"/>
    <x v="257"/>
    <x v="3"/>
    <x v="0"/>
    <n v="434"/>
    <s v="*434*"/>
  </r>
  <r>
    <s v="BK1478"/>
    <s v="Pradeep's Chemistry"/>
    <s v="Amanda Johnson"/>
    <x v="6"/>
    <s v="978-0-10-974179-0"/>
    <x v="0"/>
    <x v="13"/>
    <x v="1"/>
    <x v="231"/>
    <x v="0"/>
    <x v="1"/>
    <d v="2024-08-28T00:00:00"/>
    <d v="2024-10-18T00:00:00"/>
    <x v="191"/>
    <x v="3"/>
    <x v="2"/>
    <n v="351"/>
    <s v="*351*"/>
  </r>
  <r>
    <s v="BK1479"/>
    <s v="Oxford English Reader"/>
    <s v="Maria Mcdonald"/>
    <x v="2"/>
    <s v="978-0-87150-678-8"/>
    <x v="4"/>
    <x v="7"/>
    <x v="1"/>
    <x v="403"/>
    <x v="12"/>
    <x v="1"/>
    <d v="2024-06-08T00:00:00"/>
    <d v="2025-02-09T00:00:00"/>
    <x v="254"/>
    <x v="1"/>
    <x v="2"/>
    <n v="298"/>
    <s v="*298*"/>
  </r>
  <r>
    <s v="BK1480"/>
    <s v="NCERT Accountancy"/>
    <s v="Leah Lopez"/>
    <x v="7"/>
    <s v="978-0-12-706145-0"/>
    <x v="3"/>
    <x v="14"/>
    <x v="2"/>
    <x v="193"/>
    <x v="19"/>
    <x v="0"/>
    <m/>
    <m/>
    <x v="109"/>
    <x v="3"/>
    <x v="2"/>
    <n v="253"/>
    <s v="*253*"/>
  </r>
  <r>
    <s v="BK1481"/>
    <s v="Principles of Economics"/>
    <s v="Katherine Greene"/>
    <x v="5"/>
    <s v="978-0-8485-0184-6"/>
    <x v="0"/>
    <x v="5"/>
    <x v="2"/>
    <x v="280"/>
    <x v="15"/>
    <x v="0"/>
    <m/>
    <m/>
    <x v="50"/>
    <x v="3"/>
    <x v="0"/>
    <n v="334"/>
    <s v="*334*"/>
  </r>
  <r>
    <s v="BK1482"/>
    <s v="NCERT Business Studies"/>
    <s v="Erin Johnson"/>
    <x v="10"/>
    <s v="978-1-971146-09-6"/>
    <x v="3"/>
    <x v="17"/>
    <x v="2"/>
    <x v="63"/>
    <x v="12"/>
    <x v="0"/>
    <m/>
    <m/>
    <x v="176"/>
    <x v="3"/>
    <x v="1"/>
    <n v="337"/>
    <s v="*337*"/>
  </r>
  <r>
    <s v="BK1483"/>
    <s v="S. Chand Science"/>
    <s v="Bradley Glover"/>
    <x v="11"/>
    <s v="978-1-4481-7698-4"/>
    <x v="3"/>
    <x v="5"/>
    <x v="2"/>
    <x v="303"/>
    <x v="13"/>
    <x v="0"/>
    <m/>
    <m/>
    <x v="55"/>
    <x v="2"/>
    <x v="3"/>
    <n v="183"/>
    <s v="*183*"/>
  </r>
  <r>
    <s v="BK1484"/>
    <s v="NCERT Biology"/>
    <s v="Stephanie Suarez"/>
    <x v="4"/>
    <s v="978-0-367-85781-3"/>
    <x v="5"/>
    <x v="18"/>
    <x v="1"/>
    <x v="120"/>
    <x v="13"/>
    <x v="0"/>
    <m/>
    <m/>
    <x v="400"/>
    <x v="3"/>
    <x v="2"/>
    <n v="190"/>
    <s v="*190*"/>
  </r>
  <r>
    <s v="BK1485"/>
    <s v="NCERT Economics"/>
    <s v="Brooke Cox"/>
    <x v="5"/>
    <s v="978-1-956833-51-5"/>
    <x v="5"/>
    <x v="16"/>
    <x v="1"/>
    <x v="279"/>
    <x v="11"/>
    <x v="0"/>
    <m/>
    <m/>
    <x v="83"/>
    <x v="3"/>
    <x v="3"/>
    <n v="385"/>
    <s v="*385*"/>
  </r>
  <r>
    <s v="BK1486"/>
    <s v="Lakhmir Singh Science"/>
    <s v="Donna Mason"/>
    <x v="11"/>
    <s v="978-1-287-25611-3"/>
    <x v="5"/>
    <x v="6"/>
    <x v="0"/>
    <x v="404"/>
    <x v="10"/>
    <x v="1"/>
    <d v="2025-02-23T00:00:00"/>
    <d v="2025-02-25T00:00:00"/>
    <x v="203"/>
    <x v="2"/>
    <x v="1"/>
    <n v="158"/>
    <s v="*158*"/>
  </r>
  <r>
    <s v="BK1487"/>
    <s v="NCERT Social Science"/>
    <s v="Miss Angela Mendez MD"/>
    <x v="0"/>
    <s v="978-1-77326-601-5"/>
    <x v="2"/>
    <x v="14"/>
    <x v="1"/>
    <x v="74"/>
    <x v="6"/>
    <x v="1"/>
    <d v="2024-07-29T00:00:00"/>
    <d v="2025-02-06T00:00:00"/>
    <x v="349"/>
    <x v="0"/>
    <x v="1"/>
    <n v="350"/>
    <s v="*350*"/>
  </r>
  <r>
    <s v="BK1488"/>
    <s v="RS Aggarwal Mathematics"/>
    <s v="Brandon Barnett"/>
    <x v="1"/>
    <s v="978-1-5428-9417-3"/>
    <x v="5"/>
    <x v="13"/>
    <x v="1"/>
    <x v="21"/>
    <x v="3"/>
    <x v="0"/>
    <m/>
    <m/>
    <x v="44"/>
    <x v="0"/>
    <x v="1"/>
    <n v="242"/>
    <s v="*242*"/>
  </r>
  <r>
    <s v="BK1489"/>
    <s v="SL Arora Physics"/>
    <s v="Kaitlyn Jones"/>
    <x v="9"/>
    <s v="978-1-86665-140-7"/>
    <x v="0"/>
    <x v="13"/>
    <x v="1"/>
    <x v="215"/>
    <x v="12"/>
    <x v="0"/>
    <m/>
    <m/>
    <x v="96"/>
    <x v="3"/>
    <x v="0"/>
    <n v="374"/>
    <s v="*374*"/>
  </r>
  <r>
    <s v="BK1490"/>
    <s v="Truemanâ€™s Biology"/>
    <s v="Erin Sparks"/>
    <x v="4"/>
    <s v="978-1-267-25286-9"/>
    <x v="4"/>
    <x v="8"/>
    <x v="2"/>
    <x v="308"/>
    <x v="18"/>
    <x v="0"/>
    <m/>
    <m/>
    <x v="217"/>
    <x v="3"/>
    <x v="2"/>
    <n v="195"/>
    <s v="*195*"/>
  </r>
  <r>
    <s v="BK1491"/>
    <s v="Principles of Economics"/>
    <s v="Leslie Wilson"/>
    <x v="5"/>
    <s v="978-0-9994137-5-3"/>
    <x v="5"/>
    <x v="4"/>
    <x v="2"/>
    <x v="363"/>
    <x v="13"/>
    <x v="1"/>
    <d v="2023-04-07T00:00:00"/>
    <d v="2024-10-27T00:00:00"/>
    <x v="12"/>
    <x v="3"/>
    <x v="1"/>
    <n v="115"/>
    <s v="*115*"/>
  </r>
  <r>
    <s v="BK1492"/>
    <s v="Wren &amp; Martin English Grammar"/>
    <s v="Ann Ingram"/>
    <x v="2"/>
    <s v="978-0-502-69823-3"/>
    <x v="4"/>
    <x v="9"/>
    <x v="2"/>
    <x v="61"/>
    <x v="4"/>
    <x v="1"/>
    <d v="2023-09-15T00:00:00"/>
    <d v="2024-08-05T00:00:00"/>
    <x v="289"/>
    <x v="1"/>
    <x v="1"/>
    <n v="208"/>
    <s v="*208*"/>
  </r>
  <r>
    <s v="BK1493"/>
    <s v="Fundamentals of Physics - Resnick Halliday"/>
    <s v="Brenda Andrews"/>
    <x v="9"/>
    <s v="978-1-953405-38-8"/>
    <x v="1"/>
    <x v="2"/>
    <x v="2"/>
    <x v="366"/>
    <x v="9"/>
    <x v="1"/>
    <d v="2023-08-09T00:00:00"/>
    <d v="2024-07-06T00:00:00"/>
    <x v="276"/>
    <x v="3"/>
    <x v="0"/>
    <n v="297"/>
    <s v="*297*"/>
  </r>
  <r>
    <s v="BK1494"/>
    <s v="NCERT Economics"/>
    <s v="Dwayne Lee"/>
    <x v="5"/>
    <s v="978-1-196-18435-4"/>
    <x v="1"/>
    <x v="18"/>
    <x v="1"/>
    <x v="391"/>
    <x v="1"/>
    <x v="1"/>
    <d v="2023-12-27T00:00:00"/>
    <d v="2024-08-22T00:00:00"/>
    <x v="412"/>
    <x v="3"/>
    <x v="0"/>
    <n v="414"/>
    <s v="*414*"/>
  </r>
  <r>
    <s v="BK1495"/>
    <s v="NCERT Economics"/>
    <s v="Matthew Ramirez"/>
    <x v="5"/>
    <s v="978-1-57333-661-1"/>
    <x v="0"/>
    <x v="2"/>
    <x v="1"/>
    <x v="69"/>
    <x v="16"/>
    <x v="1"/>
    <d v="2023-06-11T00:00:00"/>
    <d v="2024-05-03T00:00:00"/>
    <x v="146"/>
    <x v="3"/>
    <x v="2"/>
    <n v="354"/>
    <s v="*354*"/>
  </r>
  <r>
    <s v="BK1496"/>
    <s v="NCERT Business Studies"/>
    <s v="Brandon Garcia"/>
    <x v="10"/>
    <s v="978-1-76545-201-3"/>
    <x v="0"/>
    <x v="18"/>
    <x v="0"/>
    <x v="241"/>
    <x v="1"/>
    <x v="1"/>
    <d v="2024-11-01T00:00:00"/>
    <d v="2025-02-07T00:00:00"/>
    <x v="457"/>
    <x v="3"/>
    <x v="0"/>
    <n v="216"/>
    <s v="*216*"/>
  </r>
  <r>
    <s v="BK1497"/>
    <s v="Fundamentals of Physics - Resnick Halliday"/>
    <s v="Barbara Farrell"/>
    <x v="9"/>
    <s v="978-0-8151-1898-5"/>
    <x v="3"/>
    <x v="7"/>
    <x v="1"/>
    <x v="66"/>
    <x v="6"/>
    <x v="1"/>
    <d v="2024-10-05T00:00:00"/>
    <d v="2024-12-24T00:00:00"/>
    <x v="112"/>
    <x v="3"/>
    <x v="1"/>
    <n v="140"/>
    <s v="*140*"/>
  </r>
  <r>
    <s v="BK1498"/>
    <s v="NCERT Economics"/>
    <s v="Cole Scott"/>
    <x v="5"/>
    <s v="978-1-09-949339-3"/>
    <x v="4"/>
    <x v="8"/>
    <x v="2"/>
    <x v="300"/>
    <x v="5"/>
    <x v="0"/>
    <m/>
    <m/>
    <x v="297"/>
    <x v="3"/>
    <x v="0"/>
    <n v="380"/>
    <s v="*380*"/>
  </r>
  <r>
    <s v="BK1499"/>
    <s v="RS Aggarwal Mathematics"/>
    <s v="Ronald Rodriguez"/>
    <x v="1"/>
    <s v="978-1-08-288093-3"/>
    <x v="5"/>
    <x v="9"/>
    <x v="0"/>
    <x v="273"/>
    <x v="18"/>
    <x v="1"/>
    <d v="2025-01-13T00:00:00"/>
    <d v="2025-01-23T00:00:00"/>
    <x v="439"/>
    <x v="0"/>
    <x v="2"/>
    <n v="209"/>
    <s v="*209*"/>
  </r>
  <r>
    <s v="BK1500"/>
    <s v="Lakhmir Singh Science"/>
    <s v="Jessica Thomas"/>
    <x v="11"/>
    <s v="978-1-225-91426-6"/>
    <x v="5"/>
    <x v="12"/>
    <x v="0"/>
    <x v="356"/>
    <x v="19"/>
    <x v="0"/>
    <m/>
    <m/>
    <x v="102"/>
    <x v="2"/>
    <x v="0"/>
    <n v="388"/>
    <s v="*388*"/>
  </r>
  <r>
    <s v="BK1501"/>
    <s v="Manika Hindi Pathmala"/>
    <s v="Jessica Rojas"/>
    <x v="12"/>
    <s v="978-1-56395-169-5"/>
    <x v="5"/>
    <x v="13"/>
    <x v="0"/>
    <x v="140"/>
    <x v="3"/>
    <x v="0"/>
    <m/>
    <m/>
    <x v="12"/>
    <x v="3"/>
    <x v="2"/>
    <n v="151"/>
    <s v="*151*"/>
  </r>
  <r>
    <s v="BK1502"/>
    <s v="NCERT Accountancy"/>
    <s v="Nicholas Young"/>
    <x v="7"/>
    <s v="978-0-404-42762-7"/>
    <x v="4"/>
    <x v="7"/>
    <x v="1"/>
    <x v="3"/>
    <x v="7"/>
    <x v="0"/>
    <m/>
    <m/>
    <x v="252"/>
    <x v="3"/>
    <x v="2"/>
    <n v="163"/>
    <s v="*163*"/>
  </r>
  <r>
    <s v="BK1503"/>
    <s v="Concepts of Physics - HC Verma"/>
    <s v="Tracy Dunn"/>
    <x v="9"/>
    <s v="978-0-916241-31-5"/>
    <x v="5"/>
    <x v="17"/>
    <x v="0"/>
    <x v="213"/>
    <x v="6"/>
    <x v="1"/>
    <d v="2023-05-05T00:00:00"/>
    <d v="2024-06-15T00:00:00"/>
    <x v="297"/>
    <x v="3"/>
    <x v="2"/>
    <n v="247"/>
    <s v="*247*"/>
  </r>
  <r>
    <s v="BK1504"/>
    <s v="Wren &amp; Martin English Grammar"/>
    <s v="Rachel Yu"/>
    <x v="2"/>
    <s v="978-0-7824-8987-3"/>
    <x v="0"/>
    <x v="18"/>
    <x v="1"/>
    <x v="296"/>
    <x v="3"/>
    <x v="0"/>
    <m/>
    <m/>
    <x v="19"/>
    <x v="1"/>
    <x v="0"/>
    <n v="153"/>
    <s v="*153*"/>
  </r>
  <r>
    <s v="BK1505"/>
    <s v="Together with EVS"/>
    <s v="Rebecca Nguyen"/>
    <x v="3"/>
    <s v="978-0-232-50865-9"/>
    <x v="3"/>
    <x v="4"/>
    <x v="1"/>
    <x v="228"/>
    <x v="12"/>
    <x v="0"/>
    <m/>
    <m/>
    <x v="358"/>
    <x v="2"/>
    <x v="1"/>
    <n v="332"/>
    <s v="*332*"/>
  </r>
  <r>
    <s v="BK1506"/>
    <s v="DK Goel Accountancy"/>
    <s v="Herbert Cruz"/>
    <x v="7"/>
    <s v="978-0-538-13541-2"/>
    <x v="0"/>
    <x v="17"/>
    <x v="1"/>
    <x v="116"/>
    <x v="8"/>
    <x v="1"/>
    <d v="2024-07-02T00:00:00"/>
    <d v="2024-08-30T00:00:00"/>
    <x v="210"/>
    <x v="3"/>
    <x v="3"/>
    <n v="344"/>
    <s v="*344*"/>
  </r>
  <r>
    <s v="BK1507"/>
    <s v="Lakhmir Singh Science"/>
    <s v="Anna Wolf"/>
    <x v="11"/>
    <s v="978-1-5218-5722-9"/>
    <x v="5"/>
    <x v="16"/>
    <x v="2"/>
    <x v="232"/>
    <x v="16"/>
    <x v="1"/>
    <d v="2024-09-15T00:00:00"/>
    <d v="2024-10-04T00:00:00"/>
    <x v="83"/>
    <x v="2"/>
    <x v="2"/>
    <n v="231"/>
    <s v="*231*"/>
  </r>
  <r>
    <s v="BK1508"/>
    <s v="NCERT Environmental Studies"/>
    <s v="Alan Jones"/>
    <x v="3"/>
    <s v="978-0-7115-7815-9"/>
    <x v="3"/>
    <x v="1"/>
    <x v="2"/>
    <x v="103"/>
    <x v="12"/>
    <x v="1"/>
    <d v="2023-05-24T00:00:00"/>
    <d v="2023-05-28T00:00:00"/>
    <x v="76"/>
    <x v="2"/>
    <x v="3"/>
    <n v="239"/>
    <s v="*239*"/>
  </r>
  <r>
    <s v="BK1509"/>
    <s v="Modern ABC Chemistry"/>
    <s v="Ernest Moore"/>
    <x v="6"/>
    <s v="978-1-158-25121-6"/>
    <x v="1"/>
    <x v="1"/>
    <x v="2"/>
    <x v="259"/>
    <x v="17"/>
    <x v="0"/>
    <m/>
    <m/>
    <x v="415"/>
    <x v="3"/>
    <x v="1"/>
    <n v="152"/>
    <s v="*152*"/>
  </r>
  <r>
    <s v="BK1510"/>
    <s v="TS Grewal Accountancy"/>
    <s v="John Garza"/>
    <x v="7"/>
    <s v="978-1-64071-822-7"/>
    <x v="5"/>
    <x v="9"/>
    <x v="2"/>
    <x v="253"/>
    <x v="12"/>
    <x v="0"/>
    <m/>
    <m/>
    <x v="398"/>
    <x v="3"/>
    <x v="1"/>
    <n v="159"/>
    <s v="*159*"/>
  </r>
  <r>
    <s v="BK1511"/>
    <s v="Wren &amp; Martin English Grammar"/>
    <s v="Matthew Russell"/>
    <x v="2"/>
    <s v="978-1-4411-9080-2"/>
    <x v="0"/>
    <x v="14"/>
    <x v="1"/>
    <x v="161"/>
    <x v="16"/>
    <x v="1"/>
    <d v="2024-03-12T00:00:00"/>
    <d v="2024-11-19T00:00:00"/>
    <x v="39"/>
    <x v="1"/>
    <x v="1"/>
    <n v="233"/>
    <s v="*233*"/>
  </r>
  <r>
    <s v="BK1512"/>
    <s v="Let Us C - Yashwant Kanetkar"/>
    <s v="Ricky Adams"/>
    <x v="8"/>
    <s v="978-0-12-807987-4"/>
    <x v="3"/>
    <x v="9"/>
    <x v="1"/>
    <x v="9"/>
    <x v="17"/>
    <x v="0"/>
    <m/>
    <m/>
    <x v="51"/>
    <x v="3"/>
    <x v="0"/>
    <n v="412"/>
    <s v="*412*"/>
  </r>
  <r>
    <s v="BK1513"/>
    <s v="Wren &amp; Martin English Grammar"/>
    <s v="Bradley Jimenez"/>
    <x v="2"/>
    <s v="978-0-05-034592-4"/>
    <x v="2"/>
    <x v="18"/>
    <x v="0"/>
    <x v="281"/>
    <x v="8"/>
    <x v="1"/>
    <d v="2024-12-25T00:00:00"/>
    <d v="2025-02-18T00:00:00"/>
    <x v="203"/>
    <x v="1"/>
    <x v="2"/>
    <n v="223"/>
    <s v="*223*"/>
  </r>
  <r>
    <s v="BK1514"/>
    <s v="Nai Roshni Hindi Pathmala"/>
    <s v="Kelli Smith"/>
    <x v="12"/>
    <s v="978-0-386-18154-8"/>
    <x v="4"/>
    <x v="8"/>
    <x v="1"/>
    <x v="276"/>
    <x v="17"/>
    <x v="0"/>
    <m/>
    <m/>
    <x v="454"/>
    <x v="3"/>
    <x v="1"/>
    <n v="349"/>
    <s v="*349*"/>
  </r>
  <r>
    <s v="BK1515"/>
    <s v="Pradeep's Chemistry"/>
    <s v="Tammy Lam"/>
    <x v="6"/>
    <s v="978-1-230-98458-2"/>
    <x v="0"/>
    <x v="3"/>
    <x v="1"/>
    <x v="76"/>
    <x v="9"/>
    <x v="1"/>
    <d v="2023-08-13T00:00:00"/>
    <d v="2024-01-30T00:00:00"/>
    <x v="95"/>
    <x v="3"/>
    <x v="1"/>
    <n v="396"/>
    <s v="*396*"/>
  </r>
  <r>
    <s v="BK1516"/>
    <s v="Computer Science with Python"/>
    <s v="Mary Rollins"/>
    <x v="8"/>
    <s v="978-0-05-492245-9"/>
    <x v="0"/>
    <x v="8"/>
    <x v="1"/>
    <x v="231"/>
    <x v="5"/>
    <x v="1"/>
    <d v="2024-05-21T00:00:00"/>
    <d v="2024-06-22T00:00:00"/>
    <x v="283"/>
    <x v="3"/>
    <x v="0"/>
    <n v="171"/>
    <s v="*171*"/>
  </r>
  <r>
    <s v="BK1517"/>
    <s v="Concepts of Physics - HC Verma"/>
    <s v="Joseph Johnson"/>
    <x v="9"/>
    <s v="978-0-382-37357-2"/>
    <x v="2"/>
    <x v="10"/>
    <x v="2"/>
    <x v="155"/>
    <x v="8"/>
    <x v="1"/>
    <d v="2024-07-10T00:00:00"/>
    <d v="2024-10-20T00:00:00"/>
    <x v="68"/>
    <x v="3"/>
    <x v="0"/>
    <n v="392"/>
    <s v="*392*"/>
  </r>
  <r>
    <s v="BK1518"/>
    <s v="NCERT Social Science"/>
    <s v="Kenneth Cooper"/>
    <x v="0"/>
    <s v="978-0-07-658825-1"/>
    <x v="0"/>
    <x v="9"/>
    <x v="2"/>
    <x v="38"/>
    <x v="9"/>
    <x v="1"/>
    <d v="2023-10-14T00:00:00"/>
    <d v="2024-08-24T00:00:00"/>
    <x v="287"/>
    <x v="0"/>
    <x v="2"/>
    <n v="156"/>
    <s v="*156*"/>
  </r>
  <r>
    <s v="BK1519"/>
    <s v="Pearson Science Explorer"/>
    <s v="Grace Walton"/>
    <x v="11"/>
    <s v="978-0-410-02357-8"/>
    <x v="2"/>
    <x v="6"/>
    <x v="2"/>
    <x v="235"/>
    <x v="19"/>
    <x v="1"/>
    <d v="2023-11-05T00:00:00"/>
    <d v="2024-10-21T00:00:00"/>
    <x v="458"/>
    <x v="2"/>
    <x v="0"/>
    <n v="399"/>
    <s v="*399*"/>
  </r>
  <r>
    <s v="BK1520"/>
    <s v="NCERT Accountancy"/>
    <s v="Daniel Green"/>
    <x v="7"/>
    <s v="978-0-492-86793-0"/>
    <x v="2"/>
    <x v="6"/>
    <x v="2"/>
    <x v="125"/>
    <x v="13"/>
    <x v="1"/>
    <d v="2023-09-24T00:00:00"/>
    <d v="2024-07-09T00:00:00"/>
    <x v="94"/>
    <x v="3"/>
    <x v="1"/>
    <n v="245"/>
    <s v="*245*"/>
  </r>
  <r>
    <s v="BK1521"/>
    <s v="S. Chand Business Studies"/>
    <s v="Sonia Owen"/>
    <x v="10"/>
    <s v="978-0-469-38297-8"/>
    <x v="5"/>
    <x v="8"/>
    <x v="1"/>
    <x v="313"/>
    <x v="3"/>
    <x v="0"/>
    <m/>
    <m/>
    <x v="18"/>
    <x v="3"/>
    <x v="0"/>
    <n v="417"/>
    <s v="*417*"/>
  </r>
  <r>
    <s v="BK1522"/>
    <s v="Oxford English Reader"/>
    <s v="Laura Johnson"/>
    <x v="2"/>
    <s v="978-0-566-93788-0"/>
    <x v="0"/>
    <x v="17"/>
    <x v="1"/>
    <x v="86"/>
    <x v="2"/>
    <x v="1"/>
    <d v="2023-08-28T00:00:00"/>
    <d v="2024-03-01T00:00:00"/>
    <x v="115"/>
    <x v="1"/>
    <x v="2"/>
    <n v="357"/>
    <s v="*357*"/>
  </r>
  <r>
    <s v="BK1523"/>
    <s v="Computer Science with Python"/>
    <s v="James Chen"/>
    <x v="8"/>
    <s v="978-0-85272-677-8"/>
    <x v="1"/>
    <x v="8"/>
    <x v="0"/>
    <x v="323"/>
    <x v="17"/>
    <x v="0"/>
    <m/>
    <m/>
    <x v="278"/>
    <x v="3"/>
    <x v="0"/>
    <n v="295"/>
    <s v="*295*"/>
  </r>
  <r>
    <s v="BK1524"/>
    <s v="Play with Maths"/>
    <s v="Kayla Anderson"/>
    <x v="1"/>
    <s v="978-1-55400-879-7"/>
    <x v="0"/>
    <x v="9"/>
    <x v="1"/>
    <x v="211"/>
    <x v="7"/>
    <x v="1"/>
    <d v="2024-05-09T00:00:00"/>
    <d v="2024-12-18T00:00:00"/>
    <x v="212"/>
    <x v="0"/>
    <x v="2"/>
    <n v="279"/>
    <s v="*279*"/>
  </r>
  <r>
    <s v="BK1525"/>
    <s v="Principles of Economics"/>
    <s v="Timothy Kim"/>
    <x v="5"/>
    <s v="978-0-491-21755-2"/>
    <x v="0"/>
    <x v="16"/>
    <x v="2"/>
    <x v="347"/>
    <x v="2"/>
    <x v="0"/>
    <m/>
    <m/>
    <x v="222"/>
    <x v="3"/>
    <x v="2"/>
    <n v="118"/>
    <s v="*118*"/>
  </r>
  <r>
    <s v="BK1526"/>
    <s v="NCERT Business Studies"/>
    <s v="Joshua Evans"/>
    <x v="10"/>
    <s v="978-0-202-68792-6"/>
    <x v="2"/>
    <x v="5"/>
    <x v="0"/>
    <x v="2"/>
    <x v="3"/>
    <x v="1"/>
    <d v="2024-01-09T00:00:00"/>
    <d v="2024-11-03T00:00:00"/>
    <x v="139"/>
    <x v="3"/>
    <x v="2"/>
    <n v="126"/>
    <s v="*126*"/>
  </r>
  <r>
    <s v="BK1527"/>
    <s v="Together with Social Science"/>
    <s v="Ryan Johnson"/>
    <x v="0"/>
    <s v="978-0-364-66557-2"/>
    <x v="0"/>
    <x v="14"/>
    <x v="0"/>
    <x v="322"/>
    <x v="4"/>
    <x v="1"/>
    <d v="2023-05-17T00:00:00"/>
    <d v="2024-03-20T00:00:00"/>
    <x v="282"/>
    <x v="0"/>
    <x v="0"/>
    <n v="168"/>
    <s v="*168*"/>
  </r>
  <r>
    <s v="BK1528"/>
    <s v="Pradeep's Chemistry"/>
    <s v="Victoria Carson"/>
    <x v="6"/>
    <s v="978-0-02-708787-1"/>
    <x v="5"/>
    <x v="17"/>
    <x v="0"/>
    <x v="372"/>
    <x v="18"/>
    <x v="1"/>
    <d v="2024-07-16T00:00:00"/>
    <d v="2024-10-23T00:00:00"/>
    <x v="70"/>
    <x v="3"/>
    <x v="1"/>
    <n v="205"/>
    <s v="*205*"/>
  </r>
  <r>
    <s v="BK1529"/>
    <s v="NCERT Business Studies"/>
    <s v="Robert Hunt"/>
    <x v="10"/>
    <s v="978-0-282-37778-6"/>
    <x v="3"/>
    <x v="7"/>
    <x v="1"/>
    <x v="45"/>
    <x v="5"/>
    <x v="0"/>
    <m/>
    <m/>
    <x v="398"/>
    <x v="3"/>
    <x v="3"/>
    <n v="425"/>
    <s v="*425*"/>
  </r>
  <r>
    <s v="BK1530"/>
    <s v="S. Chand Economics"/>
    <s v="Brittany Peterson"/>
    <x v="5"/>
    <s v="978-0-8230-4232-6"/>
    <x v="4"/>
    <x v="2"/>
    <x v="0"/>
    <x v="394"/>
    <x v="10"/>
    <x v="1"/>
    <d v="2023-12-06T00:00:00"/>
    <d v="2024-04-26T00:00:00"/>
    <x v="414"/>
    <x v="3"/>
    <x v="2"/>
    <n v="211"/>
    <s v="*211*"/>
  </r>
  <r>
    <s v="BK1531"/>
    <s v="NCERT Chemistry"/>
    <s v="Kristen Williams"/>
    <x v="6"/>
    <s v="978-0-472-82296-6"/>
    <x v="2"/>
    <x v="6"/>
    <x v="1"/>
    <x v="405"/>
    <x v="12"/>
    <x v="1"/>
    <d v="2024-11-15T00:00:00"/>
    <d v="2025-02-01T00:00:00"/>
    <x v="261"/>
    <x v="3"/>
    <x v="3"/>
    <n v="312"/>
    <s v="*312*"/>
  </r>
  <r>
    <s v="BK1532"/>
    <s v="NCERT Social Science"/>
    <s v="Todd Stewart"/>
    <x v="0"/>
    <s v="978-0-8131-2251-9"/>
    <x v="1"/>
    <x v="18"/>
    <x v="1"/>
    <x v="157"/>
    <x v="16"/>
    <x v="0"/>
    <m/>
    <m/>
    <x v="63"/>
    <x v="0"/>
    <x v="1"/>
    <n v="237"/>
    <s v="*237*"/>
  </r>
  <r>
    <s v="BK1533"/>
    <s v="RD Sharma Mathematics"/>
    <s v="Kevin Cook"/>
    <x v="1"/>
    <s v="978-1-08-288259-3"/>
    <x v="5"/>
    <x v="15"/>
    <x v="1"/>
    <x v="90"/>
    <x v="0"/>
    <x v="0"/>
    <m/>
    <m/>
    <x v="17"/>
    <x v="0"/>
    <x v="1"/>
    <n v="201"/>
    <s v="*201*"/>
  </r>
  <r>
    <s v="BK1534"/>
    <s v="NCERT Economics"/>
    <s v="Steven Strickland"/>
    <x v="5"/>
    <s v="978-0-05-493173-4"/>
    <x v="0"/>
    <x v="12"/>
    <x v="2"/>
    <x v="397"/>
    <x v="4"/>
    <x v="1"/>
    <d v="2023-07-18T00:00:00"/>
    <d v="2023-10-07T00:00:00"/>
    <x v="232"/>
    <x v="3"/>
    <x v="1"/>
    <n v="425"/>
    <s v="*425*"/>
  </r>
  <r>
    <s v="BK1535"/>
    <s v="NCERT Biology"/>
    <s v="Matthew Robertson"/>
    <x v="4"/>
    <s v="978-0-04-512892-1"/>
    <x v="2"/>
    <x v="11"/>
    <x v="2"/>
    <x v="3"/>
    <x v="3"/>
    <x v="0"/>
    <m/>
    <m/>
    <x v="150"/>
    <x v="3"/>
    <x v="0"/>
    <n v="216"/>
    <s v="*216*"/>
  </r>
  <r>
    <s v="BK1536"/>
    <s v="Fundamentals of Physics - Resnick Halliday"/>
    <s v="Mark Smith"/>
    <x v="9"/>
    <s v="978-1-4860-9424-0"/>
    <x v="1"/>
    <x v="17"/>
    <x v="2"/>
    <x v="77"/>
    <x v="2"/>
    <x v="1"/>
    <d v="2023-03-08T00:00:00"/>
    <d v="2023-11-28T00:00:00"/>
    <x v="48"/>
    <x v="3"/>
    <x v="2"/>
    <n v="224"/>
    <s v="*224*"/>
  </r>
  <r>
    <s v="BK1537"/>
    <s v="S. Chand Economics"/>
    <s v="Caitlin Frazier"/>
    <x v="5"/>
    <s v="978-0-7671-1985-6"/>
    <x v="2"/>
    <x v="0"/>
    <x v="2"/>
    <x v="279"/>
    <x v="16"/>
    <x v="0"/>
    <m/>
    <m/>
    <x v="304"/>
    <x v="3"/>
    <x v="1"/>
    <n v="378"/>
    <s v="*378*"/>
  </r>
  <r>
    <s v="BK1538"/>
    <s v="RS Aggarwal Mathematics"/>
    <s v="Holly Reynolds"/>
    <x v="1"/>
    <s v="978-0-08-993679-7"/>
    <x v="4"/>
    <x v="6"/>
    <x v="1"/>
    <x v="30"/>
    <x v="16"/>
    <x v="1"/>
    <d v="2024-02-11T00:00:00"/>
    <d v="2024-09-11T00:00:00"/>
    <x v="321"/>
    <x v="0"/>
    <x v="1"/>
    <n v="167"/>
    <s v="*167*"/>
  </r>
  <r>
    <s v="BK1539"/>
    <s v="NCERT Social Science"/>
    <s v="Cindy Hall"/>
    <x v="0"/>
    <s v="978-1-68901-959-0"/>
    <x v="5"/>
    <x v="7"/>
    <x v="1"/>
    <x v="249"/>
    <x v="18"/>
    <x v="1"/>
    <d v="2025-02-10T00:00:00"/>
    <d v="2025-02-18T00:00:00"/>
    <x v="42"/>
    <x v="0"/>
    <x v="0"/>
    <n v="164"/>
    <s v="*164*"/>
  </r>
  <r>
    <s v="BK1540"/>
    <s v="NCERT Accountancy"/>
    <s v="Roger Obrien"/>
    <x v="7"/>
    <s v="978-0-7175-6464-4"/>
    <x v="3"/>
    <x v="6"/>
    <x v="0"/>
    <x v="406"/>
    <x v="11"/>
    <x v="1"/>
    <d v="2025-01-17T00:00:00"/>
    <d v="2025-02-09T00:00:00"/>
    <x v="205"/>
    <x v="3"/>
    <x v="0"/>
    <n v="295"/>
    <s v="*295*"/>
  </r>
  <r>
    <s v="BK1541"/>
    <s v="DK Goel Accountancy"/>
    <s v="Kayla Malone"/>
    <x v="7"/>
    <s v="978-0-947545-38-3"/>
    <x v="1"/>
    <x v="17"/>
    <x v="1"/>
    <x v="52"/>
    <x v="4"/>
    <x v="1"/>
    <d v="2024-01-26T00:00:00"/>
    <d v="2024-07-30T00:00:00"/>
    <x v="260"/>
    <x v="3"/>
    <x v="2"/>
    <n v="435"/>
    <s v="*435*"/>
  </r>
  <r>
    <s v="BK1542"/>
    <s v="NCERT Hindi"/>
    <s v="Karen Lozano"/>
    <x v="12"/>
    <s v="978-1-77675-139-6"/>
    <x v="4"/>
    <x v="2"/>
    <x v="1"/>
    <x v="234"/>
    <x v="10"/>
    <x v="1"/>
    <d v="2023-04-09T00:00:00"/>
    <d v="2023-08-25T00:00:00"/>
    <x v="446"/>
    <x v="3"/>
    <x v="0"/>
    <n v="352"/>
    <s v="*352*"/>
  </r>
  <r>
    <s v="BK1543"/>
    <s v="NCERT Business Studies"/>
    <s v="Matthew Torres"/>
    <x v="10"/>
    <s v="978-1-69145-901-8"/>
    <x v="4"/>
    <x v="11"/>
    <x v="1"/>
    <x v="145"/>
    <x v="9"/>
    <x v="1"/>
    <d v="2025-02-02T00:00:00"/>
    <d v="2025-02-12T00:00:00"/>
    <x v="9"/>
    <x v="3"/>
    <x v="1"/>
    <n v="286"/>
    <s v="*286*"/>
  </r>
  <r>
    <s v="BK1544"/>
    <s v="Truemanâ€™s Biology"/>
    <s v="Julie Thompson"/>
    <x v="4"/>
    <s v="978-1-307-04000-5"/>
    <x v="2"/>
    <x v="13"/>
    <x v="2"/>
    <x v="21"/>
    <x v="17"/>
    <x v="0"/>
    <m/>
    <m/>
    <x v="384"/>
    <x v="3"/>
    <x v="0"/>
    <n v="111"/>
    <s v="*111*"/>
  </r>
  <r>
    <s v="BK1545"/>
    <s v="English Grammar &amp; Composition"/>
    <s v="Beth Allen"/>
    <x v="2"/>
    <s v="978-0-10-878467-5"/>
    <x v="1"/>
    <x v="3"/>
    <x v="2"/>
    <x v="42"/>
    <x v="9"/>
    <x v="1"/>
    <d v="2023-04-04T00:00:00"/>
    <d v="2024-08-14T00:00:00"/>
    <x v="227"/>
    <x v="1"/>
    <x v="2"/>
    <n v="155"/>
    <s v="*155*"/>
  </r>
  <r>
    <s v="BK1546"/>
    <s v="S. Chand Business Studies"/>
    <s v="Michael Sanchez"/>
    <x v="10"/>
    <s v="978-0-17-337936-3"/>
    <x v="5"/>
    <x v="6"/>
    <x v="2"/>
    <x v="65"/>
    <x v="19"/>
    <x v="1"/>
    <d v="2023-07-31T00:00:00"/>
    <d v="2024-08-02T00:00:00"/>
    <x v="115"/>
    <x v="3"/>
    <x v="0"/>
    <n v="163"/>
    <s v="*163*"/>
  </r>
  <r>
    <s v="BK1547"/>
    <s v="NCERT Biology"/>
    <s v="Sandra Moore"/>
    <x v="4"/>
    <s v="978-0-462-73061-5"/>
    <x v="0"/>
    <x v="18"/>
    <x v="2"/>
    <x v="350"/>
    <x v="1"/>
    <x v="1"/>
    <d v="2023-07-17T00:00:00"/>
    <d v="2024-01-05T00:00:00"/>
    <x v="167"/>
    <x v="3"/>
    <x v="2"/>
    <n v="303"/>
    <s v="*303*"/>
  </r>
  <r>
    <s v="BK1548"/>
    <s v="NCERT Accountancy"/>
    <s v="Rebecca Gray"/>
    <x v="7"/>
    <s v="978-1-55091-387-3"/>
    <x v="2"/>
    <x v="16"/>
    <x v="1"/>
    <x v="195"/>
    <x v="13"/>
    <x v="0"/>
    <m/>
    <m/>
    <x v="440"/>
    <x v="3"/>
    <x v="2"/>
    <n v="254"/>
    <s v="*254*"/>
  </r>
  <r>
    <s v="BK1549"/>
    <s v="Oxford English Reader"/>
    <s v="Gregory Larsen"/>
    <x v="2"/>
    <s v="978-1-7367065-6-5"/>
    <x v="4"/>
    <x v="18"/>
    <x v="1"/>
    <x v="267"/>
    <x v="3"/>
    <x v="1"/>
    <d v="2023-04-18T00:00:00"/>
    <d v="2023-10-31T00:00:00"/>
    <x v="31"/>
    <x v="1"/>
    <x v="2"/>
    <n v="240"/>
    <s v="*240*"/>
  </r>
  <r>
    <s v="BK1550"/>
    <s v="Nai Roshni Hindi Pathmala"/>
    <s v="Raymond Edwards"/>
    <x v="12"/>
    <s v="978-1-189-55816-2"/>
    <x v="1"/>
    <x v="3"/>
    <x v="0"/>
    <x v="88"/>
    <x v="3"/>
    <x v="0"/>
    <m/>
    <m/>
    <x v="47"/>
    <x v="3"/>
    <x v="0"/>
    <n v="264"/>
    <s v="*264*"/>
  </r>
  <r>
    <s v="BK1551"/>
    <s v="Fundamentals of Physics - Resnick Halliday"/>
    <s v="Anthony Allen II"/>
    <x v="9"/>
    <s v="978-1-5363-3719-8"/>
    <x v="0"/>
    <x v="15"/>
    <x v="1"/>
    <x v="343"/>
    <x v="6"/>
    <x v="0"/>
    <m/>
    <m/>
    <x v="177"/>
    <x v="3"/>
    <x v="1"/>
    <n v="192"/>
    <s v="*192*"/>
  </r>
  <r>
    <s v="BK1552"/>
    <s v="S. Chand Business Studies"/>
    <s v="Ethan Davis"/>
    <x v="10"/>
    <s v="978-1-77627-396-6"/>
    <x v="0"/>
    <x v="17"/>
    <x v="2"/>
    <x v="168"/>
    <x v="6"/>
    <x v="0"/>
    <m/>
    <m/>
    <x v="319"/>
    <x v="3"/>
    <x v="3"/>
    <n v="396"/>
    <s v="*396*"/>
  </r>
  <r>
    <s v="BK1553"/>
    <s v="NCERT Accountancy"/>
    <s v="Robert Blevins"/>
    <x v="7"/>
    <s v="978-0-19-992906-1"/>
    <x v="2"/>
    <x v="10"/>
    <x v="0"/>
    <x v="347"/>
    <x v="16"/>
    <x v="0"/>
    <m/>
    <m/>
    <x v="61"/>
    <x v="3"/>
    <x v="2"/>
    <n v="239"/>
    <s v="*239*"/>
  </r>
  <r>
    <s v="BK1554"/>
    <s v="Manika Hindi Pathmala"/>
    <s v="Angela Carr"/>
    <x v="12"/>
    <s v="978-1-72572-295-8"/>
    <x v="1"/>
    <x v="4"/>
    <x v="0"/>
    <x v="36"/>
    <x v="15"/>
    <x v="1"/>
    <d v="2023-08-29T00:00:00"/>
    <d v="2024-04-05T00:00:00"/>
    <x v="238"/>
    <x v="3"/>
    <x v="3"/>
    <n v="188"/>
    <s v="*188*"/>
  </r>
  <r>
    <s v="BK1555"/>
    <s v="Pradeep's Chemistry"/>
    <s v="Melody Lee"/>
    <x v="6"/>
    <s v="978-1-4739-7656-6"/>
    <x v="1"/>
    <x v="15"/>
    <x v="0"/>
    <x v="407"/>
    <x v="11"/>
    <x v="1"/>
    <d v="2024-12-18T00:00:00"/>
    <d v="2025-01-12T00:00:00"/>
    <x v="409"/>
    <x v="3"/>
    <x v="1"/>
    <n v="227"/>
    <s v="*227*"/>
  </r>
  <r>
    <s v="BK1556"/>
    <s v="NCERT Economics"/>
    <s v="Donna Small"/>
    <x v="5"/>
    <s v="978-0-7587-4792-1"/>
    <x v="4"/>
    <x v="3"/>
    <x v="1"/>
    <x v="368"/>
    <x v="7"/>
    <x v="1"/>
    <d v="2024-02-28T00:00:00"/>
    <d v="2024-11-18T00:00:00"/>
    <x v="317"/>
    <x v="3"/>
    <x v="1"/>
    <n v="176"/>
    <s v="*176*"/>
  </r>
  <r>
    <s v="BK1557"/>
    <s v="Together with Social Science"/>
    <s v="David Johnston"/>
    <x v="0"/>
    <s v="978-1-360-28754-6"/>
    <x v="1"/>
    <x v="12"/>
    <x v="0"/>
    <x v="96"/>
    <x v="9"/>
    <x v="0"/>
    <m/>
    <m/>
    <x v="278"/>
    <x v="0"/>
    <x v="1"/>
    <n v="450"/>
    <s v="*450*"/>
  </r>
  <r>
    <s v="BK1558"/>
    <s v="Manika Hindi Pathmala"/>
    <s v="Sophia Knight"/>
    <x v="12"/>
    <s v="978-0-362-47233-2"/>
    <x v="5"/>
    <x v="6"/>
    <x v="1"/>
    <x v="118"/>
    <x v="11"/>
    <x v="1"/>
    <d v="2023-10-22T00:00:00"/>
    <d v="2023-12-23T00:00:00"/>
    <x v="396"/>
    <x v="3"/>
    <x v="0"/>
    <n v="302"/>
    <s v="*302*"/>
  </r>
  <r>
    <s v="BK1559"/>
    <s v="Python Programming - Balagurusamy"/>
    <s v="Laurie Weaver"/>
    <x v="8"/>
    <s v="978-0-329-49704-0"/>
    <x v="0"/>
    <x v="18"/>
    <x v="1"/>
    <x v="314"/>
    <x v="1"/>
    <x v="1"/>
    <d v="2024-04-04T00:00:00"/>
    <d v="2024-11-11T00:00:00"/>
    <x v="217"/>
    <x v="3"/>
    <x v="2"/>
    <n v="282"/>
    <s v="*282*"/>
  </r>
  <r>
    <s v="BK1560"/>
    <s v="NCERT Social Science"/>
    <s v="James White"/>
    <x v="0"/>
    <s v="978-0-7814-4025-7"/>
    <x v="2"/>
    <x v="15"/>
    <x v="1"/>
    <x v="149"/>
    <x v="15"/>
    <x v="0"/>
    <m/>
    <m/>
    <x v="151"/>
    <x v="0"/>
    <x v="1"/>
    <n v="286"/>
    <s v="*286*"/>
  </r>
  <r>
    <s v="BK1561"/>
    <s v="Pradeep's Chemistry"/>
    <s v="Jonathan Mccarthy"/>
    <x v="6"/>
    <s v="978-1-65538-333-5"/>
    <x v="3"/>
    <x v="10"/>
    <x v="2"/>
    <x v="46"/>
    <x v="14"/>
    <x v="1"/>
    <d v="2024-01-14T00:00:00"/>
    <d v="2024-12-15T00:00:00"/>
    <x v="459"/>
    <x v="3"/>
    <x v="1"/>
    <n v="452"/>
    <s v="*452*"/>
  </r>
  <r>
    <s v="BK1562"/>
    <s v="Principles of Economics"/>
    <s v="Jennifer Watts"/>
    <x v="5"/>
    <s v="978-0-655-34044-7"/>
    <x v="3"/>
    <x v="13"/>
    <x v="2"/>
    <x v="329"/>
    <x v="19"/>
    <x v="1"/>
    <d v="2025-02-22T00:00:00"/>
    <d v="2025-02-26T00:00:00"/>
    <x v="434"/>
    <x v="3"/>
    <x v="0"/>
    <n v="218"/>
    <s v="*218*"/>
  </r>
  <r>
    <s v="BK1563"/>
    <s v="Manika Hindi Pathmala"/>
    <s v="Andrew Murray"/>
    <x v="12"/>
    <s v="978-1-992948-48-8"/>
    <x v="3"/>
    <x v="5"/>
    <x v="2"/>
    <x v="206"/>
    <x v="14"/>
    <x v="1"/>
    <d v="2024-10-20T00:00:00"/>
    <d v="2024-11-06T00:00:00"/>
    <x v="442"/>
    <x v="3"/>
    <x v="0"/>
    <n v="330"/>
    <s v="*330*"/>
  </r>
  <r>
    <s v="BK1564"/>
    <s v="S. Chand Economics"/>
    <s v="Debbie Leon"/>
    <x v="5"/>
    <s v="978-0-14-326739-3"/>
    <x v="3"/>
    <x v="14"/>
    <x v="2"/>
    <x v="388"/>
    <x v="13"/>
    <x v="0"/>
    <m/>
    <m/>
    <x v="437"/>
    <x v="3"/>
    <x v="2"/>
    <n v="392"/>
    <s v="*392*"/>
  </r>
  <r>
    <s v="BK1565"/>
    <s v="NCERT Accountancy"/>
    <s v="Anita Bradley"/>
    <x v="7"/>
    <s v="978-1-71185-908-8"/>
    <x v="2"/>
    <x v="13"/>
    <x v="1"/>
    <x v="286"/>
    <x v="8"/>
    <x v="0"/>
    <m/>
    <m/>
    <x v="296"/>
    <x v="3"/>
    <x v="0"/>
    <n v="137"/>
    <s v="*137*"/>
  </r>
  <r>
    <s v="BK1566"/>
    <s v="S. Chand Social Science"/>
    <s v="Veronica Campbell"/>
    <x v="0"/>
    <s v="978-1-5344-1949-0"/>
    <x v="1"/>
    <x v="13"/>
    <x v="1"/>
    <x v="269"/>
    <x v="15"/>
    <x v="1"/>
    <d v="2023-09-23T00:00:00"/>
    <d v="2024-08-08T00:00:00"/>
    <x v="402"/>
    <x v="0"/>
    <x v="1"/>
    <n v="172"/>
    <s v="*172*"/>
  </r>
  <r>
    <s v="BK1567"/>
    <s v="English Grammar &amp; Composition"/>
    <s v="Jeffrey Price"/>
    <x v="2"/>
    <s v="978-0-258-50492-5"/>
    <x v="5"/>
    <x v="5"/>
    <x v="0"/>
    <x v="392"/>
    <x v="1"/>
    <x v="1"/>
    <d v="2024-07-08T00:00:00"/>
    <d v="2024-07-25T00:00:00"/>
    <x v="385"/>
    <x v="1"/>
    <x v="0"/>
    <n v="339"/>
    <s v="*339*"/>
  </r>
  <r>
    <s v="BK1568"/>
    <s v="Principles of Economics"/>
    <s v="Douglas Coleman"/>
    <x v="5"/>
    <s v="978-0-491-82826-0"/>
    <x v="4"/>
    <x v="8"/>
    <x v="1"/>
    <x v="138"/>
    <x v="6"/>
    <x v="1"/>
    <d v="2024-06-28T00:00:00"/>
    <d v="2024-09-09T00:00:00"/>
    <x v="12"/>
    <x v="3"/>
    <x v="2"/>
    <n v="436"/>
    <s v="*436*"/>
  </r>
  <r>
    <s v="BK1569"/>
    <s v="Together with EVS"/>
    <s v="Rebecca George"/>
    <x v="3"/>
    <s v="978-0-01-451772-5"/>
    <x v="3"/>
    <x v="19"/>
    <x v="1"/>
    <x v="14"/>
    <x v="16"/>
    <x v="1"/>
    <d v="2024-07-23T00:00:00"/>
    <d v="2024-11-03T00:00:00"/>
    <x v="47"/>
    <x v="2"/>
    <x v="0"/>
    <n v="160"/>
    <s v="*160*"/>
  </r>
  <r>
    <s v="BK1570"/>
    <s v="Computer Science with Python"/>
    <s v="Tiffany Green"/>
    <x v="8"/>
    <s v="978-0-635-18266-1"/>
    <x v="5"/>
    <x v="0"/>
    <x v="1"/>
    <x v="341"/>
    <x v="15"/>
    <x v="0"/>
    <m/>
    <m/>
    <x v="198"/>
    <x v="3"/>
    <x v="2"/>
    <n v="448"/>
    <s v="*448*"/>
  </r>
  <r>
    <s v="BK1571"/>
    <s v="S. Chand Science"/>
    <s v="Brian Perry"/>
    <x v="11"/>
    <s v="978-1-205-61509-1"/>
    <x v="2"/>
    <x v="13"/>
    <x v="2"/>
    <x v="272"/>
    <x v="11"/>
    <x v="0"/>
    <m/>
    <m/>
    <x v="86"/>
    <x v="2"/>
    <x v="2"/>
    <n v="418"/>
    <s v="*418*"/>
  </r>
  <r>
    <s v="BK1572"/>
    <s v="Concepts of Physics - HC Verma"/>
    <s v="Justin Miller"/>
    <x v="9"/>
    <s v="978-1-208-18730-4"/>
    <x v="2"/>
    <x v="14"/>
    <x v="2"/>
    <x v="255"/>
    <x v="19"/>
    <x v="1"/>
    <d v="2025-02-03T00:00:00"/>
    <d v="2025-02-25T00:00:00"/>
    <x v="135"/>
    <x v="3"/>
    <x v="2"/>
    <n v="201"/>
    <s v="*201*"/>
  </r>
  <r>
    <s v="BK1573"/>
    <s v="NCERT Environmental Studies"/>
    <s v="Joseph Becker"/>
    <x v="3"/>
    <s v="978-1-343-53469-8"/>
    <x v="5"/>
    <x v="5"/>
    <x v="2"/>
    <x v="112"/>
    <x v="12"/>
    <x v="0"/>
    <m/>
    <m/>
    <x v="305"/>
    <x v="2"/>
    <x v="0"/>
    <n v="429"/>
    <s v="*429*"/>
  </r>
  <r>
    <s v="BK1574"/>
    <s v="Concepts of Physics - HC Verma"/>
    <s v="Stacy Williams"/>
    <x v="9"/>
    <s v="978-1-83810-806-9"/>
    <x v="1"/>
    <x v="14"/>
    <x v="2"/>
    <x v="288"/>
    <x v="0"/>
    <x v="1"/>
    <d v="2023-04-21T00:00:00"/>
    <d v="2025-02-12T00:00:00"/>
    <x v="317"/>
    <x v="3"/>
    <x v="1"/>
    <n v="319"/>
    <s v="*319*"/>
  </r>
  <r>
    <s v="BK1575"/>
    <s v="SL Arora Physics"/>
    <s v="Brad Meyers"/>
    <x v="9"/>
    <s v="978-1-4680-9877-8"/>
    <x v="1"/>
    <x v="13"/>
    <x v="1"/>
    <x v="323"/>
    <x v="1"/>
    <x v="1"/>
    <d v="2024-07-17T00:00:00"/>
    <d v="2024-09-26T00:00:00"/>
    <x v="46"/>
    <x v="3"/>
    <x v="3"/>
    <n v="275"/>
    <s v="*275*"/>
  </r>
  <r>
    <s v="BK1576"/>
    <s v="NCERT Economics"/>
    <s v="Thomas Jacobs"/>
    <x v="5"/>
    <s v="978-1-882311-16-3"/>
    <x v="4"/>
    <x v="14"/>
    <x v="1"/>
    <x v="408"/>
    <x v="12"/>
    <x v="0"/>
    <m/>
    <m/>
    <x v="417"/>
    <x v="3"/>
    <x v="2"/>
    <n v="352"/>
    <s v="*352*"/>
  </r>
  <r>
    <s v="BK1577"/>
    <s v="Python Programming - Balagurusamy"/>
    <s v="Thomas Meadows"/>
    <x v="8"/>
    <s v="978-1-957738-36-9"/>
    <x v="1"/>
    <x v="17"/>
    <x v="0"/>
    <x v="329"/>
    <x v="3"/>
    <x v="0"/>
    <m/>
    <m/>
    <x v="371"/>
    <x v="3"/>
    <x v="3"/>
    <n v="274"/>
    <s v="*274*"/>
  </r>
  <r>
    <s v="BK1578"/>
    <s v="Python Programming - Balagurusamy"/>
    <s v="Michael Richards"/>
    <x v="8"/>
    <s v="978-1-65979-252-2"/>
    <x v="4"/>
    <x v="14"/>
    <x v="1"/>
    <x v="35"/>
    <x v="10"/>
    <x v="1"/>
    <d v="2024-08-20T00:00:00"/>
    <d v="2025-01-02T00:00:00"/>
    <x v="192"/>
    <x v="3"/>
    <x v="1"/>
    <n v="169"/>
    <s v="*169*"/>
  </r>
  <r>
    <s v="BK1579"/>
    <s v="Nai Roshni Hindi Pathmala"/>
    <s v="Bradley Moore"/>
    <x v="12"/>
    <s v="978-0-474-86784-2"/>
    <x v="5"/>
    <x v="9"/>
    <x v="2"/>
    <x v="189"/>
    <x v="11"/>
    <x v="0"/>
    <m/>
    <m/>
    <x v="451"/>
    <x v="3"/>
    <x v="1"/>
    <n v="335"/>
    <s v="*335*"/>
  </r>
  <r>
    <s v="BK1580"/>
    <s v="NCERT Business Studies"/>
    <s v="Tiffany Sutton"/>
    <x v="10"/>
    <s v="978-0-8222-5124-8"/>
    <x v="0"/>
    <x v="10"/>
    <x v="0"/>
    <x v="250"/>
    <x v="2"/>
    <x v="0"/>
    <m/>
    <m/>
    <x v="405"/>
    <x v="3"/>
    <x v="1"/>
    <n v="314"/>
    <s v="*314*"/>
  </r>
  <r>
    <s v="BK1581"/>
    <s v="TS Grewal Accountancy"/>
    <s v="Randy Rich"/>
    <x v="7"/>
    <s v="978-1-62395-460-4"/>
    <x v="5"/>
    <x v="14"/>
    <x v="0"/>
    <x v="121"/>
    <x v="16"/>
    <x v="0"/>
    <m/>
    <m/>
    <x v="55"/>
    <x v="3"/>
    <x v="0"/>
    <n v="369"/>
    <s v="*369*"/>
  </r>
  <r>
    <s v="BK1582"/>
    <s v="NCERT Hindi"/>
    <s v="John Ford"/>
    <x v="12"/>
    <s v="978-0-939898-06-0"/>
    <x v="1"/>
    <x v="19"/>
    <x v="0"/>
    <x v="298"/>
    <x v="14"/>
    <x v="1"/>
    <d v="2024-11-24T00:00:00"/>
    <d v="2025-01-24T00:00:00"/>
    <x v="422"/>
    <x v="3"/>
    <x v="2"/>
    <n v="226"/>
    <s v="*226*"/>
  </r>
  <r>
    <s v="BK1583"/>
    <s v="Together with EVS"/>
    <s v="Sydney Rodriguez"/>
    <x v="3"/>
    <s v="978-1-62407-379-3"/>
    <x v="5"/>
    <x v="1"/>
    <x v="1"/>
    <x v="79"/>
    <x v="15"/>
    <x v="1"/>
    <d v="2025-01-04T00:00:00"/>
    <d v="2025-02-04T00:00:00"/>
    <x v="62"/>
    <x v="2"/>
    <x v="1"/>
    <n v="193"/>
    <s v="*193*"/>
  </r>
  <r>
    <s v="BK1584"/>
    <s v="Together with EVS"/>
    <s v="Daniel Patterson"/>
    <x v="3"/>
    <s v="978-1-4545-6125-5"/>
    <x v="1"/>
    <x v="10"/>
    <x v="0"/>
    <x v="148"/>
    <x v="4"/>
    <x v="0"/>
    <m/>
    <m/>
    <x v="256"/>
    <x v="2"/>
    <x v="1"/>
    <n v="356"/>
    <s v="*356*"/>
  </r>
  <r>
    <s v="BK1585"/>
    <s v="NCERT Social Science"/>
    <s v="Alexander Sullivan"/>
    <x v="0"/>
    <s v="978-0-449-60166-2"/>
    <x v="4"/>
    <x v="9"/>
    <x v="1"/>
    <x v="111"/>
    <x v="16"/>
    <x v="0"/>
    <m/>
    <m/>
    <x v="253"/>
    <x v="0"/>
    <x v="0"/>
    <n v="118"/>
    <s v="*118*"/>
  </r>
  <r>
    <s v="BK1586"/>
    <s v="NCERT Business Studies"/>
    <s v="Ryan Lane"/>
    <x v="10"/>
    <s v="978-0-85728-075-6"/>
    <x v="1"/>
    <x v="3"/>
    <x v="1"/>
    <x v="6"/>
    <x v="3"/>
    <x v="0"/>
    <m/>
    <m/>
    <x v="359"/>
    <x v="3"/>
    <x v="0"/>
    <n v="236"/>
    <s v="*236*"/>
  </r>
  <r>
    <s v="BK1587"/>
    <s v="Pradeep's Chemistry"/>
    <s v="Michelle Hernandez"/>
    <x v="6"/>
    <s v="978-1-9854-8331-6"/>
    <x v="1"/>
    <x v="17"/>
    <x v="1"/>
    <x v="355"/>
    <x v="4"/>
    <x v="1"/>
    <d v="2024-05-28T00:00:00"/>
    <d v="2024-12-25T00:00:00"/>
    <x v="292"/>
    <x v="3"/>
    <x v="2"/>
    <n v="362"/>
    <s v="*362*"/>
  </r>
  <r>
    <s v="BK1588"/>
    <s v="Nai Roshni Hindi Pathmala"/>
    <s v="Cynthia Carter"/>
    <x v="12"/>
    <s v="978-0-217-27618-4"/>
    <x v="0"/>
    <x v="5"/>
    <x v="2"/>
    <x v="409"/>
    <x v="19"/>
    <x v="1"/>
    <d v="2024-02-19T00:00:00"/>
    <d v="2024-03-20T00:00:00"/>
    <x v="123"/>
    <x v="3"/>
    <x v="0"/>
    <n v="191"/>
    <s v="*191*"/>
  </r>
  <r>
    <s v="BK1589"/>
    <s v="S. Chand Economics"/>
    <s v="Ashley Jennings"/>
    <x v="5"/>
    <s v="978-1-83888-947-0"/>
    <x v="5"/>
    <x v="11"/>
    <x v="2"/>
    <x v="131"/>
    <x v="14"/>
    <x v="1"/>
    <d v="2023-07-08T00:00:00"/>
    <d v="2024-02-07T00:00:00"/>
    <x v="438"/>
    <x v="3"/>
    <x v="1"/>
    <n v="369"/>
    <s v="*369*"/>
  </r>
  <r>
    <s v="BK1590"/>
    <s v="Together with Social Science"/>
    <s v="Alicia Callahan"/>
    <x v="0"/>
    <s v="978-1-4337-0142-9"/>
    <x v="3"/>
    <x v="15"/>
    <x v="2"/>
    <x v="260"/>
    <x v="8"/>
    <x v="0"/>
    <m/>
    <m/>
    <x v="344"/>
    <x v="0"/>
    <x v="0"/>
    <n v="288"/>
    <s v="*288*"/>
  </r>
  <r>
    <s v="BK1591"/>
    <s v="Oxford English Reader"/>
    <s v="Dawn Powers"/>
    <x v="2"/>
    <s v="978-0-87422-363-7"/>
    <x v="1"/>
    <x v="5"/>
    <x v="2"/>
    <x v="62"/>
    <x v="4"/>
    <x v="0"/>
    <m/>
    <m/>
    <x v="438"/>
    <x v="1"/>
    <x v="2"/>
    <n v="299"/>
    <s v="*299*"/>
  </r>
  <r>
    <s v="BK1592"/>
    <s v="NCERT Chemistry"/>
    <s v="Christopher Rhodes"/>
    <x v="6"/>
    <s v="978-0-521-73014-3"/>
    <x v="5"/>
    <x v="7"/>
    <x v="1"/>
    <x v="102"/>
    <x v="0"/>
    <x v="1"/>
    <d v="2024-08-25T00:00:00"/>
    <d v="2024-09-05T00:00:00"/>
    <x v="444"/>
    <x v="3"/>
    <x v="0"/>
    <n v="444"/>
    <s v="*444*"/>
  </r>
  <r>
    <s v="BK1593"/>
    <s v="Let Us C - Yashwant Kanetkar"/>
    <s v="Jeremy Mullins"/>
    <x v="8"/>
    <s v="978-0-12-096208-2"/>
    <x v="2"/>
    <x v="4"/>
    <x v="1"/>
    <x v="170"/>
    <x v="13"/>
    <x v="0"/>
    <m/>
    <m/>
    <x v="99"/>
    <x v="3"/>
    <x v="2"/>
    <n v="184"/>
    <s v="*184*"/>
  </r>
  <r>
    <s v="BK1594"/>
    <s v="SL Arora Physics"/>
    <s v="Debra Chen"/>
    <x v="9"/>
    <s v="978-0-224-09741-3"/>
    <x v="3"/>
    <x v="16"/>
    <x v="0"/>
    <x v="370"/>
    <x v="9"/>
    <x v="1"/>
    <d v="2023-05-13T00:00:00"/>
    <d v="2024-10-06T00:00:00"/>
    <x v="174"/>
    <x v="3"/>
    <x v="2"/>
    <n v="235"/>
    <s v="*235*"/>
  </r>
  <r>
    <s v="BK1595"/>
    <s v="S. Chand Business Studies"/>
    <s v="Robert Bautista"/>
    <x v="10"/>
    <s v="978-0-269-33152-7"/>
    <x v="1"/>
    <x v="19"/>
    <x v="1"/>
    <x v="400"/>
    <x v="8"/>
    <x v="0"/>
    <m/>
    <m/>
    <x v="311"/>
    <x v="3"/>
    <x v="2"/>
    <n v="149"/>
    <s v="*149*"/>
  </r>
  <r>
    <s v="BK1596"/>
    <s v="TS Grewal Accountancy"/>
    <s v="Linda Moore"/>
    <x v="7"/>
    <s v="978-0-8435-9394-5"/>
    <x v="5"/>
    <x v="12"/>
    <x v="1"/>
    <x v="189"/>
    <x v="4"/>
    <x v="0"/>
    <m/>
    <m/>
    <x v="187"/>
    <x v="3"/>
    <x v="0"/>
    <n v="204"/>
    <s v="*204*"/>
  </r>
  <r>
    <s v="BK1597"/>
    <s v="Together with EVS"/>
    <s v="Dr. Cynthia Hughes MD"/>
    <x v="3"/>
    <s v="978-1-81174-335-5"/>
    <x v="5"/>
    <x v="15"/>
    <x v="1"/>
    <x v="155"/>
    <x v="10"/>
    <x v="0"/>
    <m/>
    <m/>
    <x v="294"/>
    <x v="2"/>
    <x v="1"/>
    <n v="244"/>
    <s v="*244*"/>
  </r>
  <r>
    <s v="BK1598"/>
    <s v="S. Chand Business Studies"/>
    <s v="Kaylee Hall"/>
    <x v="10"/>
    <s v="978-1-104-76213-1"/>
    <x v="1"/>
    <x v="0"/>
    <x v="2"/>
    <x v="94"/>
    <x v="0"/>
    <x v="0"/>
    <m/>
    <m/>
    <x v="320"/>
    <x v="3"/>
    <x v="3"/>
    <n v="138"/>
    <s v="*138*"/>
  </r>
  <r>
    <s v="BK1599"/>
    <s v="S. Chand Biology"/>
    <s v="Cheyenne Wilson"/>
    <x v="4"/>
    <s v="978-0-471-91676-5"/>
    <x v="0"/>
    <x v="8"/>
    <x v="2"/>
    <x v="343"/>
    <x v="12"/>
    <x v="0"/>
    <m/>
    <m/>
    <x v="411"/>
    <x v="3"/>
    <x v="2"/>
    <n v="410"/>
    <s v="*410*"/>
  </r>
  <r>
    <s v="BK1600"/>
    <s v="S. Chand Biology"/>
    <s v="Brian Wright"/>
    <x v="4"/>
    <s v="978-0-904999-68-6"/>
    <x v="4"/>
    <x v="19"/>
    <x v="2"/>
    <x v="4"/>
    <x v="0"/>
    <x v="1"/>
    <d v="2023-07-09T00:00:00"/>
    <d v="2024-12-16T00:00:00"/>
    <x v="175"/>
    <x v="3"/>
    <x v="3"/>
    <n v="373"/>
    <s v="*373*"/>
  </r>
  <r>
    <s v="BK1601"/>
    <s v="Pradeep's Chemistry"/>
    <s v="Manuel Moyer"/>
    <x v="6"/>
    <s v="978-0-341-59083-5"/>
    <x v="3"/>
    <x v="1"/>
    <x v="2"/>
    <x v="206"/>
    <x v="16"/>
    <x v="0"/>
    <m/>
    <m/>
    <x v="99"/>
    <x v="3"/>
    <x v="1"/>
    <n v="292"/>
    <s v="*292*"/>
  </r>
  <r>
    <s v="BK1602"/>
    <s v="Nai Roshni Hindi Pathmala"/>
    <s v="Brent Kramer"/>
    <x v="12"/>
    <s v="978-0-11-517019-5"/>
    <x v="2"/>
    <x v="2"/>
    <x v="1"/>
    <x v="152"/>
    <x v="2"/>
    <x v="0"/>
    <m/>
    <m/>
    <x v="142"/>
    <x v="3"/>
    <x v="1"/>
    <n v="306"/>
    <s v="*306*"/>
  </r>
  <r>
    <s v="BK1603"/>
    <s v="S. Chand EVS"/>
    <s v="Dorothy Smith"/>
    <x v="3"/>
    <s v="978-0-12-941676-0"/>
    <x v="5"/>
    <x v="16"/>
    <x v="1"/>
    <x v="366"/>
    <x v="17"/>
    <x v="1"/>
    <d v="2023-06-18T00:00:00"/>
    <d v="2023-10-01T00:00:00"/>
    <x v="163"/>
    <x v="2"/>
    <x v="1"/>
    <n v="331"/>
    <s v="*331*"/>
  </r>
  <r>
    <s v="BK1604"/>
    <s v="NCERT Social Science"/>
    <s v="Victoria Brown"/>
    <x v="0"/>
    <s v="978-1-4657-6149-1"/>
    <x v="2"/>
    <x v="17"/>
    <x v="0"/>
    <x v="309"/>
    <x v="9"/>
    <x v="0"/>
    <m/>
    <m/>
    <x v="190"/>
    <x v="0"/>
    <x v="0"/>
    <n v="433"/>
    <s v="*433*"/>
  </r>
  <r>
    <s v="BK1605"/>
    <s v="DK Goel Accountancy"/>
    <s v="Edward Austin"/>
    <x v="7"/>
    <s v="978-0-7743-6243-6"/>
    <x v="4"/>
    <x v="11"/>
    <x v="1"/>
    <x v="141"/>
    <x v="12"/>
    <x v="1"/>
    <d v="2024-12-18T00:00:00"/>
    <d v="2025-02-20T00:00:00"/>
    <x v="59"/>
    <x v="3"/>
    <x v="2"/>
    <n v="170"/>
    <s v="*170*"/>
  </r>
  <r>
    <s v="BK1606"/>
    <s v="RD Sharma Mathematics"/>
    <s v="Dawn Frederick"/>
    <x v="1"/>
    <s v="978-1-56358-504-3"/>
    <x v="5"/>
    <x v="12"/>
    <x v="2"/>
    <x v="99"/>
    <x v="9"/>
    <x v="0"/>
    <m/>
    <m/>
    <x v="252"/>
    <x v="0"/>
    <x v="1"/>
    <n v="253"/>
    <s v="*253*"/>
  </r>
  <r>
    <s v="BK1607"/>
    <s v="S. Chand Biology"/>
    <s v="Aaron Reeves"/>
    <x v="4"/>
    <s v="978-0-647-71264-1"/>
    <x v="2"/>
    <x v="14"/>
    <x v="0"/>
    <x v="310"/>
    <x v="14"/>
    <x v="0"/>
    <m/>
    <m/>
    <x v="117"/>
    <x v="3"/>
    <x v="1"/>
    <n v="137"/>
    <s v="*137*"/>
  </r>
  <r>
    <s v="BK1608"/>
    <s v="NCERT Maths"/>
    <s v="Amber Rios"/>
    <x v="1"/>
    <s v="978-1-81550-130-2"/>
    <x v="2"/>
    <x v="2"/>
    <x v="0"/>
    <x v="349"/>
    <x v="12"/>
    <x v="0"/>
    <m/>
    <m/>
    <x v="286"/>
    <x v="0"/>
    <x v="0"/>
    <n v="217"/>
    <s v="*217*"/>
  </r>
  <r>
    <s v="BK1609"/>
    <s v="NCERT Accountancy"/>
    <s v="Geoffrey Erickson"/>
    <x v="7"/>
    <s v="978-0-420-80325-2"/>
    <x v="0"/>
    <x v="5"/>
    <x v="0"/>
    <x v="221"/>
    <x v="1"/>
    <x v="0"/>
    <m/>
    <m/>
    <x v="141"/>
    <x v="3"/>
    <x v="0"/>
    <n v="321"/>
    <s v="*321*"/>
  </r>
  <r>
    <s v="BK1610"/>
    <s v="NCERT Business Studies"/>
    <s v="Christine Briggs"/>
    <x v="10"/>
    <s v="978-1-379-88676-1"/>
    <x v="4"/>
    <x v="15"/>
    <x v="1"/>
    <x v="303"/>
    <x v="8"/>
    <x v="0"/>
    <m/>
    <m/>
    <x v="371"/>
    <x v="3"/>
    <x v="2"/>
    <n v="140"/>
    <s v="*140*"/>
  </r>
  <r>
    <s v="BK1611"/>
    <s v="NCERT Social Science"/>
    <s v="Chloe James"/>
    <x v="0"/>
    <s v="978-1-68795-075-8"/>
    <x v="2"/>
    <x v="2"/>
    <x v="0"/>
    <x v="335"/>
    <x v="3"/>
    <x v="0"/>
    <m/>
    <m/>
    <x v="370"/>
    <x v="0"/>
    <x v="0"/>
    <n v="244"/>
    <s v="*244*"/>
  </r>
  <r>
    <s v="BK1612"/>
    <s v="Fundamentals of Physics - Resnick Halliday"/>
    <s v="Ashley Rogers"/>
    <x v="9"/>
    <s v="978-0-04-070494-6"/>
    <x v="0"/>
    <x v="3"/>
    <x v="1"/>
    <x v="191"/>
    <x v="3"/>
    <x v="1"/>
    <d v="2024-08-26T00:00:00"/>
    <d v="2024-10-13T00:00:00"/>
    <x v="349"/>
    <x v="3"/>
    <x v="1"/>
    <n v="307"/>
    <s v="*307*"/>
  </r>
  <r>
    <s v="BK1613"/>
    <s v="NCERT Environmental Studies"/>
    <s v="Caroline Harrell"/>
    <x v="3"/>
    <s v="978-1-251-47159-7"/>
    <x v="2"/>
    <x v="17"/>
    <x v="1"/>
    <x v="85"/>
    <x v="7"/>
    <x v="0"/>
    <m/>
    <m/>
    <x v="365"/>
    <x v="2"/>
    <x v="0"/>
    <n v="300"/>
    <s v="*300*"/>
  </r>
  <r>
    <s v="BK1614"/>
    <s v="Principles of Economics"/>
    <s v="Mr. John Thomas MD"/>
    <x v="5"/>
    <s v="978-0-9674376-3-7"/>
    <x v="1"/>
    <x v="1"/>
    <x v="1"/>
    <x v="306"/>
    <x v="10"/>
    <x v="1"/>
    <d v="2024-09-03T00:00:00"/>
    <d v="2025-01-27T00:00:00"/>
    <x v="51"/>
    <x v="3"/>
    <x v="2"/>
    <n v="245"/>
    <s v="*245*"/>
  </r>
  <r>
    <s v="BK1615"/>
    <s v="TS Grewal Accountancy"/>
    <s v="Haley Crawford"/>
    <x v="7"/>
    <s v="978-1-4078-5330-7"/>
    <x v="1"/>
    <x v="14"/>
    <x v="2"/>
    <x v="218"/>
    <x v="7"/>
    <x v="1"/>
    <d v="2023-12-13T00:00:00"/>
    <d v="2024-01-01T00:00:00"/>
    <x v="81"/>
    <x v="3"/>
    <x v="0"/>
    <n v="434"/>
    <s v="*434*"/>
  </r>
  <r>
    <s v="BK1616"/>
    <s v="NCERT Chemistry"/>
    <s v="Joseph Zimmerman"/>
    <x v="6"/>
    <s v="978-1-04-338140-0"/>
    <x v="3"/>
    <x v="6"/>
    <x v="2"/>
    <x v="254"/>
    <x v="8"/>
    <x v="0"/>
    <m/>
    <m/>
    <x v="451"/>
    <x v="3"/>
    <x v="2"/>
    <n v="251"/>
    <s v="*251*"/>
  </r>
  <r>
    <s v="BK1617"/>
    <s v="Computer Science with Python"/>
    <s v="Nicole Alvarado"/>
    <x v="8"/>
    <s v="978-1-184-97551-3"/>
    <x v="2"/>
    <x v="6"/>
    <x v="2"/>
    <x v="405"/>
    <x v="4"/>
    <x v="0"/>
    <m/>
    <m/>
    <x v="224"/>
    <x v="3"/>
    <x v="2"/>
    <n v="128"/>
    <s v="*128*"/>
  </r>
  <r>
    <s v="BK1618"/>
    <s v="Oxford English Reader"/>
    <s v="Blake Cox"/>
    <x v="2"/>
    <s v="978-1-55621-453-0"/>
    <x v="4"/>
    <x v="15"/>
    <x v="2"/>
    <x v="402"/>
    <x v="13"/>
    <x v="0"/>
    <m/>
    <m/>
    <x v="114"/>
    <x v="1"/>
    <x v="2"/>
    <n v="143"/>
    <s v="*143*"/>
  </r>
  <r>
    <s v="BK1619"/>
    <s v="S. Chand Business Studies"/>
    <s v="Gerald Simpson"/>
    <x v="10"/>
    <s v="978-1-289-99985-8"/>
    <x v="1"/>
    <x v="7"/>
    <x v="1"/>
    <x v="248"/>
    <x v="16"/>
    <x v="1"/>
    <d v="2024-08-01T00:00:00"/>
    <d v="2024-11-25T00:00:00"/>
    <x v="297"/>
    <x v="3"/>
    <x v="0"/>
    <n v="215"/>
    <s v="*215*"/>
  </r>
  <r>
    <s v="BK1620"/>
    <s v="English Grammar &amp; Composition"/>
    <s v="William Russell"/>
    <x v="2"/>
    <s v="978-1-69100-559-8"/>
    <x v="2"/>
    <x v="10"/>
    <x v="1"/>
    <x v="393"/>
    <x v="7"/>
    <x v="0"/>
    <m/>
    <m/>
    <x v="411"/>
    <x v="1"/>
    <x v="1"/>
    <n v="274"/>
    <s v="*274*"/>
  </r>
  <r>
    <s v="BK1621"/>
    <s v="Oxford English Reader"/>
    <s v="Nicholas Parker"/>
    <x v="2"/>
    <s v="978-1-55859-574-3"/>
    <x v="0"/>
    <x v="18"/>
    <x v="0"/>
    <x v="367"/>
    <x v="15"/>
    <x v="1"/>
    <d v="2025-01-07T00:00:00"/>
    <d v="2025-01-14T00:00:00"/>
    <x v="35"/>
    <x v="1"/>
    <x v="3"/>
    <n v="335"/>
    <s v="*335*"/>
  </r>
  <r>
    <s v="BK1622"/>
    <s v="NCERT Biology"/>
    <s v="William Reyes"/>
    <x v="4"/>
    <s v="978-1-249-53461-7"/>
    <x v="3"/>
    <x v="9"/>
    <x v="1"/>
    <x v="360"/>
    <x v="5"/>
    <x v="0"/>
    <m/>
    <m/>
    <x v="74"/>
    <x v="3"/>
    <x v="2"/>
    <n v="450"/>
    <s v="*450*"/>
  </r>
  <r>
    <s v="BK1623"/>
    <s v="NCERT Biology"/>
    <s v="Dawn Owen"/>
    <x v="4"/>
    <s v="978-1-5464-1868-9"/>
    <x v="1"/>
    <x v="18"/>
    <x v="1"/>
    <x v="255"/>
    <x v="3"/>
    <x v="0"/>
    <m/>
    <m/>
    <x v="428"/>
    <x v="3"/>
    <x v="3"/>
    <n v="171"/>
    <s v="*171*"/>
  </r>
  <r>
    <s v="BK1624"/>
    <s v="S. Chand Business Studies"/>
    <s v="Mary Harris"/>
    <x v="10"/>
    <s v="978-0-87936-662-9"/>
    <x v="5"/>
    <x v="13"/>
    <x v="1"/>
    <x v="399"/>
    <x v="12"/>
    <x v="0"/>
    <m/>
    <m/>
    <x v="375"/>
    <x v="3"/>
    <x v="1"/>
    <n v="324"/>
    <s v="*324*"/>
  </r>
  <r>
    <s v="BK1625"/>
    <s v="NCERT Accountancy"/>
    <s v="Kathy Kline"/>
    <x v="7"/>
    <s v="978-1-60918-072-0"/>
    <x v="4"/>
    <x v="19"/>
    <x v="2"/>
    <x v="28"/>
    <x v="13"/>
    <x v="0"/>
    <m/>
    <m/>
    <x v="162"/>
    <x v="3"/>
    <x v="1"/>
    <n v="368"/>
    <s v="*368*"/>
  </r>
  <r>
    <s v="BK1626"/>
    <s v="NCERT Economics"/>
    <s v="Maria Jackson"/>
    <x v="5"/>
    <s v="978-0-19-833397-5"/>
    <x v="5"/>
    <x v="13"/>
    <x v="2"/>
    <x v="142"/>
    <x v="12"/>
    <x v="0"/>
    <m/>
    <m/>
    <x v="26"/>
    <x v="3"/>
    <x v="1"/>
    <n v="290"/>
    <s v="*290*"/>
  </r>
  <r>
    <s v="BK1627"/>
    <s v="Fundamentals of Physics - Resnick Halliday"/>
    <s v="Raymond Dyer MD"/>
    <x v="9"/>
    <s v="978-0-327-08689-5"/>
    <x v="3"/>
    <x v="6"/>
    <x v="2"/>
    <x v="305"/>
    <x v="15"/>
    <x v="0"/>
    <m/>
    <m/>
    <x v="245"/>
    <x v="3"/>
    <x v="0"/>
    <n v="251"/>
    <s v="*251*"/>
  </r>
  <r>
    <s v="BK1628"/>
    <s v="DK Goel Accountancy"/>
    <s v="Tyler Palmer"/>
    <x v="7"/>
    <s v="978-0-519-42719-2"/>
    <x v="3"/>
    <x v="15"/>
    <x v="2"/>
    <x v="393"/>
    <x v="19"/>
    <x v="1"/>
    <d v="2024-07-06T00:00:00"/>
    <d v="2024-10-15T00:00:00"/>
    <x v="376"/>
    <x v="3"/>
    <x v="2"/>
    <n v="396"/>
    <s v="*396*"/>
  </r>
  <r>
    <s v="BK1629"/>
    <s v="Lakhmir Singh Science"/>
    <s v="Pamela Boyer"/>
    <x v="11"/>
    <s v="978-0-352-47776-7"/>
    <x v="5"/>
    <x v="13"/>
    <x v="1"/>
    <x v="356"/>
    <x v="3"/>
    <x v="1"/>
    <d v="2023-09-16T00:00:00"/>
    <d v="2024-05-15T00:00:00"/>
    <x v="241"/>
    <x v="2"/>
    <x v="1"/>
    <n v="340"/>
    <s v="*340*"/>
  </r>
  <r>
    <s v="BK1630"/>
    <s v="NCERT Economics"/>
    <s v="Kevin Sanders"/>
    <x v="5"/>
    <s v="978-0-634-25449-9"/>
    <x v="0"/>
    <x v="19"/>
    <x v="1"/>
    <x v="200"/>
    <x v="5"/>
    <x v="1"/>
    <d v="2024-03-12T00:00:00"/>
    <d v="2024-08-05T00:00:00"/>
    <x v="109"/>
    <x v="3"/>
    <x v="1"/>
    <n v="240"/>
    <s v="*240*"/>
  </r>
  <r>
    <s v="BK1631"/>
    <s v="Principles of Economics"/>
    <s v="Amy Mejia"/>
    <x v="5"/>
    <s v="978-0-476-40262-1"/>
    <x v="3"/>
    <x v="14"/>
    <x v="0"/>
    <x v="22"/>
    <x v="18"/>
    <x v="1"/>
    <d v="2024-06-18T00:00:00"/>
    <d v="2024-08-20T00:00:00"/>
    <x v="62"/>
    <x v="3"/>
    <x v="0"/>
    <n v="284"/>
    <s v="*284*"/>
  </r>
  <r>
    <s v="BK1632"/>
    <s v="NCERT Social Science"/>
    <s v="Elizabeth Cortez"/>
    <x v="0"/>
    <s v="978-0-9717150-2-8"/>
    <x v="1"/>
    <x v="11"/>
    <x v="1"/>
    <x v="20"/>
    <x v="0"/>
    <x v="0"/>
    <m/>
    <m/>
    <x v="179"/>
    <x v="0"/>
    <x v="0"/>
    <n v="346"/>
    <s v="*346*"/>
  </r>
  <r>
    <s v="BK1633"/>
    <s v="Nai Roshni Hindi Pathmala"/>
    <s v="Christopher Brown"/>
    <x v="12"/>
    <s v="978-1-77481-992-0"/>
    <x v="3"/>
    <x v="5"/>
    <x v="2"/>
    <x v="268"/>
    <x v="15"/>
    <x v="0"/>
    <m/>
    <m/>
    <x v="190"/>
    <x v="3"/>
    <x v="2"/>
    <n v="289"/>
    <s v="*289*"/>
  </r>
  <r>
    <s v="BK1634"/>
    <s v="S. Chand Economics"/>
    <s v="Janet Schmidt"/>
    <x v="5"/>
    <s v="978-1-268-95314-7"/>
    <x v="2"/>
    <x v="18"/>
    <x v="0"/>
    <x v="152"/>
    <x v="1"/>
    <x v="1"/>
    <d v="2024-05-21T00:00:00"/>
    <d v="2024-08-14T00:00:00"/>
    <x v="152"/>
    <x v="3"/>
    <x v="0"/>
    <n v="119"/>
    <s v="*119*"/>
  </r>
  <r>
    <s v="BK1635"/>
    <s v="S. Chand Economics"/>
    <s v="Christopher Jackson"/>
    <x v="5"/>
    <s v="978-1-280-44559-0"/>
    <x v="2"/>
    <x v="11"/>
    <x v="0"/>
    <x v="361"/>
    <x v="5"/>
    <x v="0"/>
    <m/>
    <m/>
    <x v="101"/>
    <x v="3"/>
    <x v="1"/>
    <n v="200"/>
    <s v="*200*"/>
  </r>
  <r>
    <s v="BK1636"/>
    <s v="RD Sharma Mathematics"/>
    <s v="David Payne"/>
    <x v="1"/>
    <s v="978-0-695-10739-0"/>
    <x v="3"/>
    <x v="3"/>
    <x v="0"/>
    <x v="218"/>
    <x v="5"/>
    <x v="0"/>
    <m/>
    <m/>
    <x v="47"/>
    <x v="0"/>
    <x v="0"/>
    <n v="128"/>
    <s v="*128*"/>
  </r>
  <r>
    <s v="BK1637"/>
    <s v="NCERT Chemistry"/>
    <s v="Ann Davis"/>
    <x v="6"/>
    <s v="978-0-625-01248-0"/>
    <x v="5"/>
    <x v="8"/>
    <x v="1"/>
    <x v="157"/>
    <x v="15"/>
    <x v="1"/>
    <d v="2023-12-05T00:00:00"/>
    <d v="2023-12-11T00:00:00"/>
    <x v="307"/>
    <x v="3"/>
    <x v="2"/>
    <n v="178"/>
    <s v="*178*"/>
  </r>
  <r>
    <s v="BK1638"/>
    <s v="SL Arora Physics"/>
    <s v="Isabella Lambert"/>
    <x v="9"/>
    <s v="978-0-9946254-4-1"/>
    <x v="1"/>
    <x v="7"/>
    <x v="0"/>
    <x v="386"/>
    <x v="13"/>
    <x v="0"/>
    <m/>
    <m/>
    <x v="359"/>
    <x v="3"/>
    <x v="0"/>
    <n v="369"/>
    <s v="*369*"/>
  </r>
  <r>
    <s v="BK1639"/>
    <s v="NCERT Economics"/>
    <s v="Michelle Hoffman"/>
    <x v="5"/>
    <s v="978-1-07-427487-0"/>
    <x v="2"/>
    <x v="10"/>
    <x v="1"/>
    <x v="396"/>
    <x v="9"/>
    <x v="1"/>
    <d v="2024-06-29T00:00:00"/>
    <d v="2025-01-23T00:00:00"/>
    <x v="53"/>
    <x v="3"/>
    <x v="2"/>
    <n v="118"/>
    <s v="*118*"/>
  </r>
  <r>
    <s v="BK1640"/>
    <s v="Play with Maths"/>
    <s v="Jamie Gutierrez"/>
    <x v="1"/>
    <s v="978-1-906917-44-9"/>
    <x v="0"/>
    <x v="4"/>
    <x v="1"/>
    <x v="250"/>
    <x v="10"/>
    <x v="1"/>
    <d v="2023-09-26T00:00:00"/>
    <d v="2023-10-07T00:00:00"/>
    <x v="48"/>
    <x v="0"/>
    <x v="2"/>
    <n v="235"/>
    <s v="*235*"/>
  </r>
  <r>
    <s v="BK1641"/>
    <s v="TS Grewal Accountancy"/>
    <s v="Matthew Newton"/>
    <x v="7"/>
    <s v="978-0-85875-527-7"/>
    <x v="4"/>
    <x v="0"/>
    <x v="1"/>
    <x v="63"/>
    <x v="0"/>
    <x v="1"/>
    <d v="2023-10-23T00:00:00"/>
    <d v="2024-06-23T00:00:00"/>
    <x v="147"/>
    <x v="3"/>
    <x v="2"/>
    <n v="232"/>
    <s v="*232*"/>
  </r>
  <r>
    <s v="BK1642"/>
    <s v="NCERT Accountancy"/>
    <s v="William Montes"/>
    <x v="7"/>
    <s v="978-1-70844-497-6"/>
    <x v="2"/>
    <x v="0"/>
    <x v="2"/>
    <x v="0"/>
    <x v="15"/>
    <x v="0"/>
    <m/>
    <m/>
    <x v="192"/>
    <x v="3"/>
    <x v="0"/>
    <n v="390"/>
    <s v="*390*"/>
  </r>
  <r>
    <s v="BK1643"/>
    <s v="NCERT Business Studies"/>
    <s v="Daniel Bartlett"/>
    <x v="10"/>
    <s v="978-0-314-95248-6"/>
    <x v="2"/>
    <x v="10"/>
    <x v="2"/>
    <x v="91"/>
    <x v="11"/>
    <x v="1"/>
    <d v="2023-08-06T00:00:00"/>
    <d v="2024-11-04T00:00:00"/>
    <x v="231"/>
    <x v="3"/>
    <x v="1"/>
    <n v="243"/>
    <s v="*243*"/>
  </r>
  <r>
    <s v="BK1644"/>
    <s v="SL Arora Physics"/>
    <s v="Jacob Williams"/>
    <x v="9"/>
    <s v="978-1-297-16118-6"/>
    <x v="1"/>
    <x v="6"/>
    <x v="2"/>
    <x v="393"/>
    <x v="2"/>
    <x v="0"/>
    <m/>
    <m/>
    <x v="167"/>
    <x v="3"/>
    <x v="3"/>
    <n v="167"/>
    <s v="*167*"/>
  </r>
  <r>
    <s v="BK1645"/>
    <s v="DK Goel Accountancy"/>
    <s v="Jacob Hopkins"/>
    <x v="7"/>
    <s v="978-1-231-46246-1"/>
    <x v="3"/>
    <x v="3"/>
    <x v="2"/>
    <x v="220"/>
    <x v="10"/>
    <x v="0"/>
    <m/>
    <m/>
    <x v="225"/>
    <x v="3"/>
    <x v="2"/>
    <n v="436"/>
    <s v="*436*"/>
  </r>
  <r>
    <s v="BK1646"/>
    <s v="NCERT Accountancy"/>
    <s v="Walter Lewis"/>
    <x v="7"/>
    <s v="978-1-00-078494-7"/>
    <x v="1"/>
    <x v="9"/>
    <x v="1"/>
    <x v="373"/>
    <x v="17"/>
    <x v="1"/>
    <d v="2024-04-20T00:00:00"/>
    <d v="2024-10-25T00:00:00"/>
    <x v="320"/>
    <x v="3"/>
    <x v="3"/>
    <n v="287"/>
    <s v="*287*"/>
  </r>
  <r>
    <s v="BK1647"/>
    <s v="Pradeep's Chemistry"/>
    <s v="Travis Anderson"/>
    <x v="6"/>
    <s v="978-1-356-21033-6"/>
    <x v="1"/>
    <x v="7"/>
    <x v="1"/>
    <x v="1"/>
    <x v="11"/>
    <x v="0"/>
    <m/>
    <m/>
    <x v="159"/>
    <x v="3"/>
    <x v="1"/>
    <n v="256"/>
    <s v="*256*"/>
  </r>
  <r>
    <s v="BK1648"/>
    <s v="NCERT Biology"/>
    <s v="Jamie Clark"/>
    <x v="4"/>
    <s v="978-1-350-25896-9"/>
    <x v="0"/>
    <x v="14"/>
    <x v="0"/>
    <x v="388"/>
    <x v="15"/>
    <x v="0"/>
    <m/>
    <m/>
    <x v="160"/>
    <x v="3"/>
    <x v="1"/>
    <n v="428"/>
    <s v="*428*"/>
  </r>
  <r>
    <s v="BK1649"/>
    <s v="Computer Science with Python"/>
    <s v="Gloria Morrison"/>
    <x v="8"/>
    <s v="978-1-05-408480-2"/>
    <x v="4"/>
    <x v="6"/>
    <x v="1"/>
    <x v="72"/>
    <x v="17"/>
    <x v="1"/>
    <d v="2023-05-03T00:00:00"/>
    <d v="2023-11-26T00:00:00"/>
    <x v="158"/>
    <x v="3"/>
    <x v="1"/>
    <n v="243"/>
    <s v="*243*"/>
  </r>
  <r>
    <s v="BK1650"/>
    <s v="NCERT Accountancy"/>
    <s v="Mark Howe"/>
    <x v="7"/>
    <s v="978-1-289-09347-1"/>
    <x v="5"/>
    <x v="7"/>
    <x v="1"/>
    <x v="163"/>
    <x v="14"/>
    <x v="0"/>
    <m/>
    <m/>
    <x v="131"/>
    <x v="3"/>
    <x v="0"/>
    <n v="321"/>
    <s v="*321*"/>
  </r>
  <r>
    <s v="BK1651"/>
    <s v="Let Us C - Yashwant Kanetkar"/>
    <s v="Lauren Pitts"/>
    <x v="8"/>
    <s v="978-0-539-28170-5"/>
    <x v="0"/>
    <x v="14"/>
    <x v="1"/>
    <x v="210"/>
    <x v="3"/>
    <x v="0"/>
    <m/>
    <m/>
    <x v="314"/>
    <x v="3"/>
    <x v="2"/>
    <n v="195"/>
    <s v="*195*"/>
  </r>
  <r>
    <s v="BK1652"/>
    <s v="NCERT Biology"/>
    <s v="Alyssa Spencer"/>
    <x v="4"/>
    <s v="978-1-299-82431-7"/>
    <x v="0"/>
    <x v="13"/>
    <x v="2"/>
    <x v="6"/>
    <x v="14"/>
    <x v="0"/>
    <m/>
    <m/>
    <x v="460"/>
    <x v="3"/>
    <x v="1"/>
    <n v="334"/>
    <s v="*334*"/>
  </r>
  <r>
    <s v="BK1653"/>
    <s v="Together with EVS"/>
    <s v="Colleen Werner"/>
    <x v="3"/>
    <s v="978-0-7490-8053-2"/>
    <x v="3"/>
    <x v="15"/>
    <x v="2"/>
    <x v="393"/>
    <x v="6"/>
    <x v="1"/>
    <d v="2024-10-01T00:00:00"/>
    <d v="2025-01-30T00:00:00"/>
    <x v="345"/>
    <x v="2"/>
    <x v="1"/>
    <n v="444"/>
    <s v="*444*"/>
  </r>
  <r>
    <s v="BK1654"/>
    <s v="Modern ABC Chemistry"/>
    <s v="Donald Rios"/>
    <x v="6"/>
    <s v="978-0-88781-732-8"/>
    <x v="5"/>
    <x v="9"/>
    <x v="2"/>
    <x v="0"/>
    <x v="12"/>
    <x v="0"/>
    <m/>
    <m/>
    <x v="357"/>
    <x v="3"/>
    <x v="0"/>
    <n v="231"/>
    <s v="*231*"/>
  </r>
  <r>
    <s v="BK1655"/>
    <s v="Pearson Science Explorer"/>
    <s v="James Rodriguez"/>
    <x v="11"/>
    <s v="978-0-10-667910-2"/>
    <x v="0"/>
    <x v="12"/>
    <x v="2"/>
    <x v="91"/>
    <x v="17"/>
    <x v="0"/>
    <m/>
    <m/>
    <x v="39"/>
    <x v="2"/>
    <x v="0"/>
    <n v="427"/>
    <s v="*427*"/>
  </r>
  <r>
    <s v="BK1656"/>
    <s v="NCERT Hindi"/>
    <s v="Michelle Powell"/>
    <x v="12"/>
    <s v="978-0-02-235616-3"/>
    <x v="5"/>
    <x v="11"/>
    <x v="1"/>
    <x v="277"/>
    <x v="7"/>
    <x v="1"/>
    <d v="2024-08-26T00:00:00"/>
    <d v="2025-02-25T00:00:00"/>
    <x v="21"/>
    <x v="3"/>
    <x v="2"/>
    <n v="349"/>
    <s v="*349*"/>
  </r>
  <r>
    <s v="BK1657"/>
    <s v="Nai Roshni Hindi Pathmala"/>
    <s v="Wendy Garrett"/>
    <x v="12"/>
    <s v="978-0-9599065-9-2"/>
    <x v="4"/>
    <x v="13"/>
    <x v="1"/>
    <x v="36"/>
    <x v="13"/>
    <x v="0"/>
    <m/>
    <m/>
    <x v="327"/>
    <x v="3"/>
    <x v="0"/>
    <n v="168"/>
    <s v="*168*"/>
  </r>
  <r>
    <s v="BK1658"/>
    <s v="NCERT Hindi"/>
    <s v="Alexander Smith"/>
    <x v="12"/>
    <s v="978-1-59226-007-2"/>
    <x v="2"/>
    <x v="10"/>
    <x v="0"/>
    <x v="7"/>
    <x v="11"/>
    <x v="1"/>
    <d v="2023-03-08T00:00:00"/>
    <d v="2023-07-23T00:00:00"/>
    <x v="461"/>
    <x v="3"/>
    <x v="1"/>
    <n v="346"/>
    <s v="*346*"/>
  </r>
  <r>
    <s v="BK1659"/>
    <s v="NCERT Maths"/>
    <s v="Donna Miller"/>
    <x v="1"/>
    <s v="978-1-4280-4977-2"/>
    <x v="4"/>
    <x v="9"/>
    <x v="1"/>
    <x v="238"/>
    <x v="8"/>
    <x v="1"/>
    <d v="2023-09-18T00:00:00"/>
    <d v="2024-07-21T00:00:00"/>
    <x v="321"/>
    <x v="0"/>
    <x v="0"/>
    <n v="149"/>
    <s v="*149*"/>
  </r>
  <r>
    <s v="BK1660"/>
    <s v="NCERT Maths"/>
    <s v="Brenda Harper"/>
    <x v="1"/>
    <s v="978-1-158-78977-1"/>
    <x v="3"/>
    <x v="2"/>
    <x v="2"/>
    <x v="66"/>
    <x v="3"/>
    <x v="1"/>
    <d v="2024-11-23T00:00:00"/>
    <d v="2025-01-10T00:00:00"/>
    <x v="374"/>
    <x v="0"/>
    <x v="2"/>
    <n v="449"/>
    <s v="*449*"/>
  </r>
  <r>
    <s v="BK1661"/>
    <s v="NCERT Biology"/>
    <s v="Deborah Hodge"/>
    <x v="4"/>
    <s v="978-1-4329-7241-7"/>
    <x v="3"/>
    <x v="5"/>
    <x v="0"/>
    <x v="410"/>
    <x v="10"/>
    <x v="1"/>
    <d v="2024-02-19T00:00:00"/>
    <d v="2024-08-17T00:00:00"/>
    <x v="405"/>
    <x v="3"/>
    <x v="0"/>
    <n v="189"/>
    <s v="*189*"/>
  </r>
  <r>
    <s v="BK1662"/>
    <s v="English Grammar &amp; Composition"/>
    <s v="Monica Bush"/>
    <x v="2"/>
    <s v="978-0-01-880630-6"/>
    <x v="1"/>
    <x v="3"/>
    <x v="0"/>
    <x v="192"/>
    <x v="19"/>
    <x v="0"/>
    <m/>
    <m/>
    <x v="146"/>
    <x v="1"/>
    <x v="2"/>
    <n v="414"/>
    <s v="*414*"/>
  </r>
  <r>
    <s v="BK1663"/>
    <s v="Oxford English Reader"/>
    <s v="Peter Daniels"/>
    <x v="2"/>
    <s v="978-0-04-559910-3"/>
    <x v="0"/>
    <x v="13"/>
    <x v="0"/>
    <x v="332"/>
    <x v="6"/>
    <x v="0"/>
    <m/>
    <m/>
    <x v="297"/>
    <x v="1"/>
    <x v="2"/>
    <n v="250"/>
    <s v="*250*"/>
  </r>
  <r>
    <s v="BK1664"/>
    <s v="S. Chand Business Studies"/>
    <s v="Dawn Collins"/>
    <x v="10"/>
    <s v="978-0-392-33878-3"/>
    <x v="1"/>
    <x v="11"/>
    <x v="1"/>
    <x v="62"/>
    <x v="19"/>
    <x v="0"/>
    <m/>
    <m/>
    <x v="395"/>
    <x v="3"/>
    <x v="2"/>
    <n v="426"/>
    <s v="*426*"/>
  </r>
  <r>
    <s v="BK1665"/>
    <s v="Manika Hindi Pathmala"/>
    <s v="Alison Nicholson"/>
    <x v="12"/>
    <s v="978-1-297-52197-3"/>
    <x v="2"/>
    <x v="0"/>
    <x v="0"/>
    <x v="184"/>
    <x v="9"/>
    <x v="1"/>
    <d v="2023-10-30T00:00:00"/>
    <d v="2024-12-03T00:00:00"/>
    <x v="371"/>
    <x v="3"/>
    <x v="0"/>
    <n v="366"/>
    <s v="*366*"/>
  </r>
  <r>
    <s v="BK1666"/>
    <s v="Play with Maths"/>
    <s v="Timothy Pham"/>
    <x v="1"/>
    <s v="978-1-07-268405-3"/>
    <x v="5"/>
    <x v="18"/>
    <x v="1"/>
    <x v="339"/>
    <x v="15"/>
    <x v="0"/>
    <m/>
    <m/>
    <x v="462"/>
    <x v="0"/>
    <x v="1"/>
    <n v="406"/>
    <s v="*406*"/>
  </r>
  <r>
    <s v="BK1667"/>
    <s v="S. Chand Economics"/>
    <s v="Kenneth James"/>
    <x v="5"/>
    <s v="978-1-4060-6224-3"/>
    <x v="2"/>
    <x v="15"/>
    <x v="1"/>
    <x v="104"/>
    <x v="14"/>
    <x v="1"/>
    <d v="2023-05-29T00:00:00"/>
    <d v="2023-08-04T00:00:00"/>
    <x v="215"/>
    <x v="3"/>
    <x v="3"/>
    <n v="326"/>
    <s v="*326*"/>
  </r>
  <r>
    <s v="BK1668"/>
    <s v="Lakhmir Singh Science"/>
    <s v="Trevor Galvan"/>
    <x v="11"/>
    <s v="978-1-360-14595-2"/>
    <x v="0"/>
    <x v="2"/>
    <x v="1"/>
    <x v="164"/>
    <x v="10"/>
    <x v="0"/>
    <m/>
    <m/>
    <x v="33"/>
    <x v="2"/>
    <x v="2"/>
    <n v="444"/>
    <s v="*444*"/>
  </r>
  <r>
    <s v="BK1669"/>
    <s v="NCERT Environmental Studies"/>
    <s v="Timothy Richmond"/>
    <x v="3"/>
    <s v="978-1-892035-55-4"/>
    <x v="3"/>
    <x v="2"/>
    <x v="2"/>
    <x v="17"/>
    <x v="11"/>
    <x v="1"/>
    <d v="2024-10-30T00:00:00"/>
    <d v="2024-11-21T00:00:00"/>
    <x v="148"/>
    <x v="2"/>
    <x v="3"/>
    <n v="227"/>
    <s v="*227*"/>
  </r>
  <r>
    <s v="BK1670"/>
    <s v="Python Programming - Balagurusamy"/>
    <s v="Jennifer Ortega"/>
    <x v="8"/>
    <s v="978-0-7556-3137-7"/>
    <x v="1"/>
    <x v="10"/>
    <x v="2"/>
    <x v="48"/>
    <x v="15"/>
    <x v="1"/>
    <d v="2023-10-13T00:00:00"/>
    <d v="2024-12-28T00:00:00"/>
    <x v="120"/>
    <x v="3"/>
    <x v="1"/>
    <n v="290"/>
    <s v="*290*"/>
  </r>
  <r>
    <s v="BK1671"/>
    <s v="NCERT Maths"/>
    <s v="Crystal Smith"/>
    <x v="1"/>
    <s v="978-1-263-88803-1"/>
    <x v="2"/>
    <x v="1"/>
    <x v="2"/>
    <x v="159"/>
    <x v="4"/>
    <x v="0"/>
    <m/>
    <m/>
    <x v="152"/>
    <x v="0"/>
    <x v="1"/>
    <n v="243"/>
    <s v="*243*"/>
  </r>
  <r>
    <s v="BK1672"/>
    <s v="Lakhmir Singh Science"/>
    <s v="Christopher Lyons"/>
    <x v="11"/>
    <s v="978-1-290-12489-8"/>
    <x v="5"/>
    <x v="1"/>
    <x v="2"/>
    <x v="101"/>
    <x v="7"/>
    <x v="0"/>
    <m/>
    <m/>
    <x v="433"/>
    <x v="2"/>
    <x v="1"/>
    <n v="166"/>
    <s v="*166*"/>
  </r>
  <r>
    <s v="BK1673"/>
    <s v="Concepts of Physics - HC Verma"/>
    <s v="Timothy Cole"/>
    <x v="9"/>
    <s v="978-0-06-844031-4"/>
    <x v="2"/>
    <x v="3"/>
    <x v="1"/>
    <x v="350"/>
    <x v="6"/>
    <x v="1"/>
    <d v="2024-03-20T00:00:00"/>
    <d v="2024-08-30T00:00:00"/>
    <x v="279"/>
    <x v="3"/>
    <x v="0"/>
    <n v="249"/>
    <s v="*249*"/>
  </r>
  <r>
    <s v="BK1674"/>
    <s v="NCERT Biology"/>
    <s v="Robert Taylor"/>
    <x v="4"/>
    <s v="978-0-266-70936-7"/>
    <x v="2"/>
    <x v="6"/>
    <x v="1"/>
    <x v="259"/>
    <x v="0"/>
    <x v="0"/>
    <m/>
    <m/>
    <x v="435"/>
    <x v="3"/>
    <x v="2"/>
    <n v="361"/>
    <s v="*361*"/>
  </r>
  <r>
    <s v="BK1675"/>
    <s v="English Grammar &amp; Composition"/>
    <s v="Mariah Robertson"/>
    <x v="2"/>
    <s v="978-1-937471-11-8"/>
    <x v="1"/>
    <x v="10"/>
    <x v="0"/>
    <x v="201"/>
    <x v="7"/>
    <x v="1"/>
    <d v="2023-08-09T00:00:00"/>
    <d v="2024-02-01T00:00:00"/>
    <x v="277"/>
    <x v="1"/>
    <x v="1"/>
    <n v="289"/>
    <s v="*289*"/>
  </r>
  <r>
    <s v="BK1676"/>
    <s v="NCERT Hindi"/>
    <s v="Douglas Mitchell"/>
    <x v="12"/>
    <s v="978-1-67108-233-5"/>
    <x v="5"/>
    <x v="10"/>
    <x v="1"/>
    <x v="328"/>
    <x v="13"/>
    <x v="0"/>
    <m/>
    <m/>
    <x v="387"/>
    <x v="3"/>
    <x v="1"/>
    <n v="368"/>
    <s v="*368*"/>
  </r>
  <r>
    <s v="BK1677"/>
    <s v="NCERT Biology"/>
    <s v="Robert Myers"/>
    <x v="4"/>
    <s v="978-0-433-71573-3"/>
    <x v="0"/>
    <x v="13"/>
    <x v="1"/>
    <x v="411"/>
    <x v="13"/>
    <x v="0"/>
    <m/>
    <m/>
    <x v="283"/>
    <x v="3"/>
    <x v="0"/>
    <n v="452"/>
    <s v="*452*"/>
  </r>
  <r>
    <s v="BK1678"/>
    <s v="Manika Hindi Pathmala"/>
    <s v="Tracy James"/>
    <x v="12"/>
    <s v="978-0-559-14492-9"/>
    <x v="3"/>
    <x v="11"/>
    <x v="1"/>
    <x v="263"/>
    <x v="12"/>
    <x v="0"/>
    <m/>
    <m/>
    <x v="181"/>
    <x v="3"/>
    <x v="0"/>
    <n v="366"/>
    <s v="*366*"/>
  </r>
  <r>
    <s v="BK1679"/>
    <s v="NCERT Hindi"/>
    <s v="Laura Lang"/>
    <x v="12"/>
    <s v="978-1-58118-398-6"/>
    <x v="0"/>
    <x v="1"/>
    <x v="2"/>
    <x v="141"/>
    <x v="14"/>
    <x v="0"/>
    <m/>
    <m/>
    <x v="463"/>
    <x v="3"/>
    <x v="2"/>
    <n v="431"/>
    <s v="*431*"/>
  </r>
  <r>
    <s v="BK1680"/>
    <s v="S. Chand Economics"/>
    <s v="Alicia Bond"/>
    <x v="5"/>
    <s v="978-0-473-92969-5"/>
    <x v="5"/>
    <x v="11"/>
    <x v="2"/>
    <x v="93"/>
    <x v="1"/>
    <x v="1"/>
    <d v="2024-01-27T00:00:00"/>
    <d v="2024-09-13T00:00:00"/>
    <x v="70"/>
    <x v="3"/>
    <x v="0"/>
    <n v="346"/>
    <s v="*346*"/>
  </r>
  <r>
    <s v="BK1681"/>
    <s v="DK Goel Accountancy"/>
    <s v="David Allen"/>
    <x v="7"/>
    <s v="978-0-932281-54-8"/>
    <x v="3"/>
    <x v="12"/>
    <x v="2"/>
    <x v="247"/>
    <x v="19"/>
    <x v="1"/>
    <d v="2024-07-11T00:00:00"/>
    <d v="2024-12-27T00:00:00"/>
    <x v="240"/>
    <x v="3"/>
    <x v="1"/>
    <n v="395"/>
    <s v="*395*"/>
  </r>
  <r>
    <s v="BK1682"/>
    <s v="RS Aggarwal Mathematics"/>
    <s v="Taylor Mcconnell"/>
    <x v="1"/>
    <s v="978-0-478-99744-6"/>
    <x v="3"/>
    <x v="2"/>
    <x v="2"/>
    <x v="368"/>
    <x v="13"/>
    <x v="0"/>
    <m/>
    <m/>
    <x v="323"/>
    <x v="0"/>
    <x v="0"/>
    <n v="426"/>
    <s v="*426*"/>
  </r>
  <r>
    <s v="BK1683"/>
    <s v="Let Us C - Yashwant Kanetkar"/>
    <s v="Patricia Hernandez"/>
    <x v="8"/>
    <s v="978-0-86830-862-3"/>
    <x v="5"/>
    <x v="6"/>
    <x v="1"/>
    <x v="94"/>
    <x v="2"/>
    <x v="0"/>
    <m/>
    <m/>
    <x v="109"/>
    <x v="3"/>
    <x v="2"/>
    <n v="321"/>
    <s v="*321*"/>
  </r>
  <r>
    <s v="BK1684"/>
    <s v="Wren &amp; Martin English Grammar"/>
    <s v="Devin Adkins"/>
    <x v="2"/>
    <s v="978-1-392-90699-6"/>
    <x v="4"/>
    <x v="6"/>
    <x v="1"/>
    <x v="6"/>
    <x v="0"/>
    <x v="0"/>
    <m/>
    <m/>
    <x v="194"/>
    <x v="1"/>
    <x v="0"/>
    <n v="258"/>
    <s v="*258*"/>
  </r>
  <r>
    <s v="BK1685"/>
    <s v="NCERT Business Studies"/>
    <s v="Tara Hartman"/>
    <x v="10"/>
    <s v="978-1-4961-7183-2"/>
    <x v="4"/>
    <x v="11"/>
    <x v="0"/>
    <x v="72"/>
    <x v="13"/>
    <x v="0"/>
    <m/>
    <m/>
    <x v="16"/>
    <x v="3"/>
    <x v="2"/>
    <n v="150"/>
    <s v="*150*"/>
  </r>
  <r>
    <s v="BK1686"/>
    <s v="Manika Hindi Pathmala"/>
    <s v="Paul Lyons"/>
    <x v="12"/>
    <s v="978-0-86056-895-7"/>
    <x v="3"/>
    <x v="2"/>
    <x v="1"/>
    <x v="162"/>
    <x v="10"/>
    <x v="0"/>
    <m/>
    <m/>
    <x v="207"/>
    <x v="3"/>
    <x v="2"/>
    <n v="291"/>
    <s v="*291*"/>
  </r>
  <r>
    <s v="BK1687"/>
    <s v="SL Arora Physics"/>
    <s v="Vincent Gray"/>
    <x v="9"/>
    <s v="978-1-272-60409-7"/>
    <x v="4"/>
    <x v="1"/>
    <x v="2"/>
    <x v="412"/>
    <x v="0"/>
    <x v="0"/>
    <m/>
    <m/>
    <x v="460"/>
    <x v="3"/>
    <x v="2"/>
    <n v="264"/>
    <s v="*264*"/>
  </r>
  <r>
    <s v="BK1688"/>
    <s v="S. Chand Economics"/>
    <s v="Diana Boone"/>
    <x v="5"/>
    <s v="978-1-06-265232-1"/>
    <x v="1"/>
    <x v="9"/>
    <x v="0"/>
    <x v="413"/>
    <x v="6"/>
    <x v="1"/>
    <d v="2024-06-04T00:00:00"/>
    <d v="2024-11-12T00:00:00"/>
    <x v="372"/>
    <x v="3"/>
    <x v="0"/>
    <n v="408"/>
    <s v="*408*"/>
  </r>
  <r>
    <s v="BK1689"/>
    <s v="NCERT Biology"/>
    <s v="Austin Anderson"/>
    <x v="4"/>
    <s v="978-0-636-28178-3"/>
    <x v="1"/>
    <x v="0"/>
    <x v="0"/>
    <x v="322"/>
    <x v="3"/>
    <x v="0"/>
    <m/>
    <m/>
    <x v="75"/>
    <x v="3"/>
    <x v="1"/>
    <n v="398"/>
    <s v="*398*"/>
  </r>
  <r>
    <s v="BK1690"/>
    <s v="RS Aggarwal Mathematics"/>
    <s v="Ryan Porter"/>
    <x v="1"/>
    <s v="978-0-243-46682-5"/>
    <x v="3"/>
    <x v="4"/>
    <x v="0"/>
    <x v="196"/>
    <x v="2"/>
    <x v="1"/>
    <d v="2025-02-21T00:00:00"/>
    <d v="2025-02-24T00:00:00"/>
    <x v="253"/>
    <x v="0"/>
    <x v="3"/>
    <n v="417"/>
    <s v="*417*"/>
  </r>
  <r>
    <s v="BK1691"/>
    <s v="SL Arora Physics"/>
    <s v="Victor Moore"/>
    <x v="9"/>
    <s v="978-1-4606-3453-0"/>
    <x v="5"/>
    <x v="0"/>
    <x v="1"/>
    <x v="6"/>
    <x v="2"/>
    <x v="0"/>
    <m/>
    <m/>
    <x v="253"/>
    <x v="3"/>
    <x v="2"/>
    <n v="356"/>
    <s v="*356*"/>
  </r>
  <r>
    <s v="BK1692"/>
    <s v="Nai Roshni Hindi Pathmala"/>
    <s v="Russell Bowen"/>
    <x v="12"/>
    <s v="978-1-00-463434-7"/>
    <x v="0"/>
    <x v="10"/>
    <x v="0"/>
    <x v="374"/>
    <x v="11"/>
    <x v="1"/>
    <d v="2024-05-04T00:00:00"/>
    <d v="2024-12-10T00:00:00"/>
    <x v="297"/>
    <x v="3"/>
    <x v="3"/>
    <n v="403"/>
    <s v="*403*"/>
  </r>
  <r>
    <s v="BK1693"/>
    <s v="SL Arora Physics"/>
    <s v="Ian Owen"/>
    <x v="9"/>
    <s v="978-1-159-10516-7"/>
    <x v="5"/>
    <x v="9"/>
    <x v="1"/>
    <x v="383"/>
    <x v="15"/>
    <x v="1"/>
    <d v="2024-08-11T00:00:00"/>
    <d v="2025-01-17T00:00:00"/>
    <x v="374"/>
    <x v="3"/>
    <x v="1"/>
    <n v="233"/>
    <s v="*233*"/>
  </r>
  <r>
    <s v="BK1694"/>
    <s v="NCERT Environmental Studies"/>
    <s v="Victoria Ruiz"/>
    <x v="3"/>
    <s v="978-0-7785-9294-5"/>
    <x v="1"/>
    <x v="2"/>
    <x v="1"/>
    <x v="74"/>
    <x v="15"/>
    <x v="1"/>
    <d v="2024-03-31T00:00:00"/>
    <d v="2024-09-04T00:00:00"/>
    <x v="464"/>
    <x v="2"/>
    <x v="1"/>
    <n v="283"/>
    <s v="*283*"/>
  </r>
  <r>
    <s v="BK1695"/>
    <s v="Play with Maths"/>
    <s v="Katherine Turner"/>
    <x v="1"/>
    <s v="978-0-425-43119-1"/>
    <x v="3"/>
    <x v="10"/>
    <x v="1"/>
    <x v="92"/>
    <x v="14"/>
    <x v="0"/>
    <m/>
    <m/>
    <x v="372"/>
    <x v="0"/>
    <x v="1"/>
    <n v="207"/>
    <s v="*207*"/>
  </r>
  <r>
    <s v="BK1696"/>
    <s v="Truemanâ€™s Biology"/>
    <s v="Jacqueline Mccarty"/>
    <x v="4"/>
    <s v="978-0-558-85970-1"/>
    <x v="0"/>
    <x v="3"/>
    <x v="2"/>
    <x v="83"/>
    <x v="1"/>
    <x v="0"/>
    <m/>
    <m/>
    <x v="334"/>
    <x v="3"/>
    <x v="0"/>
    <n v="345"/>
    <s v="*345*"/>
  </r>
  <r>
    <s v="BK1697"/>
    <s v="NCERT Business Studies"/>
    <s v="Emily Chaney"/>
    <x v="10"/>
    <s v="978-0-245-97275-1"/>
    <x v="5"/>
    <x v="12"/>
    <x v="2"/>
    <x v="233"/>
    <x v="15"/>
    <x v="0"/>
    <m/>
    <m/>
    <x v="68"/>
    <x v="3"/>
    <x v="2"/>
    <n v="153"/>
    <s v="*153*"/>
  </r>
  <r>
    <s v="BK1698"/>
    <s v="Pearson Science Explorer"/>
    <s v="Nicholas Shaw"/>
    <x v="11"/>
    <s v="978-1-270-93426-4"/>
    <x v="1"/>
    <x v="6"/>
    <x v="2"/>
    <x v="377"/>
    <x v="14"/>
    <x v="0"/>
    <m/>
    <m/>
    <x v="266"/>
    <x v="2"/>
    <x v="1"/>
    <n v="394"/>
    <s v="*394*"/>
  </r>
  <r>
    <s v="BK1699"/>
    <s v="Concepts of Physics - HC Verma"/>
    <s v="Dawn Brown"/>
    <x v="9"/>
    <s v="978-0-8003-5104-5"/>
    <x v="4"/>
    <x v="8"/>
    <x v="2"/>
    <x v="24"/>
    <x v="11"/>
    <x v="1"/>
    <d v="2023-02-28T00:00:00"/>
    <d v="2023-10-22T00:00:00"/>
    <x v="465"/>
    <x v="3"/>
    <x v="1"/>
    <n v="210"/>
    <s v="*210*"/>
  </r>
  <r>
    <s v="BK1700"/>
    <s v="NCERT Chemistry"/>
    <s v="Jacqueline Ryan"/>
    <x v="6"/>
    <s v="978-0-664-81722-0"/>
    <x v="2"/>
    <x v="9"/>
    <x v="1"/>
    <x v="35"/>
    <x v="3"/>
    <x v="0"/>
    <m/>
    <m/>
    <x v="364"/>
    <x v="3"/>
    <x v="0"/>
    <n v="256"/>
    <s v="*256*"/>
  </r>
  <r>
    <s v="BK1701"/>
    <s v="S. Chand Business Studies"/>
    <s v="Brian Floyd"/>
    <x v="10"/>
    <s v="978-0-8290-3507-0"/>
    <x v="4"/>
    <x v="14"/>
    <x v="1"/>
    <x v="307"/>
    <x v="11"/>
    <x v="1"/>
    <d v="2024-03-23T00:00:00"/>
    <d v="2025-01-18T00:00:00"/>
    <x v="215"/>
    <x v="3"/>
    <x v="0"/>
    <n v="395"/>
    <s v="*395*"/>
  </r>
  <r>
    <s v="BK1702"/>
    <s v="Play with Maths"/>
    <s v="Elaine Robertson"/>
    <x v="1"/>
    <s v="978-0-16-894150-6"/>
    <x v="2"/>
    <x v="6"/>
    <x v="0"/>
    <x v="230"/>
    <x v="7"/>
    <x v="1"/>
    <d v="2024-05-08T00:00:00"/>
    <d v="2024-11-06T00:00:00"/>
    <x v="317"/>
    <x v="0"/>
    <x v="2"/>
    <n v="253"/>
    <s v="*253*"/>
  </r>
  <r>
    <s v="BK1703"/>
    <s v="NCERT Business Studies"/>
    <s v="Douglas Estrada"/>
    <x v="10"/>
    <s v="978-0-89943-203-8"/>
    <x v="5"/>
    <x v="5"/>
    <x v="1"/>
    <x v="276"/>
    <x v="8"/>
    <x v="0"/>
    <m/>
    <m/>
    <x v="222"/>
    <x v="3"/>
    <x v="0"/>
    <n v="361"/>
    <s v="*361*"/>
  </r>
  <r>
    <s v="BK1704"/>
    <s v="Truemanâ€™s Biology"/>
    <s v="Rebecca Hamilton"/>
    <x v="4"/>
    <s v="978-0-10-627263-1"/>
    <x v="3"/>
    <x v="10"/>
    <x v="1"/>
    <x v="97"/>
    <x v="0"/>
    <x v="0"/>
    <m/>
    <m/>
    <x v="203"/>
    <x v="3"/>
    <x v="1"/>
    <n v="217"/>
    <s v="*217*"/>
  </r>
  <r>
    <s v="BK1705"/>
    <s v="TS Grewal Accountancy"/>
    <s v="Thomas West"/>
    <x v="7"/>
    <s v="978-0-364-83722-1"/>
    <x v="3"/>
    <x v="13"/>
    <x v="1"/>
    <x v="134"/>
    <x v="5"/>
    <x v="0"/>
    <m/>
    <m/>
    <x v="159"/>
    <x v="3"/>
    <x v="0"/>
    <n v="209"/>
    <s v="*209*"/>
  </r>
  <r>
    <s v="BK1706"/>
    <s v="S. Chand Social Science"/>
    <s v="Joseph Mills"/>
    <x v="0"/>
    <s v="978-1-75442-447-2"/>
    <x v="0"/>
    <x v="18"/>
    <x v="2"/>
    <x v="211"/>
    <x v="8"/>
    <x v="1"/>
    <d v="2025-02-24T00:00:00"/>
    <d v="2025-02-25T00:00:00"/>
    <x v="75"/>
    <x v="0"/>
    <x v="2"/>
    <n v="334"/>
    <s v="*334*"/>
  </r>
  <r>
    <s v="BK1707"/>
    <s v="TS Grewal Accountancy"/>
    <s v="Julie Montes"/>
    <x v="7"/>
    <s v="978-0-593-85445-7"/>
    <x v="0"/>
    <x v="2"/>
    <x v="2"/>
    <x v="140"/>
    <x v="0"/>
    <x v="1"/>
    <d v="2024-07-13T00:00:00"/>
    <d v="2024-11-22T00:00:00"/>
    <x v="231"/>
    <x v="3"/>
    <x v="0"/>
    <n v="315"/>
    <s v="*315*"/>
  </r>
  <r>
    <s v="BK1708"/>
    <s v="NCERT Hindi"/>
    <s v="Kerry Anderson"/>
    <x v="12"/>
    <s v="978-0-435-59640-8"/>
    <x v="1"/>
    <x v="19"/>
    <x v="2"/>
    <x v="150"/>
    <x v="13"/>
    <x v="0"/>
    <m/>
    <m/>
    <x v="48"/>
    <x v="3"/>
    <x v="2"/>
    <n v="110"/>
    <s v="*110*"/>
  </r>
  <r>
    <s v="BK1709"/>
    <s v="DK Goel Accountancy"/>
    <s v="Vanessa Trevino"/>
    <x v="7"/>
    <s v="978-1-4682-9119-3"/>
    <x v="4"/>
    <x v="2"/>
    <x v="2"/>
    <x v="327"/>
    <x v="0"/>
    <x v="0"/>
    <m/>
    <m/>
    <x v="296"/>
    <x v="3"/>
    <x v="2"/>
    <n v="220"/>
    <s v="*220*"/>
  </r>
  <r>
    <s v="BK1710"/>
    <s v="NCERT Accountancy"/>
    <s v="Ronald Douglas"/>
    <x v="7"/>
    <s v="978-0-7258-0438-1"/>
    <x v="4"/>
    <x v="3"/>
    <x v="1"/>
    <x v="346"/>
    <x v="15"/>
    <x v="1"/>
    <d v="2023-08-05T00:00:00"/>
    <d v="2023-12-08T00:00:00"/>
    <x v="327"/>
    <x v="3"/>
    <x v="2"/>
    <n v="229"/>
    <s v="*229*"/>
  </r>
  <r>
    <s v="BK1711"/>
    <s v="TS Grewal Accountancy"/>
    <s v="Thomas Kim"/>
    <x v="7"/>
    <s v="978-1-9875-8532-2"/>
    <x v="5"/>
    <x v="0"/>
    <x v="1"/>
    <x v="217"/>
    <x v="19"/>
    <x v="1"/>
    <d v="2024-01-24T00:00:00"/>
    <d v="2024-12-01T00:00:00"/>
    <x v="103"/>
    <x v="3"/>
    <x v="0"/>
    <n v="165"/>
    <s v="*165*"/>
  </r>
  <r>
    <s v="BK1712"/>
    <s v="NCERT Hindi"/>
    <s v="Erica Patton DVM"/>
    <x v="12"/>
    <s v="978-0-00-931670-8"/>
    <x v="2"/>
    <x v="15"/>
    <x v="0"/>
    <x v="148"/>
    <x v="12"/>
    <x v="0"/>
    <m/>
    <m/>
    <x v="80"/>
    <x v="3"/>
    <x v="1"/>
    <n v="380"/>
    <s v="*380*"/>
  </r>
  <r>
    <s v="BK1713"/>
    <s v="NCERT Accountancy"/>
    <s v="Samantha Allen"/>
    <x v="7"/>
    <s v="978-0-7733-8225-1"/>
    <x v="1"/>
    <x v="19"/>
    <x v="1"/>
    <x v="241"/>
    <x v="17"/>
    <x v="1"/>
    <d v="2023-09-09T00:00:00"/>
    <d v="2024-04-21T00:00:00"/>
    <x v="46"/>
    <x v="3"/>
    <x v="3"/>
    <n v="238"/>
    <s v="*238*"/>
  </r>
  <r>
    <s v="BK1714"/>
    <s v="Python Programming - Balagurusamy"/>
    <s v="Andrea Pratt"/>
    <x v="8"/>
    <s v="978-0-215-76578-9"/>
    <x v="4"/>
    <x v="2"/>
    <x v="2"/>
    <x v="18"/>
    <x v="8"/>
    <x v="1"/>
    <d v="2023-06-30T00:00:00"/>
    <d v="2023-11-28T00:00:00"/>
    <x v="43"/>
    <x v="3"/>
    <x v="2"/>
    <n v="403"/>
    <s v="*403*"/>
  </r>
  <r>
    <s v="BK1715"/>
    <s v="NCERT Economics"/>
    <s v="Ashley Brown"/>
    <x v="5"/>
    <s v="978-1-74398-853-4"/>
    <x v="2"/>
    <x v="15"/>
    <x v="0"/>
    <x v="218"/>
    <x v="18"/>
    <x v="1"/>
    <d v="2024-03-17T00:00:00"/>
    <d v="2024-05-23T00:00:00"/>
    <x v="25"/>
    <x v="3"/>
    <x v="3"/>
    <n v="216"/>
    <s v="*216*"/>
  </r>
  <r>
    <s v="BK1716"/>
    <s v="S. Chand Economics"/>
    <s v="Christopher Erickson"/>
    <x v="5"/>
    <s v="978-0-88228-349-4"/>
    <x v="2"/>
    <x v="6"/>
    <x v="0"/>
    <x v="71"/>
    <x v="18"/>
    <x v="0"/>
    <m/>
    <m/>
    <x v="157"/>
    <x v="3"/>
    <x v="1"/>
    <n v="293"/>
    <s v="*293*"/>
  </r>
  <r>
    <s v="BK1717"/>
    <s v="Wren &amp; Martin English Grammar"/>
    <s v="Jeffrey Hernandez"/>
    <x v="2"/>
    <s v="978-0-623-07840-2"/>
    <x v="1"/>
    <x v="19"/>
    <x v="0"/>
    <x v="190"/>
    <x v="19"/>
    <x v="0"/>
    <m/>
    <m/>
    <x v="32"/>
    <x v="1"/>
    <x v="1"/>
    <n v="379"/>
    <s v="*379*"/>
  </r>
  <r>
    <s v="BK1718"/>
    <s v="NCERT Social Science"/>
    <s v="Angela Foster"/>
    <x v="0"/>
    <s v="978-1-206-87336-0"/>
    <x v="1"/>
    <x v="0"/>
    <x v="1"/>
    <x v="267"/>
    <x v="7"/>
    <x v="1"/>
    <d v="2024-08-18T00:00:00"/>
    <d v="2024-10-15T00:00:00"/>
    <x v="200"/>
    <x v="0"/>
    <x v="1"/>
    <n v="351"/>
    <s v="*351*"/>
  </r>
  <r>
    <s v="BK1719"/>
    <s v="NCERT Maths"/>
    <s v="Carl Gray"/>
    <x v="1"/>
    <s v="978-0-542-80900-2"/>
    <x v="5"/>
    <x v="16"/>
    <x v="0"/>
    <x v="212"/>
    <x v="13"/>
    <x v="1"/>
    <d v="2024-06-24T00:00:00"/>
    <d v="2024-12-18T00:00:00"/>
    <x v="239"/>
    <x v="0"/>
    <x v="0"/>
    <n v="143"/>
    <s v="*143*"/>
  </r>
  <r>
    <s v="BK1720"/>
    <s v="RS Aggarwal Mathematics"/>
    <s v="Amy Davis"/>
    <x v="1"/>
    <s v="978-0-12-779111-1"/>
    <x v="3"/>
    <x v="3"/>
    <x v="1"/>
    <x v="47"/>
    <x v="8"/>
    <x v="1"/>
    <d v="2025-02-18T00:00:00"/>
    <d v="2025-02-22T00:00:00"/>
    <x v="281"/>
    <x v="0"/>
    <x v="2"/>
    <n v="218"/>
    <s v="*218*"/>
  </r>
  <r>
    <s v="BK1721"/>
    <s v="Principles of Economics"/>
    <s v="Tabitha Dixon"/>
    <x v="5"/>
    <s v="978-1-7349144-0-5"/>
    <x v="5"/>
    <x v="15"/>
    <x v="1"/>
    <x v="34"/>
    <x v="16"/>
    <x v="1"/>
    <d v="2023-07-17T00:00:00"/>
    <d v="2024-01-12T00:00:00"/>
    <x v="453"/>
    <x v="3"/>
    <x v="1"/>
    <n v="350"/>
    <s v="*350*"/>
  </r>
  <r>
    <s v="BK1722"/>
    <s v="S. Chand Social Science"/>
    <s v="George Wheeler"/>
    <x v="0"/>
    <s v="978-1-282-19443-4"/>
    <x v="0"/>
    <x v="7"/>
    <x v="1"/>
    <x v="375"/>
    <x v="14"/>
    <x v="1"/>
    <d v="2025-02-10T00:00:00"/>
    <d v="2025-02-18T00:00:00"/>
    <x v="137"/>
    <x v="0"/>
    <x v="1"/>
    <n v="227"/>
    <s v="*227*"/>
  </r>
  <r>
    <s v="BK1723"/>
    <s v="Oxford English Reader"/>
    <s v="Robert Patrick"/>
    <x v="2"/>
    <s v="978-0-18-416968-7"/>
    <x v="1"/>
    <x v="7"/>
    <x v="2"/>
    <x v="80"/>
    <x v="18"/>
    <x v="1"/>
    <d v="2023-07-17T00:00:00"/>
    <d v="2024-03-06T00:00:00"/>
    <x v="156"/>
    <x v="1"/>
    <x v="0"/>
    <n v="289"/>
    <s v="*289*"/>
  </r>
  <r>
    <s v="BK1724"/>
    <s v="NCERT Biology"/>
    <s v="Danielle Robinson"/>
    <x v="4"/>
    <s v="978-1-83553-352-9"/>
    <x v="3"/>
    <x v="1"/>
    <x v="2"/>
    <x v="109"/>
    <x v="11"/>
    <x v="1"/>
    <d v="2023-11-16T00:00:00"/>
    <d v="2024-07-08T00:00:00"/>
    <x v="234"/>
    <x v="3"/>
    <x v="0"/>
    <n v="214"/>
    <s v="*214*"/>
  </r>
  <r>
    <s v="BK1725"/>
    <s v="Truemanâ€™s Biology"/>
    <s v="James Snyder"/>
    <x v="4"/>
    <s v="978-0-7474-4298-1"/>
    <x v="4"/>
    <x v="11"/>
    <x v="2"/>
    <x v="159"/>
    <x v="7"/>
    <x v="1"/>
    <d v="2024-04-20T00:00:00"/>
    <d v="2024-09-17T00:00:00"/>
    <x v="346"/>
    <x v="3"/>
    <x v="2"/>
    <n v="110"/>
    <s v="*110*"/>
  </r>
  <r>
    <s v="BK1726"/>
    <s v="Wren &amp; Martin English Grammar"/>
    <s v="Jorge Robles"/>
    <x v="2"/>
    <s v="978-0-8299-6044-0"/>
    <x v="4"/>
    <x v="16"/>
    <x v="2"/>
    <x v="343"/>
    <x v="12"/>
    <x v="1"/>
    <d v="2023-03-25T00:00:00"/>
    <d v="2023-10-01T00:00:00"/>
    <x v="52"/>
    <x v="1"/>
    <x v="0"/>
    <n v="377"/>
    <s v="*377*"/>
  </r>
  <r>
    <s v="BK1727"/>
    <s v="Concepts of Physics - HC Verma"/>
    <s v="David Lam"/>
    <x v="9"/>
    <s v="978-1-03-881586-6"/>
    <x v="1"/>
    <x v="18"/>
    <x v="1"/>
    <x v="64"/>
    <x v="5"/>
    <x v="1"/>
    <d v="2024-11-15T00:00:00"/>
    <d v="2024-12-19T00:00:00"/>
    <x v="269"/>
    <x v="3"/>
    <x v="1"/>
    <n v="260"/>
    <s v="*260*"/>
  </r>
  <r>
    <s v="BK1728"/>
    <s v="DK Goel Accountancy"/>
    <s v="Richard Hogan"/>
    <x v="7"/>
    <s v="978-0-508-04626-7"/>
    <x v="1"/>
    <x v="1"/>
    <x v="1"/>
    <x v="288"/>
    <x v="11"/>
    <x v="1"/>
    <d v="2024-11-18T00:00:00"/>
    <d v="2025-01-28T00:00:00"/>
    <x v="32"/>
    <x v="3"/>
    <x v="0"/>
    <n v="364"/>
    <s v="*364*"/>
  </r>
  <r>
    <s v="BK1729"/>
    <s v="NCERT Maths"/>
    <s v="Randy Hernandez"/>
    <x v="1"/>
    <s v="978-1-81539-850-6"/>
    <x v="3"/>
    <x v="2"/>
    <x v="0"/>
    <x v="390"/>
    <x v="8"/>
    <x v="1"/>
    <d v="2024-08-05T00:00:00"/>
    <d v="2024-10-23T00:00:00"/>
    <x v="167"/>
    <x v="0"/>
    <x v="2"/>
    <n v="304"/>
    <s v="*304*"/>
  </r>
  <r>
    <s v="BK1730"/>
    <s v="NCERT Biology"/>
    <s v="Benjamin Norris"/>
    <x v="4"/>
    <s v="978-0-547-02255-0"/>
    <x v="0"/>
    <x v="8"/>
    <x v="1"/>
    <x v="225"/>
    <x v="13"/>
    <x v="1"/>
    <d v="2025-02-01T00:00:00"/>
    <d v="2025-02-14T00:00:00"/>
    <x v="48"/>
    <x v="3"/>
    <x v="0"/>
    <n v="332"/>
    <s v="*332*"/>
  </r>
  <r>
    <s v="BK1731"/>
    <s v="Concepts of Physics - HC Verma"/>
    <s v="Audrey Mason"/>
    <x v="9"/>
    <s v="978-0-00-283397-4"/>
    <x v="4"/>
    <x v="7"/>
    <x v="1"/>
    <x v="45"/>
    <x v="15"/>
    <x v="0"/>
    <m/>
    <m/>
    <x v="245"/>
    <x v="3"/>
    <x v="2"/>
    <n v="414"/>
    <s v="*414*"/>
  </r>
  <r>
    <s v="BK1732"/>
    <s v="Fundamentals of Physics - Resnick Halliday"/>
    <s v="Lori Miller"/>
    <x v="9"/>
    <s v="978-0-14-805575-9"/>
    <x v="2"/>
    <x v="18"/>
    <x v="1"/>
    <x v="62"/>
    <x v="14"/>
    <x v="1"/>
    <d v="2024-09-06T00:00:00"/>
    <d v="2024-09-07T00:00:00"/>
    <x v="41"/>
    <x v="3"/>
    <x v="2"/>
    <n v="148"/>
    <s v="*148*"/>
  </r>
  <r>
    <s v="BK1733"/>
    <s v="Let Us C - Yashwant Kanetkar"/>
    <s v="Emily Bentley"/>
    <x v="8"/>
    <s v="978-1-9776-3734-5"/>
    <x v="2"/>
    <x v="0"/>
    <x v="2"/>
    <x v="19"/>
    <x v="5"/>
    <x v="1"/>
    <d v="2024-06-29T00:00:00"/>
    <d v="2024-11-21T00:00:00"/>
    <x v="383"/>
    <x v="3"/>
    <x v="2"/>
    <n v="355"/>
    <s v="*355*"/>
  </r>
  <r>
    <s v="BK1734"/>
    <s v="NCERT Business Studies"/>
    <s v="Shannon Smith"/>
    <x v="10"/>
    <s v="978-0-89424-591-6"/>
    <x v="4"/>
    <x v="6"/>
    <x v="2"/>
    <x v="194"/>
    <x v="1"/>
    <x v="1"/>
    <d v="2024-03-24T00:00:00"/>
    <d v="2024-09-19T00:00:00"/>
    <x v="140"/>
    <x v="3"/>
    <x v="0"/>
    <n v="122"/>
    <s v="*122*"/>
  </r>
  <r>
    <s v="BK1735"/>
    <s v="Computer Science with Python"/>
    <s v="Christopher Vang"/>
    <x v="8"/>
    <s v="978-0-222-38278-8"/>
    <x v="0"/>
    <x v="16"/>
    <x v="2"/>
    <x v="269"/>
    <x v="10"/>
    <x v="0"/>
    <m/>
    <m/>
    <x v="175"/>
    <x v="3"/>
    <x v="1"/>
    <n v="408"/>
    <s v="*408*"/>
  </r>
  <r>
    <s v="BK1736"/>
    <s v="S. Chand Science"/>
    <s v="William Washington"/>
    <x v="11"/>
    <s v="978-0-222-84980-9"/>
    <x v="5"/>
    <x v="9"/>
    <x v="2"/>
    <x v="261"/>
    <x v="9"/>
    <x v="0"/>
    <m/>
    <m/>
    <x v="33"/>
    <x v="2"/>
    <x v="3"/>
    <n v="159"/>
    <s v="*159*"/>
  </r>
  <r>
    <s v="BK1737"/>
    <s v="NCERT Economics"/>
    <s v="Lynn Edwards"/>
    <x v="5"/>
    <s v="978-0-03-936553-0"/>
    <x v="3"/>
    <x v="14"/>
    <x v="1"/>
    <x v="233"/>
    <x v="12"/>
    <x v="1"/>
    <d v="2023-11-18T00:00:00"/>
    <d v="2024-10-08T00:00:00"/>
    <x v="441"/>
    <x v="3"/>
    <x v="2"/>
    <n v="243"/>
    <s v="*243*"/>
  </r>
  <r>
    <s v="BK1738"/>
    <s v="S. Chand Business Studies"/>
    <s v="Michael Ellison"/>
    <x v="10"/>
    <s v="978-0-86099-001-7"/>
    <x v="0"/>
    <x v="3"/>
    <x v="1"/>
    <x v="32"/>
    <x v="14"/>
    <x v="1"/>
    <d v="2023-06-09T00:00:00"/>
    <d v="2024-02-09T00:00:00"/>
    <x v="96"/>
    <x v="3"/>
    <x v="3"/>
    <n v="143"/>
    <s v="*143*"/>
  </r>
  <r>
    <s v="BK1739"/>
    <s v="S. Chand Social Science"/>
    <s v="Andrea Guzman"/>
    <x v="0"/>
    <s v="978-1-06-609871-2"/>
    <x v="5"/>
    <x v="4"/>
    <x v="0"/>
    <x v="258"/>
    <x v="8"/>
    <x v="0"/>
    <m/>
    <m/>
    <x v="21"/>
    <x v="0"/>
    <x v="1"/>
    <n v="230"/>
    <s v="*230*"/>
  </r>
  <r>
    <s v="BK1740"/>
    <s v="Play with Maths"/>
    <s v="Randy Padilla"/>
    <x v="1"/>
    <s v="978-1-398-07828-4"/>
    <x v="1"/>
    <x v="18"/>
    <x v="1"/>
    <x v="414"/>
    <x v="17"/>
    <x v="1"/>
    <d v="2024-01-28T00:00:00"/>
    <d v="2024-10-15T00:00:00"/>
    <x v="333"/>
    <x v="0"/>
    <x v="1"/>
    <n v="244"/>
    <s v="*244*"/>
  </r>
  <r>
    <s v="BK1741"/>
    <s v="S. Chand Science"/>
    <s v="Jason Brown"/>
    <x v="11"/>
    <s v="978-1-70162-929-5"/>
    <x v="5"/>
    <x v="13"/>
    <x v="2"/>
    <x v="46"/>
    <x v="3"/>
    <x v="1"/>
    <d v="2024-05-20T00:00:00"/>
    <d v="2024-11-27T00:00:00"/>
    <x v="464"/>
    <x v="2"/>
    <x v="1"/>
    <n v="271"/>
    <s v="*271*"/>
  </r>
  <r>
    <s v="BK1742"/>
    <s v="DK Goel Accountancy"/>
    <s v="Cameron Mata"/>
    <x v="7"/>
    <s v="978-0-87303-129-5"/>
    <x v="0"/>
    <x v="13"/>
    <x v="0"/>
    <x v="109"/>
    <x v="7"/>
    <x v="0"/>
    <m/>
    <m/>
    <x v="168"/>
    <x v="3"/>
    <x v="0"/>
    <n v="340"/>
    <s v="*340*"/>
  </r>
  <r>
    <s v="BK1743"/>
    <s v="Together with EVS"/>
    <s v="Samantha Thompson"/>
    <x v="3"/>
    <s v="978-0-87099-000-7"/>
    <x v="4"/>
    <x v="5"/>
    <x v="0"/>
    <x v="319"/>
    <x v="18"/>
    <x v="1"/>
    <d v="2024-07-05T00:00:00"/>
    <d v="2025-02-13T00:00:00"/>
    <x v="339"/>
    <x v="2"/>
    <x v="2"/>
    <n v="395"/>
    <s v="*395*"/>
  </r>
  <r>
    <s v="BK1744"/>
    <s v="NCERT Hindi"/>
    <s v="Shannon Walker"/>
    <x v="12"/>
    <s v="978-0-9819716-1-2"/>
    <x v="5"/>
    <x v="3"/>
    <x v="0"/>
    <x v="330"/>
    <x v="16"/>
    <x v="0"/>
    <m/>
    <m/>
    <x v="50"/>
    <x v="3"/>
    <x v="1"/>
    <n v="266"/>
    <s v="*266*"/>
  </r>
  <r>
    <s v="BK1745"/>
    <s v="Pearson Science Explorer"/>
    <s v="Courtney Rodriguez"/>
    <x v="11"/>
    <s v="978-0-917949-87-6"/>
    <x v="2"/>
    <x v="16"/>
    <x v="1"/>
    <x v="346"/>
    <x v="16"/>
    <x v="0"/>
    <m/>
    <m/>
    <x v="81"/>
    <x v="2"/>
    <x v="1"/>
    <n v="152"/>
    <s v="*152*"/>
  </r>
  <r>
    <s v="BK1746"/>
    <s v="Together with Social Science"/>
    <s v="Jessica Ramirez"/>
    <x v="0"/>
    <s v="978-1-06-915064-6"/>
    <x v="2"/>
    <x v="7"/>
    <x v="0"/>
    <x v="3"/>
    <x v="0"/>
    <x v="0"/>
    <m/>
    <m/>
    <x v="217"/>
    <x v="0"/>
    <x v="0"/>
    <n v="118"/>
    <s v="*118*"/>
  </r>
  <r>
    <s v="BK1747"/>
    <s v="RS Aggarwal Mathematics"/>
    <s v="Rachel Williams"/>
    <x v="1"/>
    <s v="978-1-78988-508-8"/>
    <x v="3"/>
    <x v="9"/>
    <x v="1"/>
    <x v="415"/>
    <x v="8"/>
    <x v="1"/>
    <d v="2024-12-19T00:00:00"/>
    <d v="2025-01-28T00:00:00"/>
    <x v="197"/>
    <x v="0"/>
    <x v="0"/>
    <n v="314"/>
    <s v="*314*"/>
  </r>
  <r>
    <s v="BK1748"/>
    <s v="NCERT Social Science"/>
    <s v="Hannah Brooks"/>
    <x v="0"/>
    <s v="978-0-9918021-3-5"/>
    <x v="0"/>
    <x v="6"/>
    <x v="1"/>
    <x v="2"/>
    <x v="15"/>
    <x v="0"/>
    <m/>
    <m/>
    <x v="65"/>
    <x v="0"/>
    <x v="2"/>
    <n v="173"/>
    <s v="*173*"/>
  </r>
  <r>
    <s v="BK1749"/>
    <s v="Manika Hindi Pathmala"/>
    <s v="Jennifer Fox"/>
    <x v="12"/>
    <s v="978-0-566-18656-1"/>
    <x v="2"/>
    <x v="19"/>
    <x v="1"/>
    <x v="33"/>
    <x v="6"/>
    <x v="0"/>
    <m/>
    <m/>
    <x v="168"/>
    <x v="3"/>
    <x v="0"/>
    <n v="328"/>
    <s v="*328*"/>
  </r>
  <r>
    <s v="BK1750"/>
    <s v="Computer Science with Python"/>
    <s v="Terry Smith"/>
    <x v="8"/>
    <s v="978-1-274-34992-7"/>
    <x v="4"/>
    <x v="2"/>
    <x v="2"/>
    <x v="2"/>
    <x v="7"/>
    <x v="0"/>
    <m/>
    <m/>
    <x v="219"/>
    <x v="3"/>
    <x v="1"/>
    <n v="343"/>
    <s v="*343*"/>
  </r>
  <r>
    <s v="BK1751"/>
    <s v="Play with Maths"/>
    <s v="Natalie Kline"/>
    <x v="1"/>
    <s v="978-1-56672-971-0"/>
    <x v="4"/>
    <x v="0"/>
    <x v="2"/>
    <x v="337"/>
    <x v="19"/>
    <x v="1"/>
    <d v="2024-05-29T00:00:00"/>
    <d v="2024-07-15T00:00:00"/>
    <x v="117"/>
    <x v="0"/>
    <x v="0"/>
    <n v="383"/>
    <s v="*383*"/>
  </r>
  <r>
    <s v="BK1752"/>
    <s v="S. Chand EVS"/>
    <s v="Scott Maxwell"/>
    <x v="3"/>
    <s v="978-1-81713-054-8"/>
    <x v="4"/>
    <x v="8"/>
    <x v="2"/>
    <x v="70"/>
    <x v="1"/>
    <x v="0"/>
    <m/>
    <m/>
    <x v="126"/>
    <x v="2"/>
    <x v="2"/>
    <n v="149"/>
    <s v="*149*"/>
  </r>
  <r>
    <s v="BK1753"/>
    <s v="Pradeep's Chemistry"/>
    <s v="Rhonda Jones"/>
    <x v="6"/>
    <s v="978-0-424-96661-8"/>
    <x v="2"/>
    <x v="12"/>
    <x v="2"/>
    <x v="235"/>
    <x v="8"/>
    <x v="1"/>
    <d v="2023-06-04T00:00:00"/>
    <d v="2024-09-27T00:00:00"/>
    <x v="24"/>
    <x v="3"/>
    <x v="0"/>
    <n v="268"/>
    <s v="*268*"/>
  </r>
  <r>
    <s v="BK1754"/>
    <s v="English Grammar &amp; Composition"/>
    <s v="William Sanchez"/>
    <x v="2"/>
    <s v="978-0-442-55891-8"/>
    <x v="5"/>
    <x v="6"/>
    <x v="1"/>
    <x v="31"/>
    <x v="1"/>
    <x v="1"/>
    <d v="2023-11-19T00:00:00"/>
    <d v="2024-06-27T00:00:00"/>
    <x v="60"/>
    <x v="1"/>
    <x v="2"/>
    <n v="253"/>
    <s v="*253*"/>
  </r>
  <r>
    <s v="BK1755"/>
    <s v="Let Us C - Yashwant Kanetkar"/>
    <s v="Nicole Fields"/>
    <x v="8"/>
    <s v="978-1-297-35038-2"/>
    <x v="5"/>
    <x v="11"/>
    <x v="1"/>
    <x v="116"/>
    <x v="4"/>
    <x v="0"/>
    <m/>
    <m/>
    <x v="428"/>
    <x v="3"/>
    <x v="2"/>
    <n v="337"/>
    <s v="*337*"/>
  </r>
  <r>
    <s v="BK1756"/>
    <s v="Python Programming - Balagurusamy"/>
    <s v="John Esparza"/>
    <x v="8"/>
    <s v="978-1-4010-3424-5"/>
    <x v="5"/>
    <x v="3"/>
    <x v="0"/>
    <x v="120"/>
    <x v="16"/>
    <x v="1"/>
    <d v="2024-10-31T00:00:00"/>
    <d v="2024-10-31T00:00:00"/>
    <x v="76"/>
    <x v="3"/>
    <x v="2"/>
    <n v="211"/>
    <s v="*211*"/>
  </r>
  <r>
    <s v="BK1757"/>
    <s v="NCERT Maths"/>
    <s v="John Diaz"/>
    <x v="1"/>
    <s v="978-0-9817405-6-0"/>
    <x v="4"/>
    <x v="0"/>
    <x v="1"/>
    <x v="210"/>
    <x v="8"/>
    <x v="1"/>
    <d v="2023-05-02T00:00:00"/>
    <d v="2023-11-14T00:00:00"/>
    <x v="454"/>
    <x v="0"/>
    <x v="0"/>
    <n v="286"/>
    <s v="*286*"/>
  </r>
  <r>
    <s v="BK1758"/>
    <s v="Nai Roshni Hindi Pathmala"/>
    <s v="Brandi Gates"/>
    <x v="12"/>
    <s v="978-0-8040-8800-8"/>
    <x v="4"/>
    <x v="3"/>
    <x v="1"/>
    <x v="117"/>
    <x v="10"/>
    <x v="0"/>
    <m/>
    <m/>
    <x v="8"/>
    <x v="3"/>
    <x v="1"/>
    <n v="451"/>
    <s v="*451*"/>
  </r>
  <r>
    <s v="BK1759"/>
    <s v="Play with Maths"/>
    <s v="Pamela Porter"/>
    <x v="1"/>
    <s v="978-1-372-42719-0"/>
    <x v="2"/>
    <x v="11"/>
    <x v="1"/>
    <x v="194"/>
    <x v="9"/>
    <x v="0"/>
    <m/>
    <m/>
    <x v="376"/>
    <x v="0"/>
    <x v="3"/>
    <n v="192"/>
    <s v="*192*"/>
  </r>
  <r>
    <s v="BK1760"/>
    <s v="Lakhmir Singh Science"/>
    <s v="Charlene Barajas"/>
    <x v="11"/>
    <s v="978-1-172-55246-7"/>
    <x v="0"/>
    <x v="18"/>
    <x v="2"/>
    <x v="332"/>
    <x v="16"/>
    <x v="0"/>
    <m/>
    <m/>
    <x v="384"/>
    <x v="2"/>
    <x v="2"/>
    <n v="300"/>
    <s v="*300*"/>
  </r>
  <r>
    <s v="BK1761"/>
    <s v="TS Grewal Accountancy"/>
    <s v="Deborah Roberts"/>
    <x v="7"/>
    <s v="978-1-58487-856-8"/>
    <x v="4"/>
    <x v="15"/>
    <x v="2"/>
    <x v="12"/>
    <x v="14"/>
    <x v="1"/>
    <d v="2024-12-26T00:00:00"/>
    <d v="2025-02-20T00:00:00"/>
    <x v="274"/>
    <x v="3"/>
    <x v="3"/>
    <n v="214"/>
    <s v="*214*"/>
  </r>
  <r>
    <s v="BK1762"/>
    <s v="Lakhmir Singh Science"/>
    <s v="Destiny Miller"/>
    <x v="11"/>
    <s v="978-0-18-211031-5"/>
    <x v="1"/>
    <x v="8"/>
    <x v="2"/>
    <x v="94"/>
    <x v="9"/>
    <x v="0"/>
    <m/>
    <m/>
    <x v="415"/>
    <x v="2"/>
    <x v="1"/>
    <n v="150"/>
    <s v="*150*"/>
  </r>
  <r>
    <s v="BK1763"/>
    <s v="Fundamentals of Physics - Resnick Halliday"/>
    <s v="Mr. Bobby Mcdaniel"/>
    <x v="9"/>
    <s v="978-0-394-19383-0"/>
    <x v="3"/>
    <x v="0"/>
    <x v="2"/>
    <x v="58"/>
    <x v="10"/>
    <x v="1"/>
    <d v="2024-10-30T00:00:00"/>
    <d v="2024-12-23T00:00:00"/>
    <x v="384"/>
    <x v="3"/>
    <x v="1"/>
    <n v="444"/>
    <s v="*444*"/>
  </r>
  <r>
    <s v="BK1764"/>
    <s v="S. Chand Economics"/>
    <s v="Jonathan Ford"/>
    <x v="5"/>
    <s v="978-0-8255-9255-3"/>
    <x v="5"/>
    <x v="16"/>
    <x v="1"/>
    <x v="77"/>
    <x v="6"/>
    <x v="1"/>
    <d v="2024-03-22T00:00:00"/>
    <d v="2024-10-16T00:00:00"/>
    <x v="223"/>
    <x v="3"/>
    <x v="1"/>
    <n v="266"/>
    <s v="*266*"/>
  </r>
  <r>
    <s v="BK1765"/>
    <s v="S. Chand EVS"/>
    <s v="Tina Patrick"/>
    <x v="3"/>
    <s v="978-1-07-390696-3"/>
    <x v="4"/>
    <x v="3"/>
    <x v="1"/>
    <x v="29"/>
    <x v="0"/>
    <x v="1"/>
    <d v="2024-01-11T00:00:00"/>
    <d v="2024-06-19T00:00:00"/>
    <x v="27"/>
    <x v="2"/>
    <x v="0"/>
    <n v="313"/>
    <s v="*313*"/>
  </r>
  <r>
    <s v="BK1766"/>
    <s v="RD Sharma Mathematics"/>
    <s v="Michael Juarez"/>
    <x v="1"/>
    <s v="978-0-563-10031-7"/>
    <x v="1"/>
    <x v="14"/>
    <x v="0"/>
    <x v="34"/>
    <x v="11"/>
    <x v="1"/>
    <d v="2024-09-02T00:00:00"/>
    <d v="2024-12-05T00:00:00"/>
    <x v="186"/>
    <x v="0"/>
    <x v="2"/>
    <n v="165"/>
    <s v="*165*"/>
  </r>
  <r>
    <s v="BK1767"/>
    <s v="NCERT Chemistry"/>
    <s v="Rebecca Winters"/>
    <x v="6"/>
    <s v="978-0-692-06449-8"/>
    <x v="4"/>
    <x v="7"/>
    <x v="1"/>
    <x v="41"/>
    <x v="11"/>
    <x v="0"/>
    <m/>
    <m/>
    <x v="431"/>
    <x v="3"/>
    <x v="1"/>
    <n v="196"/>
    <s v="*196*"/>
  </r>
  <r>
    <s v="BK1768"/>
    <s v="Modern ABC Chemistry"/>
    <s v="Judy Holden"/>
    <x v="6"/>
    <s v="978-1-05-189447-3"/>
    <x v="1"/>
    <x v="16"/>
    <x v="2"/>
    <x v="97"/>
    <x v="18"/>
    <x v="0"/>
    <m/>
    <m/>
    <x v="220"/>
    <x v="3"/>
    <x v="1"/>
    <n v="443"/>
    <s v="*443*"/>
  </r>
  <r>
    <s v="BK1769"/>
    <s v="S. Chand Business Studies"/>
    <s v="Kenneth Lindsey"/>
    <x v="10"/>
    <s v="978-1-249-82292-9"/>
    <x v="2"/>
    <x v="5"/>
    <x v="0"/>
    <x v="246"/>
    <x v="10"/>
    <x v="0"/>
    <m/>
    <m/>
    <x v="205"/>
    <x v="3"/>
    <x v="0"/>
    <n v="334"/>
    <s v="*334*"/>
  </r>
  <r>
    <s v="BK1770"/>
    <s v="NCERT Economics"/>
    <s v="Aaron Wood"/>
    <x v="5"/>
    <s v="978-1-74384-139-6"/>
    <x v="0"/>
    <x v="10"/>
    <x v="0"/>
    <x v="94"/>
    <x v="6"/>
    <x v="1"/>
    <d v="2024-02-04T00:00:00"/>
    <d v="2025-01-22T00:00:00"/>
    <x v="337"/>
    <x v="3"/>
    <x v="0"/>
    <n v="335"/>
    <s v="*335*"/>
  </r>
  <r>
    <s v="BK1771"/>
    <s v="Pearson Science Explorer"/>
    <s v="Rhonda Cochran"/>
    <x v="11"/>
    <s v="978-0-281-29357-5"/>
    <x v="3"/>
    <x v="16"/>
    <x v="0"/>
    <x v="98"/>
    <x v="3"/>
    <x v="0"/>
    <m/>
    <m/>
    <x v="303"/>
    <x v="2"/>
    <x v="2"/>
    <n v="109"/>
    <s v="*109*"/>
  </r>
  <r>
    <s v="BK1772"/>
    <s v="Let Us C - Yashwant Kanetkar"/>
    <s v="Erica Richardson"/>
    <x v="8"/>
    <s v="978-0-949910-21-9"/>
    <x v="3"/>
    <x v="16"/>
    <x v="1"/>
    <x v="355"/>
    <x v="9"/>
    <x v="0"/>
    <m/>
    <m/>
    <x v="132"/>
    <x v="3"/>
    <x v="0"/>
    <n v="404"/>
    <s v="*404*"/>
  </r>
  <r>
    <s v="BK1773"/>
    <s v="RS Aggarwal Mathematics"/>
    <s v="Elizabeth Coleman"/>
    <x v="1"/>
    <s v="978-1-75985-984-2"/>
    <x v="3"/>
    <x v="2"/>
    <x v="0"/>
    <x v="250"/>
    <x v="2"/>
    <x v="1"/>
    <d v="2024-06-27T00:00:00"/>
    <d v="2025-01-22T00:00:00"/>
    <x v="420"/>
    <x v="0"/>
    <x v="1"/>
    <n v="281"/>
    <s v="*281*"/>
  </r>
  <r>
    <s v="BK1774"/>
    <s v="Fundamentals of Physics - Resnick Halliday"/>
    <s v="Benjamin Sherman"/>
    <x v="9"/>
    <s v="978-0-372-86243-7"/>
    <x v="3"/>
    <x v="7"/>
    <x v="1"/>
    <x v="28"/>
    <x v="7"/>
    <x v="0"/>
    <m/>
    <m/>
    <x v="109"/>
    <x v="3"/>
    <x v="0"/>
    <n v="139"/>
    <s v="*139*"/>
  </r>
  <r>
    <s v="BK1775"/>
    <s v="NCERT Social Science"/>
    <s v="Angel Scott"/>
    <x v="0"/>
    <s v="978-1-63266-337-5"/>
    <x v="0"/>
    <x v="0"/>
    <x v="1"/>
    <x v="100"/>
    <x v="19"/>
    <x v="0"/>
    <m/>
    <m/>
    <x v="388"/>
    <x v="0"/>
    <x v="2"/>
    <n v="282"/>
    <s v="*282*"/>
  </r>
  <r>
    <s v="BK1776"/>
    <s v="Computer Science with Python"/>
    <s v="Tamara Harris"/>
    <x v="8"/>
    <s v="978-0-8379-0859-5"/>
    <x v="0"/>
    <x v="2"/>
    <x v="1"/>
    <x v="82"/>
    <x v="19"/>
    <x v="0"/>
    <m/>
    <m/>
    <x v="105"/>
    <x v="3"/>
    <x v="0"/>
    <n v="244"/>
    <s v="*244*"/>
  </r>
  <r>
    <s v="BK1777"/>
    <s v="Manika Hindi Pathmala"/>
    <s v="Mary Brown"/>
    <x v="12"/>
    <s v="978-0-8049-8036-4"/>
    <x v="0"/>
    <x v="8"/>
    <x v="2"/>
    <x v="20"/>
    <x v="4"/>
    <x v="1"/>
    <d v="2023-03-26T00:00:00"/>
    <d v="2023-09-01T00:00:00"/>
    <x v="83"/>
    <x v="3"/>
    <x v="2"/>
    <n v="429"/>
    <s v="*429*"/>
  </r>
  <r>
    <s v="BK1778"/>
    <s v="RD Sharma Mathematics"/>
    <s v="Kelly Harper"/>
    <x v="1"/>
    <s v="978-0-10-485230-9"/>
    <x v="1"/>
    <x v="1"/>
    <x v="2"/>
    <x v="369"/>
    <x v="12"/>
    <x v="0"/>
    <m/>
    <m/>
    <x v="34"/>
    <x v="0"/>
    <x v="2"/>
    <n v="164"/>
    <s v="*164*"/>
  </r>
  <r>
    <s v="BK1779"/>
    <s v="Pradeep's Chemistry"/>
    <s v="Patricia Meyer"/>
    <x v="6"/>
    <s v="978-1-195-91377-1"/>
    <x v="2"/>
    <x v="5"/>
    <x v="2"/>
    <x v="260"/>
    <x v="16"/>
    <x v="0"/>
    <m/>
    <m/>
    <x v="291"/>
    <x v="3"/>
    <x v="2"/>
    <n v="339"/>
    <s v="*339*"/>
  </r>
  <r>
    <s v="BK1780"/>
    <s v="NCERT Business Studies"/>
    <s v="Patrick Mitchell"/>
    <x v="10"/>
    <s v="978-1-116-71919-2"/>
    <x v="5"/>
    <x v="19"/>
    <x v="2"/>
    <x v="259"/>
    <x v="19"/>
    <x v="0"/>
    <m/>
    <m/>
    <x v="233"/>
    <x v="3"/>
    <x v="0"/>
    <n v="109"/>
    <s v="*109*"/>
  </r>
  <r>
    <s v="BK1781"/>
    <s v="S. Chand Biology"/>
    <s v="Joseph Mata"/>
    <x v="4"/>
    <s v="978-0-346-17037-7"/>
    <x v="4"/>
    <x v="14"/>
    <x v="1"/>
    <x v="260"/>
    <x v="19"/>
    <x v="0"/>
    <m/>
    <m/>
    <x v="458"/>
    <x v="3"/>
    <x v="1"/>
    <n v="276"/>
    <s v="*276*"/>
  </r>
  <r>
    <s v="BK1782"/>
    <s v="RS Aggarwal Mathematics"/>
    <s v="Joshua Adams"/>
    <x v="1"/>
    <s v="978-1-67902-636-2"/>
    <x v="5"/>
    <x v="2"/>
    <x v="1"/>
    <x v="386"/>
    <x v="17"/>
    <x v="0"/>
    <m/>
    <m/>
    <x v="466"/>
    <x v="0"/>
    <x v="3"/>
    <n v="164"/>
    <s v="*164*"/>
  </r>
  <r>
    <s v="BK1783"/>
    <s v="Computer Science with Python"/>
    <s v="Adrian Black"/>
    <x v="8"/>
    <s v="978-1-937074-50-0"/>
    <x v="4"/>
    <x v="16"/>
    <x v="0"/>
    <x v="152"/>
    <x v="8"/>
    <x v="0"/>
    <m/>
    <m/>
    <x v="289"/>
    <x v="3"/>
    <x v="2"/>
    <n v="184"/>
    <s v="*184*"/>
  </r>
  <r>
    <s v="BK1784"/>
    <s v="S. Chand Science"/>
    <s v="Gavin Dunlap"/>
    <x v="11"/>
    <s v="978-0-686-03005-8"/>
    <x v="1"/>
    <x v="8"/>
    <x v="1"/>
    <x v="62"/>
    <x v="5"/>
    <x v="1"/>
    <d v="2024-06-20T00:00:00"/>
    <d v="2024-08-04T00:00:00"/>
    <x v="178"/>
    <x v="2"/>
    <x v="3"/>
    <n v="157"/>
    <s v="*157*"/>
  </r>
  <r>
    <s v="BK1785"/>
    <s v="NCERT Hindi"/>
    <s v="Jacob Turner"/>
    <x v="12"/>
    <s v="978-1-06-405841-1"/>
    <x v="0"/>
    <x v="4"/>
    <x v="1"/>
    <x v="102"/>
    <x v="3"/>
    <x v="1"/>
    <d v="2024-03-29T00:00:00"/>
    <d v="2024-12-29T00:00:00"/>
    <x v="410"/>
    <x v="3"/>
    <x v="1"/>
    <n v="134"/>
    <s v="*134*"/>
  </r>
  <r>
    <s v="BK1786"/>
    <s v="English Grammar &amp; Composition"/>
    <s v="Mr. Jeremy White"/>
    <x v="2"/>
    <s v="978-0-677-16913-2"/>
    <x v="1"/>
    <x v="15"/>
    <x v="1"/>
    <x v="213"/>
    <x v="17"/>
    <x v="0"/>
    <m/>
    <m/>
    <x v="368"/>
    <x v="1"/>
    <x v="1"/>
    <n v="241"/>
    <s v="*241*"/>
  </r>
  <r>
    <s v="BK1787"/>
    <s v="Computer Science with Python"/>
    <s v="Mary Chaney"/>
    <x v="8"/>
    <s v="978-1-377-82777-3"/>
    <x v="5"/>
    <x v="5"/>
    <x v="2"/>
    <x v="403"/>
    <x v="2"/>
    <x v="1"/>
    <d v="2023-06-29T00:00:00"/>
    <d v="2023-08-09T00:00:00"/>
    <x v="385"/>
    <x v="3"/>
    <x v="1"/>
    <n v="375"/>
    <s v="*375*"/>
  </r>
  <r>
    <s v="BK1788"/>
    <s v="Oxford English Reader"/>
    <s v="Allison Braun"/>
    <x v="2"/>
    <s v="978-0-290-85331-9"/>
    <x v="2"/>
    <x v="3"/>
    <x v="2"/>
    <x v="89"/>
    <x v="7"/>
    <x v="1"/>
    <d v="2024-03-15T00:00:00"/>
    <d v="2024-03-16T00:00:00"/>
    <x v="352"/>
    <x v="1"/>
    <x v="0"/>
    <n v="221"/>
    <s v="*221*"/>
  </r>
  <r>
    <s v="BK1789"/>
    <s v="SL Arora Physics"/>
    <s v="Dustin Hendrix"/>
    <x v="9"/>
    <s v="978-0-89904-097-4"/>
    <x v="1"/>
    <x v="5"/>
    <x v="2"/>
    <x v="273"/>
    <x v="0"/>
    <x v="0"/>
    <m/>
    <m/>
    <x v="458"/>
    <x v="3"/>
    <x v="2"/>
    <n v="438"/>
    <s v="*438*"/>
  </r>
  <r>
    <s v="BK1790"/>
    <s v="NCERT Economics"/>
    <s v="Joshua Mercado"/>
    <x v="5"/>
    <s v="978-0-85117-653-6"/>
    <x v="3"/>
    <x v="17"/>
    <x v="2"/>
    <x v="284"/>
    <x v="6"/>
    <x v="0"/>
    <m/>
    <m/>
    <x v="398"/>
    <x v="3"/>
    <x v="1"/>
    <n v="283"/>
    <s v="*283*"/>
  </r>
  <r>
    <s v="BK1791"/>
    <s v="Concepts of Physics - HC Verma"/>
    <s v="Tom Robinson"/>
    <x v="9"/>
    <s v="978-0-311-79863-6"/>
    <x v="4"/>
    <x v="2"/>
    <x v="1"/>
    <x v="155"/>
    <x v="0"/>
    <x v="1"/>
    <d v="2024-11-05T00:00:00"/>
    <d v="2025-02-20T00:00:00"/>
    <x v="122"/>
    <x v="3"/>
    <x v="1"/>
    <n v="254"/>
    <s v="*254*"/>
  </r>
  <r>
    <s v="BK1792"/>
    <s v="Together with Social Science"/>
    <s v="Lawrence Jackson"/>
    <x v="0"/>
    <s v="978-0-918999-63-4"/>
    <x v="3"/>
    <x v="11"/>
    <x v="1"/>
    <x v="20"/>
    <x v="7"/>
    <x v="1"/>
    <d v="2024-10-23T00:00:00"/>
    <d v="2024-12-22T00:00:00"/>
    <x v="277"/>
    <x v="0"/>
    <x v="0"/>
    <n v="408"/>
    <s v="*408*"/>
  </r>
  <r>
    <s v="BK1793"/>
    <s v="SL Arora Physics"/>
    <s v="Joshua Mcdonald"/>
    <x v="9"/>
    <s v="978-0-8312-3778-3"/>
    <x v="0"/>
    <x v="5"/>
    <x v="0"/>
    <x v="154"/>
    <x v="7"/>
    <x v="1"/>
    <d v="2023-10-07T00:00:00"/>
    <d v="2024-09-07T00:00:00"/>
    <x v="190"/>
    <x v="3"/>
    <x v="0"/>
    <n v="273"/>
    <s v="*273*"/>
  </r>
  <r>
    <s v="BK1794"/>
    <s v="S. Chand Economics"/>
    <s v="Gregory Salinas"/>
    <x v="5"/>
    <s v="978-1-56598-843-9"/>
    <x v="5"/>
    <x v="14"/>
    <x v="1"/>
    <x v="27"/>
    <x v="6"/>
    <x v="1"/>
    <d v="2023-10-02T00:00:00"/>
    <d v="2024-08-15T00:00:00"/>
    <x v="76"/>
    <x v="3"/>
    <x v="2"/>
    <n v="448"/>
    <s v="*448*"/>
  </r>
  <r>
    <s v="BK1795"/>
    <s v="Together with EVS"/>
    <s v="Michael Harrison"/>
    <x v="3"/>
    <s v="978-0-16-811530-3"/>
    <x v="3"/>
    <x v="2"/>
    <x v="2"/>
    <x v="384"/>
    <x v="7"/>
    <x v="0"/>
    <m/>
    <m/>
    <x v="362"/>
    <x v="2"/>
    <x v="0"/>
    <n v="190"/>
    <s v="*190*"/>
  </r>
  <r>
    <s v="BK1796"/>
    <s v="Wren &amp; Martin English Grammar"/>
    <s v="David Molina"/>
    <x v="2"/>
    <s v="978-1-02-178276-2"/>
    <x v="5"/>
    <x v="6"/>
    <x v="0"/>
    <x v="40"/>
    <x v="8"/>
    <x v="0"/>
    <m/>
    <m/>
    <x v="454"/>
    <x v="1"/>
    <x v="1"/>
    <n v="128"/>
    <s v="*128*"/>
  </r>
  <r>
    <s v="BK1797"/>
    <s v="DK Goel Accountancy"/>
    <s v="Connie Anderson"/>
    <x v="7"/>
    <s v="978-1-66113-891-2"/>
    <x v="4"/>
    <x v="3"/>
    <x v="0"/>
    <x v="298"/>
    <x v="12"/>
    <x v="0"/>
    <m/>
    <m/>
    <x v="177"/>
    <x v="3"/>
    <x v="0"/>
    <n v="134"/>
    <s v="*134*"/>
  </r>
  <r>
    <s v="BK1798"/>
    <s v="Together with Social Science"/>
    <s v="Nathan Martinez"/>
    <x v="0"/>
    <s v="978-1-185-48368-0"/>
    <x v="5"/>
    <x v="2"/>
    <x v="0"/>
    <x v="164"/>
    <x v="0"/>
    <x v="0"/>
    <m/>
    <m/>
    <x v="194"/>
    <x v="0"/>
    <x v="2"/>
    <n v="178"/>
    <s v="*178*"/>
  </r>
  <r>
    <s v="BK1799"/>
    <s v="RS Aggarwal Mathematics"/>
    <s v="Isaac Klein"/>
    <x v="1"/>
    <s v="978-0-946681-80-8"/>
    <x v="3"/>
    <x v="15"/>
    <x v="1"/>
    <x v="330"/>
    <x v="0"/>
    <x v="0"/>
    <m/>
    <m/>
    <x v="202"/>
    <x v="0"/>
    <x v="0"/>
    <n v="267"/>
    <s v="*267*"/>
  </r>
  <r>
    <s v="BK1800"/>
    <s v="DK Goel Accountancy"/>
    <s v="Hector Fritz"/>
    <x v="7"/>
    <s v="978-1-09-681130-5"/>
    <x v="4"/>
    <x v="18"/>
    <x v="0"/>
    <x v="183"/>
    <x v="6"/>
    <x v="0"/>
    <m/>
    <m/>
    <x v="294"/>
    <x v="3"/>
    <x v="2"/>
    <n v="432"/>
    <s v="*432*"/>
  </r>
  <r>
    <s v="BK1801"/>
    <s v="NCERT Social Science"/>
    <s v="Paul Carlson IV"/>
    <x v="0"/>
    <s v="978-0-05-839653-9"/>
    <x v="1"/>
    <x v="15"/>
    <x v="1"/>
    <x v="169"/>
    <x v="12"/>
    <x v="0"/>
    <m/>
    <m/>
    <x v="390"/>
    <x v="0"/>
    <x v="2"/>
    <n v="229"/>
    <s v="*229*"/>
  </r>
  <r>
    <s v="BK1802"/>
    <s v="TS Grewal Accountancy"/>
    <s v="Susan Rivas"/>
    <x v="7"/>
    <s v="978-1-05-745169-4"/>
    <x v="4"/>
    <x v="1"/>
    <x v="1"/>
    <x v="311"/>
    <x v="3"/>
    <x v="1"/>
    <d v="2024-05-20T00:00:00"/>
    <d v="2024-10-05T00:00:00"/>
    <x v="467"/>
    <x v="3"/>
    <x v="2"/>
    <n v="330"/>
    <s v="*330*"/>
  </r>
  <r>
    <s v="BK1803"/>
    <s v="NCERT Economics"/>
    <s v="Abigail Jensen"/>
    <x v="5"/>
    <s v="978-0-07-436609-7"/>
    <x v="0"/>
    <x v="1"/>
    <x v="1"/>
    <x v="152"/>
    <x v="10"/>
    <x v="0"/>
    <m/>
    <m/>
    <x v="396"/>
    <x v="3"/>
    <x v="0"/>
    <n v="294"/>
    <s v="*294*"/>
  </r>
  <r>
    <s v="BK1804"/>
    <s v="S. Chand Economics"/>
    <s v="Robert Allen"/>
    <x v="5"/>
    <s v="978-0-85330-860-7"/>
    <x v="5"/>
    <x v="2"/>
    <x v="2"/>
    <x v="197"/>
    <x v="18"/>
    <x v="1"/>
    <d v="2023-12-12T00:00:00"/>
    <d v="2025-01-23T00:00:00"/>
    <x v="429"/>
    <x v="3"/>
    <x v="1"/>
    <n v="134"/>
    <s v="*134*"/>
  </r>
  <r>
    <s v="BK1805"/>
    <s v="TS Grewal Accountancy"/>
    <s v="William Hughes"/>
    <x v="7"/>
    <s v="978-1-60436-278-7"/>
    <x v="1"/>
    <x v="15"/>
    <x v="2"/>
    <x v="223"/>
    <x v="15"/>
    <x v="1"/>
    <d v="2024-02-28T00:00:00"/>
    <d v="2024-06-15T00:00:00"/>
    <x v="142"/>
    <x v="3"/>
    <x v="3"/>
    <n v="310"/>
    <s v="*310*"/>
  </r>
  <r>
    <s v="BK1806"/>
    <s v="Computer Science with Python"/>
    <s v="Jeffrey Jacobs"/>
    <x v="8"/>
    <s v="978-1-925422-77-1"/>
    <x v="3"/>
    <x v="3"/>
    <x v="2"/>
    <x v="144"/>
    <x v="1"/>
    <x v="1"/>
    <d v="2023-12-08T00:00:00"/>
    <d v="2024-02-07T00:00:00"/>
    <x v="402"/>
    <x v="3"/>
    <x v="2"/>
    <n v="172"/>
    <s v="*172*"/>
  </r>
  <r>
    <s v="BK1807"/>
    <s v="Together with Social Science"/>
    <s v="Kristen Harris"/>
    <x v="0"/>
    <s v="978-0-9554400-2-1"/>
    <x v="2"/>
    <x v="12"/>
    <x v="2"/>
    <x v="394"/>
    <x v="6"/>
    <x v="0"/>
    <m/>
    <m/>
    <x v="323"/>
    <x v="0"/>
    <x v="3"/>
    <n v="185"/>
    <s v="*185*"/>
  </r>
  <r>
    <s v="BK1808"/>
    <s v="Lakhmir Singh Science"/>
    <s v="Brian Martinez"/>
    <x v="11"/>
    <s v="978-1-904134-59-6"/>
    <x v="4"/>
    <x v="1"/>
    <x v="1"/>
    <x v="411"/>
    <x v="18"/>
    <x v="0"/>
    <m/>
    <m/>
    <x v="431"/>
    <x v="2"/>
    <x v="1"/>
    <n v="385"/>
    <s v="*385*"/>
  </r>
  <r>
    <s v="BK1809"/>
    <s v="Modern ABC Chemistry"/>
    <s v="Lisa Norman"/>
    <x v="6"/>
    <s v="978-0-559-36961-2"/>
    <x v="4"/>
    <x v="12"/>
    <x v="1"/>
    <x v="140"/>
    <x v="1"/>
    <x v="0"/>
    <m/>
    <m/>
    <x v="373"/>
    <x v="3"/>
    <x v="1"/>
    <n v="321"/>
    <s v="*321*"/>
  </r>
  <r>
    <s v="BK1810"/>
    <s v="S. Chand Science"/>
    <s v="Lorraine Smith"/>
    <x v="11"/>
    <s v="978-1-169-41201-9"/>
    <x v="4"/>
    <x v="17"/>
    <x v="0"/>
    <x v="161"/>
    <x v="6"/>
    <x v="1"/>
    <d v="2023-12-25T00:00:00"/>
    <d v="2025-01-26T00:00:00"/>
    <x v="399"/>
    <x v="2"/>
    <x v="1"/>
    <n v="450"/>
    <s v="*450*"/>
  </r>
  <r>
    <s v="BK1811"/>
    <s v="DK Goel Accountancy"/>
    <s v="Michael Mathis"/>
    <x v="7"/>
    <s v="978-1-4044-2552-1"/>
    <x v="3"/>
    <x v="3"/>
    <x v="1"/>
    <x v="131"/>
    <x v="13"/>
    <x v="0"/>
    <m/>
    <m/>
    <x v="181"/>
    <x v="3"/>
    <x v="0"/>
    <n v="307"/>
    <s v="*307*"/>
  </r>
  <r>
    <s v="BK1812"/>
    <s v="Concepts of Physics - HC Verma"/>
    <s v="Debra Hall"/>
    <x v="9"/>
    <s v="978-1-338-71700-6"/>
    <x v="0"/>
    <x v="16"/>
    <x v="1"/>
    <x v="51"/>
    <x v="4"/>
    <x v="0"/>
    <m/>
    <m/>
    <x v="114"/>
    <x v="3"/>
    <x v="2"/>
    <n v="201"/>
    <s v="*201*"/>
  </r>
  <r>
    <s v="BK1813"/>
    <s v="Pradeep's Chemistry"/>
    <s v="Debra Parker"/>
    <x v="6"/>
    <s v="978-0-209-76656-3"/>
    <x v="0"/>
    <x v="11"/>
    <x v="1"/>
    <x v="259"/>
    <x v="1"/>
    <x v="1"/>
    <d v="2024-11-29T00:00:00"/>
    <d v="2025-02-12T00:00:00"/>
    <x v="323"/>
    <x v="3"/>
    <x v="1"/>
    <n v="412"/>
    <s v="*412*"/>
  </r>
  <r>
    <s v="BK1814"/>
    <s v="DK Goel Accountancy"/>
    <s v="Andres Shaffer MD"/>
    <x v="7"/>
    <s v="978-1-05-696289-4"/>
    <x v="2"/>
    <x v="5"/>
    <x v="2"/>
    <x v="70"/>
    <x v="10"/>
    <x v="1"/>
    <d v="2023-08-15T00:00:00"/>
    <d v="2024-10-04T00:00:00"/>
    <x v="51"/>
    <x v="3"/>
    <x v="1"/>
    <n v="234"/>
    <s v="*234*"/>
  </r>
  <r>
    <s v="BK1815"/>
    <s v="Oxford English Reader"/>
    <s v="Alan Watkins"/>
    <x v="2"/>
    <s v="978-1-63419-040-4"/>
    <x v="0"/>
    <x v="3"/>
    <x v="2"/>
    <x v="227"/>
    <x v="17"/>
    <x v="0"/>
    <m/>
    <m/>
    <x v="193"/>
    <x v="1"/>
    <x v="0"/>
    <n v="445"/>
    <s v="*445*"/>
  </r>
  <r>
    <s v="BK1816"/>
    <s v="Pradeep's Chemistry"/>
    <s v="Gina Johnson"/>
    <x v="6"/>
    <s v="978-0-19-224686-8"/>
    <x v="1"/>
    <x v="3"/>
    <x v="2"/>
    <x v="9"/>
    <x v="5"/>
    <x v="1"/>
    <d v="2024-11-20T00:00:00"/>
    <d v="2024-12-10T00:00:00"/>
    <x v="388"/>
    <x v="3"/>
    <x v="0"/>
    <n v="171"/>
    <s v="*171*"/>
  </r>
  <r>
    <s v="BK1817"/>
    <s v="S. Chand Science"/>
    <s v="Steven Sutton"/>
    <x v="11"/>
    <s v="978-0-936359-99-1"/>
    <x v="0"/>
    <x v="1"/>
    <x v="2"/>
    <x v="137"/>
    <x v="5"/>
    <x v="0"/>
    <m/>
    <m/>
    <x v="371"/>
    <x v="2"/>
    <x v="2"/>
    <n v="440"/>
    <s v="*440*"/>
  </r>
  <r>
    <s v="BK1818"/>
    <s v="Together with Social Science"/>
    <s v="Amanda Cox"/>
    <x v="0"/>
    <s v="978-0-8158-8339-5"/>
    <x v="4"/>
    <x v="12"/>
    <x v="1"/>
    <x v="188"/>
    <x v="6"/>
    <x v="0"/>
    <m/>
    <m/>
    <x v="237"/>
    <x v="0"/>
    <x v="0"/>
    <n v="416"/>
    <s v="*416*"/>
  </r>
  <r>
    <s v="BK1819"/>
    <s v="Modern ABC Chemistry"/>
    <s v="Mariah Johnson"/>
    <x v="6"/>
    <s v="978-1-76146-533-8"/>
    <x v="0"/>
    <x v="1"/>
    <x v="1"/>
    <x v="217"/>
    <x v="1"/>
    <x v="0"/>
    <m/>
    <m/>
    <x v="406"/>
    <x v="3"/>
    <x v="1"/>
    <n v="211"/>
    <s v="*211*"/>
  </r>
  <r>
    <s v="BK1820"/>
    <s v="Truemanâ€™s Biology"/>
    <s v="Tyler Benitez"/>
    <x v="4"/>
    <s v="978-1-5495-1824-9"/>
    <x v="0"/>
    <x v="7"/>
    <x v="0"/>
    <x v="383"/>
    <x v="19"/>
    <x v="1"/>
    <d v="2025-02-02T00:00:00"/>
    <d v="2025-02-17T00:00:00"/>
    <x v="95"/>
    <x v="3"/>
    <x v="0"/>
    <n v="326"/>
    <s v="*326*"/>
  </r>
  <r>
    <s v="BK1821"/>
    <s v="NCERT Accountancy"/>
    <s v="Jillian Johnson"/>
    <x v="7"/>
    <s v="978-0-910686-58-7"/>
    <x v="5"/>
    <x v="6"/>
    <x v="1"/>
    <x v="76"/>
    <x v="18"/>
    <x v="1"/>
    <d v="2024-11-24T00:00:00"/>
    <d v="2024-12-31T00:00:00"/>
    <x v="380"/>
    <x v="3"/>
    <x v="2"/>
    <n v="236"/>
    <s v="*236*"/>
  </r>
  <r>
    <s v="BK1822"/>
    <s v="Truemanâ€™s Biology"/>
    <s v="James Larson MD"/>
    <x v="4"/>
    <s v="978-1-4101-4592-5"/>
    <x v="3"/>
    <x v="10"/>
    <x v="2"/>
    <x v="371"/>
    <x v="15"/>
    <x v="0"/>
    <m/>
    <m/>
    <x v="468"/>
    <x v="3"/>
    <x v="0"/>
    <n v="118"/>
    <s v="*118*"/>
  </r>
  <r>
    <s v="BK1823"/>
    <s v="Concepts of Physics - HC Verma"/>
    <s v="Michael Fernandez"/>
    <x v="9"/>
    <s v="978-1-281-83308-2"/>
    <x v="5"/>
    <x v="11"/>
    <x v="0"/>
    <x v="11"/>
    <x v="8"/>
    <x v="0"/>
    <m/>
    <m/>
    <x v="417"/>
    <x v="3"/>
    <x v="2"/>
    <n v="351"/>
    <s v="*351*"/>
  </r>
  <r>
    <s v="BK1824"/>
    <s v="Oxford English Reader"/>
    <s v="Elizabeth Kelley"/>
    <x v="2"/>
    <s v="978-0-12-682288-5"/>
    <x v="5"/>
    <x v="17"/>
    <x v="0"/>
    <x v="113"/>
    <x v="5"/>
    <x v="1"/>
    <d v="2024-12-29T00:00:00"/>
    <d v="2025-01-07T00:00:00"/>
    <x v="128"/>
    <x v="1"/>
    <x v="2"/>
    <n v="126"/>
    <s v="*126*"/>
  </r>
  <r>
    <s v="BK1825"/>
    <s v="Pearson Science Explorer"/>
    <s v="Debra Matthews"/>
    <x v="11"/>
    <s v="978-0-505-28260-6"/>
    <x v="1"/>
    <x v="9"/>
    <x v="0"/>
    <x v="18"/>
    <x v="8"/>
    <x v="0"/>
    <m/>
    <m/>
    <x v="304"/>
    <x v="2"/>
    <x v="2"/>
    <n v="420"/>
    <s v="*420*"/>
  </r>
  <r>
    <s v="BK1826"/>
    <s v="RD Sharma Mathematics"/>
    <s v="Sandra Padilla"/>
    <x v="1"/>
    <s v="978-1-4924-1257-1"/>
    <x v="5"/>
    <x v="5"/>
    <x v="1"/>
    <x v="13"/>
    <x v="13"/>
    <x v="0"/>
    <m/>
    <m/>
    <x v="452"/>
    <x v="0"/>
    <x v="0"/>
    <n v="307"/>
    <s v="*307*"/>
  </r>
  <r>
    <s v="BK1827"/>
    <s v="Let Us C - Yashwant Kanetkar"/>
    <s v="Becky Osborn"/>
    <x v="8"/>
    <s v="978-0-8050-3884-2"/>
    <x v="5"/>
    <x v="17"/>
    <x v="0"/>
    <x v="377"/>
    <x v="10"/>
    <x v="1"/>
    <d v="2024-04-12T00:00:00"/>
    <d v="2024-08-08T00:00:00"/>
    <x v="430"/>
    <x v="3"/>
    <x v="1"/>
    <n v="184"/>
    <s v="*184*"/>
  </r>
  <r>
    <s v="BK1828"/>
    <s v="NCERT Environmental Studies"/>
    <s v="Michael Carter"/>
    <x v="3"/>
    <s v="978-0-477-29939-8"/>
    <x v="1"/>
    <x v="12"/>
    <x v="1"/>
    <x v="18"/>
    <x v="2"/>
    <x v="0"/>
    <m/>
    <m/>
    <x v="29"/>
    <x v="2"/>
    <x v="3"/>
    <n v="251"/>
    <s v="*251*"/>
  </r>
  <r>
    <s v="BK1829"/>
    <s v="Together with Social Science"/>
    <s v="Nichole Daniels"/>
    <x v="0"/>
    <s v="978-1-83269-335-6"/>
    <x v="2"/>
    <x v="15"/>
    <x v="1"/>
    <x v="385"/>
    <x v="18"/>
    <x v="0"/>
    <m/>
    <m/>
    <x v="301"/>
    <x v="0"/>
    <x v="2"/>
    <n v="439"/>
    <s v="*439*"/>
  </r>
  <r>
    <s v="BK1830"/>
    <s v="S. Chand Social Science"/>
    <s v="Kimberly Oliver"/>
    <x v="0"/>
    <s v="978-0-699-61039-1"/>
    <x v="2"/>
    <x v="19"/>
    <x v="1"/>
    <x v="379"/>
    <x v="18"/>
    <x v="0"/>
    <m/>
    <m/>
    <x v="377"/>
    <x v="0"/>
    <x v="3"/>
    <n v="233"/>
    <s v="*233*"/>
  </r>
  <r>
    <s v="BK1831"/>
    <s v="S. Chand EVS"/>
    <s v="Danny Gonzalez MD"/>
    <x v="3"/>
    <s v="978-0-448-11942-7"/>
    <x v="1"/>
    <x v="14"/>
    <x v="2"/>
    <x v="188"/>
    <x v="5"/>
    <x v="1"/>
    <d v="2025-01-28T00:00:00"/>
    <d v="2025-02-11T00:00:00"/>
    <x v="401"/>
    <x v="2"/>
    <x v="1"/>
    <n v="422"/>
    <s v="*422*"/>
  </r>
  <r>
    <s v="BK1832"/>
    <s v="Lakhmir Singh Science"/>
    <s v="Kelly Schaefer DVM"/>
    <x v="11"/>
    <s v="978-0-295-92061-0"/>
    <x v="5"/>
    <x v="2"/>
    <x v="2"/>
    <x v="186"/>
    <x v="12"/>
    <x v="0"/>
    <m/>
    <m/>
    <x v="331"/>
    <x v="2"/>
    <x v="1"/>
    <n v="353"/>
    <s v="*353*"/>
  </r>
  <r>
    <s v="BK1833"/>
    <s v="S. Chand Social Science"/>
    <s v="Whitney Martin"/>
    <x v="0"/>
    <s v="978-0-636-34660-4"/>
    <x v="4"/>
    <x v="4"/>
    <x v="2"/>
    <x v="257"/>
    <x v="0"/>
    <x v="0"/>
    <m/>
    <m/>
    <x v="398"/>
    <x v="0"/>
    <x v="1"/>
    <n v="256"/>
    <s v="*256*"/>
  </r>
  <r>
    <s v="BK1834"/>
    <s v="NCERT Social Science"/>
    <s v="Russell Bailey"/>
    <x v="0"/>
    <s v="978-0-09-531484-8"/>
    <x v="4"/>
    <x v="11"/>
    <x v="2"/>
    <x v="11"/>
    <x v="7"/>
    <x v="0"/>
    <m/>
    <m/>
    <x v="127"/>
    <x v="0"/>
    <x v="0"/>
    <n v="421"/>
    <s v="*421*"/>
  </r>
  <r>
    <s v="BK1835"/>
    <s v="Nai Roshni Hindi Pathmala"/>
    <s v="Olivia Khan"/>
    <x v="12"/>
    <s v="978-0-349-05846-7"/>
    <x v="3"/>
    <x v="17"/>
    <x v="1"/>
    <x v="149"/>
    <x v="0"/>
    <x v="0"/>
    <m/>
    <m/>
    <x v="131"/>
    <x v="3"/>
    <x v="2"/>
    <n v="153"/>
    <s v="*153*"/>
  </r>
  <r>
    <s v="BK1836"/>
    <s v="NCERT Social Science"/>
    <s v="Caroline Scott"/>
    <x v="0"/>
    <s v="978-1-07-035337-1"/>
    <x v="1"/>
    <x v="15"/>
    <x v="1"/>
    <x v="215"/>
    <x v="6"/>
    <x v="0"/>
    <m/>
    <m/>
    <x v="215"/>
    <x v="0"/>
    <x v="1"/>
    <n v="192"/>
    <s v="*192*"/>
  </r>
  <r>
    <s v="BK1837"/>
    <s v="NCERT Social Science"/>
    <s v="Andrea Butler"/>
    <x v="0"/>
    <s v="978-0-462-22271-4"/>
    <x v="0"/>
    <x v="1"/>
    <x v="0"/>
    <x v="249"/>
    <x v="15"/>
    <x v="0"/>
    <m/>
    <m/>
    <x v="280"/>
    <x v="0"/>
    <x v="1"/>
    <n v="344"/>
    <s v="*344*"/>
  </r>
  <r>
    <s v="BK1838"/>
    <s v="S. Chand Biology"/>
    <s v="Diana Burnett"/>
    <x v="4"/>
    <s v="978-1-5353-8038-6"/>
    <x v="1"/>
    <x v="13"/>
    <x v="1"/>
    <x v="353"/>
    <x v="2"/>
    <x v="0"/>
    <m/>
    <m/>
    <x v="246"/>
    <x v="3"/>
    <x v="0"/>
    <n v="242"/>
    <s v="*242*"/>
  </r>
  <r>
    <s v="BK1839"/>
    <s v="NCERT Chemistry"/>
    <s v="Brittney Ramos"/>
    <x v="6"/>
    <s v="978-1-67294-084-9"/>
    <x v="1"/>
    <x v="12"/>
    <x v="1"/>
    <x v="126"/>
    <x v="8"/>
    <x v="0"/>
    <m/>
    <m/>
    <x v="145"/>
    <x v="3"/>
    <x v="0"/>
    <n v="150"/>
    <s v="*150*"/>
  </r>
  <r>
    <s v="BK1840"/>
    <s v="NCERT Business Studies"/>
    <s v="James Roberts DVM"/>
    <x v="10"/>
    <s v="978-0-240-98091-1"/>
    <x v="5"/>
    <x v="12"/>
    <x v="1"/>
    <x v="380"/>
    <x v="14"/>
    <x v="1"/>
    <d v="2024-01-26T00:00:00"/>
    <d v="2024-04-29T00:00:00"/>
    <x v="299"/>
    <x v="3"/>
    <x v="2"/>
    <n v="392"/>
    <s v="*392*"/>
  </r>
  <r>
    <s v="BK1841"/>
    <s v="S. Chand Business Studies"/>
    <s v="Edward Tucker"/>
    <x v="10"/>
    <s v="978-1-82735-002-8"/>
    <x v="2"/>
    <x v="18"/>
    <x v="2"/>
    <x v="248"/>
    <x v="19"/>
    <x v="0"/>
    <m/>
    <m/>
    <x v="84"/>
    <x v="3"/>
    <x v="0"/>
    <n v="152"/>
    <s v="*152*"/>
  </r>
  <r>
    <s v="BK1842"/>
    <s v="Play with Maths"/>
    <s v="Terry Benitez"/>
    <x v="1"/>
    <s v="978-1-352-17600-1"/>
    <x v="3"/>
    <x v="14"/>
    <x v="2"/>
    <x v="319"/>
    <x v="6"/>
    <x v="0"/>
    <m/>
    <m/>
    <x v="252"/>
    <x v="0"/>
    <x v="1"/>
    <n v="169"/>
    <s v="*169*"/>
  </r>
  <r>
    <s v="BK1843"/>
    <s v="S. Chand EVS"/>
    <s v="Victoria Washington"/>
    <x v="3"/>
    <s v="978-1-4560-2758-2"/>
    <x v="1"/>
    <x v="3"/>
    <x v="2"/>
    <x v="45"/>
    <x v="15"/>
    <x v="0"/>
    <m/>
    <m/>
    <x v="185"/>
    <x v="2"/>
    <x v="0"/>
    <n v="170"/>
    <s v="*170*"/>
  </r>
  <r>
    <s v="BK1844"/>
    <s v="S. Chand EVS"/>
    <s v="Joshua Maldonado"/>
    <x v="3"/>
    <s v="978-1-105-02851-9"/>
    <x v="4"/>
    <x v="13"/>
    <x v="2"/>
    <x v="410"/>
    <x v="10"/>
    <x v="0"/>
    <m/>
    <m/>
    <x v="49"/>
    <x v="2"/>
    <x v="2"/>
    <n v="151"/>
    <s v="*151*"/>
  </r>
  <r>
    <s v="BK1845"/>
    <s v="Lakhmir Singh Science"/>
    <s v="Lauren Fischer"/>
    <x v="11"/>
    <s v="978-0-87210-189-0"/>
    <x v="2"/>
    <x v="14"/>
    <x v="1"/>
    <x v="404"/>
    <x v="3"/>
    <x v="1"/>
    <d v="2024-07-03T00:00:00"/>
    <d v="2024-12-03T00:00:00"/>
    <x v="303"/>
    <x v="2"/>
    <x v="0"/>
    <n v="185"/>
    <s v="*185*"/>
  </r>
  <r>
    <s v="BK1846"/>
    <s v="RD Sharma Mathematics"/>
    <s v="Ryan Benitez"/>
    <x v="1"/>
    <s v="978-1-260-52278-5"/>
    <x v="3"/>
    <x v="1"/>
    <x v="1"/>
    <x v="159"/>
    <x v="19"/>
    <x v="1"/>
    <d v="2025-01-11T00:00:00"/>
    <d v="2025-02-02T00:00:00"/>
    <x v="176"/>
    <x v="0"/>
    <x v="2"/>
    <n v="264"/>
    <s v="*264*"/>
  </r>
  <r>
    <s v="BK1847"/>
    <s v="S. Chand Science"/>
    <s v="Chelsea Jones"/>
    <x v="11"/>
    <s v="978-0-674-82566-6"/>
    <x v="4"/>
    <x v="16"/>
    <x v="0"/>
    <x v="128"/>
    <x v="17"/>
    <x v="1"/>
    <d v="2023-09-18T00:00:00"/>
    <d v="2025-02-05T00:00:00"/>
    <x v="264"/>
    <x v="2"/>
    <x v="2"/>
    <n v="341"/>
    <s v="*341*"/>
  </r>
  <r>
    <s v="BK1848"/>
    <s v="S. Chand Science"/>
    <s v="Cory Sanders"/>
    <x v="11"/>
    <s v="978-0-439-66087-7"/>
    <x v="3"/>
    <x v="17"/>
    <x v="1"/>
    <x v="199"/>
    <x v="17"/>
    <x v="0"/>
    <m/>
    <m/>
    <x v="232"/>
    <x v="2"/>
    <x v="2"/>
    <n v="416"/>
    <s v="*416*"/>
  </r>
  <r>
    <s v="BK1849"/>
    <s v="S. Chand Social Science"/>
    <s v="John Garza"/>
    <x v="0"/>
    <s v="978-1-57882-992-7"/>
    <x v="3"/>
    <x v="15"/>
    <x v="2"/>
    <x v="289"/>
    <x v="5"/>
    <x v="0"/>
    <m/>
    <m/>
    <x v="395"/>
    <x v="0"/>
    <x v="0"/>
    <n v="275"/>
    <s v="*275*"/>
  </r>
  <r>
    <s v="BK1850"/>
    <s v="DK Goel Accountancy"/>
    <s v="Judith Bradley"/>
    <x v="7"/>
    <s v="978-1-4640-7350-2"/>
    <x v="3"/>
    <x v="6"/>
    <x v="0"/>
    <x v="171"/>
    <x v="1"/>
    <x v="1"/>
    <d v="2023-12-01T00:00:00"/>
    <d v="2024-12-04T00:00:00"/>
    <x v="89"/>
    <x v="3"/>
    <x v="1"/>
    <n v="183"/>
    <s v="*183*"/>
  </r>
  <r>
    <s v="BK1851"/>
    <s v="Pearson Science Explorer"/>
    <s v="Cathy Nunez"/>
    <x v="11"/>
    <s v="978-0-9699236-5-7"/>
    <x v="2"/>
    <x v="10"/>
    <x v="0"/>
    <x v="201"/>
    <x v="15"/>
    <x v="1"/>
    <d v="2023-03-14T00:00:00"/>
    <d v="2023-12-31T00:00:00"/>
    <x v="423"/>
    <x v="2"/>
    <x v="3"/>
    <n v="243"/>
    <s v="*243*"/>
  </r>
  <r>
    <s v="BK1852"/>
    <s v="Python Programming - Balagurusamy"/>
    <s v="Joseph Moore"/>
    <x v="8"/>
    <s v="978-1-86489-579-7"/>
    <x v="0"/>
    <x v="16"/>
    <x v="0"/>
    <x v="407"/>
    <x v="5"/>
    <x v="1"/>
    <d v="2023-11-15T00:00:00"/>
    <d v="2024-03-26T00:00:00"/>
    <x v="47"/>
    <x v="3"/>
    <x v="2"/>
    <n v="293"/>
    <s v="*293*"/>
  </r>
  <r>
    <s v="BK1853"/>
    <s v="NCERT Business Studies"/>
    <s v="Judy Soto"/>
    <x v="10"/>
    <s v="978-1-4829-4846-2"/>
    <x v="1"/>
    <x v="10"/>
    <x v="1"/>
    <x v="103"/>
    <x v="3"/>
    <x v="1"/>
    <d v="2024-12-26T00:00:00"/>
    <d v="2025-02-01T00:00:00"/>
    <x v="347"/>
    <x v="3"/>
    <x v="3"/>
    <n v="321"/>
    <s v="*321*"/>
  </r>
  <r>
    <s v="BK1854"/>
    <s v="S. Chand EVS"/>
    <s v="Valerie Fernandez"/>
    <x v="3"/>
    <s v="978-1-336-79394-1"/>
    <x v="4"/>
    <x v="5"/>
    <x v="0"/>
    <x v="373"/>
    <x v="1"/>
    <x v="0"/>
    <m/>
    <m/>
    <x v="269"/>
    <x v="2"/>
    <x v="1"/>
    <n v="119"/>
    <s v="*119*"/>
  </r>
  <r>
    <s v="BK1855"/>
    <s v="NCERT Social Science"/>
    <s v="Bryan Jones MD"/>
    <x v="0"/>
    <s v="978-1-56653-096-5"/>
    <x v="0"/>
    <x v="0"/>
    <x v="1"/>
    <x v="402"/>
    <x v="6"/>
    <x v="0"/>
    <m/>
    <m/>
    <x v="299"/>
    <x v="0"/>
    <x v="1"/>
    <n v="376"/>
    <s v="*376*"/>
  </r>
  <r>
    <s v="BK1856"/>
    <s v="NCERT Hindi"/>
    <s v="Adam Kennedy"/>
    <x v="12"/>
    <s v="978-0-7818-9558-3"/>
    <x v="3"/>
    <x v="4"/>
    <x v="1"/>
    <x v="173"/>
    <x v="15"/>
    <x v="0"/>
    <m/>
    <m/>
    <x v="462"/>
    <x v="3"/>
    <x v="1"/>
    <n v="435"/>
    <s v="*435*"/>
  </r>
  <r>
    <s v="BK1857"/>
    <s v="Fundamentals of Physics - Resnick Halliday"/>
    <s v="Sarah Benitez"/>
    <x v="9"/>
    <s v="978-0-665-27927-0"/>
    <x v="5"/>
    <x v="11"/>
    <x v="1"/>
    <x v="5"/>
    <x v="19"/>
    <x v="1"/>
    <d v="2024-03-28T00:00:00"/>
    <d v="2024-05-11T00:00:00"/>
    <x v="114"/>
    <x v="3"/>
    <x v="0"/>
    <n v="182"/>
    <s v="*182*"/>
  </r>
  <r>
    <s v="BK1858"/>
    <s v="NCERT Social Science"/>
    <s v="Aaron Sanchez Jr."/>
    <x v="0"/>
    <s v="978-1-237-56970-6"/>
    <x v="4"/>
    <x v="14"/>
    <x v="2"/>
    <x v="129"/>
    <x v="7"/>
    <x v="0"/>
    <m/>
    <m/>
    <x v="308"/>
    <x v="0"/>
    <x v="2"/>
    <n v="132"/>
    <s v="*132*"/>
  </r>
  <r>
    <s v="BK1859"/>
    <s v="RS Aggarwal Mathematics"/>
    <s v="Christina Obrien"/>
    <x v="1"/>
    <s v="978-0-284-65239-3"/>
    <x v="4"/>
    <x v="14"/>
    <x v="2"/>
    <x v="386"/>
    <x v="9"/>
    <x v="1"/>
    <d v="2023-10-03T00:00:00"/>
    <d v="2025-01-22T00:00:00"/>
    <x v="261"/>
    <x v="0"/>
    <x v="1"/>
    <n v="234"/>
    <s v="*234*"/>
  </r>
  <r>
    <s v="BK1860"/>
    <s v="NCERT Maths"/>
    <s v="Brian Sanchez"/>
    <x v="1"/>
    <s v="978-0-7385-0385-1"/>
    <x v="2"/>
    <x v="2"/>
    <x v="2"/>
    <x v="333"/>
    <x v="2"/>
    <x v="1"/>
    <d v="2023-05-15T00:00:00"/>
    <d v="2024-04-30T00:00:00"/>
    <x v="380"/>
    <x v="0"/>
    <x v="1"/>
    <n v="430"/>
    <s v="*430*"/>
  </r>
  <r>
    <s v="BK1861"/>
    <s v="Truemanâ€™s Biology"/>
    <s v="Sandra Miller"/>
    <x v="4"/>
    <s v="978-0-252-51483-8"/>
    <x v="1"/>
    <x v="10"/>
    <x v="2"/>
    <x v="153"/>
    <x v="0"/>
    <x v="1"/>
    <d v="2024-10-10T00:00:00"/>
    <d v="2025-01-27T00:00:00"/>
    <x v="64"/>
    <x v="3"/>
    <x v="0"/>
    <n v="158"/>
    <s v="*158*"/>
  </r>
  <r>
    <s v="BK1862"/>
    <s v="NCERT Chemistry"/>
    <s v="Lindsey Nguyen"/>
    <x v="6"/>
    <s v="978-1-09-995252-4"/>
    <x v="4"/>
    <x v="17"/>
    <x v="1"/>
    <x v="117"/>
    <x v="9"/>
    <x v="0"/>
    <m/>
    <m/>
    <x v="305"/>
    <x v="3"/>
    <x v="0"/>
    <n v="402"/>
    <s v="*402*"/>
  </r>
  <r>
    <s v="BK1863"/>
    <s v="Pradeep's Chemistry"/>
    <s v="Brian Miller"/>
    <x v="6"/>
    <s v="978-1-01-627706-8"/>
    <x v="0"/>
    <x v="17"/>
    <x v="1"/>
    <x v="374"/>
    <x v="19"/>
    <x v="1"/>
    <d v="2023-07-13T00:00:00"/>
    <d v="2023-11-14T00:00:00"/>
    <x v="181"/>
    <x v="3"/>
    <x v="2"/>
    <n v="429"/>
    <s v="*429*"/>
  </r>
  <r>
    <s v="BK1864"/>
    <s v="NCERT Accountancy"/>
    <s v="Chad Reyes"/>
    <x v="7"/>
    <s v="978-1-80160-998-2"/>
    <x v="0"/>
    <x v="17"/>
    <x v="0"/>
    <x v="279"/>
    <x v="2"/>
    <x v="1"/>
    <d v="2023-07-03T00:00:00"/>
    <d v="2024-09-01T00:00:00"/>
    <x v="343"/>
    <x v="3"/>
    <x v="0"/>
    <n v="119"/>
    <s v="*119*"/>
  </r>
  <r>
    <s v="BK1865"/>
    <s v="S. Chand EVS"/>
    <s v="Tiffany Hill"/>
    <x v="3"/>
    <s v="978-0-276-40151-0"/>
    <x v="1"/>
    <x v="14"/>
    <x v="1"/>
    <x v="408"/>
    <x v="2"/>
    <x v="0"/>
    <m/>
    <m/>
    <x v="20"/>
    <x v="2"/>
    <x v="1"/>
    <n v="363"/>
    <s v="*363*"/>
  </r>
  <r>
    <s v="BK1866"/>
    <s v="S. Chand Social Science"/>
    <s v="Rebecca Ryan"/>
    <x v="0"/>
    <s v="978-1-81087-161-5"/>
    <x v="1"/>
    <x v="13"/>
    <x v="1"/>
    <x v="183"/>
    <x v="3"/>
    <x v="0"/>
    <m/>
    <m/>
    <x v="118"/>
    <x v="0"/>
    <x v="0"/>
    <n v="418"/>
    <s v="*418*"/>
  </r>
  <r>
    <s v="BK1867"/>
    <s v="NCERT Social Science"/>
    <s v="Kelly Green"/>
    <x v="0"/>
    <s v="978-0-389-67122-0"/>
    <x v="1"/>
    <x v="5"/>
    <x v="1"/>
    <x v="343"/>
    <x v="8"/>
    <x v="0"/>
    <m/>
    <m/>
    <x v="242"/>
    <x v="0"/>
    <x v="2"/>
    <n v="305"/>
    <s v="*305*"/>
  </r>
  <r>
    <s v="BK1868"/>
    <s v="Oxford English Reader"/>
    <s v="Michael Krueger"/>
    <x v="2"/>
    <s v="978-1-78785-864-0"/>
    <x v="1"/>
    <x v="12"/>
    <x v="2"/>
    <x v="152"/>
    <x v="15"/>
    <x v="0"/>
    <m/>
    <m/>
    <x v="101"/>
    <x v="1"/>
    <x v="0"/>
    <n v="396"/>
    <s v="*396*"/>
  </r>
  <r>
    <s v="BK1869"/>
    <s v="Nai Roshni Hindi Pathmala"/>
    <s v="Sara Jackson"/>
    <x v="12"/>
    <s v="978-1-4793-9656-6"/>
    <x v="1"/>
    <x v="19"/>
    <x v="2"/>
    <x v="166"/>
    <x v="14"/>
    <x v="0"/>
    <m/>
    <m/>
    <x v="375"/>
    <x v="3"/>
    <x v="2"/>
    <n v="126"/>
    <s v="*126*"/>
  </r>
  <r>
    <s v="BK1870"/>
    <s v="Play with Maths"/>
    <s v="Jake Heath"/>
    <x v="1"/>
    <s v="978-0-636-97106-6"/>
    <x v="1"/>
    <x v="5"/>
    <x v="2"/>
    <x v="311"/>
    <x v="11"/>
    <x v="0"/>
    <m/>
    <m/>
    <x v="147"/>
    <x v="0"/>
    <x v="2"/>
    <n v="215"/>
    <s v="*215*"/>
  </r>
  <r>
    <s v="BK1871"/>
    <s v="RS Aggarwal Mathematics"/>
    <s v="Jessica Sloan"/>
    <x v="1"/>
    <s v="978-0-15-223444-7"/>
    <x v="5"/>
    <x v="13"/>
    <x v="2"/>
    <x v="348"/>
    <x v="2"/>
    <x v="0"/>
    <m/>
    <m/>
    <x v="93"/>
    <x v="0"/>
    <x v="2"/>
    <n v="174"/>
    <s v="*174*"/>
  </r>
  <r>
    <s v="BK1872"/>
    <s v="Play with Maths"/>
    <s v="Courtney Miller"/>
    <x v="1"/>
    <s v="978-0-249-09634-7"/>
    <x v="0"/>
    <x v="4"/>
    <x v="1"/>
    <x v="314"/>
    <x v="3"/>
    <x v="0"/>
    <m/>
    <m/>
    <x v="337"/>
    <x v="0"/>
    <x v="0"/>
    <n v="146"/>
    <s v="*146*"/>
  </r>
  <r>
    <s v="BK1873"/>
    <s v="Let Us C - Yashwant Kanetkar"/>
    <s v="Kerry Gross"/>
    <x v="8"/>
    <s v="978-1-4314-4400-7"/>
    <x v="4"/>
    <x v="8"/>
    <x v="1"/>
    <x v="56"/>
    <x v="5"/>
    <x v="0"/>
    <m/>
    <m/>
    <x v="294"/>
    <x v="3"/>
    <x v="1"/>
    <n v="201"/>
    <s v="*201*"/>
  </r>
  <r>
    <s v="BK1874"/>
    <s v="Fundamentals of Physics - Resnick Halliday"/>
    <s v="Cynthia Hart"/>
    <x v="9"/>
    <s v="978-1-138-49962-1"/>
    <x v="1"/>
    <x v="10"/>
    <x v="0"/>
    <x v="94"/>
    <x v="5"/>
    <x v="0"/>
    <m/>
    <m/>
    <x v="281"/>
    <x v="3"/>
    <x v="3"/>
    <n v="225"/>
    <s v="*225*"/>
  </r>
  <r>
    <s v="BK1875"/>
    <s v="SL Arora Physics"/>
    <s v="Jeffery Daniels"/>
    <x v="9"/>
    <s v="978-1-318-62971-8"/>
    <x v="5"/>
    <x v="19"/>
    <x v="1"/>
    <x v="204"/>
    <x v="2"/>
    <x v="0"/>
    <m/>
    <m/>
    <x v="199"/>
    <x v="3"/>
    <x v="2"/>
    <n v="240"/>
    <s v="*240*"/>
  </r>
  <r>
    <s v="BK1876"/>
    <s v="NCERT Environmental Studies"/>
    <s v="Jessica Perez"/>
    <x v="3"/>
    <s v="978-0-7065-7308-4"/>
    <x v="0"/>
    <x v="2"/>
    <x v="2"/>
    <x v="243"/>
    <x v="5"/>
    <x v="0"/>
    <m/>
    <m/>
    <x v="73"/>
    <x v="2"/>
    <x v="3"/>
    <n v="321"/>
    <s v="*321*"/>
  </r>
  <r>
    <s v="BK1877"/>
    <s v="Together with Social Science"/>
    <s v="Susan Lewis"/>
    <x v="0"/>
    <s v="978-0-914137-61-0"/>
    <x v="4"/>
    <x v="6"/>
    <x v="0"/>
    <x v="114"/>
    <x v="2"/>
    <x v="0"/>
    <m/>
    <m/>
    <x v="92"/>
    <x v="0"/>
    <x v="1"/>
    <n v="119"/>
    <s v="*119*"/>
  </r>
  <r>
    <s v="BK1878"/>
    <s v="Modern ABC Chemistry"/>
    <s v="Catherine Shelton"/>
    <x v="6"/>
    <s v="978-0-05-311715-3"/>
    <x v="2"/>
    <x v="17"/>
    <x v="0"/>
    <x v="349"/>
    <x v="16"/>
    <x v="1"/>
    <d v="2023-10-20T00:00:00"/>
    <d v="2024-06-23T00:00:00"/>
    <x v="201"/>
    <x v="3"/>
    <x v="1"/>
    <n v="135"/>
    <s v="*135*"/>
  </r>
  <r>
    <s v="BK1879"/>
    <s v="NCERT Business Studies"/>
    <s v="Mary Smith"/>
    <x v="10"/>
    <s v="978-1-61673-076-5"/>
    <x v="2"/>
    <x v="0"/>
    <x v="0"/>
    <x v="47"/>
    <x v="0"/>
    <x v="1"/>
    <d v="2023-03-03T00:00:00"/>
    <d v="2024-08-20T00:00:00"/>
    <x v="416"/>
    <x v="3"/>
    <x v="1"/>
    <n v="216"/>
    <s v="*216*"/>
  </r>
  <r>
    <s v="BK1880"/>
    <s v="Python Programming - Balagurusamy"/>
    <s v="Morgan Yates"/>
    <x v="8"/>
    <s v="978-1-171-68111-3"/>
    <x v="5"/>
    <x v="3"/>
    <x v="1"/>
    <x v="344"/>
    <x v="3"/>
    <x v="0"/>
    <m/>
    <m/>
    <x v="361"/>
    <x v="3"/>
    <x v="0"/>
    <n v="366"/>
    <s v="*366*"/>
  </r>
  <r>
    <s v="BK1881"/>
    <s v="Manika Hindi Pathmala"/>
    <s v="Ashley Martinez"/>
    <x v="12"/>
    <s v="978-1-01-941146-9"/>
    <x v="2"/>
    <x v="18"/>
    <x v="0"/>
    <x v="82"/>
    <x v="9"/>
    <x v="1"/>
    <d v="2024-12-18T00:00:00"/>
    <d v="2024-12-28T00:00:00"/>
    <x v="346"/>
    <x v="3"/>
    <x v="2"/>
    <n v="186"/>
    <s v="*186*"/>
  </r>
  <r>
    <s v="BK1882"/>
    <s v="NCERT Business Studies"/>
    <s v="Jennifer Ferguson"/>
    <x v="10"/>
    <s v="978-0-939135-90-5"/>
    <x v="5"/>
    <x v="18"/>
    <x v="1"/>
    <x v="99"/>
    <x v="8"/>
    <x v="1"/>
    <d v="2023-05-23T00:00:00"/>
    <d v="2023-07-11T00:00:00"/>
    <x v="457"/>
    <x v="3"/>
    <x v="1"/>
    <n v="365"/>
    <s v="*365*"/>
  </r>
  <r>
    <s v="BK1883"/>
    <s v="NCERT Economics"/>
    <s v="Gary Underwood"/>
    <x v="5"/>
    <s v="978-0-446-86783-2"/>
    <x v="0"/>
    <x v="9"/>
    <x v="1"/>
    <x v="191"/>
    <x v="11"/>
    <x v="1"/>
    <d v="2024-02-23T00:00:00"/>
    <d v="2024-09-26T00:00:00"/>
    <x v="261"/>
    <x v="3"/>
    <x v="1"/>
    <n v="162"/>
    <s v="*162*"/>
  </r>
  <r>
    <s v="BK1884"/>
    <s v="DK Goel Accountancy"/>
    <s v="Kari Buchanan"/>
    <x v="7"/>
    <s v="978-0-256-22899-1"/>
    <x v="1"/>
    <x v="12"/>
    <x v="1"/>
    <x v="93"/>
    <x v="14"/>
    <x v="1"/>
    <d v="2023-11-26T00:00:00"/>
    <d v="2024-01-12T00:00:00"/>
    <x v="411"/>
    <x v="3"/>
    <x v="0"/>
    <n v="203"/>
    <s v="*203*"/>
  </r>
  <r>
    <s v="BK1885"/>
    <s v="S. Chand Science"/>
    <s v="Chad Martin"/>
    <x v="11"/>
    <s v="978-0-354-07313-4"/>
    <x v="5"/>
    <x v="1"/>
    <x v="2"/>
    <x v="223"/>
    <x v="1"/>
    <x v="0"/>
    <m/>
    <m/>
    <x v="108"/>
    <x v="2"/>
    <x v="0"/>
    <n v="393"/>
    <s v="*393*"/>
  </r>
  <r>
    <s v="BK1886"/>
    <s v="Modern ABC Chemistry"/>
    <s v="Scott Gould"/>
    <x v="6"/>
    <s v="978-1-76780-433-9"/>
    <x v="4"/>
    <x v="2"/>
    <x v="2"/>
    <x v="15"/>
    <x v="11"/>
    <x v="1"/>
    <d v="2023-08-15T00:00:00"/>
    <d v="2025-01-12T00:00:00"/>
    <x v="71"/>
    <x v="3"/>
    <x v="2"/>
    <n v="210"/>
    <s v="*210*"/>
  </r>
  <r>
    <s v="BK1887"/>
    <s v="Oxford English Reader"/>
    <s v="Mrs. Lauren Haynes"/>
    <x v="2"/>
    <s v="978-0-505-23237-3"/>
    <x v="2"/>
    <x v="2"/>
    <x v="2"/>
    <x v="153"/>
    <x v="14"/>
    <x v="1"/>
    <d v="2023-08-27T00:00:00"/>
    <d v="2024-07-16T00:00:00"/>
    <x v="266"/>
    <x v="1"/>
    <x v="0"/>
    <n v="273"/>
    <s v="*273*"/>
  </r>
  <r>
    <s v="BK1888"/>
    <s v="NCERT Economics"/>
    <s v="Melissa Grant"/>
    <x v="5"/>
    <s v="978-0-402-98267-8"/>
    <x v="3"/>
    <x v="10"/>
    <x v="2"/>
    <x v="73"/>
    <x v="11"/>
    <x v="0"/>
    <m/>
    <m/>
    <x v="323"/>
    <x v="3"/>
    <x v="1"/>
    <n v="230"/>
    <s v="*230*"/>
  </r>
  <r>
    <s v="BK1889"/>
    <s v="Principles of Economics"/>
    <s v="Jennifer Elliott"/>
    <x v="5"/>
    <s v="978-1-111-56735-4"/>
    <x v="5"/>
    <x v="6"/>
    <x v="1"/>
    <x v="251"/>
    <x v="0"/>
    <x v="1"/>
    <d v="2024-05-27T00:00:00"/>
    <d v="2024-06-10T00:00:00"/>
    <x v="424"/>
    <x v="3"/>
    <x v="0"/>
    <n v="201"/>
    <s v="*201*"/>
  </r>
  <r>
    <s v="BK1890"/>
    <s v="Concepts of Physics - HC Verma"/>
    <s v="Angela Mitchell"/>
    <x v="9"/>
    <s v="978-0-9636132-5-7"/>
    <x v="2"/>
    <x v="3"/>
    <x v="1"/>
    <x v="244"/>
    <x v="19"/>
    <x v="0"/>
    <m/>
    <m/>
    <x v="140"/>
    <x v="3"/>
    <x v="2"/>
    <n v="393"/>
    <s v="*393*"/>
  </r>
  <r>
    <s v="BK1891"/>
    <s v="NCERT Biology"/>
    <s v="Kyle Norman"/>
    <x v="4"/>
    <s v="978-1-235-38573-5"/>
    <x v="3"/>
    <x v="11"/>
    <x v="0"/>
    <x v="118"/>
    <x v="9"/>
    <x v="0"/>
    <m/>
    <m/>
    <x v="86"/>
    <x v="3"/>
    <x v="0"/>
    <n v="243"/>
    <s v="*243*"/>
  </r>
  <r>
    <s v="BK1892"/>
    <s v="Together with Social Science"/>
    <s v="Michael Gutierrez"/>
    <x v="0"/>
    <s v="978-1-208-10652-7"/>
    <x v="0"/>
    <x v="11"/>
    <x v="1"/>
    <x v="261"/>
    <x v="6"/>
    <x v="0"/>
    <m/>
    <m/>
    <x v="301"/>
    <x v="0"/>
    <x v="2"/>
    <n v="182"/>
    <s v="*182*"/>
  </r>
  <r>
    <s v="BK1893"/>
    <s v="Together with Social Science"/>
    <s v="Anna Beck"/>
    <x v="0"/>
    <s v="978-1-01-191138-7"/>
    <x v="2"/>
    <x v="2"/>
    <x v="1"/>
    <x v="264"/>
    <x v="16"/>
    <x v="0"/>
    <m/>
    <m/>
    <x v="76"/>
    <x v="0"/>
    <x v="2"/>
    <n v="407"/>
    <s v="*407*"/>
  </r>
  <r>
    <s v="BK1894"/>
    <s v="Together with EVS"/>
    <s v="Seth Clark"/>
    <x v="3"/>
    <s v="978-0-677-75870-1"/>
    <x v="5"/>
    <x v="13"/>
    <x v="1"/>
    <x v="143"/>
    <x v="10"/>
    <x v="0"/>
    <m/>
    <m/>
    <x v="348"/>
    <x v="2"/>
    <x v="2"/>
    <n v="396"/>
    <s v="*396*"/>
  </r>
  <r>
    <s v="BK1895"/>
    <s v="Computer Science with Python"/>
    <s v="Angela Walker"/>
    <x v="8"/>
    <s v="978-1-57970-147-5"/>
    <x v="2"/>
    <x v="6"/>
    <x v="2"/>
    <x v="309"/>
    <x v="17"/>
    <x v="0"/>
    <m/>
    <m/>
    <x v="177"/>
    <x v="3"/>
    <x v="0"/>
    <n v="172"/>
    <s v="*172*"/>
  </r>
  <r>
    <s v="BK1896"/>
    <s v="DK Goel Accountancy"/>
    <s v="Robert Tran"/>
    <x v="7"/>
    <s v="978-1-7327396-1-1"/>
    <x v="0"/>
    <x v="16"/>
    <x v="2"/>
    <x v="337"/>
    <x v="19"/>
    <x v="1"/>
    <d v="2025-02-21T00:00:00"/>
    <d v="2025-02-23T00:00:00"/>
    <x v="409"/>
    <x v="3"/>
    <x v="1"/>
    <n v="206"/>
    <s v="*206*"/>
  </r>
  <r>
    <s v="BK1897"/>
    <s v="NCERT Hindi"/>
    <s v="Nicholas Williams"/>
    <x v="12"/>
    <s v="978-1-4699-1578-4"/>
    <x v="2"/>
    <x v="1"/>
    <x v="2"/>
    <x v="256"/>
    <x v="14"/>
    <x v="1"/>
    <d v="2024-06-17T00:00:00"/>
    <d v="2024-07-14T00:00:00"/>
    <x v="164"/>
    <x v="3"/>
    <x v="3"/>
    <n v="414"/>
    <s v="*414*"/>
  </r>
  <r>
    <s v="BK1898"/>
    <s v="Nai Roshni Hindi Pathmala"/>
    <s v="Theresa Byrd"/>
    <x v="12"/>
    <s v="978-0-587-62114-0"/>
    <x v="5"/>
    <x v="6"/>
    <x v="2"/>
    <x v="198"/>
    <x v="0"/>
    <x v="1"/>
    <d v="2024-06-26T00:00:00"/>
    <d v="2025-02-09T00:00:00"/>
    <x v="385"/>
    <x v="3"/>
    <x v="2"/>
    <n v="200"/>
    <s v="*200*"/>
  </r>
  <r>
    <s v="BK1899"/>
    <s v="S. Chand Social Science"/>
    <s v="Valerie Steele"/>
    <x v="0"/>
    <s v="978-1-396-30301-2"/>
    <x v="1"/>
    <x v="16"/>
    <x v="1"/>
    <x v="364"/>
    <x v="0"/>
    <x v="0"/>
    <m/>
    <m/>
    <x v="8"/>
    <x v="0"/>
    <x v="3"/>
    <n v="190"/>
    <s v="*190*"/>
  </r>
  <r>
    <s v="BK1900"/>
    <s v="Python Programming - Balagurusamy"/>
    <s v="Nathaniel Price"/>
    <x v="8"/>
    <s v="978-1-74507-085-5"/>
    <x v="0"/>
    <x v="7"/>
    <x v="1"/>
    <x v="83"/>
    <x v="17"/>
    <x v="0"/>
    <m/>
    <m/>
    <x v="422"/>
    <x v="3"/>
    <x v="1"/>
    <n v="410"/>
    <s v="*410*"/>
  </r>
  <r>
    <s v="BK1901"/>
    <s v="SL Arora Physics"/>
    <s v="Dale Johnson"/>
    <x v="9"/>
    <s v="978-0-08-210877-1"/>
    <x v="1"/>
    <x v="10"/>
    <x v="0"/>
    <x v="200"/>
    <x v="11"/>
    <x v="0"/>
    <m/>
    <m/>
    <x v="451"/>
    <x v="3"/>
    <x v="1"/>
    <n v="199"/>
    <s v="*199*"/>
  </r>
  <r>
    <s v="BK1902"/>
    <s v="NCERT Accountancy"/>
    <s v="Tracey Reynolds"/>
    <x v="7"/>
    <s v="978-1-386-75603-3"/>
    <x v="4"/>
    <x v="10"/>
    <x v="1"/>
    <x v="72"/>
    <x v="6"/>
    <x v="0"/>
    <m/>
    <m/>
    <x v="108"/>
    <x v="3"/>
    <x v="1"/>
    <n v="422"/>
    <s v="*422*"/>
  </r>
  <r>
    <s v="BK1903"/>
    <s v="Fundamentals of Physics - Resnick Halliday"/>
    <s v="Tina Weber"/>
    <x v="9"/>
    <s v="978-1-998548-19-4"/>
    <x v="3"/>
    <x v="6"/>
    <x v="2"/>
    <x v="275"/>
    <x v="14"/>
    <x v="0"/>
    <m/>
    <m/>
    <x v="21"/>
    <x v="3"/>
    <x v="0"/>
    <n v="279"/>
    <s v="*279*"/>
  </r>
  <r>
    <s v="BK1904"/>
    <s v="Python Programming - Balagurusamy"/>
    <s v="Hailey Martinez"/>
    <x v="8"/>
    <s v="978-1-68797-031-2"/>
    <x v="2"/>
    <x v="14"/>
    <x v="0"/>
    <x v="31"/>
    <x v="4"/>
    <x v="1"/>
    <d v="2023-12-18T00:00:00"/>
    <d v="2024-12-09T00:00:00"/>
    <x v="172"/>
    <x v="3"/>
    <x v="2"/>
    <n v="110"/>
    <s v="*110*"/>
  </r>
  <r>
    <s v="BK1905"/>
    <s v="Truemanâ€™s Biology"/>
    <s v="Samantha Pennington"/>
    <x v="4"/>
    <s v="978-0-06-213441-7"/>
    <x v="1"/>
    <x v="9"/>
    <x v="0"/>
    <x v="39"/>
    <x v="8"/>
    <x v="1"/>
    <d v="2024-12-27T00:00:00"/>
    <d v="2025-02-13T00:00:00"/>
    <x v="169"/>
    <x v="3"/>
    <x v="1"/>
    <n v="260"/>
    <s v="*260*"/>
  </r>
  <r>
    <s v="BK1906"/>
    <s v="NCERT Biology"/>
    <s v="Shane Lee"/>
    <x v="4"/>
    <s v="978-0-272-67677-6"/>
    <x v="2"/>
    <x v="10"/>
    <x v="0"/>
    <x v="272"/>
    <x v="1"/>
    <x v="1"/>
    <d v="2023-06-08T00:00:00"/>
    <d v="2023-09-04T00:00:00"/>
    <x v="439"/>
    <x v="3"/>
    <x v="1"/>
    <n v="129"/>
    <s v="*129*"/>
  </r>
  <r>
    <s v="BK1907"/>
    <s v="Truemanâ€™s Biology"/>
    <s v="Terri Johnson"/>
    <x v="4"/>
    <s v="978-0-313-80677-3"/>
    <x v="3"/>
    <x v="4"/>
    <x v="1"/>
    <x v="393"/>
    <x v="8"/>
    <x v="1"/>
    <d v="2024-11-07T00:00:00"/>
    <d v="2024-11-16T00:00:00"/>
    <x v="281"/>
    <x v="3"/>
    <x v="0"/>
    <n v="381"/>
    <s v="*381*"/>
  </r>
  <r>
    <s v="BK1908"/>
    <s v="Lakhmir Singh Science"/>
    <s v="Erica Garcia"/>
    <x v="11"/>
    <s v="978-1-84633-995-0"/>
    <x v="3"/>
    <x v="16"/>
    <x v="0"/>
    <x v="71"/>
    <x v="7"/>
    <x v="1"/>
    <d v="2024-04-01T00:00:00"/>
    <d v="2024-08-20T00:00:00"/>
    <x v="450"/>
    <x v="2"/>
    <x v="0"/>
    <n v="215"/>
    <s v="*215*"/>
  </r>
  <r>
    <s v="BK1909"/>
    <s v="Wren &amp; Martin English Grammar"/>
    <s v="Kelly Fisher"/>
    <x v="2"/>
    <s v="978-0-313-30277-0"/>
    <x v="5"/>
    <x v="7"/>
    <x v="1"/>
    <x v="190"/>
    <x v="1"/>
    <x v="1"/>
    <d v="2024-06-12T00:00:00"/>
    <d v="2025-02-24T00:00:00"/>
    <x v="391"/>
    <x v="1"/>
    <x v="2"/>
    <n v="174"/>
    <s v="*174*"/>
  </r>
  <r>
    <s v="BK1910"/>
    <s v="English Grammar &amp; Composition"/>
    <s v="Michael White"/>
    <x v="2"/>
    <s v="978-1-4806-2733-8"/>
    <x v="4"/>
    <x v="1"/>
    <x v="1"/>
    <x v="157"/>
    <x v="8"/>
    <x v="1"/>
    <d v="2024-08-07T00:00:00"/>
    <d v="2025-01-18T00:00:00"/>
    <x v="419"/>
    <x v="1"/>
    <x v="0"/>
    <n v="163"/>
    <s v="*163*"/>
  </r>
  <r>
    <s v="BK1911"/>
    <s v="Python Programming - Balagurusamy"/>
    <s v="Rebecca Washington"/>
    <x v="8"/>
    <s v="978-0-364-09883-7"/>
    <x v="4"/>
    <x v="6"/>
    <x v="1"/>
    <x v="277"/>
    <x v="13"/>
    <x v="1"/>
    <d v="2025-02-20T00:00:00"/>
    <d v="2025-02-25T00:00:00"/>
    <x v="56"/>
    <x v="3"/>
    <x v="1"/>
    <n v="298"/>
    <s v="*298*"/>
  </r>
  <r>
    <s v="BK1912"/>
    <s v="Python Programming - Balagurusamy"/>
    <s v="Jason Johnson"/>
    <x v="8"/>
    <s v="978-1-152-58432-7"/>
    <x v="5"/>
    <x v="18"/>
    <x v="2"/>
    <x v="267"/>
    <x v="2"/>
    <x v="1"/>
    <d v="2023-08-25T00:00:00"/>
    <d v="2024-12-31T00:00:00"/>
    <x v="268"/>
    <x v="3"/>
    <x v="0"/>
    <n v="217"/>
    <s v="*217*"/>
  </r>
  <r>
    <s v="BK1913"/>
    <s v="NCERT Environmental Studies"/>
    <s v="Colleen Davis"/>
    <x v="3"/>
    <s v="978-0-318-04963-2"/>
    <x v="1"/>
    <x v="15"/>
    <x v="2"/>
    <x v="413"/>
    <x v="16"/>
    <x v="0"/>
    <m/>
    <m/>
    <x v="394"/>
    <x v="2"/>
    <x v="2"/>
    <n v="447"/>
    <s v="*447*"/>
  </r>
  <r>
    <s v="BK1914"/>
    <s v="Principles of Economics"/>
    <s v="Brett Nguyen"/>
    <x v="5"/>
    <s v="978-0-210-34740-9"/>
    <x v="2"/>
    <x v="4"/>
    <x v="2"/>
    <x v="106"/>
    <x v="19"/>
    <x v="0"/>
    <m/>
    <m/>
    <x v="344"/>
    <x v="3"/>
    <x v="0"/>
    <n v="410"/>
    <s v="*410*"/>
  </r>
  <r>
    <s v="BK1915"/>
    <s v="NCERT Social Science"/>
    <s v="John Serrano"/>
    <x v="0"/>
    <s v="978-1-4218-9983-1"/>
    <x v="3"/>
    <x v="2"/>
    <x v="2"/>
    <x v="367"/>
    <x v="9"/>
    <x v="0"/>
    <m/>
    <m/>
    <x v="409"/>
    <x v="0"/>
    <x v="2"/>
    <n v="122"/>
    <s v="*122*"/>
  </r>
  <r>
    <s v="BK1916"/>
    <s v="Fundamentals of Physics - Resnick Halliday"/>
    <s v="James Jackson"/>
    <x v="9"/>
    <s v="978-1-4702-5726-2"/>
    <x v="3"/>
    <x v="18"/>
    <x v="1"/>
    <x v="124"/>
    <x v="10"/>
    <x v="0"/>
    <m/>
    <m/>
    <x v="395"/>
    <x v="3"/>
    <x v="2"/>
    <n v="202"/>
    <s v="*202*"/>
  </r>
  <r>
    <s v="BK1917"/>
    <s v="S. Chand Biology"/>
    <s v="Stephanie Armstrong"/>
    <x v="4"/>
    <s v="978-1-970942-34-7"/>
    <x v="4"/>
    <x v="18"/>
    <x v="1"/>
    <x v="416"/>
    <x v="13"/>
    <x v="1"/>
    <d v="2024-06-12T00:00:00"/>
    <d v="2024-09-16T00:00:00"/>
    <x v="441"/>
    <x v="3"/>
    <x v="2"/>
    <n v="208"/>
    <s v="*208*"/>
  </r>
  <r>
    <s v="BK1918"/>
    <s v="S. Chand Science"/>
    <s v="Ms. Jasmine Vaughn MD"/>
    <x v="11"/>
    <s v="978-0-9500625-5-6"/>
    <x v="5"/>
    <x v="2"/>
    <x v="0"/>
    <x v="43"/>
    <x v="5"/>
    <x v="1"/>
    <d v="2023-04-10T00:00:00"/>
    <d v="2023-09-26T00:00:00"/>
    <x v="289"/>
    <x v="2"/>
    <x v="0"/>
    <n v="381"/>
    <s v="*381*"/>
  </r>
  <r>
    <s v="BK1919"/>
    <s v="Let Us C - Yashwant Kanetkar"/>
    <s v="Justin Watts"/>
    <x v="8"/>
    <s v="978-0-346-07634-1"/>
    <x v="0"/>
    <x v="12"/>
    <x v="1"/>
    <x v="307"/>
    <x v="13"/>
    <x v="0"/>
    <m/>
    <m/>
    <x v="110"/>
    <x v="3"/>
    <x v="1"/>
    <n v="169"/>
    <s v="*169*"/>
  </r>
  <r>
    <s v="BK1920"/>
    <s v="NCERT Accountancy"/>
    <s v="David Mcdonald"/>
    <x v="7"/>
    <s v="978-1-4889-6389-6"/>
    <x v="4"/>
    <x v="7"/>
    <x v="1"/>
    <x v="299"/>
    <x v="3"/>
    <x v="1"/>
    <d v="2024-07-12T00:00:00"/>
    <d v="2024-12-17T00:00:00"/>
    <x v="440"/>
    <x v="3"/>
    <x v="3"/>
    <n v="176"/>
    <s v="*176*"/>
  </r>
  <r>
    <s v="BK1921"/>
    <s v="NCERT Business Studies"/>
    <s v="Rebecca Owens"/>
    <x v="10"/>
    <s v="978-1-220-12218-5"/>
    <x v="1"/>
    <x v="5"/>
    <x v="1"/>
    <x v="2"/>
    <x v="19"/>
    <x v="1"/>
    <d v="2024-04-02T00:00:00"/>
    <d v="2024-05-08T00:00:00"/>
    <x v="10"/>
    <x v="3"/>
    <x v="2"/>
    <n v="161"/>
    <s v="*161*"/>
  </r>
  <r>
    <s v="BK1922"/>
    <s v="Lakhmir Singh Science"/>
    <s v="Jeffrey Morris"/>
    <x v="11"/>
    <s v="978-1-195-54867-6"/>
    <x v="2"/>
    <x v="4"/>
    <x v="2"/>
    <x v="23"/>
    <x v="16"/>
    <x v="0"/>
    <m/>
    <m/>
    <x v="427"/>
    <x v="2"/>
    <x v="3"/>
    <n v="415"/>
    <s v="*415*"/>
  </r>
  <r>
    <s v="BK1923"/>
    <s v="Together with EVS"/>
    <s v="Edward Johnston"/>
    <x v="3"/>
    <s v="978-0-247-01093-2"/>
    <x v="2"/>
    <x v="9"/>
    <x v="2"/>
    <x v="107"/>
    <x v="4"/>
    <x v="1"/>
    <d v="2024-04-06T00:00:00"/>
    <d v="2024-10-09T00:00:00"/>
    <x v="85"/>
    <x v="2"/>
    <x v="1"/>
    <n v="176"/>
    <s v="*176*"/>
  </r>
  <r>
    <s v="BK1924"/>
    <s v="Lakhmir Singh Science"/>
    <s v="Paula Jones"/>
    <x v="11"/>
    <s v="978-1-69004-556-4"/>
    <x v="3"/>
    <x v="5"/>
    <x v="2"/>
    <x v="417"/>
    <x v="13"/>
    <x v="0"/>
    <m/>
    <m/>
    <x v="170"/>
    <x v="2"/>
    <x v="1"/>
    <n v="332"/>
    <s v="*332*"/>
  </r>
  <r>
    <s v="BK1925"/>
    <s v="Wren &amp; Martin English Grammar"/>
    <s v="Julian Lang"/>
    <x v="2"/>
    <s v="978-0-677-35969-4"/>
    <x v="3"/>
    <x v="16"/>
    <x v="2"/>
    <x v="372"/>
    <x v="4"/>
    <x v="1"/>
    <d v="2024-07-03T00:00:00"/>
    <d v="2025-02-13T00:00:00"/>
    <x v="91"/>
    <x v="1"/>
    <x v="1"/>
    <n v="318"/>
    <s v="*318*"/>
  </r>
  <r>
    <s v="BK1926"/>
    <s v="NCERT Accountancy"/>
    <s v="Charles Zimmerman"/>
    <x v="7"/>
    <s v="978-1-79331-004-0"/>
    <x v="2"/>
    <x v="15"/>
    <x v="1"/>
    <x v="364"/>
    <x v="17"/>
    <x v="1"/>
    <d v="2023-09-09T00:00:00"/>
    <d v="2024-08-06T00:00:00"/>
    <x v="339"/>
    <x v="3"/>
    <x v="0"/>
    <n v="245"/>
    <s v="*245*"/>
  </r>
  <r>
    <s v="BK1927"/>
    <s v="Lakhmir Singh Science"/>
    <s v="Sarah Herrera"/>
    <x v="11"/>
    <s v="978-0-08-183772-6"/>
    <x v="0"/>
    <x v="0"/>
    <x v="1"/>
    <x v="8"/>
    <x v="5"/>
    <x v="0"/>
    <m/>
    <m/>
    <x v="331"/>
    <x v="2"/>
    <x v="2"/>
    <n v="357"/>
    <s v="*357*"/>
  </r>
  <r>
    <s v="BK1928"/>
    <s v="Principles of Economics"/>
    <s v="Marcus Gordon"/>
    <x v="5"/>
    <s v="978-0-15-352366-3"/>
    <x v="0"/>
    <x v="17"/>
    <x v="0"/>
    <x v="264"/>
    <x v="2"/>
    <x v="1"/>
    <d v="2023-04-12T00:00:00"/>
    <d v="2024-01-06T00:00:00"/>
    <x v="364"/>
    <x v="3"/>
    <x v="1"/>
    <n v="425"/>
    <s v="*425*"/>
  </r>
  <r>
    <s v="BK1929"/>
    <s v="Play with Maths"/>
    <s v="Danielle Livingston"/>
    <x v="1"/>
    <s v="978-1-69861-174-7"/>
    <x v="1"/>
    <x v="4"/>
    <x v="1"/>
    <x v="275"/>
    <x v="10"/>
    <x v="1"/>
    <d v="2024-09-09T00:00:00"/>
    <d v="2024-10-18T00:00:00"/>
    <x v="299"/>
    <x v="0"/>
    <x v="1"/>
    <n v="449"/>
    <s v="*449*"/>
  </r>
  <r>
    <s v="BK1930"/>
    <s v="NCERT Economics"/>
    <s v="Kevin Medina"/>
    <x v="5"/>
    <s v="978-1-366-74328-2"/>
    <x v="2"/>
    <x v="12"/>
    <x v="2"/>
    <x v="305"/>
    <x v="4"/>
    <x v="0"/>
    <m/>
    <m/>
    <x v="178"/>
    <x v="3"/>
    <x v="0"/>
    <n v="150"/>
    <s v="*150*"/>
  </r>
  <r>
    <s v="BK1931"/>
    <s v="NCERT Accountancy"/>
    <s v="Mrs. Kelly Schmidt MD"/>
    <x v="7"/>
    <s v="978-1-4539-9552-5"/>
    <x v="5"/>
    <x v="15"/>
    <x v="0"/>
    <x v="339"/>
    <x v="5"/>
    <x v="0"/>
    <m/>
    <m/>
    <x v="55"/>
    <x v="3"/>
    <x v="0"/>
    <n v="297"/>
    <s v="*297*"/>
  </r>
  <r>
    <s v="BK1932"/>
    <s v="SL Arora Physics"/>
    <s v="Jose Freeman"/>
    <x v="9"/>
    <s v="978-1-362-64411-8"/>
    <x v="4"/>
    <x v="7"/>
    <x v="0"/>
    <x v="379"/>
    <x v="6"/>
    <x v="1"/>
    <d v="2023-07-28T00:00:00"/>
    <d v="2024-07-27T00:00:00"/>
    <x v="51"/>
    <x v="3"/>
    <x v="2"/>
    <n v="138"/>
    <s v="*138*"/>
  </r>
  <r>
    <s v="BK1933"/>
    <s v="Truemanâ€™s Biology"/>
    <s v="Curtis Ramsey"/>
    <x v="4"/>
    <s v="978-0-8168-5085-3"/>
    <x v="0"/>
    <x v="8"/>
    <x v="0"/>
    <x v="133"/>
    <x v="3"/>
    <x v="0"/>
    <m/>
    <m/>
    <x v="227"/>
    <x v="3"/>
    <x v="0"/>
    <n v="157"/>
    <s v="*157*"/>
  </r>
  <r>
    <s v="BK1934"/>
    <s v="S. Chand Biology"/>
    <s v="Brenda Vazquez"/>
    <x v="4"/>
    <s v="978-1-397-28304-7"/>
    <x v="3"/>
    <x v="14"/>
    <x v="1"/>
    <x v="351"/>
    <x v="7"/>
    <x v="1"/>
    <d v="2023-09-19T00:00:00"/>
    <d v="2024-03-30T00:00:00"/>
    <x v="165"/>
    <x v="3"/>
    <x v="1"/>
    <n v="314"/>
    <s v="*314*"/>
  </r>
  <r>
    <s v="BK1935"/>
    <s v="Computer Science with Python"/>
    <s v="David Richardson"/>
    <x v="8"/>
    <s v="978-1-201-49679-3"/>
    <x v="4"/>
    <x v="14"/>
    <x v="0"/>
    <x v="3"/>
    <x v="16"/>
    <x v="0"/>
    <m/>
    <m/>
    <x v="188"/>
    <x v="3"/>
    <x v="0"/>
    <n v="211"/>
    <s v="*211*"/>
  </r>
  <r>
    <s v="BK1936"/>
    <s v="Principles of Economics"/>
    <s v="Tiffany Patrick"/>
    <x v="5"/>
    <s v="978-0-8058-1564-1"/>
    <x v="1"/>
    <x v="12"/>
    <x v="1"/>
    <x v="73"/>
    <x v="2"/>
    <x v="1"/>
    <d v="2023-10-21T00:00:00"/>
    <d v="2024-05-03T00:00:00"/>
    <x v="232"/>
    <x v="3"/>
    <x v="2"/>
    <n v="290"/>
    <s v="*290*"/>
  </r>
  <r>
    <s v="BK1937"/>
    <s v="S. Chand Biology"/>
    <s v="Christopher Duran"/>
    <x v="4"/>
    <s v="978-0-585-01651-1"/>
    <x v="0"/>
    <x v="19"/>
    <x v="1"/>
    <x v="40"/>
    <x v="0"/>
    <x v="1"/>
    <d v="2023-08-25T00:00:00"/>
    <d v="2024-02-04T00:00:00"/>
    <x v="308"/>
    <x v="3"/>
    <x v="0"/>
    <n v="131"/>
    <s v="*131*"/>
  </r>
  <r>
    <s v="BK1938"/>
    <s v="NCERT Business Studies"/>
    <s v="Lisa Solis"/>
    <x v="10"/>
    <s v="978-0-03-930527-7"/>
    <x v="0"/>
    <x v="12"/>
    <x v="1"/>
    <x v="356"/>
    <x v="7"/>
    <x v="1"/>
    <d v="2024-12-14T00:00:00"/>
    <d v="2025-02-17T00:00:00"/>
    <x v="20"/>
    <x v="3"/>
    <x v="2"/>
    <n v="423"/>
    <s v="*423*"/>
  </r>
  <r>
    <s v="BK1939"/>
    <s v="Pradeep's Chemistry"/>
    <s v="Christina Vazquez"/>
    <x v="6"/>
    <s v="978-1-188-26668-6"/>
    <x v="3"/>
    <x v="7"/>
    <x v="2"/>
    <x v="398"/>
    <x v="12"/>
    <x v="0"/>
    <m/>
    <m/>
    <x v="110"/>
    <x v="3"/>
    <x v="2"/>
    <n v="452"/>
    <s v="*452*"/>
  </r>
  <r>
    <s v="BK1940"/>
    <s v="NCERT Social Science"/>
    <s v="Ryan Steele"/>
    <x v="0"/>
    <s v="978-1-4306-2116-4"/>
    <x v="5"/>
    <x v="4"/>
    <x v="2"/>
    <x v="308"/>
    <x v="4"/>
    <x v="1"/>
    <d v="2024-07-26T00:00:00"/>
    <d v="2025-01-01T00:00:00"/>
    <x v="354"/>
    <x v="0"/>
    <x v="2"/>
    <n v="370"/>
    <s v="*370*"/>
  </r>
  <r>
    <s v="BK1941"/>
    <s v="S. Chand EVS"/>
    <s v="Carrie Reynolds"/>
    <x v="3"/>
    <s v="978-0-7514-9632-1"/>
    <x v="5"/>
    <x v="19"/>
    <x v="2"/>
    <x v="373"/>
    <x v="16"/>
    <x v="1"/>
    <d v="2024-10-28T00:00:00"/>
    <d v="2024-11-20T00:00:00"/>
    <x v="16"/>
    <x v="2"/>
    <x v="0"/>
    <n v="349"/>
    <s v="*349*"/>
  </r>
  <r>
    <s v="BK1942"/>
    <s v="Together with Social Science"/>
    <s v="Eric Brown"/>
    <x v="0"/>
    <s v="978-0-285-89495-2"/>
    <x v="2"/>
    <x v="12"/>
    <x v="2"/>
    <x v="219"/>
    <x v="6"/>
    <x v="1"/>
    <d v="2024-01-17T00:00:00"/>
    <d v="2024-07-10T00:00:00"/>
    <x v="469"/>
    <x v="0"/>
    <x v="1"/>
    <n v="244"/>
    <s v="*244*"/>
  </r>
  <r>
    <s v="BK1943"/>
    <s v="S. Chand EVS"/>
    <s v="Stephanie Sharp"/>
    <x v="3"/>
    <s v="978-1-55441-446-8"/>
    <x v="5"/>
    <x v="16"/>
    <x v="1"/>
    <x v="155"/>
    <x v="5"/>
    <x v="0"/>
    <m/>
    <m/>
    <x v="429"/>
    <x v="2"/>
    <x v="3"/>
    <n v="396"/>
    <s v="*396*"/>
  </r>
  <r>
    <s v="BK1944"/>
    <s v="S. Chand EVS"/>
    <s v="Beth Sharp"/>
    <x v="3"/>
    <s v="978-1-08-986870-5"/>
    <x v="2"/>
    <x v="18"/>
    <x v="1"/>
    <x v="283"/>
    <x v="18"/>
    <x v="1"/>
    <d v="2024-10-21T00:00:00"/>
    <d v="2024-11-30T00:00:00"/>
    <x v="30"/>
    <x v="2"/>
    <x v="2"/>
    <n v="155"/>
    <s v="*155*"/>
  </r>
  <r>
    <s v="BK1945"/>
    <s v="Manika Hindi Pathmala"/>
    <s v="Joseph Acosta"/>
    <x v="12"/>
    <s v="978-1-05-911654-6"/>
    <x v="1"/>
    <x v="18"/>
    <x v="0"/>
    <x v="395"/>
    <x v="5"/>
    <x v="0"/>
    <m/>
    <m/>
    <x v="467"/>
    <x v="3"/>
    <x v="3"/>
    <n v="350"/>
    <s v="*350*"/>
  </r>
  <r>
    <s v="BK1946"/>
    <s v="NCERT Accountancy"/>
    <s v="Brandon Davis"/>
    <x v="7"/>
    <s v="978-0-8028-5717-0"/>
    <x v="2"/>
    <x v="11"/>
    <x v="1"/>
    <x v="323"/>
    <x v="16"/>
    <x v="1"/>
    <d v="2024-07-14T00:00:00"/>
    <d v="2024-12-01T00:00:00"/>
    <x v="347"/>
    <x v="3"/>
    <x v="1"/>
    <n v="402"/>
    <s v="*402*"/>
  </r>
  <r>
    <s v="BK1947"/>
    <s v="NCERT Biology"/>
    <s v="Christy Miller"/>
    <x v="4"/>
    <s v="978-1-82988-623-5"/>
    <x v="0"/>
    <x v="4"/>
    <x v="1"/>
    <x v="238"/>
    <x v="8"/>
    <x v="0"/>
    <m/>
    <m/>
    <x v="76"/>
    <x v="3"/>
    <x v="1"/>
    <n v="142"/>
    <s v="*142*"/>
  </r>
  <r>
    <s v="BK1948"/>
    <s v="NCERT Business Studies"/>
    <s v="Sylvia Mosley"/>
    <x v="10"/>
    <s v="978-1-78759-004-5"/>
    <x v="4"/>
    <x v="1"/>
    <x v="1"/>
    <x v="166"/>
    <x v="10"/>
    <x v="1"/>
    <d v="2023-09-26T00:00:00"/>
    <d v="2024-11-19T00:00:00"/>
    <x v="193"/>
    <x v="3"/>
    <x v="1"/>
    <n v="366"/>
    <s v="*366*"/>
  </r>
  <r>
    <s v="BK1949"/>
    <s v="Wren &amp; Martin English Grammar"/>
    <s v="Linda Mcclure"/>
    <x v="2"/>
    <s v="978-1-167-72947-8"/>
    <x v="5"/>
    <x v="10"/>
    <x v="2"/>
    <x v="152"/>
    <x v="14"/>
    <x v="1"/>
    <d v="2024-08-03T00:00:00"/>
    <d v="2024-11-17T00:00:00"/>
    <x v="301"/>
    <x v="1"/>
    <x v="0"/>
    <n v="281"/>
    <s v="*281*"/>
  </r>
  <r>
    <s v="BK1950"/>
    <s v="Oxford English Reader"/>
    <s v="Henry Johnson"/>
    <x v="2"/>
    <s v="978-0-297-90085-6"/>
    <x v="3"/>
    <x v="4"/>
    <x v="2"/>
    <x v="119"/>
    <x v="4"/>
    <x v="1"/>
    <d v="2023-06-02T00:00:00"/>
    <d v="2024-05-29T00:00:00"/>
    <x v="74"/>
    <x v="1"/>
    <x v="2"/>
    <n v="233"/>
    <s v="*233*"/>
  </r>
  <r>
    <s v="BK1951"/>
    <s v="Let Us C - Yashwant Kanetkar"/>
    <s v="Kyle Rivera"/>
    <x v="8"/>
    <s v="978-0-605-00424-5"/>
    <x v="1"/>
    <x v="17"/>
    <x v="2"/>
    <x v="257"/>
    <x v="14"/>
    <x v="1"/>
    <d v="2023-06-18T00:00:00"/>
    <d v="2023-12-23T00:00:00"/>
    <x v="239"/>
    <x v="3"/>
    <x v="1"/>
    <n v="345"/>
    <s v="*345*"/>
  </r>
  <r>
    <s v="BK1952"/>
    <s v="Pearson Science Explorer"/>
    <s v="Maria Steele"/>
    <x v="11"/>
    <s v="978-1-4578-1974-2"/>
    <x v="5"/>
    <x v="2"/>
    <x v="2"/>
    <x v="417"/>
    <x v="10"/>
    <x v="1"/>
    <d v="2023-06-13T00:00:00"/>
    <d v="2024-07-25T00:00:00"/>
    <x v="395"/>
    <x v="2"/>
    <x v="1"/>
    <n v="126"/>
    <s v="*126*"/>
  </r>
  <r>
    <s v="BK1953"/>
    <s v="NCERT Accountancy"/>
    <s v="Sabrina Davies"/>
    <x v="7"/>
    <s v="978-0-01-120602-8"/>
    <x v="2"/>
    <x v="8"/>
    <x v="1"/>
    <x v="281"/>
    <x v="8"/>
    <x v="1"/>
    <d v="2023-12-03T00:00:00"/>
    <d v="2024-04-03T00:00:00"/>
    <x v="119"/>
    <x v="3"/>
    <x v="0"/>
    <n v="442"/>
    <s v="*442*"/>
  </r>
  <r>
    <s v="BK1954"/>
    <s v="English Grammar &amp; Composition"/>
    <s v="David Williams"/>
    <x v="2"/>
    <s v="978-0-7206-3440-2"/>
    <x v="5"/>
    <x v="19"/>
    <x v="1"/>
    <x v="401"/>
    <x v="3"/>
    <x v="1"/>
    <d v="2023-10-09T00:00:00"/>
    <d v="2024-06-19T00:00:00"/>
    <x v="58"/>
    <x v="1"/>
    <x v="0"/>
    <n v="336"/>
    <s v="*336*"/>
  </r>
  <r>
    <s v="BK1955"/>
    <s v="Oxford English Reader"/>
    <s v="Edwin Long"/>
    <x v="2"/>
    <s v="978-1-68197-777-5"/>
    <x v="3"/>
    <x v="14"/>
    <x v="0"/>
    <x v="384"/>
    <x v="9"/>
    <x v="1"/>
    <d v="2023-03-29T00:00:00"/>
    <d v="2023-05-06T00:00:00"/>
    <x v="186"/>
    <x v="1"/>
    <x v="2"/>
    <n v="139"/>
    <s v="*139*"/>
  </r>
  <r>
    <s v="BK1956"/>
    <s v="S. Chand Science"/>
    <s v="Brooke Clayton"/>
    <x v="11"/>
    <s v="978-0-393-54676-7"/>
    <x v="2"/>
    <x v="9"/>
    <x v="1"/>
    <x v="330"/>
    <x v="8"/>
    <x v="0"/>
    <m/>
    <m/>
    <x v="303"/>
    <x v="2"/>
    <x v="0"/>
    <n v="323"/>
    <s v="*323*"/>
  </r>
  <r>
    <s v="BK1957"/>
    <s v="Computer Science with Python"/>
    <s v="Madeline Hansen"/>
    <x v="8"/>
    <s v="978-0-13-556704-3"/>
    <x v="2"/>
    <x v="18"/>
    <x v="2"/>
    <x v="292"/>
    <x v="7"/>
    <x v="0"/>
    <m/>
    <m/>
    <x v="341"/>
    <x v="3"/>
    <x v="1"/>
    <n v="337"/>
    <s v="*337*"/>
  </r>
  <r>
    <s v="BK1958"/>
    <s v="Principles of Economics"/>
    <s v="Adrian Jones"/>
    <x v="5"/>
    <s v="978-1-64862-771-2"/>
    <x v="4"/>
    <x v="14"/>
    <x v="0"/>
    <x v="341"/>
    <x v="1"/>
    <x v="0"/>
    <m/>
    <m/>
    <x v="247"/>
    <x v="3"/>
    <x v="0"/>
    <n v="245"/>
    <s v="*245*"/>
  </r>
  <r>
    <s v="BK1959"/>
    <s v="NCERT Hindi"/>
    <s v="Edward Adams"/>
    <x v="12"/>
    <s v="978-1-283-15887-9"/>
    <x v="1"/>
    <x v="12"/>
    <x v="0"/>
    <x v="26"/>
    <x v="14"/>
    <x v="0"/>
    <m/>
    <m/>
    <x v="320"/>
    <x v="3"/>
    <x v="2"/>
    <n v="422"/>
    <s v="*422*"/>
  </r>
  <r>
    <s v="BK1960"/>
    <s v="RD Sharma Mathematics"/>
    <s v="Christine Taylor"/>
    <x v="1"/>
    <s v="978-1-84854-131-3"/>
    <x v="3"/>
    <x v="18"/>
    <x v="0"/>
    <x v="147"/>
    <x v="13"/>
    <x v="1"/>
    <d v="2023-03-30T00:00:00"/>
    <d v="2023-10-02T00:00:00"/>
    <x v="348"/>
    <x v="0"/>
    <x v="0"/>
    <n v="157"/>
    <s v="*157*"/>
  </r>
  <r>
    <s v="BK1961"/>
    <s v="Together with Social Science"/>
    <s v="Stefanie Wallace"/>
    <x v="0"/>
    <s v="978-0-478-89387-8"/>
    <x v="5"/>
    <x v="19"/>
    <x v="1"/>
    <x v="177"/>
    <x v="16"/>
    <x v="1"/>
    <d v="2023-10-15T00:00:00"/>
    <d v="2025-01-10T00:00:00"/>
    <x v="168"/>
    <x v="0"/>
    <x v="2"/>
    <n v="419"/>
    <s v="*419*"/>
  </r>
  <r>
    <s v="BK1962"/>
    <s v="Wren &amp; Martin English Grammar"/>
    <s v="Charles Sexton"/>
    <x v="2"/>
    <s v="978-0-7284-8680-5"/>
    <x v="1"/>
    <x v="14"/>
    <x v="0"/>
    <x v="39"/>
    <x v="13"/>
    <x v="0"/>
    <m/>
    <m/>
    <x v="112"/>
    <x v="1"/>
    <x v="2"/>
    <n v="185"/>
    <s v="*185*"/>
  </r>
  <r>
    <s v="BK1963"/>
    <s v="Oxford English Reader"/>
    <s v="Nicholas Goodwin"/>
    <x v="2"/>
    <s v="978-0-920940-02-0"/>
    <x v="2"/>
    <x v="4"/>
    <x v="1"/>
    <x v="274"/>
    <x v="6"/>
    <x v="1"/>
    <d v="2024-02-07T00:00:00"/>
    <d v="2024-10-25T00:00:00"/>
    <x v="81"/>
    <x v="1"/>
    <x v="2"/>
    <n v="132"/>
    <s v="*132*"/>
  </r>
  <r>
    <s v="BK1964"/>
    <s v="NCERT Chemistry"/>
    <s v="Mary Edwards"/>
    <x v="6"/>
    <s v="978-1-64346-227-1"/>
    <x v="5"/>
    <x v="11"/>
    <x v="1"/>
    <x v="171"/>
    <x v="17"/>
    <x v="1"/>
    <d v="2025-01-13T00:00:00"/>
    <d v="2025-02-09T00:00:00"/>
    <x v="329"/>
    <x v="3"/>
    <x v="0"/>
    <n v="274"/>
    <s v="*274*"/>
  </r>
  <r>
    <s v="BK1965"/>
    <s v="Pradeep's Chemistry"/>
    <s v="Joseph Davis"/>
    <x v="6"/>
    <s v="978-0-283-32878-7"/>
    <x v="2"/>
    <x v="16"/>
    <x v="1"/>
    <x v="108"/>
    <x v="9"/>
    <x v="1"/>
    <d v="2024-01-30T00:00:00"/>
    <d v="2024-07-28T00:00:00"/>
    <x v="432"/>
    <x v="3"/>
    <x v="1"/>
    <n v="265"/>
    <s v="*265*"/>
  </r>
  <r>
    <s v="BK1966"/>
    <s v="Play with Maths"/>
    <s v="Savannah Berry"/>
    <x v="1"/>
    <s v="978-0-288-12316-5"/>
    <x v="3"/>
    <x v="9"/>
    <x v="2"/>
    <x v="45"/>
    <x v="6"/>
    <x v="0"/>
    <m/>
    <m/>
    <x v="387"/>
    <x v="0"/>
    <x v="3"/>
    <n v="277"/>
    <s v="*277*"/>
  </r>
  <r>
    <s v="BK1967"/>
    <s v="NCERT Chemistry"/>
    <s v="Katie Taylor"/>
    <x v="6"/>
    <s v="978-0-215-57980-5"/>
    <x v="1"/>
    <x v="16"/>
    <x v="2"/>
    <x v="366"/>
    <x v="11"/>
    <x v="0"/>
    <m/>
    <m/>
    <x v="8"/>
    <x v="3"/>
    <x v="2"/>
    <n v="293"/>
    <s v="*293*"/>
  </r>
  <r>
    <s v="BK1968"/>
    <s v="SL Arora Physics"/>
    <s v="Eric Willis"/>
    <x v="9"/>
    <s v="978-1-85636-186-6"/>
    <x v="2"/>
    <x v="10"/>
    <x v="2"/>
    <x v="53"/>
    <x v="17"/>
    <x v="0"/>
    <m/>
    <m/>
    <x v="401"/>
    <x v="3"/>
    <x v="3"/>
    <n v="120"/>
    <s v="*120*"/>
  </r>
  <r>
    <s v="BK1969"/>
    <s v="NCERT Accountancy"/>
    <s v="Mr. John Shelton"/>
    <x v="7"/>
    <s v="978-1-235-72750-4"/>
    <x v="2"/>
    <x v="9"/>
    <x v="2"/>
    <x v="289"/>
    <x v="1"/>
    <x v="1"/>
    <d v="2024-01-28T00:00:00"/>
    <d v="2024-12-28T00:00:00"/>
    <x v="260"/>
    <x v="3"/>
    <x v="1"/>
    <n v="281"/>
    <s v="*281*"/>
  </r>
  <r>
    <s v="BK1970"/>
    <s v="S. Chand EVS"/>
    <s v="Austin Jones"/>
    <x v="3"/>
    <s v="978-0-396-20555-5"/>
    <x v="0"/>
    <x v="10"/>
    <x v="1"/>
    <x v="41"/>
    <x v="12"/>
    <x v="1"/>
    <d v="2024-09-14T00:00:00"/>
    <d v="2024-11-12T00:00:00"/>
    <x v="205"/>
    <x v="2"/>
    <x v="1"/>
    <n v="110"/>
    <s v="*110*"/>
  </r>
  <r>
    <s v="BK1971"/>
    <s v="DK Goel Accountancy"/>
    <s v="Vickie Mcdonald"/>
    <x v="7"/>
    <s v="978-1-235-53023-4"/>
    <x v="5"/>
    <x v="0"/>
    <x v="1"/>
    <x v="165"/>
    <x v="10"/>
    <x v="1"/>
    <d v="2024-12-15T00:00:00"/>
    <d v="2025-02-12T00:00:00"/>
    <x v="227"/>
    <x v="3"/>
    <x v="1"/>
    <n v="368"/>
    <s v="*368*"/>
  </r>
  <r>
    <s v="BK1972"/>
    <s v="English Grammar &amp; Composition"/>
    <s v="Ashley Fletcher"/>
    <x v="2"/>
    <s v="978-1-211-52632-9"/>
    <x v="5"/>
    <x v="19"/>
    <x v="0"/>
    <x v="29"/>
    <x v="14"/>
    <x v="1"/>
    <d v="2023-08-08T00:00:00"/>
    <d v="2024-02-11T00:00:00"/>
    <x v="449"/>
    <x v="1"/>
    <x v="0"/>
    <n v="175"/>
    <s v="*175*"/>
  </r>
  <r>
    <s v="BK1973"/>
    <s v="SL Arora Physics"/>
    <s v="Craig Weber"/>
    <x v="9"/>
    <s v="978-0-88304-405-6"/>
    <x v="0"/>
    <x v="6"/>
    <x v="1"/>
    <x v="266"/>
    <x v="8"/>
    <x v="1"/>
    <d v="2024-11-17T00:00:00"/>
    <d v="2025-01-24T00:00:00"/>
    <x v="452"/>
    <x v="3"/>
    <x v="2"/>
    <n v="151"/>
    <s v="*151*"/>
  </r>
  <r>
    <s v="BK1974"/>
    <s v="Principles of Economics"/>
    <s v="Amy Horton"/>
    <x v="5"/>
    <s v="978-0-06-095767-4"/>
    <x v="3"/>
    <x v="12"/>
    <x v="1"/>
    <x v="7"/>
    <x v="15"/>
    <x v="1"/>
    <d v="2025-01-26T00:00:00"/>
    <d v="2025-02-15T00:00:00"/>
    <x v="398"/>
    <x v="3"/>
    <x v="1"/>
    <n v="193"/>
    <s v="*193*"/>
  </r>
  <r>
    <s v="BK1975"/>
    <s v="S. Chand Science"/>
    <s v="Jeffrey Miller"/>
    <x v="11"/>
    <s v="978-1-346-92233-1"/>
    <x v="0"/>
    <x v="8"/>
    <x v="1"/>
    <x v="128"/>
    <x v="3"/>
    <x v="1"/>
    <d v="2025-02-21T00:00:00"/>
    <d v="2025-02-22T00:00:00"/>
    <x v="71"/>
    <x v="2"/>
    <x v="1"/>
    <n v="298"/>
    <s v="*298*"/>
  </r>
  <r>
    <s v="BK1976"/>
    <s v="NCERT Environmental Studies"/>
    <s v="Colton Hampton"/>
    <x v="3"/>
    <s v="978-1-83703-778-0"/>
    <x v="2"/>
    <x v="15"/>
    <x v="2"/>
    <x v="65"/>
    <x v="6"/>
    <x v="1"/>
    <d v="2024-08-07T00:00:00"/>
    <d v="2024-11-05T00:00:00"/>
    <x v="126"/>
    <x v="2"/>
    <x v="0"/>
    <n v="286"/>
    <s v="*286*"/>
  </r>
  <r>
    <s v="BK1977"/>
    <s v="Together with Social Science"/>
    <s v="Connie Anderson"/>
    <x v="0"/>
    <s v="978-1-344-17498-5"/>
    <x v="3"/>
    <x v="2"/>
    <x v="2"/>
    <x v="367"/>
    <x v="10"/>
    <x v="0"/>
    <m/>
    <m/>
    <x v="51"/>
    <x v="0"/>
    <x v="0"/>
    <n v="163"/>
    <s v="*163*"/>
  </r>
  <r>
    <s v="BK1978"/>
    <s v="NCERT Accountancy"/>
    <s v="Morgan Harris"/>
    <x v="7"/>
    <s v="978-0-669-09309-4"/>
    <x v="5"/>
    <x v="2"/>
    <x v="2"/>
    <x v="351"/>
    <x v="17"/>
    <x v="0"/>
    <m/>
    <m/>
    <x v="303"/>
    <x v="3"/>
    <x v="2"/>
    <n v="427"/>
    <s v="*427*"/>
  </r>
  <r>
    <s v="BK1979"/>
    <s v="Lakhmir Singh Science"/>
    <s v="Shawn Hernandez"/>
    <x v="11"/>
    <s v="978-0-355-07849-7"/>
    <x v="0"/>
    <x v="17"/>
    <x v="2"/>
    <x v="338"/>
    <x v="5"/>
    <x v="0"/>
    <m/>
    <m/>
    <x v="406"/>
    <x v="2"/>
    <x v="0"/>
    <n v="284"/>
    <s v="*284*"/>
  </r>
  <r>
    <s v="BK1980"/>
    <s v="S. Chand Business Studies"/>
    <s v="Scott Williams"/>
    <x v="10"/>
    <s v="978-0-7021-6118-6"/>
    <x v="1"/>
    <x v="5"/>
    <x v="1"/>
    <x v="339"/>
    <x v="1"/>
    <x v="1"/>
    <d v="2024-01-31T00:00:00"/>
    <d v="2024-11-14T00:00:00"/>
    <x v="362"/>
    <x v="3"/>
    <x v="1"/>
    <n v="217"/>
    <s v="*217*"/>
  </r>
  <r>
    <s v="BK1981"/>
    <s v="NCERT Social Science"/>
    <s v="Michael Moore"/>
    <x v="0"/>
    <s v="978-1-86844-954-5"/>
    <x v="2"/>
    <x v="11"/>
    <x v="1"/>
    <x v="290"/>
    <x v="8"/>
    <x v="0"/>
    <m/>
    <m/>
    <x v="339"/>
    <x v="0"/>
    <x v="0"/>
    <n v="294"/>
    <s v="*294*"/>
  </r>
  <r>
    <s v="BK1982"/>
    <s v="S. Chand Social Science"/>
    <s v="Justin Thompson"/>
    <x v="0"/>
    <s v="978-1-77755-578-8"/>
    <x v="3"/>
    <x v="15"/>
    <x v="0"/>
    <x v="173"/>
    <x v="4"/>
    <x v="1"/>
    <d v="2024-04-26T00:00:00"/>
    <d v="2024-08-23T00:00:00"/>
    <x v="455"/>
    <x v="0"/>
    <x v="2"/>
    <n v="203"/>
    <s v="*203*"/>
  </r>
  <r>
    <s v="BK1983"/>
    <s v="Python Programming - Balagurusamy"/>
    <s v="Victor Crawford"/>
    <x v="8"/>
    <s v="978-0-521-61933-2"/>
    <x v="1"/>
    <x v="12"/>
    <x v="1"/>
    <x v="288"/>
    <x v="10"/>
    <x v="1"/>
    <d v="2024-01-08T00:00:00"/>
    <d v="2025-01-18T00:00:00"/>
    <x v="49"/>
    <x v="3"/>
    <x v="0"/>
    <n v="311"/>
    <s v="*311*"/>
  </r>
  <r>
    <s v="BK1984"/>
    <s v="DK Goel Accountancy"/>
    <s v="Stephanie Hinton"/>
    <x v="7"/>
    <s v="978-1-4630-5586-8"/>
    <x v="0"/>
    <x v="0"/>
    <x v="2"/>
    <x v="31"/>
    <x v="7"/>
    <x v="0"/>
    <m/>
    <m/>
    <x v="243"/>
    <x v="3"/>
    <x v="2"/>
    <n v="438"/>
    <s v="*438*"/>
  </r>
  <r>
    <s v="BK1985"/>
    <s v="Concepts of Physics - HC Verma"/>
    <s v="Donna Mccoy"/>
    <x v="9"/>
    <s v="978-0-07-713450-1"/>
    <x v="0"/>
    <x v="5"/>
    <x v="0"/>
    <x v="311"/>
    <x v="7"/>
    <x v="0"/>
    <m/>
    <m/>
    <x v="183"/>
    <x v="3"/>
    <x v="2"/>
    <n v="274"/>
    <s v="*274*"/>
  </r>
  <r>
    <s v="BK1986"/>
    <s v="Truemanâ€™s Biology"/>
    <s v="Patrick Singh"/>
    <x v="4"/>
    <s v="978-1-4636-0823-1"/>
    <x v="0"/>
    <x v="17"/>
    <x v="0"/>
    <x v="271"/>
    <x v="1"/>
    <x v="0"/>
    <m/>
    <m/>
    <x v="196"/>
    <x v="3"/>
    <x v="2"/>
    <n v="399"/>
    <s v="*399*"/>
  </r>
  <r>
    <s v="BK1987"/>
    <s v="NCERT Chemistry"/>
    <s v="Maria Wilson"/>
    <x v="6"/>
    <s v="978-1-72695-266-8"/>
    <x v="3"/>
    <x v="15"/>
    <x v="0"/>
    <x v="360"/>
    <x v="10"/>
    <x v="1"/>
    <d v="2023-09-16T00:00:00"/>
    <d v="2024-05-09T00:00:00"/>
    <x v="384"/>
    <x v="3"/>
    <x v="0"/>
    <n v="108"/>
    <s v="*108*"/>
  </r>
  <r>
    <s v="BK1988"/>
    <s v="NCERT Biology"/>
    <s v="Morgan Cunningham"/>
    <x v="4"/>
    <s v="978-1-229-08765-2"/>
    <x v="2"/>
    <x v="5"/>
    <x v="1"/>
    <x v="37"/>
    <x v="4"/>
    <x v="1"/>
    <d v="2025-02-24T00:00:00"/>
    <d v="2025-02-26T00:00:00"/>
    <x v="5"/>
    <x v="3"/>
    <x v="1"/>
    <n v="129"/>
    <s v="*129*"/>
  </r>
  <r>
    <s v="BK1989"/>
    <s v="S. Chand Biology"/>
    <s v="Linda Khan"/>
    <x v="4"/>
    <s v="978-1-75878-577-7"/>
    <x v="1"/>
    <x v="14"/>
    <x v="0"/>
    <x v="255"/>
    <x v="8"/>
    <x v="0"/>
    <m/>
    <m/>
    <x v="197"/>
    <x v="3"/>
    <x v="3"/>
    <n v="280"/>
    <s v="*280*"/>
  </r>
  <r>
    <s v="BK1990"/>
    <s v="NCERT Accountancy"/>
    <s v="David Watson"/>
    <x v="7"/>
    <s v="978-0-8458-1482-6"/>
    <x v="5"/>
    <x v="19"/>
    <x v="1"/>
    <x v="225"/>
    <x v="7"/>
    <x v="1"/>
    <d v="2024-07-23T00:00:00"/>
    <d v="2024-09-06T00:00:00"/>
    <x v="127"/>
    <x v="3"/>
    <x v="2"/>
    <n v="113"/>
    <s v="*113*"/>
  </r>
  <r>
    <s v="BK1991"/>
    <s v="Oxford English Reader"/>
    <s v="Penny Miller"/>
    <x v="2"/>
    <s v="978-0-7802-7534-8"/>
    <x v="1"/>
    <x v="6"/>
    <x v="1"/>
    <x v="357"/>
    <x v="15"/>
    <x v="0"/>
    <m/>
    <m/>
    <x v="274"/>
    <x v="1"/>
    <x v="3"/>
    <n v="391"/>
    <s v="*391*"/>
  </r>
  <r>
    <s v="BK1992"/>
    <s v="RS Aggarwal Mathematics"/>
    <s v="Donna Williams"/>
    <x v="1"/>
    <s v="978-0-02-446870-3"/>
    <x v="5"/>
    <x v="11"/>
    <x v="1"/>
    <x v="394"/>
    <x v="17"/>
    <x v="0"/>
    <m/>
    <m/>
    <x v="296"/>
    <x v="0"/>
    <x v="1"/>
    <n v="352"/>
    <s v="*352*"/>
  </r>
  <r>
    <s v="BK1993"/>
    <s v="Truemanâ€™s Biology"/>
    <s v="Mark Luna"/>
    <x v="4"/>
    <s v="978-0-8367-4635-8"/>
    <x v="3"/>
    <x v="18"/>
    <x v="2"/>
    <x v="388"/>
    <x v="2"/>
    <x v="0"/>
    <m/>
    <m/>
    <x v="246"/>
    <x v="3"/>
    <x v="1"/>
    <n v="173"/>
    <s v="*173*"/>
  </r>
  <r>
    <s v="BK1994"/>
    <s v="Python Programming - Balagurusamy"/>
    <s v="Lindsay Olsen"/>
    <x v="8"/>
    <s v="978-0-645-90918-0"/>
    <x v="2"/>
    <x v="18"/>
    <x v="2"/>
    <x v="163"/>
    <x v="19"/>
    <x v="1"/>
    <d v="2024-06-26T00:00:00"/>
    <d v="2024-09-09T00:00:00"/>
    <x v="171"/>
    <x v="3"/>
    <x v="1"/>
    <n v="358"/>
    <s v="*358*"/>
  </r>
  <r>
    <s v="BK1995"/>
    <s v="SL Arora Physics"/>
    <s v="Samuel Jackson"/>
    <x v="9"/>
    <s v="978-1-5322-9010-7"/>
    <x v="3"/>
    <x v="7"/>
    <x v="2"/>
    <x v="71"/>
    <x v="6"/>
    <x v="1"/>
    <d v="2023-09-03T00:00:00"/>
    <d v="2024-11-07T00:00:00"/>
    <x v="311"/>
    <x v="3"/>
    <x v="0"/>
    <n v="377"/>
    <s v="*377*"/>
  </r>
  <r>
    <s v="BK1996"/>
    <s v="Fundamentals of Physics - Resnick Halliday"/>
    <s v="Melissa Jenkins"/>
    <x v="9"/>
    <s v="978-1-58173-175-0"/>
    <x v="3"/>
    <x v="1"/>
    <x v="2"/>
    <x v="333"/>
    <x v="6"/>
    <x v="1"/>
    <d v="2024-11-20T00:00:00"/>
    <d v="2025-01-31T00:00:00"/>
    <x v="157"/>
    <x v="3"/>
    <x v="2"/>
    <n v="252"/>
    <s v="*252*"/>
  </r>
  <r>
    <s v="BK1997"/>
    <s v="Together with EVS"/>
    <s v="Christina Gordon"/>
    <x v="3"/>
    <s v="978-1-70165-958-2"/>
    <x v="0"/>
    <x v="5"/>
    <x v="1"/>
    <x v="137"/>
    <x v="3"/>
    <x v="0"/>
    <m/>
    <m/>
    <x v="464"/>
    <x v="2"/>
    <x v="1"/>
    <n v="276"/>
    <s v="*276*"/>
  </r>
  <r>
    <s v="BK1998"/>
    <s v="S. Chand Business Studies"/>
    <s v="Richard Duncan"/>
    <x v="10"/>
    <s v="978-0-452-18046-8"/>
    <x v="3"/>
    <x v="11"/>
    <x v="1"/>
    <x v="10"/>
    <x v="12"/>
    <x v="1"/>
    <d v="2024-02-05T00:00:00"/>
    <d v="2024-12-22T00:00:00"/>
    <x v="74"/>
    <x v="3"/>
    <x v="1"/>
    <n v="286"/>
    <s v="*286*"/>
  </r>
  <r>
    <s v="BK1999"/>
    <s v="Wren &amp; Martin English Grammar"/>
    <s v="John Paul"/>
    <x v="2"/>
    <s v="978-0-496-51340-6"/>
    <x v="2"/>
    <x v="5"/>
    <x v="0"/>
    <x v="277"/>
    <x v="15"/>
    <x v="0"/>
    <m/>
    <m/>
    <x v="306"/>
    <x v="1"/>
    <x v="0"/>
    <n v="147"/>
    <s v="*147*"/>
  </r>
  <r>
    <s v="BK2000"/>
    <s v="S. Chand Economics"/>
    <s v="Holly Miller"/>
    <x v="5"/>
    <s v="978-0-627-18066-8"/>
    <x v="2"/>
    <x v="3"/>
    <x v="1"/>
    <x v="265"/>
    <x v="14"/>
    <x v="1"/>
    <d v="2024-09-30T00:00:00"/>
    <d v="2024-10-19T00:00:00"/>
    <x v="388"/>
    <x v="3"/>
    <x v="0"/>
    <n v="299"/>
    <s v="*299*"/>
  </r>
  <r>
    <s v="BK2001"/>
    <s v="Play with Maths"/>
    <s v="Joshua Joseph DDS"/>
    <x v="1"/>
    <s v="978-0-905857-63-3"/>
    <x v="2"/>
    <x v="6"/>
    <x v="1"/>
    <x v="94"/>
    <x v="3"/>
    <x v="0"/>
    <m/>
    <m/>
    <x v="332"/>
    <x v="0"/>
    <x v="2"/>
    <n v="211"/>
    <s v="*211*"/>
  </r>
  <r>
    <s v="BK2002"/>
    <s v="NCERT Chemistry"/>
    <s v="Alan Sawyer"/>
    <x v="6"/>
    <s v="978-0-08-680868-4"/>
    <x v="5"/>
    <x v="7"/>
    <x v="1"/>
    <x v="392"/>
    <x v="14"/>
    <x v="0"/>
    <m/>
    <m/>
    <x v="195"/>
    <x v="3"/>
    <x v="0"/>
    <n v="221"/>
    <s v="*221*"/>
  </r>
  <r>
    <s v="BK2003"/>
    <s v="NCERT Economics"/>
    <s v="Dorothy Davis"/>
    <x v="5"/>
    <s v="978-0-581-18823-6"/>
    <x v="1"/>
    <x v="17"/>
    <x v="2"/>
    <x v="316"/>
    <x v="12"/>
    <x v="1"/>
    <d v="2023-11-24T00:00:00"/>
    <d v="2024-05-23T00:00:00"/>
    <x v="380"/>
    <x v="3"/>
    <x v="1"/>
    <n v="123"/>
    <s v="*123*"/>
  </r>
  <r>
    <s v="BK2004"/>
    <s v="S. Chand Science"/>
    <s v="Andrew Williams"/>
    <x v="11"/>
    <s v="978-1-4680-2839-3"/>
    <x v="2"/>
    <x v="17"/>
    <x v="2"/>
    <x v="280"/>
    <x v="5"/>
    <x v="1"/>
    <d v="2024-02-03T00:00:00"/>
    <d v="2024-12-14T00:00:00"/>
    <x v="224"/>
    <x v="2"/>
    <x v="0"/>
    <n v="327"/>
    <s v="*327*"/>
  </r>
  <r>
    <s v="BK2005"/>
    <s v="S. Chand Business Studies"/>
    <s v="Jill Bond"/>
    <x v="10"/>
    <s v="978-0-17-557956-3"/>
    <x v="5"/>
    <x v="2"/>
    <x v="2"/>
    <x v="40"/>
    <x v="15"/>
    <x v="0"/>
    <m/>
    <m/>
    <x v="220"/>
    <x v="3"/>
    <x v="2"/>
    <n v="153"/>
    <s v="*153*"/>
  </r>
  <r>
    <s v="BK2006"/>
    <s v="Principles of Economics"/>
    <s v="Tyler Smith"/>
    <x v="5"/>
    <s v="978-0-324-20400-1"/>
    <x v="4"/>
    <x v="8"/>
    <x v="2"/>
    <x v="180"/>
    <x v="6"/>
    <x v="0"/>
    <m/>
    <m/>
    <x v="27"/>
    <x v="3"/>
    <x v="0"/>
    <n v="226"/>
    <s v="*226*"/>
  </r>
  <r>
    <s v="BK2007"/>
    <s v="Together with EVS"/>
    <s v="Kenneth Blevins"/>
    <x v="3"/>
    <s v="978-0-07-306466-6"/>
    <x v="3"/>
    <x v="8"/>
    <x v="1"/>
    <x v="310"/>
    <x v="1"/>
    <x v="0"/>
    <m/>
    <m/>
    <x v="349"/>
    <x v="2"/>
    <x v="2"/>
    <n v="237"/>
    <s v="*237*"/>
  </r>
  <r>
    <s v="BK2008"/>
    <s v="Truemanâ€™s Biology"/>
    <s v="Lauren Jackson"/>
    <x v="4"/>
    <s v="978-0-604-09053-9"/>
    <x v="5"/>
    <x v="6"/>
    <x v="1"/>
    <x v="100"/>
    <x v="15"/>
    <x v="0"/>
    <m/>
    <m/>
    <x v="225"/>
    <x v="3"/>
    <x v="2"/>
    <n v="399"/>
    <s v="*399*"/>
  </r>
  <r>
    <s v="BK2009"/>
    <s v="NCERT Maths"/>
    <s v="Nathan Conrad"/>
    <x v="1"/>
    <s v="978-1-65937-280-9"/>
    <x v="4"/>
    <x v="7"/>
    <x v="0"/>
    <x v="124"/>
    <x v="12"/>
    <x v="0"/>
    <m/>
    <m/>
    <x v="438"/>
    <x v="0"/>
    <x v="2"/>
    <n v="167"/>
    <s v="*167*"/>
  </r>
  <r>
    <s v="BK2010"/>
    <s v="NCERT Social Science"/>
    <s v="Ashley Fernandez"/>
    <x v="0"/>
    <s v="978-1-55612-923-0"/>
    <x v="2"/>
    <x v="7"/>
    <x v="1"/>
    <x v="57"/>
    <x v="14"/>
    <x v="0"/>
    <m/>
    <m/>
    <x v="242"/>
    <x v="0"/>
    <x v="0"/>
    <n v="431"/>
    <s v="*431*"/>
  </r>
  <r>
    <s v="BK2011"/>
    <s v="NCERT Economics"/>
    <s v="Dale Robinson"/>
    <x v="5"/>
    <s v="978-0-03-749400-3"/>
    <x v="1"/>
    <x v="11"/>
    <x v="2"/>
    <x v="298"/>
    <x v="4"/>
    <x v="1"/>
    <d v="2024-08-18T00:00:00"/>
    <d v="2024-11-10T00:00:00"/>
    <x v="33"/>
    <x v="3"/>
    <x v="1"/>
    <n v="368"/>
    <s v="*368*"/>
  </r>
  <r>
    <s v="BK2012"/>
    <s v="S. Chand EVS"/>
    <s v="Abigail Ortiz"/>
    <x v="3"/>
    <s v="978-0-394-05093-5"/>
    <x v="0"/>
    <x v="7"/>
    <x v="0"/>
    <x v="133"/>
    <x v="18"/>
    <x v="1"/>
    <d v="2025-01-11T00:00:00"/>
    <d v="2025-02-08T00:00:00"/>
    <x v="219"/>
    <x v="2"/>
    <x v="3"/>
    <n v="174"/>
    <s v="*174*"/>
  </r>
  <r>
    <s v="BK2013"/>
    <s v="NCERT Hindi"/>
    <s v="Jessica Robertson"/>
    <x v="12"/>
    <s v="978-1-64885-952-6"/>
    <x v="0"/>
    <x v="10"/>
    <x v="0"/>
    <x v="161"/>
    <x v="0"/>
    <x v="0"/>
    <m/>
    <m/>
    <x v="368"/>
    <x v="3"/>
    <x v="2"/>
    <n v="327"/>
    <s v="*327*"/>
  </r>
  <r>
    <s v="BK2014"/>
    <s v="Manika Hindi Pathmala"/>
    <s v="David Butler"/>
    <x v="12"/>
    <s v="978-1-283-05317-4"/>
    <x v="5"/>
    <x v="1"/>
    <x v="0"/>
    <x v="334"/>
    <x v="15"/>
    <x v="1"/>
    <d v="2024-12-08T00:00:00"/>
    <d v="2025-01-07T00:00:00"/>
    <x v="341"/>
    <x v="3"/>
    <x v="3"/>
    <n v="272"/>
    <s v="*272*"/>
  </r>
  <r>
    <s v="BK2015"/>
    <s v="Truemanâ€™s Biology"/>
    <s v="Paul Nicholson"/>
    <x v="4"/>
    <s v="978-0-17-107653-0"/>
    <x v="0"/>
    <x v="3"/>
    <x v="1"/>
    <x v="339"/>
    <x v="16"/>
    <x v="0"/>
    <m/>
    <m/>
    <x v="407"/>
    <x v="3"/>
    <x v="1"/>
    <n v="248"/>
    <s v="*248*"/>
  </r>
  <r>
    <s v="BK2016"/>
    <s v="DK Goel Accountancy"/>
    <s v="Jessica Hayes"/>
    <x v="7"/>
    <s v="978-0-7859-3145-4"/>
    <x v="3"/>
    <x v="8"/>
    <x v="0"/>
    <x v="397"/>
    <x v="9"/>
    <x v="1"/>
    <d v="2024-02-08T00:00:00"/>
    <d v="2025-02-13T00:00:00"/>
    <x v="332"/>
    <x v="3"/>
    <x v="1"/>
    <n v="145"/>
    <s v="*145*"/>
  </r>
  <r>
    <s v="BK2017"/>
    <s v="NCERT Environmental Studies"/>
    <s v="Katie Stevens"/>
    <x v="3"/>
    <s v="978-0-9907347-3-4"/>
    <x v="4"/>
    <x v="11"/>
    <x v="1"/>
    <x v="382"/>
    <x v="0"/>
    <x v="1"/>
    <d v="2024-06-10T00:00:00"/>
    <d v="2024-12-05T00:00:00"/>
    <x v="119"/>
    <x v="2"/>
    <x v="1"/>
    <n v="124"/>
    <s v="*124*"/>
  </r>
  <r>
    <s v="BK2018"/>
    <s v="Lakhmir Singh Science"/>
    <s v="Gina Roberts"/>
    <x v="11"/>
    <s v="978-1-84275-223-4"/>
    <x v="4"/>
    <x v="1"/>
    <x v="1"/>
    <x v="102"/>
    <x v="5"/>
    <x v="1"/>
    <d v="2024-05-30T00:00:00"/>
    <d v="2024-08-22T00:00:00"/>
    <x v="56"/>
    <x v="2"/>
    <x v="0"/>
    <n v="222"/>
    <s v="*222*"/>
  </r>
  <r>
    <s v="BK2019"/>
    <s v="Lakhmir Singh Science"/>
    <s v="Robert Fisher"/>
    <x v="11"/>
    <s v="978-0-12-710329-7"/>
    <x v="0"/>
    <x v="2"/>
    <x v="1"/>
    <x v="363"/>
    <x v="4"/>
    <x v="1"/>
    <d v="2025-01-18T00:00:00"/>
    <d v="2025-01-26T00:00:00"/>
    <x v="444"/>
    <x v="2"/>
    <x v="2"/>
    <n v="444"/>
    <s v="*444*"/>
  </r>
  <r>
    <s v="BK2020"/>
    <s v="NCERT Business Studies"/>
    <s v="Robin Barnes"/>
    <x v="10"/>
    <s v="978-0-7777-2720-1"/>
    <x v="2"/>
    <x v="4"/>
    <x v="2"/>
    <x v="178"/>
    <x v="13"/>
    <x v="1"/>
    <d v="2023-11-06T00:00:00"/>
    <d v="2024-05-26T00:00:00"/>
    <x v="184"/>
    <x v="3"/>
    <x v="1"/>
    <n v="425"/>
    <s v="*425*"/>
  </r>
  <r>
    <s v="BK2021"/>
    <s v="SL Arora Physics"/>
    <s v="Suzanne Fuller"/>
    <x v="9"/>
    <s v="978-1-149-48731-0"/>
    <x v="1"/>
    <x v="13"/>
    <x v="2"/>
    <x v="296"/>
    <x v="8"/>
    <x v="1"/>
    <d v="2024-10-25T00:00:00"/>
    <d v="2024-11-14T00:00:00"/>
    <x v="53"/>
    <x v="3"/>
    <x v="1"/>
    <n v="301"/>
    <s v="*301*"/>
  </r>
  <r>
    <s v="BK2022"/>
    <s v="NCERT Maths"/>
    <s v="Cassandra White"/>
    <x v="1"/>
    <s v="978-1-135-78532-1"/>
    <x v="1"/>
    <x v="8"/>
    <x v="2"/>
    <x v="90"/>
    <x v="0"/>
    <x v="0"/>
    <m/>
    <m/>
    <x v="16"/>
    <x v="0"/>
    <x v="0"/>
    <n v="323"/>
    <s v="*323*"/>
  </r>
  <r>
    <s v="BK2023"/>
    <s v="Nai Roshni Hindi Pathmala"/>
    <s v="Kristi Martin"/>
    <x v="12"/>
    <s v="978-1-390-46528-0"/>
    <x v="0"/>
    <x v="16"/>
    <x v="2"/>
    <x v="352"/>
    <x v="14"/>
    <x v="1"/>
    <d v="2023-10-17T00:00:00"/>
    <d v="2024-10-23T00:00:00"/>
    <x v="468"/>
    <x v="3"/>
    <x v="0"/>
    <n v="357"/>
    <s v="*357*"/>
  </r>
  <r>
    <s v="BK2024"/>
    <s v="Pearson Science Explorer"/>
    <s v="Julie Baxter"/>
    <x v="11"/>
    <s v="978-0-17-957810-4"/>
    <x v="1"/>
    <x v="9"/>
    <x v="1"/>
    <x v="203"/>
    <x v="8"/>
    <x v="1"/>
    <d v="2024-03-22T00:00:00"/>
    <d v="2024-09-16T00:00:00"/>
    <x v="106"/>
    <x v="2"/>
    <x v="2"/>
    <n v="419"/>
    <s v="*419*"/>
  </r>
  <r>
    <s v="BK2025"/>
    <s v="RS Aggarwal Mathematics"/>
    <s v="Rose Williams"/>
    <x v="1"/>
    <s v="978-1-329-11476-0"/>
    <x v="3"/>
    <x v="4"/>
    <x v="1"/>
    <x v="39"/>
    <x v="9"/>
    <x v="0"/>
    <m/>
    <m/>
    <x v="67"/>
    <x v="0"/>
    <x v="0"/>
    <n v="153"/>
    <s v="*153*"/>
  </r>
  <r>
    <s v="BK2026"/>
    <s v="S. Chand Science"/>
    <s v="Samantha Short"/>
    <x v="11"/>
    <s v="978-1-04-983306-4"/>
    <x v="2"/>
    <x v="6"/>
    <x v="0"/>
    <x v="250"/>
    <x v="7"/>
    <x v="0"/>
    <m/>
    <m/>
    <x v="6"/>
    <x v="2"/>
    <x v="1"/>
    <n v="144"/>
    <s v="*144*"/>
  </r>
  <r>
    <s v="BK2027"/>
    <s v="S. Chand Social Science"/>
    <s v="Michael Spencer"/>
    <x v="0"/>
    <s v="978-1-67273-677-0"/>
    <x v="2"/>
    <x v="10"/>
    <x v="1"/>
    <x v="22"/>
    <x v="13"/>
    <x v="1"/>
    <d v="2024-11-19T00:00:00"/>
    <d v="2025-01-05T00:00:00"/>
    <x v="28"/>
    <x v="0"/>
    <x v="0"/>
    <n v="369"/>
    <s v="*369*"/>
  </r>
  <r>
    <s v="BK2028"/>
    <s v="Together with EVS"/>
    <s v="Jacob Baldwin"/>
    <x v="3"/>
    <s v="978-1-120-19095-6"/>
    <x v="3"/>
    <x v="12"/>
    <x v="1"/>
    <x v="1"/>
    <x v="6"/>
    <x v="0"/>
    <m/>
    <m/>
    <x v="274"/>
    <x v="2"/>
    <x v="2"/>
    <n v="201"/>
    <s v="*201*"/>
  </r>
  <r>
    <s v="BK2029"/>
    <s v="NCERT Environmental Studies"/>
    <s v="Megan Mason"/>
    <x v="3"/>
    <s v="978-0-01-677655-7"/>
    <x v="3"/>
    <x v="5"/>
    <x v="1"/>
    <x v="165"/>
    <x v="1"/>
    <x v="0"/>
    <m/>
    <m/>
    <x v="306"/>
    <x v="2"/>
    <x v="0"/>
    <n v="108"/>
    <s v="*108*"/>
  </r>
  <r>
    <s v="BK2030"/>
    <s v="NCERT Business Studies"/>
    <s v="Ryan Garcia"/>
    <x v="10"/>
    <s v="978-1-140-98733-8"/>
    <x v="1"/>
    <x v="12"/>
    <x v="2"/>
    <x v="147"/>
    <x v="7"/>
    <x v="1"/>
    <d v="2024-08-26T00:00:00"/>
    <d v="2024-09-23T00:00:00"/>
    <x v="384"/>
    <x v="3"/>
    <x v="2"/>
    <n v="245"/>
    <s v="*245*"/>
  </r>
  <r>
    <s v="BK2031"/>
    <s v="NCERT Hindi"/>
    <s v="Wyatt Lee"/>
    <x v="12"/>
    <s v="978-0-7099-0908-8"/>
    <x v="1"/>
    <x v="17"/>
    <x v="2"/>
    <x v="383"/>
    <x v="4"/>
    <x v="1"/>
    <d v="2025-02-18T00:00:00"/>
    <d v="2025-02-19T00:00:00"/>
    <x v="250"/>
    <x v="3"/>
    <x v="2"/>
    <n v="421"/>
    <s v="*421*"/>
  </r>
  <r>
    <s v="BK2032"/>
    <s v="Modern ABC Chemistry"/>
    <s v="Melissa Green"/>
    <x v="6"/>
    <s v="978-1-03-775079-3"/>
    <x v="3"/>
    <x v="14"/>
    <x v="2"/>
    <x v="194"/>
    <x v="16"/>
    <x v="0"/>
    <m/>
    <m/>
    <x v="178"/>
    <x v="3"/>
    <x v="2"/>
    <n v="327"/>
    <s v="*327*"/>
  </r>
  <r>
    <s v="BK2033"/>
    <s v="S. Chand Science"/>
    <s v="Rebecca Goodwin"/>
    <x v="11"/>
    <s v="978-0-8306-4221-2"/>
    <x v="3"/>
    <x v="12"/>
    <x v="2"/>
    <x v="143"/>
    <x v="15"/>
    <x v="0"/>
    <m/>
    <m/>
    <x v="347"/>
    <x v="2"/>
    <x v="0"/>
    <n v="161"/>
    <s v="*161*"/>
  </r>
  <r>
    <s v="BK2034"/>
    <s v="RS Aggarwal Mathematics"/>
    <s v="William Ryan"/>
    <x v="1"/>
    <s v="978-0-340-76360-5"/>
    <x v="3"/>
    <x v="15"/>
    <x v="1"/>
    <x v="140"/>
    <x v="18"/>
    <x v="1"/>
    <d v="2024-05-28T00:00:00"/>
    <d v="2024-09-25T00:00:00"/>
    <x v="50"/>
    <x v="0"/>
    <x v="1"/>
    <n v="287"/>
    <s v="*287*"/>
  </r>
  <r>
    <s v="BK2035"/>
    <s v="S. Chand Economics"/>
    <s v="Michael Webb"/>
    <x v="5"/>
    <s v="978-0-249-75817-7"/>
    <x v="1"/>
    <x v="18"/>
    <x v="1"/>
    <x v="145"/>
    <x v="10"/>
    <x v="1"/>
    <d v="2023-07-09T00:00:00"/>
    <d v="2024-02-12T00:00:00"/>
    <x v="86"/>
    <x v="3"/>
    <x v="3"/>
    <n v="432"/>
    <s v="*432*"/>
  </r>
  <r>
    <s v="BK2036"/>
    <s v="Pradeep's Chemistry"/>
    <s v="Lisa Sullivan"/>
    <x v="6"/>
    <s v="978-1-279-56832-3"/>
    <x v="4"/>
    <x v="16"/>
    <x v="0"/>
    <x v="330"/>
    <x v="7"/>
    <x v="0"/>
    <m/>
    <m/>
    <x v="33"/>
    <x v="3"/>
    <x v="2"/>
    <n v="124"/>
    <s v="*124*"/>
  </r>
  <r>
    <s v="BK2037"/>
    <s v="NCERT Social Science"/>
    <s v="Jesus Torres"/>
    <x v="0"/>
    <s v="978-0-603-64785-7"/>
    <x v="3"/>
    <x v="3"/>
    <x v="1"/>
    <x v="53"/>
    <x v="13"/>
    <x v="0"/>
    <m/>
    <m/>
    <x v="421"/>
    <x v="0"/>
    <x v="3"/>
    <n v="434"/>
    <s v="*434*"/>
  </r>
  <r>
    <s v="BK2038"/>
    <s v="Pearson Science Explorer"/>
    <s v="Joseph Williams"/>
    <x v="11"/>
    <s v="978-1-85166-520-4"/>
    <x v="1"/>
    <x v="12"/>
    <x v="2"/>
    <x v="386"/>
    <x v="12"/>
    <x v="0"/>
    <m/>
    <m/>
    <x v="430"/>
    <x v="2"/>
    <x v="1"/>
    <n v="391"/>
    <s v="*391*"/>
  </r>
  <r>
    <s v="BK2039"/>
    <s v="Principles of Economics"/>
    <s v="Wesley Stark"/>
    <x v="5"/>
    <s v="978-1-82198-575-2"/>
    <x v="3"/>
    <x v="1"/>
    <x v="0"/>
    <x v="2"/>
    <x v="4"/>
    <x v="0"/>
    <m/>
    <m/>
    <x v="79"/>
    <x v="3"/>
    <x v="1"/>
    <n v="288"/>
    <s v="*288*"/>
  </r>
  <r>
    <s v="BK2040"/>
    <s v="RS Aggarwal Mathematics"/>
    <s v="Judy Ross"/>
    <x v="1"/>
    <s v="978-1-339-21706-2"/>
    <x v="4"/>
    <x v="11"/>
    <x v="0"/>
    <x v="109"/>
    <x v="14"/>
    <x v="1"/>
    <d v="2023-05-24T00:00:00"/>
    <d v="2024-07-19T00:00:00"/>
    <x v="443"/>
    <x v="0"/>
    <x v="1"/>
    <n v="420"/>
    <s v="*420*"/>
  </r>
  <r>
    <s v="BK2041"/>
    <s v="NCERT Economics"/>
    <s v="Michael Obrien"/>
    <x v="5"/>
    <s v="978-1-60544-057-6"/>
    <x v="1"/>
    <x v="15"/>
    <x v="0"/>
    <x v="360"/>
    <x v="6"/>
    <x v="0"/>
    <m/>
    <m/>
    <x v="167"/>
    <x v="3"/>
    <x v="0"/>
    <n v="412"/>
    <s v="*412*"/>
  </r>
  <r>
    <s v="BK2042"/>
    <s v="S. Chand Social Science"/>
    <s v="Ann Boone"/>
    <x v="0"/>
    <s v="978-1-5247-3482-4"/>
    <x v="3"/>
    <x v="13"/>
    <x v="1"/>
    <x v="131"/>
    <x v="9"/>
    <x v="1"/>
    <d v="2024-03-09T00:00:00"/>
    <d v="2024-04-26T00:00:00"/>
    <x v="170"/>
    <x v="0"/>
    <x v="2"/>
    <n v="194"/>
    <s v="*194*"/>
  </r>
  <r>
    <s v="BK2043"/>
    <s v="Principles of Economics"/>
    <s v="Thomas Alvarez"/>
    <x v="5"/>
    <s v="978-1-928208-66-2"/>
    <x v="2"/>
    <x v="7"/>
    <x v="0"/>
    <x v="89"/>
    <x v="10"/>
    <x v="0"/>
    <m/>
    <m/>
    <x v="90"/>
    <x v="3"/>
    <x v="1"/>
    <n v="132"/>
    <s v="*132*"/>
  </r>
  <r>
    <s v="BK2044"/>
    <s v="Let Us C - Yashwant Kanetkar"/>
    <s v="Pamela Perkins"/>
    <x v="8"/>
    <s v="978-1-02-112438-8"/>
    <x v="5"/>
    <x v="15"/>
    <x v="1"/>
    <x v="359"/>
    <x v="18"/>
    <x v="0"/>
    <m/>
    <m/>
    <x v="302"/>
    <x v="3"/>
    <x v="1"/>
    <n v="286"/>
    <s v="*286*"/>
  </r>
  <r>
    <s v="BK2045"/>
    <s v="NCERT Hindi"/>
    <s v="Karen Rice"/>
    <x v="12"/>
    <s v="978-0-930376-01-7"/>
    <x v="0"/>
    <x v="16"/>
    <x v="1"/>
    <x v="195"/>
    <x v="16"/>
    <x v="1"/>
    <d v="2024-04-20T00:00:00"/>
    <d v="2024-08-16T00:00:00"/>
    <x v="205"/>
    <x v="3"/>
    <x v="0"/>
    <n v="231"/>
    <s v="*231*"/>
  </r>
  <r>
    <s v="BK2046"/>
    <s v="NCERT Social Science"/>
    <s v="Mr. Mark Reed"/>
    <x v="0"/>
    <s v="978-1-239-26894-2"/>
    <x v="0"/>
    <x v="7"/>
    <x v="1"/>
    <x v="5"/>
    <x v="9"/>
    <x v="0"/>
    <m/>
    <m/>
    <x v="460"/>
    <x v="0"/>
    <x v="0"/>
    <n v="373"/>
    <s v="*373*"/>
  </r>
  <r>
    <s v="BK2047"/>
    <s v="Together with Social Science"/>
    <s v="Kelly Simmons"/>
    <x v="0"/>
    <s v="978-0-625-45416-7"/>
    <x v="3"/>
    <x v="12"/>
    <x v="2"/>
    <x v="267"/>
    <x v="13"/>
    <x v="1"/>
    <d v="2025-02-23T00:00:00"/>
    <d v="2025-02-24T00:00:00"/>
    <x v="306"/>
    <x v="0"/>
    <x v="2"/>
    <n v="349"/>
    <s v="*349*"/>
  </r>
  <r>
    <s v="BK2048"/>
    <s v="NCERT Environmental Studies"/>
    <s v="Rebecca Campbell"/>
    <x v="3"/>
    <s v="978-0-13-508837-1"/>
    <x v="4"/>
    <x v="2"/>
    <x v="2"/>
    <x v="49"/>
    <x v="15"/>
    <x v="0"/>
    <m/>
    <m/>
    <x v="92"/>
    <x v="2"/>
    <x v="0"/>
    <n v="445"/>
    <s v="*445*"/>
  </r>
  <r>
    <s v="BK2049"/>
    <s v="Modern ABC Chemistry"/>
    <s v="Tamara Wilson"/>
    <x v="6"/>
    <s v="978-0-499-01315-6"/>
    <x v="2"/>
    <x v="12"/>
    <x v="2"/>
    <x v="51"/>
    <x v="1"/>
    <x v="1"/>
    <d v="2024-09-10T00:00:00"/>
    <d v="2024-10-07T00:00:00"/>
    <x v="398"/>
    <x v="3"/>
    <x v="1"/>
    <n v="383"/>
    <s v="*383*"/>
  </r>
  <r>
    <s v="BK2050"/>
    <s v="Computer Science with Python"/>
    <s v="Peter Choi"/>
    <x v="8"/>
    <s v="978-0-539-28981-7"/>
    <x v="3"/>
    <x v="10"/>
    <x v="2"/>
    <x v="400"/>
    <x v="17"/>
    <x v="1"/>
    <d v="2024-06-22T00:00:00"/>
    <d v="2024-08-10T00:00:00"/>
    <x v="150"/>
    <x v="3"/>
    <x v="0"/>
    <n v="346"/>
    <s v="*346*"/>
  </r>
  <r>
    <s v="BK2051"/>
    <s v="Truemanâ€™s Biology"/>
    <s v="Jamie Herring"/>
    <x v="4"/>
    <s v="978-0-602-24310-4"/>
    <x v="1"/>
    <x v="16"/>
    <x v="1"/>
    <x v="282"/>
    <x v="17"/>
    <x v="1"/>
    <d v="2023-10-06T00:00:00"/>
    <d v="2024-11-23T00:00:00"/>
    <x v="20"/>
    <x v="3"/>
    <x v="2"/>
    <n v="235"/>
    <s v="*235*"/>
  </r>
  <r>
    <s v="BK2052"/>
    <s v="DK Goel Accountancy"/>
    <s v="Corey Robertson"/>
    <x v="7"/>
    <s v="978-0-365-82379-7"/>
    <x v="5"/>
    <x v="7"/>
    <x v="1"/>
    <x v="151"/>
    <x v="12"/>
    <x v="0"/>
    <m/>
    <m/>
    <x v="254"/>
    <x v="3"/>
    <x v="0"/>
    <n v="336"/>
    <s v="*336*"/>
  </r>
  <r>
    <s v="BK2053"/>
    <s v="Together with EVS"/>
    <s v="Nicole Morrison DDS"/>
    <x v="3"/>
    <s v="978-0-909253-74-5"/>
    <x v="2"/>
    <x v="10"/>
    <x v="0"/>
    <x v="143"/>
    <x v="19"/>
    <x v="0"/>
    <m/>
    <m/>
    <x v="43"/>
    <x v="2"/>
    <x v="2"/>
    <n v="348"/>
    <s v="*348*"/>
  </r>
  <r>
    <s v="BK2054"/>
    <s v="S. Chand Economics"/>
    <s v="Emma Lee"/>
    <x v="5"/>
    <s v="978-0-457-27898-6"/>
    <x v="5"/>
    <x v="12"/>
    <x v="1"/>
    <x v="136"/>
    <x v="8"/>
    <x v="1"/>
    <d v="2023-03-28T00:00:00"/>
    <d v="2023-11-18T00:00:00"/>
    <x v="37"/>
    <x v="3"/>
    <x v="2"/>
    <n v="293"/>
    <s v="*293*"/>
  </r>
  <r>
    <s v="BK2055"/>
    <s v="TS Grewal Accountancy"/>
    <s v="Christina Craig"/>
    <x v="7"/>
    <s v="978-1-130-09036-9"/>
    <x v="1"/>
    <x v="17"/>
    <x v="1"/>
    <x v="137"/>
    <x v="10"/>
    <x v="1"/>
    <d v="2024-09-19T00:00:00"/>
    <d v="2024-12-16T00:00:00"/>
    <x v="174"/>
    <x v="3"/>
    <x v="2"/>
    <n v="428"/>
    <s v="*428*"/>
  </r>
  <r>
    <s v="BK2056"/>
    <s v="Principles of Economics"/>
    <s v="Thomas Duncan"/>
    <x v="5"/>
    <s v="978-1-965263-93-8"/>
    <x v="1"/>
    <x v="15"/>
    <x v="1"/>
    <x v="174"/>
    <x v="9"/>
    <x v="0"/>
    <m/>
    <m/>
    <x v="214"/>
    <x v="3"/>
    <x v="0"/>
    <n v="428"/>
    <s v="*428*"/>
  </r>
  <r>
    <s v="BK2057"/>
    <s v="Lakhmir Singh Science"/>
    <s v="Edward Wilson"/>
    <x v="11"/>
    <s v="978-1-79321-106-4"/>
    <x v="5"/>
    <x v="7"/>
    <x v="2"/>
    <x v="388"/>
    <x v="3"/>
    <x v="0"/>
    <m/>
    <m/>
    <x v="222"/>
    <x v="2"/>
    <x v="1"/>
    <n v="399"/>
    <s v="*399*"/>
  </r>
  <r>
    <s v="BK2058"/>
    <s v="TS Grewal Accountancy"/>
    <s v="James Hunt"/>
    <x v="7"/>
    <s v="978-1-116-71316-9"/>
    <x v="0"/>
    <x v="13"/>
    <x v="2"/>
    <x v="215"/>
    <x v="0"/>
    <x v="0"/>
    <m/>
    <m/>
    <x v="353"/>
    <x v="3"/>
    <x v="3"/>
    <n v="283"/>
    <s v="*283*"/>
  </r>
  <r>
    <s v="BK2059"/>
    <s v="SL Arora Physics"/>
    <s v="Manuel Holland"/>
    <x v="9"/>
    <s v="978-1-9823-0965-7"/>
    <x v="0"/>
    <x v="19"/>
    <x v="2"/>
    <x v="73"/>
    <x v="0"/>
    <x v="1"/>
    <d v="2023-12-25T00:00:00"/>
    <d v="2024-10-11T00:00:00"/>
    <x v="329"/>
    <x v="3"/>
    <x v="2"/>
    <n v="222"/>
    <s v="*222*"/>
  </r>
  <r>
    <s v="BK2060"/>
    <s v="NCERT Business Studies"/>
    <s v="Kenneth Byrd"/>
    <x v="10"/>
    <s v="978-1-9744-6225-4"/>
    <x v="2"/>
    <x v="14"/>
    <x v="2"/>
    <x v="102"/>
    <x v="6"/>
    <x v="1"/>
    <d v="2024-07-21T00:00:00"/>
    <d v="2025-01-31T00:00:00"/>
    <x v="430"/>
    <x v="3"/>
    <x v="3"/>
    <n v="267"/>
    <s v="*267*"/>
  </r>
  <r>
    <s v="BK2061"/>
    <s v="Together with EVS"/>
    <s v="Joel Williams"/>
    <x v="3"/>
    <s v="978-0-912980-60-7"/>
    <x v="4"/>
    <x v="6"/>
    <x v="1"/>
    <x v="296"/>
    <x v="5"/>
    <x v="0"/>
    <m/>
    <m/>
    <x v="152"/>
    <x v="2"/>
    <x v="1"/>
    <n v="439"/>
    <s v="*439*"/>
  </r>
  <r>
    <s v="BK2062"/>
    <s v="RD Sharma Mathematics"/>
    <s v="Robert Jones"/>
    <x v="1"/>
    <s v="978-1-5184-2227-0"/>
    <x v="3"/>
    <x v="19"/>
    <x v="1"/>
    <x v="102"/>
    <x v="10"/>
    <x v="0"/>
    <m/>
    <m/>
    <x v="277"/>
    <x v="0"/>
    <x v="1"/>
    <n v="179"/>
    <s v="*179*"/>
  </r>
  <r>
    <s v="BK2063"/>
    <s v="Oxford English Reader"/>
    <s v="James Meadows"/>
    <x v="2"/>
    <s v="978-0-12-634021-1"/>
    <x v="2"/>
    <x v="1"/>
    <x v="0"/>
    <x v="41"/>
    <x v="9"/>
    <x v="1"/>
    <d v="2023-04-02T00:00:00"/>
    <d v="2023-04-15T00:00:00"/>
    <x v="412"/>
    <x v="1"/>
    <x v="1"/>
    <n v="116"/>
    <s v="*116*"/>
  </r>
  <r>
    <s v="BK2064"/>
    <s v="NCERT Business Studies"/>
    <s v="Danielle Davis"/>
    <x v="10"/>
    <s v="978-1-167-14987-0"/>
    <x v="1"/>
    <x v="1"/>
    <x v="1"/>
    <x v="137"/>
    <x v="7"/>
    <x v="0"/>
    <m/>
    <m/>
    <x v="393"/>
    <x v="3"/>
    <x v="0"/>
    <n v="283"/>
    <s v="*283*"/>
  </r>
  <r>
    <s v="BK2065"/>
    <s v="Lakhmir Singh Science"/>
    <s v="Steven Campbell"/>
    <x v="11"/>
    <s v="978-1-06-849482-6"/>
    <x v="2"/>
    <x v="8"/>
    <x v="2"/>
    <x v="21"/>
    <x v="5"/>
    <x v="0"/>
    <m/>
    <m/>
    <x v="467"/>
    <x v="2"/>
    <x v="2"/>
    <n v="432"/>
    <s v="*432*"/>
  </r>
  <r>
    <s v="BK2066"/>
    <s v="Lakhmir Singh Science"/>
    <s v="Michael Baldwin"/>
    <x v="11"/>
    <s v="978-0-923850-61-6"/>
    <x v="1"/>
    <x v="16"/>
    <x v="0"/>
    <x v="348"/>
    <x v="12"/>
    <x v="1"/>
    <d v="2024-05-24T00:00:00"/>
    <d v="2024-09-19T00:00:00"/>
    <x v="5"/>
    <x v="2"/>
    <x v="1"/>
    <n v="192"/>
    <s v="*192*"/>
  </r>
  <r>
    <s v="BK2067"/>
    <s v="S. Chand EVS"/>
    <s v="Jeffrey Hester"/>
    <x v="3"/>
    <s v="978-1-79939-604-8"/>
    <x v="2"/>
    <x v="7"/>
    <x v="0"/>
    <x v="184"/>
    <x v="2"/>
    <x v="1"/>
    <d v="2024-08-24T00:00:00"/>
    <d v="2024-12-14T00:00:00"/>
    <x v="432"/>
    <x v="2"/>
    <x v="1"/>
    <n v="364"/>
    <s v="*364*"/>
  </r>
  <r>
    <s v="BK2068"/>
    <s v="S. Chand Economics"/>
    <s v="David Contreras"/>
    <x v="5"/>
    <s v="978-0-668-75420-0"/>
    <x v="1"/>
    <x v="7"/>
    <x v="0"/>
    <x v="83"/>
    <x v="6"/>
    <x v="1"/>
    <d v="2023-08-15T00:00:00"/>
    <d v="2023-10-20T00:00:00"/>
    <x v="217"/>
    <x v="3"/>
    <x v="0"/>
    <n v="204"/>
    <s v="*204*"/>
  </r>
  <r>
    <s v="BK2069"/>
    <s v="Python Programming - Balagurusamy"/>
    <s v="Jonathan Mcdonald IV"/>
    <x v="8"/>
    <s v="978-1-355-22333-7"/>
    <x v="1"/>
    <x v="9"/>
    <x v="1"/>
    <x v="249"/>
    <x v="16"/>
    <x v="1"/>
    <d v="2024-05-02T00:00:00"/>
    <d v="2024-06-05T00:00:00"/>
    <x v="189"/>
    <x v="3"/>
    <x v="0"/>
    <n v="297"/>
    <s v="*297*"/>
  </r>
  <r>
    <s v="BK2070"/>
    <s v="NCERT Environmental Studies"/>
    <s v="Samuel Murphy"/>
    <x v="3"/>
    <s v="978-0-586-94904-7"/>
    <x v="3"/>
    <x v="3"/>
    <x v="0"/>
    <x v="273"/>
    <x v="2"/>
    <x v="1"/>
    <d v="2023-05-22T00:00:00"/>
    <d v="2024-05-18T00:00:00"/>
    <x v="264"/>
    <x v="2"/>
    <x v="2"/>
    <n v="200"/>
    <s v="*200*"/>
  </r>
  <r>
    <s v="BK2071"/>
    <s v="S. Chand Science"/>
    <s v="Robert Anderson"/>
    <x v="11"/>
    <s v="978-0-01-661542-9"/>
    <x v="2"/>
    <x v="4"/>
    <x v="1"/>
    <x v="311"/>
    <x v="5"/>
    <x v="1"/>
    <d v="2024-07-13T00:00:00"/>
    <d v="2024-08-06T00:00:00"/>
    <x v="132"/>
    <x v="2"/>
    <x v="0"/>
    <n v="195"/>
    <s v="*195*"/>
  </r>
  <r>
    <s v="BK2072"/>
    <s v="NCERT Business Studies"/>
    <s v="Dennis Miller"/>
    <x v="10"/>
    <s v="978-1-69697-927-6"/>
    <x v="3"/>
    <x v="16"/>
    <x v="1"/>
    <x v="41"/>
    <x v="13"/>
    <x v="1"/>
    <d v="2023-12-16T00:00:00"/>
    <d v="2024-06-24T00:00:00"/>
    <x v="426"/>
    <x v="3"/>
    <x v="1"/>
    <n v="387"/>
    <s v="*387*"/>
  </r>
  <r>
    <s v="BK2073"/>
    <s v="Python Programming - Balagurusamy"/>
    <s v="Sarah Williams"/>
    <x v="8"/>
    <s v="978-0-7955-5074-4"/>
    <x v="0"/>
    <x v="4"/>
    <x v="1"/>
    <x v="155"/>
    <x v="19"/>
    <x v="0"/>
    <m/>
    <m/>
    <x v="226"/>
    <x v="3"/>
    <x v="0"/>
    <n v="262"/>
    <s v="*262*"/>
  </r>
  <r>
    <s v="BK2074"/>
    <s v="Principles of Economics"/>
    <s v="Brianna Martin"/>
    <x v="5"/>
    <s v="978-1-909419-54-4"/>
    <x v="4"/>
    <x v="19"/>
    <x v="2"/>
    <x v="153"/>
    <x v="1"/>
    <x v="0"/>
    <m/>
    <m/>
    <x v="320"/>
    <x v="3"/>
    <x v="2"/>
    <n v="274"/>
    <s v="*274*"/>
  </r>
  <r>
    <s v="BK2075"/>
    <s v="S. Chand Social Science"/>
    <s v="Emily James"/>
    <x v="0"/>
    <s v="978-1-396-86640-1"/>
    <x v="4"/>
    <x v="10"/>
    <x v="2"/>
    <x v="201"/>
    <x v="8"/>
    <x v="1"/>
    <d v="2024-06-30T00:00:00"/>
    <d v="2024-09-20T00:00:00"/>
    <x v="8"/>
    <x v="0"/>
    <x v="0"/>
    <n v="237"/>
    <s v="*237*"/>
  </r>
  <r>
    <s v="BK2076"/>
    <s v="Nai Roshni Hindi Pathmala"/>
    <s v="John Carroll"/>
    <x v="12"/>
    <s v="978-1-271-96729-2"/>
    <x v="5"/>
    <x v="9"/>
    <x v="2"/>
    <x v="83"/>
    <x v="14"/>
    <x v="1"/>
    <d v="2025-02-19T00:00:00"/>
    <d v="2025-02-26T00:00:00"/>
    <x v="269"/>
    <x v="3"/>
    <x v="2"/>
    <n v="427"/>
    <s v="*427*"/>
  </r>
  <r>
    <s v="BK2077"/>
    <s v="English Grammar &amp; Composition"/>
    <s v="Heidi Mendoza"/>
    <x v="2"/>
    <s v="978-1-55771-369-8"/>
    <x v="2"/>
    <x v="19"/>
    <x v="2"/>
    <x v="298"/>
    <x v="3"/>
    <x v="1"/>
    <d v="2024-04-15T00:00:00"/>
    <d v="2024-09-10T00:00:00"/>
    <x v="51"/>
    <x v="1"/>
    <x v="2"/>
    <n v="331"/>
    <s v="*331*"/>
  </r>
  <r>
    <s v="BK2078"/>
    <s v="SL Arora Physics"/>
    <s v="Misty Johnson"/>
    <x v="9"/>
    <s v="978-0-9730706-0-6"/>
    <x v="1"/>
    <x v="19"/>
    <x v="1"/>
    <x v="171"/>
    <x v="16"/>
    <x v="1"/>
    <d v="2024-03-06T00:00:00"/>
    <d v="2025-02-22T00:00:00"/>
    <x v="450"/>
    <x v="3"/>
    <x v="2"/>
    <n v="108"/>
    <s v="*108*"/>
  </r>
  <r>
    <s v="BK2079"/>
    <s v="Pearson Science Explorer"/>
    <s v="Christine Cole"/>
    <x v="11"/>
    <s v="978-0-88927-925-4"/>
    <x v="4"/>
    <x v="19"/>
    <x v="1"/>
    <x v="209"/>
    <x v="10"/>
    <x v="0"/>
    <m/>
    <m/>
    <x v="325"/>
    <x v="2"/>
    <x v="0"/>
    <n v="118"/>
    <s v="*118*"/>
  </r>
  <r>
    <s v="BK2080"/>
    <s v="English Grammar &amp; Composition"/>
    <s v="Aaron Gross"/>
    <x v="2"/>
    <s v="978-0-16-397189-8"/>
    <x v="4"/>
    <x v="6"/>
    <x v="0"/>
    <x v="99"/>
    <x v="17"/>
    <x v="0"/>
    <m/>
    <m/>
    <x v="67"/>
    <x v="1"/>
    <x v="1"/>
    <n v="130"/>
    <s v="*130*"/>
  </r>
  <r>
    <s v="BK2081"/>
    <s v="Computer Science with Python"/>
    <s v="Wayne Schwartz"/>
    <x v="8"/>
    <s v="978-1-4284-7089-7"/>
    <x v="0"/>
    <x v="11"/>
    <x v="1"/>
    <x v="68"/>
    <x v="12"/>
    <x v="1"/>
    <d v="2023-04-28T00:00:00"/>
    <d v="2024-09-28T00:00:00"/>
    <x v="110"/>
    <x v="3"/>
    <x v="3"/>
    <n v="337"/>
    <s v="*337*"/>
  </r>
  <r>
    <s v="BK2082"/>
    <s v="Let Us C - Yashwant Kanetkar"/>
    <s v="Amy Arroyo"/>
    <x v="8"/>
    <s v="978-0-942976-60-1"/>
    <x v="4"/>
    <x v="13"/>
    <x v="1"/>
    <x v="354"/>
    <x v="16"/>
    <x v="0"/>
    <m/>
    <m/>
    <x v="97"/>
    <x v="3"/>
    <x v="2"/>
    <n v="358"/>
    <s v="*358*"/>
  </r>
  <r>
    <s v="BK2083"/>
    <s v="NCERT Hindi"/>
    <s v="Heather Weaver"/>
    <x v="12"/>
    <s v="978-1-259-94906-7"/>
    <x v="5"/>
    <x v="19"/>
    <x v="1"/>
    <x v="258"/>
    <x v="16"/>
    <x v="1"/>
    <d v="2024-12-06T00:00:00"/>
    <d v="2024-12-30T00:00:00"/>
    <x v="228"/>
    <x v="3"/>
    <x v="3"/>
    <n v="214"/>
    <s v="*214*"/>
  </r>
  <r>
    <s v="BK2084"/>
    <s v="Modern ABC Chemistry"/>
    <s v="Allison Stevenson"/>
    <x v="6"/>
    <s v="978-0-431-32698-6"/>
    <x v="4"/>
    <x v="12"/>
    <x v="2"/>
    <x v="121"/>
    <x v="7"/>
    <x v="0"/>
    <m/>
    <m/>
    <x v="144"/>
    <x v="3"/>
    <x v="1"/>
    <n v="345"/>
    <s v="*345*"/>
  </r>
  <r>
    <s v="BK2085"/>
    <s v="Together with Social Science"/>
    <s v="Margaret Barajas"/>
    <x v="0"/>
    <s v="978-0-17-823719-4"/>
    <x v="4"/>
    <x v="11"/>
    <x v="2"/>
    <x v="38"/>
    <x v="1"/>
    <x v="1"/>
    <d v="2024-04-15T00:00:00"/>
    <d v="2024-04-29T00:00:00"/>
    <x v="19"/>
    <x v="0"/>
    <x v="1"/>
    <n v="158"/>
    <s v="*158*"/>
  </r>
  <r>
    <s v="BK2086"/>
    <s v="NCERT Environmental Studies"/>
    <s v="Alan Higgins"/>
    <x v="3"/>
    <s v="978-1-308-92089-4"/>
    <x v="1"/>
    <x v="17"/>
    <x v="2"/>
    <x v="131"/>
    <x v="2"/>
    <x v="1"/>
    <d v="2024-09-30T00:00:00"/>
    <d v="2024-11-12T00:00:00"/>
    <x v="104"/>
    <x v="2"/>
    <x v="1"/>
    <n v="220"/>
    <s v="*220*"/>
  </r>
  <r>
    <s v="BK2087"/>
    <s v="S. Chand Biology"/>
    <s v="Michael Macdonald"/>
    <x v="4"/>
    <s v="978-1-57824-899-5"/>
    <x v="2"/>
    <x v="12"/>
    <x v="2"/>
    <x v="136"/>
    <x v="12"/>
    <x v="1"/>
    <d v="2023-10-20T00:00:00"/>
    <d v="2024-12-30T00:00:00"/>
    <x v="62"/>
    <x v="3"/>
    <x v="0"/>
    <n v="127"/>
    <s v="*127*"/>
  </r>
  <r>
    <s v="BK2088"/>
    <s v="NCERT Chemistry"/>
    <s v="Raymond Frederick"/>
    <x v="6"/>
    <s v="978-0-569-22195-5"/>
    <x v="3"/>
    <x v="1"/>
    <x v="1"/>
    <x v="229"/>
    <x v="4"/>
    <x v="1"/>
    <d v="2024-07-07T00:00:00"/>
    <d v="2024-11-25T00:00:00"/>
    <x v="304"/>
    <x v="3"/>
    <x v="2"/>
    <n v="211"/>
    <s v="*211*"/>
  </r>
  <r>
    <s v="BK2089"/>
    <s v="S. Chand Biology"/>
    <s v="Jessica Day"/>
    <x v="4"/>
    <s v="978-1-963762-14-3"/>
    <x v="4"/>
    <x v="2"/>
    <x v="1"/>
    <x v="84"/>
    <x v="2"/>
    <x v="0"/>
    <m/>
    <m/>
    <x v="368"/>
    <x v="3"/>
    <x v="1"/>
    <n v="131"/>
    <s v="*131*"/>
  </r>
  <r>
    <s v="BK2090"/>
    <s v="RD Sharma Mathematics"/>
    <s v="Janet Phillips"/>
    <x v="1"/>
    <s v="978-0-9741296-7-9"/>
    <x v="5"/>
    <x v="6"/>
    <x v="0"/>
    <x v="187"/>
    <x v="5"/>
    <x v="1"/>
    <d v="2024-09-17T00:00:00"/>
    <d v="2024-11-26T00:00:00"/>
    <x v="470"/>
    <x v="0"/>
    <x v="1"/>
    <n v="125"/>
    <s v="*125*"/>
  </r>
  <r>
    <s v="BK2091"/>
    <s v="Fundamentals of Physics - Resnick Halliday"/>
    <s v="Kimberly Hall"/>
    <x v="9"/>
    <s v="978-0-208-56825-0"/>
    <x v="0"/>
    <x v="8"/>
    <x v="1"/>
    <x v="351"/>
    <x v="15"/>
    <x v="0"/>
    <m/>
    <m/>
    <x v="414"/>
    <x v="3"/>
    <x v="0"/>
    <n v="335"/>
    <s v="*335*"/>
  </r>
  <r>
    <s v="BK2092"/>
    <s v="Lakhmir Singh Science"/>
    <s v="James Alexander"/>
    <x v="11"/>
    <s v="978-0-7685-0775-1"/>
    <x v="2"/>
    <x v="19"/>
    <x v="2"/>
    <x v="7"/>
    <x v="9"/>
    <x v="1"/>
    <d v="2023-07-10T00:00:00"/>
    <d v="2024-12-08T00:00:00"/>
    <x v="286"/>
    <x v="2"/>
    <x v="0"/>
    <n v="181"/>
    <s v="*181*"/>
  </r>
  <r>
    <s v="BK2093"/>
    <s v="Pradeep's Chemistry"/>
    <s v="David Wood"/>
    <x v="6"/>
    <s v="978-1-923080-33-1"/>
    <x v="4"/>
    <x v="18"/>
    <x v="0"/>
    <x v="4"/>
    <x v="6"/>
    <x v="0"/>
    <m/>
    <m/>
    <x v="112"/>
    <x v="3"/>
    <x v="2"/>
    <n v="144"/>
    <s v="*144*"/>
  </r>
  <r>
    <s v="BK2094"/>
    <s v="TS Grewal Accountancy"/>
    <s v="Anna Brown"/>
    <x v="7"/>
    <s v="978-1-01-420639-8"/>
    <x v="0"/>
    <x v="19"/>
    <x v="0"/>
    <x v="356"/>
    <x v="5"/>
    <x v="0"/>
    <m/>
    <m/>
    <x v="241"/>
    <x v="3"/>
    <x v="0"/>
    <n v="363"/>
    <s v="*363*"/>
  </r>
  <r>
    <s v="BK2095"/>
    <s v="Truemanâ€™s Biology"/>
    <s v="Joshua Orr"/>
    <x v="4"/>
    <s v="978-0-05-235657-7"/>
    <x v="0"/>
    <x v="15"/>
    <x v="0"/>
    <x v="0"/>
    <x v="0"/>
    <x v="1"/>
    <d v="2023-08-28T00:00:00"/>
    <d v="2023-09-09T00:00:00"/>
    <x v="325"/>
    <x v="3"/>
    <x v="1"/>
    <n v="435"/>
    <s v="*435*"/>
  </r>
  <r>
    <s v="BK2096"/>
    <s v="Computer Science with Python"/>
    <s v="Aaron Miller"/>
    <x v="8"/>
    <s v="978-1-884328-87-9"/>
    <x v="1"/>
    <x v="1"/>
    <x v="1"/>
    <x v="181"/>
    <x v="14"/>
    <x v="1"/>
    <d v="2023-04-20T00:00:00"/>
    <d v="2023-05-15T00:00:00"/>
    <x v="167"/>
    <x v="3"/>
    <x v="0"/>
    <n v="279"/>
    <s v="*279*"/>
  </r>
  <r>
    <s v="BK2097"/>
    <s v="NCERT Biology"/>
    <s v="Thomas Walker"/>
    <x v="4"/>
    <s v="978-0-05-439148-4"/>
    <x v="3"/>
    <x v="3"/>
    <x v="0"/>
    <x v="70"/>
    <x v="16"/>
    <x v="0"/>
    <m/>
    <m/>
    <x v="182"/>
    <x v="3"/>
    <x v="2"/>
    <n v="363"/>
    <s v="*363*"/>
  </r>
  <r>
    <s v="BK2098"/>
    <s v="S. Chand Social Science"/>
    <s v="Nicole Price"/>
    <x v="0"/>
    <s v="978-1-264-58859-6"/>
    <x v="5"/>
    <x v="16"/>
    <x v="1"/>
    <x v="134"/>
    <x v="10"/>
    <x v="0"/>
    <m/>
    <m/>
    <x v="211"/>
    <x v="0"/>
    <x v="0"/>
    <n v="318"/>
    <s v="*318*"/>
  </r>
  <r>
    <s v="BK2099"/>
    <s v="Concepts of Physics - HC Verma"/>
    <s v="Danny Walker"/>
    <x v="9"/>
    <s v="978-0-87274-103-4"/>
    <x v="3"/>
    <x v="18"/>
    <x v="1"/>
    <x v="4"/>
    <x v="16"/>
    <x v="1"/>
    <d v="2023-12-22T00:00:00"/>
    <d v="2025-01-09T00:00:00"/>
    <x v="245"/>
    <x v="3"/>
    <x v="2"/>
    <n v="351"/>
    <s v="*351*"/>
  </r>
  <r>
    <s v="BK2100"/>
    <s v="Concepts of Physics - HC Verma"/>
    <s v="Amber Scott"/>
    <x v="9"/>
    <s v="978-0-08-905686-0"/>
    <x v="0"/>
    <x v="14"/>
    <x v="1"/>
    <x v="43"/>
    <x v="15"/>
    <x v="0"/>
    <m/>
    <m/>
    <x v="167"/>
    <x v="3"/>
    <x v="2"/>
    <n v="234"/>
    <s v="*234*"/>
  </r>
  <r>
    <s v="BK2101"/>
    <s v="S. Chand Biology"/>
    <s v="Steve Cole"/>
    <x v="4"/>
    <s v="978-0-12-933946-5"/>
    <x v="0"/>
    <x v="4"/>
    <x v="2"/>
    <x v="17"/>
    <x v="3"/>
    <x v="0"/>
    <m/>
    <m/>
    <x v="166"/>
    <x v="3"/>
    <x v="2"/>
    <n v="319"/>
    <s v="*319*"/>
  </r>
  <r>
    <s v="BK2102"/>
    <s v="NCERT Accountancy"/>
    <s v="Alex Perkins"/>
    <x v="7"/>
    <s v="978-0-672-43750-2"/>
    <x v="5"/>
    <x v="11"/>
    <x v="2"/>
    <x v="318"/>
    <x v="10"/>
    <x v="1"/>
    <d v="2023-11-17T00:00:00"/>
    <d v="2024-04-11T00:00:00"/>
    <x v="415"/>
    <x v="3"/>
    <x v="0"/>
    <n v="113"/>
    <s v="*113*"/>
  </r>
  <r>
    <s v="BK2103"/>
    <s v="NCERT Business Studies"/>
    <s v="Emily Burton"/>
    <x v="10"/>
    <s v="978-1-267-30207-6"/>
    <x v="5"/>
    <x v="0"/>
    <x v="2"/>
    <x v="251"/>
    <x v="1"/>
    <x v="0"/>
    <m/>
    <m/>
    <x v="255"/>
    <x v="3"/>
    <x v="1"/>
    <n v="428"/>
    <s v="*428*"/>
  </r>
  <r>
    <s v="BK2104"/>
    <s v="Modern ABC Chemistry"/>
    <s v="Jonathan Hurst"/>
    <x v="6"/>
    <s v="978-1-168-60964-9"/>
    <x v="0"/>
    <x v="17"/>
    <x v="2"/>
    <x v="116"/>
    <x v="12"/>
    <x v="0"/>
    <m/>
    <m/>
    <x v="140"/>
    <x v="3"/>
    <x v="3"/>
    <n v="179"/>
    <s v="*179*"/>
  </r>
  <r>
    <s v="BK2105"/>
    <s v="Nai Roshni Hindi Pathmala"/>
    <s v="Christopher Tyler"/>
    <x v="12"/>
    <s v="978-1-61093-691-0"/>
    <x v="0"/>
    <x v="13"/>
    <x v="1"/>
    <x v="216"/>
    <x v="3"/>
    <x v="0"/>
    <m/>
    <m/>
    <x v="338"/>
    <x v="3"/>
    <x v="2"/>
    <n v="443"/>
    <s v="*443*"/>
  </r>
  <r>
    <s v="BK2106"/>
    <s v="Together with Social Science"/>
    <s v="David Olson"/>
    <x v="0"/>
    <s v="978-1-65203-542-8"/>
    <x v="0"/>
    <x v="15"/>
    <x v="1"/>
    <x v="348"/>
    <x v="7"/>
    <x v="1"/>
    <d v="2024-12-24T00:00:00"/>
    <d v="2025-01-28T00:00:00"/>
    <x v="232"/>
    <x v="0"/>
    <x v="3"/>
    <n v="417"/>
    <s v="*417*"/>
  </r>
  <r>
    <s v="BK2107"/>
    <s v="Together with EVS"/>
    <s v="Jennifer Foster"/>
    <x v="3"/>
    <s v="978-0-8297-7837-3"/>
    <x v="2"/>
    <x v="16"/>
    <x v="0"/>
    <x v="107"/>
    <x v="13"/>
    <x v="0"/>
    <m/>
    <m/>
    <x v="26"/>
    <x v="2"/>
    <x v="1"/>
    <n v="160"/>
    <s v="*160*"/>
  </r>
  <r>
    <s v="BK2108"/>
    <s v="Concepts of Physics - HC Verma"/>
    <s v="Andre Jackson"/>
    <x v="9"/>
    <s v="978-1-55236-254-9"/>
    <x v="5"/>
    <x v="4"/>
    <x v="1"/>
    <x v="247"/>
    <x v="11"/>
    <x v="0"/>
    <m/>
    <m/>
    <x v="90"/>
    <x v="3"/>
    <x v="1"/>
    <n v="189"/>
    <s v="*189*"/>
  </r>
  <r>
    <s v="BK2109"/>
    <s v="NCERT Business Studies"/>
    <s v="Joel Taylor"/>
    <x v="10"/>
    <s v="978-1-4978-9030-5"/>
    <x v="4"/>
    <x v="2"/>
    <x v="1"/>
    <x v="147"/>
    <x v="17"/>
    <x v="0"/>
    <m/>
    <m/>
    <x v="471"/>
    <x v="3"/>
    <x v="1"/>
    <n v="121"/>
    <s v="*121*"/>
  </r>
  <r>
    <s v="BK2110"/>
    <s v="NCERT Business Studies"/>
    <s v="Tracy Cabrera"/>
    <x v="10"/>
    <s v="978-1-4803-7349-5"/>
    <x v="2"/>
    <x v="13"/>
    <x v="1"/>
    <x v="183"/>
    <x v="4"/>
    <x v="1"/>
    <d v="2023-12-21T00:00:00"/>
    <d v="2024-06-05T00:00:00"/>
    <x v="254"/>
    <x v="3"/>
    <x v="0"/>
    <n v="409"/>
    <s v="*409*"/>
  </r>
  <r>
    <s v="BK2111"/>
    <s v="S. Chand Science"/>
    <s v="William Hughes Jr."/>
    <x v="11"/>
    <s v="978-1-181-01154-2"/>
    <x v="3"/>
    <x v="9"/>
    <x v="2"/>
    <x v="188"/>
    <x v="11"/>
    <x v="0"/>
    <m/>
    <m/>
    <x v="116"/>
    <x v="2"/>
    <x v="2"/>
    <n v="401"/>
    <s v="*401*"/>
  </r>
  <r>
    <s v="BK2112"/>
    <s v="Principles of Economics"/>
    <s v="Amy Gibbs"/>
    <x v="5"/>
    <s v="978-0-529-80624-6"/>
    <x v="2"/>
    <x v="0"/>
    <x v="2"/>
    <x v="297"/>
    <x v="19"/>
    <x v="1"/>
    <d v="2023-07-11T00:00:00"/>
    <d v="2023-11-03T00:00:00"/>
    <x v="118"/>
    <x v="3"/>
    <x v="1"/>
    <n v="121"/>
    <s v="*121*"/>
  </r>
  <r>
    <s v="BK2113"/>
    <s v="NCERT Economics"/>
    <s v="Amber Ross"/>
    <x v="5"/>
    <s v="978-0-86280-967-6"/>
    <x v="1"/>
    <x v="11"/>
    <x v="2"/>
    <x v="364"/>
    <x v="16"/>
    <x v="0"/>
    <m/>
    <m/>
    <x v="318"/>
    <x v="3"/>
    <x v="1"/>
    <n v="266"/>
    <s v="*266*"/>
  </r>
  <r>
    <s v="BK2114"/>
    <s v="Play with Maths"/>
    <s v="Laura Mcintyre"/>
    <x v="1"/>
    <s v="978-0-14-009493-0"/>
    <x v="3"/>
    <x v="11"/>
    <x v="2"/>
    <x v="400"/>
    <x v="15"/>
    <x v="1"/>
    <d v="2024-12-09T00:00:00"/>
    <d v="2024-12-27T00:00:00"/>
    <x v="197"/>
    <x v="0"/>
    <x v="0"/>
    <n v="294"/>
    <s v="*294*"/>
  </r>
  <r>
    <s v="BK2115"/>
    <s v="Together with Social Science"/>
    <s v="Shawn Jenkins"/>
    <x v="0"/>
    <s v="978-1-71850-212-3"/>
    <x v="5"/>
    <x v="18"/>
    <x v="1"/>
    <x v="0"/>
    <x v="13"/>
    <x v="1"/>
    <d v="2024-12-19T00:00:00"/>
    <d v="2025-02-24T00:00:00"/>
    <x v="95"/>
    <x v="0"/>
    <x v="0"/>
    <n v="176"/>
    <s v="*176*"/>
  </r>
  <r>
    <s v="BK2116"/>
    <s v="NCERT Business Studies"/>
    <s v="Christopher Johnson"/>
    <x v="10"/>
    <s v="978-1-913374-98-3"/>
    <x v="0"/>
    <x v="4"/>
    <x v="1"/>
    <x v="272"/>
    <x v="10"/>
    <x v="0"/>
    <m/>
    <m/>
    <x v="7"/>
    <x v="3"/>
    <x v="2"/>
    <n v="391"/>
    <s v="*391*"/>
  </r>
  <r>
    <s v="BK2117"/>
    <s v="S. Chand Economics"/>
    <s v="Sean Paul"/>
    <x v="5"/>
    <s v="978-0-507-18926-2"/>
    <x v="2"/>
    <x v="11"/>
    <x v="0"/>
    <x v="51"/>
    <x v="6"/>
    <x v="1"/>
    <d v="2024-05-20T00:00:00"/>
    <d v="2024-10-07T00:00:00"/>
    <x v="256"/>
    <x v="3"/>
    <x v="0"/>
    <n v="372"/>
    <s v="*372*"/>
  </r>
  <r>
    <s v="BK2118"/>
    <s v="Principles of Economics"/>
    <s v="Madison Reyes"/>
    <x v="5"/>
    <s v="978-1-294-16344-2"/>
    <x v="3"/>
    <x v="6"/>
    <x v="1"/>
    <x v="217"/>
    <x v="7"/>
    <x v="1"/>
    <d v="2023-10-07T00:00:00"/>
    <d v="2024-09-08T00:00:00"/>
    <x v="19"/>
    <x v="3"/>
    <x v="1"/>
    <n v="451"/>
    <s v="*451*"/>
  </r>
  <r>
    <s v="BK2119"/>
    <s v="DK Goel Accountancy"/>
    <s v="Heather Leonard"/>
    <x v="7"/>
    <s v="978-0-656-59659-1"/>
    <x v="0"/>
    <x v="6"/>
    <x v="2"/>
    <x v="383"/>
    <x v="11"/>
    <x v="0"/>
    <m/>
    <m/>
    <x v="355"/>
    <x v="3"/>
    <x v="0"/>
    <n v="267"/>
    <s v="*267*"/>
  </r>
  <r>
    <s v="BK2120"/>
    <s v="NCERT Accountancy"/>
    <s v="Anita Duarte"/>
    <x v="7"/>
    <s v="978-0-04-564239-7"/>
    <x v="5"/>
    <x v="11"/>
    <x v="0"/>
    <x v="385"/>
    <x v="18"/>
    <x v="1"/>
    <d v="2023-06-16T00:00:00"/>
    <d v="2023-08-02T00:00:00"/>
    <x v="193"/>
    <x v="3"/>
    <x v="2"/>
    <n v="208"/>
    <s v="*208*"/>
  </r>
  <r>
    <s v="BK2121"/>
    <s v="TS Grewal Accountancy"/>
    <s v="Walter Short"/>
    <x v="7"/>
    <s v="978-1-57979-271-8"/>
    <x v="2"/>
    <x v="13"/>
    <x v="0"/>
    <x v="119"/>
    <x v="15"/>
    <x v="1"/>
    <d v="2023-10-12T00:00:00"/>
    <d v="2024-06-07T00:00:00"/>
    <x v="394"/>
    <x v="3"/>
    <x v="0"/>
    <n v="173"/>
    <s v="*173*"/>
  </r>
  <r>
    <s v="BK2122"/>
    <s v="Principles of Economics"/>
    <s v="Michael Lyons"/>
    <x v="5"/>
    <s v="978-1-67416-662-9"/>
    <x v="5"/>
    <x v="17"/>
    <x v="0"/>
    <x v="107"/>
    <x v="13"/>
    <x v="0"/>
    <m/>
    <m/>
    <x v="109"/>
    <x v="3"/>
    <x v="2"/>
    <n v="407"/>
    <s v="*407*"/>
  </r>
  <r>
    <s v="BK2123"/>
    <s v="Wren &amp; Martin English Grammar"/>
    <s v="Mary Osborn"/>
    <x v="2"/>
    <s v="978-1-7342384-3-3"/>
    <x v="0"/>
    <x v="12"/>
    <x v="1"/>
    <x v="368"/>
    <x v="14"/>
    <x v="0"/>
    <m/>
    <m/>
    <x v="95"/>
    <x v="1"/>
    <x v="2"/>
    <n v="269"/>
    <s v="*269*"/>
  </r>
  <r>
    <s v="BK2124"/>
    <s v="S. Chand Business Studies"/>
    <s v="Brittany Cox"/>
    <x v="10"/>
    <s v="978-1-68457-501-5"/>
    <x v="5"/>
    <x v="3"/>
    <x v="0"/>
    <x v="275"/>
    <x v="16"/>
    <x v="1"/>
    <d v="2023-07-15T00:00:00"/>
    <d v="2024-10-06T00:00:00"/>
    <x v="287"/>
    <x v="3"/>
    <x v="2"/>
    <n v="394"/>
    <s v="*394*"/>
  </r>
  <r>
    <s v="BK2125"/>
    <s v="TS Grewal Accountancy"/>
    <s v="Henry Frye"/>
    <x v="7"/>
    <s v="978-1-340-41899-1"/>
    <x v="2"/>
    <x v="18"/>
    <x v="1"/>
    <x v="138"/>
    <x v="7"/>
    <x v="0"/>
    <m/>
    <m/>
    <x v="139"/>
    <x v="3"/>
    <x v="0"/>
    <n v="257"/>
    <s v="*257*"/>
  </r>
  <r>
    <s v="BK2126"/>
    <s v="Play with Maths"/>
    <s v="Keith Cortez"/>
    <x v="1"/>
    <s v="978-1-79827-315-9"/>
    <x v="2"/>
    <x v="12"/>
    <x v="1"/>
    <x v="33"/>
    <x v="12"/>
    <x v="0"/>
    <m/>
    <m/>
    <x v="337"/>
    <x v="0"/>
    <x v="1"/>
    <n v="301"/>
    <s v="*301*"/>
  </r>
  <r>
    <s v="BK2127"/>
    <s v="S. Chand Biology"/>
    <s v="Erik Carroll"/>
    <x v="4"/>
    <s v="978-0-7780-8176-0"/>
    <x v="0"/>
    <x v="18"/>
    <x v="1"/>
    <x v="77"/>
    <x v="11"/>
    <x v="1"/>
    <d v="2023-11-02T00:00:00"/>
    <d v="2025-01-27T00:00:00"/>
    <x v="366"/>
    <x v="3"/>
    <x v="3"/>
    <n v="426"/>
    <s v="*426*"/>
  </r>
  <r>
    <s v="BK2128"/>
    <s v="RS Aggarwal Mathematics"/>
    <s v="Amanda Garcia"/>
    <x v="1"/>
    <s v="978-0-02-198598-2"/>
    <x v="0"/>
    <x v="2"/>
    <x v="2"/>
    <x v="231"/>
    <x v="7"/>
    <x v="0"/>
    <m/>
    <m/>
    <x v="472"/>
    <x v="0"/>
    <x v="2"/>
    <n v="362"/>
    <s v="*362*"/>
  </r>
  <r>
    <s v="BK2129"/>
    <s v="TS Grewal Accountancy"/>
    <s v="Christopher Serrano"/>
    <x v="7"/>
    <s v="978-1-346-10499-7"/>
    <x v="4"/>
    <x v="7"/>
    <x v="2"/>
    <x v="276"/>
    <x v="12"/>
    <x v="1"/>
    <d v="2023-09-05T00:00:00"/>
    <d v="2024-09-07T00:00:00"/>
    <x v="272"/>
    <x v="3"/>
    <x v="3"/>
    <n v="266"/>
    <s v="*266*"/>
  </r>
  <r>
    <s v="BK2130"/>
    <s v="SL Arora Physics"/>
    <s v="Hunter Williams"/>
    <x v="9"/>
    <s v="978-0-7874-7924-4"/>
    <x v="4"/>
    <x v="14"/>
    <x v="2"/>
    <x v="11"/>
    <x v="19"/>
    <x v="0"/>
    <m/>
    <m/>
    <x v="191"/>
    <x v="3"/>
    <x v="1"/>
    <n v="138"/>
    <s v="*138*"/>
  </r>
  <r>
    <s v="BK2131"/>
    <s v="NCERT Hindi"/>
    <s v="Charles Gonzalez"/>
    <x v="12"/>
    <s v="978-1-316-93379-4"/>
    <x v="0"/>
    <x v="10"/>
    <x v="2"/>
    <x v="103"/>
    <x v="8"/>
    <x v="0"/>
    <m/>
    <m/>
    <x v="304"/>
    <x v="3"/>
    <x v="1"/>
    <n v="380"/>
    <s v="*380*"/>
  </r>
  <r>
    <s v="BK2132"/>
    <s v="NCERT Social Science"/>
    <s v="Angela Collins"/>
    <x v="0"/>
    <s v="978-1-60497-769-1"/>
    <x v="3"/>
    <x v="3"/>
    <x v="1"/>
    <x v="46"/>
    <x v="14"/>
    <x v="1"/>
    <d v="2023-06-13T00:00:00"/>
    <d v="2024-10-06T00:00:00"/>
    <x v="436"/>
    <x v="0"/>
    <x v="1"/>
    <n v="407"/>
    <s v="*407*"/>
  </r>
  <r>
    <s v="BK2133"/>
    <s v="SL Arora Physics"/>
    <s v="Miss Holly Page"/>
    <x v="9"/>
    <s v="978-0-567-33340-7"/>
    <x v="2"/>
    <x v="9"/>
    <x v="1"/>
    <x v="136"/>
    <x v="1"/>
    <x v="1"/>
    <d v="2025-01-22T00:00:00"/>
    <d v="2025-02-08T00:00:00"/>
    <x v="19"/>
    <x v="3"/>
    <x v="0"/>
    <n v="199"/>
    <s v="*199*"/>
  </r>
  <r>
    <s v="BK2134"/>
    <s v="S. Chand Science"/>
    <s v="Danny Coleman"/>
    <x v="11"/>
    <s v="978-0-610-37901-7"/>
    <x v="1"/>
    <x v="2"/>
    <x v="0"/>
    <x v="408"/>
    <x v="8"/>
    <x v="0"/>
    <m/>
    <m/>
    <x v="23"/>
    <x v="2"/>
    <x v="2"/>
    <n v="416"/>
    <s v="*416*"/>
  </r>
  <r>
    <s v="BK2135"/>
    <s v="Truemanâ€™s Biology"/>
    <s v="Monica James"/>
    <x v="4"/>
    <s v="978-0-592-21718-5"/>
    <x v="0"/>
    <x v="9"/>
    <x v="1"/>
    <x v="40"/>
    <x v="17"/>
    <x v="1"/>
    <d v="2024-05-05T00:00:00"/>
    <d v="2024-07-25T00:00:00"/>
    <x v="225"/>
    <x v="3"/>
    <x v="1"/>
    <n v="361"/>
    <s v="*361*"/>
  </r>
  <r>
    <s v="BK2136"/>
    <s v="NCERT Social Science"/>
    <s v="Melissa Austin"/>
    <x v="0"/>
    <s v="978-0-293-68090-5"/>
    <x v="4"/>
    <x v="2"/>
    <x v="1"/>
    <x v="267"/>
    <x v="11"/>
    <x v="1"/>
    <d v="2023-07-13T00:00:00"/>
    <d v="2023-09-13T00:00:00"/>
    <x v="437"/>
    <x v="0"/>
    <x v="1"/>
    <n v="156"/>
    <s v="*156*"/>
  </r>
  <r>
    <s v="BK2137"/>
    <s v="NCERT Chemistry"/>
    <s v="Sarah Hernandez"/>
    <x v="6"/>
    <s v="978-1-190-55258-6"/>
    <x v="5"/>
    <x v="10"/>
    <x v="1"/>
    <x v="102"/>
    <x v="5"/>
    <x v="1"/>
    <d v="2024-02-27T00:00:00"/>
    <d v="2025-02-20T00:00:00"/>
    <x v="447"/>
    <x v="3"/>
    <x v="0"/>
    <n v="135"/>
    <s v="*135*"/>
  </r>
  <r>
    <s v="BK2138"/>
    <s v="S. Chand Biology"/>
    <s v="Theresa Stuart"/>
    <x v="4"/>
    <s v="978-0-9761545-8-7"/>
    <x v="1"/>
    <x v="14"/>
    <x v="2"/>
    <x v="70"/>
    <x v="9"/>
    <x v="0"/>
    <m/>
    <m/>
    <x v="139"/>
    <x v="3"/>
    <x v="0"/>
    <n v="112"/>
    <s v="*112*"/>
  </r>
  <r>
    <s v="BK2139"/>
    <s v="Wren &amp; Martin English Grammar"/>
    <s v="Seth Bean"/>
    <x v="2"/>
    <s v="978-0-212-72671-4"/>
    <x v="4"/>
    <x v="19"/>
    <x v="2"/>
    <x v="275"/>
    <x v="18"/>
    <x v="0"/>
    <m/>
    <m/>
    <x v="214"/>
    <x v="1"/>
    <x v="2"/>
    <n v="302"/>
    <s v="*302*"/>
  </r>
  <r>
    <s v="BK2140"/>
    <s v="NCERT Business Studies"/>
    <s v="Martha Smith DVM"/>
    <x v="10"/>
    <s v="978-1-76268-737-1"/>
    <x v="4"/>
    <x v="3"/>
    <x v="2"/>
    <x v="267"/>
    <x v="15"/>
    <x v="1"/>
    <d v="2024-12-12T00:00:00"/>
    <d v="2024-12-19T00:00:00"/>
    <x v="315"/>
    <x v="3"/>
    <x v="0"/>
    <n v="324"/>
    <s v="*324*"/>
  </r>
  <r>
    <s v="BK2141"/>
    <s v="NCERT Economics"/>
    <s v="Ryan Adams"/>
    <x v="5"/>
    <s v="978-1-01-452164-4"/>
    <x v="5"/>
    <x v="4"/>
    <x v="2"/>
    <x v="268"/>
    <x v="19"/>
    <x v="1"/>
    <d v="2025-01-08T00:00:00"/>
    <d v="2025-02-17T00:00:00"/>
    <x v="1"/>
    <x v="3"/>
    <x v="1"/>
    <n v="200"/>
    <s v="*200*"/>
  </r>
  <r>
    <s v="BK2142"/>
    <s v="NCERT Business Studies"/>
    <s v="Angel Jones"/>
    <x v="10"/>
    <s v="978-1-391-81002-7"/>
    <x v="2"/>
    <x v="9"/>
    <x v="1"/>
    <x v="340"/>
    <x v="17"/>
    <x v="0"/>
    <m/>
    <m/>
    <x v="57"/>
    <x v="3"/>
    <x v="0"/>
    <n v="118"/>
    <s v="*118*"/>
  </r>
  <r>
    <s v="BK2143"/>
    <s v="DK Goel Accountancy"/>
    <s v="William Hall"/>
    <x v="7"/>
    <s v="978-0-694-11747-5"/>
    <x v="1"/>
    <x v="6"/>
    <x v="1"/>
    <x v="410"/>
    <x v="2"/>
    <x v="1"/>
    <d v="2024-01-14T00:00:00"/>
    <d v="2024-07-22T00:00:00"/>
    <x v="320"/>
    <x v="3"/>
    <x v="2"/>
    <n v="421"/>
    <s v="*421*"/>
  </r>
  <r>
    <s v="BK2144"/>
    <s v="NCERT Social Science"/>
    <s v="Pamela Wright"/>
    <x v="0"/>
    <s v="978-0-17-703396-4"/>
    <x v="1"/>
    <x v="7"/>
    <x v="0"/>
    <x v="13"/>
    <x v="3"/>
    <x v="0"/>
    <m/>
    <m/>
    <x v="58"/>
    <x v="0"/>
    <x v="0"/>
    <n v="337"/>
    <s v="*337*"/>
  </r>
  <r>
    <s v="BK2145"/>
    <s v="Computer Science with Python"/>
    <s v="Amber Savage"/>
    <x v="8"/>
    <s v="978-1-286-80439-1"/>
    <x v="0"/>
    <x v="2"/>
    <x v="1"/>
    <x v="329"/>
    <x v="15"/>
    <x v="1"/>
    <d v="2023-07-28T00:00:00"/>
    <d v="2023-08-03T00:00:00"/>
    <x v="158"/>
    <x v="3"/>
    <x v="2"/>
    <n v="143"/>
    <s v="*143*"/>
  </r>
  <r>
    <s v="BK2146"/>
    <s v="Manika Hindi Pathmala"/>
    <s v="Jaime Cox"/>
    <x v="12"/>
    <s v="978-0-9679708-5-1"/>
    <x v="0"/>
    <x v="3"/>
    <x v="2"/>
    <x v="172"/>
    <x v="0"/>
    <x v="0"/>
    <m/>
    <m/>
    <x v="140"/>
    <x v="3"/>
    <x v="2"/>
    <n v="118"/>
    <s v="*118*"/>
  </r>
  <r>
    <s v="BK2147"/>
    <s v="Concepts of Physics - HC Verma"/>
    <s v="Mike Brown"/>
    <x v="9"/>
    <s v="978-0-249-24265-2"/>
    <x v="0"/>
    <x v="13"/>
    <x v="0"/>
    <x v="7"/>
    <x v="8"/>
    <x v="1"/>
    <d v="2023-08-01T00:00:00"/>
    <d v="2024-03-17T00:00:00"/>
    <x v="26"/>
    <x v="3"/>
    <x v="2"/>
    <n v="230"/>
    <s v="*230*"/>
  </r>
  <r>
    <s v="BK2148"/>
    <s v="Fundamentals of Physics - Resnick Halliday"/>
    <s v="Amy Beltran"/>
    <x v="9"/>
    <s v="978-1-4216-9663-8"/>
    <x v="4"/>
    <x v="15"/>
    <x v="0"/>
    <x v="262"/>
    <x v="18"/>
    <x v="1"/>
    <d v="2023-03-15T00:00:00"/>
    <d v="2023-03-21T00:00:00"/>
    <x v="133"/>
    <x v="3"/>
    <x v="0"/>
    <n v="414"/>
    <s v="*414*"/>
  </r>
  <r>
    <s v="BK2149"/>
    <s v="S. Chand EVS"/>
    <s v="Angela Rivera"/>
    <x v="3"/>
    <s v="978-0-7659-0925-1"/>
    <x v="5"/>
    <x v="12"/>
    <x v="0"/>
    <x v="367"/>
    <x v="17"/>
    <x v="1"/>
    <d v="2024-05-12T00:00:00"/>
    <d v="2024-08-24T00:00:00"/>
    <x v="163"/>
    <x v="2"/>
    <x v="1"/>
    <n v="199"/>
    <s v="*199*"/>
  </r>
  <r>
    <s v="BK2150"/>
    <s v="S. Chand Social Science"/>
    <s v="Bianca Crawford"/>
    <x v="0"/>
    <s v="978-0-7981-1295-6"/>
    <x v="0"/>
    <x v="19"/>
    <x v="1"/>
    <x v="147"/>
    <x v="10"/>
    <x v="1"/>
    <d v="2024-05-25T00:00:00"/>
    <d v="2024-07-10T00:00:00"/>
    <x v="220"/>
    <x v="0"/>
    <x v="3"/>
    <n v="211"/>
    <s v="*211*"/>
  </r>
  <r>
    <s v="BK2151"/>
    <s v="NCERT Business Studies"/>
    <s v="Mark Owens"/>
    <x v="10"/>
    <s v="978-1-4429-0084-4"/>
    <x v="5"/>
    <x v="12"/>
    <x v="0"/>
    <x v="146"/>
    <x v="0"/>
    <x v="0"/>
    <m/>
    <m/>
    <x v="228"/>
    <x v="3"/>
    <x v="2"/>
    <n v="344"/>
    <s v="*344*"/>
  </r>
  <r>
    <s v="BK2152"/>
    <s v="S. Chand Social Science"/>
    <s v="Dustin Vincent"/>
    <x v="0"/>
    <s v="978-1-221-43212-2"/>
    <x v="1"/>
    <x v="18"/>
    <x v="1"/>
    <x v="160"/>
    <x v="11"/>
    <x v="0"/>
    <m/>
    <m/>
    <x v="473"/>
    <x v="0"/>
    <x v="3"/>
    <n v="119"/>
    <s v="*119*"/>
  </r>
  <r>
    <s v="BK2153"/>
    <s v="DK Goel Accountancy"/>
    <s v="Kelsey Ortega"/>
    <x v="7"/>
    <s v="978-0-567-57206-6"/>
    <x v="1"/>
    <x v="9"/>
    <x v="1"/>
    <x v="277"/>
    <x v="8"/>
    <x v="1"/>
    <d v="2024-07-20T00:00:00"/>
    <d v="2024-12-05T00:00:00"/>
    <x v="241"/>
    <x v="3"/>
    <x v="1"/>
    <n v="171"/>
    <s v="*171*"/>
  </r>
  <r>
    <s v="BK2154"/>
    <s v="NCERT Chemistry"/>
    <s v="Nathan Gibson"/>
    <x v="6"/>
    <s v="978-1-71395-670-9"/>
    <x v="1"/>
    <x v="19"/>
    <x v="1"/>
    <x v="398"/>
    <x v="0"/>
    <x v="0"/>
    <m/>
    <m/>
    <x v="289"/>
    <x v="3"/>
    <x v="1"/>
    <n v="192"/>
    <s v="*192*"/>
  </r>
  <r>
    <s v="BK2155"/>
    <s v="Play with Maths"/>
    <s v="Savannah Patterson DVM"/>
    <x v="1"/>
    <s v="978-1-85095-139-1"/>
    <x v="1"/>
    <x v="9"/>
    <x v="2"/>
    <x v="19"/>
    <x v="13"/>
    <x v="0"/>
    <m/>
    <m/>
    <x v="179"/>
    <x v="0"/>
    <x v="1"/>
    <n v="433"/>
    <s v="*433*"/>
  </r>
  <r>
    <s v="BK2156"/>
    <s v="S. Chand EVS"/>
    <s v="Riley Gray"/>
    <x v="3"/>
    <s v="978-0-592-95639-8"/>
    <x v="4"/>
    <x v="8"/>
    <x v="2"/>
    <x v="194"/>
    <x v="2"/>
    <x v="0"/>
    <m/>
    <m/>
    <x v="151"/>
    <x v="2"/>
    <x v="0"/>
    <n v="176"/>
    <s v="*176*"/>
  </r>
  <r>
    <s v="BK2157"/>
    <s v="NCERT Hindi"/>
    <s v="Lisa Bowman"/>
    <x v="12"/>
    <s v="978-0-85356-689-2"/>
    <x v="1"/>
    <x v="10"/>
    <x v="2"/>
    <x v="226"/>
    <x v="16"/>
    <x v="1"/>
    <d v="2023-08-01T00:00:00"/>
    <d v="2024-12-21T00:00:00"/>
    <x v="272"/>
    <x v="3"/>
    <x v="2"/>
    <n v="229"/>
    <s v="*229*"/>
  </r>
  <r>
    <s v="BK2158"/>
    <s v="Python Programming - Balagurusamy"/>
    <s v="Jason Fernandez"/>
    <x v="8"/>
    <s v="978-0-288-67289-2"/>
    <x v="0"/>
    <x v="17"/>
    <x v="2"/>
    <x v="192"/>
    <x v="0"/>
    <x v="1"/>
    <d v="2024-10-06T00:00:00"/>
    <d v="2025-01-15T00:00:00"/>
    <x v="104"/>
    <x v="3"/>
    <x v="1"/>
    <n v="432"/>
    <s v="*432*"/>
  </r>
  <r>
    <s v="BK2159"/>
    <s v="English Grammar &amp; Composition"/>
    <s v="Jeffrey Edwards"/>
    <x v="2"/>
    <s v="978-0-03-313646-4"/>
    <x v="2"/>
    <x v="13"/>
    <x v="1"/>
    <x v="18"/>
    <x v="19"/>
    <x v="0"/>
    <m/>
    <m/>
    <x v="49"/>
    <x v="1"/>
    <x v="1"/>
    <n v="452"/>
    <s v="*452*"/>
  </r>
  <r>
    <s v="BK2160"/>
    <s v="NCERT Maths"/>
    <s v="Lori Griffin"/>
    <x v="1"/>
    <s v="978-1-4132-1248-8"/>
    <x v="4"/>
    <x v="18"/>
    <x v="1"/>
    <x v="358"/>
    <x v="7"/>
    <x v="1"/>
    <d v="2023-03-21T00:00:00"/>
    <d v="2023-12-16T00:00:00"/>
    <x v="93"/>
    <x v="0"/>
    <x v="0"/>
    <n v="133"/>
    <s v="*133*"/>
  </r>
  <r>
    <s v="BK2161"/>
    <s v="NCERT Hindi"/>
    <s v="Marcus Wilson"/>
    <x v="12"/>
    <s v="978-0-7403-5952-1"/>
    <x v="5"/>
    <x v="16"/>
    <x v="0"/>
    <x v="251"/>
    <x v="5"/>
    <x v="0"/>
    <m/>
    <m/>
    <x v="405"/>
    <x v="3"/>
    <x v="0"/>
    <n v="280"/>
    <s v="*280*"/>
  </r>
  <r>
    <s v="BK2162"/>
    <s v="TS Grewal Accountancy"/>
    <s v="Eric Dunn"/>
    <x v="7"/>
    <s v="978-0-346-31330-9"/>
    <x v="3"/>
    <x v="11"/>
    <x v="1"/>
    <x v="364"/>
    <x v="5"/>
    <x v="0"/>
    <m/>
    <m/>
    <x v="258"/>
    <x v="3"/>
    <x v="2"/>
    <n v="191"/>
    <s v="*191*"/>
  </r>
  <r>
    <s v="BK2163"/>
    <s v="S. Chand Economics"/>
    <s v="Joseph Saunders"/>
    <x v="5"/>
    <s v="978-0-463-04962-4"/>
    <x v="0"/>
    <x v="2"/>
    <x v="1"/>
    <x v="152"/>
    <x v="14"/>
    <x v="1"/>
    <d v="2025-02-08T00:00:00"/>
    <d v="2025-02-26T00:00:00"/>
    <x v="270"/>
    <x v="3"/>
    <x v="0"/>
    <n v="228"/>
    <s v="*228*"/>
  </r>
  <r>
    <s v="BK2164"/>
    <s v="RD Sharma Mathematics"/>
    <s v="Bradley Morgan"/>
    <x v="1"/>
    <s v="978-1-224-05506-9"/>
    <x v="2"/>
    <x v="18"/>
    <x v="1"/>
    <x v="374"/>
    <x v="11"/>
    <x v="1"/>
    <d v="2024-05-23T00:00:00"/>
    <d v="2025-02-18T00:00:00"/>
    <x v="165"/>
    <x v="0"/>
    <x v="1"/>
    <n v="334"/>
    <s v="*334*"/>
  </r>
  <r>
    <s v="BK2165"/>
    <s v="S. Chand Biology"/>
    <s v="Dr. Bryce Hester"/>
    <x v="4"/>
    <s v="978-0-18-539512-2"/>
    <x v="1"/>
    <x v="2"/>
    <x v="2"/>
    <x v="180"/>
    <x v="19"/>
    <x v="0"/>
    <m/>
    <m/>
    <x v="112"/>
    <x v="3"/>
    <x v="0"/>
    <n v="225"/>
    <s v="*225*"/>
  </r>
  <r>
    <s v="BK2166"/>
    <s v="S. Chand Social Science"/>
    <s v="Terry Jackson"/>
    <x v="0"/>
    <s v="978-0-365-05637-9"/>
    <x v="4"/>
    <x v="1"/>
    <x v="2"/>
    <x v="173"/>
    <x v="4"/>
    <x v="1"/>
    <d v="2024-01-09T00:00:00"/>
    <d v="2024-05-12T00:00:00"/>
    <x v="45"/>
    <x v="0"/>
    <x v="2"/>
    <n v="139"/>
    <s v="*139*"/>
  </r>
  <r>
    <s v="BK2167"/>
    <s v="NCERT Business Studies"/>
    <s v="Ann Valdez"/>
    <x v="10"/>
    <s v="978-1-05-878547-7"/>
    <x v="4"/>
    <x v="4"/>
    <x v="2"/>
    <x v="260"/>
    <x v="8"/>
    <x v="0"/>
    <m/>
    <m/>
    <x v="441"/>
    <x v="3"/>
    <x v="0"/>
    <n v="444"/>
    <s v="*444*"/>
  </r>
  <r>
    <s v="BK2168"/>
    <s v="Modern ABC Chemistry"/>
    <s v="Rachel Perez"/>
    <x v="6"/>
    <s v="978-1-5127-1190-5"/>
    <x v="4"/>
    <x v="6"/>
    <x v="2"/>
    <x v="81"/>
    <x v="5"/>
    <x v="0"/>
    <m/>
    <m/>
    <x v="249"/>
    <x v="3"/>
    <x v="2"/>
    <n v="264"/>
    <s v="*264*"/>
  </r>
  <r>
    <s v="BK2169"/>
    <s v="S. Chand Biology"/>
    <s v="Thomas Gentry"/>
    <x v="4"/>
    <s v="978-0-454-99896-2"/>
    <x v="4"/>
    <x v="15"/>
    <x v="1"/>
    <x v="226"/>
    <x v="4"/>
    <x v="0"/>
    <m/>
    <m/>
    <x v="419"/>
    <x v="3"/>
    <x v="2"/>
    <n v="210"/>
    <s v="*210*"/>
  </r>
  <r>
    <s v="BK2170"/>
    <s v="English Grammar &amp; Composition"/>
    <s v="Mary Perez"/>
    <x v="2"/>
    <s v="978-1-68034-192-8"/>
    <x v="2"/>
    <x v="3"/>
    <x v="1"/>
    <x v="49"/>
    <x v="9"/>
    <x v="0"/>
    <m/>
    <m/>
    <x v="280"/>
    <x v="1"/>
    <x v="2"/>
    <n v="350"/>
    <s v="*350*"/>
  </r>
  <r>
    <s v="BK2171"/>
    <s v="DK Goel Accountancy"/>
    <s v="Jason Lucas"/>
    <x v="7"/>
    <s v="978-1-01-097614-1"/>
    <x v="4"/>
    <x v="16"/>
    <x v="0"/>
    <x v="316"/>
    <x v="10"/>
    <x v="0"/>
    <m/>
    <m/>
    <x v="270"/>
    <x v="3"/>
    <x v="0"/>
    <n v="163"/>
    <s v="*163*"/>
  </r>
  <r>
    <s v="BK2172"/>
    <s v="S. Chand Economics"/>
    <s v="Rachael Spencer"/>
    <x v="5"/>
    <s v="978-1-81203-782-8"/>
    <x v="1"/>
    <x v="10"/>
    <x v="1"/>
    <x v="10"/>
    <x v="17"/>
    <x v="1"/>
    <d v="2025-02-22T00:00:00"/>
    <d v="2025-02-22T00:00:00"/>
    <x v="184"/>
    <x v="3"/>
    <x v="1"/>
    <n v="113"/>
    <s v="*113*"/>
  </r>
  <r>
    <s v="BK2173"/>
    <s v="NCERT Chemistry"/>
    <s v="David Maldonado"/>
    <x v="6"/>
    <s v="978-0-281-06083-2"/>
    <x v="4"/>
    <x v="6"/>
    <x v="2"/>
    <x v="84"/>
    <x v="7"/>
    <x v="1"/>
    <d v="2024-11-07T00:00:00"/>
    <d v="2024-11-11T00:00:00"/>
    <x v="344"/>
    <x v="3"/>
    <x v="3"/>
    <n v="434"/>
    <s v="*434*"/>
  </r>
  <r>
    <s v="BK2174"/>
    <s v="S. Chand Biology"/>
    <s v="Calvin Friedman"/>
    <x v="4"/>
    <s v="978-1-59122-385-6"/>
    <x v="3"/>
    <x v="3"/>
    <x v="0"/>
    <x v="97"/>
    <x v="7"/>
    <x v="1"/>
    <d v="2024-12-23T00:00:00"/>
    <d v="2025-02-13T00:00:00"/>
    <x v="285"/>
    <x v="3"/>
    <x v="2"/>
    <n v="188"/>
    <s v="*188*"/>
  </r>
  <r>
    <s v="BK2175"/>
    <s v="NCERT Environmental Studies"/>
    <s v="Joshua Larson"/>
    <x v="3"/>
    <s v="978-1-84172-367-9"/>
    <x v="0"/>
    <x v="19"/>
    <x v="0"/>
    <x v="249"/>
    <x v="12"/>
    <x v="0"/>
    <m/>
    <m/>
    <x v="106"/>
    <x v="2"/>
    <x v="3"/>
    <n v="347"/>
    <s v="*347*"/>
  </r>
  <r>
    <s v="BK2176"/>
    <s v="NCERT Environmental Studies"/>
    <s v="Kendra Rodriguez"/>
    <x v="3"/>
    <s v="978-1-101-16723-6"/>
    <x v="5"/>
    <x v="1"/>
    <x v="0"/>
    <x v="119"/>
    <x v="5"/>
    <x v="1"/>
    <d v="2024-06-18T00:00:00"/>
    <d v="2025-01-07T00:00:00"/>
    <x v="362"/>
    <x v="2"/>
    <x v="1"/>
    <n v="199"/>
    <s v="*199*"/>
  </r>
  <r>
    <s v="BK2177"/>
    <s v="NCERT Environmental Studies"/>
    <s v="Sharon Estrada"/>
    <x v="3"/>
    <s v="978-0-88907-539-9"/>
    <x v="5"/>
    <x v="15"/>
    <x v="1"/>
    <x v="387"/>
    <x v="11"/>
    <x v="1"/>
    <d v="2023-08-17T00:00:00"/>
    <d v="2025-01-05T00:00:00"/>
    <x v="454"/>
    <x v="2"/>
    <x v="1"/>
    <n v="235"/>
    <s v="*235*"/>
  </r>
  <r>
    <s v="BK2178"/>
    <s v="Play with Maths"/>
    <s v="Willie Nelson"/>
    <x v="1"/>
    <s v="978-1-892224-00-2"/>
    <x v="5"/>
    <x v="16"/>
    <x v="0"/>
    <x v="251"/>
    <x v="19"/>
    <x v="1"/>
    <d v="2023-08-09T00:00:00"/>
    <d v="2024-09-03T00:00:00"/>
    <x v="240"/>
    <x v="0"/>
    <x v="1"/>
    <n v="444"/>
    <s v="*444*"/>
  </r>
  <r>
    <s v="BK2179"/>
    <s v="TS Grewal Accountancy"/>
    <s v="Nicole Frey"/>
    <x v="7"/>
    <s v="978-1-289-95693-6"/>
    <x v="1"/>
    <x v="2"/>
    <x v="1"/>
    <x v="367"/>
    <x v="12"/>
    <x v="1"/>
    <d v="2024-06-25T00:00:00"/>
    <d v="2024-10-05T00:00:00"/>
    <x v="379"/>
    <x v="3"/>
    <x v="0"/>
    <n v="283"/>
    <s v="*283*"/>
  </r>
  <r>
    <s v="BK2180"/>
    <s v="Fundamentals of Physics - Resnick Halliday"/>
    <s v="Kathryn Robertson"/>
    <x v="9"/>
    <s v="978-0-300-30472-5"/>
    <x v="0"/>
    <x v="10"/>
    <x v="1"/>
    <x v="333"/>
    <x v="4"/>
    <x v="1"/>
    <d v="2023-03-25T00:00:00"/>
    <d v="2023-09-18T00:00:00"/>
    <x v="193"/>
    <x v="3"/>
    <x v="2"/>
    <n v="340"/>
    <s v="*340*"/>
  </r>
  <r>
    <s v="BK2181"/>
    <s v="NCERT Chemistry"/>
    <s v="Tyler Sanchez"/>
    <x v="6"/>
    <s v="978-0-602-95896-1"/>
    <x v="3"/>
    <x v="8"/>
    <x v="1"/>
    <x v="110"/>
    <x v="19"/>
    <x v="0"/>
    <m/>
    <m/>
    <x v="336"/>
    <x v="3"/>
    <x v="1"/>
    <n v="135"/>
    <s v="*135*"/>
  </r>
  <r>
    <s v="BK2182"/>
    <s v="S. Chand Business Studies"/>
    <s v="Kevin Smith"/>
    <x v="10"/>
    <s v="978-1-242-81476-1"/>
    <x v="5"/>
    <x v="2"/>
    <x v="2"/>
    <x v="370"/>
    <x v="14"/>
    <x v="1"/>
    <d v="2024-10-08T00:00:00"/>
    <d v="2024-12-05T00:00:00"/>
    <x v="221"/>
    <x v="3"/>
    <x v="1"/>
    <n v="387"/>
    <s v="*387*"/>
  </r>
  <r>
    <s v="BK2183"/>
    <s v="Together with Social Science"/>
    <s v="Nicole Davis"/>
    <x v="0"/>
    <s v="978-1-74070-485-4"/>
    <x v="3"/>
    <x v="1"/>
    <x v="2"/>
    <x v="302"/>
    <x v="16"/>
    <x v="0"/>
    <m/>
    <m/>
    <x v="160"/>
    <x v="0"/>
    <x v="0"/>
    <n v="130"/>
    <s v="*130*"/>
  </r>
  <r>
    <s v="BK2184"/>
    <s v="NCERT Hindi"/>
    <s v="Ryan Ramirez"/>
    <x v="12"/>
    <s v="978-0-00-190748-5"/>
    <x v="1"/>
    <x v="0"/>
    <x v="2"/>
    <x v="54"/>
    <x v="7"/>
    <x v="1"/>
    <d v="2023-09-17T00:00:00"/>
    <d v="2024-12-30T00:00:00"/>
    <x v="77"/>
    <x v="3"/>
    <x v="0"/>
    <n v="325"/>
    <s v="*325*"/>
  </r>
  <r>
    <s v="BK2185"/>
    <s v="Together with Social Science"/>
    <s v="Mary Ross"/>
    <x v="0"/>
    <s v="978-0-7782-3826-3"/>
    <x v="3"/>
    <x v="7"/>
    <x v="2"/>
    <x v="250"/>
    <x v="6"/>
    <x v="0"/>
    <m/>
    <m/>
    <x v="364"/>
    <x v="0"/>
    <x v="2"/>
    <n v="214"/>
    <s v="*214*"/>
  </r>
  <r>
    <s v="BK2186"/>
    <s v="NCERT Social Science"/>
    <s v="Katherine Cook"/>
    <x v="0"/>
    <s v="978-0-11-177682-7"/>
    <x v="2"/>
    <x v="1"/>
    <x v="1"/>
    <x v="57"/>
    <x v="13"/>
    <x v="1"/>
    <d v="2024-11-29T00:00:00"/>
    <d v="2025-02-18T00:00:00"/>
    <x v="26"/>
    <x v="0"/>
    <x v="0"/>
    <n v="157"/>
    <s v="*157*"/>
  </r>
  <r>
    <s v="BK2187"/>
    <s v="Manika Hindi Pathmala"/>
    <s v="Suzanne Guerra"/>
    <x v="12"/>
    <s v="978-1-64313-396-6"/>
    <x v="0"/>
    <x v="12"/>
    <x v="1"/>
    <x v="356"/>
    <x v="5"/>
    <x v="0"/>
    <m/>
    <m/>
    <x v="135"/>
    <x v="3"/>
    <x v="1"/>
    <n v="348"/>
    <s v="*348*"/>
  </r>
  <r>
    <s v="BK2188"/>
    <s v="S. Chand Biology"/>
    <s v="Michael Daniels MD"/>
    <x v="4"/>
    <s v="978-0-392-40103-6"/>
    <x v="5"/>
    <x v="11"/>
    <x v="0"/>
    <x v="106"/>
    <x v="5"/>
    <x v="0"/>
    <m/>
    <m/>
    <x v="255"/>
    <x v="3"/>
    <x v="0"/>
    <n v="152"/>
    <s v="*152*"/>
  </r>
  <r>
    <s v="BK2189"/>
    <s v="NCERT Social Science"/>
    <s v="Sharon Rios"/>
    <x v="0"/>
    <s v="978-1-4747-6841-2"/>
    <x v="3"/>
    <x v="11"/>
    <x v="1"/>
    <x v="217"/>
    <x v="2"/>
    <x v="1"/>
    <d v="2023-03-05T00:00:00"/>
    <d v="2023-12-22T00:00:00"/>
    <x v="62"/>
    <x v="0"/>
    <x v="2"/>
    <n v="406"/>
    <s v="*406*"/>
  </r>
  <r>
    <s v="BK2190"/>
    <s v="Oxford English Reader"/>
    <s v="Ashley Rogers"/>
    <x v="2"/>
    <s v="978-1-228-13970-3"/>
    <x v="5"/>
    <x v="2"/>
    <x v="1"/>
    <x v="246"/>
    <x v="19"/>
    <x v="1"/>
    <d v="2024-03-04T00:00:00"/>
    <d v="2024-04-04T00:00:00"/>
    <x v="152"/>
    <x v="1"/>
    <x v="0"/>
    <n v="405"/>
    <s v="*405*"/>
  </r>
  <r>
    <s v="BK2191"/>
    <s v="Wren &amp; Martin English Grammar"/>
    <s v="Michael Aguilar"/>
    <x v="2"/>
    <s v="978-0-382-39203-0"/>
    <x v="0"/>
    <x v="15"/>
    <x v="1"/>
    <x v="344"/>
    <x v="11"/>
    <x v="0"/>
    <m/>
    <m/>
    <x v="150"/>
    <x v="1"/>
    <x v="2"/>
    <n v="217"/>
    <s v="*217*"/>
  </r>
  <r>
    <s v="BK2192"/>
    <s v="S. Chand Biology"/>
    <s v="Tanya Morgan"/>
    <x v="4"/>
    <s v="978-0-940096-82-0"/>
    <x v="2"/>
    <x v="9"/>
    <x v="2"/>
    <x v="309"/>
    <x v="5"/>
    <x v="1"/>
    <d v="2023-04-15T00:00:00"/>
    <d v="2023-06-09T00:00:00"/>
    <x v="0"/>
    <x v="3"/>
    <x v="2"/>
    <n v="400"/>
    <s v="*400*"/>
  </r>
  <r>
    <s v="BK2193"/>
    <s v="NCERT Business Studies"/>
    <s v="Meagan Johnson"/>
    <x v="10"/>
    <s v="978-1-181-75630-6"/>
    <x v="4"/>
    <x v="11"/>
    <x v="2"/>
    <x v="14"/>
    <x v="18"/>
    <x v="0"/>
    <m/>
    <m/>
    <x v="244"/>
    <x v="3"/>
    <x v="2"/>
    <n v="260"/>
    <s v="*260*"/>
  </r>
  <r>
    <s v="BK2194"/>
    <s v="Fundamentals of Physics - Resnick Halliday"/>
    <s v="Philip Grant"/>
    <x v="9"/>
    <s v="978-1-964888-52-1"/>
    <x v="4"/>
    <x v="18"/>
    <x v="2"/>
    <x v="40"/>
    <x v="12"/>
    <x v="1"/>
    <d v="2024-07-22T00:00:00"/>
    <d v="2024-12-28T00:00:00"/>
    <x v="349"/>
    <x v="3"/>
    <x v="0"/>
    <n v="375"/>
    <s v="*375*"/>
  </r>
  <r>
    <s v="BK2195"/>
    <s v="Fundamentals of Physics - Resnick Halliday"/>
    <s v="Kathryn Smith"/>
    <x v="9"/>
    <s v="978-0-246-24459-8"/>
    <x v="2"/>
    <x v="17"/>
    <x v="2"/>
    <x v="91"/>
    <x v="14"/>
    <x v="0"/>
    <m/>
    <m/>
    <x v="236"/>
    <x v="3"/>
    <x v="1"/>
    <n v="336"/>
    <s v="*336*"/>
  </r>
  <r>
    <s v="BK2196"/>
    <s v="NCERT Biology"/>
    <s v="Eric Scott"/>
    <x v="4"/>
    <s v="978-1-86522-366-7"/>
    <x v="0"/>
    <x v="16"/>
    <x v="1"/>
    <x v="298"/>
    <x v="4"/>
    <x v="1"/>
    <d v="2023-04-21T00:00:00"/>
    <d v="2024-07-02T00:00:00"/>
    <x v="411"/>
    <x v="3"/>
    <x v="3"/>
    <n v="257"/>
    <s v="*257*"/>
  </r>
  <r>
    <s v="BK2197"/>
    <s v="RS Aggarwal Mathematics"/>
    <s v="Beth Barajas"/>
    <x v="1"/>
    <s v="978-1-71514-163-9"/>
    <x v="0"/>
    <x v="9"/>
    <x v="1"/>
    <x v="190"/>
    <x v="2"/>
    <x v="0"/>
    <m/>
    <m/>
    <x v="299"/>
    <x v="0"/>
    <x v="2"/>
    <n v="131"/>
    <s v="*131*"/>
  </r>
  <r>
    <s v="BK2198"/>
    <s v="NCERT Biology"/>
    <s v="Mr. Alexander Curry"/>
    <x v="4"/>
    <s v="978-0-459-64370-6"/>
    <x v="0"/>
    <x v="18"/>
    <x v="0"/>
    <x v="167"/>
    <x v="16"/>
    <x v="0"/>
    <m/>
    <m/>
    <x v="380"/>
    <x v="3"/>
    <x v="3"/>
    <n v="144"/>
    <s v="*144*"/>
  </r>
  <r>
    <s v="BK2199"/>
    <s v="Pearson Science Explorer"/>
    <s v="Ronald Williams"/>
    <x v="11"/>
    <s v="978-1-945177-26-2"/>
    <x v="2"/>
    <x v="9"/>
    <x v="1"/>
    <x v="296"/>
    <x v="2"/>
    <x v="1"/>
    <d v="2025-01-10T00:00:00"/>
    <d v="2025-02-14T00:00:00"/>
    <x v="179"/>
    <x v="2"/>
    <x v="1"/>
    <n v="144"/>
    <s v="*144*"/>
  </r>
  <r>
    <s v="BK2200"/>
    <s v="Modern ABC Chemistry"/>
    <s v="Michael Curtis"/>
    <x v="6"/>
    <s v="978-1-9829-6861-8"/>
    <x v="3"/>
    <x v="4"/>
    <x v="2"/>
    <x v="230"/>
    <x v="5"/>
    <x v="1"/>
    <d v="2024-12-22T00:00:00"/>
    <d v="2025-02-24T00:00:00"/>
    <x v="79"/>
    <x v="3"/>
    <x v="1"/>
    <n v="437"/>
    <s v="*437*"/>
  </r>
  <r>
    <s v="BK2201"/>
    <s v="S. Chand Biology"/>
    <s v="Carla Cooke"/>
    <x v="4"/>
    <s v="978-0-571-61750-0"/>
    <x v="0"/>
    <x v="0"/>
    <x v="0"/>
    <x v="228"/>
    <x v="14"/>
    <x v="0"/>
    <m/>
    <m/>
    <x v="181"/>
    <x v="3"/>
    <x v="1"/>
    <n v="415"/>
    <s v="*415*"/>
  </r>
  <r>
    <s v="BK2202"/>
    <s v="S. Chand EVS"/>
    <s v="Jordan Dixon"/>
    <x v="3"/>
    <s v="978-0-6480549-2-4"/>
    <x v="4"/>
    <x v="15"/>
    <x v="0"/>
    <x v="57"/>
    <x v="1"/>
    <x v="0"/>
    <m/>
    <m/>
    <x v="306"/>
    <x v="2"/>
    <x v="0"/>
    <n v="189"/>
    <s v="*189*"/>
  </r>
  <r>
    <s v="BK2203"/>
    <s v="RD Sharma Mathematics"/>
    <s v="Elizabeth Rodriguez"/>
    <x v="1"/>
    <s v="978-1-78274-805-2"/>
    <x v="1"/>
    <x v="16"/>
    <x v="0"/>
    <x v="385"/>
    <x v="15"/>
    <x v="1"/>
    <d v="2023-10-03T00:00:00"/>
    <d v="2024-08-24T00:00:00"/>
    <x v="244"/>
    <x v="0"/>
    <x v="2"/>
    <n v="233"/>
    <s v="*233*"/>
  </r>
  <r>
    <s v="BK2204"/>
    <s v="Computer Science with Python"/>
    <s v="Peter Fuller"/>
    <x v="8"/>
    <s v="978-1-289-48544-3"/>
    <x v="1"/>
    <x v="19"/>
    <x v="1"/>
    <x v="204"/>
    <x v="8"/>
    <x v="0"/>
    <m/>
    <m/>
    <x v="122"/>
    <x v="3"/>
    <x v="1"/>
    <n v="374"/>
    <s v="*374*"/>
  </r>
  <r>
    <s v="BK2205"/>
    <s v="S. Chand Business Studies"/>
    <s v="Patricia Hale"/>
    <x v="10"/>
    <s v="978-0-7846-2812-6"/>
    <x v="1"/>
    <x v="12"/>
    <x v="0"/>
    <x v="221"/>
    <x v="19"/>
    <x v="1"/>
    <d v="2023-12-18T00:00:00"/>
    <d v="2024-07-26T00:00:00"/>
    <x v="20"/>
    <x v="3"/>
    <x v="1"/>
    <n v="335"/>
    <s v="*335*"/>
  </r>
  <r>
    <s v="BK2206"/>
    <s v="SL Arora Physics"/>
    <s v="Brianna Wright"/>
    <x v="9"/>
    <s v="978-0-7373-7830-6"/>
    <x v="4"/>
    <x v="1"/>
    <x v="1"/>
    <x v="367"/>
    <x v="16"/>
    <x v="1"/>
    <d v="2023-11-04T00:00:00"/>
    <d v="2024-03-02T00:00:00"/>
    <x v="35"/>
    <x v="3"/>
    <x v="0"/>
    <n v="227"/>
    <s v="*227*"/>
  </r>
  <r>
    <s v="BK2207"/>
    <s v="S. Chand Social Science"/>
    <s v="Lindsay Johnson"/>
    <x v="0"/>
    <s v="978-1-5215-1479-5"/>
    <x v="5"/>
    <x v="19"/>
    <x v="1"/>
    <x v="271"/>
    <x v="18"/>
    <x v="1"/>
    <d v="2024-03-22T00:00:00"/>
    <d v="2024-06-03T00:00:00"/>
    <x v="253"/>
    <x v="0"/>
    <x v="0"/>
    <n v="299"/>
    <s v="*299*"/>
  </r>
  <r>
    <s v="BK2208"/>
    <s v="English Grammar &amp; Composition"/>
    <s v="Kevin Mcconnell"/>
    <x v="2"/>
    <s v="978-0-9568684-5-9"/>
    <x v="3"/>
    <x v="12"/>
    <x v="1"/>
    <x v="281"/>
    <x v="18"/>
    <x v="1"/>
    <d v="2024-01-13T00:00:00"/>
    <d v="2024-11-28T00:00:00"/>
    <x v="182"/>
    <x v="1"/>
    <x v="2"/>
    <n v="222"/>
    <s v="*222*"/>
  </r>
  <r>
    <s v="BK2209"/>
    <s v="Play with Maths"/>
    <s v="Steven Miller"/>
    <x v="1"/>
    <s v="978-1-4476-0519-5"/>
    <x v="1"/>
    <x v="15"/>
    <x v="2"/>
    <x v="202"/>
    <x v="0"/>
    <x v="0"/>
    <m/>
    <m/>
    <x v="471"/>
    <x v="0"/>
    <x v="0"/>
    <n v="359"/>
    <s v="*359*"/>
  </r>
  <r>
    <s v="BK2210"/>
    <s v="English Grammar &amp; Composition"/>
    <s v="Kimberly Dixon"/>
    <x v="2"/>
    <s v="978-1-62949-761-7"/>
    <x v="1"/>
    <x v="18"/>
    <x v="2"/>
    <x v="178"/>
    <x v="6"/>
    <x v="0"/>
    <m/>
    <m/>
    <x v="67"/>
    <x v="1"/>
    <x v="1"/>
    <n v="276"/>
    <s v="*276*"/>
  </r>
  <r>
    <s v="BK2211"/>
    <s v="Principles of Economics"/>
    <s v="Samantha Elliott"/>
    <x v="5"/>
    <s v="978-1-295-55986-2"/>
    <x v="0"/>
    <x v="0"/>
    <x v="2"/>
    <x v="224"/>
    <x v="1"/>
    <x v="0"/>
    <m/>
    <m/>
    <x v="85"/>
    <x v="3"/>
    <x v="0"/>
    <n v="339"/>
    <s v="*339*"/>
  </r>
  <r>
    <s v="BK2212"/>
    <s v="NCERT Hindi"/>
    <s v="Jamie Pratt"/>
    <x v="12"/>
    <s v="978-0-438-16367-6"/>
    <x v="0"/>
    <x v="19"/>
    <x v="2"/>
    <x v="159"/>
    <x v="15"/>
    <x v="1"/>
    <d v="2024-01-30T00:00:00"/>
    <d v="2024-10-23T00:00:00"/>
    <x v="150"/>
    <x v="3"/>
    <x v="2"/>
    <n v="199"/>
    <s v="*199*"/>
  </r>
  <r>
    <s v="BK2213"/>
    <s v="Nai Roshni Hindi Pathmala"/>
    <s v="Gregory Sloan"/>
    <x v="12"/>
    <s v="978-0-246-04060-2"/>
    <x v="1"/>
    <x v="4"/>
    <x v="1"/>
    <x v="407"/>
    <x v="5"/>
    <x v="0"/>
    <m/>
    <m/>
    <x v="85"/>
    <x v="3"/>
    <x v="0"/>
    <n v="434"/>
    <s v="*434*"/>
  </r>
  <r>
    <s v="BK2214"/>
    <s v="Let Us C - Yashwant Kanetkar"/>
    <s v="Thomas Craig"/>
    <x v="8"/>
    <s v="978-0-507-54140-4"/>
    <x v="1"/>
    <x v="10"/>
    <x v="1"/>
    <x v="160"/>
    <x v="15"/>
    <x v="1"/>
    <d v="2024-06-15T00:00:00"/>
    <d v="2025-02-16T00:00:00"/>
    <x v="430"/>
    <x v="3"/>
    <x v="2"/>
    <n v="447"/>
    <s v="*447*"/>
  </r>
  <r>
    <s v="BK2215"/>
    <s v="Nai Roshni Hindi Pathmala"/>
    <s v="Robin Wiggins"/>
    <x v="12"/>
    <s v="978-1-82599-822-2"/>
    <x v="5"/>
    <x v="1"/>
    <x v="0"/>
    <x v="337"/>
    <x v="14"/>
    <x v="0"/>
    <m/>
    <m/>
    <x v="430"/>
    <x v="3"/>
    <x v="2"/>
    <n v="412"/>
    <s v="*412*"/>
  </r>
  <r>
    <s v="BK2216"/>
    <s v="DK Goel Accountancy"/>
    <s v="Ronald Hopkins"/>
    <x v="7"/>
    <s v="978-0-89389-109-1"/>
    <x v="0"/>
    <x v="10"/>
    <x v="1"/>
    <x v="83"/>
    <x v="17"/>
    <x v="0"/>
    <m/>
    <m/>
    <x v="335"/>
    <x v="3"/>
    <x v="2"/>
    <n v="286"/>
    <s v="*286*"/>
  </r>
  <r>
    <s v="BK2217"/>
    <s v="Pearson Science Explorer"/>
    <s v="Ashley Collins"/>
    <x v="11"/>
    <s v="978-0-9621184-1-8"/>
    <x v="1"/>
    <x v="11"/>
    <x v="1"/>
    <x v="311"/>
    <x v="0"/>
    <x v="1"/>
    <d v="2024-12-15T00:00:00"/>
    <d v="2025-01-21T00:00:00"/>
    <x v="232"/>
    <x v="2"/>
    <x v="0"/>
    <n v="113"/>
    <s v="*113*"/>
  </r>
  <r>
    <s v="BK2218"/>
    <s v="NCERT Accountancy"/>
    <s v="Mrs. Cheryl Dillon"/>
    <x v="7"/>
    <s v="978-1-4862-7493-2"/>
    <x v="4"/>
    <x v="8"/>
    <x v="1"/>
    <x v="43"/>
    <x v="1"/>
    <x v="0"/>
    <m/>
    <m/>
    <x v="25"/>
    <x v="3"/>
    <x v="1"/>
    <n v="299"/>
    <s v="*299*"/>
  </r>
  <r>
    <s v="BK2219"/>
    <s v="SL Arora Physics"/>
    <s v="Jimmy Scott"/>
    <x v="9"/>
    <s v="978-1-03-874616-0"/>
    <x v="3"/>
    <x v="0"/>
    <x v="2"/>
    <x v="327"/>
    <x v="13"/>
    <x v="1"/>
    <d v="2023-05-10T00:00:00"/>
    <d v="2023-08-06T00:00:00"/>
    <x v="452"/>
    <x v="3"/>
    <x v="3"/>
    <n v="359"/>
    <s v="*359*"/>
  </r>
  <r>
    <s v="BK2220"/>
    <s v="Modern ABC Chemistry"/>
    <s v="Kristy Cook"/>
    <x v="6"/>
    <s v="978-0-7695-3541-8"/>
    <x v="1"/>
    <x v="6"/>
    <x v="2"/>
    <x v="366"/>
    <x v="6"/>
    <x v="1"/>
    <d v="2023-11-29T00:00:00"/>
    <d v="2025-02-13T00:00:00"/>
    <x v="414"/>
    <x v="3"/>
    <x v="2"/>
    <n v="439"/>
    <s v="*439*"/>
  </r>
  <r>
    <s v="BK2221"/>
    <s v="NCERT Maths"/>
    <s v="Pamela Hernandez"/>
    <x v="1"/>
    <s v="978-1-57055-572-5"/>
    <x v="4"/>
    <x v="14"/>
    <x v="2"/>
    <x v="145"/>
    <x v="2"/>
    <x v="1"/>
    <d v="2023-12-20T00:00:00"/>
    <d v="2024-07-08T00:00:00"/>
    <x v="461"/>
    <x v="0"/>
    <x v="3"/>
    <n v="392"/>
    <s v="*392*"/>
  </r>
  <r>
    <s v="BK2222"/>
    <s v="NCERT Economics"/>
    <s v="Amanda Cruz"/>
    <x v="5"/>
    <s v="978-1-74648-872-7"/>
    <x v="3"/>
    <x v="16"/>
    <x v="2"/>
    <x v="293"/>
    <x v="4"/>
    <x v="0"/>
    <m/>
    <m/>
    <x v="474"/>
    <x v="3"/>
    <x v="1"/>
    <n v="369"/>
    <s v="*369*"/>
  </r>
  <r>
    <s v="BK2223"/>
    <s v="NCERT Accountancy"/>
    <s v="Danny Cameron"/>
    <x v="7"/>
    <s v="978-1-59092-191-3"/>
    <x v="2"/>
    <x v="13"/>
    <x v="1"/>
    <x v="212"/>
    <x v="9"/>
    <x v="0"/>
    <m/>
    <m/>
    <x v="142"/>
    <x v="3"/>
    <x v="1"/>
    <n v="234"/>
    <s v="*234*"/>
  </r>
  <r>
    <s v="BK2224"/>
    <s v="Computer Science with Python"/>
    <s v="Frank Acosta"/>
    <x v="8"/>
    <s v="978-1-333-77184-3"/>
    <x v="1"/>
    <x v="18"/>
    <x v="1"/>
    <x v="69"/>
    <x v="12"/>
    <x v="1"/>
    <d v="2024-09-25T00:00:00"/>
    <d v="2024-12-24T00:00:00"/>
    <x v="181"/>
    <x v="3"/>
    <x v="1"/>
    <n v="189"/>
    <s v="*189*"/>
  </r>
  <r>
    <s v="BK2225"/>
    <s v="NCERT Accountancy"/>
    <s v="Ann Velez"/>
    <x v="7"/>
    <s v="978-1-75118-499-7"/>
    <x v="1"/>
    <x v="6"/>
    <x v="0"/>
    <x v="182"/>
    <x v="1"/>
    <x v="1"/>
    <d v="2025-02-11T00:00:00"/>
    <d v="2025-02-17T00:00:00"/>
    <x v="344"/>
    <x v="3"/>
    <x v="0"/>
    <n v="409"/>
    <s v="*409*"/>
  </r>
  <r>
    <s v="BK2226"/>
    <s v="NCERT Accountancy"/>
    <s v="Jonathan Collins"/>
    <x v="7"/>
    <s v="978-1-72577-378-3"/>
    <x v="5"/>
    <x v="16"/>
    <x v="1"/>
    <x v="205"/>
    <x v="1"/>
    <x v="1"/>
    <d v="2024-06-19T00:00:00"/>
    <d v="2024-11-22T00:00:00"/>
    <x v="378"/>
    <x v="3"/>
    <x v="2"/>
    <n v="443"/>
    <s v="*443*"/>
  </r>
  <r>
    <s v="BK2227"/>
    <s v="Concepts of Physics - HC Verma"/>
    <s v="Barbara Hernandez"/>
    <x v="9"/>
    <s v="978-1-9742-8835-9"/>
    <x v="1"/>
    <x v="12"/>
    <x v="2"/>
    <x v="206"/>
    <x v="13"/>
    <x v="0"/>
    <m/>
    <m/>
    <x v="409"/>
    <x v="3"/>
    <x v="1"/>
    <n v="176"/>
    <s v="*176*"/>
  </r>
  <r>
    <s v="BK2228"/>
    <s v="Wren &amp; Martin English Grammar"/>
    <s v="Paul White"/>
    <x v="2"/>
    <s v="978-0-220-09511-6"/>
    <x v="3"/>
    <x v="8"/>
    <x v="0"/>
    <x v="27"/>
    <x v="16"/>
    <x v="0"/>
    <m/>
    <m/>
    <x v="217"/>
    <x v="1"/>
    <x v="1"/>
    <n v="336"/>
    <s v="*336*"/>
  </r>
  <r>
    <s v="BK2229"/>
    <s v="Oxford English Reader"/>
    <s v="Michael Howe"/>
    <x v="2"/>
    <s v="978-0-462-50865-8"/>
    <x v="0"/>
    <x v="16"/>
    <x v="0"/>
    <x v="344"/>
    <x v="15"/>
    <x v="1"/>
    <d v="2024-10-12T00:00:00"/>
    <d v="2024-12-28T00:00:00"/>
    <x v="98"/>
    <x v="1"/>
    <x v="0"/>
    <n v="263"/>
    <s v="*263*"/>
  </r>
  <r>
    <s v="BK2230"/>
    <s v="RS Aggarwal Mathematics"/>
    <s v="Jonathan Ayers"/>
    <x v="1"/>
    <s v="978-0-698-60244-1"/>
    <x v="5"/>
    <x v="17"/>
    <x v="0"/>
    <x v="298"/>
    <x v="3"/>
    <x v="1"/>
    <d v="2024-04-28T00:00:00"/>
    <d v="2025-01-25T00:00:00"/>
    <x v="395"/>
    <x v="0"/>
    <x v="0"/>
    <n v="280"/>
    <s v="*280*"/>
  </r>
  <r>
    <s v="BK2231"/>
    <s v="Pearson Science Explorer"/>
    <s v="Angela Archer"/>
    <x v="11"/>
    <s v="978-0-07-523224-7"/>
    <x v="2"/>
    <x v="9"/>
    <x v="1"/>
    <x v="387"/>
    <x v="10"/>
    <x v="0"/>
    <m/>
    <m/>
    <x v="116"/>
    <x v="2"/>
    <x v="2"/>
    <n v="188"/>
    <s v="*188*"/>
  </r>
  <r>
    <s v="BK2232"/>
    <s v="Pearson Science Explorer"/>
    <s v="Adam Oliver"/>
    <x v="11"/>
    <s v="978-1-294-39404-4"/>
    <x v="2"/>
    <x v="0"/>
    <x v="0"/>
    <x v="398"/>
    <x v="17"/>
    <x v="0"/>
    <m/>
    <m/>
    <x v="133"/>
    <x v="2"/>
    <x v="0"/>
    <n v="108"/>
    <s v="*108*"/>
  </r>
  <r>
    <s v="BK2233"/>
    <s v="Truemanâ€™s Biology"/>
    <s v="Maureen Frederick"/>
    <x v="4"/>
    <s v="978-1-02-353873-2"/>
    <x v="5"/>
    <x v="15"/>
    <x v="1"/>
    <x v="323"/>
    <x v="11"/>
    <x v="1"/>
    <d v="2024-05-01T00:00:00"/>
    <d v="2024-09-30T00:00:00"/>
    <x v="69"/>
    <x v="3"/>
    <x v="1"/>
    <n v="186"/>
    <s v="*186*"/>
  </r>
  <r>
    <s v="BK2234"/>
    <s v="Play with Maths"/>
    <s v="Annette Hays"/>
    <x v="1"/>
    <s v="978-1-84623-963-2"/>
    <x v="3"/>
    <x v="2"/>
    <x v="1"/>
    <x v="291"/>
    <x v="16"/>
    <x v="0"/>
    <m/>
    <m/>
    <x v="429"/>
    <x v="0"/>
    <x v="0"/>
    <n v="382"/>
    <s v="*382*"/>
  </r>
  <r>
    <s v="BK2235"/>
    <s v="Nai Roshni Hindi Pathmala"/>
    <s v="Stacy Torres"/>
    <x v="12"/>
    <s v="978-0-273-85721-1"/>
    <x v="0"/>
    <x v="1"/>
    <x v="1"/>
    <x v="208"/>
    <x v="16"/>
    <x v="0"/>
    <m/>
    <m/>
    <x v="186"/>
    <x v="3"/>
    <x v="2"/>
    <n v="428"/>
    <s v="*428*"/>
  </r>
  <r>
    <s v="BK2236"/>
    <s v="NCERT Accountancy"/>
    <s v="Joshua Johnson"/>
    <x v="7"/>
    <s v="978-0-7534-8453-1"/>
    <x v="2"/>
    <x v="13"/>
    <x v="2"/>
    <x v="60"/>
    <x v="2"/>
    <x v="0"/>
    <m/>
    <m/>
    <x v="408"/>
    <x v="3"/>
    <x v="0"/>
    <n v="318"/>
    <s v="*318*"/>
  </r>
  <r>
    <s v="BK2237"/>
    <s v="DK Goel Accountancy"/>
    <s v="Amanda Murphy"/>
    <x v="7"/>
    <s v="978-1-921255-35-9"/>
    <x v="0"/>
    <x v="0"/>
    <x v="2"/>
    <x v="209"/>
    <x v="19"/>
    <x v="0"/>
    <m/>
    <m/>
    <x v="243"/>
    <x v="3"/>
    <x v="2"/>
    <n v="195"/>
    <s v="*195*"/>
  </r>
  <r>
    <s v="BK2238"/>
    <s v="English Grammar &amp; Composition"/>
    <s v="Elizabeth Obrien"/>
    <x v="2"/>
    <s v="978-1-09-648484-4"/>
    <x v="3"/>
    <x v="1"/>
    <x v="2"/>
    <x v="88"/>
    <x v="7"/>
    <x v="1"/>
    <d v="2023-05-31T00:00:00"/>
    <d v="2024-06-07T00:00:00"/>
    <x v="95"/>
    <x v="1"/>
    <x v="2"/>
    <n v="163"/>
    <s v="*163*"/>
  </r>
  <r>
    <s v="BK2239"/>
    <s v="TS Grewal Accountancy"/>
    <s v="Benjamin Shea"/>
    <x v="7"/>
    <s v="978-1-04-139071-8"/>
    <x v="1"/>
    <x v="13"/>
    <x v="2"/>
    <x v="99"/>
    <x v="19"/>
    <x v="0"/>
    <m/>
    <m/>
    <x v="221"/>
    <x v="3"/>
    <x v="2"/>
    <n v="368"/>
    <s v="*368*"/>
  </r>
  <r>
    <s v="BK2240"/>
    <s v="NCERT Social Science"/>
    <s v="Robert Carlson"/>
    <x v="0"/>
    <s v="978-1-83122-436-0"/>
    <x v="4"/>
    <x v="19"/>
    <x v="1"/>
    <x v="119"/>
    <x v="9"/>
    <x v="1"/>
    <d v="2024-08-24T00:00:00"/>
    <d v="2025-01-16T00:00:00"/>
    <x v="166"/>
    <x v="0"/>
    <x v="0"/>
    <n v="396"/>
    <s v="*396*"/>
  </r>
  <r>
    <s v="BK2241"/>
    <s v="NCERT Economics"/>
    <s v="April Harris"/>
    <x v="5"/>
    <s v="978-1-4816-7152-1"/>
    <x v="4"/>
    <x v="14"/>
    <x v="1"/>
    <x v="225"/>
    <x v="6"/>
    <x v="1"/>
    <d v="2024-09-19T00:00:00"/>
    <d v="2025-02-22T00:00:00"/>
    <x v="303"/>
    <x v="3"/>
    <x v="1"/>
    <n v="344"/>
    <s v="*344*"/>
  </r>
  <r>
    <s v="BK2242"/>
    <s v="NCERT Accountancy"/>
    <s v="William Barnett"/>
    <x v="7"/>
    <s v="978-1-304-33403-9"/>
    <x v="5"/>
    <x v="16"/>
    <x v="0"/>
    <x v="367"/>
    <x v="9"/>
    <x v="1"/>
    <d v="2025-01-24T00:00:00"/>
    <d v="2025-01-26T00:00:00"/>
    <x v="422"/>
    <x v="3"/>
    <x v="3"/>
    <n v="223"/>
    <s v="*223*"/>
  </r>
  <r>
    <s v="BK2243"/>
    <s v="RS Aggarwal Mathematics"/>
    <s v="Katie Reid"/>
    <x v="1"/>
    <s v="978-0-210-25155-3"/>
    <x v="0"/>
    <x v="12"/>
    <x v="1"/>
    <x v="397"/>
    <x v="14"/>
    <x v="1"/>
    <d v="2023-11-17T00:00:00"/>
    <d v="2025-02-05T00:00:00"/>
    <x v="430"/>
    <x v="0"/>
    <x v="2"/>
    <n v="294"/>
    <s v="*294*"/>
  </r>
  <r>
    <s v="BK2244"/>
    <s v="Modern ABC Chemistry"/>
    <s v="Patricia Daniels"/>
    <x v="6"/>
    <s v="978-1-382-86831-0"/>
    <x v="5"/>
    <x v="6"/>
    <x v="1"/>
    <x v="43"/>
    <x v="9"/>
    <x v="1"/>
    <d v="2024-04-16T00:00:00"/>
    <d v="2024-05-05T00:00:00"/>
    <x v="249"/>
    <x v="3"/>
    <x v="3"/>
    <n v="256"/>
    <s v="*256*"/>
  </r>
  <r>
    <s v="BK2245"/>
    <s v="RS Aggarwal Mathematics"/>
    <s v="Jill Berger"/>
    <x v="1"/>
    <s v="978-1-307-54176-2"/>
    <x v="4"/>
    <x v="0"/>
    <x v="1"/>
    <x v="307"/>
    <x v="11"/>
    <x v="1"/>
    <d v="2025-01-06T00:00:00"/>
    <d v="2025-01-25T00:00:00"/>
    <x v="172"/>
    <x v="0"/>
    <x v="1"/>
    <n v="187"/>
    <s v="*187*"/>
  </r>
  <r>
    <s v="BK2246"/>
    <s v="Fundamentals of Physics - Resnick Halliday"/>
    <s v="Thomas Smith"/>
    <x v="9"/>
    <s v="978-0-568-84520-6"/>
    <x v="2"/>
    <x v="12"/>
    <x v="2"/>
    <x v="180"/>
    <x v="9"/>
    <x v="0"/>
    <m/>
    <m/>
    <x v="475"/>
    <x v="3"/>
    <x v="1"/>
    <n v="244"/>
    <s v="*244*"/>
  </r>
  <r>
    <s v="BK2247"/>
    <s v="NCERT Environmental Studies"/>
    <s v="Lindsey Williams"/>
    <x v="3"/>
    <s v="978-0-284-68146-1"/>
    <x v="1"/>
    <x v="6"/>
    <x v="2"/>
    <x v="96"/>
    <x v="5"/>
    <x v="1"/>
    <d v="2023-08-01T00:00:00"/>
    <d v="2025-01-29T00:00:00"/>
    <x v="434"/>
    <x v="2"/>
    <x v="1"/>
    <n v="338"/>
    <s v="*338*"/>
  </r>
  <r>
    <s v="BK2248"/>
    <s v="Pearson Science Explorer"/>
    <s v="Katherine Tran"/>
    <x v="11"/>
    <s v="978-1-03-265571-0"/>
    <x v="0"/>
    <x v="0"/>
    <x v="2"/>
    <x v="386"/>
    <x v="0"/>
    <x v="0"/>
    <m/>
    <m/>
    <x v="25"/>
    <x v="2"/>
    <x v="0"/>
    <n v="441"/>
    <s v="*441*"/>
  </r>
  <r>
    <s v="BK2249"/>
    <s v="S. Chand Social Science"/>
    <s v="Erica Wright"/>
    <x v="0"/>
    <s v="978-1-920858-67-4"/>
    <x v="1"/>
    <x v="6"/>
    <x v="2"/>
    <x v="305"/>
    <x v="13"/>
    <x v="0"/>
    <m/>
    <m/>
    <x v="226"/>
    <x v="0"/>
    <x v="2"/>
    <n v="283"/>
    <s v="*283*"/>
  </r>
  <r>
    <s v="BK2250"/>
    <s v="Principles of Economics"/>
    <s v="Joe Lewis"/>
    <x v="5"/>
    <s v="978-1-870323-88-8"/>
    <x v="1"/>
    <x v="8"/>
    <x v="1"/>
    <x v="163"/>
    <x v="4"/>
    <x v="1"/>
    <d v="2024-12-15T00:00:00"/>
    <d v="2025-01-30T00:00:00"/>
    <x v="239"/>
    <x v="3"/>
    <x v="1"/>
    <n v="279"/>
    <s v="*279*"/>
  </r>
  <r>
    <s v="BK2251"/>
    <s v="NCERT Biology"/>
    <s v="William Ford"/>
    <x v="4"/>
    <s v="978-1-83181-266-6"/>
    <x v="2"/>
    <x v="11"/>
    <x v="1"/>
    <x v="231"/>
    <x v="10"/>
    <x v="1"/>
    <d v="2024-12-06T00:00:00"/>
    <d v="2025-01-01T00:00:00"/>
    <x v="158"/>
    <x v="3"/>
    <x v="1"/>
    <n v="271"/>
    <s v="*271*"/>
  </r>
  <r>
    <s v="BK2252"/>
    <s v="Nai Roshni Hindi Pathmala"/>
    <s v="Cassandra Welch"/>
    <x v="12"/>
    <s v="978-0-926147-16-4"/>
    <x v="1"/>
    <x v="10"/>
    <x v="0"/>
    <x v="212"/>
    <x v="8"/>
    <x v="1"/>
    <d v="2024-04-14T00:00:00"/>
    <d v="2024-11-09T00:00:00"/>
    <x v="310"/>
    <x v="3"/>
    <x v="0"/>
    <n v="139"/>
    <s v="*139*"/>
  </r>
  <r>
    <s v="BK2253"/>
    <s v="SL Arora Physics"/>
    <s v="James Potter"/>
    <x v="9"/>
    <s v="978-1-55723-980-8"/>
    <x v="3"/>
    <x v="14"/>
    <x v="1"/>
    <x v="87"/>
    <x v="0"/>
    <x v="0"/>
    <m/>
    <m/>
    <x v="423"/>
    <x v="3"/>
    <x v="0"/>
    <n v="178"/>
    <s v="*178*"/>
  </r>
  <r>
    <s v="BK2254"/>
    <s v="S. Chand Business Studies"/>
    <s v="Melanie Reyes DDS"/>
    <x v="10"/>
    <s v="978-0-02-782700-2"/>
    <x v="3"/>
    <x v="0"/>
    <x v="2"/>
    <x v="402"/>
    <x v="18"/>
    <x v="1"/>
    <d v="2023-04-06T00:00:00"/>
    <d v="2023-08-03T00:00:00"/>
    <x v="65"/>
    <x v="3"/>
    <x v="2"/>
    <n v="275"/>
    <s v="*275*"/>
  </r>
  <r>
    <s v="BK2255"/>
    <s v="NCERT Business Studies"/>
    <s v="Scott Ferguson"/>
    <x v="10"/>
    <s v="978-1-4740-9721-5"/>
    <x v="1"/>
    <x v="9"/>
    <x v="0"/>
    <x v="328"/>
    <x v="6"/>
    <x v="0"/>
    <m/>
    <m/>
    <x v="88"/>
    <x v="3"/>
    <x v="0"/>
    <n v="405"/>
    <s v="*405*"/>
  </r>
  <r>
    <s v="BK2256"/>
    <s v="NCERT Business Studies"/>
    <s v="Stephen Rodriguez"/>
    <x v="10"/>
    <s v="978-0-481-75898-0"/>
    <x v="2"/>
    <x v="4"/>
    <x v="0"/>
    <x v="255"/>
    <x v="14"/>
    <x v="0"/>
    <m/>
    <m/>
    <x v="188"/>
    <x v="3"/>
    <x v="1"/>
    <n v="208"/>
    <s v="*208*"/>
  </r>
  <r>
    <s v="BK2257"/>
    <s v="SL Arora Physics"/>
    <s v="Thomas Bishop"/>
    <x v="9"/>
    <s v="978-1-76288-119-9"/>
    <x v="3"/>
    <x v="18"/>
    <x v="0"/>
    <x v="233"/>
    <x v="9"/>
    <x v="0"/>
    <m/>
    <m/>
    <x v="132"/>
    <x v="3"/>
    <x v="0"/>
    <n v="147"/>
    <s v="*147*"/>
  </r>
  <r>
    <s v="BK2258"/>
    <s v="NCERT Business Studies"/>
    <s v="Debra Navarro"/>
    <x v="10"/>
    <s v="978-0-474-80308-6"/>
    <x v="2"/>
    <x v="9"/>
    <x v="1"/>
    <x v="389"/>
    <x v="15"/>
    <x v="0"/>
    <m/>
    <m/>
    <x v="149"/>
    <x v="3"/>
    <x v="2"/>
    <n v="397"/>
    <s v="*397*"/>
  </r>
  <r>
    <s v="BK2259"/>
    <s v="S. Chand Economics"/>
    <s v="Andrew Pace"/>
    <x v="5"/>
    <s v="978-1-994930-04-7"/>
    <x v="5"/>
    <x v="3"/>
    <x v="0"/>
    <x v="399"/>
    <x v="13"/>
    <x v="1"/>
    <d v="2023-03-01T00:00:00"/>
    <d v="2023-03-18T00:00:00"/>
    <x v="135"/>
    <x v="3"/>
    <x v="0"/>
    <n v="380"/>
    <s v="*380*"/>
  </r>
  <r>
    <s v="BK2260"/>
    <s v="S. Chand Business Studies"/>
    <s v="Christopher Collins"/>
    <x v="10"/>
    <s v="978-1-881866-82-4"/>
    <x v="1"/>
    <x v="12"/>
    <x v="1"/>
    <x v="86"/>
    <x v="7"/>
    <x v="0"/>
    <m/>
    <m/>
    <x v="193"/>
    <x v="3"/>
    <x v="2"/>
    <n v="163"/>
    <s v="*163*"/>
  </r>
  <r>
    <s v="BK2261"/>
    <s v="Modern ABC Chemistry"/>
    <s v="Jared Johnson"/>
    <x v="6"/>
    <s v="978-1-64131-217-2"/>
    <x v="5"/>
    <x v="4"/>
    <x v="1"/>
    <x v="23"/>
    <x v="8"/>
    <x v="0"/>
    <m/>
    <m/>
    <x v="1"/>
    <x v="3"/>
    <x v="2"/>
    <n v="202"/>
    <s v="*202*"/>
  </r>
  <r>
    <s v="BK2262"/>
    <s v="S. Chand Economics"/>
    <s v="Chelsea Greene"/>
    <x v="5"/>
    <s v="978-0-283-83344-1"/>
    <x v="3"/>
    <x v="16"/>
    <x v="1"/>
    <x v="383"/>
    <x v="10"/>
    <x v="0"/>
    <m/>
    <m/>
    <x v="309"/>
    <x v="3"/>
    <x v="2"/>
    <n v="394"/>
    <s v="*394*"/>
  </r>
  <r>
    <s v="BK2263"/>
    <s v="NCERT Chemistry"/>
    <s v="Sarah Tapia"/>
    <x v="6"/>
    <s v="978-0-8349-6219-4"/>
    <x v="2"/>
    <x v="16"/>
    <x v="2"/>
    <x v="164"/>
    <x v="6"/>
    <x v="1"/>
    <d v="2024-12-01T00:00:00"/>
    <d v="2024-12-31T00:00:00"/>
    <x v="110"/>
    <x v="3"/>
    <x v="0"/>
    <n v="418"/>
    <s v="*418*"/>
  </r>
  <r>
    <s v="BK2264"/>
    <s v="Concepts of Physics - HC Verma"/>
    <s v="Sandra Thompson"/>
    <x v="9"/>
    <s v="978-1-05-744790-1"/>
    <x v="4"/>
    <x v="19"/>
    <x v="2"/>
    <x v="325"/>
    <x v="13"/>
    <x v="0"/>
    <m/>
    <m/>
    <x v="176"/>
    <x v="3"/>
    <x v="1"/>
    <n v="258"/>
    <s v="*258*"/>
  </r>
  <r>
    <s v="BK2265"/>
    <s v="Python Programming - Balagurusamy"/>
    <s v="George Hernandez"/>
    <x v="8"/>
    <s v="978-1-912683-29-1"/>
    <x v="3"/>
    <x v="9"/>
    <x v="2"/>
    <x v="142"/>
    <x v="3"/>
    <x v="0"/>
    <m/>
    <m/>
    <x v="269"/>
    <x v="3"/>
    <x v="3"/>
    <n v="229"/>
    <s v="*229*"/>
  </r>
  <r>
    <s v="BK2266"/>
    <s v="NCERT Business Studies"/>
    <s v="Eric Anderson"/>
    <x v="10"/>
    <s v="978-0-11-738939-7"/>
    <x v="3"/>
    <x v="17"/>
    <x v="2"/>
    <x v="3"/>
    <x v="7"/>
    <x v="0"/>
    <m/>
    <m/>
    <x v="436"/>
    <x v="3"/>
    <x v="2"/>
    <n v="247"/>
    <s v="*247*"/>
  </r>
  <r>
    <s v="BK2267"/>
    <s v="TS Grewal Accountancy"/>
    <s v="Marcus Campbell"/>
    <x v="7"/>
    <s v="978-1-5243-1341-8"/>
    <x v="2"/>
    <x v="10"/>
    <x v="1"/>
    <x v="193"/>
    <x v="5"/>
    <x v="0"/>
    <m/>
    <m/>
    <x v="315"/>
    <x v="3"/>
    <x v="3"/>
    <n v="197"/>
    <s v="*197*"/>
  </r>
  <r>
    <s v="BK2268"/>
    <s v="Fundamentals of Physics - Resnick Halliday"/>
    <s v="Ashley Velasquez MD"/>
    <x v="9"/>
    <s v="978-0-614-58731-9"/>
    <x v="2"/>
    <x v="8"/>
    <x v="1"/>
    <x v="244"/>
    <x v="4"/>
    <x v="0"/>
    <m/>
    <m/>
    <x v="85"/>
    <x v="3"/>
    <x v="1"/>
    <n v="379"/>
    <s v="*379*"/>
  </r>
  <r>
    <s v="BK2269"/>
    <s v="Play with Maths"/>
    <s v="Michelle Kent"/>
    <x v="1"/>
    <s v="978-0-317-46611-9"/>
    <x v="1"/>
    <x v="2"/>
    <x v="0"/>
    <x v="215"/>
    <x v="4"/>
    <x v="0"/>
    <m/>
    <m/>
    <x v="121"/>
    <x v="0"/>
    <x v="1"/>
    <n v="289"/>
    <s v="*289*"/>
  </r>
  <r>
    <s v="BK2270"/>
    <s v="Together with Social Science"/>
    <s v="Joshua Valentine"/>
    <x v="0"/>
    <s v="978-1-5046-1818-2"/>
    <x v="5"/>
    <x v="4"/>
    <x v="1"/>
    <x v="169"/>
    <x v="1"/>
    <x v="1"/>
    <d v="2023-12-29T00:00:00"/>
    <d v="2024-03-11T00:00:00"/>
    <x v="439"/>
    <x v="0"/>
    <x v="1"/>
    <n v="416"/>
    <s v="*416*"/>
  </r>
  <r>
    <s v="BK2271"/>
    <s v="NCERT Accountancy"/>
    <s v="Chelsea Hebert"/>
    <x v="7"/>
    <s v="978-1-237-34346-7"/>
    <x v="0"/>
    <x v="6"/>
    <x v="1"/>
    <x v="134"/>
    <x v="17"/>
    <x v="0"/>
    <m/>
    <m/>
    <x v="471"/>
    <x v="3"/>
    <x v="0"/>
    <n v="307"/>
    <s v="*307*"/>
  </r>
  <r>
    <s v="BK2272"/>
    <s v="S. Chand Business Studies"/>
    <s v="Michael Taylor"/>
    <x v="10"/>
    <s v="978-0-364-19235-1"/>
    <x v="0"/>
    <x v="18"/>
    <x v="1"/>
    <x v="154"/>
    <x v="13"/>
    <x v="1"/>
    <d v="2023-09-28T00:00:00"/>
    <d v="2024-12-14T00:00:00"/>
    <x v="102"/>
    <x v="3"/>
    <x v="2"/>
    <n v="144"/>
    <s v="*144*"/>
  </r>
  <r>
    <s v="BK2273"/>
    <s v="NCERT Accountancy"/>
    <s v="Paul Mendoza"/>
    <x v="7"/>
    <s v="978-0-7760-4586-3"/>
    <x v="1"/>
    <x v="16"/>
    <x v="2"/>
    <x v="137"/>
    <x v="16"/>
    <x v="0"/>
    <m/>
    <m/>
    <x v="425"/>
    <x v="3"/>
    <x v="1"/>
    <n v="190"/>
    <s v="*190*"/>
  </r>
  <r>
    <s v="BK2274"/>
    <s v="RD Sharma Mathematics"/>
    <s v="Chad Ballard"/>
    <x v="1"/>
    <s v="978-1-5325-6679-0"/>
    <x v="1"/>
    <x v="10"/>
    <x v="2"/>
    <x v="217"/>
    <x v="13"/>
    <x v="1"/>
    <d v="2024-02-12T00:00:00"/>
    <d v="2024-07-13T00:00:00"/>
    <x v="341"/>
    <x v="0"/>
    <x v="1"/>
    <n v="111"/>
    <s v="*111*"/>
  </r>
  <r>
    <s v="BK2275"/>
    <s v="Modern ABC Chemistry"/>
    <s v="Jaclyn Wilcox"/>
    <x v="6"/>
    <s v="978-1-83129-800-2"/>
    <x v="0"/>
    <x v="14"/>
    <x v="2"/>
    <x v="408"/>
    <x v="12"/>
    <x v="0"/>
    <m/>
    <m/>
    <x v="249"/>
    <x v="3"/>
    <x v="0"/>
    <n v="451"/>
    <s v="*451*"/>
  </r>
  <r>
    <s v="BK2276"/>
    <s v="Oxford English Reader"/>
    <s v="Terry Miller"/>
    <x v="2"/>
    <s v="978-1-4648-6438-4"/>
    <x v="5"/>
    <x v="7"/>
    <x v="2"/>
    <x v="175"/>
    <x v="11"/>
    <x v="0"/>
    <m/>
    <m/>
    <x v="355"/>
    <x v="1"/>
    <x v="0"/>
    <n v="112"/>
    <s v="*112*"/>
  </r>
  <r>
    <s v="BK2277"/>
    <s v="NCERT Hindi"/>
    <s v="Richard Henry"/>
    <x v="12"/>
    <s v="978-1-76313-476-8"/>
    <x v="4"/>
    <x v="18"/>
    <x v="1"/>
    <x v="230"/>
    <x v="8"/>
    <x v="0"/>
    <m/>
    <m/>
    <x v="471"/>
    <x v="3"/>
    <x v="2"/>
    <n v="233"/>
    <s v="*233*"/>
  </r>
  <r>
    <s v="BK2278"/>
    <s v="S. Chand Biology"/>
    <s v="Kelly Briggs"/>
    <x v="4"/>
    <s v="978-1-09-687417-1"/>
    <x v="2"/>
    <x v="16"/>
    <x v="1"/>
    <x v="157"/>
    <x v="7"/>
    <x v="1"/>
    <d v="2024-05-03T00:00:00"/>
    <d v="2024-05-20T00:00:00"/>
    <x v="292"/>
    <x v="3"/>
    <x v="0"/>
    <n v="307"/>
    <s v="*307*"/>
  </r>
  <r>
    <s v="BK2279"/>
    <s v="S. Chand Science"/>
    <s v="Christopher Freeman"/>
    <x v="11"/>
    <s v="978-0-439-17225-7"/>
    <x v="2"/>
    <x v="2"/>
    <x v="0"/>
    <x v="193"/>
    <x v="1"/>
    <x v="0"/>
    <m/>
    <m/>
    <x v="389"/>
    <x v="2"/>
    <x v="1"/>
    <n v="168"/>
    <s v="*168*"/>
  </r>
  <r>
    <s v="BK2280"/>
    <s v="NCERT Hindi"/>
    <s v="James Page"/>
    <x v="12"/>
    <s v="978-0-08-435896-9"/>
    <x v="5"/>
    <x v="3"/>
    <x v="1"/>
    <x v="321"/>
    <x v="18"/>
    <x v="0"/>
    <m/>
    <m/>
    <x v="222"/>
    <x v="3"/>
    <x v="0"/>
    <n v="262"/>
    <s v="*262*"/>
  </r>
  <r>
    <s v="BK2281"/>
    <s v="Pearson Science Explorer"/>
    <s v="Savannah Carter"/>
    <x v="11"/>
    <s v="978-0-354-22947-0"/>
    <x v="2"/>
    <x v="15"/>
    <x v="2"/>
    <x v="65"/>
    <x v="12"/>
    <x v="0"/>
    <m/>
    <m/>
    <x v="150"/>
    <x v="2"/>
    <x v="2"/>
    <n v="422"/>
    <s v="*422*"/>
  </r>
  <r>
    <s v="BK2282"/>
    <s v="RD Sharma Mathematics"/>
    <s v="Jason Wagner"/>
    <x v="1"/>
    <s v="978-0-89007-918-8"/>
    <x v="0"/>
    <x v="1"/>
    <x v="0"/>
    <x v="248"/>
    <x v="11"/>
    <x v="0"/>
    <m/>
    <m/>
    <x v="338"/>
    <x v="0"/>
    <x v="0"/>
    <n v="151"/>
    <s v="*151*"/>
  </r>
  <r>
    <s v="BK2283"/>
    <s v="English Grammar &amp; Composition"/>
    <s v="Rachel Hurst"/>
    <x v="2"/>
    <s v="978-1-5486-8724-3"/>
    <x v="4"/>
    <x v="16"/>
    <x v="0"/>
    <x v="107"/>
    <x v="15"/>
    <x v="1"/>
    <d v="2023-05-10T00:00:00"/>
    <d v="2023-06-03T00:00:00"/>
    <x v="320"/>
    <x v="1"/>
    <x v="2"/>
    <n v="280"/>
    <s v="*280*"/>
  </r>
  <r>
    <s v="BK2284"/>
    <s v="NCERT Biology"/>
    <s v="Thomas Wise"/>
    <x v="4"/>
    <s v="978-0-584-09870-9"/>
    <x v="1"/>
    <x v="2"/>
    <x v="0"/>
    <x v="278"/>
    <x v="3"/>
    <x v="0"/>
    <m/>
    <m/>
    <x v="134"/>
    <x v="3"/>
    <x v="2"/>
    <n v="226"/>
    <s v="*226*"/>
  </r>
  <r>
    <s v="BK2285"/>
    <s v="English Grammar &amp; Composition"/>
    <s v="Charles Stone"/>
    <x v="2"/>
    <s v="978-0-18-485289-3"/>
    <x v="2"/>
    <x v="12"/>
    <x v="1"/>
    <x v="92"/>
    <x v="2"/>
    <x v="0"/>
    <m/>
    <m/>
    <x v="54"/>
    <x v="1"/>
    <x v="2"/>
    <n v="347"/>
    <s v="*347*"/>
  </r>
  <r>
    <s v="BK2286"/>
    <s v="RD Sharma Mathematics"/>
    <s v="Patricia Bailey"/>
    <x v="1"/>
    <s v="978-0-7283-8748-5"/>
    <x v="4"/>
    <x v="3"/>
    <x v="0"/>
    <x v="159"/>
    <x v="16"/>
    <x v="0"/>
    <m/>
    <m/>
    <x v="436"/>
    <x v="0"/>
    <x v="0"/>
    <n v="380"/>
    <s v="*380*"/>
  </r>
  <r>
    <s v="BK2287"/>
    <s v="S. Chand Social Science"/>
    <s v="Heather Ryan"/>
    <x v="0"/>
    <s v="978-1-05-104306-2"/>
    <x v="2"/>
    <x v="11"/>
    <x v="1"/>
    <x v="130"/>
    <x v="18"/>
    <x v="0"/>
    <m/>
    <m/>
    <x v="390"/>
    <x v="0"/>
    <x v="1"/>
    <n v="289"/>
    <s v="*289*"/>
  </r>
  <r>
    <s v="BK2288"/>
    <s v="NCERT Environmental Studies"/>
    <s v="Justin Craig"/>
    <x v="3"/>
    <s v="978-0-561-40003-7"/>
    <x v="3"/>
    <x v="1"/>
    <x v="1"/>
    <x v="315"/>
    <x v="18"/>
    <x v="0"/>
    <m/>
    <m/>
    <x v="154"/>
    <x v="2"/>
    <x v="3"/>
    <n v="366"/>
    <s v="*366*"/>
  </r>
  <r>
    <s v="BK2289"/>
    <s v="Pradeep's Chemistry"/>
    <s v="Tyler Woods"/>
    <x v="6"/>
    <s v="978-1-80437-961-5"/>
    <x v="0"/>
    <x v="14"/>
    <x v="1"/>
    <x v="36"/>
    <x v="3"/>
    <x v="1"/>
    <d v="2023-04-13T00:00:00"/>
    <d v="2024-09-05T00:00:00"/>
    <x v="52"/>
    <x v="3"/>
    <x v="2"/>
    <n v="412"/>
    <s v="*412*"/>
  </r>
  <r>
    <s v="BK2290"/>
    <s v="S. Chand Economics"/>
    <s v="Zachary Brown"/>
    <x v="5"/>
    <s v="978-1-08-559560-5"/>
    <x v="5"/>
    <x v="11"/>
    <x v="2"/>
    <x v="7"/>
    <x v="2"/>
    <x v="1"/>
    <d v="2024-03-31T00:00:00"/>
    <d v="2024-12-14T00:00:00"/>
    <x v="454"/>
    <x v="3"/>
    <x v="3"/>
    <n v="355"/>
    <s v="*355*"/>
  </r>
  <r>
    <s v="BK2291"/>
    <s v="NCERT Biology"/>
    <s v="Patricia Vasquez"/>
    <x v="4"/>
    <s v="978-1-877044-77-9"/>
    <x v="5"/>
    <x v="16"/>
    <x v="2"/>
    <x v="68"/>
    <x v="13"/>
    <x v="0"/>
    <m/>
    <m/>
    <x v="286"/>
    <x v="3"/>
    <x v="1"/>
    <n v="426"/>
    <s v="*426*"/>
  </r>
  <r>
    <s v="BK2292"/>
    <s v="Truemanâ€™s Biology"/>
    <s v="Andrea Jones"/>
    <x v="4"/>
    <s v="978-0-89571-317-9"/>
    <x v="1"/>
    <x v="5"/>
    <x v="2"/>
    <x v="336"/>
    <x v="1"/>
    <x v="0"/>
    <m/>
    <m/>
    <x v="126"/>
    <x v="3"/>
    <x v="1"/>
    <n v="195"/>
    <s v="*195*"/>
  </r>
  <r>
    <s v="BK2293"/>
    <s v="Truemanâ€™s Biology"/>
    <s v="Lisa Obrien"/>
    <x v="4"/>
    <s v="978-0-00-410775-2"/>
    <x v="5"/>
    <x v="12"/>
    <x v="2"/>
    <x v="276"/>
    <x v="9"/>
    <x v="0"/>
    <m/>
    <m/>
    <x v="361"/>
    <x v="3"/>
    <x v="1"/>
    <n v="185"/>
    <s v="*185*"/>
  </r>
  <r>
    <s v="BK2294"/>
    <s v="S. Chand Economics"/>
    <s v="Cheryl Howard"/>
    <x v="5"/>
    <s v="978-0-443-73228-7"/>
    <x v="5"/>
    <x v="19"/>
    <x v="1"/>
    <x v="148"/>
    <x v="19"/>
    <x v="1"/>
    <d v="2024-07-18T00:00:00"/>
    <d v="2025-01-18T00:00:00"/>
    <x v="2"/>
    <x v="3"/>
    <x v="0"/>
    <n v="423"/>
    <s v="*423*"/>
  </r>
  <r>
    <s v="BK2295"/>
    <s v="Wren &amp; Martin English Grammar"/>
    <s v="Nancy Simmons"/>
    <x v="2"/>
    <s v="978-1-09-986206-9"/>
    <x v="0"/>
    <x v="13"/>
    <x v="1"/>
    <x v="293"/>
    <x v="10"/>
    <x v="1"/>
    <d v="2024-07-24T00:00:00"/>
    <d v="2024-11-09T00:00:00"/>
    <x v="346"/>
    <x v="1"/>
    <x v="2"/>
    <n v="397"/>
    <s v="*397*"/>
  </r>
  <r>
    <s v="BK2296"/>
    <s v="Manika Hindi Pathmala"/>
    <s v="Joshua Adams"/>
    <x v="12"/>
    <s v="978-0-17-070537-0"/>
    <x v="2"/>
    <x v="4"/>
    <x v="0"/>
    <x v="70"/>
    <x v="2"/>
    <x v="0"/>
    <m/>
    <m/>
    <x v="457"/>
    <x v="3"/>
    <x v="1"/>
    <n v="452"/>
    <s v="*452*"/>
  </r>
  <r>
    <s v="BK2297"/>
    <s v="NCERT Maths"/>
    <s v="Allison Hernandez"/>
    <x v="1"/>
    <s v="978-0-7213-6467-4"/>
    <x v="3"/>
    <x v="13"/>
    <x v="1"/>
    <x v="231"/>
    <x v="0"/>
    <x v="0"/>
    <m/>
    <m/>
    <x v="275"/>
    <x v="0"/>
    <x v="1"/>
    <n v="365"/>
    <s v="*365*"/>
  </r>
  <r>
    <s v="BK2298"/>
    <s v="Modern ABC Chemistry"/>
    <s v="Kevin Pineda"/>
    <x v="6"/>
    <s v="978-0-472-51705-3"/>
    <x v="3"/>
    <x v="10"/>
    <x v="1"/>
    <x v="418"/>
    <x v="17"/>
    <x v="0"/>
    <m/>
    <m/>
    <x v="292"/>
    <x v="3"/>
    <x v="0"/>
    <n v="168"/>
    <s v="*168*"/>
  </r>
  <r>
    <s v="BK2299"/>
    <s v="Nai Roshni Hindi Pathmala"/>
    <s v="Andrew Vega"/>
    <x v="12"/>
    <s v="978-0-9500409-8-1"/>
    <x v="0"/>
    <x v="0"/>
    <x v="1"/>
    <x v="169"/>
    <x v="15"/>
    <x v="0"/>
    <m/>
    <m/>
    <x v="203"/>
    <x v="3"/>
    <x v="0"/>
    <n v="114"/>
    <s v="*114*"/>
  </r>
  <r>
    <s v="BK2300"/>
    <s v="S. Chand Biology"/>
    <s v="Craig Jenkins"/>
    <x v="4"/>
    <s v="978-0-02-836004-1"/>
    <x v="5"/>
    <x v="12"/>
    <x v="2"/>
    <x v="352"/>
    <x v="19"/>
    <x v="1"/>
    <d v="2023-09-28T00:00:00"/>
    <d v="2024-03-26T00:00:00"/>
    <x v="434"/>
    <x v="3"/>
    <x v="2"/>
    <n v="317"/>
    <s v="*317*"/>
  </r>
  <r>
    <s v="BK2301"/>
    <s v="S. Chand Business Studies"/>
    <s v="Howard Keith"/>
    <x v="10"/>
    <s v="978-1-74104-786-8"/>
    <x v="1"/>
    <x v="5"/>
    <x v="2"/>
    <x v="120"/>
    <x v="8"/>
    <x v="0"/>
    <m/>
    <m/>
    <x v="284"/>
    <x v="3"/>
    <x v="0"/>
    <n v="305"/>
    <s v="*305*"/>
  </r>
  <r>
    <s v="BK2302"/>
    <s v="Python Programming - Balagurusamy"/>
    <s v="Richard Scott"/>
    <x v="8"/>
    <s v="978-0-637-57398-6"/>
    <x v="1"/>
    <x v="15"/>
    <x v="2"/>
    <x v="92"/>
    <x v="0"/>
    <x v="0"/>
    <m/>
    <m/>
    <x v="180"/>
    <x v="3"/>
    <x v="1"/>
    <n v="360"/>
    <s v="*360*"/>
  </r>
  <r>
    <s v="BK2303"/>
    <s v="S. Chand Social Science"/>
    <s v="Daisy Jones"/>
    <x v="0"/>
    <s v="978-1-80515-754-0"/>
    <x v="5"/>
    <x v="12"/>
    <x v="2"/>
    <x v="254"/>
    <x v="10"/>
    <x v="1"/>
    <d v="2024-06-14T00:00:00"/>
    <d v="2024-12-29T00:00:00"/>
    <x v="209"/>
    <x v="0"/>
    <x v="0"/>
    <n v="279"/>
    <s v="*279*"/>
  </r>
  <r>
    <s v="BK2304"/>
    <s v="Pradeep's Chemistry"/>
    <s v="Teresa Nolan"/>
    <x v="6"/>
    <s v="978-1-967319-88-6"/>
    <x v="5"/>
    <x v="2"/>
    <x v="1"/>
    <x v="312"/>
    <x v="14"/>
    <x v="0"/>
    <m/>
    <m/>
    <x v="208"/>
    <x v="3"/>
    <x v="2"/>
    <n v="156"/>
    <s v="*156*"/>
  </r>
  <r>
    <s v="BK2305"/>
    <s v="S. Chand Economics"/>
    <s v="Becky Rivera"/>
    <x v="5"/>
    <s v="978-0-263-38925-8"/>
    <x v="4"/>
    <x v="10"/>
    <x v="1"/>
    <x v="112"/>
    <x v="2"/>
    <x v="0"/>
    <m/>
    <m/>
    <x v="472"/>
    <x v="3"/>
    <x v="0"/>
    <n v="148"/>
    <s v="*148*"/>
  </r>
  <r>
    <s v="BK2306"/>
    <s v="Truemanâ€™s Biology"/>
    <s v="Connie Richards"/>
    <x v="4"/>
    <s v="978-0-18-919230-7"/>
    <x v="2"/>
    <x v="13"/>
    <x v="0"/>
    <x v="395"/>
    <x v="16"/>
    <x v="0"/>
    <m/>
    <m/>
    <x v="413"/>
    <x v="3"/>
    <x v="2"/>
    <n v="199"/>
    <s v="*199*"/>
  </r>
  <r>
    <s v="BK2307"/>
    <s v="S. Chand Biology"/>
    <s v="Carlos Osborne"/>
    <x v="4"/>
    <s v="978-1-09-692084-7"/>
    <x v="4"/>
    <x v="9"/>
    <x v="1"/>
    <x v="174"/>
    <x v="13"/>
    <x v="1"/>
    <d v="2023-11-27T00:00:00"/>
    <d v="2024-12-15T00:00:00"/>
    <x v="355"/>
    <x v="3"/>
    <x v="2"/>
    <n v="428"/>
    <s v="*428*"/>
  </r>
  <r>
    <s v="BK2308"/>
    <s v="Lakhmir Singh Science"/>
    <s v="Christine Pierce"/>
    <x v="11"/>
    <s v="978-0-588-17294-8"/>
    <x v="4"/>
    <x v="3"/>
    <x v="2"/>
    <x v="238"/>
    <x v="5"/>
    <x v="0"/>
    <m/>
    <m/>
    <x v="455"/>
    <x v="2"/>
    <x v="2"/>
    <n v="128"/>
    <s v="*128*"/>
  </r>
  <r>
    <s v="BK2309"/>
    <s v="Principles of Economics"/>
    <s v="Michelle Carlson"/>
    <x v="5"/>
    <s v="978-0-86508-767-5"/>
    <x v="3"/>
    <x v="8"/>
    <x v="0"/>
    <x v="175"/>
    <x v="16"/>
    <x v="1"/>
    <d v="2023-11-07T00:00:00"/>
    <d v="2024-01-05T00:00:00"/>
    <x v="132"/>
    <x v="3"/>
    <x v="0"/>
    <n v="251"/>
    <s v="*251*"/>
  </r>
  <r>
    <s v="BK2310"/>
    <s v="Nai Roshni Hindi Pathmala"/>
    <s v="Danielle Dougherty"/>
    <x v="12"/>
    <s v="978-1-61164-096-0"/>
    <x v="1"/>
    <x v="9"/>
    <x v="0"/>
    <x v="92"/>
    <x v="13"/>
    <x v="0"/>
    <m/>
    <m/>
    <x v="344"/>
    <x v="3"/>
    <x v="1"/>
    <n v="126"/>
    <s v="*126*"/>
  </r>
  <r>
    <s v="BK2311"/>
    <s v="NCERT Economics"/>
    <s v="Alyssa Berger"/>
    <x v="5"/>
    <s v="978-0-338-26405-3"/>
    <x v="2"/>
    <x v="9"/>
    <x v="0"/>
    <x v="103"/>
    <x v="15"/>
    <x v="1"/>
    <d v="2024-10-05T00:00:00"/>
    <d v="2024-10-12T00:00:00"/>
    <x v="277"/>
    <x v="3"/>
    <x v="3"/>
    <n v="213"/>
    <s v="*213*"/>
  </r>
  <r>
    <s v="BK2312"/>
    <s v="Principles of Economics"/>
    <s v="Cheryl Clayton"/>
    <x v="5"/>
    <s v="978-1-78236-615-7"/>
    <x v="3"/>
    <x v="12"/>
    <x v="1"/>
    <x v="20"/>
    <x v="8"/>
    <x v="0"/>
    <m/>
    <m/>
    <x v="467"/>
    <x v="3"/>
    <x v="2"/>
    <n v="186"/>
    <s v="*186*"/>
  </r>
  <r>
    <s v="BK2313"/>
    <s v="DK Goel Accountancy"/>
    <s v="Grace Wolf"/>
    <x v="7"/>
    <s v="978-1-4206-9756-8"/>
    <x v="0"/>
    <x v="14"/>
    <x v="0"/>
    <x v="215"/>
    <x v="4"/>
    <x v="0"/>
    <m/>
    <m/>
    <x v="411"/>
    <x v="3"/>
    <x v="3"/>
    <n v="137"/>
    <s v="*137*"/>
  </r>
  <r>
    <s v="BK2314"/>
    <s v="Principles of Economics"/>
    <s v="Jasmine Villarreal"/>
    <x v="5"/>
    <s v="978-0-435-03280-7"/>
    <x v="3"/>
    <x v="18"/>
    <x v="1"/>
    <x v="202"/>
    <x v="4"/>
    <x v="1"/>
    <d v="2023-09-01T00:00:00"/>
    <d v="2025-02-24T00:00:00"/>
    <x v="389"/>
    <x v="3"/>
    <x v="1"/>
    <n v="220"/>
    <s v="*220*"/>
  </r>
  <r>
    <s v="BK2315"/>
    <s v="Together with EVS"/>
    <s v="Gina Freeman"/>
    <x v="3"/>
    <s v="978-1-4927-9521-6"/>
    <x v="4"/>
    <x v="3"/>
    <x v="1"/>
    <x v="28"/>
    <x v="3"/>
    <x v="0"/>
    <m/>
    <m/>
    <x v="420"/>
    <x v="2"/>
    <x v="1"/>
    <n v="241"/>
    <s v="*241*"/>
  </r>
  <r>
    <s v="BK2316"/>
    <s v="Oxford English Reader"/>
    <s v="Isabel Hughes"/>
    <x v="2"/>
    <s v="978-0-234-49045-7"/>
    <x v="4"/>
    <x v="15"/>
    <x v="1"/>
    <x v="353"/>
    <x v="14"/>
    <x v="1"/>
    <d v="2023-12-09T00:00:00"/>
    <d v="2024-06-10T00:00:00"/>
    <x v="335"/>
    <x v="1"/>
    <x v="1"/>
    <n v="271"/>
    <s v="*271*"/>
  </r>
  <r>
    <s v="BK2317"/>
    <s v="SL Arora Physics"/>
    <s v="Jennifer Roberts"/>
    <x v="9"/>
    <s v="978-1-930311-21-3"/>
    <x v="1"/>
    <x v="7"/>
    <x v="2"/>
    <x v="69"/>
    <x v="10"/>
    <x v="1"/>
    <d v="2024-02-26T00:00:00"/>
    <d v="2024-11-23T00:00:00"/>
    <x v="38"/>
    <x v="3"/>
    <x v="0"/>
    <n v="415"/>
    <s v="*415*"/>
  </r>
  <r>
    <s v="BK2318"/>
    <s v="SL Arora Physics"/>
    <s v="Patrick Fernandez"/>
    <x v="9"/>
    <s v="978-1-72599-497-3"/>
    <x v="3"/>
    <x v="15"/>
    <x v="2"/>
    <x v="337"/>
    <x v="0"/>
    <x v="1"/>
    <d v="2024-03-21T00:00:00"/>
    <d v="2024-08-20T00:00:00"/>
    <x v="36"/>
    <x v="3"/>
    <x v="2"/>
    <n v="225"/>
    <s v="*225*"/>
  </r>
  <r>
    <s v="BK2319"/>
    <s v="Computer Science with Python"/>
    <s v="Olivia Campbell"/>
    <x v="8"/>
    <s v="978-0-317-83209-9"/>
    <x v="5"/>
    <x v="10"/>
    <x v="2"/>
    <x v="85"/>
    <x v="12"/>
    <x v="1"/>
    <d v="2023-09-27T00:00:00"/>
    <d v="2024-11-26T00:00:00"/>
    <x v="244"/>
    <x v="3"/>
    <x v="1"/>
    <n v="359"/>
    <s v="*359*"/>
  </r>
  <r>
    <s v="BK2320"/>
    <s v="S. Chand Science"/>
    <s v="Jacob Haynes"/>
    <x v="11"/>
    <s v="978-1-914834-01-1"/>
    <x v="5"/>
    <x v="15"/>
    <x v="2"/>
    <x v="11"/>
    <x v="2"/>
    <x v="1"/>
    <d v="2023-05-25T00:00:00"/>
    <d v="2024-04-20T00:00:00"/>
    <x v="2"/>
    <x v="2"/>
    <x v="1"/>
    <n v="345"/>
    <s v="*345*"/>
  </r>
  <r>
    <s v="BK2321"/>
    <s v="English Grammar &amp; Composition"/>
    <s v="Leslie Newman"/>
    <x v="2"/>
    <s v="978-0-478-27386-1"/>
    <x v="0"/>
    <x v="14"/>
    <x v="1"/>
    <x v="13"/>
    <x v="9"/>
    <x v="1"/>
    <d v="2024-10-08T00:00:00"/>
    <d v="2024-11-09T00:00:00"/>
    <x v="42"/>
    <x v="1"/>
    <x v="0"/>
    <n v="131"/>
    <s v="*131*"/>
  </r>
  <r>
    <s v="BK2322"/>
    <s v="S. Chand Social Science"/>
    <s v="William Douglas"/>
    <x v="0"/>
    <s v="978-0-949907-64-6"/>
    <x v="0"/>
    <x v="17"/>
    <x v="1"/>
    <x v="391"/>
    <x v="18"/>
    <x v="0"/>
    <m/>
    <m/>
    <x v="473"/>
    <x v="0"/>
    <x v="0"/>
    <n v="260"/>
    <s v="*260*"/>
  </r>
  <r>
    <s v="BK2323"/>
    <s v="Lakhmir Singh Science"/>
    <s v="Kayla Ferguson"/>
    <x v="11"/>
    <s v="978-1-380-46161-2"/>
    <x v="2"/>
    <x v="16"/>
    <x v="0"/>
    <x v="264"/>
    <x v="0"/>
    <x v="0"/>
    <m/>
    <m/>
    <x v="195"/>
    <x v="2"/>
    <x v="2"/>
    <n v="301"/>
    <s v="*301*"/>
  </r>
  <r>
    <s v="BK2324"/>
    <s v="NCERT Chemistry"/>
    <s v="Juan Gonzales"/>
    <x v="6"/>
    <s v="978-1-116-55794-7"/>
    <x v="4"/>
    <x v="11"/>
    <x v="1"/>
    <x v="127"/>
    <x v="19"/>
    <x v="1"/>
    <d v="2024-10-15T00:00:00"/>
    <d v="2025-01-21T00:00:00"/>
    <x v="387"/>
    <x v="3"/>
    <x v="0"/>
    <n v="145"/>
    <s v="*145*"/>
  </r>
  <r>
    <s v="BK2325"/>
    <s v="Truemanâ€™s Biology"/>
    <s v="Mckenzie Johnson"/>
    <x v="4"/>
    <s v="978-0-88567-385-8"/>
    <x v="4"/>
    <x v="10"/>
    <x v="1"/>
    <x v="242"/>
    <x v="5"/>
    <x v="1"/>
    <d v="2025-01-03T00:00:00"/>
    <d v="2025-02-14T00:00:00"/>
    <x v="358"/>
    <x v="3"/>
    <x v="1"/>
    <n v="301"/>
    <s v="*301*"/>
  </r>
  <r>
    <s v="BK2326"/>
    <s v="NCERT Chemistry"/>
    <s v="Jacob Aguilar"/>
    <x v="6"/>
    <s v="978-0-9518464-3-8"/>
    <x v="5"/>
    <x v="10"/>
    <x v="1"/>
    <x v="136"/>
    <x v="2"/>
    <x v="1"/>
    <d v="2024-07-17T00:00:00"/>
    <d v="2024-12-18T00:00:00"/>
    <x v="240"/>
    <x v="3"/>
    <x v="0"/>
    <n v="308"/>
    <s v="*308*"/>
  </r>
  <r>
    <s v="BK2327"/>
    <s v="S. Chand Business Studies"/>
    <s v="Brandon Alexander"/>
    <x v="10"/>
    <s v="978-1-202-84624-5"/>
    <x v="0"/>
    <x v="14"/>
    <x v="2"/>
    <x v="378"/>
    <x v="14"/>
    <x v="0"/>
    <m/>
    <m/>
    <x v="204"/>
    <x v="3"/>
    <x v="2"/>
    <n v="287"/>
    <s v="*287*"/>
  </r>
  <r>
    <s v="BK2328"/>
    <s v="Concepts of Physics - HC Verma"/>
    <s v="Samantha Baldwin"/>
    <x v="9"/>
    <s v="978-0-8013-8261-1"/>
    <x v="3"/>
    <x v="11"/>
    <x v="2"/>
    <x v="0"/>
    <x v="18"/>
    <x v="1"/>
    <d v="2024-08-22T00:00:00"/>
    <d v="2024-12-29T00:00:00"/>
    <x v="370"/>
    <x v="3"/>
    <x v="0"/>
    <n v="115"/>
    <s v="*115*"/>
  </r>
  <r>
    <s v="BK2329"/>
    <s v="Fundamentals of Physics - Resnick Halliday"/>
    <s v="Robert Johnson"/>
    <x v="9"/>
    <s v="978-0-18-170239-9"/>
    <x v="1"/>
    <x v="6"/>
    <x v="2"/>
    <x v="104"/>
    <x v="0"/>
    <x v="1"/>
    <d v="2025-01-12T00:00:00"/>
    <d v="2025-02-13T00:00:00"/>
    <x v="263"/>
    <x v="3"/>
    <x v="2"/>
    <n v="220"/>
    <s v="*220*"/>
  </r>
  <r>
    <s v="BK2330"/>
    <s v="Pradeep's Chemistry"/>
    <s v="Caroline Hill"/>
    <x v="6"/>
    <s v="978-1-134-58013-2"/>
    <x v="1"/>
    <x v="3"/>
    <x v="2"/>
    <x v="42"/>
    <x v="8"/>
    <x v="0"/>
    <m/>
    <m/>
    <x v="186"/>
    <x v="3"/>
    <x v="2"/>
    <n v="433"/>
    <s v="*433*"/>
  </r>
  <r>
    <s v="BK2331"/>
    <s v="Python Programming - Balagurusamy"/>
    <s v="Keith Benson"/>
    <x v="8"/>
    <s v="978-1-251-02034-4"/>
    <x v="1"/>
    <x v="16"/>
    <x v="1"/>
    <x v="74"/>
    <x v="14"/>
    <x v="0"/>
    <m/>
    <m/>
    <x v="182"/>
    <x v="3"/>
    <x v="2"/>
    <n v="214"/>
    <s v="*214*"/>
  </r>
  <r>
    <s v="BK2332"/>
    <s v="SL Arora Physics"/>
    <s v="Jeffrey Bowman IV"/>
    <x v="9"/>
    <s v="978-1-81210-674-6"/>
    <x v="4"/>
    <x v="5"/>
    <x v="1"/>
    <x v="88"/>
    <x v="3"/>
    <x v="0"/>
    <m/>
    <m/>
    <x v="436"/>
    <x v="3"/>
    <x v="0"/>
    <n v="227"/>
    <s v="*227*"/>
  </r>
  <r>
    <s v="BK2333"/>
    <s v="Oxford English Reader"/>
    <s v="Russell Davis"/>
    <x v="2"/>
    <s v="978-0-05-551468-4"/>
    <x v="1"/>
    <x v="3"/>
    <x v="0"/>
    <x v="348"/>
    <x v="19"/>
    <x v="1"/>
    <d v="2024-05-08T00:00:00"/>
    <d v="2024-11-08T00:00:00"/>
    <x v="21"/>
    <x v="1"/>
    <x v="1"/>
    <n v="262"/>
    <s v="*262*"/>
  </r>
  <r>
    <s v="BK2334"/>
    <s v="Play with Maths"/>
    <s v="Stacey Cowan"/>
    <x v="1"/>
    <s v="978-0-456-99591-4"/>
    <x v="5"/>
    <x v="13"/>
    <x v="1"/>
    <x v="199"/>
    <x v="14"/>
    <x v="0"/>
    <m/>
    <m/>
    <x v="146"/>
    <x v="0"/>
    <x v="3"/>
    <n v="333"/>
    <s v="*333*"/>
  </r>
  <r>
    <s v="BK2335"/>
    <s v="Modern ABC Chemistry"/>
    <s v="Jennifer Barber"/>
    <x v="6"/>
    <s v="978-1-64544-558-6"/>
    <x v="4"/>
    <x v="12"/>
    <x v="2"/>
    <x v="417"/>
    <x v="14"/>
    <x v="0"/>
    <m/>
    <m/>
    <x v="80"/>
    <x v="3"/>
    <x v="2"/>
    <n v="420"/>
    <s v="*420*"/>
  </r>
  <r>
    <s v="BK2336"/>
    <s v="Pearson Science Explorer"/>
    <s v="Andrew Townsend"/>
    <x v="11"/>
    <s v="978-0-274-72464-2"/>
    <x v="0"/>
    <x v="13"/>
    <x v="0"/>
    <x v="9"/>
    <x v="12"/>
    <x v="0"/>
    <m/>
    <m/>
    <x v="21"/>
    <x v="2"/>
    <x v="3"/>
    <n v="135"/>
    <s v="*135*"/>
  </r>
  <r>
    <s v="BK2337"/>
    <s v="NCERT Chemistry"/>
    <s v="Brianna Mitchell"/>
    <x v="6"/>
    <s v="978-0-7704-6201-7"/>
    <x v="2"/>
    <x v="15"/>
    <x v="0"/>
    <x v="58"/>
    <x v="7"/>
    <x v="1"/>
    <d v="2023-04-16T00:00:00"/>
    <d v="2025-02-09T00:00:00"/>
    <x v="93"/>
    <x v="3"/>
    <x v="1"/>
    <n v="327"/>
    <s v="*327*"/>
  </r>
  <r>
    <s v="BK2338"/>
    <s v="TS Grewal Accountancy"/>
    <s v="Chad Kaiser"/>
    <x v="7"/>
    <s v="978-1-72279-602-0"/>
    <x v="4"/>
    <x v="1"/>
    <x v="0"/>
    <x v="129"/>
    <x v="8"/>
    <x v="1"/>
    <d v="2024-05-19T00:00:00"/>
    <d v="2024-05-25T00:00:00"/>
    <x v="399"/>
    <x v="3"/>
    <x v="1"/>
    <n v="394"/>
    <s v="*394*"/>
  </r>
  <r>
    <s v="BK2339"/>
    <s v="NCERT Environmental Studies"/>
    <s v="Lori Cook"/>
    <x v="3"/>
    <s v="978-1-5366-8459-9"/>
    <x v="0"/>
    <x v="5"/>
    <x v="1"/>
    <x v="268"/>
    <x v="10"/>
    <x v="0"/>
    <m/>
    <m/>
    <x v="396"/>
    <x v="2"/>
    <x v="1"/>
    <n v="286"/>
    <s v="*286*"/>
  </r>
  <r>
    <s v="BK2340"/>
    <s v="Concepts of Physics - HC Verma"/>
    <s v="Dennis Burke"/>
    <x v="9"/>
    <s v="978-0-7772-8366-0"/>
    <x v="3"/>
    <x v="2"/>
    <x v="0"/>
    <x v="274"/>
    <x v="10"/>
    <x v="0"/>
    <m/>
    <m/>
    <x v="446"/>
    <x v="3"/>
    <x v="0"/>
    <n v="423"/>
    <s v="*423*"/>
  </r>
  <r>
    <s v="BK2341"/>
    <s v="NCERT Accountancy"/>
    <s v="Christina Sanders MD"/>
    <x v="7"/>
    <s v="978-0-697-17850-3"/>
    <x v="4"/>
    <x v="11"/>
    <x v="1"/>
    <x v="361"/>
    <x v="3"/>
    <x v="1"/>
    <d v="2024-10-25T00:00:00"/>
    <d v="2024-12-15T00:00:00"/>
    <x v="5"/>
    <x v="3"/>
    <x v="2"/>
    <n v="254"/>
    <s v="*254*"/>
  </r>
  <r>
    <s v="BK2342"/>
    <s v="TS Grewal Accountancy"/>
    <s v="Jennifer Wood DDS"/>
    <x v="7"/>
    <s v="978-0-502-94576-4"/>
    <x v="1"/>
    <x v="7"/>
    <x v="1"/>
    <x v="289"/>
    <x v="7"/>
    <x v="1"/>
    <d v="2024-11-24T00:00:00"/>
    <d v="2025-02-08T00:00:00"/>
    <x v="351"/>
    <x v="3"/>
    <x v="1"/>
    <n v="196"/>
    <s v="*196*"/>
  </r>
  <r>
    <s v="BK2343"/>
    <s v="Python Programming - Balagurusamy"/>
    <s v="Jonathan Thompson"/>
    <x v="8"/>
    <s v="978-0-569-74511-6"/>
    <x v="3"/>
    <x v="3"/>
    <x v="1"/>
    <x v="141"/>
    <x v="2"/>
    <x v="1"/>
    <d v="2024-05-26T00:00:00"/>
    <d v="2024-10-17T00:00:00"/>
    <x v="238"/>
    <x v="3"/>
    <x v="1"/>
    <n v="443"/>
    <s v="*443*"/>
  </r>
  <r>
    <s v="BK2344"/>
    <s v="NCERT Economics"/>
    <s v="Mary Sanchez"/>
    <x v="5"/>
    <s v="978-0-395-30990-2"/>
    <x v="1"/>
    <x v="4"/>
    <x v="2"/>
    <x v="319"/>
    <x v="14"/>
    <x v="1"/>
    <d v="2023-07-11T00:00:00"/>
    <d v="2025-01-19T00:00:00"/>
    <x v="6"/>
    <x v="3"/>
    <x v="0"/>
    <n v="114"/>
    <s v="*114*"/>
  </r>
  <r>
    <s v="BK2345"/>
    <s v="S. Chand Science"/>
    <s v="Eric David"/>
    <x v="11"/>
    <s v="978-1-119-86271-0"/>
    <x v="3"/>
    <x v="3"/>
    <x v="2"/>
    <x v="65"/>
    <x v="0"/>
    <x v="0"/>
    <m/>
    <m/>
    <x v="449"/>
    <x v="2"/>
    <x v="0"/>
    <n v="143"/>
    <s v="*143*"/>
  </r>
  <r>
    <s v="BK2346"/>
    <s v="Concepts of Physics - HC Verma"/>
    <s v="Crystal Short"/>
    <x v="9"/>
    <s v="978-1-277-03822-4"/>
    <x v="5"/>
    <x v="17"/>
    <x v="2"/>
    <x v="311"/>
    <x v="8"/>
    <x v="1"/>
    <d v="2023-07-04T00:00:00"/>
    <d v="2024-05-17T00:00:00"/>
    <x v="3"/>
    <x v="3"/>
    <x v="2"/>
    <n v="268"/>
    <s v="*268*"/>
  </r>
  <r>
    <s v="BK2347"/>
    <s v="S. Chand Business Studies"/>
    <s v="Casey Johnson"/>
    <x v="10"/>
    <s v="978-0-688-85791-2"/>
    <x v="1"/>
    <x v="11"/>
    <x v="2"/>
    <x v="419"/>
    <x v="17"/>
    <x v="1"/>
    <d v="2023-06-18T00:00:00"/>
    <d v="2025-01-21T00:00:00"/>
    <x v="176"/>
    <x v="3"/>
    <x v="0"/>
    <n v="275"/>
    <s v="*275*"/>
  </r>
  <r>
    <s v="BK2348"/>
    <s v="NCERT Hindi"/>
    <s v="Derek Greene"/>
    <x v="12"/>
    <s v="978-0-389-31039-6"/>
    <x v="3"/>
    <x v="17"/>
    <x v="1"/>
    <x v="419"/>
    <x v="18"/>
    <x v="1"/>
    <d v="2023-11-18T00:00:00"/>
    <d v="2024-03-10T00:00:00"/>
    <x v="146"/>
    <x v="3"/>
    <x v="1"/>
    <n v="153"/>
    <s v="*153*"/>
  </r>
  <r>
    <s v="BK2349"/>
    <s v="Together with Social Science"/>
    <s v="Christopher Duffy"/>
    <x v="0"/>
    <s v="978-1-59116-668-9"/>
    <x v="3"/>
    <x v="16"/>
    <x v="1"/>
    <x v="61"/>
    <x v="17"/>
    <x v="1"/>
    <d v="2024-04-23T00:00:00"/>
    <d v="2024-06-23T00:00:00"/>
    <x v="186"/>
    <x v="0"/>
    <x v="0"/>
    <n v="334"/>
    <s v="*334*"/>
  </r>
  <r>
    <s v="BK2350"/>
    <s v="Play with Maths"/>
    <s v="Andre Anderson"/>
    <x v="1"/>
    <s v="978-1-74576-469-3"/>
    <x v="4"/>
    <x v="6"/>
    <x v="0"/>
    <x v="389"/>
    <x v="2"/>
    <x v="0"/>
    <m/>
    <m/>
    <x v="434"/>
    <x v="0"/>
    <x v="2"/>
    <n v="335"/>
    <s v="*335*"/>
  </r>
  <r>
    <s v="BK2351"/>
    <s v="Wren &amp; Martin English Grammar"/>
    <s v="Nicole Rogers"/>
    <x v="2"/>
    <s v="978-1-946992-21-5"/>
    <x v="4"/>
    <x v="13"/>
    <x v="1"/>
    <x v="228"/>
    <x v="14"/>
    <x v="1"/>
    <d v="2024-09-08T00:00:00"/>
    <d v="2024-11-10T00:00:00"/>
    <x v="325"/>
    <x v="1"/>
    <x v="0"/>
    <n v="303"/>
    <s v="*303*"/>
  </r>
  <r>
    <s v="BK2352"/>
    <s v="Truemanâ€™s Biology"/>
    <s v="John Guzman"/>
    <x v="4"/>
    <s v="978-1-113-27913-2"/>
    <x v="0"/>
    <x v="10"/>
    <x v="1"/>
    <x v="44"/>
    <x v="15"/>
    <x v="0"/>
    <m/>
    <m/>
    <x v="233"/>
    <x v="3"/>
    <x v="2"/>
    <n v="249"/>
    <s v="*249*"/>
  </r>
  <r>
    <s v="BK2353"/>
    <s v="NCERT Business Studies"/>
    <s v="Lisa Mcguire"/>
    <x v="10"/>
    <s v="978-0-03-807917-9"/>
    <x v="0"/>
    <x v="7"/>
    <x v="1"/>
    <x v="55"/>
    <x v="13"/>
    <x v="1"/>
    <d v="2025-01-21T00:00:00"/>
    <d v="2025-02-19T00:00:00"/>
    <x v="117"/>
    <x v="3"/>
    <x v="2"/>
    <n v="262"/>
    <s v="*262*"/>
  </r>
  <r>
    <s v="BK2354"/>
    <s v="S. Chand Business Studies"/>
    <s v="Michael Johnson"/>
    <x v="10"/>
    <s v="978-0-639-78315-4"/>
    <x v="5"/>
    <x v="1"/>
    <x v="2"/>
    <x v="215"/>
    <x v="11"/>
    <x v="0"/>
    <m/>
    <m/>
    <x v="335"/>
    <x v="3"/>
    <x v="2"/>
    <n v="225"/>
    <s v="*225*"/>
  </r>
  <r>
    <s v="BK2355"/>
    <s v="Together with EVS"/>
    <s v="Angela Marquez"/>
    <x v="3"/>
    <s v="978-1-81244-832-7"/>
    <x v="5"/>
    <x v="6"/>
    <x v="2"/>
    <x v="267"/>
    <x v="9"/>
    <x v="1"/>
    <d v="2023-10-08T00:00:00"/>
    <d v="2024-12-22T00:00:00"/>
    <x v="125"/>
    <x v="2"/>
    <x v="0"/>
    <n v="296"/>
    <s v="*296*"/>
  </r>
  <r>
    <s v="BK2356"/>
    <s v="Truemanâ€™s Biology"/>
    <s v="David Davis"/>
    <x v="4"/>
    <s v="978-0-223-00645-4"/>
    <x v="4"/>
    <x v="7"/>
    <x v="2"/>
    <x v="17"/>
    <x v="18"/>
    <x v="1"/>
    <d v="2024-12-29T00:00:00"/>
    <d v="2025-01-13T00:00:00"/>
    <x v="356"/>
    <x v="3"/>
    <x v="1"/>
    <n v="206"/>
    <s v="*206*"/>
  </r>
  <r>
    <s v="BK2357"/>
    <s v="DK Goel Accountancy"/>
    <s v="Joshua Garza"/>
    <x v="7"/>
    <s v="978-1-936748-08-2"/>
    <x v="5"/>
    <x v="0"/>
    <x v="2"/>
    <x v="234"/>
    <x v="16"/>
    <x v="0"/>
    <m/>
    <m/>
    <x v="42"/>
    <x v="3"/>
    <x v="3"/>
    <n v="135"/>
    <s v="*135*"/>
  </r>
  <r>
    <s v="BK2358"/>
    <s v="S. Chand EVS"/>
    <s v="Rebecca Jacobson"/>
    <x v="3"/>
    <s v="978-0-10-126581-2"/>
    <x v="4"/>
    <x v="11"/>
    <x v="1"/>
    <x v="22"/>
    <x v="17"/>
    <x v="0"/>
    <m/>
    <m/>
    <x v="42"/>
    <x v="2"/>
    <x v="2"/>
    <n v="241"/>
    <s v="*241*"/>
  </r>
  <r>
    <s v="BK2359"/>
    <s v="NCERT Environmental Studies"/>
    <s v="Phillip Floyd"/>
    <x v="3"/>
    <s v="978-0-684-27572-7"/>
    <x v="0"/>
    <x v="12"/>
    <x v="1"/>
    <x v="270"/>
    <x v="9"/>
    <x v="1"/>
    <d v="2025-01-18T00:00:00"/>
    <d v="2025-02-07T00:00:00"/>
    <x v="252"/>
    <x v="2"/>
    <x v="3"/>
    <n v="320"/>
    <s v="*320*"/>
  </r>
  <r>
    <s v="BK2360"/>
    <s v="Computer Science with Python"/>
    <s v="Robin Thompson"/>
    <x v="8"/>
    <s v="978-0-85633-057-5"/>
    <x v="3"/>
    <x v="10"/>
    <x v="0"/>
    <x v="73"/>
    <x v="6"/>
    <x v="0"/>
    <m/>
    <m/>
    <x v="168"/>
    <x v="3"/>
    <x v="1"/>
    <n v="431"/>
    <s v="*431*"/>
  </r>
  <r>
    <s v="BK2361"/>
    <s v="Principles of Economics"/>
    <s v="Tamara Davis"/>
    <x v="5"/>
    <s v="978-1-214-54369-9"/>
    <x v="2"/>
    <x v="11"/>
    <x v="1"/>
    <x v="347"/>
    <x v="7"/>
    <x v="0"/>
    <m/>
    <m/>
    <x v="248"/>
    <x v="3"/>
    <x v="1"/>
    <n v="452"/>
    <s v="*452*"/>
  </r>
  <r>
    <s v="BK2362"/>
    <s v="DK Goel Accountancy"/>
    <s v="Dominic Clark"/>
    <x v="7"/>
    <s v="978-1-944967-67-3"/>
    <x v="5"/>
    <x v="8"/>
    <x v="2"/>
    <x v="256"/>
    <x v="2"/>
    <x v="0"/>
    <m/>
    <m/>
    <x v="255"/>
    <x v="3"/>
    <x v="1"/>
    <n v="217"/>
    <s v="*217*"/>
  </r>
  <r>
    <s v="BK2363"/>
    <s v="Together with Social Science"/>
    <s v="Bonnie Miller"/>
    <x v="0"/>
    <s v="978-1-09-991234-4"/>
    <x v="1"/>
    <x v="10"/>
    <x v="0"/>
    <x v="296"/>
    <x v="14"/>
    <x v="1"/>
    <d v="2024-06-02T00:00:00"/>
    <d v="2024-12-14T00:00:00"/>
    <x v="98"/>
    <x v="0"/>
    <x v="0"/>
    <n v="212"/>
    <s v="*212*"/>
  </r>
  <r>
    <s v="BK2364"/>
    <s v="Lakhmir Singh Science"/>
    <s v="Darius Lynch"/>
    <x v="11"/>
    <s v="978-1-314-72810-1"/>
    <x v="3"/>
    <x v="0"/>
    <x v="0"/>
    <x v="260"/>
    <x v="15"/>
    <x v="1"/>
    <d v="2025-01-04T00:00:00"/>
    <d v="2025-02-19T00:00:00"/>
    <x v="163"/>
    <x v="2"/>
    <x v="2"/>
    <n v="343"/>
    <s v="*343*"/>
  </r>
  <r>
    <s v="BK2365"/>
    <s v="English Grammar &amp; Composition"/>
    <s v="Roger Thornton"/>
    <x v="2"/>
    <s v="978-1-4074-2250-3"/>
    <x v="3"/>
    <x v="8"/>
    <x v="0"/>
    <x v="214"/>
    <x v="10"/>
    <x v="1"/>
    <d v="2024-05-17T00:00:00"/>
    <d v="2024-08-11T00:00:00"/>
    <x v="170"/>
    <x v="1"/>
    <x v="1"/>
    <n v="136"/>
    <s v="*136*"/>
  </r>
  <r>
    <s v="BK2366"/>
    <s v="DK Goel Accountancy"/>
    <s v="Kristen Phillips"/>
    <x v="7"/>
    <s v="978-1-305-64385-7"/>
    <x v="1"/>
    <x v="12"/>
    <x v="1"/>
    <x v="418"/>
    <x v="14"/>
    <x v="1"/>
    <d v="2023-03-09T00:00:00"/>
    <d v="2024-06-29T00:00:00"/>
    <x v="92"/>
    <x v="3"/>
    <x v="1"/>
    <n v="369"/>
    <s v="*369*"/>
  </r>
  <r>
    <s v="BK2367"/>
    <s v="Play with Maths"/>
    <s v="Sheila Humphrey"/>
    <x v="1"/>
    <s v="978-1-236-89945-3"/>
    <x v="1"/>
    <x v="7"/>
    <x v="0"/>
    <x v="226"/>
    <x v="15"/>
    <x v="0"/>
    <m/>
    <m/>
    <x v="30"/>
    <x v="0"/>
    <x v="0"/>
    <n v="405"/>
    <s v="*405*"/>
  </r>
  <r>
    <s v="BK2368"/>
    <s v="S. Chand Science"/>
    <s v="Dawn Harris"/>
    <x v="11"/>
    <s v="978-0-509-62524-9"/>
    <x v="3"/>
    <x v="8"/>
    <x v="1"/>
    <x v="190"/>
    <x v="3"/>
    <x v="1"/>
    <d v="2025-01-24T00:00:00"/>
    <d v="2025-02-17T00:00:00"/>
    <x v="315"/>
    <x v="2"/>
    <x v="0"/>
    <n v="425"/>
    <s v="*425*"/>
  </r>
  <r>
    <s v="BK2369"/>
    <s v="S. Chand Social Science"/>
    <s v="Rachael Lucas"/>
    <x v="0"/>
    <s v="978-1-74500-165-1"/>
    <x v="0"/>
    <x v="4"/>
    <x v="1"/>
    <x v="68"/>
    <x v="18"/>
    <x v="1"/>
    <d v="2024-02-10T00:00:00"/>
    <d v="2024-10-28T00:00:00"/>
    <x v="178"/>
    <x v="0"/>
    <x v="2"/>
    <n v="264"/>
    <s v="*264*"/>
  </r>
  <r>
    <s v="BK2370"/>
    <s v="S. Chand Science"/>
    <s v="Jerry Padilla"/>
    <x v="11"/>
    <s v="978-1-60355-406-0"/>
    <x v="2"/>
    <x v="9"/>
    <x v="1"/>
    <x v="401"/>
    <x v="11"/>
    <x v="0"/>
    <m/>
    <m/>
    <x v="266"/>
    <x v="2"/>
    <x v="0"/>
    <n v="417"/>
    <s v="*417*"/>
  </r>
  <r>
    <s v="BK2371"/>
    <s v="Oxford English Reader"/>
    <s v="Amanda Montes"/>
    <x v="2"/>
    <s v="978-0-520-56225-7"/>
    <x v="4"/>
    <x v="10"/>
    <x v="2"/>
    <x v="401"/>
    <x v="9"/>
    <x v="0"/>
    <m/>
    <m/>
    <x v="7"/>
    <x v="1"/>
    <x v="1"/>
    <n v="219"/>
    <s v="*219*"/>
  </r>
  <r>
    <s v="BK2372"/>
    <s v="NCERT Social Science"/>
    <s v="Sabrina Oneill"/>
    <x v="0"/>
    <s v="978-0-19-505430-9"/>
    <x v="1"/>
    <x v="8"/>
    <x v="2"/>
    <x v="15"/>
    <x v="11"/>
    <x v="0"/>
    <m/>
    <m/>
    <x v="213"/>
    <x v="0"/>
    <x v="0"/>
    <n v="445"/>
    <s v="*445*"/>
  </r>
  <r>
    <s v="BK2373"/>
    <s v="TS Grewal Accountancy"/>
    <s v="Mark Melendez"/>
    <x v="7"/>
    <s v="978-0-88047-213-5"/>
    <x v="3"/>
    <x v="4"/>
    <x v="2"/>
    <x v="291"/>
    <x v="3"/>
    <x v="1"/>
    <d v="2024-06-12T00:00:00"/>
    <d v="2024-11-17T00:00:00"/>
    <x v="204"/>
    <x v="3"/>
    <x v="2"/>
    <n v="440"/>
    <s v="*440*"/>
  </r>
  <r>
    <s v="BK2374"/>
    <s v="NCERT Biology"/>
    <s v="Patrick Taylor"/>
    <x v="4"/>
    <s v="978-0-627-26824-3"/>
    <x v="4"/>
    <x v="0"/>
    <x v="2"/>
    <x v="276"/>
    <x v="13"/>
    <x v="1"/>
    <d v="2024-04-08T00:00:00"/>
    <d v="2024-04-21T00:00:00"/>
    <x v="296"/>
    <x v="3"/>
    <x v="0"/>
    <n v="398"/>
    <s v="*398*"/>
  </r>
  <r>
    <s v="BK2375"/>
    <s v="NCERT Hindi"/>
    <s v="Miss Gina Mcguire"/>
    <x v="12"/>
    <s v="978-0-508-42202-3"/>
    <x v="3"/>
    <x v="17"/>
    <x v="1"/>
    <x v="288"/>
    <x v="14"/>
    <x v="1"/>
    <d v="2024-06-01T00:00:00"/>
    <d v="2024-06-08T00:00:00"/>
    <x v="62"/>
    <x v="3"/>
    <x v="2"/>
    <n v="421"/>
    <s v="*421*"/>
  </r>
  <r>
    <s v="BK2376"/>
    <s v="Fundamentals of Physics - Resnick Halliday"/>
    <s v="Devin Bass"/>
    <x v="9"/>
    <s v="978-1-4572-9029-9"/>
    <x v="1"/>
    <x v="12"/>
    <x v="1"/>
    <x v="323"/>
    <x v="14"/>
    <x v="1"/>
    <d v="2024-01-12T00:00:00"/>
    <d v="2025-01-08T00:00:00"/>
    <x v="369"/>
    <x v="3"/>
    <x v="2"/>
    <n v="211"/>
    <s v="*211*"/>
  </r>
  <r>
    <s v="BK2377"/>
    <s v="Concepts of Physics - HC Verma"/>
    <s v="Christopher Griffin"/>
    <x v="9"/>
    <s v="978-0-932577-40-5"/>
    <x v="1"/>
    <x v="8"/>
    <x v="0"/>
    <x v="236"/>
    <x v="10"/>
    <x v="1"/>
    <d v="2023-07-29T00:00:00"/>
    <d v="2023-09-02T00:00:00"/>
    <x v="201"/>
    <x v="3"/>
    <x v="2"/>
    <n v="251"/>
    <s v="*251*"/>
  </r>
  <r>
    <s v="BK2378"/>
    <s v="Truemanâ€™s Biology"/>
    <s v="Sara Hancock"/>
    <x v="4"/>
    <s v="978-0-229-46795-2"/>
    <x v="4"/>
    <x v="16"/>
    <x v="1"/>
    <x v="418"/>
    <x v="9"/>
    <x v="1"/>
    <d v="2023-10-04T00:00:00"/>
    <d v="2024-01-22T00:00:00"/>
    <x v="11"/>
    <x v="3"/>
    <x v="0"/>
    <n v="199"/>
    <s v="*199*"/>
  </r>
  <r>
    <s v="BK2379"/>
    <s v="Truemanâ€™s Biology"/>
    <s v="Jennifer Cherry"/>
    <x v="4"/>
    <s v="978-1-59657-167-9"/>
    <x v="1"/>
    <x v="9"/>
    <x v="1"/>
    <x v="293"/>
    <x v="10"/>
    <x v="0"/>
    <m/>
    <m/>
    <x v="43"/>
    <x v="3"/>
    <x v="1"/>
    <n v="293"/>
    <s v="*293*"/>
  </r>
  <r>
    <s v="BK2380"/>
    <s v="NCERT Chemistry"/>
    <s v="Timothy Morris"/>
    <x v="6"/>
    <s v="978-1-948522-84-7"/>
    <x v="0"/>
    <x v="17"/>
    <x v="1"/>
    <x v="128"/>
    <x v="12"/>
    <x v="1"/>
    <d v="2023-08-06T00:00:00"/>
    <d v="2024-11-08T00:00:00"/>
    <x v="408"/>
    <x v="3"/>
    <x v="3"/>
    <n v="221"/>
    <s v="*221*"/>
  </r>
  <r>
    <s v="BK2381"/>
    <s v="Truemanâ€™s Biology"/>
    <s v="Shaun Allison"/>
    <x v="4"/>
    <s v="978-0-11-604513-3"/>
    <x v="3"/>
    <x v="19"/>
    <x v="2"/>
    <x v="95"/>
    <x v="2"/>
    <x v="1"/>
    <d v="2024-05-14T00:00:00"/>
    <d v="2024-12-24T00:00:00"/>
    <x v="392"/>
    <x v="3"/>
    <x v="2"/>
    <n v="353"/>
    <s v="*353*"/>
  </r>
  <r>
    <s v="BK2382"/>
    <s v="Wren &amp; Martin English Grammar"/>
    <s v="Mary Cortez"/>
    <x v="2"/>
    <s v="978-0-316-81504-8"/>
    <x v="2"/>
    <x v="10"/>
    <x v="2"/>
    <x v="87"/>
    <x v="3"/>
    <x v="1"/>
    <d v="2024-03-13T00:00:00"/>
    <d v="2024-08-16T00:00:00"/>
    <x v="233"/>
    <x v="1"/>
    <x v="3"/>
    <n v="429"/>
    <s v="*429*"/>
  </r>
  <r>
    <s v="BK2383"/>
    <s v="Python Programming - Balagurusamy"/>
    <s v="Nicholas Johnson"/>
    <x v="8"/>
    <s v="978-1-69976-489-3"/>
    <x v="3"/>
    <x v="18"/>
    <x v="2"/>
    <x v="94"/>
    <x v="16"/>
    <x v="0"/>
    <m/>
    <m/>
    <x v="460"/>
    <x v="3"/>
    <x v="1"/>
    <n v="169"/>
    <s v="*169*"/>
  </r>
  <r>
    <s v="BK2384"/>
    <s v="Play with Maths"/>
    <s v="Christina Marshall"/>
    <x v="1"/>
    <s v="978-0-7468-7848-4"/>
    <x v="3"/>
    <x v="12"/>
    <x v="2"/>
    <x v="46"/>
    <x v="11"/>
    <x v="1"/>
    <d v="2023-05-10T00:00:00"/>
    <d v="2025-02-05T00:00:00"/>
    <x v="377"/>
    <x v="0"/>
    <x v="1"/>
    <n v="328"/>
    <s v="*328*"/>
  </r>
  <r>
    <s v="BK2385"/>
    <s v="S. Chand Biology"/>
    <s v="Deborah Harrell"/>
    <x v="4"/>
    <s v="978-0-13-865845-8"/>
    <x v="1"/>
    <x v="19"/>
    <x v="1"/>
    <x v="84"/>
    <x v="4"/>
    <x v="1"/>
    <d v="2023-12-10T00:00:00"/>
    <d v="2024-04-26T00:00:00"/>
    <x v="385"/>
    <x v="3"/>
    <x v="1"/>
    <n v="345"/>
    <s v="*345*"/>
  </r>
  <r>
    <s v="BK2386"/>
    <s v="Concepts of Physics - HC Verma"/>
    <s v="Melinda Russell"/>
    <x v="9"/>
    <s v="978-0-947820-37-4"/>
    <x v="0"/>
    <x v="16"/>
    <x v="1"/>
    <x v="48"/>
    <x v="3"/>
    <x v="1"/>
    <d v="2025-01-02T00:00:00"/>
    <d v="2025-02-03T00:00:00"/>
    <x v="150"/>
    <x v="3"/>
    <x v="0"/>
    <n v="118"/>
    <s v="*118*"/>
  </r>
  <r>
    <s v="BK2387"/>
    <s v="RD Sharma Mathematics"/>
    <s v="Amy Walker"/>
    <x v="1"/>
    <s v="978-1-344-44170-4"/>
    <x v="0"/>
    <x v="0"/>
    <x v="0"/>
    <x v="216"/>
    <x v="15"/>
    <x v="0"/>
    <m/>
    <m/>
    <x v="9"/>
    <x v="0"/>
    <x v="2"/>
    <n v="411"/>
    <s v="*411*"/>
  </r>
  <r>
    <s v="BK2388"/>
    <s v="S. Chand Biology"/>
    <s v="Mrs. Sheri Douglas MD"/>
    <x v="4"/>
    <s v="978-1-336-74400-4"/>
    <x v="5"/>
    <x v="13"/>
    <x v="1"/>
    <x v="400"/>
    <x v="11"/>
    <x v="0"/>
    <m/>
    <m/>
    <x v="132"/>
    <x v="3"/>
    <x v="1"/>
    <n v="288"/>
    <s v="*288*"/>
  </r>
  <r>
    <s v="BK2389"/>
    <s v="English Grammar &amp; Composition"/>
    <s v="Nathan Malone DDS"/>
    <x v="2"/>
    <s v="978-1-03-150098-1"/>
    <x v="2"/>
    <x v="10"/>
    <x v="2"/>
    <x v="390"/>
    <x v="0"/>
    <x v="0"/>
    <m/>
    <m/>
    <x v="354"/>
    <x v="1"/>
    <x v="1"/>
    <n v="389"/>
    <s v="*389*"/>
  </r>
  <r>
    <s v="BK2390"/>
    <s v="RD Sharma Mathematics"/>
    <s v="Daniel Robinson"/>
    <x v="1"/>
    <s v="978-0-7779-1709-1"/>
    <x v="3"/>
    <x v="15"/>
    <x v="0"/>
    <x v="63"/>
    <x v="1"/>
    <x v="1"/>
    <d v="2024-09-06T00:00:00"/>
    <d v="2025-02-16T00:00:00"/>
    <x v="49"/>
    <x v="0"/>
    <x v="0"/>
    <n v="392"/>
    <s v="*392*"/>
  </r>
  <r>
    <s v="BK2391"/>
    <s v="Together with Social Science"/>
    <s v="Ashley Salinas"/>
    <x v="0"/>
    <s v="978-1-385-14217-2"/>
    <x v="0"/>
    <x v="0"/>
    <x v="0"/>
    <x v="201"/>
    <x v="4"/>
    <x v="1"/>
    <d v="2023-07-25T00:00:00"/>
    <d v="2023-10-12T00:00:00"/>
    <x v="428"/>
    <x v="0"/>
    <x v="0"/>
    <n v="158"/>
    <s v="*158*"/>
  </r>
  <r>
    <s v="BK2392"/>
    <s v="NCERT Accountancy"/>
    <s v="Sara Foley"/>
    <x v="7"/>
    <s v="978-0-7402-6693-5"/>
    <x v="3"/>
    <x v="8"/>
    <x v="0"/>
    <x v="292"/>
    <x v="4"/>
    <x v="0"/>
    <m/>
    <m/>
    <x v="268"/>
    <x v="3"/>
    <x v="2"/>
    <n v="411"/>
    <s v="*411*"/>
  </r>
  <r>
    <s v="BK2393"/>
    <s v="S. Chand EVS"/>
    <s v="Amber White"/>
    <x v="3"/>
    <s v="978-1-285-99547-2"/>
    <x v="4"/>
    <x v="12"/>
    <x v="1"/>
    <x v="166"/>
    <x v="17"/>
    <x v="0"/>
    <m/>
    <m/>
    <x v="365"/>
    <x v="2"/>
    <x v="0"/>
    <n v="444"/>
    <s v="*444*"/>
  </r>
  <r>
    <s v="BK2394"/>
    <s v="Lakhmir Singh Science"/>
    <s v="Laura Anderson"/>
    <x v="11"/>
    <s v="978-1-60095-381-1"/>
    <x v="3"/>
    <x v="16"/>
    <x v="0"/>
    <x v="31"/>
    <x v="4"/>
    <x v="0"/>
    <m/>
    <m/>
    <x v="162"/>
    <x v="2"/>
    <x v="1"/>
    <n v="125"/>
    <s v="*125*"/>
  </r>
  <r>
    <s v="BK2395"/>
    <s v="NCERT Hindi"/>
    <s v="Ellen Brown"/>
    <x v="12"/>
    <s v="978-1-76726-772-1"/>
    <x v="2"/>
    <x v="1"/>
    <x v="1"/>
    <x v="59"/>
    <x v="2"/>
    <x v="1"/>
    <d v="2023-11-02T00:00:00"/>
    <d v="2024-07-09T00:00:00"/>
    <x v="309"/>
    <x v="3"/>
    <x v="0"/>
    <n v="449"/>
    <s v="*449*"/>
  </r>
  <r>
    <s v="BK2396"/>
    <s v="NCERT Social Science"/>
    <s v="Diane Lang"/>
    <x v="0"/>
    <s v="978-1-61255-699-4"/>
    <x v="3"/>
    <x v="1"/>
    <x v="1"/>
    <x v="296"/>
    <x v="18"/>
    <x v="1"/>
    <d v="2023-10-02T00:00:00"/>
    <d v="2023-12-20T00:00:00"/>
    <x v="71"/>
    <x v="0"/>
    <x v="2"/>
    <n v="330"/>
    <s v="*330*"/>
  </r>
  <r>
    <s v="BK2397"/>
    <s v="NCERT Chemistry"/>
    <s v="Victoria Jackson"/>
    <x v="6"/>
    <s v="978-1-229-79765-0"/>
    <x v="1"/>
    <x v="14"/>
    <x v="1"/>
    <x v="222"/>
    <x v="11"/>
    <x v="1"/>
    <d v="2023-08-21T00:00:00"/>
    <d v="2023-09-03T00:00:00"/>
    <x v="167"/>
    <x v="3"/>
    <x v="0"/>
    <n v="110"/>
    <s v="*110*"/>
  </r>
  <r>
    <s v="BK2398"/>
    <s v="Concepts of Physics - HC Verma"/>
    <s v="Elijah Bruce"/>
    <x v="9"/>
    <s v="978-1-330-13945-5"/>
    <x v="3"/>
    <x v="2"/>
    <x v="2"/>
    <x v="73"/>
    <x v="1"/>
    <x v="1"/>
    <d v="2024-06-16T00:00:00"/>
    <d v="2024-12-17T00:00:00"/>
    <x v="405"/>
    <x v="3"/>
    <x v="2"/>
    <n v="452"/>
    <s v="*452*"/>
  </r>
  <r>
    <s v="BK2399"/>
    <s v="Truemanâ€™s Biology"/>
    <s v="Stephen Austin"/>
    <x v="4"/>
    <s v="978-1-83887-578-7"/>
    <x v="3"/>
    <x v="8"/>
    <x v="2"/>
    <x v="116"/>
    <x v="11"/>
    <x v="0"/>
    <m/>
    <m/>
    <x v="21"/>
    <x v="3"/>
    <x v="2"/>
    <n v="149"/>
    <s v="*149*"/>
  </r>
  <r>
    <s v="BK2400"/>
    <s v="NCERT Maths"/>
    <s v="Sara Hammond"/>
    <x v="1"/>
    <s v="978-1-962262-66-8"/>
    <x v="1"/>
    <x v="13"/>
    <x v="2"/>
    <x v="390"/>
    <x v="13"/>
    <x v="0"/>
    <m/>
    <m/>
    <x v="99"/>
    <x v="0"/>
    <x v="2"/>
    <n v="346"/>
    <s v="*346*"/>
  </r>
  <r>
    <s v="BK2401"/>
    <s v="S. Chand EVS"/>
    <s v="Amanda Harris"/>
    <x v="3"/>
    <s v="978-0-427-48180-4"/>
    <x v="4"/>
    <x v="2"/>
    <x v="2"/>
    <x v="198"/>
    <x v="14"/>
    <x v="1"/>
    <d v="2023-08-26T00:00:00"/>
    <d v="2024-08-04T00:00:00"/>
    <x v="293"/>
    <x v="2"/>
    <x v="0"/>
    <n v="264"/>
    <s v="*264*"/>
  </r>
  <r>
    <s v="BK2402"/>
    <s v="Oxford English Reader"/>
    <s v="Jennifer Hayes"/>
    <x v="2"/>
    <s v="978-1-75738-705-7"/>
    <x v="4"/>
    <x v="16"/>
    <x v="1"/>
    <x v="73"/>
    <x v="12"/>
    <x v="0"/>
    <m/>
    <m/>
    <x v="255"/>
    <x v="1"/>
    <x v="1"/>
    <n v="401"/>
    <s v="*401*"/>
  </r>
  <r>
    <s v="BK2403"/>
    <s v="Nai Roshni Hindi Pathmala"/>
    <s v="Nicole Kaiser"/>
    <x v="12"/>
    <s v="978-0-17-702555-6"/>
    <x v="4"/>
    <x v="6"/>
    <x v="1"/>
    <x v="159"/>
    <x v="11"/>
    <x v="0"/>
    <m/>
    <m/>
    <x v="168"/>
    <x v="3"/>
    <x v="3"/>
    <n v="220"/>
    <s v="*220*"/>
  </r>
  <r>
    <s v="BK2404"/>
    <s v="SL Arora Physics"/>
    <s v="Larry Rollins"/>
    <x v="9"/>
    <s v="978-1-102-45337-6"/>
    <x v="3"/>
    <x v="11"/>
    <x v="0"/>
    <x v="155"/>
    <x v="3"/>
    <x v="0"/>
    <m/>
    <m/>
    <x v="86"/>
    <x v="3"/>
    <x v="2"/>
    <n v="443"/>
    <s v="*443*"/>
  </r>
  <r>
    <s v="BK2405"/>
    <s v="NCERT Maths"/>
    <s v="Jessica Wolf"/>
    <x v="1"/>
    <s v="978-0-243-79601-4"/>
    <x v="5"/>
    <x v="1"/>
    <x v="1"/>
    <x v="316"/>
    <x v="19"/>
    <x v="0"/>
    <m/>
    <m/>
    <x v="340"/>
    <x v="0"/>
    <x v="3"/>
    <n v="334"/>
    <s v="*334*"/>
  </r>
  <r>
    <s v="BK2406"/>
    <s v="DK Goel Accountancy"/>
    <s v="John Martin"/>
    <x v="7"/>
    <s v="978-0-7949-7495-4"/>
    <x v="0"/>
    <x v="1"/>
    <x v="1"/>
    <x v="378"/>
    <x v="10"/>
    <x v="0"/>
    <m/>
    <m/>
    <x v="148"/>
    <x v="3"/>
    <x v="1"/>
    <n v="271"/>
    <s v="*271*"/>
  </r>
  <r>
    <s v="BK2407"/>
    <s v="S. Chand Biology"/>
    <s v="Ashley Arnold"/>
    <x v="4"/>
    <s v="978-0-335-02046-1"/>
    <x v="5"/>
    <x v="19"/>
    <x v="1"/>
    <x v="396"/>
    <x v="5"/>
    <x v="0"/>
    <m/>
    <m/>
    <x v="237"/>
    <x v="3"/>
    <x v="1"/>
    <n v="140"/>
    <s v="*140*"/>
  </r>
  <r>
    <s v="BK2408"/>
    <s v="NCERT Hindi"/>
    <s v="Joel Garcia"/>
    <x v="12"/>
    <s v="978-0-8370-1091-5"/>
    <x v="1"/>
    <x v="14"/>
    <x v="2"/>
    <x v="254"/>
    <x v="11"/>
    <x v="0"/>
    <m/>
    <m/>
    <x v="249"/>
    <x v="3"/>
    <x v="1"/>
    <n v="372"/>
    <s v="*372*"/>
  </r>
  <r>
    <s v="BK2409"/>
    <s v="Modern ABC Chemistry"/>
    <s v="Chelsea Valdez"/>
    <x v="6"/>
    <s v="978-1-4574-8032-4"/>
    <x v="0"/>
    <x v="9"/>
    <x v="2"/>
    <x v="26"/>
    <x v="4"/>
    <x v="1"/>
    <d v="2025-02-14T00:00:00"/>
    <d v="2025-02-17T00:00:00"/>
    <x v="223"/>
    <x v="3"/>
    <x v="0"/>
    <n v="316"/>
    <s v="*316*"/>
  </r>
  <r>
    <s v="BK2410"/>
    <s v="Concepts of Physics - HC Verma"/>
    <s v="Aaron Roberts"/>
    <x v="9"/>
    <s v="978-1-09-356178-4"/>
    <x v="2"/>
    <x v="0"/>
    <x v="2"/>
    <x v="77"/>
    <x v="12"/>
    <x v="0"/>
    <m/>
    <m/>
    <x v="394"/>
    <x v="3"/>
    <x v="2"/>
    <n v="284"/>
    <s v="*284*"/>
  </r>
  <r>
    <s v="BK2411"/>
    <s v="SL Arora Physics"/>
    <s v="Patricia Schwartz"/>
    <x v="9"/>
    <s v="978-0-273-00040-2"/>
    <x v="4"/>
    <x v="6"/>
    <x v="2"/>
    <x v="7"/>
    <x v="13"/>
    <x v="0"/>
    <m/>
    <m/>
    <x v="146"/>
    <x v="3"/>
    <x v="1"/>
    <n v="347"/>
    <s v="*347*"/>
  </r>
  <r>
    <s v="BK2412"/>
    <s v="TS Grewal Accountancy"/>
    <s v="Ashley Lynch"/>
    <x v="7"/>
    <s v="978-1-160-98208-5"/>
    <x v="5"/>
    <x v="19"/>
    <x v="1"/>
    <x v="126"/>
    <x v="7"/>
    <x v="0"/>
    <m/>
    <m/>
    <x v="227"/>
    <x v="3"/>
    <x v="1"/>
    <n v="198"/>
    <s v="*198*"/>
  </r>
  <r>
    <s v="BK2413"/>
    <s v="Oxford English Reader"/>
    <s v="Blake Wilkins"/>
    <x v="2"/>
    <s v="978-0-699-58217-9"/>
    <x v="5"/>
    <x v="5"/>
    <x v="1"/>
    <x v="243"/>
    <x v="0"/>
    <x v="1"/>
    <d v="2024-09-29T00:00:00"/>
    <d v="2024-12-17T00:00:00"/>
    <x v="222"/>
    <x v="1"/>
    <x v="0"/>
    <n v="401"/>
    <s v="*401*"/>
  </r>
  <r>
    <s v="BK2414"/>
    <s v="Pearson Science Explorer"/>
    <s v="James Ballard"/>
    <x v="11"/>
    <s v="978-0-446-86615-6"/>
    <x v="3"/>
    <x v="3"/>
    <x v="0"/>
    <x v="319"/>
    <x v="6"/>
    <x v="1"/>
    <d v="2023-12-15T00:00:00"/>
    <d v="2024-12-26T00:00:00"/>
    <x v="179"/>
    <x v="2"/>
    <x v="0"/>
    <n v="440"/>
    <s v="*440*"/>
  </r>
  <r>
    <s v="BK2415"/>
    <s v="S. Chand Biology"/>
    <s v="Stacy Davis"/>
    <x v="4"/>
    <s v="978-0-263-17315-4"/>
    <x v="1"/>
    <x v="1"/>
    <x v="1"/>
    <x v="381"/>
    <x v="2"/>
    <x v="0"/>
    <m/>
    <m/>
    <x v="262"/>
    <x v="3"/>
    <x v="2"/>
    <n v="195"/>
    <s v="*195*"/>
  </r>
  <r>
    <s v="BK2416"/>
    <s v="NCERT Economics"/>
    <s v="Abigail Bishop"/>
    <x v="5"/>
    <s v="978-1-201-77098-5"/>
    <x v="1"/>
    <x v="11"/>
    <x v="2"/>
    <x v="121"/>
    <x v="11"/>
    <x v="0"/>
    <m/>
    <m/>
    <x v="415"/>
    <x v="3"/>
    <x v="0"/>
    <n v="445"/>
    <s v="*445*"/>
  </r>
  <r>
    <s v="BK2417"/>
    <s v="NCERT Environmental Studies"/>
    <s v="John Anderson"/>
    <x v="3"/>
    <s v="978-1-924154-69-7"/>
    <x v="1"/>
    <x v="3"/>
    <x v="0"/>
    <x v="27"/>
    <x v="12"/>
    <x v="0"/>
    <m/>
    <m/>
    <x v="281"/>
    <x v="2"/>
    <x v="1"/>
    <n v="444"/>
    <s v="*444*"/>
  </r>
  <r>
    <s v="BK2418"/>
    <s v="Fundamentals of Physics - Resnick Halliday"/>
    <s v="Pam Hines"/>
    <x v="9"/>
    <s v="978-0-662-97919-7"/>
    <x v="2"/>
    <x v="1"/>
    <x v="0"/>
    <x v="71"/>
    <x v="6"/>
    <x v="1"/>
    <d v="2024-09-21T00:00:00"/>
    <d v="2025-01-17T00:00:00"/>
    <x v="188"/>
    <x v="3"/>
    <x v="0"/>
    <n v="337"/>
    <s v="*337*"/>
  </r>
  <r>
    <s v="BK2419"/>
    <s v="Play with Maths"/>
    <s v="Kathleen Meza"/>
    <x v="1"/>
    <s v="978-1-222-52134-4"/>
    <x v="4"/>
    <x v="13"/>
    <x v="0"/>
    <x v="137"/>
    <x v="3"/>
    <x v="0"/>
    <m/>
    <m/>
    <x v="421"/>
    <x v="0"/>
    <x v="2"/>
    <n v="235"/>
    <s v="*235*"/>
  </r>
  <r>
    <s v="BK2420"/>
    <s v="Pearson Science Explorer"/>
    <s v="Andrew Butler"/>
    <x v="11"/>
    <s v="978-1-138-89210-1"/>
    <x v="5"/>
    <x v="8"/>
    <x v="1"/>
    <x v="42"/>
    <x v="4"/>
    <x v="1"/>
    <d v="2023-12-23T00:00:00"/>
    <d v="2024-05-19T00:00:00"/>
    <x v="361"/>
    <x v="2"/>
    <x v="0"/>
    <n v="298"/>
    <s v="*298*"/>
  </r>
  <r>
    <s v="BK2421"/>
    <s v="NCERT Business Studies"/>
    <s v="Kelly Ward"/>
    <x v="10"/>
    <s v="978-0-08-065273-3"/>
    <x v="5"/>
    <x v="1"/>
    <x v="0"/>
    <x v="400"/>
    <x v="18"/>
    <x v="0"/>
    <m/>
    <m/>
    <x v="230"/>
    <x v="3"/>
    <x v="2"/>
    <n v="131"/>
    <s v="*131*"/>
  </r>
  <r>
    <s v="BK2422"/>
    <s v="S. Chand Science"/>
    <s v="David Beard"/>
    <x v="11"/>
    <s v="978-1-5129-3450-2"/>
    <x v="2"/>
    <x v="1"/>
    <x v="1"/>
    <x v="16"/>
    <x v="1"/>
    <x v="0"/>
    <m/>
    <m/>
    <x v="205"/>
    <x v="2"/>
    <x v="2"/>
    <n v="234"/>
    <s v="*234*"/>
  </r>
  <r>
    <s v="BK2423"/>
    <s v="NCERT Environmental Studies"/>
    <s v="Jamie Ross"/>
    <x v="3"/>
    <s v="978-1-76286-289-1"/>
    <x v="3"/>
    <x v="19"/>
    <x v="1"/>
    <x v="283"/>
    <x v="16"/>
    <x v="0"/>
    <m/>
    <m/>
    <x v="298"/>
    <x v="2"/>
    <x v="2"/>
    <n v="230"/>
    <s v="*230*"/>
  </r>
  <r>
    <s v="BK2424"/>
    <s v="S. Chand Science"/>
    <s v="Anthony Kelly"/>
    <x v="11"/>
    <s v="978-0-377-62446-7"/>
    <x v="4"/>
    <x v="4"/>
    <x v="1"/>
    <x v="109"/>
    <x v="4"/>
    <x v="1"/>
    <d v="2024-04-08T00:00:00"/>
    <d v="2024-12-17T00:00:00"/>
    <x v="270"/>
    <x v="2"/>
    <x v="0"/>
    <n v="133"/>
    <s v="*133*"/>
  </r>
  <r>
    <s v="BK2425"/>
    <s v="Nai Roshni Hindi Pathmala"/>
    <s v="Russell Chen"/>
    <x v="12"/>
    <s v="978-0-532-71619-8"/>
    <x v="1"/>
    <x v="16"/>
    <x v="2"/>
    <x v="337"/>
    <x v="0"/>
    <x v="0"/>
    <m/>
    <m/>
    <x v="188"/>
    <x v="3"/>
    <x v="1"/>
    <n v="306"/>
    <s v="*306*"/>
  </r>
  <r>
    <s v="BK2426"/>
    <s v="S. Chand Business Studies"/>
    <s v="Laura Grant"/>
    <x v="10"/>
    <s v="978-0-13-760809-6"/>
    <x v="3"/>
    <x v="2"/>
    <x v="2"/>
    <x v="234"/>
    <x v="9"/>
    <x v="0"/>
    <m/>
    <m/>
    <x v="154"/>
    <x v="3"/>
    <x v="3"/>
    <n v="388"/>
    <s v="*388*"/>
  </r>
  <r>
    <s v="BK2427"/>
    <s v="Modern ABC Chemistry"/>
    <s v="Adam Baker"/>
    <x v="6"/>
    <s v="978-1-232-46841-7"/>
    <x v="5"/>
    <x v="1"/>
    <x v="2"/>
    <x v="359"/>
    <x v="17"/>
    <x v="0"/>
    <m/>
    <m/>
    <x v="37"/>
    <x v="3"/>
    <x v="2"/>
    <n v="415"/>
    <s v="*415*"/>
  </r>
  <r>
    <s v="BK2428"/>
    <s v="Nai Roshni Hindi Pathmala"/>
    <s v="Cory Shaw"/>
    <x v="12"/>
    <s v="978-1-354-43353-9"/>
    <x v="0"/>
    <x v="19"/>
    <x v="2"/>
    <x v="234"/>
    <x v="2"/>
    <x v="1"/>
    <d v="2024-03-16T00:00:00"/>
    <d v="2024-11-13T00:00:00"/>
    <x v="278"/>
    <x v="3"/>
    <x v="3"/>
    <n v="379"/>
    <s v="*379*"/>
  </r>
  <r>
    <s v="BK2429"/>
    <s v="Together with EVS"/>
    <s v="Julie Torres"/>
    <x v="3"/>
    <s v="978-0-318-09460-1"/>
    <x v="4"/>
    <x v="15"/>
    <x v="1"/>
    <x v="126"/>
    <x v="15"/>
    <x v="1"/>
    <d v="2025-01-03T00:00:00"/>
    <d v="2025-01-19T00:00:00"/>
    <x v="265"/>
    <x v="2"/>
    <x v="1"/>
    <n v="425"/>
    <s v="*425*"/>
  </r>
  <r>
    <s v="BK2430"/>
    <s v="NCERT Business Studies"/>
    <s v="Aimee Osborne"/>
    <x v="10"/>
    <s v="978-0-9836789-0-8"/>
    <x v="0"/>
    <x v="2"/>
    <x v="1"/>
    <x v="105"/>
    <x v="19"/>
    <x v="1"/>
    <d v="2024-01-19T00:00:00"/>
    <d v="2024-10-10T00:00:00"/>
    <x v="76"/>
    <x v="3"/>
    <x v="1"/>
    <n v="414"/>
    <s v="*414*"/>
  </r>
  <r>
    <s v="BK2431"/>
    <s v="NCERT Business Studies"/>
    <s v="Philip Hall"/>
    <x v="10"/>
    <s v="978-0-89968-630-1"/>
    <x v="2"/>
    <x v="5"/>
    <x v="0"/>
    <x v="116"/>
    <x v="2"/>
    <x v="1"/>
    <d v="2024-09-08T00:00:00"/>
    <d v="2024-10-26T00:00:00"/>
    <x v="95"/>
    <x v="3"/>
    <x v="1"/>
    <n v="148"/>
    <s v="*148*"/>
  </r>
  <r>
    <s v="BK2432"/>
    <s v="Modern ABC Chemistry"/>
    <s v="Carla Holloway"/>
    <x v="6"/>
    <s v="978-0-284-50156-1"/>
    <x v="1"/>
    <x v="2"/>
    <x v="1"/>
    <x v="194"/>
    <x v="3"/>
    <x v="0"/>
    <m/>
    <m/>
    <x v="148"/>
    <x v="3"/>
    <x v="0"/>
    <n v="315"/>
    <s v="*315*"/>
  </r>
  <r>
    <s v="BK2433"/>
    <s v="DK Goel Accountancy"/>
    <s v="Erik Cox"/>
    <x v="7"/>
    <s v="978-0-7924-5248-5"/>
    <x v="1"/>
    <x v="8"/>
    <x v="1"/>
    <x v="121"/>
    <x v="12"/>
    <x v="0"/>
    <m/>
    <m/>
    <x v="307"/>
    <x v="3"/>
    <x v="2"/>
    <n v="281"/>
    <s v="*281*"/>
  </r>
  <r>
    <s v="BK2434"/>
    <s v="Nai Roshni Hindi Pathmala"/>
    <s v="Joshua Parsons"/>
    <x v="12"/>
    <s v="978-0-8197-5005-1"/>
    <x v="4"/>
    <x v="10"/>
    <x v="1"/>
    <x v="47"/>
    <x v="11"/>
    <x v="0"/>
    <m/>
    <m/>
    <x v="60"/>
    <x v="3"/>
    <x v="1"/>
    <n v="220"/>
    <s v="*220*"/>
  </r>
  <r>
    <s v="BK2435"/>
    <s v="English Grammar &amp; Composition"/>
    <s v="Kyle Smith"/>
    <x v="2"/>
    <s v="978-0-515-20138-3"/>
    <x v="1"/>
    <x v="16"/>
    <x v="2"/>
    <x v="321"/>
    <x v="10"/>
    <x v="1"/>
    <d v="2023-04-25T00:00:00"/>
    <d v="2023-10-10T00:00:00"/>
    <x v="166"/>
    <x v="1"/>
    <x v="1"/>
    <n v="350"/>
    <s v="*350*"/>
  </r>
  <r>
    <s v="BK2436"/>
    <s v="Together with Social Science"/>
    <s v="Mr. Ian Price"/>
    <x v="0"/>
    <s v="978-0-296-14591-3"/>
    <x v="4"/>
    <x v="3"/>
    <x v="2"/>
    <x v="117"/>
    <x v="17"/>
    <x v="0"/>
    <m/>
    <m/>
    <x v="169"/>
    <x v="0"/>
    <x v="0"/>
    <n v="399"/>
    <s v="*399*"/>
  </r>
  <r>
    <s v="BK2437"/>
    <s v="Fundamentals of Physics - Resnick Halliday"/>
    <s v="Joshua Brown"/>
    <x v="9"/>
    <s v="978-1-04-781006-7"/>
    <x v="1"/>
    <x v="7"/>
    <x v="2"/>
    <x v="5"/>
    <x v="13"/>
    <x v="1"/>
    <d v="2024-07-08T00:00:00"/>
    <d v="2024-07-28T00:00:00"/>
    <x v="162"/>
    <x v="3"/>
    <x v="0"/>
    <n v="396"/>
    <s v="*396*"/>
  </r>
  <r>
    <s v="BK2438"/>
    <s v="DK Goel Accountancy"/>
    <s v="Debra Johnson"/>
    <x v="7"/>
    <s v="978-1-913884-94-9"/>
    <x v="2"/>
    <x v="10"/>
    <x v="2"/>
    <x v="267"/>
    <x v="8"/>
    <x v="1"/>
    <d v="2024-04-06T00:00:00"/>
    <d v="2024-09-30T00:00:00"/>
    <x v="414"/>
    <x v="3"/>
    <x v="2"/>
    <n v="434"/>
    <s v="*434*"/>
  </r>
  <r>
    <s v="BK2439"/>
    <s v="NCERT Business Studies"/>
    <s v="Jamie Olson"/>
    <x v="10"/>
    <s v="978-0-357-00834-8"/>
    <x v="3"/>
    <x v="15"/>
    <x v="1"/>
    <x v="6"/>
    <x v="4"/>
    <x v="1"/>
    <d v="2023-12-17T00:00:00"/>
    <d v="2024-01-05T00:00:00"/>
    <x v="430"/>
    <x v="3"/>
    <x v="0"/>
    <n v="151"/>
    <s v="*151*"/>
  </r>
  <r>
    <s v="BK2440"/>
    <s v="Truemanâ€™s Biology"/>
    <s v="Shelley Hamilton"/>
    <x v="4"/>
    <s v="978-1-76001-692-0"/>
    <x v="4"/>
    <x v="0"/>
    <x v="1"/>
    <x v="188"/>
    <x v="0"/>
    <x v="0"/>
    <m/>
    <m/>
    <x v="140"/>
    <x v="3"/>
    <x v="1"/>
    <n v="405"/>
    <s v="*405*"/>
  </r>
  <r>
    <s v="BK2441"/>
    <s v="Lakhmir Singh Science"/>
    <s v="Terrence Campbell"/>
    <x v="11"/>
    <s v="978-1-4621-6985-6"/>
    <x v="3"/>
    <x v="3"/>
    <x v="0"/>
    <x v="137"/>
    <x v="13"/>
    <x v="0"/>
    <m/>
    <m/>
    <x v="281"/>
    <x v="2"/>
    <x v="0"/>
    <n v="383"/>
    <s v="*383*"/>
  </r>
  <r>
    <s v="BK2442"/>
    <s v="Fundamentals of Physics - Resnick Halliday"/>
    <s v="Paul Bowers"/>
    <x v="9"/>
    <s v="978-0-7232-9340-8"/>
    <x v="1"/>
    <x v="7"/>
    <x v="1"/>
    <x v="338"/>
    <x v="3"/>
    <x v="0"/>
    <m/>
    <m/>
    <x v="75"/>
    <x v="3"/>
    <x v="2"/>
    <n v="211"/>
    <s v="*211*"/>
  </r>
  <r>
    <s v="BK2443"/>
    <s v="Concepts of Physics - HC Verma"/>
    <s v="Sarah Payne"/>
    <x v="9"/>
    <s v="978-1-116-76503-8"/>
    <x v="3"/>
    <x v="11"/>
    <x v="2"/>
    <x v="377"/>
    <x v="15"/>
    <x v="0"/>
    <m/>
    <m/>
    <x v="404"/>
    <x v="3"/>
    <x v="0"/>
    <n v="315"/>
    <s v="*315*"/>
  </r>
  <r>
    <s v="BK2444"/>
    <s v="English Grammar &amp; Composition"/>
    <s v="Kristy Smith"/>
    <x v="2"/>
    <s v="978-0-8133-6609-8"/>
    <x v="5"/>
    <x v="19"/>
    <x v="0"/>
    <x v="265"/>
    <x v="12"/>
    <x v="1"/>
    <d v="2024-07-21T00:00:00"/>
    <d v="2024-12-07T00:00:00"/>
    <x v="18"/>
    <x v="1"/>
    <x v="2"/>
    <n v="276"/>
    <s v="*276*"/>
  </r>
  <r>
    <s v="BK2445"/>
    <s v="NCERT Economics"/>
    <s v="Yvette Keller"/>
    <x v="5"/>
    <s v="978-0-563-93450-9"/>
    <x v="0"/>
    <x v="15"/>
    <x v="0"/>
    <x v="294"/>
    <x v="9"/>
    <x v="0"/>
    <m/>
    <m/>
    <x v="335"/>
    <x v="3"/>
    <x v="2"/>
    <n v="357"/>
    <s v="*357*"/>
  </r>
  <r>
    <s v="BK2446"/>
    <s v="Modern ABC Chemistry"/>
    <s v="Mr. Joseph Terrell"/>
    <x v="6"/>
    <s v="978-0-240-37367-6"/>
    <x v="1"/>
    <x v="6"/>
    <x v="0"/>
    <x v="127"/>
    <x v="0"/>
    <x v="1"/>
    <d v="2024-05-13T00:00:00"/>
    <d v="2025-01-09T00:00:00"/>
    <x v="466"/>
    <x v="3"/>
    <x v="2"/>
    <n v="296"/>
    <s v="*296*"/>
  </r>
  <r>
    <s v="BK2447"/>
    <s v="Computer Science with Python"/>
    <s v="Lisa White"/>
    <x v="8"/>
    <s v="978-1-963294-47-7"/>
    <x v="5"/>
    <x v="2"/>
    <x v="1"/>
    <x v="252"/>
    <x v="14"/>
    <x v="1"/>
    <d v="2024-12-12T00:00:00"/>
    <d v="2025-02-08T00:00:00"/>
    <x v="43"/>
    <x v="3"/>
    <x v="0"/>
    <n v="310"/>
    <s v="*310*"/>
  </r>
  <r>
    <s v="BK2448"/>
    <s v="Play with Maths"/>
    <s v="Jennifer Brennan"/>
    <x v="1"/>
    <s v="978-0-433-43976-9"/>
    <x v="3"/>
    <x v="10"/>
    <x v="0"/>
    <x v="39"/>
    <x v="1"/>
    <x v="0"/>
    <m/>
    <m/>
    <x v="22"/>
    <x v="0"/>
    <x v="1"/>
    <n v="317"/>
    <s v="*317*"/>
  </r>
  <r>
    <s v="BK2449"/>
    <s v="NCERT Economics"/>
    <s v="Cheryl Chavez"/>
    <x v="5"/>
    <s v="978-0-13-472158-3"/>
    <x v="0"/>
    <x v="9"/>
    <x v="1"/>
    <x v="313"/>
    <x v="4"/>
    <x v="0"/>
    <m/>
    <m/>
    <x v="389"/>
    <x v="3"/>
    <x v="3"/>
    <n v="428"/>
    <s v="*428*"/>
  </r>
  <r>
    <s v="BK2450"/>
    <s v="Principles of Economics"/>
    <s v="Elizabeth Gonzalez"/>
    <x v="5"/>
    <s v="978-1-06-610624-0"/>
    <x v="4"/>
    <x v="14"/>
    <x v="1"/>
    <x v="340"/>
    <x v="12"/>
    <x v="1"/>
    <d v="2025-01-21T00:00:00"/>
    <d v="2025-02-09T00:00:00"/>
    <x v="67"/>
    <x v="3"/>
    <x v="2"/>
    <n v="366"/>
    <s v="*366*"/>
  </r>
  <r>
    <s v="BK2451"/>
    <s v="TS Grewal Accountancy"/>
    <s v="Andrew Smith"/>
    <x v="7"/>
    <s v="978-1-59475-674-0"/>
    <x v="5"/>
    <x v="16"/>
    <x v="1"/>
    <x v="138"/>
    <x v="7"/>
    <x v="1"/>
    <d v="2024-07-15T00:00:00"/>
    <d v="2024-09-01T00:00:00"/>
    <x v="232"/>
    <x v="3"/>
    <x v="3"/>
    <n v="295"/>
    <s v="*295*"/>
  </r>
  <r>
    <s v="BK2452"/>
    <s v="NCERT Economics"/>
    <s v="Stephanie Gonzales"/>
    <x v="5"/>
    <s v="978-1-4361-7990-4"/>
    <x v="2"/>
    <x v="10"/>
    <x v="2"/>
    <x v="297"/>
    <x v="11"/>
    <x v="0"/>
    <m/>
    <m/>
    <x v="408"/>
    <x v="3"/>
    <x v="1"/>
    <n v="241"/>
    <s v="*241*"/>
  </r>
  <r>
    <s v="BK2453"/>
    <s v="S. Chand Biology"/>
    <s v="William Guzman"/>
    <x v="4"/>
    <s v="978-1-151-74215-5"/>
    <x v="3"/>
    <x v="6"/>
    <x v="2"/>
    <x v="285"/>
    <x v="8"/>
    <x v="0"/>
    <m/>
    <m/>
    <x v="108"/>
    <x v="3"/>
    <x v="1"/>
    <n v="152"/>
    <s v="*152*"/>
  </r>
  <r>
    <s v="BK2454"/>
    <s v="Wren &amp; Martin English Grammar"/>
    <s v="Michael Navarro"/>
    <x v="2"/>
    <s v="978-0-587-27650-0"/>
    <x v="5"/>
    <x v="0"/>
    <x v="2"/>
    <x v="275"/>
    <x v="12"/>
    <x v="1"/>
    <d v="2024-06-05T00:00:00"/>
    <d v="2024-12-11T00:00:00"/>
    <x v="149"/>
    <x v="1"/>
    <x v="1"/>
    <n v="262"/>
    <s v="*262*"/>
  </r>
  <r>
    <s v="BK2455"/>
    <s v="S. Chand Biology"/>
    <s v="Denise Kemp"/>
    <x v="4"/>
    <s v="978-0-8326-1970-0"/>
    <x v="3"/>
    <x v="17"/>
    <x v="2"/>
    <x v="339"/>
    <x v="17"/>
    <x v="1"/>
    <d v="2023-09-01T00:00:00"/>
    <d v="2024-03-14T00:00:00"/>
    <x v="281"/>
    <x v="3"/>
    <x v="0"/>
    <n v="128"/>
    <s v="*128*"/>
  </r>
  <r>
    <s v="BK2456"/>
    <s v="S. Chand Biology"/>
    <s v="Ryan Pearson"/>
    <x v="4"/>
    <s v="978-0-918528-43-8"/>
    <x v="3"/>
    <x v="9"/>
    <x v="1"/>
    <x v="366"/>
    <x v="6"/>
    <x v="1"/>
    <d v="2023-03-08T00:00:00"/>
    <d v="2024-06-23T00:00:00"/>
    <x v="84"/>
    <x v="3"/>
    <x v="2"/>
    <n v="205"/>
    <s v="*205*"/>
  </r>
  <r>
    <s v="BK2457"/>
    <s v="Manika Hindi Pathmala"/>
    <s v="Bridget Romero"/>
    <x v="12"/>
    <s v="978-0-691-25088-5"/>
    <x v="3"/>
    <x v="3"/>
    <x v="1"/>
    <x v="277"/>
    <x v="3"/>
    <x v="0"/>
    <m/>
    <m/>
    <x v="215"/>
    <x v="3"/>
    <x v="1"/>
    <n v="301"/>
    <s v="*301*"/>
  </r>
  <r>
    <s v="BK2458"/>
    <s v="NCERT Social Science"/>
    <s v="James Murray"/>
    <x v="0"/>
    <s v="978-0-536-11997-1"/>
    <x v="2"/>
    <x v="11"/>
    <x v="0"/>
    <x v="390"/>
    <x v="17"/>
    <x v="1"/>
    <d v="2024-11-29T00:00:00"/>
    <d v="2024-12-31T00:00:00"/>
    <x v="427"/>
    <x v="0"/>
    <x v="1"/>
    <n v="230"/>
    <s v="*230*"/>
  </r>
  <r>
    <s v="BK2459"/>
    <s v="Lakhmir Singh Science"/>
    <s v="Anna Garcia"/>
    <x v="11"/>
    <s v="978-1-5389-0096-3"/>
    <x v="3"/>
    <x v="19"/>
    <x v="1"/>
    <x v="254"/>
    <x v="9"/>
    <x v="1"/>
    <d v="2024-08-28T00:00:00"/>
    <d v="2024-12-22T00:00:00"/>
    <x v="104"/>
    <x v="2"/>
    <x v="0"/>
    <n v="209"/>
    <s v="*209*"/>
  </r>
  <r>
    <s v="BK2460"/>
    <s v="NCERT Hindi"/>
    <s v="Mrs. Denise Mitchell"/>
    <x v="12"/>
    <s v="978-0-921126-31-7"/>
    <x v="5"/>
    <x v="13"/>
    <x v="1"/>
    <x v="36"/>
    <x v="8"/>
    <x v="0"/>
    <m/>
    <m/>
    <x v="28"/>
    <x v="3"/>
    <x v="0"/>
    <n v="404"/>
    <s v="*404*"/>
  </r>
  <r>
    <s v="BK2461"/>
    <s v="Wren &amp; Martin English Grammar"/>
    <s v="Sarah Martinez"/>
    <x v="2"/>
    <s v="978-0-346-42321-3"/>
    <x v="3"/>
    <x v="2"/>
    <x v="1"/>
    <x v="318"/>
    <x v="7"/>
    <x v="1"/>
    <d v="2023-12-17T00:00:00"/>
    <d v="2024-05-10T00:00:00"/>
    <x v="108"/>
    <x v="1"/>
    <x v="2"/>
    <n v="330"/>
    <s v="*330*"/>
  </r>
  <r>
    <s v="BK2462"/>
    <s v="Together with EVS"/>
    <s v="Alexander Bennett"/>
    <x v="3"/>
    <s v="978-0-8320-7196-6"/>
    <x v="2"/>
    <x v="4"/>
    <x v="2"/>
    <x v="407"/>
    <x v="14"/>
    <x v="0"/>
    <m/>
    <m/>
    <x v="445"/>
    <x v="2"/>
    <x v="0"/>
    <n v="175"/>
    <s v="*175*"/>
  </r>
  <r>
    <s v="BK2463"/>
    <s v="Let Us C - Yashwant Kanetkar"/>
    <s v="Patrick Washington"/>
    <x v="8"/>
    <s v="978-0-425-87515-5"/>
    <x v="3"/>
    <x v="14"/>
    <x v="2"/>
    <x v="169"/>
    <x v="7"/>
    <x v="1"/>
    <d v="2023-03-21T00:00:00"/>
    <d v="2023-04-16T00:00:00"/>
    <x v="214"/>
    <x v="3"/>
    <x v="1"/>
    <n v="339"/>
    <s v="*339*"/>
  </r>
  <r>
    <s v="BK2464"/>
    <s v="Together with Social Science"/>
    <s v="Crystal Nunez"/>
    <x v="0"/>
    <s v="978-0-15-640996-4"/>
    <x v="1"/>
    <x v="16"/>
    <x v="2"/>
    <x v="48"/>
    <x v="16"/>
    <x v="1"/>
    <d v="2023-03-22T00:00:00"/>
    <d v="2024-01-17T00:00:00"/>
    <x v="105"/>
    <x v="0"/>
    <x v="0"/>
    <n v="159"/>
    <s v="*159*"/>
  </r>
  <r>
    <s v="BK2465"/>
    <s v="S. Chand Biology"/>
    <s v="Chad Hanna"/>
    <x v="4"/>
    <s v="978-1-120-40436-7"/>
    <x v="4"/>
    <x v="13"/>
    <x v="2"/>
    <x v="97"/>
    <x v="11"/>
    <x v="0"/>
    <m/>
    <m/>
    <x v="350"/>
    <x v="3"/>
    <x v="2"/>
    <n v="391"/>
    <s v="*391*"/>
  </r>
  <r>
    <s v="BK2466"/>
    <s v="NCERT Chemistry"/>
    <s v="Brian Garcia"/>
    <x v="6"/>
    <s v="978-1-78404-283-7"/>
    <x v="3"/>
    <x v="8"/>
    <x v="1"/>
    <x v="96"/>
    <x v="16"/>
    <x v="0"/>
    <m/>
    <m/>
    <x v="15"/>
    <x v="3"/>
    <x v="0"/>
    <n v="336"/>
    <s v="*336*"/>
  </r>
  <r>
    <s v="BK2467"/>
    <s v="Lakhmir Singh Science"/>
    <s v="Juan Higgins"/>
    <x v="11"/>
    <s v="978-1-77091-046-1"/>
    <x v="2"/>
    <x v="11"/>
    <x v="1"/>
    <x v="140"/>
    <x v="18"/>
    <x v="1"/>
    <d v="2023-11-19T00:00:00"/>
    <d v="2024-01-10T00:00:00"/>
    <x v="435"/>
    <x v="2"/>
    <x v="2"/>
    <n v="346"/>
    <s v="*346*"/>
  </r>
  <r>
    <s v="BK2468"/>
    <s v="Fundamentals of Physics - Resnick Halliday"/>
    <s v="John Benton"/>
    <x v="9"/>
    <s v="978-0-9700040-5-5"/>
    <x v="4"/>
    <x v="8"/>
    <x v="0"/>
    <x v="373"/>
    <x v="4"/>
    <x v="1"/>
    <d v="2023-11-23T00:00:00"/>
    <d v="2024-10-24T00:00:00"/>
    <x v="176"/>
    <x v="3"/>
    <x v="2"/>
    <n v="180"/>
    <s v="*180*"/>
  </r>
  <r>
    <s v="BK2469"/>
    <s v="Together with Social Science"/>
    <s v="Danny Shepherd"/>
    <x v="0"/>
    <s v="978-1-4203-2807-3"/>
    <x v="5"/>
    <x v="14"/>
    <x v="1"/>
    <x v="330"/>
    <x v="2"/>
    <x v="1"/>
    <d v="2024-04-10T00:00:00"/>
    <d v="2024-10-25T00:00:00"/>
    <x v="164"/>
    <x v="0"/>
    <x v="2"/>
    <n v="385"/>
    <s v="*385*"/>
  </r>
  <r>
    <s v="BK2470"/>
    <s v="NCERT Accountancy"/>
    <s v="Caitlin Anderson"/>
    <x v="7"/>
    <s v="978-1-55172-713-4"/>
    <x v="1"/>
    <x v="19"/>
    <x v="2"/>
    <x v="367"/>
    <x v="4"/>
    <x v="0"/>
    <m/>
    <m/>
    <x v="375"/>
    <x v="3"/>
    <x v="0"/>
    <n v="163"/>
    <s v="*163*"/>
  </r>
  <r>
    <s v="BK2471"/>
    <s v="NCERT Chemistry"/>
    <s v="Alexandra Abbott"/>
    <x v="6"/>
    <s v="978-1-76861-036-6"/>
    <x v="5"/>
    <x v="2"/>
    <x v="0"/>
    <x v="62"/>
    <x v="0"/>
    <x v="0"/>
    <m/>
    <m/>
    <x v="73"/>
    <x v="3"/>
    <x v="1"/>
    <n v="366"/>
    <s v="*366*"/>
  </r>
  <r>
    <s v="BK2472"/>
    <s v="Computer Science with Python"/>
    <s v="Joanna Jones"/>
    <x v="8"/>
    <s v="978-1-64459-154-3"/>
    <x v="4"/>
    <x v="11"/>
    <x v="0"/>
    <x v="255"/>
    <x v="18"/>
    <x v="1"/>
    <d v="2023-09-21T00:00:00"/>
    <d v="2024-12-16T00:00:00"/>
    <x v="326"/>
    <x v="3"/>
    <x v="3"/>
    <n v="337"/>
    <s v="*337*"/>
  </r>
  <r>
    <s v="BK2473"/>
    <s v="S. Chand EVS"/>
    <s v="Julie Gibson"/>
    <x v="3"/>
    <s v="978-0-8077-1908-4"/>
    <x v="3"/>
    <x v="8"/>
    <x v="0"/>
    <x v="160"/>
    <x v="3"/>
    <x v="0"/>
    <m/>
    <m/>
    <x v="253"/>
    <x v="2"/>
    <x v="2"/>
    <n v="275"/>
    <s v="*275*"/>
  </r>
  <r>
    <s v="BK2474"/>
    <s v="S. Chand Social Science"/>
    <s v="Michelle Potter"/>
    <x v="0"/>
    <s v="978-1-247-63520-0"/>
    <x v="4"/>
    <x v="14"/>
    <x v="1"/>
    <x v="197"/>
    <x v="15"/>
    <x v="0"/>
    <m/>
    <m/>
    <x v="440"/>
    <x v="0"/>
    <x v="3"/>
    <n v="399"/>
    <s v="*399*"/>
  </r>
  <r>
    <s v="BK2475"/>
    <s v="Fundamentals of Physics - Resnick Halliday"/>
    <s v="Jermaine Sanders"/>
    <x v="9"/>
    <s v="978-1-4891-4901-5"/>
    <x v="3"/>
    <x v="1"/>
    <x v="0"/>
    <x v="153"/>
    <x v="6"/>
    <x v="0"/>
    <m/>
    <m/>
    <x v="358"/>
    <x v="3"/>
    <x v="1"/>
    <n v="411"/>
    <s v="*411*"/>
  </r>
  <r>
    <s v="BK2476"/>
    <s v="NCERT Biology"/>
    <s v="Justin Harvey"/>
    <x v="4"/>
    <s v="978-0-8471-6521-6"/>
    <x v="1"/>
    <x v="13"/>
    <x v="1"/>
    <x v="201"/>
    <x v="10"/>
    <x v="1"/>
    <d v="2023-03-03T00:00:00"/>
    <d v="2023-03-27T00:00:00"/>
    <x v="476"/>
    <x v="3"/>
    <x v="1"/>
    <n v="125"/>
    <s v="*125*"/>
  </r>
  <r>
    <s v="BK2477"/>
    <s v="Principles of Economics"/>
    <s v="Paul Boyd"/>
    <x v="5"/>
    <s v="978-1-387-93607-6"/>
    <x v="4"/>
    <x v="15"/>
    <x v="1"/>
    <x v="69"/>
    <x v="14"/>
    <x v="0"/>
    <m/>
    <m/>
    <x v="7"/>
    <x v="3"/>
    <x v="1"/>
    <n v="338"/>
    <s v="*338*"/>
  </r>
  <r>
    <s v="BK2478"/>
    <s v="TS Grewal Accountancy"/>
    <s v="Cameron White"/>
    <x v="7"/>
    <s v="978-0-17-146558-7"/>
    <x v="4"/>
    <x v="13"/>
    <x v="1"/>
    <x v="79"/>
    <x v="8"/>
    <x v="1"/>
    <d v="2023-03-30T00:00:00"/>
    <d v="2023-07-03T00:00:00"/>
    <x v="405"/>
    <x v="3"/>
    <x v="0"/>
    <n v="404"/>
    <s v="*404*"/>
  </r>
  <r>
    <s v="BK2479"/>
    <s v="Pearson Science Explorer"/>
    <s v="Karen Reynolds"/>
    <x v="11"/>
    <s v="978-0-439-67486-7"/>
    <x v="3"/>
    <x v="5"/>
    <x v="2"/>
    <x v="84"/>
    <x v="19"/>
    <x v="0"/>
    <m/>
    <m/>
    <x v="33"/>
    <x v="2"/>
    <x v="2"/>
    <n v="233"/>
    <s v="*233*"/>
  </r>
  <r>
    <s v="BK2480"/>
    <s v="Manika Hindi Pathmala"/>
    <s v="Laura Johnson"/>
    <x v="12"/>
    <s v="978-1-75018-577-3"/>
    <x v="5"/>
    <x v="2"/>
    <x v="2"/>
    <x v="221"/>
    <x v="15"/>
    <x v="1"/>
    <d v="2024-08-01T00:00:00"/>
    <d v="2024-08-12T00:00:00"/>
    <x v="410"/>
    <x v="3"/>
    <x v="1"/>
    <n v="385"/>
    <s v="*385*"/>
  </r>
  <r>
    <s v="BK2481"/>
    <s v="NCERT Business Studies"/>
    <s v="Jeremy Parrish"/>
    <x v="10"/>
    <s v="978-1-927015-53-7"/>
    <x v="3"/>
    <x v="3"/>
    <x v="2"/>
    <x v="362"/>
    <x v="17"/>
    <x v="1"/>
    <d v="2023-10-08T00:00:00"/>
    <d v="2024-12-06T00:00:00"/>
    <x v="13"/>
    <x v="3"/>
    <x v="1"/>
    <n v="364"/>
    <s v="*364*"/>
  </r>
  <r>
    <s v="BK2482"/>
    <s v="Computer Science with Python"/>
    <s v="Denise Klein"/>
    <x v="8"/>
    <s v="978-0-291-08063-9"/>
    <x v="4"/>
    <x v="17"/>
    <x v="2"/>
    <x v="180"/>
    <x v="2"/>
    <x v="1"/>
    <d v="2023-03-07T00:00:00"/>
    <d v="2024-01-27T00:00:00"/>
    <x v="303"/>
    <x v="3"/>
    <x v="0"/>
    <n v="377"/>
    <s v="*377*"/>
  </r>
  <r>
    <s v="BK2483"/>
    <s v="S. Chand Economics"/>
    <s v="Stephanie Brooks"/>
    <x v="5"/>
    <s v="978-1-01-327600-2"/>
    <x v="2"/>
    <x v="8"/>
    <x v="1"/>
    <x v="279"/>
    <x v="5"/>
    <x v="1"/>
    <d v="2023-10-30T00:00:00"/>
    <d v="2025-01-07T00:00:00"/>
    <x v="24"/>
    <x v="3"/>
    <x v="0"/>
    <n v="396"/>
    <s v="*396*"/>
  </r>
  <r>
    <s v="BK2484"/>
    <s v="Python Programming - Balagurusamy"/>
    <s v="Paul Wang"/>
    <x v="8"/>
    <s v="978-0-08-734775-5"/>
    <x v="5"/>
    <x v="15"/>
    <x v="1"/>
    <x v="265"/>
    <x v="4"/>
    <x v="1"/>
    <d v="2024-11-26T00:00:00"/>
    <d v="2024-12-11T00:00:00"/>
    <x v="116"/>
    <x v="3"/>
    <x v="2"/>
    <n v="317"/>
    <s v="*317*"/>
  </r>
  <r>
    <s v="BK2485"/>
    <s v="S. Chand Social Science"/>
    <s v="Valerie Mills"/>
    <x v="0"/>
    <s v="978-1-79145-763-1"/>
    <x v="0"/>
    <x v="6"/>
    <x v="0"/>
    <x v="130"/>
    <x v="10"/>
    <x v="1"/>
    <d v="2023-03-12T00:00:00"/>
    <d v="2024-03-24T00:00:00"/>
    <x v="194"/>
    <x v="0"/>
    <x v="0"/>
    <n v="348"/>
    <s v="*348*"/>
  </r>
  <r>
    <s v="BK2486"/>
    <s v="Let Us C - Yashwant Kanetkar"/>
    <s v="Marvin Hernandez"/>
    <x v="8"/>
    <s v="978-1-322-04125-4"/>
    <x v="2"/>
    <x v="11"/>
    <x v="1"/>
    <x v="288"/>
    <x v="18"/>
    <x v="0"/>
    <m/>
    <m/>
    <x v="328"/>
    <x v="3"/>
    <x v="1"/>
    <n v="133"/>
    <s v="*133*"/>
  </r>
  <r>
    <s v="BK2487"/>
    <s v="Modern ABC Chemistry"/>
    <s v="Richard James"/>
    <x v="6"/>
    <s v="978-1-133-79783-8"/>
    <x v="2"/>
    <x v="17"/>
    <x v="1"/>
    <x v="325"/>
    <x v="19"/>
    <x v="1"/>
    <d v="2023-10-26T00:00:00"/>
    <d v="2025-01-18T00:00:00"/>
    <x v="52"/>
    <x v="3"/>
    <x v="0"/>
    <n v="447"/>
    <s v="*447*"/>
  </r>
  <r>
    <s v="BK2488"/>
    <s v="Modern ABC Chemistry"/>
    <s v="Kevin Cunningham"/>
    <x v="6"/>
    <s v="978-1-149-77711-4"/>
    <x v="4"/>
    <x v="6"/>
    <x v="1"/>
    <x v="124"/>
    <x v="17"/>
    <x v="0"/>
    <m/>
    <m/>
    <x v="171"/>
    <x v="3"/>
    <x v="2"/>
    <n v="402"/>
    <s v="*402*"/>
  </r>
  <r>
    <s v="BK2489"/>
    <s v="Lakhmir Singh Science"/>
    <s v="Eddie Salazar"/>
    <x v="11"/>
    <s v="978-1-184-36188-0"/>
    <x v="1"/>
    <x v="3"/>
    <x v="2"/>
    <x v="204"/>
    <x v="16"/>
    <x v="1"/>
    <d v="2025-01-17T00:00:00"/>
    <d v="2025-01-21T00:00:00"/>
    <x v="344"/>
    <x v="2"/>
    <x v="0"/>
    <n v="155"/>
    <s v="*155*"/>
  </r>
  <r>
    <s v="BK2490"/>
    <s v="NCERT Environmental Studies"/>
    <s v="Lindsay Johnson"/>
    <x v="3"/>
    <s v="978-0-09-083653-6"/>
    <x v="5"/>
    <x v="12"/>
    <x v="2"/>
    <x v="414"/>
    <x v="1"/>
    <x v="0"/>
    <m/>
    <m/>
    <x v="151"/>
    <x v="2"/>
    <x v="2"/>
    <n v="212"/>
    <s v="*212*"/>
  </r>
  <r>
    <s v="BK2491"/>
    <s v="S. Chand Economics"/>
    <s v="Daniel Roberts"/>
    <x v="5"/>
    <s v="978-0-310-53678-9"/>
    <x v="2"/>
    <x v="0"/>
    <x v="2"/>
    <x v="176"/>
    <x v="2"/>
    <x v="0"/>
    <m/>
    <m/>
    <x v="338"/>
    <x v="3"/>
    <x v="2"/>
    <n v="214"/>
    <s v="*214*"/>
  </r>
  <r>
    <s v="BK2492"/>
    <s v="DK Goel Accountancy"/>
    <s v="Robert Jones"/>
    <x v="7"/>
    <s v="978-0-435-51090-9"/>
    <x v="0"/>
    <x v="9"/>
    <x v="2"/>
    <x v="93"/>
    <x v="17"/>
    <x v="1"/>
    <d v="2024-03-12T00:00:00"/>
    <d v="2024-11-30T00:00:00"/>
    <x v="194"/>
    <x v="3"/>
    <x v="2"/>
    <n v="151"/>
    <s v="*151*"/>
  </r>
  <r>
    <s v="BK2493"/>
    <s v="Lakhmir Singh Science"/>
    <s v="Steven Benton"/>
    <x v="11"/>
    <s v="978-0-568-85933-3"/>
    <x v="2"/>
    <x v="7"/>
    <x v="1"/>
    <x v="100"/>
    <x v="3"/>
    <x v="1"/>
    <d v="2024-02-11T00:00:00"/>
    <d v="2024-11-11T00:00:00"/>
    <x v="200"/>
    <x v="2"/>
    <x v="0"/>
    <n v="176"/>
    <s v="*176*"/>
  </r>
  <r>
    <s v="BK2494"/>
    <s v="Together with Social Science"/>
    <s v="Cameron Moyer"/>
    <x v="0"/>
    <s v="978-1-71243-643-1"/>
    <x v="2"/>
    <x v="3"/>
    <x v="1"/>
    <x v="136"/>
    <x v="18"/>
    <x v="1"/>
    <d v="2025-01-11T00:00:00"/>
    <d v="2025-02-19T00:00:00"/>
    <x v="472"/>
    <x v="0"/>
    <x v="1"/>
    <n v="392"/>
    <s v="*392*"/>
  </r>
  <r>
    <s v="BK2495"/>
    <s v="English Grammar &amp; Composition"/>
    <s v="Andrea Mason"/>
    <x v="2"/>
    <s v="978-1-06-409831-8"/>
    <x v="0"/>
    <x v="7"/>
    <x v="0"/>
    <x v="95"/>
    <x v="3"/>
    <x v="1"/>
    <d v="2025-02-24T00:00:00"/>
    <d v="2025-02-25T00:00:00"/>
    <x v="3"/>
    <x v="1"/>
    <x v="3"/>
    <n v="351"/>
    <s v="*351*"/>
  </r>
  <r>
    <s v="BK2496"/>
    <s v="Principles of Economics"/>
    <s v="Joseph Gaines"/>
    <x v="5"/>
    <s v="978-1-4073-6762-0"/>
    <x v="4"/>
    <x v="7"/>
    <x v="1"/>
    <x v="339"/>
    <x v="16"/>
    <x v="1"/>
    <d v="2024-03-28T00:00:00"/>
    <d v="2024-09-17T00:00:00"/>
    <x v="315"/>
    <x v="3"/>
    <x v="2"/>
    <n v="135"/>
    <s v="*135*"/>
  </r>
  <r>
    <s v="BK2497"/>
    <s v="NCERT Hindi"/>
    <s v="Casey Garcia"/>
    <x v="12"/>
    <s v="978-1-119-41316-5"/>
    <x v="3"/>
    <x v="5"/>
    <x v="2"/>
    <x v="158"/>
    <x v="13"/>
    <x v="1"/>
    <d v="2024-01-05T00:00:00"/>
    <d v="2024-09-13T00:00:00"/>
    <x v="210"/>
    <x v="3"/>
    <x v="3"/>
    <n v="370"/>
    <s v="*370*"/>
  </r>
  <r>
    <s v="BK2498"/>
    <s v="NCERT Biology"/>
    <s v="Jeffrey Thomas"/>
    <x v="4"/>
    <s v="978-0-85323-012-0"/>
    <x v="1"/>
    <x v="15"/>
    <x v="0"/>
    <x v="135"/>
    <x v="10"/>
    <x v="1"/>
    <d v="2023-08-09T00:00:00"/>
    <d v="2023-10-24T00:00:00"/>
    <x v="116"/>
    <x v="3"/>
    <x v="1"/>
    <n v="320"/>
    <s v="*320*"/>
  </r>
  <r>
    <s v="BK2499"/>
    <s v="S. Chand Science"/>
    <s v="Jodi Griffith MD"/>
    <x v="11"/>
    <s v="978-1-186-09123-5"/>
    <x v="3"/>
    <x v="17"/>
    <x v="0"/>
    <x v="25"/>
    <x v="14"/>
    <x v="1"/>
    <d v="2024-11-21T00:00:00"/>
    <d v="2025-02-08T00:00:00"/>
    <x v="243"/>
    <x v="2"/>
    <x v="1"/>
    <n v="171"/>
    <s v="*171*"/>
  </r>
  <r>
    <s v="BK2500"/>
    <s v="Oxford English Reader"/>
    <s v="Charles Stone"/>
    <x v="2"/>
    <s v="978-1-104-24439-2"/>
    <x v="3"/>
    <x v="6"/>
    <x v="0"/>
    <x v="339"/>
    <x v="16"/>
    <x v="1"/>
    <d v="2024-07-20T00:00:00"/>
    <d v="2025-01-27T00:00:00"/>
    <x v="98"/>
    <x v="1"/>
    <x v="1"/>
    <n v="271"/>
    <s v="*271*"/>
  </r>
  <r>
    <s v="BK2501"/>
    <s v="Concepts of Physics - HC Verma"/>
    <s v="Taylor Peters"/>
    <x v="9"/>
    <s v="978-1-185-79029-0"/>
    <x v="1"/>
    <x v="18"/>
    <x v="1"/>
    <x v="405"/>
    <x v="6"/>
    <x v="1"/>
    <d v="2023-03-06T00:00:00"/>
    <d v="2024-07-29T00:00:00"/>
    <x v="456"/>
    <x v="3"/>
    <x v="0"/>
    <n v="381"/>
    <s v="*381*"/>
  </r>
  <r>
    <s v="BK2502"/>
    <s v="Oxford English Reader"/>
    <s v="Paige Roberson"/>
    <x v="2"/>
    <s v="978-1-950166-44-2"/>
    <x v="3"/>
    <x v="9"/>
    <x v="0"/>
    <x v="94"/>
    <x v="17"/>
    <x v="0"/>
    <m/>
    <m/>
    <x v="416"/>
    <x v="1"/>
    <x v="2"/>
    <n v="270"/>
    <s v="*270*"/>
  </r>
  <r>
    <s v="BK2503"/>
    <s v="SL Arora Physics"/>
    <s v="Sheila Wagner"/>
    <x v="9"/>
    <s v="978-0-540-19566-4"/>
    <x v="0"/>
    <x v="17"/>
    <x v="1"/>
    <x v="377"/>
    <x v="9"/>
    <x v="0"/>
    <m/>
    <m/>
    <x v="69"/>
    <x v="3"/>
    <x v="1"/>
    <n v="277"/>
    <s v="*277*"/>
  </r>
  <r>
    <s v="BK2504"/>
    <s v="Pradeep's Chemistry"/>
    <s v="Laura Baker"/>
    <x v="6"/>
    <s v="978-0-331-75682-1"/>
    <x v="4"/>
    <x v="6"/>
    <x v="1"/>
    <x v="11"/>
    <x v="6"/>
    <x v="1"/>
    <d v="2023-11-06T00:00:00"/>
    <d v="2024-06-16T00:00:00"/>
    <x v="340"/>
    <x v="3"/>
    <x v="1"/>
    <n v="277"/>
    <s v="*277*"/>
  </r>
  <r>
    <s v="BK2505"/>
    <s v="RD Sharma Mathematics"/>
    <s v="Denise Moore"/>
    <x v="1"/>
    <s v="978-1-5351-6943-1"/>
    <x v="4"/>
    <x v="4"/>
    <x v="1"/>
    <x v="257"/>
    <x v="7"/>
    <x v="1"/>
    <d v="2023-08-11T00:00:00"/>
    <d v="2024-01-26T00:00:00"/>
    <x v="239"/>
    <x v="0"/>
    <x v="0"/>
    <n v="331"/>
    <s v="*331*"/>
  </r>
  <r>
    <s v="BK2506"/>
    <s v="Manika Hindi Pathmala"/>
    <s v="Renee Lucas"/>
    <x v="12"/>
    <s v="978-1-58513-677-3"/>
    <x v="3"/>
    <x v="18"/>
    <x v="2"/>
    <x v="406"/>
    <x v="0"/>
    <x v="1"/>
    <d v="2024-08-07T00:00:00"/>
    <d v="2025-01-06T00:00:00"/>
    <x v="71"/>
    <x v="3"/>
    <x v="0"/>
    <n v="340"/>
    <s v="*340*"/>
  </r>
  <r>
    <s v="BK2507"/>
    <s v="NCERT Economics"/>
    <s v="Sherry Luna"/>
    <x v="5"/>
    <s v="978-0-04-292302-4"/>
    <x v="3"/>
    <x v="4"/>
    <x v="2"/>
    <x v="285"/>
    <x v="17"/>
    <x v="0"/>
    <m/>
    <m/>
    <x v="372"/>
    <x v="3"/>
    <x v="2"/>
    <n v="327"/>
    <s v="*327*"/>
  </r>
  <r>
    <s v="BK2508"/>
    <s v="S. Chand Biology"/>
    <s v="David Moyer"/>
    <x v="4"/>
    <s v="978-1-65559-045-0"/>
    <x v="3"/>
    <x v="8"/>
    <x v="2"/>
    <x v="128"/>
    <x v="8"/>
    <x v="1"/>
    <d v="2024-10-25T00:00:00"/>
    <d v="2024-11-08T00:00:00"/>
    <x v="322"/>
    <x v="3"/>
    <x v="0"/>
    <n v="376"/>
    <s v="*376*"/>
  </r>
  <r>
    <s v="BK2509"/>
    <s v="NCERT Maths"/>
    <s v="Priscilla Bell DDS"/>
    <x v="1"/>
    <s v="978-1-5251-6168-1"/>
    <x v="3"/>
    <x v="19"/>
    <x v="2"/>
    <x v="168"/>
    <x v="9"/>
    <x v="1"/>
    <d v="2024-07-14T00:00:00"/>
    <d v="2024-10-03T00:00:00"/>
    <x v="397"/>
    <x v="0"/>
    <x v="1"/>
    <n v="126"/>
    <s v="*126*"/>
  </r>
  <r>
    <s v="BK2510"/>
    <s v="Play with Maths"/>
    <s v="Alexis Martin"/>
    <x v="1"/>
    <s v="978-1-4149-2493-9"/>
    <x v="5"/>
    <x v="19"/>
    <x v="1"/>
    <x v="325"/>
    <x v="2"/>
    <x v="0"/>
    <m/>
    <m/>
    <x v="266"/>
    <x v="0"/>
    <x v="0"/>
    <n v="273"/>
    <s v="*273*"/>
  </r>
  <r>
    <s v="BK2511"/>
    <s v="Wren &amp; Martin English Grammar"/>
    <s v="Barbara Sanders"/>
    <x v="2"/>
    <s v="978-0-615-01667-2"/>
    <x v="4"/>
    <x v="16"/>
    <x v="1"/>
    <x v="110"/>
    <x v="6"/>
    <x v="0"/>
    <m/>
    <m/>
    <x v="86"/>
    <x v="1"/>
    <x v="2"/>
    <n v="420"/>
    <s v="*420*"/>
  </r>
  <r>
    <s v="BK2512"/>
    <s v="NCERT Biology"/>
    <s v="Jason Rhodes"/>
    <x v="4"/>
    <s v="978-1-86951-842-4"/>
    <x v="3"/>
    <x v="9"/>
    <x v="0"/>
    <x v="229"/>
    <x v="15"/>
    <x v="0"/>
    <m/>
    <m/>
    <x v="124"/>
    <x v="3"/>
    <x v="0"/>
    <n v="224"/>
    <s v="*224*"/>
  </r>
  <r>
    <s v="BK2513"/>
    <s v="NCERT Business Studies"/>
    <s v="David Gutierrez"/>
    <x v="10"/>
    <s v="978-0-282-10102-2"/>
    <x v="4"/>
    <x v="17"/>
    <x v="1"/>
    <x v="39"/>
    <x v="8"/>
    <x v="1"/>
    <d v="2023-03-03T00:00:00"/>
    <d v="2023-12-27T00:00:00"/>
    <x v="88"/>
    <x v="3"/>
    <x v="2"/>
    <n v="314"/>
    <s v="*314*"/>
  </r>
  <r>
    <s v="BK2514"/>
    <s v="S. Chand Social Science"/>
    <s v="Mark Smith"/>
    <x v="0"/>
    <s v="978-1-923172-83-8"/>
    <x v="4"/>
    <x v="1"/>
    <x v="1"/>
    <x v="419"/>
    <x v="1"/>
    <x v="1"/>
    <d v="2024-08-06T00:00:00"/>
    <d v="2025-02-08T00:00:00"/>
    <x v="305"/>
    <x v="0"/>
    <x v="2"/>
    <n v="323"/>
    <s v="*323*"/>
  </r>
  <r>
    <s v="BK2515"/>
    <s v="Pearson Science Explorer"/>
    <s v="Thomas Garcia"/>
    <x v="11"/>
    <s v="978-1-64120-811-6"/>
    <x v="0"/>
    <x v="15"/>
    <x v="1"/>
    <x v="339"/>
    <x v="8"/>
    <x v="1"/>
    <d v="2024-03-09T00:00:00"/>
    <d v="2024-04-18T00:00:00"/>
    <x v="193"/>
    <x v="2"/>
    <x v="2"/>
    <n v="432"/>
    <s v="*432*"/>
  </r>
  <r>
    <s v="BK2516"/>
    <s v="Pearson Science Explorer"/>
    <s v="Mark Pope"/>
    <x v="11"/>
    <s v="978-1-277-91426-9"/>
    <x v="0"/>
    <x v="3"/>
    <x v="2"/>
    <x v="156"/>
    <x v="0"/>
    <x v="0"/>
    <m/>
    <m/>
    <x v="43"/>
    <x v="2"/>
    <x v="0"/>
    <n v="279"/>
    <s v="*279*"/>
  </r>
  <r>
    <s v="BK2517"/>
    <s v="NCERT Economics"/>
    <s v="Karen Johnson"/>
    <x v="5"/>
    <s v="978-1-66563-058-0"/>
    <x v="0"/>
    <x v="7"/>
    <x v="2"/>
    <x v="375"/>
    <x v="9"/>
    <x v="0"/>
    <m/>
    <m/>
    <x v="162"/>
    <x v="3"/>
    <x v="1"/>
    <n v="358"/>
    <s v="*358*"/>
  </r>
  <r>
    <s v="BK2518"/>
    <s v="Play with Maths"/>
    <s v="Kimberly Price"/>
    <x v="1"/>
    <s v="978-1-239-44521-3"/>
    <x v="5"/>
    <x v="7"/>
    <x v="2"/>
    <x v="357"/>
    <x v="5"/>
    <x v="0"/>
    <m/>
    <m/>
    <x v="281"/>
    <x v="0"/>
    <x v="3"/>
    <n v="380"/>
    <s v="*380*"/>
  </r>
  <r>
    <s v="BK2519"/>
    <s v="Pradeep's Chemistry"/>
    <s v="Veronica Jones"/>
    <x v="6"/>
    <s v="978-1-147-89708-1"/>
    <x v="1"/>
    <x v="17"/>
    <x v="2"/>
    <x v="294"/>
    <x v="1"/>
    <x v="1"/>
    <d v="2024-04-16T00:00:00"/>
    <d v="2024-08-23T00:00:00"/>
    <x v="15"/>
    <x v="3"/>
    <x v="2"/>
    <n v="397"/>
    <s v="*397*"/>
  </r>
  <r>
    <s v="BK2520"/>
    <s v="Truemanâ€™s Biology"/>
    <s v="Cathy Davidson MD"/>
    <x v="4"/>
    <s v="978-1-992212-18-3"/>
    <x v="3"/>
    <x v="14"/>
    <x v="1"/>
    <x v="159"/>
    <x v="1"/>
    <x v="0"/>
    <m/>
    <m/>
    <x v="452"/>
    <x v="3"/>
    <x v="3"/>
    <n v="263"/>
    <s v="*263*"/>
  </r>
  <r>
    <s v="BK2521"/>
    <s v="Truemanâ€™s Biology"/>
    <s v="Barbara Mclaughlin"/>
    <x v="4"/>
    <s v="978-1-64756-814-6"/>
    <x v="4"/>
    <x v="15"/>
    <x v="1"/>
    <x v="348"/>
    <x v="12"/>
    <x v="1"/>
    <d v="2023-10-06T00:00:00"/>
    <d v="2024-08-06T00:00:00"/>
    <x v="427"/>
    <x v="3"/>
    <x v="1"/>
    <n v="343"/>
    <s v="*343*"/>
  </r>
  <r>
    <s v="BK2522"/>
    <s v="Concepts of Physics - HC Verma"/>
    <s v="Aaron Anthony"/>
    <x v="9"/>
    <s v="978-1-06-515840-0"/>
    <x v="0"/>
    <x v="12"/>
    <x v="0"/>
    <x v="359"/>
    <x v="2"/>
    <x v="1"/>
    <d v="2024-02-22T00:00:00"/>
    <d v="2024-07-26T00:00:00"/>
    <x v="223"/>
    <x v="3"/>
    <x v="1"/>
    <n v="382"/>
    <s v="*382*"/>
  </r>
  <r>
    <s v="BK2523"/>
    <s v="TS Grewal Accountancy"/>
    <s v="Gregory Hall"/>
    <x v="7"/>
    <s v="978-0-690-98323-4"/>
    <x v="1"/>
    <x v="12"/>
    <x v="1"/>
    <x v="400"/>
    <x v="1"/>
    <x v="1"/>
    <d v="2023-10-07T00:00:00"/>
    <d v="2024-01-16T00:00:00"/>
    <x v="184"/>
    <x v="3"/>
    <x v="1"/>
    <n v="226"/>
    <s v="*226*"/>
  </r>
  <r>
    <s v="BK2524"/>
    <s v="Manika Hindi Pathmala"/>
    <s v="Lori Collins"/>
    <x v="12"/>
    <s v="978-1-02-936070-2"/>
    <x v="1"/>
    <x v="3"/>
    <x v="2"/>
    <x v="211"/>
    <x v="4"/>
    <x v="0"/>
    <m/>
    <m/>
    <x v="466"/>
    <x v="3"/>
    <x v="0"/>
    <n v="153"/>
    <s v="*153*"/>
  </r>
  <r>
    <s v="BK2525"/>
    <s v="Together with Social Science"/>
    <s v="Gloria King"/>
    <x v="0"/>
    <s v="978-0-8435-4706-1"/>
    <x v="4"/>
    <x v="1"/>
    <x v="0"/>
    <x v="23"/>
    <x v="11"/>
    <x v="1"/>
    <d v="2024-10-11T00:00:00"/>
    <d v="2024-10-28T00:00:00"/>
    <x v="269"/>
    <x v="0"/>
    <x v="2"/>
    <n v="385"/>
    <s v="*385*"/>
  </r>
  <r>
    <s v="BK2526"/>
    <s v="Wren &amp; Martin English Grammar"/>
    <s v="Megan Davis"/>
    <x v="2"/>
    <s v="978-0-942307-78-8"/>
    <x v="1"/>
    <x v="19"/>
    <x v="0"/>
    <x v="323"/>
    <x v="12"/>
    <x v="1"/>
    <d v="2024-10-31T00:00:00"/>
    <d v="2024-12-16T00:00:00"/>
    <x v="430"/>
    <x v="1"/>
    <x v="1"/>
    <n v="170"/>
    <s v="*170*"/>
  </r>
  <r>
    <s v="BK2527"/>
    <s v="Together with EVS"/>
    <s v="Bonnie Hill"/>
    <x v="3"/>
    <s v="978-1-4270-3832-6"/>
    <x v="1"/>
    <x v="11"/>
    <x v="0"/>
    <x v="9"/>
    <x v="4"/>
    <x v="1"/>
    <d v="2025-02-25T00:00:00"/>
    <d v="2025-02-25T00:00:00"/>
    <x v="393"/>
    <x v="2"/>
    <x v="1"/>
    <n v="334"/>
    <s v="*334*"/>
  </r>
  <r>
    <s v="BK2528"/>
    <s v="Nai Roshni Hindi Pathmala"/>
    <s v="David Ortega"/>
    <x v="12"/>
    <s v="978-1-919475-19-6"/>
    <x v="2"/>
    <x v="19"/>
    <x v="1"/>
    <x v="358"/>
    <x v="19"/>
    <x v="0"/>
    <m/>
    <m/>
    <x v="293"/>
    <x v="3"/>
    <x v="0"/>
    <n v="351"/>
    <s v="*351*"/>
  </r>
  <r>
    <s v="BK2529"/>
    <s v="DK Goel Accountancy"/>
    <s v="Joshua Adkins"/>
    <x v="7"/>
    <s v="978-1-5275-4253-2"/>
    <x v="5"/>
    <x v="1"/>
    <x v="0"/>
    <x v="413"/>
    <x v="1"/>
    <x v="1"/>
    <d v="2023-03-16T00:00:00"/>
    <d v="2024-01-17T00:00:00"/>
    <x v="91"/>
    <x v="3"/>
    <x v="0"/>
    <n v="316"/>
    <s v="*316*"/>
  </r>
  <r>
    <s v="BK2530"/>
    <s v="Fundamentals of Physics - Resnick Halliday"/>
    <s v="Erin Holmes"/>
    <x v="9"/>
    <s v="978-1-00-358011-9"/>
    <x v="5"/>
    <x v="14"/>
    <x v="1"/>
    <x v="276"/>
    <x v="4"/>
    <x v="1"/>
    <d v="2024-10-08T00:00:00"/>
    <d v="2024-10-21T00:00:00"/>
    <x v="203"/>
    <x v="3"/>
    <x v="2"/>
    <n v="444"/>
    <s v="*444*"/>
  </r>
  <r>
    <s v="BK2531"/>
    <s v="Modern ABC Chemistry"/>
    <s v="Catherine Richmond"/>
    <x v="6"/>
    <s v="978-1-81331-757-8"/>
    <x v="2"/>
    <x v="16"/>
    <x v="1"/>
    <x v="384"/>
    <x v="3"/>
    <x v="1"/>
    <d v="2023-11-05T00:00:00"/>
    <d v="2023-12-28T00:00:00"/>
    <x v="134"/>
    <x v="3"/>
    <x v="0"/>
    <n v="450"/>
    <s v="*450*"/>
  </r>
  <r>
    <s v="BK2532"/>
    <s v="NCERT Business Studies"/>
    <s v="Jamie Chapman"/>
    <x v="10"/>
    <s v="978-1-61447-845-4"/>
    <x v="4"/>
    <x v="0"/>
    <x v="1"/>
    <x v="6"/>
    <x v="14"/>
    <x v="0"/>
    <m/>
    <m/>
    <x v="350"/>
    <x v="3"/>
    <x v="1"/>
    <n v="400"/>
    <s v="*400*"/>
  </r>
  <r>
    <s v="BK2533"/>
    <s v="NCERT Environmental Studies"/>
    <s v="Michael Levy"/>
    <x v="3"/>
    <s v="978-0-19-375654-0"/>
    <x v="4"/>
    <x v="18"/>
    <x v="2"/>
    <x v="101"/>
    <x v="15"/>
    <x v="1"/>
    <d v="2024-07-01T00:00:00"/>
    <d v="2025-01-08T00:00:00"/>
    <x v="30"/>
    <x v="2"/>
    <x v="0"/>
    <n v="242"/>
    <s v="*242*"/>
  </r>
  <r>
    <s v="BK2534"/>
    <s v="NCERT Chemistry"/>
    <s v="Carol Grimes"/>
    <x v="6"/>
    <s v="978-0-561-16965-1"/>
    <x v="4"/>
    <x v="6"/>
    <x v="2"/>
    <x v="410"/>
    <x v="15"/>
    <x v="1"/>
    <d v="2023-05-01T00:00:00"/>
    <d v="2024-09-23T00:00:00"/>
    <x v="158"/>
    <x v="3"/>
    <x v="2"/>
    <n v="224"/>
    <s v="*224*"/>
  </r>
  <r>
    <s v="BK2535"/>
    <s v="Pearson Science Explorer"/>
    <s v="Amanda Jacobson"/>
    <x v="11"/>
    <s v="978-0-9508852-0-9"/>
    <x v="4"/>
    <x v="5"/>
    <x v="2"/>
    <x v="2"/>
    <x v="11"/>
    <x v="1"/>
    <d v="2023-03-04T00:00:00"/>
    <d v="2024-04-22T00:00:00"/>
    <x v="42"/>
    <x v="2"/>
    <x v="0"/>
    <n v="408"/>
    <s v="*408*"/>
  </r>
  <r>
    <s v="BK2536"/>
    <s v="Python Programming - Balagurusamy"/>
    <s v="Kelly Baxter"/>
    <x v="8"/>
    <s v="978-1-9846-2602-8"/>
    <x v="1"/>
    <x v="13"/>
    <x v="2"/>
    <x v="243"/>
    <x v="12"/>
    <x v="0"/>
    <m/>
    <m/>
    <x v="393"/>
    <x v="3"/>
    <x v="2"/>
    <n v="153"/>
    <s v="*153*"/>
  </r>
  <r>
    <s v="BK2537"/>
    <s v="NCERT Accountancy"/>
    <s v="Valerie Allen"/>
    <x v="7"/>
    <s v="978-1-4711-6990-8"/>
    <x v="0"/>
    <x v="10"/>
    <x v="1"/>
    <x v="289"/>
    <x v="3"/>
    <x v="0"/>
    <m/>
    <m/>
    <x v="156"/>
    <x v="3"/>
    <x v="2"/>
    <n v="438"/>
    <s v="*438*"/>
  </r>
  <r>
    <s v="BK2538"/>
    <s v="NCERT Business Studies"/>
    <s v="Robert Thompson"/>
    <x v="10"/>
    <s v="978-1-66677-059-9"/>
    <x v="3"/>
    <x v="3"/>
    <x v="1"/>
    <x v="298"/>
    <x v="1"/>
    <x v="1"/>
    <d v="2023-04-26T00:00:00"/>
    <d v="2024-04-21T00:00:00"/>
    <x v="233"/>
    <x v="3"/>
    <x v="2"/>
    <n v="415"/>
    <s v="*415*"/>
  </r>
  <r>
    <s v="BK2539"/>
    <s v="Together with EVS"/>
    <s v="Brian Winters"/>
    <x v="3"/>
    <s v="978-0-902889-64-4"/>
    <x v="3"/>
    <x v="3"/>
    <x v="0"/>
    <x v="73"/>
    <x v="17"/>
    <x v="1"/>
    <d v="2024-09-25T00:00:00"/>
    <d v="2024-10-17T00:00:00"/>
    <x v="418"/>
    <x v="2"/>
    <x v="0"/>
    <n v="313"/>
    <s v="*313*"/>
  </r>
  <r>
    <s v="BK2540"/>
    <s v="Together with EVS"/>
    <s v="Patrick Wright"/>
    <x v="3"/>
    <s v="978-0-86229-630-8"/>
    <x v="2"/>
    <x v="6"/>
    <x v="1"/>
    <x v="372"/>
    <x v="9"/>
    <x v="1"/>
    <d v="2025-01-02T00:00:00"/>
    <d v="2025-01-19T00:00:00"/>
    <x v="440"/>
    <x v="2"/>
    <x v="1"/>
    <n v="130"/>
    <s v="*130*"/>
  </r>
  <r>
    <s v="BK2541"/>
    <s v="NCERT Accountancy"/>
    <s v="Bailey Juarez MD"/>
    <x v="7"/>
    <s v="978-1-56344-986-4"/>
    <x v="3"/>
    <x v="17"/>
    <x v="1"/>
    <x v="200"/>
    <x v="7"/>
    <x v="1"/>
    <d v="2023-04-27T00:00:00"/>
    <d v="2023-11-12T00:00:00"/>
    <x v="365"/>
    <x v="3"/>
    <x v="3"/>
    <n v="309"/>
    <s v="*309*"/>
  </r>
  <r>
    <s v="BK2542"/>
    <s v="Pearson Science Explorer"/>
    <s v="George Smith"/>
    <x v="11"/>
    <s v="978-1-376-68366-0"/>
    <x v="4"/>
    <x v="0"/>
    <x v="1"/>
    <x v="107"/>
    <x v="1"/>
    <x v="0"/>
    <m/>
    <m/>
    <x v="408"/>
    <x v="2"/>
    <x v="2"/>
    <n v="142"/>
    <s v="*142*"/>
  </r>
  <r>
    <s v="BK2543"/>
    <s v="DK Goel Accountancy"/>
    <s v="Matthew Burch MD"/>
    <x v="7"/>
    <s v="978-0-88122-397-2"/>
    <x v="3"/>
    <x v="0"/>
    <x v="2"/>
    <x v="11"/>
    <x v="10"/>
    <x v="0"/>
    <m/>
    <m/>
    <x v="296"/>
    <x v="3"/>
    <x v="3"/>
    <n v="309"/>
    <s v="*309*"/>
  </r>
  <r>
    <s v="BK2544"/>
    <s v="S. Chand Biology"/>
    <s v="Mark Adams"/>
    <x v="4"/>
    <s v="978-1-222-34623-7"/>
    <x v="1"/>
    <x v="3"/>
    <x v="2"/>
    <x v="293"/>
    <x v="15"/>
    <x v="1"/>
    <d v="2023-10-03T00:00:00"/>
    <d v="2024-05-11T00:00:00"/>
    <x v="407"/>
    <x v="3"/>
    <x v="1"/>
    <n v="136"/>
    <s v="*136*"/>
  </r>
  <r>
    <s v="BK2545"/>
    <s v="Oxford English Reader"/>
    <s v="Andrew Robertson"/>
    <x v="2"/>
    <s v="978-0-513-38601-3"/>
    <x v="0"/>
    <x v="6"/>
    <x v="2"/>
    <x v="382"/>
    <x v="19"/>
    <x v="0"/>
    <m/>
    <m/>
    <x v="143"/>
    <x v="1"/>
    <x v="1"/>
    <n v="193"/>
    <s v="*193*"/>
  </r>
  <r>
    <s v="BK2546"/>
    <s v="S. Chand Science"/>
    <s v="Craig Adkins"/>
    <x v="11"/>
    <s v="978-1-384-05423-0"/>
    <x v="4"/>
    <x v="0"/>
    <x v="2"/>
    <x v="381"/>
    <x v="4"/>
    <x v="0"/>
    <m/>
    <m/>
    <x v="433"/>
    <x v="2"/>
    <x v="1"/>
    <n v="112"/>
    <s v="*112*"/>
  </r>
  <r>
    <s v="BK2547"/>
    <s v="NCERT Environmental Studies"/>
    <s v="Sarah Guerrero"/>
    <x v="3"/>
    <s v="978-1-891188-10-7"/>
    <x v="4"/>
    <x v="6"/>
    <x v="1"/>
    <x v="316"/>
    <x v="18"/>
    <x v="0"/>
    <m/>
    <m/>
    <x v="273"/>
    <x v="2"/>
    <x v="0"/>
    <n v="228"/>
    <s v="*228*"/>
  </r>
  <r>
    <s v="BK2548"/>
    <s v="NCERT Chemistry"/>
    <s v="Jacob Boyd"/>
    <x v="6"/>
    <s v="978-1-57599-001-9"/>
    <x v="1"/>
    <x v="13"/>
    <x v="1"/>
    <x v="176"/>
    <x v="7"/>
    <x v="1"/>
    <d v="2024-02-21T00:00:00"/>
    <d v="2024-06-16T00:00:00"/>
    <x v="426"/>
    <x v="3"/>
    <x v="2"/>
    <n v="381"/>
    <s v="*381*"/>
  </r>
  <r>
    <s v="BK2549"/>
    <s v="Principles of Economics"/>
    <s v="Sarah Morgan"/>
    <x v="5"/>
    <s v="978-1-68011-109-5"/>
    <x v="5"/>
    <x v="4"/>
    <x v="0"/>
    <x v="47"/>
    <x v="15"/>
    <x v="0"/>
    <m/>
    <m/>
    <x v="350"/>
    <x v="3"/>
    <x v="1"/>
    <n v="313"/>
    <s v="*313*"/>
  </r>
  <r>
    <s v="BK2550"/>
    <s v="NCERT Chemistry"/>
    <s v="Amber Wheeler"/>
    <x v="6"/>
    <s v="978-0-455-17176-0"/>
    <x v="0"/>
    <x v="5"/>
    <x v="1"/>
    <x v="16"/>
    <x v="18"/>
    <x v="1"/>
    <d v="2024-12-25T00:00:00"/>
    <d v="2025-02-16T00:00:00"/>
    <x v="308"/>
    <x v="3"/>
    <x v="1"/>
    <n v="438"/>
    <s v="*438*"/>
  </r>
  <r>
    <s v="BK2551"/>
    <s v="NCERT Environmental Studies"/>
    <s v="Stephen Collins"/>
    <x v="3"/>
    <s v="978-0-629-60972-3"/>
    <x v="5"/>
    <x v="3"/>
    <x v="2"/>
    <x v="410"/>
    <x v="1"/>
    <x v="0"/>
    <m/>
    <m/>
    <x v="472"/>
    <x v="2"/>
    <x v="0"/>
    <n v="189"/>
    <s v="*189*"/>
  </r>
  <r>
    <s v="BK2552"/>
    <s v="Principles of Economics"/>
    <s v="William Cox"/>
    <x v="5"/>
    <s v="978-1-888832-47-1"/>
    <x v="4"/>
    <x v="19"/>
    <x v="0"/>
    <x v="411"/>
    <x v="8"/>
    <x v="1"/>
    <d v="2024-07-13T00:00:00"/>
    <d v="2024-10-07T00:00:00"/>
    <x v="42"/>
    <x v="3"/>
    <x v="0"/>
    <n v="353"/>
    <s v="*353*"/>
  </r>
  <r>
    <s v="BK2553"/>
    <s v="Nai Roshni Hindi Pathmala"/>
    <s v="Samuel Griffin"/>
    <x v="12"/>
    <s v="978-1-955262-01-9"/>
    <x v="0"/>
    <x v="19"/>
    <x v="0"/>
    <x v="249"/>
    <x v="3"/>
    <x v="0"/>
    <m/>
    <m/>
    <x v="447"/>
    <x v="3"/>
    <x v="2"/>
    <n v="124"/>
    <s v="*124*"/>
  </r>
  <r>
    <s v="BK2554"/>
    <s v="Together with Social Science"/>
    <s v="Stephen Martinez"/>
    <x v="0"/>
    <s v="978-1-03-461435-7"/>
    <x v="5"/>
    <x v="5"/>
    <x v="0"/>
    <x v="240"/>
    <x v="15"/>
    <x v="1"/>
    <d v="2024-03-06T00:00:00"/>
    <d v="2024-05-07T00:00:00"/>
    <x v="425"/>
    <x v="0"/>
    <x v="0"/>
    <n v="354"/>
    <s v="*354*"/>
  </r>
  <r>
    <s v="BK2555"/>
    <s v="Play with Maths"/>
    <s v="Tina Garcia"/>
    <x v="1"/>
    <s v="978-1-01-109503-2"/>
    <x v="4"/>
    <x v="4"/>
    <x v="1"/>
    <x v="69"/>
    <x v="7"/>
    <x v="0"/>
    <m/>
    <m/>
    <x v="434"/>
    <x v="0"/>
    <x v="1"/>
    <n v="231"/>
    <s v="*231*"/>
  </r>
  <r>
    <s v="BK2556"/>
    <s v="SL Arora Physics"/>
    <s v="Frank Austin"/>
    <x v="9"/>
    <s v="978-0-7990-0628-5"/>
    <x v="0"/>
    <x v="18"/>
    <x v="0"/>
    <x v="325"/>
    <x v="13"/>
    <x v="1"/>
    <d v="2023-12-09T00:00:00"/>
    <d v="2024-10-21T00:00:00"/>
    <x v="341"/>
    <x v="3"/>
    <x v="0"/>
    <n v="244"/>
    <s v="*244*"/>
  </r>
  <r>
    <s v="BK2557"/>
    <s v="Together with EVS"/>
    <s v="Amanda Hart"/>
    <x v="3"/>
    <s v="978-0-305-58902-8"/>
    <x v="4"/>
    <x v="19"/>
    <x v="1"/>
    <x v="276"/>
    <x v="0"/>
    <x v="0"/>
    <m/>
    <m/>
    <x v="144"/>
    <x v="2"/>
    <x v="2"/>
    <n v="169"/>
    <s v="*169*"/>
  </r>
  <r>
    <s v="BK2558"/>
    <s v="Python Programming - Balagurusamy"/>
    <s v="Justin Bass"/>
    <x v="8"/>
    <s v="978-0-615-01555-2"/>
    <x v="1"/>
    <x v="8"/>
    <x v="1"/>
    <x v="48"/>
    <x v="4"/>
    <x v="1"/>
    <d v="2024-08-12T00:00:00"/>
    <d v="2024-11-08T00:00:00"/>
    <x v="461"/>
    <x v="3"/>
    <x v="0"/>
    <n v="165"/>
    <s v="*165*"/>
  </r>
  <r>
    <s v="BK2559"/>
    <s v="Together with Social Science"/>
    <s v="Richard Brown"/>
    <x v="0"/>
    <s v="978-0-15-848306-1"/>
    <x v="2"/>
    <x v="0"/>
    <x v="1"/>
    <x v="83"/>
    <x v="9"/>
    <x v="1"/>
    <d v="2025-01-02T00:00:00"/>
    <d v="2025-01-06T00:00:00"/>
    <x v="277"/>
    <x v="0"/>
    <x v="2"/>
    <n v="210"/>
    <s v="*210*"/>
  </r>
  <r>
    <s v="BK2560"/>
    <s v="S. Chand Biology"/>
    <s v="Emily Nolan"/>
    <x v="4"/>
    <s v="978-1-07-277894-3"/>
    <x v="5"/>
    <x v="8"/>
    <x v="2"/>
    <x v="345"/>
    <x v="13"/>
    <x v="1"/>
    <d v="2023-07-26T00:00:00"/>
    <d v="2024-03-12T00:00:00"/>
    <x v="87"/>
    <x v="3"/>
    <x v="2"/>
    <n v="346"/>
    <s v="*346*"/>
  </r>
  <r>
    <s v="BK2561"/>
    <s v="Play with Maths"/>
    <s v="Nathan Johnson"/>
    <x v="1"/>
    <s v="978-0-09-110459-7"/>
    <x v="5"/>
    <x v="3"/>
    <x v="2"/>
    <x v="325"/>
    <x v="5"/>
    <x v="1"/>
    <d v="2024-04-18T00:00:00"/>
    <d v="2024-10-24T00:00:00"/>
    <x v="422"/>
    <x v="0"/>
    <x v="2"/>
    <n v="409"/>
    <s v="*409*"/>
  </r>
  <r>
    <s v="BK2562"/>
    <s v="Truemanâ€™s Biology"/>
    <s v="Laura Walton"/>
    <x v="4"/>
    <s v="978-0-8454-1951-9"/>
    <x v="3"/>
    <x v="11"/>
    <x v="2"/>
    <x v="132"/>
    <x v="17"/>
    <x v="0"/>
    <m/>
    <m/>
    <x v="295"/>
    <x v="3"/>
    <x v="0"/>
    <n v="195"/>
    <s v="*195*"/>
  </r>
  <r>
    <s v="BK2563"/>
    <s v="NCERT Hindi"/>
    <s v="Julie Mendoza"/>
    <x v="12"/>
    <s v="978-0-445-74202-4"/>
    <x v="3"/>
    <x v="2"/>
    <x v="2"/>
    <x v="83"/>
    <x v="5"/>
    <x v="0"/>
    <m/>
    <m/>
    <x v="217"/>
    <x v="3"/>
    <x v="1"/>
    <n v="156"/>
    <s v="*156*"/>
  </r>
  <r>
    <s v="BK2564"/>
    <s v="S. Chand Economics"/>
    <s v="Jose Davenport"/>
    <x v="5"/>
    <s v="978-1-913766-91-7"/>
    <x v="4"/>
    <x v="15"/>
    <x v="1"/>
    <x v="352"/>
    <x v="9"/>
    <x v="1"/>
    <d v="2024-01-12T00:00:00"/>
    <d v="2024-02-23T00:00:00"/>
    <x v="93"/>
    <x v="3"/>
    <x v="3"/>
    <n v="129"/>
    <s v="*129*"/>
  </r>
  <r>
    <s v="BK2565"/>
    <s v="RS Aggarwal Mathematics"/>
    <s v="Jennifer Russell"/>
    <x v="1"/>
    <s v="978-0-11-485045-6"/>
    <x v="0"/>
    <x v="12"/>
    <x v="1"/>
    <x v="103"/>
    <x v="17"/>
    <x v="1"/>
    <d v="2024-03-06T00:00:00"/>
    <d v="2024-05-01T00:00:00"/>
    <x v="451"/>
    <x v="0"/>
    <x v="2"/>
    <n v="257"/>
    <s v="*257*"/>
  </r>
  <r>
    <s v="BK2566"/>
    <s v="Wren &amp; Martin English Grammar"/>
    <s v="Derek Love"/>
    <x v="2"/>
    <s v="978-1-194-95011-1"/>
    <x v="2"/>
    <x v="19"/>
    <x v="0"/>
    <x v="397"/>
    <x v="19"/>
    <x v="1"/>
    <d v="2023-08-03T00:00:00"/>
    <d v="2023-10-07T00:00:00"/>
    <x v="11"/>
    <x v="1"/>
    <x v="3"/>
    <n v="130"/>
    <s v="*130*"/>
  </r>
  <r>
    <s v="BK2567"/>
    <s v="NCERT Hindi"/>
    <s v="Alexandra Dean"/>
    <x v="12"/>
    <s v="978-0-928681-14-7"/>
    <x v="1"/>
    <x v="11"/>
    <x v="1"/>
    <x v="357"/>
    <x v="11"/>
    <x v="0"/>
    <m/>
    <m/>
    <x v="425"/>
    <x v="3"/>
    <x v="1"/>
    <n v="382"/>
    <s v="*382*"/>
  </r>
  <r>
    <s v="BK2568"/>
    <s v="NCERT Social Science"/>
    <s v="Matthew Phillips"/>
    <x v="0"/>
    <s v="978-0-563-03427-8"/>
    <x v="1"/>
    <x v="5"/>
    <x v="1"/>
    <x v="170"/>
    <x v="12"/>
    <x v="1"/>
    <d v="2024-02-25T00:00:00"/>
    <d v="2024-06-14T00:00:00"/>
    <x v="130"/>
    <x v="0"/>
    <x v="1"/>
    <n v="277"/>
    <s v="*277*"/>
  </r>
  <r>
    <s v="BK2569"/>
    <s v="S. Chand EVS"/>
    <s v="Lisa Chen"/>
    <x v="3"/>
    <s v="978-0-304-69552-2"/>
    <x v="4"/>
    <x v="0"/>
    <x v="1"/>
    <x v="315"/>
    <x v="2"/>
    <x v="0"/>
    <m/>
    <m/>
    <x v="21"/>
    <x v="2"/>
    <x v="1"/>
    <n v="263"/>
    <s v="*263*"/>
  </r>
  <r>
    <s v="BK2570"/>
    <s v="Modern ABC Chemistry"/>
    <s v="Thomas Maldonado"/>
    <x v="6"/>
    <s v="978-1-137-44770-8"/>
    <x v="5"/>
    <x v="9"/>
    <x v="2"/>
    <x v="355"/>
    <x v="8"/>
    <x v="0"/>
    <m/>
    <m/>
    <x v="129"/>
    <x v="3"/>
    <x v="0"/>
    <n v="426"/>
    <s v="*426*"/>
  </r>
  <r>
    <s v="BK2571"/>
    <s v="Computer Science with Python"/>
    <s v="Robert Perez"/>
    <x v="8"/>
    <s v="978-0-7903-7617-2"/>
    <x v="4"/>
    <x v="3"/>
    <x v="2"/>
    <x v="24"/>
    <x v="15"/>
    <x v="1"/>
    <d v="2024-07-26T00:00:00"/>
    <d v="2024-11-09T00:00:00"/>
    <x v="37"/>
    <x v="3"/>
    <x v="2"/>
    <n v="125"/>
    <s v="*125*"/>
  </r>
  <r>
    <s v="BK2572"/>
    <s v="Truemanâ€™s Biology"/>
    <s v="Brian Myers"/>
    <x v="4"/>
    <s v="978-1-870670-62-3"/>
    <x v="3"/>
    <x v="17"/>
    <x v="2"/>
    <x v="81"/>
    <x v="12"/>
    <x v="1"/>
    <d v="2023-10-18T00:00:00"/>
    <d v="2025-01-20T00:00:00"/>
    <x v="448"/>
    <x v="3"/>
    <x v="1"/>
    <n v="282"/>
    <s v="*282*"/>
  </r>
  <r>
    <s v="BK2573"/>
    <s v="Fundamentals of Physics - Resnick Halliday"/>
    <s v="Morgan Norris"/>
    <x v="9"/>
    <s v="978-1-386-21266-9"/>
    <x v="3"/>
    <x v="14"/>
    <x v="2"/>
    <x v="210"/>
    <x v="16"/>
    <x v="1"/>
    <d v="2023-08-11T00:00:00"/>
    <d v="2024-01-25T00:00:00"/>
    <x v="16"/>
    <x v="3"/>
    <x v="1"/>
    <n v="324"/>
    <s v="*324*"/>
  </r>
  <r>
    <s v="BK2574"/>
    <s v="TS Grewal Accountancy"/>
    <s v="Sheri Perez"/>
    <x v="7"/>
    <s v="978-0-00-480321-0"/>
    <x v="5"/>
    <x v="5"/>
    <x v="1"/>
    <x v="229"/>
    <x v="16"/>
    <x v="1"/>
    <d v="2023-11-13T00:00:00"/>
    <d v="2024-08-15T00:00:00"/>
    <x v="244"/>
    <x v="3"/>
    <x v="0"/>
    <n v="275"/>
    <s v="*275*"/>
  </r>
  <r>
    <s v="BK2575"/>
    <s v="Lakhmir Singh Science"/>
    <s v="George James"/>
    <x v="11"/>
    <s v="978-0-17-032262-1"/>
    <x v="4"/>
    <x v="15"/>
    <x v="1"/>
    <x v="132"/>
    <x v="13"/>
    <x v="1"/>
    <d v="2023-03-14T00:00:00"/>
    <d v="2023-05-18T00:00:00"/>
    <x v="158"/>
    <x v="2"/>
    <x v="0"/>
    <n v="449"/>
    <s v="*449*"/>
  </r>
  <r>
    <s v="BK2576"/>
    <s v="Concepts of Physics - HC Verma"/>
    <s v="Jessica Lambert"/>
    <x v="9"/>
    <s v="978-0-7525-1817-6"/>
    <x v="2"/>
    <x v="2"/>
    <x v="0"/>
    <x v="227"/>
    <x v="3"/>
    <x v="1"/>
    <d v="2023-05-26T00:00:00"/>
    <d v="2023-12-28T00:00:00"/>
    <x v="149"/>
    <x v="3"/>
    <x v="2"/>
    <n v="446"/>
    <s v="*446*"/>
  </r>
  <r>
    <s v="BK2577"/>
    <s v="SL Arora Physics"/>
    <s v="Holly Evans"/>
    <x v="9"/>
    <s v="978-0-680-20187-4"/>
    <x v="3"/>
    <x v="3"/>
    <x v="1"/>
    <x v="194"/>
    <x v="17"/>
    <x v="0"/>
    <m/>
    <m/>
    <x v="150"/>
    <x v="3"/>
    <x v="0"/>
    <n v="240"/>
    <s v="*240*"/>
  </r>
  <r>
    <s v="BK2578"/>
    <s v="S. Chand Economics"/>
    <s v="Rick Davila"/>
    <x v="5"/>
    <s v="978-0-559-41827-3"/>
    <x v="1"/>
    <x v="18"/>
    <x v="2"/>
    <x v="340"/>
    <x v="9"/>
    <x v="0"/>
    <m/>
    <m/>
    <x v="349"/>
    <x v="3"/>
    <x v="1"/>
    <n v="383"/>
    <s v="*383*"/>
  </r>
  <r>
    <s v="BK2579"/>
    <s v="TS Grewal Accountancy"/>
    <s v="Ashley Cooper"/>
    <x v="7"/>
    <s v="978-0-461-89948-1"/>
    <x v="4"/>
    <x v="7"/>
    <x v="0"/>
    <x v="176"/>
    <x v="10"/>
    <x v="1"/>
    <d v="2023-11-21T00:00:00"/>
    <d v="2025-01-21T00:00:00"/>
    <x v="202"/>
    <x v="3"/>
    <x v="0"/>
    <n v="114"/>
    <s v="*114*"/>
  </r>
  <r>
    <s v="BK2580"/>
    <s v="Manika Hindi Pathmala"/>
    <s v="Michael Roberson"/>
    <x v="12"/>
    <s v="978-1-344-47742-0"/>
    <x v="2"/>
    <x v="10"/>
    <x v="0"/>
    <x v="374"/>
    <x v="6"/>
    <x v="1"/>
    <d v="2025-02-04T00:00:00"/>
    <d v="2025-02-18T00:00:00"/>
    <x v="309"/>
    <x v="3"/>
    <x v="2"/>
    <n v="125"/>
    <s v="*125*"/>
  </r>
  <r>
    <s v="BK2581"/>
    <s v="DK Goel Accountancy"/>
    <s v="Brittany West"/>
    <x v="7"/>
    <s v="978-1-9853-3849-4"/>
    <x v="5"/>
    <x v="13"/>
    <x v="0"/>
    <x v="214"/>
    <x v="1"/>
    <x v="1"/>
    <d v="2023-10-28T00:00:00"/>
    <d v="2024-01-10T00:00:00"/>
    <x v="144"/>
    <x v="3"/>
    <x v="0"/>
    <n v="121"/>
    <s v="*121*"/>
  </r>
  <r>
    <s v="BK2582"/>
    <s v="Together with Social Science"/>
    <s v="Robert Mcneil"/>
    <x v="0"/>
    <s v="978-1-60651-313-2"/>
    <x v="1"/>
    <x v="8"/>
    <x v="1"/>
    <x v="298"/>
    <x v="12"/>
    <x v="1"/>
    <d v="2023-10-14T00:00:00"/>
    <d v="2025-01-18T00:00:00"/>
    <x v="199"/>
    <x v="0"/>
    <x v="2"/>
    <n v="396"/>
    <s v="*396*"/>
  </r>
  <r>
    <s v="BK2583"/>
    <s v="Let Us C - Yashwant Kanetkar"/>
    <s v="William Harrison"/>
    <x v="8"/>
    <s v="978-1-63812-927-1"/>
    <x v="0"/>
    <x v="4"/>
    <x v="0"/>
    <x v="29"/>
    <x v="12"/>
    <x v="0"/>
    <m/>
    <m/>
    <x v="42"/>
    <x v="3"/>
    <x v="2"/>
    <n v="201"/>
    <s v="*201*"/>
  </r>
  <r>
    <s v="BK2584"/>
    <s v="NCERT Maths"/>
    <s v="Daniel Warren"/>
    <x v="1"/>
    <s v="978-1-5307-8438-7"/>
    <x v="4"/>
    <x v="8"/>
    <x v="1"/>
    <x v="275"/>
    <x v="15"/>
    <x v="1"/>
    <d v="2023-08-11T00:00:00"/>
    <d v="2024-01-16T00:00:00"/>
    <x v="288"/>
    <x v="0"/>
    <x v="2"/>
    <n v="197"/>
    <s v="*197*"/>
  </r>
  <r>
    <s v="BK2585"/>
    <s v="Concepts of Physics - HC Verma"/>
    <s v="Diana Gonzalez"/>
    <x v="9"/>
    <s v="978-1-159-52044-1"/>
    <x v="4"/>
    <x v="17"/>
    <x v="1"/>
    <x v="74"/>
    <x v="9"/>
    <x v="0"/>
    <m/>
    <m/>
    <x v="140"/>
    <x v="3"/>
    <x v="0"/>
    <n v="137"/>
    <s v="*137*"/>
  </r>
  <r>
    <s v="BK2586"/>
    <s v="NCERT Chemistry"/>
    <s v="David Benitez"/>
    <x v="6"/>
    <s v="978-0-518-63036-4"/>
    <x v="1"/>
    <x v="4"/>
    <x v="1"/>
    <x v="241"/>
    <x v="5"/>
    <x v="1"/>
    <d v="2025-01-25T00:00:00"/>
    <d v="2025-02-07T00:00:00"/>
    <x v="290"/>
    <x v="3"/>
    <x v="1"/>
    <n v="282"/>
    <s v="*282*"/>
  </r>
  <r>
    <s v="BK2587"/>
    <s v="TS Grewal Accountancy"/>
    <s v="Carlos Walsh"/>
    <x v="7"/>
    <s v="978-0-19-349640-8"/>
    <x v="5"/>
    <x v="10"/>
    <x v="2"/>
    <x v="407"/>
    <x v="14"/>
    <x v="0"/>
    <m/>
    <m/>
    <x v="95"/>
    <x v="3"/>
    <x v="3"/>
    <n v="118"/>
    <s v="*118*"/>
  </r>
  <r>
    <s v="BK2588"/>
    <s v="SL Arora Physics"/>
    <s v="Matthew Barnett"/>
    <x v="9"/>
    <s v="978-1-191-43867-4"/>
    <x v="0"/>
    <x v="3"/>
    <x v="2"/>
    <x v="150"/>
    <x v="16"/>
    <x v="1"/>
    <d v="2023-11-24T00:00:00"/>
    <d v="2024-10-03T00:00:00"/>
    <x v="180"/>
    <x v="3"/>
    <x v="2"/>
    <n v="143"/>
    <s v="*143*"/>
  </r>
  <r>
    <s v="BK2589"/>
    <s v="S. Chand Business Studies"/>
    <s v="Melinda Michael"/>
    <x v="10"/>
    <s v="978-0-415-26481-5"/>
    <x v="3"/>
    <x v="12"/>
    <x v="2"/>
    <x v="412"/>
    <x v="9"/>
    <x v="1"/>
    <d v="2023-09-10T00:00:00"/>
    <d v="2024-04-08T00:00:00"/>
    <x v="89"/>
    <x v="3"/>
    <x v="3"/>
    <n v="353"/>
    <s v="*353*"/>
  </r>
  <r>
    <s v="BK2590"/>
    <s v="NCERT Maths"/>
    <s v="Marc Lopez"/>
    <x v="1"/>
    <s v="978-1-78055-374-0"/>
    <x v="5"/>
    <x v="9"/>
    <x v="2"/>
    <x v="124"/>
    <x v="1"/>
    <x v="1"/>
    <d v="2024-09-14T00:00:00"/>
    <d v="2024-12-29T00:00:00"/>
    <x v="421"/>
    <x v="0"/>
    <x v="1"/>
    <n v="330"/>
    <s v="*330*"/>
  </r>
  <r>
    <s v="BK2591"/>
    <s v="Lakhmir Singh Science"/>
    <s v="Jody Donovan"/>
    <x v="11"/>
    <s v="978-0-535-62378-3"/>
    <x v="1"/>
    <x v="1"/>
    <x v="1"/>
    <x v="229"/>
    <x v="4"/>
    <x v="0"/>
    <m/>
    <m/>
    <x v="428"/>
    <x v="2"/>
    <x v="1"/>
    <n v="237"/>
    <s v="*237*"/>
  </r>
  <r>
    <s v="BK2592"/>
    <s v="RD Sharma Mathematics"/>
    <s v="Chad Huerta"/>
    <x v="1"/>
    <s v="978-1-237-90399-9"/>
    <x v="3"/>
    <x v="12"/>
    <x v="1"/>
    <x v="152"/>
    <x v="7"/>
    <x v="0"/>
    <m/>
    <m/>
    <x v="58"/>
    <x v="0"/>
    <x v="1"/>
    <n v="381"/>
    <s v="*381*"/>
  </r>
  <r>
    <s v="BK2593"/>
    <s v="RD Sharma Mathematics"/>
    <s v="William Thomas"/>
    <x v="1"/>
    <s v="978-1-68591-726-5"/>
    <x v="2"/>
    <x v="1"/>
    <x v="0"/>
    <x v="49"/>
    <x v="3"/>
    <x v="0"/>
    <m/>
    <m/>
    <x v="290"/>
    <x v="0"/>
    <x v="0"/>
    <n v="421"/>
    <s v="*421*"/>
  </r>
  <r>
    <s v="BK2594"/>
    <s v="Modern ABC Chemistry"/>
    <s v="Sarah Ramirez"/>
    <x v="6"/>
    <s v="978-1-57908-827-9"/>
    <x v="1"/>
    <x v="2"/>
    <x v="1"/>
    <x v="384"/>
    <x v="11"/>
    <x v="1"/>
    <d v="2024-11-01T00:00:00"/>
    <d v="2024-11-09T00:00:00"/>
    <x v="272"/>
    <x v="3"/>
    <x v="2"/>
    <n v="204"/>
    <s v="*204*"/>
  </r>
  <r>
    <s v="BK2595"/>
    <s v="Fundamentals of Physics - Resnick Halliday"/>
    <s v="Justin Howard"/>
    <x v="9"/>
    <s v="978-0-357-92462-4"/>
    <x v="5"/>
    <x v="19"/>
    <x v="1"/>
    <x v="97"/>
    <x v="14"/>
    <x v="0"/>
    <m/>
    <m/>
    <x v="430"/>
    <x v="3"/>
    <x v="1"/>
    <n v="182"/>
    <s v="*182*"/>
  </r>
  <r>
    <s v="BK2596"/>
    <s v="Together with EVS"/>
    <s v="Leslie Peters"/>
    <x v="3"/>
    <s v="978-0-16-222450-6"/>
    <x v="3"/>
    <x v="11"/>
    <x v="1"/>
    <x v="388"/>
    <x v="18"/>
    <x v="1"/>
    <d v="2023-08-17T00:00:00"/>
    <d v="2024-09-16T00:00:00"/>
    <x v="223"/>
    <x v="2"/>
    <x v="1"/>
    <n v="410"/>
    <s v="*410*"/>
  </r>
  <r>
    <s v="BK2597"/>
    <s v="Together with Social Science"/>
    <s v="Samuel Thompson"/>
    <x v="0"/>
    <s v="978-1-329-48495-5"/>
    <x v="0"/>
    <x v="1"/>
    <x v="2"/>
    <x v="144"/>
    <x v="2"/>
    <x v="0"/>
    <m/>
    <m/>
    <x v="210"/>
    <x v="0"/>
    <x v="0"/>
    <n v="392"/>
    <s v="*392*"/>
  </r>
  <r>
    <s v="BK2598"/>
    <s v="Computer Science with Python"/>
    <s v="Derek Perez"/>
    <x v="8"/>
    <s v="978-1-86282-442-3"/>
    <x v="5"/>
    <x v="2"/>
    <x v="2"/>
    <x v="92"/>
    <x v="11"/>
    <x v="1"/>
    <d v="2023-04-05T00:00:00"/>
    <d v="2024-10-25T00:00:00"/>
    <x v="109"/>
    <x v="3"/>
    <x v="0"/>
    <n v="225"/>
    <s v="*225*"/>
  </r>
  <r>
    <s v="BK2599"/>
    <s v="Wren &amp; Martin English Grammar"/>
    <s v="Tiffany Lewis"/>
    <x v="2"/>
    <s v="978-1-297-24026-3"/>
    <x v="2"/>
    <x v="6"/>
    <x v="2"/>
    <x v="164"/>
    <x v="16"/>
    <x v="1"/>
    <d v="2024-02-03T00:00:00"/>
    <d v="2024-10-02T00:00:00"/>
    <x v="148"/>
    <x v="1"/>
    <x v="2"/>
    <n v="421"/>
    <s v="*421*"/>
  </r>
  <r>
    <s v="BK2600"/>
    <s v="Modern ABC Chemistry"/>
    <s v="Katelyn Walton"/>
    <x v="6"/>
    <s v="978-0-683-81854-3"/>
    <x v="3"/>
    <x v="14"/>
    <x v="2"/>
    <x v="197"/>
    <x v="11"/>
    <x v="0"/>
    <m/>
    <m/>
    <x v="53"/>
    <x v="3"/>
    <x v="0"/>
    <n v="146"/>
    <s v="*146*"/>
  </r>
  <r>
    <s v="BK2601"/>
    <s v="Oxford English Reader"/>
    <s v="Todd Steele"/>
    <x v="2"/>
    <s v="978-0-7965-3710-2"/>
    <x v="1"/>
    <x v="9"/>
    <x v="1"/>
    <x v="147"/>
    <x v="8"/>
    <x v="1"/>
    <d v="2024-08-10T00:00:00"/>
    <d v="2024-09-26T00:00:00"/>
    <x v="290"/>
    <x v="1"/>
    <x v="1"/>
    <n v="395"/>
    <s v="*395*"/>
  </r>
  <r>
    <s v="BK2602"/>
    <s v="Manika Hindi Pathmala"/>
    <s v="Kaitlyn Clarke"/>
    <x v="12"/>
    <s v="978-0-04-015466-6"/>
    <x v="5"/>
    <x v="0"/>
    <x v="1"/>
    <x v="264"/>
    <x v="12"/>
    <x v="0"/>
    <m/>
    <m/>
    <x v="135"/>
    <x v="3"/>
    <x v="0"/>
    <n v="172"/>
    <s v="*172*"/>
  </r>
  <r>
    <s v="BK2603"/>
    <s v="SL Arora Physics"/>
    <s v="Courtney Taylor"/>
    <x v="9"/>
    <s v="978-1-4866-0408-1"/>
    <x v="0"/>
    <x v="17"/>
    <x v="0"/>
    <x v="326"/>
    <x v="1"/>
    <x v="0"/>
    <m/>
    <m/>
    <x v="40"/>
    <x v="3"/>
    <x v="2"/>
    <n v="200"/>
    <s v="*200*"/>
  </r>
  <r>
    <s v="BK2604"/>
    <s v="TS Grewal Accountancy"/>
    <s v="Angela Fernandez"/>
    <x v="7"/>
    <s v="978-1-4496-4701-8"/>
    <x v="1"/>
    <x v="11"/>
    <x v="1"/>
    <x v="382"/>
    <x v="17"/>
    <x v="0"/>
    <m/>
    <m/>
    <x v="320"/>
    <x v="3"/>
    <x v="0"/>
    <n v="354"/>
    <s v="*354*"/>
  </r>
  <r>
    <s v="BK2605"/>
    <s v="S. Chand Business Studies"/>
    <s v="Tyler Hutchinson"/>
    <x v="10"/>
    <s v="978-1-148-67022-5"/>
    <x v="4"/>
    <x v="5"/>
    <x v="2"/>
    <x v="241"/>
    <x v="13"/>
    <x v="0"/>
    <m/>
    <m/>
    <x v="46"/>
    <x v="3"/>
    <x v="2"/>
    <n v="235"/>
    <s v="*235*"/>
  </r>
  <r>
    <s v="BK2606"/>
    <s v="Together with Social Science"/>
    <s v="Zachary Combs"/>
    <x v="0"/>
    <s v="978-1-125-85951-3"/>
    <x v="2"/>
    <x v="7"/>
    <x v="0"/>
    <x v="418"/>
    <x v="11"/>
    <x v="0"/>
    <m/>
    <m/>
    <x v="448"/>
    <x v="0"/>
    <x v="2"/>
    <n v="279"/>
    <s v="*279*"/>
  </r>
  <r>
    <s v="BK2607"/>
    <s v="S. Chand Social Science"/>
    <s v="Michael Brown"/>
    <x v="0"/>
    <s v="978-1-363-46702-0"/>
    <x v="2"/>
    <x v="12"/>
    <x v="0"/>
    <x v="41"/>
    <x v="18"/>
    <x v="0"/>
    <m/>
    <m/>
    <x v="93"/>
    <x v="0"/>
    <x v="2"/>
    <n v="130"/>
    <s v="*130*"/>
  </r>
  <r>
    <s v="BK2608"/>
    <s v="Play with Maths"/>
    <s v="Bruce Allen"/>
    <x v="1"/>
    <s v="978-1-77556-236-8"/>
    <x v="1"/>
    <x v="18"/>
    <x v="0"/>
    <x v="401"/>
    <x v="17"/>
    <x v="0"/>
    <m/>
    <m/>
    <x v="357"/>
    <x v="0"/>
    <x v="0"/>
    <n v="316"/>
    <s v="*316*"/>
  </r>
  <r>
    <s v="BK2609"/>
    <s v="English Grammar &amp; Composition"/>
    <s v="Casey Gates"/>
    <x v="2"/>
    <s v="978-1-370-27462-8"/>
    <x v="1"/>
    <x v="17"/>
    <x v="1"/>
    <x v="7"/>
    <x v="8"/>
    <x v="1"/>
    <d v="2024-03-16T00:00:00"/>
    <d v="2024-07-01T00:00:00"/>
    <x v="407"/>
    <x v="1"/>
    <x v="1"/>
    <n v="197"/>
    <s v="*197*"/>
  </r>
  <r>
    <s v="BK2610"/>
    <s v="Concepts of Physics - HC Verma"/>
    <s v="Robert Bass"/>
    <x v="9"/>
    <s v="978-1-141-73605-8"/>
    <x v="2"/>
    <x v="17"/>
    <x v="0"/>
    <x v="71"/>
    <x v="14"/>
    <x v="0"/>
    <m/>
    <m/>
    <x v="80"/>
    <x v="3"/>
    <x v="3"/>
    <n v="318"/>
    <s v="*318*"/>
  </r>
  <r>
    <s v="BK2611"/>
    <s v="NCERT Biology"/>
    <s v="Steven Hall"/>
    <x v="4"/>
    <s v="978-0-10-345332-3"/>
    <x v="4"/>
    <x v="5"/>
    <x v="1"/>
    <x v="345"/>
    <x v="6"/>
    <x v="0"/>
    <m/>
    <m/>
    <x v="372"/>
    <x v="3"/>
    <x v="2"/>
    <n v="390"/>
    <s v="*390*"/>
  </r>
  <r>
    <s v="BK2612"/>
    <s v="Lakhmir Singh Science"/>
    <s v="Jeanne Gill"/>
    <x v="11"/>
    <s v="978-0-10-935342-9"/>
    <x v="1"/>
    <x v="6"/>
    <x v="1"/>
    <x v="41"/>
    <x v="19"/>
    <x v="1"/>
    <d v="2023-08-07T00:00:00"/>
    <d v="2024-03-09T00:00:00"/>
    <x v="422"/>
    <x v="2"/>
    <x v="3"/>
    <n v="279"/>
    <s v="*279*"/>
  </r>
  <r>
    <s v="BK2613"/>
    <s v="Principles of Economics"/>
    <s v="Sharon Fox"/>
    <x v="5"/>
    <s v="978-0-643-14114-8"/>
    <x v="0"/>
    <x v="8"/>
    <x v="1"/>
    <x v="29"/>
    <x v="17"/>
    <x v="1"/>
    <d v="2024-06-05T00:00:00"/>
    <d v="2025-02-17T00:00:00"/>
    <x v="199"/>
    <x v="3"/>
    <x v="1"/>
    <n v="132"/>
    <s v="*132*"/>
  </r>
  <r>
    <s v="BK2614"/>
    <s v="NCERT Accountancy"/>
    <s v="Nicole Sanders"/>
    <x v="7"/>
    <s v="978-0-410-18983-0"/>
    <x v="2"/>
    <x v="18"/>
    <x v="2"/>
    <x v="151"/>
    <x v="0"/>
    <x v="0"/>
    <m/>
    <m/>
    <x v="304"/>
    <x v="3"/>
    <x v="1"/>
    <n v="177"/>
    <s v="*177*"/>
  </r>
  <r>
    <s v="BK2615"/>
    <s v="S. Chand EVS"/>
    <s v="Mr. Tim Webb"/>
    <x v="3"/>
    <s v="978-1-4268-5231-2"/>
    <x v="4"/>
    <x v="4"/>
    <x v="2"/>
    <x v="386"/>
    <x v="14"/>
    <x v="1"/>
    <d v="2025-01-19T00:00:00"/>
    <d v="2025-01-27T00:00:00"/>
    <x v="382"/>
    <x v="2"/>
    <x v="1"/>
    <n v="216"/>
    <s v="*216*"/>
  </r>
  <r>
    <s v="BK2616"/>
    <s v="S. Chand Biology"/>
    <s v="Robert Brown MD"/>
    <x v="4"/>
    <s v="978-1-66660-753-6"/>
    <x v="4"/>
    <x v="6"/>
    <x v="2"/>
    <x v="352"/>
    <x v="10"/>
    <x v="0"/>
    <m/>
    <m/>
    <x v="318"/>
    <x v="3"/>
    <x v="0"/>
    <n v="136"/>
    <s v="*136*"/>
  </r>
  <r>
    <s v="BK2617"/>
    <s v="NCERT Accountancy"/>
    <s v="Lisa Johnson"/>
    <x v="7"/>
    <s v="978-1-81634-639-1"/>
    <x v="1"/>
    <x v="2"/>
    <x v="2"/>
    <x v="282"/>
    <x v="15"/>
    <x v="1"/>
    <d v="2024-12-20T00:00:00"/>
    <d v="2024-12-20T00:00:00"/>
    <x v="236"/>
    <x v="3"/>
    <x v="2"/>
    <n v="391"/>
    <s v="*391*"/>
  </r>
  <r>
    <s v="BK2618"/>
    <s v="S. Chand Business Studies"/>
    <s v="Kristin Graham"/>
    <x v="10"/>
    <s v="978-1-394-94119-3"/>
    <x v="2"/>
    <x v="8"/>
    <x v="1"/>
    <x v="316"/>
    <x v="14"/>
    <x v="0"/>
    <m/>
    <m/>
    <x v="477"/>
    <x v="3"/>
    <x v="1"/>
    <n v="395"/>
    <s v="*395*"/>
  </r>
  <r>
    <s v="BK2619"/>
    <s v="NCERT Social Science"/>
    <s v="Deborah Allen"/>
    <x v="0"/>
    <s v="978-0-01-096485-1"/>
    <x v="3"/>
    <x v="3"/>
    <x v="1"/>
    <x v="197"/>
    <x v="5"/>
    <x v="1"/>
    <d v="2024-01-14T00:00:00"/>
    <d v="2024-11-07T00:00:00"/>
    <x v="365"/>
    <x v="0"/>
    <x v="1"/>
    <n v="192"/>
    <s v="*192*"/>
  </r>
  <r>
    <s v="BK2620"/>
    <s v="Truemanâ€™s Biology"/>
    <s v="Maria Scott"/>
    <x v="4"/>
    <s v="978-1-04-223096-9"/>
    <x v="1"/>
    <x v="17"/>
    <x v="0"/>
    <x v="286"/>
    <x v="14"/>
    <x v="1"/>
    <d v="2023-03-20T00:00:00"/>
    <d v="2024-04-21T00:00:00"/>
    <x v="386"/>
    <x v="3"/>
    <x v="0"/>
    <n v="161"/>
    <s v="*161*"/>
  </r>
  <r>
    <s v="BK2621"/>
    <s v="S. Chand Economics"/>
    <s v="Scott Vazquez"/>
    <x v="5"/>
    <s v="978-1-4120-8373-7"/>
    <x v="3"/>
    <x v="4"/>
    <x v="1"/>
    <x v="118"/>
    <x v="12"/>
    <x v="1"/>
    <d v="2024-06-23T00:00:00"/>
    <d v="2024-10-09T00:00:00"/>
    <x v="110"/>
    <x v="3"/>
    <x v="0"/>
    <n v="296"/>
    <s v="*296*"/>
  </r>
  <r>
    <s v="BK2622"/>
    <s v="NCERT Maths"/>
    <s v="Sean Smith"/>
    <x v="1"/>
    <s v="978-0-349-38116-9"/>
    <x v="4"/>
    <x v="17"/>
    <x v="1"/>
    <x v="361"/>
    <x v="6"/>
    <x v="1"/>
    <d v="2023-07-13T00:00:00"/>
    <d v="2023-09-19T00:00:00"/>
    <x v="134"/>
    <x v="0"/>
    <x v="2"/>
    <n v="316"/>
    <s v="*316*"/>
  </r>
  <r>
    <s v="BK2623"/>
    <s v="RS Aggarwal Mathematics"/>
    <s v="Lindsay Myers"/>
    <x v="1"/>
    <s v="978-1-5037-6208-4"/>
    <x v="5"/>
    <x v="8"/>
    <x v="1"/>
    <x v="215"/>
    <x v="14"/>
    <x v="0"/>
    <m/>
    <m/>
    <x v="102"/>
    <x v="0"/>
    <x v="0"/>
    <n v="248"/>
    <s v="*248*"/>
  </r>
  <r>
    <s v="BK2624"/>
    <s v="NCERT Hindi"/>
    <s v="Robert Wilson"/>
    <x v="12"/>
    <s v="978-1-70852-787-7"/>
    <x v="4"/>
    <x v="7"/>
    <x v="2"/>
    <x v="371"/>
    <x v="19"/>
    <x v="1"/>
    <d v="2024-07-20T00:00:00"/>
    <d v="2024-11-21T00:00:00"/>
    <x v="250"/>
    <x v="3"/>
    <x v="1"/>
    <n v="257"/>
    <s v="*257*"/>
  </r>
  <r>
    <s v="BK2625"/>
    <s v="NCERT Economics"/>
    <s v="David Reyes"/>
    <x v="5"/>
    <s v="978-1-81942-533-8"/>
    <x v="2"/>
    <x v="18"/>
    <x v="2"/>
    <x v="404"/>
    <x v="11"/>
    <x v="0"/>
    <m/>
    <m/>
    <x v="6"/>
    <x v="3"/>
    <x v="0"/>
    <n v="419"/>
    <s v="*419*"/>
  </r>
  <r>
    <s v="BK2626"/>
    <s v="DK Goel Accountancy"/>
    <s v="Donald Carey"/>
    <x v="7"/>
    <s v="978-1-55268-098-8"/>
    <x v="3"/>
    <x v="14"/>
    <x v="2"/>
    <x v="239"/>
    <x v="3"/>
    <x v="0"/>
    <m/>
    <m/>
    <x v="306"/>
    <x v="3"/>
    <x v="2"/>
    <n v="194"/>
    <s v="*194*"/>
  </r>
  <r>
    <s v="BK2627"/>
    <s v="S. Chand EVS"/>
    <s v="Faith Anderson"/>
    <x v="3"/>
    <s v="978-1-187-04285-4"/>
    <x v="0"/>
    <x v="1"/>
    <x v="2"/>
    <x v="157"/>
    <x v="18"/>
    <x v="0"/>
    <m/>
    <m/>
    <x v="445"/>
    <x v="2"/>
    <x v="0"/>
    <n v="318"/>
    <s v="*318*"/>
  </r>
  <r>
    <s v="BK2628"/>
    <s v="Together with EVS"/>
    <s v="Richard Jennings"/>
    <x v="3"/>
    <s v="978-1-4656-5886-9"/>
    <x v="3"/>
    <x v="2"/>
    <x v="1"/>
    <x v="368"/>
    <x v="1"/>
    <x v="0"/>
    <m/>
    <m/>
    <x v="40"/>
    <x v="2"/>
    <x v="2"/>
    <n v="187"/>
    <s v="*187*"/>
  </r>
  <r>
    <s v="BK2629"/>
    <s v="Play with Maths"/>
    <s v="Molly Roberts"/>
    <x v="1"/>
    <s v="978-0-471-87163-7"/>
    <x v="3"/>
    <x v="15"/>
    <x v="1"/>
    <x v="370"/>
    <x v="0"/>
    <x v="1"/>
    <d v="2023-06-24T00:00:00"/>
    <d v="2024-11-08T00:00:00"/>
    <x v="338"/>
    <x v="0"/>
    <x v="2"/>
    <n v="297"/>
    <s v="*297*"/>
  </r>
  <r>
    <s v="BK2630"/>
    <s v="Nai Roshni Hindi Pathmala"/>
    <s v="Susan Butler"/>
    <x v="12"/>
    <s v="978-0-7663-9596-1"/>
    <x v="5"/>
    <x v="8"/>
    <x v="0"/>
    <x v="280"/>
    <x v="7"/>
    <x v="0"/>
    <m/>
    <m/>
    <x v="379"/>
    <x v="3"/>
    <x v="2"/>
    <n v="152"/>
    <s v="*152*"/>
  </r>
  <r>
    <s v="BK2631"/>
    <s v="NCERT Environmental Studies"/>
    <s v="Michele Alvarez"/>
    <x v="3"/>
    <s v="978-1-180-07539-2"/>
    <x v="1"/>
    <x v="2"/>
    <x v="1"/>
    <x v="281"/>
    <x v="18"/>
    <x v="0"/>
    <m/>
    <m/>
    <x v="259"/>
    <x v="2"/>
    <x v="0"/>
    <n v="374"/>
    <s v="*374*"/>
  </r>
  <r>
    <s v="BK2632"/>
    <s v="Python Programming - Balagurusamy"/>
    <s v="Cheyenne Small"/>
    <x v="8"/>
    <s v="978-0-00-169890-1"/>
    <x v="0"/>
    <x v="15"/>
    <x v="2"/>
    <x v="179"/>
    <x v="9"/>
    <x v="1"/>
    <d v="2023-12-31T00:00:00"/>
    <d v="2024-05-13T00:00:00"/>
    <x v="176"/>
    <x v="3"/>
    <x v="1"/>
    <n v="124"/>
    <s v="*124*"/>
  </r>
  <r>
    <s v="BK2633"/>
    <s v="Oxford English Reader"/>
    <s v="Casey Fuller"/>
    <x v="2"/>
    <s v="978-0-9568969-9-5"/>
    <x v="4"/>
    <x v="2"/>
    <x v="0"/>
    <x v="370"/>
    <x v="0"/>
    <x v="1"/>
    <d v="2024-01-13T00:00:00"/>
    <d v="2024-06-02T00:00:00"/>
    <x v="144"/>
    <x v="1"/>
    <x v="3"/>
    <n v="168"/>
    <s v="*168*"/>
  </r>
  <r>
    <s v="BK2634"/>
    <s v="RS Aggarwal Mathematics"/>
    <s v="Anthony Lopez"/>
    <x v="1"/>
    <s v="978-0-259-55436-3"/>
    <x v="4"/>
    <x v="12"/>
    <x v="0"/>
    <x v="101"/>
    <x v="7"/>
    <x v="0"/>
    <m/>
    <m/>
    <x v="194"/>
    <x v="0"/>
    <x v="2"/>
    <n v="183"/>
    <s v="*183*"/>
  </r>
  <r>
    <s v="BK2635"/>
    <s v="DK Goel Accountancy"/>
    <s v="Joseph Santos MD"/>
    <x v="7"/>
    <s v="978-0-240-87739-6"/>
    <x v="2"/>
    <x v="1"/>
    <x v="0"/>
    <x v="8"/>
    <x v="5"/>
    <x v="1"/>
    <d v="2024-12-29T00:00:00"/>
    <d v="2025-02-05T00:00:00"/>
    <x v="108"/>
    <x v="3"/>
    <x v="3"/>
    <n v="150"/>
    <s v="*150*"/>
  </r>
  <r>
    <s v="BK2636"/>
    <s v="NCERT Biology"/>
    <s v="Laura Murphy"/>
    <x v="4"/>
    <s v="978-1-80909-066-9"/>
    <x v="0"/>
    <x v="13"/>
    <x v="1"/>
    <x v="341"/>
    <x v="17"/>
    <x v="0"/>
    <m/>
    <m/>
    <x v="381"/>
    <x v="3"/>
    <x v="1"/>
    <n v="282"/>
    <s v="*282*"/>
  </r>
  <r>
    <s v="BK2637"/>
    <s v="TS Grewal Accountancy"/>
    <s v="Jeffrey Bailey"/>
    <x v="7"/>
    <s v="978-0-610-28431-1"/>
    <x v="2"/>
    <x v="19"/>
    <x v="0"/>
    <x v="267"/>
    <x v="13"/>
    <x v="0"/>
    <m/>
    <m/>
    <x v="400"/>
    <x v="3"/>
    <x v="1"/>
    <n v="231"/>
    <s v="*231*"/>
  </r>
  <r>
    <s v="BK2638"/>
    <s v="NCERT Economics"/>
    <s v="Catherine Ingram"/>
    <x v="5"/>
    <s v="978-1-74477-941-4"/>
    <x v="0"/>
    <x v="11"/>
    <x v="1"/>
    <x v="259"/>
    <x v="14"/>
    <x v="1"/>
    <d v="2024-03-08T00:00:00"/>
    <d v="2025-02-05T00:00:00"/>
    <x v="187"/>
    <x v="3"/>
    <x v="1"/>
    <n v="445"/>
    <s v="*445*"/>
  </r>
  <r>
    <s v="BK2639"/>
    <s v="Together with EVS"/>
    <s v="Lauren Cortez"/>
    <x v="3"/>
    <s v="978-1-369-90826-8"/>
    <x v="0"/>
    <x v="0"/>
    <x v="1"/>
    <x v="338"/>
    <x v="1"/>
    <x v="0"/>
    <m/>
    <m/>
    <x v="46"/>
    <x v="2"/>
    <x v="0"/>
    <n v="331"/>
    <s v="*331*"/>
  </r>
  <r>
    <s v="BK2640"/>
    <s v="S. Chand Biology"/>
    <s v="Matthew Howard"/>
    <x v="4"/>
    <s v="978-0-584-32603-1"/>
    <x v="4"/>
    <x v="6"/>
    <x v="1"/>
    <x v="1"/>
    <x v="5"/>
    <x v="0"/>
    <m/>
    <m/>
    <x v="262"/>
    <x v="3"/>
    <x v="2"/>
    <n v="183"/>
    <s v="*183*"/>
  </r>
  <r>
    <s v="BK2641"/>
    <s v="Together with EVS"/>
    <s v="Amanda Morris"/>
    <x v="3"/>
    <s v="978-0-348-45230-3"/>
    <x v="5"/>
    <x v="4"/>
    <x v="2"/>
    <x v="40"/>
    <x v="7"/>
    <x v="0"/>
    <m/>
    <m/>
    <x v="132"/>
    <x v="2"/>
    <x v="1"/>
    <n v="187"/>
    <s v="*187*"/>
  </r>
  <r>
    <s v="BK2642"/>
    <s v="NCERT Social Science"/>
    <s v="Cathy Kane"/>
    <x v="0"/>
    <s v="978-1-180-86410-1"/>
    <x v="5"/>
    <x v="8"/>
    <x v="2"/>
    <x v="243"/>
    <x v="3"/>
    <x v="1"/>
    <d v="2024-03-03T00:00:00"/>
    <d v="2024-05-04T00:00:00"/>
    <x v="359"/>
    <x v="0"/>
    <x v="1"/>
    <n v="433"/>
    <s v="*433*"/>
  </r>
  <r>
    <s v="BK2643"/>
    <s v="RS Aggarwal Mathematics"/>
    <s v="Timothy Pittman"/>
    <x v="1"/>
    <s v="978-1-85391-437-9"/>
    <x v="3"/>
    <x v="19"/>
    <x v="2"/>
    <x v="356"/>
    <x v="4"/>
    <x v="0"/>
    <m/>
    <m/>
    <x v="371"/>
    <x v="0"/>
    <x v="0"/>
    <n v="111"/>
    <s v="*111*"/>
  </r>
  <r>
    <s v="BK2644"/>
    <s v="NCERT Social Science"/>
    <s v="Eric Rivera"/>
    <x v="0"/>
    <s v="978-0-688-99753-3"/>
    <x v="0"/>
    <x v="9"/>
    <x v="2"/>
    <x v="390"/>
    <x v="10"/>
    <x v="0"/>
    <m/>
    <m/>
    <x v="393"/>
    <x v="0"/>
    <x v="0"/>
    <n v="280"/>
    <s v="*280*"/>
  </r>
  <r>
    <s v="BK2645"/>
    <s v="S. Chand EVS"/>
    <s v="Mr. Nicholas Harris"/>
    <x v="3"/>
    <s v="978-1-71811-092-2"/>
    <x v="2"/>
    <x v="12"/>
    <x v="1"/>
    <x v="169"/>
    <x v="4"/>
    <x v="1"/>
    <d v="2023-08-30T00:00:00"/>
    <d v="2024-05-13T00:00:00"/>
    <x v="419"/>
    <x v="2"/>
    <x v="2"/>
    <n v="181"/>
    <s v="*181*"/>
  </r>
  <r>
    <s v="BK2646"/>
    <s v="Principles of Economics"/>
    <s v="Morgan Knight"/>
    <x v="5"/>
    <s v="978-0-8023-1809-1"/>
    <x v="3"/>
    <x v="0"/>
    <x v="1"/>
    <x v="45"/>
    <x v="1"/>
    <x v="1"/>
    <d v="2024-10-03T00:00:00"/>
    <d v="2024-12-10T00:00:00"/>
    <x v="368"/>
    <x v="3"/>
    <x v="0"/>
    <n v="411"/>
    <s v="*411*"/>
  </r>
  <r>
    <s v="BK2647"/>
    <s v="Python Programming - Balagurusamy"/>
    <s v="Justin Miller"/>
    <x v="8"/>
    <s v="978-1-5123-2567-6"/>
    <x v="1"/>
    <x v="6"/>
    <x v="0"/>
    <x v="21"/>
    <x v="1"/>
    <x v="1"/>
    <d v="2023-12-02T00:00:00"/>
    <d v="2024-12-24T00:00:00"/>
    <x v="459"/>
    <x v="3"/>
    <x v="1"/>
    <n v="353"/>
    <s v="*353*"/>
  </r>
  <r>
    <s v="BK2648"/>
    <s v="Truemanâ€™s Biology"/>
    <s v="Dr. Cindy Wells"/>
    <x v="4"/>
    <s v="978-1-5115-9533-9"/>
    <x v="2"/>
    <x v="8"/>
    <x v="1"/>
    <x v="55"/>
    <x v="11"/>
    <x v="0"/>
    <m/>
    <m/>
    <x v="371"/>
    <x v="3"/>
    <x v="0"/>
    <n v="279"/>
    <s v="*279*"/>
  </r>
  <r>
    <s v="BK2649"/>
    <s v="NCERT Business Studies"/>
    <s v="Stephanie Johnson"/>
    <x v="10"/>
    <s v="978-0-7014-0754-4"/>
    <x v="4"/>
    <x v="13"/>
    <x v="1"/>
    <x v="228"/>
    <x v="16"/>
    <x v="0"/>
    <m/>
    <m/>
    <x v="278"/>
    <x v="3"/>
    <x v="2"/>
    <n v="412"/>
    <s v="*412*"/>
  </r>
  <r>
    <s v="BK2650"/>
    <s v="Together with EVS"/>
    <s v="James Wheeler"/>
    <x v="3"/>
    <s v="978-0-7893-9833-8"/>
    <x v="1"/>
    <x v="18"/>
    <x v="1"/>
    <x v="233"/>
    <x v="16"/>
    <x v="1"/>
    <d v="2024-01-05T00:00:00"/>
    <d v="2024-09-05T00:00:00"/>
    <x v="166"/>
    <x v="2"/>
    <x v="0"/>
    <n v="451"/>
    <s v="*451*"/>
  </r>
  <r>
    <s v="BK2651"/>
    <s v="Computer Science with Python"/>
    <s v="Melinda Sullivan"/>
    <x v="8"/>
    <s v="978-1-871435-34-4"/>
    <x v="5"/>
    <x v="19"/>
    <x v="2"/>
    <x v="293"/>
    <x v="7"/>
    <x v="0"/>
    <m/>
    <m/>
    <x v="199"/>
    <x v="3"/>
    <x v="2"/>
    <n v="274"/>
    <s v="*274*"/>
  </r>
  <r>
    <s v="BK2652"/>
    <s v="S. Chand Economics"/>
    <s v="Ethan Rose"/>
    <x v="5"/>
    <s v="978-0-08-060407-7"/>
    <x v="3"/>
    <x v="3"/>
    <x v="2"/>
    <x v="296"/>
    <x v="3"/>
    <x v="0"/>
    <m/>
    <m/>
    <x v="41"/>
    <x v="3"/>
    <x v="2"/>
    <n v="248"/>
    <s v="*248*"/>
  </r>
  <r>
    <s v="BK2653"/>
    <s v="S. Chand EVS"/>
    <s v="Curtis Cisneros"/>
    <x v="3"/>
    <s v="978-1-365-86306-6"/>
    <x v="1"/>
    <x v="15"/>
    <x v="2"/>
    <x v="360"/>
    <x v="6"/>
    <x v="0"/>
    <m/>
    <m/>
    <x v="27"/>
    <x v="2"/>
    <x v="2"/>
    <n v="244"/>
    <s v="*244*"/>
  </r>
  <r>
    <s v="BK2654"/>
    <s v="NCERT Economics"/>
    <s v="Ronald Moreno"/>
    <x v="5"/>
    <s v="978-1-951307-15-8"/>
    <x v="0"/>
    <x v="11"/>
    <x v="2"/>
    <x v="19"/>
    <x v="3"/>
    <x v="0"/>
    <m/>
    <m/>
    <x v="238"/>
    <x v="3"/>
    <x v="0"/>
    <n v="186"/>
    <s v="*186*"/>
  </r>
  <r>
    <s v="BK2655"/>
    <s v="NCERT Social Science"/>
    <s v="Jennifer Cummings"/>
    <x v="0"/>
    <s v="978-0-474-67335-1"/>
    <x v="0"/>
    <x v="16"/>
    <x v="1"/>
    <x v="335"/>
    <x v="16"/>
    <x v="1"/>
    <d v="2025-01-11T00:00:00"/>
    <d v="2025-02-12T00:00:00"/>
    <x v="184"/>
    <x v="0"/>
    <x v="1"/>
    <n v="146"/>
    <s v="*146*"/>
  </r>
  <r>
    <s v="BK2656"/>
    <s v="S. Chand Business Studies"/>
    <s v="Jacqueline Garcia"/>
    <x v="10"/>
    <s v="978-1-07-682476-9"/>
    <x v="0"/>
    <x v="11"/>
    <x v="1"/>
    <x v="129"/>
    <x v="18"/>
    <x v="1"/>
    <d v="2023-06-21T00:00:00"/>
    <d v="2024-02-01T00:00:00"/>
    <x v="4"/>
    <x v="3"/>
    <x v="3"/>
    <n v="242"/>
    <s v="*242*"/>
  </r>
  <r>
    <s v="BK2657"/>
    <s v="Python Programming - Balagurusamy"/>
    <s v="Jonathan Ferguson"/>
    <x v="8"/>
    <s v="978-1-64829-857-8"/>
    <x v="4"/>
    <x v="11"/>
    <x v="0"/>
    <x v="327"/>
    <x v="18"/>
    <x v="0"/>
    <m/>
    <m/>
    <x v="430"/>
    <x v="3"/>
    <x v="2"/>
    <n v="272"/>
    <s v="*272*"/>
  </r>
  <r>
    <s v="BK2658"/>
    <s v="Pearson Science Explorer"/>
    <s v="Danielle Ware"/>
    <x v="11"/>
    <s v="978-0-678-00140-0"/>
    <x v="0"/>
    <x v="15"/>
    <x v="1"/>
    <x v="130"/>
    <x v="18"/>
    <x v="0"/>
    <m/>
    <m/>
    <x v="31"/>
    <x v="2"/>
    <x v="3"/>
    <n v="246"/>
    <s v="*246*"/>
  </r>
  <r>
    <s v="BK2659"/>
    <s v="Pearson Science Explorer"/>
    <s v="Jennifer Morales"/>
    <x v="11"/>
    <s v="978-1-5310-5680-3"/>
    <x v="4"/>
    <x v="4"/>
    <x v="2"/>
    <x v="117"/>
    <x v="14"/>
    <x v="1"/>
    <d v="2023-04-23T00:00:00"/>
    <d v="2023-10-11T00:00:00"/>
    <x v="79"/>
    <x v="2"/>
    <x v="1"/>
    <n v="145"/>
    <s v="*145*"/>
  </r>
  <r>
    <s v="BK2660"/>
    <s v="Wren &amp; Martin English Grammar"/>
    <s v="Tiffany Lee"/>
    <x v="2"/>
    <s v="978-0-371-28702-6"/>
    <x v="2"/>
    <x v="12"/>
    <x v="0"/>
    <x v="285"/>
    <x v="17"/>
    <x v="1"/>
    <d v="2024-08-31T00:00:00"/>
    <d v="2024-09-11T00:00:00"/>
    <x v="190"/>
    <x v="1"/>
    <x v="1"/>
    <n v="285"/>
    <s v="*285*"/>
  </r>
  <r>
    <s v="BK2661"/>
    <s v="Nai Roshni Hindi Pathmala"/>
    <s v="Patricia Jones"/>
    <x v="12"/>
    <s v="978-0-09-663415-0"/>
    <x v="5"/>
    <x v="6"/>
    <x v="0"/>
    <x v="155"/>
    <x v="12"/>
    <x v="0"/>
    <m/>
    <m/>
    <x v="77"/>
    <x v="3"/>
    <x v="1"/>
    <n v="360"/>
    <s v="*360*"/>
  </r>
  <r>
    <s v="BK2662"/>
    <s v="Nai Roshni Hindi Pathmala"/>
    <s v="Leslie Lee"/>
    <x v="12"/>
    <s v="978-0-591-38782-7"/>
    <x v="3"/>
    <x v="17"/>
    <x v="0"/>
    <x v="78"/>
    <x v="11"/>
    <x v="0"/>
    <m/>
    <m/>
    <x v="307"/>
    <x v="3"/>
    <x v="0"/>
    <n v="365"/>
    <s v="*365*"/>
  </r>
  <r>
    <s v="BK2663"/>
    <s v="NCERT Hindi"/>
    <s v="Jason Terrell"/>
    <x v="12"/>
    <s v="978-1-252-72870-6"/>
    <x v="4"/>
    <x v="6"/>
    <x v="1"/>
    <x v="152"/>
    <x v="17"/>
    <x v="1"/>
    <d v="2024-03-23T00:00:00"/>
    <d v="2024-06-21T00:00:00"/>
    <x v="37"/>
    <x v="3"/>
    <x v="2"/>
    <n v="261"/>
    <s v="*261*"/>
  </r>
  <r>
    <s v="BK2664"/>
    <s v="NCERT Business Studies"/>
    <s v="Robert Lynn"/>
    <x v="10"/>
    <s v="978-0-906004-27-2"/>
    <x v="0"/>
    <x v="1"/>
    <x v="0"/>
    <x v="259"/>
    <x v="1"/>
    <x v="0"/>
    <m/>
    <m/>
    <x v="239"/>
    <x v="3"/>
    <x v="1"/>
    <n v="133"/>
    <s v="*133*"/>
  </r>
  <r>
    <s v="BK2665"/>
    <s v="NCERT Economics"/>
    <s v="James Burke"/>
    <x v="5"/>
    <s v="978-1-391-33817-0"/>
    <x v="4"/>
    <x v="18"/>
    <x v="1"/>
    <x v="54"/>
    <x v="17"/>
    <x v="0"/>
    <m/>
    <m/>
    <x v="175"/>
    <x v="3"/>
    <x v="1"/>
    <n v="195"/>
    <s v="*195*"/>
  </r>
  <r>
    <s v="BK2666"/>
    <s v="Wren &amp; Martin English Grammar"/>
    <s v="Shawn Wilson"/>
    <x v="2"/>
    <s v="978-0-614-10733-3"/>
    <x v="5"/>
    <x v="18"/>
    <x v="1"/>
    <x v="397"/>
    <x v="14"/>
    <x v="0"/>
    <m/>
    <m/>
    <x v="134"/>
    <x v="1"/>
    <x v="0"/>
    <n v="314"/>
    <s v="*314*"/>
  </r>
  <r>
    <s v="BK2667"/>
    <s v="NCERT Social Science"/>
    <s v="Cathy Wilson"/>
    <x v="0"/>
    <s v="978-1-925699-27-2"/>
    <x v="1"/>
    <x v="4"/>
    <x v="1"/>
    <x v="168"/>
    <x v="9"/>
    <x v="1"/>
    <d v="2024-12-11T00:00:00"/>
    <d v="2024-12-25T00:00:00"/>
    <x v="56"/>
    <x v="0"/>
    <x v="0"/>
    <n v="428"/>
    <s v="*428*"/>
  </r>
  <r>
    <s v="BK2668"/>
    <s v="Together with EVS"/>
    <s v="Blake Phillips"/>
    <x v="3"/>
    <s v="978-0-618-96772-8"/>
    <x v="2"/>
    <x v="2"/>
    <x v="2"/>
    <x v="275"/>
    <x v="16"/>
    <x v="1"/>
    <d v="2024-12-24T00:00:00"/>
    <d v="2025-02-06T00:00:00"/>
    <x v="45"/>
    <x v="2"/>
    <x v="2"/>
    <n v="212"/>
    <s v="*212*"/>
  </r>
  <r>
    <s v="BK2669"/>
    <s v="Computer Science with Python"/>
    <s v="Jason Ortiz"/>
    <x v="8"/>
    <s v="978-0-462-92750-3"/>
    <x v="2"/>
    <x v="5"/>
    <x v="2"/>
    <x v="105"/>
    <x v="15"/>
    <x v="0"/>
    <m/>
    <m/>
    <x v="177"/>
    <x v="3"/>
    <x v="0"/>
    <n v="300"/>
    <s v="*300*"/>
  </r>
  <r>
    <s v="BK2670"/>
    <s v="S. Chand Science"/>
    <s v="Brandi Miranda"/>
    <x v="11"/>
    <s v="978-1-56537-663-2"/>
    <x v="3"/>
    <x v="18"/>
    <x v="2"/>
    <x v="209"/>
    <x v="19"/>
    <x v="0"/>
    <m/>
    <m/>
    <x v="81"/>
    <x v="2"/>
    <x v="1"/>
    <n v="293"/>
    <s v="*293*"/>
  </r>
  <r>
    <s v="BK2671"/>
    <s v="S. Chand Science"/>
    <s v="Richard Taylor"/>
    <x v="11"/>
    <s v="978-0-328-61906-1"/>
    <x v="4"/>
    <x v="1"/>
    <x v="2"/>
    <x v="235"/>
    <x v="8"/>
    <x v="0"/>
    <m/>
    <m/>
    <x v="91"/>
    <x v="2"/>
    <x v="0"/>
    <n v="414"/>
    <s v="*414*"/>
  </r>
  <r>
    <s v="BK2672"/>
    <s v="NCERT Biology"/>
    <s v="Matthew Steele"/>
    <x v="4"/>
    <s v="978-0-243-74757-3"/>
    <x v="5"/>
    <x v="19"/>
    <x v="1"/>
    <x v="56"/>
    <x v="12"/>
    <x v="0"/>
    <m/>
    <m/>
    <x v="455"/>
    <x v="3"/>
    <x v="2"/>
    <n v="113"/>
    <s v="*113*"/>
  </r>
  <r>
    <s v="BK2673"/>
    <s v="English Grammar &amp; Composition"/>
    <s v="Rachel Martin"/>
    <x v="2"/>
    <s v="978-1-4839-0733-8"/>
    <x v="0"/>
    <x v="9"/>
    <x v="1"/>
    <x v="398"/>
    <x v="18"/>
    <x v="0"/>
    <m/>
    <m/>
    <x v="9"/>
    <x v="1"/>
    <x v="0"/>
    <n v="391"/>
    <s v="*391*"/>
  </r>
  <r>
    <s v="BK2674"/>
    <s v="S. Chand Biology"/>
    <s v="Robert Hernandez"/>
    <x v="4"/>
    <s v="978-1-83324-535-6"/>
    <x v="5"/>
    <x v="15"/>
    <x v="0"/>
    <x v="133"/>
    <x v="5"/>
    <x v="1"/>
    <d v="2023-09-25T00:00:00"/>
    <d v="2023-09-26T00:00:00"/>
    <x v="470"/>
    <x v="3"/>
    <x v="2"/>
    <n v="162"/>
    <s v="*162*"/>
  </r>
  <r>
    <s v="BK2675"/>
    <s v="NCERT Biology"/>
    <s v="Stacy Kramer"/>
    <x v="4"/>
    <s v="978-0-535-15887-2"/>
    <x v="4"/>
    <x v="12"/>
    <x v="1"/>
    <x v="350"/>
    <x v="12"/>
    <x v="1"/>
    <d v="2023-07-03T00:00:00"/>
    <d v="2024-01-11T00:00:00"/>
    <x v="99"/>
    <x v="3"/>
    <x v="2"/>
    <n v="378"/>
    <s v="*378*"/>
  </r>
  <r>
    <s v="BK2676"/>
    <s v="Pradeep's Chemistry"/>
    <s v="Steven Martinez"/>
    <x v="6"/>
    <s v="978-0-8027-4272-8"/>
    <x v="5"/>
    <x v="12"/>
    <x v="1"/>
    <x v="107"/>
    <x v="18"/>
    <x v="0"/>
    <m/>
    <m/>
    <x v="291"/>
    <x v="3"/>
    <x v="2"/>
    <n v="260"/>
    <s v="*260*"/>
  </r>
  <r>
    <s v="BK2677"/>
    <s v="NCERT Economics"/>
    <s v="Jeffrey Johnson"/>
    <x v="5"/>
    <s v="978-0-17-763504-5"/>
    <x v="2"/>
    <x v="6"/>
    <x v="1"/>
    <x v="25"/>
    <x v="11"/>
    <x v="0"/>
    <m/>
    <m/>
    <x v="474"/>
    <x v="3"/>
    <x v="0"/>
    <n v="385"/>
    <s v="*385*"/>
  </r>
  <r>
    <s v="BK2678"/>
    <s v="S. Chand Economics"/>
    <s v="Wanda Kelly"/>
    <x v="5"/>
    <s v="978-0-19-449083-2"/>
    <x v="1"/>
    <x v="2"/>
    <x v="2"/>
    <x v="85"/>
    <x v="1"/>
    <x v="1"/>
    <d v="2025-02-21T00:00:00"/>
    <d v="2025-02-26T00:00:00"/>
    <x v="114"/>
    <x v="3"/>
    <x v="1"/>
    <n v="308"/>
    <s v="*308*"/>
  </r>
  <r>
    <s v="BK2679"/>
    <s v="TS Grewal Accountancy"/>
    <s v="Daniel Garcia"/>
    <x v="7"/>
    <s v="978-0-469-70147-2"/>
    <x v="4"/>
    <x v="18"/>
    <x v="2"/>
    <x v="354"/>
    <x v="17"/>
    <x v="1"/>
    <d v="2023-12-03T00:00:00"/>
    <d v="2024-10-06T00:00:00"/>
    <x v="169"/>
    <x v="3"/>
    <x v="3"/>
    <n v="346"/>
    <s v="*346*"/>
  </r>
  <r>
    <s v="BK2680"/>
    <s v="Lakhmir Singh Science"/>
    <s v="Amy Lee"/>
    <x v="11"/>
    <s v="978-0-698-99102-6"/>
    <x v="2"/>
    <x v="8"/>
    <x v="2"/>
    <x v="169"/>
    <x v="8"/>
    <x v="0"/>
    <m/>
    <m/>
    <x v="114"/>
    <x v="2"/>
    <x v="2"/>
    <n v="426"/>
    <s v="*426*"/>
  </r>
  <r>
    <s v="BK2681"/>
    <s v="S. Chand EVS"/>
    <s v="Nicole Schmidt"/>
    <x v="3"/>
    <s v="978-1-56921-907-2"/>
    <x v="0"/>
    <x v="13"/>
    <x v="2"/>
    <x v="158"/>
    <x v="11"/>
    <x v="0"/>
    <m/>
    <m/>
    <x v="312"/>
    <x v="2"/>
    <x v="3"/>
    <n v="228"/>
    <s v="*228*"/>
  </r>
  <r>
    <s v="BK2682"/>
    <s v="S. Chand Business Studies"/>
    <s v="Maria Larson"/>
    <x v="10"/>
    <s v="978-0-85728-041-1"/>
    <x v="2"/>
    <x v="16"/>
    <x v="1"/>
    <x v="327"/>
    <x v="4"/>
    <x v="0"/>
    <m/>
    <m/>
    <x v="39"/>
    <x v="3"/>
    <x v="1"/>
    <n v="173"/>
    <s v="*173*"/>
  </r>
  <r>
    <s v="BK2683"/>
    <s v="Nai Roshni Hindi Pathmala"/>
    <s v="Scott Stephens"/>
    <x v="12"/>
    <s v="978-1-331-60018-3"/>
    <x v="1"/>
    <x v="0"/>
    <x v="1"/>
    <x v="206"/>
    <x v="18"/>
    <x v="1"/>
    <d v="2023-10-24T00:00:00"/>
    <d v="2023-11-21T00:00:00"/>
    <x v="187"/>
    <x v="3"/>
    <x v="1"/>
    <n v="409"/>
    <s v="*409*"/>
  </r>
  <r>
    <s v="BK2684"/>
    <s v="DK Goel Accountancy"/>
    <s v="Cody Price"/>
    <x v="7"/>
    <s v="978-0-438-82633-5"/>
    <x v="4"/>
    <x v="5"/>
    <x v="0"/>
    <x v="74"/>
    <x v="9"/>
    <x v="1"/>
    <d v="2024-01-24T00:00:00"/>
    <d v="2024-11-06T00:00:00"/>
    <x v="174"/>
    <x v="3"/>
    <x v="1"/>
    <n v="378"/>
    <s v="*378*"/>
  </r>
  <r>
    <s v="BK2685"/>
    <s v="NCERT Business Studies"/>
    <s v="Caleb Hubbard"/>
    <x v="10"/>
    <s v="978-0-9742972-5-5"/>
    <x v="3"/>
    <x v="8"/>
    <x v="1"/>
    <x v="336"/>
    <x v="0"/>
    <x v="1"/>
    <d v="2023-05-18T00:00:00"/>
    <d v="2023-05-24T00:00:00"/>
    <x v="14"/>
    <x v="3"/>
    <x v="0"/>
    <n v="173"/>
    <s v="*173*"/>
  </r>
  <r>
    <s v="BK2686"/>
    <s v="S. Chand Business Studies"/>
    <s v="Sandra Ortiz"/>
    <x v="10"/>
    <s v="978-0-00-986316-5"/>
    <x v="4"/>
    <x v="14"/>
    <x v="2"/>
    <x v="77"/>
    <x v="1"/>
    <x v="1"/>
    <d v="2023-11-30T00:00:00"/>
    <d v="2024-09-26T00:00:00"/>
    <x v="263"/>
    <x v="3"/>
    <x v="2"/>
    <n v="236"/>
    <s v="*236*"/>
  </r>
  <r>
    <s v="BK2687"/>
    <s v="NCERT Chemistry"/>
    <s v="Denise Garcia"/>
    <x v="6"/>
    <s v="978-1-71647-228-2"/>
    <x v="5"/>
    <x v="13"/>
    <x v="0"/>
    <x v="106"/>
    <x v="5"/>
    <x v="0"/>
    <m/>
    <m/>
    <x v="300"/>
    <x v="3"/>
    <x v="1"/>
    <n v="299"/>
    <s v="*299*"/>
  </r>
  <r>
    <s v="BK2688"/>
    <s v="Computer Science with Python"/>
    <s v="Shirley Weber"/>
    <x v="8"/>
    <s v="978-0-13-712931-7"/>
    <x v="0"/>
    <x v="11"/>
    <x v="0"/>
    <x v="279"/>
    <x v="18"/>
    <x v="1"/>
    <d v="2024-05-07T00:00:00"/>
    <d v="2024-10-30T00:00:00"/>
    <x v="153"/>
    <x v="3"/>
    <x v="1"/>
    <n v="152"/>
    <s v="*152*"/>
  </r>
  <r>
    <s v="BK2689"/>
    <s v="Nai Roshni Hindi Pathmala"/>
    <s v="Mary Sullivan"/>
    <x v="12"/>
    <s v="978-1-5206-4772-2"/>
    <x v="3"/>
    <x v="6"/>
    <x v="0"/>
    <x v="412"/>
    <x v="1"/>
    <x v="1"/>
    <d v="2024-01-29T00:00:00"/>
    <d v="2024-12-18T00:00:00"/>
    <x v="53"/>
    <x v="3"/>
    <x v="0"/>
    <n v="118"/>
    <s v="*118*"/>
  </r>
  <r>
    <s v="BK2690"/>
    <s v="Lakhmir Singh Science"/>
    <s v="John Rivera"/>
    <x v="11"/>
    <s v="978-0-8023-5163-0"/>
    <x v="4"/>
    <x v="16"/>
    <x v="1"/>
    <x v="285"/>
    <x v="4"/>
    <x v="1"/>
    <d v="2023-06-11T00:00:00"/>
    <d v="2023-11-18T00:00:00"/>
    <x v="413"/>
    <x v="2"/>
    <x v="0"/>
    <n v="308"/>
    <s v="*308*"/>
  </r>
  <r>
    <s v="BK2691"/>
    <s v="NCERT Social Science"/>
    <s v="Wendy Clark"/>
    <x v="0"/>
    <s v="978-0-9710499-0-1"/>
    <x v="5"/>
    <x v="19"/>
    <x v="0"/>
    <x v="149"/>
    <x v="12"/>
    <x v="1"/>
    <d v="2023-12-18T00:00:00"/>
    <d v="2024-11-07T00:00:00"/>
    <x v="252"/>
    <x v="0"/>
    <x v="2"/>
    <n v="222"/>
    <s v="*222*"/>
  </r>
  <r>
    <s v="BK2692"/>
    <s v="NCERT Biology"/>
    <s v="Brenda Davis"/>
    <x v="4"/>
    <s v="978-1-299-94308-7"/>
    <x v="4"/>
    <x v="13"/>
    <x v="1"/>
    <x v="322"/>
    <x v="4"/>
    <x v="1"/>
    <d v="2023-12-20T00:00:00"/>
    <d v="2024-02-12T00:00:00"/>
    <x v="467"/>
    <x v="3"/>
    <x v="0"/>
    <n v="351"/>
    <s v="*351*"/>
  </r>
  <r>
    <s v="BK2693"/>
    <s v="Nai Roshni Hindi Pathmala"/>
    <s v="Amy Valdez"/>
    <x v="12"/>
    <s v="978-0-585-25403-6"/>
    <x v="4"/>
    <x v="14"/>
    <x v="1"/>
    <x v="56"/>
    <x v="0"/>
    <x v="1"/>
    <d v="2024-07-03T00:00:00"/>
    <d v="2024-07-11T00:00:00"/>
    <x v="265"/>
    <x v="3"/>
    <x v="1"/>
    <n v="198"/>
    <s v="*198*"/>
  </r>
  <r>
    <s v="BK2694"/>
    <s v="SL Arora Physics"/>
    <s v="Kimberly Griffin"/>
    <x v="9"/>
    <s v="978-0-436-73013-9"/>
    <x v="5"/>
    <x v="10"/>
    <x v="1"/>
    <x v="308"/>
    <x v="11"/>
    <x v="1"/>
    <d v="2023-05-01T00:00:00"/>
    <d v="2024-09-08T00:00:00"/>
    <x v="368"/>
    <x v="3"/>
    <x v="0"/>
    <n v="254"/>
    <s v="*254*"/>
  </r>
  <r>
    <s v="BK2695"/>
    <s v="Concepts of Physics - HC Verma"/>
    <s v="Phillip Brock"/>
    <x v="9"/>
    <s v="978-1-4126-3538-7"/>
    <x v="2"/>
    <x v="6"/>
    <x v="2"/>
    <x v="127"/>
    <x v="18"/>
    <x v="0"/>
    <m/>
    <m/>
    <x v="13"/>
    <x v="3"/>
    <x v="2"/>
    <n v="242"/>
    <s v="*242*"/>
  </r>
  <r>
    <s v="BK2696"/>
    <s v="Fundamentals of Physics - Resnick Halliday"/>
    <s v="Matthew Harris"/>
    <x v="9"/>
    <s v="978-1-238-44804-8"/>
    <x v="0"/>
    <x v="19"/>
    <x v="2"/>
    <x v="379"/>
    <x v="14"/>
    <x v="0"/>
    <m/>
    <m/>
    <x v="284"/>
    <x v="3"/>
    <x v="0"/>
    <n v="325"/>
    <s v="*325*"/>
  </r>
  <r>
    <s v="BK2697"/>
    <s v="Fundamentals of Physics - Resnick Halliday"/>
    <s v="Ryan Phillips"/>
    <x v="9"/>
    <s v="978-0-02-108398-5"/>
    <x v="0"/>
    <x v="8"/>
    <x v="2"/>
    <x v="120"/>
    <x v="12"/>
    <x v="1"/>
    <d v="2023-06-26T00:00:00"/>
    <d v="2024-03-05T00:00:00"/>
    <x v="57"/>
    <x v="3"/>
    <x v="2"/>
    <n v="332"/>
    <s v="*332*"/>
  </r>
  <r>
    <s v="BK2698"/>
    <s v="S. Chand Social Science"/>
    <s v="Jill Knight"/>
    <x v="0"/>
    <s v="978-1-64507-084-9"/>
    <x v="3"/>
    <x v="10"/>
    <x v="2"/>
    <x v="34"/>
    <x v="13"/>
    <x v="1"/>
    <d v="2023-06-10T00:00:00"/>
    <d v="2023-08-30T00:00:00"/>
    <x v="383"/>
    <x v="0"/>
    <x v="2"/>
    <n v="396"/>
    <s v="*396*"/>
  </r>
  <r>
    <s v="BK2699"/>
    <s v="NCERT Maths"/>
    <s v="James Douglas"/>
    <x v="1"/>
    <s v="978-1-9855-6273-8"/>
    <x v="5"/>
    <x v="0"/>
    <x v="1"/>
    <x v="370"/>
    <x v="2"/>
    <x v="0"/>
    <m/>
    <m/>
    <x v="239"/>
    <x v="0"/>
    <x v="2"/>
    <n v="401"/>
    <s v="*401*"/>
  </r>
  <r>
    <s v="BK2700"/>
    <s v="Python Programming - Balagurusamy"/>
    <s v="Robert Davis"/>
    <x v="8"/>
    <s v="978-1-63786-840-9"/>
    <x v="1"/>
    <x v="1"/>
    <x v="1"/>
    <x v="64"/>
    <x v="15"/>
    <x v="1"/>
    <d v="2023-07-31T00:00:00"/>
    <d v="2024-10-12T00:00:00"/>
    <x v="195"/>
    <x v="3"/>
    <x v="0"/>
    <n v="214"/>
    <s v="*214*"/>
  </r>
  <r>
    <s v="BK2701"/>
    <s v="Concepts of Physics - HC Verma"/>
    <s v="Michael Smith"/>
    <x v="9"/>
    <s v="978-1-68142-902-1"/>
    <x v="2"/>
    <x v="5"/>
    <x v="0"/>
    <x v="369"/>
    <x v="10"/>
    <x v="0"/>
    <m/>
    <m/>
    <x v="121"/>
    <x v="3"/>
    <x v="1"/>
    <n v="224"/>
    <s v="*224*"/>
  </r>
  <r>
    <s v="BK2702"/>
    <s v="Together with EVS"/>
    <s v="Mr. Grant Shah"/>
    <x v="3"/>
    <s v="978-0-254-80994-9"/>
    <x v="5"/>
    <x v="1"/>
    <x v="1"/>
    <x v="282"/>
    <x v="19"/>
    <x v="0"/>
    <m/>
    <m/>
    <x v="224"/>
    <x v="2"/>
    <x v="3"/>
    <n v="313"/>
    <s v="*313*"/>
  </r>
  <r>
    <s v="BK2703"/>
    <s v="S. Chand Economics"/>
    <s v="Steven Long"/>
    <x v="5"/>
    <s v="978-1-313-92156-5"/>
    <x v="4"/>
    <x v="12"/>
    <x v="1"/>
    <x v="3"/>
    <x v="2"/>
    <x v="0"/>
    <m/>
    <m/>
    <x v="303"/>
    <x v="3"/>
    <x v="2"/>
    <n v="184"/>
    <s v="*184*"/>
  </r>
  <r>
    <s v="BK2704"/>
    <s v="Wren &amp; Martin English Grammar"/>
    <s v="Erin Bryan"/>
    <x v="2"/>
    <s v="978-0-00-140175-4"/>
    <x v="2"/>
    <x v="16"/>
    <x v="1"/>
    <x v="386"/>
    <x v="8"/>
    <x v="0"/>
    <m/>
    <m/>
    <x v="7"/>
    <x v="1"/>
    <x v="3"/>
    <n v="169"/>
    <s v="*169*"/>
  </r>
  <r>
    <s v="BK2705"/>
    <s v="Wren &amp; Martin English Grammar"/>
    <s v="Lonnie Obrien"/>
    <x v="2"/>
    <s v="978-0-03-931481-1"/>
    <x v="4"/>
    <x v="18"/>
    <x v="2"/>
    <x v="372"/>
    <x v="0"/>
    <x v="0"/>
    <m/>
    <m/>
    <x v="378"/>
    <x v="1"/>
    <x v="1"/>
    <n v="440"/>
    <s v="*440*"/>
  </r>
  <r>
    <s v="BK2706"/>
    <s v="Together with EVS"/>
    <s v="Whitney Guerrero"/>
    <x v="3"/>
    <s v="978-0-218-18060-2"/>
    <x v="2"/>
    <x v="9"/>
    <x v="2"/>
    <x v="172"/>
    <x v="9"/>
    <x v="0"/>
    <m/>
    <m/>
    <x v="407"/>
    <x v="2"/>
    <x v="1"/>
    <n v="247"/>
    <s v="*247*"/>
  </r>
  <r>
    <s v="BK2707"/>
    <s v="Together with Social Science"/>
    <s v="Jamie Martin"/>
    <x v="0"/>
    <s v="978-1-04-998906-8"/>
    <x v="2"/>
    <x v="19"/>
    <x v="2"/>
    <x v="136"/>
    <x v="3"/>
    <x v="0"/>
    <m/>
    <m/>
    <x v="231"/>
    <x v="0"/>
    <x v="1"/>
    <n v="323"/>
    <s v="*323*"/>
  </r>
  <r>
    <s v="BK2708"/>
    <s v="NCERT Biology"/>
    <s v="Debra Knight"/>
    <x v="4"/>
    <s v="978-1-126-99254-7"/>
    <x v="4"/>
    <x v="12"/>
    <x v="2"/>
    <x v="270"/>
    <x v="10"/>
    <x v="0"/>
    <m/>
    <m/>
    <x v="249"/>
    <x v="3"/>
    <x v="0"/>
    <n v="244"/>
    <s v="*244*"/>
  </r>
  <r>
    <s v="BK2709"/>
    <s v="S. Chand Business Studies"/>
    <s v="Donald Harris"/>
    <x v="10"/>
    <s v="978-0-05-806481-0"/>
    <x v="0"/>
    <x v="18"/>
    <x v="1"/>
    <x v="68"/>
    <x v="7"/>
    <x v="1"/>
    <d v="2023-04-15T00:00:00"/>
    <d v="2024-05-17T00:00:00"/>
    <x v="406"/>
    <x v="3"/>
    <x v="2"/>
    <n v="242"/>
    <s v="*242*"/>
  </r>
  <r>
    <s v="BK2710"/>
    <s v="NCERT Biology"/>
    <s v="Hailey Evans"/>
    <x v="4"/>
    <s v="978-1-00-180023-3"/>
    <x v="3"/>
    <x v="16"/>
    <x v="1"/>
    <x v="140"/>
    <x v="17"/>
    <x v="0"/>
    <m/>
    <m/>
    <x v="459"/>
    <x v="3"/>
    <x v="1"/>
    <n v="306"/>
    <s v="*306*"/>
  </r>
  <r>
    <s v="BK2711"/>
    <s v="Modern ABC Chemistry"/>
    <s v="Abigail Schroeder"/>
    <x v="6"/>
    <s v="978-0-8068-2857-2"/>
    <x v="2"/>
    <x v="6"/>
    <x v="0"/>
    <x v="363"/>
    <x v="17"/>
    <x v="1"/>
    <d v="2023-10-19T00:00:00"/>
    <d v="2023-11-18T00:00:00"/>
    <x v="186"/>
    <x v="3"/>
    <x v="1"/>
    <n v="310"/>
    <s v="*310*"/>
  </r>
  <r>
    <s v="BK2712"/>
    <s v="Together with EVS"/>
    <s v="Henry Moran"/>
    <x v="3"/>
    <s v="978-0-8102-3529-8"/>
    <x v="3"/>
    <x v="6"/>
    <x v="1"/>
    <x v="367"/>
    <x v="18"/>
    <x v="0"/>
    <m/>
    <m/>
    <x v="420"/>
    <x v="2"/>
    <x v="0"/>
    <n v="286"/>
    <s v="*286*"/>
  </r>
  <r>
    <s v="BK2713"/>
    <s v="Together with Social Science"/>
    <s v="Paul Davis"/>
    <x v="0"/>
    <s v="978-0-652-19118-9"/>
    <x v="5"/>
    <x v="2"/>
    <x v="2"/>
    <x v="251"/>
    <x v="17"/>
    <x v="1"/>
    <d v="2024-02-21T00:00:00"/>
    <d v="2024-09-07T00:00:00"/>
    <x v="452"/>
    <x v="0"/>
    <x v="0"/>
    <n v="307"/>
    <s v="*307*"/>
  </r>
  <r>
    <s v="BK2714"/>
    <s v="Fundamentals of Physics - Resnick Halliday"/>
    <s v="Kristen Gonzalez"/>
    <x v="9"/>
    <s v="978-1-77660-138-7"/>
    <x v="3"/>
    <x v="10"/>
    <x v="0"/>
    <x v="322"/>
    <x v="15"/>
    <x v="0"/>
    <m/>
    <m/>
    <x v="7"/>
    <x v="3"/>
    <x v="2"/>
    <n v="294"/>
    <s v="*294*"/>
  </r>
  <r>
    <s v="BK2715"/>
    <s v="Modern ABC Chemistry"/>
    <s v="Sharon Murphy"/>
    <x v="6"/>
    <s v="978-1-70395-105-9"/>
    <x v="3"/>
    <x v="0"/>
    <x v="0"/>
    <x v="189"/>
    <x v="5"/>
    <x v="1"/>
    <d v="2024-02-22T00:00:00"/>
    <d v="2024-03-02T00:00:00"/>
    <x v="380"/>
    <x v="3"/>
    <x v="0"/>
    <n v="194"/>
    <s v="*194*"/>
  </r>
  <r>
    <s v="BK2716"/>
    <s v="Truemanâ€™s Biology"/>
    <s v="Jack Kennedy"/>
    <x v="4"/>
    <s v="978-1-230-42670-9"/>
    <x v="0"/>
    <x v="1"/>
    <x v="0"/>
    <x v="90"/>
    <x v="17"/>
    <x v="0"/>
    <m/>
    <m/>
    <x v="389"/>
    <x v="3"/>
    <x v="1"/>
    <n v="108"/>
    <s v="*108*"/>
  </r>
  <r>
    <s v="BK2717"/>
    <s v="NCERT Environmental Studies"/>
    <s v="Judith Wood"/>
    <x v="3"/>
    <s v="978-0-266-52485-4"/>
    <x v="0"/>
    <x v="10"/>
    <x v="1"/>
    <x v="192"/>
    <x v="19"/>
    <x v="1"/>
    <d v="2024-04-03T00:00:00"/>
    <d v="2024-08-10T00:00:00"/>
    <x v="410"/>
    <x v="2"/>
    <x v="0"/>
    <n v="401"/>
    <s v="*401*"/>
  </r>
  <r>
    <s v="BK2718"/>
    <s v="Pearson Science Explorer"/>
    <s v="Jose Freeman"/>
    <x v="11"/>
    <s v="978-0-542-37130-1"/>
    <x v="2"/>
    <x v="12"/>
    <x v="0"/>
    <x v="66"/>
    <x v="6"/>
    <x v="1"/>
    <d v="2023-08-31T00:00:00"/>
    <d v="2024-03-24T00:00:00"/>
    <x v="383"/>
    <x v="2"/>
    <x v="2"/>
    <n v="432"/>
    <s v="*432*"/>
  </r>
  <r>
    <s v="BK2719"/>
    <s v="NCERT Biology"/>
    <s v="Taylor Jackson DDS"/>
    <x v="4"/>
    <s v="978-0-507-58764-8"/>
    <x v="0"/>
    <x v="1"/>
    <x v="1"/>
    <x v="154"/>
    <x v="10"/>
    <x v="0"/>
    <m/>
    <m/>
    <x v="360"/>
    <x v="3"/>
    <x v="0"/>
    <n v="277"/>
    <s v="*277*"/>
  </r>
  <r>
    <s v="BK2720"/>
    <s v="S. Chand Social Science"/>
    <s v="Diane Doyle"/>
    <x v="0"/>
    <s v="978-0-927679-69-5"/>
    <x v="3"/>
    <x v="3"/>
    <x v="1"/>
    <x v="199"/>
    <x v="7"/>
    <x v="1"/>
    <d v="2024-04-28T00:00:00"/>
    <d v="2024-08-28T00:00:00"/>
    <x v="12"/>
    <x v="0"/>
    <x v="2"/>
    <n v="341"/>
    <s v="*341*"/>
  </r>
  <r>
    <s v="BK2721"/>
    <s v="NCERT Social Science"/>
    <s v="Annette Rivers"/>
    <x v="0"/>
    <s v="978-0-7120-6795-9"/>
    <x v="4"/>
    <x v="13"/>
    <x v="1"/>
    <x v="336"/>
    <x v="12"/>
    <x v="0"/>
    <m/>
    <m/>
    <x v="133"/>
    <x v="0"/>
    <x v="2"/>
    <n v="444"/>
    <s v="*444*"/>
  </r>
  <r>
    <s v="BK2722"/>
    <s v="Pradeep's Chemistry"/>
    <s v="Matthew Williamson"/>
    <x v="6"/>
    <s v="978-1-205-98366-4"/>
    <x v="2"/>
    <x v="12"/>
    <x v="2"/>
    <x v="94"/>
    <x v="12"/>
    <x v="1"/>
    <d v="2024-10-06T00:00:00"/>
    <d v="2025-01-15T00:00:00"/>
    <x v="460"/>
    <x v="3"/>
    <x v="2"/>
    <n v="126"/>
    <s v="*126*"/>
  </r>
  <r>
    <s v="BK2723"/>
    <s v="Concepts of Physics - HC Verma"/>
    <s v="Jason Pruitt"/>
    <x v="9"/>
    <s v="978-0-18-270067-7"/>
    <x v="0"/>
    <x v="11"/>
    <x v="2"/>
    <x v="158"/>
    <x v="19"/>
    <x v="0"/>
    <m/>
    <m/>
    <x v="26"/>
    <x v="3"/>
    <x v="0"/>
    <n v="376"/>
    <s v="*376*"/>
  </r>
  <r>
    <s v="BK2724"/>
    <s v="NCERT Social Science"/>
    <s v="Steven Long"/>
    <x v="0"/>
    <s v="978-1-271-33456-8"/>
    <x v="4"/>
    <x v="0"/>
    <x v="2"/>
    <x v="302"/>
    <x v="8"/>
    <x v="0"/>
    <m/>
    <m/>
    <x v="414"/>
    <x v="0"/>
    <x v="1"/>
    <n v="163"/>
    <s v="*163*"/>
  </r>
  <r>
    <s v="BK2725"/>
    <s v="Wren &amp; Martin English Grammar"/>
    <s v="Lisa May"/>
    <x v="2"/>
    <s v="978-1-05-630438-0"/>
    <x v="2"/>
    <x v="2"/>
    <x v="2"/>
    <x v="183"/>
    <x v="3"/>
    <x v="1"/>
    <d v="2023-12-03T00:00:00"/>
    <d v="2024-08-28T00:00:00"/>
    <x v="86"/>
    <x v="1"/>
    <x v="3"/>
    <n v="123"/>
    <s v="*123*"/>
  </r>
  <r>
    <s v="BK2726"/>
    <s v="Nai Roshni Hindi Pathmala"/>
    <s v="Mrs. Nicole Taylor"/>
    <x v="12"/>
    <s v="978-1-942655-26-8"/>
    <x v="4"/>
    <x v="19"/>
    <x v="1"/>
    <x v="303"/>
    <x v="6"/>
    <x v="0"/>
    <m/>
    <m/>
    <x v="22"/>
    <x v="3"/>
    <x v="2"/>
    <n v="312"/>
    <s v="*312*"/>
  </r>
  <r>
    <s v="BK2727"/>
    <s v="Lakhmir Singh Science"/>
    <s v="Crystal Stevenson"/>
    <x v="11"/>
    <s v="978-0-9542124-6-9"/>
    <x v="5"/>
    <x v="10"/>
    <x v="1"/>
    <x v="26"/>
    <x v="11"/>
    <x v="0"/>
    <m/>
    <m/>
    <x v="225"/>
    <x v="2"/>
    <x v="3"/>
    <n v="149"/>
    <s v="*149*"/>
  </r>
  <r>
    <s v="BK2728"/>
    <s v="S. Chand EVS"/>
    <s v="Julia Rosales"/>
    <x v="3"/>
    <s v="978-0-656-10282-2"/>
    <x v="0"/>
    <x v="12"/>
    <x v="0"/>
    <x v="265"/>
    <x v="1"/>
    <x v="1"/>
    <d v="2023-04-29T00:00:00"/>
    <d v="2024-10-31T00:00:00"/>
    <x v="164"/>
    <x v="2"/>
    <x v="1"/>
    <n v="274"/>
    <s v="*274*"/>
  </r>
  <r>
    <s v="BK2729"/>
    <s v="Let Us C - Yashwant Kanetkar"/>
    <s v="Heather Torres"/>
    <x v="8"/>
    <s v="978-0-8199-7728-1"/>
    <x v="5"/>
    <x v="8"/>
    <x v="1"/>
    <x v="261"/>
    <x v="4"/>
    <x v="1"/>
    <d v="2024-01-26T00:00:00"/>
    <d v="2024-11-14T00:00:00"/>
    <x v="107"/>
    <x v="3"/>
    <x v="1"/>
    <n v="202"/>
    <s v="*202*"/>
  </r>
  <r>
    <s v="BK2730"/>
    <s v="RS Aggarwal Mathematics"/>
    <s v="Andrea Potts"/>
    <x v="1"/>
    <s v="978-1-200-55222-3"/>
    <x v="5"/>
    <x v="18"/>
    <x v="1"/>
    <x v="373"/>
    <x v="0"/>
    <x v="1"/>
    <d v="2023-10-05T00:00:00"/>
    <d v="2024-03-30T00:00:00"/>
    <x v="285"/>
    <x v="0"/>
    <x v="1"/>
    <n v="348"/>
    <s v="*348*"/>
  </r>
  <r>
    <s v="BK2731"/>
    <s v="S. Chand EVS"/>
    <s v="John Brooks"/>
    <x v="3"/>
    <s v="978-1-64271-670-2"/>
    <x v="2"/>
    <x v="9"/>
    <x v="1"/>
    <x v="412"/>
    <x v="8"/>
    <x v="1"/>
    <d v="2023-06-24T00:00:00"/>
    <d v="2024-07-09T00:00:00"/>
    <x v="36"/>
    <x v="2"/>
    <x v="0"/>
    <n v="167"/>
    <s v="*167*"/>
  </r>
  <r>
    <s v="BK2732"/>
    <s v="NCERT Chemistry"/>
    <s v="Kimberly Garcia"/>
    <x v="6"/>
    <s v="978-0-914237-50-1"/>
    <x v="0"/>
    <x v="0"/>
    <x v="2"/>
    <x v="119"/>
    <x v="13"/>
    <x v="0"/>
    <m/>
    <m/>
    <x v="325"/>
    <x v="3"/>
    <x v="2"/>
    <n v="441"/>
    <s v="*441*"/>
  </r>
  <r>
    <s v="BK2733"/>
    <s v="TS Grewal Accountancy"/>
    <s v="Michael Garcia"/>
    <x v="7"/>
    <s v="978-1-65707-546-7"/>
    <x v="5"/>
    <x v="9"/>
    <x v="2"/>
    <x v="114"/>
    <x v="12"/>
    <x v="0"/>
    <m/>
    <m/>
    <x v="376"/>
    <x v="3"/>
    <x v="1"/>
    <n v="158"/>
    <s v="*158*"/>
  </r>
  <r>
    <s v="BK2734"/>
    <s v="Let Us C - Yashwant Kanetkar"/>
    <s v="Katelyn Simon"/>
    <x v="8"/>
    <s v="978-0-7341-3586-5"/>
    <x v="3"/>
    <x v="15"/>
    <x v="2"/>
    <x v="47"/>
    <x v="19"/>
    <x v="0"/>
    <m/>
    <m/>
    <x v="306"/>
    <x v="3"/>
    <x v="1"/>
    <n v="380"/>
    <s v="*380*"/>
  </r>
  <r>
    <s v="BK2735"/>
    <s v="Pearson Science Explorer"/>
    <s v="Monica Quinn"/>
    <x v="11"/>
    <s v="978-1-5269-3571-7"/>
    <x v="3"/>
    <x v="8"/>
    <x v="2"/>
    <x v="67"/>
    <x v="9"/>
    <x v="1"/>
    <d v="2023-10-10T00:00:00"/>
    <d v="2024-01-03T00:00:00"/>
    <x v="130"/>
    <x v="2"/>
    <x v="0"/>
    <n v="342"/>
    <s v="*342*"/>
  </r>
  <r>
    <s v="BK2736"/>
    <s v="S. Chand Biology"/>
    <s v="Lisa Hughes"/>
    <x v="4"/>
    <s v="978-0-287-27719-7"/>
    <x v="2"/>
    <x v="9"/>
    <x v="1"/>
    <x v="420"/>
    <x v="6"/>
    <x v="1"/>
    <d v="2023-10-25T00:00:00"/>
    <d v="2024-03-28T00:00:00"/>
    <x v="252"/>
    <x v="3"/>
    <x v="0"/>
    <n v="125"/>
    <s v="*125*"/>
  </r>
  <r>
    <s v="BK2737"/>
    <s v="NCERT Accountancy"/>
    <s v="Terry Rivera"/>
    <x v="7"/>
    <s v="978-0-929022-68-0"/>
    <x v="3"/>
    <x v="5"/>
    <x v="1"/>
    <x v="367"/>
    <x v="15"/>
    <x v="0"/>
    <m/>
    <m/>
    <x v="164"/>
    <x v="3"/>
    <x v="2"/>
    <n v="433"/>
    <s v="*433*"/>
  </r>
  <r>
    <s v="BK2738"/>
    <s v="Pearson Science Explorer"/>
    <s v="Joan Sheppard"/>
    <x v="11"/>
    <s v="978-1-76078-456-0"/>
    <x v="3"/>
    <x v="18"/>
    <x v="0"/>
    <x v="85"/>
    <x v="6"/>
    <x v="0"/>
    <m/>
    <m/>
    <x v="263"/>
    <x v="2"/>
    <x v="0"/>
    <n v="208"/>
    <s v="*208*"/>
  </r>
  <r>
    <s v="BK2739"/>
    <s v="RD Sharma Mathematics"/>
    <s v="Cassandra Davis"/>
    <x v="1"/>
    <s v="978-0-87589-576-5"/>
    <x v="1"/>
    <x v="19"/>
    <x v="1"/>
    <x v="219"/>
    <x v="16"/>
    <x v="0"/>
    <m/>
    <m/>
    <x v="176"/>
    <x v="0"/>
    <x v="1"/>
    <n v="318"/>
    <s v="*318*"/>
  </r>
  <r>
    <s v="BK2740"/>
    <s v="Together with EVS"/>
    <s v="Daniel Martinez"/>
    <x v="3"/>
    <s v="978-1-75001-416-5"/>
    <x v="2"/>
    <x v="11"/>
    <x v="2"/>
    <x v="98"/>
    <x v="15"/>
    <x v="1"/>
    <d v="2025-01-05T00:00:00"/>
    <d v="2025-02-26T00:00:00"/>
    <x v="478"/>
    <x v="2"/>
    <x v="0"/>
    <n v="335"/>
    <s v="*335*"/>
  </r>
  <r>
    <s v="BK2741"/>
    <s v="Together with Social Science"/>
    <s v="Susan Hood"/>
    <x v="0"/>
    <s v="978-0-510-36237-9"/>
    <x v="5"/>
    <x v="7"/>
    <x v="0"/>
    <x v="248"/>
    <x v="2"/>
    <x v="0"/>
    <m/>
    <m/>
    <x v="45"/>
    <x v="0"/>
    <x v="2"/>
    <n v="409"/>
    <s v="*409*"/>
  </r>
  <r>
    <s v="BK2742"/>
    <s v="DK Goel Accountancy"/>
    <s v="Debra Fisher"/>
    <x v="7"/>
    <s v="978-0-03-738780-0"/>
    <x v="4"/>
    <x v="9"/>
    <x v="0"/>
    <x v="389"/>
    <x v="3"/>
    <x v="1"/>
    <d v="2024-05-18T00:00:00"/>
    <d v="2024-06-06T00:00:00"/>
    <x v="462"/>
    <x v="3"/>
    <x v="0"/>
    <n v="449"/>
    <s v="*449*"/>
  </r>
  <r>
    <s v="BK2743"/>
    <s v="Truemanâ€™s Biology"/>
    <s v="Sophia Wood"/>
    <x v="4"/>
    <s v="978-0-924450-30-3"/>
    <x v="1"/>
    <x v="7"/>
    <x v="0"/>
    <x v="110"/>
    <x v="10"/>
    <x v="1"/>
    <d v="2024-07-13T00:00:00"/>
    <d v="2025-02-11T00:00:00"/>
    <x v="115"/>
    <x v="3"/>
    <x v="2"/>
    <n v="232"/>
    <s v="*232*"/>
  </r>
  <r>
    <s v="BK2744"/>
    <s v="S. Chand Biology"/>
    <s v="William Henderson"/>
    <x v="4"/>
    <s v="978-1-80386-979-7"/>
    <x v="3"/>
    <x v="9"/>
    <x v="1"/>
    <x v="304"/>
    <x v="3"/>
    <x v="1"/>
    <d v="2023-12-05T00:00:00"/>
    <d v="2025-01-08T00:00:00"/>
    <x v="263"/>
    <x v="3"/>
    <x v="2"/>
    <n v="374"/>
    <s v="*374*"/>
  </r>
  <r>
    <s v="BK2745"/>
    <s v="Pearson Science Explorer"/>
    <s v="Lynn Duffy"/>
    <x v="11"/>
    <s v="978-0-510-31000-4"/>
    <x v="0"/>
    <x v="15"/>
    <x v="0"/>
    <x v="362"/>
    <x v="0"/>
    <x v="1"/>
    <d v="2023-12-09T00:00:00"/>
    <d v="2024-12-02T00:00:00"/>
    <x v="224"/>
    <x v="2"/>
    <x v="2"/>
    <n v="309"/>
    <s v="*309*"/>
  </r>
  <r>
    <s v="BK2746"/>
    <s v="Pearson Science Explorer"/>
    <s v="Michael Lee"/>
    <x v="11"/>
    <s v="978-1-4305-5233-8"/>
    <x v="1"/>
    <x v="11"/>
    <x v="1"/>
    <x v="101"/>
    <x v="7"/>
    <x v="0"/>
    <m/>
    <m/>
    <x v="65"/>
    <x v="2"/>
    <x v="0"/>
    <n v="155"/>
    <s v="*155*"/>
  </r>
  <r>
    <s v="BK2747"/>
    <s v="NCERT Accountancy"/>
    <s v="Joseph Mathews"/>
    <x v="7"/>
    <s v="978-1-08-749561-3"/>
    <x v="0"/>
    <x v="3"/>
    <x v="1"/>
    <x v="176"/>
    <x v="5"/>
    <x v="0"/>
    <m/>
    <m/>
    <x v="381"/>
    <x v="3"/>
    <x v="1"/>
    <n v="385"/>
    <s v="*385*"/>
  </r>
  <r>
    <s v="BK2748"/>
    <s v="S. Chand Biology"/>
    <s v="Holly Duncan"/>
    <x v="4"/>
    <s v="978-0-560-83751-3"/>
    <x v="0"/>
    <x v="13"/>
    <x v="1"/>
    <x v="164"/>
    <x v="1"/>
    <x v="0"/>
    <m/>
    <m/>
    <x v="86"/>
    <x v="3"/>
    <x v="3"/>
    <n v="269"/>
    <s v="*269*"/>
  </r>
  <r>
    <s v="BK2749"/>
    <s v="S. Chand Business Studies"/>
    <s v="David Dixon"/>
    <x v="10"/>
    <s v="978-0-941693-96-7"/>
    <x v="0"/>
    <x v="2"/>
    <x v="2"/>
    <x v="406"/>
    <x v="18"/>
    <x v="0"/>
    <m/>
    <m/>
    <x v="344"/>
    <x v="3"/>
    <x v="2"/>
    <n v="235"/>
    <s v="*235*"/>
  </r>
  <r>
    <s v="BK2750"/>
    <s v="Pradeep's Chemistry"/>
    <s v="Tony Reyes"/>
    <x v="6"/>
    <s v="978-0-9598286-9-6"/>
    <x v="2"/>
    <x v="13"/>
    <x v="2"/>
    <x v="283"/>
    <x v="13"/>
    <x v="0"/>
    <m/>
    <m/>
    <x v="201"/>
    <x v="3"/>
    <x v="3"/>
    <n v="292"/>
    <s v="*292*"/>
  </r>
  <r>
    <s v="BK2751"/>
    <s v="SL Arora Physics"/>
    <s v="Hannah Villarreal"/>
    <x v="9"/>
    <s v="978-0-19-385105-4"/>
    <x v="4"/>
    <x v="2"/>
    <x v="2"/>
    <x v="218"/>
    <x v="5"/>
    <x v="0"/>
    <m/>
    <m/>
    <x v="479"/>
    <x v="3"/>
    <x v="1"/>
    <n v="314"/>
    <s v="*314*"/>
  </r>
  <r>
    <s v="BK2752"/>
    <s v="TS Grewal Accountancy"/>
    <s v="Amanda Rojas"/>
    <x v="7"/>
    <s v="978-0-8473-5528-0"/>
    <x v="3"/>
    <x v="3"/>
    <x v="2"/>
    <x v="96"/>
    <x v="19"/>
    <x v="1"/>
    <d v="2023-03-15T00:00:00"/>
    <d v="2024-03-30T00:00:00"/>
    <x v="54"/>
    <x v="3"/>
    <x v="1"/>
    <n v="286"/>
    <s v="*286*"/>
  </r>
  <r>
    <s v="BK2753"/>
    <s v="NCERT Business Studies"/>
    <s v="Daniel Ford"/>
    <x v="10"/>
    <s v="978-1-71631-651-7"/>
    <x v="4"/>
    <x v="10"/>
    <x v="1"/>
    <x v="83"/>
    <x v="6"/>
    <x v="0"/>
    <m/>
    <m/>
    <x v="425"/>
    <x v="3"/>
    <x v="1"/>
    <n v="335"/>
    <s v="*335*"/>
  </r>
  <r>
    <s v="BK2754"/>
    <s v="Wren &amp; Martin English Grammar"/>
    <s v="Taylor Blankenship"/>
    <x v="2"/>
    <s v="978-0-390-87413-9"/>
    <x v="0"/>
    <x v="11"/>
    <x v="1"/>
    <x v="195"/>
    <x v="8"/>
    <x v="0"/>
    <m/>
    <m/>
    <x v="123"/>
    <x v="1"/>
    <x v="0"/>
    <n v="245"/>
    <s v="*245*"/>
  </r>
  <r>
    <s v="BK2755"/>
    <s v="Play with Maths"/>
    <s v="Karen Hicks"/>
    <x v="1"/>
    <s v="978-0-14-498529-6"/>
    <x v="2"/>
    <x v="3"/>
    <x v="0"/>
    <x v="208"/>
    <x v="1"/>
    <x v="1"/>
    <d v="2024-03-13T00:00:00"/>
    <d v="2024-04-01T00:00:00"/>
    <x v="339"/>
    <x v="0"/>
    <x v="2"/>
    <n v="233"/>
    <s v="*233*"/>
  </r>
  <r>
    <s v="BK2756"/>
    <s v="TS Grewal Accountancy"/>
    <s v="Joseph Alexander"/>
    <x v="7"/>
    <s v="978-0-485-38986-9"/>
    <x v="1"/>
    <x v="8"/>
    <x v="1"/>
    <x v="372"/>
    <x v="16"/>
    <x v="1"/>
    <d v="2023-04-23T00:00:00"/>
    <d v="2024-01-17T00:00:00"/>
    <x v="58"/>
    <x v="3"/>
    <x v="1"/>
    <n v="227"/>
    <s v="*227*"/>
  </r>
  <r>
    <s v="BK2757"/>
    <s v="NCERT Environmental Studies"/>
    <s v="Jennifer Montoya"/>
    <x v="3"/>
    <s v="978-0-7495-0347-5"/>
    <x v="2"/>
    <x v="1"/>
    <x v="1"/>
    <x v="171"/>
    <x v="4"/>
    <x v="1"/>
    <d v="2024-06-03T00:00:00"/>
    <d v="2025-01-01T00:00:00"/>
    <x v="335"/>
    <x v="2"/>
    <x v="1"/>
    <n v="248"/>
    <s v="*248*"/>
  </r>
  <r>
    <s v="BK2758"/>
    <s v="Principles of Economics"/>
    <s v="Kenneth Holmes"/>
    <x v="5"/>
    <s v="978-0-947057-33-6"/>
    <x v="3"/>
    <x v="2"/>
    <x v="1"/>
    <x v="339"/>
    <x v="15"/>
    <x v="0"/>
    <m/>
    <m/>
    <x v="344"/>
    <x v="3"/>
    <x v="0"/>
    <n v="423"/>
    <s v="*423*"/>
  </r>
  <r>
    <s v="BK2759"/>
    <s v="Fundamentals of Physics - Resnick Halliday"/>
    <s v="Karen Chen"/>
    <x v="9"/>
    <s v="978-1-84660-877-3"/>
    <x v="0"/>
    <x v="9"/>
    <x v="2"/>
    <x v="154"/>
    <x v="15"/>
    <x v="1"/>
    <d v="2023-08-11T00:00:00"/>
    <d v="2024-06-23T00:00:00"/>
    <x v="421"/>
    <x v="3"/>
    <x v="0"/>
    <n v="277"/>
    <s v="*277*"/>
  </r>
  <r>
    <s v="BK2760"/>
    <s v="Fundamentals of Physics - Resnick Halliday"/>
    <s v="Barbara Brady"/>
    <x v="9"/>
    <s v="978-0-7251-0988-2"/>
    <x v="5"/>
    <x v="15"/>
    <x v="2"/>
    <x v="161"/>
    <x v="10"/>
    <x v="1"/>
    <d v="2023-11-25T00:00:00"/>
    <d v="2024-11-24T00:00:00"/>
    <x v="87"/>
    <x v="3"/>
    <x v="2"/>
    <n v="376"/>
    <s v="*376*"/>
  </r>
  <r>
    <s v="BK2761"/>
    <s v="Lakhmir Singh Science"/>
    <s v="James Townsend"/>
    <x v="11"/>
    <s v="978-0-06-898016-2"/>
    <x v="4"/>
    <x v="3"/>
    <x v="2"/>
    <x v="268"/>
    <x v="11"/>
    <x v="0"/>
    <m/>
    <m/>
    <x v="234"/>
    <x v="2"/>
    <x v="0"/>
    <n v="144"/>
    <s v="*144*"/>
  </r>
  <r>
    <s v="BK2762"/>
    <s v="NCERT Maths"/>
    <s v="Alexandra Lowery"/>
    <x v="1"/>
    <s v="978-0-9922069-9-4"/>
    <x v="3"/>
    <x v="14"/>
    <x v="2"/>
    <x v="152"/>
    <x v="5"/>
    <x v="1"/>
    <d v="2023-12-31T00:00:00"/>
    <d v="2024-02-20T00:00:00"/>
    <x v="474"/>
    <x v="0"/>
    <x v="1"/>
    <n v="217"/>
    <s v="*217*"/>
  </r>
  <r>
    <s v="BK2763"/>
    <s v="Together with Social Science"/>
    <s v="Fernando Zamora"/>
    <x v="0"/>
    <s v="978-1-75113-440-4"/>
    <x v="4"/>
    <x v="11"/>
    <x v="1"/>
    <x v="211"/>
    <x v="14"/>
    <x v="1"/>
    <d v="2024-01-19T00:00:00"/>
    <d v="2025-01-26T00:00:00"/>
    <x v="180"/>
    <x v="0"/>
    <x v="0"/>
    <n v="246"/>
    <s v="*246*"/>
  </r>
  <r>
    <s v="BK2764"/>
    <s v="TS Grewal Accountancy"/>
    <s v="Jonathan Hansen"/>
    <x v="7"/>
    <s v="978-1-315-78352-9"/>
    <x v="1"/>
    <x v="16"/>
    <x v="1"/>
    <x v="342"/>
    <x v="18"/>
    <x v="1"/>
    <d v="2024-10-10T00:00:00"/>
    <d v="2024-12-27T00:00:00"/>
    <x v="356"/>
    <x v="3"/>
    <x v="2"/>
    <n v="351"/>
    <s v="*351*"/>
  </r>
  <r>
    <s v="BK2765"/>
    <s v="Manika Hindi Pathmala"/>
    <s v="Nicholas Jones"/>
    <x v="12"/>
    <s v="978-0-580-13496-8"/>
    <x v="2"/>
    <x v="0"/>
    <x v="0"/>
    <x v="90"/>
    <x v="11"/>
    <x v="1"/>
    <d v="2024-10-01T00:00:00"/>
    <d v="2025-01-03T00:00:00"/>
    <x v="327"/>
    <x v="3"/>
    <x v="0"/>
    <n v="343"/>
    <s v="*343*"/>
  </r>
  <r>
    <s v="BK2766"/>
    <s v="Concepts of Physics - HC Verma"/>
    <s v="Cristina Rodgers"/>
    <x v="9"/>
    <s v="978-1-5476-0981-9"/>
    <x v="4"/>
    <x v="9"/>
    <x v="1"/>
    <x v="235"/>
    <x v="13"/>
    <x v="1"/>
    <d v="2025-01-24T00:00:00"/>
    <d v="2025-02-05T00:00:00"/>
    <x v="20"/>
    <x v="3"/>
    <x v="2"/>
    <n v="321"/>
    <s v="*321*"/>
  </r>
  <r>
    <s v="BK2767"/>
    <s v="Wren &amp; Martin English Grammar"/>
    <s v="Mary Mendoza"/>
    <x v="2"/>
    <s v="978-1-4895-8504-2"/>
    <x v="1"/>
    <x v="0"/>
    <x v="2"/>
    <x v="8"/>
    <x v="2"/>
    <x v="0"/>
    <m/>
    <m/>
    <x v="308"/>
    <x v="1"/>
    <x v="2"/>
    <n v="335"/>
    <s v="*335*"/>
  </r>
  <r>
    <s v="BK2768"/>
    <s v="Oxford English Reader"/>
    <s v="Marc Harper"/>
    <x v="2"/>
    <s v="978-0-8060-1591-0"/>
    <x v="1"/>
    <x v="8"/>
    <x v="0"/>
    <x v="293"/>
    <x v="4"/>
    <x v="0"/>
    <m/>
    <m/>
    <x v="425"/>
    <x v="1"/>
    <x v="2"/>
    <n v="211"/>
    <s v="*211*"/>
  </r>
  <r>
    <s v="BK2769"/>
    <s v="Fundamentals of Physics - Resnick Halliday"/>
    <s v="Kristen Thomas"/>
    <x v="9"/>
    <s v="978-0-11-230534-7"/>
    <x v="1"/>
    <x v="6"/>
    <x v="0"/>
    <x v="208"/>
    <x v="8"/>
    <x v="0"/>
    <m/>
    <m/>
    <x v="308"/>
    <x v="3"/>
    <x v="0"/>
    <n v="432"/>
    <s v="*432*"/>
  </r>
  <r>
    <s v="BK2770"/>
    <s v="NCERT Accountancy"/>
    <s v="Alexandra Lambert"/>
    <x v="7"/>
    <s v="978-1-4863-9523-1"/>
    <x v="5"/>
    <x v="9"/>
    <x v="0"/>
    <x v="386"/>
    <x v="15"/>
    <x v="1"/>
    <d v="2023-10-14T00:00:00"/>
    <d v="2024-06-17T00:00:00"/>
    <x v="465"/>
    <x v="3"/>
    <x v="1"/>
    <n v="408"/>
    <s v="*408*"/>
  </r>
  <r>
    <s v="BK2771"/>
    <s v="NCERT Hindi"/>
    <s v="David Sims"/>
    <x v="12"/>
    <s v="978-1-56628-024-2"/>
    <x v="5"/>
    <x v="16"/>
    <x v="1"/>
    <x v="341"/>
    <x v="6"/>
    <x v="1"/>
    <d v="2024-04-21T00:00:00"/>
    <d v="2024-12-12T00:00:00"/>
    <x v="400"/>
    <x v="3"/>
    <x v="3"/>
    <n v="124"/>
    <s v="*124*"/>
  </r>
  <r>
    <s v="BK2772"/>
    <s v="S. Chand Economics"/>
    <s v="Jason Tran"/>
    <x v="5"/>
    <s v="978-1-876311-69-8"/>
    <x v="2"/>
    <x v="17"/>
    <x v="0"/>
    <x v="85"/>
    <x v="19"/>
    <x v="1"/>
    <d v="2024-01-18T00:00:00"/>
    <d v="2025-02-08T00:00:00"/>
    <x v="166"/>
    <x v="3"/>
    <x v="2"/>
    <n v="265"/>
    <s v="*265*"/>
  </r>
  <r>
    <s v="BK2773"/>
    <s v="English Grammar &amp; Composition"/>
    <s v="Steven Ayala"/>
    <x v="2"/>
    <s v="978-0-534-57715-5"/>
    <x v="3"/>
    <x v="17"/>
    <x v="1"/>
    <x v="369"/>
    <x v="3"/>
    <x v="0"/>
    <m/>
    <m/>
    <x v="200"/>
    <x v="1"/>
    <x v="3"/>
    <n v="112"/>
    <s v="*112*"/>
  </r>
  <r>
    <s v="BK2774"/>
    <s v="Together with Social Science"/>
    <s v="Ashley Mendez"/>
    <x v="0"/>
    <s v="978-0-06-979127-9"/>
    <x v="0"/>
    <x v="18"/>
    <x v="1"/>
    <x v="130"/>
    <x v="3"/>
    <x v="1"/>
    <d v="2024-07-07T00:00:00"/>
    <d v="2024-12-10T00:00:00"/>
    <x v="459"/>
    <x v="0"/>
    <x v="1"/>
    <n v="217"/>
    <s v="*217*"/>
  </r>
  <r>
    <s v="BK2775"/>
    <s v="Fundamentals of Physics - Resnick Halliday"/>
    <s v="Patricia Herring"/>
    <x v="9"/>
    <s v="978-0-00-534835-2"/>
    <x v="5"/>
    <x v="12"/>
    <x v="1"/>
    <x v="83"/>
    <x v="10"/>
    <x v="0"/>
    <m/>
    <m/>
    <x v="313"/>
    <x v="3"/>
    <x v="1"/>
    <n v="276"/>
    <s v="*276*"/>
  </r>
  <r>
    <s v="BK2776"/>
    <s v="Nai Roshni Hindi Pathmala"/>
    <s v="Judy Mitchell"/>
    <x v="12"/>
    <s v="978-0-499-94448-1"/>
    <x v="5"/>
    <x v="8"/>
    <x v="2"/>
    <x v="20"/>
    <x v="16"/>
    <x v="0"/>
    <m/>
    <m/>
    <x v="127"/>
    <x v="3"/>
    <x v="1"/>
    <n v="180"/>
    <s v="*180*"/>
  </r>
  <r>
    <s v="BK2777"/>
    <s v="Modern ABC Chemistry"/>
    <s v="Aaron Barnett"/>
    <x v="6"/>
    <s v="978-1-914727-07-8"/>
    <x v="3"/>
    <x v="12"/>
    <x v="2"/>
    <x v="231"/>
    <x v="0"/>
    <x v="0"/>
    <m/>
    <m/>
    <x v="115"/>
    <x v="3"/>
    <x v="0"/>
    <n v="386"/>
    <s v="*386*"/>
  </r>
  <r>
    <s v="BK2778"/>
    <s v="NCERT Social Science"/>
    <s v="Tammie Johnson"/>
    <x v="0"/>
    <s v="978-0-13-590556-2"/>
    <x v="0"/>
    <x v="16"/>
    <x v="2"/>
    <x v="351"/>
    <x v="11"/>
    <x v="0"/>
    <m/>
    <m/>
    <x v="133"/>
    <x v="0"/>
    <x v="2"/>
    <n v="185"/>
    <s v="*185*"/>
  </r>
  <r>
    <s v="BK2779"/>
    <s v="Wren &amp; Martin English Grammar"/>
    <s v="Mary Phillips"/>
    <x v="2"/>
    <s v="978-1-105-30617-4"/>
    <x v="0"/>
    <x v="18"/>
    <x v="2"/>
    <x v="138"/>
    <x v="13"/>
    <x v="1"/>
    <d v="2023-04-27T00:00:00"/>
    <d v="2023-07-17T00:00:00"/>
    <x v="204"/>
    <x v="1"/>
    <x v="1"/>
    <n v="267"/>
    <s v="*267*"/>
  </r>
  <r>
    <s v="BK2780"/>
    <s v="Together with Social Science"/>
    <s v="Jennifer Stout"/>
    <x v="0"/>
    <s v="978-0-470-58887-1"/>
    <x v="4"/>
    <x v="18"/>
    <x v="1"/>
    <x v="272"/>
    <x v="18"/>
    <x v="1"/>
    <d v="2023-09-06T00:00:00"/>
    <d v="2024-12-12T00:00:00"/>
    <x v="394"/>
    <x v="0"/>
    <x v="1"/>
    <n v="247"/>
    <s v="*247*"/>
  </r>
  <r>
    <s v="BK2781"/>
    <s v="RD Sharma Mathematics"/>
    <s v="Kayla Alvarez"/>
    <x v="1"/>
    <s v="978-1-309-30254-5"/>
    <x v="1"/>
    <x v="12"/>
    <x v="1"/>
    <x v="195"/>
    <x v="4"/>
    <x v="1"/>
    <d v="2023-05-24T00:00:00"/>
    <d v="2024-07-12T00:00:00"/>
    <x v="186"/>
    <x v="0"/>
    <x v="0"/>
    <n v="138"/>
    <s v="*138*"/>
  </r>
  <r>
    <s v="BK2782"/>
    <s v="NCERT Chemistry"/>
    <s v="Dawn Gilbert"/>
    <x v="6"/>
    <s v="978-0-9758290-3-5"/>
    <x v="5"/>
    <x v="7"/>
    <x v="0"/>
    <x v="27"/>
    <x v="12"/>
    <x v="0"/>
    <m/>
    <m/>
    <x v="401"/>
    <x v="3"/>
    <x v="0"/>
    <n v="155"/>
    <s v="*155*"/>
  </r>
  <r>
    <s v="BK2783"/>
    <s v="Fundamentals of Physics - Resnick Halliday"/>
    <s v="Victoria Rodriguez"/>
    <x v="9"/>
    <s v="978-1-60296-777-9"/>
    <x v="5"/>
    <x v="0"/>
    <x v="1"/>
    <x v="297"/>
    <x v="13"/>
    <x v="1"/>
    <d v="2024-04-09T00:00:00"/>
    <d v="2025-01-04T00:00:00"/>
    <x v="154"/>
    <x v="3"/>
    <x v="2"/>
    <n v="273"/>
    <s v="*273*"/>
  </r>
  <r>
    <s v="BK2784"/>
    <s v="Wren &amp; Martin English Grammar"/>
    <s v="Scott Kim DDS"/>
    <x v="2"/>
    <s v="978-1-303-92959-5"/>
    <x v="1"/>
    <x v="0"/>
    <x v="1"/>
    <x v="58"/>
    <x v="17"/>
    <x v="0"/>
    <m/>
    <m/>
    <x v="262"/>
    <x v="1"/>
    <x v="0"/>
    <n v="449"/>
    <s v="*449*"/>
  </r>
  <r>
    <s v="BK2785"/>
    <s v="Together with EVS"/>
    <s v="Lucas Sosa"/>
    <x v="3"/>
    <s v="978-1-4403-4837-2"/>
    <x v="1"/>
    <x v="6"/>
    <x v="1"/>
    <x v="403"/>
    <x v="1"/>
    <x v="1"/>
    <d v="2025-02-22T00:00:00"/>
    <d v="2025-02-24T00:00:00"/>
    <x v="19"/>
    <x v="2"/>
    <x v="1"/>
    <n v="421"/>
    <s v="*421*"/>
  </r>
  <r>
    <s v="BK2786"/>
    <s v="NCERT Biology"/>
    <s v="Casey Jimenez"/>
    <x v="4"/>
    <s v="978-1-245-24519-7"/>
    <x v="5"/>
    <x v="7"/>
    <x v="2"/>
    <x v="317"/>
    <x v="17"/>
    <x v="1"/>
    <d v="2023-08-11T00:00:00"/>
    <d v="2024-04-08T00:00:00"/>
    <x v="189"/>
    <x v="3"/>
    <x v="0"/>
    <n v="260"/>
    <s v="*260*"/>
  </r>
  <r>
    <s v="BK2787"/>
    <s v="Lakhmir Singh Science"/>
    <s v="Lisa Chambers"/>
    <x v="11"/>
    <s v="978-0-341-78817-1"/>
    <x v="4"/>
    <x v="13"/>
    <x v="2"/>
    <x v="275"/>
    <x v="18"/>
    <x v="1"/>
    <d v="2023-11-26T00:00:00"/>
    <d v="2024-11-18T00:00:00"/>
    <x v="254"/>
    <x v="2"/>
    <x v="2"/>
    <n v="305"/>
    <s v="*305*"/>
  </r>
  <r>
    <s v="BK2788"/>
    <s v="Nai Roshni Hindi Pathmala"/>
    <s v="William Bell"/>
    <x v="12"/>
    <s v="978-0-9742250-2-9"/>
    <x v="0"/>
    <x v="15"/>
    <x v="2"/>
    <x v="189"/>
    <x v="18"/>
    <x v="0"/>
    <m/>
    <m/>
    <x v="33"/>
    <x v="3"/>
    <x v="0"/>
    <n v="420"/>
    <s v="*420*"/>
  </r>
  <r>
    <s v="BK2789"/>
    <s v="Oxford English Reader"/>
    <s v="Chad Caldwell"/>
    <x v="2"/>
    <s v="978-1-66149-956-3"/>
    <x v="0"/>
    <x v="5"/>
    <x v="2"/>
    <x v="337"/>
    <x v="0"/>
    <x v="0"/>
    <m/>
    <m/>
    <x v="337"/>
    <x v="1"/>
    <x v="2"/>
    <n v="285"/>
    <s v="*285*"/>
  </r>
  <r>
    <s v="BK2790"/>
    <s v="Play with Maths"/>
    <s v="Megan Chen"/>
    <x v="1"/>
    <s v="978-0-282-47021-0"/>
    <x v="3"/>
    <x v="17"/>
    <x v="1"/>
    <x v="1"/>
    <x v="6"/>
    <x v="1"/>
    <d v="2025-01-04T00:00:00"/>
    <d v="2025-02-26T00:00:00"/>
    <x v="440"/>
    <x v="0"/>
    <x v="2"/>
    <n v="146"/>
    <s v="*146*"/>
  </r>
  <r>
    <s v="BK2791"/>
    <s v="S. Chand Business Studies"/>
    <s v="Robert Harris"/>
    <x v="10"/>
    <s v="978-1-149-05219-8"/>
    <x v="1"/>
    <x v="8"/>
    <x v="1"/>
    <x v="336"/>
    <x v="11"/>
    <x v="0"/>
    <m/>
    <m/>
    <x v="10"/>
    <x v="3"/>
    <x v="2"/>
    <n v="289"/>
    <s v="*289*"/>
  </r>
  <r>
    <s v="BK2792"/>
    <s v="NCERT Biology"/>
    <s v="Sarah Garner"/>
    <x v="4"/>
    <s v="978-0-910895-21-7"/>
    <x v="3"/>
    <x v="16"/>
    <x v="0"/>
    <x v="53"/>
    <x v="16"/>
    <x v="1"/>
    <d v="2024-12-30T00:00:00"/>
    <d v="2025-02-20T00:00:00"/>
    <x v="91"/>
    <x v="3"/>
    <x v="0"/>
    <n v="245"/>
    <s v="*245*"/>
  </r>
  <r>
    <s v="BK2793"/>
    <s v="Principles of Economics"/>
    <s v="Christian Bush"/>
    <x v="5"/>
    <s v="978-1-377-06815-2"/>
    <x v="1"/>
    <x v="13"/>
    <x v="1"/>
    <x v="206"/>
    <x v="17"/>
    <x v="1"/>
    <d v="2024-10-19T00:00:00"/>
    <d v="2025-02-01T00:00:00"/>
    <x v="100"/>
    <x v="3"/>
    <x v="1"/>
    <n v="171"/>
    <s v="*171*"/>
  </r>
  <r>
    <s v="BK2794"/>
    <s v="Manika Hindi Pathmala"/>
    <s v="Cynthia Hawkins"/>
    <x v="12"/>
    <s v="978-0-9812065-5-4"/>
    <x v="5"/>
    <x v="17"/>
    <x v="2"/>
    <x v="312"/>
    <x v="8"/>
    <x v="0"/>
    <m/>
    <m/>
    <x v="304"/>
    <x v="3"/>
    <x v="3"/>
    <n v="276"/>
    <s v="*276*"/>
  </r>
  <r>
    <s v="BK2795"/>
    <s v="Together with EVS"/>
    <s v="Lisa Miller"/>
    <x v="3"/>
    <s v="978-0-364-22940-8"/>
    <x v="3"/>
    <x v="2"/>
    <x v="0"/>
    <x v="185"/>
    <x v="1"/>
    <x v="1"/>
    <d v="2023-07-25T00:00:00"/>
    <d v="2023-10-26T00:00:00"/>
    <x v="201"/>
    <x v="2"/>
    <x v="2"/>
    <n v="423"/>
    <s v="*423*"/>
  </r>
  <r>
    <s v="BK2796"/>
    <s v="S. Chand Social Science"/>
    <s v="Kyle White"/>
    <x v="0"/>
    <s v="978-0-09-295362-0"/>
    <x v="0"/>
    <x v="11"/>
    <x v="0"/>
    <x v="69"/>
    <x v="3"/>
    <x v="0"/>
    <m/>
    <m/>
    <x v="353"/>
    <x v="0"/>
    <x v="3"/>
    <n v="391"/>
    <s v="*391*"/>
  </r>
  <r>
    <s v="BK2797"/>
    <s v="Nai Roshni Hindi Pathmala"/>
    <s v="Kristy Potts DVM"/>
    <x v="12"/>
    <s v="978-0-01-376381-9"/>
    <x v="4"/>
    <x v="18"/>
    <x v="0"/>
    <x v="417"/>
    <x v="14"/>
    <x v="0"/>
    <m/>
    <m/>
    <x v="67"/>
    <x v="3"/>
    <x v="1"/>
    <n v="281"/>
    <s v="*281*"/>
  </r>
  <r>
    <s v="BK2798"/>
    <s v="S. Chand Biology"/>
    <s v="Richard Hernandez"/>
    <x v="4"/>
    <s v="978-1-83007-286-3"/>
    <x v="5"/>
    <x v="18"/>
    <x v="1"/>
    <x v="153"/>
    <x v="1"/>
    <x v="1"/>
    <d v="2024-03-12T00:00:00"/>
    <d v="2024-08-12T00:00:00"/>
    <x v="311"/>
    <x v="3"/>
    <x v="1"/>
    <n v="153"/>
    <s v="*153*"/>
  </r>
  <r>
    <s v="BK2799"/>
    <s v="Wren &amp; Martin English Grammar"/>
    <s v="Alison Ross"/>
    <x v="2"/>
    <s v="978-0-85279-421-0"/>
    <x v="5"/>
    <x v="17"/>
    <x v="0"/>
    <x v="316"/>
    <x v="14"/>
    <x v="0"/>
    <m/>
    <m/>
    <x v="299"/>
    <x v="1"/>
    <x v="1"/>
    <n v="230"/>
    <s v="*230*"/>
  </r>
  <r>
    <s v="BK2800"/>
    <s v="English Grammar &amp; Composition"/>
    <s v="Aaron Mann"/>
    <x v="2"/>
    <s v="978-1-01-758167-6"/>
    <x v="1"/>
    <x v="14"/>
    <x v="1"/>
    <x v="284"/>
    <x v="11"/>
    <x v="0"/>
    <m/>
    <m/>
    <x v="321"/>
    <x v="1"/>
    <x v="0"/>
    <n v="279"/>
    <s v="*279*"/>
  </r>
  <r>
    <s v="BK2801"/>
    <s v="RD Sharma Mathematics"/>
    <s v="Nicole Carter"/>
    <x v="1"/>
    <s v="978-1-7325422-8-0"/>
    <x v="4"/>
    <x v="1"/>
    <x v="1"/>
    <x v="294"/>
    <x v="11"/>
    <x v="0"/>
    <m/>
    <m/>
    <x v="186"/>
    <x v="0"/>
    <x v="2"/>
    <n v="339"/>
    <s v="*339*"/>
  </r>
  <r>
    <s v="BK2802"/>
    <s v="Nai Roshni Hindi Pathmala"/>
    <s v="Carol Castro"/>
    <x v="12"/>
    <s v="978-0-240-57173-7"/>
    <x v="1"/>
    <x v="17"/>
    <x v="1"/>
    <x v="92"/>
    <x v="14"/>
    <x v="1"/>
    <d v="2023-09-21T00:00:00"/>
    <d v="2025-01-04T00:00:00"/>
    <x v="183"/>
    <x v="3"/>
    <x v="1"/>
    <n v="240"/>
    <s v="*240*"/>
  </r>
  <r>
    <s v="BK2803"/>
    <s v="RS Aggarwal Mathematics"/>
    <s v="Andrew Williams"/>
    <x v="1"/>
    <s v="978-1-927494-48-6"/>
    <x v="4"/>
    <x v="9"/>
    <x v="2"/>
    <x v="218"/>
    <x v="11"/>
    <x v="1"/>
    <d v="2024-12-27T00:00:00"/>
    <d v="2025-02-14T00:00:00"/>
    <x v="456"/>
    <x v="0"/>
    <x v="1"/>
    <n v="282"/>
    <s v="*282*"/>
  </r>
  <r>
    <s v="BK2804"/>
    <s v="S. Chand Biology"/>
    <s v="Jennifer Martinez"/>
    <x v="4"/>
    <s v="978-0-421-58575-1"/>
    <x v="5"/>
    <x v="13"/>
    <x v="2"/>
    <x v="166"/>
    <x v="13"/>
    <x v="0"/>
    <m/>
    <m/>
    <x v="146"/>
    <x v="3"/>
    <x v="0"/>
    <n v="313"/>
    <s v="*313*"/>
  </r>
  <r>
    <s v="BK2805"/>
    <s v="RS Aggarwal Mathematics"/>
    <s v="Jerry Mueller"/>
    <x v="1"/>
    <s v="978-1-386-81629-4"/>
    <x v="3"/>
    <x v="4"/>
    <x v="2"/>
    <x v="280"/>
    <x v="15"/>
    <x v="0"/>
    <m/>
    <m/>
    <x v="48"/>
    <x v="0"/>
    <x v="0"/>
    <n v="308"/>
    <s v="*308*"/>
  </r>
  <r>
    <s v="BK2806"/>
    <s v="Principles of Economics"/>
    <s v="Joshua Jackson"/>
    <x v="5"/>
    <s v="978-0-947021-58-0"/>
    <x v="3"/>
    <x v="15"/>
    <x v="2"/>
    <x v="336"/>
    <x v="8"/>
    <x v="1"/>
    <d v="2023-06-25T00:00:00"/>
    <d v="2023-07-29T00:00:00"/>
    <x v="76"/>
    <x v="3"/>
    <x v="2"/>
    <n v="252"/>
    <s v="*252*"/>
  </r>
  <r>
    <s v="BK2807"/>
    <s v="NCERT Hindi"/>
    <s v="James Jenkins"/>
    <x v="12"/>
    <s v="978-0-9761286-4-9"/>
    <x v="4"/>
    <x v="0"/>
    <x v="1"/>
    <x v="246"/>
    <x v="13"/>
    <x v="1"/>
    <d v="2024-08-09T00:00:00"/>
    <d v="2024-10-19T00:00:00"/>
    <x v="53"/>
    <x v="3"/>
    <x v="0"/>
    <n v="322"/>
    <s v="*322*"/>
  </r>
  <r>
    <s v="BK2808"/>
    <s v="NCERT Hindi"/>
    <s v="Eric Boyd"/>
    <x v="12"/>
    <s v="978-0-13-394061-9"/>
    <x v="2"/>
    <x v="3"/>
    <x v="1"/>
    <x v="195"/>
    <x v="6"/>
    <x v="1"/>
    <d v="2023-03-31T00:00:00"/>
    <d v="2024-07-11T00:00:00"/>
    <x v="384"/>
    <x v="3"/>
    <x v="1"/>
    <n v="241"/>
    <s v="*241*"/>
  </r>
  <r>
    <s v="BK2809"/>
    <s v="S. Chand Biology"/>
    <s v="Anna Owen"/>
    <x v="4"/>
    <s v="978-1-62647-142-9"/>
    <x v="0"/>
    <x v="9"/>
    <x v="0"/>
    <x v="81"/>
    <x v="13"/>
    <x v="0"/>
    <m/>
    <m/>
    <x v="356"/>
    <x v="3"/>
    <x v="0"/>
    <n v="363"/>
    <s v="*363*"/>
  </r>
  <r>
    <s v="BK2810"/>
    <s v="Principles of Economics"/>
    <s v="Maria Taylor"/>
    <x v="5"/>
    <s v="978-1-157-45870-8"/>
    <x v="0"/>
    <x v="13"/>
    <x v="1"/>
    <x v="388"/>
    <x v="15"/>
    <x v="1"/>
    <d v="2023-08-07T00:00:00"/>
    <d v="2025-01-28T00:00:00"/>
    <x v="472"/>
    <x v="3"/>
    <x v="2"/>
    <n v="409"/>
    <s v="*409*"/>
  </r>
  <r>
    <s v="BK2811"/>
    <s v="NCERT Economics"/>
    <s v="Christopher Vazquez"/>
    <x v="5"/>
    <s v="978-0-01-777433-0"/>
    <x v="4"/>
    <x v="18"/>
    <x v="1"/>
    <x v="357"/>
    <x v="4"/>
    <x v="0"/>
    <m/>
    <m/>
    <x v="129"/>
    <x v="3"/>
    <x v="0"/>
    <n v="337"/>
    <s v="*337*"/>
  </r>
  <r>
    <s v="BK2812"/>
    <s v="NCERT Accountancy"/>
    <s v="Angela Fisher"/>
    <x v="7"/>
    <s v="978-0-18-803246-8"/>
    <x v="4"/>
    <x v="18"/>
    <x v="1"/>
    <x v="240"/>
    <x v="14"/>
    <x v="1"/>
    <d v="2024-11-12T00:00:00"/>
    <d v="2025-02-19T00:00:00"/>
    <x v="233"/>
    <x v="3"/>
    <x v="2"/>
    <n v="182"/>
    <s v="*182*"/>
  </r>
  <r>
    <s v="BK2813"/>
    <s v="Pradeep's Chemistry"/>
    <s v="Jenny Robinson"/>
    <x v="6"/>
    <s v="978-0-375-77474-4"/>
    <x v="0"/>
    <x v="12"/>
    <x v="2"/>
    <x v="299"/>
    <x v="0"/>
    <x v="1"/>
    <d v="2025-01-20T00:00:00"/>
    <d v="2025-01-31T00:00:00"/>
    <x v="117"/>
    <x v="3"/>
    <x v="2"/>
    <n v="219"/>
    <s v="*219*"/>
  </r>
  <r>
    <s v="BK2814"/>
    <s v="S. Chand Economics"/>
    <s v="Raymond Johnson"/>
    <x v="5"/>
    <s v="978-0-9503807-4-2"/>
    <x v="5"/>
    <x v="13"/>
    <x v="2"/>
    <x v="214"/>
    <x v="5"/>
    <x v="1"/>
    <d v="2024-07-17T00:00:00"/>
    <d v="2024-10-23T00:00:00"/>
    <x v="337"/>
    <x v="3"/>
    <x v="2"/>
    <n v="438"/>
    <s v="*438*"/>
  </r>
  <r>
    <s v="BK2815"/>
    <s v="Nai Roshni Hindi Pathmala"/>
    <s v="David Jones"/>
    <x v="12"/>
    <s v="978-0-265-88280-1"/>
    <x v="5"/>
    <x v="0"/>
    <x v="2"/>
    <x v="163"/>
    <x v="8"/>
    <x v="0"/>
    <m/>
    <m/>
    <x v="267"/>
    <x v="3"/>
    <x v="0"/>
    <n v="367"/>
    <s v="*367*"/>
  </r>
  <r>
    <s v="BK2816"/>
    <s v="Together with Social Science"/>
    <s v="Brandy Phillips"/>
    <x v="0"/>
    <s v="978-0-286-65587-3"/>
    <x v="3"/>
    <x v="5"/>
    <x v="2"/>
    <x v="195"/>
    <x v="16"/>
    <x v="0"/>
    <m/>
    <m/>
    <x v="5"/>
    <x v="0"/>
    <x v="1"/>
    <n v="162"/>
    <s v="*162*"/>
  </r>
  <r>
    <s v="BK2817"/>
    <s v="S. Chand Economics"/>
    <s v="Matthew Orr"/>
    <x v="5"/>
    <s v="978-0-01-993359-9"/>
    <x v="1"/>
    <x v="18"/>
    <x v="1"/>
    <x v="298"/>
    <x v="16"/>
    <x v="0"/>
    <m/>
    <m/>
    <x v="57"/>
    <x v="3"/>
    <x v="3"/>
    <n v="340"/>
    <s v="*340*"/>
  </r>
  <r>
    <s v="BK2818"/>
    <s v="Pradeep's Chemistry"/>
    <s v="Debra Miller"/>
    <x v="6"/>
    <s v="978-0-948793-26-4"/>
    <x v="3"/>
    <x v="10"/>
    <x v="1"/>
    <x v="248"/>
    <x v="11"/>
    <x v="1"/>
    <d v="2024-08-29T00:00:00"/>
    <d v="2025-02-12T00:00:00"/>
    <x v="4"/>
    <x v="3"/>
    <x v="2"/>
    <n v="409"/>
    <s v="*409*"/>
  </r>
  <r>
    <s v="BK2819"/>
    <s v="Pradeep's Chemistry"/>
    <s v="Justin Houston"/>
    <x v="6"/>
    <s v="978-0-19-911341-5"/>
    <x v="3"/>
    <x v="16"/>
    <x v="0"/>
    <x v="282"/>
    <x v="18"/>
    <x v="1"/>
    <d v="2025-01-22T00:00:00"/>
    <d v="2025-01-31T00:00:00"/>
    <x v="228"/>
    <x v="3"/>
    <x v="3"/>
    <n v="354"/>
    <s v="*354*"/>
  </r>
  <r>
    <s v="BK2820"/>
    <s v="S. Chand Business Studies"/>
    <s v="Willie Marshall"/>
    <x v="10"/>
    <s v="978-0-9875261-9-9"/>
    <x v="1"/>
    <x v="1"/>
    <x v="1"/>
    <x v="39"/>
    <x v="9"/>
    <x v="1"/>
    <d v="2024-07-31T00:00:00"/>
    <d v="2024-11-07T00:00:00"/>
    <x v="338"/>
    <x v="3"/>
    <x v="1"/>
    <n v="260"/>
    <s v="*260*"/>
  </r>
  <r>
    <s v="BK2821"/>
    <s v="S. Chand Social Science"/>
    <s v="Timothy Henderson"/>
    <x v="0"/>
    <s v="978-0-382-15513-0"/>
    <x v="1"/>
    <x v="18"/>
    <x v="2"/>
    <x v="207"/>
    <x v="2"/>
    <x v="0"/>
    <m/>
    <m/>
    <x v="301"/>
    <x v="0"/>
    <x v="1"/>
    <n v="338"/>
    <s v="*338*"/>
  </r>
  <r>
    <s v="BK2822"/>
    <s v="Together with EVS"/>
    <s v="Linda Mccullough"/>
    <x v="3"/>
    <s v="978-1-324-74162-6"/>
    <x v="2"/>
    <x v="15"/>
    <x v="0"/>
    <x v="163"/>
    <x v="4"/>
    <x v="1"/>
    <d v="2024-06-11T00:00:00"/>
    <d v="2025-02-03T00:00:00"/>
    <x v="431"/>
    <x v="2"/>
    <x v="1"/>
    <n v="441"/>
    <s v="*441*"/>
  </r>
  <r>
    <s v="BK2823"/>
    <s v="Oxford English Reader"/>
    <s v="John Fletcher"/>
    <x v="2"/>
    <s v="978-1-4240-5449-7"/>
    <x v="1"/>
    <x v="17"/>
    <x v="0"/>
    <x v="22"/>
    <x v="16"/>
    <x v="0"/>
    <m/>
    <m/>
    <x v="31"/>
    <x v="1"/>
    <x v="0"/>
    <n v="344"/>
    <s v="*344*"/>
  </r>
  <r>
    <s v="BK2824"/>
    <s v="SL Arora Physics"/>
    <s v="Chelsea Roberts"/>
    <x v="9"/>
    <s v="978-0-02-444829-3"/>
    <x v="0"/>
    <x v="0"/>
    <x v="0"/>
    <x v="367"/>
    <x v="1"/>
    <x v="1"/>
    <d v="2024-12-20T00:00:00"/>
    <d v="2025-01-30T00:00:00"/>
    <x v="392"/>
    <x v="3"/>
    <x v="2"/>
    <n v="417"/>
    <s v="*417*"/>
  </r>
  <r>
    <s v="BK2825"/>
    <s v="S. Chand Business Studies"/>
    <s v="Alexander Knight"/>
    <x v="10"/>
    <s v="978-0-03-337188-9"/>
    <x v="3"/>
    <x v="0"/>
    <x v="1"/>
    <x v="60"/>
    <x v="2"/>
    <x v="0"/>
    <m/>
    <m/>
    <x v="70"/>
    <x v="3"/>
    <x v="1"/>
    <n v="158"/>
    <s v="*158*"/>
  </r>
  <r>
    <s v="BK2826"/>
    <s v="NCERT Biology"/>
    <s v="Joshua Smith"/>
    <x v="4"/>
    <s v="978-0-12-998794-9"/>
    <x v="2"/>
    <x v="11"/>
    <x v="0"/>
    <x v="114"/>
    <x v="14"/>
    <x v="1"/>
    <d v="2024-12-15T00:00:00"/>
    <d v="2025-01-01T00:00:00"/>
    <x v="391"/>
    <x v="3"/>
    <x v="1"/>
    <n v="123"/>
    <s v="*123*"/>
  </r>
  <r>
    <s v="BK2827"/>
    <s v="Principles of Economics"/>
    <s v="Carolyn Clark"/>
    <x v="5"/>
    <s v="978-1-5320-0608-1"/>
    <x v="4"/>
    <x v="1"/>
    <x v="1"/>
    <x v="76"/>
    <x v="9"/>
    <x v="1"/>
    <d v="2024-08-04T00:00:00"/>
    <d v="2024-09-17T00:00:00"/>
    <x v="351"/>
    <x v="3"/>
    <x v="0"/>
    <n v="134"/>
    <s v="*134*"/>
  </r>
  <r>
    <s v="BK2828"/>
    <s v="Lakhmir Singh Science"/>
    <s v="Jerry Simon"/>
    <x v="11"/>
    <s v="978-1-74341-002-8"/>
    <x v="4"/>
    <x v="6"/>
    <x v="1"/>
    <x v="363"/>
    <x v="16"/>
    <x v="1"/>
    <d v="2023-05-14T00:00:00"/>
    <d v="2024-10-12T00:00:00"/>
    <x v="2"/>
    <x v="2"/>
    <x v="0"/>
    <n v="314"/>
    <s v="*314*"/>
  </r>
  <r>
    <s v="BK2829"/>
    <s v="S. Chand Economics"/>
    <s v="Daniel Shah Jr."/>
    <x v="5"/>
    <s v="978-0-376-19177-9"/>
    <x v="4"/>
    <x v="8"/>
    <x v="1"/>
    <x v="102"/>
    <x v="2"/>
    <x v="1"/>
    <d v="2023-03-31T00:00:00"/>
    <d v="2024-10-14T00:00:00"/>
    <x v="166"/>
    <x v="3"/>
    <x v="2"/>
    <n v="222"/>
    <s v="*222*"/>
  </r>
  <r>
    <s v="BK2830"/>
    <s v="S. Chand Economics"/>
    <s v="Timothy Washington"/>
    <x v="5"/>
    <s v="978-1-5299-4001-5"/>
    <x v="5"/>
    <x v="1"/>
    <x v="2"/>
    <x v="151"/>
    <x v="16"/>
    <x v="0"/>
    <m/>
    <m/>
    <x v="59"/>
    <x v="3"/>
    <x v="0"/>
    <n v="233"/>
    <s v="*233*"/>
  </r>
  <r>
    <s v="BK2831"/>
    <s v="Nai Roshni Hindi Pathmala"/>
    <s v="Zachary Greene"/>
    <x v="12"/>
    <s v="978-1-257-35579-2"/>
    <x v="5"/>
    <x v="19"/>
    <x v="2"/>
    <x v="161"/>
    <x v="19"/>
    <x v="0"/>
    <m/>
    <m/>
    <x v="322"/>
    <x v="3"/>
    <x v="1"/>
    <n v="179"/>
    <s v="*179*"/>
  </r>
  <r>
    <s v="BK2832"/>
    <s v="Computer Science with Python"/>
    <s v="Amy Rogers"/>
    <x v="8"/>
    <s v="978-0-329-42791-7"/>
    <x v="2"/>
    <x v="18"/>
    <x v="2"/>
    <x v="318"/>
    <x v="14"/>
    <x v="0"/>
    <m/>
    <m/>
    <x v="89"/>
    <x v="3"/>
    <x v="0"/>
    <n v="244"/>
    <s v="*244*"/>
  </r>
  <r>
    <s v="BK2833"/>
    <s v="Computer Science with Python"/>
    <s v="Nathan Brooks"/>
    <x v="8"/>
    <s v="978-0-7559-7505-1"/>
    <x v="4"/>
    <x v="3"/>
    <x v="2"/>
    <x v="193"/>
    <x v="1"/>
    <x v="0"/>
    <m/>
    <m/>
    <x v="154"/>
    <x v="3"/>
    <x v="2"/>
    <n v="379"/>
    <s v="*379*"/>
  </r>
  <r>
    <s v="BK2834"/>
    <s v="Together with EVS"/>
    <s v="Dominic Martin"/>
    <x v="3"/>
    <s v="978-1-85249-125-3"/>
    <x v="4"/>
    <x v="17"/>
    <x v="1"/>
    <x v="351"/>
    <x v="1"/>
    <x v="1"/>
    <d v="2024-03-11T00:00:00"/>
    <d v="2024-05-31T00:00:00"/>
    <x v="369"/>
    <x v="2"/>
    <x v="0"/>
    <n v="391"/>
    <s v="*391*"/>
  </r>
  <r>
    <s v="BK2835"/>
    <s v="NCERT Chemistry"/>
    <s v="Casey Rivera"/>
    <x v="6"/>
    <s v="978-1-203-56460-5"/>
    <x v="1"/>
    <x v="11"/>
    <x v="1"/>
    <x v="392"/>
    <x v="14"/>
    <x v="1"/>
    <d v="2024-09-01T00:00:00"/>
    <d v="2025-01-25T00:00:00"/>
    <x v="300"/>
    <x v="3"/>
    <x v="2"/>
    <n v="196"/>
    <s v="*196*"/>
  </r>
  <r>
    <s v="BK2836"/>
    <s v="TS Grewal Accountancy"/>
    <s v="Diamond Williams"/>
    <x v="7"/>
    <s v="978-0-10-499030-8"/>
    <x v="2"/>
    <x v="9"/>
    <x v="0"/>
    <x v="81"/>
    <x v="12"/>
    <x v="1"/>
    <d v="2024-04-10T00:00:00"/>
    <d v="2024-09-20T00:00:00"/>
    <x v="205"/>
    <x v="3"/>
    <x v="2"/>
    <n v="109"/>
    <s v="*109*"/>
  </r>
  <r>
    <s v="BK2837"/>
    <s v="NCERT Chemistry"/>
    <s v="Matthew Garcia"/>
    <x v="6"/>
    <s v="978-0-935795-31-8"/>
    <x v="4"/>
    <x v="11"/>
    <x v="1"/>
    <x v="306"/>
    <x v="14"/>
    <x v="0"/>
    <m/>
    <m/>
    <x v="71"/>
    <x v="3"/>
    <x v="2"/>
    <n v="260"/>
    <s v="*260*"/>
  </r>
  <r>
    <s v="BK2838"/>
    <s v="S. Chand Social Science"/>
    <s v="Mrs. Stacy Estrada"/>
    <x v="0"/>
    <s v="978-0-933033-97-9"/>
    <x v="1"/>
    <x v="16"/>
    <x v="1"/>
    <x v="59"/>
    <x v="3"/>
    <x v="0"/>
    <m/>
    <m/>
    <x v="72"/>
    <x v="0"/>
    <x v="0"/>
    <n v="336"/>
    <s v="*336*"/>
  </r>
  <r>
    <s v="BK2839"/>
    <s v="NCERT Maths"/>
    <s v="Michael Singh"/>
    <x v="1"/>
    <s v="978-0-9576362-3-1"/>
    <x v="5"/>
    <x v="10"/>
    <x v="1"/>
    <x v="136"/>
    <x v="9"/>
    <x v="0"/>
    <m/>
    <m/>
    <x v="127"/>
    <x v="0"/>
    <x v="1"/>
    <n v="329"/>
    <s v="*329*"/>
  </r>
  <r>
    <s v="BK2840"/>
    <s v="NCERT Business Studies"/>
    <s v="Jessica Smith"/>
    <x v="10"/>
    <s v="978-0-6486055-0-8"/>
    <x v="0"/>
    <x v="19"/>
    <x v="2"/>
    <x v="83"/>
    <x v="2"/>
    <x v="0"/>
    <m/>
    <m/>
    <x v="165"/>
    <x v="3"/>
    <x v="3"/>
    <n v="364"/>
    <s v="*364*"/>
  </r>
  <r>
    <s v="BK2841"/>
    <s v="NCERT Economics"/>
    <s v="Tricia Pollard"/>
    <x v="5"/>
    <s v="978-0-633-98459-5"/>
    <x v="5"/>
    <x v="17"/>
    <x v="2"/>
    <x v="203"/>
    <x v="16"/>
    <x v="0"/>
    <m/>
    <m/>
    <x v="88"/>
    <x v="3"/>
    <x v="2"/>
    <n v="156"/>
    <s v="*156*"/>
  </r>
  <r>
    <s v="BK2842"/>
    <s v="Python Programming - Balagurusamy"/>
    <s v="Tiffany Johnson"/>
    <x v="8"/>
    <s v="978-0-02-722139-8"/>
    <x v="2"/>
    <x v="18"/>
    <x v="2"/>
    <x v="213"/>
    <x v="5"/>
    <x v="1"/>
    <d v="2024-01-14T00:00:00"/>
    <d v="2024-07-05T00:00:00"/>
    <x v="181"/>
    <x v="3"/>
    <x v="3"/>
    <n v="244"/>
    <s v="*244*"/>
  </r>
  <r>
    <s v="BK2843"/>
    <s v="NCERT Social Science"/>
    <s v="Mark Pearson"/>
    <x v="0"/>
    <s v="978-0-626-50049-8"/>
    <x v="2"/>
    <x v="16"/>
    <x v="2"/>
    <x v="345"/>
    <x v="7"/>
    <x v="1"/>
    <d v="2024-11-08T00:00:00"/>
    <d v="2025-02-24T00:00:00"/>
    <x v="297"/>
    <x v="0"/>
    <x v="1"/>
    <n v="364"/>
    <s v="*364*"/>
  </r>
  <r>
    <s v="BK2844"/>
    <s v="Nai Roshni Hindi Pathmala"/>
    <s v="Cody Thomas"/>
    <x v="12"/>
    <s v="978-0-8147-3828-3"/>
    <x v="0"/>
    <x v="11"/>
    <x v="1"/>
    <x v="385"/>
    <x v="8"/>
    <x v="1"/>
    <d v="2023-03-02T00:00:00"/>
    <d v="2025-02-16T00:00:00"/>
    <x v="116"/>
    <x v="3"/>
    <x v="1"/>
    <n v="245"/>
    <s v="*245*"/>
  </r>
  <r>
    <s v="BK2845"/>
    <s v="S. Chand Economics"/>
    <s v="Maria Phillips"/>
    <x v="5"/>
    <s v="978-0-672-98716-8"/>
    <x v="4"/>
    <x v="1"/>
    <x v="1"/>
    <x v="72"/>
    <x v="15"/>
    <x v="1"/>
    <d v="2024-04-11T00:00:00"/>
    <d v="2024-12-27T00:00:00"/>
    <x v="464"/>
    <x v="3"/>
    <x v="1"/>
    <n v="138"/>
    <s v="*138*"/>
  </r>
  <r>
    <s v="BK2846"/>
    <s v="S. Chand Social Science"/>
    <s v="Bonnie Ball"/>
    <x v="0"/>
    <s v="978-0-334-53871-4"/>
    <x v="0"/>
    <x v="18"/>
    <x v="0"/>
    <x v="210"/>
    <x v="5"/>
    <x v="1"/>
    <d v="2023-05-14T00:00:00"/>
    <d v="2024-05-07T00:00:00"/>
    <x v="83"/>
    <x v="0"/>
    <x v="0"/>
    <n v="345"/>
    <s v="*345*"/>
  </r>
  <r>
    <s v="BK2847"/>
    <s v="NCERT Hindi"/>
    <s v="Mr. Phillip Thomas"/>
    <x v="12"/>
    <s v="978-1-4054-2787-6"/>
    <x v="0"/>
    <x v="11"/>
    <x v="1"/>
    <x v="12"/>
    <x v="15"/>
    <x v="0"/>
    <m/>
    <m/>
    <x v="431"/>
    <x v="3"/>
    <x v="2"/>
    <n v="251"/>
    <s v="*251*"/>
  </r>
  <r>
    <s v="BK2848"/>
    <s v="S. Chand Business Studies"/>
    <s v="Cristian Pennington"/>
    <x v="10"/>
    <s v="978-1-291-72938-2"/>
    <x v="5"/>
    <x v="16"/>
    <x v="2"/>
    <x v="404"/>
    <x v="11"/>
    <x v="1"/>
    <d v="2023-03-14T00:00:00"/>
    <d v="2024-03-16T00:00:00"/>
    <x v="190"/>
    <x v="3"/>
    <x v="1"/>
    <n v="323"/>
    <s v="*323*"/>
  </r>
  <r>
    <s v="BK2849"/>
    <s v="S. Chand Economics"/>
    <s v="Kayla Henderson"/>
    <x v="5"/>
    <s v="978-0-15-507768-3"/>
    <x v="0"/>
    <x v="5"/>
    <x v="0"/>
    <x v="155"/>
    <x v="10"/>
    <x v="0"/>
    <m/>
    <m/>
    <x v="296"/>
    <x v="3"/>
    <x v="1"/>
    <n v="373"/>
    <s v="*373*"/>
  </r>
  <r>
    <s v="BK2850"/>
    <s v="S. Chand Business Studies"/>
    <s v="Brenda Clark"/>
    <x v="10"/>
    <s v="978-0-04-088746-5"/>
    <x v="5"/>
    <x v="18"/>
    <x v="0"/>
    <x v="273"/>
    <x v="12"/>
    <x v="0"/>
    <m/>
    <m/>
    <x v="347"/>
    <x v="3"/>
    <x v="0"/>
    <n v="197"/>
    <s v="*197*"/>
  </r>
  <r>
    <s v="BK2851"/>
    <s v="SL Arora Physics"/>
    <s v="April Malone"/>
    <x v="9"/>
    <s v="978-1-5195-2791-2"/>
    <x v="5"/>
    <x v="17"/>
    <x v="0"/>
    <x v="244"/>
    <x v="15"/>
    <x v="1"/>
    <d v="2024-04-02T00:00:00"/>
    <d v="2024-10-02T00:00:00"/>
    <x v="403"/>
    <x v="3"/>
    <x v="0"/>
    <n v="423"/>
    <s v="*423*"/>
  </r>
  <r>
    <s v="BK2852"/>
    <s v="NCERT Hindi"/>
    <s v="Alicia Ortiz"/>
    <x v="12"/>
    <s v="978-0-475-73251-4"/>
    <x v="3"/>
    <x v="19"/>
    <x v="1"/>
    <x v="148"/>
    <x v="12"/>
    <x v="1"/>
    <d v="2024-09-04T00:00:00"/>
    <d v="2024-10-20T00:00:00"/>
    <x v="462"/>
    <x v="3"/>
    <x v="2"/>
    <n v="269"/>
    <s v="*269*"/>
  </r>
  <r>
    <s v="BK2853"/>
    <s v="Lakhmir Singh Science"/>
    <s v="Tracy Lewis"/>
    <x v="11"/>
    <s v="978-1-71199-096-5"/>
    <x v="4"/>
    <x v="8"/>
    <x v="0"/>
    <x v="13"/>
    <x v="3"/>
    <x v="0"/>
    <m/>
    <m/>
    <x v="277"/>
    <x v="2"/>
    <x v="0"/>
    <n v="117"/>
    <s v="*117*"/>
  </r>
  <r>
    <s v="BK2854"/>
    <s v="S. Chand Business Studies"/>
    <s v="Michael Frederick"/>
    <x v="10"/>
    <s v="978-1-5273-6950-4"/>
    <x v="0"/>
    <x v="7"/>
    <x v="1"/>
    <x v="99"/>
    <x v="15"/>
    <x v="0"/>
    <m/>
    <m/>
    <x v="72"/>
    <x v="3"/>
    <x v="1"/>
    <n v="318"/>
    <s v="*318*"/>
  </r>
  <r>
    <s v="BK2855"/>
    <s v="Principles of Economics"/>
    <s v="Michael Ramirez"/>
    <x v="5"/>
    <s v="978-0-7286-7605-3"/>
    <x v="0"/>
    <x v="11"/>
    <x v="1"/>
    <x v="2"/>
    <x v="3"/>
    <x v="1"/>
    <d v="2023-06-24T00:00:00"/>
    <d v="2024-07-02T00:00:00"/>
    <x v="327"/>
    <x v="3"/>
    <x v="0"/>
    <n v="355"/>
    <s v="*355*"/>
  </r>
  <r>
    <s v="BK2856"/>
    <s v="Concepts of Physics - HC Verma"/>
    <s v="Brooke Hayes"/>
    <x v="9"/>
    <s v="978-0-7527-0472-2"/>
    <x v="5"/>
    <x v="6"/>
    <x v="1"/>
    <x v="203"/>
    <x v="1"/>
    <x v="0"/>
    <m/>
    <m/>
    <x v="112"/>
    <x v="3"/>
    <x v="2"/>
    <n v="170"/>
    <s v="*170*"/>
  </r>
  <r>
    <s v="BK2857"/>
    <s v="TS Grewal Accountancy"/>
    <s v="Dr. Sharon Barajas MD"/>
    <x v="7"/>
    <s v="978-0-6485306-3-3"/>
    <x v="1"/>
    <x v="12"/>
    <x v="2"/>
    <x v="269"/>
    <x v="4"/>
    <x v="0"/>
    <m/>
    <m/>
    <x v="459"/>
    <x v="3"/>
    <x v="0"/>
    <n v="201"/>
    <s v="*201*"/>
  </r>
  <r>
    <s v="BK2858"/>
    <s v="NCERT Accountancy"/>
    <s v="Alexandra Taylor"/>
    <x v="7"/>
    <s v="978-1-65512-595-9"/>
    <x v="1"/>
    <x v="13"/>
    <x v="2"/>
    <x v="261"/>
    <x v="10"/>
    <x v="1"/>
    <d v="2023-04-18T00:00:00"/>
    <d v="2025-01-31T00:00:00"/>
    <x v="248"/>
    <x v="3"/>
    <x v="2"/>
    <n v="165"/>
    <s v="*165*"/>
  </r>
  <r>
    <s v="BK2859"/>
    <s v="English Grammar &amp; Composition"/>
    <s v="Kimberly Gonzalez"/>
    <x v="2"/>
    <s v="978-1-997285-14-4"/>
    <x v="0"/>
    <x v="7"/>
    <x v="2"/>
    <x v="326"/>
    <x v="5"/>
    <x v="0"/>
    <m/>
    <m/>
    <x v="59"/>
    <x v="1"/>
    <x v="2"/>
    <n v="404"/>
    <s v="*404*"/>
  </r>
  <r>
    <s v="BK2860"/>
    <s v="DK Goel Accountancy"/>
    <s v="Matthew Reyes"/>
    <x v="7"/>
    <s v="978-1-206-61542-7"/>
    <x v="1"/>
    <x v="6"/>
    <x v="2"/>
    <x v="35"/>
    <x v="7"/>
    <x v="1"/>
    <d v="2024-09-01T00:00:00"/>
    <d v="2024-12-22T00:00:00"/>
    <x v="27"/>
    <x v="3"/>
    <x v="2"/>
    <n v="108"/>
    <s v="*108*"/>
  </r>
  <r>
    <s v="BK2861"/>
    <s v="Pradeep's Chemistry"/>
    <s v="Paul Turner"/>
    <x v="6"/>
    <s v="978-1-225-89638-8"/>
    <x v="2"/>
    <x v="1"/>
    <x v="1"/>
    <x v="38"/>
    <x v="13"/>
    <x v="1"/>
    <d v="2024-12-10T00:00:00"/>
    <d v="2025-01-20T00:00:00"/>
    <x v="468"/>
    <x v="3"/>
    <x v="0"/>
    <n v="331"/>
    <s v="*331*"/>
  </r>
  <r>
    <s v="BK2862"/>
    <s v="S. Chand Science"/>
    <s v="Jennifer Sawyer"/>
    <x v="11"/>
    <s v="978-1-72095-019-6"/>
    <x v="1"/>
    <x v="13"/>
    <x v="1"/>
    <x v="358"/>
    <x v="9"/>
    <x v="1"/>
    <d v="2024-06-12T00:00:00"/>
    <d v="2024-12-05T00:00:00"/>
    <x v="94"/>
    <x v="2"/>
    <x v="1"/>
    <n v="255"/>
    <s v="*255*"/>
  </r>
  <r>
    <s v="BK2863"/>
    <s v="NCERT Economics"/>
    <s v="Brandon Campbell"/>
    <x v="5"/>
    <s v="978-0-85017-589-9"/>
    <x v="3"/>
    <x v="9"/>
    <x v="0"/>
    <x v="330"/>
    <x v="15"/>
    <x v="1"/>
    <d v="2023-10-29T00:00:00"/>
    <d v="2023-11-15T00:00:00"/>
    <x v="374"/>
    <x v="3"/>
    <x v="3"/>
    <n v="291"/>
    <s v="*291*"/>
  </r>
  <r>
    <s v="BK2864"/>
    <s v="S. Chand Business Studies"/>
    <s v="Brandon Holmes"/>
    <x v="10"/>
    <s v="978-0-243-26179-6"/>
    <x v="0"/>
    <x v="3"/>
    <x v="1"/>
    <x v="200"/>
    <x v="15"/>
    <x v="1"/>
    <d v="2023-12-19T00:00:00"/>
    <d v="2024-02-11T00:00:00"/>
    <x v="275"/>
    <x v="3"/>
    <x v="2"/>
    <n v="295"/>
    <s v="*295*"/>
  </r>
  <r>
    <s v="BK2865"/>
    <s v="Together with EVS"/>
    <s v="Anthony Alexander DDS"/>
    <x v="3"/>
    <s v="978-0-639-61381-9"/>
    <x v="1"/>
    <x v="14"/>
    <x v="1"/>
    <x v="20"/>
    <x v="4"/>
    <x v="0"/>
    <m/>
    <m/>
    <x v="185"/>
    <x v="2"/>
    <x v="3"/>
    <n v="377"/>
    <s v="*377*"/>
  </r>
  <r>
    <s v="BK2866"/>
    <s v="Together with Social Science"/>
    <s v="Melissa Smith"/>
    <x v="0"/>
    <s v="978-1-968675-07-3"/>
    <x v="0"/>
    <x v="15"/>
    <x v="1"/>
    <x v="262"/>
    <x v="16"/>
    <x v="0"/>
    <m/>
    <m/>
    <x v="47"/>
    <x v="0"/>
    <x v="1"/>
    <n v="151"/>
    <s v="*151*"/>
  </r>
  <r>
    <s v="BK2867"/>
    <s v="Manika Hindi Pathmala"/>
    <s v="Mr. Alex Johnson"/>
    <x v="12"/>
    <s v="978-1-69829-192-5"/>
    <x v="3"/>
    <x v="2"/>
    <x v="2"/>
    <x v="127"/>
    <x v="14"/>
    <x v="0"/>
    <m/>
    <m/>
    <x v="211"/>
    <x v="3"/>
    <x v="1"/>
    <n v="381"/>
    <s v="*381*"/>
  </r>
  <r>
    <s v="BK2868"/>
    <s v="TS Grewal Accountancy"/>
    <s v="Kristin Taylor"/>
    <x v="7"/>
    <s v="978-0-497-22699-2"/>
    <x v="2"/>
    <x v="10"/>
    <x v="2"/>
    <x v="38"/>
    <x v="8"/>
    <x v="1"/>
    <d v="2024-12-07T00:00:00"/>
    <d v="2024-12-14T00:00:00"/>
    <x v="460"/>
    <x v="3"/>
    <x v="1"/>
    <n v="234"/>
    <s v="*234*"/>
  </r>
  <r>
    <s v="BK2869"/>
    <s v="S. Chand Business Studies"/>
    <s v="Marcia Lopez"/>
    <x v="10"/>
    <s v="978-0-307-81154-7"/>
    <x v="4"/>
    <x v="17"/>
    <x v="2"/>
    <x v="322"/>
    <x v="6"/>
    <x v="1"/>
    <d v="2024-11-21T00:00:00"/>
    <d v="2024-12-11T00:00:00"/>
    <x v="92"/>
    <x v="3"/>
    <x v="0"/>
    <n v="135"/>
    <s v="*135*"/>
  </r>
  <r>
    <s v="BK2870"/>
    <s v="Manika Hindi Pathmala"/>
    <s v="Ronald Reynolds"/>
    <x v="12"/>
    <s v="978-0-270-60811-3"/>
    <x v="5"/>
    <x v="9"/>
    <x v="2"/>
    <x v="210"/>
    <x v="19"/>
    <x v="0"/>
    <m/>
    <m/>
    <x v="278"/>
    <x v="3"/>
    <x v="2"/>
    <n v="179"/>
    <s v="*179*"/>
  </r>
  <r>
    <s v="BK2871"/>
    <s v="Fundamentals of Physics - Resnick Halliday"/>
    <s v="Chad Cox"/>
    <x v="9"/>
    <s v="978-1-81495-987-6"/>
    <x v="3"/>
    <x v="17"/>
    <x v="1"/>
    <x v="308"/>
    <x v="5"/>
    <x v="0"/>
    <m/>
    <m/>
    <x v="286"/>
    <x v="3"/>
    <x v="1"/>
    <n v="309"/>
    <s v="*309*"/>
  </r>
  <r>
    <s v="BK2872"/>
    <s v="NCERT Social Science"/>
    <s v="Christina Thompson MD"/>
    <x v="0"/>
    <s v="978-0-306-11179-2"/>
    <x v="1"/>
    <x v="5"/>
    <x v="1"/>
    <x v="323"/>
    <x v="18"/>
    <x v="1"/>
    <d v="2024-06-21T00:00:00"/>
    <d v="2025-01-17T00:00:00"/>
    <x v="92"/>
    <x v="0"/>
    <x v="1"/>
    <n v="216"/>
    <s v="*216*"/>
  </r>
  <r>
    <s v="BK2873"/>
    <s v="NCERT Business Studies"/>
    <s v="Glen Evans"/>
    <x v="10"/>
    <s v="978-0-7780-2511-5"/>
    <x v="2"/>
    <x v="2"/>
    <x v="0"/>
    <x v="229"/>
    <x v="4"/>
    <x v="1"/>
    <d v="2023-07-21T00:00:00"/>
    <d v="2023-10-17T00:00:00"/>
    <x v="409"/>
    <x v="3"/>
    <x v="0"/>
    <n v="355"/>
    <s v="*355*"/>
  </r>
  <r>
    <s v="BK2874"/>
    <s v="Manika Hindi Pathmala"/>
    <s v="Terry Garcia"/>
    <x v="12"/>
    <s v="978-1-951447-30-4"/>
    <x v="0"/>
    <x v="17"/>
    <x v="1"/>
    <x v="80"/>
    <x v="8"/>
    <x v="0"/>
    <m/>
    <m/>
    <x v="116"/>
    <x v="3"/>
    <x v="0"/>
    <n v="219"/>
    <s v="*219*"/>
  </r>
  <r>
    <s v="BK2875"/>
    <s v="Together with EVS"/>
    <s v="Angela Andersen"/>
    <x v="3"/>
    <s v="978-1-898151-93-7"/>
    <x v="5"/>
    <x v="2"/>
    <x v="2"/>
    <x v="119"/>
    <x v="5"/>
    <x v="0"/>
    <m/>
    <m/>
    <x v="107"/>
    <x v="2"/>
    <x v="2"/>
    <n v="252"/>
    <s v="*252*"/>
  </r>
  <r>
    <s v="BK2876"/>
    <s v="Nai Roshni Hindi Pathmala"/>
    <s v="Eric Diaz"/>
    <x v="12"/>
    <s v="978-0-7093-8140-2"/>
    <x v="4"/>
    <x v="14"/>
    <x v="0"/>
    <x v="114"/>
    <x v="12"/>
    <x v="0"/>
    <m/>
    <m/>
    <x v="210"/>
    <x v="3"/>
    <x v="0"/>
    <n v="286"/>
    <s v="*286*"/>
  </r>
  <r>
    <s v="BK2877"/>
    <s v="S. Chand Economics"/>
    <s v="Raymond Norris"/>
    <x v="5"/>
    <s v="978-0-275-32836-8"/>
    <x v="1"/>
    <x v="2"/>
    <x v="0"/>
    <x v="16"/>
    <x v="0"/>
    <x v="0"/>
    <m/>
    <m/>
    <x v="423"/>
    <x v="3"/>
    <x v="1"/>
    <n v="214"/>
    <s v="*214*"/>
  </r>
  <r>
    <s v="BK2878"/>
    <s v="S. Chand Social Science"/>
    <s v="Daniel Khan"/>
    <x v="0"/>
    <s v="978-1-57918-856-6"/>
    <x v="3"/>
    <x v="11"/>
    <x v="0"/>
    <x v="249"/>
    <x v="8"/>
    <x v="0"/>
    <m/>
    <m/>
    <x v="17"/>
    <x v="0"/>
    <x v="0"/>
    <n v="141"/>
    <s v="*141*"/>
  </r>
  <r>
    <s v="BK2879"/>
    <s v="Let Us C - Yashwant Kanetkar"/>
    <s v="Benjamin Davidson"/>
    <x v="8"/>
    <s v="978-0-7600-0985-7"/>
    <x v="0"/>
    <x v="1"/>
    <x v="1"/>
    <x v="28"/>
    <x v="5"/>
    <x v="1"/>
    <d v="2023-11-03T00:00:00"/>
    <d v="2024-09-20T00:00:00"/>
    <x v="128"/>
    <x v="3"/>
    <x v="2"/>
    <n v="291"/>
    <s v="*291*"/>
  </r>
  <r>
    <s v="BK2880"/>
    <s v="NCERT Environmental Studies"/>
    <s v="Robert Owens"/>
    <x v="3"/>
    <s v="978-1-61423-471-5"/>
    <x v="4"/>
    <x v="2"/>
    <x v="0"/>
    <x v="232"/>
    <x v="5"/>
    <x v="0"/>
    <m/>
    <m/>
    <x v="336"/>
    <x v="2"/>
    <x v="0"/>
    <n v="405"/>
    <s v="*405*"/>
  </r>
  <r>
    <s v="BK2881"/>
    <s v="Nai Roshni Hindi Pathmala"/>
    <s v="Susan Jones"/>
    <x v="12"/>
    <s v="978-1-75363-177-2"/>
    <x v="1"/>
    <x v="3"/>
    <x v="1"/>
    <x v="55"/>
    <x v="9"/>
    <x v="0"/>
    <m/>
    <m/>
    <x v="315"/>
    <x v="3"/>
    <x v="2"/>
    <n v="445"/>
    <s v="*445*"/>
  </r>
  <r>
    <s v="BK2882"/>
    <s v="Manika Hindi Pathmala"/>
    <s v="William Robinson"/>
    <x v="12"/>
    <s v="978-0-346-20083-8"/>
    <x v="2"/>
    <x v="2"/>
    <x v="1"/>
    <x v="21"/>
    <x v="13"/>
    <x v="0"/>
    <m/>
    <m/>
    <x v="29"/>
    <x v="3"/>
    <x v="2"/>
    <n v="144"/>
    <s v="*144*"/>
  </r>
  <r>
    <s v="BK2883"/>
    <s v="NCERT Chemistry"/>
    <s v="Andrew Suarez"/>
    <x v="6"/>
    <s v="978-1-85670-230-0"/>
    <x v="0"/>
    <x v="1"/>
    <x v="1"/>
    <x v="328"/>
    <x v="3"/>
    <x v="0"/>
    <m/>
    <m/>
    <x v="18"/>
    <x v="3"/>
    <x v="2"/>
    <n v="288"/>
    <s v="*288*"/>
  </r>
  <r>
    <s v="BK2884"/>
    <s v="S. Chand EVS"/>
    <s v="Ashley Kim"/>
    <x v="3"/>
    <s v="978-0-558-00772-0"/>
    <x v="1"/>
    <x v="4"/>
    <x v="2"/>
    <x v="140"/>
    <x v="8"/>
    <x v="0"/>
    <m/>
    <m/>
    <x v="359"/>
    <x v="2"/>
    <x v="0"/>
    <n v="381"/>
    <s v="*381*"/>
  </r>
  <r>
    <s v="BK2885"/>
    <s v="S. Chand Biology"/>
    <s v="Jamie Watson"/>
    <x v="4"/>
    <s v="978-0-580-44556-9"/>
    <x v="1"/>
    <x v="13"/>
    <x v="2"/>
    <x v="390"/>
    <x v="0"/>
    <x v="0"/>
    <m/>
    <m/>
    <x v="259"/>
    <x v="3"/>
    <x v="1"/>
    <n v="350"/>
    <s v="*350*"/>
  </r>
  <r>
    <s v="BK2886"/>
    <s v="Pradeep's Chemistry"/>
    <s v="Christina Adams"/>
    <x v="6"/>
    <s v="978-0-7576-4359-0"/>
    <x v="3"/>
    <x v="0"/>
    <x v="2"/>
    <x v="168"/>
    <x v="17"/>
    <x v="1"/>
    <d v="2024-06-28T00:00:00"/>
    <d v="2024-08-30T00:00:00"/>
    <x v="352"/>
    <x v="3"/>
    <x v="3"/>
    <n v="424"/>
    <s v="*424*"/>
  </r>
  <r>
    <s v="BK2887"/>
    <s v="RS Aggarwal Mathematics"/>
    <s v="Daniel Frank"/>
    <x v="1"/>
    <s v="978-0-366-41603-5"/>
    <x v="0"/>
    <x v="16"/>
    <x v="2"/>
    <x v="135"/>
    <x v="15"/>
    <x v="1"/>
    <d v="2023-09-17T00:00:00"/>
    <d v="2024-10-08T00:00:00"/>
    <x v="137"/>
    <x v="0"/>
    <x v="2"/>
    <n v="338"/>
    <s v="*338*"/>
  </r>
  <r>
    <s v="BK2888"/>
    <s v="Together with EVS"/>
    <s v="Dana Hamilton"/>
    <x v="3"/>
    <s v="978-0-307-87741-3"/>
    <x v="1"/>
    <x v="9"/>
    <x v="1"/>
    <x v="369"/>
    <x v="1"/>
    <x v="0"/>
    <m/>
    <m/>
    <x v="38"/>
    <x v="2"/>
    <x v="3"/>
    <n v="433"/>
    <s v="*433*"/>
  </r>
  <r>
    <s v="BK2889"/>
    <s v="Together with EVS"/>
    <s v="Cynthia Barnes"/>
    <x v="3"/>
    <s v="978-1-376-19021-2"/>
    <x v="5"/>
    <x v="1"/>
    <x v="1"/>
    <x v="194"/>
    <x v="3"/>
    <x v="1"/>
    <d v="2024-01-22T00:00:00"/>
    <d v="2024-11-12T00:00:00"/>
    <x v="270"/>
    <x v="2"/>
    <x v="1"/>
    <n v="288"/>
    <s v="*288*"/>
  </r>
  <r>
    <s v="BK2890"/>
    <s v="TS Grewal Accountancy"/>
    <s v="Amanda Dickerson"/>
    <x v="7"/>
    <s v="978-0-673-14996-1"/>
    <x v="4"/>
    <x v="10"/>
    <x v="0"/>
    <x v="144"/>
    <x v="19"/>
    <x v="0"/>
    <m/>
    <m/>
    <x v="96"/>
    <x v="3"/>
    <x v="1"/>
    <n v="218"/>
    <s v="*218*"/>
  </r>
  <r>
    <s v="BK2891"/>
    <s v="Truemanâ€™s Biology"/>
    <s v="Carol Jones"/>
    <x v="4"/>
    <s v="978-0-466-41701-7"/>
    <x v="0"/>
    <x v="18"/>
    <x v="1"/>
    <x v="395"/>
    <x v="17"/>
    <x v="0"/>
    <m/>
    <m/>
    <x v="188"/>
    <x v="3"/>
    <x v="1"/>
    <n v="317"/>
    <s v="*317*"/>
  </r>
  <r>
    <s v="BK2892"/>
    <s v="NCERT Business Studies"/>
    <s v="Marc Newman"/>
    <x v="10"/>
    <s v="978-0-502-19357-8"/>
    <x v="5"/>
    <x v="15"/>
    <x v="1"/>
    <x v="243"/>
    <x v="14"/>
    <x v="0"/>
    <m/>
    <m/>
    <x v="301"/>
    <x v="3"/>
    <x v="0"/>
    <n v="127"/>
    <s v="*127*"/>
  </r>
  <r>
    <s v="BK2893"/>
    <s v="RD Sharma Mathematics"/>
    <s v="Dr. John Thornton"/>
    <x v="1"/>
    <s v="978-0-637-24545-6"/>
    <x v="5"/>
    <x v="15"/>
    <x v="1"/>
    <x v="102"/>
    <x v="9"/>
    <x v="0"/>
    <m/>
    <m/>
    <x v="390"/>
    <x v="0"/>
    <x v="2"/>
    <n v="314"/>
    <s v="*314*"/>
  </r>
  <r>
    <s v="BK2894"/>
    <s v="Together with EVS"/>
    <s v="Yvonne Gutierrez"/>
    <x v="3"/>
    <s v="978-1-5385-0383-6"/>
    <x v="5"/>
    <x v="1"/>
    <x v="2"/>
    <x v="312"/>
    <x v="17"/>
    <x v="0"/>
    <m/>
    <m/>
    <x v="446"/>
    <x v="2"/>
    <x v="1"/>
    <n v="399"/>
    <s v="*399*"/>
  </r>
  <r>
    <s v="BK2895"/>
    <s v="Together with Social Science"/>
    <s v="Maria Jones"/>
    <x v="0"/>
    <s v="978-0-509-34691-5"/>
    <x v="0"/>
    <x v="0"/>
    <x v="2"/>
    <x v="327"/>
    <x v="18"/>
    <x v="0"/>
    <m/>
    <m/>
    <x v="148"/>
    <x v="0"/>
    <x v="1"/>
    <n v="319"/>
    <s v="*319*"/>
  </r>
  <r>
    <s v="BK2896"/>
    <s v="NCERT Chemistry"/>
    <s v="Katrina Werner"/>
    <x v="6"/>
    <s v="978-1-74759-846-3"/>
    <x v="2"/>
    <x v="0"/>
    <x v="2"/>
    <x v="316"/>
    <x v="0"/>
    <x v="0"/>
    <m/>
    <m/>
    <x v="5"/>
    <x v="3"/>
    <x v="0"/>
    <n v="334"/>
    <s v="*334*"/>
  </r>
  <r>
    <s v="BK2897"/>
    <s v="TS Grewal Accountancy"/>
    <s v="Susan Bridges"/>
    <x v="7"/>
    <s v="978-1-223-22627-9"/>
    <x v="2"/>
    <x v="10"/>
    <x v="2"/>
    <x v="169"/>
    <x v="8"/>
    <x v="0"/>
    <m/>
    <m/>
    <x v="316"/>
    <x v="3"/>
    <x v="0"/>
    <n v="108"/>
    <s v="*108*"/>
  </r>
  <r>
    <s v="BK2898"/>
    <s v="DK Goel Accountancy"/>
    <s v="Tina Simmons"/>
    <x v="7"/>
    <s v="978-0-7009-2707-4"/>
    <x v="4"/>
    <x v="16"/>
    <x v="1"/>
    <x v="184"/>
    <x v="14"/>
    <x v="0"/>
    <m/>
    <m/>
    <x v="247"/>
    <x v="3"/>
    <x v="2"/>
    <n v="109"/>
    <s v="*109*"/>
  </r>
  <r>
    <s v="BK2899"/>
    <s v="TS Grewal Accountancy"/>
    <s v="George Soto PhD"/>
    <x v="7"/>
    <s v="978-0-7355-0068-6"/>
    <x v="4"/>
    <x v="12"/>
    <x v="1"/>
    <x v="392"/>
    <x v="13"/>
    <x v="1"/>
    <d v="2023-04-26T00:00:00"/>
    <d v="2024-12-09T00:00:00"/>
    <x v="57"/>
    <x v="3"/>
    <x v="0"/>
    <n v="389"/>
    <s v="*389*"/>
  </r>
  <r>
    <s v="BK2900"/>
    <s v="RS Aggarwal Mathematics"/>
    <s v="Jerry Morgan"/>
    <x v="1"/>
    <s v="978-1-102-28491-8"/>
    <x v="2"/>
    <x v="3"/>
    <x v="0"/>
    <x v="87"/>
    <x v="12"/>
    <x v="0"/>
    <m/>
    <m/>
    <x v="454"/>
    <x v="0"/>
    <x v="1"/>
    <n v="138"/>
    <s v="*138*"/>
  </r>
  <r>
    <s v="BK2901"/>
    <s v="S. Chand EVS"/>
    <s v="Jill Bailey"/>
    <x v="3"/>
    <s v="978-1-57081-781-6"/>
    <x v="1"/>
    <x v="11"/>
    <x v="1"/>
    <x v="314"/>
    <x v="0"/>
    <x v="1"/>
    <d v="2024-08-10T00:00:00"/>
    <d v="2025-01-21T00:00:00"/>
    <x v="71"/>
    <x v="2"/>
    <x v="0"/>
    <n v="414"/>
    <s v="*414*"/>
  </r>
  <r>
    <s v="BK2902"/>
    <s v="NCERT Maths"/>
    <s v="John Elliott"/>
    <x v="1"/>
    <s v="978-1-57960-653-4"/>
    <x v="4"/>
    <x v="0"/>
    <x v="2"/>
    <x v="357"/>
    <x v="9"/>
    <x v="0"/>
    <m/>
    <m/>
    <x v="475"/>
    <x v="0"/>
    <x v="2"/>
    <n v="201"/>
    <s v="*201*"/>
  </r>
  <r>
    <s v="BK2903"/>
    <s v="NCERT Maths"/>
    <s v="Jennifer Trevino"/>
    <x v="1"/>
    <s v="978-0-543-24126-9"/>
    <x v="2"/>
    <x v="10"/>
    <x v="0"/>
    <x v="192"/>
    <x v="7"/>
    <x v="1"/>
    <d v="2024-06-10T00:00:00"/>
    <d v="2024-11-06T00:00:00"/>
    <x v="131"/>
    <x v="0"/>
    <x v="0"/>
    <n v="437"/>
    <s v="*437*"/>
  </r>
  <r>
    <s v="BK2904"/>
    <s v="Computer Science with Python"/>
    <s v="Peter Harrison"/>
    <x v="8"/>
    <s v="978-0-530-50290-8"/>
    <x v="1"/>
    <x v="4"/>
    <x v="0"/>
    <x v="296"/>
    <x v="16"/>
    <x v="1"/>
    <d v="2024-09-14T00:00:00"/>
    <d v="2024-10-29T00:00:00"/>
    <x v="306"/>
    <x v="3"/>
    <x v="2"/>
    <n v="237"/>
    <s v="*237*"/>
  </r>
  <r>
    <s v="BK2905"/>
    <s v="NCERT Environmental Studies"/>
    <s v="Lauren Duran"/>
    <x v="3"/>
    <s v="978-1-294-70552-9"/>
    <x v="3"/>
    <x v="10"/>
    <x v="0"/>
    <x v="105"/>
    <x v="1"/>
    <x v="1"/>
    <d v="2024-12-22T00:00:00"/>
    <d v="2025-01-06T00:00:00"/>
    <x v="383"/>
    <x v="2"/>
    <x v="2"/>
    <n v="332"/>
    <s v="*332*"/>
  </r>
  <r>
    <s v="BK2906"/>
    <s v="NCERT Environmental Studies"/>
    <s v="Edward Hanson DDS"/>
    <x v="3"/>
    <s v="978-0-11-754238-9"/>
    <x v="4"/>
    <x v="16"/>
    <x v="1"/>
    <x v="198"/>
    <x v="6"/>
    <x v="0"/>
    <m/>
    <m/>
    <x v="262"/>
    <x v="2"/>
    <x v="2"/>
    <n v="394"/>
    <s v="*394*"/>
  </r>
  <r>
    <s v="BK2907"/>
    <s v="NCERT Business Studies"/>
    <s v="Curtis Love"/>
    <x v="10"/>
    <s v="978-1-295-54668-8"/>
    <x v="0"/>
    <x v="0"/>
    <x v="0"/>
    <x v="307"/>
    <x v="12"/>
    <x v="0"/>
    <m/>
    <m/>
    <x v="218"/>
    <x v="3"/>
    <x v="0"/>
    <n v="327"/>
    <s v="*327*"/>
  </r>
  <r>
    <s v="BK2908"/>
    <s v="Modern ABC Chemistry"/>
    <s v="Alison Walter"/>
    <x v="6"/>
    <s v="978-1-303-57640-9"/>
    <x v="5"/>
    <x v="7"/>
    <x v="1"/>
    <x v="306"/>
    <x v="6"/>
    <x v="1"/>
    <d v="2023-10-21T00:00:00"/>
    <d v="2024-07-02T00:00:00"/>
    <x v="333"/>
    <x v="3"/>
    <x v="1"/>
    <n v="435"/>
    <s v="*435*"/>
  </r>
  <r>
    <s v="BK2909"/>
    <s v="Modern ABC Chemistry"/>
    <s v="Rachel Silva"/>
    <x v="6"/>
    <s v="978-1-266-25497-0"/>
    <x v="2"/>
    <x v="6"/>
    <x v="1"/>
    <x v="285"/>
    <x v="17"/>
    <x v="0"/>
    <m/>
    <m/>
    <x v="136"/>
    <x v="3"/>
    <x v="3"/>
    <n v="249"/>
    <s v="*249*"/>
  </r>
  <r>
    <s v="BK2910"/>
    <s v="Truemanâ€™s Biology"/>
    <s v="Mr. Christopher Pugh"/>
    <x v="4"/>
    <s v="978-0-291-90725-7"/>
    <x v="0"/>
    <x v="13"/>
    <x v="1"/>
    <x v="323"/>
    <x v="18"/>
    <x v="0"/>
    <m/>
    <m/>
    <x v="284"/>
    <x v="3"/>
    <x v="2"/>
    <n v="256"/>
    <s v="*256*"/>
  </r>
  <r>
    <s v="BK2911"/>
    <s v="Nai Roshni Hindi Pathmala"/>
    <s v="Ann Nichols"/>
    <x v="12"/>
    <s v="978-1-5271-3244-3"/>
    <x v="1"/>
    <x v="19"/>
    <x v="2"/>
    <x v="211"/>
    <x v="8"/>
    <x v="0"/>
    <m/>
    <m/>
    <x v="140"/>
    <x v="3"/>
    <x v="3"/>
    <n v="435"/>
    <s v="*435*"/>
  </r>
  <r>
    <s v="BK2912"/>
    <s v="SL Arora Physics"/>
    <s v="Katie Anderson"/>
    <x v="9"/>
    <s v="978-1-4404-9156-6"/>
    <x v="5"/>
    <x v="17"/>
    <x v="2"/>
    <x v="169"/>
    <x v="16"/>
    <x v="0"/>
    <m/>
    <m/>
    <x v="54"/>
    <x v="3"/>
    <x v="1"/>
    <n v="127"/>
    <s v="*127*"/>
  </r>
  <r>
    <s v="BK2913"/>
    <s v="S. Chand Biology"/>
    <s v="Andrew Moore"/>
    <x v="4"/>
    <s v="978-1-80277-567-9"/>
    <x v="1"/>
    <x v="9"/>
    <x v="2"/>
    <x v="67"/>
    <x v="16"/>
    <x v="1"/>
    <d v="2024-01-09T00:00:00"/>
    <d v="2024-04-15T00:00:00"/>
    <x v="114"/>
    <x v="3"/>
    <x v="1"/>
    <n v="416"/>
    <s v="*416*"/>
  </r>
  <r>
    <s v="BK2914"/>
    <s v="NCERT Economics"/>
    <s v="Jeffrey Smith"/>
    <x v="5"/>
    <s v="978-0-918649-83-6"/>
    <x v="1"/>
    <x v="7"/>
    <x v="2"/>
    <x v="303"/>
    <x v="4"/>
    <x v="1"/>
    <d v="2023-05-25T00:00:00"/>
    <d v="2025-02-10T00:00:00"/>
    <x v="70"/>
    <x v="3"/>
    <x v="1"/>
    <n v="138"/>
    <s v="*138*"/>
  </r>
  <r>
    <s v="BK2915"/>
    <s v="NCERT Accountancy"/>
    <s v="Molly Palmer"/>
    <x v="7"/>
    <s v="978-0-668-55766-5"/>
    <x v="1"/>
    <x v="13"/>
    <x v="1"/>
    <x v="417"/>
    <x v="15"/>
    <x v="1"/>
    <d v="2023-10-24T00:00:00"/>
    <d v="2024-10-26T00:00:00"/>
    <x v="289"/>
    <x v="3"/>
    <x v="0"/>
    <n v="254"/>
    <s v="*254*"/>
  </r>
  <r>
    <s v="BK2916"/>
    <s v="NCERT Environmental Studies"/>
    <s v="Margaret Garcia"/>
    <x v="3"/>
    <s v="978-1-350-56970-6"/>
    <x v="5"/>
    <x v="6"/>
    <x v="1"/>
    <x v="26"/>
    <x v="13"/>
    <x v="1"/>
    <d v="2024-04-09T00:00:00"/>
    <d v="2024-07-06T00:00:00"/>
    <x v="405"/>
    <x v="2"/>
    <x v="2"/>
    <n v="202"/>
    <s v="*202*"/>
  </r>
  <r>
    <s v="BK2917"/>
    <s v="NCERT Accountancy"/>
    <s v="Teresa York"/>
    <x v="7"/>
    <s v="978-0-8159-7939-5"/>
    <x v="3"/>
    <x v="13"/>
    <x v="0"/>
    <x v="234"/>
    <x v="5"/>
    <x v="1"/>
    <d v="2023-06-04T00:00:00"/>
    <d v="2025-02-24T00:00:00"/>
    <x v="81"/>
    <x v="3"/>
    <x v="1"/>
    <n v="434"/>
    <s v="*434*"/>
  </r>
  <r>
    <s v="BK2918"/>
    <s v="RS Aggarwal Mathematics"/>
    <s v="Wesley Powell"/>
    <x v="1"/>
    <s v="978-1-76261-718-7"/>
    <x v="3"/>
    <x v="8"/>
    <x v="1"/>
    <x v="273"/>
    <x v="5"/>
    <x v="0"/>
    <m/>
    <m/>
    <x v="398"/>
    <x v="0"/>
    <x v="1"/>
    <n v="294"/>
    <s v="*294*"/>
  </r>
  <r>
    <s v="BK2919"/>
    <s v="Together with Social Science"/>
    <s v="Jason Garza"/>
    <x v="0"/>
    <s v="978-1-4665-7313-0"/>
    <x v="0"/>
    <x v="10"/>
    <x v="1"/>
    <x v="415"/>
    <x v="18"/>
    <x v="0"/>
    <m/>
    <m/>
    <x v="138"/>
    <x v="0"/>
    <x v="0"/>
    <n v="356"/>
    <s v="*356*"/>
  </r>
  <r>
    <s v="BK2920"/>
    <s v="SL Arora Physics"/>
    <s v="Chad Potter"/>
    <x v="9"/>
    <s v="978-0-225-95352-7"/>
    <x v="0"/>
    <x v="0"/>
    <x v="1"/>
    <x v="223"/>
    <x v="15"/>
    <x v="1"/>
    <d v="2024-02-15T00:00:00"/>
    <d v="2024-11-09T00:00:00"/>
    <x v="340"/>
    <x v="3"/>
    <x v="0"/>
    <n v="139"/>
    <s v="*139*"/>
  </r>
  <r>
    <s v="BK2921"/>
    <s v="Together with Social Science"/>
    <s v="Victoria Graham DVM"/>
    <x v="0"/>
    <s v="978-0-229-46260-5"/>
    <x v="4"/>
    <x v="10"/>
    <x v="2"/>
    <x v="128"/>
    <x v="3"/>
    <x v="0"/>
    <m/>
    <m/>
    <x v="413"/>
    <x v="0"/>
    <x v="2"/>
    <n v="428"/>
    <s v="*428*"/>
  </r>
  <r>
    <s v="BK2922"/>
    <s v="Wren &amp; Martin English Grammar"/>
    <s v="Philip Aguirre"/>
    <x v="2"/>
    <s v="978-0-7827-2399-1"/>
    <x v="4"/>
    <x v="10"/>
    <x v="2"/>
    <x v="91"/>
    <x v="16"/>
    <x v="1"/>
    <d v="2023-10-18T00:00:00"/>
    <d v="2024-08-11T00:00:00"/>
    <x v="239"/>
    <x v="1"/>
    <x v="0"/>
    <n v="312"/>
    <s v="*312*"/>
  </r>
  <r>
    <s v="BK2923"/>
    <s v="Together with EVS"/>
    <s v="Karen Reynolds"/>
    <x v="3"/>
    <s v="978-1-921350-89-4"/>
    <x v="4"/>
    <x v="16"/>
    <x v="2"/>
    <x v="252"/>
    <x v="1"/>
    <x v="0"/>
    <m/>
    <m/>
    <x v="227"/>
    <x v="2"/>
    <x v="1"/>
    <n v="266"/>
    <s v="*266*"/>
  </r>
  <r>
    <s v="BK2924"/>
    <s v="Fundamentals of Physics - Resnick Halliday"/>
    <s v="Elizabeth Walker"/>
    <x v="9"/>
    <s v="978-1-77567-734-5"/>
    <x v="2"/>
    <x v="18"/>
    <x v="2"/>
    <x v="366"/>
    <x v="4"/>
    <x v="0"/>
    <m/>
    <m/>
    <x v="251"/>
    <x v="3"/>
    <x v="0"/>
    <n v="206"/>
    <s v="*206*"/>
  </r>
  <r>
    <s v="BK2925"/>
    <s v="S. Chand Science"/>
    <s v="Tammy Anthony"/>
    <x v="11"/>
    <s v="978-0-488-01025-8"/>
    <x v="5"/>
    <x v="17"/>
    <x v="1"/>
    <x v="103"/>
    <x v="19"/>
    <x v="1"/>
    <d v="2024-12-06T00:00:00"/>
    <d v="2024-12-31T00:00:00"/>
    <x v="111"/>
    <x v="2"/>
    <x v="2"/>
    <n v="151"/>
    <s v="*151*"/>
  </r>
  <r>
    <s v="BK2926"/>
    <s v="Play with Maths"/>
    <s v="Michael Moore"/>
    <x v="1"/>
    <s v="978-1-874012-66-5"/>
    <x v="3"/>
    <x v="7"/>
    <x v="1"/>
    <x v="366"/>
    <x v="18"/>
    <x v="0"/>
    <m/>
    <m/>
    <x v="46"/>
    <x v="0"/>
    <x v="0"/>
    <n v="406"/>
    <s v="*406*"/>
  </r>
  <r>
    <s v="BK2927"/>
    <s v="Oxford English Reader"/>
    <s v="Dr. Julia Greer"/>
    <x v="2"/>
    <s v="978-0-08-102088-3"/>
    <x v="3"/>
    <x v="2"/>
    <x v="0"/>
    <x v="371"/>
    <x v="8"/>
    <x v="1"/>
    <d v="2025-01-15T00:00:00"/>
    <d v="2025-02-12T00:00:00"/>
    <x v="332"/>
    <x v="1"/>
    <x v="2"/>
    <n v="187"/>
    <s v="*187*"/>
  </r>
  <r>
    <s v="BK2928"/>
    <s v="RD Sharma Mathematics"/>
    <s v="Jason Lawrence"/>
    <x v="1"/>
    <s v="978-1-899641-08-6"/>
    <x v="1"/>
    <x v="0"/>
    <x v="1"/>
    <x v="294"/>
    <x v="18"/>
    <x v="1"/>
    <d v="2023-05-29T00:00:00"/>
    <d v="2023-10-03T00:00:00"/>
    <x v="36"/>
    <x v="0"/>
    <x v="2"/>
    <n v="336"/>
    <s v="*336*"/>
  </r>
  <r>
    <s v="BK2929"/>
    <s v="Together with Social Science"/>
    <s v="Brian Martinez PhD"/>
    <x v="0"/>
    <s v="978-0-7752-9538-2"/>
    <x v="1"/>
    <x v="4"/>
    <x v="2"/>
    <x v="94"/>
    <x v="16"/>
    <x v="1"/>
    <d v="2024-11-11T00:00:00"/>
    <d v="2025-02-09T00:00:00"/>
    <x v="211"/>
    <x v="0"/>
    <x v="2"/>
    <n v="328"/>
    <s v="*328*"/>
  </r>
  <r>
    <s v="BK2930"/>
    <s v="S. Chand EVS"/>
    <s v="Stephanie Lewis"/>
    <x v="3"/>
    <s v="978-1-911140-13-9"/>
    <x v="3"/>
    <x v="6"/>
    <x v="0"/>
    <x v="382"/>
    <x v="14"/>
    <x v="0"/>
    <m/>
    <m/>
    <x v="292"/>
    <x v="2"/>
    <x v="0"/>
    <n v="392"/>
    <s v="*392*"/>
  </r>
  <r>
    <s v="BK2931"/>
    <s v="TS Grewal Accountancy"/>
    <s v="Mrs. Ruth Schneider"/>
    <x v="7"/>
    <s v="978-1-929902-67-5"/>
    <x v="3"/>
    <x v="13"/>
    <x v="0"/>
    <x v="250"/>
    <x v="12"/>
    <x v="0"/>
    <m/>
    <m/>
    <x v="225"/>
    <x v="3"/>
    <x v="1"/>
    <n v="300"/>
    <s v="*300*"/>
  </r>
  <r>
    <s v="BK2932"/>
    <s v="NCERT Biology"/>
    <s v="Keith Hernandez"/>
    <x v="4"/>
    <s v="978-0-588-73631-7"/>
    <x v="1"/>
    <x v="10"/>
    <x v="0"/>
    <x v="222"/>
    <x v="12"/>
    <x v="0"/>
    <m/>
    <m/>
    <x v="386"/>
    <x v="3"/>
    <x v="3"/>
    <n v="414"/>
    <s v="*414*"/>
  </r>
  <r>
    <s v="BK2933"/>
    <s v="Truemanâ€™s Biology"/>
    <s v="Meghan James"/>
    <x v="4"/>
    <s v="978-0-684-84333-9"/>
    <x v="1"/>
    <x v="6"/>
    <x v="1"/>
    <x v="147"/>
    <x v="14"/>
    <x v="0"/>
    <m/>
    <m/>
    <x v="158"/>
    <x v="3"/>
    <x v="2"/>
    <n v="109"/>
    <s v="*109*"/>
  </r>
  <r>
    <s v="BK2934"/>
    <s v="S. Chand EVS"/>
    <s v="Emily Manning"/>
    <x v="3"/>
    <s v="978-0-05-321391-6"/>
    <x v="3"/>
    <x v="0"/>
    <x v="0"/>
    <x v="249"/>
    <x v="19"/>
    <x v="1"/>
    <d v="2024-11-22T00:00:00"/>
    <d v="2025-01-31T00:00:00"/>
    <x v="375"/>
    <x v="2"/>
    <x v="3"/>
    <n v="210"/>
    <s v="*210*"/>
  </r>
  <r>
    <s v="BK2935"/>
    <s v="Fundamentals of Physics - Resnick Halliday"/>
    <s v="Mary Mills"/>
    <x v="9"/>
    <s v="978-0-527-51493-8"/>
    <x v="5"/>
    <x v="11"/>
    <x v="1"/>
    <x v="22"/>
    <x v="6"/>
    <x v="0"/>
    <m/>
    <m/>
    <x v="463"/>
    <x v="3"/>
    <x v="1"/>
    <n v="338"/>
    <s v="*338*"/>
  </r>
  <r>
    <s v="BK2936"/>
    <s v="S. Chand Business Studies"/>
    <s v="Christine Howell"/>
    <x v="10"/>
    <s v="978-1-72304-165-5"/>
    <x v="4"/>
    <x v="9"/>
    <x v="1"/>
    <x v="171"/>
    <x v="19"/>
    <x v="0"/>
    <m/>
    <m/>
    <x v="11"/>
    <x v="3"/>
    <x v="1"/>
    <n v="201"/>
    <s v="*201*"/>
  </r>
  <r>
    <s v="BK2937"/>
    <s v="Play with Maths"/>
    <s v="Dave Mcbride"/>
    <x v="1"/>
    <s v="978-1-878992-53-6"/>
    <x v="3"/>
    <x v="2"/>
    <x v="1"/>
    <x v="370"/>
    <x v="19"/>
    <x v="1"/>
    <d v="2023-12-25T00:00:00"/>
    <d v="2024-07-18T00:00:00"/>
    <x v="389"/>
    <x v="0"/>
    <x v="1"/>
    <n v="449"/>
    <s v="*449*"/>
  </r>
  <r>
    <s v="BK2938"/>
    <s v="Truemanâ€™s Biology"/>
    <s v="Barbara Huff"/>
    <x v="4"/>
    <s v="978-0-8221-2459-7"/>
    <x v="2"/>
    <x v="12"/>
    <x v="2"/>
    <x v="134"/>
    <x v="8"/>
    <x v="0"/>
    <m/>
    <m/>
    <x v="358"/>
    <x v="3"/>
    <x v="0"/>
    <n v="437"/>
    <s v="*437*"/>
  </r>
  <r>
    <s v="BK2939"/>
    <s v="NCERT Hindi"/>
    <s v="Mark Martin"/>
    <x v="12"/>
    <s v="978-1-08-372635-3"/>
    <x v="2"/>
    <x v="3"/>
    <x v="2"/>
    <x v="45"/>
    <x v="11"/>
    <x v="0"/>
    <m/>
    <m/>
    <x v="386"/>
    <x v="3"/>
    <x v="2"/>
    <n v="378"/>
    <s v="*378*"/>
  </r>
  <r>
    <s v="BK2940"/>
    <s v="Together with EVS"/>
    <s v="Kevin Hamilton"/>
    <x v="3"/>
    <s v="978-0-8382-8286-1"/>
    <x v="0"/>
    <x v="10"/>
    <x v="2"/>
    <x v="362"/>
    <x v="17"/>
    <x v="1"/>
    <d v="2024-02-05T00:00:00"/>
    <d v="2024-06-17T00:00:00"/>
    <x v="354"/>
    <x v="2"/>
    <x v="1"/>
    <n v="134"/>
    <s v="*134*"/>
  </r>
  <r>
    <s v="BK2941"/>
    <s v="Wren &amp; Martin English Grammar"/>
    <s v="Keith Pineda"/>
    <x v="2"/>
    <s v="978-1-04-855267-6"/>
    <x v="2"/>
    <x v="5"/>
    <x v="2"/>
    <x v="269"/>
    <x v="10"/>
    <x v="0"/>
    <m/>
    <m/>
    <x v="141"/>
    <x v="1"/>
    <x v="1"/>
    <n v="324"/>
    <s v="*324*"/>
  </r>
  <r>
    <s v="BK2942"/>
    <s v="S. Chand Business Studies"/>
    <s v="Tammy Chan"/>
    <x v="10"/>
    <s v="978-0-620-35933-7"/>
    <x v="3"/>
    <x v="15"/>
    <x v="1"/>
    <x v="277"/>
    <x v="3"/>
    <x v="0"/>
    <m/>
    <m/>
    <x v="21"/>
    <x v="3"/>
    <x v="0"/>
    <n v="298"/>
    <s v="*298*"/>
  </r>
  <r>
    <s v="BK2943"/>
    <s v="English Grammar &amp; Composition"/>
    <s v="Stephanie Garner"/>
    <x v="2"/>
    <s v="978-1-271-65866-4"/>
    <x v="4"/>
    <x v="6"/>
    <x v="1"/>
    <x v="160"/>
    <x v="4"/>
    <x v="0"/>
    <m/>
    <m/>
    <x v="421"/>
    <x v="1"/>
    <x v="0"/>
    <n v="372"/>
    <s v="*372*"/>
  </r>
  <r>
    <s v="BK2944"/>
    <s v="Lakhmir Singh Science"/>
    <s v="Theresa Price"/>
    <x v="11"/>
    <s v="978-0-18-891646-1"/>
    <x v="2"/>
    <x v="0"/>
    <x v="0"/>
    <x v="98"/>
    <x v="7"/>
    <x v="0"/>
    <m/>
    <m/>
    <x v="213"/>
    <x v="2"/>
    <x v="2"/>
    <n v="345"/>
    <s v="*345*"/>
  </r>
  <r>
    <s v="BK2945"/>
    <s v="S. Chand Science"/>
    <s v="Allison Francis"/>
    <x v="11"/>
    <s v="978-1-940559-16-2"/>
    <x v="2"/>
    <x v="8"/>
    <x v="1"/>
    <x v="73"/>
    <x v="8"/>
    <x v="1"/>
    <d v="2024-07-31T00:00:00"/>
    <d v="2024-09-23T00:00:00"/>
    <x v="400"/>
    <x v="2"/>
    <x v="0"/>
    <n v="114"/>
    <s v="*114*"/>
  </r>
  <r>
    <s v="BK2946"/>
    <s v="NCERT Chemistry"/>
    <s v="Corey Jenkins"/>
    <x v="6"/>
    <s v="978-1-360-41110-1"/>
    <x v="4"/>
    <x v="9"/>
    <x v="1"/>
    <x v="362"/>
    <x v="1"/>
    <x v="0"/>
    <m/>
    <m/>
    <x v="4"/>
    <x v="3"/>
    <x v="1"/>
    <n v="383"/>
    <s v="*383*"/>
  </r>
  <r>
    <s v="BK2947"/>
    <s v="NCERT Biology"/>
    <s v="William Morgan"/>
    <x v="4"/>
    <s v="978-1-305-05259-8"/>
    <x v="3"/>
    <x v="19"/>
    <x v="1"/>
    <x v="230"/>
    <x v="8"/>
    <x v="1"/>
    <d v="2024-11-22T00:00:00"/>
    <d v="2024-12-25T00:00:00"/>
    <x v="413"/>
    <x v="3"/>
    <x v="0"/>
    <n v="279"/>
    <s v="*279*"/>
  </r>
  <r>
    <s v="BK2948"/>
    <s v="Python Programming - Balagurusamy"/>
    <s v="Mrs. Tonya Joseph"/>
    <x v="8"/>
    <s v="978-1-988220-80-2"/>
    <x v="5"/>
    <x v="8"/>
    <x v="2"/>
    <x v="67"/>
    <x v="17"/>
    <x v="0"/>
    <m/>
    <m/>
    <x v="331"/>
    <x v="3"/>
    <x v="2"/>
    <n v="164"/>
    <s v="*164*"/>
  </r>
  <r>
    <s v="BK2949"/>
    <s v="S. Chand Business Studies"/>
    <s v="Adrian Brown"/>
    <x v="10"/>
    <s v="978-0-435-06700-7"/>
    <x v="4"/>
    <x v="18"/>
    <x v="2"/>
    <x v="153"/>
    <x v="7"/>
    <x v="0"/>
    <m/>
    <m/>
    <x v="32"/>
    <x v="3"/>
    <x v="0"/>
    <n v="155"/>
    <s v="*155*"/>
  </r>
  <r>
    <s v="BK2950"/>
    <s v="Concepts of Physics - HC Verma"/>
    <s v="Ellen Shannon"/>
    <x v="9"/>
    <s v="978-0-205-82861-6"/>
    <x v="3"/>
    <x v="5"/>
    <x v="2"/>
    <x v="264"/>
    <x v="9"/>
    <x v="1"/>
    <d v="2025-02-07T00:00:00"/>
    <d v="2025-02-09T00:00:00"/>
    <x v="397"/>
    <x v="3"/>
    <x v="2"/>
    <n v="337"/>
    <s v="*337*"/>
  </r>
  <r>
    <s v="BK2951"/>
    <s v="NCERT Hindi"/>
    <s v="Jack Stone"/>
    <x v="12"/>
    <s v="978-1-883895-30-3"/>
    <x v="2"/>
    <x v="12"/>
    <x v="2"/>
    <x v="340"/>
    <x v="5"/>
    <x v="1"/>
    <d v="2023-06-08T00:00:00"/>
    <d v="2024-05-09T00:00:00"/>
    <x v="175"/>
    <x v="3"/>
    <x v="2"/>
    <n v="327"/>
    <s v="*327*"/>
  </r>
  <r>
    <s v="BK2952"/>
    <s v="Together with EVS"/>
    <s v="Gregory Friedman"/>
    <x v="3"/>
    <s v="978-1-167-81343-6"/>
    <x v="1"/>
    <x v="15"/>
    <x v="1"/>
    <x v="30"/>
    <x v="6"/>
    <x v="0"/>
    <m/>
    <m/>
    <x v="152"/>
    <x v="2"/>
    <x v="2"/>
    <n v="396"/>
    <s v="*396*"/>
  </r>
  <r>
    <s v="BK2953"/>
    <s v="S. Chand Social Science"/>
    <s v="Madison Taylor"/>
    <x v="0"/>
    <s v="978-0-18-275701-5"/>
    <x v="3"/>
    <x v="10"/>
    <x v="1"/>
    <x v="187"/>
    <x v="17"/>
    <x v="0"/>
    <m/>
    <m/>
    <x v="293"/>
    <x v="0"/>
    <x v="0"/>
    <n v="312"/>
    <s v="*312*"/>
  </r>
  <r>
    <s v="BK2954"/>
    <s v="Pradeep's Chemistry"/>
    <s v="Jacqueline Wilson"/>
    <x v="6"/>
    <s v="978-1-83232-920-0"/>
    <x v="2"/>
    <x v="18"/>
    <x v="0"/>
    <x v="55"/>
    <x v="9"/>
    <x v="0"/>
    <m/>
    <m/>
    <x v="78"/>
    <x v="3"/>
    <x v="1"/>
    <n v="114"/>
    <s v="*114*"/>
  </r>
  <r>
    <s v="BK2955"/>
    <s v="NCERT Social Science"/>
    <s v="Samantha Spencer"/>
    <x v="0"/>
    <s v="978-0-283-40347-7"/>
    <x v="3"/>
    <x v="14"/>
    <x v="1"/>
    <x v="299"/>
    <x v="9"/>
    <x v="0"/>
    <m/>
    <m/>
    <x v="15"/>
    <x v="0"/>
    <x v="3"/>
    <n v="328"/>
    <s v="*328*"/>
  </r>
  <r>
    <s v="BK2956"/>
    <s v="S. Chand EVS"/>
    <s v="Benjamin Glover"/>
    <x v="3"/>
    <s v="978-1-4555-4885-9"/>
    <x v="3"/>
    <x v="9"/>
    <x v="2"/>
    <x v="54"/>
    <x v="13"/>
    <x v="0"/>
    <m/>
    <m/>
    <x v="234"/>
    <x v="2"/>
    <x v="2"/>
    <n v="442"/>
    <s v="*442*"/>
  </r>
  <r>
    <s v="BK2957"/>
    <s v="Nai Roshni Hindi Pathmala"/>
    <s v="David Fox"/>
    <x v="12"/>
    <s v="978-0-7126-8492-7"/>
    <x v="4"/>
    <x v="6"/>
    <x v="0"/>
    <x v="227"/>
    <x v="12"/>
    <x v="1"/>
    <d v="2024-06-27T00:00:00"/>
    <d v="2024-08-15T00:00:00"/>
    <x v="38"/>
    <x v="3"/>
    <x v="3"/>
    <n v="447"/>
    <s v="*447*"/>
  </r>
  <r>
    <s v="BK2958"/>
    <s v="SL Arora Physics"/>
    <s v="Ryan Acosta"/>
    <x v="9"/>
    <s v="978-0-396-40697-6"/>
    <x v="3"/>
    <x v="11"/>
    <x v="0"/>
    <x v="12"/>
    <x v="5"/>
    <x v="1"/>
    <d v="2023-05-16T00:00:00"/>
    <d v="2023-12-02T00:00:00"/>
    <x v="181"/>
    <x v="3"/>
    <x v="1"/>
    <n v="352"/>
    <s v="*352*"/>
  </r>
  <r>
    <s v="BK2959"/>
    <s v="Fundamentals of Physics - Resnick Halliday"/>
    <s v="Brian Woodard"/>
    <x v="9"/>
    <s v="978-1-4692-5610-8"/>
    <x v="3"/>
    <x v="4"/>
    <x v="0"/>
    <x v="342"/>
    <x v="17"/>
    <x v="0"/>
    <m/>
    <m/>
    <x v="331"/>
    <x v="3"/>
    <x v="1"/>
    <n v="377"/>
    <s v="*377*"/>
  </r>
  <r>
    <s v="BK2960"/>
    <s v="S. Chand EVS"/>
    <s v="Nicholas Roberts"/>
    <x v="3"/>
    <s v="978-1-58817-379-9"/>
    <x v="0"/>
    <x v="14"/>
    <x v="1"/>
    <x v="182"/>
    <x v="5"/>
    <x v="1"/>
    <d v="2024-05-31T00:00:00"/>
    <d v="2025-01-31T00:00:00"/>
    <x v="250"/>
    <x v="2"/>
    <x v="1"/>
    <n v="161"/>
    <s v="*161*"/>
  </r>
  <r>
    <s v="BK2961"/>
    <s v="English Grammar &amp; Composition"/>
    <s v="Charles Mcdaniel"/>
    <x v="2"/>
    <s v="978-1-4488-0740-6"/>
    <x v="0"/>
    <x v="13"/>
    <x v="0"/>
    <x v="228"/>
    <x v="7"/>
    <x v="1"/>
    <d v="2024-08-07T00:00:00"/>
    <d v="2025-01-21T00:00:00"/>
    <x v="289"/>
    <x v="1"/>
    <x v="0"/>
    <n v="247"/>
    <s v="*247*"/>
  </r>
  <r>
    <s v="BK2962"/>
    <s v="NCERT Social Science"/>
    <s v="Kelly Vargas"/>
    <x v="0"/>
    <s v="978-0-634-92189-6"/>
    <x v="0"/>
    <x v="8"/>
    <x v="1"/>
    <x v="202"/>
    <x v="16"/>
    <x v="1"/>
    <d v="2024-05-06T00:00:00"/>
    <d v="2024-09-11T00:00:00"/>
    <x v="184"/>
    <x v="0"/>
    <x v="2"/>
    <n v="188"/>
    <s v="*188*"/>
  </r>
  <r>
    <s v="BK2963"/>
    <s v="Lakhmir Singh Science"/>
    <s v="Nicole Valdez"/>
    <x v="11"/>
    <s v="978-0-8076-0934-7"/>
    <x v="3"/>
    <x v="1"/>
    <x v="1"/>
    <x v="48"/>
    <x v="5"/>
    <x v="1"/>
    <d v="2024-09-29T00:00:00"/>
    <d v="2025-01-01T00:00:00"/>
    <x v="148"/>
    <x v="2"/>
    <x v="1"/>
    <n v="212"/>
    <s v="*212*"/>
  </r>
  <r>
    <s v="BK2964"/>
    <s v="Modern ABC Chemistry"/>
    <s v="Gabrielle Lopez"/>
    <x v="6"/>
    <s v="978-0-524-64314-3"/>
    <x v="3"/>
    <x v="16"/>
    <x v="1"/>
    <x v="113"/>
    <x v="0"/>
    <x v="1"/>
    <d v="2023-08-13T00:00:00"/>
    <d v="2025-01-24T00:00:00"/>
    <x v="207"/>
    <x v="3"/>
    <x v="1"/>
    <n v="212"/>
    <s v="*212*"/>
  </r>
  <r>
    <s v="BK2965"/>
    <s v="Manika Hindi Pathmala"/>
    <s v="Patrick Guzman"/>
    <x v="12"/>
    <s v="978-1-62026-109-5"/>
    <x v="5"/>
    <x v="4"/>
    <x v="2"/>
    <x v="359"/>
    <x v="18"/>
    <x v="1"/>
    <d v="2024-03-09T00:00:00"/>
    <d v="2024-03-20T00:00:00"/>
    <x v="316"/>
    <x v="3"/>
    <x v="0"/>
    <n v="206"/>
    <s v="*206*"/>
  </r>
  <r>
    <s v="BK2966"/>
    <s v="NCERT Biology"/>
    <s v="Angela Mccormick"/>
    <x v="4"/>
    <s v="978-0-7040-5162-1"/>
    <x v="5"/>
    <x v="12"/>
    <x v="2"/>
    <x v="149"/>
    <x v="13"/>
    <x v="1"/>
    <d v="2024-09-17T00:00:00"/>
    <d v="2025-02-20T00:00:00"/>
    <x v="51"/>
    <x v="3"/>
    <x v="0"/>
    <n v="262"/>
    <s v="*262*"/>
  </r>
  <r>
    <s v="BK2967"/>
    <s v="RD Sharma Mathematics"/>
    <s v="David Nguyen"/>
    <x v="1"/>
    <s v="978-0-7229-4708-1"/>
    <x v="2"/>
    <x v="7"/>
    <x v="2"/>
    <x v="206"/>
    <x v="11"/>
    <x v="1"/>
    <d v="2023-07-20T00:00:00"/>
    <d v="2024-09-06T00:00:00"/>
    <x v="439"/>
    <x v="0"/>
    <x v="2"/>
    <n v="353"/>
    <s v="*353*"/>
  </r>
  <r>
    <s v="BK2968"/>
    <s v="NCERT Economics"/>
    <s v="Erin Cobb"/>
    <x v="5"/>
    <s v="978-0-692-13743-7"/>
    <x v="3"/>
    <x v="16"/>
    <x v="2"/>
    <x v="72"/>
    <x v="15"/>
    <x v="0"/>
    <m/>
    <m/>
    <x v="397"/>
    <x v="3"/>
    <x v="0"/>
    <n v="196"/>
    <s v="*196*"/>
  </r>
  <r>
    <s v="BK2969"/>
    <s v="RS Aggarwal Mathematics"/>
    <s v="Elizabeth Taylor"/>
    <x v="1"/>
    <s v="978-1-4474-3457-3"/>
    <x v="2"/>
    <x v="15"/>
    <x v="1"/>
    <x v="298"/>
    <x v="17"/>
    <x v="1"/>
    <d v="2023-08-16T00:00:00"/>
    <d v="2023-09-01T00:00:00"/>
    <x v="380"/>
    <x v="0"/>
    <x v="1"/>
    <n v="347"/>
    <s v="*347*"/>
  </r>
  <r>
    <s v="BK2970"/>
    <s v="Concepts of Physics - HC Verma"/>
    <s v="Alan Jennings"/>
    <x v="9"/>
    <s v="978-0-584-45924-1"/>
    <x v="4"/>
    <x v="3"/>
    <x v="1"/>
    <x v="11"/>
    <x v="18"/>
    <x v="1"/>
    <d v="2024-04-24T00:00:00"/>
    <d v="2024-12-21T00:00:00"/>
    <x v="468"/>
    <x v="3"/>
    <x v="0"/>
    <n v="187"/>
    <s v="*187*"/>
  </r>
  <r>
    <s v="BK2971"/>
    <s v="Nai Roshni Hindi Pathmala"/>
    <s v="Russell Singh"/>
    <x v="12"/>
    <s v="978-1-63921-819-6"/>
    <x v="3"/>
    <x v="17"/>
    <x v="0"/>
    <x v="259"/>
    <x v="10"/>
    <x v="0"/>
    <m/>
    <m/>
    <x v="247"/>
    <x v="3"/>
    <x v="2"/>
    <n v="352"/>
    <s v="*352*"/>
  </r>
  <r>
    <s v="BK2972"/>
    <s v="Play with Maths"/>
    <s v="Calvin Andrews"/>
    <x v="1"/>
    <s v="978-1-362-11139-9"/>
    <x v="3"/>
    <x v="15"/>
    <x v="1"/>
    <x v="110"/>
    <x v="4"/>
    <x v="0"/>
    <m/>
    <m/>
    <x v="157"/>
    <x v="0"/>
    <x v="0"/>
    <n v="327"/>
    <s v="*327*"/>
  </r>
  <r>
    <s v="BK2973"/>
    <s v="NCERT Business Studies"/>
    <s v="Lisa Wilcox"/>
    <x v="10"/>
    <s v="978-1-58732-497-0"/>
    <x v="4"/>
    <x v="6"/>
    <x v="1"/>
    <x v="312"/>
    <x v="17"/>
    <x v="0"/>
    <m/>
    <m/>
    <x v="467"/>
    <x v="3"/>
    <x v="2"/>
    <n v="210"/>
    <s v="*210*"/>
  </r>
  <r>
    <s v="BK2974"/>
    <s v="Manika Hindi Pathmala"/>
    <s v="Selena Marsh"/>
    <x v="12"/>
    <s v="978-1-56792-201-1"/>
    <x v="4"/>
    <x v="9"/>
    <x v="1"/>
    <x v="32"/>
    <x v="12"/>
    <x v="1"/>
    <d v="2024-04-21T00:00:00"/>
    <d v="2024-09-27T00:00:00"/>
    <x v="41"/>
    <x v="3"/>
    <x v="2"/>
    <n v="266"/>
    <s v="*266*"/>
  </r>
  <r>
    <s v="BK2975"/>
    <s v="English Grammar &amp; Composition"/>
    <s v="Nicole Harris"/>
    <x v="2"/>
    <s v="978-0-439-95766-3"/>
    <x v="4"/>
    <x v="2"/>
    <x v="2"/>
    <x v="152"/>
    <x v="4"/>
    <x v="1"/>
    <d v="2023-07-19T00:00:00"/>
    <d v="2024-03-30T00:00:00"/>
    <x v="57"/>
    <x v="1"/>
    <x v="2"/>
    <n v="282"/>
    <s v="*282*"/>
  </r>
  <r>
    <s v="BK2976"/>
    <s v="Truemanâ€™s Biology"/>
    <s v="Crystal Hunter"/>
    <x v="4"/>
    <s v="978-1-350-94881-5"/>
    <x v="2"/>
    <x v="18"/>
    <x v="2"/>
    <x v="376"/>
    <x v="4"/>
    <x v="1"/>
    <d v="2024-05-14T00:00:00"/>
    <d v="2024-08-09T00:00:00"/>
    <x v="330"/>
    <x v="3"/>
    <x v="0"/>
    <n v="141"/>
    <s v="*141*"/>
  </r>
  <r>
    <s v="BK2977"/>
    <s v="Nai Roshni Hindi Pathmala"/>
    <s v="Theresa Kramer"/>
    <x v="12"/>
    <s v="978-0-698-36528-5"/>
    <x v="1"/>
    <x v="9"/>
    <x v="2"/>
    <x v="138"/>
    <x v="2"/>
    <x v="0"/>
    <m/>
    <m/>
    <x v="4"/>
    <x v="3"/>
    <x v="1"/>
    <n v="397"/>
    <s v="*397*"/>
  </r>
  <r>
    <s v="BK2978"/>
    <s v="S. Chand Biology"/>
    <s v="Kathleen Patel"/>
    <x v="4"/>
    <s v="978-0-468-64066-6"/>
    <x v="2"/>
    <x v="13"/>
    <x v="2"/>
    <x v="140"/>
    <x v="14"/>
    <x v="0"/>
    <m/>
    <m/>
    <x v="280"/>
    <x v="3"/>
    <x v="3"/>
    <n v="234"/>
    <s v="*234*"/>
  </r>
  <r>
    <s v="BK2979"/>
    <s v="RD Sharma Mathematics"/>
    <s v="Paul Lucas"/>
    <x v="1"/>
    <s v="978-0-89889-521-6"/>
    <x v="4"/>
    <x v="8"/>
    <x v="1"/>
    <x v="289"/>
    <x v="5"/>
    <x v="0"/>
    <m/>
    <m/>
    <x v="36"/>
    <x v="0"/>
    <x v="2"/>
    <n v="433"/>
    <s v="*433*"/>
  </r>
  <r>
    <s v="BK2980"/>
    <s v="Together with EVS"/>
    <s v="Margaret Garrett"/>
    <x v="3"/>
    <s v="978-0-7615-9341-6"/>
    <x v="4"/>
    <x v="15"/>
    <x v="1"/>
    <x v="77"/>
    <x v="2"/>
    <x v="0"/>
    <m/>
    <m/>
    <x v="315"/>
    <x v="2"/>
    <x v="3"/>
    <n v="113"/>
    <s v="*113*"/>
  </r>
  <r>
    <s v="BK2981"/>
    <s v="S. Chand Business Studies"/>
    <s v="Kristin Conner"/>
    <x v="10"/>
    <s v="978-1-935921-42-4"/>
    <x v="4"/>
    <x v="13"/>
    <x v="0"/>
    <x v="73"/>
    <x v="5"/>
    <x v="0"/>
    <m/>
    <m/>
    <x v="438"/>
    <x v="3"/>
    <x v="1"/>
    <n v="340"/>
    <s v="*340*"/>
  </r>
  <r>
    <s v="BK2982"/>
    <s v="Manika Hindi Pathmala"/>
    <s v="Andrew Hanna"/>
    <x v="12"/>
    <s v="978-0-06-960276-6"/>
    <x v="3"/>
    <x v="14"/>
    <x v="1"/>
    <x v="11"/>
    <x v="2"/>
    <x v="1"/>
    <d v="2024-08-11T00:00:00"/>
    <d v="2025-02-25T00:00:00"/>
    <x v="274"/>
    <x v="3"/>
    <x v="1"/>
    <n v="141"/>
    <s v="*141*"/>
  </r>
  <r>
    <s v="BK2983"/>
    <s v="DK Goel Accountancy"/>
    <s v="Matthew Brooks"/>
    <x v="7"/>
    <s v="978-1-4356-7762-3"/>
    <x v="3"/>
    <x v="11"/>
    <x v="2"/>
    <x v="118"/>
    <x v="3"/>
    <x v="0"/>
    <m/>
    <m/>
    <x v="346"/>
    <x v="3"/>
    <x v="1"/>
    <n v="359"/>
    <s v="*359*"/>
  </r>
  <r>
    <s v="BK2984"/>
    <s v="DK Goel Accountancy"/>
    <s v="Timothy Berger"/>
    <x v="7"/>
    <s v="978-0-297-92892-8"/>
    <x v="0"/>
    <x v="1"/>
    <x v="0"/>
    <x v="170"/>
    <x v="18"/>
    <x v="0"/>
    <m/>
    <m/>
    <x v="57"/>
    <x v="3"/>
    <x v="0"/>
    <n v="111"/>
    <s v="*111*"/>
  </r>
  <r>
    <s v="BK2985"/>
    <s v="Lakhmir Singh Science"/>
    <s v="Joseph Manning"/>
    <x v="11"/>
    <s v="978-0-925810-95-3"/>
    <x v="2"/>
    <x v="11"/>
    <x v="0"/>
    <x v="9"/>
    <x v="11"/>
    <x v="0"/>
    <m/>
    <m/>
    <x v="403"/>
    <x v="2"/>
    <x v="2"/>
    <n v="383"/>
    <s v="*383*"/>
  </r>
  <r>
    <s v="BK2986"/>
    <s v="NCERT Environmental Studies"/>
    <s v="Andrew Jackson"/>
    <x v="3"/>
    <s v="978-1-07-485461-4"/>
    <x v="1"/>
    <x v="17"/>
    <x v="0"/>
    <x v="22"/>
    <x v="19"/>
    <x v="1"/>
    <d v="2024-12-25T00:00:00"/>
    <d v="2024-12-29T00:00:00"/>
    <x v="188"/>
    <x v="2"/>
    <x v="1"/>
    <n v="372"/>
    <s v="*372*"/>
  </r>
  <r>
    <s v="BK2987"/>
    <s v="Pradeep's Chemistry"/>
    <s v="Sean Perez"/>
    <x v="6"/>
    <s v="978-1-4551-0113-9"/>
    <x v="4"/>
    <x v="0"/>
    <x v="1"/>
    <x v="349"/>
    <x v="3"/>
    <x v="0"/>
    <m/>
    <m/>
    <x v="234"/>
    <x v="3"/>
    <x v="1"/>
    <n v="313"/>
    <s v="*313*"/>
  </r>
  <r>
    <s v="BK2988"/>
    <s v="NCERT Social Science"/>
    <s v="Jeffrey Moore"/>
    <x v="0"/>
    <s v="978-1-82021-767-0"/>
    <x v="4"/>
    <x v="11"/>
    <x v="0"/>
    <x v="313"/>
    <x v="4"/>
    <x v="0"/>
    <m/>
    <m/>
    <x v="28"/>
    <x v="0"/>
    <x v="0"/>
    <n v="123"/>
    <s v="*123*"/>
  </r>
  <r>
    <s v="BK2989"/>
    <s v="SL Arora Physics"/>
    <s v="Randy Shields"/>
    <x v="9"/>
    <s v="978-0-8261-7330-0"/>
    <x v="3"/>
    <x v="7"/>
    <x v="1"/>
    <x v="108"/>
    <x v="15"/>
    <x v="1"/>
    <d v="2023-12-18T00:00:00"/>
    <d v="2024-11-21T00:00:00"/>
    <x v="217"/>
    <x v="3"/>
    <x v="0"/>
    <n v="236"/>
    <s v="*236*"/>
  </r>
  <r>
    <s v="BK2990"/>
    <s v="S. Chand Science"/>
    <s v="Alexa Espinoza"/>
    <x v="11"/>
    <s v="978-1-79375-978-8"/>
    <x v="1"/>
    <x v="18"/>
    <x v="1"/>
    <x v="237"/>
    <x v="5"/>
    <x v="0"/>
    <m/>
    <m/>
    <x v="95"/>
    <x v="2"/>
    <x v="2"/>
    <n v="435"/>
    <s v="*435*"/>
  </r>
  <r>
    <s v="BK2991"/>
    <s v="DK Goel Accountancy"/>
    <s v="Monica Griffith"/>
    <x v="7"/>
    <s v="978-1-4071-6887-6"/>
    <x v="0"/>
    <x v="5"/>
    <x v="1"/>
    <x v="109"/>
    <x v="6"/>
    <x v="1"/>
    <d v="2023-09-09T00:00:00"/>
    <d v="2024-05-19T00:00:00"/>
    <x v="257"/>
    <x v="3"/>
    <x v="0"/>
    <n v="327"/>
    <s v="*327*"/>
  </r>
  <r>
    <s v="BK2992"/>
    <s v="Pradeep's Chemistry"/>
    <s v="Michael Brown"/>
    <x v="6"/>
    <s v="978-0-88154-076-5"/>
    <x v="1"/>
    <x v="19"/>
    <x v="2"/>
    <x v="353"/>
    <x v="10"/>
    <x v="1"/>
    <d v="2023-11-28T00:00:00"/>
    <d v="2024-01-29T00:00:00"/>
    <x v="477"/>
    <x v="3"/>
    <x v="1"/>
    <n v="394"/>
    <s v="*394*"/>
  </r>
  <r>
    <s v="BK2993"/>
    <s v="Concepts of Physics - HC Verma"/>
    <s v="Christopher Henry"/>
    <x v="9"/>
    <s v="978-0-88564-162-8"/>
    <x v="0"/>
    <x v="16"/>
    <x v="2"/>
    <x v="55"/>
    <x v="3"/>
    <x v="1"/>
    <d v="2024-09-15T00:00:00"/>
    <d v="2025-02-16T00:00:00"/>
    <x v="378"/>
    <x v="3"/>
    <x v="0"/>
    <n v="203"/>
    <s v="*203*"/>
  </r>
  <r>
    <s v="BK2994"/>
    <s v="NCERT Hindi"/>
    <s v="Leslie Thompson"/>
    <x v="12"/>
    <s v="978-1-80152-900-6"/>
    <x v="3"/>
    <x v="3"/>
    <x v="2"/>
    <x v="88"/>
    <x v="8"/>
    <x v="0"/>
    <m/>
    <m/>
    <x v="68"/>
    <x v="3"/>
    <x v="2"/>
    <n v="413"/>
    <s v="*413*"/>
  </r>
  <r>
    <s v="BK2995"/>
    <s v="Lakhmir Singh Science"/>
    <s v="Kayla Martinez"/>
    <x v="11"/>
    <s v="978-1-333-65734-5"/>
    <x v="2"/>
    <x v="11"/>
    <x v="2"/>
    <x v="293"/>
    <x v="2"/>
    <x v="1"/>
    <d v="2023-03-01T00:00:00"/>
    <d v="2023-04-14T00:00:00"/>
    <x v="298"/>
    <x v="2"/>
    <x v="0"/>
    <n v="398"/>
    <s v="*398*"/>
  </r>
  <r>
    <s v="BK2996"/>
    <s v="Wren &amp; Martin English Grammar"/>
    <s v="Michael Bowers"/>
    <x v="2"/>
    <s v="978-1-60398-621-2"/>
    <x v="3"/>
    <x v="0"/>
    <x v="1"/>
    <x v="7"/>
    <x v="15"/>
    <x v="0"/>
    <m/>
    <m/>
    <x v="203"/>
    <x v="1"/>
    <x v="2"/>
    <n v="394"/>
    <s v="*394*"/>
  </r>
  <r>
    <s v="BK2997"/>
    <s v="S. Chand Economics"/>
    <s v="Donna Miller"/>
    <x v="5"/>
    <s v="978-0-458-82528-8"/>
    <x v="2"/>
    <x v="2"/>
    <x v="1"/>
    <x v="118"/>
    <x v="13"/>
    <x v="0"/>
    <m/>
    <m/>
    <x v="139"/>
    <x v="3"/>
    <x v="2"/>
    <n v="311"/>
    <s v="*311*"/>
  </r>
  <r>
    <s v="BK2998"/>
    <s v="NCERT Business Studies"/>
    <s v="Victor Griffin"/>
    <x v="10"/>
    <s v="978-1-304-76406-5"/>
    <x v="0"/>
    <x v="1"/>
    <x v="0"/>
    <x v="300"/>
    <x v="7"/>
    <x v="0"/>
    <m/>
    <m/>
    <x v="474"/>
    <x v="3"/>
    <x v="2"/>
    <n v="256"/>
    <s v="*256*"/>
  </r>
  <r>
    <s v="BK2999"/>
    <s v="S. Chand Biology"/>
    <s v="Thomas Green"/>
    <x v="4"/>
    <s v="978-0-8101-5861-0"/>
    <x v="4"/>
    <x v="5"/>
    <x v="1"/>
    <x v="68"/>
    <x v="15"/>
    <x v="0"/>
    <m/>
    <m/>
    <x v="399"/>
    <x v="3"/>
    <x v="0"/>
    <n v="276"/>
    <s v="*276*"/>
  </r>
  <r>
    <s v="BK3000"/>
    <s v="Computer Science with Python"/>
    <s v="Danny Fox"/>
    <x v="8"/>
    <s v="978-0-667-44169-9"/>
    <x v="0"/>
    <x v="14"/>
    <x v="1"/>
    <x v="325"/>
    <x v="15"/>
    <x v="1"/>
    <d v="2025-01-04T00:00:00"/>
    <d v="2025-01-31T00:00:00"/>
    <x v="283"/>
    <x v="3"/>
    <x v="1"/>
    <n v="369"/>
    <s v="*369*"/>
  </r>
  <r>
    <s v="BK3001"/>
    <s v="Fundamentals of Physics - Resnick Halliday"/>
    <s v="Shawn Tucker"/>
    <x v="9"/>
    <s v="978-0-9820227-9-5"/>
    <x v="1"/>
    <x v="14"/>
    <x v="1"/>
    <x v="59"/>
    <x v="7"/>
    <x v="1"/>
    <d v="2024-01-30T00:00:00"/>
    <d v="2024-11-03T00:00:00"/>
    <x v="453"/>
    <x v="3"/>
    <x v="3"/>
    <n v="338"/>
    <s v="*338*"/>
  </r>
  <r>
    <s v="BK3002"/>
    <s v="Principles of Economics"/>
    <s v="Amanda Martin"/>
    <x v="5"/>
    <s v="978-1-4356-8094-4"/>
    <x v="1"/>
    <x v="3"/>
    <x v="2"/>
    <x v="220"/>
    <x v="1"/>
    <x v="1"/>
    <d v="2024-01-14T00:00:00"/>
    <d v="2024-11-06T00:00:00"/>
    <x v="78"/>
    <x v="3"/>
    <x v="2"/>
    <n v="446"/>
    <s v="*446*"/>
  </r>
  <r>
    <s v="BK3003"/>
    <s v="Wren &amp; Martin English Grammar"/>
    <s v="George Peters"/>
    <x v="2"/>
    <s v="978-0-18-286352-5"/>
    <x v="3"/>
    <x v="3"/>
    <x v="2"/>
    <x v="267"/>
    <x v="4"/>
    <x v="0"/>
    <m/>
    <m/>
    <x v="346"/>
    <x v="1"/>
    <x v="3"/>
    <n v="156"/>
    <s v="*156*"/>
  </r>
  <r>
    <s v="BK3004"/>
    <s v="TS Grewal Accountancy"/>
    <s v="Cindy Harrison"/>
    <x v="7"/>
    <s v="978-1-07-612516-3"/>
    <x v="1"/>
    <x v="0"/>
    <x v="2"/>
    <x v="397"/>
    <x v="2"/>
    <x v="0"/>
    <m/>
    <m/>
    <x v="237"/>
    <x v="3"/>
    <x v="1"/>
    <n v="407"/>
    <s v="*407*"/>
  </r>
  <r>
    <s v="BK3005"/>
    <s v="RD Sharma Mathematics"/>
    <s v="Joseph Graham"/>
    <x v="1"/>
    <s v="978-1-9997529-2-7"/>
    <x v="3"/>
    <x v="17"/>
    <x v="2"/>
    <x v="364"/>
    <x v="10"/>
    <x v="1"/>
    <d v="2024-05-17T00:00:00"/>
    <d v="2024-06-21T00:00:00"/>
    <x v="252"/>
    <x v="0"/>
    <x v="1"/>
    <n v="185"/>
    <s v="*185*"/>
  </r>
  <r>
    <s v="BK3006"/>
    <s v="NCERT Business Studies"/>
    <s v="Tommy Schmidt"/>
    <x v="10"/>
    <s v="978-1-00-462504-8"/>
    <x v="1"/>
    <x v="10"/>
    <x v="1"/>
    <x v="268"/>
    <x v="5"/>
    <x v="0"/>
    <m/>
    <m/>
    <x v="452"/>
    <x v="3"/>
    <x v="1"/>
    <n v="357"/>
    <s v="*357*"/>
  </r>
  <r>
    <s v="BK3007"/>
    <s v="NCERT Social Science"/>
    <s v="Tina Barton"/>
    <x v="0"/>
    <s v="978-0-09-129704-6"/>
    <x v="0"/>
    <x v="11"/>
    <x v="1"/>
    <x v="290"/>
    <x v="15"/>
    <x v="1"/>
    <d v="2024-02-27T00:00:00"/>
    <d v="2024-10-02T00:00:00"/>
    <x v="306"/>
    <x v="0"/>
    <x v="0"/>
    <n v="396"/>
    <s v="*396*"/>
  </r>
  <r>
    <s v="BK3008"/>
    <s v="Oxford English Reader"/>
    <s v="Holly Sanders"/>
    <x v="2"/>
    <s v="978-1-955429-87-0"/>
    <x v="0"/>
    <x v="14"/>
    <x v="0"/>
    <x v="210"/>
    <x v="18"/>
    <x v="1"/>
    <d v="2024-11-15T00:00:00"/>
    <d v="2024-12-20T00:00:00"/>
    <x v="310"/>
    <x v="1"/>
    <x v="2"/>
    <n v="189"/>
    <s v="*189*"/>
  </r>
  <r>
    <s v="BK3009"/>
    <s v="S. Chand Business Studies"/>
    <s v="Jennifer Thompson"/>
    <x v="10"/>
    <s v="978-1-09-524853-9"/>
    <x v="3"/>
    <x v="12"/>
    <x v="1"/>
    <x v="272"/>
    <x v="17"/>
    <x v="1"/>
    <d v="2023-04-06T00:00:00"/>
    <d v="2023-07-04T00:00:00"/>
    <x v="173"/>
    <x v="3"/>
    <x v="1"/>
    <n v="237"/>
    <s v="*237*"/>
  </r>
  <r>
    <s v="BK3010"/>
    <s v="Play with Maths"/>
    <s v="James Hill"/>
    <x v="1"/>
    <s v="978-0-653-81950-1"/>
    <x v="1"/>
    <x v="2"/>
    <x v="2"/>
    <x v="149"/>
    <x v="17"/>
    <x v="0"/>
    <m/>
    <m/>
    <x v="381"/>
    <x v="0"/>
    <x v="1"/>
    <n v="450"/>
    <s v="*450*"/>
  </r>
  <r>
    <s v="BK3011"/>
    <s v="NCERT Economics"/>
    <s v="Michael Knight"/>
    <x v="5"/>
    <s v="978-0-448-26489-9"/>
    <x v="3"/>
    <x v="6"/>
    <x v="0"/>
    <x v="142"/>
    <x v="18"/>
    <x v="1"/>
    <d v="2024-10-14T00:00:00"/>
    <d v="2025-01-23T00:00:00"/>
    <x v="236"/>
    <x v="3"/>
    <x v="0"/>
    <n v="161"/>
    <s v="*161*"/>
  </r>
  <r>
    <s v="BK3012"/>
    <s v="Together with Social Science"/>
    <s v="Dale Diaz"/>
    <x v="0"/>
    <s v="978-1-69847-080-1"/>
    <x v="2"/>
    <x v="6"/>
    <x v="0"/>
    <x v="72"/>
    <x v="6"/>
    <x v="1"/>
    <d v="2023-07-10T00:00:00"/>
    <d v="2023-12-25T00:00:00"/>
    <x v="23"/>
    <x v="0"/>
    <x v="0"/>
    <n v="350"/>
    <s v="*350*"/>
  </r>
  <r>
    <s v="BK3013"/>
    <s v="Play with Maths"/>
    <s v="Nicole Gray"/>
    <x v="1"/>
    <s v="978-1-306-86947-8"/>
    <x v="0"/>
    <x v="13"/>
    <x v="0"/>
    <x v="213"/>
    <x v="11"/>
    <x v="1"/>
    <d v="2024-04-03T00:00:00"/>
    <d v="2024-07-26T00:00:00"/>
    <x v="225"/>
    <x v="0"/>
    <x v="2"/>
    <n v="204"/>
    <s v="*204*"/>
  </r>
  <r>
    <s v="BK3014"/>
    <s v="Oxford English Reader"/>
    <s v="Ricky Johnson"/>
    <x v="2"/>
    <s v="978-1-60535-806-2"/>
    <x v="0"/>
    <x v="17"/>
    <x v="1"/>
    <x v="248"/>
    <x v="12"/>
    <x v="0"/>
    <m/>
    <m/>
    <x v="126"/>
    <x v="1"/>
    <x v="0"/>
    <n v="229"/>
    <s v="*229*"/>
  </r>
  <r>
    <s v="BK3015"/>
    <s v="NCERT Economics"/>
    <s v="Jane Wall"/>
    <x v="5"/>
    <s v="978-1-57769-243-0"/>
    <x v="2"/>
    <x v="7"/>
    <x v="0"/>
    <x v="395"/>
    <x v="10"/>
    <x v="0"/>
    <m/>
    <m/>
    <x v="35"/>
    <x v="3"/>
    <x v="1"/>
    <n v="158"/>
    <s v="*158*"/>
  </r>
  <r>
    <s v="BK3016"/>
    <s v="SL Arora Physics"/>
    <s v="Amanda Long"/>
    <x v="9"/>
    <s v="978-0-88697-024-6"/>
    <x v="3"/>
    <x v="10"/>
    <x v="1"/>
    <x v="103"/>
    <x v="14"/>
    <x v="1"/>
    <d v="2024-11-07T00:00:00"/>
    <d v="2024-11-16T00:00:00"/>
    <x v="313"/>
    <x v="3"/>
    <x v="0"/>
    <n v="418"/>
    <s v="*418*"/>
  </r>
  <r>
    <s v="BK3017"/>
    <s v="S. Chand Science"/>
    <s v="Sonia Bowen"/>
    <x v="11"/>
    <s v="978-0-547-34450-8"/>
    <x v="5"/>
    <x v="19"/>
    <x v="1"/>
    <x v="22"/>
    <x v="3"/>
    <x v="0"/>
    <m/>
    <m/>
    <x v="419"/>
    <x v="2"/>
    <x v="2"/>
    <n v="205"/>
    <s v="*205*"/>
  </r>
  <r>
    <s v="BK3018"/>
    <s v="NCERT Social Science"/>
    <s v="Juan Freeman"/>
    <x v="0"/>
    <s v="978-0-438-13262-7"/>
    <x v="1"/>
    <x v="12"/>
    <x v="1"/>
    <x v="298"/>
    <x v="3"/>
    <x v="0"/>
    <m/>
    <m/>
    <x v="419"/>
    <x v="0"/>
    <x v="0"/>
    <n v="148"/>
    <s v="*148*"/>
  </r>
  <r>
    <s v="BK3019"/>
    <s v="NCERT Business Studies"/>
    <s v="Andrew Jones"/>
    <x v="10"/>
    <s v="978-0-684-13177-1"/>
    <x v="2"/>
    <x v="7"/>
    <x v="2"/>
    <x v="356"/>
    <x v="5"/>
    <x v="0"/>
    <m/>
    <m/>
    <x v="417"/>
    <x v="3"/>
    <x v="2"/>
    <n v="406"/>
    <s v="*406*"/>
  </r>
  <r>
    <s v="BK3020"/>
    <s v="NCERT Hindi"/>
    <s v="Justin Meza"/>
    <x v="12"/>
    <s v="978-1-239-05407-1"/>
    <x v="5"/>
    <x v="7"/>
    <x v="2"/>
    <x v="126"/>
    <x v="5"/>
    <x v="0"/>
    <m/>
    <m/>
    <x v="362"/>
    <x v="3"/>
    <x v="2"/>
    <n v="440"/>
    <s v="*440*"/>
  </r>
  <r>
    <s v="BK3021"/>
    <s v="S. Chand Biology"/>
    <s v="Sarah Reeves"/>
    <x v="4"/>
    <s v="978-1-927398-85-2"/>
    <x v="0"/>
    <x v="11"/>
    <x v="2"/>
    <x v="121"/>
    <x v="7"/>
    <x v="1"/>
    <d v="2024-04-04T00:00:00"/>
    <d v="2024-10-21T00:00:00"/>
    <x v="161"/>
    <x v="3"/>
    <x v="2"/>
    <n v="186"/>
    <s v="*186*"/>
  </r>
  <r>
    <s v="BK3022"/>
    <s v="Pearson Science Explorer"/>
    <s v="Melanie Davis"/>
    <x v="11"/>
    <s v="978-1-08-590730-9"/>
    <x v="5"/>
    <x v="1"/>
    <x v="2"/>
    <x v="94"/>
    <x v="5"/>
    <x v="1"/>
    <d v="2024-01-17T00:00:00"/>
    <d v="2024-10-22T00:00:00"/>
    <x v="151"/>
    <x v="2"/>
    <x v="0"/>
    <n v="448"/>
    <s v="*448*"/>
  </r>
  <r>
    <s v="BK3023"/>
    <s v="RD Sharma Mathematics"/>
    <s v="George Martinez"/>
    <x v="1"/>
    <s v="978-0-01-236366-9"/>
    <x v="2"/>
    <x v="12"/>
    <x v="1"/>
    <x v="243"/>
    <x v="11"/>
    <x v="1"/>
    <d v="2023-08-20T00:00:00"/>
    <d v="2024-07-21T00:00:00"/>
    <x v="31"/>
    <x v="0"/>
    <x v="1"/>
    <n v="187"/>
    <s v="*187*"/>
  </r>
  <r>
    <s v="BK3024"/>
    <s v="RD Sharma Mathematics"/>
    <s v="Aimee Martinez"/>
    <x v="1"/>
    <s v="978-1-281-78097-3"/>
    <x v="1"/>
    <x v="8"/>
    <x v="1"/>
    <x v="414"/>
    <x v="11"/>
    <x v="0"/>
    <m/>
    <m/>
    <x v="277"/>
    <x v="0"/>
    <x v="3"/>
    <n v="169"/>
    <s v="*169*"/>
  </r>
  <r>
    <s v="BK3025"/>
    <s v="NCERT Accountancy"/>
    <s v="Jacob Mills"/>
    <x v="7"/>
    <s v="978-1-300-69854-8"/>
    <x v="2"/>
    <x v="4"/>
    <x v="0"/>
    <x v="300"/>
    <x v="12"/>
    <x v="0"/>
    <m/>
    <m/>
    <x v="305"/>
    <x v="3"/>
    <x v="2"/>
    <n v="130"/>
    <s v="*130*"/>
  </r>
  <r>
    <s v="BK3026"/>
    <s v="NCERT Social Science"/>
    <s v="Judy Whitehead"/>
    <x v="0"/>
    <s v="978-0-13-337501-5"/>
    <x v="2"/>
    <x v="5"/>
    <x v="1"/>
    <x v="171"/>
    <x v="3"/>
    <x v="0"/>
    <m/>
    <m/>
    <x v="423"/>
    <x v="0"/>
    <x v="3"/>
    <n v="124"/>
    <s v="*124*"/>
  </r>
  <r>
    <s v="BK3027"/>
    <s v="Principles of Economics"/>
    <s v="Shelia Casey"/>
    <x v="5"/>
    <s v="978-0-929813-65-3"/>
    <x v="4"/>
    <x v="16"/>
    <x v="1"/>
    <x v="411"/>
    <x v="5"/>
    <x v="0"/>
    <m/>
    <m/>
    <x v="63"/>
    <x v="3"/>
    <x v="1"/>
    <n v="228"/>
    <s v="*228*"/>
  </r>
  <r>
    <s v="BK3028"/>
    <s v="Fundamentals of Physics - Resnick Halliday"/>
    <s v="Brittany James"/>
    <x v="9"/>
    <s v="978-0-460-38681-4"/>
    <x v="5"/>
    <x v="9"/>
    <x v="1"/>
    <x v="238"/>
    <x v="14"/>
    <x v="0"/>
    <m/>
    <m/>
    <x v="128"/>
    <x v="3"/>
    <x v="1"/>
    <n v="189"/>
    <s v="*189*"/>
  </r>
  <r>
    <s v="BK3029"/>
    <s v="Oxford English Reader"/>
    <s v="Thomas Jones"/>
    <x v="2"/>
    <s v="978-0-520-82140-8"/>
    <x v="0"/>
    <x v="9"/>
    <x v="2"/>
    <x v="339"/>
    <x v="5"/>
    <x v="1"/>
    <d v="2024-04-16T00:00:00"/>
    <d v="2024-12-15T00:00:00"/>
    <x v="164"/>
    <x v="1"/>
    <x v="1"/>
    <n v="424"/>
    <s v="*424*"/>
  </r>
  <r>
    <s v="BK3030"/>
    <s v="NCERT Biology"/>
    <s v="Mark Ellison"/>
    <x v="4"/>
    <s v="978-0-331-70795-3"/>
    <x v="0"/>
    <x v="6"/>
    <x v="2"/>
    <x v="320"/>
    <x v="18"/>
    <x v="1"/>
    <d v="2024-10-30T00:00:00"/>
    <d v="2024-12-15T00:00:00"/>
    <x v="220"/>
    <x v="3"/>
    <x v="0"/>
    <n v="297"/>
    <s v="*297*"/>
  </r>
  <r>
    <s v="BK3031"/>
    <s v="Let Us C - Yashwant Kanetkar"/>
    <s v="Sandra Doyle"/>
    <x v="8"/>
    <s v="978-0-462-14164-0"/>
    <x v="2"/>
    <x v="1"/>
    <x v="2"/>
    <x v="107"/>
    <x v="1"/>
    <x v="0"/>
    <m/>
    <m/>
    <x v="386"/>
    <x v="3"/>
    <x v="2"/>
    <n v="346"/>
    <s v="*346*"/>
  </r>
  <r>
    <s v="BK3032"/>
    <s v="S. Chand Social Science"/>
    <s v="Christy Whitaker"/>
    <x v="0"/>
    <s v="978-0-509-85633-9"/>
    <x v="3"/>
    <x v="14"/>
    <x v="2"/>
    <x v="379"/>
    <x v="4"/>
    <x v="0"/>
    <m/>
    <m/>
    <x v="259"/>
    <x v="0"/>
    <x v="1"/>
    <n v="270"/>
    <s v="*270*"/>
  </r>
  <r>
    <s v="BK3033"/>
    <s v="NCERT Hindi"/>
    <s v="Stephanie Nelson"/>
    <x v="12"/>
    <s v="978-1-74785-846-8"/>
    <x v="2"/>
    <x v="16"/>
    <x v="1"/>
    <x v="266"/>
    <x v="16"/>
    <x v="0"/>
    <m/>
    <m/>
    <x v="332"/>
    <x v="3"/>
    <x v="1"/>
    <n v="208"/>
    <s v="*208*"/>
  </r>
  <r>
    <s v="BK3034"/>
    <s v="RD Sharma Mathematics"/>
    <s v="Travis Ramirez"/>
    <x v="1"/>
    <s v="978-0-352-03755-8"/>
    <x v="5"/>
    <x v="15"/>
    <x v="1"/>
    <x v="101"/>
    <x v="18"/>
    <x v="0"/>
    <m/>
    <m/>
    <x v="202"/>
    <x v="0"/>
    <x v="0"/>
    <n v="398"/>
    <s v="*398*"/>
  </r>
  <r>
    <s v="BK3035"/>
    <s v="NCERT Hindi"/>
    <s v="Katherine Larsen"/>
    <x v="12"/>
    <s v="978-1-65306-434-2"/>
    <x v="5"/>
    <x v="15"/>
    <x v="0"/>
    <x v="379"/>
    <x v="15"/>
    <x v="0"/>
    <m/>
    <m/>
    <x v="168"/>
    <x v="3"/>
    <x v="0"/>
    <n v="139"/>
    <s v="*139*"/>
  </r>
  <r>
    <s v="BK3036"/>
    <s v="NCERT Maths"/>
    <s v="Lisa Howard"/>
    <x v="1"/>
    <s v="978-1-69402-125-0"/>
    <x v="2"/>
    <x v="1"/>
    <x v="1"/>
    <x v="405"/>
    <x v="14"/>
    <x v="1"/>
    <d v="2025-01-09T00:00:00"/>
    <d v="2025-02-21T00:00:00"/>
    <x v="383"/>
    <x v="0"/>
    <x v="2"/>
    <n v="307"/>
    <s v="*307*"/>
  </r>
  <r>
    <s v="BK3037"/>
    <s v="S. Chand EVS"/>
    <s v="Nancy Pratt"/>
    <x v="3"/>
    <s v="978-0-8403-7237-6"/>
    <x v="2"/>
    <x v="17"/>
    <x v="2"/>
    <x v="325"/>
    <x v="16"/>
    <x v="1"/>
    <d v="2024-04-08T00:00:00"/>
    <d v="2024-10-22T00:00:00"/>
    <x v="414"/>
    <x v="2"/>
    <x v="0"/>
    <n v="361"/>
    <s v="*361*"/>
  </r>
  <r>
    <s v="BK3038"/>
    <s v="SL Arora Physics"/>
    <s v="Paula Hurst"/>
    <x v="9"/>
    <s v="978-0-574-04757-1"/>
    <x v="0"/>
    <x v="5"/>
    <x v="0"/>
    <x v="415"/>
    <x v="8"/>
    <x v="0"/>
    <m/>
    <m/>
    <x v="319"/>
    <x v="3"/>
    <x v="1"/>
    <n v="240"/>
    <s v="*240*"/>
  </r>
  <r>
    <s v="BK3039"/>
    <s v="S. Chand Business Studies"/>
    <s v="Tina Miller"/>
    <x v="10"/>
    <s v="978-1-4747-3601-5"/>
    <x v="0"/>
    <x v="16"/>
    <x v="0"/>
    <x v="172"/>
    <x v="5"/>
    <x v="1"/>
    <d v="2023-08-21T00:00:00"/>
    <d v="2024-05-04T00:00:00"/>
    <x v="132"/>
    <x v="3"/>
    <x v="0"/>
    <n v="174"/>
    <s v="*174*"/>
  </r>
  <r>
    <s v="BK3040"/>
    <s v="RD Sharma Mathematics"/>
    <s v="Kenneth Roberson"/>
    <x v="1"/>
    <s v="978-0-341-08756-4"/>
    <x v="3"/>
    <x v="12"/>
    <x v="0"/>
    <x v="333"/>
    <x v="16"/>
    <x v="0"/>
    <m/>
    <m/>
    <x v="25"/>
    <x v="0"/>
    <x v="2"/>
    <n v="110"/>
    <s v="*110*"/>
  </r>
  <r>
    <s v="BK3041"/>
    <s v="NCERT Accountancy"/>
    <s v="Bruce Glover"/>
    <x v="7"/>
    <s v="978-0-8115-7959-9"/>
    <x v="5"/>
    <x v="13"/>
    <x v="1"/>
    <x v="7"/>
    <x v="12"/>
    <x v="1"/>
    <d v="2024-12-31T00:00:00"/>
    <d v="2025-02-15T00:00:00"/>
    <x v="398"/>
    <x v="3"/>
    <x v="0"/>
    <n v="117"/>
    <s v="*117*"/>
  </r>
  <r>
    <s v="BK3042"/>
    <s v="Fundamentals of Physics - Resnick Halliday"/>
    <s v="Shawn Scott"/>
    <x v="9"/>
    <s v="978-0-261-17558-7"/>
    <x v="0"/>
    <x v="3"/>
    <x v="0"/>
    <x v="283"/>
    <x v="5"/>
    <x v="0"/>
    <m/>
    <m/>
    <x v="27"/>
    <x v="3"/>
    <x v="2"/>
    <n v="143"/>
    <s v="*143*"/>
  </r>
  <r>
    <s v="BK3043"/>
    <s v="NCERT Hindi"/>
    <s v="Jason Moore"/>
    <x v="12"/>
    <s v="978-1-226-44838-8"/>
    <x v="0"/>
    <x v="1"/>
    <x v="1"/>
    <x v="296"/>
    <x v="15"/>
    <x v="1"/>
    <d v="2024-01-01T00:00:00"/>
    <d v="2024-03-26T00:00:00"/>
    <x v="71"/>
    <x v="3"/>
    <x v="2"/>
    <n v="192"/>
    <s v="*192*"/>
  </r>
  <r>
    <s v="BK3044"/>
    <s v="S. Chand Biology"/>
    <s v="Rachel Meadows"/>
    <x v="4"/>
    <s v="978-1-329-15814-6"/>
    <x v="5"/>
    <x v="7"/>
    <x v="1"/>
    <x v="317"/>
    <x v="13"/>
    <x v="1"/>
    <d v="2023-08-24T00:00:00"/>
    <d v="2023-11-16T00:00:00"/>
    <x v="266"/>
    <x v="3"/>
    <x v="2"/>
    <n v="292"/>
    <s v="*292*"/>
  </r>
  <r>
    <s v="BK3045"/>
    <s v="NCERT Business Studies"/>
    <s v="William Gibson"/>
    <x v="10"/>
    <s v="978-0-598-70806-9"/>
    <x v="4"/>
    <x v="15"/>
    <x v="1"/>
    <x v="226"/>
    <x v="5"/>
    <x v="0"/>
    <m/>
    <m/>
    <x v="174"/>
    <x v="3"/>
    <x v="0"/>
    <n v="405"/>
    <s v="*405*"/>
  </r>
  <r>
    <s v="BK3046"/>
    <s v="Together with Social Science"/>
    <s v="Kelly Powell"/>
    <x v="0"/>
    <s v="978-1-141-66146-6"/>
    <x v="0"/>
    <x v="1"/>
    <x v="2"/>
    <x v="364"/>
    <x v="3"/>
    <x v="1"/>
    <d v="2024-11-06T00:00:00"/>
    <d v="2025-02-05T00:00:00"/>
    <x v="17"/>
    <x v="0"/>
    <x v="1"/>
    <n v="451"/>
    <s v="*451*"/>
  </r>
  <r>
    <s v="BK3047"/>
    <s v="Pearson Science Explorer"/>
    <s v="Jason Young"/>
    <x v="11"/>
    <s v="978-1-989527-42-9"/>
    <x v="2"/>
    <x v="16"/>
    <x v="2"/>
    <x v="250"/>
    <x v="11"/>
    <x v="1"/>
    <d v="2024-02-22T00:00:00"/>
    <d v="2024-10-25T00:00:00"/>
    <x v="449"/>
    <x v="2"/>
    <x v="3"/>
    <n v="264"/>
    <s v="*264*"/>
  </r>
  <r>
    <s v="BK3048"/>
    <s v="NCERT Accountancy"/>
    <s v="Stanley Gillespie"/>
    <x v="7"/>
    <s v="978-0-941399-78-4"/>
    <x v="1"/>
    <x v="6"/>
    <x v="2"/>
    <x v="406"/>
    <x v="14"/>
    <x v="1"/>
    <d v="2024-11-23T00:00:00"/>
    <d v="2025-01-22T00:00:00"/>
    <x v="261"/>
    <x v="3"/>
    <x v="2"/>
    <n v="448"/>
    <s v="*448*"/>
  </r>
  <r>
    <s v="BK3049"/>
    <s v="Fundamentals of Physics - Resnick Halliday"/>
    <s v="Daniel Moore"/>
    <x v="9"/>
    <s v="978-0-7767-8005-4"/>
    <x v="2"/>
    <x v="18"/>
    <x v="2"/>
    <x v="15"/>
    <x v="17"/>
    <x v="1"/>
    <d v="2025-02-21T00:00:00"/>
    <d v="2025-02-21T00:00:00"/>
    <x v="380"/>
    <x v="3"/>
    <x v="3"/>
    <n v="298"/>
    <s v="*298*"/>
  </r>
  <r>
    <s v="BK3050"/>
    <s v="Pradeep's Chemistry"/>
    <s v="Thomas Ross"/>
    <x v="6"/>
    <s v="978-1-01-273580-7"/>
    <x v="2"/>
    <x v="1"/>
    <x v="1"/>
    <x v="135"/>
    <x v="1"/>
    <x v="1"/>
    <d v="2023-08-11T00:00:00"/>
    <d v="2023-11-27T00:00:00"/>
    <x v="341"/>
    <x v="3"/>
    <x v="1"/>
    <n v="420"/>
    <s v="*420*"/>
  </r>
  <r>
    <s v="BK3051"/>
    <s v="Let Us C - Yashwant Kanetkar"/>
    <s v="Christopher Mccoy"/>
    <x v="8"/>
    <s v="978-1-360-73171-1"/>
    <x v="0"/>
    <x v="11"/>
    <x v="1"/>
    <x v="110"/>
    <x v="6"/>
    <x v="0"/>
    <m/>
    <m/>
    <x v="290"/>
    <x v="3"/>
    <x v="1"/>
    <n v="143"/>
    <s v="*143*"/>
  </r>
  <r>
    <s v="BK3052"/>
    <s v="Truemanâ€™s Biology"/>
    <s v="Robert Turner"/>
    <x v="4"/>
    <s v="978-0-358-62413-4"/>
    <x v="2"/>
    <x v="15"/>
    <x v="0"/>
    <x v="418"/>
    <x v="18"/>
    <x v="1"/>
    <d v="2024-10-15T00:00:00"/>
    <d v="2024-10-26T00:00:00"/>
    <x v="151"/>
    <x v="3"/>
    <x v="1"/>
    <n v="358"/>
    <s v="*358*"/>
  </r>
  <r>
    <s v="BK3053"/>
    <s v="Wren &amp; Martin English Grammar"/>
    <s v="Gabriel Johnston"/>
    <x v="2"/>
    <s v="978-0-9951464-5-7"/>
    <x v="1"/>
    <x v="9"/>
    <x v="1"/>
    <x v="317"/>
    <x v="3"/>
    <x v="0"/>
    <m/>
    <m/>
    <x v="302"/>
    <x v="1"/>
    <x v="0"/>
    <n v="452"/>
    <s v="*452*"/>
  </r>
  <r>
    <s v="BK3054"/>
    <s v="Together with Social Science"/>
    <s v="Suzanne Long"/>
    <x v="0"/>
    <s v="978-0-467-62137-6"/>
    <x v="4"/>
    <x v="14"/>
    <x v="1"/>
    <x v="34"/>
    <x v="0"/>
    <x v="1"/>
    <d v="2023-09-18T00:00:00"/>
    <d v="2024-01-22T00:00:00"/>
    <x v="130"/>
    <x v="0"/>
    <x v="2"/>
    <n v="320"/>
    <s v="*320*"/>
  </r>
  <r>
    <s v="BK3055"/>
    <s v="S. Chand Business Studies"/>
    <s v="Stacy Anderson"/>
    <x v="10"/>
    <s v="978-1-62464-195-4"/>
    <x v="1"/>
    <x v="7"/>
    <x v="1"/>
    <x v="393"/>
    <x v="7"/>
    <x v="1"/>
    <d v="2024-12-10T00:00:00"/>
    <d v="2025-01-28T00:00:00"/>
    <x v="58"/>
    <x v="3"/>
    <x v="1"/>
    <n v="336"/>
    <s v="*336*"/>
  </r>
  <r>
    <s v="BK3056"/>
    <s v="TS Grewal Accountancy"/>
    <s v="Judith Hines"/>
    <x v="7"/>
    <s v="978-1-72081-076-6"/>
    <x v="4"/>
    <x v="18"/>
    <x v="2"/>
    <x v="319"/>
    <x v="14"/>
    <x v="1"/>
    <d v="2023-12-07T00:00:00"/>
    <d v="2024-01-15T00:00:00"/>
    <x v="57"/>
    <x v="3"/>
    <x v="1"/>
    <n v="269"/>
    <s v="*269*"/>
  </r>
  <r>
    <s v="BK3057"/>
    <s v="Truemanâ€™s Biology"/>
    <s v="Dillon Tucker"/>
    <x v="4"/>
    <s v="978-0-205-74755-9"/>
    <x v="4"/>
    <x v="5"/>
    <x v="2"/>
    <x v="214"/>
    <x v="12"/>
    <x v="1"/>
    <d v="2023-10-10T00:00:00"/>
    <d v="2024-08-05T00:00:00"/>
    <x v="313"/>
    <x v="3"/>
    <x v="0"/>
    <n v="232"/>
    <s v="*232*"/>
  </r>
  <r>
    <s v="BK3058"/>
    <s v="Pearson Science Explorer"/>
    <s v="Matthew Stewart"/>
    <x v="11"/>
    <s v="978-0-684-99048-4"/>
    <x v="1"/>
    <x v="12"/>
    <x v="2"/>
    <x v="108"/>
    <x v="16"/>
    <x v="0"/>
    <m/>
    <m/>
    <x v="384"/>
    <x v="2"/>
    <x v="0"/>
    <n v="435"/>
    <s v="*435*"/>
  </r>
  <r>
    <s v="BK3059"/>
    <s v="SL Arora Physics"/>
    <s v="Timothy Montoya"/>
    <x v="9"/>
    <s v="978-0-7719-5073-5"/>
    <x v="0"/>
    <x v="15"/>
    <x v="2"/>
    <x v="121"/>
    <x v="0"/>
    <x v="0"/>
    <m/>
    <m/>
    <x v="0"/>
    <x v="3"/>
    <x v="2"/>
    <n v="282"/>
    <s v="*282*"/>
  </r>
  <r>
    <s v="BK3060"/>
    <s v="NCERT Hindi"/>
    <s v="Robyn Pena"/>
    <x v="12"/>
    <s v="978-0-531-63931-3"/>
    <x v="2"/>
    <x v="7"/>
    <x v="1"/>
    <x v="291"/>
    <x v="11"/>
    <x v="0"/>
    <m/>
    <m/>
    <x v="304"/>
    <x v="3"/>
    <x v="0"/>
    <n v="334"/>
    <s v="*334*"/>
  </r>
  <r>
    <s v="BK3061"/>
    <s v="NCERT Environmental Studies"/>
    <s v="Alexa Garza MD"/>
    <x v="3"/>
    <s v="978-1-58191-942-4"/>
    <x v="4"/>
    <x v="0"/>
    <x v="1"/>
    <x v="293"/>
    <x v="5"/>
    <x v="0"/>
    <m/>
    <m/>
    <x v="71"/>
    <x v="2"/>
    <x v="1"/>
    <n v="245"/>
    <s v="*245*"/>
  </r>
  <r>
    <s v="BK3062"/>
    <s v="Pradeep's Chemistry"/>
    <s v="Joshua Herring"/>
    <x v="6"/>
    <s v="978-0-500-77826-5"/>
    <x v="0"/>
    <x v="5"/>
    <x v="0"/>
    <x v="115"/>
    <x v="4"/>
    <x v="0"/>
    <m/>
    <m/>
    <x v="254"/>
    <x v="3"/>
    <x v="0"/>
    <n v="189"/>
    <s v="*189*"/>
  </r>
  <r>
    <s v="BK3063"/>
    <s v="S. Chand Business Studies"/>
    <s v="Veronica Ward"/>
    <x v="10"/>
    <s v="978-1-03-721302-1"/>
    <x v="5"/>
    <x v="5"/>
    <x v="1"/>
    <x v="376"/>
    <x v="6"/>
    <x v="0"/>
    <m/>
    <m/>
    <x v="475"/>
    <x v="3"/>
    <x v="2"/>
    <n v="328"/>
    <s v="*328*"/>
  </r>
  <r>
    <s v="BK3064"/>
    <s v="Pradeep's Chemistry"/>
    <s v="Darius Jackson"/>
    <x v="6"/>
    <s v="978-0-254-35644-3"/>
    <x v="4"/>
    <x v="0"/>
    <x v="2"/>
    <x v="290"/>
    <x v="10"/>
    <x v="1"/>
    <d v="2023-03-11T00:00:00"/>
    <d v="2024-05-02T00:00:00"/>
    <x v="155"/>
    <x v="3"/>
    <x v="0"/>
    <n v="233"/>
    <s v="*233*"/>
  </r>
  <r>
    <s v="BK3065"/>
    <s v="S. Chand Economics"/>
    <s v="Angela Dyer"/>
    <x v="5"/>
    <s v="978-0-378-51988-5"/>
    <x v="5"/>
    <x v="3"/>
    <x v="0"/>
    <x v="294"/>
    <x v="19"/>
    <x v="1"/>
    <d v="2024-06-10T00:00:00"/>
    <d v="2025-01-22T00:00:00"/>
    <x v="205"/>
    <x v="3"/>
    <x v="2"/>
    <n v="447"/>
    <s v="*447*"/>
  </r>
  <r>
    <s v="BK3066"/>
    <s v="SL Arora Physics"/>
    <s v="Mrs. Kathleen Green"/>
    <x v="9"/>
    <s v="978-0-7534-0460-7"/>
    <x v="0"/>
    <x v="19"/>
    <x v="0"/>
    <x v="8"/>
    <x v="7"/>
    <x v="0"/>
    <m/>
    <m/>
    <x v="256"/>
    <x v="3"/>
    <x v="2"/>
    <n v="448"/>
    <s v="*448*"/>
  </r>
  <r>
    <s v="BK3067"/>
    <s v="Manika Hindi Pathmala"/>
    <s v="Joy Mack"/>
    <x v="12"/>
    <s v="978-0-906871-65-2"/>
    <x v="4"/>
    <x v="6"/>
    <x v="0"/>
    <x v="119"/>
    <x v="6"/>
    <x v="1"/>
    <d v="2024-06-26T00:00:00"/>
    <d v="2024-09-18T00:00:00"/>
    <x v="173"/>
    <x v="3"/>
    <x v="2"/>
    <n v="386"/>
    <s v="*386*"/>
  </r>
  <r>
    <s v="BK3068"/>
    <s v="S. Chand Social Science"/>
    <s v="Christina Gonzales"/>
    <x v="0"/>
    <s v="978-0-395-35461-2"/>
    <x v="3"/>
    <x v="4"/>
    <x v="1"/>
    <x v="152"/>
    <x v="6"/>
    <x v="1"/>
    <d v="2023-05-22T00:00:00"/>
    <d v="2024-07-25T00:00:00"/>
    <x v="81"/>
    <x v="0"/>
    <x v="0"/>
    <n v="443"/>
    <s v="*443*"/>
  </r>
  <r>
    <s v="BK3069"/>
    <s v="RD Sharma Mathematics"/>
    <s v="Mrs. Aimee Reese PhD"/>
    <x v="1"/>
    <s v="978-0-658-14281-9"/>
    <x v="4"/>
    <x v="12"/>
    <x v="0"/>
    <x v="99"/>
    <x v="10"/>
    <x v="1"/>
    <d v="2023-11-29T00:00:00"/>
    <d v="2024-02-02T00:00:00"/>
    <x v="209"/>
    <x v="0"/>
    <x v="1"/>
    <n v="119"/>
    <s v="*119*"/>
  </r>
  <r>
    <s v="BK3070"/>
    <s v="S. Chand Business Studies"/>
    <s v="Annette Francis"/>
    <x v="10"/>
    <s v="978-1-175-02104-5"/>
    <x v="4"/>
    <x v="1"/>
    <x v="1"/>
    <x v="369"/>
    <x v="7"/>
    <x v="1"/>
    <d v="2024-07-30T00:00:00"/>
    <d v="2024-08-23T00:00:00"/>
    <x v="184"/>
    <x v="3"/>
    <x v="3"/>
    <n v="302"/>
    <s v="*302*"/>
  </r>
  <r>
    <s v="BK3071"/>
    <s v="Together with EVS"/>
    <s v="Michael White"/>
    <x v="3"/>
    <s v="978-1-08-388423-7"/>
    <x v="1"/>
    <x v="14"/>
    <x v="1"/>
    <x v="241"/>
    <x v="7"/>
    <x v="0"/>
    <m/>
    <m/>
    <x v="423"/>
    <x v="2"/>
    <x v="2"/>
    <n v="116"/>
    <s v="*116*"/>
  </r>
  <r>
    <s v="BK3072"/>
    <s v="Play with Maths"/>
    <s v="Christian Washington"/>
    <x v="1"/>
    <s v="978-0-562-63226-0"/>
    <x v="5"/>
    <x v="10"/>
    <x v="1"/>
    <x v="358"/>
    <x v="19"/>
    <x v="0"/>
    <m/>
    <m/>
    <x v="436"/>
    <x v="0"/>
    <x v="3"/>
    <n v="335"/>
    <s v="*335*"/>
  </r>
  <r>
    <s v="BK3073"/>
    <s v="Oxford English Reader"/>
    <s v="Amber Campbell"/>
    <x v="2"/>
    <s v="978-0-240-49819-5"/>
    <x v="1"/>
    <x v="10"/>
    <x v="2"/>
    <x v="96"/>
    <x v="19"/>
    <x v="0"/>
    <m/>
    <m/>
    <x v="51"/>
    <x v="1"/>
    <x v="1"/>
    <n v="406"/>
    <s v="*406*"/>
  </r>
  <r>
    <s v="BK3074"/>
    <s v="Lakhmir Singh Science"/>
    <s v="Ariana Kim"/>
    <x v="11"/>
    <s v="978-1-59215-063-2"/>
    <x v="1"/>
    <x v="8"/>
    <x v="2"/>
    <x v="112"/>
    <x v="16"/>
    <x v="1"/>
    <d v="2023-03-28T00:00:00"/>
    <d v="2023-10-26T00:00:00"/>
    <x v="295"/>
    <x v="2"/>
    <x v="1"/>
    <n v="252"/>
    <s v="*252*"/>
  </r>
  <r>
    <s v="BK3075"/>
    <s v="Together with Social Science"/>
    <s v="Daniel Foster"/>
    <x v="0"/>
    <s v="978-0-933651-03-6"/>
    <x v="5"/>
    <x v="18"/>
    <x v="2"/>
    <x v="368"/>
    <x v="6"/>
    <x v="1"/>
    <d v="2024-04-20T00:00:00"/>
    <d v="2025-01-04T00:00:00"/>
    <x v="281"/>
    <x v="0"/>
    <x v="1"/>
    <n v="433"/>
    <s v="*433*"/>
  </r>
  <r>
    <s v="BK3076"/>
    <s v="NCERT Maths"/>
    <s v="Amanda Walter"/>
    <x v="1"/>
    <s v="978-0-03-602570-3"/>
    <x v="5"/>
    <x v="5"/>
    <x v="2"/>
    <x v="225"/>
    <x v="1"/>
    <x v="0"/>
    <m/>
    <m/>
    <x v="323"/>
    <x v="0"/>
    <x v="0"/>
    <n v="335"/>
    <s v="*335*"/>
  </r>
  <r>
    <s v="BK3077"/>
    <s v="S. Chand Business Studies"/>
    <s v="Rhonda Montoya"/>
    <x v="10"/>
    <s v="978-1-280-07693-0"/>
    <x v="2"/>
    <x v="9"/>
    <x v="1"/>
    <x v="268"/>
    <x v="11"/>
    <x v="0"/>
    <m/>
    <m/>
    <x v="136"/>
    <x v="3"/>
    <x v="2"/>
    <n v="278"/>
    <s v="*278*"/>
  </r>
  <r>
    <s v="BK3078"/>
    <s v="S. Chand Biology"/>
    <s v="Brandon Smith"/>
    <x v="4"/>
    <s v="978-0-326-21157-1"/>
    <x v="5"/>
    <x v="11"/>
    <x v="1"/>
    <x v="314"/>
    <x v="18"/>
    <x v="0"/>
    <m/>
    <m/>
    <x v="259"/>
    <x v="3"/>
    <x v="1"/>
    <n v="404"/>
    <s v="*404*"/>
  </r>
  <r>
    <s v="BK3079"/>
    <s v="S. Chand Science"/>
    <s v="Bobby Johnson"/>
    <x v="11"/>
    <s v="978-0-7297-5449-1"/>
    <x v="4"/>
    <x v="17"/>
    <x v="0"/>
    <x v="102"/>
    <x v="16"/>
    <x v="0"/>
    <m/>
    <m/>
    <x v="425"/>
    <x v="2"/>
    <x v="1"/>
    <n v="316"/>
    <s v="*316*"/>
  </r>
  <r>
    <s v="BK3080"/>
    <s v="RS Aggarwal Mathematics"/>
    <s v="Denise Sexton"/>
    <x v="1"/>
    <s v="978-1-57525-609-2"/>
    <x v="0"/>
    <x v="1"/>
    <x v="1"/>
    <x v="151"/>
    <x v="14"/>
    <x v="1"/>
    <d v="2024-08-23T00:00:00"/>
    <d v="2024-11-19T00:00:00"/>
    <x v="75"/>
    <x v="0"/>
    <x v="0"/>
    <n v="127"/>
    <s v="*127*"/>
  </r>
  <r>
    <s v="BK3081"/>
    <s v="NCERT Biology"/>
    <s v="Dylan Cummings"/>
    <x v="4"/>
    <s v="978-1-892745-33-0"/>
    <x v="4"/>
    <x v="17"/>
    <x v="1"/>
    <x v="49"/>
    <x v="1"/>
    <x v="1"/>
    <d v="2024-11-26T00:00:00"/>
    <d v="2025-01-12T00:00:00"/>
    <x v="48"/>
    <x v="3"/>
    <x v="0"/>
    <n v="109"/>
    <s v="*109*"/>
  </r>
  <r>
    <s v="BK3082"/>
    <s v="RD Sharma Mathematics"/>
    <s v="Julia Cisneros"/>
    <x v="1"/>
    <s v="978-1-56871-256-7"/>
    <x v="1"/>
    <x v="3"/>
    <x v="1"/>
    <x v="358"/>
    <x v="6"/>
    <x v="1"/>
    <d v="2025-01-12T00:00:00"/>
    <d v="2025-01-30T00:00:00"/>
    <x v="213"/>
    <x v="0"/>
    <x v="2"/>
    <n v="365"/>
    <s v="*365*"/>
  </r>
  <r>
    <s v="BK3083"/>
    <s v="SL Arora Physics"/>
    <s v="Antonio Montoya"/>
    <x v="9"/>
    <s v="978-1-75257-661-6"/>
    <x v="4"/>
    <x v="6"/>
    <x v="2"/>
    <x v="281"/>
    <x v="17"/>
    <x v="1"/>
    <d v="2024-11-12T00:00:00"/>
    <d v="2024-11-20T00:00:00"/>
    <x v="36"/>
    <x v="3"/>
    <x v="0"/>
    <n v="228"/>
    <s v="*228*"/>
  </r>
  <r>
    <s v="BK3084"/>
    <s v="English Grammar &amp; Composition"/>
    <s v="Jennifer Davis"/>
    <x v="2"/>
    <s v="978-0-213-24606-8"/>
    <x v="3"/>
    <x v="7"/>
    <x v="2"/>
    <x v="244"/>
    <x v="13"/>
    <x v="0"/>
    <m/>
    <m/>
    <x v="18"/>
    <x v="1"/>
    <x v="1"/>
    <n v="152"/>
    <s v="*152*"/>
  </r>
  <r>
    <s v="BK3085"/>
    <s v="Let Us C - Yashwant Kanetkar"/>
    <s v="Mrs. Sandra Price"/>
    <x v="8"/>
    <s v="978-0-605-28516-3"/>
    <x v="3"/>
    <x v="18"/>
    <x v="2"/>
    <x v="97"/>
    <x v="7"/>
    <x v="1"/>
    <d v="2024-04-06T00:00:00"/>
    <d v="2024-04-29T00:00:00"/>
    <x v="444"/>
    <x v="3"/>
    <x v="0"/>
    <n v="415"/>
    <s v="*415*"/>
  </r>
  <r>
    <s v="BK3086"/>
    <s v="Pradeep's Chemistry"/>
    <s v="Mrs. Amber Rogers"/>
    <x v="6"/>
    <s v="978-1-85425-435-1"/>
    <x v="5"/>
    <x v="14"/>
    <x v="2"/>
    <x v="27"/>
    <x v="12"/>
    <x v="1"/>
    <d v="2023-09-10T00:00:00"/>
    <d v="2024-01-25T00:00:00"/>
    <x v="448"/>
    <x v="3"/>
    <x v="2"/>
    <n v="293"/>
    <s v="*293*"/>
  </r>
  <r>
    <s v="BK3087"/>
    <s v="SL Arora Physics"/>
    <s v="Karina Garcia"/>
    <x v="9"/>
    <s v="978-1-65237-956-0"/>
    <x v="3"/>
    <x v="4"/>
    <x v="1"/>
    <x v="21"/>
    <x v="6"/>
    <x v="0"/>
    <m/>
    <m/>
    <x v="271"/>
    <x v="3"/>
    <x v="0"/>
    <n v="152"/>
    <s v="*152*"/>
  </r>
  <r>
    <s v="BK3088"/>
    <s v="NCERT Biology"/>
    <s v="Michael Castaneda"/>
    <x v="4"/>
    <s v="978-0-9579351-6-7"/>
    <x v="4"/>
    <x v="16"/>
    <x v="1"/>
    <x v="238"/>
    <x v="11"/>
    <x v="1"/>
    <d v="2023-06-08T00:00:00"/>
    <d v="2024-09-15T00:00:00"/>
    <x v="352"/>
    <x v="3"/>
    <x v="2"/>
    <n v="450"/>
    <s v="*450*"/>
  </r>
  <r>
    <s v="BK3089"/>
    <s v="Wren &amp; Martin English Grammar"/>
    <s v="Ariel Schultz"/>
    <x v="2"/>
    <s v="978-0-7460-6172-5"/>
    <x v="1"/>
    <x v="10"/>
    <x v="0"/>
    <x v="142"/>
    <x v="10"/>
    <x v="0"/>
    <m/>
    <m/>
    <x v="44"/>
    <x v="1"/>
    <x v="2"/>
    <n v="307"/>
    <s v="*307*"/>
  </r>
  <r>
    <s v="BK3090"/>
    <s v="Together with Social Science"/>
    <s v="Connor Vasquez"/>
    <x v="0"/>
    <s v="978-0-683-77252-4"/>
    <x v="0"/>
    <x v="13"/>
    <x v="1"/>
    <x v="105"/>
    <x v="14"/>
    <x v="0"/>
    <m/>
    <m/>
    <x v="41"/>
    <x v="0"/>
    <x v="2"/>
    <n v="292"/>
    <s v="*292*"/>
  </r>
  <r>
    <s v="BK3091"/>
    <s v="S. Chand Economics"/>
    <s v="Luis Valdez"/>
    <x v="5"/>
    <s v="978-1-284-42664-9"/>
    <x v="3"/>
    <x v="7"/>
    <x v="2"/>
    <x v="397"/>
    <x v="1"/>
    <x v="1"/>
    <d v="2024-11-30T00:00:00"/>
    <d v="2024-12-29T00:00:00"/>
    <x v="7"/>
    <x v="3"/>
    <x v="0"/>
    <n v="375"/>
    <s v="*375*"/>
  </r>
  <r>
    <s v="BK3092"/>
    <s v="Computer Science with Python"/>
    <s v="Rachel Yates"/>
    <x v="8"/>
    <s v="978-0-8045-5880-8"/>
    <x v="3"/>
    <x v="1"/>
    <x v="0"/>
    <x v="266"/>
    <x v="7"/>
    <x v="0"/>
    <m/>
    <m/>
    <x v="275"/>
    <x v="3"/>
    <x v="1"/>
    <n v="237"/>
    <s v="*237*"/>
  </r>
  <r>
    <s v="BK3093"/>
    <s v="NCERT Social Science"/>
    <s v="Rodney Frye"/>
    <x v="0"/>
    <s v="978-0-937821-08-4"/>
    <x v="5"/>
    <x v="9"/>
    <x v="0"/>
    <x v="91"/>
    <x v="13"/>
    <x v="0"/>
    <m/>
    <m/>
    <x v="381"/>
    <x v="0"/>
    <x v="3"/>
    <n v="440"/>
    <s v="*440*"/>
  </r>
  <r>
    <s v="BK3094"/>
    <s v="Together with Social Science"/>
    <s v="Glen Hamilton"/>
    <x v="0"/>
    <s v="978-0-226-68707-0"/>
    <x v="1"/>
    <x v="4"/>
    <x v="0"/>
    <x v="167"/>
    <x v="2"/>
    <x v="0"/>
    <m/>
    <m/>
    <x v="99"/>
    <x v="0"/>
    <x v="2"/>
    <n v="278"/>
    <s v="*278*"/>
  </r>
  <r>
    <s v="BK3095"/>
    <s v="Manika Hindi Pathmala"/>
    <s v="Jeffrey Lopez"/>
    <x v="12"/>
    <s v="978-1-372-04593-6"/>
    <x v="2"/>
    <x v="16"/>
    <x v="1"/>
    <x v="396"/>
    <x v="5"/>
    <x v="1"/>
    <d v="2024-07-01T00:00:00"/>
    <d v="2025-01-29T00:00:00"/>
    <x v="7"/>
    <x v="3"/>
    <x v="3"/>
    <n v="284"/>
    <s v="*284*"/>
  </r>
  <r>
    <s v="BK3096"/>
    <s v="Oxford English Reader"/>
    <s v="Samantha Gay"/>
    <x v="2"/>
    <s v="978-1-4224-5443-5"/>
    <x v="2"/>
    <x v="6"/>
    <x v="0"/>
    <x v="100"/>
    <x v="1"/>
    <x v="1"/>
    <d v="2023-09-08T00:00:00"/>
    <d v="2024-01-15T00:00:00"/>
    <x v="451"/>
    <x v="1"/>
    <x v="1"/>
    <n v="289"/>
    <s v="*289*"/>
  </r>
  <r>
    <s v="BK3097"/>
    <s v="S. Chand EVS"/>
    <s v="Richard Nielsen"/>
    <x v="3"/>
    <s v="978-0-386-63248-4"/>
    <x v="0"/>
    <x v="14"/>
    <x v="1"/>
    <x v="113"/>
    <x v="9"/>
    <x v="0"/>
    <m/>
    <m/>
    <x v="445"/>
    <x v="2"/>
    <x v="1"/>
    <n v="152"/>
    <s v="*152*"/>
  </r>
  <r>
    <s v="BK3098"/>
    <s v="DK Goel Accountancy"/>
    <s v="Spencer Hernandez"/>
    <x v="7"/>
    <s v="978-1-4412-2893-2"/>
    <x v="2"/>
    <x v="17"/>
    <x v="1"/>
    <x v="283"/>
    <x v="14"/>
    <x v="1"/>
    <d v="2023-12-23T00:00:00"/>
    <d v="2024-05-31T00:00:00"/>
    <x v="337"/>
    <x v="3"/>
    <x v="1"/>
    <n v="187"/>
    <s v="*187*"/>
  </r>
  <r>
    <s v="BK3099"/>
    <s v="RS Aggarwal Mathematics"/>
    <s v="Mark Hudson"/>
    <x v="1"/>
    <s v="978-0-11-095502-5"/>
    <x v="0"/>
    <x v="18"/>
    <x v="1"/>
    <x v="300"/>
    <x v="2"/>
    <x v="1"/>
    <d v="2023-07-01T00:00:00"/>
    <d v="2023-10-24T00:00:00"/>
    <x v="289"/>
    <x v="0"/>
    <x v="0"/>
    <n v="311"/>
    <s v="*311*"/>
  </r>
  <r>
    <s v="BK3100"/>
    <s v="S. Chand Economics"/>
    <s v="Justin Mccoy"/>
    <x v="5"/>
    <s v="978-1-62508-154-4"/>
    <x v="3"/>
    <x v="17"/>
    <x v="2"/>
    <x v="363"/>
    <x v="14"/>
    <x v="0"/>
    <m/>
    <m/>
    <x v="134"/>
    <x v="3"/>
    <x v="2"/>
    <n v="246"/>
    <s v="*246*"/>
  </r>
  <r>
    <s v="BK3101"/>
    <s v="S. Chand Economics"/>
    <s v="Kyle Santiago"/>
    <x v="5"/>
    <s v="978-1-357-11780-1"/>
    <x v="5"/>
    <x v="8"/>
    <x v="2"/>
    <x v="190"/>
    <x v="4"/>
    <x v="1"/>
    <d v="2023-07-06T00:00:00"/>
    <d v="2024-08-17T00:00:00"/>
    <x v="110"/>
    <x v="3"/>
    <x v="1"/>
    <n v="322"/>
    <s v="*322*"/>
  </r>
  <r>
    <s v="BK3102"/>
    <s v="Let Us C - Yashwant Kanetkar"/>
    <s v="Elizabeth Brown"/>
    <x v="8"/>
    <s v="978-1-274-50257-5"/>
    <x v="2"/>
    <x v="4"/>
    <x v="2"/>
    <x v="325"/>
    <x v="3"/>
    <x v="1"/>
    <d v="2024-02-03T00:00:00"/>
    <d v="2025-02-09T00:00:00"/>
    <x v="377"/>
    <x v="3"/>
    <x v="1"/>
    <n v="448"/>
    <s v="*448*"/>
  </r>
  <r>
    <s v="BK3103"/>
    <s v="S. Chand Economics"/>
    <s v="Sandra Mcdowell"/>
    <x v="5"/>
    <s v="978-0-16-555508-9"/>
    <x v="1"/>
    <x v="9"/>
    <x v="2"/>
    <x v="403"/>
    <x v="17"/>
    <x v="1"/>
    <d v="2024-07-18T00:00:00"/>
    <d v="2025-02-15T00:00:00"/>
    <x v="448"/>
    <x v="3"/>
    <x v="0"/>
    <n v="196"/>
    <s v="*196*"/>
  </r>
  <r>
    <s v="BK3104"/>
    <s v="Fundamentals of Physics - Resnick Halliday"/>
    <s v="Victoria Simmons"/>
    <x v="9"/>
    <s v="978-0-577-04261-0"/>
    <x v="3"/>
    <x v="1"/>
    <x v="1"/>
    <x v="188"/>
    <x v="12"/>
    <x v="1"/>
    <d v="2025-02-23T00:00:00"/>
    <d v="2025-02-25T00:00:00"/>
    <x v="155"/>
    <x v="3"/>
    <x v="0"/>
    <n v="218"/>
    <s v="*218*"/>
  </r>
  <r>
    <s v="BK3105"/>
    <s v="NCERT Chemistry"/>
    <s v="Charles Wolf"/>
    <x v="6"/>
    <s v="978-1-75950-650-0"/>
    <x v="1"/>
    <x v="17"/>
    <x v="1"/>
    <x v="64"/>
    <x v="0"/>
    <x v="1"/>
    <d v="2024-03-18T00:00:00"/>
    <d v="2024-06-20T00:00:00"/>
    <x v="254"/>
    <x v="3"/>
    <x v="2"/>
    <n v="405"/>
    <s v="*405*"/>
  </r>
  <r>
    <s v="BK3106"/>
    <s v="Concepts of Physics - HC Verma"/>
    <s v="Martin Lin"/>
    <x v="9"/>
    <s v="978-0-14-634072-7"/>
    <x v="2"/>
    <x v="5"/>
    <x v="0"/>
    <x v="156"/>
    <x v="1"/>
    <x v="1"/>
    <d v="2024-02-15T00:00:00"/>
    <d v="2024-07-25T00:00:00"/>
    <x v="250"/>
    <x v="3"/>
    <x v="0"/>
    <n v="136"/>
    <s v="*136*"/>
  </r>
  <r>
    <s v="BK3107"/>
    <s v="English Grammar &amp; Composition"/>
    <s v="Jason West"/>
    <x v="2"/>
    <s v="978-1-4859-0023-8"/>
    <x v="4"/>
    <x v="11"/>
    <x v="1"/>
    <x v="93"/>
    <x v="0"/>
    <x v="0"/>
    <m/>
    <m/>
    <x v="82"/>
    <x v="1"/>
    <x v="1"/>
    <n v="235"/>
    <s v="*235*"/>
  </r>
  <r>
    <s v="BK3108"/>
    <s v="S. Chand Science"/>
    <s v="Charles Martinez"/>
    <x v="11"/>
    <s v="978-0-8455-7166-8"/>
    <x v="3"/>
    <x v="6"/>
    <x v="1"/>
    <x v="314"/>
    <x v="9"/>
    <x v="1"/>
    <d v="2024-12-05T00:00:00"/>
    <d v="2025-02-19T00:00:00"/>
    <x v="154"/>
    <x v="2"/>
    <x v="0"/>
    <n v="278"/>
    <s v="*278*"/>
  </r>
  <r>
    <s v="BK3109"/>
    <s v="Oxford English Reader"/>
    <s v="Carlos Gomez"/>
    <x v="2"/>
    <s v="978-1-989339-18-3"/>
    <x v="4"/>
    <x v="16"/>
    <x v="1"/>
    <x v="209"/>
    <x v="16"/>
    <x v="0"/>
    <m/>
    <m/>
    <x v="459"/>
    <x v="1"/>
    <x v="2"/>
    <n v="263"/>
    <s v="*263*"/>
  </r>
  <r>
    <s v="BK3110"/>
    <s v="TS Grewal Accountancy"/>
    <s v="Terry Smith"/>
    <x v="7"/>
    <s v="978-1-75294-686-0"/>
    <x v="2"/>
    <x v="2"/>
    <x v="2"/>
    <x v="197"/>
    <x v="7"/>
    <x v="0"/>
    <m/>
    <m/>
    <x v="433"/>
    <x v="3"/>
    <x v="0"/>
    <n v="277"/>
    <s v="*277*"/>
  </r>
  <r>
    <s v="BK3111"/>
    <s v="DK Goel Accountancy"/>
    <s v="Bailey Alexander"/>
    <x v="7"/>
    <s v="978-1-5218-2467-2"/>
    <x v="5"/>
    <x v="19"/>
    <x v="2"/>
    <x v="336"/>
    <x v="5"/>
    <x v="1"/>
    <d v="2024-06-29T00:00:00"/>
    <d v="2024-11-27T00:00:00"/>
    <x v="265"/>
    <x v="3"/>
    <x v="2"/>
    <n v="187"/>
    <s v="*187*"/>
  </r>
  <r>
    <s v="BK3112"/>
    <s v="English Grammar &amp; Composition"/>
    <s v="Jasmine Arnold"/>
    <x v="2"/>
    <s v="978-1-57543-456-8"/>
    <x v="3"/>
    <x v="18"/>
    <x v="2"/>
    <x v="336"/>
    <x v="14"/>
    <x v="0"/>
    <m/>
    <m/>
    <x v="243"/>
    <x v="1"/>
    <x v="2"/>
    <n v="162"/>
    <s v="*162*"/>
  </r>
  <r>
    <s v="BK3113"/>
    <s v="S. Chand Science"/>
    <s v="Mary Cochran"/>
    <x v="11"/>
    <s v="978-1-4727-5007-5"/>
    <x v="2"/>
    <x v="10"/>
    <x v="2"/>
    <x v="409"/>
    <x v="15"/>
    <x v="0"/>
    <m/>
    <m/>
    <x v="54"/>
    <x v="2"/>
    <x v="2"/>
    <n v="398"/>
    <s v="*398*"/>
  </r>
  <r>
    <s v="BK3114"/>
    <s v="NCERT Business Studies"/>
    <s v="Julie Fox"/>
    <x v="10"/>
    <s v="978-1-5263-1744-5"/>
    <x v="2"/>
    <x v="19"/>
    <x v="1"/>
    <x v="245"/>
    <x v="0"/>
    <x v="1"/>
    <d v="2025-02-08T00:00:00"/>
    <d v="2025-02-11T00:00:00"/>
    <x v="180"/>
    <x v="3"/>
    <x v="0"/>
    <n v="129"/>
    <s v="*129*"/>
  </r>
  <r>
    <s v="BK3115"/>
    <s v="NCERT Chemistry"/>
    <s v="George Rodriguez MD"/>
    <x v="6"/>
    <s v="978-1-246-93260-7"/>
    <x v="0"/>
    <x v="2"/>
    <x v="1"/>
    <x v="357"/>
    <x v="12"/>
    <x v="1"/>
    <d v="2025-02-06T00:00:00"/>
    <d v="2025-02-25T00:00:00"/>
    <x v="237"/>
    <x v="3"/>
    <x v="1"/>
    <n v="246"/>
    <s v="*246*"/>
  </r>
  <r>
    <s v="BK3116"/>
    <s v="TS Grewal Accountancy"/>
    <s v="John Gray"/>
    <x v="7"/>
    <s v="978-1-65671-629-3"/>
    <x v="4"/>
    <x v="0"/>
    <x v="0"/>
    <x v="200"/>
    <x v="17"/>
    <x v="0"/>
    <m/>
    <m/>
    <x v="79"/>
    <x v="3"/>
    <x v="3"/>
    <n v="239"/>
    <s v="*239*"/>
  </r>
  <r>
    <s v="BK3117"/>
    <s v="S. Chand Biology"/>
    <s v="Natasha Pitts"/>
    <x v="4"/>
    <s v="978-1-303-71116-9"/>
    <x v="3"/>
    <x v="13"/>
    <x v="1"/>
    <x v="230"/>
    <x v="10"/>
    <x v="0"/>
    <m/>
    <m/>
    <x v="395"/>
    <x v="3"/>
    <x v="2"/>
    <n v="364"/>
    <s v="*364*"/>
  </r>
  <r>
    <s v="BK3118"/>
    <s v="NCERT Chemistry"/>
    <s v="Brooke Scott"/>
    <x v="6"/>
    <s v="978-1-86700-682-4"/>
    <x v="2"/>
    <x v="15"/>
    <x v="2"/>
    <x v="238"/>
    <x v="19"/>
    <x v="1"/>
    <d v="2023-09-16T00:00:00"/>
    <d v="2024-05-23T00:00:00"/>
    <x v="356"/>
    <x v="3"/>
    <x v="3"/>
    <n v="380"/>
    <s v="*380*"/>
  </r>
  <r>
    <s v="BK3119"/>
    <s v="S. Chand Social Science"/>
    <s v="Nancy White"/>
    <x v="0"/>
    <s v="978-0-400-24867-7"/>
    <x v="4"/>
    <x v="6"/>
    <x v="0"/>
    <x v="169"/>
    <x v="18"/>
    <x v="0"/>
    <m/>
    <m/>
    <x v="137"/>
    <x v="0"/>
    <x v="1"/>
    <n v="383"/>
    <s v="*383*"/>
  </r>
  <r>
    <s v="BK3120"/>
    <s v="Lakhmir Singh Science"/>
    <s v="Jessica Potter"/>
    <x v="11"/>
    <s v="978-1-189-07310-8"/>
    <x v="2"/>
    <x v="5"/>
    <x v="0"/>
    <x v="345"/>
    <x v="10"/>
    <x v="1"/>
    <d v="2024-06-24T00:00:00"/>
    <d v="2024-11-23T00:00:00"/>
    <x v="433"/>
    <x v="2"/>
    <x v="1"/>
    <n v="130"/>
    <s v="*130*"/>
  </r>
  <r>
    <s v="BK3121"/>
    <s v="NCERT Accountancy"/>
    <s v="Sheryl Suarez"/>
    <x v="7"/>
    <s v="978-0-928254-45-7"/>
    <x v="1"/>
    <x v="13"/>
    <x v="0"/>
    <x v="0"/>
    <x v="11"/>
    <x v="0"/>
    <m/>
    <m/>
    <x v="265"/>
    <x v="3"/>
    <x v="1"/>
    <n v="340"/>
    <s v="*340*"/>
  </r>
  <r>
    <s v="BK3122"/>
    <s v="Wren &amp; Martin English Grammar"/>
    <s v="Amy Perez"/>
    <x v="2"/>
    <s v="978-1-241-58738-3"/>
    <x v="4"/>
    <x v="14"/>
    <x v="1"/>
    <x v="270"/>
    <x v="9"/>
    <x v="0"/>
    <m/>
    <m/>
    <x v="74"/>
    <x v="1"/>
    <x v="0"/>
    <n v="321"/>
    <s v="*321*"/>
  </r>
  <r>
    <s v="BK3123"/>
    <s v="Truemanâ€™s Biology"/>
    <s v="Sherry Morris"/>
    <x v="4"/>
    <s v="978-1-4867-4285-1"/>
    <x v="3"/>
    <x v="10"/>
    <x v="0"/>
    <x v="247"/>
    <x v="4"/>
    <x v="0"/>
    <m/>
    <m/>
    <x v="47"/>
    <x v="3"/>
    <x v="2"/>
    <n v="356"/>
    <s v="*356*"/>
  </r>
  <r>
    <s v="BK3124"/>
    <s v="S. Chand Biology"/>
    <s v="Brian Phillips"/>
    <x v="4"/>
    <s v="978-1-7342426-2-1"/>
    <x v="0"/>
    <x v="12"/>
    <x v="1"/>
    <x v="133"/>
    <x v="8"/>
    <x v="1"/>
    <d v="2024-03-07T00:00:00"/>
    <d v="2025-02-18T00:00:00"/>
    <x v="358"/>
    <x v="3"/>
    <x v="1"/>
    <n v="424"/>
    <s v="*424*"/>
  </r>
  <r>
    <s v="BK3125"/>
    <s v="Python Programming - Balagurusamy"/>
    <s v="John Alexander"/>
    <x v="8"/>
    <s v="978-1-206-61704-9"/>
    <x v="0"/>
    <x v="5"/>
    <x v="1"/>
    <x v="42"/>
    <x v="7"/>
    <x v="1"/>
    <d v="2024-03-08T00:00:00"/>
    <d v="2024-09-17T00:00:00"/>
    <x v="332"/>
    <x v="3"/>
    <x v="1"/>
    <n v="188"/>
    <s v="*188*"/>
  </r>
  <r>
    <s v="BK3126"/>
    <s v="S. Chand Economics"/>
    <s v="Leah Smith MD"/>
    <x v="5"/>
    <s v="978-0-09-617325-3"/>
    <x v="4"/>
    <x v="17"/>
    <x v="1"/>
    <x v="268"/>
    <x v="10"/>
    <x v="0"/>
    <m/>
    <m/>
    <x v="200"/>
    <x v="3"/>
    <x v="0"/>
    <n v="275"/>
    <s v="*275*"/>
  </r>
  <r>
    <s v="BK3127"/>
    <s v="SL Arora Physics"/>
    <s v="Raymond Burgess"/>
    <x v="9"/>
    <s v="978-1-298-85302-8"/>
    <x v="0"/>
    <x v="10"/>
    <x v="2"/>
    <x v="3"/>
    <x v="12"/>
    <x v="1"/>
    <d v="2024-11-10T00:00:00"/>
    <d v="2025-02-26T00:00:00"/>
    <x v="47"/>
    <x v="3"/>
    <x v="0"/>
    <n v="186"/>
    <s v="*186*"/>
  </r>
  <r>
    <s v="BK3128"/>
    <s v="RS Aggarwal Mathematics"/>
    <s v="Sonia Hale"/>
    <x v="1"/>
    <s v="978-1-154-15474-0"/>
    <x v="0"/>
    <x v="17"/>
    <x v="2"/>
    <x v="148"/>
    <x v="17"/>
    <x v="0"/>
    <m/>
    <m/>
    <x v="310"/>
    <x v="0"/>
    <x v="2"/>
    <n v="392"/>
    <s v="*392*"/>
  </r>
  <r>
    <s v="BK3129"/>
    <s v="RS Aggarwal Mathematics"/>
    <s v="Scott Key"/>
    <x v="1"/>
    <s v="978-1-169-92111-5"/>
    <x v="3"/>
    <x v="14"/>
    <x v="2"/>
    <x v="319"/>
    <x v="9"/>
    <x v="0"/>
    <m/>
    <m/>
    <x v="395"/>
    <x v="0"/>
    <x v="0"/>
    <n v="278"/>
    <s v="*278*"/>
  </r>
  <r>
    <s v="BK3130"/>
    <s v="S. Chand Social Science"/>
    <s v="Susan Allen"/>
    <x v="0"/>
    <s v="978-1-59746-675-2"/>
    <x v="1"/>
    <x v="8"/>
    <x v="2"/>
    <x v="374"/>
    <x v="1"/>
    <x v="1"/>
    <d v="2024-03-10T00:00:00"/>
    <d v="2024-05-30T00:00:00"/>
    <x v="204"/>
    <x v="0"/>
    <x v="1"/>
    <n v="209"/>
    <s v="*209*"/>
  </r>
  <r>
    <s v="BK3131"/>
    <s v="NCERT Business Studies"/>
    <s v="Jay Sullivan"/>
    <x v="10"/>
    <s v="978-0-284-44739-5"/>
    <x v="5"/>
    <x v="11"/>
    <x v="1"/>
    <x v="347"/>
    <x v="1"/>
    <x v="0"/>
    <m/>
    <m/>
    <x v="411"/>
    <x v="3"/>
    <x v="0"/>
    <n v="289"/>
    <s v="*289*"/>
  </r>
  <r>
    <s v="BK3132"/>
    <s v="Pearson Science Explorer"/>
    <s v="Jason Kennedy"/>
    <x v="11"/>
    <s v="978-1-67952-660-2"/>
    <x v="4"/>
    <x v="19"/>
    <x v="1"/>
    <x v="334"/>
    <x v="18"/>
    <x v="1"/>
    <d v="2024-11-18T00:00:00"/>
    <d v="2024-12-12T00:00:00"/>
    <x v="336"/>
    <x v="2"/>
    <x v="2"/>
    <n v="442"/>
    <s v="*442*"/>
  </r>
  <r>
    <s v="BK3133"/>
    <s v="Python Programming - Balagurusamy"/>
    <s v="Matthew Newman"/>
    <x v="8"/>
    <s v="978-1-64899-481-4"/>
    <x v="5"/>
    <x v="12"/>
    <x v="0"/>
    <x v="169"/>
    <x v="15"/>
    <x v="1"/>
    <d v="2024-07-28T00:00:00"/>
    <d v="2024-08-05T00:00:00"/>
    <x v="280"/>
    <x v="3"/>
    <x v="0"/>
    <n v="435"/>
    <s v="*435*"/>
  </r>
  <r>
    <s v="BK3134"/>
    <s v="Fundamentals of Physics - Resnick Halliday"/>
    <s v="Kenneth Martin"/>
    <x v="9"/>
    <s v="978-0-14-539576-6"/>
    <x v="2"/>
    <x v="6"/>
    <x v="1"/>
    <x v="104"/>
    <x v="9"/>
    <x v="0"/>
    <m/>
    <m/>
    <x v="8"/>
    <x v="3"/>
    <x v="2"/>
    <n v="132"/>
    <s v="*132*"/>
  </r>
  <r>
    <s v="BK3135"/>
    <s v="Let Us C - Yashwant Kanetkar"/>
    <s v="Ryan Ingram"/>
    <x v="8"/>
    <s v="978-0-17-765343-8"/>
    <x v="3"/>
    <x v="13"/>
    <x v="1"/>
    <x v="25"/>
    <x v="2"/>
    <x v="0"/>
    <m/>
    <m/>
    <x v="138"/>
    <x v="3"/>
    <x v="2"/>
    <n v="187"/>
    <s v="*187*"/>
  </r>
  <r>
    <s v="BK3136"/>
    <s v="S. Chand Business Studies"/>
    <s v="Sharon Chambers"/>
    <x v="10"/>
    <s v="978-0-89728-458-5"/>
    <x v="1"/>
    <x v="4"/>
    <x v="1"/>
    <x v="310"/>
    <x v="15"/>
    <x v="0"/>
    <m/>
    <m/>
    <x v="10"/>
    <x v="3"/>
    <x v="2"/>
    <n v="131"/>
    <s v="*131*"/>
  </r>
  <r>
    <s v="BK3137"/>
    <s v="Truemanâ€™s Biology"/>
    <s v="Todd Pearson"/>
    <x v="4"/>
    <s v="978-1-878122-29-2"/>
    <x v="4"/>
    <x v="17"/>
    <x v="2"/>
    <x v="235"/>
    <x v="14"/>
    <x v="1"/>
    <d v="2024-12-26T00:00:00"/>
    <d v="2025-02-10T00:00:00"/>
    <x v="423"/>
    <x v="3"/>
    <x v="0"/>
    <n v="131"/>
    <s v="*131*"/>
  </r>
  <r>
    <s v="BK3138"/>
    <s v="Wren &amp; Martin English Grammar"/>
    <s v="Latoya Mcneil"/>
    <x v="2"/>
    <s v="978-0-11-435151-9"/>
    <x v="4"/>
    <x v="19"/>
    <x v="2"/>
    <x v="17"/>
    <x v="6"/>
    <x v="1"/>
    <d v="2024-06-27T00:00:00"/>
    <d v="2024-08-01T00:00:00"/>
    <x v="364"/>
    <x v="1"/>
    <x v="1"/>
    <n v="177"/>
    <s v="*177*"/>
  </r>
  <r>
    <s v="BK3139"/>
    <s v="English Grammar &amp; Composition"/>
    <s v="Joseph Brown"/>
    <x v="2"/>
    <s v="978-1-83632-342-6"/>
    <x v="3"/>
    <x v="15"/>
    <x v="2"/>
    <x v="69"/>
    <x v="6"/>
    <x v="1"/>
    <d v="2024-03-31T00:00:00"/>
    <d v="2024-09-01T00:00:00"/>
    <x v="233"/>
    <x v="1"/>
    <x v="3"/>
    <n v="231"/>
    <s v="*231*"/>
  </r>
  <r>
    <s v="BK3140"/>
    <s v="Nai Roshni Hindi Pathmala"/>
    <s v="Alexander Ward"/>
    <x v="12"/>
    <s v="978-1-57407-659-2"/>
    <x v="2"/>
    <x v="10"/>
    <x v="2"/>
    <x v="279"/>
    <x v="3"/>
    <x v="0"/>
    <m/>
    <m/>
    <x v="453"/>
    <x v="3"/>
    <x v="2"/>
    <n v="180"/>
    <s v="*180*"/>
  </r>
  <r>
    <s v="BK3141"/>
    <s v="NCERT Economics"/>
    <s v="Tracy Beasley"/>
    <x v="5"/>
    <s v="978-0-7003-6073-4"/>
    <x v="1"/>
    <x v="15"/>
    <x v="1"/>
    <x v="72"/>
    <x v="17"/>
    <x v="1"/>
    <d v="2024-05-20T00:00:00"/>
    <d v="2024-09-02T00:00:00"/>
    <x v="312"/>
    <x v="3"/>
    <x v="3"/>
    <n v="217"/>
    <s v="*217*"/>
  </r>
  <r>
    <s v="BK3142"/>
    <s v="NCERT Environmental Studies"/>
    <s v="Robert Dean"/>
    <x v="3"/>
    <s v="978-1-65086-165-4"/>
    <x v="3"/>
    <x v="2"/>
    <x v="1"/>
    <x v="346"/>
    <x v="19"/>
    <x v="0"/>
    <m/>
    <m/>
    <x v="197"/>
    <x v="2"/>
    <x v="1"/>
    <n v="425"/>
    <s v="*425*"/>
  </r>
  <r>
    <s v="BK3143"/>
    <s v="S. Chand Biology"/>
    <s v="Brian Johnson"/>
    <x v="4"/>
    <s v="978-0-674-97329-9"/>
    <x v="1"/>
    <x v="2"/>
    <x v="0"/>
    <x v="9"/>
    <x v="3"/>
    <x v="0"/>
    <m/>
    <m/>
    <x v="217"/>
    <x v="3"/>
    <x v="1"/>
    <n v="347"/>
    <s v="*347*"/>
  </r>
  <r>
    <s v="BK3144"/>
    <s v="S. Chand EVS"/>
    <s v="Luis Golden"/>
    <x v="3"/>
    <s v="978-0-13-317345-1"/>
    <x v="0"/>
    <x v="14"/>
    <x v="1"/>
    <x v="41"/>
    <x v="10"/>
    <x v="0"/>
    <m/>
    <m/>
    <x v="195"/>
    <x v="2"/>
    <x v="1"/>
    <n v="146"/>
    <s v="*146*"/>
  </r>
  <r>
    <s v="BK3145"/>
    <s v="Wren &amp; Martin English Grammar"/>
    <s v="William Zavala"/>
    <x v="2"/>
    <s v="978-1-09-840519-9"/>
    <x v="4"/>
    <x v="18"/>
    <x v="2"/>
    <x v="75"/>
    <x v="13"/>
    <x v="1"/>
    <d v="2023-07-28T00:00:00"/>
    <d v="2023-12-10T00:00:00"/>
    <x v="307"/>
    <x v="1"/>
    <x v="0"/>
    <n v="252"/>
    <s v="*252*"/>
  </r>
  <r>
    <s v="BK3146"/>
    <s v="NCERT Maths"/>
    <s v="Brent Ray"/>
    <x v="1"/>
    <s v="978-0-02-108475-3"/>
    <x v="5"/>
    <x v="7"/>
    <x v="0"/>
    <x v="32"/>
    <x v="6"/>
    <x v="1"/>
    <d v="2024-06-15T00:00:00"/>
    <d v="2025-01-04T00:00:00"/>
    <x v="220"/>
    <x v="0"/>
    <x v="2"/>
    <n v="210"/>
    <s v="*210*"/>
  </r>
  <r>
    <s v="BK3147"/>
    <s v="RD Sharma Mathematics"/>
    <s v="Leah Rollins"/>
    <x v="1"/>
    <s v="978-1-5472-9563-0"/>
    <x v="4"/>
    <x v="10"/>
    <x v="0"/>
    <x v="389"/>
    <x v="0"/>
    <x v="1"/>
    <d v="2023-07-15T00:00:00"/>
    <d v="2024-04-12T00:00:00"/>
    <x v="86"/>
    <x v="0"/>
    <x v="1"/>
    <n v="136"/>
    <s v="*136*"/>
  </r>
  <r>
    <s v="BK3148"/>
    <s v="NCERT Maths"/>
    <s v="James Scott"/>
    <x v="1"/>
    <s v="978-0-621-59901-5"/>
    <x v="1"/>
    <x v="6"/>
    <x v="0"/>
    <x v="332"/>
    <x v="5"/>
    <x v="0"/>
    <m/>
    <m/>
    <x v="92"/>
    <x v="0"/>
    <x v="1"/>
    <n v="245"/>
    <s v="*245*"/>
  </r>
  <r>
    <s v="BK3149"/>
    <s v="S. Chand Business Studies"/>
    <s v="Curtis Adams"/>
    <x v="10"/>
    <s v="978-1-223-08452-7"/>
    <x v="2"/>
    <x v="13"/>
    <x v="1"/>
    <x v="121"/>
    <x v="9"/>
    <x v="1"/>
    <d v="2024-11-10T00:00:00"/>
    <d v="2024-11-28T00:00:00"/>
    <x v="26"/>
    <x v="3"/>
    <x v="0"/>
    <n v="418"/>
    <s v="*418*"/>
  </r>
  <r>
    <s v="BK3150"/>
    <s v="NCERT Maths"/>
    <s v="Dennis Guerrero"/>
    <x v="1"/>
    <s v="978-0-223-30294-5"/>
    <x v="1"/>
    <x v="13"/>
    <x v="0"/>
    <x v="226"/>
    <x v="14"/>
    <x v="1"/>
    <d v="2023-07-07T00:00:00"/>
    <d v="2023-10-15T00:00:00"/>
    <x v="326"/>
    <x v="0"/>
    <x v="0"/>
    <n v="218"/>
    <s v="*218*"/>
  </r>
  <r>
    <s v="BK3151"/>
    <s v="Concepts of Physics - HC Verma"/>
    <s v="Oscar Franco"/>
    <x v="9"/>
    <s v="978-1-84392-500-2"/>
    <x v="0"/>
    <x v="0"/>
    <x v="1"/>
    <x v="292"/>
    <x v="3"/>
    <x v="1"/>
    <d v="2024-09-09T00:00:00"/>
    <d v="2025-01-09T00:00:00"/>
    <x v="107"/>
    <x v="3"/>
    <x v="2"/>
    <n v="370"/>
    <s v="*370*"/>
  </r>
  <r>
    <s v="BK3152"/>
    <s v="NCERT Biology"/>
    <s v="Lisa Anderson"/>
    <x v="4"/>
    <s v="978-0-580-23915-1"/>
    <x v="3"/>
    <x v="11"/>
    <x v="1"/>
    <x v="43"/>
    <x v="13"/>
    <x v="1"/>
    <d v="2024-12-08T00:00:00"/>
    <d v="2025-02-02T00:00:00"/>
    <x v="168"/>
    <x v="3"/>
    <x v="0"/>
    <n v="213"/>
    <s v="*213*"/>
  </r>
  <r>
    <s v="BK3153"/>
    <s v="S. Chand Science"/>
    <s v="Ashley Bell"/>
    <x v="11"/>
    <s v="978-0-653-52559-4"/>
    <x v="2"/>
    <x v="15"/>
    <x v="1"/>
    <x v="11"/>
    <x v="7"/>
    <x v="1"/>
    <d v="2023-08-13T00:00:00"/>
    <d v="2024-01-12T00:00:00"/>
    <x v="30"/>
    <x v="2"/>
    <x v="1"/>
    <n v="226"/>
    <s v="*226*"/>
  </r>
  <r>
    <s v="BK3154"/>
    <s v="Computer Science with Python"/>
    <s v="Lacey Powell"/>
    <x v="8"/>
    <s v="978-1-56656-546-2"/>
    <x v="0"/>
    <x v="9"/>
    <x v="2"/>
    <x v="385"/>
    <x v="11"/>
    <x v="0"/>
    <m/>
    <m/>
    <x v="278"/>
    <x v="3"/>
    <x v="0"/>
    <n v="246"/>
    <s v="*246*"/>
  </r>
  <r>
    <s v="BK3155"/>
    <s v="S. Chand Social Science"/>
    <s v="Lisa Hunter"/>
    <x v="0"/>
    <s v="978-0-916019-20-4"/>
    <x v="1"/>
    <x v="2"/>
    <x v="2"/>
    <x v="380"/>
    <x v="11"/>
    <x v="0"/>
    <m/>
    <m/>
    <x v="417"/>
    <x v="0"/>
    <x v="2"/>
    <n v="191"/>
    <s v="*191*"/>
  </r>
  <r>
    <s v="BK3156"/>
    <s v="Concepts of Physics - HC Verma"/>
    <s v="David Wilson"/>
    <x v="9"/>
    <s v="978-1-7395504-4-8"/>
    <x v="1"/>
    <x v="5"/>
    <x v="2"/>
    <x v="300"/>
    <x v="4"/>
    <x v="1"/>
    <d v="2024-04-14T00:00:00"/>
    <d v="2024-12-12T00:00:00"/>
    <x v="371"/>
    <x v="3"/>
    <x v="0"/>
    <n v="355"/>
    <s v="*355*"/>
  </r>
  <r>
    <s v="BK3157"/>
    <s v="Let Us C - Yashwant Kanetkar"/>
    <s v="Jordan Brown"/>
    <x v="8"/>
    <s v="978-1-274-97594-2"/>
    <x v="1"/>
    <x v="4"/>
    <x v="2"/>
    <x v="256"/>
    <x v="18"/>
    <x v="1"/>
    <d v="2023-07-18T00:00:00"/>
    <d v="2023-12-03T00:00:00"/>
    <x v="450"/>
    <x v="3"/>
    <x v="2"/>
    <n v="340"/>
    <s v="*340*"/>
  </r>
  <r>
    <s v="BK3158"/>
    <s v="Together with EVS"/>
    <s v="Justin Anderson"/>
    <x v="3"/>
    <s v="978-1-5089-8605-8"/>
    <x v="5"/>
    <x v="4"/>
    <x v="1"/>
    <x v="320"/>
    <x v="17"/>
    <x v="0"/>
    <m/>
    <m/>
    <x v="107"/>
    <x v="2"/>
    <x v="2"/>
    <n v="311"/>
    <s v="*311*"/>
  </r>
  <r>
    <s v="BK3159"/>
    <s v="Wren &amp; Martin English Grammar"/>
    <s v="Steven Kaufman"/>
    <x v="2"/>
    <s v="978-1-09-330867-9"/>
    <x v="5"/>
    <x v="6"/>
    <x v="1"/>
    <x v="92"/>
    <x v="4"/>
    <x v="0"/>
    <m/>
    <m/>
    <x v="20"/>
    <x v="1"/>
    <x v="2"/>
    <n v="342"/>
    <s v="*342*"/>
  </r>
  <r>
    <s v="BK3160"/>
    <s v="RD Sharma Mathematics"/>
    <s v="Travis Williams"/>
    <x v="1"/>
    <s v="978-0-86294-983-9"/>
    <x v="5"/>
    <x v="11"/>
    <x v="0"/>
    <x v="323"/>
    <x v="3"/>
    <x v="1"/>
    <d v="2024-10-28T00:00:00"/>
    <d v="2025-02-21T00:00:00"/>
    <x v="226"/>
    <x v="0"/>
    <x v="0"/>
    <n v="186"/>
    <s v="*186*"/>
  </r>
  <r>
    <s v="BK3161"/>
    <s v="Lakhmir Singh Science"/>
    <s v="Christopher Wilson"/>
    <x v="11"/>
    <s v="978-1-963769-53-1"/>
    <x v="1"/>
    <x v="2"/>
    <x v="1"/>
    <x v="346"/>
    <x v="7"/>
    <x v="1"/>
    <d v="2024-08-20T00:00:00"/>
    <d v="2024-12-01T00:00:00"/>
    <x v="132"/>
    <x v="2"/>
    <x v="1"/>
    <n v="182"/>
    <s v="*182*"/>
  </r>
  <r>
    <s v="BK3162"/>
    <s v="English Grammar &amp; Composition"/>
    <s v="Michael Stewart"/>
    <x v="2"/>
    <s v="978-1-57387-009-2"/>
    <x v="0"/>
    <x v="2"/>
    <x v="1"/>
    <x v="21"/>
    <x v="6"/>
    <x v="1"/>
    <d v="2023-04-28T00:00:00"/>
    <d v="2024-03-02T00:00:00"/>
    <x v="333"/>
    <x v="1"/>
    <x v="3"/>
    <n v="335"/>
    <s v="*335*"/>
  </r>
  <r>
    <s v="BK3163"/>
    <s v="Let Us C - Yashwant Kanetkar"/>
    <s v="Tiffany Mercado"/>
    <x v="8"/>
    <s v="978-1-875143-23-8"/>
    <x v="0"/>
    <x v="14"/>
    <x v="1"/>
    <x v="9"/>
    <x v="5"/>
    <x v="0"/>
    <m/>
    <m/>
    <x v="80"/>
    <x v="3"/>
    <x v="2"/>
    <n v="382"/>
    <s v="*382*"/>
  </r>
  <r>
    <s v="BK3164"/>
    <s v="NCERT Social Science"/>
    <s v="Samantha Woods"/>
    <x v="0"/>
    <s v="978-0-932526-35-9"/>
    <x v="3"/>
    <x v="19"/>
    <x v="2"/>
    <x v="291"/>
    <x v="13"/>
    <x v="0"/>
    <m/>
    <m/>
    <x v="319"/>
    <x v="0"/>
    <x v="3"/>
    <n v="231"/>
    <s v="*231*"/>
  </r>
  <r>
    <s v="BK3165"/>
    <s v="S. Chand Science"/>
    <s v="Judy Clarke"/>
    <x v="11"/>
    <s v="978-1-79004-908-0"/>
    <x v="1"/>
    <x v="19"/>
    <x v="2"/>
    <x v="304"/>
    <x v="18"/>
    <x v="1"/>
    <d v="2024-08-18T00:00:00"/>
    <d v="2025-01-30T00:00:00"/>
    <x v="464"/>
    <x v="2"/>
    <x v="1"/>
    <n v="118"/>
    <s v="*118*"/>
  </r>
  <r>
    <s v="BK3166"/>
    <s v="Python Programming - Balagurusamy"/>
    <s v="Charles Norton"/>
    <x v="8"/>
    <s v="978-1-60512-613-5"/>
    <x v="2"/>
    <x v="18"/>
    <x v="2"/>
    <x v="377"/>
    <x v="17"/>
    <x v="0"/>
    <m/>
    <m/>
    <x v="165"/>
    <x v="3"/>
    <x v="1"/>
    <n v="431"/>
    <s v="*431*"/>
  </r>
  <r>
    <s v="BK3167"/>
    <s v="TS Grewal Accountancy"/>
    <s v="Sherry Booth"/>
    <x v="7"/>
    <s v="978-1-147-06172-7"/>
    <x v="5"/>
    <x v="0"/>
    <x v="2"/>
    <x v="347"/>
    <x v="19"/>
    <x v="0"/>
    <m/>
    <m/>
    <x v="318"/>
    <x v="3"/>
    <x v="1"/>
    <n v="340"/>
    <s v="*340*"/>
  </r>
  <r>
    <s v="BK3168"/>
    <s v="Lakhmir Singh Science"/>
    <s v="James Cook"/>
    <x v="11"/>
    <s v="978-0-01-062437-3"/>
    <x v="1"/>
    <x v="9"/>
    <x v="1"/>
    <x v="283"/>
    <x v="8"/>
    <x v="1"/>
    <d v="2024-10-27T00:00:00"/>
    <d v="2024-12-26T00:00:00"/>
    <x v="119"/>
    <x v="2"/>
    <x v="0"/>
    <n v="160"/>
    <s v="*160*"/>
  </r>
  <r>
    <s v="BK3169"/>
    <s v="S. Chand Biology"/>
    <s v="Mark Montoya"/>
    <x v="4"/>
    <s v="978-0-378-11706-7"/>
    <x v="0"/>
    <x v="17"/>
    <x v="1"/>
    <x v="249"/>
    <x v="17"/>
    <x v="0"/>
    <m/>
    <m/>
    <x v="61"/>
    <x v="3"/>
    <x v="2"/>
    <n v="229"/>
    <s v="*229*"/>
  </r>
  <r>
    <s v="BK3170"/>
    <s v="Lakhmir Singh Science"/>
    <s v="Garrett Davis"/>
    <x v="11"/>
    <s v="978-0-258-07365-0"/>
    <x v="4"/>
    <x v="2"/>
    <x v="0"/>
    <x v="9"/>
    <x v="9"/>
    <x v="0"/>
    <m/>
    <m/>
    <x v="434"/>
    <x v="2"/>
    <x v="1"/>
    <n v="185"/>
    <s v="*185*"/>
  </r>
  <r>
    <s v="BK3171"/>
    <s v="NCERT Maths"/>
    <s v="Melissa Wright"/>
    <x v="1"/>
    <s v="978-0-915962-13-6"/>
    <x v="2"/>
    <x v="12"/>
    <x v="1"/>
    <x v="10"/>
    <x v="2"/>
    <x v="0"/>
    <m/>
    <m/>
    <x v="359"/>
    <x v="0"/>
    <x v="1"/>
    <n v="300"/>
    <s v="*300*"/>
  </r>
  <r>
    <s v="BK3172"/>
    <s v="SL Arora Physics"/>
    <s v="Michelle Wilkins"/>
    <x v="9"/>
    <s v="978-1-77308-567-8"/>
    <x v="4"/>
    <x v="3"/>
    <x v="2"/>
    <x v="81"/>
    <x v="14"/>
    <x v="0"/>
    <m/>
    <m/>
    <x v="373"/>
    <x v="3"/>
    <x v="0"/>
    <n v="304"/>
    <s v="*304*"/>
  </r>
  <r>
    <s v="BK3173"/>
    <s v="English Grammar &amp; Composition"/>
    <s v="Crystal Sims"/>
    <x v="2"/>
    <s v="978-0-8423-9104-7"/>
    <x v="2"/>
    <x v="19"/>
    <x v="0"/>
    <x v="28"/>
    <x v="8"/>
    <x v="0"/>
    <m/>
    <m/>
    <x v="444"/>
    <x v="1"/>
    <x v="0"/>
    <n v="400"/>
    <s v="*400*"/>
  </r>
  <r>
    <s v="BK3174"/>
    <s v="NCERT Environmental Studies"/>
    <s v="Dave Diaz"/>
    <x v="3"/>
    <s v="978-1-4298-6476-3"/>
    <x v="3"/>
    <x v="15"/>
    <x v="0"/>
    <x v="97"/>
    <x v="3"/>
    <x v="0"/>
    <m/>
    <m/>
    <x v="231"/>
    <x v="2"/>
    <x v="2"/>
    <n v="367"/>
    <s v="*367*"/>
  </r>
  <r>
    <s v="BK3175"/>
    <s v="Python Programming - Balagurusamy"/>
    <s v="Patricia Smith"/>
    <x v="8"/>
    <s v="978-1-4855-4239-1"/>
    <x v="2"/>
    <x v="10"/>
    <x v="0"/>
    <x v="182"/>
    <x v="14"/>
    <x v="1"/>
    <d v="2023-06-26T00:00:00"/>
    <d v="2025-02-19T00:00:00"/>
    <x v="245"/>
    <x v="3"/>
    <x v="0"/>
    <n v="153"/>
    <s v="*153*"/>
  </r>
  <r>
    <s v="BK3176"/>
    <s v="SL Arora Physics"/>
    <s v="Belinda Gill DDS"/>
    <x v="9"/>
    <s v="978-1-84444-207-2"/>
    <x v="2"/>
    <x v="14"/>
    <x v="1"/>
    <x v="241"/>
    <x v="9"/>
    <x v="0"/>
    <m/>
    <m/>
    <x v="225"/>
    <x v="3"/>
    <x v="1"/>
    <n v="161"/>
    <s v="*161*"/>
  </r>
  <r>
    <s v="BK3177"/>
    <s v="NCERT Environmental Studies"/>
    <s v="John Thornton"/>
    <x v="3"/>
    <s v="978-0-15-878270-6"/>
    <x v="2"/>
    <x v="6"/>
    <x v="0"/>
    <x v="69"/>
    <x v="13"/>
    <x v="1"/>
    <d v="2024-07-11T00:00:00"/>
    <d v="2024-11-23T00:00:00"/>
    <x v="195"/>
    <x v="2"/>
    <x v="0"/>
    <n v="186"/>
    <s v="*186*"/>
  </r>
  <r>
    <s v="BK3178"/>
    <s v="NCERT Hindi"/>
    <s v="Ashley Jones"/>
    <x v="12"/>
    <s v="978-1-303-31920-4"/>
    <x v="3"/>
    <x v="11"/>
    <x v="1"/>
    <x v="7"/>
    <x v="3"/>
    <x v="1"/>
    <d v="2024-12-17T00:00:00"/>
    <d v="2025-01-17T00:00:00"/>
    <x v="264"/>
    <x v="3"/>
    <x v="2"/>
    <n v="240"/>
    <s v="*240*"/>
  </r>
  <r>
    <s v="BK3179"/>
    <s v="Play with Maths"/>
    <s v="Timothy Ray"/>
    <x v="1"/>
    <s v="978-1-4722-4616-5"/>
    <x v="2"/>
    <x v="2"/>
    <x v="1"/>
    <x v="80"/>
    <x v="11"/>
    <x v="0"/>
    <m/>
    <m/>
    <x v="242"/>
    <x v="0"/>
    <x v="0"/>
    <n v="156"/>
    <s v="*156*"/>
  </r>
  <r>
    <s v="BK3180"/>
    <s v="RD Sharma Mathematics"/>
    <s v="Theresa Murillo"/>
    <x v="1"/>
    <s v="978-1-05-404963-4"/>
    <x v="4"/>
    <x v="6"/>
    <x v="1"/>
    <x v="77"/>
    <x v="18"/>
    <x v="1"/>
    <d v="2023-05-14T00:00:00"/>
    <d v="2024-08-21T00:00:00"/>
    <x v="95"/>
    <x v="0"/>
    <x v="2"/>
    <n v="278"/>
    <s v="*278*"/>
  </r>
  <r>
    <s v="BK3181"/>
    <s v="NCERT Chemistry"/>
    <s v="Dana Keller"/>
    <x v="6"/>
    <s v="978-0-87909-325-9"/>
    <x v="1"/>
    <x v="19"/>
    <x v="2"/>
    <x v="211"/>
    <x v="5"/>
    <x v="0"/>
    <m/>
    <m/>
    <x v="296"/>
    <x v="3"/>
    <x v="2"/>
    <n v="360"/>
    <s v="*360*"/>
  </r>
  <r>
    <s v="BK3182"/>
    <s v="NCERT Business Studies"/>
    <s v="Mrs. Kristin Gutierrez DDS"/>
    <x v="10"/>
    <s v="978-1-271-05507-4"/>
    <x v="0"/>
    <x v="10"/>
    <x v="2"/>
    <x v="190"/>
    <x v="3"/>
    <x v="1"/>
    <d v="2023-04-17T00:00:00"/>
    <d v="2024-11-01T00:00:00"/>
    <x v="22"/>
    <x v="3"/>
    <x v="2"/>
    <n v="162"/>
    <s v="*162*"/>
  </r>
  <r>
    <s v="BK3183"/>
    <s v="Nai Roshni Hindi Pathmala"/>
    <s v="Richard Gonzalez"/>
    <x v="12"/>
    <s v="978-0-326-80039-3"/>
    <x v="3"/>
    <x v="18"/>
    <x v="2"/>
    <x v="66"/>
    <x v="1"/>
    <x v="1"/>
    <d v="2024-04-17T00:00:00"/>
    <d v="2024-08-19T00:00:00"/>
    <x v="398"/>
    <x v="3"/>
    <x v="0"/>
    <n v="153"/>
    <s v="*153*"/>
  </r>
  <r>
    <s v="BK3184"/>
    <s v="RD Sharma Mathematics"/>
    <s v="Madison Clark"/>
    <x v="1"/>
    <s v="978-1-00-523705-9"/>
    <x v="5"/>
    <x v="3"/>
    <x v="2"/>
    <x v="272"/>
    <x v="9"/>
    <x v="1"/>
    <d v="2023-09-07T00:00:00"/>
    <d v="2025-01-17T00:00:00"/>
    <x v="33"/>
    <x v="0"/>
    <x v="1"/>
    <n v="203"/>
    <s v="*203*"/>
  </r>
  <r>
    <s v="BK3185"/>
    <s v="Pradeep's Chemistry"/>
    <s v="Kerri Hunt"/>
    <x v="6"/>
    <s v="978-0-7272-7337-6"/>
    <x v="5"/>
    <x v="12"/>
    <x v="1"/>
    <x v="177"/>
    <x v="3"/>
    <x v="1"/>
    <d v="2023-04-22T00:00:00"/>
    <d v="2024-07-27T00:00:00"/>
    <x v="160"/>
    <x v="3"/>
    <x v="3"/>
    <n v="375"/>
    <s v="*375*"/>
  </r>
  <r>
    <s v="BK3186"/>
    <s v="NCERT Chemistry"/>
    <s v="Mr. Dakota Ruiz"/>
    <x v="6"/>
    <s v="978-1-9816-2420-1"/>
    <x v="2"/>
    <x v="0"/>
    <x v="1"/>
    <x v="3"/>
    <x v="3"/>
    <x v="0"/>
    <m/>
    <m/>
    <x v="45"/>
    <x v="3"/>
    <x v="2"/>
    <n v="228"/>
    <s v="*228*"/>
  </r>
  <r>
    <s v="BK3187"/>
    <s v="S. Chand Social Science"/>
    <s v="Elizabeth Jones"/>
    <x v="0"/>
    <s v="978-0-279-43856-8"/>
    <x v="2"/>
    <x v="5"/>
    <x v="0"/>
    <x v="300"/>
    <x v="0"/>
    <x v="1"/>
    <d v="2023-10-29T00:00:00"/>
    <d v="2024-09-10T00:00:00"/>
    <x v="45"/>
    <x v="0"/>
    <x v="3"/>
    <n v="323"/>
    <s v="*323*"/>
  </r>
  <r>
    <s v="BK3188"/>
    <s v="Pearson Science Explorer"/>
    <s v="Daniel Sherman"/>
    <x v="11"/>
    <s v="978-0-277-80397-9"/>
    <x v="2"/>
    <x v="19"/>
    <x v="1"/>
    <x v="399"/>
    <x v="6"/>
    <x v="0"/>
    <m/>
    <m/>
    <x v="447"/>
    <x v="2"/>
    <x v="1"/>
    <n v="250"/>
    <s v="*250*"/>
  </r>
  <r>
    <s v="BK3189"/>
    <s v="S. Chand Science"/>
    <s v="Michelle Mitchell"/>
    <x v="11"/>
    <s v="978-0-7682-2932-5"/>
    <x v="4"/>
    <x v="15"/>
    <x v="1"/>
    <x v="342"/>
    <x v="19"/>
    <x v="1"/>
    <d v="2024-01-09T00:00:00"/>
    <d v="2024-06-23T00:00:00"/>
    <x v="59"/>
    <x v="2"/>
    <x v="1"/>
    <n v="335"/>
    <s v="*335*"/>
  </r>
  <r>
    <s v="BK3190"/>
    <s v="Python Programming - Balagurusamy"/>
    <s v="Jennifer Mills"/>
    <x v="8"/>
    <s v="978-0-245-83785-2"/>
    <x v="2"/>
    <x v="6"/>
    <x v="1"/>
    <x v="230"/>
    <x v="5"/>
    <x v="0"/>
    <m/>
    <m/>
    <x v="410"/>
    <x v="3"/>
    <x v="1"/>
    <n v="118"/>
    <s v="*118*"/>
  </r>
  <r>
    <s v="BK3191"/>
    <s v="Concepts of Physics - HC Verma"/>
    <s v="Eddie Quinn"/>
    <x v="9"/>
    <s v="978-1-4879-9159-3"/>
    <x v="4"/>
    <x v="1"/>
    <x v="2"/>
    <x v="273"/>
    <x v="10"/>
    <x v="1"/>
    <d v="2024-10-28T00:00:00"/>
    <d v="2025-02-03T00:00:00"/>
    <x v="314"/>
    <x v="3"/>
    <x v="0"/>
    <n v="287"/>
    <s v="*287*"/>
  </r>
  <r>
    <s v="BK3192"/>
    <s v="Lakhmir Singh Science"/>
    <s v="Christine Pitts"/>
    <x v="11"/>
    <s v="978-0-85616-116-2"/>
    <x v="3"/>
    <x v="4"/>
    <x v="2"/>
    <x v="344"/>
    <x v="3"/>
    <x v="0"/>
    <m/>
    <m/>
    <x v="10"/>
    <x v="2"/>
    <x v="2"/>
    <n v="215"/>
    <s v="*215*"/>
  </r>
  <r>
    <s v="BK3193"/>
    <s v="NCERT Biology"/>
    <s v="Brian Stokes"/>
    <x v="4"/>
    <s v="978-1-67611-042-2"/>
    <x v="0"/>
    <x v="14"/>
    <x v="2"/>
    <x v="40"/>
    <x v="13"/>
    <x v="1"/>
    <d v="2024-05-19T00:00:00"/>
    <d v="2024-09-02T00:00:00"/>
    <x v="216"/>
    <x v="3"/>
    <x v="1"/>
    <n v="178"/>
    <s v="*178*"/>
  </r>
  <r>
    <s v="BK3194"/>
    <s v="NCERT Business Studies"/>
    <s v="Kimberly Johnson"/>
    <x v="10"/>
    <s v="978-1-04-681715-9"/>
    <x v="1"/>
    <x v="8"/>
    <x v="2"/>
    <x v="169"/>
    <x v="12"/>
    <x v="1"/>
    <d v="2024-08-18T00:00:00"/>
    <d v="2024-11-26T00:00:00"/>
    <x v="357"/>
    <x v="3"/>
    <x v="1"/>
    <n v="392"/>
    <s v="*392*"/>
  </r>
  <r>
    <s v="BK3195"/>
    <s v="Let Us C - Yashwant Kanetkar"/>
    <s v="Scott Stewart"/>
    <x v="8"/>
    <s v="978-1-4572-8987-3"/>
    <x v="4"/>
    <x v="10"/>
    <x v="1"/>
    <x v="274"/>
    <x v="3"/>
    <x v="1"/>
    <d v="2023-11-11T00:00:00"/>
    <d v="2024-04-26T00:00:00"/>
    <x v="456"/>
    <x v="3"/>
    <x v="0"/>
    <n v="284"/>
    <s v="*284*"/>
  </r>
  <r>
    <s v="BK3196"/>
    <s v="Together with Social Science"/>
    <s v="Shannon Ross"/>
    <x v="0"/>
    <s v="978-1-392-01863-7"/>
    <x v="2"/>
    <x v="11"/>
    <x v="1"/>
    <x v="78"/>
    <x v="17"/>
    <x v="0"/>
    <m/>
    <m/>
    <x v="271"/>
    <x v="0"/>
    <x v="0"/>
    <n v="371"/>
    <s v="*371*"/>
  </r>
  <r>
    <s v="BK3197"/>
    <s v="NCERT Hindi"/>
    <s v="Michael Boyle"/>
    <x v="12"/>
    <s v="978-1-4771-2903-6"/>
    <x v="3"/>
    <x v="16"/>
    <x v="0"/>
    <x v="96"/>
    <x v="8"/>
    <x v="1"/>
    <d v="2023-10-08T00:00:00"/>
    <d v="2024-11-12T00:00:00"/>
    <x v="13"/>
    <x v="3"/>
    <x v="2"/>
    <n v="168"/>
    <s v="*168*"/>
  </r>
  <r>
    <s v="BK3198"/>
    <s v="S. Chand Social Science"/>
    <s v="James Hicks"/>
    <x v="0"/>
    <s v="978-1-85495-731-3"/>
    <x v="1"/>
    <x v="4"/>
    <x v="1"/>
    <x v="136"/>
    <x v="13"/>
    <x v="1"/>
    <d v="2024-10-13T00:00:00"/>
    <d v="2024-11-11T00:00:00"/>
    <x v="126"/>
    <x v="0"/>
    <x v="0"/>
    <n v="340"/>
    <s v="*340*"/>
  </r>
  <r>
    <s v="BK3199"/>
    <s v="NCERT Biology"/>
    <s v="Rebecca Nolan"/>
    <x v="4"/>
    <s v="978-1-193-90212-8"/>
    <x v="3"/>
    <x v="2"/>
    <x v="2"/>
    <x v="377"/>
    <x v="9"/>
    <x v="0"/>
    <m/>
    <m/>
    <x v="381"/>
    <x v="3"/>
    <x v="1"/>
    <n v="380"/>
    <s v="*380*"/>
  </r>
  <r>
    <s v="BK3200"/>
    <s v="RS Aggarwal Mathematics"/>
    <s v="Sharon Nguyen"/>
    <x v="1"/>
    <s v="978-1-291-21209-9"/>
    <x v="4"/>
    <x v="2"/>
    <x v="0"/>
    <x v="259"/>
    <x v="17"/>
    <x v="1"/>
    <d v="2024-02-10T00:00:00"/>
    <d v="2025-02-24T00:00:00"/>
    <x v="31"/>
    <x v="0"/>
    <x v="0"/>
    <n v="384"/>
    <s v="*384*"/>
  </r>
  <r>
    <s v="BK3201"/>
    <s v="SL Arora Physics"/>
    <s v="Dana Mooney"/>
    <x v="9"/>
    <s v="978-0-7198-1059-6"/>
    <x v="4"/>
    <x v="7"/>
    <x v="0"/>
    <x v="265"/>
    <x v="9"/>
    <x v="1"/>
    <d v="2024-03-01T00:00:00"/>
    <d v="2025-02-03T00:00:00"/>
    <x v="247"/>
    <x v="3"/>
    <x v="2"/>
    <n v="273"/>
    <s v="*273*"/>
  </r>
  <r>
    <s v="BK3202"/>
    <s v="RS Aggarwal Mathematics"/>
    <s v="Wendy Forbes"/>
    <x v="1"/>
    <s v="978-1-61057-345-0"/>
    <x v="3"/>
    <x v="2"/>
    <x v="0"/>
    <x v="405"/>
    <x v="5"/>
    <x v="0"/>
    <m/>
    <m/>
    <x v="263"/>
    <x v="0"/>
    <x v="0"/>
    <n v="378"/>
    <s v="*378*"/>
  </r>
  <r>
    <s v="BK3203"/>
    <s v="Computer Science with Python"/>
    <s v="Brooke Munoz"/>
    <x v="8"/>
    <s v="978-0-312-37941-4"/>
    <x v="4"/>
    <x v="5"/>
    <x v="1"/>
    <x v="0"/>
    <x v="4"/>
    <x v="0"/>
    <m/>
    <m/>
    <x v="397"/>
    <x v="3"/>
    <x v="2"/>
    <n v="338"/>
    <s v="*338*"/>
  </r>
  <r>
    <s v="BK3204"/>
    <s v="Manika Hindi Pathmala"/>
    <s v="Mark Roach"/>
    <x v="12"/>
    <s v="978-0-7922-5862-9"/>
    <x v="1"/>
    <x v="5"/>
    <x v="0"/>
    <x v="112"/>
    <x v="7"/>
    <x v="0"/>
    <m/>
    <m/>
    <x v="466"/>
    <x v="3"/>
    <x v="2"/>
    <n v="339"/>
    <s v="*339*"/>
  </r>
  <r>
    <s v="BK3205"/>
    <s v="Fundamentals of Physics - Resnick Halliday"/>
    <s v="Erin Flores"/>
    <x v="9"/>
    <s v="978-0-00-236856-8"/>
    <x v="0"/>
    <x v="8"/>
    <x v="1"/>
    <x v="9"/>
    <x v="7"/>
    <x v="1"/>
    <d v="2023-11-30T00:00:00"/>
    <d v="2024-11-24T00:00:00"/>
    <x v="303"/>
    <x v="3"/>
    <x v="2"/>
    <n v="234"/>
    <s v="*234*"/>
  </r>
  <r>
    <s v="BK3206"/>
    <s v="Python Programming - Balagurusamy"/>
    <s v="Aaron Johnston"/>
    <x v="8"/>
    <s v="978-0-18-012755-1"/>
    <x v="1"/>
    <x v="11"/>
    <x v="1"/>
    <x v="251"/>
    <x v="1"/>
    <x v="0"/>
    <m/>
    <m/>
    <x v="95"/>
    <x v="3"/>
    <x v="0"/>
    <n v="126"/>
    <s v="*126*"/>
  </r>
  <r>
    <s v="BK3207"/>
    <s v="S. Chand Business Studies"/>
    <s v="Dylan Yoder"/>
    <x v="10"/>
    <s v="978-1-397-73468-6"/>
    <x v="5"/>
    <x v="9"/>
    <x v="1"/>
    <x v="193"/>
    <x v="16"/>
    <x v="0"/>
    <m/>
    <m/>
    <x v="231"/>
    <x v="3"/>
    <x v="1"/>
    <n v="314"/>
    <s v="*314*"/>
  </r>
  <r>
    <s v="BK3208"/>
    <s v="Pradeep's Chemistry"/>
    <s v="Amanda Lopez"/>
    <x v="6"/>
    <s v="978-0-9667421-1-4"/>
    <x v="0"/>
    <x v="0"/>
    <x v="2"/>
    <x v="260"/>
    <x v="13"/>
    <x v="0"/>
    <m/>
    <m/>
    <x v="188"/>
    <x v="3"/>
    <x v="3"/>
    <n v="163"/>
    <s v="*163*"/>
  </r>
  <r>
    <s v="BK3209"/>
    <s v="RD Sharma Mathematics"/>
    <s v="Amanda Thomas"/>
    <x v="1"/>
    <s v="978-0-643-46134-5"/>
    <x v="0"/>
    <x v="13"/>
    <x v="2"/>
    <x v="281"/>
    <x v="11"/>
    <x v="1"/>
    <d v="2023-12-30T00:00:00"/>
    <d v="2024-12-12T00:00:00"/>
    <x v="271"/>
    <x v="0"/>
    <x v="2"/>
    <n v="281"/>
    <s v="*281*"/>
  </r>
  <r>
    <s v="BK3210"/>
    <s v="Concepts of Physics - HC Verma"/>
    <s v="Mary Garrett"/>
    <x v="9"/>
    <s v="978-0-7683-2536-2"/>
    <x v="4"/>
    <x v="3"/>
    <x v="2"/>
    <x v="312"/>
    <x v="9"/>
    <x v="0"/>
    <m/>
    <m/>
    <x v="438"/>
    <x v="3"/>
    <x v="3"/>
    <n v="322"/>
    <s v="*322*"/>
  </r>
  <r>
    <s v="BK3211"/>
    <s v="Pradeep's Chemistry"/>
    <s v="Ryan Torres"/>
    <x v="6"/>
    <s v="978-0-08-861131-2"/>
    <x v="4"/>
    <x v="4"/>
    <x v="2"/>
    <x v="394"/>
    <x v="9"/>
    <x v="1"/>
    <d v="2023-06-04T00:00:00"/>
    <d v="2024-10-22T00:00:00"/>
    <x v="135"/>
    <x v="3"/>
    <x v="1"/>
    <n v="190"/>
    <s v="*190*"/>
  </r>
  <r>
    <s v="BK3212"/>
    <s v="NCERT Hindi"/>
    <s v="Andrea Hernandez"/>
    <x v="12"/>
    <s v="978-0-10-184986-9"/>
    <x v="4"/>
    <x v="7"/>
    <x v="1"/>
    <x v="243"/>
    <x v="11"/>
    <x v="1"/>
    <d v="2023-06-10T00:00:00"/>
    <d v="2023-12-17T00:00:00"/>
    <x v="106"/>
    <x v="3"/>
    <x v="1"/>
    <n v="208"/>
    <s v="*208*"/>
  </r>
  <r>
    <s v="BK3213"/>
    <s v="Modern ABC Chemistry"/>
    <s v="Joseph Tucker"/>
    <x v="6"/>
    <s v="978-0-630-40277-1"/>
    <x v="5"/>
    <x v="18"/>
    <x v="1"/>
    <x v="360"/>
    <x v="4"/>
    <x v="1"/>
    <d v="2023-08-29T00:00:00"/>
    <d v="2024-11-15T00:00:00"/>
    <x v="10"/>
    <x v="3"/>
    <x v="1"/>
    <n v="114"/>
    <s v="*114*"/>
  </r>
  <r>
    <s v="BK3214"/>
    <s v="Pearson Science Explorer"/>
    <s v="Mrs. Jessica Smith"/>
    <x v="11"/>
    <s v="978-0-204-46432-7"/>
    <x v="5"/>
    <x v="11"/>
    <x v="0"/>
    <x v="157"/>
    <x v="18"/>
    <x v="1"/>
    <d v="2023-11-30T00:00:00"/>
    <d v="2025-02-20T00:00:00"/>
    <x v="413"/>
    <x v="2"/>
    <x v="0"/>
    <n v="232"/>
    <s v="*232*"/>
  </r>
  <r>
    <s v="BK3215"/>
    <s v="NCERT Economics"/>
    <s v="Elizabeth Anthony"/>
    <x v="5"/>
    <s v="978-1-5462-2745-8"/>
    <x v="3"/>
    <x v="18"/>
    <x v="1"/>
    <x v="108"/>
    <x v="8"/>
    <x v="1"/>
    <d v="2024-12-23T00:00:00"/>
    <d v="2024-12-27T00:00:00"/>
    <x v="441"/>
    <x v="3"/>
    <x v="2"/>
    <n v="237"/>
    <s v="*237*"/>
  </r>
  <r>
    <s v="BK3216"/>
    <s v="NCERT Social Science"/>
    <s v="Miss Stephanie Daugherty"/>
    <x v="0"/>
    <s v="978-0-7412-0166-9"/>
    <x v="4"/>
    <x v="14"/>
    <x v="1"/>
    <x v="391"/>
    <x v="16"/>
    <x v="1"/>
    <d v="2023-12-14T00:00:00"/>
    <d v="2024-12-02T00:00:00"/>
    <x v="336"/>
    <x v="0"/>
    <x v="1"/>
    <n v="319"/>
    <s v="*319*"/>
  </r>
  <r>
    <s v="BK3217"/>
    <s v="Nai Roshni Hindi Pathmala"/>
    <s v="Johnny Hooper"/>
    <x v="12"/>
    <s v="978-0-634-15676-2"/>
    <x v="4"/>
    <x v="19"/>
    <x v="1"/>
    <x v="156"/>
    <x v="2"/>
    <x v="1"/>
    <d v="2023-08-18T00:00:00"/>
    <d v="2024-12-10T00:00:00"/>
    <x v="47"/>
    <x v="3"/>
    <x v="1"/>
    <n v="407"/>
    <s v="*407*"/>
  </r>
  <r>
    <s v="BK3218"/>
    <s v="Nai Roshni Hindi Pathmala"/>
    <s v="Mark Rodriguez"/>
    <x v="12"/>
    <s v="978-1-4560-9503-1"/>
    <x v="4"/>
    <x v="19"/>
    <x v="2"/>
    <x v="225"/>
    <x v="12"/>
    <x v="1"/>
    <d v="2023-03-07T00:00:00"/>
    <d v="2024-06-28T00:00:00"/>
    <x v="387"/>
    <x v="3"/>
    <x v="0"/>
    <n v="436"/>
    <s v="*436*"/>
  </r>
  <r>
    <s v="BK3219"/>
    <s v="Pearson Science Explorer"/>
    <s v="Michael Mccormick"/>
    <x v="11"/>
    <s v="978-1-56461-576-3"/>
    <x v="5"/>
    <x v="6"/>
    <x v="2"/>
    <x v="147"/>
    <x v="1"/>
    <x v="1"/>
    <d v="2024-11-10T00:00:00"/>
    <d v="2025-01-05T00:00:00"/>
    <x v="316"/>
    <x v="2"/>
    <x v="0"/>
    <n v="236"/>
    <s v="*236*"/>
  </r>
  <r>
    <s v="BK3220"/>
    <s v="TS Grewal Accountancy"/>
    <s v="Debra Garcia"/>
    <x v="7"/>
    <s v="978-0-519-16594-0"/>
    <x v="5"/>
    <x v="6"/>
    <x v="2"/>
    <x v="279"/>
    <x v="19"/>
    <x v="0"/>
    <m/>
    <m/>
    <x v="189"/>
    <x v="3"/>
    <x v="2"/>
    <n v="307"/>
    <s v="*307*"/>
  </r>
  <r>
    <s v="BK3221"/>
    <s v="Modern ABC Chemistry"/>
    <s v="Victoria Potts"/>
    <x v="6"/>
    <s v="978-1-876114-38-1"/>
    <x v="2"/>
    <x v="19"/>
    <x v="2"/>
    <x v="271"/>
    <x v="7"/>
    <x v="1"/>
    <d v="2023-09-27T00:00:00"/>
    <d v="2025-02-18T00:00:00"/>
    <x v="314"/>
    <x v="3"/>
    <x v="0"/>
    <n v="275"/>
    <s v="*275*"/>
  </r>
  <r>
    <s v="BK3222"/>
    <s v="S. Chand Economics"/>
    <s v="Jillian Nelson"/>
    <x v="5"/>
    <s v="978-1-926525-06-8"/>
    <x v="3"/>
    <x v="2"/>
    <x v="1"/>
    <x v="19"/>
    <x v="9"/>
    <x v="0"/>
    <m/>
    <m/>
    <x v="16"/>
    <x v="3"/>
    <x v="1"/>
    <n v="238"/>
    <s v="*238*"/>
  </r>
  <r>
    <s v="BK3223"/>
    <s v="NCERT Chemistry"/>
    <s v="Emily Braun"/>
    <x v="6"/>
    <s v="978-0-17-618810-8"/>
    <x v="5"/>
    <x v="14"/>
    <x v="1"/>
    <x v="272"/>
    <x v="13"/>
    <x v="0"/>
    <m/>
    <m/>
    <x v="457"/>
    <x v="3"/>
    <x v="0"/>
    <n v="242"/>
    <s v="*242*"/>
  </r>
  <r>
    <s v="BK3224"/>
    <s v="NCERT Business Studies"/>
    <s v="Kristin Wagner"/>
    <x v="10"/>
    <s v="978-0-7415-3358-6"/>
    <x v="4"/>
    <x v="9"/>
    <x v="0"/>
    <x v="388"/>
    <x v="17"/>
    <x v="0"/>
    <m/>
    <m/>
    <x v="366"/>
    <x v="3"/>
    <x v="2"/>
    <n v="264"/>
    <s v="*264*"/>
  </r>
  <r>
    <s v="BK3225"/>
    <s v="Concepts of Physics - HC Verma"/>
    <s v="Ronnie Allen"/>
    <x v="9"/>
    <s v="978-1-150-09149-0"/>
    <x v="3"/>
    <x v="9"/>
    <x v="1"/>
    <x v="276"/>
    <x v="10"/>
    <x v="0"/>
    <m/>
    <m/>
    <x v="310"/>
    <x v="3"/>
    <x v="0"/>
    <n v="181"/>
    <s v="*181*"/>
  </r>
  <r>
    <s v="BK3226"/>
    <s v="Python Programming - Balagurusamy"/>
    <s v="Grace Griffin"/>
    <x v="8"/>
    <s v="978-1-76547-229-5"/>
    <x v="3"/>
    <x v="5"/>
    <x v="2"/>
    <x v="93"/>
    <x v="6"/>
    <x v="0"/>
    <m/>
    <m/>
    <x v="208"/>
    <x v="3"/>
    <x v="2"/>
    <n v="261"/>
    <s v="*261*"/>
  </r>
  <r>
    <s v="BK3227"/>
    <s v="Wren &amp; Martin English Grammar"/>
    <s v="Brittany Bonilla"/>
    <x v="2"/>
    <s v="978-0-7868-7696-9"/>
    <x v="0"/>
    <x v="0"/>
    <x v="0"/>
    <x v="37"/>
    <x v="13"/>
    <x v="0"/>
    <m/>
    <m/>
    <x v="64"/>
    <x v="1"/>
    <x v="2"/>
    <n v="427"/>
    <s v="*427*"/>
  </r>
  <r>
    <s v="BK3228"/>
    <s v="NCERT Environmental Studies"/>
    <s v="Stacy Garza"/>
    <x v="3"/>
    <s v="978-0-86790-490-1"/>
    <x v="2"/>
    <x v="2"/>
    <x v="0"/>
    <x v="35"/>
    <x v="13"/>
    <x v="0"/>
    <m/>
    <m/>
    <x v="249"/>
    <x v="2"/>
    <x v="2"/>
    <n v="332"/>
    <s v="*332*"/>
  </r>
  <r>
    <s v="BK3229"/>
    <s v="TS Grewal Accountancy"/>
    <s v="David Chavez"/>
    <x v="7"/>
    <s v="978-0-238-80371-0"/>
    <x v="3"/>
    <x v="14"/>
    <x v="0"/>
    <x v="240"/>
    <x v="11"/>
    <x v="1"/>
    <d v="2024-05-19T00:00:00"/>
    <d v="2024-12-11T00:00:00"/>
    <x v="391"/>
    <x v="3"/>
    <x v="0"/>
    <n v="311"/>
    <s v="*311*"/>
  </r>
  <r>
    <s v="BK3230"/>
    <s v="NCERT Economics"/>
    <s v="Natalie Hardy"/>
    <x v="5"/>
    <s v="978-1-02-992691-5"/>
    <x v="0"/>
    <x v="9"/>
    <x v="1"/>
    <x v="301"/>
    <x v="12"/>
    <x v="1"/>
    <d v="2023-12-10T00:00:00"/>
    <d v="2024-06-23T00:00:00"/>
    <x v="76"/>
    <x v="3"/>
    <x v="1"/>
    <n v="108"/>
    <s v="*108*"/>
  </r>
  <r>
    <s v="BK3231"/>
    <s v="NCERT Chemistry"/>
    <s v="Nicole Nelson"/>
    <x v="6"/>
    <s v="978-0-07-402618-2"/>
    <x v="2"/>
    <x v="12"/>
    <x v="0"/>
    <x v="44"/>
    <x v="4"/>
    <x v="1"/>
    <d v="2023-03-24T00:00:00"/>
    <d v="2023-09-06T00:00:00"/>
    <x v="174"/>
    <x v="3"/>
    <x v="3"/>
    <n v="426"/>
    <s v="*426*"/>
  </r>
  <r>
    <s v="BK3232"/>
    <s v="Lakhmir Singh Science"/>
    <s v="Omar Lam"/>
    <x v="11"/>
    <s v="978-0-7964-8080-4"/>
    <x v="4"/>
    <x v="0"/>
    <x v="1"/>
    <x v="273"/>
    <x v="12"/>
    <x v="0"/>
    <m/>
    <m/>
    <x v="384"/>
    <x v="2"/>
    <x v="2"/>
    <n v="190"/>
    <s v="*190*"/>
  </r>
  <r>
    <s v="BK3233"/>
    <s v="Pradeep's Chemistry"/>
    <s v="Pamela Goodwin"/>
    <x v="6"/>
    <s v="978-1-275-96944-5"/>
    <x v="0"/>
    <x v="1"/>
    <x v="1"/>
    <x v="76"/>
    <x v="17"/>
    <x v="1"/>
    <d v="2023-12-17T00:00:00"/>
    <d v="2024-12-06T00:00:00"/>
    <x v="8"/>
    <x v="3"/>
    <x v="3"/>
    <n v="370"/>
    <s v="*370*"/>
  </r>
  <r>
    <s v="BK3234"/>
    <s v="Truemanâ€™s Biology"/>
    <s v="Miss Elizabeth Mccann"/>
    <x v="4"/>
    <s v="978-1-194-89941-0"/>
    <x v="0"/>
    <x v="19"/>
    <x v="1"/>
    <x v="303"/>
    <x v="8"/>
    <x v="0"/>
    <m/>
    <m/>
    <x v="448"/>
    <x v="3"/>
    <x v="1"/>
    <n v="448"/>
    <s v="*448*"/>
  </r>
  <r>
    <s v="BK3235"/>
    <s v="Python Programming - Balagurusamy"/>
    <s v="Christopher Bennett"/>
    <x v="8"/>
    <s v="978-1-171-32574-1"/>
    <x v="1"/>
    <x v="5"/>
    <x v="2"/>
    <x v="12"/>
    <x v="18"/>
    <x v="1"/>
    <d v="2025-01-09T00:00:00"/>
    <d v="2025-02-20T00:00:00"/>
    <x v="82"/>
    <x v="3"/>
    <x v="1"/>
    <n v="121"/>
    <s v="*121*"/>
  </r>
  <r>
    <s v="BK3236"/>
    <s v="S. Chand Biology"/>
    <s v="Cody Wells"/>
    <x v="4"/>
    <s v="978-1-55803-342-9"/>
    <x v="5"/>
    <x v="19"/>
    <x v="2"/>
    <x v="397"/>
    <x v="5"/>
    <x v="1"/>
    <d v="2024-07-09T00:00:00"/>
    <d v="2024-09-06T00:00:00"/>
    <x v="322"/>
    <x v="3"/>
    <x v="1"/>
    <n v="429"/>
    <s v="*429*"/>
  </r>
  <r>
    <s v="BK3237"/>
    <s v="NCERT Economics"/>
    <s v="David Vaughan"/>
    <x v="5"/>
    <s v="978-1-5118-6537-1"/>
    <x v="4"/>
    <x v="18"/>
    <x v="2"/>
    <x v="61"/>
    <x v="18"/>
    <x v="0"/>
    <m/>
    <m/>
    <x v="198"/>
    <x v="3"/>
    <x v="0"/>
    <n v="202"/>
    <s v="*202*"/>
  </r>
  <r>
    <s v="BK3238"/>
    <s v="Manika Hindi Pathmala"/>
    <s v="George Davis"/>
    <x v="12"/>
    <s v="978-1-253-63540-9"/>
    <x v="3"/>
    <x v="2"/>
    <x v="2"/>
    <x v="145"/>
    <x v="8"/>
    <x v="0"/>
    <m/>
    <m/>
    <x v="452"/>
    <x v="3"/>
    <x v="2"/>
    <n v="179"/>
    <s v="*179*"/>
  </r>
  <r>
    <s v="BK3239"/>
    <s v="S. Chand EVS"/>
    <s v="Linda Barnes"/>
    <x v="3"/>
    <s v="978-1-4256-8291-0"/>
    <x v="4"/>
    <x v="11"/>
    <x v="1"/>
    <x v="96"/>
    <x v="2"/>
    <x v="0"/>
    <m/>
    <m/>
    <x v="411"/>
    <x v="2"/>
    <x v="1"/>
    <n v="241"/>
    <s v="*241*"/>
  </r>
  <r>
    <s v="BK3240"/>
    <s v="Let Us C - Yashwant Kanetkar"/>
    <s v="Priscilla Jones"/>
    <x v="8"/>
    <s v="978-0-09-980879-4"/>
    <x v="0"/>
    <x v="15"/>
    <x v="1"/>
    <x v="280"/>
    <x v="0"/>
    <x v="0"/>
    <m/>
    <m/>
    <x v="422"/>
    <x v="3"/>
    <x v="1"/>
    <n v="344"/>
    <s v="*344*"/>
  </r>
  <r>
    <s v="BK3241"/>
    <s v="Truemanâ€™s Biology"/>
    <s v="Lynn Davis"/>
    <x v="4"/>
    <s v="978-0-254-98715-9"/>
    <x v="1"/>
    <x v="11"/>
    <x v="0"/>
    <x v="350"/>
    <x v="16"/>
    <x v="0"/>
    <m/>
    <m/>
    <x v="132"/>
    <x v="3"/>
    <x v="0"/>
    <n v="234"/>
    <s v="*234*"/>
  </r>
  <r>
    <s v="BK3242"/>
    <s v="NCERT Business Studies"/>
    <s v="Mark Mckinney"/>
    <x v="10"/>
    <s v="978-0-252-83994-8"/>
    <x v="5"/>
    <x v="13"/>
    <x v="1"/>
    <x v="34"/>
    <x v="8"/>
    <x v="0"/>
    <m/>
    <m/>
    <x v="421"/>
    <x v="3"/>
    <x v="0"/>
    <n v="313"/>
    <s v="*313*"/>
  </r>
  <r>
    <s v="BK3243"/>
    <s v="NCERT Maths"/>
    <s v="Nicole Foster"/>
    <x v="1"/>
    <s v="978-0-316-89590-3"/>
    <x v="2"/>
    <x v="14"/>
    <x v="1"/>
    <x v="8"/>
    <x v="12"/>
    <x v="1"/>
    <d v="2024-02-02T00:00:00"/>
    <d v="2025-02-15T00:00:00"/>
    <x v="8"/>
    <x v="0"/>
    <x v="2"/>
    <n v="346"/>
    <s v="*346*"/>
  </r>
  <r>
    <s v="BK3244"/>
    <s v="Modern ABC Chemistry"/>
    <s v="Deanna Briggs MD"/>
    <x v="6"/>
    <s v="978-1-269-09214-2"/>
    <x v="0"/>
    <x v="8"/>
    <x v="1"/>
    <x v="231"/>
    <x v="6"/>
    <x v="0"/>
    <m/>
    <m/>
    <x v="20"/>
    <x v="3"/>
    <x v="0"/>
    <n v="397"/>
    <s v="*397*"/>
  </r>
  <r>
    <s v="BK3245"/>
    <s v="Principles of Economics"/>
    <s v="Cindy Jackson"/>
    <x v="5"/>
    <s v="978-0-501-84036-7"/>
    <x v="1"/>
    <x v="16"/>
    <x v="2"/>
    <x v="360"/>
    <x v="17"/>
    <x v="0"/>
    <m/>
    <m/>
    <x v="249"/>
    <x v="3"/>
    <x v="1"/>
    <n v="161"/>
    <s v="*161*"/>
  </r>
  <r>
    <s v="BK3246"/>
    <s v="Pearson Science Explorer"/>
    <s v="Derrick Ortiz"/>
    <x v="11"/>
    <s v="978-0-333-83741-2"/>
    <x v="4"/>
    <x v="14"/>
    <x v="2"/>
    <x v="345"/>
    <x v="18"/>
    <x v="0"/>
    <m/>
    <m/>
    <x v="337"/>
    <x v="2"/>
    <x v="0"/>
    <n v="268"/>
    <s v="*268*"/>
  </r>
  <r>
    <s v="BK3247"/>
    <s v="NCERT Accountancy"/>
    <s v="Erica Key"/>
    <x v="7"/>
    <s v="978-1-63787-305-2"/>
    <x v="5"/>
    <x v="6"/>
    <x v="2"/>
    <x v="300"/>
    <x v="18"/>
    <x v="0"/>
    <m/>
    <m/>
    <x v="143"/>
    <x v="3"/>
    <x v="2"/>
    <n v="195"/>
    <s v="*195*"/>
  </r>
  <r>
    <s v="BK3248"/>
    <s v="Fundamentals of Physics - Resnick Halliday"/>
    <s v="Robert Rangel"/>
    <x v="9"/>
    <s v="978-1-957640-97-6"/>
    <x v="5"/>
    <x v="15"/>
    <x v="2"/>
    <x v="33"/>
    <x v="8"/>
    <x v="0"/>
    <m/>
    <m/>
    <x v="129"/>
    <x v="3"/>
    <x v="0"/>
    <n v="196"/>
    <s v="*196*"/>
  </r>
  <r>
    <s v="BK3249"/>
    <s v="NCERT Social Science"/>
    <s v="Danny Heath"/>
    <x v="0"/>
    <s v="978-1-55393-529-2"/>
    <x v="5"/>
    <x v="4"/>
    <x v="1"/>
    <x v="382"/>
    <x v="15"/>
    <x v="1"/>
    <d v="2024-04-05T00:00:00"/>
    <d v="2024-05-18T00:00:00"/>
    <x v="463"/>
    <x v="0"/>
    <x v="2"/>
    <n v="179"/>
    <s v="*179*"/>
  </r>
  <r>
    <s v="BK3250"/>
    <s v="Pearson Science Explorer"/>
    <s v="Pamela Baker"/>
    <x v="11"/>
    <s v="978-1-4492-9359-8"/>
    <x v="4"/>
    <x v="8"/>
    <x v="1"/>
    <x v="327"/>
    <x v="14"/>
    <x v="1"/>
    <d v="2023-06-29T00:00:00"/>
    <d v="2024-11-16T00:00:00"/>
    <x v="32"/>
    <x v="2"/>
    <x v="2"/>
    <n v="229"/>
    <s v="*229*"/>
  </r>
  <r>
    <s v="BK3251"/>
    <s v="S. Chand EVS"/>
    <s v="Jasmine Beasley"/>
    <x v="3"/>
    <s v="978-1-82001-416-3"/>
    <x v="4"/>
    <x v="11"/>
    <x v="0"/>
    <x v="122"/>
    <x v="15"/>
    <x v="1"/>
    <d v="2024-02-29T00:00:00"/>
    <d v="2024-10-11T00:00:00"/>
    <x v="228"/>
    <x v="2"/>
    <x v="2"/>
    <n v="427"/>
    <s v="*427*"/>
  </r>
  <r>
    <s v="BK3252"/>
    <s v="NCERT Economics"/>
    <s v="Sharon Torres"/>
    <x v="5"/>
    <s v="978-1-903205-13-6"/>
    <x v="0"/>
    <x v="2"/>
    <x v="1"/>
    <x v="300"/>
    <x v="14"/>
    <x v="0"/>
    <m/>
    <m/>
    <x v="47"/>
    <x v="3"/>
    <x v="0"/>
    <n v="421"/>
    <s v="*421*"/>
  </r>
  <r>
    <s v="BK3253"/>
    <s v="S. Chand Social Science"/>
    <s v="Richard James"/>
    <x v="0"/>
    <s v="978-1-09-119194-5"/>
    <x v="3"/>
    <x v="13"/>
    <x v="2"/>
    <x v="20"/>
    <x v="2"/>
    <x v="1"/>
    <d v="2023-09-28T00:00:00"/>
    <d v="2024-10-29T00:00:00"/>
    <x v="3"/>
    <x v="0"/>
    <x v="1"/>
    <n v="282"/>
    <s v="*282*"/>
  </r>
  <r>
    <s v="BK3254"/>
    <s v="Lakhmir Singh Science"/>
    <s v="Joshua Castillo"/>
    <x v="11"/>
    <s v="978-0-9898189-3-3"/>
    <x v="2"/>
    <x v="4"/>
    <x v="0"/>
    <x v="75"/>
    <x v="13"/>
    <x v="1"/>
    <d v="2024-08-30T00:00:00"/>
    <d v="2024-10-16T00:00:00"/>
    <x v="275"/>
    <x v="2"/>
    <x v="3"/>
    <n v="274"/>
    <s v="*274*"/>
  </r>
  <r>
    <s v="BK3255"/>
    <s v="Truemanâ€™s Biology"/>
    <s v="Brandon Huynh"/>
    <x v="4"/>
    <s v="978-1-4016-2413-2"/>
    <x v="0"/>
    <x v="12"/>
    <x v="0"/>
    <x v="222"/>
    <x v="12"/>
    <x v="1"/>
    <d v="2023-04-16T00:00:00"/>
    <d v="2023-06-27T00:00:00"/>
    <x v="150"/>
    <x v="3"/>
    <x v="2"/>
    <n v="171"/>
    <s v="*171*"/>
  </r>
  <r>
    <s v="BK3256"/>
    <s v="NCERT Biology"/>
    <s v="Brianna Frank"/>
    <x v="4"/>
    <s v="978-0-543-75358-8"/>
    <x v="0"/>
    <x v="18"/>
    <x v="0"/>
    <x v="42"/>
    <x v="16"/>
    <x v="1"/>
    <d v="2023-03-03T00:00:00"/>
    <d v="2024-05-14T00:00:00"/>
    <x v="50"/>
    <x v="3"/>
    <x v="3"/>
    <n v="377"/>
    <s v="*377*"/>
  </r>
  <r>
    <s v="BK3257"/>
    <s v="Modern ABC Chemistry"/>
    <s v="Erica Hensley"/>
    <x v="6"/>
    <s v="978-1-04-675707-3"/>
    <x v="5"/>
    <x v="18"/>
    <x v="1"/>
    <x v="128"/>
    <x v="12"/>
    <x v="1"/>
    <d v="2024-10-31T00:00:00"/>
    <d v="2024-11-03T00:00:00"/>
    <x v="125"/>
    <x v="3"/>
    <x v="1"/>
    <n v="308"/>
    <s v="*308*"/>
  </r>
  <r>
    <s v="BK3258"/>
    <s v="S. Chand Business Studies"/>
    <s v="Lauren Allen"/>
    <x v="10"/>
    <s v="978-1-80741-808-3"/>
    <x v="4"/>
    <x v="7"/>
    <x v="0"/>
    <x v="405"/>
    <x v="10"/>
    <x v="0"/>
    <m/>
    <m/>
    <x v="310"/>
    <x v="3"/>
    <x v="1"/>
    <n v="349"/>
    <s v="*349*"/>
  </r>
  <r>
    <s v="BK3259"/>
    <s v="Manika Hindi Pathmala"/>
    <s v="Stephanie Price"/>
    <x v="12"/>
    <s v="978-1-69264-342-3"/>
    <x v="5"/>
    <x v="1"/>
    <x v="1"/>
    <x v="66"/>
    <x v="3"/>
    <x v="0"/>
    <m/>
    <m/>
    <x v="201"/>
    <x v="3"/>
    <x v="1"/>
    <n v="406"/>
    <s v="*406*"/>
  </r>
  <r>
    <s v="BK3260"/>
    <s v="NCERT Maths"/>
    <s v="Angel Evans"/>
    <x v="1"/>
    <s v="978-1-218-12225-8"/>
    <x v="5"/>
    <x v="4"/>
    <x v="1"/>
    <x v="211"/>
    <x v="16"/>
    <x v="1"/>
    <d v="2025-01-19T00:00:00"/>
    <d v="2025-02-12T00:00:00"/>
    <x v="306"/>
    <x v="0"/>
    <x v="0"/>
    <n v="158"/>
    <s v="*158*"/>
  </r>
  <r>
    <s v="BK3261"/>
    <s v="S. Chand Biology"/>
    <s v="Christopher Duncan"/>
    <x v="4"/>
    <s v="978-0-633-05759-6"/>
    <x v="5"/>
    <x v="4"/>
    <x v="1"/>
    <x v="162"/>
    <x v="19"/>
    <x v="1"/>
    <d v="2024-09-06T00:00:00"/>
    <d v="2025-01-20T00:00:00"/>
    <x v="84"/>
    <x v="3"/>
    <x v="2"/>
    <n v="391"/>
    <s v="*391*"/>
  </r>
  <r>
    <s v="BK3262"/>
    <s v="Principles of Economics"/>
    <s v="Peter Krueger"/>
    <x v="5"/>
    <s v="978-0-426-46200-2"/>
    <x v="2"/>
    <x v="7"/>
    <x v="2"/>
    <x v="404"/>
    <x v="1"/>
    <x v="1"/>
    <d v="2025-02-04T00:00:00"/>
    <d v="2025-02-05T00:00:00"/>
    <x v="90"/>
    <x v="3"/>
    <x v="1"/>
    <n v="228"/>
    <s v="*228*"/>
  </r>
  <r>
    <s v="BK3263"/>
    <s v="NCERT Social Science"/>
    <s v="William Riggs"/>
    <x v="0"/>
    <s v="978-1-67514-422-0"/>
    <x v="4"/>
    <x v="4"/>
    <x v="2"/>
    <x v="3"/>
    <x v="2"/>
    <x v="0"/>
    <m/>
    <m/>
    <x v="302"/>
    <x v="0"/>
    <x v="1"/>
    <n v="272"/>
    <s v="*272*"/>
  </r>
  <r>
    <s v="BK3264"/>
    <s v="Principles of Economics"/>
    <s v="Andrew Heath"/>
    <x v="5"/>
    <s v="978-0-11-727645-1"/>
    <x v="0"/>
    <x v="14"/>
    <x v="2"/>
    <x v="123"/>
    <x v="14"/>
    <x v="0"/>
    <m/>
    <m/>
    <x v="29"/>
    <x v="3"/>
    <x v="0"/>
    <n v="265"/>
    <s v="*265*"/>
  </r>
  <r>
    <s v="BK3265"/>
    <s v="S. Chand Business Studies"/>
    <s v="Lauren Evans"/>
    <x v="10"/>
    <s v="978-1-00-305239-5"/>
    <x v="3"/>
    <x v="3"/>
    <x v="2"/>
    <x v="356"/>
    <x v="8"/>
    <x v="0"/>
    <m/>
    <m/>
    <x v="167"/>
    <x v="3"/>
    <x v="0"/>
    <n v="332"/>
    <s v="*332*"/>
  </r>
  <r>
    <s v="BK3266"/>
    <s v="Together with Social Science"/>
    <s v="Christina Cobb"/>
    <x v="0"/>
    <s v="978-0-07-442216-8"/>
    <x v="3"/>
    <x v="16"/>
    <x v="1"/>
    <x v="68"/>
    <x v="12"/>
    <x v="0"/>
    <m/>
    <m/>
    <x v="404"/>
    <x v="0"/>
    <x v="2"/>
    <n v="401"/>
    <s v="*401*"/>
  </r>
  <r>
    <s v="BK3267"/>
    <s v="NCERT Hindi"/>
    <s v="Terrance Peters"/>
    <x v="12"/>
    <s v="978-0-231-73403-5"/>
    <x v="5"/>
    <x v="0"/>
    <x v="1"/>
    <x v="246"/>
    <x v="14"/>
    <x v="0"/>
    <m/>
    <m/>
    <x v="473"/>
    <x v="3"/>
    <x v="0"/>
    <n v="355"/>
    <s v="*355*"/>
  </r>
  <r>
    <s v="BK3268"/>
    <s v="Together with Social Science"/>
    <s v="David Edwards"/>
    <x v="0"/>
    <s v="978-0-918868-64-0"/>
    <x v="2"/>
    <x v="1"/>
    <x v="0"/>
    <x v="270"/>
    <x v="2"/>
    <x v="1"/>
    <d v="2024-03-11T00:00:00"/>
    <d v="2024-05-13T00:00:00"/>
    <x v="172"/>
    <x v="0"/>
    <x v="1"/>
    <n v="152"/>
    <s v="*152*"/>
  </r>
  <r>
    <s v="BK3269"/>
    <s v="S. Chand Business Studies"/>
    <s v="Alexis Porter"/>
    <x v="10"/>
    <s v="978-1-344-26154-8"/>
    <x v="2"/>
    <x v="19"/>
    <x v="1"/>
    <x v="356"/>
    <x v="12"/>
    <x v="1"/>
    <d v="2023-11-28T00:00:00"/>
    <d v="2025-02-06T00:00:00"/>
    <x v="408"/>
    <x v="3"/>
    <x v="0"/>
    <n v="274"/>
    <s v="*274*"/>
  </r>
  <r>
    <s v="BK3270"/>
    <s v="DK Goel Accountancy"/>
    <s v="Mr. David Sanford Jr."/>
    <x v="7"/>
    <s v="978-0-434-44682-7"/>
    <x v="1"/>
    <x v="16"/>
    <x v="1"/>
    <x v="9"/>
    <x v="16"/>
    <x v="0"/>
    <m/>
    <m/>
    <x v="440"/>
    <x v="3"/>
    <x v="2"/>
    <n v="352"/>
    <s v="*352*"/>
  </r>
  <r>
    <s v="BK3271"/>
    <s v="Principles of Economics"/>
    <s v="Derek Pittman"/>
    <x v="5"/>
    <s v="978-1-281-67308-4"/>
    <x v="4"/>
    <x v="13"/>
    <x v="1"/>
    <x v="345"/>
    <x v="3"/>
    <x v="0"/>
    <m/>
    <m/>
    <x v="353"/>
    <x v="3"/>
    <x v="0"/>
    <n v="346"/>
    <s v="*346*"/>
  </r>
  <r>
    <s v="BK3272"/>
    <s v="S. Chand Business Studies"/>
    <s v="Michael Clark"/>
    <x v="10"/>
    <s v="978-1-328-42235-4"/>
    <x v="4"/>
    <x v="17"/>
    <x v="2"/>
    <x v="194"/>
    <x v="9"/>
    <x v="1"/>
    <d v="2024-03-20T00:00:00"/>
    <d v="2024-07-20T00:00:00"/>
    <x v="130"/>
    <x v="3"/>
    <x v="2"/>
    <n v="419"/>
    <s v="*419*"/>
  </r>
  <r>
    <s v="BK3273"/>
    <s v="DK Goel Accountancy"/>
    <s v="Holly Vaughn"/>
    <x v="7"/>
    <s v="978-0-8134-0245-1"/>
    <x v="0"/>
    <x v="0"/>
    <x v="2"/>
    <x v="334"/>
    <x v="14"/>
    <x v="1"/>
    <d v="2023-06-01T00:00:00"/>
    <d v="2024-12-03T00:00:00"/>
    <x v="332"/>
    <x v="3"/>
    <x v="2"/>
    <n v="261"/>
    <s v="*261*"/>
  </r>
  <r>
    <s v="BK3274"/>
    <s v="NCERT Business Studies"/>
    <s v="Shelby Conway"/>
    <x v="10"/>
    <s v="978-1-4818-2055-4"/>
    <x v="4"/>
    <x v="16"/>
    <x v="2"/>
    <x v="183"/>
    <x v="2"/>
    <x v="1"/>
    <d v="2024-08-02T00:00:00"/>
    <d v="2024-10-10T00:00:00"/>
    <x v="198"/>
    <x v="3"/>
    <x v="2"/>
    <n v="437"/>
    <s v="*437*"/>
  </r>
  <r>
    <s v="BK3275"/>
    <s v="S. Chand Business Studies"/>
    <s v="Karen Williams"/>
    <x v="10"/>
    <s v="978-1-7326873-8-7"/>
    <x v="1"/>
    <x v="19"/>
    <x v="2"/>
    <x v="170"/>
    <x v="14"/>
    <x v="0"/>
    <m/>
    <m/>
    <x v="77"/>
    <x v="3"/>
    <x v="0"/>
    <n v="348"/>
    <s v="*348*"/>
  </r>
  <r>
    <s v="BK3276"/>
    <s v="S. Chand Business Studies"/>
    <s v="Mr. Christopher Rivera MD"/>
    <x v="10"/>
    <s v="978-0-414-01903-4"/>
    <x v="4"/>
    <x v="0"/>
    <x v="1"/>
    <x v="387"/>
    <x v="8"/>
    <x v="0"/>
    <m/>
    <m/>
    <x v="304"/>
    <x v="3"/>
    <x v="1"/>
    <n v="419"/>
    <s v="*419*"/>
  </r>
  <r>
    <s v="BK3277"/>
    <s v="NCERT Business Studies"/>
    <s v="Jasmine Rodriguez"/>
    <x v="10"/>
    <s v="978-1-915557-13-1"/>
    <x v="2"/>
    <x v="16"/>
    <x v="1"/>
    <x v="34"/>
    <x v="9"/>
    <x v="1"/>
    <d v="2024-06-27T00:00:00"/>
    <d v="2024-10-03T00:00:00"/>
    <x v="26"/>
    <x v="3"/>
    <x v="3"/>
    <n v="367"/>
    <s v="*367*"/>
  </r>
  <r>
    <s v="BK3278"/>
    <s v="NCERT Social Science"/>
    <s v="Jenna Scott"/>
    <x v="0"/>
    <s v="978-1-07-928578-9"/>
    <x v="4"/>
    <x v="18"/>
    <x v="0"/>
    <x v="130"/>
    <x v="6"/>
    <x v="0"/>
    <m/>
    <m/>
    <x v="131"/>
    <x v="0"/>
    <x v="2"/>
    <n v="122"/>
    <s v="*122*"/>
  </r>
  <r>
    <s v="BK3279"/>
    <s v="S. Chand EVS"/>
    <s v="Matthew Sutton"/>
    <x v="3"/>
    <s v="978-0-12-897697-5"/>
    <x v="4"/>
    <x v="11"/>
    <x v="1"/>
    <x v="326"/>
    <x v="19"/>
    <x v="1"/>
    <d v="2024-07-11T00:00:00"/>
    <d v="2024-08-11T00:00:00"/>
    <x v="46"/>
    <x v="2"/>
    <x v="3"/>
    <n v="345"/>
    <s v="*345*"/>
  </r>
  <r>
    <s v="BK3280"/>
    <s v="NCERT Accountancy"/>
    <s v="Christina Hernandez"/>
    <x v="7"/>
    <s v="978-1-69900-330-5"/>
    <x v="2"/>
    <x v="10"/>
    <x v="2"/>
    <x v="18"/>
    <x v="10"/>
    <x v="1"/>
    <d v="2024-11-08T00:00:00"/>
    <d v="2025-01-24T00:00:00"/>
    <x v="200"/>
    <x v="3"/>
    <x v="1"/>
    <n v="384"/>
    <s v="*384*"/>
  </r>
  <r>
    <s v="BK3281"/>
    <s v="S. Chand EVS"/>
    <s v="Daniel Bartlett"/>
    <x v="3"/>
    <s v="978-1-84679-202-1"/>
    <x v="0"/>
    <x v="18"/>
    <x v="0"/>
    <x v="253"/>
    <x v="3"/>
    <x v="0"/>
    <m/>
    <m/>
    <x v="100"/>
    <x v="2"/>
    <x v="1"/>
    <n v="345"/>
    <s v="*345*"/>
  </r>
  <r>
    <s v="BK3282"/>
    <s v="Modern ABC Chemistry"/>
    <s v="Daniel Reed"/>
    <x v="6"/>
    <s v="978-0-285-93516-7"/>
    <x v="2"/>
    <x v="8"/>
    <x v="0"/>
    <x v="235"/>
    <x v="18"/>
    <x v="1"/>
    <d v="2025-02-03T00:00:00"/>
    <d v="2025-02-06T00:00:00"/>
    <x v="200"/>
    <x v="3"/>
    <x v="1"/>
    <n v="284"/>
    <s v="*284*"/>
  </r>
  <r>
    <s v="BK3283"/>
    <s v="NCERT Social Science"/>
    <s v="Brandy Smith"/>
    <x v="0"/>
    <s v="978-1-114-18079-6"/>
    <x v="1"/>
    <x v="14"/>
    <x v="0"/>
    <x v="259"/>
    <x v="16"/>
    <x v="0"/>
    <m/>
    <m/>
    <x v="444"/>
    <x v="0"/>
    <x v="0"/>
    <n v="137"/>
    <s v="*137*"/>
  </r>
  <r>
    <s v="BK3284"/>
    <s v="S. Chand Science"/>
    <s v="Desiree Santos"/>
    <x v="11"/>
    <s v="978-0-04-221583-9"/>
    <x v="0"/>
    <x v="15"/>
    <x v="1"/>
    <x v="125"/>
    <x v="3"/>
    <x v="0"/>
    <m/>
    <m/>
    <x v="397"/>
    <x v="2"/>
    <x v="2"/>
    <n v="174"/>
    <s v="*174*"/>
  </r>
  <r>
    <s v="BK3285"/>
    <s v="Computer Science with Python"/>
    <s v="Darren Johnson"/>
    <x v="8"/>
    <s v="978-1-08-747670-4"/>
    <x v="2"/>
    <x v="0"/>
    <x v="0"/>
    <x v="322"/>
    <x v="14"/>
    <x v="0"/>
    <m/>
    <m/>
    <x v="137"/>
    <x v="3"/>
    <x v="1"/>
    <n v="432"/>
    <s v="*432*"/>
  </r>
  <r>
    <s v="BK3286"/>
    <s v="SL Arora Physics"/>
    <s v="Donna Camacho"/>
    <x v="9"/>
    <s v="978-0-626-76860-7"/>
    <x v="2"/>
    <x v="19"/>
    <x v="1"/>
    <x v="150"/>
    <x v="0"/>
    <x v="0"/>
    <m/>
    <m/>
    <x v="124"/>
    <x v="3"/>
    <x v="1"/>
    <n v="321"/>
    <s v="*321*"/>
  </r>
  <r>
    <s v="BK3287"/>
    <s v="S. Chand Social Science"/>
    <s v="Jesse Arnold"/>
    <x v="0"/>
    <s v="978-0-437-28970-4"/>
    <x v="2"/>
    <x v="11"/>
    <x v="1"/>
    <x v="249"/>
    <x v="8"/>
    <x v="0"/>
    <m/>
    <m/>
    <x v="150"/>
    <x v="0"/>
    <x v="0"/>
    <n v="336"/>
    <s v="*336*"/>
  </r>
  <r>
    <s v="BK3288"/>
    <s v="Pearson Science Explorer"/>
    <s v="Rhonda Finley"/>
    <x v="11"/>
    <s v="978-0-499-19094-9"/>
    <x v="2"/>
    <x v="10"/>
    <x v="1"/>
    <x v="237"/>
    <x v="3"/>
    <x v="0"/>
    <m/>
    <m/>
    <x v="192"/>
    <x v="2"/>
    <x v="0"/>
    <n v="394"/>
    <s v="*394*"/>
  </r>
  <r>
    <s v="BK3289"/>
    <s v="NCERT Environmental Studies"/>
    <s v="Cory Drake"/>
    <x v="3"/>
    <s v="978-0-08-910739-5"/>
    <x v="4"/>
    <x v="7"/>
    <x v="2"/>
    <x v="149"/>
    <x v="11"/>
    <x v="1"/>
    <d v="2024-08-02T00:00:00"/>
    <d v="2025-01-04T00:00:00"/>
    <x v="287"/>
    <x v="2"/>
    <x v="2"/>
    <n v="200"/>
    <s v="*200*"/>
  </r>
  <r>
    <s v="BK3290"/>
    <s v="DK Goel Accountancy"/>
    <s v="James Baker"/>
    <x v="7"/>
    <s v="978-0-04-333448-5"/>
    <x v="0"/>
    <x v="11"/>
    <x v="2"/>
    <x v="96"/>
    <x v="2"/>
    <x v="1"/>
    <d v="2024-05-13T00:00:00"/>
    <d v="2024-11-24T00:00:00"/>
    <x v="475"/>
    <x v="3"/>
    <x v="0"/>
    <n v="390"/>
    <s v="*390*"/>
  </r>
  <r>
    <s v="BK3291"/>
    <s v="Nai Roshni Hindi Pathmala"/>
    <s v="Donald Berg"/>
    <x v="12"/>
    <s v="978-0-621-82568-8"/>
    <x v="1"/>
    <x v="7"/>
    <x v="2"/>
    <x v="299"/>
    <x v="0"/>
    <x v="0"/>
    <m/>
    <m/>
    <x v="424"/>
    <x v="3"/>
    <x v="1"/>
    <n v="356"/>
    <s v="*356*"/>
  </r>
  <r>
    <s v="BK3292"/>
    <s v="NCERT Accountancy"/>
    <s v="Rodney Riley"/>
    <x v="7"/>
    <s v="978-1-4785-2001-6"/>
    <x v="1"/>
    <x v="1"/>
    <x v="2"/>
    <x v="173"/>
    <x v="18"/>
    <x v="1"/>
    <d v="2024-02-19T00:00:00"/>
    <d v="2024-12-20T00:00:00"/>
    <x v="133"/>
    <x v="3"/>
    <x v="0"/>
    <n v="329"/>
    <s v="*329*"/>
  </r>
  <r>
    <s v="BK3293"/>
    <s v="NCERT Environmental Studies"/>
    <s v="Nicole Ramos"/>
    <x v="3"/>
    <s v="978-1-948255-79-0"/>
    <x v="1"/>
    <x v="1"/>
    <x v="1"/>
    <x v="86"/>
    <x v="8"/>
    <x v="0"/>
    <m/>
    <m/>
    <x v="425"/>
    <x v="2"/>
    <x v="2"/>
    <n v="324"/>
    <s v="*324*"/>
  </r>
  <r>
    <s v="BK3294"/>
    <s v="S. Chand Business Studies"/>
    <s v="Linda Simpson"/>
    <x v="10"/>
    <s v="978-1-292-83561-7"/>
    <x v="5"/>
    <x v="14"/>
    <x v="1"/>
    <x v="307"/>
    <x v="5"/>
    <x v="0"/>
    <m/>
    <m/>
    <x v="44"/>
    <x v="3"/>
    <x v="0"/>
    <n v="219"/>
    <s v="*219*"/>
  </r>
  <r>
    <s v="BK3295"/>
    <s v="English Grammar &amp; Composition"/>
    <s v="Andrew Cohen"/>
    <x v="2"/>
    <s v="978-0-486-54439-7"/>
    <x v="0"/>
    <x v="5"/>
    <x v="0"/>
    <x v="69"/>
    <x v="10"/>
    <x v="1"/>
    <d v="2023-05-03T00:00:00"/>
    <d v="2025-02-04T00:00:00"/>
    <x v="308"/>
    <x v="1"/>
    <x v="2"/>
    <n v="169"/>
    <s v="*169*"/>
  </r>
  <r>
    <s v="BK3296"/>
    <s v="Lakhmir Singh Science"/>
    <s v="Jacob Cunningham"/>
    <x v="11"/>
    <s v="978-0-399-98911-7"/>
    <x v="0"/>
    <x v="6"/>
    <x v="1"/>
    <x v="282"/>
    <x v="16"/>
    <x v="1"/>
    <d v="2024-02-11T00:00:00"/>
    <d v="2024-11-18T00:00:00"/>
    <x v="341"/>
    <x v="2"/>
    <x v="2"/>
    <n v="369"/>
    <s v="*369*"/>
  </r>
  <r>
    <s v="BK3297"/>
    <s v="Principles of Economics"/>
    <s v="Robert English"/>
    <x v="5"/>
    <s v="978-0-8332-4370-6"/>
    <x v="0"/>
    <x v="13"/>
    <x v="1"/>
    <x v="47"/>
    <x v="19"/>
    <x v="1"/>
    <d v="2024-08-09T00:00:00"/>
    <d v="2024-10-02T00:00:00"/>
    <x v="478"/>
    <x v="3"/>
    <x v="2"/>
    <n v="422"/>
    <s v="*422*"/>
  </r>
  <r>
    <s v="BK3298"/>
    <s v="Nai Roshni Hindi Pathmala"/>
    <s v="Mark Peterson"/>
    <x v="12"/>
    <s v="978-0-525-14901-9"/>
    <x v="2"/>
    <x v="9"/>
    <x v="1"/>
    <x v="206"/>
    <x v="4"/>
    <x v="0"/>
    <m/>
    <m/>
    <x v="391"/>
    <x v="3"/>
    <x v="0"/>
    <n v="108"/>
    <s v="*108*"/>
  </r>
  <r>
    <s v="BK3299"/>
    <s v="English Grammar &amp; Composition"/>
    <s v="Vanessa Jones"/>
    <x v="2"/>
    <s v="978-0-16-916784-4"/>
    <x v="3"/>
    <x v="1"/>
    <x v="2"/>
    <x v="16"/>
    <x v="5"/>
    <x v="0"/>
    <m/>
    <m/>
    <x v="214"/>
    <x v="1"/>
    <x v="1"/>
    <n v="124"/>
    <s v="*124*"/>
  </r>
  <r>
    <s v="BK3300"/>
    <s v="Fundamentals of Physics - Resnick Halliday"/>
    <s v="Joshua Stevenson"/>
    <x v="9"/>
    <s v="978-0-372-82590-6"/>
    <x v="0"/>
    <x v="5"/>
    <x v="2"/>
    <x v="395"/>
    <x v="13"/>
    <x v="1"/>
    <d v="2023-11-02T00:00:00"/>
    <d v="2025-01-24T00:00:00"/>
    <x v="2"/>
    <x v="3"/>
    <x v="3"/>
    <n v="391"/>
    <s v="*391*"/>
  </r>
  <r>
    <s v="BK3301"/>
    <s v="Manika Hindi Pathmala"/>
    <s v="Regina Lee"/>
    <x v="12"/>
    <s v="978-1-134-84460-9"/>
    <x v="0"/>
    <x v="8"/>
    <x v="2"/>
    <x v="220"/>
    <x v="16"/>
    <x v="1"/>
    <d v="2024-06-10T00:00:00"/>
    <d v="2024-12-15T00:00:00"/>
    <x v="208"/>
    <x v="3"/>
    <x v="2"/>
    <n v="141"/>
    <s v="*141*"/>
  </r>
  <r>
    <s v="BK3302"/>
    <s v="Let Us C - Yashwant Kanetkar"/>
    <s v="William Hernandez"/>
    <x v="8"/>
    <s v="978-0-540-99291-1"/>
    <x v="1"/>
    <x v="7"/>
    <x v="2"/>
    <x v="305"/>
    <x v="19"/>
    <x v="1"/>
    <d v="2023-10-14T00:00:00"/>
    <d v="2024-09-28T00:00:00"/>
    <x v="59"/>
    <x v="3"/>
    <x v="3"/>
    <n v="428"/>
    <s v="*428*"/>
  </r>
  <r>
    <s v="BK3303"/>
    <s v="S. Chand Economics"/>
    <s v="Jillian Terry"/>
    <x v="5"/>
    <s v="978-0-457-72154-3"/>
    <x v="0"/>
    <x v="8"/>
    <x v="1"/>
    <x v="343"/>
    <x v="18"/>
    <x v="1"/>
    <d v="2023-03-07T00:00:00"/>
    <d v="2023-04-14T00:00:00"/>
    <x v="48"/>
    <x v="3"/>
    <x v="1"/>
    <n v="167"/>
    <s v="*167*"/>
  </r>
  <r>
    <s v="BK3304"/>
    <s v="TS Grewal Accountancy"/>
    <s v="Ryan Williams"/>
    <x v="7"/>
    <s v="978-1-4715-5703-3"/>
    <x v="2"/>
    <x v="9"/>
    <x v="1"/>
    <x v="279"/>
    <x v="2"/>
    <x v="1"/>
    <d v="2023-11-22T00:00:00"/>
    <d v="2025-02-08T00:00:00"/>
    <x v="121"/>
    <x v="3"/>
    <x v="1"/>
    <n v="223"/>
    <s v="*223*"/>
  </r>
  <r>
    <s v="BK3305"/>
    <s v="S. Chand Social Science"/>
    <s v="Nathan Parker"/>
    <x v="0"/>
    <s v="978-0-916134-44-0"/>
    <x v="5"/>
    <x v="1"/>
    <x v="0"/>
    <x v="92"/>
    <x v="19"/>
    <x v="0"/>
    <m/>
    <m/>
    <x v="249"/>
    <x v="0"/>
    <x v="1"/>
    <n v="164"/>
    <s v="*164*"/>
  </r>
  <r>
    <s v="BK3306"/>
    <s v="Nai Roshni Hindi Pathmala"/>
    <s v="Walter King"/>
    <x v="12"/>
    <s v="978-1-74203-575-8"/>
    <x v="2"/>
    <x v="5"/>
    <x v="1"/>
    <x v="19"/>
    <x v="10"/>
    <x v="1"/>
    <d v="2024-07-13T00:00:00"/>
    <d v="2025-01-20T00:00:00"/>
    <x v="79"/>
    <x v="3"/>
    <x v="0"/>
    <n v="130"/>
    <s v="*130*"/>
  </r>
  <r>
    <s v="BK3307"/>
    <s v="Wren &amp; Martin English Grammar"/>
    <s v="Laura Kelly"/>
    <x v="2"/>
    <s v="978-1-4864-2993-6"/>
    <x v="2"/>
    <x v="18"/>
    <x v="2"/>
    <x v="107"/>
    <x v="3"/>
    <x v="0"/>
    <m/>
    <m/>
    <x v="59"/>
    <x v="1"/>
    <x v="2"/>
    <n v="127"/>
    <s v="*127*"/>
  </r>
  <r>
    <s v="BK3308"/>
    <s v="DK Goel Accountancy"/>
    <s v="Thomas Zimmerman"/>
    <x v="7"/>
    <s v="978-0-353-32863-1"/>
    <x v="1"/>
    <x v="7"/>
    <x v="0"/>
    <x v="267"/>
    <x v="8"/>
    <x v="1"/>
    <d v="2023-06-13T00:00:00"/>
    <d v="2024-09-12T00:00:00"/>
    <x v="153"/>
    <x v="3"/>
    <x v="1"/>
    <n v="357"/>
    <s v="*357*"/>
  </r>
  <r>
    <s v="BK3309"/>
    <s v="DK Goel Accountancy"/>
    <s v="Jonathan Bell"/>
    <x v="7"/>
    <s v="978-1-106-40577-7"/>
    <x v="2"/>
    <x v="19"/>
    <x v="0"/>
    <x v="9"/>
    <x v="1"/>
    <x v="1"/>
    <d v="2023-11-18T00:00:00"/>
    <d v="2024-01-14T00:00:00"/>
    <x v="420"/>
    <x v="3"/>
    <x v="1"/>
    <n v="345"/>
    <s v="*345*"/>
  </r>
  <r>
    <s v="BK3310"/>
    <s v="Python Programming - Balagurusamy"/>
    <s v="Kyle Sanders"/>
    <x v="8"/>
    <s v="978-1-72492-425-4"/>
    <x v="4"/>
    <x v="3"/>
    <x v="0"/>
    <x v="375"/>
    <x v="17"/>
    <x v="1"/>
    <d v="2023-06-14T00:00:00"/>
    <d v="2025-02-25T00:00:00"/>
    <x v="352"/>
    <x v="3"/>
    <x v="0"/>
    <n v="424"/>
    <s v="*424*"/>
  </r>
  <r>
    <s v="BK3311"/>
    <s v="NCERT Economics"/>
    <s v="Amanda Evans"/>
    <x v="5"/>
    <s v="978-0-8486-7396-3"/>
    <x v="0"/>
    <x v="12"/>
    <x v="1"/>
    <x v="9"/>
    <x v="15"/>
    <x v="0"/>
    <m/>
    <m/>
    <x v="340"/>
    <x v="3"/>
    <x v="0"/>
    <n v="243"/>
    <s v="*243*"/>
  </r>
  <r>
    <s v="BK3312"/>
    <s v="Pradeep's Chemistry"/>
    <s v="Debbie Young"/>
    <x v="6"/>
    <s v="978-0-395-66326-4"/>
    <x v="3"/>
    <x v="10"/>
    <x v="0"/>
    <x v="292"/>
    <x v="16"/>
    <x v="1"/>
    <d v="2024-05-23T00:00:00"/>
    <d v="2025-01-09T00:00:00"/>
    <x v="401"/>
    <x v="3"/>
    <x v="2"/>
    <n v="397"/>
    <s v="*397*"/>
  </r>
  <r>
    <s v="BK3313"/>
    <s v="S. Chand Business Studies"/>
    <s v="Mark Johnson"/>
    <x v="10"/>
    <s v="978-1-86811-809-0"/>
    <x v="0"/>
    <x v="17"/>
    <x v="1"/>
    <x v="416"/>
    <x v="12"/>
    <x v="0"/>
    <m/>
    <m/>
    <x v="113"/>
    <x v="3"/>
    <x v="0"/>
    <n v="246"/>
    <s v="*246*"/>
  </r>
  <r>
    <s v="BK3314"/>
    <s v="Manika Hindi Pathmala"/>
    <s v="Kimberly Fisher"/>
    <x v="12"/>
    <s v="978-0-507-92064-3"/>
    <x v="0"/>
    <x v="15"/>
    <x v="1"/>
    <x v="306"/>
    <x v="17"/>
    <x v="0"/>
    <m/>
    <m/>
    <x v="428"/>
    <x v="3"/>
    <x v="1"/>
    <n v="138"/>
    <s v="*138*"/>
  </r>
  <r>
    <s v="BK3315"/>
    <s v="Modern ABC Chemistry"/>
    <s v="Emily Greer"/>
    <x v="6"/>
    <s v="978-1-5010-4864-7"/>
    <x v="5"/>
    <x v="19"/>
    <x v="1"/>
    <x v="391"/>
    <x v="10"/>
    <x v="1"/>
    <d v="2025-02-17T00:00:00"/>
    <d v="2025-02-25T00:00:00"/>
    <x v="94"/>
    <x v="3"/>
    <x v="0"/>
    <n v="239"/>
    <s v="*239*"/>
  </r>
  <r>
    <s v="BK3316"/>
    <s v="English Grammar &amp; Composition"/>
    <s v="Rebecca Cortez"/>
    <x v="2"/>
    <s v="978-0-939269-34-1"/>
    <x v="2"/>
    <x v="14"/>
    <x v="2"/>
    <x v="236"/>
    <x v="5"/>
    <x v="1"/>
    <d v="2024-07-07T00:00:00"/>
    <d v="2024-08-04T00:00:00"/>
    <x v="370"/>
    <x v="1"/>
    <x v="2"/>
    <n v="195"/>
    <s v="*195*"/>
  </r>
  <r>
    <s v="BK3317"/>
    <s v="Python Programming - Balagurusamy"/>
    <s v="Jennifer Larson"/>
    <x v="8"/>
    <s v="978-0-15-793511-0"/>
    <x v="0"/>
    <x v="7"/>
    <x v="2"/>
    <x v="405"/>
    <x v="1"/>
    <x v="0"/>
    <m/>
    <m/>
    <x v="407"/>
    <x v="3"/>
    <x v="0"/>
    <n v="386"/>
    <s v="*386*"/>
  </r>
  <r>
    <s v="BK3318"/>
    <s v="Pearson Science Explorer"/>
    <s v="Courtney Parker"/>
    <x v="11"/>
    <s v="978-0-903284-56-1"/>
    <x v="1"/>
    <x v="1"/>
    <x v="2"/>
    <x v="205"/>
    <x v="7"/>
    <x v="0"/>
    <m/>
    <m/>
    <x v="140"/>
    <x v="2"/>
    <x v="2"/>
    <n v="246"/>
    <s v="*246*"/>
  </r>
  <r>
    <s v="BK3319"/>
    <s v="S. Chand Social Science"/>
    <s v="Darlene Palmer DDS"/>
    <x v="0"/>
    <s v="978-0-9906940-0-7"/>
    <x v="2"/>
    <x v="0"/>
    <x v="2"/>
    <x v="350"/>
    <x v="14"/>
    <x v="1"/>
    <d v="2025-02-16T00:00:00"/>
    <d v="2025-02-22T00:00:00"/>
    <x v="443"/>
    <x v="0"/>
    <x v="2"/>
    <n v="433"/>
    <s v="*433*"/>
  </r>
  <r>
    <s v="BK3320"/>
    <s v="Together with Social Science"/>
    <s v="Wendy Schroeder"/>
    <x v="0"/>
    <s v="978-0-229-64391-2"/>
    <x v="5"/>
    <x v="0"/>
    <x v="1"/>
    <x v="155"/>
    <x v="6"/>
    <x v="0"/>
    <m/>
    <m/>
    <x v="422"/>
    <x v="0"/>
    <x v="2"/>
    <n v="196"/>
    <s v="*196*"/>
  </r>
  <r>
    <s v="BK3321"/>
    <s v="Nai Roshni Hindi Pathmala"/>
    <s v="Raymond Rice"/>
    <x v="12"/>
    <s v="978-0-492-01176-0"/>
    <x v="0"/>
    <x v="17"/>
    <x v="1"/>
    <x v="236"/>
    <x v="1"/>
    <x v="0"/>
    <m/>
    <m/>
    <x v="351"/>
    <x v="3"/>
    <x v="0"/>
    <n v="172"/>
    <s v="*172*"/>
  </r>
  <r>
    <s v="BK3322"/>
    <s v="NCERT Accountancy"/>
    <s v="Emma Larsen"/>
    <x v="7"/>
    <s v="978-0-7116-5919-3"/>
    <x v="2"/>
    <x v="16"/>
    <x v="0"/>
    <x v="158"/>
    <x v="8"/>
    <x v="0"/>
    <m/>
    <m/>
    <x v="468"/>
    <x v="3"/>
    <x v="1"/>
    <n v="382"/>
    <s v="*382*"/>
  </r>
  <r>
    <s v="BK3323"/>
    <s v="Wren &amp; Martin English Grammar"/>
    <s v="James Lawrence"/>
    <x v="2"/>
    <s v="978-1-07-658408-3"/>
    <x v="4"/>
    <x v="9"/>
    <x v="1"/>
    <x v="356"/>
    <x v="7"/>
    <x v="0"/>
    <m/>
    <m/>
    <x v="308"/>
    <x v="1"/>
    <x v="3"/>
    <n v="255"/>
    <s v="*255*"/>
  </r>
  <r>
    <s v="BK3324"/>
    <s v="S. Chand EVS"/>
    <s v="Christopher Weiss MD"/>
    <x v="3"/>
    <s v="978-1-03-114960-9"/>
    <x v="3"/>
    <x v="2"/>
    <x v="1"/>
    <x v="187"/>
    <x v="14"/>
    <x v="0"/>
    <m/>
    <m/>
    <x v="199"/>
    <x v="2"/>
    <x v="2"/>
    <n v="197"/>
    <s v="*197*"/>
  </r>
  <r>
    <s v="BK3325"/>
    <s v="NCERT Accountancy"/>
    <s v="Katie Carroll"/>
    <x v="7"/>
    <s v="978-1-76745-840-2"/>
    <x v="5"/>
    <x v="9"/>
    <x v="1"/>
    <x v="161"/>
    <x v="6"/>
    <x v="0"/>
    <m/>
    <m/>
    <x v="193"/>
    <x v="3"/>
    <x v="3"/>
    <n v="437"/>
    <s v="*437*"/>
  </r>
  <r>
    <s v="BK3326"/>
    <s v="Wren &amp; Martin English Grammar"/>
    <s v="Brittany Wright"/>
    <x v="2"/>
    <s v="978-0-583-27137-0"/>
    <x v="2"/>
    <x v="3"/>
    <x v="2"/>
    <x v="40"/>
    <x v="6"/>
    <x v="0"/>
    <m/>
    <m/>
    <x v="445"/>
    <x v="1"/>
    <x v="1"/>
    <n v="249"/>
    <s v="*249*"/>
  </r>
  <r>
    <s v="BK3327"/>
    <s v="Manika Hindi Pathmala"/>
    <s v="Mrs. Cindy Adams"/>
    <x v="12"/>
    <s v="978-0-654-97697-5"/>
    <x v="5"/>
    <x v="10"/>
    <x v="2"/>
    <x v="246"/>
    <x v="14"/>
    <x v="0"/>
    <m/>
    <m/>
    <x v="157"/>
    <x v="3"/>
    <x v="1"/>
    <n v="360"/>
    <s v="*360*"/>
  </r>
  <r>
    <s v="BK3328"/>
    <s v="NCERT Maths"/>
    <s v="Julie Miller"/>
    <x v="1"/>
    <s v="978-1-989105-25-2"/>
    <x v="4"/>
    <x v="5"/>
    <x v="2"/>
    <x v="23"/>
    <x v="9"/>
    <x v="1"/>
    <d v="2023-08-25T00:00:00"/>
    <d v="2024-02-02T00:00:00"/>
    <x v="87"/>
    <x v="0"/>
    <x v="1"/>
    <n v="419"/>
    <s v="*419*"/>
  </r>
  <r>
    <s v="BK3329"/>
    <s v="NCERT Business Studies"/>
    <s v="Darren Hernandez"/>
    <x v="10"/>
    <s v="978-1-142-15568-1"/>
    <x v="4"/>
    <x v="17"/>
    <x v="2"/>
    <x v="296"/>
    <x v="19"/>
    <x v="1"/>
    <d v="2024-02-02T00:00:00"/>
    <d v="2024-07-19T00:00:00"/>
    <x v="351"/>
    <x v="3"/>
    <x v="0"/>
    <n v="181"/>
    <s v="*181*"/>
  </r>
  <r>
    <s v="BK3330"/>
    <s v="Nai Roshni Hindi Pathmala"/>
    <s v="Kristin Lee"/>
    <x v="12"/>
    <s v="978-1-72322-101-9"/>
    <x v="4"/>
    <x v="1"/>
    <x v="1"/>
    <x v="222"/>
    <x v="4"/>
    <x v="1"/>
    <d v="2023-12-10T00:00:00"/>
    <d v="2024-03-29T00:00:00"/>
    <x v="373"/>
    <x v="3"/>
    <x v="2"/>
    <n v="427"/>
    <s v="*427*"/>
  </r>
  <r>
    <s v="BK3331"/>
    <s v="S. Chand Biology"/>
    <s v="Regina Gonzalez"/>
    <x v="4"/>
    <s v="978-0-553-23298-1"/>
    <x v="0"/>
    <x v="17"/>
    <x v="1"/>
    <x v="232"/>
    <x v="13"/>
    <x v="1"/>
    <d v="2024-04-13T00:00:00"/>
    <d v="2024-08-15T00:00:00"/>
    <x v="420"/>
    <x v="3"/>
    <x v="1"/>
    <n v="432"/>
    <s v="*432*"/>
  </r>
  <r>
    <s v="BK3332"/>
    <s v="NCERT Business Studies"/>
    <s v="Scott Sanchez"/>
    <x v="10"/>
    <s v="978-0-470-88295-5"/>
    <x v="5"/>
    <x v="10"/>
    <x v="0"/>
    <x v="175"/>
    <x v="15"/>
    <x v="0"/>
    <m/>
    <m/>
    <x v="185"/>
    <x v="3"/>
    <x v="1"/>
    <n v="284"/>
    <s v="*284*"/>
  </r>
  <r>
    <s v="BK3333"/>
    <s v="S. Chand Science"/>
    <s v="Robert Quinn"/>
    <x v="11"/>
    <s v="978-1-194-02504-8"/>
    <x v="4"/>
    <x v="8"/>
    <x v="1"/>
    <x v="103"/>
    <x v="10"/>
    <x v="0"/>
    <m/>
    <m/>
    <x v="19"/>
    <x v="2"/>
    <x v="0"/>
    <n v="241"/>
    <s v="*241*"/>
  </r>
  <r>
    <s v="BK3334"/>
    <s v="Play with Maths"/>
    <s v="William Alvarez"/>
    <x v="1"/>
    <s v="978-0-89986-671-0"/>
    <x v="1"/>
    <x v="4"/>
    <x v="2"/>
    <x v="15"/>
    <x v="5"/>
    <x v="1"/>
    <d v="2024-12-05T00:00:00"/>
    <d v="2025-01-21T00:00:00"/>
    <x v="384"/>
    <x v="0"/>
    <x v="0"/>
    <n v="136"/>
    <s v="*136*"/>
  </r>
  <r>
    <s v="BK3335"/>
    <s v="Computer Science with Python"/>
    <s v="Tracy Burton"/>
    <x v="8"/>
    <s v="978-1-5223-5046-0"/>
    <x v="1"/>
    <x v="14"/>
    <x v="0"/>
    <x v="409"/>
    <x v="9"/>
    <x v="1"/>
    <d v="2024-12-08T00:00:00"/>
    <d v="2025-02-16T00:00:00"/>
    <x v="42"/>
    <x v="3"/>
    <x v="2"/>
    <n v="284"/>
    <s v="*284*"/>
  </r>
  <r>
    <s v="BK3336"/>
    <s v="Truemanâ€™s Biology"/>
    <s v="Vanessa Martinez"/>
    <x v="4"/>
    <s v="978-0-7661-1626-9"/>
    <x v="3"/>
    <x v="14"/>
    <x v="0"/>
    <x v="149"/>
    <x v="7"/>
    <x v="0"/>
    <m/>
    <m/>
    <x v="188"/>
    <x v="3"/>
    <x v="0"/>
    <n v="365"/>
    <s v="*365*"/>
  </r>
  <r>
    <s v="BK3337"/>
    <s v="NCERT Hindi"/>
    <s v="Katherine Johnson"/>
    <x v="12"/>
    <s v="978-0-234-51185-5"/>
    <x v="5"/>
    <x v="7"/>
    <x v="0"/>
    <x v="75"/>
    <x v="11"/>
    <x v="0"/>
    <m/>
    <m/>
    <x v="34"/>
    <x v="3"/>
    <x v="1"/>
    <n v="129"/>
    <s v="*129*"/>
  </r>
  <r>
    <s v="BK3338"/>
    <s v="TS Grewal Accountancy"/>
    <s v="Ms. Carolyn Rodriguez"/>
    <x v="7"/>
    <s v="978-0-532-11597-7"/>
    <x v="1"/>
    <x v="16"/>
    <x v="1"/>
    <x v="291"/>
    <x v="18"/>
    <x v="0"/>
    <m/>
    <m/>
    <x v="206"/>
    <x v="3"/>
    <x v="0"/>
    <n v="320"/>
    <s v="*320*"/>
  </r>
  <r>
    <s v="BK3339"/>
    <s v="DK Goel Accountancy"/>
    <s v="Vanessa Boyd"/>
    <x v="7"/>
    <s v="978-0-242-23363-3"/>
    <x v="2"/>
    <x v="9"/>
    <x v="0"/>
    <x v="66"/>
    <x v="7"/>
    <x v="1"/>
    <d v="2023-04-11T00:00:00"/>
    <d v="2023-11-17T00:00:00"/>
    <x v="415"/>
    <x v="3"/>
    <x v="2"/>
    <n v="116"/>
    <s v="*116*"/>
  </r>
  <r>
    <s v="BK3340"/>
    <s v="S. Chand Biology"/>
    <s v="William Rodriguez"/>
    <x v="4"/>
    <s v="978-1-143-44464-7"/>
    <x v="0"/>
    <x v="4"/>
    <x v="1"/>
    <x v="268"/>
    <x v="9"/>
    <x v="1"/>
    <d v="2023-11-13T00:00:00"/>
    <d v="2024-11-14T00:00:00"/>
    <x v="469"/>
    <x v="3"/>
    <x v="0"/>
    <n v="164"/>
    <s v="*164*"/>
  </r>
  <r>
    <s v="BK3341"/>
    <s v="NCERT Economics"/>
    <s v="Lynn Martin"/>
    <x v="5"/>
    <s v="978-0-440-13213-4"/>
    <x v="4"/>
    <x v="15"/>
    <x v="1"/>
    <x v="356"/>
    <x v="17"/>
    <x v="0"/>
    <m/>
    <m/>
    <x v="359"/>
    <x v="3"/>
    <x v="2"/>
    <n v="271"/>
    <s v="*271*"/>
  </r>
  <r>
    <s v="BK3342"/>
    <s v="NCERT Environmental Studies"/>
    <s v="Daniel Tyler"/>
    <x v="3"/>
    <s v="978-0-15-215124-9"/>
    <x v="3"/>
    <x v="1"/>
    <x v="1"/>
    <x v="363"/>
    <x v="3"/>
    <x v="1"/>
    <d v="2024-05-04T00:00:00"/>
    <d v="2024-07-17T00:00:00"/>
    <x v="247"/>
    <x v="2"/>
    <x v="2"/>
    <n v="339"/>
    <s v="*339*"/>
  </r>
  <r>
    <s v="BK3343"/>
    <s v="Play with Maths"/>
    <s v="Matthew Davis"/>
    <x v="1"/>
    <s v="978-0-538-05837-7"/>
    <x v="4"/>
    <x v="13"/>
    <x v="2"/>
    <x v="140"/>
    <x v="18"/>
    <x v="1"/>
    <d v="2025-02-06T00:00:00"/>
    <d v="2025-02-26T00:00:00"/>
    <x v="83"/>
    <x v="0"/>
    <x v="2"/>
    <n v="269"/>
    <s v="*269*"/>
  </r>
  <r>
    <s v="BK3344"/>
    <s v="RS Aggarwal Mathematics"/>
    <s v="Carla Flowers"/>
    <x v="1"/>
    <s v="978-1-58477-815-8"/>
    <x v="4"/>
    <x v="1"/>
    <x v="2"/>
    <x v="416"/>
    <x v="2"/>
    <x v="1"/>
    <d v="2023-04-11T00:00:00"/>
    <d v="2023-07-14T00:00:00"/>
    <x v="281"/>
    <x v="0"/>
    <x v="0"/>
    <n v="120"/>
    <s v="*120*"/>
  </r>
  <r>
    <s v="BK3345"/>
    <s v="NCERT Biology"/>
    <s v="Jason Franklin"/>
    <x v="4"/>
    <s v="978-0-475-20879-8"/>
    <x v="1"/>
    <x v="16"/>
    <x v="2"/>
    <x v="25"/>
    <x v="5"/>
    <x v="1"/>
    <d v="2024-03-18T00:00:00"/>
    <d v="2024-06-19T00:00:00"/>
    <x v="342"/>
    <x v="3"/>
    <x v="1"/>
    <n v="365"/>
    <s v="*365*"/>
  </r>
  <r>
    <s v="BK3346"/>
    <s v="S. Chand EVS"/>
    <s v="Crystal Ortiz"/>
    <x v="3"/>
    <s v="978-0-929909-02-8"/>
    <x v="1"/>
    <x v="2"/>
    <x v="2"/>
    <x v="73"/>
    <x v="12"/>
    <x v="0"/>
    <m/>
    <m/>
    <x v="240"/>
    <x v="2"/>
    <x v="3"/>
    <n v="356"/>
    <s v="*356*"/>
  </r>
  <r>
    <s v="BK3347"/>
    <s v="SL Arora Physics"/>
    <s v="Donald Boyer"/>
    <x v="9"/>
    <s v="978-0-534-67627-8"/>
    <x v="3"/>
    <x v="12"/>
    <x v="1"/>
    <x v="118"/>
    <x v="5"/>
    <x v="0"/>
    <m/>
    <m/>
    <x v="380"/>
    <x v="3"/>
    <x v="2"/>
    <n v="382"/>
    <s v="*382*"/>
  </r>
  <r>
    <s v="BK3348"/>
    <s v="Modern ABC Chemistry"/>
    <s v="Robert Smith"/>
    <x v="6"/>
    <s v="978-1-152-64504-2"/>
    <x v="2"/>
    <x v="11"/>
    <x v="1"/>
    <x v="332"/>
    <x v="2"/>
    <x v="1"/>
    <d v="2023-11-23T00:00:00"/>
    <d v="2024-07-06T00:00:00"/>
    <x v="120"/>
    <x v="3"/>
    <x v="3"/>
    <n v="277"/>
    <s v="*277*"/>
  </r>
  <r>
    <s v="BK3349"/>
    <s v="Pradeep's Chemistry"/>
    <s v="Rhonda Hamilton"/>
    <x v="6"/>
    <s v="978-0-640-17576-4"/>
    <x v="4"/>
    <x v="15"/>
    <x v="0"/>
    <x v="197"/>
    <x v="15"/>
    <x v="1"/>
    <d v="2025-01-01T00:00:00"/>
    <d v="2025-02-19T00:00:00"/>
    <x v="83"/>
    <x v="3"/>
    <x v="1"/>
    <n v="173"/>
    <s v="*173*"/>
  </r>
  <r>
    <s v="BK3350"/>
    <s v="NCERT Economics"/>
    <s v="Michelle Chambers"/>
    <x v="5"/>
    <s v="978-0-255-04818-7"/>
    <x v="3"/>
    <x v="5"/>
    <x v="1"/>
    <x v="159"/>
    <x v="12"/>
    <x v="1"/>
    <d v="2024-12-09T00:00:00"/>
    <d v="2025-01-07T00:00:00"/>
    <x v="291"/>
    <x v="3"/>
    <x v="1"/>
    <n v="316"/>
    <s v="*316*"/>
  </r>
  <r>
    <s v="BK3351"/>
    <s v="Let Us C - Yashwant Kanetkar"/>
    <s v="Sean Johnson"/>
    <x v="8"/>
    <s v="978-0-564-73786-4"/>
    <x v="1"/>
    <x v="7"/>
    <x v="1"/>
    <x v="170"/>
    <x v="3"/>
    <x v="0"/>
    <m/>
    <m/>
    <x v="290"/>
    <x v="3"/>
    <x v="1"/>
    <n v="437"/>
    <s v="*437*"/>
  </r>
  <r>
    <s v="BK3352"/>
    <s v="S. Chand Economics"/>
    <s v="James Wells"/>
    <x v="5"/>
    <s v="978-1-85615-412-3"/>
    <x v="2"/>
    <x v="14"/>
    <x v="1"/>
    <x v="247"/>
    <x v="16"/>
    <x v="1"/>
    <d v="2024-06-13T00:00:00"/>
    <d v="2025-02-02T00:00:00"/>
    <x v="445"/>
    <x v="3"/>
    <x v="0"/>
    <n v="206"/>
    <s v="*206*"/>
  </r>
  <r>
    <s v="BK3353"/>
    <s v="Nai Roshni Hindi Pathmala"/>
    <s v="Daniel Bennett"/>
    <x v="12"/>
    <s v="978-1-01-300781-1"/>
    <x v="5"/>
    <x v="4"/>
    <x v="2"/>
    <x v="316"/>
    <x v="5"/>
    <x v="0"/>
    <m/>
    <m/>
    <x v="219"/>
    <x v="3"/>
    <x v="2"/>
    <n v="359"/>
    <s v="*359*"/>
  </r>
  <r>
    <s v="BK3354"/>
    <s v="RS Aggarwal Mathematics"/>
    <s v="Jessica Flores"/>
    <x v="1"/>
    <s v="978-1-988779-48-5"/>
    <x v="4"/>
    <x v="16"/>
    <x v="2"/>
    <x v="399"/>
    <x v="19"/>
    <x v="0"/>
    <m/>
    <m/>
    <x v="274"/>
    <x v="0"/>
    <x v="1"/>
    <n v="292"/>
    <s v="*292*"/>
  </r>
  <r>
    <s v="BK3355"/>
    <s v="NCERT Biology"/>
    <s v="Robin Gomez"/>
    <x v="4"/>
    <s v="978-1-5310-0412-5"/>
    <x v="2"/>
    <x v="5"/>
    <x v="2"/>
    <x v="389"/>
    <x v="19"/>
    <x v="1"/>
    <d v="2024-11-03T00:00:00"/>
    <d v="2025-01-24T00:00:00"/>
    <x v="89"/>
    <x v="3"/>
    <x v="1"/>
    <n v="257"/>
    <s v="*257*"/>
  </r>
  <r>
    <s v="BK3356"/>
    <s v="NCERT Maths"/>
    <s v="Donna Jackson"/>
    <x v="1"/>
    <s v="978-1-00-735499-0"/>
    <x v="3"/>
    <x v="9"/>
    <x v="2"/>
    <x v="185"/>
    <x v="13"/>
    <x v="1"/>
    <d v="2024-08-21T00:00:00"/>
    <d v="2024-09-02T00:00:00"/>
    <x v="376"/>
    <x v="0"/>
    <x v="0"/>
    <n v="129"/>
    <s v="*129*"/>
  </r>
  <r>
    <s v="BK3357"/>
    <s v="NCERT Environmental Studies"/>
    <s v="Kristin Rogers"/>
    <x v="3"/>
    <s v="978-0-618-56347-0"/>
    <x v="5"/>
    <x v="2"/>
    <x v="1"/>
    <x v="375"/>
    <x v="15"/>
    <x v="0"/>
    <m/>
    <m/>
    <x v="390"/>
    <x v="2"/>
    <x v="0"/>
    <n v="170"/>
    <s v="*170*"/>
  </r>
  <r>
    <s v="BK3358"/>
    <s v="S. Chand Business Studies"/>
    <s v="Christopher Simmons"/>
    <x v="10"/>
    <s v="978-0-85252-349-0"/>
    <x v="2"/>
    <x v="6"/>
    <x v="1"/>
    <x v="15"/>
    <x v="4"/>
    <x v="1"/>
    <d v="2023-06-13T00:00:00"/>
    <d v="2023-12-29T00:00:00"/>
    <x v="365"/>
    <x v="3"/>
    <x v="2"/>
    <n v="159"/>
    <s v="*159*"/>
  </r>
  <r>
    <s v="BK3359"/>
    <s v="Lakhmir Singh Science"/>
    <s v="Nathan Mills"/>
    <x v="11"/>
    <s v="978-1-78920-364-6"/>
    <x v="0"/>
    <x v="8"/>
    <x v="0"/>
    <x v="0"/>
    <x v="19"/>
    <x v="0"/>
    <m/>
    <m/>
    <x v="422"/>
    <x v="2"/>
    <x v="0"/>
    <n v="334"/>
    <s v="*334*"/>
  </r>
  <r>
    <s v="BK3360"/>
    <s v="NCERT Chemistry"/>
    <s v="Aaron Smith"/>
    <x v="6"/>
    <s v="978-1-01-164454-4"/>
    <x v="5"/>
    <x v="6"/>
    <x v="1"/>
    <x v="419"/>
    <x v="19"/>
    <x v="1"/>
    <d v="2025-01-03T00:00:00"/>
    <d v="2025-01-05T00:00:00"/>
    <x v="316"/>
    <x v="3"/>
    <x v="1"/>
    <n v="237"/>
    <s v="*237*"/>
  </r>
  <r>
    <s v="BK3361"/>
    <s v="NCERT Business Studies"/>
    <s v="Oscar Jimenez"/>
    <x v="10"/>
    <s v="978-1-887857-45-1"/>
    <x v="0"/>
    <x v="15"/>
    <x v="2"/>
    <x v="27"/>
    <x v="18"/>
    <x v="0"/>
    <m/>
    <m/>
    <x v="427"/>
    <x v="3"/>
    <x v="0"/>
    <n v="400"/>
    <s v="*400*"/>
  </r>
  <r>
    <s v="BK3362"/>
    <s v="NCERT Biology"/>
    <s v="Stephen Potter"/>
    <x v="4"/>
    <s v="978-1-297-33149-7"/>
    <x v="4"/>
    <x v="8"/>
    <x v="0"/>
    <x v="45"/>
    <x v="4"/>
    <x v="1"/>
    <d v="2024-08-03T00:00:00"/>
    <d v="2024-11-06T00:00:00"/>
    <x v="403"/>
    <x v="3"/>
    <x v="2"/>
    <n v="346"/>
    <s v="*346*"/>
  </r>
  <r>
    <s v="BK3363"/>
    <s v="NCERT Social Science"/>
    <s v="Laura Baker"/>
    <x v="0"/>
    <s v="978-0-419-25041-8"/>
    <x v="4"/>
    <x v="10"/>
    <x v="0"/>
    <x v="243"/>
    <x v="7"/>
    <x v="0"/>
    <m/>
    <m/>
    <x v="445"/>
    <x v="0"/>
    <x v="0"/>
    <n v="114"/>
    <s v="*114*"/>
  </r>
  <r>
    <s v="BK3364"/>
    <s v="S. Chand Economics"/>
    <s v="Victoria Williamson"/>
    <x v="5"/>
    <s v="978-1-83520-887-8"/>
    <x v="3"/>
    <x v="14"/>
    <x v="0"/>
    <x v="107"/>
    <x v="15"/>
    <x v="0"/>
    <m/>
    <m/>
    <x v="21"/>
    <x v="3"/>
    <x v="2"/>
    <n v="330"/>
    <s v="*330*"/>
  </r>
  <r>
    <s v="BK3365"/>
    <s v="NCERT Business Studies"/>
    <s v="April Landry"/>
    <x v="10"/>
    <s v="978-1-08-704992-2"/>
    <x v="2"/>
    <x v="19"/>
    <x v="1"/>
    <x v="82"/>
    <x v="12"/>
    <x v="1"/>
    <d v="2025-01-23T00:00:00"/>
    <d v="2025-01-24T00:00:00"/>
    <x v="112"/>
    <x v="3"/>
    <x v="2"/>
    <n v="190"/>
    <s v="*190*"/>
  </r>
  <r>
    <s v="BK3366"/>
    <s v="Nai Roshni Hindi Pathmala"/>
    <s v="Mary Yates"/>
    <x v="12"/>
    <s v="978-1-166-81498-4"/>
    <x v="5"/>
    <x v="7"/>
    <x v="0"/>
    <x v="417"/>
    <x v="16"/>
    <x v="1"/>
    <d v="2023-05-13T00:00:00"/>
    <d v="2025-01-05T00:00:00"/>
    <x v="349"/>
    <x v="3"/>
    <x v="2"/>
    <n v="372"/>
    <s v="*372*"/>
  </r>
  <r>
    <s v="BK3367"/>
    <s v="English Grammar &amp; Composition"/>
    <s v="Jacob Robinson"/>
    <x v="2"/>
    <s v="978-0-914170-18-1"/>
    <x v="2"/>
    <x v="12"/>
    <x v="1"/>
    <x v="360"/>
    <x v="10"/>
    <x v="0"/>
    <m/>
    <m/>
    <x v="448"/>
    <x v="1"/>
    <x v="0"/>
    <n v="171"/>
    <s v="*171*"/>
  </r>
  <r>
    <s v="BK3368"/>
    <s v="Together with Social Science"/>
    <s v="Haley Brown"/>
    <x v="0"/>
    <s v="978-0-639-81868-9"/>
    <x v="3"/>
    <x v="6"/>
    <x v="1"/>
    <x v="415"/>
    <x v="0"/>
    <x v="0"/>
    <m/>
    <m/>
    <x v="425"/>
    <x v="0"/>
    <x v="1"/>
    <n v="415"/>
    <s v="*415*"/>
  </r>
  <r>
    <s v="BK3369"/>
    <s v="Wren &amp; Martin English Grammar"/>
    <s v="Beth Salazar"/>
    <x v="2"/>
    <s v="978-1-60924-288-6"/>
    <x v="3"/>
    <x v="15"/>
    <x v="1"/>
    <x v="132"/>
    <x v="1"/>
    <x v="0"/>
    <m/>
    <m/>
    <x v="66"/>
    <x v="1"/>
    <x v="3"/>
    <n v="218"/>
    <s v="*218*"/>
  </r>
  <r>
    <s v="BK3370"/>
    <s v="S. Chand Business Studies"/>
    <s v="Kathleen Thornton"/>
    <x v="10"/>
    <s v="978-0-09-279000-3"/>
    <x v="0"/>
    <x v="3"/>
    <x v="2"/>
    <x v="268"/>
    <x v="0"/>
    <x v="0"/>
    <m/>
    <m/>
    <x v="440"/>
    <x v="3"/>
    <x v="2"/>
    <n v="115"/>
    <s v="*115*"/>
  </r>
  <r>
    <s v="BK3371"/>
    <s v="Manika Hindi Pathmala"/>
    <s v="Melissa Grant"/>
    <x v="12"/>
    <s v="978-0-13-933311-8"/>
    <x v="5"/>
    <x v="11"/>
    <x v="2"/>
    <x v="211"/>
    <x v="7"/>
    <x v="0"/>
    <m/>
    <m/>
    <x v="158"/>
    <x v="3"/>
    <x v="3"/>
    <n v="342"/>
    <s v="*342*"/>
  </r>
  <r>
    <s v="BK3372"/>
    <s v="NCERT Biology"/>
    <s v="Janet Sims"/>
    <x v="4"/>
    <s v="978-0-8376-4279-6"/>
    <x v="5"/>
    <x v="3"/>
    <x v="2"/>
    <x v="3"/>
    <x v="11"/>
    <x v="0"/>
    <m/>
    <m/>
    <x v="257"/>
    <x v="3"/>
    <x v="1"/>
    <n v="444"/>
    <s v="*444*"/>
  </r>
  <r>
    <s v="BK3373"/>
    <s v="Wren &amp; Martin English Grammar"/>
    <s v="Victoria Smith"/>
    <x v="2"/>
    <s v="978-1-216-56045-8"/>
    <x v="4"/>
    <x v="6"/>
    <x v="2"/>
    <x v="205"/>
    <x v="14"/>
    <x v="1"/>
    <d v="2024-10-20T00:00:00"/>
    <d v="2024-10-22T00:00:00"/>
    <x v="233"/>
    <x v="1"/>
    <x v="1"/>
    <n v="132"/>
    <s v="*132*"/>
  </r>
  <r>
    <s v="BK3374"/>
    <s v="NCERT Chemistry"/>
    <s v="Valerie Quinn"/>
    <x v="6"/>
    <s v="978-1-899811-01-4"/>
    <x v="4"/>
    <x v="17"/>
    <x v="1"/>
    <x v="256"/>
    <x v="9"/>
    <x v="0"/>
    <m/>
    <m/>
    <x v="235"/>
    <x v="3"/>
    <x v="1"/>
    <n v="415"/>
    <s v="*415*"/>
  </r>
  <r>
    <s v="BK3375"/>
    <s v="RS Aggarwal Mathematics"/>
    <s v="Stacy Sheppard"/>
    <x v="1"/>
    <s v="978-0-16-687651-0"/>
    <x v="2"/>
    <x v="14"/>
    <x v="1"/>
    <x v="253"/>
    <x v="16"/>
    <x v="0"/>
    <m/>
    <m/>
    <x v="273"/>
    <x v="0"/>
    <x v="0"/>
    <n v="370"/>
    <s v="*370*"/>
  </r>
  <r>
    <s v="BK3376"/>
    <s v="DK Goel Accountancy"/>
    <s v="Michael Welch"/>
    <x v="7"/>
    <s v="978-0-519-32905-2"/>
    <x v="5"/>
    <x v="4"/>
    <x v="0"/>
    <x v="282"/>
    <x v="5"/>
    <x v="0"/>
    <m/>
    <m/>
    <x v="406"/>
    <x v="3"/>
    <x v="2"/>
    <n v="182"/>
    <s v="*182*"/>
  </r>
  <r>
    <s v="BK3377"/>
    <s v="NCERT Economics"/>
    <s v="Hannah Mcgrath"/>
    <x v="5"/>
    <s v="978-1-934837-78-8"/>
    <x v="0"/>
    <x v="19"/>
    <x v="1"/>
    <x v="243"/>
    <x v="0"/>
    <x v="0"/>
    <m/>
    <m/>
    <x v="300"/>
    <x v="3"/>
    <x v="1"/>
    <n v="342"/>
    <s v="*342*"/>
  </r>
  <r>
    <s v="BK3378"/>
    <s v="S. Chand Business Studies"/>
    <s v="Michael Stewart"/>
    <x v="10"/>
    <s v="978-0-582-14563-4"/>
    <x v="5"/>
    <x v="14"/>
    <x v="1"/>
    <x v="159"/>
    <x v="6"/>
    <x v="1"/>
    <d v="2025-01-25T00:00:00"/>
    <d v="2025-02-23T00:00:00"/>
    <x v="450"/>
    <x v="3"/>
    <x v="1"/>
    <n v="188"/>
    <s v="*188*"/>
  </r>
  <r>
    <s v="BK3379"/>
    <s v="NCERT Biology"/>
    <s v="Teresa Ford"/>
    <x v="4"/>
    <s v="978-0-575-84339-4"/>
    <x v="5"/>
    <x v="2"/>
    <x v="1"/>
    <x v="420"/>
    <x v="14"/>
    <x v="1"/>
    <d v="2023-07-24T00:00:00"/>
    <d v="2024-03-14T00:00:00"/>
    <x v="204"/>
    <x v="3"/>
    <x v="0"/>
    <n v="139"/>
    <s v="*139*"/>
  </r>
  <r>
    <s v="BK3380"/>
    <s v="TS Grewal Accountancy"/>
    <s v="Michael Eaton"/>
    <x v="7"/>
    <s v="978-0-86729-322-7"/>
    <x v="0"/>
    <x v="18"/>
    <x v="2"/>
    <x v="17"/>
    <x v="13"/>
    <x v="1"/>
    <d v="2024-01-22T00:00:00"/>
    <d v="2024-09-23T00:00:00"/>
    <x v="463"/>
    <x v="3"/>
    <x v="0"/>
    <n v="419"/>
    <s v="*419*"/>
  </r>
  <r>
    <s v="BK3381"/>
    <s v="S. Chand Science"/>
    <s v="Michael Meyer"/>
    <x v="11"/>
    <s v="978-0-7237-7729-8"/>
    <x v="3"/>
    <x v="13"/>
    <x v="2"/>
    <x v="35"/>
    <x v="15"/>
    <x v="1"/>
    <d v="2023-12-26T00:00:00"/>
    <d v="2024-03-01T00:00:00"/>
    <x v="127"/>
    <x v="2"/>
    <x v="2"/>
    <n v="347"/>
    <s v="*347*"/>
  </r>
  <r>
    <s v="BK3382"/>
    <s v="Together with Social Science"/>
    <s v="William Mcgee"/>
    <x v="0"/>
    <s v="978-0-293-12062-3"/>
    <x v="1"/>
    <x v="14"/>
    <x v="2"/>
    <x v="223"/>
    <x v="16"/>
    <x v="0"/>
    <m/>
    <m/>
    <x v="323"/>
    <x v="0"/>
    <x v="0"/>
    <n v="248"/>
    <s v="*248*"/>
  </r>
  <r>
    <s v="BK3383"/>
    <s v="S. Chand Economics"/>
    <s v="Alexander Hunt"/>
    <x v="5"/>
    <s v="978-1-4968-8576-0"/>
    <x v="0"/>
    <x v="12"/>
    <x v="2"/>
    <x v="266"/>
    <x v="11"/>
    <x v="1"/>
    <d v="2023-06-09T00:00:00"/>
    <d v="2024-02-16T00:00:00"/>
    <x v="331"/>
    <x v="3"/>
    <x v="1"/>
    <n v="292"/>
    <s v="*292*"/>
  </r>
  <r>
    <s v="BK3384"/>
    <s v="Concepts of Physics - HC Verma"/>
    <s v="Miguel Chang"/>
    <x v="9"/>
    <s v="978-1-241-43339-0"/>
    <x v="4"/>
    <x v="4"/>
    <x v="1"/>
    <x v="414"/>
    <x v="11"/>
    <x v="1"/>
    <d v="2024-10-28T00:00:00"/>
    <d v="2024-11-12T00:00:00"/>
    <x v="251"/>
    <x v="3"/>
    <x v="0"/>
    <n v="406"/>
    <s v="*406*"/>
  </r>
  <r>
    <s v="BK3385"/>
    <s v="Fundamentals of Physics - Resnick Halliday"/>
    <s v="Michael Jones"/>
    <x v="9"/>
    <s v="978-0-9535753-8-1"/>
    <x v="4"/>
    <x v="16"/>
    <x v="1"/>
    <x v="308"/>
    <x v="15"/>
    <x v="0"/>
    <m/>
    <m/>
    <x v="426"/>
    <x v="3"/>
    <x v="2"/>
    <n v="225"/>
    <s v="*225*"/>
  </r>
  <r>
    <s v="BK3386"/>
    <s v="TS Grewal Accountancy"/>
    <s v="Benjamin Jones"/>
    <x v="7"/>
    <s v="978-1-82440-420-5"/>
    <x v="0"/>
    <x v="10"/>
    <x v="0"/>
    <x v="303"/>
    <x v="7"/>
    <x v="1"/>
    <d v="2025-01-21T00:00:00"/>
    <d v="2025-02-17T00:00:00"/>
    <x v="226"/>
    <x v="3"/>
    <x v="0"/>
    <n v="277"/>
    <s v="*277*"/>
  </r>
  <r>
    <s v="BK3387"/>
    <s v="Python Programming - Balagurusamy"/>
    <s v="Tiffany Espinoza"/>
    <x v="8"/>
    <s v="978-0-641-81705-2"/>
    <x v="0"/>
    <x v="1"/>
    <x v="1"/>
    <x v="247"/>
    <x v="13"/>
    <x v="0"/>
    <m/>
    <m/>
    <x v="23"/>
    <x v="3"/>
    <x v="2"/>
    <n v="443"/>
    <s v="*443*"/>
  </r>
  <r>
    <s v="BK3388"/>
    <s v="NCERT Accountancy"/>
    <s v="Ms. Elizabeth Patel"/>
    <x v="7"/>
    <s v="978-0-19-027383-5"/>
    <x v="1"/>
    <x v="4"/>
    <x v="2"/>
    <x v="157"/>
    <x v="0"/>
    <x v="0"/>
    <m/>
    <m/>
    <x v="239"/>
    <x v="3"/>
    <x v="2"/>
    <n v="397"/>
    <s v="*397*"/>
  </r>
  <r>
    <s v="BK3389"/>
    <s v="S. Chand Biology"/>
    <s v="Mary Martin"/>
    <x v="4"/>
    <s v="978-0-543-46653-2"/>
    <x v="0"/>
    <x v="6"/>
    <x v="0"/>
    <x v="135"/>
    <x v="15"/>
    <x v="1"/>
    <d v="2023-04-23T00:00:00"/>
    <d v="2024-03-13T00:00:00"/>
    <x v="55"/>
    <x v="3"/>
    <x v="2"/>
    <n v="440"/>
    <s v="*440*"/>
  </r>
  <r>
    <s v="BK3390"/>
    <s v="Pearson Science Explorer"/>
    <s v="Jason Hanna"/>
    <x v="11"/>
    <s v="978-0-19-244812-5"/>
    <x v="5"/>
    <x v="14"/>
    <x v="0"/>
    <x v="166"/>
    <x v="15"/>
    <x v="0"/>
    <m/>
    <m/>
    <x v="360"/>
    <x v="2"/>
    <x v="0"/>
    <n v="142"/>
    <s v="*142*"/>
  </r>
  <r>
    <s v="BK3391"/>
    <s v="S. Chand Biology"/>
    <s v="Dalton Beck"/>
    <x v="4"/>
    <s v="978-1-4365-4317-0"/>
    <x v="5"/>
    <x v="12"/>
    <x v="0"/>
    <x v="49"/>
    <x v="1"/>
    <x v="1"/>
    <d v="2023-11-08T00:00:00"/>
    <d v="2024-07-08T00:00:00"/>
    <x v="432"/>
    <x v="3"/>
    <x v="1"/>
    <n v="249"/>
    <s v="*249*"/>
  </r>
  <r>
    <s v="BK3392"/>
    <s v="S. Chand Social Science"/>
    <s v="Jonathan Pineda"/>
    <x v="0"/>
    <s v="978-1-57038-244-4"/>
    <x v="4"/>
    <x v="0"/>
    <x v="1"/>
    <x v="132"/>
    <x v="9"/>
    <x v="0"/>
    <m/>
    <m/>
    <x v="341"/>
    <x v="0"/>
    <x v="3"/>
    <n v="128"/>
    <s v="*128*"/>
  </r>
  <r>
    <s v="BK3393"/>
    <s v="S. Chand Science"/>
    <s v="Steven Price"/>
    <x v="11"/>
    <s v="978-0-7043-6183-6"/>
    <x v="4"/>
    <x v="2"/>
    <x v="0"/>
    <x v="318"/>
    <x v="17"/>
    <x v="0"/>
    <m/>
    <m/>
    <x v="347"/>
    <x v="2"/>
    <x v="2"/>
    <n v="127"/>
    <s v="*127*"/>
  </r>
  <r>
    <s v="BK3394"/>
    <s v="Principles of Economics"/>
    <s v="Robert Cardenas"/>
    <x v="5"/>
    <s v="978-1-916473-28-7"/>
    <x v="4"/>
    <x v="17"/>
    <x v="1"/>
    <x v="103"/>
    <x v="15"/>
    <x v="0"/>
    <m/>
    <m/>
    <x v="414"/>
    <x v="3"/>
    <x v="3"/>
    <n v="420"/>
    <s v="*420*"/>
  </r>
  <r>
    <s v="BK3395"/>
    <s v="NCERT Hindi"/>
    <s v="Robert Ferguson"/>
    <x v="12"/>
    <s v="978-1-81422-713-5"/>
    <x v="0"/>
    <x v="11"/>
    <x v="1"/>
    <x v="11"/>
    <x v="8"/>
    <x v="1"/>
    <d v="2025-01-01T00:00:00"/>
    <d v="2025-02-26T00:00:00"/>
    <x v="118"/>
    <x v="3"/>
    <x v="1"/>
    <n v="391"/>
    <s v="*391*"/>
  </r>
  <r>
    <s v="BK3396"/>
    <s v="Let Us C - Yashwant Kanetkar"/>
    <s v="Deborah Johnson"/>
    <x v="8"/>
    <s v="978-1-85217-073-8"/>
    <x v="5"/>
    <x v="13"/>
    <x v="1"/>
    <x v="215"/>
    <x v="14"/>
    <x v="0"/>
    <m/>
    <m/>
    <x v="454"/>
    <x v="3"/>
    <x v="1"/>
    <n v="129"/>
    <s v="*129*"/>
  </r>
  <r>
    <s v="BK3397"/>
    <s v="Pradeep's Chemistry"/>
    <s v="Tami Baldwin"/>
    <x v="6"/>
    <s v="978-1-211-33429-0"/>
    <x v="2"/>
    <x v="0"/>
    <x v="2"/>
    <x v="203"/>
    <x v="6"/>
    <x v="1"/>
    <d v="2024-05-28T00:00:00"/>
    <d v="2024-12-17T00:00:00"/>
    <x v="153"/>
    <x v="3"/>
    <x v="1"/>
    <n v="211"/>
    <s v="*211*"/>
  </r>
  <r>
    <s v="BK3398"/>
    <s v="RS Aggarwal Mathematics"/>
    <s v="Brenda Jones"/>
    <x v="1"/>
    <s v="978-1-60114-966-4"/>
    <x v="2"/>
    <x v="0"/>
    <x v="2"/>
    <x v="274"/>
    <x v="7"/>
    <x v="0"/>
    <m/>
    <m/>
    <x v="159"/>
    <x v="0"/>
    <x v="0"/>
    <n v="245"/>
    <s v="*245*"/>
  </r>
  <r>
    <s v="BK3399"/>
    <s v="Truemanâ€™s Biology"/>
    <s v="Allen Warner"/>
    <x v="4"/>
    <s v="978-0-440-38475-5"/>
    <x v="5"/>
    <x v="10"/>
    <x v="2"/>
    <x v="368"/>
    <x v="12"/>
    <x v="0"/>
    <m/>
    <m/>
    <x v="351"/>
    <x v="3"/>
    <x v="2"/>
    <n v="399"/>
    <s v="*399*"/>
  </r>
  <r>
    <s v="BK3400"/>
    <s v="NCERT Chemistry"/>
    <s v="Phillip Hudson"/>
    <x v="6"/>
    <s v="978-1-86674-196-2"/>
    <x v="2"/>
    <x v="12"/>
    <x v="2"/>
    <x v="89"/>
    <x v="4"/>
    <x v="1"/>
    <d v="2023-04-16T00:00:00"/>
    <d v="2023-12-31T00:00:00"/>
    <x v="3"/>
    <x v="3"/>
    <x v="1"/>
    <n v="395"/>
    <s v="*395*"/>
  </r>
  <r>
    <s v="BK3401"/>
    <s v="S. Chand Business Studies"/>
    <s v="Terry Mejia"/>
    <x v="10"/>
    <s v="978-1-4411-4955-8"/>
    <x v="5"/>
    <x v="1"/>
    <x v="1"/>
    <x v="378"/>
    <x v="17"/>
    <x v="0"/>
    <m/>
    <m/>
    <x v="272"/>
    <x v="3"/>
    <x v="1"/>
    <n v="127"/>
    <s v="*127*"/>
  </r>
  <r>
    <s v="BK3402"/>
    <s v="NCERT Economics"/>
    <s v="John Ingram"/>
    <x v="5"/>
    <s v="978-0-395-71005-0"/>
    <x v="3"/>
    <x v="3"/>
    <x v="1"/>
    <x v="157"/>
    <x v="5"/>
    <x v="0"/>
    <m/>
    <m/>
    <x v="470"/>
    <x v="3"/>
    <x v="0"/>
    <n v="226"/>
    <s v="*226*"/>
  </r>
  <r>
    <s v="BK3403"/>
    <s v="Computer Science with Python"/>
    <s v="Levi Randall"/>
    <x v="8"/>
    <s v="978-0-269-75383-1"/>
    <x v="5"/>
    <x v="12"/>
    <x v="0"/>
    <x v="68"/>
    <x v="9"/>
    <x v="1"/>
    <d v="2024-01-18T00:00:00"/>
    <d v="2024-03-07T00:00:00"/>
    <x v="132"/>
    <x v="3"/>
    <x v="0"/>
    <n v="451"/>
    <s v="*451*"/>
  </r>
  <r>
    <s v="BK3404"/>
    <s v="NCERT Social Science"/>
    <s v="Philip Lee"/>
    <x v="0"/>
    <s v="978-1-117-22924-9"/>
    <x v="5"/>
    <x v="17"/>
    <x v="1"/>
    <x v="4"/>
    <x v="13"/>
    <x v="1"/>
    <d v="2024-08-16T00:00:00"/>
    <d v="2024-09-03T00:00:00"/>
    <x v="415"/>
    <x v="0"/>
    <x v="2"/>
    <n v="112"/>
    <s v="*112*"/>
  </r>
  <r>
    <s v="BK3405"/>
    <s v="Concepts of Physics - HC Verma"/>
    <s v="Elizabeth Logan"/>
    <x v="9"/>
    <s v="978-0-645-39413-9"/>
    <x v="1"/>
    <x v="1"/>
    <x v="1"/>
    <x v="46"/>
    <x v="13"/>
    <x v="1"/>
    <d v="2023-12-10T00:00:00"/>
    <d v="2024-01-17T00:00:00"/>
    <x v="334"/>
    <x v="3"/>
    <x v="0"/>
    <n v="215"/>
    <s v="*215*"/>
  </r>
  <r>
    <s v="BK3406"/>
    <s v="Together with EVS"/>
    <s v="Ricky Johns"/>
    <x v="3"/>
    <s v="978-1-951904-03-6"/>
    <x v="1"/>
    <x v="4"/>
    <x v="1"/>
    <x v="299"/>
    <x v="9"/>
    <x v="1"/>
    <d v="2023-09-20T00:00:00"/>
    <d v="2024-08-05T00:00:00"/>
    <x v="335"/>
    <x v="2"/>
    <x v="1"/>
    <n v="397"/>
    <s v="*397*"/>
  </r>
  <r>
    <s v="BK3407"/>
    <s v="Lakhmir Singh Science"/>
    <s v="Samantha Bailey"/>
    <x v="11"/>
    <s v="978-0-88829-420-3"/>
    <x v="0"/>
    <x v="0"/>
    <x v="2"/>
    <x v="53"/>
    <x v="15"/>
    <x v="1"/>
    <d v="2024-02-12T00:00:00"/>
    <d v="2024-04-05T00:00:00"/>
    <x v="155"/>
    <x v="2"/>
    <x v="0"/>
    <n v="339"/>
    <s v="*339*"/>
  </r>
  <r>
    <s v="BK3408"/>
    <s v="NCERT Hindi"/>
    <s v="Pamela Parrish"/>
    <x v="12"/>
    <s v="978-1-08-357842-6"/>
    <x v="3"/>
    <x v="7"/>
    <x v="2"/>
    <x v="154"/>
    <x v="5"/>
    <x v="0"/>
    <m/>
    <m/>
    <x v="47"/>
    <x v="3"/>
    <x v="2"/>
    <n v="359"/>
    <s v="*359*"/>
  </r>
  <r>
    <s v="BK3409"/>
    <s v="Together with Social Science"/>
    <s v="Karen Hale"/>
    <x v="0"/>
    <s v="978-0-9925516-9-8"/>
    <x v="2"/>
    <x v="3"/>
    <x v="2"/>
    <x v="106"/>
    <x v="4"/>
    <x v="1"/>
    <d v="2024-05-26T00:00:00"/>
    <d v="2024-10-29T00:00:00"/>
    <x v="219"/>
    <x v="0"/>
    <x v="0"/>
    <n v="282"/>
    <s v="*282*"/>
  </r>
  <r>
    <s v="BK3410"/>
    <s v="English Grammar &amp; Composition"/>
    <s v="Chad Sawyer"/>
    <x v="2"/>
    <s v="978-1-56718-151-7"/>
    <x v="2"/>
    <x v="3"/>
    <x v="2"/>
    <x v="189"/>
    <x v="15"/>
    <x v="1"/>
    <d v="2024-01-24T00:00:00"/>
    <d v="2024-08-31T00:00:00"/>
    <x v="448"/>
    <x v="1"/>
    <x v="2"/>
    <n v="387"/>
    <s v="*387*"/>
  </r>
  <r>
    <s v="BK3411"/>
    <s v="Wren &amp; Martin English Grammar"/>
    <s v="Thomas Bailey"/>
    <x v="2"/>
    <s v="978-0-461-79384-0"/>
    <x v="5"/>
    <x v="19"/>
    <x v="1"/>
    <x v="397"/>
    <x v="5"/>
    <x v="0"/>
    <m/>
    <m/>
    <x v="169"/>
    <x v="1"/>
    <x v="2"/>
    <n v="218"/>
    <s v="*218*"/>
  </r>
  <r>
    <s v="BK3412"/>
    <s v="Manika Hindi Pathmala"/>
    <s v="Chelsea Barker"/>
    <x v="12"/>
    <s v="978-1-206-80830-0"/>
    <x v="5"/>
    <x v="10"/>
    <x v="1"/>
    <x v="415"/>
    <x v="9"/>
    <x v="1"/>
    <d v="2023-08-07T00:00:00"/>
    <d v="2024-03-18T00:00:00"/>
    <x v="130"/>
    <x v="3"/>
    <x v="2"/>
    <n v="328"/>
    <s v="*328*"/>
  </r>
  <r>
    <s v="BK3413"/>
    <s v="Oxford English Reader"/>
    <s v="John Martin"/>
    <x v="2"/>
    <s v="978-0-630-98303-4"/>
    <x v="3"/>
    <x v="7"/>
    <x v="0"/>
    <x v="135"/>
    <x v="1"/>
    <x v="1"/>
    <d v="2024-11-16T00:00:00"/>
    <d v="2025-02-07T00:00:00"/>
    <x v="188"/>
    <x v="1"/>
    <x v="0"/>
    <n v="129"/>
    <s v="*129*"/>
  </r>
  <r>
    <s v="BK3414"/>
    <s v="S. Chand EVS"/>
    <s v="Elizabeth King"/>
    <x v="3"/>
    <s v="978-1-08-283237-6"/>
    <x v="2"/>
    <x v="8"/>
    <x v="1"/>
    <x v="301"/>
    <x v="19"/>
    <x v="1"/>
    <d v="2023-08-03T00:00:00"/>
    <d v="2024-08-26T00:00:00"/>
    <x v="451"/>
    <x v="2"/>
    <x v="1"/>
    <n v="163"/>
    <s v="*163*"/>
  </r>
  <r>
    <s v="BK3415"/>
    <s v="S. Chand Social Science"/>
    <s v="Elaine Luna"/>
    <x v="0"/>
    <s v="978-0-689-79334-9"/>
    <x v="0"/>
    <x v="18"/>
    <x v="2"/>
    <x v="338"/>
    <x v="0"/>
    <x v="1"/>
    <d v="2024-11-22T00:00:00"/>
    <d v="2024-12-13T00:00:00"/>
    <x v="128"/>
    <x v="0"/>
    <x v="3"/>
    <n v="365"/>
    <s v="*365*"/>
  </r>
  <r>
    <s v="BK3416"/>
    <s v="Principles of Economics"/>
    <s v="Joanne Davidson"/>
    <x v="5"/>
    <s v="978-1-4501-0606-1"/>
    <x v="1"/>
    <x v="11"/>
    <x v="0"/>
    <x v="360"/>
    <x v="9"/>
    <x v="0"/>
    <m/>
    <m/>
    <x v="12"/>
    <x v="3"/>
    <x v="2"/>
    <n v="444"/>
    <s v="*444*"/>
  </r>
  <r>
    <s v="BK3417"/>
    <s v="Pearson Science Explorer"/>
    <s v="Dr. Joseph Carr"/>
    <x v="11"/>
    <s v="978-1-994337-42-6"/>
    <x v="4"/>
    <x v="8"/>
    <x v="0"/>
    <x v="327"/>
    <x v="18"/>
    <x v="1"/>
    <d v="2024-12-31T00:00:00"/>
    <d v="2025-01-19T00:00:00"/>
    <x v="458"/>
    <x v="2"/>
    <x v="3"/>
    <n v="381"/>
    <s v="*381*"/>
  </r>
  <r>
    <s v="BK3418"/>
    <s v="TS Grewal Accountancy"/>
    <s v="Ashley Jones"/>
    <x v="7"/>
    <s v="978-1-241-47366-2"/>
    <x v="5"/>
    <x v="11"/>
    <x v="0"/>
    <x v="360"/>
    <x v="10"/>
    <x v="1"/>
    <d v="2023-09-12T00:00:00"/>
    <d v="2024-02-14T00:00:00"/>
    <x v="116"/>
    <x v="3"/>
    <x v="1"/>
    <n v="417"/>
    <s v="*417*"/>
  </r>
  <r>
    <s v="BK3419"/>
    <s v="Play with Maths"/>
    <s v="Mrs. Samantha Smith"/>
    <x v="1"/>
    <s v="978-1-307-39273-9"/>
    <x v="3"/>
    <x v="17"/>
    <x v="1"/>
    <x v="24"/>
    <x v="7"/>
    <x v="0"/>
    <m/>
    <m/>
    <x v="405"/>
    <x v="0"/>
    <x v="1"/>
    <n v="175"/>
    <s v="*175*"/>
  </r>
  <r>
    <s v="BK3420"/>
    <s v="NCERT Accountancy"/>
    <s v="Stephanie Baker"/>
    <x v="7"/>
    <s v="978-0-7782-7826-9"/>
    <x v="4"/>
    <x v="1"/>
    <x v="0"/>
    <x v="21"/>
    <x v="19"/>
    <x v="1"/>
    <d v="2024-05-13T00:00:00"/>
    <d v="2024-08-14T00:00:00"/>
    <x v="240"/>
    <x v="3"/>
    <x v="1"/>
    <n v="431"/>
    <s v="*431*"/>
  </r>
  <r>
    <s v="BK3421"/>
    <s v="Together with Social Science"/>
    <s v="Jon Terry"/>
    <x v="0"/>
    <s v="978-0-9655979-0-6"/>
    <x v="1"/>
    <x v="8"/>
    <x v="1"/>
    <x v="85"/>
    <x v="11"/>
    <x v="0"/>
    <m/>
    <m/>
    <x v="136"/>
    <x v="0"/>
    <x v="0"/>
    <n v="381"/>
    <s v="*381*"/>
  </r>
  <r>
    <s v="BK3422"/>
    <s v="Pearson Science Explorer"/>
    <s v="Jasmine Peterson"/>
    <x v="11"/>
    <s v="978-0-618-20243-0"/>
    <x v="3"/>
    <x v="18"/>
    <x v="1"/>
    <x v="247"/>
    <x v="7"/>
    <x v="0"/>
    <m/>
    <m/>
    <x v="7"/>
    <x v="2"/>
    <x v="2"/>
    <n v="235"/>
    <s v="*235*"/>
  </r>
  <r>
    <s v="BK3423"/>
    <s v="S. Chand Business Studies"/>
    <s v="Carlos Rogers"/>
    <x v="10"/>
    <s v="978-0-371-67829-9"/>
    <x v="0"/>
    <x v="7"/>
    <x v="1"/>
    <x v="279"/>
    <x v="2"/>
    <x v="0"/>
    <m/>
    <m/>
    <x v="330"/>
    <x v="3"/>
    <x v="1"/>
    <n v="228"/>
    <s v="*228*"/>
  </r>
  <r>
    <s v="BK3424"/>
    <s v="NCERT Biology"/>
    <s v="Carolyn Savage"/>
    <x v="4"/>
    <s v="978-0-08-824413-8"/>
    <x v="5"/>
    <x v="2"/>
    <x v="2"/>
    <x v="218"/>
    <x v="3"/>
    <x v="1"/>
    <d v="2023-03-28T00:00:00"/>
    <d v="2025-02-03T00:00:00"/>
    <x v="245"/>
    <x v="3"/>
    <x v="1"/>
    <n v="394"/>
    <s v="*394*"/>
  </r>
  <r>
    <s v="BK3425"/>
    <s v="NCERT Biology"/>
    <s v="Sharon Arnold"/>
    <x v="4"/>
    <s v="978-0-88940-753-4"/>
    <x v="5"/>
    <x v="13"/>
    <x v="2"/>
    <x v="225"/>
    <x v="3"/>
    <x v="0"/>
    <m/>
    <m/>
    <x v="188"/>
    <x v="3"/>
    <x v="0"/>
    <n v="231"/>
    <s v="*231*"/>
  </r>
  <r>
    <s v="BK3426"/>
    <s v="NCERT Business Studies"/>
    <s v="Henry Fitzpatrick"/>
    <x v="10"/>
    <s v="978-1-172-53503-3"/>
    <x v="0"/>
    <x v="4"/>
    <x v="2"/>
    <x v="362"/>
    <x v="10"/>
    <x v="1"/>
    <d v="2024-07-12T00:00:00"/>
    <d v="2024-11-24T00:00:00"/>
    <x v="366"/>
    <x v="3"/>
    <x v="0"/>
    <n v="181"/>
    <s v="*181*"/>
  </r>
  <r>
    <s v="BK3427"/>
    <s v="NCERT Economics"/>
    <s v="Donna Perez"/>
    <x v="5"/>
    <s v="978-0-498-93857-3"/>
    <x v="4"/>
    <x v="16"/>
    <x v="2"/>
    <x v="202"/>
    <x v="7"/>
    <x v="0"/>
    <m/>
    <m/>
    <x v="280"/>
    <x v="3"/>
    <x v="2"/>
    <n v="412"/>
    <s v="*412*"/>
  </r>
  <r>
    <s v="BK3428"/>
    <s v="RD Sharma Mathematics"/>
    <s v="John Bailey"/>
    <x v="1"/>
    <s v="978-1-56566-117-2"/>
    <x v="3"/>
    <x v="12"/>
    <x v="1"/>
    <x v="172"/>
    <x v="15"/>
    <x v="1"/>
    <d v="2024-03-29T00:00:00"/>
    <d v="2024-10-16T00:00:00"/>
    <x v="158"/>
    <x v="0"/>
    <x v="0"/>
    <n v="187"/>
    <s v="*187*"/>
  </r>
  <r>
    <s v="BK3429"/>
    <s v="NCERT Business Studies"/>
    <s v="James Page"/>
    <x v="10"/>
    <s v="978-1-04-988222-2"/>
    <x v="3"/>
    <x v="18"/>
    <x v="1"/>
    <x v="173"/>
    <x v="0"/>
    <x v="0"/>
    <m/>
    <m/>
    <x v="103"/>
    <x v="3"/>
    <x v="1"/>
    <n v="400"/>
    <s v="*400*"/>
  </r>
  <r>
    <s v="BK3430"/>
    <s v="Nai Roshni Hindi Pathmala"/>
    <s v="Sheila Taylor"/>
    <x v="12"/>
    <s v="978-0-588-64218-2"/>
    <x v="2"/>
    <x v="13"/>
    <x v="0"/>
    <x v="393"/>
    <x v="5"/>
    <x v="0"/>
    <m/>
    <m/>
    <x v="230"/>
    <x v="3"/>
    <x v="0"/>
    <n v="447"/>
    <s v="*447*"/>
  </r>
  <r>
    <s v="BK3431"/>
    <s v="Principles of Economics"/>
    <s v="Leslie Mack"/>
    <x v="5"/>
    <s v="978-1-07-132851-4"/>
    <x v="4"/>
    <x v="18"/>
    <x v="1"/>
    <x v="24"/>
    <x v="19"/>
    <x v="0"/>
    <m/>
    <m/>
    <x v="183"/>
    <x v="3"/>
    <x v="2"/>
    <n v="432"/>
    <s v="*432*"/>
  </r>
  <r>
    <s v="BK3432"/>
    <s v="Python Programming - Balagurusamy"/>
    <s v="Kevin Juarez"/>
    <x v="8"/>
    <s v="978-1-5477-8004-4"/>
    <x v="0"/>
    <x v="5"/>
    <x v="1"/>
    <x v="72"/>
    <x v="14"/>
    <x v="0"/>
    <m/>
    <m/>
    <x v="402"/>
    <x v="3"/>
    <x v="0"/>
    <n v="297"/>
    <s v="*297*"/>
  </r>
  <r>
    <s v="BK3433"/>
    <s v="S. Chand Science"/>
    <s v="Jessica Forbes"/>
    <x v="11"/>
    <s v="978-0-7962-6733-7"/>
    <x v="5"/>
    <x v="8"/>
    <x v="1"/>
    <x v="320"/>
    <x v="3"/>
    <x v="1"/>
    <d v="2023-07-09T00:00:00"/>
    <d v="2024-11-12T00:00:00"/>
    <x v="240"/>
    <x v="2"/>
    <x v="2"/>
    <n v="301"/>
    <s v="*301*"/>
  </r>
  <r>
    <s v="BK3434"/>
    <s v="Manika Hindi Pathmala"/>
    <s v="Donald Valdez"/>
    <x v="12"/>
    <s v="978-1-903837-61-0"/>
    <x v="5"/>
    <x v="1"/>
    <x v="2"/>
    <x v="119"/>
    <x v="14"/>
    <x v="1"/>
    <d v="2023-11-30T00:00:00"/>
    <d v="2024-12-31T00:00:00"/>
    <x v="367"/>
    <x v="3"/>
    <x v="2"/>
    <n v="181"/>
    <s v="*181*"/>
  </r>
  <r>
    <s v="BK3435"/>
    <s v="S. Chand Biology"/>
    <s v="Sarah Brown"/>
    <x v="4"/>
    <s v="978-1-07-230368-8"/>
    <x v="5"/>
    <x v="12"/>
    <x v="2"/>
    <x v="23"/>
    <x v="3"/>
    <x v="1"/>
    <d v="2024-06-25T00:00:00"/>
    <d v="2024-07-30T00:00:00"/>
    <x v="61"/>
    <x v="3"/>
    <x v="2"/>
    <n v="332"/>
    <s v="*332*"/>
  </r>
  <r>
    <s v="BK3436"/>
    <s v="Pradeep's Chemistry"/>
    <s v="Cynthia Frye"/>
    <x v="6"/>
    <s v="978-0-85138-924-0"/>
    <x v="3"/>
    <x v="7"/>
    <x v="2"/>
    <x v="393"/>
    <x v="5"/>
    <x v="0"/>
    <m/>
    <m/>
    <x v="184"/>
    <x v="3"/>
    <x v="0"/>
    <n v="379"/>
    <s v="*379*"/>
  </r>
  <r>
    <s v="BK3437"/>
    <s v="Truemanâ€™s Biology"/>
    <s v="Michelle Adams"/>
    <x v="4"/>
    <s v="978-1-5366-1119-9"/>
    <x v="0"/>
    <x v="8"/>
    <x v="2"/>
    <x v="62"/>
    <x v="5"/>
    <x v="0"/>
    <m/>
    <m/>
    <x v="131"/>
    <x v="3"/>
    <x v="1"/>
    <n v="216"/>
    <s v="*216*"/>
  </r>
  <r>
    <s v="BK3438"/>
    <s v="SL Arora Physics"/>
    <s v="Cameron Smith"/>
    <x v="9"/>
    <s v="978-1-884713-19-4"/>
    <x v="2"/>
    <x v="6"/>
    <x v="1"/>
    <x v="281"/>
    <x v="19"/>
    <x v="0"/>
    <m/>
    <m/>
    <x v="238"/>
    <x v="3"/>
    <x v="3"/>
    <n v="384"/>
    <s v="*384*"/>
  </r>
  <r>
    <s v="BK3439"/>
    <s v="Wren &amp; Martin English Grammar"/>
    <s v="Sara Fitzgerald"/>
    <x v="2"/>
    <s v="978-1-86577-525-8"/>
    <x v="2"/>
    <x v="8"/>
    <x v="1"/>
    <x v="289"/>
    <x v="12"/>
    <x v="1"/>
    <d v="2024-07-12T00:00:00"/>
    <d v="2024-10-15T00:00:00"/>
    <x v="285"/>
    <x v="1"/>
    <x v="2"/>
    <n v="285"/>
    <s v="*285*"/>
  </r>
  <r>
    <s v="BK3440"/>
    <s v="Concepts of Physics - HC Verma"/>
    <s v="Francisco Kramer"/>
    <x v="9"/>
    <s v="978-0-304-03881-7"/>
    <x v="5"/>
    <x v="17"/>
    <x v="0"/>
    <x v="226"/>
    <x v="19"/>
    <x v="1"/>
    <d v="2024-01-08T00:00:00"/>
    <d v="2024-10-25T00:00:00"/>
    <x v="137"/>
    <x v="3"/>
    <x v="3"/>
    <n v="240"/>
    <s v="*240*"/>
  </r>
  <r>
    <s v="BK3441"/>
    <s v="Fundamentals of Physics - Resnick Halliday"/>
    <s v="Eric Orr"/>
    <x v="9"/>
    <s v="978-1-279-10191-9"/>
    <x v="4"/>
    <x v="5"/>
    <x v="1"/>
    <x v="239"/>
    <x v="11"/>
    <x v="1"/>
    <d v="2024-09-05T00:00:00"/>
    <d v="2024-11-07T00:00:00"/>
    <x v="19"/>
    <x v="3"/>
    <x v="1"/>
    <n v="173"/>
    <s v="*173*"/>
  </r>
  <r>
    <s v="BK3442"/>
    <s v="RS Aggarwal Mathematics"/>
    <s v="Zachary Miller"/>
    <x v="1"/>
    <s v="978-1-948245-01-2"/>
    <x v="1"/>
    <x v="13"/>
    <x v="2"/>
    <x v="24"/>
    <x v="19"/>
    <x v="1"/>
    <d v="2025-02-16T00:00:00"/>
    <d v="2025-02-24T00:00:00"/>
    <x v="215"/>
    <x v="0"/>
    <x v="1"/>
    <n v="199"/>
    <s v="*199*"/>
  </r>
  <r>
    <s v="BK3443"/>
    <s v="NCERT Social Science"/>
    <s v="Emily Thompson"/>
    <x v="0"/>
    <s v="978-0-8087-2765-1"/>
    <x v="1"/>
    <x v="4"/>
    <x v="0"/>
    <x v="218"/>
    <x v="19"/>
    <x v="1"/>
    <d v="2024-12-03T00:00:00"/>
    <d v="2025-01-13T00:00:00"/>
    <x v="50"/>
    <x v="0"/>
    <x v="1"/>
    <n v="197"/>
    <s v="*197*"/>
  </r>
  <r>
    <s v="BK3444"/>
    <s v="NCERT Hindi"/>
    <s v="Erica King"/>
    <x v="12"/>
    <s v="978-1-945896-96-5"/>
    <x v="1"/>
    <x v="5"/>
    <x v="0"/>
    <x v="85"/>
    <x v="12"/>
    <x v="0"/>
    <m/>
    <m/>
    <x v="388"/>
    <x v="3"/>
    <x v="0"/>
    <n v="151"/>
    <s v="*151*"/>
  </r>
  <r>
    <s v="BK3445"/>
    <s v="Manika Hindi Pathmala"/>
    <s v="Jonathan Espinoza"/>
    <x v="12"/>
    <s v="978-1-4754-1965-8"/>
    <x v="3"/>
    <x v="16"/>
    <x v="0"/>
    <x v="176"/>
    <x v="0"/>
    <x v="0"/>
    <m/>
    <m/>
    <x v="4"/>
    <x v="3"/>
    <x v="2"/>
    <n v="143"/>
    <s v="*143*"/>
  </r>
  <r>
    <s v="BK3446"/>
    <s v="Fundamentals of Physics - Resnick Halliday"/>
    <s v="Daniel Manning"/>
    <x v="9"/>
    <s v="978-1-5014-0872-4"/>
    <x v="0"/>
    <x v="5"/>
    <x v="1"/>
    <x v="388"/>
    <x v="5"/>
    <x v="1"/>
    <d v="2023-10-05T00:00:00"/>
    <d v="2025-02-03T00:00:00"/>
    <x v="30"/>
    <x v="3"/>
    <x v="1"/>
    <n v="291"/>
    <s v="*291*"/>
  </r>
  <r>
    <s v="BK3447"/>
    <s v="Play with Maths"/>
    <s v="Jonathan Robertson"/>
    <x v="1"/>
    <s v="978-0-488-70556-7"/>
    <x v="2"/>
    <x v="5"/>
    <x v="0"/>
    <x v="345"/>
    <x v="0"/>
    <x v="0"/>
    <m/>
    <m/>
    <x v="365"/>
    <x v="0"/>
    <x v="1"/>
    <n v="152"/>
    <s v="*152*"/>
  </r>
  <r>
    <s v="BK3448"/>
    <s v="Pearson Science Explorer"/>
    <s v="Justin Valentine"/>
    <x v="11"/>
    <s v="978-0-8100-5492-9"/>
    <x v="5"/>
    <x v="7"/>
    <x v="1"/>
    <x v="7"/>
    <x v="14"/>
    <x v="0"/>
    <m/>
    <m/>
    <x v="18"/>
    <x v="2"/>
    <x v="0"/>
    <n v="404"/>
    <s v="*404*"/>
  </r>
  <r>
    <s v="BK3449"/>
    <s v="NCERT Maths"/>
    <s v="Thomas Barber"/>
    <x v="1"/>
    <s v="978-1-104-14556-9"/>
    <x v="5"/>
    <x v="19"/>
    <x v="1"/>
    <x v="132"/>
    <x v="2"/>
    <x v="0"/>
    <m/>
    <m/>
    <x v="18"/>
    <x v="0"/>
    <x v="0"/>
    <n v="168"/>
    <s v="*168*"/>
  </r>
  <r>
    <s v="BK3450"/>
    <s v="S. Chand Economics"/>
    <s v="Richard Young"/>
    <x v="5"/>
    <s v="978-1-935591-41-2"/>
    <x v="5"/>
    <x v="19"/>
    <x v="1"/>
    <x v="263"/>
    <x v="5"/>
    <x v="1"/>
    <d v="2024-06-25T00:00:00"/>
    <d v="2024-09-12T00:00:00"/>
    <x v="126"/>
    <x v="3"/>
    <x v="2"/>
    <n v="283"/>
    <s v="*283*"/>
  </r>
  <r>
    <s v="BK3451"/>
    <s v="Lakhmir Singh Science"/>
    <s v="Robert Moore"/>
    <x v="11"/>
    <s v="978-0-88553-782-2"/>
    <x v="5"/>
    <x v="0"/>
    <x v="2"/>
    <x v="65"/>
    <x v="17"/>
    <x v="1"/>
    <d v="2023-11-26T00:00:00"/>
    <d v="2024-10-15T00:00:00"/>
    <x v="392"/>
    <x v="2"/>
    <x v="0"/>
    <n v="277"/>
    <s v="*277*"/>
  </r>
  <r>
    <s v="BK3452"/>
    <s v="RD Sharma Mathematics"/>
    <s v="Joan Brown"/>
    <x v="1"/>
    <s v="978-1-394-51562-2"/>
    <x v="3"/>
    <x v="10"/>
    <x v="2"/>
    <x v="336"/>
    <x v="1"/>
    <x v="1"/>
    <d v="2024-02-16T00:00:00"/>
    <d v="2024-03-24T00:00:00"/>
    <x v="262"/>
    <x v="0"/>
    <x v="1"/>
    <n v="307"/>
    <s v="*307*"/>
  </r>
  <r>
    <s v="BK3453"/>
    <s v="S. Chand Business Studies"/>
    <s v="Richard Phillips"/>
    <x v="10"/>
    <s v="978-1-944043-72-8"/>
    <x v="2"/>
    <x v="6"/>
    <x v="2"/>
    <x v="300"/>
    <x v="16"/>
    <x v="1"/>
    <d v="2024-05-19T00:00:00"/>
    <d v="2024-11-08T00:00:00"/>
    <x v="472"/>
    <x v="3"/>
    <x v="0"/>
    <n v="279"/>
    <s v="*279*"/>
  </r>
  <r>
    <s v="BK3454"/>
    <s v="TS Grewal Accountancy"/>
    <s v="Christopher Wright"/>
    <x v="7"/>
    <s v="978-1-298-83275-7"/>
    <x v="2"/>
    <x v="9"/>
    <x v="2"/>
    <x v="58"/>
    <x v="17"/>
    <x v="0"/>
    <m/>
    <m/>
    <x v="181"/>
    <x v="3"/>
    <x v="2"/>
    <n v="159"/>
    <s v="*159*"/>
  </r>
  <r>
    <s v="BK3455"/>
    <s v="NCERT Business Studies"/>
    <s v="Mario Shepard"/>
    <x v="10"/>
    <s v="978-1-77135-405-9"/>
    <x v="2"/>
    <x v="0"/>
    <x v="1"/>
    <x v="121"/>
    <x v="8"/>
    <x v="1"/>
    <d v="2023-11-24T00:00:00"/>
    <d v="2024-08-13T00:00:00"/>
    <x v="153"/>
    <x v="3"/>
    <x v="0"/>
    <n v="110"/>
    <s v="*110*"/>
  </r>
  <r>
    <s v="BK3456"/>
    <s v="NCERT Biology"/>
    <s v="Jordan Haynes"/>
    <x v="4"/>
    <s v="978-1-948722-60-5"/>
    <x v="4"/>
    <x v="10"/>
    <x v="1"/>
    <x v="277"/>
    <x v="13"/>
    <x v="0"/>
    <m/>
    <m/>
    <x v="150"/>
    <x v="3"/>
    <x v="2"/>
    <n v="316"/>
    <s v="*316*"/>
  </r>
  <r>
    <s v="BK3457"/>
    <s v="S. Chand Economics"/>
    <s v="Christina Alvarado"/>
    <x v="5"/>
    <s v="978-0-7466-5278-7"/>
    <x v="4"/>
    <x v="7"/>
    <x v="0"/>
    <x v="56"/>
    <x v="3"/>
    <x v="1"/>
    <d v="2024-07-18T00:00:00"/>
    <d v="2025-02-22T00:00:00"/>
    <x v="267"/>
    <x v="3"/>
    <x v="2"/>
    <n v="155"/>
    <s v="*155*"/>
  </r>
  <r>
    <s v="BK3458"/>
    <s v="Nai Roshni Hindi Pathmala"/>
    <s v="Joseph Pratt"/>
    <x v="12"/>
    <s v="978-1-70644-606-4"/>
    <x v="3"/>
    <x v="10"/>
    <x v="1"/>
    <x v="56"/>
    <x v="4"/>
    <x v="1"/>
    <d v="2023-05-30T00:00:00"/>
    <d v="2024-07-09T00:00:00"/>
    <x v="165"/>
    <x v="3"/>
    <x v="2"/>
    <n v="153"/>
    <s v="*153*"/>
  </r>
  <r>
    <s v="BK3459"/>
    <s v="Oxford English Reader"/>
    <s v="Raymond Nunez"/>
    <x v="2"/>
    <s v="978-1-77206-822-1"/>
    <x v="4"/>
    <x v="6"/>
    <x v="1"/>
    <x v="285"/>
    <x v="1"/>
    <x v="1"/>
    <d v="2023-12-01T00:00:00"/>
    <d v="2024-10-21T00:00:00"/>
    <x v="35"/>
    <x v="1"/>
    <x v="0"/>
    <n v="239"/>
    <s v="*239*"/>
  </r>
  <r>
    <s v="BK3460"/>
    <s v="S. Chand Biology"/>
    <s v="Patrick Singh"/>
    <x v="4"/>
    <s v="978-0-10-940122-9"/>
    <x v="3"/>
    <x v="8"/>
    <x v="1"/>
    <x v="342"/>
    <x v="15"/>
    <x v="0"/>
    <m/>
    <m/>
    <x v="175"/>
    <x v="3"/>
    <x v="1"/>
    <n v="447"/>
    <s v="*447*"/>
  </r>
  <r>
    <s v="BK3461"/>
    <s v="Lakhmir Singh Science"/>
    <s v="Connie Burke"/>
    <x v="11"/>
    <s v="978-1-77852-087-7"/>
    <x v="1"/>
    <x v="6"/>
    <x v="2"/>
    <x v="295"/>
    <x v="1"/>
    <x v="1"/>
    <d v="2023-04-21T00:00:00"/>
    <d v="2024-12-19T00:00:00"/>
    <x v="25"/>
    <x v="2"/>
    <x v="3"/>
    <n v="218"/>
    <s v="*218*"/>
  </r>
  <r>
    <s v="BK3462"/>
    <s v="NCERT Social Science"/>
    <s v="Mike Cordova"/>
    <x v="0"/>
    <s v="978-0-308-15631-9"/>
    <x v="0"/>
    <x v="9"/>
    <x v="2"/>
    <x v="53"/>
    <x v="4"/>
    <x v="0"/>
    <m/>
    <m/>
    <x v="245"/>
    <x v="0"/>
    <x v="2"/>
    <n v="209"/>
    <s v="*209*"/>
  </r>
  <r>
    <s v="BK3463"/>
    <s v="Oxford English Reader"/>
    <s v="Louis Campbell"/>
    <x v="2"/>
    <s v="978-1-7325305-6-0"/>
    <x v="0"/>
    <x v="10"/>
    <x v="2"/>
    <x v="178"/>
    <x v="13"/>
    <x v="1"/>
    <d v="2023-07-30T00:00:00"/>
    <d v="2024-03-20T00:00:00"/>
    <x v="362"/>
    <x v="1"/>
    <x v="3"/>
    <n v="296"/>
    <s v="*296*"/>
  </r>
  <r>
    <s v="BK3464"/>
    <s v="Together with Social Science"/>
    <s v="Mark Porter"/>
    <x v="0"/>
    <s v="978-0-388-15413-7"/>
    <x v="2"/>
    <x v="6"/>
    <x v="2"/>
    <x v="26"/>
    <x v="5"/>
    <x v="1"/>
    <d v="2024-03-25T00:00:00"/>
    <d v="2024-11-27T00:00:00"/>
    <x v="323"/>
    <x v="0"/>
    <x v="1"/>
    <n v="167"/>
    <s v="*167*"/>
  </r>
  <r>
    <s v="BK3465"/>
    <s v="English Grammar &amp; Composition"/>
    <s v="Michael Dominguez"/>
    <x v="2"/>
    <s v="978-1-7349669-4-7"/>
    <x v="1"/>
    <x v="13"/>
    <x v="1"/>
    <x v="20"/>
    <x v="7"/>
    <x v="0"/>
    <m/>
    <m/>
    <x v="302"/>
    <x v="1"/>
    <x v="1"/>
    <n v="310"/>
    <s v="*310*"/>
  </r>
  <r>
    <s v="BK3466"/>
    <s v="S. Chand Social Science"/>
    <s v="Christopher Olsen"/>
    <x v="0"/>
    <s v="978-1-143-18237-2"/>
    <x v="0"/>
    <x v="4"/>
    <x v="1"/>
    <x v="37"/>
    <x v="5"/>
    <x v="0"/>
    <m/>
    <m/>
    <x v="412"/>
    <x v="0"/>
    <x v="1"/>
    <n v="197"/>
    <s v="*197*"/>
  </r>
  <r>
    <s v="BK3467"/>
    <s v="Oxford English Reader"/>
    <s v="Alexis Welch"/>
    <x v="2"/>
    <s v="978-1-4558-5716-6"/>
    <x v="3"/>
    <x v="4"/>
    <x v="0"/>
    <x v="315"/>
    <x v="19"/>
    <x v="0"/>
    <m/>
    <m/>
    <x v="164"/>
    <x v="1"/>
    <x v="0"/>
    <n v="296"/>
    <s v="*296*"/>
  </r>
  <r>
    <s v="BK3468"/>
    <s v="Principles of Economics"/>
    <s v="Joshua Clark"/>
    <x v="5"/>
    <s v="978-1-83433-922-1"/>
    <x v="1"/>
    <x v="1"/>
    <x v="1"/>
    <x v="154"/>
    <x v="18"/>
    <x v="0"/>
    <m/>
    <m/>
    <x v="168"/>
    <x v="3"/>
    <x v="2"/>
    <n v="217"/>
    <s v="*217*"/>
  </r>
  <r>
    <s v="BK3469"/>
    <s v="NCERT Maths"/>
    <s v="Kimberly Stephenson"/>
    <x v="1"/>
    <s v="978-0-494-57388-4"/>
    <x v="2"/>
    <x v="6"/>
    <x v="2"/>
    <x v="23"/>
    <x v="13"/>
    <x v="0"/>
    <m/>
    <m/>
    <x v="315"/>
    <x v="0"/>
    <x v="1"/>
    <n v="251"/>
    <s v="*251*"/>
  </r>
  <r>
    <s v="BK3470"/>
    <s v="NCERT Business Studies"/>
    <s v="Michael Fowler"/>
    <x v="10"/>
    <s v="978-0-276-88160-2"/>
    <x v="2"/>
    <x v="9"/>
    <x v="0"/>
    <x v="125"/>
    <x v="15"/>
    <x v="1"/>
    <d v="2024-12-21T00:00:00"/>
    <d v="2025-01-20T00:00:00"/>
    <x v="14"/>
    <x v="3"/>
    <x v="1"/>
    <n v="315"/>
    <s v="*315*"/>
  </r>
  <r>
    <s v="BK3471"/>
    <s v="S. Chand Business Studies"/>
    <s v="Kristi Saunders"/>
    <x v="10"/>
    <s v="978-1-113-07730-1"/>
    <x v="0"/>
    <x v="15"/>
    <x v="0"/>
    <x v="363"/>
    <x v="6"/>
    <x v="0"/>
    <m/>
    <m/>
    <x v="35"/>
    <x v="3"/>
    <x v="0"/>
    <n v="256"/>
    <s v="*256*"/>
  </r>
  <r>
    <s v="BK3472"/>
    <s v="S. Chand EVS"/>
    <s v="Scott Weaver"/>
    <x v="3"/>
    <s v="978-0-638-41513-1"/>
    <x v="1"/>
    <x v="4"/>
    <x v="0"/>
    <x v="117"/>
    <x v="8"/>
    <x v="0"/>
    <m/>
    <m/>
    <x v="5"/>
    <x v="2"/>
    <x v="0"/>
    <n v="177"/>
    <s v="*177*"/>
  </r>
  <r>
    <s v="BK3473"/>
    <s v="S. Chand Science"/>
    <s v="Ashley Osborne"/>
    <x v="11"/>
    <s v="978-1-58812-417-3"/>
    <x v="3"/>
    <x v="3"/>
    <x v="1"/>
    <x v="342"/>
    <x v="6"/>
    <x v="1"/>
    <d v="2023-03-03T00:00:00"/>
    <d v="2024-01-16T00:00:00"/>
    <x v="303"/>
    <x v="2"/>
    <x v="2"/>
    <n v="398"/>
    <s v="*398*"/>
  </r>
  <r>
    <s v="BK3474"/>
    <s v="Pearson Science Explorer"/>
    <s v="Martin Brown"/>
    <x v="11"/>
    <s v="978-1-67842-882-2"/>
    <x v="0"/>
    <x v="15"/>
    <x v="0"/>
    <x v="394"/>
    <x v="18"/>
    <x v="0"/>
    <m/>
    <m/>
    <x v="206"/>
    <x v="2"/>
    <x v="0"/>
    <n v="289"/>
    <s v="*289*"/>
  </r>
  <r>
    <s v="BK3475"/>
    <s v="NCERT Business Studies"/>
    <s v="Lisa Torres"/>
    <x v="10"/>
    <s v="978-1-67585-789-2"/>
    <x v="5"/>
    <x v="18"/>
    <x v="1"/>
    <x v="313"/>
    <x v="3"/>
    <x v="0"/>
    <m/>
    <m/>
    <x v="81"/>
    <x v="3"/>
    <x v="1"/>
    <n v="272"/>
    <s v="*272*"/>
  </r>
  <r>
    <s v="BK3476"/>
    <s v="Computer Science with Python"/>
    <s v="Virginia Williams"/>
    <x v="8"/>
    <s v="978-1-296-79093-6"/>
    <x v="0"/>
    <x v="5"/>
    <x v="1"/>
    <x v="150"/>
    <x v="19"/>
    <x v="0"/>
    <m/>
    <m/>
    <x v="466"/>
    <x v="3"/>
    <x v="0"/>
    <n v="262"/>
    <s v="*262*"/>
  </r>
  <r>
    <s v="BK3477"/>
    <s v="S. Chand Economics"/>
    <s v="Jake Bailey"/>
    <x v="5"/>
    <s v="978-1-65849-616-2"/>
    <x v="2"/>
    <x v="11"/>
    <x v="1"/>
    <x v="305"/>
    <x v="16"/>
    <x v="0"/>
    <m/>
    <m/>
    <x v="114"/>
    <x v="3"/>
    <x v="2"/>
    <n v="215"/>
    <s v="*215*"/>
  </r>
  <r>
    <s v="BK3478"/>
    <s v="Together with EVS"/>
    <s v="Paul Rivera"/>
    <x v="3"/>
    <s v="978-1-363-72924-1"/>
    <x v="3"/>
    <x v="16"/>
    <x v="2"/>
    <x v="409"/>
    <x v="10"/>
    <x v="1"/>
    <d v="2024-07-15T00:00:00"/>
    <d v="2024-08-17T00:00:00"/>
    <x v="208"/>
    <x v="2"/>
    <x v="0"/>
    <n v="113"/>
    <s v="*113*"/>
  </r>
  <r>
    <s v="BK3479"/>
    <s v="NCERT Environmental Studies"/>
    <s v="Robert Wright"/>
    <x v="3"/>
    <s v="978-1-948788-29-8"/>
    <x v="0"/>
    <x v="7"/>
    <x v="2"/>
    <x v="161"/>
    <x v="4"/>
    <x v="0"/>
    <m/>
    <m/>
    <x v="117"/>
    <x v="2"/>
    <x v="2"/>
    <n v="373"/>
    <s v="*373*"/>
  </r>
  <r>
    <s v="BK3480"/>
    <s v="Concepts of Physics - HC Verma"/>
    <s v="Joseph Schneider"/>
    <x v="9"/>
    <s v="978-1-902265-98-8"/>
    <x v="3"/>
    <x v="11"/>
    <x v="2"/>
    <x v="273"/>
    <x v="1"/>
    <x v="0"/>
    <m/>
    <m/>
    <x v="107"/>
    <x v="3"/>
    <x v="2"/>
    <n v="316"/>
    <s v="*316*"/>
  </r>
  <r>
    <s v="BK3481"/>
    <s v="Computer Science with Python"/>
    <s v="Kristen Hernandez"/>
    <x v="8"/>
    <s v="978-1-72604-365-6"/>
    <x v="1"/>
    <x v="19"/>
    <x v="2"/>
    <x v="398"/>
    <x v="12"/>
    <x v="0"/>
    <m/>
    <m/>
    <x v="61"/>
    <x v="3"/>
    <x v="2"/>
    <n v="141"/>
    <s v="*141*"/>
  </r>
  <r>
    <s v="BK3482"/>
    <s v="S. Chand Economics"/>
    <s v="James Munoz"/>
    <x v="5"/>
    <s v="978-1-83833-212-9"/>
    <x v="2"/>
    <x v="1"/>
    <x v="1"/>
    <x v="297"/>
    <x v="14"/>
    <x v="1"/>
    <d v="2023-04-08T00:00:00"/>
    <d v="2023-08-15T00:00:00"/>
    <x v="42"/>
    <x v="3"/>
    <x v="0"/>
    <n v="173"/>
    <s v="*173*"/>
  </r>
  <r>
    <s v="BK3483"/>
    <s v="NCERT Social Science"/>
    <s v="Norma May"/>
    <x v="0"/>
    <s v="978-0-7436-0359-1"/>
    <x v="1"/>
    <x v="0"/>
    <x v="1"/>
    <x v="253"/>
    <x v="11"/>
    <x v="1"/>
    <d v="2023-04-29T00:00:00"/>
    <d v="2024-05-25T00:00:00"/>
    <x v="438"/>
    <x v="0"/>
    <x v="1"/>
    <n v="175"/>
    <s v="*175*"/>
  </r>
  <r>
    <s v="BK3484"/>
    <s v="Together with EVS"/>
    <s v="Patrick Patel"/>
    <x v="3"/>
    <s v="978-0-85445-495-2"/>
    <x v="1"/>
    <x v="12"/>
    <x v="0"/>
    <x v="29"/>
    <x v="6"/>
    <x v="1"/>
    <d v="2024-02-24T00:00:00"/>
    <d v="2024-06-23T00:00:00"/>
    <x v="464"/>
    <x v="2"/>
    <x v="3"/>
    <n v="374"/>
    <s v="*374*"/>
  </r>
  <r>
    <s v="BK3485"/>
    <s v="RD Sharma Mathematics"/>
    <s v="Sara Montgomery"/>
    <x v="1"/>
    <s v="978-0-679-50730-7"/>
    <x v="1"/>
    <x v="13"/>
    <x v="1"/>
    <x v="63"/>
    <x v="13"/>
    <x v="1"/>
    <d v="2024-11-04T00:00:00"/>
    <d v="2025-01-13T00:00:00"/>
    <x v="341"/>
    <x v="0"/>
    <x v="2"/>
    <n v="222"/>
    <s v="*222*"/>
  </r>
  <r>
    <s v="BK3486"/>
    <s v="Let Us C - Yashwant Kanetkar"/>
    <s v="Michael Smith"/>
    <x v="8"/>
    <s v="978-1-893821-78-1"/>
    <x v="5"/>
    <x v="15"/>
    <x v="1"/>
    <x v="62"/>
    <x v="15"/>
    <x v="1"/>
    <d v="2023-09-12T00:00:00"/>
    <d v="2024-02-28T00:00:00"/>
    <x v="293"/>
    <x v="3"/>
    <x v="3"/>
    <n v="258"/>
    <s v="*258*"/>
  </r>
  <r>
    <s v="BK3487"/>
    <s v="DK Goel Accountancy"/>
    <s v="Gloria Robinson"/>
    <x v="7"/>
    <s v="978-0-09-117226-8"/>
    <x v="3"/>
    <x v="3"/>
    <x v="1"/>
    <x v="74"/>
    <x v="1"/>
    <x v="1"/>
    <d v="2023-04-30T00:00:00"/>
    <d v="2024-08-04T00:00:00"/>
    <x v="9"/>
    <x v="3"/>
    <x v="1"/>
    <n v="322"/>
    <s v="*322*"/>
  </r>
  <r>
    <s v="BK3488"/>
    <s v="Let Us C - Yashwant Kanetkar"/>
    <s v="Megan Webster"/>
    <x v="8"/>
    <s v="978-0-599-56140-3"/>
    <x v="1"/>
    <x v="17"/>
    <x v="2"/>
    <x v="289"/>
    <x v="4"/>
    <x v="1"/>
    <d v="2023-08-19T00:00:00"/>
    <d v="2025-01-26T00:00:00"/>
    <x v="280"/>
    <x v="3"/>
    <x v="1"/>
    <n v="167"/>
    <s v="*167*"/>
  </r>
  <r>
    <s v="BK3489"/>
    <s v="NCERT Hindi"/>
    <s v="Jacob Jimenez"/>
    <x v="12"/>
    <s v="978-0-9929167-8-7"/>
    <x v="3"/>
    <x v="2"/>
    <x v="2"/>
    <x v="40"/>
    <x v="9"/>
    <x v="1"/>
    <d v="2023-06-04T00:00:00"/>
    <d v="2023-12-01T00:00:00"/>
    <x v="13"/>
    <x v="3"/>
    <x v="1"/>
    <n v="251"/>
    <s v="*251*"/>
  </r>
  <r>
    <s v="BK3490"/>
    <s v="RS Aggarwal Mathematics"/>
    <s v="Matthew Cardenas"/>
    <x v="1"/>
    <s v="978-0-300-07369-0"/>
    <x v="4"/>
    <x v="14"/>
    <x v="2"/>
    <x v="127"/>
    <x v="14"/>
    <x v="1"/>
    <d v="2024-08-10T00:00:00"/>
    <d v="2025-02-21T00:00:00"/>
    <x v="264"/>
    <x v="0"/>
    <x v="0"/>
    <n v="414"/>
    <s v="*414*"/>
  </r>
  <r>
    <s v="BK3491"/>
    <s v="Nai Roshni Hindi Pathmala"/>
    <s v="Anthony Lopez"/>
    <x v="12"/>
    <s v="978-0-574-71510-4"/>
    <x v="1"/>
    <x v="0"/>
    <x v="2"/>
    <x v="114"/>
    <x v="13"/>
    <x v="0"/>
    <m/>
    <m/>
    <x v="328"/>
    <x v="3"/>
    <x v="2"/>
    <n v="347"/>
    <s v="*347*"/>
  </r>
  <r>
    <s v="BK3492"/>
    <s v="NCERT Social Science"/>
    <s v="Holly Joseph"/>
    <x v="0"/>
    <s v="978-1-06-605414-5"/>
    <x v="4"/>
    <x v="11"/>
    <x v="1"/>
    <x v="22"/>
    <x v="13"/>
    <x v="1"/>
    <d v="2023-04-14T00:00:00"/>
    <d v="2025-01-26T00:00:00"/>
    <x v="52"/>
    <x v="0"/>
    <x v="1"/>
    <n v="277"/>
    <s v="*277*"/>
  </r>
  <r>
    <s v="BK3493"/>
    <s v="NCERT Maths"/>
    <s v="Tamara Mills"/>
    <x v="1"/>
    <s v="978-1-7365235-3-7"/>
    <x v="4"/>
    <x v="13"/>
    <x v="1"/>
    <x v="152"/>
    <x v="13"/>
    <x v="1"/>
    <d v="2024-02-17T00:00:00"/>
    <d v="2025-02-02T00:00:00"/>
    <x v="127"/>
    <x v="0"/>
    <x v="1"/>
    <n v="316"/>
    <s v="*316*"/>
  </r>
  <r>
    <s v="BK3494"/>
    <s v="S. Chand Business Studies"/>
    <s v="Theresa Serrano"/>
    <x v="10"/>
    <s v="978-1-288-96395-9"/>
    <x v="4"/>
    <x v="0"/>
    <x v="0"/>
    <x v="248"/>
    <x v="1"/>
    <x v="1"/>
    <d v="2023-06-27T00:00:00"/>
    <d v="2024-03-09T00:00:00"/>
    <x v="391"/>
    <x v="3"/>
    <x v="0"/>
    <n v="307"/>
    <s v="*307*"/>
  </r>
  <r>
    <s v="BK3495"/>
    <s v="Fundamentals of Physics - Resnick Halliday"/>
    <s v="Ashley Coleman"/>
    <x v="9"/>
    <s v="978-1-4042-5716-0"/>
    <x v="2"/>
    <x v="11"/>
    <x v="1"/>
    <x v="378"/>
    <x v="17"/>
    <x v="1"/>
    <d v="2025-02-11T00:00:00"/>
    <d v="2025-02-20T00:00:00"/>
    <x v="433"/>
    <x v="3"/>
    <x v="0"/>
    <n v="440"/>
    <s v="*440*"/>
  </r>
  <r>
    <s v="BK3496"/>
    <s v="Together with EVS"/>
    <s v="Grace Woodward"/>
    <x v="3"/>
    <s v="978-1-4149-5458-5"/>
    <x v="2"/>
    <x v="11"/>
    <x v="2"/>
    <x v="166"/>
    <x v="4"/>
    <x v="0"/>
    <m/>
    <m/>
    <x v="206"/>
    <x v="2"/>
    <x v="2"/>
    <n v="256"/>
    <s v="*256*"/>
  </r>
  <r>
    <s v="BK3497"/>
    <s v="English Grammar &amp; Composition"/>
    <s v="Karen Johnson"/>
    <x v="2"/>
    <s v="978-1-913289-46-1"/>
    <x v="3"/>
    <x v="3"/>
    <x v="0"/>
    <x v="140"/>
    <x v="17"/>
    <x v="0"/>
    <m/>
    <m/>
    <x v="398"/>
    <x v="1"/>
    <x v="0"/>
    <n v="400"/>
    <s v="*400*"/>
  </r>
  <r>
    <s v="BK3498"/>
    <s v="Truemanâ€™s Biology"/>
    <s v="Kathy Davis"/>
    <x v="4"/>
    <s v="978-0-582-87096-3"/>
    <x v="4"/>
    <x v="0"/>
    <x v="0"/>
    <x v="11"/>
    <x v="6"/>
    <x v="0"/>
    <m/>
    <m/>
    <x v="331"/>
    <x v="3"/>
    <x v="1"/>
    <n v="109"/>
    <s v="*109*"/>
  </r>
  <r>
    <s v="BK3499"/>
    <s v="S. Chand Biology"/>
    <s v="Jacob Terrell"/>
    <x v="4"/>
    <s v="978-0-357-74574-8"/>
    <x v="1"/>
    <x v="0"/>
    <x v="0"/>
    <x v="209"/>
    <x v="12"/>
    <x v="0"/>
    <m/>
    <m/>
    <x v="11"/>
    <x v="3"/>
    <x v="0"/>
    <n v="417"/>
    <s v="*417*"/>
  </r>
  <r>
    <s v="BK3500"/>
    <s v="NCERT Social Science"/>
    <s v="Charles Bean"/>
    <x v="0"/>
    <s v="978-0-15-218091-1"/>
    <x v="3"/>
    <x v="15"/>
    <x v="1"/>
    <x v="288"/>
    <x v="11"/>
    <x v="1"/>
    <d v="2024-12-03T00:00:00"/>
    <d v="2025-02-16T00:00:00"/>
    <x v="115"/>
    <x v="0"/>
    <x v="2"/>
    <n v="404"/>
    <s v="*404*"/>
  </r>
  <r>
    <s v="BK3501"/>
    <s v="NCERT Chemistry"/>
    <s v="Sarah Johnson"/>
    <x v="6"/>
    <s v="978-0-89742-799-9"/>
    <x v="0"/>
    <x v="4"/>
    <x v="0"/>
    <x v="408"/>
    <x v="12"/>
    <x v="0"/>
    <m/>
    <m/>
    <x v="130"/>
    <x v="3"/>
    <x v="0"/>
    <n v="405"/>
    <s v="*405*"/>
  </r>
  <r>
    <s v="BK3502"/>
    <s v="Let Us C - Yashwant Kanetkar"/>
    <s v="James Davis"/>
    <x v="8"/>
    <s v="978-0-512-50431-9"/>
    <x v="5"/>
    <x v="19"/>
    <x v="1"/>
    <x v="285"/>
    <x v="6"/>
    <x v="1"/>
    <d v="2023-05-01T00:00:00"/>
    <d v="2024-02-25T00:00:00"/>
    <x v="110"/>
    <x v="3"/>
    <x v="2"/>
    <n v="239"/>
    <s v="*239*"/>
  </r>
  <r>
    <s v="BK3503"/>
    <s v="S. Chand Science"/>
    <s v="Sabrina Watkins"/>
    <x v="11"/>
    <s v="978-0-7037-4223-0"/>
    <x v="2"/>
    <x v="8"/>
    <x v="1"/>
    <x v="369"/>
    <x v="4"/>
    <x v="0"/>
    <m/>
    <m/>
    <x v="322"/>
    <x v="2"/>
    <x v="2"/>
    <n v="158"/>
    <s v="*158*"/>
  </r>
  <r>
    <s v="BK3504"/>
    <s v="Let Us C - Yashwant Kanetkar"/>
    <s v="Kevin Henry"/>
    <x v="8"/>
    <s v="978-1-86803-326-3"/>
    <x v="4"/>
    <x v="10"/>
    <x v="1"/>
    <x v="352"/>
    <x v="19"/>
    <x v="1"/>
    <d v="2024-01-13T00:00:00"/>
    <d v="2024-04-21T00:00:00"/>
    <x v="222"/>
    <x v="3"/>
    <x v="2"/>
    <n v="321"/>
    <s v="*321*"/>
  </r>
  <r>
    <s v="BK3505"/>
    <s v="S. Chand Business Studies"/>
    <s v="Brian Sanchez"/>
    <x v="10"/>
    <s v="978-0-341-33167-4"/>
    <x v="1"/>
    <x v="19"/>
    <x v="2"/>
    <x v="366"/>
    <x v="6"/>
    <x v="0"/>
    <m/>
    <m/>
    <x v="219"/>
    <x v="3"/>
    <x v="0"/>
    <n v="292"/>
    <s v="*292*"/>
  </r>
  <r>
    <s v="BK3506"/>
    <s v="Together with EVS"/>
    <s v="Joyce Johnson"/>
    <x v="3"/>
    <s v="978-1-59734-273-5"/>
    <x v="3"/>
    <x v="19"/>
    <x v="2"/>
    <x v="365"/>
    <x v="8"/>
    <x v="1"/>
    <d v="2023-04-13T00:00:00"/>
    <d v="2023-05-04T00:00:00"/>
    <x v="344"/>
    <x v="2"/>
    <x v="1"/>
    <n v="327"/>
    <s v="*327*"/>
  </r>
  <r>
    <s v="BK3507"/>
    <s v="Python Programming - Balagurusamy"/>
    <s v="Robert Howard"/>
    <x v="8"/>
    <s v="978-0-630-93091-5"/>
    <x v="0"/>
    <x v="16"/>
    <x v="2"/>
    <x v="301"/>
    <x v="19"/>
    <x v="1"/>
    <d v="2024-10-20T00:00:00"/>
    <d v="2025-01-14T00:00:00"/>
    <x v="193"/>
    <x v="3"/>
    <x v="3"/>
    <n v="385"/>
    <s v="*385*"/>
  </r>
  <r>
    <s v="BK3508"/>
    <s v="DK Goel Accountancy"/>
    <s v="David Watson"/>
    <x v="7"/>
    <s v="978-1-284-23974-4"/>
    <x v="4"/>
    <x v="14"/>
    <x v="2"/>
    <x v="148"/>
    <x v="4"/>
    <x v="0"/>
    <m/>
    <m/>
    <x v="143"/>
    <x v="3"/>
    <x v="2"/>
    <n v="392"/>
    <s v="*392*"/>
  </r>
  <r>
    <s v="BK3509"/>
    <s v="TS Grewal Accountancy"/>
    <s v="Michele Williams"/>
    <x v="7"/>
    <s v="978-1-69637-644-0"/>
    <x v="5"/>
    <x v="9"/>
    <x v="1"/>
    <x v="125"/>
    <x v="0"/>
    <x v="1"/>
    <d v="2023-08-07T00:00:00"/>
    <d v="2023-11-16T00:00:00"/>
    <x v="268"/>
    <x v="3"/>
    <x v="3"/>
    <n v="397"/>
    <s v="*397*"/>
  </r>
  <r>
    <s v="BK3510"/>
    <s v="NCERT Maths"/>
    <s v="Heather Mccoy"/>
    <x v="1"/>
    <s v="978-1-378-11754-5"/>
    <x v="1"/>
    <x v="5"/>
    <x v="1"/>
    <x v="347"/>
    <x v="0"/>
    <x v="0"/>
    <m/>
    <m/>
    <x v="439"/>
    <x v="0"/>
    <x v="1"/>
    <n v="405"/>
    <s v="*405*"/>
  </r>
  <r>
    <s v="BK3511"/>
    <s v="NCERT Chemistry"/>
    <s v="Jordan Brown"/>
    <x v="6"/>
    <s v="978-1-4024-5656-5"/>
    <x v="1"/>
    <x v="2"/>
    <x v="0"/>
    <x v="119"/>
    <x v="9"/>
    <x v="0"/>
    <m/>
    <m/>
    <x v="289"/>
    <x v="3"/>
    <x v="1"/>
    <n v="451"/>
    <s v="*451*"/>
  </r>
  <r>
    <s v="BK3512"/>
    <s v="S. Chand Business Studies"/>
    <s v="Valerie Barrera"/>
    <x v="10"/>
    <s v="978-0-331-60081-0"/>
    <x v="4"/>
    <x v="12"/>
    <x v="1"/>
    <x v="405"/>
    <x v="7"/>
    <x v="1"/>
    <d v="2023-07-22T00:00:00"/>
    <d v="2024-02-29T00:00:00"/>
    <x v="206"/>
    <x v="3"/>
    <x v="1"/>
    <n v="449"/>
    <s v="*449*"/>
  </r>
  <r>
    <s v="BK3513"/>
    <s v="NCERT Social Science"/>
    <s v="William Trujillo"/>
    <x v="0"/>
    <s v="978-0-597-54093-6"/>
    <x v="3"/>
    <x v="9"/>
    <x v="1"/>
    <x v="69"/>
    <x v="17"/>
    <x v="0"/>
    <m/>
    <m/>
    <x v="51"/>
    <x v="0"/>
    <x v="0"/>
    <n v="326"/>
    <s v="*326*"/>
  </r>
  <r>
    <s v="BK3514"/>
    <s v="DK Goel Accountancy"/>
    <s v="Andrew Perez"/>
    <x v="7"/>
    <s v="978-1-959089-52-0"/>
    <x v="2"/>
    <x v="1"/>
    <x v="1"/>
    <x v="25"/>
    <x v="19"/>
    <x v="0"/>
    <m/>
    <m/>
    <x v="435"/>
    <x v="3"/>
    <x v="2"/>
    <n v="274"/>
    <s v="*274*"/>
  </r>
  <r>
    <s v="BK3515"/>
    <s v="S. Chand Social Science"/>
    <s v="Brian Moore"/>
    <x v="0"/>
    <s v="978-1-5064-7512-7"/>
    <x v="1"/>
    <x v="15"/>
    <x v="2"/>
    <x v="395"/>
    <x v="13"/>
    <x v="0"/>
    <m/>
    <m/>
    <x v="476"/>
    <x v="0"/>
    <x v="1"/>
    <n v="388"/>
    <s v="*388*"/>
  </r>
  <r>
    <s v="BK3516"/>
    <s v="NCERT Environmental Studies"/>
    <s v="Christopher Campbell"/>
    <x v="3"/>
    <s v="978-1-180-12428-1"/>
    <x v="4"/>
    <x v="17"/>
    <x v="2"/>
    <x v="157"/>
    <x v="13"/>
    <x v="1"/>
    <d v="2023-03-30T00:00:00"/>
    <d v="2024-08-21T00:00:00"/>
    <x v="79"/>
    <x v="2"/>
    <x v="1"/>
    <n v="436"/>
    <s v="*436*"/>
  </r>
  <r>
    <s v="BK3517"/>
    <s v="NCERT Business Studies"/>
    <s v="Daniel Colon"/>
    <x v="10"/>
    <s v="978-0-653-67113-0"/>
    <x v="5"/>
    <x v="1"/>
    <x v="2"/>
    <x v="122"/>
    <x v="7"/>
    <x v="1"/>
    <d v="2024-11-20T00:00:00"/>
    <d v="2025-02-20T00:00:00"/>
    <x v="438"/>
    <x v="3"/>
    <x v="0"/>
    <n v="404"/>
    <s v="*404*"/>
  </r>
  <r>
    <s v="BK3518"/>
    <s v="Fundamentals of Physics - Resnick Halliday"/>
    <s v="Matthew Robinson"/>
    <x v="9"/>
    <s v="978-0-9614858-3-2"/>
    <x v="2"/>
    <x v="13"/>
    <x v="2"/>
    <x v="43"/>
    <x v="7"/>
    <x v="0"/>
    <m/>
    <m/>
    <x v="400"/>
    <x v="3"/>
    <x v="0"/>
    <n v="385"/>
    <s v="*385*"/>
  </r>
  <r>
    <s v="BK3519"/>
    <s v="NCERT Biology"/>
    <s v="Dr. Kathy Peters DDS"/>
    <x v="4"/>
    <s v="978-1-159-26493-2"/>
    <x v="0"/>
    <x v="4"/>
    <x v="1"/>
    <x v="289"/>
    <x v="5"/>
    <x v="1"/>
    <d v="2024-06-15T00:00:00"/>
    <d v="2025-01-19T00:00:00"/>
    <x v="153"/>
    <x v="3"/>
    <x v="2"/>
    <n v="236"/>
    <s v="*236*"/>
  </r>
  <r>
    <s v="BK3520"/>
    <s v="S. Chand Science"/>
    <s v="Riley Walsh"/>
    <x v="11"/>
    <s v="978-0-14-694742-1"/>
    <x v="1"/>
    <x v="4"/>
    <x v="1"/>
    <x v="267"/>
    <x v="11"/>
    <x v="1"/>
    <d v="2024-05-06T00:00:00"/>
    <d v="2025-01-05T00:00:00"/>
    <x v="242"/>
    <x v="2"/>
    <x v="0"/>
    <n v="278"/>
    <s v="*278*"/>
  </r>
  <r>
    <s v="BK3521"/>
    <s v="RS Aggarwal Mathematics"/>
    <s v="Nathan Franklin"/>
    <x v="1"/>
    <s v="978-0-342-49921-2"/>
    <x v="1"/>
    <x v="8"/>
    <x v="0"/>
    <x v="56"/>
    <x v="4"/>
    <x v="0"/>
    <m/>
    <m/>
    <x v="95"/>
    <x v="0"/>
    <x v="1"/>
    <n v="440"/>
    <s v="*440*"/>
  </r>
  <r>
    <s v="BK3522"/>
    <s v="NCERT Maths"/>
    <s v="Katherine Miller"/>
    <x v="1"/>
    <s v="978-0-404-13566-9"/>
    <x v="3"/>
    <x v="15"/>
    <x v="1"/>
    <x v="295"/>
    <x v="12"/>
    <x v="1"/>
    <d v="2023-11-21T00:00:00"/>
    <d v="2024-10-23T00:00:00"/>
    <x v="376"/>
    <x v="0"/>
    <x v="0"/>
    <n v="413"/>
    <s v="*413*"/>
  </r>
  <r>
    <s v="BK3523"/>
    <s v="NCERT Social Science"/>
    <s v="Carlos Garcia"/>
    <x v="0"/>
    <s v="978-0-258-60508-0"/>
    <x v="5"/>
    <x v="19"/>
    <x v="2"/>
    <x v="196"/>
    <x v="17"/>
    <x v="1"/>
    <d v="2023-03-17T00:00:00"/>
    <d v="2025-01-09T00:00:00"/>
    <x v="286"/>
    <x v="0"/>
    <x v="2"/>
    <n v="301"/>
    <s v="*301*"/>
  </r>
  <r>
    <s v="BK3524"/>
    <s v="Oxford English Reader"/>
    <s v="Thomas Price"/>
    <x v="2"/>
    <s v="978-0-8292-3316-2"/>
    <x v="1"/>
    <x v="15"/>
    <x v="0"/>
    <x v="266"/>
    <x v="8"/>
    <x v="1"/>
    <d v="2023-07-23T00:00:00"/>
    <d v="2024-09-11T00:00:00"/>
    <x v="390"/>
    <x v="1"/>
    <x v="0"/>
    <n v="269"/>
    <s v="*269*"/>
  </r>
  <r>
    <s v="BK3525"/>
    <s v="NCERT Chemistry"/>
    <s v="Wendy Gonzalez"/>
    <x v="6"/>
    <s v="978-0-271-82306-5"/>
    <x v="2"/>
    <x v="8"/>
    <x v="0"/>
    <x v="270"/>
    <x v="11"/>
    <x v="0"/>
    <m/>
    <m/>
    <x v="311"/>
    <x v="3"/>
    <x v="2"/>
    <n v="336"/>
    <s v="*336*"/>
  </r>
  <r>
    <s v="BK3526"/>
    <s v="S. Chand Economics"/>
    <s v="Andrew Martin"/>
    <x v="5"/>
    <s v="978-1-162-12622-7"/>
    <x v="5"/>
    <x v="8"/>
    <x v="0"/>
    <x v="333"/>
    <x v="7"/>
    <x v="0"/>
    <m/>
    <m/>
    <x v="137"/>
    <x v="3"/>
    <x v="2"/>
    <n v="218"/>
    <s v="*218*"/>
  </r>
  <r>
    <s v="BK3527"/>
    <s v="Principles of Economics"/>
    <s v="Lisa Patton"/>
    <x v="5"/>
    <s v="978-0-8076-2372-5"/>
    <x v="1"/>
    <x v="13"/>
    <x v="1"/>
    <x v="6"/>
    <x v="6"/>
    <x v="0"/>
    <m/>
    <m/>
    <x v="121"/>
    <x v="3"/>
    <x v="2"/>
    <n v="212"/>
    <s v="*212*"/>
  </r>
  <r>
    <s v="BK3528"/>
    <s v="NCERT Maths"/>
    <s v="Thomas Holt"/>
    <x v="1"/>
    <s v="978-1-282-54847-3"/>
    <x v="4"/>
    <x v="17"/>
    <x v="0"/>
    <x v="101"/>
    <x v="7"/>
    <x v="1"/>
    <d v="2023-06-20T00:00:00"/>
    <d v="2024-06-23T00:00:00"/>
    <x v="107"/>
    <x v="0"/>
    <x v="0"/>
    <n v="229"/>
    <s v="*229*"/>
  </r>
  <r>
    <s v="BK3529"/>
    <s v="TS Grewal Accountancy"/>
    <s v="Brandon Rocha"/>
    <x v="7"/>
    <s v="978-0-698-42316-9"/>
    <x v="3"/>
    <x v="19"/>
    <x v="1"/>
    <x v="155"/>
    <x v="15"/>
    <x v="1"/>
    <d v="2023-05-19T00:00:00"/>
    <d v="2024-02-13T00:00:00"/>
    <x v="331"/>
    <x v="3"/>
    <x v="1"/>
    <n v="253"/>
    <s v="*253*"/>
  </r>
  <r>
    <s v="BK3530"/>
    <s v="Wren &amp; Martin English Grammar"/>
    <s v="Katherine Thomas"/>
    <x v="2"/>
    <s v="978-1-4035-2929-9"/>
    <x v="3"/>
    <x v="16"/>
    <x v="1"/>
    <x v="98"/>
    <x v="17"/>
    <x v="0"/>
    <m/>
    <m/>
    <x v="479"/>
    <x v="1"/>
    <x v="3"/>
    <n v="118"/>
    <s v="*118*"/>
  </r>
  <r>
    <s v="BK3531"/>
    <s v="S. Chand Business Studies"/>
    <s v="Melissa Leonard"/>
    <x v="10"/>
    <s v="978-0-414-76705-8"/>
    <x v="0"/>
    <x v="3"/>
    <x v="1"/>
    <x v="83"/>
    <x v="6"/>
    <x v="0"/>
    <m/>
    <m/>
    <x v="48"/>
    <x v="3"/>
    <x v="2"/>
    <n v="120"/>
    <s v="*120*"/>
  </r>
  <r>
    <s v="BK3532"/>
    <s v="Lakhmir Singh Science"/>
    <s v="Robert Rodriguez"/>
    <x v="11"/>
    <s v="978-1-4673-8354-7"/>
    <x v="3"/>
    <x v="11"/>
    <x v="2"/>
    <x v="225"/>
    <x v="0"/>
    <x v="0"/>
    <m/>
    <m/>
    <x v="124"/>
    <x v="2"/>
    <x v="3"/>
    <n v="330"/>
    <s v="*330*"/>
  </r>
  <r>
    <s v="BK3533"/>
    <s v="SL Arora Physics"/>
    <s v="Luis Phillips"/>
    <x v="9"/>
    <s v="978-1-68707-048-7"/>
    <x v="0"/>
    <x v="3"/>
    <x v="2"/>
    <x v="18"/>
    <x v="16"/>
    <x v="1"/>
    <d v="2023-10-21T00:00:00"/>
    <d v="2024-11-03T00:00:00"/>
    <x v="370"/>
    <x v="3"/>
    <x v="1"/>
    <n v="293"/>
    <s v="*293*"/>
  </r>
  <r>
    <s v="BK3534"/>
    <s v="SL Arora Physics"/>
    <s v="Jessica Aguilar"/>
    <x v="9"/>
    <s v="978-0-16-067309-2"/>
    <x v="2"/>
    <x v="6"/>
    <x v="2"/>
    <x v="32"/>
    <x v="4"/>
    <x v="1"/>
    <d v="2025-01-28T00:00:00"/>
    <d v="2025-01-30T00:00:00"/>
    <x v="129"/>
    <x v="3"/>
    <x v="1"/>
    <n v="213"/>
    <s v="*213*"/>
  </r>
  <r>
    <s v="BK3535"/>
    <s v="Together with EVS"/>
    <s v="Angela Hunt"/>
    <x v="3"/>
    <s v="978-0-304-59993-6"/>
    <x v="4"/>
    <x v="10"/>
    <x v="2"/>
    <x v="284"/>
    <x v="15"/>
    <x v="0"/>
    <m/>
    <m/>
    <x v="158"/>
    <x v="2"/>
    <x v="1"/>
    <n v="310"/>
    <s v="*310*"/>
  </r>
  <r>
    <s v="BK3536"/>
    <s v="NCERT Environmental Studies"/>
    <s v="Matthew Casey"/>
    <x v="3"/>
    <s v="978-0-562-71696-0"/>
    <x v="4"/>
    <x v="19"/>
    <x v="1"/>
    <x v="194"/>
    <x v="17"/>
    <x v="0"/>
    <m/>
    <m/>
    <x v="182"/>
    <x v="2"/>
    <x v="0"/>
    <n v="287"/>
    <s v="*287*"/>
  </r>
  <r>
    <s v="BK3537"/>
    <s v="English Grammar &amp; Composition"/>
    <s v="Kevin Sanchez"/>
    <x v="2"/>
    <s v="978-0-656-13884-5"/>
    <x v="2"/>
    <x v="13"/>
    <x v="1"/>
    <x v="69"/>
    <x v="8"/>
    <x v="1"/>
    <d v="2023-11-21T00:00:00"/>
    <d v="2024-11-16T00:00:00"/>
    <x v="241"/>
    <x v="1"/>
    <x v="2"/>
    <n v="309"/>
    <s v="*309*"/>
  </r>
  <r>
    <s v="BK3538"/>
    <s v="Truemanâ€™s Biology"/>
    <s v="Kristen Henson"/>
    <x v="4"/>
    <s v="978-1-4163-4052-2"/>
    <x v="0"/>
    <x v="10"/>
    <x v="0"/>
    <x v="147"/>
    <x v="19"/>
    <x v="0"/>
    <m/>
    <m/>
    <x v="282"/>
    <x v="3"/>
    <x v="1"/>
    <n v="225"/>
    <s v="*225*"/>
  </r>
  <r>
    <s v="BK3539"/>
    <s v="RD Sharma Mathematics"/>
    <s v="Bryan Figueroa"/>
    <x v="1"/>
    <s v="978-1-933796-30-7"/>
    <x v="0"/>
    <x v="7"/>
    <x v="1"/>
    <x v="261"/>
    <x v="14"/>
    <x v="0"/>
    <m/>
    <m/>
    <x v="7"/>
    <x v="0"/>
    <x v="1"/>
    <n v="349"/>
    <s v="*349*"/>
  </r>
  <r>
    <s v="BK3540"/>
    <s v="Together with Social Science"/>
    <s v="Anthony Christensen"/>
    <x v="0"/>
    <s v="978-0-682-13522-1"/>
    <x v="4"/>
    <x v="2"/>
    <x v="1"/>
    <x v="237"/>
    <x v="5"/>
    <x v="0"/>
    <m/>
    <m/>
    <x v="79"/>
    <x v="0"/>
    <x v="0"/>
    <n v="224"/>
    <s v="*224*"/>
  </r>
  <r>
    <s v="BK3541"/>
    <s v="TS Grewal Accountancy"/>
    <s v="Patricia Esparza"/>
    <x v="7"/>
    <s v="978-1-378-95963-3"/>
    <x v="2"/>
    <x v="14"/>
    <x v="1"/>
    <x v="384"/>
    <x v="15"/>
    <x v="1"/>
    <d v="2024-04-21T00:00:00"/>
    <d v="2024-10-27T00:00:00"/>
    <x v="51"/>
    <x v="3"/>
    <x v="0"/>
    <n v="138"/>
    <s v="*138*"/>
  </r>
  <r>
    <s v="BK3542"/>
    <s v="Together with EVS"/>
    <s v="Deborah Johnson"/>
    <x v="3"/>
    <s v="978-0-911601-68-8"/>
    <x v="4"/>
    <x v="14"/>
    <x v="2"/>
    <x v="412"/>
    <x v="0"/>
    <x v="0"/>
    <m/>
    <m/>
    <x v="125"/>
    <x v="2"/>
    <x v="2"/>
    <n v="301"/>
    <s v="*301*"/>
  </r>
  <r>
    <s v="BK3543"/>
    <s v="Manika Hindi Pathmala"/>
    <s v="Lisa Herring"/>
    <x v="12"/>
    <s v="978-0-220-74133-4"/>
    <x v="4"/>
    <x v="18"/>
    <x v="2"/>
    <x v="117"/>
    <x v="13"/>
    <x v="1"/>
    <d v="2025-02-25T00:00:00"/>
    <d v="2025-02-25T00:00:00"/>
    <x v="401"/>
    <x v="3"/>
    <x v="0"/>
    <n v="321"/>
    <s v="*321*"/>
  </r>
  <r>
    <s v="BK3544"/>
    <s v="Nai Roshni Hindi Pathmala"/>
    <s v="Tammy Pearson"/>
    <x v="12"/>
    <s v="978-1-178-10262-8"/>
    <x v="3"/>
    <x v="12"/>
    <x v="2"/>
    <x v="169"/>
    <x v="6"/>
    <x v="1"/>
    <d v="2024-08-14T00:00:00"/>
    <d v="2024-10-18T00:00:00"/>
    <x v="7"/>
    <x v="3"/>
    <x v="1"/>
    <n v="291"/>
    <s v="*291*"/>
  </r>
  <r>
    <s v="BK3545"/>
    <s v="Fundamentals of Physics - Resnick Halliday"/>
    <s v="Shannon Watson"/>
    <x v="9"/>
    <s v="978-1-932010-89-3"/>
    <x v="2"/>
    <x v="7"/>
    <x v="2"/>
    <x v="316"/>
    <x v="5"/>
    <x v="0"/>
    <m/>
    <m/>
    <x v="322"/>
    <x v="3"/>
    <x v="0"/>
    <n v="318"/>
    <s v="*318*"/>
  </r>
  <r>
    <s v="BK3546"/>
    <s v="Lakhmir Singh Science"/>
    <s v="Benjamin Thomas"/>
    <x v="11"/>
    <s v="978-0-425-74804-6"/>
    <x v="3"/>
    <x v="6"/>
    <x v="1"/>
    <x v="92"/>
    <x v="16"/>
    <x v="1"/>
    <d v="2024-07-23T00:00:00"/>
    <d v="2024-08-30T00:00:00"/>
    <x v="469"/>
    <x v="2"/>
    <x v="2"/>
    <n v="206"/>
    <s v="*206*"/>
  </r>
  <r>
    <s v="BK3547"/>
    <s v="Nai Roshni Hindi Pathmala"/>
    <s v="Chad Hicks"/>
    <x v="12"/>
    <s v="978-1-72992-728-1"/>
    <x v="1"/>
    <x v="13"/>
    <x v="1"/>
    <x v="80"/>
    <x v="19"/>
    <x v="1"/>
    <d v="2024-12-30T00:00:00"/>
    <d v="2025-01-10T00:00:00"/>
    <x v="207"/>
    <x v="3"/>
    <x v="0"/>
    <n v="204"/>
    <s v="*204*"/>
  </r>
  <r>
    <s v="BK3548"/>
    <s v="Lakhmir Singh Science"/>
    <s v="Daniel Arellano"/>
    <x v="11"/>
    <s v="978-0-229-70459-0"/>
    <x v="3"/>
    <x v="11"/>
    <x v="0"/>
    <x v="222"/>
    <x v="11"/>
    <x v="0"/>
    <m/>
    <m/>
    <x v="471"/>
    <x v="2"/>
    <x v="2"/>
    <n v="364"/>
    <s v="*364*"/>
  </r>
  <r>
    <s v="BK3549"/>
    <s v="TS Grewal Accountancy"/>
    <s v="Cassandra Turner"/>
    <x v="7"/>
    <s v="978-1-934031-27-8"/>
    <x v="5"/>
    <x v="5"/>
    <x v="1"/>
    <x v="61"/>
    <x v="12"/>
    <x v="1"/>
    <d v="2023-06-09T00:00:00"/>
    <d v="2024-08-27T00:00:00"/>
    <x v="372"/>
    <x v="3"/>
    <x v="2"/>
    <n v="130"/>
    <s v="*130*"/>
  </r>
  <r>
    <s v="BK3550"/>
    <s v="S. Chand EVS"/>
    <s v="Nancy Lozano"/>
    <x v="3"/>
    <s v="978-1-4770-8803-6"/>
    <x v="3"/>
    <x v="18"/>
    <x v="2"/>
    <x v="233"/>
    <x v="7"/>
    <x v="1"/>
    <d v="2023-06-08T00:00:00"/>
    <d v="2024-11-28T00:00:00"/>
    <x v="380"/>
    <x v="2"/>
    <x v="2"/>
    <n v="396"/>
    <s v="*396*"/>
  </r>
  <r>
    <s v="BK3551"/>
    <s v="Manika Hindi Pathmala"/>
    <s v="Karina Oneill"/>
    <x v="12"/>
    <s v="978-0-05-318294-6"/>
    <x v="5"/>
    <x v="2"/>
    <x v="0"/>
    <x v="325"/>
    <x v="3"/>
    <x v="1"/>
    <d v="2024-09-15T00:00:00"/>
    <d v="2024-11-22T00:00:00"/>
    <x v="68"/>
    <x v="3"/>
    <x v="0"/>
    <n v="239"/>
    <s v="*239*"/>
  </r>
  <r>
    <s v="BK3552"/>
    <s v="English Grammar &amp; Composition"/>
    <s v="Kristopher Johnson"/>
    <x v="2"/>
    <s v="978-1-160-98447-8"/>
    <x v="0"/>
    <x v="5"/>
    <x v="0"/>
    <x v="272"/>
    <x v="13"/>
    <x v="0"/>
    <m/>
    <m/>
    <x v="370"/>
    <x v="1"/>
    <x v="1"/>
    <n v="328"/>
    <s v="*328*"/>
  </r>
  <r>
    <s v="BK3553"/>
    <s v="S. Chand Biology"/>
    <s v="Zoe Baird"/>
    <x v="4"/>
    <s v="978-0-7958-4056-2"/>
    <x v="0"/>
    <x v="9"/>
    <x v="0"/>
    <x v="249"/>
    <x v="12"/>
    <x v="1"/>
    <d v="2023-12-20T00:00:00"/>
    <d v="2025-01-17T00:00:00"/>
    <x v="10"/>
    <x v="3"/>
    <x v="3"/>
    <n v="414"/>
    <s v="*414*"/>
  </r>
  <r>
    <s v="BK3554"/>
    <s v="Together with EVS"/>
    <s v="Michael Pratt"/>
    <x v="3"/>
    <s v="978-1-4759-4898-1"/>
    <x v="0"/>
    <x v="9"/>
    <x v="1"/>
    <x v="251"/>
    <x v="18"/>
    <x v="0"/>
    <m/>
    <m/>
    <x v="274"/>
    <x v="2"/>
    <x v="2"/>
    <n v="355"/>
    <s v="*355*"/>
  </r>
  <r>
    <s v="BK3555"/>
    <s v="S. Chand Biology"/>
    <s v="Sarah Garcia"/>
    <x v="4"/>
    <s v="978-1-69775-599-2"/>
    <x v="4"/>
    <x v="13"/>
    <x v="0"/>
    <x v="358"/>
    <x v="4"/>
    <x v="1"/>
    <d v="2023-09-02T00:00:00"/>
    <d v="2024-11-11T00:00:00"/>
    <x v="192"/>
    <x v="3"/>
    <x v="3"/>
    <n v="158"/>
    <s v="*158*"/>
  </r>
  <r>
    <s v="BK3556"/>
    <s v="RS Aggarwal Mathematics"/>
    <s v="Brady Perkins"/>
    <x v="1"/>
    <s v="978-1-277-37125-3"/>
    <x v="0"/>
    <x v="16"/>
    <x v="1"/>
    <x v="198"/>
    <x v="7"/>
    <x v="0"/>
    <m/>
    <m/>
    <x v="111"/>
    <x v="0"/>
    <x v="1"/>
    <n v="119"/>
    <s v="*119*"/>
  </r>
  <r>
    <s v="BK3557"/>
    <s v="Oxford English Reader"/>
    <s v="Justin Church"/>
    <x v="2"/>
    <s v="978-1-114-96413-6"/>
    <x v="1"/>
    <x v="10"/>
    <x v="1"/>
    <x v="231"/>
    <x v="6"/>
    <x v="0"/>
    <m/>
    <m/>
    <x v="254"/>
    <x v="1"/>
    <x v="1"/>
    <n v="294"/>
    <s v="*294*"/>
  </r>
  <r>
    <s v="BK3558"/>
    <s v="NCERT Economics"/>
    <s v="Larry West"/>
    <x v="5"/>
    <s v="978-0-14-555214-5"/>
    <x v="4"/>
    <x v="1"/>
    <x v="1"/>
    <x v="268"/>
    <x v="13"/>
    <x v="0"/>
    <m/>
    <m/>
    <x v="384"/>
    <x v="3"/>
    <x v="1"/>
    <n v="271"/>
    <s v="*271*"/>
  </r>
  <r>
    <s v="BK3559"/>
    <s v="NCERT Accountancy"/>
    <s v="Heather Sawyer"/>
    <x v="7"/>
    <s v="978-1-106-79346-1"/>
    <x v="0"/>
    <x v="1"/>
    <x v="2"/>
    <x v="93"/>
    <x v="17"/>
    <x v="1"/>
    <d v="2024-05-20T00:00:00"/>
    <d v="2024-11-19T00:00:00"/>
    <x v="125"/>
    <x v="3"/>
    <x v="0"/>
    <n v="300"/>
    <s v="*300*"/>
  </r>
  <r>
    <s v="BK3560"/>
    <s v="Lakhmir Singh Science"/>
    <s v="Raymond Cruz"/>
    <x v="11"/>
    <s v="978-1-75606-941-1"/>
    <x v="2"/>
    <x v="9"/>
    <x v="2"/>
    <x v="190"/>
    <x v="12"/>
    <x v="0"/>
    <m/>
    <m/>
    <x v="470"/>
    <x v="2"/>
    <x v="2"/>
    <n v="174"/>
    <s v="*174*"/>
  </r>
  <r>
    <s v="BK3561"/>
    <s v="S. Chand Science"/>
    <s v="Brian Pham"/>
    <x v="11"/>
    <s v="978-1-80768-395-5"/>
    <x v="3"/>
    <x v="17"/>
    <x v="2"/>
    <x v="20"/>
    <x v="10"/>
    <x v="1"/>
    <d v="2025-01-16T00:00:00"/>
    <d v="2025-01-16T00:00:00"/>
    <x v="143"/>
    <x v="2"/>
    <x v="1"/>
    <n v="342"/>
    <s v="*342*"/>
  </r>
  <r>
    <s v="BK3562"/>
    <s v="English Grammar &amp; Composition"/>
    <s v="Dr. Jeffery Bowman"/>
    <x v="2"/>
    <s v="978-1-121-22612-8"/>
    <x v="4"/>
    <x v="18"/>
    <x v="2"/>
    <x v="184"/>
    <x v="4"/>
    <x v="1"/>
    <d v="2024-03-24T00:00:00"/>
    <d v="2024-11-09T00:00:00"/>
    <x v="423"/>
    <x v="1"/>
    <x v="1"/>
    <n v="179"/>
    <s v="*179*"/>
  </r>
  <r>
    <s v="BK3563"/>
    <s v="Pearson Science Explorer"/>
    <s v="Ryan House"/>
    <x v="11"/>
    <s v="978-1-4500-2854-7"/>
    <x v="0"/>
    <x v="4"/>
    <x v="1"/>
    <x v="55"/>
    <x v="13"/>
    <x v="0"/>
    <m/>
    <m/>
    <x v="462"/>
    <x v="2"/>
    <x v="0"/>
    <n v="163"/>
    <s v="*163*"/>
  </r>
  <r>
    <s v="BK3564"/>
    <s v="Pradeep's Chemistry"/>
    <s v="Amy Flores"/>
    <x v="6"/>
    <s v="978-1-171-02450-7"/>
    <x v="1"/>
    <x v="15"/>
    <x v="1"/>
    <x v="261"/>
    <x v="0"/>
    <x v="1"/>
    <d v="2023-08-15T00:00:00"/>
    <d v="2024-09-10T00:00:00"/>
    <x v="334"/>
    <x v="3"/>
    <x v="0"/>
    <n v="205"/>
    <s v="*205*"/>
  </r>
  <r>
    <s v="BK3565"/>
    <s v="Lakhmir Singh Science"/>
    <s v="Craig Evans"/>
    <x v="11"/>
    <s v="978-1-74292-233-1"/>
    <x v="2"/>
    <x v="17"/>
    <x v="0"/>
    <x v="104"/>
    <x v="18"/>
    <x v="1"/>
    <d v="2023-08-16T00:00:00"/>
    <d v="2023-11-16T00:00:00"/>
    <x v="473"/>
    <x v="2"/>
    <x v="2"/>
    <n v="237"/>
    <s v="*237*"/>
  </r>
  <r>
    <s v="BK3566"/>
    <s v="RD Sharma Mathematics"/>
    <s v="Catherine Wallace"/>
    <x v="1"/>
    <s v="978-0-366-00843-8"/>
    <x v="1"/>
    <x v="3"/>
    <x v="1"/>
    <x v="59"/>
    <x v="9"/>
    <x v="0"/>
    <m/>
    <m/>
    <x v="382"/>
    <x v="0"/>
    <x v="0"/>
    <n v="340"/>
    <s v="*340*"/>
  </r>
  <r>
    <s v="BK3567"/>
    <s v="Pearson Science Explorer"/>
    <s v="Sandy Phillips"/>
    <x v="11"/>
    <s v="978-0-04-706734-1"/>
    <x v="2"/>
    <x v="3"/>
    <x v="1"/>
    <x v="65"/>
    <x v="8"/>
    <x v="0"/>
    <m/>
    <m/>
    <x v="233"/>
    <x v="2"/>
    <x v="1"/>
    <n v="201"/>
    <s v="*201*"/>
  </r>
  <r>
    <s v="BK3568"/>
    <s v="NCERT Chemistry"/>
    <s v="Robert Case"/>
    <x v="6"/>
    <s v="978-1-872765-61-7"/>
    <x v="1"/>
    <x v="3"/>
    <x v="1"/>
    <x v="75"/>
    <x v="4"/>
    <x v="0"/>
    <m/>
    <m/>
    <x v="263"/>
    <x v="3"/>
    <x v="0"/>
    <n v="385"/>
    <s v="*385*"/>
  </r>
  <r>
    <s v="BK3569"/>
    <s v="Together with EVS"/>
    <s v="Mr. Brian Good DDS"/>
    <x v="3"/>
    <s v="978-0-275-48125-4"/>
    <x v="2"/>
    <x v="2"/>
    <x v="2"/>
    <x v="252"/>
    <x v="14"/>
    <x v="0"/>
    <m/>
    <m/>
    <x v="461"/>
    <x v="2"/>
    <x v="2"/>
    <n v="226"/>
    <s v="*226*"/>
  </r>
  <r>
    <s v="BK3570"/>
    <s v="NCERT Maths"/>
    <s v="Robert Wallace"/>
    <x v="1"/>
    <s v="978-0-8240-4334-6"/>
    <x v="4"/>
    <x v="8"/>
    <x v="2"/>
    <x v="272"/>
    <x v="8"/>
    <x v="1"/>
    <d v="2023-07-17T00:00:00"/>
    <d v="2024-07-20T00:00:00"/>
    <x v="68"/>
    <x v="0"/>
    <x v="0"/>
    <n v="349"/>
    <s v="*349*"/>
  </r>
  <r>
    <s v="BK3571"/>
    <s v="Together with Social Science"/>
    <s v="Chad Ware"/>
    <x v="0"/>
    <s v="978-0-212-03551-9"/>
    <x v="4"/>
    <x v="11"/>
    <x v="2"/>
    <x v="80"/>
    <x v="9"/>
    <x v="0"/>
    <m/>
    <m/>
    <x v="439"/>
    <x v="0"/>
    <x v="2"/>
    <n v="251"/>
    <s v="*251*"/>
  </r>
  <r>
    <s v="BK3572"/>
    <s v="S. Chand Science"/>
    <s v="Gabriel Burke"/>
    <x v="11"/>
    <s v="978-0-926567-17-7"/>
    <x v="3"/>
    <x v="15"/>
    <x v="2"/>
    <x v="123"/>
    <x v="1"/>
    <x v="1"/>
    <d v="2025-02-13T00:00:00"/>
    <d v="2025-02-17T00:00:00"/>
    <x v="372"/>
    <x v="2"/>
    <x v="2"/>
    <n v="156"/>
    <s v="*156*"/>
  </r>
  <r>
    <s v="BK3573"/>
    <s v="S. Chand EVS"/>
    <s v="Victoria Watkins"/>
    <x v="3"/>
    <s v="978-0-609-43125-2"/>
    <x v="2"/>
    <x v="5"/>
    <x v="1"/>
    <x v="189"/>
    <x v="10"/>
    <x v="1"/>
    <d v="2024-07-29T00:00:00"/>
    <d v="2024-12-20T00:00:00"/>
    <x v="160"/>
    <x v="2"/>
    <x v="2"/>
    <n v="134"/>
    <s v="*134*"/>
  </r>
  <r>
    <s v="BK3574"/>
    <s v="Nai Roshni Hindi Pathmala"/>
    <s v="Bonnie Thompson"/>
    <x v="12"/>
    <s v="978-1-919380-55-1"/>
    <x v="1"/>
    <x v="1"/>
    <x v="1"/>
    <x v="33"/>
    <x v="0"/>
    <x v="1"/>
    <d v="2023-05-13T00:00:00"/>
    <d v="2024-10-08T00:00:00"/>
    <x v="106"/>
    <x v="3"/>
    <x v="0"/>
    <n v="339"/>
    <s v="*339*"/>
  </r>
  <r>
    <s v="BK3575"/>
    <s v="English Grammar &amp; Composition"/>
    <s v="Amy White"/>
    <x v="2"/>
    <s v="978-1-211-73021-4"/>
    <x v="2"/>
    <x v="11"/>
    <x v="0"/>
    <x v="15"/>
    <x v="18"/>
    <x v="0"/>
    <m/>
    <m/>
    <x v="178"/>
    <x v="1"/>
    <x v="1"/>
    <n v="370"/>
    <s v="*370*"/>
  </r>
  <r>
    <s v="BK3576"/>
    <s v="Manika Hindi Pathmala"/>
    <s v="Amanda Smith"/>
    <x v="12"/>
    <s v="978-1-08-611224-5"/>
    <x v="0"/>
    <x v="3"/>
    <x v="1"/>
    <x v="335"/>
    <x v="17"/>
    <x v="0"/>
    <m/>
    <m/>
    <x v="72"/>
    <x v="3"/>
    <x v="3"/>
    <n v="353"/>
    <s v="*353*"/>
  </r>
  <r>
    <s v="BK3577"/>
    <s v="Nai Roshni Hindi Pathmala"/>
    <s v="Rebecca Hawkins"/>
    <x v="12"/>
    <s v="978-0-12-017497-3"/>
    <x v="5"/>
    <x v="4"/>
    <x v="2"/>
    <x v="194"/>
    <x v="12"/>
    <x v="0"/>
    <m/>
    <m/>
    <x v="220"/>
    <x v="3"/>
    <x v="2"/>
    <n v="384"/>
    <s v="*384*"/>
  </r>
  <r>
    <s v="BK3578"/>
    <s v="S. Chand Science"/>
    <s v="Nancy Gordon"/>
    <x v="11"/>
    <s v="978-1-4399-0017-8"/>
    <x v="3"/>
    <x v="6"/>
    <x v="0"/>
    <x v="286"/>
    <x v="0"/>
    <x v="0"/>
    <m/>
    <m/>
    <x v="245"/>
    <x v="2"/>
    <x v="3"/>
    <n v="169"/>
    <s v="*169*"/>
  </r>
  <r>
    <s v="BK3579"/>
    <s v="Together with EVS"/>
    <s v="Priscilla Cooper"/>
    <x v="3"/>
    <s v="978-1-371-48609-9"/>
    <x v="5"/>
    <x v="4"/>
    <x v="0"/>
    <x v="94"/>
    <x v="12"/>
    <x v="0"/>
    <m/>
    <m/>
    <x v="109"/>
    <x v="2"/>
    <x v="1"/>
    <n v="408"/>
    <s v="*408*"/>
  </r>
  <r>
    <s v="BK3580"/>
    <s v="Principles of Economics"/>
    <s v="Joseph Wood"/>
    <x v="5"/>
    <s v="978-0-19-283133-0"/>
    <x v="4"/>
    <x v="9"/>
    <x v="0"/>
    <x v="190"/>
    <x v="12"/>
    <x v="1"/>
    <d v="2024-12-14T00:00:00"/>
    <d v="2024-12-23T00:00:00"/>
    <x v="298"/>
    <x v="3"/>
    <x v="1"/>
    <n v="165"/>
    <s v="*165*"/>
  </r>
  <r>
    <s v="BK3581"/>
    <s v="S. Chand Social Science"/>
    <s v="Paul Williams"/>
    <x v="0"/>
    <s v="978-1-71163-064-9"/>
    <x v="5"/>
    <x v="17"/>
    <x v="1"/>
    <x v="200"/>
    <x v="5"/>
    <x v="0"/>
    <m/>
    <m/>
    <x v="478"/>
    <x v="0"/>
    <x v="1"/>
    <n v="260"/>
    <s v="*260*"/>
  </r>
  <r>
    <s v="BK3582"/>
    <s v="Lakhmir Singh Science"/>
    <s v="James Jimenez"/>
    <x v="11"/>
    <s v="978-1-148-31815-8"/>
    <x v="1"/>
    <x v="7"/>
    <x v="0"/>
    <x v="270"/>
    <x v="2"/>
    <x v="1"/>
    <d v="2023-11-24T00:00:00"/>
    <d v="2024-02-27T00:00:00"/>
    <x v="176"/>
    <x v="2"/>
    <x v="0"/>
    <n v="174"/>
    <s v="*174*"/>
  </r>
  <r>
    <s v="BK3583"/>
    <s v="NCERT Social Science"/>
    <s v="Melissa Nguyen"/>
    <x v="0"/>
    <s v="978-1-200-96157-5"/>
    <x v="1"/>
    <x v="18"/>
    <x v="1"/>
    <x v="340"/>
    <x v="12"/>
    <x v="1"/>
    <d v="2024-08-10T00:00:00"/>
    <d v="2024-09-30T00:00:00"/>
    <x v="432"/>
    <x v="0"/>
    <x v="2"/>
    <n v="164"/>
    <s v="*164*"/>
  </r>
  <r>
    <s v="BK3584"/>
    <s v="S. Chand Science"/>
    <s v="Natalie Mitchell"/>
    <x v="11"/>
    <s v="978-0-87252-929-8"/>
    <x v="3"/>
    <x v="19"/>
    <x v="1"/>
    <x v="124"/>
    <x v="19"/>
    <x v="1"/>
    <d v="2024-06-12T00:00:00"/>
    <d v="2024-09-25T00:00:00"/>
    <x v="357"/>
    <x v="2"/>
    <x v="1"/>
    <n v="300"/>
    <s v="*300*"/>
  </r>
  <r>
    <s v="BK3585"/>
    <s v="Pradeep's Chemistry"/>
    <s v="James Christensen"/>
    <x v="6"/>
    <s v="978-1-4055-8154-7"/>
    <x v="4"/>
    <x v="14"/>
    <x v="1"/>
    <x v="75"/>
    <x v="11"/>
    <x v="0"/>
    <m/>
    <m/>
    <x v="237"/>
    <x v="3"/>
    <x v="1"/>
    <n v="231"/>
    <s v="*231*"/>
  </r>
  <r>
    <s v="BK3586"/>
    <s v="Computer Science with Python"/>
    <s v="Joel Edwards"/>
    <x v="8"/>
    <s v="978-0-266-40919-9"/>
    <x v="1"/>
    <x v="14"/>
    <x v="2"/>
    <x v="332"/>
    <x v="5"/>
    <x v="1"/>
    <d v="2023-12-10T00:00:00"/>
    <d v="2025-01-08T00:00:00"/>
    <x v="43"/>
    <x v="3"/>
    <x v="0"/>
    <n v="416"/>
    <s v="*416*"/>
  </r>
  <r>
    <s v="BK3587"/>
    <s v="Manika Hindi Pathmala"/>
    <s v="Sara Morris"/>
    <x v="12"/>
    <s v="978-0-8204-2381-4"/>
    <x v="4"/>
    <x v="12"/>
    <x v="2"/>
    <x v="270"/>
    <x v="4"/>
    <x v="0"/>
    <m/>
    <m/>
    <x v="246"/>
    <x v="3"/>
    <x v="0"/>
    <n v="223"/>
    <s v="*223*"/>
  </r>
  <r>
    <s v="BK3588"/>
    <s v="Computer Science with Python"/>
    <s v="Dustin Gomez"/>
    <x v="8"/>
    <s v="978-1-216-29168-0"/>
    <x v="4"/>
    <x v="0"/>
    <x v="2"/>
    <x v="300"/>
    <x v="18"/>
    <x v="1"/>
    <d v="2024-02-10T00:00:00"/>
    <d v="2025-02-18T00:00:00"/>
    <x v="164"/>
    <x v="3"/>
    <x v="2"/>
    <n v="375"/>
    <s v="*375*"/>
  </r>
  <r>
    <s v="BK3589"/>
    <s v="Python Programming - Balagurusamy"/>
    <s v="Ronald Daugherty"/>
    <x v="8"/>
    <s v="978-1-930611-17-7"/>
    <x v="1"/>
    <x v="14"/>
    <x v="2"/>
    <x v="228"/>
    <x v="4"/>
    <x v="0"/>
    <m/>
    <m/>
    <x v="280"/>
    <x v="3"/>
    <x v="0"/>
    <n v="157"/>
    <s v="*157*"/>
  </r>
  <r>
    <s v="BK3590"/>
    <s v="NCERT Social Science"/>
    <s v="Ashley Bell"/>
    <x v="0"/>
    <s v="978-0-351-17242-7"/>
    <x v="5"/>
    <x v="18"/>
    <x v="1"/>
    <x v="8"/>
    <x v="15"/>
    <x v="1"/>
    <d v="2023-06-26T00:00:00"/>
    <d v="2023-10-19T00:00:00"/>
    <x v="24"/>
    <x v="0"/>
    <x v="1"/>
    <n v="395"/>
    <s v="*395*"/>
  </r>
  <r>
    <s v="BK3591"/>
    <s v="Play with Maths"/>
    <s v="Mandy Smith"/>
    <x v="1"/>
    <s v="978-0-18-990909-7"/>
    <x v="4"/>
    <x v="19"/>
    <x v="1"/>
    <x v="129"/>
    <x v="17"/>
    <x v="1"/>
    <d v="2023-10-25T00:00:00"/>
    <d v="2024-03-28T00:00:00"/>
    <x v="369"/>
    <x v="0"/>
    <x v="0"/>
    <n v="233"/>
    <s v="*233*"/>
  </r>
  <r>
    <s v="BK3592"/>
    <s v="Manika Hindi Pathmala"/>
    <s v="Laura Avery"/>
    <x v="12"/>
    <s v="978-1-08-685120-5"/>
    <x v="1"/>
    <x v="15"/>
    <x v="0"/>
    <x v="129"/>
    <x v="10"/>
    <x v="0"/>
    <m/>
    <m/>
    <x v="291"/>
    <x v="3"/>
    <x v="2"/>
    <n v="335"/>
    <s v="*335*"/>
  </r>
  <r>
    <s v="BK3593"/>
    <s v="NCERT Business Studies"/>
    <s v="Ariana Mcfarland"/>
    <x v="10"/>
    <s v="978-1-57348-329-2"/>
    <x v="2"/>
    <x v="2"/>
    <x v="1"/>
    <x v="105"/>
    <x v="2"/>
    <x v="0"/>
    <m/>
    <m/>
    <x v="364"/>
    <x v="3"/>
    <x v="0"/>
    <n v="115"/>
    <s v="*115*"/>
  </r>
  <r>
    <s v="BK3594"/>
    <s v="Concepts of Physics - HC Verma"/>
    <s v="Heidi Martin"/>
    <x v="9"/>
    <s v="978-0-9768383-6-4"/>
    <x v="2"/>
    <x v="14"/>
    <x v="1"/>
    <x v="54"/>
    <x v="18"/>
    <x v="0"/>
    <m/>
    <m/>
    <x v="229"/>
    <x v="3"/>
    <x v="2"/>
    <n v="317"/>
    <s v="*317*"/>
  </r>
  <r>
    <s v="BK3595"/>
    <s v="Computer Science with Python"/>
    <s v="Mr. Jeffrey Ramirez"/>
    <x v="8"/>
    <s v="978-0-630-40519-2"/>
    <x v="2"/>
    <x v="3"/>
    <x v="1"/>
    <x v="52"/>
    <x v="18"/>
    <x v="1"/>
    <d v="2023-06-19T00:00:00"/>
    <d v="2023-08-15T00:00:00"/>
    <x v="357"/>
    <x v="3"/>
    <x v="2"/>
    <n v="416"/>
    <s v="*416*"/>
  </r>
  <r>
    <s v="BK3596"/>
    <s v="NCERT Accountancy"/>
    <s v="Victoria Smith"/>
    <x v="7"/>
    <s v="978-1-135-67283-6"/>
    <x v="5"/>
    <x v="0"/>
    <x v="2"/>
    <x v="153"/>
    <x v="16"/>
    <x v="1"/>
    <d v="2024-10-11T00:00:00"/>
    <d v="2025-02-21T00:00:00"/>
    <x v="234"/>
    <x v="3"/>
    <x v="2"/>
    <n v="334"/>
    <s v="*334*"/>
  </r>
  <r>
    <s v="BK3597"/>
    <s v="RS Aggarwal Mathematics"/>
    <s v="Jaclyn Byrd"/>
    <x v="1"/>
    <s v="978-1-81258-712-5"/>
    <x v="4"/>
    <x v="15"/>
    <x v="2"/>
    <x v="304"/>
    <x v="3"/>
    <x v="1"/>
    <d v="2024-11-02T00:00:00"/>
    <d v="2024-11-15T00:00:00"/>
    <x v="23"/>
    <x v="0"/>
    <x v="0"/>
    <n v="371"/>
    <s v="*371*"/>
  </r>
  <r>
    <s v="BK3598"/>
    <s v="NCERT Chemistry"/>
    <s v="Phyllis Fox"/>
    <x v="6"/>
    <s v="978-0-408-09277-7"/>
    <x v="1"/>
    <x v="1"/>
    <x v="2"/>
    <x v="87"/>
    <x v="4"/>
    <x v="0"/>
    <m/>
    <m/>
    <x v="185"/>
    <x v="3"/>
    <x v="1"/>
    <n v="258"/>
    <s v="*258*"/>
  </r>
  <r>
    <s v="BK3599"/>
    <s v="S. Chand EVS"/>
    <s v="Cheryl Potter"/>
    <x v="3"/>
    <s v="978-1-915445-55-1"/>
    <x v="2"/>
    <x v="19"/>
    <x v="2"/>
    <x v="154"/>
    <x v="2"/>
    <x v="0"/>
    <m/>
    <m/>
    <x v="363"/>
    <x v="2"/>
    <x v="3"/>
    <n v="214"/>
    <s v="*214*"/>
  </r>
  <r>
    <s v="BK3600"/>
    <s v="RD Sharma Mathematics"/>
    <s v="Courtney Fisher"/>
    <x v="1"/>
    <s v="978-1-882422-88-3"/>
    <x v="4"/>
    <x v="0"/>
    <x v="1"/>
    <x v="9"/>
    <x v="15"/>
    <x v="1"/>
    <d v="2024-02-29T00:00:00"/>
    <d v="2024-07-27T00:00:00"/>
    <x v="238"/>
    <x v="0"/>
    <x v="2"/>
    <n v="241"/>
    <s v="*241*"/>
  </r>
  <r>
    <s v="BK3601"/>
    <s v="Truemanâ€™s Biology"/>
    <s v="Rachel Cochran"/>
    <x v="4"/>
    <s v="978-1-83669-204-1"/>
    <x v="2"/>
    <x v="10"/>
    <x v="1"/>
    <x v="62"/>
    <x v="5"/>
    <x v="1"/>
    <d v="2023-09-16T00:00:00"/>
    <d v="2024-02-12T00:00:00"/>
    <x v="124"/>
    <x v="3"/>
    <x v="3"/>
    <n v="112"/>
    <s v="*112*"/>
  </r>
  <r>
    <s v="BK3602"/>
    <s v="NCERT Business Studies"/>
    <s v="Victoria Nolan"/>
    <x v="10"/>
    <s v="978-1-117-89869-8"/>
    <x v="2"/>
    <x v="7"/>
    <x v="0"/>
    <x v="24"/>
    <x v="16"/>
    <x v="1"/>
    <d v="2024-01-27T00:00:00"/>
    <d v="2024-10-15T00:00:00"/>
    <x v="248"/>
    <x v="3"/>
    <x v="1"/>
    <n v="436"/>
    <s v="*436*"/>
  </r>
  <r>
    <s v="BK3603"/>
    <s v="Truemanâ€™s Biology"/>
    <s v="Paul Harrison"/>
    <x v="4"/>
    <s v="978-1-83131-574-7"/>
    <x v="2"/>
    <x v="6"/>
    <x v="1"/>
    <x v="127"/>
    <x v="10"/>
    <x v="0"/>
    <m/>
    <m/>
    <x v="179"/>
    <x v="3"/>
    <x v="1"/>
    <n v="204"/>
    <s v="*204*"/>
  </r>
  <r>
    <s v="BK3604"/>
    <s v="Pradeep's Chemistry"/>
    <s v="Alec Smith"/>
    <x v="6"/>
    <s v="978-1-02-703034-8"/>
    <x v="2"/>
    <x v="5"/>
    <x v="2"/>
    <x v="344"/>
    <x v="16"/>
    <x v="1"/>
    <d v="2023-12-20T00:00:00"/>
    <d v="2024-01-23T00:00:00"/>
    <x v="406"/>
    <x v="3"/>
    <x v="1"/>
    <n v="296"/>
    <s v="*296*"/>
  </r>
  <r>
    <s v="BK3605"/>
    <s v="S. Chand Economics"/>
    <s v="Tracy Pham"/>
    <x v="5"/>
    <s v="978-1-213-85697-4"/>
    <x v="2"/>
    <x v="8"/>
    <x v="0"/>
    <x v="367"/>
    <x v="19"/>
    <x v="0"/>
    <m/>
    <m/>
    <x v="105"/>
    <x v="3"/>
    <x v="0"/>
    <n v="126"/>
    <s v="*126*"/>
  </r>
  <r>
    <s v="BK3606"/>
    <s v="Pradeep's Chemistry"/>
    <s v="Larry Wilson"/>
    <x v="6"/>
    <s v="978-1-327-63089-7"/>
    <x v="2"/>
    <x v="0"/>
    <x v="0"/>
    <x v="145"/>
    <x v="2"/>
    <x v="0"/>
    <m/>
    <m/>
    <x v="116"/>
    <x v="3"/>
    <x v="2"/>
    <n v="270"/>
    <s v="*270*"/>
  </r>
  <r>
    <s v="BK3607"/>
    <s v="NCERT Environmental Studies"/>
    <s v="James Tyler"/>
    <x v="3"/>
    <s v="978-1-63491-194-8"/>
    <x v="5"/>
    <x v="6"/>
    <x v="0"/>
    <x v="282"/>
    <x v="12"/>
    <x v="1"/>
    <d v="2024-07-06T00:00:00"/>
    <d v="2024-09-05T00:00:00"/>
    <x v="322"/>
    <x v="2"/>
    <x v="1"/>
    <n v="204"/>
    <s v="*204*"/>
  </r>
  <r>
    <s v="BK3608"/>
    <s v="Together with Social Science"/>
    <s v="Mary Stevens"/>
    <x v="0"/>
    <s v="978-1-09-699957-7"/>
    <x v="3"/>
    <x v="8"/>
    <x v="1"/>
    <x v="317"/>
    <x v="1"/>
    <x v="0"/>
    <m/>
    <m/>
    <x v="25"/>
    <x v="0"/>
    <x v="1"/>
    <n v="227"/>
    <s v="*227*"/>
  </r>
  <r>
    <s v="BK3609"/>
    <s v="English Grammar &amp; Composition"/>
    <s v="Marvin Glass"/>
    <x v="2"/>
    <s v="978-0-05-318647-0"/>
    <x v="1"/>
    <x v="10"/>
    <x v="0"/>
    <x v="284"/>
    <x v="4"/>
    <x v="0"/>
    <m/>
    <m/>
    <x v="358"/>
    <x v="1"/>
    <x v="0"/>
    <n v="408"/>
    <s v="*408*"/>
  </r>
  <r>
    <s v="BK3610"/>
    <s v="Nai Roshni Hindi Pathmala"/>
    <s v="Rhonda Webster"/>
    <x v="12"/>
    <s v="978-0-89932-498-2"/>
    <x v="5"/>
    <x v="6"/>
    <x v="1"/>
    <x v="219"/>
    <x v="9"/>
    <x v="0"/>
    <m/>
    <m/>
    <x v="51"/>
    <x v="3"/>
    <x v="0"/>
    <n v="437"/>
    <s v="*437*"/>
  </r>
  <r>
    <s v="BK3611"/>
    <s v="Python Programming - Balagurusamy"/>
    <s v="Andrea Stone"/>
    <x v="8"/>
    <s v="978-1-58842-597-3"/>
    <x v="2"/>
    <x v="18"/>
    <x v="1"/>
    <x v="130"/>
    <x v="19"/>
    <x v="1"/>
    <d v="2025-01-26T00:00:00"/>
    <d v="2025-02-10T00:00:00"/>
    <x v="392"/>
    <x v="3"/>
    <x v="2"/>
    <n v="193"/>
    <s v="*193*"/>
  </r>
  <r>
    <s v="BK3612"/>
    <s v="Together with Social Science"/>
    <s v="Keith Carter"/>
    <x v="0"/>
    <s v="978-0-7354-8393-4"/>
    <x v="0"/>
    <x v="9"/>
    <x v="1"/>
    <x v="111"/>
    <x v="6"/>
    <x v="0"/>
    <m/>
    <m/>
    <x v="217"/>
    <x v="0"/>
    <x v="0"/>
    <n v="327"/>
    <s v="*327*"/>
  </r>
  <r>
    <s v="BK3613"/>
    <s v="NCERT Social Science"/>
    <s v="Connie Luna"/>
    <x v="0"/>
    <s v="978-1-5465-8841-2"/>
    <x v="3"/>
    <x v="0"/>
    <x v="2"/>
    <x v="410"/>
    <x v="6"/>
    <x v="1"/>
    <d v="2023-06-08T00:00:00"/>
    <d v="2025-01-26T00:00:00"/>
    <x v="52"/>
    <x v="0"/>
    <x v="1"/>
    <n v="183"/>
    <s v="*183*"/>
  </r>
  <r>
    <s v="BK3614"/>
    <s v="S. Chand Business Studies"/>
    <s v="Kelli Vargas"/>
    <x v="10"/>
    <s v="978-1-63277-144-5"/>
    <x v="1"/>
    <x v="8"/>
    <x v="2"/>
    <x v="175"/>
    <x v="17"/>
    <x v="0"/>
    <m/>
    <m/>
    <x v="317"/>
    <x v="3"/>
    <x v="0"/>
    <n v="413"/>
    <s v="*413*"/>
  </r>
  <r>
    <s v="BK3615"/>
    <s v="Python Programming - Balagurusamy"/>
    <s v="Felicia Brown"/>
    <x v="8"/>
    <s v="978-0-686-49073-9"/>
    <x v="5"/>
    <x v="12"/>
    <x v="2"/>
    <x v="267"/>
    <x v="10"/>
    <x v="0"/>
    <m/>
    <m/>
    <x v="387"/>
    <x v="3"/>
    <x v="2"/>
    <n v="210"/>
    <s v="*210*"/>
  </r>
  <r>
    <s v="BK3616"/>
    <s v="NCERT Accountancy"/>
    <s v="Sergio White"/>
    <x v="7"/>
    <s v="978-0-7470-0841-5"/>
    <x v="5"/>
    <x v="2"/>
    <x v="2"/>
    <x v="205"/>
    <x v="12"/>
    <x v="0"/>
    <m/>
    <m/>
    <x v="260"/>
    <x v="3"/>
    <x v="0"/>
    <n v="425"/>
    <s v="*425*"/>
  </r>
  <r>
    <s v="BK3617"/>
    <s v="NCERT Social Science"/>
    <s v="Stacey Gardner"/>
    <x v="0"/>
    <s v="978-0-8487-0278-6"/>
    <x v="0"/>
    <x v="1"/>
    <x v="1"/>
    <x v="209"/>
    <x v="8"/>
    <x v="1"/>
    <d v="2024-11-15T00:00:00"/>
    <d v="2024-11-21T00:00:00"/>
    <x v="395"/>
    <x v="0"/>
    <x v="2"/>
    <n v="268"/>
    <s v="*268*"/>
  </r>
  <r>
    <s v="BK3618"/>
    <s v="S. Chand Biology"/>
    <s v="Linda Bennett"/>
    <x v="4"/>
    <s v="978-1-924959-64-3"/>
    <x v="1"/>
    <x v="8"/>
    <x v="1"/>
    <x v="306"/>
    <x v="10"/>
    <x v="0"/>
    <m/>
    <m/>
    <x v="315"/>
    <x v="3"/>
    <x v="2"/>
    <n v="270"/>
    <s v="*270*"/>
  </r>
  <r>
    <s v="BK3619"/>
    <s v="NCERT Accountancy"/>
    <s v="Zachary Carney"/>
    <x v="7"/>
    <s v="978-1-906747-96-1"/>
    <x v="1"/>
    <x v="11"/>
    <x v="0"/>
    <x v="175"/>
    <x v="5"/>
    <x v="1"/>
    <d v="2023-12-17T00:00:00"/>
    <d v="2023-12-26T00:00:00"/>
    <x v="276"/>
    <x v="3"/>
    <x v="2"/>
    <n v="254"/>
    <s v="*254*"/>
  </r>
  <r>
    <s v="BK3620"/>
    <s v="S. Chand Social Science"/>
    <s v="Cassandra Escobar"/>
    <x v="0"/>
    <s v="978-0-326-17527-9"/>
    <x v="1"/>
    <x v="18"/>
    <x v="1"/>
    <x v="81"/>
    <x v="3"/>
    <x v="0"/>
    <m/>
    <m/>
    <x v="414"/>
    <x v="0"/>
    <x v="0"/>
    <n v="441"/>
    <s v="*441*"/>
  </r>
  <r>
    <s v="BK3621"/>
    <s v="S. Chand Business Studies"/>
    <s v="Samuel Gomez"/>
    <x v="10"/>
    <s v="978-1-86379-387-2"/>
    <x v="3"/>
    <x v="3"/>
    <x v="1"/>
    <x v="399"/>
    <x v="1"/>
    <x v="0"/>
    <m/>
    <m/>
    <x v="426"/>
    <x v="3"/>
    <x v="1"/>
    <n v="200"/>
    <s v="*200*"/>
  </r>
  <r>
    <s v="BK3622"/>
    <s v="Manika Hindi Pathmala"/>
    <s v="Denise Anderson"/>
    <x v="12"/>
    <s v="978-1-4835-9277-0"/>
    <x v="3"/>
    <x v="6"/>
    <x v="1"/>
    <x v="165"/>
    <x v="3"/>
    <x v="1"/>
    <d v="2024-07-03T00:00:00"/>
    <d v="2025-02-03T00:00:00"/>
    <x v="170"/>
    <x v="3"/>
    <x v="3"/>
    <n v="269"/>
    <s v="*269*"/>
  </r>
  <r>
    <s v="BK3623"/>
    <s v="NCERT Environmental Studies"/>
    <s v="Keith Mcdonald"/>
    <x v="3"/>
    <s v="978-0-902113-25-1"/>
    <x v="4"/>
    <x v="5"/>
    <x v="2"/>
    <x v="116"/>
    <x v="3"/>
    <x v="0"/>
    <m/>
    <m/>
    <x v="304"/>
    <x v="2"/>
    <x v="2"/>
    <n v="431"/>
    <s v="*431*"/>
  </r>
  <r>
    <s v="BK3624"/>
    <s v="S. Chand Biology"/>
    <s v="Wendy Reynolds"/>
    <x v="4"/>
    <s v="978-0-438-44023-4"/>
    <x v="1"/>
    <x v="0"/>
    <x v="2"/>
    <x v="326"/>
    <x v="0"/>
    <x v="0"/>
    <m/>
    <m/>
    <x v="85"/>
    <x v="3"/>
    <x v="3"/>
    <n v="434"/>
    <s v="*434*"/>
  </r>
  <r>
    <s v="BK3625"/>
    <s v="DK Goel Accountancy"/>
    <s v="William Shelton"/>
    <x v="7"/>
    <s v="978-1-67660-158-6"/>
    <x v="4"/>
    <x v="16"/>
    <x v="2"/>
    <x v="238"/>
    <x v="18"/>
    <x v="1"/>
    <d v="2025-01-18T00:00:00"/>
    <d v="2025-02-04T00:00:00"/>
    <x v="412"/>
    <x v="3"/>
    <x v="1"/>
    <n v="269"/>
    <s v="*269*"/>
  </r>
  <r>
    <s v="BK3626"/>
    <s v="RS Aggarwal Mathematics"/>
    <s v="Gavin Estrada"/>
    <x v="1"/>
    <s v="978-0-17-732924-1"/>
    <x v="0"/>
    <x v="0"/>
    <x v="2"/>
    <x v="210"/>
    <x v="17"/>
    <x v="0"/>
    <m/>
    <m/>
    <x v="65"/>
    <x v="0"/>
    <x v="1"/>
    <n v="116"/>
    <s v="*116*"/>
  </r>
  <r>
    <s v="BK3627"/>
    <s v="Let Us C - Yashwant Kanetkar"/>
    <s v="Jennifer Mcdowell"/>
    <x v="8"/>
    <s v="978-0-370-53408-4"/>
    <x v="0"/>
    <x v="7"/>
    <x v="1"/>
    <x v="113"/>
    <x v="0"/>
    <x v="1"/>
    <d v="2023-05-19T00:00:00"/>
    <d v="2024-08-07T00:00:00"/>
    <x v="108"/>
    <x v="3"/>
    <x v="1"/>
    <n v="409"/>
    <s v="*409*"/>
  </r>
  <r>
    <s v="BK3628"/>
    <s v="S. Chand EVS"/>
    <s v="Jessica Gamble"/>
    <x v="3"/>
    <s v="978-1-943977-40-6"/>
    <x v="0"/>
    <x v="5"/>
    <x v="1"/>
    <x v="286"/>
    <x v="17"/>
    <x v="0"/>
    <m/>
    <m/>
    <x v="122"/>
    <x v="2"/>
    <x v="0"/>
    <n v="399"/>
    <s v="*399*"/>
  </r>
  <r>
    <s v="BK3629"/>
    <s v="S. Chand Business Studies"/>
    <s v="Erin Richardson"/>
    <x v="10"/>
    <s v="978-1-63512-070-7"/>
    <x v="4"/>
    <x v="9"/>
    <x v="0"/>
    <x v="262"/>
    <x v="6"/>
    <x v="0"/>
    <m/>
    <m/>
    <x v="457"/>
    <x v="3"/>
    <x v="2"/>
    <n v="138"/>
    <s v="*138*"/>
  </r>
  <r>
    <s v="BK3630"/>
    <s v="S. Chand Economics"/>
    <s v="Brendan Haley"/>
    <x v="5"/>
    <s v="978-1-62164-357-9"/>
    <x v="2"/>
    <x v="1"/>
    <x v="1"/>
    <x v="183"/>
    <x v="18"/>
    <x v="1"/>
    <d v="2024-08-13T00:00:00"/>
    <d v="2024-08-27T00:00:00"/>
    <x v="178"/>
    <x v="3"/>
    <x v="1"/>
    <n v="169"/>
    <s v="*169*"/>
  </r>
  <r>
    <s v="BK3631"/>
    <s v="NCERT Environmental Studies"/>
    <s v="Christopher Smith"/>
    <x v="3"/>
    <s v="978-1-960557-42-1"/>
    <x v="3"/>
    <x v="16"/>
    <x v="2"/>
    <x v="84"/>
    <x v="11"/>
    <x v="0"/>
    <m/>
    <m/>
    <x v="339"/>
    <x v="2"/>
    <x v="1"/>
    <n v="335"/>
    <s v="*335*"/>
  </r>
  <r>
    <s v="BK3632"/>
    <s v="RD Sharma Mathematics"/>
    <s v="Jeff Fisher"/>
    <x v="1"/>
    <s v="978-0-06-098273-7"/>
    <x v="4"/>
    <x v="0"/>
    <x v="0"/>
    <x v="296"/>
    <x v="0"/>
    <x v="1"/>
    <d v="2024-12-03T00:00:00"/>
    <d v="2025-01-22T00:00:00"/>
    <x v="282"/>
    <x v="0"/>
    <x v="0"/>
    <n v="215"/>
    <s v="*215*"/>
  </r>
  <r>
    <s v="BK3633"/>
    <s v="Play with Maths"/>
    <s v="Rodney Thomas"/>
    <x v="1"/>
    <s v="978-1-907048-70-8"/>
    <x v="5"/>
    <x v="5"/>
    <x v="0"/>
    <x v="85"/>
    <x v="10"/>
    <x v="0"/>
    <m/>
    <m/>
    <x v="385"/>
    <x v="0"/>
    <x v="0"/>
    <n v="117"/>
    <s v="*117*"/>
  </r>
  <r>
    <s v="BK3634"/>
    <s v="RD Sharma Mathematics"/>
    <s v="Thomas Bailey"/>
    <x v="1"/>
    <s v="978-1-7387512-8-0"/>
    <x v="4"/>
    <x v="13"/>
    <x v="0"/>
    <x v="133"/>
    <x v="7"/>
    <x v="1"/>
    <d v="2023-05-08T00:00:00"/>
    <d v="2023-11-22T00:00:00"/>
    <x v="303"/>
    <x v="0"/>
    <x v="2"/>
    <n v="382"/>
    <s v="*382*"/>
  </r>
  <r>
    <s v="BK3635"/>
    <s v="DK Goel Accountancy"/>
    <s v="Amber Blair"/>
    <x v="7"/>
    <s v="978-0-7624-9129-2"/>
    <x v="1"/>
    <x v="19"/>
    <x v="1"/>
    <x v="154"/>
    <x v="9"/>
    <x v="1"/>
    <d v="2023-06-09T00:00:00"/>
    <d v="2024-05-31T00:00:00"/>
    <x v="405"/>
    <x v="3"/>
    <x v="0"/>
    <n v="163"/>
    <s v="*163*"/>
  </r>
  <r>
    <s v="BK3636"/>
    <s v="English Grammar &amp; Composition"/>
    <s v="Vincent Andersen"/>
    <x v="2"/>
    <s v="978-1-202-73995-0"/>
    <x v="5"/>
    <x v="0"/>
    <x v="0"/>
    <x v="145"/>
    <x v="6"/>
    <x v="1"/>
    <d v="2023-06-04T00:00:00"/>
    <d v="2024-05-27T00:00:00"/>
    <x v="360"/>
    <x v="1"/>
    <x v="1"/>
    <n v="237"/>
    <s v="*237*"/>
  </r>
  <r>
    <s v="BK3637"/>
    <s v="Fundamentals of Physics - Resnick Halliday"/>
    <s v="Angela Lee"/>
    <x v="9"/>
    <s v="978-1-57453-228-9"/>
    <x v="2"/>
    <x v="16"/>
    <x v="1"/>
    <x v="130"/>
    <x v="15"/>
    <x v="1"/>
    <d v="2023-05-03T00:00:00"/>
    <d v="2024-03-05T00:00:00"/>
    <x v="302"/>
    <x v="3"/>
    <x v="0"/>
    <n v="183"/>
    <s v="*183*"/>
  </r>
  <r>
    <s v="BK3638"/>
    <s v="Wren &amp; Martin English Grammar"/>
    <s v="Angela Bell"/>
    <x v="2"/>
    <s v="978-0-469-46740-8"/>
    <x v="1"/>
    <x v="11"/>
    <x v="1"/>
    <x v="325"/>
    <x v="15"/>
    <x v="0"/>
    <m/>
    <m/>
    <x v="102"/>
    <x v="1"/>
    <x v="2"/>
    <n v="234"/>
    <s v="*234*"/>
  </r>
  <r>
    <s v="BK3639"/>
    <s v="NCERT Environmental Studies"/>
    <s v="Sabrina Brooks"/>
    <x v="3"/>
    <s v="978-0-9762647-7-4"/>
    <x v="3"/>
    <x v="14"/>
    <x v="1"/>
    <x v="98"/>
    <x v="2"/>
    <x v="1"/>
    <d v="2023-11-21T00:00:00"/>
    <d v="2023-12-26T00:00:00"/>
    <x v="116"/>
    <x v="2"/>
    <x v="0"/>
    <n v="276"/>
    <s v="*276*"/>
  </r>
  <r>
    <s v="BK3640"/>
    <s v="Computer Science with Python"/>
    <s v="Cheryl Cordova"/>
    <x v="8"/>
    <s v="978-0-08-851022-6"/>
    <x v="4"/>
    <x v="18"/>
    <x v="2"/>
    <x v="57"/>
    <x v="7"/>
    <x v="1"/>
    <d v="2024-01-19T00:00:00"/>
    <d v="2024-02-27T00:00:00"/>
    <x v="352"/>
    <x v="3"/>
    <x v="2"/>
    <n v="218"/>
    <s v="*218*"/>
  </r>
  <r>
    <s v="BK3641"/>
    <s v="English Grammar &amp; Composition"/>
    <s v="Jamie Barrett"/>
    <x v="2"/>
    <s v="978-1-81610-675-9"/>
    <x v="5"/>
    <x v="18"/>
    <x v="2"/>
    <x v="46"/>
    <x v="12"/>
    <x v="1"/>
    <d v="2023-05-23T00:00:00"/>
    <d v="2023-10-29T00:00:00"/>
    <x v="329"/>
    <x v="1"/>
    <x v="2"/>
    <n v="356"/>
    <s v="*356*"/>
  </r>
  <r>
    <s v="BK3642"/>
    <s v="NCERT Business Studies"/>
    <s v="Kenneth Mason"/>
    <x v="10"/>
    <s v="978-0-87916-536-9"/>
    <x v="2"/>
    <x v="14"/>
    <x v="2"/>
    <x v="64"/>
    <x v="8"/>
    <x v="0"/>
    <m/>
    <m/>
    <x v="451"/>
    <x v="3"/>
    <x v="2"/>
    <n v="248"/>
    <s v="*248*"/>
  </r>
  <r>
    <s v="BK3643"/>
    <s v="Python Programming - Balagurusamy"/>
    <s v="Cynthia Harris"/>
    <x v="8"/>
    <s v="978-0-8371-3334-8"/>
    <x v="0"/>
    <x v="11"/>
    <x v="2"/>
    <x v="181"/>
    <x v="7"/>
    <x v="0"/>
    <m/>
    <m/>
    <x v="289"/>
    <x v="3"/>
    <x v="0"/>
    <n v="205"/>
    <s v="*205*"/>
  </r>
  <r>
    <s v="BK3644"/>
    <s v="Together with EVS"/>
    <s v="Keith Clark"/>
    <x v="3"/>
    <s v="978-0-219-22991-1"/>
    <x v="3"/>
    <x v="8"/>
    <x v="1"/>
    <x v="55"/>
    <x v="6"/>
    <x v="0"/>
    <m/>
    <m/>
    <x v="234"/>
    <x v="2"/>
    <x v="1"/>
    <n v="238"/>
    <s v="*238*"/>
  </r>
  <r>
    <s v="BK3645"/>
    <s v="RD Sharma Mathematics"/>
    <s v="Melinda Hunt"/>
    <x v="1"/>
    <s v="978-1-64016-448-2"/>
    <x v="5"/>
    <x v="6"/>
    <x v="1"/>
    <x v="344"/>
    <x v="12"/>
    <x v="1"/>
    <d v="2023-05-01T00:00:00"/>
    <d v="2024-09-13T00:00:00"/>
    <x v="76"/>
    <x v="0"/>
    <x v="3"/>
    <n v="351"/>
    <s v="*351*"/>
  </r>
  <r>
    <s v="BK3646"/>
    <s v="TS Grewal Accountancy"/>
    <s v="Misty Walls"/>
    <x v="7"/>
    <s v="978-0-8334-3863-8"/>
    <x v="5"/>
    <x v="19"/>
    <x v="0"/>
    <x v="396"/>
    <x v="9"/>
    <x v="1"/>
    <d v="2024-08-28T00:00:00"/>
    <d v="2024-12-05T00:00:00"/>
    <x v="313"/>
    <x v="3"/>
    <x v="2"/>
    <n v="154"/>
    <s v="*154*"/>
  </r>
  <r>
    <s v="BK3647"/>
    <s v="Manika Hindi Pathmala"/>
    <s v="Nicholas Henderson"/>
    <x v="12"/>
    <s v="978-0-679-02130-8"/>
    <x v="2"/>
    <x v="16"/>
    <x v="1"/>
    <x v="413"/>
    <x v="1"/>
    <x v="1"/>
    <d v="2023-10-12T00:00:00"/>
    <d v="2024-08-27T00:00:00"/>
    <x v="266"/>
    <x v="3"/>
    <x v="3"/>
    <n v="444"/>
    <s v="*444*"/>
  </r>
  <r>
    <s v="BK3648"/>
    <s v="NCERT Chemistry"/>
    <s v="Samuel Sullivan"/>
    <x v="6"/>
    <s v="978-0-492-47510-4"/>
    <x v="2"/>
    <x v="11"/>
    <x v="1"/>
    <x v="332"/>
    <x v="11"/>
    <x v="0"/>
    <m/>
    <m/>
    <x v="15"/>
    <x v="3"/>
    <x v="1"/>
    <n v="111"/>
    <s v="*111*"/>
  </r>
  <r>
    <s v="BK3649"/>
    <s v="Together with EVS"/>
    <s v="Mrs. Kara Collins"/>
    <x v="3"/>
    <s v="978-0-9575749-3-9"/>
    <x v="0"/>
    <x v="2"/>
    <x v="1"/>
    <x v="377"/>
    <x v="6"/>
    <x v="0"/>
    <m/>
    <m/>
    <x v="291"/>
    <x v="2"/>
    <x v="1"/>
    <n v="348"/>
    <s v="*348*"/>
  </r>
  <r>
    <s v="BK3650"/>
    <s v="Fundamentals of Physics - Resnick Halliday"/>
    <s v="Samantha Long"/>
    <x v="9"/>
    <s v="978-1-63996-118-4"/>
    <x v="2"/>
    <x v="13"/>
    <x v="2"/>
    <x v="333"/>
    <x v="10"/>
    <x v="0"/>
    <m/>
    <m/>
    <x v="213"/>
    <x v="3"/>
    <x v="1"/>
    <n v="177"/>
    <s v="*177*"/>
  </r>
  <r>
    <s v="BK3651"/>
    <s v="Nai Roshni Hindi Pathmala"/>
    <s v="Shelia Martinez"/>
    <x v="12"/>
    <s v="978-1-4687-7136-7"/>
    <x v="4"/>
    <x v="9"/>
    <x v="2"/>
    <x v="288"/>
    <x v="14"/>
    <x v="0"/>
    <m/>
    <m/>
    <x v="203"/>
    <x v="3"/>
    <x v="0"/>
    <n v="109"/>
    <s v="*109*"/>
  </r>
  <r>
    <s v="BK3652"/>
    <s v="Lakhmir Singh Science"/>
    <s v="Matthew Huber"/>
    <x v="11"/>
    <s v="978-1-236-52937-4"/>
    <x v="2"/>
    <x v="18"/>
    <x v="2"/>
    <x v="333"/>
    <x v="9"/>
    <x v="1"/>
    <d v="2023-12-21T00:00:00"/>
    <d v="2024-02-12T00:00:00"/>
    <x v="110"/>
    <x v="2"/>
    <x v="2"/>
    <n v="300"/>
    <s v="*300*"/>
  </r>
  <r>
    <s v="BK3653"/>
    <s v="Together with Social Science"/>
    <s v="Kathleen Farmer"/>
    <x v="0"/>
    <s v="978-0-514-07672-2"/>
    <x v="2"/>
    <x v="16"/>
    <x v="2"/>
    <x v="220"/>
    <x v="14"/>
    <x v="0"/>
    <m/>
    <m/>
    <x v="91"/>
    <x v="0"/>
    <x v="1"/>
    <n v="313"/>
    <s v="*313*"/>
  </r>
  <r>
    <s v="BK3654"/>
    <s v="S. Chand EVS"/>
    <s v="Eric Crane"/>
    <x v="3"/>
    <s v="978-1-55039-800-7"/>
    <x v="2"/>
    <x v="5"/>
    <x v="1"/>
    <x v="317"/>
    <x v="6"/>
    <x v="0"/>
    <m/>
    <m/>
    <x v="347"/>
    <x v="2"/>
    <x v="1"/>
    <n v="361"/>
    <s v="*361*"/>
  </r>
  <r>
    <s v="BK3655"/>
    <s v="Together with Social Science"/>
    <s v="Troy Ward"/>
    <x v="0"/>
    <s v="978-1-181-04626-1"/>
    <x v="3"/>
    <x v="11"/>
    <x v="1"/>
    <x v="279"/>
    <x v="14"/>
    <x v="0"/>
    <m/>
    <m/>
    <x v="254"/>
    <x v="0"/>
    <x v="0"/>
    <n v="423"/>
    <s v="*423*"/>
  </r>
  <r>
    <s v="BK3656"/>
    <s v="English Grammar &amp; Composition"/>
    <s v="Katherine West"/>
    <x v="2"/>
    <s v="978-0-8249-8621-6"/>
    <x v="4"/>
    <x v="11"/>
    <x v="0"/>
    <x v="17"/>
    <x v="14"/>
    <x v="1"/>
    <d v="2024-07-08T00:00:00"/>
    <d v="2024-10-22T00:00:00"/>
    <x v="464"/>
    <x v="1"/>
    <x v="0"/>
    <n v="408"/>
    <s v="*408*"/>
  </r>
  <r>
    <s v="BK3657"/>
    <s v="Oxford English Reader"/>
    <s v="Kevin Brown"/>
    <x v="2"/>
    <s v="978-0-300-29923-6"/>
    <x v="2"/>
    <x v="4"/>
    <x v="1"/>
    <x v="160"/>
    <x v="10"/>
    <x v="1"/>
    <d v="2024-10-22T00:00:00"/>
    <d v="2024-12-11T00:00:00"/>
    <x v="198"/>
    <x v="1"/>
    <x v="2"/>
    <n v="113"/>
    <s v="*113*"/>
  </r>
  <r>
    <s v="BK3658"/>
    <s v="TS Grewal Accountancy"/>
    <s v="Nicole Roberts"/>
    <x v="7"/>
    <s v="978-1-83739-140-0"/>
    <x v="5"/>
    <x v="11"/>
    <x v="2"/>
    <x v="3"/>
    <x v="19"/>
    <x v="0"/>
    <m/>
    <m/>
    <x v="375"/>
    <x v="3"/>
    <x v="0"/>
    <n v="271"/>
    <s v="*271*"/>
  </r>
  <r>
    <s v="BK3659"/>
    <s v="Let Us C - Yashwant Kanetkar"/>
    <s v="Tammy Williams DVM"/>
    <x v="8"/>
    <s v="978-1-102-03643-2"/>
    <x v="3"/>
    <x v="3"/>
    <x v="0"/>
    <x v="311"/>
    <x v="14"/>
    <x v="1"/>
    <d v="2024-09-29T00:00:00"/>
    <d v="2024-12-06T00:00:00"/>
    <x v="223"/>
    <x v="3"/>
    <x v="1"/>
    <n v="268"/>
    <s v="*268*"/>
  </r>
  <r>
    <s v="BK3660"/>
    <s v="NCERT Social Science"/>
    <s v="Nicholas Johnson"/>
    <x v="0"/>
    <s v="978-1-00-484153-0"/>
    <x v="1"/>
    <x v="10"/>
    <x v="0"/>
    <x v="106"/>
    <x v="8"/>
    <x v="1"/>
    <d v="2023-03-22T00:00:00"/>
    <d v="2024-06-15T00:00:00"/>
    <x v="168"/>
    <x v="0"/>
    <x v="0"/>
    <n v="284"/>
    <s v="*284*"/>
  </r>
  <r>
    <s v="BK3661"/>
    <s v="S. Chand Business Studies"/>
    <s v="Jeffrey Walker PhD"/>
    <x v="10"/>
    <s v="978-1-183-49687-3"/>
    <x v="5"/>
    <x v="15"/>
    <x v="0"/>
    <x v="50"/>
    <x v="2"/>
    <x v="0"/>
    <m/>
    <m/>
    <x v="51"/>
    <x v="3"/>
    <x v="2"/>
    <n v="283"/>
    <s v="*283*"/>
  </r>
  <r>
    <s v="BK3662"/>
    <s v="Together with Social Science"/>
    <s v="Brenda Kirby"/>
    <x v="0"/>
    <s v="978-0-353-59737-2"/>
    <x v="3"/>
    <x v="3"/>
    <x v="1"/>
    <x v="395"/>
    <x v="7"/>
    <x v="0"/>
    <m/>
    <m/>
    <x v="113"/>
    <x v="0"/>
    <x v="0"/>
    <n v="231"/>
    <s v="*231*"/>
  </r>
  <r>
    <s v="BK3663"/>
    <s v="Pearson Science Explorer"/>
    <s v="Kevin Powell"/>
    <x v="11"/>
    <s v="978-1-61077-760-5"/>
    <x v="1"/>
    <x v="2"/>
    <x v="0"/>
    <x v="153"/>
    <x v="16"/>
    <x v="1"/>
    <d v="2024-08-06T00:00:00"/>
    <d v="2024-12-12T00:00:00"/>
    <x v="206"/>
    <x v="2"/>
    <x v="2"/>
    <n v="233"/>
    <s v="*233*"/>
  </r>
  <r>
    <s v="BK3664"/>
    <s v="Pradeep's Chemistry"/>
    <s v="Caroline Oliver"/>
    <x v="6"/>
    <s v="978-0-9531830-0-5"/>
    <x v="0"/>
    <x v="17"/>
    <x v="1"/>
    <x v="265"/>
    <x v="8"/>
    <x v="0"/>
    <m/>
    <m/>
    <x v="326"/>
    <x v="3"/>
    <x v="2"/>
    <n v="369"/>
    <s v="*369*"/>
  </r>
  <r>
    <s v="BK3665"/>
    <s v="Pradeep's Chemistry"/>
    <s v="Rose Rodriguez"/>
    <x v="6"/>
    <s v="978-1-184-28449-3"/>
    <x v="5"/>
    <x v="10"/>
    <x v="1"/>
    <x v="74"/>
    <x v="14"/>
    <x v="1"/>
    <d v="2024-11-22T00:00:00"/>
    <d v="2024-12-26T00:00:00"/>
    <x v="311"/>
    <x v="3"/>
    <x v="2"/>
    <n v="120"/>
    <s v="*120*"/>
  </r>
  <r>
    <s v="BK3666"/>
    <s v="Lakhmir Singh Science"/>
    <s v="Louis Ortiz"/>
    <x v="11"/>
    <s v="978-1-64635-558-7"/>
    <x v="1"/>
    <x v="14"/>
    <x v="1"/>
    <x v="209"/>
    <x v="2"/>
    <x v="0"/>
    <m/>
    <m/>
    <x v="355"/>
    <x v="2"/>
    <x v="0"/>
    <n v="363"/>
    <s v="*363*"/>
  </r>
  <r>
    <s v="BK3667"/>
    <s v="Lakhmir Singh Science"/>
    <s v="Adam Terry"/>
    <x v="11"/>
    <s v="978-1-368-61060-5"/>
    <x v="4"/>
    <x v="2"/>
    <x v="2"/>
    <x v="62"/>
    <x v="14"/>
    <x v="0"/>
    <m/>
    <m/>
    <x v="371"/>
    <x v="2"/>
    <x v="1"/>
    <n v="280"/>
    <s v="*280*"/>
  </r>
  <r>
    <s v="BK3668"/>
    <s v="NCERT Maths"/>
    <s v="Johnny Atkins"/>
    <x v="1"/>
    <s v="978-1-9843-1686-8"/>
    <x v="1"/>
    <x v="8"/>
    <x v="2"/>
    <x v="112"/>
    <x v="2"/>
    <x v="0"/>
    <m/>
    <m/>
    <x v="345"/>
    <x v="0"/>
    <x v="3"/>
    <n v="412"/>
    <s v="*412*"/>
  </r>
  <r>
    <s v="BK3669"/>
    <s v="S. Chand Economics"/>
    <s v="John Lewis"/>
    <x v="5"/>
    <s v="978-0-482-68982-5"/>
    <x v="0"/>
    <x v="18"/>
    <x v="2"/>
    <x v="138"/>
    <x v="15"/>
    <x v="1"/>
    <d v="2023-07-07T00:00:00"/>
    <d v="2024-06-12T00:00:00"/>
    <x v="151"/>
    <x v="3"/>
    <x v="2"/>
    <n v="277"/>
    <s v="*277*"/>
  </r>
  <r>
    <s v="BK3670"/>
    <s v="Manika Hindi Pathmala"/>
    <s v="Judy Haley"/>
    <x v="12"/>
    <s v="978-1-4274-1159-4"/>
    <x v="0"/>
    <x v="6"/>
    <x v="2"/>
    <x v="295"/>
    <x v="14"/>
    <x v="0"/>
    <m/>
    <m/>
    <x v="111"/>
    <x v="3"/>
    <x v="3"/>
    <n v="251"/>
    <s v="*251*"/>
  </r>
  <r>
    <s v="BK3671"/>
    <s v="DK Goel Accountancy"/>
    <s v="Jeffrey Anderson"/>
    <x v="7"/>
    <s v="978-0-00-240884-4"/>
    <x v="5"/>
    <x v="9"/>
    <x v="1"/>
    <x v="337"/>
    <x v="18"/>
    <x v="0"/>
    <m/>
    <m/>
    <x v="325"/>
    <x v="3"/>
    <x v="1"/>
    <n v="272"/>
    <s v="*272*"/>
  </r>
  <r>
    <s v="BK3672"/>
    <s v="NCERT Biology"/>
    <s v="Barry Fuller"/>
    <x v="4"/>
    <s v="978-0-8027-4935-2"/>
    <x v="4"/>
    <x v="18"/>
    <x v="1"/>
    <x v="292"/>
    <x v="14"/>
    <x v="0"/>
    <m/>
    <m/>
    <x v="130"/>
    <x v="3"/>
    <x v="1"/>
    <n v="290"/>
    <s v="*290*"/>
  </r>
  <r>
    <s v="BK3673"/>
    <s v="Concepts of Physics - HC Verma"/>
    <s v="Robert Blake"/>
    <x v="9"/>
    <s v="978-1-82255-818-4"/>
    <x v="5"/>
    <x v="2"/>
    <x v="0"/>
    <x v="399"/>
    <x v="14"/>
    <x v="0"/>
    <m/>
    <m/>
    <x v="356"/>
    <x v="3"/>
    <x v="1"/>
    <n v="289"/>
    <s v="*289*"/>
  </r>
  <r>
    <s v="BK3674"/>
    <s v="Fundamentals of Physics - Resnick Halliday"/>
    <s v="Lisa Moore"/>
    <x v="9"/>
    <s v="978-0-7164-7462-3"/>
    <x v="1"/>
    <x v="18"/>
    <x v="1"/>
    <x v="157"/>
    <x v="7"/>
    <x v="0"/>
    <m/>
    <m/>
    <x v="4"/>
    <x v="3"/>
    <x v="0"/>
    <n v="350"/>
    <s v="*350*"/>
  </r>
  <r>
    <s v="BK3675"/>
    <s v="NCERT Hindi"/>
    <s v="Kurt Richards"/>
    <x v="12"/>
    <s v="978-1-01-275631-4"/>
    <x v="1"/>
    <x v="9"/>
    <x v="1"/>
    <x v="397"/>
    <x v="8"/>
    <x v="1"/>
    <d v="2024-01-26T00:00:00"/>
    <d v="2025-02-09T00:00:00"/>
    <x v="383"/>
    <x v="3"/>
    <x v="2"/>
    <n v="401"/>
    <s v="*401*"/>
  </r>
  <r>
    <s v="BK3676"/>
    <s v="NCERT Business Studies"/>
    <s v="Preston Jackson"/>
    <x v="10"/>
    <s v="978-1-61925-211-0"/>
    <x v="3"/>
    <x v="10"/>
    <x v="1"/>
    <x v="303"/>
    <x v="12"/>
    <x v="0"/>
    <m/>
    <m/>
    <x v="45"/>
    <x v="3"/>
    <x v="1"/>
    <n v="286"/>
    <s v="*286*"/>
  </r>
  <r>
    <s v="BK3677"/>
    <s v="Pradeep's Chemistry"/>
    <s v="Joseph Landry"/>
    <x v="6"/>
    <s v="978-0-396-99405-3"/>
    <x v="3"/>
    <x v="8"/>
    <x v="2"/>
    <x v="374"/>
    <x v="15"/>
    <x v="0"/>
    <m/>
    <m/>
    <x v="138"/>
    <x v="3"/>
    <x v="1"/>
    <n v="300"/>
    <s v="*300*"/>
  </r>
  <r>
    <s v="BK3678"/>
    <s v="Pearson Science Explorer"/>
    <s v="Chad Gibson"/>
    <x v="11"/>
    <s v="978-1-917887-76-2"/>
    <x v="0"/>
    <x v="4"/>
    <x v="2"/>
    <x v="391"/>
    <x v="1"/>
    <x v="1"/>
    <d v="2023-12-09T00:00:00"/>
    <d v="2024-01-30T00:00:00"/>
    <x v="107"/>
    <x v="2"/>
    <x v="0"/>
    <n v="206"/>
    <s v="*206*"/>
  </r>
  <r>
    <s v="BK3679"/>
    <s v="Pearson Science Explorer"/>
    <s v="James Finley"/>
    <x v="11"/>
    <s v="978-0-442-80908-9"/>
    <x v="3"/>
    <x v="12"/>
    <x v="2"/>
    <x v="395"/>
    <x v="9"/>
    <x v="0"/>
    <m/>
    <m/>
    <x v="389"/>
    <x v="2"/>
    <x v="0"/>
    <n v="449"/>
    <s v="*449*"/>
  </r>
  <r>
    <s v="BK3680"/>
    <s v="NCERT Biology"/>
    <s v="Jacob Gaines"/>
    <x v="4"/>
    <s v="978-0-563-86309-0"/>
    <x v="5"/>
    <x v="9"/>
    <x v="2"/>
    <x v="221"/>
    <x v="3"/>
    <x v="1"/>
    <d v="2023-10-05T00:00:00"/>
    <d v="2023-11-15T00:00:00"/>
    <x v="473"/>
    <x v="3"/>
    <x v="2"/>
    <n v="180"/>
    <s v="*180*"/>
  </r>
  <r>
    <s v="BK3681"/>
    <s v="NCERT Economics"/>
    <s v="Rebecca Hendrix"/>
    <x v="5"/>
    <s v="978-1-4117-2796-0"/>
    <x v="0"/>
    <x v="13"/>
    <x v="1"/>
    <x v="79"/>
    <x v="19"/>
    <x v="1"/>
    <d v="2025-01-30T00:00:00"/>
    <d v="2025-02-08T00:00:00"/>
    <x v="349"/>
    <x v="3"/>
    <x v="0"/>
    <n v="143"/>
    <s v="*143*"/>
  </r>
  <r>
    <s v="BK3682"/>
    <s v="RD Sharma Mathematics"/>
    <s v="Kimberly Brennan"/>
    <x v="1"/>
    <s v="978-0-16-620986-8"/>
    <x v="4"/>
    <x v="12"/>
    <x v="1"/>
    <x v="56"/>
    <x v="1"/>
    <x v="0"/>
    <m/>
    <m/>
    <x v="468"/>
    <x v="0"/>
    <x v="1"/>
    <n v="379"/>
    <s v="*379*"/>
  </r>
  <r>
    <s v="BK3683"/>
    <s v="Python Programming - Balagurusamy"/>
    <s v="Linda Doyle"/>
    <x v="8"/>
    <s v="978-1-918133-49-3"/>
    <x v="2"/>
    <x v="0"/>
    <x v="0"/>
    <x v="129"/>
    <x v="9"/>
    <x v="0"/>
    <m/>
    <m/>
    <x v="156"/>
    <x v="3"/>
    <x v="0"/>
    <n v="320"/>
    <s v="*320*"/>
  </r>
  <r>
    <s v="BK3684"/>
    <s v="RS Aggarwal Mathematics"/>
    <s v="Katherine Mcdowell"/>
    <x v="1"/>
    <s v="978-1-61325-673-2"/>
    <x v="1"/>
    <x v="3"/>
    <x v="1"/>
    <x v="86"/>
    <x v="4"/>
    <x v="1"/>
    <d v="2023-11-05T00:00:00"/>
    <d v="2024-08-15T00:00:00"/>
    <x v="327"/>
    <x v="0"/>
    <x v="2"/>
    <n v="139"/>
    <s v="*139*"/>
  </r>
  <r>
    <s v="BK3685"/>
    <s v="NCERT Environmental Studies"/>
    <s v="John Sutton"/>
    <x v="3"/>
    <s v="978-1-60681-708-7"/>
    <x v="2"/>
    <x v="6"/>
    <x v="2"/>
    <x v="254"/>
    <x v="6"/>
    <x v="0"/>
    <m/>
    <m/>
    <x v="23"/>
    <x v="2"/>
    <x v="0"/>
    <n v="242"/>
    <s v="*242*"/>
  </r>
  <r>
    <s v="BK3686"/>
    <s v="NCERT Biology"/>
    <s v="Dr. Danielle Anderson"/>
    <x v="4"/>
    <s v="978-0-7681-6865-5"/>
    <x v="5"/>
    <x v="18"/>
    <x v="0"/>
    <x v="46"/>
    <x v="12"/>
    <x v="1"/>
    <d v="2025-01-18T00:00:00"/>
    <d v="2025-01-23T00:00:00"/>
    <x v="46"/>
    <x v="3"/>
    <x v="2"/>
    <n v="377"/>
    <s v="*377*"/>
  </r>
  <r>
    <s v="BK3687"/>
    <s v="Together with Social Science"/>
    <s v="Wesley Graham"/>
    <x v="0"/>
    <s v="978-1-04-382192-0"/>
    <x v="5"/>
    <x v="8"/>
    <x v="0"/>
    <x v="190"/>
    <x v="0"/>
    <x v="0"/>
    <m/>
    <m/>
    <x v="428"/>
    <x v="0"/>
    <x v="2"/>
    <n v="112"/>
    <s v="*112*"/>
  </r>
  <r>
    <s v="BK3688"/>
    <s v="NCERT Environmental Studies"/>
    <s v="Marie Kelley"/>
    <x v="3"/>
    <s v="978-1-76840-843-7"/>
    <x v="1"/>
    <x v="14"/>
    <x v="0"/>
    <x v="166"/>
    <x v="14"/>
    <x v="1"/>
    <d v="2023-05-01T00:00:00"/>
    <d v="2024-02-01T00:00:00"/>
    <x v="188"/>
    <x v="2"/>
    <x v="2"/>
    <n v="241"/>
    <s v="*241*"/>
  </r>
  <r>
    <s v="BK3689"/>
    <s v="Python Programming - Balagurusamy"/>
    <s v="Patricia Walker"/>
    <x v="8"/>
    <s v="978-1-62992-694-0"/>
    <x v="4"/>
    <x v="12"/>
    <x v="1"/>
    <x v="181"/>
    <x v="3"/>
    <x v="1"/>
    <d v="2023-09-25T00:00:00"/>
    <d v="2023-10-03T00:00:00"/>
    <x v="335"/>
    <x v="3"/>
    <x v="0"/>
    <n v="356"/>
    <s v="*356*"/>
  </r>
  <r>
    <s v="BK3690"/>
    <s v="NCERT Biology"/>
    <s v="Kevin Daugherty"/>
    <x v="4"/>
    <s v="978-1-01-071009-7"/>
    <x v="2"/>
    <x v="13"/>
    <x v="0"/>
    <x v="186"/>
    <x v="3"/>
    <x v="1"/>
    <d v="2024-05-28T00:00:00"/>
    <d v="2024-08-01T00:00:00"/>
    <x v="438"/>
    <x v="3"/>
    <x v="1"/>
    <n v="109"/>
    <s v="*109*"/>
  </r>
  <r>
    <s v="BK3691"/>
    <s v="NCERT Economics"/>
    <s v="Isabella Williams"/>
    <x v="5"/>
    <s v="978-1-162-04714-0"/>
    <x v="2"/>
    <x v="16"/>
    <x v="1"/>
    <x v="151"/>
    <x v="9"/>
    <x v="1"/>
    <d v="2024-02-08T00:00:00"/>
    <d v="2025-01-11T00:00:00"/>
    <x v="212"/>
    <x v="3"/>
    <x v="3"/>
    <n v="231"/>
    <s v="*231*"/>
  </r>
  <r>
    <s v="BK3692"/>
    <s v="Nai Roshni Hindi Pathmala"/>
    <s v="Leslie Garcia"/>
    <x v="12"/>
    <s v="978-1-65432-582-4"/>
    <x v="1"/>
    <x v="6"/>
    <x v="1"/>
    <x v="278"/>
    <x v="0"/>
    <x v="1"/>
    <d v="2024-10-03T00:00:00"/>
    <d v="2024-11-27T00:00:00"/>
    <x v="108"/>
    <x v="3"/>
    <x v="2"/>
    <n v="301"/>
    <s v="*301*"/>
  </r>
  <r>
    <s v="BK3693"/>
    <s v="S. Chand Economics"/>
    <s v="Manuel Smith DDS"/>
    <x v="5"/>
    <s v="978-0-07-115016-3"/>
    <x v="0"/>
    <x v="3"/>
    <x v="1"/>
    <x v="138"/>
    <x v="13"/>
    <x v="1"/>
    <d v="2023-05-07T00:00:00"/>
    <d v="2025-02-06T00:00:00"/>
    <x v="105"/>
    <x v="3"/>
    <x v="3"/>
    <n v="398"/>
    <s v="*398*"/>
  </r>
  <r>
    <s v="BK3694"/>
    <s v="S. Chand EVS"/>
    <s v="James Taylor"/>
    <x v="3"/>
    <s v="978-1-82049-731-7"/>
    <x v="3"/>
    <x v="1"/>
    <x v="2"/>
    <x v="416"/>
    <x v="9"/>
    <x v="1"/>
    <d v="2023-04-08T00:00:00"/>
    <d v="2024-01-11T00:00:00"/>
    <x v="394"/>
    <x v="2"/>
    <x v="1"/>
    <n v="294"/>
    <s v="*294*"/>
  </r>
  <r>
    <s v="BK3695"/>
    <s v="NCERT Environmental Studies"/>
    <s v="Julie Spencer"/>
    <x v="3"/>
    <s v="978-0-570-68432-9"/>
    <x v="0"/>
    <x v="13"/>
    <x v="2"/>
    <x v="276"/>
    <x v="0"/>
    <x v="1"/>
    <d v="2023-12-30T00:00:00"/>
    <d v="2024-06-26T00:00:00"/>
    <x v="273"/>
    <x v="2"/>
    <x v="1"/>
    <n v="113"/>
    <s v="*113*"/>
  </r>
  <r>
    <s v="BK3696"/>
    <s v="NCERT Social Science"/>
    <s v="Sheila Williams"/>
    <x v="0"/>
    <s v="978-0-89045-325-4"/>
    <x v="1"/>
    <x v="6"/>
    <x v="2"/>
    <x v="263"/>
    <x v="1"/>
    <x v="0"/>
    <m/>
    <m/>
    <x v="142"/>
    <x v="0"/>
    <x v="1"/>
    <n v="355"/>
    <s v="*355*"/>
  </r>
  <r>
    <s v="BK3697"/>
    <s v="NCERT Hindi"/>
    <s v="Robert Moore"/>
    <x v="12"/>
    <s v="978-1-343-21227-5"/>
    <x v="4"/>
    <x v="1"/>
    <x v="2"/>
    <x v="30"/>
    <x v="12"/>
    <x v="1"/>
    <d v="2024-04-18T00:00:00"/>
    <d v="2024-06-23T00:00:00"/>
    <x v="232"/>
    <x v="3"/>
    <x v="0"/>
    <n v="173"/>
    <s v="*173*"/>
  </r>
  <r>
    <s v="BK3698"/>
    <s v="Pearson Science Explorer"/>
    <s v="Jennifer Bennett"/>
    <x v="11"/>
    <s v="978-1-82275-737-2"/>
    <x v="2"/>
    <x v="12"/>
    <x v="1"/>
    <x v="233"/>
    <x v="9"/>
    <x v="1"/>
    <d v="2024-10-14T00:00:00"/>
    <d v="2024-12-26T00:00:00"/>
    <x v="360"/>
    <x v="2"/>
    <x v="2"/>
    <n v="281"/>
    <s v="*281*"/>
  </r>
  <r>
    <s v="BK3699"/>
    <s v="Nai Roshni Hindi Pathmala"/>
    <s v="Daniel Fowler"/>
    <x v="12"/>
    <s v="978-0-06-597867-4"/>
    <x v="3"/>
    <x v="14"/>
    <x v="1"/>
    <x v="369"/>
    <x v="11"/>
    <x v="1"/>
    <d v="2023-05-22T00:00:00"/>
    <d v="2024-03-19T00:00:00"/>
    <x v="282"/>
    <x v="3"/>
    <x v="1"/>
    <n v="124"/>
    <s v="*124*"/>
  </r>
  <r>
    <s v="BK3700"/>
    <s v="TS Grewal Accountancy"/>
    <s v="Maria Herrera"/>
    <x v="7"/>
    <s v="978-1-4541-6933-8"/>
    <x v="3"/>
    <x v="4"/>
    <x v="0"/>
    <x v="275"/>
    <x v="2"/>
    <x v="0"/>
    <m/>
    <m/>
    <x v="92"/>
    <x v="3"/>
    <x v="1"/>
    <n v="352"/>
    <s v="*352*"/>
  </r>
  <r>
    <s v="BK3701"/>
    <s v="Fundamentals of Physics - Resnick Halliday"/>
    <s v="Gloria Martinez"/>
    <x v="9"/>
    <s v="978-1-959568-66-7"/>
    <x v="5"/>
    <x v="16"/>
    <x v="1"/>
    <x v="28"/>
    <x v="15"/>
    <x v="1"/>
    <d v="2024-05-26T00:00:00"/>
    <d v="2024-08-17T00:00:00"/>
    <x v="478"/>
    <x v="3"/>
    <x v="0"/>
    <n v="296"/>
    <s v="*296*"/>
  </r>
  <r>
    <s v="BK3702"/>
    <s v="Truemanâ€™s Biology"/>
    <s v="Briana King"/>
    <x v="4"/>
    <s v="978-1-58038-663-0"/>
    <x v="0"/>
    <x v="13"/>
    <x v="1"/>
    <x v="84"/>
    <x v="14"/>
    <x v="0"/>
    <m/>
    <m/>
    <x v="124"/>
    <x v="3"/>
    <x v="0"/>
    <n v="195"/>
    <s v="*195*"/>
  </r>
  <r>
    <s v="BK3703"/>
    <s v="Principles of Economics"/>
    <s v="Tanner Garcia"/>
    <x v="5"/>
    <s v="978-1-84247-806-6"/>
    <x v="3"/>
    <x v="15"/>
    <x v="1"/>
    <x v="416"/>
    <x v="4"/>
    <x v="1"/>
    <d v="2023-11-15T00:00:00"/>
    <d v="2024-10-21T00:00:00"/>
    <x v="35"/>
    <x v="3"/>
    <x v="2"/>
    <n v="420"/>
    <s v="*420*"/>
  </r>
  <r>
    <s v="BK3704"/>
    <s v="NCERT Biology"/>
    <s v="Kristi Klein"/>
    <x v="4"/>
    <s v="978-0-8311-9240-2"/>
    <x v="0"/>
    <x v="9"/>
    <x v="2"/>
    <x v="62"/>
    <x v="8"/>
    <x v="1"/>
    <d v="2024-01-03T00:00:00"/>
    <d v="2025-02-02T00:00:00"/>
    <x v="185"/>
    <x v="3"/>
    <x v="0"/>
    <n v="244"/>
    <s v="*244*"/>
  </r>
  <r>
    <s v="BK3705"/>
    <s v="NCERT Biology"/>
    <s v="Edwin King"/>
    <x v="4"/>
    <s v="978-0-299-18403-2"/>
    <x v="5"/>
    <x v="8"/>
    <x v="2"/>
    <x v="373"/>
    <x v="6"/>
    <x v="0"/>
    <m/>
    <m/>
    <x v="65"/>
    <x v="3"/>
    <x v="1"/>
    <n v="408"/>
    <s v="*408*"/>
  </r>
  <r>
    <s v="BK3706"/>
    <s v="S. Chand EVS"/>
    <s v="Francisco Chase"/>
    <x v="3"/>
    <s v="978-1-105-35724-4"/>
    <x v="4"/>
    <x v="19"/>
    <x v="2"/>
    <x v="263"/>
    <x v="1"/>
    <x v="1"/>
    <d v="2024-09-10T00:00:00"/>
    <d v="2024-11-01T00:00:00"/>
    <x v="281"/>
    <x v="2"/>
    <x v="0"/>
    <n v="279"/>
    <s v="*279*"/>
  </r>
  <r>
    <s v="BK3707"/>
    <s v="S. Chand Economics"/>
    <s v="Stephen Knapp"/>
    <x v="5"/>
    <s v="978-0-8042-4639-2"/>
    <x v="4"/>
    <x v="1"/>
    <x v="2"/>
    <x v="374"/>
    <x v="2"/>
    <x v="1"/>
    <d v="2023-10-06T00:00:00"/>
    <d v="2023-11-06T00:00:00"/>
    <x v="473"/>
    <x v="3"/>
    <x v="2"/>
    <n v="433"/>
    <s v="*433*"/>
  </r>
  <r>
    <s v="BK3708"/>
    <s v="Pearson Science Explorer"/>
    <s v="Mary Hayes"/>
    <x v="11"/>
    <s v="978-1-02-566917-5"/>
    <x v="1"/>
    <x v="8"/>
    <x v="1"/>
    <x v="248"/>
    <x v="18"/>
    <x v="1"/>
    <d v="2024-05-03T00:00:00"/>
    <d v="2024-05-22T00:00:00"/>
    <x v="464"/>
    <x v="2"/>
    <x v="0"/>
    <n v="376"/>
    <s v="*376*"/>
  </r>
  <r>
    <s v="BK3709"/>
    <s v="SL Arora Physics"/>
    <s v="Angela Allen"/>
    <x v="9"/>
    <s v="978-1-71878-162-7"/>
    <x v="3"/>
    <x v="9"/>
    <x v="1"/>
    <x v="98"/>
    <x v="17"/>
    <x v="1"/>
    <d v="2024-08-09T00:00:00"/>
    <d v="2024-10-20T00:00:00"/>
    <x v="311"/>
    <x v="3"/>
    <x v="2"/>
    <n v="350"/>
    <s v="*350*"/>
  </r>
  <r>
    <s v="BK3710"/>
    <s v="Principles of Economics"/>
    <s v="Lindsey Morris"/>
    <x v="5"/>
    <s v="978-0-315-19867-8"/>
    <x v="4"/>
    <x v="2"/>
    <x v="0"/>
    <x v="64"/>
    <x v="17"/>
    <x v="0"/>
    <m/>
    <m/>
    <x v="475"/>
    <x v="3"/>
    <x v="2"/>
    <n v="245"/>
    <s v="*245*"/>
  </r>
  <r>
    <s v="BK3711"/>
    <s v="Together with Social Science"/>
    <s v="Teresa Byrd"/>
    <x v="0"/>
    <s v="978-1-947617-09-4"/>
    <x v="2"/>
    <x v="18"/>
    <x v="1"/>
    <x v="43"/>
    <x v="7"/>
    <x v="0"/>
    <m/>
    <m/>
    <x v="180"/>
    <x v="0"/>
    <x v="2"/>
    <n v="451"/>
    <s v="*451*"/>
  </r>
  <r>
    <s v="BK3712"/>
    <s v="Fundamentals of Physics - Resnick Halliday"/>
    <s v="James Holland"/>
    <x v="9"/>
    <s v="978-1-4497-7066-2"/>
    <x v="3"/>
    <x v="17"/>
    <x v="2"/>
    <x v="176"/>
    <x v="19"/>
    <x v="1"/>
    <d v="2024-10-01T00:00:00"/>
    <d v="2024-10-16T00:00:00"/>
    <x v="162"/>
    <x v="3"/>
    <x v="0"/>
    <n v="315"/>
    <s v="*315*"/>
  </r>
  <r>
    <s v="BK3713"/>
    <s v="English Grammar &amp; Composition"/>
    <s v="Melody Gordon"/>
    <x v="2"/>
    <s v="978-0-577-65486-8"/>
    <x v="5"/>
    <x v="8"/>
    <x v="0"/>
    <x v="356"/>
    <x v="14"/>
    <x v="0"/>
    <m/>
    <m/>
    <x v="31"/>
    <x v="1"/>
    <x v="1"/>
    <n v="309"/>
    <s v="*309*"/>
  </r>
  <r>
    <s v="BK3714"/>
    <s v="S. Chand Business Studies"/>
    <s v="Justin Williams"/>
    <x v="10"/>
    <s v="978-1-05-591358-3"/>
    <x v="3"/>
    <x v="3"/>
    <x v="0"/>
    <x v="183"/>
    <x v="16"/>
    <x v="0"/>
    <m/>
    <m/>
    <x v="397"/>
    <x v="3"/>
    <x v="3"/>
    <n v="267"/>
    <s v="*267*"/>
  </r>
  <r>
    <s v="BK3715"/>
    <s v="Manika Hindi Pathmala"/>
    <s v="Vincent Young"/>
    <x v="12"/>
    <s v="978-0-7145-1616-5"/>
    <x v="2"/>
    <x v="1"/>
    <x v="0"/>
    <x v="376"/>
    <x v="18"/>
    <x v="1"/>
    <d v="2024-10-27T00:00:00"/>
    <d v="2025-02-05T00:00:00"/>
    <x v="342"/>
    <x v="3"/>
    <x v="2"/>
    <n v="302"/>
    <s v="*302*"/>
  </r>
  <r>
    <s v="BK3716"/>
    <s v="S. Chand Economics"/>
    <s v="Jason Rowe"/>
    <x v="5"/>
    <s v="978-0-693-03878-8"/>
    <x v="5"/>
    <x v="6"/>
    <x v="1"/>
    <x v="160"/>
    <x v="14"/>
    <x v="0"/>
    <m/>
    <m/>
    <x v="35"/>
    <x v="3"/>
    <x v="3"/>
    <n v="283"/>
    <s v="*283*"/>
  </r>
  <r>
    <s v="BK3717"/>
    <s v="Together with Social Science"/>
    <s v="Yvette Walsh"/>
    <x v="0"/>
    <s v="978-0-634-69774-6"/>
    <x v="0"/>
    <x v="12"/>
    <x v="0"/>
    <x v="210"/>
    <x v="4"/>
    <x v="1"/>
    <d v="2024-09-10T00:00:00"/>
    <d v="2024-12-05T00:00:00"/>
    <x v="260"/>
    <x v="0"/>
    <x v="1"/>
    <n v="428"/>
    <s v="*428*"/>
  </r>
  <r>
    <s v="BK3718"/>
    <s v="NCERT Hindi"/>
    <s v="Peter Mcguire"/>
    <x v="12"/>
    <s v="978-1-00-907052-2"/>
    <x v="5"/>
    <x v="16"/>
    <x v="1"/>
    <x v="245"/>
    <x v="1"/>
    <x v="0"/>
    <m/>
    <m/>
    <x v="201"/>
    <x v="3"/>
    <x v="1"/>
    <n v="128"/>
    <s v="*128*"/>
  </r>
  <r>
    <s v="BK3719"/>
    <s v="NCERT Business Studies"/>
    <s v="Cassandra Aguilar MD"/>
    <x v="10"/>
    <s v="978-0-529-26204-2"/>
    <x v="5"/>
    <x v="1"/>
    <x v="1"/>
    <x v="400"/>
    <x v="5"/>
    <x v="0"/>
    <m/>
    <m/>
    <x v="99"/>
    <x v="3"/>
    <x v="1"/>
    <n v="227"/>
    <s v="*227*"/>
  </r>
  <r>
    <s v="BK3720"/>
    <s v="Fundamentals of Physics - Resnick Halliday"/>
    <s v="Danielle Moreno"/>
    <x v="9"/>
    <s v="978-0-591-16529-6"/>
    <x v="0"/>
    <x v="5"/>
    <x v="1"/>
    <x v="234"/>
    <x v="10"/>
    <x v="0"/>
    <m/>
    <m/>
    <x v="55"/>
    <x v="3"/>
    <x v="0"/>
    <n v="307"/>
    <s v="*307*"/>
  </r>
  <r>
    <s v="BK3721"/>
    <s v="Pradeep's Chemistry"/>
    <s v="Sara Gonzalez"/>
    <x v="6"/>
    <s v="978-0-9788419-9-7"/>
    <x v="2"/>
    <x v="5"/>
    <x v="2"/>
    <x v="75"/>
    <x v="4"/>
    <x v="0"/>
    <m/>
    <m/>
    <x v="71"/>
    <x v="3"/>
    <x v="2"/>
    <n v="430"/>
    <s v="*430*"/>
  </r>
  <r>
    <s v="BK3722"/>
    <s v="Python Programming - Balagurusamy"/>
    <s v="Patrick Tucker"/>
    <x v="8"/>
    <s v="978-1-9874-9713-7"/>
    <x v="1"/>
    <x v="6"/>
    <x v="2"/>
    <x v="0"/>
    <x v="15"/>
    <x v="0"/>
    <m/>
    <m/>
    <x v="211"/>
    <x v="3"/>
    <x v="1"/>
    <n v="395"/>
    <s v="*395*"/>
  </r>
  <r>
    <s v="BK3723"/>
    <s v="NCERT Environmental Studies"/>
    <s v="Connie Zuniga"/>
    <x v="3"/>
    <s v="978-1-134-12645-3"/>
    <x v="0"/>
    <x v="13"/>
    <x v="2"/>
    <x v="347"/>
    <x v="17"/>
    <x v="0"/>
    <m/>
    <m/>
    <x v="454"/>
    <x v="2"/>
    <x v="1"/>
    <n v="298"/>
    <s v="*298*"/>
  </r>
  <r>
    <s v="BK3724"/>
    <s v="Pradeep's Chemistry"/>
    <s v="Jeffrey Baldwin"/>
    <x v="6"/>
    <s v="978-0-482-34733-6"/>
    <x v="1"/>
    <x v="4"/>
    <x v="2"/>
    <x v="416"/>
    <x v="7"/>
    <x v="0"/>
    <m/>
    <m/>
    <x v="271"/>
    <x v="3"/>
    <x v="0"/>
    <n v="435"/>
    <s v="*435*"/>
  </r>
  <r>
    <s v="BK3725"/>
    <s v="Lakhmir Singh Science"/>
    <s v="Raymond Goodman"/>
    <x v="11"/>
    <s v="978-0-7268-8545-7"/>
    <x v="5"/>
    <x v="4"/>
    <x v="1"/>
    <x v="269"/>
    <x v="11"/>
    <x v="0"/>
    <m/>
    <m/>
    <x v="1"/>
    <x v="2"/>
    <x v="0"/>
    <n v="395"/>
    <s v="*395*"/>
  </r>
  <r>
    <s v="BK3726"/>
    <s v="S. Chand Business Studies"/>
    <s v="Christopher Jones"/>
    <x v="10"/>
    <s v="978-0-297-54597-2"/>
    <x v="5"/>
    <x v="12"/>
    <x v="1"/>
    <x v="79"/>
    <x v="8"/>
    <x v="1"/>
    <d v="2023-04-08T00:00:00"/>
    <d v="2025-02-10T00:00:00"/>
    <x v="212"/>
    <x v="3"/>
    <x v="2"/>
    <n v="249"/>
    <s v="*249*"/>
  </r>
  <r>
    <s v="BK3727"/>
    <s v="Concepts of Physics - HC Verma"/>
    <s v="Lance Ayala"/>
    <x v="9"/>
    <s v="978-1-59858-722-7"/>
    <x v="3"/>
    <x v="8"/>
    <x v="0"/>
    <x v="205"/>
    <x v="7"/>
    <x v="0"/>
    <m/>
    <m/>
    <x v="269"/>
    <x v="3"/>
    <x v="0"/>
    <n v="288"/>
    <s v="*288*"/>
  </r>
  <r>
    <s v="BK3728"/>
    <s v="Together with EVS"/>
    <s v="Nichole Lewis"/>
    <x v="3"/>
    <s v="978-0-17-851025-9"/>
    <x v="2"/>
    <x v="14"/>
    <x v="1"/>
    <x v="403"/>
    <x v="7"/>
    <x v="0"/>
    <m/>
    <m/>
    <x v="348"/>
    <x v="2"/>
    <x v="1"/>
    <n v="305"/>
    <s v="*305*"/>
  </r>
  <r>
    <s v="BK3729"/>
    <s v="S. Chand Business Studies"/>
    <s v="Christian Jensen"/>
    <x v="10"/>
    <s v="978-1-9827-9397-5"/>
    <x v="2"/>
    <x v="3"/>
    <x v="1"/>
    <x v="100"/>
    <x v="9"/>
    <x v="0"/>
    <m/>
    <m/>
    <x v="325"/>
    <x v="3"/>
    <x v="0"/>
    <n v="247"/>
    <s v="*247*"/>
  </r>
  <r>
    <s v="BK3730"/>
    <s v="Pradeep's Chemistry"/>
    <s v="Jennifer Stafford"/>
    <x v="6"/>
    <s v="978-0-479-47858-6"/>
    <x v="3"/>
    <x v="13"/>
    <x v="1"/>
    <x v="346"/>
    <x v="2"/>
    <x v="1"/>
    <d v="2024-05-23T00:00:00"/>
    <d v="2025-02-24T00:00:00"/>
    <x v="471"/>
    <x v="3"/>
    <x v="2"/>
    <n v="183"/>
    <s v="*183*"/>
  </r>
  <r>
    <s v="BK3731"/>
    <s v="Together with EVS"/>
    <s v="John Walton"/>
    <x v="3"/>
    <s v="978-1-4815-7258-3"/>
    <x v="4"/>
    <x v="5"/>
    <x v="2"/>
    <x v="337"/>
    <x v="8"/>
    <x v="1"/>
    <d v="2023-12-01T00:00:00"/>
    <d v="2024-05-24T00:00:00"/>
    <x v="43"/>
    <x v="2"/>
    <x v="0"/>
    <n v="245"/>
    <s v="*245*"/>
  </r>
  <r>
    <s v="BK3732"/>
    <s v="S. Chand Economics"/>
    <s v="Nicholas Mason"/>
    <x v="5"/>
    <s v="978-0-01-190341-5"/>
    <x v="5"/>
    <x v="10"/>
    <x v="2"/>
    <x v="46"/>
    <x v="19"/>
    <x v="0"/>
    <m/>
    <m/>
    <x v="53"/>
    <x v="3"/>
    <x v="2"/>
    <n v="149"/>
    <s v="*149*"/>
  </r>
  <r>
    <s v="BK3733"/>
    <s v="RS Aggarwal Mathematics"/>
    <s v="Bradley Stout"/>
    <x v="1"/>
    <s v="978-0-01-854738-4"/>
    <x v="3"/>
    <x v="17"/>
    <x v="2"/>
    <x v="365"/>
    <x v="4"/>
    <x v="0"/>
    <m/>
    <m/>
    <x v="347"/>
    <x v="0"/>
    <x v="2"/>
    <n v="420"/>
    <s v="*420*"/>
  </r>
  <r>
    <s v="BK3734"/>
    <s v="TS Grewal Accountancy"/>
    <s v="Lisa Frederick"/>
    <x v="7"/>
    <s v="978-0-620-59785-2"/>
    <x v="5"/>
    <x v="11"/>
    <x v="2"/>
    <x v="347"/>
    <x v="13"/>
    <x v="0"/>
    <m/>
    <m/>
    <x v="397"/>
    <x v="3"/>
    <x v="2"/>
    <n v="331"/>
    <s v="*331*"/>
  </r>
  <r>
    <s v="BK3735"/>
    <s v="Together with EVS"/>
    <s v="Christina Rios"/>
    <x v="3"/>
    <s v="978-0-85280-029-4"/>
    <x v="5"/>
    <x v="0"/>
    <x v="1"/>
    <x v="45"/>
    <x v="18"/>
    <x v="0"/>
    <m/>
    <m/>
    <x v="362"/>
    <x v="2"/>
    <x v="0"/>
    <n v="299"/>
    <s v="*299*"/>
  </r>
  <r>
    <s v="BK3736"/>
    <s v="Python Programming - Balagurusamy"/>
    <s v="Michael Yoder"/>
    <x v="8"/>
    <s v="978-0-435-77983-2"/>
    <x v="1"/>
    <x v="3"/>
    <x v="1"/>
    <x v="9"/>
    <x v="4"/>
    <x v="0"/>
    <m/>
    <m/>
    <x v="378"/>
    <x v="3"/>
    <x v="1"/>
    <n v="444"/>
    <s v="*444*"/>
  </r>
  <r>
    <s v="BK3737"/>
    <s v="NCERT Environmental Studies"/>
    <s v="Travis Vargas"/>
    <x v="3"/>
    <s v="978-1-80019-000-9"/>
    <x v="3"/>
    <x v="6"/>
    <x v="0"/>
    <x v="144"/>
    <x v="12"/>
    <x v="1"/>
    <d v="2024-05-26T00:00:00"/>
    <d v="2024-11-04T00:00:00"/>
    <x v="190"/>
    <x v="2"/>
    <x v="3"/>
    <n v="199"/>
    <s v="*199*"/>
  </r>
  <r>
    <s v="BK3738"/>
    <s v="RS Aggarwal Mathematics"/>
    <s v="James Lewis"/>
    <x v="1"/>
    <s v="978-0-00-828580-7"/>
    <x v="2"/>
    <x v="2"/>
    <x v="1"/>
    <x v="77"/>
    <x v="5"/>
    <x v="0"/>
    <m/>
    <m/>
    <x v="194"/>
    <x v="0"/>
    <x v="2"/>
    <n v="247"/>
    <s v="*247*"/>
  </r>
  <r>
    <s v="BK3739"/>
    <s v="Concepts of Physics - HC Verma"/>
    <s v="Christine Barber"/>
    <x v="9"/>
    <s v="978-1-70213-160-5"/>
    <x v="4"/>
    <x v="19"/>
    <x v="2"/>
    <x v="120"/>
    <x v="13"/>
    <x v="0"/>
    <m/>
    <m/>
    <x v="179"/>
    <x v="3"/>
    <x v="3"/>
    <n v="215"/>
    <s v="*215*"/>
  </r>
  <r>
    <s v="BK3740"/>
    <s v="S. Chand Science"/>
    <s v="Richard Mosley"/>
    <x v="11"/>
    <s v="978-1-931496-75-9"/>
    <x v="3"/>
    <x v="0"/>
    <x v="0"/>
    <x v="145"/>
    <x v="19"/>
    <x v="1"/>
    <d v="2023-08-14T00:00:00"/>
    <d v="2024-03-05T00:00:00"/>
    <x v="408"/>
    <x v="2"/>
    <x v="1"/>
    <n v="265"/>
    <s v="*265*"/>
  </r>
  <r>
    <s v="BK3741"/>
    <s v="S. Chand Science"/>
    <s v="Eric Allen"/>
    <x v="11"/>
    <s v="978-1-395-40699-8"/>
    <x v="0"/>
    <x v="4"/>
    <x v="0"/>
    <x v="27"/>
    <x v="19"/>
    <x v="1"/>
    <d v="2024-11-24T00:00:00"/>
    <d v="2025-02-05T00:00:00"/>
    <x v="86"/>
    <x v="2"/>
    <x v="1"/>
    <n v="168"/>
    <s v="*168*"/>
  </r>
  <r>
    <s v="BK3742"/>
    <s v="RD Sharma Mathematics"/>
    <s v="Courtney Vega"/>
    <x v="1"/>
    <s v="978-1-09-432677-1"/>
    <x v="5"/>
    <x v="10"/>
    <x v="0"/>
    <x v="289"/>
    <x v="10"/>
    <x v="1"/>
    <d v="2023-11-03T00:00:00"/>
    <d v="2024-08-28T00:00:00"/>
    <x v="168"/>
    <x v="0"/>
    <x v="1"/>
    <n v="442"/>
    <s v="*442*"/>
  </r>
  <r>
    <s v="BK3743"/>
    <s v="Together with EVS"/>
    <s v="Erica Davis"/>
    <x v="3"/>
    <s v="978-0-03-840730-9"/>
    <x v="2"/>
    <x v="17"/>
    <x v="1"/>
    <x v="401"/>
    <x v="10"/>
    <x v="0"/>
    <m/>
    <m/>
    <x v="149"/>
    <x v="2"/>
    <x v="0"/>
    <n v="163"/>
    <s v="*163*"/>
  </r>
  <r>
    <s v="BK3744"/>
    <s v="SL Arora Physics"/>
    <s v="Patrick Taylor"/>
    <x v="9"/>
    <s v="978-1-57968-008-4"/>
    <x v="4"/>
    <x v="16"/>
    <x v="0"/>
    <x v="411"/>
    <x v="8"/>
    <x v="0"/>
    <m/>
    <m/>
    <x v="273"/>
    <x v="3"/>
    <x v="2"/>
    <n v="234"/>
    <s v="*234*"/>
  </r>
  <r>
    <s v="BK3745"/>
    <s v="SL Arora Physics"/>
    <s v="Amy Roberts"/>
    <x v="9"/>
    <s v="978-1-57862-271-9"/>
    <x v="0"/>
    <x v="5"/>
    <x v="1"/>
    <x v="23"/>
    <x v="17"/>
    <x v="1"/>
    <d v="2023-08-16T00:00:00"/>
    <d v="2024-10-21T00:00:00"/>
    <x v="171"/>
    <x v="3"/>
    <x v="1"/>
    <n v="328"/>
    <s v="*328*"/>
  </r>
  <r>
    <s v="BK3746"/>
    <s v="Wren &amp; Martin English Grammar"/>
    <s v="Jeremy Parker"/>
    <x v="2"/>
    <s v="978-1-55140-573-5"/>
    <x v="3"/>
    <x v="4"/>
    <x v="1"/>
    <x v="183"/>
    <x v="12"/>
    <x v="1"/>
    <d v="2023-09-30T00:00:00"/>
    <d v="2024-08-26T00:00:00"/>
    <x v="49"/>
    <x v="1"/>
    <x v="1"/>
    <n v="369"/>
    <s v="*369*"/>
  </r>
  <r>
    <s v="BK3747"/>
    <s v="S. Chand Business Studies"/>
    <s v="Martin Robbins"/>
    <x v="10"/>
    <s v="978-0-453-32640-7"/>
    <x v="3"/>
    <x v="12"/>
    <x v="1"/>
    <x v="176"/>
    <x v="12"/>
    <x v="1"/>
    <d v="2023-03-23T00:00:00"/>
    <d v="2023-10-10T00:00:00"/>
    <x v="15"/>
    <x v="3"/>
    <x v="0"/>
    <n v="149"/>
    <s v="*149*"/>
  </r>
  <r>
    <s v="BK3748"/>
    <s v="Nai Roshni Hindi Pathmala"/>
    <s v="Tammy Miller"/>
    <x v="12"/>
    <s v="978-0-324-91481-8"/>
    <x v="0"/>
    <x v="6"/>
    <x v="2"/>
    <x v="118"/>
    <x v="17"/>
    <x v="1"/>
    <d v="2024-08-29T00:00:00"/>
    <d v="2024-09-08T00:00:00"/>
    <x v="412"/>
    <x v="3"/>
    <x v="0"/>
    <n v="293"/>
    <s v="*293*"/>
  </r>
  <r>
    <s v="BK3749"/>
    <s v="Together with Social Science"/>
    <s v="Cody Oconnor"/>
    <x v="0"/>
    <s v="978-1-280-85485-9"/>
    <x v="3"/>
    <x v="15"/>
    <x v="2"/>
    <x v="102"/>
    <x v="5"/>
    <x v="0"/>
    <m/>
    <m/>
    <x v="292"/>
    <x v="0"/>
    <x v="2"/>
    <n v="212"/>
    <s v="*212*"/>
  </r>
  <r>
    <s v="BK3750"/>
    <s v="Principles of Economics"/>
    <s v="Diane Anderson"/>
    <x v="5"/>
    <s v="978-0-474-73590-5"/>
    <x v="1"/>
    <x v="12"/>
    <x v="2"/>
    <x v="249"/>
    <x v="8"/>
    <x v="0"/>
    <m/>
    <m/>
    <x v="429"/>
    <x v="3"/>
    <x v="0"/>
    <n v="307"/>
    <s v="*307*"/>
  </r>
  <r>
    <s v="BK3751"/>
    <s v="NCERT Accountancy"/>
    <s v="Melanie Bush"/>
    <x v="7"/>
    <s v="978-1-224-25681-7"/>
    <x v="2"/>
    <x v="13"/>
    <x v="2"/>
    <x v="217"/>
    <x v="13"/>
    <x v="1"/>
    <d v="2023-06-11T00:00:00"/>
    <d v="2023-10-22T00:00:00"/>
    <x v="252"/>
    <x v="3"/>
    <x v="1"/>
    <n v="438"/>
    <s v="*438*"/>
  </r>
  <r>
    <s v="BK3752"/>
    <s v="Let Us C - Yashwant Kanetkar"/>
    <s v="Trevor Cruz"/>
    <x v="8"/>
    <s v="978-1-244-79620-1"/>
    <x v="4"/>
    <x v="18"/>
    <x v="1"/>
    <x v="391"/>
    <x v="4"/>
    <x v="1"/>
    <d v="2024-02-13T00:00:00"/>
    <d v="2024-10-29T00:00:00"/>
    <x v="131"/>
    <x v="3"/>
    <x v="0"/>
    <n v="167"/>
    <s v="*167*"/>
  </r>
  <r>
    <s v="BK3753"/>
    <s v="NCERT Social Science"/>
    <s v="Robert Jones"/>
    <x v="0"/>
    <s v="978-1-85177-487-6"/>
    <x v="1"/>
    <x v="7"/>
    <x v="1"/>
    <x v="174"/>
    <x v="14"/>
    <x v="0"/>
    <m/>
    <m/>
    <x v="397"/>
    <x v="0"/>
    <x v="2"/>
    <n v="230"/>
    <s v="*230*"/>
  </r>
  <r>
    <s v="BK3754"/>
    <s v="Together with Social Science"/>
    <s v="James Mason"/>
    <x v="0"/>
    <s v="978-1-84696-637-8"/>
    <x v="4"/>
    <x v="1"/>
    <x v="0"/>
    <x v="405"/>
    <x v="10"/>
    <x v="0"/>
    <m/>
    <m/>
    <x v="15"/>
    <x v="0"/>
    <x v="0"/>
    <n v="183"/>
    <s v="*183*"/>
  </r>
  <r>
    <s v="BK3755"/>
    <s v="NCERT Business Studies"/>
    <s v="Stephanie Steele"/>
    <x v="10"/>
    <s v="978-0-7919-9029-2"/>
    <x v="1"/>
    <x v="10"/>
    <x v="1"/>
    <x v="97"/>
    <x v="13"/>
    <x v="1"/>
    <d v="2024-03-05T00:00:00"/>
    <d v="2024-04-06T00:00:00"/>
    <x v="183"/>
    <x v="3"/>
    <x v="2"/>
    <n v="442"/>
    <s v="*442*"/>
  </r>
  <r>
    <s v="BK3756"/>
    <s v="Computer Science with Python"/>
    <s v="Rachael Quinn"/>
    <x v="8"/>
    <s v="978-0-294-86617-9"/>
    <x v="5"/>
    <x v="4"/>
    <x v="1"/>
    <x v="216"/>
    <x v="0"/>
    <x v="1"/>
    <d v="2023-03-21T00:00:00"/>
    <d v="2024-05-22T00:00:00"/>
    <x v="393"/>
    <x v="3"/>
    <x v="2"/>
    <n v="376"/>
    <s v="*376*"/>
  </r>
  <r>
    <s v="BK3757"/>
    <s v="Together with EVS"/>
    <s v="Jorge Vang"/>
    <x v="3"/>
    <s v="978-1-880522-35-6"/>
    <x v="1"/>
    <x v="7"/>
    <x v="1"/>
    <x v="52"/>
    <x v="12"/>
    <x v="0"/>
    <m/>
    <m/>
    <x v="74"/>
    <x v="2"/>
    <x v="2"/>
    <n v="265"/>
    <s v="*265*"/>
  </r>
  <r>
    <s v="BK3758"/>
    <s v="S. Chand Business Studies"/>
    <s v="Brenda Stevens"/>
    <x v="10"/>
    <s v="978-0-07-544700-9"/>
    <x v="0"/>
    <x v="0"/>
    <x v="2"/>
    <x v="414"/>
    <x v="14"/>
    <x v="0"/>
    <m/>
    <m/>
    <x v="459"/>
    <x v="3"/>
    <x v="0"/>
    <n v="168"/>
    <s v="*168*"/>
  </r>
  <r>
    <s v="BK3759"/>
    <s v="Fundamentals of Physics - Resnick Halliday"/>
    <s v="Cheryl Cummings"/>
    <x v="9"/>
    <s v="978-0-07-285711-5"/>
    <x v="4"/>
    <x v="11"/>
    <x v="2"/>
    <x v="333"/>
    <x v="7"/>
    <x v="1"/>
    <d v="2024-06-10T00:00:00"/>
    <d v="2024-11-12T00:00:00"/>
    <x v="461"/>
    <x v="3"/>
    <x v="1"/>
    <n v="413"/>
    <s v="*413*"/>
  </r>
  <r>
    <s v="BK3760"/>
    <s v="Concepts of Physics - HC Verma"/>
    <s v="Emily Hernandez"/>
    <x v="9"/>
    <s v="978-1-139-00363-6"/>
    <x v="3"/>
    <x v="3"/>
    <x v="2"/>
    <x v="137"/>
    <x v="12"/>
    <x v="1"/>
    <d v="2024-08-06T00:00:00"/>
    <d v="2024-08-06T00:00:00"/>
    <x v="84"/>
    <x v="3"/>
    <x v="3"/>
    <n v="427"/>
    <s v="*427*"/>
  </r>
  <r>
    <s v="BK3761"/>
    <s v="DK Goel Accountancy"/>
    <s v="Jessica Strickland"/>
    <x v="7"/>
    <s v="978-0-215-56110-7"/>
    <x v="0"/>
    <x v="3"/>
    <x v="2"/>
    <x v="92"/>
    <x v="12"/>
    <x v="0"/>
    <m/>
    <m/>
    <x v="92"/>
    <x v="3"/>
    <x v="2"/>
    <n v="360"/>
    <s v="*360*"/>
  </r>
  <r>
    <s v="BK3762"/>
    <s v="S. Chand Biology"/>
    <s v="Catherine Alvarado"/>
    <x v="4"/>
    <s v="978-1-69631-490-9"/>
    <x v="2"/>
    <x v="0"/>
    <x v="1"/>
    <x v="193"/>
    <x v="5"/>
    <x v="1"/>
    <d v="2023-05-18T00:00:00"/>
    <d v="2024-10-29T00:00:00"/>
    <x v="479"/>
    <x v="3"/>
    <x v="3"/>
    <n v="165"/>
    <s v="*165*"/>
  </r>
  <r>
    <s v="BK3763"/>
    <s v="Principles of Economics"/>
    <s v="Susan Davidson"/>
    <x v="5"/>
    <s v="978-1-313-99717-1"/>
    <x v="2"/>
    <x v="18"/>
    <x v="1"/>
    <x v="189"/>
    <x v="8"/>
    <x v="0"/>
    <m/>
    <m/>
    <x v="178"/>
    <x v="3"/>
    <x v="1"/>
    <n v="279"/>
    <s v="*279*"/>
  </r>
  <r>
    <s v="BK3764"/>
    <s v="Oxford English Reader"/>
    <s v="Devin Finley"/>
    <x v="2"/>
    <s v="978-1-4963-8281-8"/>
    <x v="0"/>
    <x v="6"/>
    <x v="0"/>
    <x v="141"/>
    <x v="16"/>
    <x v="1"/>
    <d v="2023-03-25T00:00:00"/>
    <d v="2024-06-08T00:00:00"/>
    <x v="167"/>
    <x v="1"/>
    <x v="1"/>
    <n v="167"/>
    <s v="*167*"/>
  </r>
  <r>
    <s v="BK3765"/>
    <s v="NCERT Accountancy"/>
    <s v="Eugene Garrett"/>
    <x v="7"/>
    <s v="978-1-170-52421-3"/>
    <x v="3"/>
    <x v="0"/>
    <x v="1"/>
    <x v="25"/>
    <x v="16"/>
    <x v="0"/>
    <m/>
    <m/>
    <x v="380"/>
    <x v="3"/>
    <x v="1"/>
    <n v="396"/>
    <s v="*396*"/>
  </r>
  <r>
    <s v="BK3766"/>
    <s v="S. Chand Biology"/>
    <s v="Andrea Cohen"/>
    <x v="4"/>
    <s v="978-1-371-01570-1"/>
    <x v="2"/>
    <x v="5"/>
    <x v="2"/>
    <x v="145"/>
    <x v="11"/>
    <x v="1"/>
    <d v="2024-04-10T00:00:00"/>
    <d v="2024-05-20T00:00:00"/>
    <x v="212"/>
    <x v="3"/>
    <x v="0"/>
    <n v="445"/>
    <s v="*445*"/>
  </r>
  <r>
    <s v="BK3767"/>
    <s v="NCERT Environmental Studies"/>
    <s v="Amanda Simmons"/>
    <x v="3"/>
    <s v="978-1-320-60216-7"/>
    <x v="2"/>
    <x v="1"/>
    <x v="0"/>
    <x v="108"/>
    <x v="14"/>
    <x v="1"/>
    <d v="2023-07-01T00:00:00"/>
    <d v="2025-02-22T00:00:00"/>
    <x v="17"/>
    <x v="2"/>
    <x v="2"/>
    <n v="268"/>
    <s v="*268*"/>
  </r>
  <r>
    <s v="BK3768"/>
    <s v="DK Goel Accountancy"/>
    <s v="Randy Martinez"/>
    <x v="7"/>
    <s v="978-0-947758-20-2"/>
    <x v="3"/>
    <x v="14"/>
    <x v="0"/>
    <x v="222"/>
    <x v="18"/>
    <x v="0"/>
    <m/>
    <m/>
    <x v="117"/>
    <x v="3"/>
    <x v="1"/>
    <n v="223"/>
    <s v="*223*"/>
  </r>
  <r>
    <s v="BK3769"/>
    <s v="Concepts of Physics - HC Verma"/>
    <s v="Elizabeth Tran"/>
    <x v="9"/>
    <s v="978-0-415-54095-7"/>
    <x v="2"/>
    <x v="3"/>
    <x v="0"/>
    <x v="191"/>
    <x v="13"/>
    <x v="1"/>
    <d v="2023-11-18T00:00:00"/>
    <d v="2024-03-07T00:00:00"/>
    <x v="305"/>
    <x v="3"/>
    <x v="1"/>
    <n v="339"/>
    <s v="*339*"/>
  </r>
  <r>
    <s v="BK3770"/>
    <s v="TS Grewal Accountancy"/>
    <s v="Jonathan Rodriguez"/>
    <x v="7"/>
    <s v="978-0-12-222466-9"/>
    <x v="2"/>
    <x v="19"/>
    <x v="1"/>
    <x v="323"/>
    <x v="15"/>
    <x v="1"/>
    <d v="2024-12-15T00:00:00"/>
    <d v="2025-02-03T00:00:00"/>
    <x v="205"/>
    <x v="3"/>
    <x v="0"/>
    <n v="219"/>
    <s v="*219*"/>
  </r>
  <r>
    <s v="BK3771"/>
    <s v="English Grammar &amp; Composition"/>
    <s v="Stephanie Mccoy"/>
    <x v="2"/>
    <s v="978-1-4047-4284-0"/>
    <x v="5"/>
    <x v="14"/>
    <x v="0"/>
    <x v="14"/>
    <x v="14"/>
    <x v="1"/>
    <d v="2023-10-25T00:00:00"/>
    <d v="2024-12-15T00:00:00"/>
    <x v="208"/>
    <x v="1"/>
    <x v="0"/>
    <n v="365"/>
    <s v="*365*"/>
  </r>
  <r>
    <s v="BK3772"/>
    <s v="Pearson Science Explorer"/>
    <s v="Jeffrey Williams"/>
    <x v="11"/>
    <s v="978-0-253-17220-4"/>
    <x v="0"/>
    <x v="1"/>
    <x v="1"/>
    <x v="269"/>
    <x v="12"/>
    <x v="1"/>
    <d v="2024-05-01T00:00:00"/>
    <d v="2025-01-14T00:00:00"/>
    <x v="406"/>
    <x v="2"/>
    <x v="2"/>
    <n v="123"/>
    <s v="*123*"/>
  </r>
  <r>
    <s v="BK3773"/>
    <s v="Let Us C - Yashwant Kanetkar"/>
    <s v="Desiree Mills"/>
    <x v="8"/>
    <s v="978-1-04-764082-4"/>
    <x v="4"/>
    <x v="13"/>
    <x v="1"/>
    <x v="254"/>
    <x v="8"/>
    <x v="1"/>
    <d v="2023-12-21T00:00:00"/>
    <d v="2024-03-28T00:00:00"/>
    <x v="193"/>
    <x v="3"/>
    <x v="0"/>
    <n v="139"/>
    <s v="*139*"/>
  </r>
  <r>
    <s v="BK3774"/>
    <s v="Python Programming - Balagurusamy"/>
    <s v="Theresa Yang"/>
    <x v="8"/>
    <s v="978-0-358-91325-2"/>
    <x v="2"/>
    <x v="13"/>
    <x v="1"/>
    <x v="35"/>
    <x v="4"/>
    <x v="1"/>
    <d v="2023-09-14T00:00:00"/>
    <d v="2024-12-04T00:00:00"/>
    <x v="299"/>
    <x v="3"/>
    <x v="1"/>
    <n v="304"/>
    <s v="*304*"/>
  </r>
  <r>
    <s v="BK3775"/>
    <s v="Nai Roshni Hindi Pathmala"/>
    <s v="Jackie Thomas"/>
    <x v="12"/>
    <s v="978-0-663-29774-0"/>
    <x v="3"/>
    <x v="5"/>
    <x v="2"/>
    <x v="104"/>
    <x v="1"/>
    <x v="0"/>
    <m/>
    <m/>
    <x v="231"/>
    <x v="3"/>
    <x v="0"/>
    <n v="424"/>
    <s v="*424*"/>
  </r>
  <r>
    <s v="BK3776"/>
    <s v="Truemanâ€™s Biology"/>
    <s v="Timothy Bell"/>
    <x v="4"/>
    <s v="978-0-293-63184-6"/>
    <x v="0"/>
    <x v="12"/>
    <x v="2"/>
    <x v="391"/>
    <x v="15"/>
    <x v="1"/>
    <d v="2024-03-19T00:00:00"/>
    <d v="2024-07-04T00:00:00"/>
    <x v="146"/>
    <x v="3"/>
    <x v="2"/>
    <n v="346"/>
    <s v="*346*"/>
  </r>
  <r>
    <s v="BK3777"/>
    <s v="RD Sharma Mathematics"/>
    <s v="Ashley Wall"/>
    <x v="1"/>
    <s v="978-0-03-899604-9"/>
    <x v="3"/>
    <x v="18"/>
    <x v="2"/>
    <x v="393"/>
    <x v="7"/>
    <x v="1"/>
    <d v="2024-07-21T00:00:00"/>
    <d v="2024-11-11T00:00:00"/>
    <x v="111"/>
    <x v="0"/>
    <x v="0"/>
    <n v="329"/>
    <s v="*329*"/>
  </r>
  <r>
    <s v="BK3778"/>
    <s v="Modern ABC Chemistry"/>
    <s v="Victoria Howard"/>
    <x v="6"/>
    <s v="978-0-510-85994-7"/>
    <x v="0"/>
    <x v="11"/>
    <x v="2"/>
    <x v="221"/>
    <x v="9"/>
    <x v="1"/>
    <d v="2023-07-02T00:00:00"/>
    <d v="2024-07-30T00:00:00"/>
    <x v="303"/>
    <x v="3"/>
    <x v="2"/>
    <n v="426"/>
    <s v="*426*"/>
  </r>
  <r>
    <s v="BK3779"/>
    <s v="Python Programming - Balagurusamy"/>
    <s v="Bradley Wells"/>
    <x v="8"/>
    <s v="978-0-212-66159-6"/>
    <x v="5"/>
    <x v="0"/>
    <x v="1"/>
    <x v="328"/>
    <x v="6"/>
    <x v="0"/>
    <m/>
    <m/>
    <x v="323"/>
    <x v="3"/>
    <x v="2"/>
    <n v="137"/>
    <s v="*137*"/>
  </r>
  <r>
    <s v="BK3780"/>
    <s v="Wren &amp; Martin English Grammar"/>
    <s v="John Weaver"/>
    <x v="2"/>
    <s v="978-0-7776-7465-9"/>
    <x v="4"/>
    <x v="1"/>
    <x v="1"/>
    <x v="216"/>
    <x v="1"/>
    <x v="1"/>
    <d v="2023-10-29T00:00:00"/>
    <d v="2023-11-11T00:00:00"/>
    <x v="57"/>
    <x v="1"/>
    <x v="2"/>
    <n v="153"/>
    <s v="*153*"/>
  </r>
  <r>
    <s v="BK3781"/>
    <s v="Principles of Economics"/>
    <s v="Walter Ellis"/>
    <x v="5"/>
    <s v="978-0-643-68171-2"/>
    <x v="0"/>
    <x v="9"/>
    <x v="0"/>
    <x v="82"/>
    <x v="14"/>
    <x v="0"/>
    <m/>
    <m/>
    <x v="42"/>
    <x v="3"/>
    <x v="0"/>
    <n v="338"/>
    <s v="*338*"/>
  </r>
  <r>
    <s v="BK3782"/>
    <s v="S. Chand Biology"/>
    <s v="Joseph Nichols"/>
    <x v="4"/>
    <s v="978-1-72277-982-5"/>
    <x v="5"/>
    <x v="4"/>
    <x v="1"/>
    <x v="1"/>
    <x v="4"/>
    <x v="1"/>
    <d v="2023-07-15T00:00:00"/>
    <d v="2024-03-09T00:00:00"/>
    <x v="339"/>
    <x v="3"/>
    <x v="1"/>
    <n v="314"/>
    <s v="*314*"/>
  </r>
  <r>
    <s v="BK3783"/>
    <s v="NCERT Hindi"/>
    <s v="Andrew Jefferson"/>
    <x v="12"/>
    <s v="978-1-188-65808-5"/>
    <x v="3"/>
    <x v="8"/>
    <x v="1"/>
    <x v="74"/>
    <x v="3"/>
    <x v="0"/>
    <m/>
    <m/>
    <x v="334"/>
    <x v="3"/>
    <x v="3"/>
    <n v="354"/>
    <s v="*354*"/>
  </r>
  <r>
    <s v="BK3784"/>
    <s v="Pearson Science Explorer"/>
    <s v="Margaret Rivers"/>
    <x v="11"/>
    <s v="978-1-80512-397-2"/>
    <x v="2"/>
    <x v="16"/>
    <x v="1"/>
    <x v="77"/>
    <x v="16"/>
    <x v="1"/>
    <d v="2023-07-15T00:00:00"/>
    <d v="2023-08-20T00:00:00"/>
    <x v="278"/>
    <x v="2"/>
    <x v="2"/>
    <n v="393"/>
    <s v="*393*"/>
  </r>
  <r>
    <s v="BK3785"/>
    <s v="RD Sharma Mathematics"/>
    <s v="Wendy Young"/>
    <x v="1"/>
    <s v="978-1-5464-5234-8"/>
    <x v="1"/>
    <x v="6"/>
    <x v="2"/>
    <x v="104"/>
    <x v="11"/>
    <x v="1"/>
    <d v="2023-03-20T00:00:00"/>
    <d v="2024-12-18T00:00:00"/>
    <x v="363"/>
    <x v="0"/>
    <x v="3"/>
    <n v="281"/>
    <s v="*281*"/>
  </r>
  <r>
    <s v="BK3786"/>
    <s v="NCERT Hindi"/>
    <s v="Lauren Frye"/>
    <x v="12"/>
    <s v="978-1-898830-93-1"/>
    <x v="1"/>
    <x v="10"/>
    <x v="2"/>
    <x v="178"/>
    <x v="12"/>
    <x v="1"/>
    <d v="2023-11-09T00:00:00"/>
    <d v="2024-04-28T00:00:00"/>
    <x v="323"/>
    <x v="3"/>
    <x v="1"/>
    <n v="332"/>
    <s v="*332*"/>
  </r>
  <r>
    <s v="BK3787"/>
    <s v="NCERT Social Science"/>
    <s v="Michael Holt"/>
    <x v="0"/>
    <s v="978-0-531-54433-4"/>
    <x v="5"/>
    <x v="17"/>
    <x v="2"/>
    <x v="183"/>
    <x v="18"/>
    <x v="1"/>
    <d v="2024-11-11T00:00:00"/>
    <d v="2025-02-15T00:00:00"/>
    <x v="91"/>
    <x v="0"/>
    <x v="1"/>
    <n v="262"/>
    <s v="*262*"/>
  </r>
  <r>
    <s v="BK3788"/>
    <s v="NCERT Biology"/>
    <s v="Tyler Lawson"/>
    <x v="4"/>
    <s v="978-0-270-84239-5"/>
    <x v="1"/>
    <x v="2"/>
    <x v="2"/>
    <x v="330"/>
    <x v="12"/>
    <x v="0"/>
    <m/>
    <m/>
    <x v="199"/>
    <x v="3"/>
    <x v="1"/>
    <n v="360"/>
    <s v="*360*"/>
  </r>
  <r>
    <s v="BK3789"/>
    <s v="Nai Roshni Hindi Pathmala"/>
    <s v="Linda Campbell"/>
    <x v="12"/>
    <s v="978-0-271-85680-3"/>
    <x v="2"/>
    <x v="3"/>
    <x v="1"/>
    <x v="336"/>
    <x v="10"/>
    <x v="1"/>
    <d v="2023-05-28T00:00:00"/>
    <d v="2024-10-17T00:00:00"/>
    <x v="321"/>
    <x v="3"/>
    <x v="0"/>
    <n v="450"/>
    <s v="*450*"/>
  </r>
  <r>
    <s v="BK3790"/>
    <s v="NCERT Social Science"/>
    <s v="Brianna Stone"/>
    <x v="0"/>
    <s v="978-0-7130-0753-4"/>
    <x v="2"/>
    <x v="7"/>
    <x v="1"/>
    <x v="30"/>
    <x v="8"/>
    <x v="1"/>
    <d v="2023-10-20T00:00:00"/>
    <d v="2023-10-26T00:00:00"/>
    <x v="333"/>
    <x v="0"/>
    <x v="2"/>
    <n v="355"/>
    <s v="*355*"/>
  </r>
  <r>
    <s v="BK3791"/>
    <s v="NCERT Chemistry"/>
    <s v="Sherri Chavez"/>
    <x v="6"/>
    <s v="978-0-457-20973-7"/>
    <x v="1"/>
    <x v="19"/>
    <x v="0"/>
    <x v="78"/>
    <x v="9"/>
    <x v="1"/>
    <d v="2023-07-18T00:00:00"/>
    <d v="2024-04-05T00:00:00"/>
    <x v="125"/>
    <x v="3"/>
    <x v="1"/>
    <n v="260"/>
    <s v="*260*"/>
  </r>
  <r>
    <s v="BK3792"/>
    <s v="SL Arora Physics"/>
    <s v="Nicole Scott"/>
    <x v="9"/>
    <s v="978-1-131-88176-8"/>
    <x v="4"/>
    <x v="0"/>
    <x v="1"/>
    <x v="47"/>
    <x v="10"/>
    <x v="0"/>
    <m/>
    <m/>
    <x v="320"/>
    <x v="3"/>
    <x v="1"/>
    <n v="159"/>
    <s v="*159*"/>
  </r>
  <r>
    <s v="BK3793"/>
    <s v="Computer Science with Python"/>
    <s v="Mark Jones"/>
    <x v="8"/>
    <s v="978-1-74356-272-7"/>
    <x v="0"/>
    <x v="14"/>
    <x v="2"/>
    <x v="388"/>
    <x v="8"/>
    <x v="1"/>
    <d v="2024-02-02T00:00:00"/>
    <d v="2024-08-17T00:00:00"/>
    <x v="95"/>
    <x v="3"/>
    <x v="0"/>
    <n v="239"/>
    <s v="*239*"/>
  </r>
  <r>
    <s v="BK3794"/>
    <s v="NCERT Accountancy"/>
    <s v="Sheila Byrd"/>
    <x v="7"/>
    <s v="978-0-85342-825-1"/>
    <x v="1"/>
    <x v="15"/>
    <x v="0"/>
    <x v="416"/>
    <x v="11"/>
    <x v="0"/>
    <m/>
    <m/>
    <x v="299"/>
    <x v="3"/>
    <x v="0"/>
    <n v="404"/>
    <s v="*404*"/>
  </r>
  <r>
    <s v="BK3795"/>
    <s v="NCERT Social Science"/>
    <s v="Kathy Melton"/>
    <x v="0"/>
    <s v="978-1-4661-8752-8"/>
    <x v="2"/>
    <x v="11"/>
    <x v="0"/>
    <x v="50"/>
    <x v="9"/>
    <x v="0"/>
    <m/>
    <m/>
    <x v="333"/>
    <x v="0"/>
    <x v="2"/>
    <n v="412"/>
    <s v="*412*"/>
  </r>
  <r>
    <s v="BK3796"/>
    <s v="NCERT Social Science"/>
    <s v="Susan Nash"/>
    <x v="0"/>
    <s v="978-1-189-75587-5"/>
    <x v="2"/>
    <x v="16"/>
    <x v="0"/>
    <x v="166"/>
    <x v="5"/>
    <x v="1"/>
    <d v="2025-01-17T00:00:00"/>
    <d v="2025-02-05T00:00:00"/>
    <x v="23"/>
    <x v="0"/>
    <x v="0"/>
    <n v="150"/>
    <s v="*150*"/>
  </r>
  <r>
    <s v="BK3797"/>
    <s v="Principles of Economics"/>
    <s v="Melissa Reyes"/>
    <x v="5"/>
    <s v="978-1-241-21869-0"/>
    <x v="4"/>
    <x v="13"/>
    <x v="1"/>
    <x v="130"/>
    <x v="17"/>
    <x v="0"/>
    <m/>
    <m/>
    <x v="100"/>
    <x v="3"/>
    <x v="1"/>
    <n v="275"/>
    <s v="*275*"/>
  </r>
  <r>
    <s v="BK3798"/>
    <s v="S. Chand Economics"/>
    <s v="Jennifer Hull"/>
    <x v="5"/>
    <s v="978-0-85480-017-9"/>
    <x v="5"/>
    <x v="6"/>
    <x v="0"/>
    <x v="196"/>
    <x v="13"/>
    <x v="1"/>
    <d v="2024-10-15T00:00:00"/>
    <d v="2025-02-16T00:00:00"/>
    <x v="321"/>
    <x v="3"/>
    <x v="0"/>
    <n v="409"/>
    <s v="*409*"/>
  </r>
  <r>
    <s v="BK3799"/>
    <s v="Manika Hindi Pathmala"/>
    <s v="Brandon Wiley"/>
    <x v="12"/>
    <s v="978-1-357-97990-4"/>
    <x v="5"/>
    <x v="7"/>
    <x v="1"/>
    <x v="347"/>
    <x v="9"/>
    <x v="1"/>
    <d v="2023-10-27T00:00:00"/>
    <d v="2025-01-13T00:00:00"/>
    <x v="237"/>
    <x v="3"/>
    <x v="2"/>
    <n v="287"/>
    <s v="*287*"/>
  </r>
  <r>
    <s v="BK3800"/>
    <s v="NCERT Biology"/>
    <s v="James Davenport"/>
    <x v="4"/>
    <s v="978-1-299-15202-1"/>
    <x v="0"/>
    <x v="10"/>
    <x v="1"/>
    <x v="415"/>
    <x v="13"/>
    <x v="0"/>
    <m/>
    <m/>
    <x v="324"/>
    <x v="3"/>
    <x v="0"/>
    <n v="273"/>
    <s v="*273*"/>
  </r>
  <r>
    <s v="BK3801"/>
    <s v="Together with EVS"/>
    <s v="Heather King"/>
    <x v="3"/>
    <s v="978-1-928514-70-1"/>
    <x v="1"/>
    <x v="5"/>
    <x v="1"/>
    <x v="138"/>
    <x v="1"/>
    <x v="1"/>
    <d v="2023-10-06T00:00:00"/>
    <d v="2024-01-30T00:00:00"/>
    <x v="374"/>
    <x v="2"/>
    <x v="2"/>
    <n v="418"/>
    <s v="*418*"/>
  </r>
  <r>
    <s v="BK3802"/>
    <s v="S. Chand Biology"/>
    <s v="Jamie Jacobs"/>
    <x v="4"/>
    <s v="978-0-923664-60-2"/>
    <x v="5"/>
    <x v="4"/>
    <x v="2"/>
    <x v="246"/>
    <x v="4"/>
    <x v="0"/>
    <m/>
    <m/>
    <x v="140"/>
    <x v="3"/>
    <x v="2"/>
    <n v="124"/>
    <s v="*124*"/>
  </r>
  <r>
    <s v="BK3803"/>
    <s v="NCERT Social Science"/>
    <s v="Joshua Cain"/>
    <x v="0"/>
    <s v="978-0-05-760761-2"/>
    <x v="1"/>
    <x v="1"/>
    <x v="2"/>
    <x v="412"/>
    <x v="9"/>
    <x v="1"/>
    <d v="2024-08-15T00:00:00"/>
    <d v="2024-09-02T00:00:00"/>
    <x v="184"/>
    <x v="0"/>
    <x v="2"/>
    <n v="418"/>
    <s v="*418*"/>
  </r>
  <r>
    <s v="BK3804"/>
    <s v="Oxford English Reader"/>
    <s v="Stephanie Frazier"/>
    <x v="2"/>
    <s v="978-1-00-336052-0"/>
    <x v="0"/>
    <x v="16"/>
    <x v="2"/>
    <x v="205"/>
    <x v="1"/>
    <x v="1"/>
    <d v="2024-09-26T00:00:00"/>
    <d v="2024-11-26T00:00:00"/>
    <x v="114"/>
    <x v="1"/>
    <x v="0"/>
    <n v="238"/>
    <s v="*238*"/>
  </r>
  <r>
    <s v="BK3805"/>
    <s v="DK Goel Accountancy"/>
    <s v="Laura Hart"/>
    <x v="7"/>
    <s v="978-1-128-98546-2"/>
    <x v="1"/>
    <x v="9"/>
    <x v="2"/>
    <x v="70"/>
    <x v="14"/>
    <x v="1"/>
    <d v="2023-07-10T00:00:00"/>
    <d v="2024-01-03T00:00:00"/>
    <x v="263"/>
    <x v="3"/>
    <x v="1"/>
    <n v="172"/>
    <s v="*172*"/>
  </r>
  <r>
    <s v="BK3806"/>
    <s v="Play with Maths"/>
    <s v="Jennifer Jones"/>
    <x v="1"/>
    <s v="978-1-64283-525-0"/>
    <x v="3"/>
    <x v="7"/>
    <x v="1"/>
    <x v="234"/>
    <x v="0"/>
    <x v="1"/>
    <d v="2023-10-27T00:00:00"/>
    <d v="2024-03-04T00:00:00"/>
    <x v="105"/>
    <x v="0"/>
    <x v="3"/>
    <n v="131"/>
    <s v="*131*"/>
  </r>
  <r>
    <s v="BK3807"/>
    <s v="S. Chand EVS"/>
    <s v="Charles Fuller"/>
    <x v="3"/>
    <s v="978-1-4201-6789-4"/>
    <x v="1"/>
    <x v="12"/>
    <x v="1"/>
    <x v="73"/>
    <x v="4"/>
    <x v="1"/>
    <d v="2024-03-15T00:00:00"/>
    <d v="2024-05-21T00:00:00"/>
    <x v="7"/>
    <x v="2"/>
    <x v="2"/>
    <n v="217"/>
    <s v="*217*"/>
  </r>
  <r>
    <s v="BK3808"/>
    <s v="S. Chand Biology"/>
    <s v="Melissa Shaw"/>
    <x v="4"/>
    <s v="978-0-7852-5032-6"/>
    <x v="0"/>
    <x v="5"/>
    <x v="0"/>
    <x v="134"/>
    <x v="3"/>
    <x v="0"/>
    <m/>
    <m/>
    <x v="318"/>
    <x v="3"/>
    <x v="3"/>
    <n v="240"/>
    <s v="*240*"/>
  </r>
  <r>
    <s v="BK3809"/>
    <s v="NCERT Economics"/>
    <s v="Natasha Harvey"/>
    <x v="5"/>
    <s v="978-1-398-57583-7"/>
    <x v="3"/>
    <x v="3"/>
    <x v="1"/>
    <x v="17"/>
    <x v="9"/>
    <x v="0"/>
    <m/>
    <m/>
    <x v="209"/>
    <x v="3"/>
    <x v="1"/>
    <n v="395"/>
    <s v="*395*"/>
  </r>
  <r>
    <s v="BK3810"/>
    <s v="DK Goel Accountancy"/>
    <s v="Kimberly Merritt"/>
    <x v="7"/>
    <s v="978-1-4386-2500-3"/>
    <x v="4"/>
    <x v="12"/>
    <x v="1"/>
    <x v="360"/>
    <x v="11"/>
    <x v="1"/>
    <d v="2023-11-13T00:00:00"/>
    <d v="2025-01-05T00:00:00"/>
    <x v="473"/>
    <x v="3"/>
    <x v="1"/>
    <n v="205"/>
    <s v="*205*"/>
  </r>
  <r>
    <s v="BK3811"/>
    <s v="TS Grewal Accountancy"/>
    <s v="Patricia Hendricks"/>
    <x v="7"/>
    <s v="978-1-62941-801-8"/>
    <x v="3"/>
    <x v="3"/>
    <x v="1"/>
    <x v="307"/>
    <x v="17"/>
    <x v="0"/>
    <m/>
    <m/>
    <x v="133"/>
    <x v="3"/>
    <x v="1"/>
    <n v="260"/>
    <s v="*260*"/>
  </r>
  <r>
    <s v="BK3812"/>
    <s v="Play with Maths"/>
    <s v="Ruth West"/>
    <x v="1"/>
    <s v="978-0-08-979845-6"/>
    <x v="2"/>
    <x v="1"/>
    <x v="2"/>
    <x v="108"/>
    <x v="13"/>
    <x v="1"/>
    <d v="2024-06-18T00:00:00"/>
    <d v="2024-12-27T00:00:00"/>
    <x v="477"/>
    <x v="0"/>
    <x v="0"/>
    <n v="262"/>
    <s v="*262*"/>
  </r>
  <r>
    <s v="BK3813"/>
    <s v="S. Chand Biology"/>
    <s v="Michael Mahoney"/>
    <x v="4"/>
    <s v="978-0-937698-39-6"/>
    <x v="4"/>
    <x v="5"/>
    <x v="2"/>
    <x v="353"/>
    <x v="19"/>
    <x v="1"/>
    <d v="2024-11-28T00:00:00"/>
    <d v="2025-02-25T00:00:00"/>
    <x v="254"/>
    <x v="3"/>
    <x v="2"/>
    <n v="153"/>
    <s v="*153*"/>
  </r>
  <r>
    <s v="BK3814"/>
    <s v="Play with Maths"/>
    <s v="Brian Fleming"/>
    <x v="1"/>
    <s v="978-0-8224-3263-0"/>
    <x v="0"/>
    <x v="6"/>
    <x v="2"/>
    <x v="77"/>
    <x v="14"/>
    <x v="1"/>
    <d v="2023-05-03T00:00:00"/>
    <d v="2024-10-16T00:00:00"/>
    <x v="418"/>
    <x v="0"/>
    <x v="1"/>
    <n v="110"/>
    <s v="*110*"/>
  </r>
  <r>
    <s v="BK3815"/>
    <s v="S. Chand Business Studies"/>
    <s v="Patricia James"/>
    <x v="10"/>
    <s v="978-1-217-34891-8"/>
    <x v="0"/>
    <x v="16"/>
    <x v="2"/>
    <x v="306"/>
    <x v="15"/>
    <x v="1"/>
    <d v="2023-06-05T00:00:00"/>
    <d v="2023-10-22T00:00:00"/>
    <x v="129"/>
    <x v="3"/>
    <x v="1"/>
    <n v="133"/>
    <s v="*133*"/>
  </r>
  <r>
    <s v="BK3816"/>
    <s v="NCERT Biology"/>
    <s v="Kara English"/>
    <x v="4"/>
    <s v="978-1-4717-6276-5"/>
    <x v="5"/>
    <x v="9"/>
    <x v="1"/>
    <x v="295"/>
    <x v="0"/>
    <x v="1"/>
    <d v="2023-08-03T00:00:00"/>
    <d v="2024-06-08T00:00:00"/>
    <x v="89"/>
    <x v="3"/>
    <x v="0"/>
    <n v="257"/>
    <s v="*257*"/>
  </r>
  <r>
    <s v="BK3817"/>
    <s v="Let Us C - Yashwant Kanetkar"/>
    <s v="Joshua Fitzgerald"/>
    <x v="8"/>
    <s v="978-1-234-16268-9"/>
    <x v="0"/>
    <x v="3"/>
    <x v="1"/>
    <x v="302"/>
    <x v="7"/>
    <x v="0"/>
    <m/>
    <m/>
    <x v="377"/>
    <x v="3"/>
    <x v="0"/>
    <n v="305"/>
    <s v="*305*"/>
  </r>
  <r>
    <s v="BK3818"/>
    <s v="S. Chand Science"/>
    <s v="Arthur Mayer"/>
    <x v="11"/>
    <s v="978-1-02-297151-6"/>
    <x v="0"/>
    <x v="3"/>
    <x v="0"/>
    <x v="51"/>
    <x v="15"/>
    <x v="1"/>
    <d v="2024-06-20T00:00:00"/>
    <d v="2024-09-16T00:00:00"/>
    <x v="395"/>
    <x v="2"/>
    <x v="2"/>
    <n v="168"/>
    <s v="*168*"/>
  </r>
  <r>
    <s v="BK3819"/>
    <s v="Modern ABC Chemistry"/>
    <s v="Stephanie Reyes"/>
    <x v="6"/>
    <s v="978-0-9999030-9-4"/>
    <x v="2"/>
    <x v="17"/>
    <x v="1"/>
    <x v="111"/>
    <x v="6"/>
    <x v="0"/>
    <m/>
    <m/>
    <x v="206"/>
    <x v="3"/>
    <x v="0"/>
    <n v="275"/>
    <s v="*275*"/>
  </r>
  <r>
    <s v="BK3820"/>
    <s v="Manika Hindi Pathmala"/>
    <s v="Barbara Austin"/>
    <x v="12"/>
    <s v="978-1-399-56153-2"/>
    <x v="0"/>
    <x v="0"/>
    <x v="2"/>
    <x v="312"/>
    <x v="4"/>
    <x v="0"/>
    <m/>
    <m/>
    <x v="462"/>
    <x v="3"/>
    <x v="1"/>
    <n v="328"/>
    <s v="*328*"/>
  </r>
  <r>
    <s v="BK3821"/>
    <s v="S. Chand Business Studies"/>
    <s v="Beth Bauer"/>
    <x v="10"/>
    <s v="978-1-911088-36-3"/>
    <x v="1"/>
    <x v="4"/>
    <x v="0"/>
    <x v="143"/>
    <x v="15"/>
    <x v="0"/>
    <m/>
    <m/>
    <x v="95"/>
    <x v="3"/>
    <x v="0"/>
    <n v="147"/>
    <s v="*147*"/>
  </r>
  <r>
    <s v="BK3822"/>
    <s v="Together with EVS"/>
    <s v="Randy Duran"/>
    <x v="3"/>
    <s v="978-0-7600-9683-3"/>
    <x v="1"/>
    <x v="1"/>
    <x v="0"/>
    <x v="278"/>
    <x v="10"/>
    <x v="1"/>
    <d v="2023-07-06T00:00:00"/>
    <d v="2024-10-10T00:00:00"/>
    <x v="455"/>
    <x v="2"/>
    <x v="2"/>
    <n v="332"/>
    <s v="*332*"/>
  </r>
  <r>
    <s v="BK3823"/>
    <s v="Concepts of Physics - HC Verma"/>
    <s v="Daisy Golden"/>
    <x v="9"/>
    <s v="978-1-76539-185-5"/>
    <x v="1"/>
    <x v="19"/>
    <x v="0"/>
    <x v="71"/>
    <x v="8"/>
    <x v="0"/>
    <m/>
    <m/>
    <x v="428"/>
    <x v="3"/>
    <x v="0"/>
    <n v="284"/>
    <s v="*284*"/>
  </r>
  <r>
    <s v="BK3824"/>
    <s v="Pearson Science Explorer"/>
    <s v="Collin Mitchell"/>
    <x v="11"/>
    <s v="978-1-81971-808-9"/>
    <x v="2"/>
    <x v="15"/>
    <x v="1"/>
    <x v="36"/>
    <x v="19"/>
    <x v="0"/>
    <m/>
    <m/>
    <x v="124"/>
    <x v="2"/>
    <x v="2"/>
    <n v="201"/>
    <s v="*201*"/>
  </r>
  <r>
    <s v="BK3825"/>
    <s v="NCERT Chemistry"/>
    <s v="Jessica Barnett"/>
    <x v="6"/>
    <s v="978-1-270-85373-2"/>
    <x v="4"/>
    <x v="1"/>
    <x v="0"/>
    <x v="381"/>
    <x v="12"/>
    <x v="0"/>
    <m/>
    <m/>
    <x v="168"/>
    <x v="3"/>
    <x v="2"/>
    <n v="157"/>
    <s v="*157*"/>
  </r>
  <r>
    <s v="BK3826"/>
    <s v="Computer Science with Python"/>
    <s v="Laurie Morrison"/>
    <x v="8"/>
    <s v="978-1-85840-469-1"/>
    <x v="0"/>
    <x v="10"/>
    <x v="1"/>
    <x v="9"/>
    <x v="19"/>
    <x v="1"/>
    <d v="2024-06-21T00:00:00"/>
    <d v="2024-09-25T00:00:00"/>
    <x v="99"/>
    <x v="3"/>
    <x v="2"/>
    <n v="423"/>
    <s v="*423*"/>
  </r>
  <r>
    <s v="BK3827"/>
    <s v="Python Programming - Balagurusamy"/>
    <s v="Keith Weber"/>
    <x v="8"/>
    <s v="978-1-995353-54-8"/>
    <x v="3"/>
    <x v="5"/>
    <x v="1"/>
    <x v="71"/>
    <x v="19"/>
    <x v="1"/>
    <d v="2023-10-05T00:00:00"/>
    <d v="2023-12-21T00:00:00"/>
    <x v="248"/>
    <x v="3"/>
    <x v="0"/>
    <n v="227"/>
    <s v="*227*"/>
  </r>
  <r>
    <s v="BK3828"/>
    <s v="Principles of Economics"/>
    <s v="Kristen Sullivan"/>
    <x v="5"/>
    <s v="978-1-159-61294-8"/>
    <x v="4"/>
    <x v="18"/>
    <x v="1"/>
    <x v="345"/>
    <x v="4"/>
    <x v="1"/>
    <d v="2024-07-24T00:00:00"/>
    <d v="2024-11-30T00:00:00"/>
    <x v="186"/>
    <x v="3"/>
    <x v="1"/>
    <n v="206"/>
    <s v="*206*"/>
  </r>
  <r>
    <s v="BK3829"/>
    <s v="Oxford English Reader"/>
    <s v="Kendra Rodriguez"/>
    <x v="2"/>
    <s v="978-1-77389-157-6"/>
    <x v="1"/>
    <x v="5"/>
    <x v="2"/>
    <x v="166"/>
    <x v="16"/>
    <x v="0"/>
    <m/>
    <m/>
    <x v="241"/>
    <x v="1"/>
    <x v="3"/>
    <n v="447"/>
    <s v="*447*"/>
  </r>
  <r>
    <s v="BK3830"/>
    <s v="Pradeep's Chemistry"/>
    <s v="Christopher Lee"/>
    <x v="6"/>
    <s v="978-0-7602-0631-7"/>
    <x v="2"/>
    <x v="11"/>
    <x v="2"/>
    <x v="374"/>
    <x v="5"/>
    <x v="1"/>
    <d v="2023-03-28T00:00:00"/>
    <d v="2024-07-23T00:00:00"/>
    <x v="463"/>
    <x v="3"/>
    <x v="2"/>
    <n v="419"/>
    <s v="*419*"/>
  </r>
  <r>
    <s v="BK3831"/>
    <s v="S. Chand Social Science"/>
    <s v="Walter Wilkinson"/>
    <x v="0"/>
    <s v="978-0-456-40346-4"/>
    <x v="5"/>
    <x v="12"/>
    <x v="2"/>
    <x v="417"/>
    <x v="16"/>
    <x v="0"/>
    <m/>
    <m/>
    <x v="5"/>
    <x v="0"/>
    <x v="3"/>
    <n v="376"/>
    <s v="*376*"/>
  </r>
  <r>
    <s v="BK3832"/>
    <s v="Principles of Economics"/>
    <s v="Matthew Wilson"/>
    <x v="5"/>
    <s v="978-1-4483-8568-3"/>
    <x v="1"/>
    <x v="19"/>
    <x v="2"/>
    <x v="378"/>
    <x v="12"/>
    <x v="1"/>
    <d v="2024-05-31T00:00:00"/>
    <d v="2024-08-14T00:00:00"/>
    <x v="194"/>
    <x v="3"/>
    <x v="1"/>
    <n v="374"/>
    <s v="*374*"/>
  </r>
  <r>
    <s v="BK3833"/>
    <s v="Pradeep's Chemistry"/>
    <s v="Cynthia Jackson"/>
    <x v="6"/>
    <s v="978-1-320-40903-2"/>
    <x v="1"/>
    <x v="7"/>
    <x v="1"/>
    <x v="32"/>
    <x v="3"/>
    <x v="1"/>
    <d v="2024-08-22T00:00:00"/>
    <d v="2025-01-26T00:00:00"/>
    <x v="193"/>
    <x v="3"/>
    <x v="1"/>
    <n v="400"/>
    <s v="*400*"/>
  </r>
  <r>
    <s v="BK3834"/>
    <s v="SL Arora Physics"/>
    <s v="Bethany Horn"/>
    <x v="9"/>
    <s v="978-1-9745-9365-1"/>
    <x v="1"/>
    <x v="4"/>
    <x v="1"/>
    <x v="159"/>
    <x v="0"/>
    <x v="0"/>
    <m/>
    <m/>
    <x v="45"/>
    <x v="3"/>
    <x v="1"/>
    <n v="241"/>
    <s v="*241*"/>
  </r>
  <r>
    <s v="BK3835"/>
    <s v="Truemanâ€™s Biology"/>
    <s v="Christina Vazquez"/>
    <x v="4"/>
    <s v="978-0-260-19992-8"/>
    <x v="0"/>
    <x v="16"/>
    <x v="0"/>
    <x v="255"/>
    <x v="12"/>
    <x v="0"/>
    <m/>
    <m/>
    <x v="149"/>
    <x v="3"/>
    <x v="0"/>
    <n v="422"/>
    <s v="*422*"/>
  </r>
  <r>
    <s v="BK3836"/>
    <s v="S. Chand Science"/>
    <s v="Heather Thompson"/>
    <x v="11"/>
    <s v="978-0-03-235560-6"/>
    <x v="2"/>
    <x v="6"/>
    <x v="1"/>
    <x v="305"/>
    <x v="13"/>
    <x v="0"/>
    <m/>
    <m/>
    <x v="32"/>
    <x v="2"/>
    <x v="2"/>
    <n v="369"/>
    <s v="*369*"/>
  </r>
  <r>
    <s v="BK3837"/>
    <s v="Together with EVS"/>
    <s v="Maria Payne"/>
    <x v="3"/>
    <s v="978-1-67464-400-4"/>
    <x v="3"/>
    <x v="3"/>
    <x v="1"/>
    <x v="214"/>
    <x v="15"/>
    <x v="1"/>
    <d v="2024-08-17T00:00:00"/>
    <d v="2024-09-09T00:00:00"/>
    <x v="284"/>
    <x v="2"/>
    <x v="1"/>
    <n v="297"/>
    <s v="*297*"/>
  </r>
  <r>
    <s v="BK3838"/>
    <s v="S. Chand Economics"/>
    <s v="Heidi Sellers"/>
    <x v="5"/>
    <s v="978-1-81637-025-9"/>
    <x v="4"/>
    <x v="0"/>
    <x v="1"/>
    <x v="62"/>
    <x v="19"/>
    <x v="0"/>
    <m/>
    <m/>
    <x v="180"/>
    <x v="3"/>
    <x v="1"/>
    <n v="226"/>
    <s v="*226*"/>
  </r>
  <r>
    <s v="BK3839"/>
    <s v="Fundamentals of Physics - Resnick Halliday"/>
    <s v="Samuel Hood"/>
    <x v="9"/>
    <s v="978-0-9721119-6-6"/>
    <x v="2"/>
    <x v="6"/>
    <x v="2"/>
    <x v="369"/>
    <x v="8"/>
    <x v="1"/>
    <d v="2023-10-18T00:00:00"/>
    <d v="2023-11-21T00:00:00"/>
    <x v="217"/>
    <x v="3"/>
    <x v="0"/>
    <n v="108"/>
    <s v="*108*"/>
  </r>
  <r>
    <s v="BK3840"/>
    <s v="NCERT Social Science"/>
    <s v="April Patterson"/>
    <x v="0"/>
    <s v="978-0-443-71658-4"/>
    <x v="1"/>
    <x v="13"/>
    <x v="2"/>
    <x v="305"/>
    <x v="9"/>
    <x v="1"/>
    <d v="2024-03-20T00:00:00"/>
    <d v="2025-01-18T00:00:00"/>
    <x v="19"/>
    <x v="0"/>
    <x v="0"/>
    <n v="374"/>
    <s v="*374*"/>
  </r>
  <r>
    <s v="BK3841"/>
    <s v="Together with EVS"/>
    <s v="Amy Thornton"/>
    <x v="3"/>
    <s v="978-0-8353-7796-6"/>
    <x v="5"/>
    <x v="10"/>
    <x v="2"/>
    <x v="158"/>
    <x v="14"/>
    <x v="0"/>
    <m/>
    <m/>
    <x v="446"/>
    <x v="2"/>
    <x v="2"/>
    <n v="367"/>
    <s v="*367*"/>
  </r>
  <r>
    <s v="BK3842"/>
    <s v="S. Chand EVS"/>
    <s v="Justin Roberts"/>
    <x v="3"/>
    <s v="978-0-904316-32-2"/>
    <x v="2"/>
    <x v="2"/>
    <x v="2"/>
    <x v="80"/>
    <x v="15"/>
    <x v="1"/>
    <d v="2024-07-15T00:00:00"/>
    <d v="2024-08-11T00:00:00"/>
    <x v="231"/>
    <x v="2"/>
    <x v="0"/>
    <n v="206"/>
    <s v="*206*"/>
  </r>
  <r>
    <s v="BK3843"/>
    <s v="Lakhmir Singh Science"/>
    <s v="Michele Perez"/>
    <x v="11"/>
    <s v="978-1-71561-473-7"/>
    <x v="2"/>
    <x v="4"/>
    <x v="1"/>
    <x v="418"/>
    <x v="19"/>
    <x v="1"/>
    <d v="2023-08-07T00:00:00"/>
    <d v="2023-09-29T00:00:00"/>
    <x v="372"/>
    <x v="2"/>
    <x v="1"/>
    <n v="375"/>
    <s v="*375*"/>
  </r>
  <r>
    <s v="BK3844"/>
    <s v="S. Chand EVS"/>
    <s v="Kevin Richard"/>
    <x v="3"/>
    <s v="978-1-81181-333-1"/>
    <x v="4"/>
    <x v="7"/>
    <x v="1"/>
    <x v="79"/>
    <x v="19"/>
    <x v="1"/>
    <d v="2024-11-18T00:00:00"/>
    <d v="2024-12-08T00:00:00"/>
    <x v="27"/>
    <x v="2"/>
    <x v="0"/>
    <n v="161"/>
    <s v="*161*"/>
  </r>
  <r>
    <s v="BK3845"/>
    <s v="Python Programming - Balagurusamy"/>
    <s v="Keith Bennett"/>
    <x v="8"/>
    <s v="978-1-147-37474-2"/>
    <x v="4"/>
    <x v="18"/>
    <x v="0"/>
    <x v="30"/>
    <x v="17"/>
    <x v="0"/>
    <m/>
    <m/>
    <x v="275"/>
    <x v="3"/>
    <x v="2"/>
    <n v="259"/>
    <s v="*259*"/>
  </r>
  <r>
    <s v="BK3846"/>
    <s v="S. Chand Business Studies"/>
    <s v="Benjamin Beck"/>
    <x v="10"/>
    <s v="978-0-06-458820-1"/>
    <x v="5"/>
    <x v="16"/>
    <x v="1"/>
    <x v="39"/>
    <x v="16"/>
    <x v="0"/>
    <m/>
    <m/>
    <x v="3"/>
    <x v="3"/>
    <x v="0"/>
    <n v="271"/>
    <s v="*271*"/>
  </r>
  <r>
    <s v="BK3847"/>
    <s v="NCERT Maths"/>
    <s v="Margaret Matthews"/>
    <x v="1"/>
    <s v="978-1-299-51456-0"/>
    <x v="5"/>
    <x v="19"/>
    <x v="2"/>
    <x v="216"/>
    <x v="16"/>
    <x v="1"/>
    <d v="2024-04-16T00:00:00"/>
    <d v="2024-11-04T00:00:00"/>
    <x v="403"/>
    <x v="0"/>
    <x v="2"/>
    <n v="291"/>
    <s v="*291*"/>
  </r>
  <r>
    <s v="BK3848"/>
    <s v="Wren &amp; Martin English Grammar"/>
    <s v="Jerry Bennett"/>
    <x v="2"/>
    <s v="978-0-12-141744-4"/>
    <x v="0"/>
    <x v="13"/>
    <x v="0"/>
    <x v="244"/>
    <x v="9"/>
    <x v="1"/>
    <d v="2025-01-20T00:00:00"/>
    <d v="2025-02-05T00:00:00"/>
    <x v="275"/>
    <x v="1"/>
    <x v="2"/>
    <n v="408"/>
    <s v="*408*"/>
  </r>
  <r>
    <s v="BK3849"/>
    <s v="Truemanâ€™s Biology"/>
    <s v="Karen Wilson"/>
    <x v="4"/>
    <s v="978-1-68024-045-0"/>
    <x v="4"/>
    <x v="0"/>
    <x v="0"/>
    <x v="163"/>
    <x v="9"/>
    <x v="1"/>
    <d v="2024-07-10T00:00:00"/>
    <d v="2024-10-23T00:00:00"/>
    <x v="102"/>
    <x v="3"/>
    <x v="2"/>
    <n v="176"/>
    <s v="*176*"/>
  </r>
  <r>
    <s v="BK3850"/>
    <s v="Concepts of Physics - HC Verma"/>
    <s v="Charles Elliott"/>
    <x v="9"/>
    <s v="978-1-4148-5751-0"/>
    <x v="5"/>
    <x v="0"/>
    <x v="0"/>
    <x v="183"/>
    <x v="12"/>
    <x v="1"/>
    <d v="2024-09-20T00:00:00"/>
    <d v="2024-10-22T00:00:00"/>
    <x v="313"/>
    <x v="3"/>
    <x v="0"/>
    <n v="121"/>
    <s v="*121*"/>
  </r>
  <r>
    <s v="BK3851"/>
    <s v="DK Goel Accountancy"/>
    <s v="Lisa Boone"/>
    <x v="7"/>
    <s v="978-1-06-695655-5"/>
    <x v="5"/>
    <x v="9"/>
    <x v="1"/>
    <x v="267"/>
    <x v="19"/>
    <x v="0"/>
    <m/>
    <m/>
    <x v="207"/>
    <x v="3"/>
    <x v="1"/>
    <n v="182"/>
    <s v="*182*"/>
  </r>
  <r>
    <s v="BK3852"/>
    <s v="Play with Maths"/>
    <s v="Javier Conrad"/>
    <x v="1"/>
    <s v="978-1-81773-292-6"/>
    <x v="0"/>
    <x v="19"/>
    <x v="0"/>
    <x v="278"/>
    <x v="13"/>
    <x v="0"/>
    <m/>
    <m/>
    <x v="257"/>
    <x v="0"/>
    <x v="3"/>
    <n v="108"/>
    <s v="*108*"/>
  </r>
  <r>
    <s v="BK3853"/>
    <s v="Modern ABC Chemistry"/>
    <s v="Michael West"/>
    <x v="6"/>
    <s v="978-1-4042-1558-0"/>
    <x v="3"/>
    <x v="7"/>
    <x v="1"/>
    <x v="40"/>
    <x v="6"/>
    <x v="0"/>
    <m/>
    <m/>
    <x v="95"/>
    <x v="3"/>
    <x v="2"/>
    <n v="195"/>
    <s v="*195*"/>
  </r>
  <r>
    <s v="BK3854"/>
    <s v="S. Chand Social Science"/>
    <s v="Jennifer Bryant"/>
    <x v="0"/>
    <s v="978-1-07-794027-7"/>
    <x v="2"/>
    <x v="14"/>
    <x v="1"/>
    <x v="411"/>
    <x v="6"/>
    <x v="0"/>
    <m/>
    <m/>
    <x v="461"/>
    <x v="0"/>
    <x v="3"/>
    <n v="363"/>
    <s v="*363*"/>
  </r>
  <r>
    <s v="BK3855"/>
    <s v="Together with Social Science"/>
    <s v="William Smith"/>
    <x v="0"/>
    <s v="978-1-64421-467-1"/>
    <x v="1"/>
    <x v="5"/>
    <x v="1"/>
    <x v="66"/>
    <x v="13"/>
    <x v="0"/>
    <m/>
    <m/>
    <x v="190"/>
    <x v="0"/>
    <x v="1"/>
    <n v="234"/>
    <s v="*234*"/>
  </r>
  <r>
    <s v="BK3856"/>
    <s v="DK Goel Accountancy"/>
    <s v="Darlene Bruce"/>
    <x v="7"/>
    <s v="978-0-7355-9437-1"/>
    <x v="5"/>
    <x v="0"/>
    <x v="2"/>
    <x v="21"/>
    <x v="7"/>
    <x v="0"/>
    <m/>
    <m/>
    <x v="312"/>
    <x v="3"/>
    <x v="1"/>
    <n v="390"/>
    <s v="*390*"/>
  </r>
  <r>
    <s v="BK3857"/>
    <s v="RS Aggarwal Mathematics"/>
    <s v="Richard French Jr."/>
    <x v="1"/>
    <s v="978-0-88740-944-8"/>
    <x v="4"/>
    <x v="12"/>
    <x v="2"/>
    <x v="133"/>
    <x v="2"/>
    <x v="0"/>
    <m/>
    <m/>
    <x v="29"/>
    <x v="0"/>
    <x v="1"/>
    <n v="308"/>
    <s v="*308*"/>
  </r>
  <r>
    <s v="BK3858"/>
    <s v="Together with Social Science"/>
    <s v="Mark Miller"/>
    <x v="0"/>
    <s v="978-0-578-59587-0"/>
    <x v="0"/>
    <x v="0"/>
    <x v="2"/>
    <x v="110"/>
    <x v="2"/>
    <x v="1"/>
    <d v="2024-07-28T00:00:00"/>
    <d v="2024-11-21T00:00:00"/>
    <x v="245"/>
    <x v="0"/>
    <x v="0"/>
    <n v="167"/>
    <s v="*167*"/>
  </r>
  <r>
    <s v="BK3859"/>
    <s v="Pearson Science Explorer"/>
    <s v="Tyler Tate"/>
    <x v="11"/>
    <s v="978-0-464-90808-1"/>
    <x v="3"/>
    <x v="10"/>
    <x v="2"/>
    <x v="258"/>
    <x v="8"/>
    <x v="1"/>
    <d v="2024-02-01T00:00:00"/>
    <d v="2024-03-14T00:00:00"/>
    <x v="473"/>
    <x v="2"/>
    <x v="2"/>
    <n v="140"/>
    <s v="*140*"/>
  </r>
  <r>
    <s v="BK3860"/>
    <s v="NCERT Social Science"/>
    <s v="Angela Serrano"/>
    <x v="0"/>
    <s v="978-1-4616-1958-1"/>
    <x v="1"/>
    <x v="9"/>
    <x v="1"/>
    <x v="73"/>
    <x v="1"/>
    <x v="1"/>
    <d v="2023-08-26T00:00:00"/>
    <d v="2023-09-29T00:00:00"/>
    <x v="320"/>
    <x v="0"/>
    <x v="1"/>
    <n v="269"/>
    <s v="*269*"/>
  </r>
  <r>
    <s v="BK3861"/>
    <s v="NCERT Accountancy"/>
    <s v="Edward Pennington"/>
    <x v="7"/>
    <s v="978-0-7990-3486-8"/>
    <x v="0"/>
    <x v="0"/>
    <x v="1"/>
    <x v="376"/>
    <x v="3"/>
    <x v="0"/>
    <m/>
    <m/>
    <x v="395"/>
    <x v="3"/>
    <x v="1"/>
    <n v="242"/>
    <s v="*242*"/>
  </r>
  <r>
    <s v="BK3862"/>
    <s v="Pearson Science Explorer"/>
    <s v="Jeffrey Johnson"/>
    <x v="11"/>
    <s v="978-0-7459-7315-9"/>
    <x v="3"/>
    <x v="1"/>
    <x v="0"/>
    <x v="266"/>
    <x v="0"/>
    <x v="0"/>
    <m/>
    <m/>
    <x v="10"/>
    <x v="2"/>
    <x v="0"/>
    <n v="366"/>
    <s v="*366*"/>
  </r>
  <r>
    <s v="BK3863"/>
    <s v="Modern ABC Chemistry"/>
    <s v="Amy Turner"/>
    <x v="6"/>
    <s v="978-1-266-81568-3"/>
    <x v="4"/>
    <x v="8"/>
    <x v="1"/>
    <x v="176"/>
    <x v="9"/>
    <x v="0"/>
    <m/>
    <m/>
    <x v="34"/>
    <x v="3"/>
    <x v="0"/>
    <n v="197"/>
    <s v="*197*"/>
  </r>
  <r>
    <s v="BK3864"/>
    <s v="Lakhmir Singh Science"/>
    <s v="Amy Brooks"/>
    <x v="11"/>
    <s v="978-1-65376-817-2"/>
    <x v="3"/>
    <x v="3"/>
    <x v="1"/>
    <x v="166"/>
    <x v="6"/>
    <x v="1"/>
    <d v="2023-07-16T00:00:00"/>
    <d v="2023-08-18T00:00:00"/>
    <x v="216"/>
    <x v="2"/>
    <x v="2"/>
    <n v="369"/>
    <s v="*369*"/>
  </r>
  <r>
    <s v="BK3865"/>
    <s v="Pradeep's Chemistry"/>
    <s v="Christian Best"/>
    <x v="6"/>
    <s v="978-0-8036-1193-1"/>
    <x v="3"/>
    <x v="0"/>
    <x v="1"/>
    <x v="147"/>
    <x v="8"/>
    <x v="0"/>
    <m/>
    <m/>
    <x v="139"/>
    <x v="3"/>
    <x v="0"/>
    <n v="171"/>
    <s v="*171*"/>
  </r>
  <r>
    <s v="BK3866"/>
    <s v="Play with Maths"/>
    <s v="Judith Mills"/>
    <x v="1"/>
    <s v="978-0-337-66970-5"/>
    <x v="5"/>
    <x v="15"/>
    <x v="2"/>
    <x v="157"/>
    <x v="14"/>
    <x v="1"/>
    <d v="2023-11-22T00:00:00"/>
    <d v="2024-11-08T00:00:00"/>
    <x v="371"/>
    <x v="0"/>
    <x v="1"/>
    <n v="393"/>
    <s v="*393*"/>
  </r>
  <r>
    <s v="BK3867"/>
    <s v="Nai Roshni Hindi Pathmala"/>
    <s v="Kim Watson"/>
    <x v="12"/>
    <s v="978-1-264-30330-4"/>
    <x v="0"/>
    <x v="0"/>
    <x v="2"/>
    <x v="34"/>
    <x v="19"/>
    <x v="1"/>
    <d v="2023-10-05T00:00:00"/>
    <d v="2023-12-20T00:00:00"/>
    <x v="408"/>
    <x v="3"/>
    <x v="0"/>
    <n v="316"/>
    <s v="*316*"/>
  </r>
  <r>
    <s v="BK3868"/>
    <s v="S. Chand Economics"/>
    <s v="Kyle Esparza"/>
    <x v="5"/>
    <s v="978-0-7108-2198-0"/>
    <x v="4"/>
    <x v="8"/>
    <x v="2"/>
    <x v="365"/>
    <x v="13"/>
    <x v="0"/>
    <m/>
    <m/>
    <x v="358"/>
    <x v="3"/>
    <x v="2"/>
    <n v="175"/>
    <s v="*175*"/>
  </r>
  <r>
    <s v="BK3869"/>
    <s v="RD Sharma Mathematics"/>
    <s v="Donald Larson DVM"/>
    <x v="1"/>
    <s v="978-1-01-752588-5"/>
    <x v="0"/>
    <x v="15"/>
    <x v="2"/>
    <x v="293"/>
    <x v="7"/>
    <x v="0"/>
    <m/>
    <m/>
    <x v="66"/>
    <x v="0"/>
    <x v="0"/>
    <n v="261"/>
    <s v="*261*"/>
  </r>
  <r>
    <s v="BK3870"/>
    <s v="Fundamentals of Physics - Resnick Halliday"/>
    <s v="Sherry Lewis"/>
    <x v="9"/>
    <s v="978-1-78205-779-6"/>
    <x v="2"/>
    <x v="6"/>
    <x v="1"/>
    <x v="252"/>
    <x v="5"/>
    <x v="1"/>
    <d v="2023-10-24T00:00:00"/>
    <d v="2024-05-09T00:00:00"/>
    <x v="396"/>
    <x v="3"/>
    <x v="2"/>
    <n v="126"/>
    <s v="*126*"/>
  </r>
  <r>
    <s v="BK3871"/>
    <s v="NCERT Accountancy"/>
    <s v="David Rosario"/>
    <x v="7"/>
    <s v="978-0-293-95912-4"/>
    <x v="1"/>
    <x v="17"/>
    <x v="1"/>
    <x v="61"/>
    <x v="4"/>
    <x v="1"/>
    <d v="2024-09-30T00:00:00"/>
    <d v="2025-02-10T00:00:00"/>
    <x v="2"/>
    <x v="3"/>
    <x v="2"/>
    <n v="327"/>
    <s v="*327*"/>
  </r>
  <r>
    <s v="BK3872"/>
    <s v="NCERT Biology"/>
    <s v="Zachary Smith"/>
    <x v="4"/>
    <s v="978-1-61130-776-4"/>
    <x v="1"/>
    <x v="8"/>
    <x v="0"/>
    <x v="57"/>
    <x v="14"/>
    <x v="0"/>
    <m/>
    <m/>
    <x v="161"/>
    <x v="3"/>
    <x v="2"/>
    <n v="199"/>
    <s v="*199*"/>
  </r>
  <r>
    <s v="BK3873"/>
    <s v="S. Chand EVS"/>
    <s v="Joshua Rodriguez"/>
    <x v="3"/>
    <s v="978-0-301-87386-2"/>
    <x v="4"/>
    <x v="12"/>
    <x v="1"/>
    <x v="240"/>
    <x v="18"/>
    <x v="0"/>
    <m/>
    <m/>
    <x v="276"/>
    <x v="2"/>
    <x v="0"/>
    <n v="361"/>
    <s v="*361*"/>
  </r>
  <r>
    <s v="BK3874"/>
    <s v="S. Chand Science"/>
    <s v="Chad Morgan"/>
    <x v="11"/>
    <s v="978-1-258-95743-8"/>
    <x v="1"/>
    <x v="12"/>
    <x v="2"/>
    <x v="50"/>
    <x v="4"/>
    <x v="0"/>
    <m/>
    <m/>
    <x v="354"/>
    <x v="2"/>
    <x v="1"/>
    <n v="226"/>
    <s v="*226*"/>
  </r>
  <r>
    <s v="BK3875"/>
    <s v="SL Arora Physics"/>
    <s v="Denise Lewis"/>
    <x v="9"/>
    <s v="978-1-920827-43-4"/>
    <x v="1"/>
    <x v="16"/>
    <x v="0"/>
    <x v="215"/>
    <x v="5"/>
    <x v="0"/>
    <m/>
    <m/>
    <x v="222"/>
    <x v="3"/>
    <x v="3"/>
    <n v="251"/>
    <s v="*251*"/>
  </r>
  <r>
    <s v="BK3876"/>
    <s v="TS Grewal Accountancy"/>
    <s v="Ana Butler"/>
    <x v="7"/>
    <s v="978-1-01-962442-5"/>
    <x v="5"/>
    <x v="12"/>
    <x v="0"/>
    <x v="226"/>
    <x v="7"/>
    <x v="1"/>
    <d v="2024-12-25T00:00:00"/>
    <d v="2025-01-09T00:00:00"/>
    <x v="236"/>
    <x v="3"/>
    <x v="2"/>
    <n v="119"/>
    <s v="*119*"/>
  </r>
  <r>
    <s v="BK3877"/>
    <s v="RS Aggarwal Mathematics"/>
    <s v="Richard Leon"/>
    <x v="1"/>
    <s v="978-0-16-083851-4"/>
    <x v="4"/>
    <x v="2"/>
    <x v="0"/>
    <x v="284"/>
    <x v="16"/>
    <x v="1"/>
    <d v="2025-02-18T00:00:00"/>
    <d v="2025-02-24T00:00:00"/>
    <x v="293"/>
    <x v="0"/>
    <x v="3"/>
    <n v="307"/>
    <s v="*307*"/>
  </r>
  <r>
    <s v="BK3878"/>
    <s v="S. Chand Business Studies"/>
    <s v="Ashley Diaz"/>
    <x v="10"/>
    <s v="978-1-82156-876-4"/>
    <x v="1"/>
    <x v="4"/>
    <x v="1"/>
    <x v="30"/>
    <x v="6"/>
    <x v="1"/>
    <d v="2024-06-17T00:00:00"/>
    <d v="2024-06-23T00:00:00"/>
    <x v="426"/>
    <x v="3"/>
    <x v="1"/>
    <n v="218"/>
    <s v="*218*"/>
  </r>
  <r>
    <s v="BK3879"/>
    <s v="DK Goel Accountancy"/>
    <s v="Gail Daniels"/>
    <x v="7"/>
    <s v="978-0-8014-3370-2"/>
    <x v="1"/>
    <x v="6"/>
    <x v="0"/>
    <x v="409"/>
    <x v="2"/>
    <x v="0"/>
    <m/>
    <m/>
    <x v="210"/>
    <x v="3"/>
    <x v="1"/>
    <n v="401"/>
    <s v="*401*"/>
  </r>
  <r>
    <s v="BK3880"/>
    <s v="S. Chand Economics"/>
    <s v="Michelle Robbins"/>
    <x v="5"/>
    <s v="978-1-9856-2751-2"/>
    <x v="2"/>
    <x v="16"/>
    <x v="1"/>
    <x v="188"/>
    <x v="9"/>
    <x v="1"/>
    <d v="2024-07-07T00:00:00"/>
    <d v="2024-10-09T00:00:00"/>
    <x v="214"/>
    <x v="3"/>
    <x v="1"/>
    <n v="444"/>
    <s v="*444*"/>
  </r>
  <r>
    <s v="BK3881"/>
    <s v="S. Chand Business Studies"/>
    <s v="Cheryl Sellers"/>
    <x v="10"/>
    <s v="978-0-03-811744-4"/>
    <x v="0"/>
    <x v="6"/>
    <x v="1"/>
    <x v="203"/>
    <x v="16"/>
    <x v="0"/>
    <m/>
    <m/>
    <x v="209"/>
    <x v="3"/>
    <x v="0"/>
    <n v="142"/>
    <s v="*142*"/>
  </r>
  <r>
    <s v="BK3882"/>
    <s v="Let Us C - Yashwant Kanetkar"/>
    <s v="Alexandra Lin"/>
    <x v="8"/>
    <s v="978-0-7723-2041-4"/>
    <x v="0"/>
    <x v="1"/>
    <x v="1"/>
    <x v="350"/>
    <x v="3"/>
    <x v="1"/>
    <d v="2023-11-27T00:00:00"/>
    <d v="2024-11-19T00:00:00"/>
    <x v="105"/>
    <x v="3"/>
    <x v="2"/>
    <n v="234"/>
    <s v="*234*"/>
  </r>
  <r>
    <s v="BK3883"/>
    <s v="Wren &amp; Martin English Grammar"/>
    <s v="Leah Mcguire"/>
    <x v="2"/>
    <s v="978-1-82669-823-7"/>
    <x v="4"/>
    <x v="12"/>
    <x v="2"/>
    <x v="16"/>
    <x v="7"/>
    <x v="1"/>
    <d v="2023-08-17T00:00:00"/>
    <d v="2024-09-27T00:00:00"/>
    <x v="217"/>
    <x v="1"/>
    <x v="1"/>
    <n v="108"/>
    <s v="*108*"/>
  </r>
  <r>
    <s v="BK3884"/>
    <s v="Truemanâ€™s Biology"/>
    <s v="Samantha Shaffer"/>
    <x v="4"/>
    <s v="978-1-338-73598-7"/>
    <x v="4"/>
    <x v="0"/>
    <x v="2"/>
    <x v="242"/>
    <x v="10"/>
    <x v="0"/>
    <m/>
    <m/>
    <x v="320"/>
    <x v="3"/>
    <x v="1"/>
    <n v="423"/>
    <s v="*423*"/>
  </r>
  <r>
    <s v="BK3885"/>
    <s v="Concepts of Physics - HC Verma"/>
    <s v="Angela Page"/>
    <x v="9"/>
    <s v="978-0-526-66097-1"/>
    <x v="0"/>
    <x v="2"/>
    <x v="2"/>
    <x v="168"/>
    <x v="3"/>
    <x v="1"/>
    <d v="2025-01-05T00:00:00"/>
    <d v="2025-01-28T00:00:00"/>
    <x v="49"/>
    <x v="3"/>
    <x v="0"/>
    <n v="138"/>
    <s v="*138*"/>
  </r>
  <r>
    <s v="BK3886"/>
    <s v="English Grammar &amp; Composition"/>
    <s v="Heidi Wilson"/>
    <x v="2"/>
    <s v="978-0-911649-68-0"/>
    <x v="0"/>
    <x v="9"/>
    <x v="2"/>
    <x v="370"/>
    <x v="5"/>
    <x v="0"/>
    <m/>
    <m/>
    <x v="316"/>
    <x v="1"/>
    <x v="0"/>
    <n v="260"/>
    <s v="*260*"/>
  </r>
  <r>
    <s v="BK3887"/>
    <s v="NCERT Business Studies"/>
    <s v="Kristin Rose"/>
    <x v="10"/>
    <s v="978-1-306-36938-1"/>
    <x v="3"/>
    <x v="5"/>
    <x v="1"/>
    <x v="399"/>
    <x v="3"/>
    <x v="1"/>
    <d v="2024-03-04T00:00:00"/>
    <d v="2024-05-26T00:00:00"/>
    <x v="283"/>
    <x v="3"/>
    <x v="2"/>
    <n v="224"/>
    <s v="*224*"/>
  </r>
  <r>
    <s v="BK3888"/>
    <s v="Modern ABC Chemistry"/>
    <s v="Shelly Smith"/>
    <x v="6"/>
    <s v="978-1-01-934629-7"/>
    <x v="1"/>
    <x v="12"/>
    <x v="1"/>
    <x v="161"/>
    <x v="10"/>
    <x v="0"/>
    <m/>
    <m/>
    <x v="458"/>
    <x v="3"/>
    <x v="0"/>
    <n v="376"/>
    <s v="*376*"/>
  </r>
  <r>
    <s v="BK3889"/>
    <s v="S. Chand EVS"/>
    <s v="Travis Sanchez"/>
    <x v="3"/>
    <s v="978-0-288-11414-9"/>
    <x v="2"/>
    <x v="12"/>
    <x v="0"/>
    <x v="68"/>
    <x v="15"/>
    <x v="1"/>
    <d v="2023-10-01T00:00:00"/>
    <d v="2024-01-08T00:00:00"/>
    <x v="176"/>
    <x v="2"/>
    <x v="1"/>
    <n v="432"/>
    <s v="*432*"/>
  </r>
  <r>
    <s v="BK3890"/>
    <s v="NCERT Hindi"/>
    <s v="Frank Davis"/>
    <x v="12"/>
    <s v="978-1-213-96422-8"/>
    <x v="0"/>
    <x v="1"/>
    <x v="1"/>
    <x v="368"/>
    <x v="4"/>
    <x v="1"/>
    <d v="2023-03-01T00:00:00"/>
    <d v="2024-08-12T00:00:00"/>
    <x v="117"/>
    <x v="3"/>
    <x v="0"/>
    <n v="400"/>
    <s v="*400*"/>
  </r>
  <r>
    <s v="BK3891"/>
    <s v="Modern ABC Chemistry"/>
    <s v="Sheila Figueroa"/>
    <x v="6"/>
    <s v="978-0-7274-4562-9"/>
    <x v="1"/>
    <x v="13"/>
    <x v="1"/>
    <x v="147"/>
    <x v="11"/>
    <x v="0"/>
    <m/>
    <m/>
    <x v="275"/>
    <x v="3"/>
    <x v="2"/>
    <n v="220"/>
    <s v="*220*"/>
  </r>
  <r>
    <s v="BK3892"/>
    <s v="NCERT Accountancy"/>
    <s v="Morgan Higgins"/>
    <x v="7"/>
    <s v="978-0-239-12328-2"/>
    <x v="5"/>
    <x v="4"/>
    <x v="1"/>
    <x v="84"/>
    <x v="8"/>
    <x v="0"/>
    <m/>
    <m/>
    <x v="470"/>
    <x v="3"/>
    <x v="0"/>
    <n v="284"/>
    <s v="*284*"/>
  </r>
  <r>
    <s v="BK3893"/>
    <s v="S. Chand Social Science"/>
    <s v="Kelly Mayo PhD"/>
    <x v="0"/>
    <s v="978-1-01-120127-3"/>
    <x v="0"/>
    <x v="6"/>
    <x v="2"/>
    <x v="270"/>
    <x v="14"/>
    <x v="1"/>
    <d v="2024-06-04T00:00:00"/>
    <d v="2025-01-20T00:00:00"/>
    <x v="65"/>
    <x v="0"/>
    <x v="2"/>
    <n v="374"/>
    <s v="*374*"/>
  </r>
  <r>
    <s v="BK3894"/>
    <s v="NCERT Chemistry"/>
    <s v="Amanda Walker"/>
    <x v="6"/>
    <s v="978-1-997560-37-1"/>
    <x v="1"/>
    <x v="5"/>
    <x v="2"/>
    <x v="204"/>
    <x v="19"/>
    <x v="1"/>
    <d v="2025-02-11T00:00:00"/>
    <d v="2025-02-24T00:00:00"/>
    <x v="76"/>
    <x v="3"/>
    <x v="2"/>
    <n v="298"/>
    <s v="*298*"/>
  </r>
  <r>
    <s v="BK3895"/>
    <s v="NCERT Hindi"/>
    <s v="Ashley Bailey"/>
    <x v="12"/>
    <s v="978-1-7398925-9-3"/>
    <x v="0"/>
    <x v="6"/>
    <x v="2"/>
    <x v="270"/>
    <x v="1"/>
    <x v="1"/>
    <d v="2024-05-20T00:00:00"/>
    <d v="2025-02-21T00:00:00"/>
    <x v="391"/>
    <x v="3"/>
    <x v="2"/>
    <n v="419"/>
    <s v="*419*"/>
  </r>
  <r>
    <s v="BK3896"/>
    <s v="Oxford English Reader"/>
    <s v="Jessica Moore"/>
    <x v="2"/>
    <s v="978-0-7116-0788-0"/>
    <x v="0"/>
    <x v="19"/>
    <x v="2"/>
    <x v="360"/>
    <x v="1"/>
    <x v="0"/>
    <m/>
    <m/>
    <x v="240"/>
    <x v="1"/>
    <x v="0"/>
    <n v="418"/>
    <s v="*418*"/>
  </r>
  <r>
    <s v="BK3897"/>
    <s v="Modern ABC Chemistry"/>
    <s v="Lisa Lynn"/>
    <x v="6"/>
    <s v="978-1-72857-069-3"/>
    <x v="5"/>
    <x v="10"/>
    <x v="1"/>
    <x v="379"/>
    <x v="19"/>
    <x v="0"/>
    <m/>
    <m/>
    <x v="403"/>
    <x v="3"/>
    <x v="1"/>
    <n v="123"/>
    <s v="*123*"/>
  </r>
  <r>
    <s v="BK3898"/>
    <s v="Pradeep's Chemistry"/>
    <s v="Jesse Coleman"/>
    <x v="6"/>
    <s v="978-0-938567-61-5"/>
    <x v="4"/>
    <x v="5"/>
    <x v="1"/>
    <x v="368"/>
    <x v="10"/>
    <x v="1"/>
    <d v="2023-08-17T00:00:00"/>
    <d v="2025-01-21T00:00:00"/>
    <x v="92"/>
    <x v="3"/>
    <x v="3"/>
    <n v="358"/>
    <s v="*358*"/>
  </r>
  <r>
    <s v="BK3899"/>
    <s v="Play with Maths"/>
    <s v="Bonnie Webster"/>
    <x v="1"/>
    <s v="978-1-196-47163-8"/>
    <x v="3"/>
    <x v="14"/>
    <x v="0"/>
    <x v="158"/>
    <x v="18"/>
    <x v="0"/>
    <m/>
    <m/>
    <x v="227"/>
    <x v="0"/>
    <x v="2"/>
    <n v="437"/>
    <s v="*437*"/>
  </r>
  <r>
    <s v="BK3900"/>
    <s v="Truemanâ€™s Biology"/>
    <s v="Jamie Ross"/>
    <x v="4"/>
    <s v="978-0-01-844920-6"/>
    <x v="1"/>
    <x v="0"/>
    <x v="1"/>
    <x v="398"/>
    <x v="9"/>
    <x v="1"/>
    <d v="2024-11-04T00:00:00"/>
    <d v="2025-01-24T00:00:00"/>
    <x v="26"/>
    <x v="3"/>
    <x v="3"/>
    <n v="354"/>
    <s v="*354*"/>
  </r>
  <r>
    <s v="BK3901"/>
    <s v="NCERT Environmental Studies"/>
    <s v="Brian Allen"/>
    <x v="3"/>
    <s v="978-0-528-70540-3"/>
    <x v="3"/>
    <x v="11"/>
    <x v="2"/>
    <x v="398"/>
    <x v="12"/>
    <x v="1"/>
    <d v="2023-12-18T00:00:00"/>
    <d v="2024-07-03T00:00:00"/>
    <x v="102"/>
    <x v="2"/>
    <x v="1"/>
    <n v="400"/>
    <s v="*400*"/>
  </r>
  <r>
    <s v="BK3902"/>
    <s v="NCERT Maths"/>
    <s v="Alan Allen"/>
    <x v="1"/>
    <s v="978-0-13-188201-0"/>
    <x v="2"/>
    <x v="18"/>
    <x v="0"/>
    <x v="277"/>
    <x v="19"/>
    <x v="0"/>
    <m/>
    <m/>
    <x v="370"/>
    <x v="0"/>
    <x v="1"/>
    <n v="157"/>
    <s v="*157*"/>
  </r>
  <r>
    <s v="BK3903"/>
    <s v="NCERT Social Science"/>
    <s v="Sarah Lara"/>
    <x v="0"/>
    <s v="978-0-08-368498-4"/>
    <x v="0"/>
    <x v="16"/>
    <x v="0"/>
    <x v="358"/>
    <x v="6"/>
    <x v="0"/>
    <m/>
    <m/>
    <x v="164"/>
    <x v="0"/>
    <x v="1"/>
    <n v="203"/>
    <s v="*203*"/>
  </r>
  <r>
    <s v="BK3904"/>
    <s v="S. Chand Business Studies"/>
    <s v="Robert Arnold"/>
    <x v="10"/>
    <s v="978-0-483-30223-5"/>
    <x v="0"/>
    <x v="17"/>
    <x v="0"/>
    <x v="155"/>
    <x v="6"/>
    <x v="0"/>
    <m/>
    <m/>
    <x v="283"/>
    <x v="3"/>
    <x v="0"/>
    <n v="282"/>
    <s v="*282*"/>
  </r>
  <r>
    <s v="BK3905"/>
    <s v="Let Us C - Yashwant Kanetkar"/>
    <s v="Robert Beard Jr."/>
    <x v="8"/>
    <s v="978-0-644-40907-0"/>
    <x v="2"/>
    <x v="8"/>
    <x v="1"/>
    <x v="378"/>
    <x v="2"/>
    <x v="1"/>
    <d v="2023-07-21T00:00:00"/>
    <d v="2025-02-09T00:00:00"/>
    <x v="9"/>
    <x v="3"/>
    <x v="2"/>
    <n v="435"/>
    <s v="*435*"/>
  </r>
  <r>
    <s v="BK3906"/>
    <s v="S. Chand Biology"/>
    <s v="Tamara Taylor"/>
    <x v="4"/>
    <s v="978-0-631-10343-1"/>
    <x v="1"/>
    <x v="9"/>
    <x v="0"/>
    <x v="373"/>
    <x v="0"/>
    <x v="0"/>
    <m/>
    <m/>
    <x v="406"/>
    <x v="3"/>
    <x v="1"/>
    <n v="172"/>
    <s v="*172*"/>
  </r>
  <r>
    <s v="BK3907"/>
    <s v="NCERT Business Studies"/>
    <s v="Christina Rodriguez"/>
    <x v="10"/>
    <s v="978-0-342-51715-2"/>
    <x v="4"/>
    <x v="1"/>
    <x v="1"/>
    <x v="325"/>
    <x v="3"/>
    <x v="1"/>
    <d v="2023-10-14T00:00:00"/>
    <d v="2024-12-14T00:00:00"/>
    <x v="16"/>
    <x v="3"/>
    <x v="1"/>
    <n v="348"/>
    <s v="*348*"/>
  </r>
  <r>
    <s v="BK3908"/>
    <s v="Together with Social Science"/>
    <s v="Christopher Schwartz"/>
    <x v="0"/>
    <s v="978-1-995784-12-0"/>
    <x v="5"/>
    <x v="4"/>
    <x v="1"/>
    <x v="277"/>
    <x v="1"/>
    <x v="1"/>
    <d v="2024-05-06T00:00:00"/>
    <d v="2024-06-10T00:00:00"/>
    <x v="229"/>
    <x v="0"/>
    <x v="0"/>
    <n v="409"/>
    <s v="*409*"/>
  </r>
  <r>
    <s v="BK3909"/>
    <s v="Concepts of Physics - HC Verma"/>
    <s v="Cynthia Mckay"/>
    <x v="9"/>
    <s v="978-1-309-42875-7"/>
    <x v="2"/>
    <x v="5"/>
    <x v="1"/>
    <x v="357"/>
    <x v="0"/>
    <x v="1"/>
    <d v="2025-01-27T00:00:00"/>
    <d v="2025-02-06T00:00:00"/>
    <x v="150"/>
    <x v="3"/>
    <x v="0"/>
    <n v="370"/>
    <s v="*370*"/>
  </r>
  <r>
    <s v="BK3910"/>
    <s v="NCERT Business Studies"/>
    <s v="John Johnson"/>
    <x v="10"/>
    <s v="978-1-82388-305-6"/>
    <x v="5"/>
    <x v="1"/>
    <x v="2"/>
    <x v="330"/>
    <x v="2"/>
    <x v="0"/>
    <m/>
    <m/>
    <x v="290"/>
    <x v="3"/>
    <x v="2"/>
    <n v="434"/>
    <s v="*434*"/>
  </r>
  <r>
    <s v="BK3911"/>
    <s v="DK Goel Accountancy"/>
    <s v="Diane Mccall"/>
    <x v="7"/>
    <s v="978-0-11-747646-2"/>
    <x v="2"/>
    <x v="1"/>
    <x v="2"/>
    <x v="272"/>
    <x v="13"/>
    <x v="0"/>
    <m/>
    <m/>
    <x v="8"/>
    <x v="3"/>
    <x v="0"/>
    <n v="365"/>
    <s v="*365*"/>
  </r>
  <r>
    <s v="BK3912"/>
    <s v="NCERT Biology"/>
    <s v="Elizabeth Wilson"/>
    <x v="4"/>
    <s v="978-0-00-689882-5"/>
    <x v="2"/>
    <x v="0"/>
    <x v="2"/>
    <x v="407"/>
    <x v="2"/>
    <x v="0"/>
    <m/>
    <m/>
    <x v="250"/>
    <x v="3"/>
    <x v="1"/>
    <n v="350"/>
    <s v="*350*"/>
  </r>
  <r>
    <s v="BK3913"/>
    <s v="Pearson Science Explorer"/>
    <s v="Kristy Vargas"/>
    <x v="11"/>
    <s v="978-1-875271-43-6"/>
    <x v="4"/>
    <x v="8"/>
    <x v="2"/>
    <x v="242"/>
    <x v="18"/>
    <x v="1"/>
    <d v="2024-04-25T00:00:00"/>
    <d v="2024-07-16T00:00:00"/>
    <x v="409"/>
    <x v="2"/>
    <x v="0"/>
    <n v="414"/>
    <s v="*414*"/>
  </r>
  <r>
    <s v="BK3914"/>
    <s v="NCERT Biology"/>
    <s v="Natalie Collins"/>
    <x v="4"/>
    <s v="978-1-72617-591-3"/>
    <x v="5"/>
    <x v="1"/>
    <x v="1"/>
    <x v="319"/>
    <x v="6"/>
    <x v="1"/>
    <d v="2023-04-15T00:00:00"/>
    <d v="2025-01-16T00:00:00"/>
    <x v="247"/>
    <x v="3"/>
    <x v="2"/>
    <n v="205"/>
    <s v="*205*"/>
  </r>
  <r>
    <s v="BK3915"/>
    <s v="Computer Science with Python"/>
    <s v="Kathleen Jackson"/>
    <x v="8"/>
    <s v="978-1-138-86234-0"/>
    <x v="4"/>
    <x v="12"/>
    <x v="1"/>
    <x v="277"/>
    <x v="19"/>
    <x v="1"/>
    <d v="2023-11-30T00:00:00"/>
    <d v="2024-11-23T00:00:00"/>
    <x v="291"/>
    <x v="3"/>
    <x v="0"/>
    <n v="196"/>
    <s v="*196*"/>
  </r>
  <r>
    <s v="BK3916"/>
    <s v="NCERT Social Science"/>
    <s v="Joseph Campbell"/>
    <x v="0"/>
    <s v="978-0-05-501858-8"/>
    <x v="2"/>
    <x v="13"/>
    <x v="0"/>
    <x v="51"/>
    <x v="14"/>
    <x v="1"/>
    <d v="2023-12-05T00:00:00"/>
    <d v="2024-08-08T00:00:00"/>
    <x v="132"/>
    <x v="0"/>
    <x v="2"/>
    <n v="271"/>
    <s v="*271*"/>
  </r>
  <r>
    <s v="BK3917"/>
    <s v="NCERT Social Science"/>
    <s v="Robert Fritz"/>
    <x v="0"/>
    <s v="978-1-00-122370-4"/>
    <x v="5"/>
    <x v="13"/>
    <x v="1"/>
    <x v="119"/>
    <x v="16"/>
    <x v="1"/>
    <d v="2024-05-06T00:00:00"/>
    <d v="2025-02-02T00:00:00"/>
    <x v="443"/>
    <x v="0"/>
    <x v="2"/>
    <n v="154"/>
    <s v="*154*"/>
  </r>
  <r>
    <s v="BK3918"/>
    <s v="Oxford English Reader"/>
    <s v="Regina Woodard"/>
    <x v="2"/>
    <s v="978-0-9918203-5-1"/>
    <x v="4"/>
    <x v="3"/>
    <x v="1"/>
    <x v="12"/>
    <x v="7"/>
    <x v="0"/>
    <m/>
    <m/>
    <x v="329"/>
    <x v="1"/>
    <x v="2"/>
    <n v="443"/>
    <s v="*443*"/>
  </r>
  <r>
    <s v="BK3919"/>
    <s v="Principles of Economics"/>
    <s v="Susan Pham"/>
    <x v="5"/>
    <s v="978-0-575-03534-8"/>
    <x v="0"/>
    <x v="18"/>
    <x v="1"/>
    <x v="67"/>
    <x v="15"/>
    <x v="0"/>
    <m/>
    <m/>
    <x v="109"/>
    <x v="3"/>
    <x v="0"/>
    <n v="399"/>
    <s v="*399*"/>
  </r>
  <r>
    <s v="BK3920"/>
    <s v="RS Aggarwal Mathematics"/>
    <s v="Jennifer Hernandez"/>
    <x v="1"/>
    <s v="978-0-339-72839-4"/>
    <x v="2"/>
    <x v="3"/>
    <x v="2"/>
    <x v="43"/>
    <x v="11"/>
    <x v="0"/>
    <m/>
    <m/>
    <x v="413"/>
    <x v="0"/>
    <x v="1"/>
    <n v="175"/>
    <s v="*175*"/>
  </r>
  <r>
    <s v="BK3921"/>
    <s v="RD Sharma Mathematics"/>
    <s v="Leslie Thompson"/>
    <x v="1"/>
    <s v="978-0-7832-0506-9"/>
    <x v="5"/>
    <x v="11"/>
    <x v="2"/>
    <x v="53"/>
    <x v="19"/>
    <x v="1"/>
    <d v="2025-01-04T00:00:00"/>
    <d v="2025-02-20T00:00:00"/>
    <x v="92"/>
    <x v="0"/>
    <x v="3"/>
    <n v="211"/>
    <s v="*211*"/>
  </r>
  <r>
    <s v="BK3922"/>
    <s v="NCERT Social Science"/>
    <s v="Adrian Jacobson"/>
    <x v="0"/>
    <s v="978-0-409-27485-1"/>
    <x v="5"/>
    <x v="9"/>
    <x v="2"/>
    <x v="290"/>
    <x v="18"/>
    <x v="1"/>
    <d v="2024-12-17T00:00:00"/>
    <d v="2025-01-27T00:00:00"/>
    <x v="332"/>
    <x v="0"/>
    <x v="2"/>
    <n v="335"/>
    <s v="*335*"/>
  </r>
  <r>
    <s v="BK3923"/>
    <s v="NCERT Environmental Studies"/>
    <s v="Thomas Campbell"/>
    <x v="3"/>
    <s v="978-1-4890-9526-8"/>
    <x v="2"/>
    <x v="12"/>
    <x v="2"/>
    <x v="388"/>
    <x v="16"/>
    <x v="0"/>
    <m/>
    <m/>
    <x v="276"/>
    <x v="2"/>
    <x v="3"/>
    <n v="305"/>
    <s v="*305*"/>
  </r>
  <r>
    <s v="BK3924"/>
    <s v="NCERT Social Science"/>
    <s v="Stephanie Graves"/>
    <x v="0"/>
    <s v="978-1-145-23743-8"/>
    <x v="5"/>
    <x v="3"/>
    <x v="1"/>
    <x v="112"/>
    <x v="18"/>
    <x v="1"/>
    <d v="2023-04-29T00:00:00"/>
    <d v="2023-09-01T00:00:00"/>
    <x v="207"/>
    <x v="0"/>
    <x v="1"/>
    <n v="318"/>
    <s v="*318*"/>
  </r>
  <r>
    <s v="BK3925"/>
    <s v="NCERT Economics"/>
    <s v="Sheryl Galloway"/>
    <x v="5"/>
    <s v="978-0-385-60525-0"/>
    <x v="4"/>
    <x v="2"/>
    <x v="1"/>
    <x v="321"/>
    <x v="10"/>
    <x v="1"/>
    <d v="2024-09-13T00:00:00"/>
    <d v="2025-01-18T00:00:00"/>
    <x v="278"/>
    <x v="3"/>
    <x v="1"/>
    <n v="265"/>
    <s v="*265*"/>
  </r>
  <r>
    <s v="BK3926"/>
    <s v="RD Sharma Mathematics"/>
    <s v="Tara Miller"/>
    <x v="1"/>
    <s v="978-0-255-98361-7"/>
    <x v="0"/>
    <x v="13"/>
    <x v="0"/>
    <x v="285"/>
    <x v="9"/>
    <x v="1"/>
    <d v="2024-09-20T00:00:00"/>
    <d v="2024-10-09T00:00:00"/>
    <x v="413"/>
    <x v="0"/>
    <x v="1"/>
    <n v="114"/>
    <s v="*114*"/>
  </r>
  <r>
    <s v="BK3927"/>
    <s v="Fundamentals of Physics - Resnick Halliday"/>
    <s v="Maureen Herring"/>
    <x v="9"/>
    <s v="978-0-9939918-2-0"/>
    <x v="3"/>
    <x v="3"/>
    <x v="1"/>
    <x v="89"/>
    <x v="11"/>
    <x v="1"/>
    <d v="2025-02-10T00:00:00"/>
    <d v="2025-02-22T00:00:00"/>
    <x v="460"/>
    <x v="3"/>
    <x v="0"/>
    <n v="359"/>
    <s v="*359*"/>
  </r>
  <r>
    <s v="BK3928"/>
    <s v="Pradeep's Chemistry"/>
    <s v="Cynthia Mccall"/>
    <x v="6"/>
    <s v="978-0-686-41643-2"/>
    <x v="0"/>
    <x v="17"/>
    <x v="2"/>
    <x v="52"/>
    <x v="17"/>
    <x v="0"/>
    <m/>
    <m/>
    <x v="0"/>
    <x v="3"/>
    <x v="2"/>
    <n v="295"/>
    <s v="*295*"/>
  </r>
  <r>
    <s v="BK3929"/>
    <s v="Together with EVS"/>
    <s v="Danielle James"/>
    <x v="3"/>
    <s v="978-0-2288-6489-9"/>
    <x v="1"/>
    <x v="11"/>
    <x v="0"/>
    <x v="296"/>
    <x v="11"/>
    <x v="1"/>
    <d v="2024-06-02T00:00:00"/>
    <d v="2024-11-23T00:00:00"/>
    <x v="358"/>
    <x v="2"/>
    <x v="1"/>
    <n v="350"/>
    <s v="*350*"/>
  </r>
  <r>
    <s v="BK3930"/>
    <s v="Pradeep's Chemistry"/>
    <s v="Ryan Martin"/>
    <x v="6"/>
    <s v="978-0-7206-4136-3"/>
    <x v="0"/>
    <x v="12"/>
    <x v="0"/>
    <x v="324"/>
    <x v="8"/>
    <x v="0"/>
    <m/>
    <m/>
    <x v="180"/>
    <x v="3"/>
    <x v="1"/>
    <n v="251"/>
    <s v="*251*"/>
  </r>
  <r>
    <s v="BK3931"/>
    <s v="SL Arora Physics"/>
    <s v="Mary Matthews"/>
    <x v="9"/>
    <s v="978-0-255-87827-2"/>
    <x v="5"/>
    <x v="2"/>
    <x v="0"/>
    <x v="332"/>
    <x v="10"/>
    <x v="0"/>
    <m/>
    <m/>
    <x v="387"/>
    <x v="3"/>
    <x v="0"/>
    <n v="166"/>
    <s v="*166*"/>
  </r>
  <r>
    <s v="BK3932"/>
    <s v="NCERT Economics"/>
    <s v="Hannah Rojas"/>
    <x v="5"/>
    <s v="978-0-7482-0603-2"/>
    <x v="1"/>
    <x v="11"/>
    <x v="1"/>
    <x v="218"/>
    <x v="16"/>
    <x v="1"/>
    <d v="2024-01-12T00:00:00"/>
    <d v="2024-06-19T00:00:00"/>
    <x v="147"/>
    <x v="3"/>
    <x v="0"/>
    <n v="135"/>
    <s v="*135*"/>
  </r>
  <r>
    <s v="BK3933"/>
    <s v="S. Chand Science"/>
    <s v="Derrick Perez"/>
    <x v="11"/>
    <s v="978-0-652-30017-8"/>
    <x v="3"/>
    <x v="8"/>
    <x v="0"/>
    <x v="215"/>
    <x v="12"/>
    <x v="1"/>
    <d v="2023-08-07T00:00:00"/>
    <d v="2024-02-03T00:00:00"/>
    <x v="288"/>
    <x v="2"/>
    <x v="2"/>
    <n v="383"/>
    <s v="*383*"/>
  </r>
  <r>
    <s v="BK3934"/>
    <s v="NCERT Economics"/>
    <s v="David Wood"/>
    <x v="5"/>
    <s v="978-0-16-458239-0"/>
    <x v="4"/>
    <x v="6"/>
    <x v="1"/>
    <x v="207"/>
    <x v="0"/>
    <x v="0"/>
    <m/>
    <m/>
    <x v="148"/>
    <x v="3"/>
    <x v="0"/>
    <n v="308"/>
    <s v="*308*"/>
  </r>
  <r>
    <s v="BK3935"/>
    <s v="NCERT Environmental Studies"/>
    <s v="Joshua Buckley"/>
    <x v="3"/>
    <s v="978-0-8369-4510-2"/>
    <x v="5"/>
    <x v="9"/>
    <x v="1"/>
    <x v="124"/>
    <x v="4"/>
    <x v="0"/>
    <m/>
    <m/>
    <x v="53"/>
    <x v="2"/>
    <x v="1"/>
    <n v="379"/>
    <s v="*379*"/>
  </r>
  <r>
    <s v="BK3936"/>
    <s v="TS Grewal Accountancy"/>
    <s v="Brian Cooper"/>
    <x v="7"/>
    <s v="978-1-377-32714-3"/>
    <x v="2"/>
    <x v="19"/>
    <x v="1"/>
    <x v="165"/>
    <x v="7"/>
    <x v="1"/>
    <d v="2025-02-19T00:00:00"/>
    <d v="2025-02-25T00:00:00"/>
    <x v="33"/>
    <x v="3"/>
    <x v="0"/>
    <n v="445"/>
    <s v="*445*"/>
  </r>
  <r>
    <s v="BK3937"/>
    <s v="NCERT Hindi"/>
    <s v="Tracy Miller"/>
    <x v="12"/>
    <s v="978-1-995082-39-4"/>
    <x v="2"/>
    <x v="10"/>
    <x v="2"/>
    <x v="283"/>
    <x v="11"/>
    <x v="1"/>
    <d v="2023-11-14T00:00:00"/>
    <d v="2023-11-17T00:00:00"/>
    <x v="234"/>
    <x v="3"/>
    <x v="2"/>
    <n v="124"/>
    <s v="*124*"/>
  </r>
  <r>
    <s v="BK3938"/>
    <s v="Together with Social Science"/>
    <s v="Angela Green"/>
    <x v="0"/>
    <s v="978-1-79978-219-3"/>
    <x v="3"/>
    <x v="5"/>
    <x v="2"/>
    <x v="368"/>
    <x v="5"/>
    <x v="1"/>
    <d v="2023-12-04T00:00:00"/>
    <d v="2024-09-28T00:00:00"/>
    <x v="429"/>
    <x v="0"/>
    <x v="0"/>
    <n v="362"/>
    <s v="*362*"/>
  </r>
  <r>
    <s v="BK3939"/>
    <s v="NCERT Economics"/>
    <s v="Michael Lewis"/>
    <x v="5"/>
    <s v="978-1-266-41378-0"/>
    <x v="1"/>
    <x v="8"/>
    <x v="2"/>
    <x v="339"/>
    <x v="11"/>
    <x v="1"/>
    <d v="2023-06-08T00:00:00"/>
    <d v="2023-07-24T00:00:00"/>
    <x v="26"/>
    <x v="3"/>
    <x v="2"/>
    <n v="188"/>
    <s v="*188*"/>
  </r>
  <r>
    <s v="BK3940"/>
    <s v="S. Chand Business Studies"/>
    <s v="Kathleen Powell"/>
    <x v="10"/>
    <s v="978-1-102-00803-3"/>
    <x v="2"/>
    <x v="2"/>
    <x v="2"/>
    <x v="31"/>
    <x v="3"/>
    <x v="1"/>
    <d v="2024-07-10T00:00:00"/>
    <d v="2024-08-09T00:00:00"/>
    <x v="380"/>
    <x v="3"/>
    <x v="2"/>
    <n v="290"/>
    <s v="*290*"/>
  </r>
  <r>
    <s v="BK3941"/>
    <s v="Play with Maths"/>
    <s v="Jordan Spencer"/>
    <x v="1"/>
    <s v="978-0-635-36745-7"/>
    <x v="2"/>
    <x v="11"/>
    <x v="1"/>
    <x v="400"/>
    <x v="14"/>
    <x v="1"/>
    <d v="2024-02-26T00:00:00"/>
    <d v="2024-06-10T00:00:00"/>
    <x v="294"/>
    <x v="0"/>
    <x v="2"/>
    <n v="224"/>
    <s v="*224*"/>
  </r>
  <r>
    <s v="BK3942"/>
    <s v="NCERT Economics"/>
    <s v="Sara Fields"/>
    <x v="5"/>
    <s v="978-0-9707777-0-6"/>
    <x v="0"/>
    <x v="19"/>
    <x v="1"/>
    <x v="94"/>
    <x v="8"/>
    <x v="0"/>
    <m/>
    <m/>
    <x v="411"/>
    <x v="3"/>
    <x v="0"/>
    <n v="234"/>
    <s v="*234*"/>
  </r>
  <r>
    <s v="BK3943"/>
    <s v="S. Chand EVS"/>
    <s v="Carolyn Mendoza"/>
    <x v="3"/>
    <s v="978-1-09-681959-2"/>
    <x v="3"/>
    <x v="17"/>
    <x v="0"/>
    <x v="57"/>
    <x v="4"/>
    <x v="0"/>
    <m/>
    <m/>
    <x v="424"/>
    <x v="2"/>
    <x v="1"/>
    <n v="192"/>
    <s v="*192*"/>
  </r>
  <r>
    <s v="BK3944"/>
    <s v="Modern ABC Chemistry"/>
    <s v="Michael Sosa"/>
    <x v="6"/>
    <s v="978-0-04-013983-0"/>
    <x v="5"/>
    <x v="9"/>
    <x v="1"/>
    <x v="326"/>
    <x v="17"/>
    <x v="1"/>
    <d v="2024-05-23T00:00:00"/>
    <d v="2024-11-20T00:00:00"/>
    <x v="440"/>
    <x v="3"/>
    <x v="3"/>
    <n v="152"/>
    <s v="*152*"/>
  </r>
  <r>
    <s v="BK3945"/>
    <s v="Pradeep's Chemistry"/>
    <s v="Nicole Macias"/>
    <x v="6"/>
    <s v="978-0-07-575387-2"/>
    <x v="1"/>
    <x v="19"/>
    <x v="1"/>
    <x v="330"/>
    <x v="15"/>
    <x v="1"/>
    <d v="2024-08-11T00:00:00"/>
    <d v="2025-02-15T00:00:00"/>
    <x v="311"/>
    <x v="3"/>
    <x v="2"/>
    <n v="123"/>
    <s v="*123*"/>
  </r>
  <r>
    <s v="BK3946"/>
    <s v="S. Chand Science"/>
    <s v="Scott Castillo"/>
    <x v="11"/>
    <s v="978-1-70856-135-2"/>
    <x v="2"/>
    <x v="1"/>
    <x v="1"/>
    <x v="81"/>
    <x v="15"/>
    <x v="1"/>
    <d v="2024-03-20T00:00:00"/>
    <d v="2024-05-01T00:00:00"/>
    <x v="308"/>
    <x v="2"/>
    <x v="3"/>
    <n v="329"/>
    <s v="*329*"/>
  </r>
  <r>
    <s v="BK3947"/>
    <s v="NCERT Biology"/>
    <s v="Bryan Burton"/>
    <x v="4"/>
    <s v="978-1-362-09727-3"/>
    <x v="3"/>
    <x v="18"/>
    <x v="2"/>
    <x v="61"/>
    <x v="2"/>
    <x v="0"/>
    <m/>
    <m/>
    <x v="304"/>
    <x v="3"/>
    <x v="1"/>
    <n v="292"/>
    <s v="*292*"/>
  </r>
  <r>
    <s v="BK3948"/>
    <s v="S. Chand Business Studies"/>
    <s v="Paula Houston"/>
    <x v="10"/>
    <s v="978-1-64344-945-6"/>
    <x v="3"/>
    <x v="5"/>
    <x v="2"/>
    <x v="61"/>
    <x v="19"/>
    <x v="1"/>
    <d v="2024-04-29T00:00:00"/>
    <d v="2024-06-02T00:00:00"/>
    <x v="199"/>
    <x v="3"/>
    <x v="1"/>
    <n v="327"/>
    <s v="*327*"/>
  </r>
  <r>
    <s v="BK3949"/>
    <s v="NCERT Environmental Studies"/>
    <s v="Joanne Wright"/>
    <x v="3"/>
    <s v="978-1-202-52924-7"/>
    <x v="4"/>
    <x v="5"/>
    <x v="2"/>
    <x v="27"/>
    <x v="13"/>
    <x v="0"/>
    <m/>
    <m/>
    <x v="126"/>
    <x v="2"/>
    <x v="1"/>
    <n v="228"/>
    <s v="*228*"/>
  </r>
  <r>
    <s v="BK3950"/>
    <s v="Let Us C - Yashwant Kanetkar"/>
    <s v="Perry Fletcher"/>
    <x v="8"/>
    <s v="978-0-355-73709-7"/>
    <x v="3"/>
    <x v="12"/>
    <x v="2"/>
    <x v="23"/>
    <x v="12"/>
    <x v="1"/>
    <d v="2023-03-20T00:00:00"/>
    <d v="2024-04-06T00:00:00"/>
    <x v="64"/>
    <x v="3"/>
    <x v="0"/>
    <n v="418"/>
    <s v="*418*"/>
  </r>
  <r>
    <s v="BK3951"/>
    <s v="Python Programming - Balagurusamy"/>
    <s v="Cody Johnston"/>
    <x v="8"/>
    <s v="978-1-5345-7573-8"/>
    <x v="3"/>
    <x v="7"/>
    <x v="1"/>
    <x v="190"/>
    <x v="6"/>
    <x v="1"/>
    <d v="2024-09-08T00:00:00"/>
    <d v="2024-11-08T00:00:00"/>
    <x v="270"/>
    <x v="3"/>
    <x v="2"/>
    <n v="195"/>
    <s v="*195*"/>
  </r>
  <r>
    <s v="BK3952"/>
    <s v="Lakhmir Singh Science"/>
    <s v="Charles Miller"/>
    <x v="11"/>
    <s v="978-0-02-810408-9"/>
    <x v="4"/>
    <x v="2"/>
    <x v="1"/>
    <x v="231"/>
    <x v="9"/>
    <x v="0"/>
    <m/>
    <m/>
    <x v="82"/>
    <x v="2"/>
    <x v="1"/>
    <n v="176"/>
    <s v="*176*"/>
  </r>
  <r>
    <s v="BK3953"/>
    <s v="Pradeep's Chemistry"/>
    <s v="Lisa Phillips DDS"/>
    <x v="6"/>
    <s v="978-0-548-37717-8"/>
    <x v="3"/>
    <x v="8"/>
    <x v="0"/>
    <x v="111"/>
    <x v="5"/>
    <x v="1"/>
    <d v="2023-03-06T00:00:00"/>
    <d v="2024-08-25T00:00:00"/>
    <x v="178"/>
    <x v="3"/>
    <x v="1"/>
    <n v="318"/>
    <s v="*318*"/>
  </r>
  <r>
    <s v="BK3954"/>
    <s v="NCERT Economics"/>
    <s v="Sarah Carrillo"/>
    <x v="5"/>
    <s v="978-0-534-88651-6"/>
    <x v="2"/>
    <x v="4"/>
    <x v="1"/>
    <x v="327"/>
    <x v="13"/>
    <x v="0"/>
    <m/>
    <m/>
    <x v="426"/>
    <x v="3"/>
    <x v="0"/>
    <n v="398"/>
    <s v="*398*"/>
  </r>
  <r>
    <s v="BK3955"/>
    <s v="NCERT Economics"/>
    <s v="Michael Booker"/>
    <x v="5"/>
    <s v="978-1-65146-101-3"/>
    <x v="5"/>
    <x v="2"/>
    <x v="2"/>
    <x v="124"/>
    <x v="4"/>
    <x v="0"/>
    <m/>
    <m/>
    <x v="15"/>
    <x v="3"/>
    <x v="0"/>
    <n v="228"/>
    <s v="*228*"/>
  </r>
  <r>
    <s v="BK3956"/>
    <s v="NCERT Social Science"/>
    <s v="Kelly Reed"/>
    <x v="0"/>
    <s v="978-1-233-47495-0"/>
    <x v="0"/>
    <x v="18"/>
    <x v="0"/>
    <x v="121"/>
    <x v="11"/>
    <x v="1"/>
    <d v="2024-09-01T00:00:00"/>
    <d v="2025-01-13T00:00:00"/>
    <x v="179"/>
    <x v="0"/>
    <x v="2"/>
    <n v="319"/>
    <s v="*319*"/>
  </r>
  <r>
    <s v="BK3957"/>
    <s v="NCERT Environmental Studies"/>
    <s v="Ashley Williams"/>
    <x v="3"/>
    <s v="978-1-310-78319-7"/>
    <x v="4"/>
    <x v="12"/>
    <x v="0"/>
    <x v="266"/>
    <x v="11"/>
    <x v="0"/>
    <m/>
    <m/>
    <x v="463"/>
    <x v="2"/>
    <x v="0"/>
    <n v="247"/>
    <s v="*247*"/>
  </r>
  <r>
    <s v="BK3958"/>
    <s v="Pearson Science Explorer"/>
    <s v="Michael Mclaughlin"/>
    <x v="11"/>
    <s v="978-0-428-50818-0"/>
    <x v="1"/>
    <x v="12"/>
    <x v="0"/>
    <x v="260"/>
    <x v="15"/>
    <x v="1"/>
    <d v="2023-07-06T00:00:00"/>
    <d v="2024-12-25T00:00:00"/>
    <x v="211"/>
    <x v="2"/>
    <x v="1"/>
    <n v="187"/>
    <s v="*187*"/>
  </r>
  <r>
    <s v="BK3959"/>
    <s v="Pearson Science Explorer"/>
    <s v="Katie Mooney"/>
    <x v="11"/>
    <s v="978-0-04-146541-9"/>
    <x v="5"/>
    <x v="2"/>
    <x v="1"/>
    <x v="52"/>
    <x v="18"/>
    <x v="0"/>
    <m/>
    <m/>
    <x v="205"/>
    <x v="2"/>
    <x v="0"/>
    <n v="254"/>
    <s v="*254*"/>
  </r>
  <r>
    <s v="BK3960"/>
    <s v="Wren &amp; Martin English Grammar"/>
    <s v="Cody Mcneil"/>
    <x v="2"/>
    <s v="978-1-947442-32-0"/>
    <x v="1"/>
    <x v="9"/>
    <x v="0"/>
    <x v="198"/>
    <x v="1"/>
    <x v="1"/>
    <d v="2023-11-09T00:00:00"/>
    <d v="2024-12-03T00:00:00"/>
    <x v="340"/>
    <x v="1"/>
    <x v="2"/>
    <n v="364"/>
    <s v="*364*"/>
  </r>
  <r>
    <s v="BK3961"/>
    <s v="NCERT Accountancy"/>
    <s v="Andrew Ewing"/>
    <x v="7"/>
    <s v="978-1-4215-7188-1"/>
    <x v="5"/>
    <x v="1"/>
    <x v="1"/>
    <x v="273"/>
    <x v="17"/>
    <x v="0"/>
    <m/>
    <m/>
    <x v="147"/>
    <x v="3"/>
    <x v="0"/>
    <n v="344"/>
    <s v="*344*"/>
  </r>
  <r>
    <s v="BK3962"/>
    <s v="Pradeep's Chemistry"/>
    <s v="Karina Brown"/>
    <x v="6"/>
    <s v="978-0-7791-4295-8"/>
    <x v="5"/>
    <x v="6"/>
    <x v="1"/>
    <x v="53"/>
    <x v="16"/>
    <x v="1"/>
    <d v="2024-09-21T00:00:00"/>
    <d v="2024-11-05T00:00:00"/>
    <x v="415"/>
    <x v="3"/>
    <x v="2"/>
    <n v="266"/>
    <s v="*266*"/>
  </r>
  <r>
    <s v="BK3963"/>
    <s v="Concepts of Physics - HC Verma"/>
    <s v="Julie Hale"/>
    <x v="9"/>
    <s v="978-1-75278-237-6"/>
    <x v="2"/>
    <x v="16"/>
    <x v="1"/>
    <x v="224"/>
    <x v="16"/>
    <x v="0"/>
    <m/>
    <m/>
    <x v="76"/>
    <x v="3"/>
    <x v="2"/>
    <n v="387"/>
    <s v="*387*"/>
  </r>
  <r>
    <s v="BK3964"/>
    <s v="Let Us C - Yashwant Kanetkar"/>
    <s v="Gabriella Reese"/>
    <x v="8"/>
    <s v="978-0-229-52326-9"/>
    <x v="2"/>
    <x v="12"/>
    <x v="2"/>
    <x v="193"/>
    <x v="4"/>
    <x v="1"/>
    <d v="2023-11-20T00:00:00"/>
    <d v="2024-12-17T00:00:00"/>
    <x v="286"/>
    <x v="3"/>
    <x v="2"/>
    <n v="451"/>
    <s v="*451*"/>
  </r>
  <r>
    <s v="BK3965"/>
    <s v="Together with EVS"/>
    <s v="Cassie Jacobson"/>
    <x v="3"/>
    <s v="978-1-972834-25-1"/>
    <x v="0"/>
    <x v="4"/>
    <x v="2"/>
    <x v="28"/>
    <x v="11"/>
    <x v="1"/>
    <d v="2023-03-13T00:00:00"/>
    <d v="2023-06-20T00:00:00"/>
    <x v="473"/>
    <x v="2"/>
    <x v="0"/>
    <n v="289"/>
    <s v="*289*"/>
  </r>
  <r>
    <s v="BK3966"/>
    <s v="Together with Social Science"/>
    <s v="David Thompson"/>
    <x v="0"/>
    <s v="978-1-394-50581-4"/>
    <x v="2"/>
    <x v="17"/>
    <x v="2"/>
    <x v="205"/>
    <x v="0"/>
    <x v="0"/>
    <m/>
    <m/>
    <x v="36"/>
    <x v="0"/>
    <x v="1"/>
    <n v="269"/>
    <s v="*269*"/>
  </r>
  <r>
    <s v="BK3967"/>
    <s v="NCERT Social Science"/>
    <s v="Caitlin Christensen"/>
    <x v="0"/>
    <s v="978-0-331-82945-7"/>
    <x v="2"/>
    <x v="16"/>
    <x v="2"/>
    <x v="339"/>
    <x v="13"/>
    <x v="1"/>
    <d v="2023-11-16T00:00:00"/>
    <d v="2024-10-04T00:00:00"/>
    <x v="189"/>
    <x v="0"/>
    <x v="3"/>
    <n v="356"/>
    <s v="*356*"/>
  </r>
  <r>
    <s v="BK3968"/>
    <s v="Fundamentals of Physics - Resnick Halliday"/>
    <s v="Leslie Smith"/>
    <x v="9"/>
    <s v="978-1-81406-875-2"/>
    <x v="4"/>
    <x v="8"/>
    <x v="1"/>
    <x v="319"/>
    <x v="17"/>
    <x v="0"/>
    <m/>
    <m/>
    <x v="101"/>
    <x v="3"/>
    <x v="2"/>
    <n v="285"/>
    <s v="*285*"/>
  </r>
  <r>
    <s v="BK3969"/>
    <s v="Pradeep's Chemistry"/>
    <s v="Becky Jimenez"/>
    <x v="6"/>
    <s v="978-1-4241-8835-2"/>
    <x v="0"/>
    <x v="14"/>
    <x v="1"/>
    <x v="268"/>
    <x v="0"/>
    <x v="1"/>
    <d v="2024-03-16T00:00:00"/>
    <d v="2024-09-03T00:00:00"/>
    <x v="232"/>
    <x v="3"/>
    <x v="3"/>
    <n v="269"/>
    <s v="*269*"/>
  </r>
  <r>
    <s v="BK3970"/>
    <s v="NCERT Chemistry"/>
    <s v="Lee Williams"/>
    <x v="6"/>
    <s v="978-0-06-288209-7"/>
    <x v="0"/>
    <x v="14"/>
    <x v="0"/>
    <x v="176"/>
    <x v="2"/>
    <x v="1"/>
    <d v="2023-06-20T00:00:00"/>
    <d v="2023-07-31T00:00:00"/>
    <x v="92"/>
    <x v="3"/>
    <x v="1"/>
    <n v="291"/>
    <s v="*291*"/>
  </r>
  <r>
    <s v="BK3971"/>
    <s v="S. Chand Science"/>
    <s v="James Mccarty"/>
    <x v="11"/>
    <s v="978-0-370-86460-0"/>
    <x v="1"/>
    <x v="5"/>
    <x v="1"/>
    <x v="333"/>
    <x v="1"/>
    <x v="0"/>
    <m/>
    <m/>
    <x v="390"/>
    <x v="2"/>
    <x v="1"/>
    <n v="395"/>
    <s v="*395*"/>
  </r>
  <r>
    <s v="BK3972"/>
    <s v="RD Sharma Mathematics"/>
    <s v="Thomas Novak"/>
    <x v="1"/>
    <s v="978-0-08-728288-9"/>
    <x v="4"/>
    <x v="18"/>
    <x v="1"/>
    <x v="11"/>
    <x v="17"/>
    <x v="1"/>
    <d v="2023-07-05T00:00:00"/>
    <d v="2024-10-18T00:00:00"/>
    <x v="420"/>
    <x v="0"/>
    <x v="1"/>
    <n v="399"/>
    <s v="*399*"/>
  </r>
  <r>
    <s v="BK3973"/>
    <s v="NCERT Biology"/>
    <s v="Michelle Brown"/>
    <x v="4"/>
    <s v="978-1-121-35720-4"/>
    <x v="1"/>
    <x v="15"/>
    <x v="1"/>
    <x v="110"/>
    <x v="3"/>
    <x v="1"/>
    <d v="2024-12-08T00:00:00"/>
    <d v="2024-12-31T00:00:00"/>
    <x v="215"/>
    <x v="3"/>
    <x v="0"/>
    <n v="245"/>
    <s v="*245*"/>
  </r>
  <r>
    <s v="BK3974"/>
    <s v="Principles of Economics"/>
    <s v="Travis Perez"/>
    <x v="5"/>
    <s v="978-1-55231-953-6"/>
    <x v="5"/>
    <x v="7"/>
    <x v="2"/>
    <x v="134"/>
    <x v="6"/>
    <x v="1"/>
    <d v="2023-09-26T00:00:00"/>
    <d v="2024-02-27T00:00:00"/>
    <x v="127"/>
    <x v="3"/>
    <x v="2"/>
    <n v="177"/>
    <s v="*177*"/>
  </r>
  <r>
    <s v="BK3975"/>
    <s v="Truemanâ€™s Biology"/>
    <s v="Wendy Vaughan"/>
    <x v="4"/>
    <s v="978-1-382-47723-9"/>
    <x v="1"/>
    <x v="19"/>
    <x v="2"/>
    <x v="150"/>
    <x v="18"/>
    <x v="0"/>
    <m/>
    <m/>
    <x v="426"/>
    <x v="3"/>
    <x v="1"/>
    <n v="188"/>
    <s v="*188*"/>
  </r>
  <r>
    <s v="BK3976"/>
    <s v="Together with Social Science"/>
    <s v="Jason Hall"/>
    <x v="0"/>
    <s v="978-0-9804072-6-6"/>
    <x v="0"/>
    <x v="6"/>
    <x v="2"/>
    <x v="141"/>
    <x v="6"/>
    <x v="0"/>
    <m/>
    <m/>
    <x v="373"/>
    <x v="0"/>
    <x v="1"/>
    <n v="266"/>
    <s v="*266*"/>
  </r>
  <r>
    <s v="BK3977"/>
    <s v="NCERT Social Science"/>
    <s v="Matthew Baker"/>
    <x v="0"/>
    <s v="978-0-86580-684-9"/>
    <x v="5"/>
    <x v="12"/>
    <x v="2"/>
    <x v="183"/>
    <x v="15"/>
    <x v="1"/>
    <d v="2024-12-03T00:00:00"/>
    <d v="2025-01-11T00:00:00"/>
    <x v="342"/>
    <x v="0"/>
    <x v="0"/>
    <n v="330"/>
    <s v="*330*"/>
  </r>
  <r>
    <s v="BK3978"/>
    <s v="S. Chand Science"/>
    <s v="Karen Ortiz"/>
    <x v="11"/>
    <s v="978-1-903212-33-2"/>
    <x v="0"/>
    <x v="17"/>
    <x v="1"/>
    <x v="392"/>
    <x v="5"/>
    <x v="1"/>
    <d v="2024-12-11T00:00:00"/>
    <d v="2025-02-15T00:00:00"/>
    <x v="153"/>
    <x v="2"/>
    <x v="0"/>
    <n v="380"/>
    <s v="*380*"/>
  </r>
  <r>
    <s v="BK3979"/>
    <s v="RS Aggarwal Mathematics"/>
    <s v="Scott Carlson"/>
    <x v="1"/>
    <s v="978-1-04-207445-7"/>
    <x v="0"/>
    <x v="8"/>
    <x v="1"/>
    <x v="180"/>
    <x v="13"/>
    <x v="1"/>
    <d v="2023-09-09T00:00:00"/>
    <d v="2023-12-21T00:00:00"/>
    <x v="170"/>
    <x v="0"/>
    <x v="2"/>
    <n v="127"/>
    <s v="*127*"/>
  </r>
  <r>
    <s v="BK3980"/>
    <s v="Computer Science with Python"/>
    <s v="Patricia Levy"/>
    <x v="8"/>
    <s v="978-1-880026-85-4"/>
    <x v="4"/>
    <x v="1"/>
    <x v="0"/>
    <x v="168"/>
    <x v="9"/>
    <x v="1"/>
    <d v="2023-09-17T00:00:00"/>
    <d v="2024-02-27T00:00:00"/>
    <x v="410"/>
    <x v="3"/>
    <x v="0"/>
    <n v="138"/>
    <s v="*138*"/>
  </r>
  <r>
    <s v="BK3981"/>
    <s v="Wren &amp; Martin English Grammar"/>
    <s v="Dr. Richard Roberts MD"/>
    <x v="2"/>
    <s v="978-0-07-991307-4"/>
    <x v="0"/>
    <x v="0"/>
    <x v="1"/>
    <x v="136"/>
    <x v="4"/>
    <x v="1"/>
    <d v="2023-11-20T00:00:00"/>
    <d v="2024-04-23T00:00:00"/>
    <x v="266"/>
    <x v="1"/>
    <x v="1"/>
    <n v="167"/>
    <s v="*167*"/>
  </r>
  <r>
    <s v="BK3982"/>
    <s v="NCERT Business Studies"/>
    <s v="Joe Larson"/>
    <x v="10"/>
    <s v="978-0-8172-9479-3"/>
    <x v="0"/>
    <x v="6"/>
    <x v="2"/>
    <x v="228"/>
    <x v="13"/>
    <x v="0"/>
    <m/>
    <m/>
    <x v="350"/>
    <x v="3"/>
    <x v="0"/>
    <n v="147"/>
    <s v="*147*"/>
  </r>
  <r>
    <s v="BK3983"/>
    <s v="NCERT Hindi"/>
    <s v="Brett Kelly"/>
    <x v="12"/>
    <s v="978-0-00-108133-8"/>
    <x v="5"/>
    <x v="16"/>
    <x v="0"/>
    <x v="83"/>
    <x v="13"/>
    <x v="0"/>
    <m/>
    <m/>
    <x v="214"/>
    <x v="3"/>
    <x v="2"/>
    <n v="323"/>
    <s v="*323*"/>
  </r>
  <r>
    <s v="BK3984"/>
    <s v="NCERT Accountancy"/>
    <s v="Donald Green"/>
    <x v="7"/>
    <s v="978-0-505-30350-9"/>
    <x v="5"/>
    <x v="16"/>
    <x v="0"/>
    <x v="93"/>
    <x v="12"/>
    <x v="1"/>
    <d v="2023-09-18T00:00:00"/>
    <d v="2025-02-26T00:00:00"/>
    <x v="28"/>
    <x v="3"/>
    <x v="0"/>
    <n v="259"/>
    <s v="*259*"/>
  </r>
  <r>
    <s v="BK3985"/>
    <s v="Together with Social Science"/>
    <s v="Dwayne Williams"/>
    <x v="0"/>
    <s v="978-0-01-357914-4"/>
    <x v="1"/>
    <x v="1"/>
    <x v="0"/>
    <x v="413"/>
    <x v="17"/>
    <x v="0"/>
    <m/>
    <m/>
    <x v="181"/>
    <x v="0"/>
    <x v="2"/>
    <n v="328"/>
    <s v="*328*"/>
  </r>
  <r>
    <s v="BK3986"/>
    <s v="NCERT Environmental Studies"/>
    <s v="Jimmy Gibbs"/>
    <x v="3"/>
    <s v="978-0-16-450587-0"/>
    <x v="3"/>
    <x v="14"/>
    <x v="1"/>
    <x v="300"/>
    <x v="10"/>
    <x v="1"/>
    <d v="2024-03-14T00:00:00"/>
    <d v="2024-04-25T00:00:00"/>
    <x v="444"/>
    <x v="2"/>
    <x v="2"/>
    <n v="382"/>
    <s v="*382*"/>
  </r>
  <r>
    <s v="BK3987"/>
    <s v="Principles of Economics"/>
    <s v="Wayne Martinez"/>
    <x v="5"/>
    <s v="978-0-88448-328-1"/>
    <x v="5"/>
    <x v="11"/>
    <x v="0"/>
    <x v="17"/>
    <x v="17"/>
    <x v="1"/>
    <d v="2023-09-29T00:00:00"/>
    <d v="2024-10-11T00:00:00"/>
    <x v="281"/>
    <x v="3"/>
    <x v="2"/>
    <n v="213"/>
    <s v="*213*"/>
  </r>
  <r>
    <s v="BK3988"/>
    <s v="Principles of Economics"/>
    <s v="Scott Williams"/>
    <x v="5"/>
    <s v="978-1-60456-235-4"/>
    <x v="2"/>
    <x v="17"/>
    <x v="1"/>
    <x v="387"/>
    <x v="1"/>
    <x v="1"/>
    <d v="2023-04-07T00:00:00"/>
    <d v="2024-06-06T00:00:00"/>
    <x v="444"/>
    <x v="3"/>
    <x v="0"/>
    <n v="342"/>
    <s v="*342*"/>
  </r>
  <r>
    <s v="BK3989"/>
    <s v="S. Chand Science"/>
    <s v="Samuel Horton"/>
    <x v="11"/>
    <s v="978-0-485-68424-7"/>
    <x v="5"/>
    <x v="12"/>
    <x v="1"/>
    <x v="147"/>
    <x v="6"/>
    <x v="0"/>
    <m/>
    <m/>
    <x v="302"/>
    <x v="2"/>
    <x v="1"/>
    <n v="377"/>
    <s v="*377*"/>
  </r>
  <r>
    <s v="BK3990"/>
    <s v="NCERT Hindi"/>
    <s v="Anthony Anderson"/>
    <x v="12"/>
    <s v="978-1-102-96908-2"/>
    <x v="1"/>
    <x v="1"/>
    <x v="1"/>
    <x v="102"/>
    <x v="17"/>
    <x v="0"/>
    <m/>
    <m/>
    <x v="28"/>
    <x v="3"/>
    <x v="3"/>
    <n v="379"/>
    <s v="*379*"/>
  </r>
  <r>
    <s v="BK3991"/>
    <s v="Fundamentals of Physics - Resnick Halliday"/>
    <s v="Matthew Jimenez"/>
    <x v="9"/>
    <s v="978-0-625-51509-7"/>
    <x v="2"/>
    <x v="0"/>
    <x v="2"/>
    <x v="314"/>
    <x v="9"/>
    <x v="1"/>
    <d v="2023-07-14T00:00:00"/>
    <d v="2023-11-17T00:00:00"/>
    <x v="38"/>
    <x v="3"/>
    <x v="2"/>
    <n v="241"/>
    <s v="*241*"/>
  </r>
  <r>
    <s v="BK3992"/>
    <s v="Python Programming - Balagurusamy"/>
    <s v="Judy Vaughn"/>
    <x v="8"/>
    <s v="978-1-114-38614-3"/>
    <x v="4"/>
    <x v="0"/>
    <x v="2"/>
    <x v="75"/>
    <x v="4"/>
    <x v="0"/>
    <m/>
    <m/>
    <x v="51"/>
    <x v="3"/>
    <x v="3"/>
    <n v="389"/>
    <s v="*389*"/>
  </r>
  <r>
    <s v="BK3993"/>
    <s v="DK Goel Accountancy"/>
    <s v="Ronald Clark"/>
    <x v="7"/>
    <s v="978-0-341-79980-1"/>
    <x v="1"/>
    <x v="9"/>
    <x v="2"/>
    <x v="180"/>
    <x v="12"/>
    <x v="1"/>
    <d v="2024-12-08T00:00:00"/>
    <d v="2025-02-12T00:00:00"/>
    <x v="405"/>
    <x v="3"/>
    <x v="1"/>
    <n v="271"/>
    <s v="*271*"/>
  </r>
  <r>
    <s v="BK3994"/>
    <s v="Truemanâ€™s Biology"/>
    <s v="John Reynolds"/>
    <x v="4"/>
    <s v="978-0-908974-55-9"/>
    <x v="0"/>
    <x v="9"/>
    <x v="2"/>
    <x v="285"/>
    <x v="15"/>
    <x v="0"/>
    <m/>
    <m/>
    <x v="432"/>
    <x v="3"/>
    <x v="1"/>
    <n v="401"/>
    <s v="*401*"/>
  </r>
  <r>
    <s v="BK3995"/>
    <s v="Manika Hindi Pathmala"/>
    <s v="Steven Robinson"/>
    <x v="12"/>
    <s v="978-1-83190-780-5"/>
    <x v="2"/>
    <x v="12"/>
    <x v="1"/>
    <x v="352"/>
    <x v="13"/>
    <x v="0"/>
    <m/>
    <m/>
    <x v="93"/>
    <x v="3"/>
    <x v="1"/>
    <n v="259"/>
    <s v="*259*"/>
  </r>
  <r>
    <s v="BK3996"/>
    <s v="S. Chand Business Studies"/>
    <s v="Travis Bowman"/>
    <x v="10"/>
    <s v="978-0-8091-5676-4"/>
    <x v="3"/>
    <x v="7"/>
    <x v="1"/>
    <x v="368"/>
    <x v="9"/>
    <x v="1"/>
    <d v="2023-11-23T00:00:00"/>
    <d v="2024-10-17T00:00:00"/>
    <x v="248"/>
    <x v="3"/>
    <x v="0"/>
    <n v="154"/>
    <s v="*154*"/>
  </r>
  <r>
    <s v="BK3997"/>
    <s v="Manika Hindi Pathmala"/>
    <s v="Tyler David"/>
    <x v="12"/>
    <s v="978-1-395-93901-4"/>
    <x v="5"/>
    <x v="5"/>
    <x v="0"/>
    <x v="303"/>
    <x v="15"/>
    <x v="0"/>
    <m/>
    <m/>
    <x v="129"/>
    <x v="3"/>
    <x v="2"/>
    <n v="151"/>
    <s v="*151*"/>
  </r>
  <r>
    <s v="BK3998"/>
    <s v="Oxford English Reader"/>
    <s v="Samuel Davis"/>
    <x v="2"/>
    <s v="978-0-441-33432-2"/>
    <x v="5"/>
    <x v="13"/>
    <x v="1"/>
    <x v="211"/>
    <x v="1"/>
    <x v="1"/>
    <d v="2024-12-24T00:00:00"/>
    <d v="2025-02-11T00:00:00"/>
    <x v="190"/>
    <x v="1"/>
    <x v="1"/>
    <n v="354"/>
    <s v="*354*"/>
  </r>
  <r>
    <s v="BK3999"/>
    <s v="NCERT Social Science"/>
    <s v="Brian Beltran"/>
    <x v="0"/>
    <s v="978-0-85959-599-5"/>
    <x v="5"/>
    <x v="2"/>
    <x v="1"/>
    <x v="249"/>
    <x v="14"/>
    <x v="0"/>
    <m/>
    <m/>
    <x v="37"/>
    <x v="0"/>
    <x v="1"/>
    <n v="443"/>
    <s v="*443*"/>
  </r>
  <r>
    <s v="BK4000"/>
    <s v="Computer Science with Python"/>
    <s v="Kendra Fuller"/>
    <x v="8"/>
    <s v="978-0-905792-80-4"/>
    <x v="3"/>
    <x v="6"/>
    <x v="1"/>
    <x v="23"/>
    <x v="18"/>
    <x v="0"/>
    <m/>
    <m/>
    <x v="324"/>
    <x v="3"/>
    <x v="0"/>
    <n v="200"/>
    <s v="*200*"/>
  </r>
  <r>
    <s v="BK4001"/>
    <s v="Computer Science with Python"/>
    <s v="Ashley Stokes"/>
    <x v="8"/>
    <s v="978-0-394-54382-6"/>
    <x v="3"/>
    <x v="5"/>
    <x v="2"/>
    <x v="295"/>
    <x v="3"/>
    <x v="0"/>
    <m/>
    <m/>
    <x v="430"/>
    <x v="3"/>
    <x v="0"/>
    <n v="305"/>
    <s v="*305*"/>
  </r>
  <r>
    <s v="BK4002"/>
    <s v="NCERT Business Studies"/>
    <s v="Kimberly Yang"/>
    <x v="10"/>
    <s v="978-0-08-372013-2"/>
    <x v="0"/>
    <x v="15"/>
    <x v="2"/>
    <x v="288"/>
    <x v="10"/>
    <x v="1"/>
    <d v="2024-11-28T00:00:00"/>
    <d v="2025-02-05T00:00:00"/>
    <x v="49"/>
    <x v="3"/>
    <x v="2"/>
    <n v="369"/>
    <s v="*369*"/>
  </r>
  <r>
    <s v="BK4003"/>
    <s v="S. Chand Science"/>
    <s v="Stephanie Ford"/>
    <x v="11"/>
    <s v="978-1-872111-74-2"/>
    <x v="3"/>
    <x v="9"/>
    <x v="2"/>
    <x v="252"/>
    <x v="8"/>
    <x v="1"/>
    <d v="2023-07-29T00:00:00"/>
    <d v="2024-10-18T00:00:00"/>
    <x v="1"/>
    <x v="2"/>
    <x v="0"/>
    <n v="411"/>
    <s v="*411*"/>
  </r>
  <r>
    <s v="BK4004"/>
    <s v="NCERT Environmental Studies"/>
    <s v="Rhonda Cantu"/>
    <x v="3"/>
    <s v="978-0-7646-6305-5"/>
    <x v="2"/>
    <x v="11"/>
    <x v="2"/>
    <x v="334"/>
    <x v="16"/>
    <x v="0"/>
    <m/>
    <m/>
    <x v="345"/>
    <x v="2"/>
    <x v="1"/>
    <n v="444"/>
    <s v="*444*"/>
  </r>
  <r>
    <s v="BK4005"/>
    <s v="Principles of Economics"/>
    <s v="Douglas Robertson"/>
    <x v="5"/>
    <s v="978-1-85512-124-9"/>
    <x v="0"/>
    <x v="8"/>
    <x v="1"/>
    <x v="48"/>
    <x v="1"/>
    <x v="0"/>
    <m/>
    <m/>
    <x v="288"/>
    <x v="3"/>
    <x v="0"/>
    <n v="194"/>
    <s v="*194*"/>
  </r>
  <r>
    <s v="BK4006"/>
    <s v="Concepts of Physics - HC Verma"/>
    <s v="Riley Hardin"/>
    <x v="9"/>
    <s v="978-1-64491-789-3"/>
    <x v="1"/>
    <x v="0"/>
    <x v="1"/>
    <x v="32"/>
    <x v="15"/>
    <x v="0"/>
    <m/>
    <m/>
    <x v="412"/>
    <x v="3"/>
    <x v="2"/>
    <n v="426"/>
    <s v="*426*"/>
  </r>
  <r>
    <s v="BK4007"/>
    <s v="DK Goel Accountancy"/>
    <s v="Beverly Weaver"/>
    <x v="7"/>
    <s v="978-0-911781-16-8"/>
    <x v="0"/>
    <x v="16"/>
    <x v="0"/>
    <x v="336"/>
    <x v="12"/>
    <x v="0"/>
    <m/>
    <m/>
    <x v="181"/>
    <x v="3"/>
    <x v="0"/>
    <n v="402"/>
    <s v="*402*"/>
  </r>
  <r>
    <s v="BK4008"/>
    <s v="NCERT Biology"/>
    <s v="Andrew Byrd"/>
    <x v="4"/>
    <s v="978-1-212-43743-3"/>
    <x v="5"/>
    <x v="18"/>
    <x v="1"/>
    <x v="416"/>
    <x v="2"/>
    <x v="0"/>
    <m/>
    <m/>
    <x v="353"/>
    <x v="3"/>
    <x v="2"/>
    <n v="294"/>
    <s v="*294*"/>
  </r>
  <r>
    <s v="BK4009"/>
    <s v="Fundamentals of Physics - Resnick Halliday"/>
    <s v="Sean Spencer"/>
    <x v="9"/>
    <s v="978-1-86942-874-7"/>
    <x v="1"/>
    <x v="15"/>
    <x v="2"/>
    <x v="64"/>
    <x v="15"/>
    <x v="1"/>
    <d v="2023-06-14T00:00:00"/>
    <d v="2024-03-31T00:00:00"/>
    <x v="282"/>
    <x v="3"/>
    <x v="2"/>
    <n v="175"/>
    <s v="*175*"/>
  </r>
  <r>
    <s v="BK4010"/>
    <s v="RS Aggarwal Mathematics"/>
    <s v="Mark Pineda"/>
    <x v="1"/>
    <s v="978-0-06-090159-2"/>
    <x v="4"/>
    <x v="15"/>
    <x v="0"/>
    <x v="333"/>
    <x v="10"/>
    <x v="1"/>
    <d v="2023-08-31T00:00:00"/>
    <d v="2024-01-14T00:00:00"/>
    <x v="77"/>
    <x v="0"/>
    <x v="2"/>
    <n v="335"/>
    <s v="*335*"/>
  </r>
  <r>
    <s v="BK4011"/>
    <s v="Pearson Science Explorer"/>
    <s v="Brandy Waters"/>
    <x v="11"/>
    <s v="978-0-314-26319-3"/>
    <x v="4"/>
    <x v="9"/>
    <x v="0"/>
    <x v="19"/>
    <x v="18"/>
    <x v="0"/>
    <m/>
    <m/>
    <x v="1"/>
    <x v="2"/>
    <x v="0"/>
    <n v="338"/>
    <s v="*338*"/>
  </r>
  <r>
    <s v="BK4012"/>
    <s v="Fundamentals of Physics - Resnick Halliday"/>
    <s v="Ryan Vargas"/>
    <x v="9"/>
    <s v="978-0-8091-2896-9"/>
    <x v="1"/>
    <x v="11"/>
    <x v="0"/>
    <x v="124"/>
    <x v="12"/>
    <x v="1"/>
    <d v="2024-02-07T00:00:00"/>
    <d v="2024-11-29T00:00:00"/>
    <x v="351"/>
    <x v="3"/>
    <x v="1"/>
    <n v="406"/>
    <s v="*406*"/>
  </r>
  <r>
    <s v="BK4013"/>
    <s v="Concepts of Physics - HC Verma"/>
    <s v="Dr. Mario Stephens"/>
    <x v="9"/>
    <s v="978-1-62587-296-8"/>
    <x v="2"/>
    <x v="4"/>
    <x v="1"/>
    <x v="301"/>
    <x v="8"/>
    <x v="0"/>
    <m/>
    <m/>
    <x v="295"/>
    <x v="3"/>
    <x v="3"/>
    <n v="134"/>
    <s v="*134*"/>
  </r>
  <r>
    <s v="BK4014"/>
    <s v="Play with Maths"/>
    <s v="Richard Martinez"/>
    <x v="1"/>
    <s v="978-1-102-52948-4"/>
    <x v="3"/>
    <x v="13"/>
    <x v="0"/>
    <x v="101"/>
    <x v="14"/>
    <x v="0"/>
    <m/>
    <m/>
    <x v="344"/>
    <x v="0"/>
    <x v="2"/>
    <n v="320"/>
    <s v="*320*"/>
  </r>
  <r>
    <s v="BK4015"/>
    <s v="Lakhmir Singh Science"/>
    <s v="Michele Martinez"/>
    <x v="11"/>
    <s v="978-0-399-60530-7"/>
    <x v="5"/>
    <x v="14"/>
    <x v="1"/>
    <x v="88"/>
    <x v="6"/>
    <x v="1"/>
    <d v="2024-06-11T00:00:00"/>
    <d v="2025-02-26T00:00:00"/>
    <x v="130"/>
    <x v="2"/>
    <x v="3"/>
    <n v="351"/>
    <s v="*351*"/>
  </r>
  <r>
    <s v="BK4016"/>
    <s v="NCERT Business Studies"/>
    <s v="Desiree Wood"/>
    <x v="10"/>
    <s v="978-1-905789-41-2"/>
    <x v="5"/>
    <x v="11"/>
    <x v="1"/>
    <x v="52"/>
    <x v="14"/>
    <x v="0"/>
    <m/>
    <m/>
    <x v="418"/>
    <x v="3"/>
    <x v="1"/>
    <n v="305"/>
    <s v="*305*"/>
  </r>
  <r>
    <s v="BK4017"/>
    <s v="Modern ABC Chemistry"/>
    <s v="Jessica Anthony"/>
    <x v="6"/>
    <s v="978-1-199-14020-3"/>
    <x v="4"/>
    <x v="16"/>
    <x v="1"/>
    <x v="12"/>
    <x v="15"/>
    <x v="0"/>
    <m/>
    <m/>
    <x v="103"/>
    <x v="3"/>
    <x v="1"/>
    <n v="302"/>
    <s v="*302*"/>
  </r>
  <r>
    <s v="BK4018"/>
    <s v="TS Grewal Accountancy"/>
    <s v="Stephanie House"/>
    <x v="7"/>
    <s v="978-0-391-52145-2"/>
    <x v="2"/>
    <x v="6"/>
    <x v="2"/>
    <x v="306"/>
    <x v="15"/>
    <x v="0"/>
    <m/>
    <m/>
    <x v="335"/>
    <x v="3"/>
    <x v="1"/>
    <n v="131"/>
    <s v="*131*"/>
  </r>
  <r>
    <s v="BK4019"/>
    <s v="Principles of Economics"/>
    <s v="Aaron Smith"/>
    <x v="5"/>
    <s v="978-0-9750383-7-6"/>
    <x v="2"/>
    <x v="1"/>
    <x v="2"/>
    <x v="192"/>
    <x v="15"/>
    <x v="1"/>
    <d v="2023-05-24T00:00:00"/>
    <d v="2024-09-17T00:00:00"/>
    <x v="231"/>
    <x v="3"/>
    <x v="0"/>
    <n v="402"/>
    <s v="*402*"/>
  </r>
  <r>
    <s v="BK4020"/>
    <s v="RD Sharma Mathematics"/>
    <s v="Raymond Maynard"/>
    <x v="1"/>
    <s v="978-0-695-33097-2"/>
    <x v="1"/>
    <x v="15"/>
    <x v="2"/>
    <x v="28"/>
    <x v="12"/>
    <x v="0"/>
    <m/>
    <m/>
    <x v="134"/>
    <x v="0"/>
    <x v="2"/>
    <n v="239"/>
    <s v="*239*"/>
  </r>
  <r>
    <s v="BK4021"/>
    <s v="NCERT Hindi"/>
    <s v="Mikayla Braun"/>
    <x v="12"/>
    <s v="978-1-943907-99-1"/>
    <x v="5"/>
    <x v="18"/>
    <x v="2"/>
    <x v="359"/>
    <x v="4"/>
    <x v="0"/>
    <m/>
    <m/>
    <x v="191"/>
    <x v="3"/>
    <x v="1"/>
    <n v="430"/>
    <s v="*430*"/>
  </r>
  <r>
    <s v="BK4022"/>
    <s v="Manika Hindi Pathmala"/>
    <s v="Justin Berry"/>
    <x v="12"/>
    <s v="978-1-83235-821-7"/>
    <x v="5"/>
    <x v="1"/>
    <x v="1"/>
    <x v="319"/>
    <x v="5"/>
    <x v="1"/>
    <d v="2024-04-08T00:00:00"/>
    <d v="2025-02-10T00:00:00"/>
    <x v="129"/>
    <x v="3"/>
    <x v="1"/>
    <n v="314"/>
    <s v="*314*"/>
  </r>
  <r>
    <s v="BK4023"/>
    <s v="SL Arora Physics"/>
    <s v="Paula Warren"/>
    <x v="9"/>
    <s v="978-1-67379-844-9"/>
    <x v="4"/>
    <x v="7"/>
    <x v="1"/>
    <x v="204"/>
    <x v="16"/>
    <x v="1"/>
    <d v="2024-08-28T00:00:00"/>
    <d v="2024-10-08T00:00:00"/>
    <x v="67"/>
    <x v="3"/>
    <x v="0"/>
    <n v="127"/>
    <s v="*127*"/>
  </r>
  <r>
    <s v="BK4024"/>
    <s v="S. Chand Business Studies"/>
    <s v="Christopher Moss"/>
    <x v="10"/>
    <s v="978-1-4202-8554-3"/>
    <x v="1"/>
    <x v="6"/>
    <x v="0"/>
    <x v="171"/>
    <x v="1"/>
    <x v="1"/>
    <d v="2024-01-26T00:00:00"/>
    <d v="2024-06-30T00:00:00"/>
    <x v="399"/>
    <x v="3"/>
    <x v="0"/>
    <n v="405"/>
    <s v="*405*"/>
  </r>
  <r>
    <s v="BK4025"/>
    <s v="Computer Science with Python"/>
    <s v="Calvin Stone"/>
    <x v="8"/>
    <s v="978-0-472-12074-1"/>
    <x v="0"/>
    <x v="12"/>
    <x v="1"/>
    <x v="233"/>
    <x v="7"/>
    <x v="1"/>
    <d v="2023-07-18T00:00:00"/>
    <d v="2024-06-20T00:00:00"/>
    <x v="416"/>
    <x v="3"/>
    <x v="2"/>
    <n v="260"/>
    <s v="*260*"/>
  </r>
  <r>
    <s v="BK4026"/>
    <s v="S. Chand Business Studies"/>
    <s v="Jimmy Nelson"/>
    <x v="10"/>
    <s v="978-0-643-83287-9"/>
    <x v="4"/>
    <x v="4"/>
    <x v="1"/>
    <x v="291"/>
    <x v="12"/>
    <x v="0"/>
    <m/>
    <m/>
    <x v="154"/>
    <x v="3"/>
    <x v="0"/>
    <n v="444"/>
    <s v="*444*"/>
  </r>
  <r>
    <s v="BK4027"/>
    <s v="DK Goel Accountancy"/>
    <s v="Timothy Johnson"/>
    <x v="7"/>
    <s v="978-1-05-529216-9"/>
    <x v="2"/>
    <x v="16"/>
    <x v="1"/>
    <x v="237"/>
    <x v="7"/>
    <x v="0"/>
    <m/>
    <m/>
    <x v="108"/>
    <x v="3"/>
    <x v="1"/>
    <n v="321"/>
    <s v="*321*"/>
  </r>
  <r>
    <s v="BK4028"/>
    <s v="Pearson Science Explorer"/>
    <s v="Robert Mills"/>
    <x v="11"/>
    <s v="978-0-578-63906-2"/>
    <x v="4"/>
    <x v="12"/>
    <x v="2"/>
    <x v="123"/>
    <x v="14"/>
    <x v="1"/>
    <d v="2024-11-14T00:00:00"/>
    <d v="2024-11-25T00:00:00"/>
    <x v="134"/>
    <x v="2"/>
    <x v="0"/>
    <n v="157"/>
    <s v="*157*"/>
  </r>
  <r>
    <s v="BK4029"/>
    <s v="NCERT Accountancy"/>
    <s v="Linda Barber"/>
    <x v="7"/>
    <s v="978-0-03-551228-0"/>
    <x v="0"/>
    <x v="13"/>
    <x v="2"/>
    <x v="45"/>
    <x v="4"/>
    <x v="1"/>
    <d v="2023-10-18T00:00:00"/>
    <d v="2024-06-02T00:00:00"/>
    <x v="429"/>
    <x v="3"/>
    <x v="2"/>
    <n v="324"/>
    <s v="*324*"/>
  </r>
  <r>
    <s v="BK4030"/>
    <s v="SL Arora Physics"/>
    <s v="Amy Robertson"/>
    <x v="9"/>
    <s v="978-1-4204-8726-8"/>
    <x v="5"/>
    <x v="2"/>
    <x v="2"/>
    <x v="163"/>
    <x v="7"/>
    <x v="1"/>
    <d v="2024-01-16T00:00:00"/>
    <d v="2025-02-21T00:00:00"/>
    <x v="127"/>
    <x v="3"/>
    <x v="0"/>
    <n v="233"/>
    <s v="*233*"/>
  </r>
  <r>
    <s v="BK4031"/>
    <s v="S. Chand EVS"/>
    <s v="Kristy Mejia"/>
    <x v="3"/>
    <s v="978-0-397-21146-3"/>
    <x v="5"/>
    <x v="4"/>
    <x v="2"/>
    <x v="232"/>
    <x v="0"/>
    <x v="1"/>
    <d v="2024-04-19T00:00:00"/>
    <d v="2024-08-06T00:00:00"/>
    <x v="125"/>
    <x v="2"/>
    <x v="2"/>
    <n v="179"/>
    <s v="*179*"/>
  </r>
  <r>
    <s v="BK4032"/>
    <s v="Pearson Science Explorer"/>
    <s v="Jordan Rowe"/>
    <x v="11"/>
    <s v="978-0-7986-8217-6"/>
    <x v="1"/>
    <x v="17"/>
    <x v="1"/>
    <x v="229"/>
    <x v="9"/>
    <x v="0"/>
    <m/>
    <m/>
    <x v="376"/>
    <x v="2"/>
    <x v="2"/>
    <n v="141"/>
    <s v="*141*"/>
  </r>
  <r>
    <s v="BK4033"/>
    <s v="Concepts of Physics - HC Verma"/>
    <s v="Garrett Jackson"/>
    <x v="9"/>
    <s v="978-1-71722-161-2"/>
    <x v="5"/>
    <x v="0"/>
    <x v="1"/>
    <x v="323"/>
    <x v="18"/>
    <x v="0"/>
    <m/>
    <m/>
    <x v="370"/>
    <x v="3"/>
    <x v="2"/>
    <n v="273"/>
    <s v="*273*"/>
  </r>
  <r>
    <s v="BK4034"/>
    <s v="S. Chand Social Science"/>
    <s v="Kevin Powers"/>
    <x v="0"/>
    <s v="978-1-79682-451-3"/>
    <x v="5"/>
    <x v="19"/>
    <x v="0"/>
    <x v="130"/>
    <x v="8"/>
    <x v="0"/>
    <m/>
    <m/>
    <x v="188"/>
    <x v="0"/>
    <x v="0"/>
    <n v="295"/>
    <s v="*295*"/>
  </r>
  <r>
    <s v="BK4035"/>
    <s v="NCERT Accountancy"/>
    <s v="Christy Gonzales"/>
    <x v="7"/>
    <s v="978-0-522-27360-1"/>
    <x v="1"/>
    <x v="12"/>
    <x v="1"/>
    <x v="79"/>
    <x v="10"/>
    <x v="0"/>
    <m/>
    <m/>
    <x v="403"/>
    <x v="3"/>
    <x v="1"/>
    <n v="225"/>
    <s v="*225*"/>
  </r>
  <r>
    <s v="BK4036"/>
    <s v="TS Grewal Accountancy"/>
    <s v="Maxwell Golden"/>
    <x v="7"/>
    <s v="978-1-104-76316-9"/>
    <x v="0"/>
    <x v="13"/>
    <x v="2"/>
    <x v="335"/>
    <x v="8"/>
    <x v="0"/>
    <m/>
    <m/>
    <x v="203"/>
    <x v="3"/>
    <x v="3"/>
    <n v="407"/>
    <s v="*407*"/>
  </r>
  <r>
    <s v="BK4037"/>
    <s v="RD Sharma Mathematics"/>
    <s v="Jesse Nguyen"/>
    <x v="1"/>
    <s v="978-1-79473-617-7"/>
    <x v="5"/>
    <x v="1"/>
    <x v="0"/>
    <x v="216"/>
    <x v="2"/>
    <x v="0"/>
    <m/>
    <m/>
    <x v="299"/>
    <x v="0"/>
    <x v="2"/>
    <n v="143"/>
    <s v="*143*"/>
  </r>
  <r>
    <s v="BK4038"/>
    <s v="NCERT Business Studies"/>
    <s v="Scott Parsons"/>
    <x v="10"/>
    <s v="978-1-9787-5601-4"/>
    <x v="5"/>
    <x v="16"/>
    <x v="0"/>
    <x v="296"/>
    <x v="11"/>
    <x v="0"/>
    <m/>
    <m/>
    <x v="215"/>
    <x v="3"/>
    <x v="3"/>
    <n v="281"/>
    <s v="*281*"/>
  </r>
  <r>
    <s v="BK4039"/>
    <s v="Together with EVS"/>
    <s v="Ashley Mccarty"/>
    <x v="3"/>
    <s v="978-1-331-51951-5"/>
    <x v="4"/>
    <x v="6"/>
    <x v="0"/>
    <x v="233"/>
    <x v="4"/>
    <x v="1"/>
    <d v="2023-10-06T00:00:00"/>
    <d v="2024-04-07T00:00:00"/>
    <x v="433"/>
    <x v="2"/>
    <x v="1"/>
    <n v="375"/>
    <s v="*375*"/>
  </r>
  <r>
    <s v="BK4040"/>
    <s v="Computer Science with Python"/>
    <s v="Jonathan Bernard"/>
    <x v="8"/>
    <s v="978-1-180-29000-9"/>
    <x v="1"/>
    <x v="7"/>
    <x v="1"/>
    <x v="203"/>
    <x v="2"/>
    <x v="0"/>
    <m/>
    <m/>
    <x v="202"/>
    <x v="3"/>
    <x v="1"/>
    <n v="255"/>
    <s v="*255*"/>
  </r>
  <r>
    <s v="BK4041"/>
    <s v="S. Chand Social Science"/>
    <s v="Kelsey Herman"/>
    <x v="0"/>
    <s v="978-0-8119-8824-7"/>
    <x v="1"/>
    <x v="2"/>
    <x v="0"/>
    <x v="330"/>
    <x v="9"/>
    <x v="1"/>
    <d v="2023-08-22T00:00:00"/>
    <d v="2024-07-20T00:00:00"/>
    <x v="274"/>
    <x v="0"/>
    <x v="1"/>
    <n v="329"/>
    <s v="*329*"/>
  </r>
  <r>
    <s v="BK4042"/>
    <s v="NCERT Hindi"/>
    <s v="Roy Black"/>
    <x v="12"/>
    <s v="978-1-66008-330-5"/>
    <x v="4"/>
    <x v="14"/>
    <x v="1"/>
    <x v="305"/>
    <x v="19"/>
    <x v="0"/>
    <m/>
    <m/>
    <x v="32"/>
    <x v="3"/>
    <x v="0"/>
    <n v="282"/>
    <s v="*282*"/>
  </r>
  <r>
    <s v="BK4043"/>
    <s v="Let Us C - Yashwant Kanetkar"/>
    <s v="Jennifer Miller"/>
    <x v="8"/>
    <s v="978-0-299-49867-2"/>
    <x v="3"/>
    <x v="19"/>
    <x v="1"/>
    <x v="258"/>
    <x v="6"/>
    <x v="0"/>
    <m/>
    <m/>
    <x v="174"/>
    <x v="3"/>
    <x v="2"/>
    <n v="357"/>
    <s v="*357*"/>
  </r>
  <r>
    <s v="BK4044"/>
    <s v="Oxford English Reader"/>
    <s v="Shannon Murray"/>
    <x v="2"/>
    <s v="978-1-5204-2578-8"/>
    <x v="0"/>
    <x v="4"/>
    <x v="1"/>
    <x v="181"/>
    <x v="5"/>
    <x v="1"/>
    <d v="2024-04-24T00:00:00"/>
    <d v="2024-06-14T00:00:00"/>
    <x v="411"/>
    <x v="1"/>
    <x v="1"/>
    <n v="393"/>
    <s v="*393*"/>
  </r>
  <r>
    <s v="BK4045"/>
    <s v="DK Goel Accountancy"/>
    <s v="Matthew Berry"/>
    <x v="7"/>
    <s v="978-1-870914-24-6"/>
    <x v="4"/>
    <x v="0"/>
    <x v="2"/>
    <x v="309"/>
    <x v="7"/>
    <x v="1"/>
    <d v="2024-12-12T00:00:00"/>
    <d v="2025-01-25T00:00:00"/>
    <x v="31"/>
    <x v="3"/>
    <x v="1"/>
    <n v="235"/>
    <s v="*235*"/>
  </r>
  <r>
    <s v="BK4046"/>
    <s v="Together with EVS"/>
    <s v="Justin Ochoa"/>
    <x v="3"/>
    <s v="978-1-62469-024-2"/>
    <x v="0"/>
    <x v="6"/>
    <x v="2"/>
    <x v="353"/>
    <x v="16"/>
    <x v="0"/>
    <m/>
    <m/>
    <x v="212"/>
    <x v="2"/>
    <x v="0"/>
    <n v="187"/>
    <s v="*187*"/>
  </r>
  <r>
    <s v="BK4047"/>
    <s v="Modern ABC Chemistry"/>
    <s v="Roberto Miller"/>
    <x v="6"/>
    <s v="978-1-05-222133-9"/>
    <x v="0"/>
    <x v="5"/>
    <x v="2"/>
    <x v="4"/>
    <x v="11"/>
    <x v="1"/>
    <d v="2023-05-30T00:00:00"/>
    <d v="2024-08-11T00:00:00"/>
    <x v="383"/>
    <x v="3"/>
    <x v="0"/>
    <n v="113"/>
    <s v="*113*"/>
  </r>
  <r>
    <s v="BK4048"/>
    <s v="NCERT Accountancy"/>
    <s v="Katherine Allison"/>
    <x v="7"/>
    <s v="978-0-9591977-2-3"/>
    <x v="5"/>
    <x v="19"/>
    <x v="2"/>
    <x v="273"/>
    <x v="9"/>
    <x v="0"/>
    <m/>
    <m/>
    <x v="249"/>
    <x v="3"/>
    <x v="2"/>
    <n v="282"/>
    <s v="*282*"/>
  </r>
  <r>
    <s v="BK4049"/>
    <s v="S. Chand Business Studies"/>
    <s v="William Watkins"/>
    <x v="10"/>
    <s v="978-1-4123-4743-3"/>
    <x v="0"/>
    <x v="18"/>
    <x v="1"/>
    <x v="386"/>
    <x v="3"/>
    <x v="0"/>
    <m/>
    <m/>
    <x v="31"/>
    <x v="3"/>
    <x v="0"/>
    <n v="204"/>
    <s v="*204*"/>
  </r>
  <r>
    <s v="BK4050"/>
    <s v="Fundamentals of Physics - Resnick Halliday"/>
    <s v="Karen Flores"/>
    <x v="9"/>
    <s v="978-1-63835-887-9"/>
    <x v="3"/>
    <x v="11"/>
    <x v="1"/>
    <x v="205"/>
    <x v="8"/>
    <x v="1"/>
    <d v="2023-11-20T00:00:00"/>
    <d v="2023-12-16T00:00:00"/>
    <x v="74"/>
    <x v="3"/>
    <x v="1"/>
    <n v="299"/>
    <s v="*299*"/>
  </r>
  <r>
    <s v="BK4051"/>
    <s v="NCERT Chemistry"/>
    <s v="Heather Pearson"/>
    <x v="6"/>
    <s v="978-0-315-68150-7"/>
    <x v="3"/>
    <x v="14"/>
    <x v="0"/>
    <x v="345"/>
    <x v="18"/>
    <x v="0"/>
    <m/>
    <m/>
    <x v="183"/>
    <x v="3"/>
    <x v="0"/>
    <n v="295"/>
    <s v="*295*"/>
  </r>
  <r>
    <s v="BK4052"/>
    <s v="Nai Roshni Hindi Pathmala"/>
    <s v="Tracey Conley"/>
    <x v="12"/>
    <s v="978-1-905709-39-7"/>
    <x v="5"/>
    <x v="2"/>
    <x v="1"/>
    <x v="244"/>
    <x v="11"/>
    <x v="1"/>
    <d v="2023-05-16T00:00:00"/>
    <d v="2025-01-20T00:00:00"/>
    <x v="296"/>
    <x v="3"/>
    <x v="2"/>
    <n v="300"/>
    <s v="*300*"/>
  </r>
  <r>
    <s v="BK4053"/>
    <s v="S. Chand Social Science"/>
    <s v="Susan Newman"/>
    <x v="0"/>
    <s v="978-1-972211-45-8"/>
    <x v="1"/>
    <x v="17"/>
    <x v="1"/>
    <x v="346"/>
    <x v="19"/>
    <x v="0"/>
    <m/>
    <m/>
    <x v="186"/>
    <x v="0"/>
    <x v="0"/>
    <n v="186"/>
    <s v="*186*"/>
  </r>
  <r>
    <s v="BK4054"/>
    <s v="S. Chand EVS"/>
    <s v="Victoria Ward"/>
    <x v="3"/>
    <s v="978-0-368-03252-3"/>
    <x v="1"/>
    <x v="18"/>
    <x v="1"/>
    <x v="130"/>
    <x v="0"/>
    <x v="0"/>
    <m/>
    <m/>
    <x v="107"/>
    <x v="2"/>
    <x v="2"/>
    <n v="342"/>
    <s v="*342*"/>
  </r>
  <r>
    <s v="BK4055"/>
    <s v="NCERT Hindi"/>
    <s v="Gabrielle Santos"/>
    <x v="12"/>
    <s v="978-0-494-84978-1"/>
    <x v="4"/>
    <x v="13"/>
    <x v="2"/>
    <x v="238"/>
    <x v="4"/>
    <x v="0"/>
    <m/>
    <m/>
    <x v="213"/>
    <x v="3"/>
    <x v="2"/>
    <n v="325"/>
    <s v="*325*"/>
  </r>
  <r>
    <s v="BK4056"/>
    <s v="NCERT Business Studies"/>
    <s v="Rebecca Monroe"/>
    <x v="10"/>
    <s v="978-1-64184-384-3"/>
    <x v="0"/>
    <x v="12"/>
    <x v="2"/>
    <x v="137"/>
    <x v="18"/>
    <x v="1"/>
    <d v="2023-07-04T00:00:00"/>
    <d v="2024-09-22T00:00:00"/>
    <x v="239"/>
    <x v="3"/>
    <x v="2"/>
    <n v="343"/>
    <s v="*343*"/>
  </r>
  <r>
    <s v="BK4057"/>
    <s v="Oxford English Reader"/>
    <s v="Christina Scott"/>
    <x v="2"/>
    <s v="978-0-438-42833-1"/>
    <x v="2"/>
    <x v="16"/>
    <x v="2"/>
    <x v="252"/>
    <x v="12"/>
    <x v="1"/>
    <d v="2023-03-23T00:00:00"/>
    <d v="2024-09-03T00:00:00"/>
    <x v="110"/>
    <x v="1"/>
    <x v="0"/>
    <n v="288"/>
    <s v="*288*"/>
  </r>
  <r>
    <s v="BK4058"/>
    <s v="NCERT Social Science"/>
    <s v="Karl Washington"/>
    <x v="0"/>
    <s v="978-1-66140-366-9"/>
    <x v="1"/>
    <x v="10"/>
    <x v="2"/>
    <x v="291"/>
    <x v="6"/>
    <x v="0"/>
    <m/>
    <m/>
    <x v="9"/>
    <x v="0"/>
    <x v="1"/>
    <n v="440"/>
    <s v="*440*"/>
  </r>
  <r>
    <s v="BK4059"/>
    <s v="TS Grewal Accountancy"/>
    <s v="Jesus Carter"/>
    <x v="7"/>
    <s v="978-0-923010-38-6"/>
    <x v="2"/>
    <x v="12"/>
    <x v="1"/>
    <x v="351"/>
    <x v="19"/>
    <x v="1"/>
    <d v="2025-01-14T00:00:00"/>
    <d v="2025-01-29T00:00:00"/>
    <x v="213"/>
    <x v="3"/>
    <x v="3"/>
    <n v="261"/>
    <s v="*261*"/>
  </r>
  <r>
    <s v="BK4060"/>
    <s v="TS Grewal Accountancy"/>
    <s v="Deanna Richardson"/>
    <x v="7"/>
    <s v="978-0-464-18740-0"/>
    <x v="0"/>
    <x v="7"/>
    <x v="1"/>
    <x v="420"/>
    <x v="18"/>
    <x v="1"/>
    <d v="2024-03-15T00:00:00"/>
    <d v="2025-02-17T00:00:00"/>
    <x v="415"/>
    <x v="3"/>
    <x v="2"/>
    <n v="334"/>
    <s v="*334*"/>
  </r>
  <r>
    <s v="BK4061"/>
    <s v="NCERT Environmental Studies"/>
    <s v="George Rogers"/>
    <x v="3"/>
    <s v="978-0-7184-8111-7"/>
    <x v="0"/>
    <x v="8"/>
    <x v="0"/>
    <x v="416"/>
    <x v="17"/>
    <x v="0"/>
    <m/>
    <m/>
    <x v="442"/>
    <x v="2"/>
    <x v="3"/>
    <n v="291"/>
    <s v="*291*"/>
  </r>
  <r>
    <s v="BK4062"/>
    <s v="Pradeep's Chemistry"/>
    <s v="David Myers"/>
    <x v="6"/>
    <s v="978-1-990598-47-0"/>
    <x v="3"/>
    <x v="2"/>
    <x v="1"/>
    <x v="110"/>
    <x v="15"/>
    <x v="0"/>
    <m/>
    <m/>
    <x v="95"/>
    <x v="3"/>
    <x v="1"/>
    <n v="233"/>
    <s v="*233*"/>
  </r>
  <r>
    <s v="BK4063"/>
    <s v="Python Programming - Balagurusamy"/>
    <s v="Stacey Garrett"/>
    <x v="8"/>
    <s v="978-0-274-98529-6"/>
    <x v="3"/>
    <x v="0"/>
    <x v="2"/>
    <x v="3"/>
    <x v="5"/>
    <x v="0"/>
    <m/>
    <m/>
    <x v="225"/>
    <x v="3"/>
    <x v="1"/>
    <n v="175"/>
    <s v="*175*"/>
  </r>
  <r>
    <s v="BK4064"/>
    <s v="Together with EVS"/>
    <s v="Haley Smith"/>
    <x v="3"/>
    <s v="978-1-272-55330-2"/>
    <x v="1"/>
    <x v="11"/>
    <x v="0"/>
    <x v="360"/>
    <x v="6"/>
    <x v="1"/>
    <d v="2024-02-06T00:00:00"/>
    <d v="2024-07-28T00:00:00"/>
    <x v="133"/>
    <x v="2"/>
    <x v="1"/>
    <n v="367"/>
    <s v="*367*"/>
  </r>
  <r>
    <s v="BK4065"/>
    <s v="Computer Science with Python"/>
    <s v="Hannah Santos"/>
    <x v="8"/>
    <s v="978-0-940030-61-9"/>
    <x v="1"/>
    <x v="16"/>
    <x v="0"/>
    <x v="309"/>
    <x v="9"/>
    <x v="0"/>
    <m/>
    <m/>
    <x v="263"/>
    <x v="3"/>
    <x v="0"/>
    <n v="253"/>
    <s v="*253*"/>
  </r>
  <r>
    <s v="BK4066"/>
    <s v="S. Chand Science"/>
    <s v="Heather Booth"/>
    <x v="11"/>
    <s v="978-1-80180-073-0"/>
    <x v="3"/>
    <x v="19"/>
    <x v="0"/>
    <x v="40"/>
    <x v="6"/>
    <x v="0"/>
    <m/>
    <m/>
    <x v="219"/>
    <x v="2"/>
    <x v="2"/>
    <n v="250"/>
    <s v="*250*"/>
  </r>
  <r>
    <s v="BK4067"/>
    <s v="Nai Roshni Hindi Pathmala"/>
    <s v="Mikayla Miller"/>
    <x v="12"/>
    <s v="978-1-07-529541-6"/>
    <x v="0"/>
    <x v="9"/>
    <x v="1"/>
    <x v="67"/>
    <x v="17"/>
    <x v="0"/>
    <m/>
    <m/>
    <x v="90"/>
    <x v="3"/>
    <x v="1"/>
    <n v="135"/>
    <s v="*135*"/>
  </r>
  <r>
    <s v="BK4068"/>
    <s v="S. Chand Biology"/>
    <s v="Crystal Evans"/>
    <x v="4"/>
    <s v="978-1-399-91667-7"/>
    <x v="3"/>
    <x v="16"/>
    <x v="0"/>
    <x v="178"/>
    <x v="18"/>
    <x v="0"/>
    <m/>
    <m/>
    <x v="428"/>
    <x v="3"/>
    <x v="1"/>
    <n v="139"/>
    <s v="*139*"/>
  </r>
  <r>
    <s v="BK4069"/>
    <s v="Computer Science with Python"/>
    <s v="Elizabeth Harrington"/>
    <x v="8"/>
    <s v="978-0-625-53559-0"/>
    <x v="1"/>
    <x v="15"/>
    <x v="1"/>
    <x v="254"/>
    <x v="11"/>
    <x v="0"/>
    <m/>
    <m/>
    <x v="226"/>
    <x v="3"/>
    <x v="0"/>
    <n v="445"/>
    <s v="*445*"/>
  </r>
  <r>
    <s v="BK4070"/>
    <s v="NCERT Social Science"/>
    <s v="Jeffrey Edwards"/>
    <x v="0"/>
    <s v="978-1-4914-5885-3"/>
    <x v="4"/>
    <x v="13"/>
    <x v="1"/>
    <x v="411"/>
    <x v="18"/>
    <x v="1"/>
    <d v="2025-01-09T00:00:00"/>
    <d v="2025-02-11T00:00:00"/>
    <x v="148"/>
    <x v="0"/>
    <x v="0"/>
    <n v="113"/>
    <s v="*113*"/>
  </r>
  <r>
    <s v="BK4071"/>
    <s v="NCERT Business Studies"/>
    <s v="Leslie Garcia"/>
    <x v="10"/>
    <s v="978-1-897037-39-3"/>
    <x v="5"/>
    <x v="14"/>
    <x v="1"/>
    <x v="323"/>
    <x v="3"/>
    <x v="1"/>
    <d v="2025-01-11T00:00:00"/>
    <d v="2025-01-16T00:00:00"/>
    <x v="270"/>
    <x v="3"/>
    <x v="2"/>
    <n v="278"/>
    <s v="*278*"/>
  </r>
  <r>
    <s v="BK4072"/>
    <s v="NCERT Business Studies"/>
    <s v="Juan Matthews"/>
    <x v="10"/>
    <s v="978-1-396-48842-9"/>
    <x v="0"/>
    <x v="3"/>
    <x v="2"/>
    <x v="332"/>
    <x v="0"/>
    <x v="1"/>
    <d v="2023-03-18T00:00:00"/>
    <d v="2024-10-12T00:00:00"/>
    <x v="315"/>
    <x v="3"/>
    <x v="0"/>
    <n v="314"/>
    <s v="*314*"/>
  </r>
  <r>
    <s v="BK4073"/>
    <s v="TS Grewal Accountancy"/>
    <s v="Michael Brown"/>
    <x v="7"/>
    <s v="978-0-8138-6826-4"/>
    <x v="0"/>
    <x v="5"/>
    <x v="2"/>
    <x v="141"/>
    <x v="18"/>
    <x v="0"/>
    <m/>
    <m/>
    <x v="475"/>
    <x v="3"/>
    <x v="1"/>
    <n v="414"/>
    <s v="*414*"/>
  </r>
  <r>
    <s v="BK4074"/>
    <s v="SL Arora Physics"/>
    <s v="Heidi Smith"/>
    <x v="9"/>
    <s v="978-0-7813-1218-9"/>
    <x v="1"/>
    <x v="3"/>
    <x v="2"/>
    <x v="225"/>
    <x v="13"/>
    <x v="1"/>
    <d v="2023-04-04T00:00:00"/>
    <d v="2023-07-13T00:00:00"/>
    <x v="211"/>
    <x v="3"/>
    <x v="0"/>
    <n v="416"/>
    <s v="*416*"/>
  </r>
  <r>
    <s v="BK4075"/>
    <s v="Truemanâ€™s Biology"/>
    <s v="Carmen Gregory"/>
    <x v="4"/>
    <s v="978-1-66474-705-0"/>
    <x v="3"/>
    <x v="17"/>
    <x v="2"/>
    <x v="120"/>
    <x v="19"/>
    <x v="1"/>
    <d v="2024-12-03T00:00:00"/>
    <d v="2024-12-05T00:00:00"/>
    <x v="321"/>
    <x v="3"/>
    <x v="2"/>
    <n v="334"/>
    <s v="*334*"/>
  </r>
  <r>
    <s v="BK4076"/>
    <s v="Oxford English Reader"/>
    <s v="David Ramirez"/>
    <x v="2"/>
    <s v="978-1-68959-496-7"/>
    <x v="4"/>
    <x v="18"/>
    <x v="1"/>
    <x v="297"/>
    <x v="7"/>
    <x v="1"/>
    <d v="2023-10-25T00:00:00"/>
    <d v="2024-11-21T00:00:00"/>
    <x v="319"/>
    <x v="1"/>
    <x v="0"/>
    <n v="164"/>
    <s v="*164*"/>
  </r>
  <r>
    <s v="BK4077"/>
    <s v="S. Chand Social Science"/>
    <s v="Matthew Barnes"/>
    <x v="0"/>
    <s v="978-0-259-13313-1"/>
    <x v="4"/>
    <x v="3"/>
    <x v="1"/>
    <x v="108"/>
    <x v="8"/>
    <x v="0"/>
    <m/>
    <m/>
    <x v="349"/>
    <x v="0"/>
    <x v="2"/>
    <n v="437"/>
    <s v="*437*"/>
  </r>
  <r>
    <s v="BK4078"/>
    <s v="Oxford English Reader"/>
    <s v="Brian Edwards"/>
    <x v="2"/>
    <s v="978-0-293-94482-3"/>
    <x v="4"/>
    <x v="18"/>
    <x v="0"/>
    <x v="394"/>
    <x v="5"/>
    <x v="0"/>
    <m/>
    <m/>
    <x v="304"/>
    <x v="1"/>
    <x v="2"/>
    <n v="152"/>
    <s v="*152*"/>
  </r>
  <r>
    <s v="BK4079"/>
    <s v="NCERT Economics"/>
    <s v="Sandra Rivera"/>
    <x v="5"/>
    <s v="978-0-9686690-4-4"/>
    <x v="4"/>
    <x v="6"/>
    <x v="1"/>
    <x v="302"/>
    <x v="15"/>
    <x v="0"/>
    <m/>
    <m/>
    <x v="39"/>
    <x v="3"/>
    <x v="2"/>
    <n v="329"/>
    <s v="*329*"/>
  </r>
  <r>
    <s v="BK4080"/>
    <s v="Pradeep's Chemistry"/>
    <s v="Laura Mcgrath"/>
    <x v="6"/>
    <s v="978-1-68147-939-2"/>
    <x v="1"/>
    <x v="16"/>
    <x v="1"/>
    <x v="191"/>
    <x v="16"/>
    <x v="1"/>
    <d v="2023-09-06T00:00:00"/>
    <d v="2023-11-25T00:00:00"/>
    <x v="234"/>
    <x v="3"/>
    <x v="0"/>
    <n v="397"/>
    <s v="*397*"/>
  </r>
  <r>
    <s v="BK4081"/>
    <s v="Principles of Economics"/>
    <s v="Teresa George"/>
    <x v="5"/>
    <s v="978-1-960750-14-3"/>
    <x v="1"/>
    <x v="5"/>
    <x v="1"/>
    <x v="326"/>
    <x v="16"/>
    <x v="1"/>
    <d v="2024-11-03T00:00:00"/>
    <d v="2024-11-26T00:00:00"/>
    <x v="335"/>
    <x v="3"/>
    <x v="1"/>
    <n v="260"/>
    <s v="*260*"/>
  </r>
  <r>
    <s v="BK4082"/>
    <s v="S. Chand Business Studies"/>
    <s v="Travis Miller"/>
    <x v="10"/>
    <s v="978-1-67551-374-3"/>
    <x v="3"/>
    <x v="3"/>
    <x v="2"/>
    <x v="387"/>
    <x v="3"/>
    <x v="0"/>
    <m/>
    <m/>
    <x v="302"/>
    <x v="3"/>
    <x v="3"/>
    <n v="440"/>
    <s v="*440*"/>
  </r>
  <r>
    <s v="BK4083"/>
    <s v="Principles of Economics"/>
    <s v="Ethan Williams"/>
    <x v="5"/>
    <s v="978-0-7309-0131-0"/>
    <x v="0"/>
    <x v="4"/>
    <x v="2"/>
    <x v="174"/>
    <x v="11"/>
    <x v="0"/>
    <m/>
    <m/>
    <x v="375"/>
    <x v="3"/>
    <x v="2"/>
    <n v="236"/>
    <s v="*236*"/>
  </r>
  <r>
    <s v="BK4084"/>
    <s v="NCERT Environmental Studies"/>
    <s v="Christopher Marks"/>
    <x v="3"/>
    <s v="978-0-09-281188-3"/>
    <x v="1"/>
    <x v="13"/>
    <x v="2"/>
    <x v="136"/>
    <x v="12"/>
    <x v="0"/>
    <m/>
    <m/>
    <x v="337"/>
    <x v="2"/>
    <x v="3"/>
    <n v="376"/>
    <s v="*376*"/>
  </r>
  <r>
    <s v="BK4085"/>
    <s v="Together with Social Science"/>
    <s v="Jennifer Kennedy"/>
    <x v="0"/>
    <s v="978-1-912232-01-7"/>
    <x v="2"/>
    <x v="14"/>
    <x v="2"/>
    <x v="257"/>
    <x v="16"/>
    <x v="1"/>
    <d v="2023-11-30T00:00:00"/>
    <d v="2024-08-02T00:00:00"/>
    <x v="54"/>
    <x v="0"/>
    <x v="1"/>
    <n v="165"/>
    <s v="*165*"/>
  </r>
  <r>
    <s v="BK4086"/>
    <s v="Modern ABC Chemistry"/>
    <s v="Kari Mitchell"/>
    <x v="6"/>
    <s v="978-1-343-22738-5"/>
    <x v="2"/>
    <x v="6"/>
    <x v="1"/>
    <x v="34"/>
    <x v="14"/>
    <x v="1"/>
    <d v="2024-03-02T00:00:00"/>
    <d v="2024-09-22T00:00:00"/>
    <x v="207"/>
    <x v="3"/>
    <x v="1"/>
    <n v="440"/>
    <s v="*440*"/>
  </r>
  <r>
    <s v="BK4087"/>
    <s v="DK Goel Accountancy"/>
    <s v="Troy Wells"/>
    <x v="7"/>
    <s v="978-0-548-43055-2"/>
    <x v="4"/>
    <x v="8"/>
    <x v="1"/>
    <x v="346"/>
    <x v="16"/>
    <x v="0"/>
    <m/>
    <m/>
    <x v="190"/>
    <x v="3"/>
    <x v="1"/>
    <n v="147"/>
    <s v="*147*"/>
  </r>
  <r>
    <s v="BK4088"/>
    <s v="Fundamentals of Physics - Resnick Halliday"/>
    <s v="Thomas Castaneda"/>
    <x v="9"/>
    <s v="978-1-64818-873-2"/>
    <x v="3"/>
    <x v="3"/>
    <x v="0"/>
    <x v="17"/>
    <x v="3"/>
    <x v="1"/>
    <d v="2024-12-17T00:00:00"/>
    <d v="2025-02-26T00:00:00"/>
    <x v="430"/>
    <x v="3"/>
    <x v="0"/>
    <n v="348"/>
    <s v="*348*"/>
  </r>
  <r>
    <s v="BK4089"/>
    <s v="NCERT Chemistry"/>
    <s v="Meagan Richard"/>
    <x v="6"/>
    <s v="978-1-4288-1472-1"/>
    <x v="4"/>
    <x v="6"/>
    <x v="1"/>
    <x v="300"/>
    <x v="6"/>
    <x v="0"/>
    <m/>
    <m/>
    <x v="54"/>
    <x v="3"/>
    <x v="2"/>
    <n v="143"/>
    <s v="*143*"/>
  </r>
  <r>
    <s v="BK4090"/>
    <s v="Computer Science with Python"/>
    <s v="Brian Henderson"/>
    <x v="8"/>
    <s v="978-0-618-71314-1"/>
    <x v="5"/>
    <x v="4"/>
    <x v="2"/>
    <x v="414"/>
    <x v="17"/>
    <x v="0"/>
    <m/>
    <m/>
    <x v="287"/>
    <x v="3"/>
    <x v="1"/>
    <n v="225"/>
    <s v="*225*"/>
  </r>
  <r>
    <s v="BK4091"/>
    <s v="NCERT Chemistry"/>
    <s v="Linda Fernandez"/>
    <x v="6"/>
    <s v="978-1-67404-587-0"/>
    <x v="3"/>
    <x v="16"/>
    <x v="0"/>
    <x v="110"/>
    <x v="5"/>
    <x v="0"/>
    <m/>
    <m/>
    <x v="370"/>
    <x v="3"/>
    <x v="1"/>
    <n v="226"/>
    <s v="*226*"/>
  </r>
  <r>
    <s v="BK4092"/>
    <s v="RD Sharma Mathematics"/>
    <s v="Kevin Davis"/>
    <x v="1"/>
    <s v="978-0-681-16158-0"/>
    <x v="5"/>
    <x v="11"/>
    <x v="0"/>
    <x v="300"/>
    <x v="4"/>
    <x v="1"/>
    <d v="2024-12-02T00:00:00"/>
    <d v="2025-01-15T00:00:00"/>
    <x v="313"/>
    <x v="0"/>
    <x v="0"/>
    <n v="313"/>
    <s v="*313*"/>
  </r>
  <r>
    <s v="BK4093"/>
    <s v="SL Arora Physics"/>
    <s v="Adam Jones"/>
    <x v="9"/>
    <s v="978-1-68484-306-0"/>
    <x v="2"/>
    <x v="13"/>
    <x v="0"/>
    <x v="420"/>
    <x v="11"/>
    <x v="1"/>
    <d v="2024-02-15T00:00:00"/>
    <d v="2024-10-29T00:00:00"/>
    <x v="281"/>
    <x v="3"/>
    <x v="0"/>
    <n v="134"/>
    <s v="*134*"/>
  </r>
  <r>
    <s v="BK4094"/>
    <s v="NCERT Business Studies"/>
    <s v="Oscar West"/>
    <x v="10"/>
    <s v="978-0-407-11748-8"/>
    <x v="5"/>
    <x v="10"/>
    <x v="1"/>
    <x v="188"/>
    <x v="17"/>
    <x v="0"/>
    <m/>
    <m/>
    <x v="26"/>
    <x v="3"/>
    <x v="2"/>
    <n v="432"/>
    <s v="*432*"/>
  </r>
  <r>
    <s v="BK4095"/>
    <s v="S. Chand Biology"/>
    <s v="Lorraine Rodriguez"/>
    <x v="4"/>
    <s v="978-1-67367-622-8"/>
    <x v="3"/>
    <x v="14"/>
    <x v="0"/>
    <x v="182"/>
    <x v="2"/>
    <x v="0"/>
    <m/>
    <m/>
    <x v="63"/>
    <x v="3"/>
    <x v="0"/>
    <n v="216"/>
    <s v="*216*"/>
  </r>
  <r>
    <s v="BK4096"/>
    <s v="Concepts of Physics - HC Verma"/>
    <s v="Lauren Gilmore"/>
    <x v="9"/>
    <s v="978-0-07-571783-6"/>
    <x v="3"/>
    <x v="10"/>
    <x v="1"/>
    <x v="331"/>
    <x v="3"/>
    <x v="0"/>
    <m/>
    <m/>
    <x v="217"/>
    <x v="3"/>
    <x v="1"/>
    <n v="335"/>
    <s v="*335*"/>
  </r>
  <r>
    <s v="BK4097"/>
    <s v="NCERT Biology"/>
    <s v="Ashley Decker"/>
    <x v="4"/>
    <s v="978-1-102-36145-9"/>
    <x v="0"/>
    <x v="19"/>
    <x v="1"/>
    <x v="345"/>
    <x v="19"/>
    <x v="1"/>
    <d v="2023-04-24T00:00:00"/>
    <d v="2023-07-29T00:00:00"/>
    <x v="20"/>
    <x v="3"/>
    <x v="0"/>
    <n v="278"/>
    <s v="*278*"/>
  </r>
  <r>
    <s v="BK4098"/>
    <s v="Lakhmir Singh Science"/>
    <s v="David Perkins"/>
    <x v="11"/>
    <s v="978-1-228-21791-3"/>
    <x v="3"/>
    <x v="16"/>
    <x v="1"/>
    <x v="202"/>
    <x v="7"/>
    <x v="1"/>
    <d v="2023-04-07T00:00:00"/>
    <d v="2023-07-09T00:00:00"/>
    <x v="406"/>
    <x v="2"/>
    <x v="2"/>
    <n v="284"/>
    <s v="*284*"/>
  </r>
  <r>
    <s v="BK4099"/>
    <s v="English Grammar &amp; Composition"/>
    <s v="Paul Ho"/>
    <x v="2"/>
    <s v="978-0-9541859-5-4"/>
    <x v="2"/>
    <x v="18"/>
    <x v="2"/>
    <x v="292"/>
    <x v="4"/>
    <x v="0"/>
    <m/>
    <m/>
    <x v="300"/>
    <x v="1"/>
    <x v="0"/>
    <n v="168"/>
    <s v="*168*"/>
  </r>
  <r>
    <s v="BK4100"/>
    <s v="NCERT Business Studies"/>
    <s v="Ian Cole"/>
    <x v="10"/>
    <s v="978-0-85910-745-7"/>
    <x v="4"/>
    <x v="6"/>
    <x v="2"/>
    <x v="134"/>
    <x v="8"/>
    <x v="1"/>
    <d v="2023-06-18T00:00:00"/>
    <d v="2023-07-21T00:00:00"/>
    <x v="43"/>
    <x v="3"/>
    <x v="2"/>
    <n v="409"/>
    <s v="*409*"/>
  </r>
  <r>
    <s v="BK4101"/>
    <s v="Modern ABC Chemistry"/>
    <s v="John Washington"/>
    <x v="6"/>
    <s v="978-1-03-250562-6"/>
    <x v="4"/>
    <x v="11"/>
    <x v="2"/>
    <x v="49"/>
    <x v="13"/>
    <x v="1"/>
    <d v="2025-02-13T00:00:00"/>
    <d v="2025-02-26T00:00:00"/>
    <x v="70"/>
    <x v="3"/>
    <x v="2"/>
    <n v="452"/>
    <s v="*452*"/>
  </r>
  <r>
    <s v="BK4102"/>
    <s v="NCERT Environmental Studies"/>
    <s v="Corey Roberts"/>
    <x v="3"/>
    <s v="978-0-363-80836-9"/>
    <x v="3"/>
    <x v="2"/>
    <x v="2"/>
    <x v="332"/>
    <x v="6"/>
    <x v="1"/>
    <d v="2024-05-18T00:00:00"/>
    <d v="2024-12-08T00:00:00"/>
    <x v="472"/>
    <x v="2"/>
    <x v="2"/>
    <n v="386"/>
    <s v="*386*"/>
  </r>
  <r>
    <s v="BK4103"/>
    <s v="NCERT Accountancy"/>
    <s v="Joshua Burns"/>
    <x v="7"/>
    <s v="978-0-8325-8895-2"/>
    <x v="2"/>
    <x v="0"/>
    <x v="1"/>
    <x v="414"/>
    <x v="3"/>
    <x v="1"/>
    <d v="2023-12-23T00:00:00"/>
    <d v="2024-02-28T00:00:00"/>
    <x v="304"/>
    <x v="3"/>
    <x v="0"/>
    <n v="422"/>
    <s v="*422*"/>
  </r>
  <r>
    <s v="BK4104"/>
    <s v="S. Chand Business Studies"/>
    <s v="Evan Hawkins"/>
    <x v="10"/>
    <s v="978-1-988992-21-1"/>
    <x v="1"/>
    <x v="13"/>
    <x v="1"/>
    <x v="40"/>
    <x v="17"/>
    <x v="1"/>
    <d v="2023-09-20T00:00:00"/>
    <d v="2024-01-06T00:00:00"/>
    <x v="413"/>
    <x v="3"/>
    <x v="1"/>
    <n v="189"/>
    <s v="*189*"/>
  </r>
  <r>
    <s v="BK4105"/>
    <s v="Together with EVS"/>
    <s v="Pamela Kennedy"/>
    <x v="3"/>
    <s v="978-1-206-83656-3"/>
    <x v="2"/>
    <x v="9"/>
    <x v="0"/>
    <x v="5"/>
    <x v="8"/>
    <x v="1"/>
    <d v="2024-03-23T00:00:00"/>
    <d v="2024-09-08T00:00:00"/>
    <x v="157"/>
    <x v="2"/>
    <x v="3"/>
    <n v="252"/>
    <s v="*252*"/>
  </r>
  <r>
    <s v="BK4106"/>
    <s v="Wren &amp; Martin English Grammar"/>
    <s v="Matthew Gray"/>
    <x v="2"/>
    <s v="978-0-941813-87-7"/>
    <x v="2"/>
    <x v="18"/>
    <x v="1"/>
    <x v="73"/>
    <x v="10"/>
    <x v="0"/>
    <m/>
    <m/>
    <x v="35"/>
    <x v="1"/>
    <x v="2"/>
    <n v="109"/>
    <s v="*109*"/>
  </r>
  <r>
    <s v="BK4107"/>
    <s v="S. Chand Social Science"/>
    <s v="Robert Thomas"/>
    <x v="0"/>
    <s v="978-1-278-54420-5"/>
    <x v="2"/>
    <x v="17"/>
    <x v="1"/>
    <x v="308"/>
    <x v="18"/>
    <x v="0"/>
    <m/>
    <m/>
    <x v="137"/>
    <x v="0"/>
    <x v="3"/>
    <n v="167"/>
    <s v="*167*"/>
  </r>
  <r>
    <s v="BK4108"/>
    <s v="Together with EVS"/>
    <s v="Dominic Bruce"/>
    <x v="3"/>
    <s v="978-0-412-86782-8"/>
    <x v="0"/>
    <x v="13"/>
    <x v="1"/>
    <x v="119"/>
    <x v="16"/>
    <x v="0"/>
    <m/>
    <m/>
    <x v="279"/>
    <x v="2"/>
    <x v="1"/>
    <n v="141"/>
    <s v="*141*"/>
  </r>
  <r>
    <s v="BK4109"/>
    <s v="Python Programming - Balagurusamy"/>
    <s v="Chase Meyer"/>
    <x v="8"/>
    <s v="978-1-83791-117-2"/>
    <x v="0"/>
    <x v="15"/>
    <x v="2"/>
    <x v="350"/>
    <x v="18"/>
    <x v="1"/>
    <d v="2025-02-15T00:00:00"/>
    <d v="2025-02-17T00:00:00"/>
    <x v="156"/>
    <x v="3"/>
    <x v="1"/>
    <n v="289"/>
    <s v="*289*"/>
  </r>
  <r>
    <s v="BK4110"/>
    <s v="Wren &amp; Martin English Grammar"/>
    <s v="Lauren Elliott"/>
    <x v="2"/>
    <s v="978-1-4916-2302-2"/>
    <x v="0"/>
    <x v="13"/>
    <x v="2"/>
    <x v="234"/>
    <x v="4"/>
    <x v="0"/>
    <m/>
    <m/>
    <x v="78"/>
    <x v="1"/>
    <x v="1"/>
    <n v="345"/>
    <s v="*345*"/>
  </r>
  <r>
    <s v="BK4111"/>
    <s v="RD Sharma Mathematics"/>
    <s v="Felicia Eaton"/>
    <x v="1"/>
    <s v="978-1-922808-73-8"/>
    <x v="4"/>
    <x v="14"/>
    <x v="2"/>
    <x v="30"/>
    <x v="0"/>
    <x v="0"/>
    <m/>
    <m/>
    <x v="130"/>
    <x v="0"/>
    <x v="0"/>
    <n v="111"/>
    <s v="*111*"/>
  </r>
  <r>
    <s v="BK4112"/>
    <s v="NCERT Business Studies"/>
    <s v="Kevin Duncan"/>
    <x v="10"/>
    <s v="978-0-438-64403-8"/>
    <x v="4"/>
    <x v="14"/>
    <x v="2"/>
    <x v="169"/>
    <x v="17"/>
    <x v="0"/>
    <m/>
    <m/>
    <x v="8"/>
    <x v="3"/>
    <x v="2"/>
    <n v="303"/>
    <s v="*303*"/>
  </r>
  <r>
    <s v="BK4113"/>
    <s v="NCERT Business Studies"/>
    <s v="Colleen Lee"/>
    <x v="10"/>
    <s v="978-1-62195-786-7"/>
    <x v="4"/>
    <x v="3"/>
    <x v="1"/>
    <x v="145"/>
    <x v="12"/>
    <x v="0"/>
    <m/>
    <m/>
    <x v="230"/>
    <x v="3"/>
    <x v="1"/>
    <n v="338"/>
    <s v="*338*"/>
  </r>
  <r>
    <s v="BK4114"/>
    <s v="NCERT Economics"/>
    <s v="Christopher Odonnell"/>
    <x v="5"/>
    <s v="978-1-08-528751-7"/>
    <x v="0"/>
    <x v="18"/>
    <x v="1"/>
    <x v="94"/>
    <x v="18"/>
    <x v="1"/>
    <d v="2023-07-02T00:00:00"/>
    <d v="2024-11-22T00:00:00"/>
    <x v="81"/>
    <x v="3"/>
    <x v="1"/>
    <n v="147"/>
    <s v="*147*"/>
  </r>
  <r>
    <s v="BK4115"/>
    <s v="NCERT Environmental Studies"/>
    <s v="Karen Black"/>
    <x v="3"/>
    <s v="978-1-202-94535-1"/>
    <x v="5"/>
    <x v="14"/>
    <x v="0"/>
    <x v="201"/>
    <x v="10"/>
    <x v="0"/>
    <m/>
    <m/>
    <x v="283"/>
    <x v="2"/>
    <x v="0"/>
    <n v="388"/>
    <s v="*388*"/>
  </r>
  <r>
    <s v="BK4116"/>
    <s v="Pradeep's Chemistry"/>
    <s v="David Larson"/>
    <x v="6"/>
    <s v="978-0-7236-4823-9"/>
    <x v="3"/>
    <x v="15"/>
    <x v="1"/>
    <x v="325"/>
    <x v="3"/>
    <x v="0"/>
    <m/>
    <m/>
    <x v="297"/>
    <x v="3"/>
    <x v="0"/>
    <n v="299"/>
    <s v="*299*"/>
  </r>
  <r>
    <s v="BK4117"/>
    <s v="NCERT Economics"/>
    <s v="Christie Leonard"/>
    <x v="5"/>
    <s v="978-0-418-82398-9"/>
    <x v="2"/>
    <x v="18"/>
    <x v="2"/>
    <x v="216"/>
    <x v="16"/>
    <x v="1"/>
    <d v="2023-04-17T00:00:00"/>
    <d v="2024-02-27T00:00:00"/>
    <x v="22"/>
    <x v="3"/>
    <x v="2"/>
    <n v="189"/>
    <s v="*189*"/>
  </r>
  <r>
    <s v="BK4118"/>
    <s v="Nai Roshni Hindi Pathmala"/>
    <s v="Michele Rodriguez"/>
    <x v="12"/>
    <s v="978-0-10-407204-2"/>
    <x v="2"/>
    <x v="8"/>
    <x v="0"/>
    <x v="18"/>
    <x v="4"/>
    <x v="1"/>
    <d v="2024-04-05T00:00:00"/>
    <d v="2024-05-29T00:00:00"/>
    <x v="288"/>
    <x v="3"/>
    <x v="0"/>
    <n v="138"/>
    <s v="*138*"/>
  </r>
  <r>
    <s v="BK4119"/>
    <s v="S. Chand Science"/>
    <s v="Pamela Hughes"/>
    <x v="11"/>
    <s v="978-1-4243-0561-2"/>
    <x v="5"/>
    <x v="7"/>
    <x v="0"/>
    <x v="407"/>
    <x v="18"/>
    <x v="1"/>
    <d v="2023-05-11T00:00:00"/>
    <d v="2024-11-30T00:00:00"/>
    <x v="101"/>
    <x v="2"/>
    <x v="1"/>
    <n v="163"/>
    <s v="*163*"/>
  </r>
  <r>
    <s v="BK4120"/>
    <s v="TS Grewal Accountancy"/>
    <s v="Steven Bell"/>
    <x v="7"/>
    <s v="978-0-7862-7614-1"/>
    <x v="4"/>
    <x v="18"/>
    <x v="0"/>
    <x v="16"/>
    <x v="10"/>
    <x v="1"/>
    <d v="2023-09-04T00:00:00"/>
    <d v="2024-11-20T00:00:00"/>
    <x v="239"/>
    <x v="3"/>
    <x v="0"/>
    <n v="305"/>
    <s v="*305*"/>
  </r>
  <r>
    <s v="BK4121"/>
    <s v="NCERT Business Studies"/>
    <s v="Christopher Baker"/>
    <x v="10"/>
    <s v="978-1-4205-2470-3"/>
    <x v="5"/>
    <x v="0"/>
    <x v="1"/>
    <x v="393"/>
    <x v="2"/>
    <x v="1"/>
    <d v="2023-11-25T00:00:00"/>
    <d v="2024-05-11T00:00:00"/>
    <x v="297"/>
    <x v="3"/>
    <x v="2"/>
    <n v="251"/>
    <s v="*251*"/>
  </r>
  <r>
    <s v="BK4122"/>
    <s v="SL Arora Physics"/>
    <s v="Sandra Knight"/>
    <x v="9"/>
    <s v="978-0-441-08257-5"/>
    <x v="0"/>
    <x v="7"/>
    <x v="0"/>
    <x v="378"/>
    <x v="19"/>
    <x v="0"/>
    <m/>
    <m/>
    <x v="1"/>
    <x v="3"/>
    <x v="0"/>
    <n v="243"/>
    <s v="*243*"/>
  </r>
  <r>
    <s v="BK4123"/>
    <s v="Fundamentals of Physics - Resnick Halliday"/>
    <s v="Amber Carpenter"/>
    <x v="9"/>
    <s v="978-0-606-72182-0"/>
    <x v="3"/>
    <x v="6"/>
    <x v="1"/>
    <x v="66"/>
    <x v="3"/>
    <x v="1"/>
    <d v="2024-10-24T00:00:00"/>
    <d v="2024-11-13T00:00:00"/>
    <x v="373"/>
    <x v="3"/>
    <x v="2"/>
    <n v="202"/>
    <s v="*202*"/>
  </r>
  <r>
    <s v="BK4124"/>
    <s v="Play with Maths"/>
    <s v="Michael Rowe"/>
    <x v="1"/>
    <s v="978-1-62275-510-3"/>
    <x v="3"/>
    <x v="8"/>
    <x v="1"/>
    <x v="202"/>
    <x v="12"/>
    <x v="0"/>
    <m/>
    <m/>
    <x v="479"/>
    <x v="0"/>
    <x v="2"/>
    <n v="108"/>
    <s v="*108*"/>
  </r>
  <r>
    <s v="BK4125"/>
    <s v="Together with EVS"/>
    <s v="Connor Woods"/>
    <x v="3"/>
    <s v="978-0-7749-2696-6"/>
    <x v="1"/>
    <x v="9"/>
    <x v="1"/>
    <x v="390"/>
    <x v="10"/>
    <x v="1"/>
    <d v="2024-05-10T00:00:00"/>
    <d v="2024-11-04T00:00:00"/>
    <x v="414"/>
    <x v="2"/>
    <x v="2"/>
    <n v="269"/>
    <s v="*269*"/>
  </r>
  <r>
    <s v="BK4126"/>
    <s v="Modern ABC Chemistry"/>
    <s v="Richard Sloan"/>
    <x v="6"/>
    <s v="978-0-13-197813-3"/>
    <x v="2"/>
    <x v="3"/>
    <x v="2"/>
    <x v="251"/>
    <x v="14"/>
    <x v="1"/>
    <d v="2025-02-20T00:00:00"/>
    <d v="2025-02-24T00:00:00"/>
    <x v="313"/>
    <x v="3"/>
    <x v="0"/>
    <n v="337"/>
    <s v="*337*"/>
  </r>
  <r>
    <s v="BK4127"/>
    <s v="Truemanâ€™s Biology"/>
    <s v="Kevin Salazar"/>
    <x v="4"/>
    <s v="978-1-61856-340-8"/>
    <x v="0"/>
    <x v="17"/>
    <x v="2"/>
    <x v="245"/>
    <x v="19"/>
    <x v="0"/>
    <m/>
    <m/>
    <x v="424"/>
    <x v="3"/>
    <x v="1"/>
    <n v="264"/>
    <s v="*264*"/>
  </r>
  <r>
    <s v="BK4128"/>
    <s v="Computer Science with Python"/>
    <s v="Daniel Jones"/>
    <x v="8"/>
    <s v="978-0-12-580060-0"/>
    <x v="1"/>
    <x v="6"/>
    <x v="2"/>
    <x v="18"/>
    <x v="4"/>
    <x v="0"/>
    <m/>
    <m/>
    <x v="157"/>
    <x v="3"/>
    <x v="3"/>
    <n v="367"/>
    <s v="*367*"/>
  </r>
  <r>
    <s v="BK4129"/>
    <s v="Lakhmir Singh Science"/>
    <s v="David Woods"/>
    <x v="11"/>
    <s v="978-0-9544120-9-8"/>
    <x v="3"/>
    <x v="5"/>
    <x v="2"/>
    <x v="287"/>
    <x v="14"/>
    <x v="0"/>
    <m/>
    <m/>
    <x v="397"/>
    <x v="2"/>
    <x v="2"/>
    <n v="156"/>
    <s v="*156*"/>
  </r>
  <r>
    <s v="BK4130"/>
    <s v="Nai Roshni Hindi Pathmala"/>
    <s v="Mark Daniels"/>
    <x v="12"/>
    <s v="978-0-473-71110-8"/>
    <x v="2"/>
    <x v="4"/>
    <x v="1"/>
    <x v="175"/>
    <x v="11"/>
    <x v="1"/>
    <d v="2024-12-10T00:00:00"/>
    <d v="2025-02-01T00:00:00"/>
    <x v="169"/>
    <x v="3"/>
    <x v="3"/>
    <n v="187"/>
    <s v="*187*"/>
  </r>
  <r>
    <s v="BK4131"/>
    <s v="S. Chand EVS"/>
    <s v="Jeffrey Barnett"/>
    <x v="3"/>
    <s v="978-1-80492-119-7"/>
    <x v="2"/>
    <x v="18"/>
    <x v="1"/>
    <x v="214"/>
    <x v="9"/>
    <x v="0"/>
    <m/>
    <m/>
    <x v="34"/>
    <x v="2"/>
    <x v="1"/>
    <n v="335"/>
    <s v="*335*"/>
  </r>
  <r>
    <s v="BK4132"/>
    <s v="Together with Social Science"/>
    <s v="Angela Torres"/>
    <x v="0"/>
    <s v="978-1-59328-848-8"/>
    <x v="2"/>
    <x v="2"/>
    <x v="0"/>
    <x v="316"/>
    <x v="7"/>
    <x v="0"/>
    <m/>
    <m/>
    <x v="223"/>
    <x v="0"/>
    <x v="1"/>
    <n v="152"/>
    <s v="*152*"/>
  </r>
  <r>
    <s v="BK4133"/>
    <s v="S. Chand Business Studies"/>
    <s v="Kathleen Casey"/>
    <x v="10"/>
    <s v="978-1-995614-39-7"/>
    <x v="3"/>
    <x v="18"/>
    <x v="1"/>
    <x v="22"/>
    <x v="19"/>
    <x v="1"/>
    <d v="2023-11-19T00:00:00"/>
    <d v="2024-10-22T00:00:00"/>
    <x v="231"/>
    <x v="3"/>
    <x v="1"/>
    <n v="165"/>
    <s v="*165*"/>
  </r>
  <r>
    <s v="BK4134"/>
    <s v="NCERT Hindi"/>
    <s v="Jessica Lewis"/>
    <x v="12"/>
    <s v="978-1-72756-826-4"/>
    <x v="4"/>
    <x v="3"/>
    <x v="1"/>
    <x v="114"/>
    <x v="14"/>
    <x v="1"/>
    <d v="2024-09-08T00:00:00"/>
    <d v="2024-10-06T00:00:00"/>
    <x v="347"/>
    <x v="3"/>
    <x v="0"/>
    <n v="442"/>
    <s v="*442*"/>
  </r>
  <r>
    <s v="BK4135"/>
    <s v="Fundamentals of Physics - Resnick Halliday"/>
    <s v="Brandon Hill"/>
    <x v="9"/>
    <s v="978-1-08-572315-2"/>
    <x v="4"/>
    <x v="14"/>
    <x v="1"/>
    <x v="398"/>
    <x v="9"/>
    <x v="0"/>
    <m/>
    <m/>
    <x v="176"/>
    <x v="3"/>
    <x v="2"/>
    <n v="318"/>
    <s v="*318*"/>
  </r>
  <r>
    <s v="BK4136"/>
    <s v="Together with EVS"/>
    <s v="Nicole Lester"/>
    <x v="3"/>
    <s v="978-0-7704-7757-8"/>
    <x v="0"/>
    <x v="11"/>
    <x v="2"/>
    <x v="188"/>
    <x v="9"/>
    <x v="1"/>
    <d v="2024-10-20T00:00:00"/>
    <d v="2024-11-09T00:00:00"/>
    <x v="244"/>
    <x v="2"/>
    <x v="1"/>
    <n v="127"/>
    <s v="*127*"/>
  </r>
  <r>
    <s v="BK4137"/>
    <s v="NCERT Hindi"/>
    <s v="Kevin Garcia"/>
    <x v="12"/>
    <s v="978-1-5484-2650-7"/>
    <x v="3"/>
    <x v="11"/>
    <x v="2"/>
    <x v="152"/>
    <x v="4"/>
    <x v="1"/>
    <d v="2023-12-23T00:00:00"/>
    <d v="2024-01-14T00:00:00"/>
    <x v="259"/>
    <x v="3"/>
    <x v="1"/>
    <n v="265"/>
    <s v="*265*"/>
  </r>
  <r>
    <s v="BK4138"/>
    <s v="NCERT Social Science"/>
    <s v="James Willis"/>
    <x v="0"/>
    <s v="978-0-403-41328-7"/>
    <x v="0"/>
    <x v="18"/>
    <x v="2"/>
    <x v="373"/>
    <x v="17"/>
    <x v="0"/>
    <m/>
    <m/>
    <x v="358"/>
    <x v="0"/>
    <x v="0"/>
    <n v="304"/>
    <s v="*304*"/>
  </r>
  <r>
    <s v="BK4139"/>
    <s v="English Grammar &amp; Composition"/>
    <s v="Nathan Moran"/>
    <x v="2"/>
    <s v="978-0-216-11979-6"/>
    <x v="3"/>
    <x v="16"/>
    <x v="2"/>
    <x v="279"/>
    <x v="4"/>
    <x v="0"/>
    <m/>
    <m/>
    <x v="220"/>
    <x v="1"/>
    <x v="0"/>
    <n v="357"/>
    <s v="*357*"/>
  </r>
  <r>
    <s v="BK4140"/>
    <s v="S. Chand Social Science"/>
    <s v="William Wilson"/>
    <x v="0"/>
    <s v="978-0-08-171708-0"/>
    <x v="4"/>
    <x v="12"/>
    <x v="1"/>
    <x v="412"/>
    <x v="10"/>
    <x v="0"/>
    <m/>
    <m/>
    <x v="43"/>
    <x v="0"/>
    <x v="2"/>
    <n v="427"/>
    <s v="*427*"/>
  </r>
  <r>
    <s v="BK4141"/>
    <s v="Oxford English Reader"/>
    <s v="Taylor Bell"/>
    <x v="2"/>
    <s v="978-1-70581-079-8"/>
    <x v="1"/>
    <x v="2"/>
    <x v="1"/>
    <x v="150"/>
    <x v="8"/>
    <x v="0"/>
    <m/>
    <m/>
    <x v="171"/>
    <x v="1"/>
    <x v="0"/>
    <n v="144"/>
    <s v="*144*"/>
  </r>
  <r>
    <s v="BK4142"/>
    <s v="S. Chand Business Studies"/>
    <s v="Allison Chapman"/>
    <x v="10"/>
    <s v="978-0-262-71321-4"/>
    <x v="2"/>
    <x v="12"/>
    <x v="0"/>
    <x v="191"/>
    <x v="19"/>
    <x v="0"/>
    <m/>
    <m/>
    <x v="126"/>
    <x v="3"/>
    <x v="1"/>
    <n v="270"/>
    <s v="*270*"/>
  </r>
  <r>
    <s v="BK4143"/>
    <s v="NCERT Maths"/>
    <s v="Michael Moore"/>
    <x v="1"/>
    <s v="978-0-646-31309-2"/>
    <x v="0"/>
    <x v="7"/>
    <x v="1"/>
    <x v="102"/>
    <x v="6"/>
    <x v="0"/>
    <m/>
    <m/>
    <x v="363"/>
    <x v="0"/>
    <x v="0"/>
    <n v="379"/>
    <s v="*379*"/>
  </r>
  <r>
    <s v="BK4144"/>
    <s v="NCERT Maths"/>
    <s v="Nicholas Ray"/>
    <x v="1"/>
    <s v="978-1-905837-25-0"/>
    <x v="4"/>
    <x v="7"/>
    <x v="2"/>
    <x v="63"/>
    <x v="17"/>
    <x v="1"/>
    <d v="2023-09-09T00:00:00"/>
    <d v="2023-11-02T00:00:00"/>
    <x v="145"/>
    <x v="0"/>
    <x v="2"/>
    <n v="323"/>
    <s v="*323*"/>
  </r>
  <r>
    <s v="BK4145"/>
    <s v="English Grammar &amp; Composition"/>
    <s v="Sergio Smith"/>
    <x v="2"/>
    <s v="978-1-63970-512-2"/>
    <x v="1"/>
    <x v="16"/>
    <x v="0"/>
    <x v="339"/>
    <x v="2"/>
    <x v="1"/>
    <d v="2023-03-01T00:00:00"/>
    <d v="2024-03-25T00:00:00"/>
    <x v="24"/>
    <x v="1"/>
    <x v="0"/>
    <n v="335"/>
    <s v="*335*"/>
  </r>
  <r>
    <s v="BK4146"/>
    <s v="NCERT Business Studies"/>
    <s v="Robert Jenkins"/>
    <x v="10"/>
    <s v="978-0-85078-333-9"/>
    <x v="0"/>
    <x v="7"/>
    <x v="0"/>
    <x v="69"/>
    <x v="9"/>
    <x v="0"/>
    <m/>
    <m/>
    <x v="348"/>
    <x v="3"/>
    <x v="2"/>
    <n v="205"/>
    <s v="*205*"/>
  </r>
  <r>
    <s v="BK4147"/>
    <s v="TS Grewal Accountancy"/>
    <s v="Michelle Friedman"/>
    <x v="7"/>
    <s v="978-0-09-647733-7"/>
    <x v="2"/>
    <x v="5"/>
    <x v="0"/>
    <x v="85"/>
    <x v="4"/>
    <x v="0"/>
    <m/>
    <m/>
    <x v="133"/>
    <x v="3"/>
    <x v="2"/>
    <n v="418"/>
    <s v="*418*"/>
  </r>
  <r>
    <s v="BK4148"/>
    <s v="NCERT Biology"/>
    <s v="David Moore"/>
    <x v="4"/>
    <s v="978-1-355-55949-8"/>
    <x v="0"/>
    <x v="3"/>
    <x v="1"/>
    <x v="71"/>
    <x v="8"/>
    <x v="1"/>
    <d v="2023-05-03T00:00:00"/>
    <d v="2024-10-05T00:00:00"/>
    <x v="344"/>
    <x v="3"/>
    <x v="2"/>
    <n v="209"/>
    <s v="*209*"/>
  </r>
  <r>
    <s v="BK4149"/>
    <s v="Pradeep's Chemistry"/>
    <s v="Ricky Lucas"/>
    <x v="6"/>
    <s v="978-0-8393-2787-5"/>
    <x v="2"/>
    <x v="16"/>
    <x v="0"/>
    <x v="242"/>
    <x v="13"/>
    <x v="1"/>
    <d v="2024-01-29T00:00:00"/>
    <d v="2024-01-30T00:00:00"/>
    <x v="216"/>
    <x v="3"/>
    <x v="0"/>
    <n v="215"/>
    <s v="*215*"/>
  </r>
  <r>
    <s v="BK4150"/>
    <s v="Modern ABC Chemistry"/>
    <s v="Christina Long"/>
    <x v="6"/>
    <s v="978-1-115-97823-1"/>
    <x v="5"/>
    <x v="17"/>
    <x v="1"/>
    <x v="408"/>
    <x v="9"/>
    <x v="1"/>
    <d v="2024-10-29T00:00:00"/>
    <d v="2024-12-29T00:00:00"/>
    <x v="235"/>
    <x v="3"/>
    <x v="1"/>
    <n v="221"/>
    <s v="*221*"/>
  </r>
  <r>
    <s v="BK4151"/>
    <s v="S. Chand Social Science"/>
    <s v="Grant Gonzales"/>
    <x v="0"/>
    <s v="978-0-329-34108-4"/>
    <x v="0"/>
    <x v="17"/>
    <x v="1"/>
    <x v="385"/>
    <x v="4"/>
    <x v="1"/>
    <d v="2023-04-13T00:00:00"/>
    <d v="2024-03-05T00:00:00"/>
    <x v="281"/>
    <x v="0"/>
    <x v="3"/>
    <n v="258"/>
    <s v="*258*"/>
  </r>
  <r>
    <s v="BK4152"/>
    <s v="Concepts of Physics - HC Verma"/>
    <s v="Lindsey Chavez"/>
    <x v="9"/>
    <s v="978-0-15-205836-4"/>
    <x v="5"/>
    <x v="13"/>
    <x v="1"/>
    <x v="106"/>
    <x v="17"/>
    <x v="0"/>
    <m/>
    <m/>
    <x v="110"/>
    <x v="3"/>
    <x v="2"/>
    <n v="275"/>
    <s v="*275*"/>
  </r>
  <r>
    <s v="BK4153"/>
    <s v="Together with Social Science"/>
    <s v="John Black"/>
    <x v="0"/>
    <s v="978-0-394-84455-8"/>
    <x v="5"/>
    <x v="8"/>
    <x v="2"/>
    <x v="386"/>
    <x v="19"/>
    <x v="1"/>
    <d v="2023-07-30T00:00:00"/>
    <d v="2024-06-27T00:00:00"/>
    <x v="338"/>
    <x v="0"/>
    <x v="3"/>
    <n v="204"/>
    <s v="*204*"/>
  </r>
  <r>
    <s v="BK4154"/>
    <s v="S. Chand Social Science"/>
    <s v="David Bailey"/>
    <x v="0"/>
    <s v="978-0-9647008-8-8"/>
    <x v="1"/>
    <x v="10"/>
    <x v="2"/>
    <x v="171"/>
    <x v="2"/>
    <x v="1"/>
    <d v="2024-06-23T00:00:00"/>
    <d v="2024-08-23T00:00:00"/>
    <x v="376"/>
    <x v="0"/>
    <x v="1"/>
    <n v="314"/>
    <s v="*314*"/>
  </r>
  <r>
    <s v="BK4155"/>
    <s v="S. Chand EVS"/>
    <s v="Katherine Williamson"/>
    <x v="3"/>
    <s v="978-0-272-28218-2"/>
    <x v="1"/>
    <x v="15"/>
    <x v="2"/>
    <x v="199"/>
    <x v="17"/>
    <x v="1"/>
    <d v="2024-08-07T00:00:00"/>
    <d v="2024-10-21T00:00:00"/>
    <x v="140"/>
    <x v="2"/>
    <x v="1"/>
    <n v="179"/>
    <s v="*179*"/>
  </r>
  <r>
    <s v="BK4156"/>
    <s v="Principles of Economics"/>
    <s v="Christine Fischer"/>
    <x v="5"/>
    <s v="978-0-9625396-0-2"/>
    <x v="3"/>
    <x v="15"/>
    <x v="2"/>
    <x v="92"/>
    <x v="4"/>
    <x v="1"/>
    <d v="2024-07-28T00:00:00"/>
    <d v="2024-09-16T00:00:00"/>
    <x v="226"/>
    <x v="3"/>
    <x v="1"/>
    <n v="118"/>
    <s v="*118*"/>
  </r>
  <r>
    <s v="BK4157"/>
    <s v="Together with EVS"/>
    <s v="Carrie Romero"/>
    <x v="3"/>
    <s v="978-0-11-472833-5"/>
    <x v="4"/>
    <x v="19"/>
    <x v="1"/>
    <x v="214"/>
    <x v="0"/>
    <x v="1"/>
    <d v="2024-08-19T00:00:00"/>
    <d v="2025-02-08T00:00:00"/>
    <x v="133"/>
    <x v="2"/>
    <x v="0"/>
    <n v="380"/>
    <s v="*380*"/>
  </r>
  <r>
    <s v="BK4158"/>
    <s v="Fundamentals of Physics - Resnick Halliday"/>
    <s v="Sandra Knight"/>
    <x v="9"/>
    <s v="978-0-7681-0529-2"/>
    <x v="4"/>
    <x v="14"/>
    <x v="1"/>
    <x v="110"/>
    <x v="16"/>
    <x v="0"/>
    <m/>
    <m/>
    <x v="281"/>
    <x v="3"/>
    <x v="2"/>
    <n v="123"/>
    <s v="*123*"/>
  </r>
  <r>
    <s v="BK4159"/>
    <s v="S. Chand Business Studies"/>
    <s v="Mrs. Taylor Mckenzie PhD"/>
    <x v="10"/>
    <s v="978-1-243-90486-7"/>
    <x v="0"/>
    <x v="12"/>
    <x v="0"/>
    <x v="412"/>
    <x v="11"/>
    <x v="1"/>
    <d v="2024-01-13T00:00:00"/>
    <d v="2024-04-21T00:00:00"/>
    <x v="345"/>
    <x v="3"/>
    <x v="1"/>
    <n v="408"/>
    <s v="*408*"/>
  </r>
  <r>
    <s v="BK4160"/>
    <s v="NCERT Accountancy"/>
    <s v="Melissa King"/>
    <x v="7"/>
    <s v="978-1-63047-366-2"/>
    <x v="5"/>
    <x v="14"/>
    <x v="1"/>
    <x v="160"/>
    <x v="10"/>
    <x v="0"/>
    <m/>
    <m/>
    <x v="182"/>
    <x v="3"/>
    <x v="1"/>
    <n v="366"/>
    <s v="*366*"/>
  </r>
  <r>
    <s v="BK4161"/>
    <s v="S. Chand EVS"/>
    <s v="Derek Jackson"/>
    <x v="3"/>
    <s v="978-1-236-49428-3"/>
    <x v="5"/>
    <x v="15"/>
    <x v="1"/>
    <x v="348"/>
    <x v="0"/>
    <x v="1"/>
    <d v="2024-05-25T00:00:00"/>
    <d v="2024-07-19T00:00:00"/>
    <x v="0"/>
    <x v="2"/>
    <x v="0"/>
    <n v="208"/>
    <s v="*208*"/>
  </r>
  <r>
    <s v="BK4162"/>
    <s v="Nai Roshni Hindi Pathmala"/>
    <s v="Janet Diaz"/>
    <x v="12"/>
    <s v="978-1-07-933423-4"/>
    <x v="5"/>
    <x v="15"/>
    <x v="1"/>
    <x v="27"/>
    <x v="3"/>
    <x v="1"/>
    <d v="2024-04-25T00:00:00"/>
    <d v="2025-02-14T00:00:00"/>
    <x v="349"/>
    <x v="3"/>
    <x v="0"/>
    <n v="206"/>
    <s v="*206*"/>
  </r>
  <r>
    <s v="BK4163"/>
    <s v="S. Chand Biology"/>
    <s v="Renee Williams"/>
    <x v="4"/>
    <s v="978-0-12-224681-4"/>
    <x v="1"/>
    <x v="15"/>
    <x v="2"/>
    <x v="151"/>
    <x v="0"/>
    <x v="0"/>
    <m/>
    <m/>
    <x v="369"/>
    <x v="3"/>
    <x v="2"/>
    <n v="201"/>
    <s v="*201*"/>
  </r>
  <r>
    <s v="BK4164"/>
    <s v="Oxford English Reader"/>
    <s v="Joel Snyder"/>
    <x v="2"/>
    <s v="978-0-09-298515-7"/>
    <x v="3"/>
    <x v="10"/>
    <x v="2"/>
    <x v="238"/>
    <x v="10"/>
    <x v="1"/>
    <d v="2025-02-01T00:00:00"/>
    <d v="2025-02-19T00:00:00"/>
    <x v="76"/>
    <x v="1"/>
    <x v="0"/>
    <n v="256"/>
    <s v="*256*"/>
  </r>
  <r>
    <s v="BK4165"/>
    <s v="NCERT Social Science"/>
    <s v="Alexander Bennett"/>
    <x v="0"/>
    <s v="978-1-356-63021-9"/>
    <x v="1"/>
    <x v="1"/>
    <x v="2"/>
    <x v="414"/>
    <x v="2"/>
    <x v="0"/>
    <m/>
    <m/>
    <x v="64"/>
    <x v="0"/>
    <x v="1"/>
    <n v="298"/>
    <s v="*298*"/>
  </r>
  <r>
    <s v="BK4166"/>
    <s v="Modern ABC Chemistry"/>
    <s v="Kevin Graves"/>
    <x v="6"/>
    <s v="978-0-7625-5949-7"/>
    <x v="2"/>
    <x v="17"/>
    <x v="2"/>
    <x v="165"/>
    <x v="8"/>
    <x v="1"/>
    <d v="2024-04-11T00:00:00"/>
    <d v="2024-06-06T00:00:00"/>
    <x v="17"/>
    <x v="3"/>
    <x v="0"/>
    <n v="332"/>
    <s v="*332*"/>
  </r>
  <r>
    <s v="BK4167"/>
    <s v="NCERT Chemistry"/>
    <s v="Kristina Swanson MD"/>
    <x v="6"/>
    <s v="978-0-203-00905-5"/>
    <x v="4"/>
    <x v="10"/>
    <x v="1"/>
    <x v="95"/>
    <x v="3"/>
    <x v="1"/>
    <d v="2023-05-10T00:00:00"/>
    <d v="2024-03-04T00:00:00"/>
    <x v="277"/>
    <x v="3"/>
    <x v="2"/>
    <n v="215"/>
    <s v="*215*"/>
  </r>
  <r>
    <s v="BK4168"/>
    <s v="Nai Roshni Hindi Pathmala"/>
    <s v="Laura Hendricks"/>
    <x v="12"/>
    <s v="978-1-07-793031-5"/>
    <x v="4"/>
    <x v="15"/>
    <x v="1"/>
    <x v="393"/>
    <x v="7"/>
    <x v="0"/>
    <m/>
    <m/>
    <x v="49"/>
    <x v="3"/>
    <x v="0"/>
    <n v="371"/>
    <s v="*371*"/>
  </r>
  <r>
    <s v="BK4169"/>
    <s v="Computer Science with Python"/>
    <s v="Caroline Terry"/>
    <x v="8"/>
    <s v="978-0-09-991499-0"/>
    <x v="4"/>
    <x v="5"/>
    <x v="0"/>
    <x v="109"/>
    <x v="9"/>
    <x v="0"/>
    <m/>
    <m/>
    <x v="417"/>
    <x v="3"/>
    <x v="2"/>
    <n v="390"/>
    <s v="*390*"/>
  </r>
  <r>
    <s v="BK4170"/>
    <s v="Let Us C - Yashwant Kanetkar"/>
    <s v="Robert Reed"/>
    <x v="8"/>
    <s v="978-0-646-71094-5"/>
    <x v="3"/>
    <x v="4"/>
    <x v="1"/>
    <x v="61"/>
    <x v="11"/>
    <x v="1"/>
    <d v="2023-08-24T00:00:00"/>
    <d v="2023-11-26T00:00:00"/>
    <x v="5"/>
    <x v="3"/>
    <x v="2"/>
    <n v="243"/>
    <s v="*243*"/>
  </r>
  <r>
    <s v="BK4171"/>
    <s v="Oxford English Reader"/>
    <s v="Hannah Park"/>
    <x v="2"/>
    <s v="978-0-508-85564-7"/>
    <x v="0"/>
    <x v="19"/>
    <x v="2"/>
    <x v="318"/>
    <x v="1"/>
    <x v="0"/>
    <m/>
    <m/>
    <x v="239"/>
    <x v="1"/>
    <x v="2"/>
    <n v="196"/>
    <s v="*196*"/>
  </r>
  <r>
    <s v="BK4172"/>
    <s v="Wren &amp; Martin English Grammar"/>
    <s v="Brandon Strong"/>
    <x v="2"/>
    <s v="978-1-04-433276-0"/>
    <x v="1"/>
    <x v="3"/>
    <x v="0"/>
    <x v="300"/>
    <x v="16"/>
    <x v="1"/>
    <d v="2024-01-10T00:00:00"/>
    <d v="2024-07-27T00:00:00"/>
    <x v="9"/>
    <x v="1"/>
    <x v="0"/>
    <n v="132"/>
    <s v="*132*"/>
  </r>
  <r>
    <s v="BK4173"/>
    <s v="English Grammar &amp; Composition"/>
    <s v="Ashley Matthews"/>
    <x v="2"/>
    <s v="978-1-58411-718-6"/>
    <x v="5"/>
    <x v="13"/>
    <x v="0"/>
    <x v="367"/>
    <x v="10"/>
    <x v="1"/>
    <d v="2023-10-20T00:00:00"/>
    <d v="2024-05-15T00:00:00"/>
    <x v="161"/>
    <x v="1"/>
    <x v="1"/>
    <n v="259"/>
    <s v="*259*"/>
  </r>
  <r>
    <s v="BK4174"/>
    <s v="NCERT Biology"/>
    <s v="Gary Rivera"/>
    <x v="4"/>
    <s v="978-0-7780-9412-8"/>
    <x v="2"/>
    <x v="2"/>
    <x v="0"/>
    <x v="316"/>
    <x v="6"/>
    <x v="1"/>
    <d v="2023-10-30T00:00:00"/>
    <d v="2024-06-15T00:00:00"/>
    <x v="7"/>
    <x v="3"/>
    <x v="3"/>
    <n v="286"/>
    <s v="*286*"/>
  </r>
  <r>
    <s v="BK4175"/>
    <s v="Let Us C - Yashwant Kanetkar"/>
    <s v="Melissa Warren"/>
    <x v="8"/>
    <s v="978-0-476-44922-0"/>
    <x v="3"/>
    <x v="2"/>
    <x v="1"/>
    <x v="392"/>
    <x v="19"/>
    <x v="1"/>
    <d v="2023-08-20T00:00:00"/>
    <d v="2025-02-03T00:00:00"/>
    <x v="401"/>
    <x v="3"/>
    <x v="2"/>
    <n v="203"/>
    <s v="*203*"/>
  </r>
  <r>
    <s v="BK4176"/>
    <s v="S. Chand Science"/>
    <s v="Marilyn Duncan"/>
    <x v="11"/>
    <s v="978-1-136-78350-0"/>
    <x v="3"/>
    <x v="1"/>
    <x v="0"/>
    <x v="107"/>
    <x v="12"/>
    <x v="0"/>
    <m/>
    <m/>
    <x v="229"/>
    <x v="2"/>
    <x v="3"/>
    <n v="424"/>
    <s v="*424*"/>
  </r>
  <r>
    <s v="BK4177"/>
    <s v="Truemanâ€™s Biology"/>
    <s v="Leslie King"/>
    <x v="4"/>
    <s v="978-1-76582-731-6"/>
    <x v="4"/>
    <x v="10"/>
    <x v="1"/>
    <x v="32"/>
    <x v="17"/>
    <x v="0"/>
    <m/>
    <m/>
    <x v="433"/>
    <x v="3"/>
    <x v="1"/>
    <n v="329"/>
    <s v="*329*"/>
  </r>
  <r>
    <s v="BK4178"/>
    <s v="NCERT Biology"/>
    <s v="Sandra Collins"/>
    <x v="4"/>
    <s v="978-1-5031-7493-1"/>
    <x v="5"/>
    <x v="0"/>
    <x v="1"/>
    <x v="419"/>
    <x v="16"/>
    <x v="1"/>
    <d v="2023-03-03T00:00:00"/>
    <d v="2024-03-18T00:00:00"/>
    <x v="40"/>
    <x v="3"/>
    <x v="1"/>
    <n v="296"/>
    <s v="*296*"/>
  </r>
  <r>
    <s v="BK4179"/>
    <s v="RS Aggarwal Mathematics"/>
    <s v="Gabriela Harris"/>
    <x v="1"/>
    <s v="978-0-563-69790-9"/>
    <x v="5"/>
    <x v="14"/>
    <x v="1"/>
    <x v="48"/>
    <x v="7"/>
    <x v="0"/>
    <m/>
    <m/>
    <x v="388"/>
    <x v="0"/>
    <x v="1"/>
    <n v="190"/>
    <s v="*190*"/>
  </r>
  <r>
    <s v="BK4180"/>
    <s v="Pradeep's Chemistry"/>
    <s v="Tammy Perez"/>
    <x v="6"/>
    <s v="978-0-437-18174-9"/>
    <x v="5"/>
    <x v="9"/>
    <x v="2"/>
    <x v="218"/>
    <x v="16"/>
    <x v="1"/>
    <d v="2024-11-17T00:00:00"/>
    <d v="2025-01-28T00:00:00"/>
    <x v="454"/>
    <x v="3"/>
    <x v="0"/>
    <n v="377"/>
    <s v="*377*"/>
  </r>
  <r>
    <s v="BK4181"/>
    <s v="Modern ABC Chemistry"/>
    <s v="Bailey Adams"/>
    <x v="6"/>
    <s v="978-0-10-850178-4"/>
    <x v="3"/>
    <x v="12"/>
    <x v="2"/>
    <x v="252"/>
    <x v="18"/>
    <x v="0"/>
    <m/>
    <m/>
    <x v="127"/>
    <x v="3"/>
    <x v="2"/>
    <n v="287"/>
    <s v="*287*"/>
  </r>
  <r>
    <s v="BK4182"/>
    <s v="NCERT Hindi"/>
    <s v="Kenneth Kirby"/>
    <x v="12"/>
    <s v="978-1-62391-681-7"/>
    <x v="3"/>
    <x v="16"/>
    <x v="2"/>
    <x v="179"/>
    <x v="6"/>
    <x v="1"/>
    <d v="2023-08-16T00:00:00"/>
    <d v="2024-04-21T00:00:00"/>
    <x v="448"/>
    <x v="3"/>
    <x v="1"/>
    <n v="334"/>
    <s v="*334*"/>
  </r>
  <r>
    <s v="BK4183"/>
    <s v="English Grammar &amp; Composition"/>
    <s v="Brian Kennedy"/>
    <x v="2"/>
    <s v="978-0-658-53014-2"/>
    <x v="1"/>
    <x v="1"/>
    <x v="2"/>
    <x v="393"/>
    <x v="19"/>
    <x v="0"/>
    <m/>
    <m/>
    <x v="107"/>
    <x v="1"/>
    <x v="1"/>
    <n v="157"/>
    <s v="*157*"/>
  </r>
  <r>
    <s v="BK4184"/>
    <s v="Let Us C - Yashwant Kanetkar"/>
    <s v="James Dean"/>
    <x v="8"/>
    <s v="978-1-08-950227-2"/>
    <x v="3"/>
    <x v="17"/>
    <x v="1"/>
    <x v="243"/>
    <x v="11"/>
    <x v="0"/>
    <m/>
    <m/>
    <x v="164"/>
    <x v="3"/>
    <x v="0"/>
    <n v="123"/>
    <s v="*123*"/>
  </r>
  <r>
    <s v="BK4185"/>
    <s v="English Grammar &amp; Composition"/>
    <s v="James Campbell"/>
    <x v="2"/>
    <s v="978-1-362-97533-5"/>
    <x v="3"/>
    <x v="14"/>
    <x v="1"/>
    <x v="129"/>
    <x v="0"/>
    <x v="0"/>
    <m/>
    <m/>
    <x v="326"/>
    <x v="1"/>
    <x v="0"/>
    <n v="112"/>
    <s v="*112*"/>
  </r>
  <r>
    <s v="BK4186"/>
    <s v="SL Arora Physics"/>
    <s v="Gregory Mathis"/>
    <x v="9"/>
    <s v="978-0-653-03756-1"/>
    <x v="2"/>
    <x v="3"/>
    <x v="0"/>
    <x v="209"/>
    <x v="13"/>
    <x v="1"/>
    <d v="2024-04-13T00:00:00"/>
    <d v="2025-02-10T00:00:00"/>
    <x v="102"/>
    <x v="3"/>
    <x v="2"/>
    <n v="140"/>
    <s v="*140*"/>
  </r>
  <r>
    <s v="BK4187"/>
    <s v="Oxford English Reader"/>
    <s v="Jordan Bailey"/>
    <x v="2"/>
    <s v="978-0-290-68677-1"/>
    <x v="3"/>
    <x v="14"/>
    <x v="1"/>
    <x v="37"/>
    <x v="19"/>
    <x v="1"/>
    <d v="2025-01-04T00:00:00"/>
    <d v="2025-01-26T00:00:00"/>
    <x v="361"/>
    <x v="1"/>
    <x v="0"/>
    <n v="432"/>
    <s v="*432*"/>
  </r>
  <r>
    <s v="BK4188"/>
    <s v="Nai Roshni Hindi Pathmala"/>
    <s v="Crystal Morse"/>
    <x v="12"/>
    <s v="978-1-85605-817-9"/>
    <x v="3"/>
    <x v="14"/>
    <x v="1"/>
    <x v="263"/>
    <x v="8"/>
    <x v="0"/>
    <m/>
    <m/>
    <x v="380"/>
    <x v="3"/>
    <x v="1"/>
    <n v="237"/>
    <s v="*237*"/>
  </r>
  <r>
    <s v="BK4189"/>
    <s v="English Grammar &amp; Composition"/>
    <s v="Christopher Long"/>
    <x v="2"/>
    <s v="978-1-4101-0322-2"/>
    <x v="4"/>
    <x v="9"/>
    <x v="1"/>
    <x v="165"/>
    <x v="9"/>
    <x v="0"/>
    <m/>
    <m/>
    <x v="125"/>
    <x v="1"/>
    <x v="0"/>
    <n v="305"/>
    <s v="*305*"/>
  </r>
  <r>
    <s v="BK4190"/>
    <s v="Let Us C - Yashwant Kanetkar"/>
    <s v="Jessica Smith"/>
    <x v="8"/>
    <s v="978-0-19-542854-4"/>
    <x v="1"/>
    <x v="1"/>
    <x v="2"/>
    <x v="398"/>
    <x v="9"/>
    <x v="0"/>
    <m/>
    <m/>
    <x v="295"/>
    <x v="3"/>
    <x v="2"/>
    <n v="111"/>
    <s v="*111*"/>
  </r>
  <r>
    <s v="BK4191"/>
    <s v="Let Us C - Yashwant Kanetkar"/>
    <s v="Peter Cole"/>
    <x v="8"/>
    <s v="978-1-5485-6743-9"/>
    <x v="4"/>
    <x v="17"/>
    <x v="2"/>
    <x v="258"/>
    <x v="15"/>
    <x v="0"/>
    <m/>
    <m/>
    <x v="48"/>
    <x v="3"/>
    <x v="0"/>
    <n v="405"/>
    <s v="*405*"/>
  </r>
  <r>
    <s v="BK4192"/>
    <s v="Truemanâ€™s Biology"/>
    <s v="Deborah Baker"/>
    <x v="4"/>
    <s v="978-1-00-531304-3"/>
    <x v="2"/>
    <x v="0"/>
    <x v="2"/>
    <x v="335"/>
    <x v="13"/>
    <x v="1"/>
    <d v="2024-05-21T00:00:00"/>
    <d v="2024-09-22T00:00:00"/>
    <x v="432"/>
    <x v="3"/>
    <x v="2"/>
    <n v="162"/>
    <s v="*162*"/>
  </r>
  <r>
    <s v="BK4193"/>
    <s v="Pearson Science Explorer"/>
    <s v="Kaitlyn Stevens"/>
    <x v="11"/>
    <s v="978-0-402-03766-8"/>
    <x v="0"/>
    <x v="10"/>
    <x v="2"/>
    <x v="406"/>
    <x v="1"/>
    <x v="1"/>
    <d v="2024-06-18T00:00:00"/>
    <d v="2025-01-09T00:00:00"/>
    <x v="131"/>
    <x v="2"/>
    <x v="2"/>
    <n v="133"/>
    <s v="*133*"/>
  </r>
  <r>
    <s v="BK4194"/>
    <s v="NCERT Accountancy"/>
    <s v="Lauren Arnold"/>
    <x v="7"/>
    <s v="978-1-962593-73-1"/>
    <x v="4"/>
    <x v="6"/>
    <x v="1"/>
    <x v="182"/>
    <x v="3"/>
    <x v="0"/>
    <m/>
    <m/>
    <x v="441"/>
    <x v="3"/>
    <x v="2"/>
    <n v="251"/>
    <s v="*251*"/>
  </r>
  <r>
    <s v="BK4195"/>
    <s v="Let Us C - Yashwant Kanetkar"/>
    <s v="Joshua Weiss"/>
    <x v="8"/>
    <s v="978-0-88380-474-2"/>
    <x v="4"/>
    <x v="11"/>
    <x v="1"/>
    <x v="128"/>
    <x v="17"/>
    <x v="1"/>
    <d v="2024-09-22T00:00:00"/>
    <d v="2024-09-26T00:00:00"/>
    <x v="93"/>
    <x v="3"/>
    <x v="0"/>
    <n v="242"/>
    <s v="*242*"/>
  </r>
  <r>
    <s v="BK4196"/>
    <s v="NCERT Business Studies"/>
    <s v="Nicole Rivers"/>
    <x v="10"/>
    <s v="978-0-915711-18-5"/>
    <x v="5"/>
    <x v="8"/>
    <x v="0"/>
    <x v="344"/>
    <x v="18"/>
    <x v="0"/>
    <m/>
    <m/>
    <x v="159"/>
    <x v="3"/>
    <x v="1"/>
    <n v="337"/>
    <s v="*337*"/>
  </r>
  <r>
    <s v="BK4197"/>
    <s v="Pradeep's Chemistry"/>
    <s v="Patricia Keller"/>
    <x v="6"/>
    <s v="978-0-391-31876-2"/>
    <x v="4"/>
    <x v="4"/>
    <x v="1"/>
    <x v="373"/>
    <x v="10"/>
    <x v="0"/>
    <m/>
    <m/>
    <x v="238"/>
    <x v="3"/>
    <x v="3"/>
    <n v="335"/>
    <s v="*335*"/>
  </r>
  <r>
    <s v="BK4198"/>
    <s v="S. Chand EVS"/>
    <s v="Sandy Austin"/>
    <x v="3"/>
    <s v="978-0-587-90756-5"/>
    <x v="2"/>
    <x v="8"/>
    <x v="2"/>
    <x v="241"/>
    <x v="1"/>
    <x v="0"/>
    <m/>
    <m/>
    <x v="313"/>
    <x v="2"/>
    <x v="2"/>
    <n v="329"/>
    <s v="*329*"/>
  </r>
  <r>
    <s v="BK4199"/>
    <s v="Principles of Economics"/>
    <s v="John Roberts"/>
    <x v="5"/>
    <s v="978-1-68042-156-9"/>
    <x v="4"/>
    <x v="1"/>
    <x v="0"/>
    <x v="285"/>
    <x v="6"/>
    <x v="0"/>
    <m/>
    <m/>
    <x v="240"/>
    <x v="3"/>
    <x v="3"/>
    <n v="339"/>
    <s v="*339*"/>
  </r>
  <r>
    <s v="BK4200"/>
    <s v="NCERT Chemistry"/>
    <s v="Brandon Williams"/>
    <x v="6"/>
    <s v="978-0-15-707353-9"/>
    <x v="4"/>
    <x v="18"/>
    <x v="0"/>
    <x v="406"/>
    <x v="2"/>
    <x v="1"/>
    <d v="2023-11-15T00:00:00"/>
    <d v="2024-08-19T00:00:00"/>
    <x v="468"/>
    <x v="3"/>
    <x v="1"/>
    <n v="360"/>
    <s v="*360*"/>
  </r>
  <r>
    <s v="BK4201"/>
    <s v="S. Chand Economics"/>
    <s v="Rachael Randolph"/>
    <x v="5"/>
    <s v="978-1-5351-5764-3"/>
    <x v="0"/>
    <x v="10"/>
    <x v="0"/>
    <x v="67"/>
    <x v="12"/>
    <x v="1"/>
    <d v="2024-04-02T00:00:00"/>
    <d v="2024-04-05T00:00:00"/>
    <x v="283"/>
    <x v="3"/>
    <x v="1"/>
    <n v="225"/>
    <s v="*225*"/>
  </r>
  <r>
    <s v="BK4202"/>
    <s v="Concepts of Physics - HC Verma"/>
    <s v="Amber Walters"/>
    <x v="9"/>
    <s v="978-1-343-78556-4"/>
    <x v="1"/>
    <x v="18"/>
    <x v="1"/>
    <x v="69"/>
    <x v="2"/>
    <x v="1"/>
    <d v="2023-06-15T00:00:00"/>
    <d v="2023-09-17T00:00:00"/>
    <x v="77"/>
    <x v="3"/>
    <x v="1"/>
    <n v="297"/>
    <s v="*297*"/>
  </r>
  <r>
    <s v="BK4203"/>
    <s v="NCERT Chemistry"/>
    <s v="Jordan Hunt"/>
    <x v="6"/>
    <s v="978-0-486-08952-2"/>
    <x v="2"/>
    <x v="0"/>
    <x v="0"/>
    <x v="238"/>
    <x v="19"/>
    <x v="0"/>
    <m/>
    <m/>
    <x v="267"/>
    <x v="3"/>
    <x v="0"/>
    <n v="143"/>
    <s v="*143*"/>
  </r>
  <r>
    <s v="BK4204"/>
    <s v="Python Programming - Balagurusamy"/>
    <s v="Jeffrey Mendoza"/>
    <x v="8"/>
    <s v="978-0-298-94132-2"/>
    <x v="5"/>
    <x v="14"/>
    <x v="1"/>
    <x v="177"/>
    <x v="8"/>
    <x v="0"/>
    <m/>
    <m/>
    <x v="97"/>
    <x v="3"/>
    <x v="2"/>
    <n v="268"/>
    <s v="*268*"/>
  </r>
  <r>
    <s v="BK4205"/>
    <s v="NCERT Maths"/>
    <s v="Nicholas Phelps"/>
    <x v="1"/>
    <s v="978-0-587-22960-5"/>
    <x v="4"/>
    <x v="6"/>
    <x v="1"/>
    <x v="55"/>
    <x v="5"/>
    <x v="1"/>
    <d v="2023-03-10T00:00:00"/>
    <d v="2024-12-07T00:00:00"/>
    <x v="435"/>
    <x v="0"/>
    <x v="1"/>
    <n v="141"/>
    <s v="*141*"/>
  </r>
  <r>
    <s v="BK4206"/>
    <s v="NCERT Economics"/>
    <s v="Rebecca Sanchez"/>
    <x v="5"/>
    <s v="978-0-08-106599-0"/>
    <x v="2"/>
    <x v="12"/>
    <x v="1"/>
    <x v="294"/>
    <x v="2"/>
    <x v="0"/>
    <m/>
    <m/>
    <x v="155"/>
    <x v="3"/>
    <x v="1"/>
    <n v="302"/>
    <s v="*302*"/>
  </r>
  <r>
    <s v="BK4207"/>
    <s v="Fundamentals of Physics - Resnick Halliday"/>
    <s v="Stephanie Gibson"/>
    <x v="9"/>
    <s v="978-1-05-799910-3"/>
    <x v="3"/>
    <x v="3"/>
    <x v="2"/>
    <x v="332"/>
    <x v="19"/>
    <x v="0"/>
    <m/>
    <m/>
    <x v="136"/>
    <x v="3"/>
    <x v="0"/>
    <n v="121"/>
    <s v="*121*"/>
  </r>
  <r>
    <s v="BK4208"/>
    <s v="RD Sharma Mathematics"/>
    <s v="Kelly Brown"/>
    <x v="1"/>
    <s v="978-1-58481-629-4"/>
    <x v="3"/>
    <x v="16"/>
    <x v="2"/>
    <x v="308"/>
    <x v="18"/>
    <x v="0"/>
    <m/>
    <m/>
    <x v="175"/>
    <x v="0"/>
    <x v="0"/>
    <n v="134"/>
    <s v="*134*"/>
  </r>
  <r>
    <s v="BK4209"/>
    <s v="RS Aggarwal Mathematics"/>
    <s v="Scott Ortega"/>
    <x v="1"/>
    <s v="978-0-04-611240-0"/>
    <x v="2"/>
    <x v="7"/>
    <x v="2"/>
    <x v="205"/>
    <x v="12"/>
    <x v="1"/>
    <d v="2024-05-13T00:00:00"/>
    <d v="2024-10-12T00:00:00"/>
    <x v="273"/>
    <x v="0"/>
    <x v="2"/>
    <n v="208"/>
    <s v="*208*"/>
  </r>
  <r>
    <s v="BK4210"/>
    <s v="NCERT Maths"/>
    <s v="Amanda Rowland"/>
    <x v="1"/>
    <s v="978-0-402-93429-5"/>
    <x v="4"/>
    <x v="2"/>
    <x v="2"/>
    <x v="130"/>
    <x v="6"/>
    <x v="1"/>
    <d v="2024-06-21T00:00:00"/>
    <d v="2024-09-10T00:00:00"/>
    <x v="286"/>
    <x v="0"/>
    <x v="0"/>
    <n v="211"/>
    <s v="*211*"/>
  </r>
  <r>
    <s v="BK4211"/>
    <s v="Concepts of Physics - HC Verma"/>
    <s v="John Davenport"/>
    <x v="9"/>
    <s v="978-0-562-15501-1"/>
    <x v="3"/>
    <x v="5"/>
    <x v="1"/>
    <x v="304"/>
    <x v="11"/>
    <x v="0"/>
    <m/>
    <m/>
    <x v="10"/>
    <x v="3"/>
    <x v="1"/>
    <n v="316"/>
    <s v="*316*"/>
  </r>
  <r>
    <s v="BK4212"/>
    <s v="S. Chand Science"/>
    <s v="Sarah Miller"/>
    <x v="11"/>
    <s v="978-1-994737-13-4"/>
    <x v="1"/>
    <x v="3"/>
    <x v="1"/>
    <x v="59"/>
    <x v="10"/>
    <x v="1"/>
    <d v="2023-08-19T00:00:00"/>
    <d v="2024-06-01T00:00:00"/>
    <x v="94"/>
    <x v="2"/>
    <x v="0"/>
    <n v="318"/>
    <s v="*318*"/>
  </r>
  <r>
    <s v="BK4213"/>
    <s v="Together with Social Science"/>
    <s v="Antonio Bailey"/>
    <x v="0"/>
    <s v="978-0-86781-716-4"/>
    <x v="0"/>
    <x v="17"/>
    <x v="0"/>
    <x v="250"/>
    <x v="4"/>
    <x v="1"/>
    <d v="2024-03-25T00:00:00"/>
    <d v="2024-04-07T00:00:00"/>
    <x v="351"/>
    <x v="0"/>
    <x v="2"/>
    <n v="127"/>
    <s v="*127*"/>
  </r>
  <r>
    <s v="BK4214"/>
    <s v="Together with EVS"/>
    <s v="Darius Stein"/>
    <x v="3"/>
    <s v="978-0-249-10824-8"/>
    <x v="2"/>
    <x v="2"/>
    <x v="1"/>
    <x v="245"/>
    <x v="10"/>
    <x v="0"/>
    <m/>
    <m/>
    <x v="339"/>
    <x v="2"/>
    <x v="0"/>
    <n v="388"/>
    <s v="*388*"/>
  </r>
  <r>
    <s v="BK4215"/>
    <s v="NCERT Hindi"/>
    <s v="Sheila Barber"/>
    <x v="12"/>
    <s v="978-0-06-195090-2"/>
    <x v="1"/>
    <x v="13"/>
    <x v="1"/>
    <x v="237"/>
    <x v="16"/>
    <x v="1"/>
    <d v="2023-03-04T00:00:00"/>
    <d v="2023-04-14T00:00:00"/>
    <x v="80"/>
    <x v="3"/>
    <x v="2"/>
    <n v="305"/>
    <s v="*305*"/>
  </r>
  <r>
    <s v="BK4216"/>
    <s v="SL Arora Physics"/>
    <s v="Savannah Webb"/>
    <x v="9"/>
    <s v="978-1-118-05160-3"/>
    <x v="1"/>
    <x v="16"/>
    <x v="1"/>
    <x v="180"/>
    <x v="0"/>
    <x v="0"/>
    <m/>
    <m/>
    <x v="312"/>
    <x v="3"/>
    <x v="2"/>
    <n v="234"/>
    <s v="*234*"/>
  </r>
  <r>
    <s v="BK4217"/>
    <s v="Modern ABC Chemistry"/>
    <s v="Joseph Ross"/>
    <x v="6"/>
    <s v="978-0-908236-27-5"/>
    <x v="0"/>
    <x v="16"/>
    <x v="2"/>
    <x v="235"/>
    <x v="19"/>
    <x v="0"/>
    <m/>
    <m/>
    <x v="358"/>
    <x v="3"/>
    <x v="2"/>
    <n v="203"/>
    <s v="*203*"/>
  </r>
  <r>
    <s v="BK4218"/>
    <s v="NCERT Accountancy"/>
    <s v="Tiffany Friedman"/>
    <x v="7"/>
    <s v="978-1-108-04592-6"/>
    <x v="4"/>
    <x v="11"/>
    <x v="2"/>
    <x v="413"/>
    <x v="1"/>
    <x v="0"/>
    <m/>
    <m/>
    <x v="247"/>
    <x v="3"/>
    <x v="0"/>
    <n v="367"/>
    <s v="*367*"/>
  </r>
  <r>
    <s v="BK4219"/>
    <s v="S. Chand Social Science"/>
    <s v="Paul Simmons"/>
    <x v="0"/>
    <s v="978-1-62362-031-8"/>
    <x v="4"/>
    <x v="1"/>
    <x v="2"/>
    <x v="409"/>
    <x v="12"/>
    <x v="1"/>
    <d v="2023-10-30T00:00:00"/>
    <d v="2024-02-02T00:00:00"/>
    <x v="18"/>
    <x v="0"/>
    <x v="1"/>
    <n v="439"/>
    <s v="*439*"/>
  </r>
  <r>
    <s v="BK4220"/>
    <s v="Fundamentals of Physics - Resnick Halliday"/>
    <s v="Jessica Waters"/>
    <x v="9"/>
    <s v="978-1-84441-989-0"/>
    <x v="4"/>
    <x v="9"/>
    <x v="2"/>
    <x v="56"/>
    <x v="12"/>
    <x v="0"/>
    <m/>
    <m/>
    <x v="120"/>
    <x v="3"/>
    <x v="3"/>
    <n v="429"/>
    <s v="*429*"/>
  </r>
  <r>
    <s v="BK4221"/>
    <s v="Fundamentals of Physics - Resnick Halliday"/>
    <s v="Noah Bailey"/>
    <x v="9"/>
    <s v="978-1-336-15678-4"/>
    <x v="3"/>
    <x v="9"/>
    <x v="1"/>
    <x v="199"/>
    <x v="15"/>
    <x v="0"/>
    <m/>
    <m/>
    <x v="81"/>
    <x v="3"/>
    <x v="2"/>
    <n v="150"/>
    <s v="*150*"/>
  </r>
  <r>
    <s v="BK4222"/>
    <s v="NCERT Chemistry"/>
    <s v="Evan Norton"/>
    <x v="6"/>
    <s v="978-0-8429-1928-9"/>
    <x v="2"/>
    <x v="15"/>
    <x v="1"/>
    <x v="387"/>
    <x v="19"/>
    <x v="0"/>
    <m/>
    <m/>
    <x v="75"/>
    <x v="3"/>
    <x v="3"/>
    <n v="162"/>
    <s v="*162*"/>
  </r>
  <r>
    <s v="BK4223"/>
    <s v="Together with Social Science"/>
    <s v="Stephanie Lewis"/>
    <x v="0"/>
    <s v="978-1-9851-6943-2"/>
    <x v="1"/>
    <x v="14"/>
    <x v="0"/>
    <x v="343"/>
    <x v="3"/>
    <x v="0"/>
    <m/>
    <m/>
    <x v="45"/>
    <x v="0"/>
    <x v="1"/>
    <n v="118"/>
    <s v="*118*"/>
  </r>
  <r>
    <s v="BK4224"/>
    <s v="Python Programming - Balagurusamy"/>
    <s v="Matthew Simon"/>
    <x v="8"/>
    <s v="978-0-601-49616-7"/>
    <x v="1"/>
    <x v="8"/>
    <x v="1"/>
    <x v="358"/>
    <x v="8"/>
    <x v="1"/>
    <d v="2024-02-11T00:00:00"/>
    <d v="2025-02-15T00:00:00"/>
    <x v="191"/>
    <x v="3"/>
    <x v="1"/>
    <n v="336"/>
    <s v="*336*"/>
  </r>
  <r>
    <s v="BK4225"/>
    <s v="S. Chand EVS"/>
    <s v="Joshua Robinson"/>
    <x v="3"/>
    <s v="978-0-13-797674-4"/>
    <x v="2"/>
    <x v="10"/>
    <x v="2"/>
    <x v="288"/>
    <x v="2"/>
    <x v="1"/>
    <d v="2024-01-30T00:00:00"/>
    <d v="2024-08-30T00:00:00"/>
    <x v="285"/>
    <x v="2"/>
    <x v="1"/>
    <n v="201"/>
    <s v="*201*"/>
  </r>
  <r>
    <s v="BK4226"/>
    <s v="Together with Social Science"/>
    <s v="Maria Moore"/>
    <x v="0"/>
    <s v="978-1-389-49220-4"/>
    <x v="0"/>
    <x v="9"/>
    <x v="0"/>
    <x v="108"/>
    <x v="10"/>
    <x v="0"/>
    <m/>
    <m/>
    <x v="352"/>
    <x v="0"/>
    <x v="0"/>
    <n v="116"/>
    <s v="*116*"/>
  </r>
  <r>
    <s v="BK4227"/>
    <s v="Together with EVS"/>
    <s v="Kevin Romero"/>
    <x v="3"/>
    <s v="978-1-04-612556-8"/>
    <x v="1"/>
    <x v="15"/>
    <x v="0"/>
    <x v="22"/>
    <x v="18"/>
    <x v="1"/>
    <d v="2024-11-04T00:00:00"/>
    <d v="2024-12-18T00:00:00"/>
    <x v="458"/>
    <x v="2"/>
    <x v="2"/>
    <n v="402"/>
    <s v="*402*"/>
  </r>
  <r>
    <s v="BK4228"/>
    <s v="S. Chand EVS"/>
    <s v="Nathan Rogers"/>
    <x v="3"/>
    <s v="978-1-942358-10-7"/>
    <x v="1"/>
    <x v="4"/>
    <x v="0"/>
    <x v="71"/>
    <x v="16"/>
    <x v="1"/>
    <d v="2024-04-18T00:00:00"/>
    <d v="2025-01-15T00:00:00"/>
    <x v="262"/>
    <x v="2"/>
    <x v="1"/>
    <n v="320"/>
    <s v="*320*"/>
  </r>
  <r>
    <s v="BK4229"/>
    <s v="S. Chand Biology"/>
    <s v="Suzanne Alexander"/>
    <x v="4"/>
    <s v="978-1-181-07772-2"/>
    <x v="4"/>
    <x v="13"/>
    <x v="1"/>
    <x v="128"/>
    <x v="17"/>
    <x v="0"/>
    <m/>
    <m/>
    <x v="219"/>
    <x v="3"/>
    <x v="1"/>
    <n v="425"/>
    <s v="*425*"/>
  </r>
  <r>
    <s v="BK4230"/>
    <s v="Python Programming - Balagurusamy"/>
    <s v="Diane Pacheco"/>
    <x v="8"/>
    <s v="978-1-958375-28-0"/>
    <x v="3"/>
    <x v="12"/>
    <x v="0"/>
    <x v="103"/>
    <x v="11"/>
    <x v="0"/>
    <m/>
    <m/>
    <x v="114"/>
    <x v="3"/>
    <x v="0"/>
    <n v="207"/>
    <s v="*207*"/>
  </r>
  <r>
    <s v="BK4231"/>
    <s v="Let Us C - Yashwant Kanetkar"/>
    <s v="Michael Adams"/>
    <x v="8"/>
    <s v="978-1-4348-3615-1"/>
    <x v="4"/>
    <x v="12"/>
    <x v="1"/>
    <x v="194"/>
    <x v="6"/>
    <x v="1"/>
    <d v="2024-04-24T00:00:00"/>
    <d v="2024-08-01T00:00:00"/>
    <x v="234"/>
    <x v="3"/>
    <x v="0"/>
    <n v="110"/>
    <s v="*110*"/>
  </r>
  <r>
    <s v="BK4232"/>
    <s v="NCERT Chemistry"/>
    <s v="Natalie Hess"/>
    <x v="6"/>
    <s v="978-0-7164-6547-8"/>
    <x v="2"/>
    <x v="15"/>
    <x v="1"/>
    <x v="364"/>
    <x v="7"/>
    <x v="1"/>
    <d v="2023-08-12T00:00:00"/>
    <d v="2024-11-15T00:00:00"/>
    <x v="167"/>
    <x v="3"/>
    <x v="2"/>
    <n v="266"/>
    <s v="*266*"/>
  </r>
  <r>
    <s v="BK4233"/>
    <s v="Together with EVS"/>
    <s v="Dr. Jeffrey Wagner"/>
    <x v="3"/>
    <s v="978-1-4067-9868-5"/>
    <x v="2"/>
    <x v="15"/>
    <x v="1"/>
    <x v="285"/>
    <x v="5"/>
    <x v="1"/>
    <d v="2024-07-01T00:00:00"/>
    <d v="2024-09-05T00:00:00"/>
    <x v="248"/>
    <x v="2"/>
    <x v="0"/>
    <n v="331"/>
    <s v="*331*"/>
  </r>
  <r>
    <s v="BK4234"/>
    <s v="NCERT Biology"/>
    <s v="Sandra Silva"/>
    <x v="4"/>
    <s v="978-1-142-26905-0"/>
    <x v="4"/>
    <x v="12"/>
    <x v="2"/>
    <x v="8"/>
    <x v="8"/>
    <x v="0"/>
    <m/>
    <m/>
    <x v="285"/>
    <x v="3"/>
    <x v="1"/>
    <n v="344"/>
    <s v="*344*"/>
  </r>
  <r>
    <s v="BK4235"/>
    <s v="Pradeep's Chemistry"/>
    <s v="Kelly Johnston"/>
    <x v="6"/>
    <s v="978-0-622-19115-7"/>
    <x v="3"/>
    <x v="9"/>
    <x v="2"/>
    <x v="291"/>
    <x v="17"/>
    <x v="1"/>
    <d v="2023-04-27T00:00:00"/>
    <d v="2025-01-22T00:00:00"/>
    <x v="462"/>
    <x v="3"/>
    <x v="0"/>
    <n v="387"/>
    <s v="*387*"/>
  </r>
  <r>
    <s v="BK4236"/>
    <s v="Manika Hindi Pathmala"/>
    <s v="Barbara Moreno"/>
    <x v="12"/>
    <s v="978-0-7351-1856-0"/>
    <x v="3"/>
    <x v="18"/>
    <x v="2"/>
    <x v="273"/>
    <x v="13"/>
    <x v="1"/>
    <d v="2023-12-10T00:00:00"/>
    <d v="2024-06-27T00:00:00"/>
    <x v="305"/>
    <x v="3"/>
    <x v="2"/>
    <n v="382"/>
    <s v="*382*"/>
  </r>
  <r>
    <s v="BK4237"/>
    <s v="English Grammar &amp; Composition"/>
    <s v="Eric Murphy"/>
    <x v="2"/>
    <s v="978-1-69872-908-4"/>
    <x v="2"/>
    <x v="14"/>
    <x v="2"/>
    <x v="311"/>
    <x v="12"/>
    <x v="1"/>
    <d v="2024-09-13T00:00:00"/>
    <d v="2024-10-20T00:00:00"/>
    <x v="429"/>
    <x v="1"/>
    <x v="0"/>
    <n v="430"/>
    <s v="*430*"/>
  </r>
  <r>
    <s v="BK4238"/>
    <s v="NCERT Accountancy"/>
    <s v="Robert Andrews"/>
    <x v="7"/>
    <s v="978-0-574-23846-7"/>
    <x v="5"/>
    <x v="2"/>
    <x v="1"/>
    <x v="404"/>
    <x v="13"/>
    <x v="1"/>
    <d v="2024-08-10T00:00:00"/>
    <d v="2025-02-18T00:00:00"/>
    <x v="378"/>
    <x v="3"/>
    <x v="2"/>
    <n v="150"/>
    <s v="*150*"/>
  </r>
  <r>
    <s v="BK4239"/>
    <s v="Let Us C - Yashwant Kanetkar"/>
    <s v="David Willis"/>
    <x v="8"/>
    <s v="978-0-458-53179-0"/>
    <x v="3"/>
    <x v="15"/>
    <x v="1"/>
    <x v="28"/>
    <x v="18"/>
    <x v="1"/>
    <d v="2023-07-14T00:00:00"/>
    <d v="2025-02-07T00:00:00"/>
    <x v="288"/>
    <x v="3"/>
    <x v="2"/>
    <n v="132"/>
    <s v="*132*"/>
  </r>
  <r>
    <s v="BK4240"/>
    <s v="Pradeep's Chemistry"/>
    <s v="Hayley Jenkins"/>
    <x v="6"/>
    <s v="978-1-74599-220-1"/>
    <x v="4"/>
    <x v="11"/>
    <x v="0"/>
    <x v="78"/>
    <x v="1"/>
    <x v="1"/>
    <d v="2024-03-02T00:00:00"/>
    <d v="2024-08-18T00:00:00"/>
    <x v="174"/>
    <x v="3"/>
    <x v="2"/>
    <n v="276"/>
    <s v="*276*"/>
  </r>
  <r>
    <s v="BK4241"/>
    <s v="Truemanâ€™s Biology"/>
    <s v="Deborah Vargas"/>
    <x v="4"/>
    <s v="978-0-10-618495-8"/>
    <x v="5"/>
    <x v="17"/>
    <x v="1"/>
    <x v="144"/>
    <x v="18"/>
    <x v="1"/>
    <d v="2024-12-23T00:00:00"/>
    <d v="2024-12-31T00:00:00"/>
    <x v="181"/>
    <x v="3"/>
    <x v="0"/>
    <n v="260"/>
    <s v="*260*"/>
  </r>
  <r>
    <s v="BK4242"/>
    <s v="NCERT Chemistry"/>
    <s v="Holly Moreno"/>
    <x v="6"/>
    <s v="978-1-5449-8489-6"/>
    <x v="0"/>
    <x v="10"/>
    <x v="1"/>
    <x v="42"/>
    <x v="6"/>
    <x v="0"/>
    <m/>
    <m/>
    <x v="84"/>
    <x v="3"/>
    <x v="1"/>
    <n v="208"/>
    <s v="*208*"/>
  </r>
  <r>
    <s v="BK4243"/>
    <s v="S. Chand Business Studies"/>
    <s v="Jamie Ross MD"/>
    <x v="10"/>
    <s v="978-0-08-506558-3"/>
    <x v="4"/>
    <x v="14"/>
    <x v="1"/>
    <x v="87"/>
    <x v="9"/>
    <x v="1"/>
    <d v="2023-09-16T00:00:00"/>
    <d v="2024-10-11T00:00:00"/>
    <x v="399"/>
    <x v="3"/>
    <x v="3"/>
    <n v="451"/>
    <s v="*451*"/>
  </r>
  <r>
    <s v="BK4244"/>
    <s v="Oxford English Reader"/>
    <s v="Anna Spencer"/>
    <x v="2"/>
    <s v="978-0-466-34393-4"/>
    <x v="4"/>
    <x v="0"/>
    <x v="2"/>
    <x v="420"/>
    <x v="9"/>
    <x v="0"/>
    <m/>
    <m/>
    <x v="154"/>
    <x v="1"/>
    <x v="2"/>
    <n v="324"/>
    <s v="*324*"/>
  </r>
  <r>
    <s v="BK4245"/>
    <s v="NCERT Chemistry"/>
    <s v="Amanda Murphy"/>
    <x v="6"/>
    <s v="978-1-08-666544-4"/>
    <x v="3"/>
    <x v="18"/>
    <x v="2"/>
    <x v="391"/>
    <x v="1"/>
    <x v="1"/>
    <d v="2024-10-25T00:00:00"/>
    <d v="2024-12-18T00:00:00"/>
    <x v="79"/>
    <x v="3"/>
    <x v="3"/>
    <n v="284"/>
    <s v="*284*"/>
  </r>
  <r>
    <s v="BK4246"/>
    <s v="Play with Maths"/>
    <s v="Brittany Hall"/>
    <x v="1"/>
    <s v="978-0-649-42960-8"/>
    <x v="1"/>
    <x v="11"/>
    <x v="2"/>
    <x v="29"/>
    <x v="1"/>
    <x v="0"/>
    <m/>
    <m/>
    <x v="348"/>
    <x v="0"/>
    <x v="1"/>
    <n v="414"/>
    <s v="*414*"/>
  </r>
  <r>
    <s v="BK4247"/>
    <s v="Pearson Science Explorer"/>
    <s v="Alexander Thompson"/>
    <x v="11"/>
    <s v="978-1-59045-066-6"/>
    <x v="2"/>
    <x v="16"/>
    <x v="2"/>
    <x v="377"/>
    <x v="4"/>
    <x v="0"/>
    <m/>
    <m/>
    <x v="380"/>
    <x v="2"/>
    <x v="1"/>
    <n v="302"/>
    <s v="*302*"/>
  </r>
  <r>
    <s v="BK4248"/>
    <s v="Lakhmir Singh Science"/>
    <s v="Jared Taylor"/>
    <x v="11"/>
    <s v="978-1-253-58507-0"/>
    <x v="1"/>
    <x v="8"/>
    <x v="1"/>
    <x v="85"/>
    <x v="8"/>
    <x v="0"/>
    <m/>
    <m/>
    <x v="9"/>
    <x v="2"/>
    <x v="1"/>
    <n v="110"/>
    <s v="*110*"/>
  </r>
  <r>
    <s v="BK4249"/>
    <s v="S. Chand Business Studies"/>
    <s v="Lee Orozco"/>
    <x v="10"/>
    <s v="978-0-437-08241-1"/>
    <x v="3"/>
    <x v="6"/>
    <x v="1"/>
    <x v="236"/>
    <x v="13"/>
    <x v="1"/>
    <d v="2024-12-25T00:00:00"/>
    <d v="2025-01-17T00:00:00"/>
    <x v="113"/>
    <x v="3"/>
    <x v="0"/>
    <n v="374"/>
    <s v="*374*"/>
  </r>
  <r>
    <s v="BK4250"/>
    <s v="Modern ABC Chemistry"/>
    <s v="Kevin Miller"/>
    <x v="6"/>
    <s v="978-0-474-84129-3"/>
    <x v="5"/>
    <x v="2"/>
    <x v="0"/>
    <x v="91"/>
    <x v="8"/>
    <x v="1"/>
    <d v="2024-12-15T00:00:00"/>
    <d v="2024-12-26T00:00:00"/>
    <x v="178"/>
    <x v="3"/>
    <x v="2"/>
    <n v="362"/>
    <s v="*362*"/>
  </r>
  <r>
    <s v="BK4251"/>
    <s v="S. Chand Economics"/>
    <s v="Mariah Perez"/>
    <x v="5"/>
    <s v="978-1-03-286620-8"/>
    <x v="0"/>
    <x v="14"/>
    <x v="1"/>
    <x v="401"/>
    <x v="15"/>
    <x v="1"/>
    <d v="2025-01-31T00:00:00"/>
    <d v="2025-02-02T00:00:00"/>
    <x v="109"/>
    <x v="3"/>
    <x v="1"/>
    <n v="234"/>
    <s v="*234*"/>
  </r>
  <r>
    <s v="BK4252"/>
    <s v="S. Chand Social Science"/>
    <s v="Jennifer Paul"/>
    <x v="0"/>
    <s v="978-0-9539338-7-7"/>
    <x v="3"/>
    <x v="19"/>
    <x v="2"/>
    <x v="197"/>
    <x v="18"/>
    <x v="0"/>
    <m/>
    <m/>
    <x v="169"/>
    <x v="0"/>
    <x v="1"/>
    <n v="356"/>
    <s v="*356*"/>
  </r>
  <r>
    <s v="BK4253"/>
    <s v="S. Chand Business Studies"/>
    <s v="Kaitlin Perez"/>
    <x v="10"/>
    <s v="978-1-371-14268-1"/>
    <x v="2"/>
    <x v="8"/>
    <x v="0"/>
    <x v="97"/>
    <x v="0"/>
    <x v="0"/>
    <m/>
    <m/>
    <x v="238"/>
    <x v="3"/>
    <x v="0"/>
    <n v="279"/>
    <s v="*279*"/>
  </r>
  <r>
    <s v="BK4254"/>
    <s v="S. Chand Social Science"/>
    <s v="Roberto Higgins"/>
    <x v="0"/>
    <s v="978-1-85903-172-8"/>
    <x v="4"/>
    <x v="4"/>
    <x v="0"/>
    <x v="226"/>
    <x v="16"/>
    <x v="0"/>
    <m/>
    <m/>
    <x v="416"/>
    <x v="0"/>
    <x v="0"/>
    <n v="201"/>
    <s v="*201*"/>
  </r>
  <r>
    <s v="BK4255"/>
    <s v="S. Chand Economics"/>
    <s v="Justin Robinson"/>
    <x v="5"/>
    <s v="978-0-272-66660-9"/>
    <x v="4"/>
    <x v="2"/>
    <x v="0"/>
    <x v="151"/>
    <x v="5"/>
    <x v="0"/>
    <m/>
    <m/>
    <x v="264"/>
    <x v="3"/>
    <x v="2"/>
    <n v="281"/>
    <s v="*281*"/>
  </r>
  <r>
    <s v="BK4256"/>
    <s v="NCERT Maths"/>
    <s v="Megan Smith"/>
    <x v="1"/>
    <s v="978-0-451-60557-3"/>
    <x v="5"/>
    <x v="1"/>
    <x v="1"/>
    <x v="20"/>
    <x v="3"/>
    <x v="0"/>
    <m/>
    <m/>
    <x v="191"/>
    <x v="0"/>
    <x v="0"/>
    <n v="406"/>
    <s v="*406*"/>
  </r>
  <r>
    <s v="BK4257"/>
    <s v="S. Chand Business Studies"/>
    <s v="Traci Andrews"/>
    <x v="10"/>
    <s v="978-0-694-14259-0"/>
    <x v="4"/>
    <x v="5"/>
    <x v="0"/>
    <x v="313"/>
    <x v="16"/>
    <x v="1"/>
    <d v="2024-09-27T00:00:00"/>
    <d v="2025-01-28T00:00:00"/>
    <x v="280"/>
    <x v="3"/>
    <x v="1"/>
    <n v="222"/>
    <s v="*222*"/>
  </r>
  <r>
    <s v="BK4258"/>
    <s v="Fundamentals of Physics - Resnick Halliday"/>
    <s v="Steven Dillon"/>
    <x v="9"/>
    <s v="978-1-84179-418-1"/>
    <x v="3"/>
    <x v="5"/>
    <x v="1"/>
    <x v="395"/>
    <x v="1"/>
    <x v="0"/>
    <m/>
    <m/>
    <x v="178"/>
    <x v="3"/>
    <x v="0"/>
    <n v="348"/>
    <s v="*348*"/>
  </r>
  <r>
    <s v="BK4259"/>
    <s v="Truemanâ€™s Biology"/>
    <s v="Emily Ruiz"/>
    <x v="4"/>
    <s v="978-0-7422-8384-8"/>
    <x v="1"/>
    <x v="6"/>
    <x v="1"/>
    <x v="417"/>
    <x v="12"/>
    <x v="1"/>
    <d v="2023-12-28T00:00:00"/>
    <d v="2025-01-27T00:00:00"/>
    <x v="367"/>
    <x v="3"/>
    <x v="2"/>
    <n v="124"/>
    <s v="*124*"/>
  </r>
  <r>
    <s v="BK4260"/>
    <s v="S. Chand Social Science"/>
    <s v="David Smith"/>
    <x v="0"/>
    <s v="978-0-87901-952-5"/>
    <x v="0"/>
    <x v="9"/>
    <x v="1"/>
    <x v="29"/>
    <x v="15"/>
    <x v="0"/>
    <m/>
    <m/>
    <x v="410"/>
    <x v="0"/>
    <x v="0"/>
    <n v="133"/>
    <s v="*133*"/>
  </r>
  <r>
    <s v="BK4261"/>
    <s v="Let Us C - Yashwant Kanetkar"/>
    <s v="Brandon Bailey"/>
    <x v="8"/>
    <s v="978-0-7679-5627-7"/>
    <x v="5"/>
    <x v="19"/>
    <x v="2"/>
    <x v="349"/>
    <x v="17"/>
    <x v="1"/>
    <d v="2023-05-07T00:00:00"/>
    <d v="2023-09-30T00:00:00"/>
    <x v="187"/>
    <x v="3"/>
    <x v="2"/>
    <n v="271"/>
    <s v="*271*"/>
  </r>
  <r>
    <s v="BK4262"/>
    <s v="SL Arora Physics"/>
    <s v="Terri Stephenson"/>
    <x v="9"/>
    <s v="978-1-86789-218-2"/>
    <x v="1"/>
    <x v="17"/>
    <x v="2"/>
    <x v="149"/>
    <x v="18"/>
    <x v="0"/>
    <m/>
    <m/>
    <x v="263"/>
    <x v="3"/>
    <x v="2"/>
    <n v="294"/>
    <s v="*294*"/>
  </r>
  <r>
    <s v="BK4263"/>
    <s v="S. Chand Social Science"/>
    <s v="Anthony Mills"/>
    <x v="0"/>
    <s v="978-0-453-99545-0"/>
    <x v="0"/>
    <x v="10"/>
    <x v="2"/>
    <x v="315"/>
    <x v="14"/>
    <x v="0"/>
    <m/>
    <m/>
    <x v="176"/>
    <x v="0"/>
    <x v="2"/>
    <n v="286"/>
    <s v="*286*"/>
  </r>
  <r>
    <s v="BK4264"/>
    <s v="Computer Science with Python"/>
    <s v="Michael White"/>
    <x v="8"/>
    <s v="978-0-630-82934-9"/>
    <x v="3"/>
    <x v="4"/>
    <x v="2"/>
    <x v="150"/>
    <x v="5"/>
    <x v="1"/>
    <d v="2024-09-04T00:00:00"/>
    <d v="2024-10-12T00:00:00"/>
    <x v="336"/>
    <x v="3"/>
    <x v="0"/>
    <n v="231"/>
    <s v="*231*"/>
  </r>
  <r>
    <s v="BK4265"/>
    <s v="S. Chand Business Studies"/>
    <s v="Thomas Smith"/>
    <x v="10"/>
    <s v="978-1-80052-125-4"/>
    <x v="3"/>
    <x v="10"/>
    <x v="1"/>
    <x v="190"/>
    <x v="3"/>
    <x v="0"/>
    <m/>
    <m/>
    <x v="210"/>
    <x v="3"/>
    <x v="1"/>
    <n v="200"/>
    <s v="*200*"/>
  </r>
  <r>
    <s v="BK4266"/>
    <s v="S. Chand Economics"/>
    <s v="Richard Smith"/>
    <x v="5"/>
    <s v="978-0-430-68007-2"/>
    <x v="1"/>
    <x v="13"/>
    <x v="1"/>
    <x v="401"/>
    <x v="17"/>
    <x v="1"/>
    <d v="2023-05-26T00:00:00"/>
    <d v="2023-10-31T00:00:00"/>
    <x v="235"/>
    <x v="3"/>
    <x v="3"/>
    <n v="185"/>
    <s v="*185*"/>
  </r>
  <r>
    <s v="BK4267"/>
    <s v="NCERT Biology"/>
    <s v="Holly Moran"/>
    <x v="4"/>
    <s v="978-0-86103-455-0"/>
    <x v="5"/>
    <x v="1"/>
    <x v="0"/>
    <x v="62"/>
    <x v="1"/>
    <x v="1"/>
    <d v="2024-05-18T00:00:00"/>
    <d v="2024-07-06T00:00:00"/>
    <x v="32"/>
    <x v="3"/>
    <x v="2"/>
    <n v="120"/>
    <s v="*120*"/>
  </r>
  <r>
    <s v="BK4268"/>
    <s v="Play with Maths"/>
    <s v="Robert Cruz"/>
    <x v="1"/>
    <s v="978-1-56734-466-0"/>
    <x v="5"/>
    <x v="15"/>
    <x v="1"/>
    <x v="302"/>
    <x v="1"/>
    <x v="0"/>
    <m/>
    <m/>
    <x v="73"/>
    <x v="0"/>
    <x v="3"/>
    <n v="418"/>
    <s v="*418*"/>
  </r>
  <r>
    <s v="BK4269"/>
    <s v="NCERT Chemistry"/>
    <s v="Allison Lambert"/>
    <x v="6"/>
    <s v="978-0-331-91539-6"/>
    <x v="3"/>
    <x v="15"/>
    <x v="1"/>
    <x v="138"/>
    <x v="19"/>
    <x v="0"/>
    <m/>
    <m/>
    <x v="286"/>
    <x v="3"/>
    <x v="1"/>
    <n v="330"/>
    <s v="*330*"/>
  </r>
  <r>
    <s v="BK4270"/>
    <s v="NCERT Business Studies"/>
    <s v="Mrs. Christina Lopez"/>
    <x v="10"/>
    <s v="978-0-8328-5093-6"/>
    <x v="4"/>
    <x v="17"/>
    <x v="1"/>
    <x v="6"/>
    <x v="16"/>
    <x v="1"/>
    <d v="2023-10-10T00:00:00"/>
    <d v="2024-10-16T00:00:00"/>
    <x v="474"/>
    <x v="3"/>
    <x v="1"/>
    <n v="127"/>
    <s v="*127*"/>
  </r>
  <r>
    <s v="BK4271"/>
    <s v="RS Aggarwal Mathematics"/>
    <s v="Laura Wiggins"/>
    <x v="1"/>
    <s v="978-0-321-61052-2"/>
    <x v="2"/>
    <x v="6"/>
    <x v="2"/>
    <x v="117"/>
    <x v="13"/>
    <x v="1"/>
    <d v="2023-03-17T00:00:00"/>
    <d v="2023-05-28T00:00:00"/>
    <x v="58"/>
    <x v="0"/>
    <x v="1"/>
    <n v="413"/>
    <s v="*413*"/>
  </r>
  <r>
    <s v="BK4272"/>
    <s v="NCERT Economics"/>
    <s v="Felicia Morris"/>
    <x v="5"/>
    <s v="978-0-279-29006-7"/>
    <x v="3"/>
    <x v="0"/>
    <x v="2"/>
    <x v="244"/>
    <x v="11"/>
    <x v="1"/>
    <d v="2024-09-12T00:00:00"/>
    <d v="2024-11-02T00:00:00"/>
    <x v="270"/>
    <x v="3"/>
    <x v="0"/>
    <n v="267"/>
    <s v="*267*"/>
  </r>
  <r>
    <s v="BK4273"/>
    <s v="S. Chand Economics"/>
    <s v="Nicholas Peterson"/>
    <x v="5"/>
    <s v="978-0-88926-968-2"/>
    <x v="5"/>
    <x v="11"/>
    <x v="2"/>
    <x v="28"/>
    <x v="1"/>
    <x v="0"/>
    <m/>
    <m/>
    <x v="254"/>
    <x v="3"/>
    <x v="2"/>
    <n v="211"/>
    <s v="*211*"/>
  </r>
  <r>
    <s v="BK4274"/>
    <s v="S. Chand Social Science"/>
    <s v="Adam Vazquez"/>
    <x v="0"/>
    <s v="978-0-241-62920-8"/>
    <x v="3"/>
    <x v="15"/>
    <x v="2"/>
    <x v="383"/>
    <x v="14"/>
    <x v="0"/>
    <m/>
    <m/>
    <x v="268"/>
    <x v="0"/>
    <x v="1"/>
    <n v="334"/>
    <s v="*334*"/>
  </r>
  <r>
    <s v="BK4275"/>
    <s v="Modern ABC Chemistry"/>
    <s v="Bridget Burnett"/>
    <x v="6"/>
    <s v="978-1-64525-346-4"/>
    <x v="4"/>
    <x v="1"/>
    <x v="1"/>
    <x v="283"/>
    <x v="14"/>
    <x v="0"/>
    <m/>
    <m/>
    <x v="114"/>
    <x v="3"/>
    <x v="1"/>
    <n v="378"/>
    <s v="*378*"/>
  </r>
  <r>
    <s v="BK4276"/>
    <s v="Principles of Economics"/>
    <s v="Jasmine Martin"/>
    <x v="5"/>
    <s v="978-1-363-48375-4"/>
    <x v="2"/>
    <x v="15"/>
    <x v="1"/>
    <x v="57"/>
    <x v="4"/>
    <x v="0"/>
    <m/>
    <m/>
    <x v="414"/>
    <x v="3"/>
    <x v="0"/>
    <n v="152"/>
    <s v="*152*"/>
  </r>
  <r>
    <s v="BK4277"/>
    <s v="Principles of Economics"/>
    <s v="Kevin Cruz"/>
    <x v="5"/>
    <s v="978-1-157-10520-6"/>
    <x v="5"/>
    <x v="19"/>
    <x v="0"/>
    <x v="195"/>
    <x v="8"/>
    <x v="1"/>
    <d v="2024-03-19T00:00:00"/>
    <d v="2025-02-09T00:00:00"/>
    <x v="435"/>
    <x v="3"/>
    <x v="0"/>
    <n v="187"/>
    <s v="*187*"/>
  </r>
  <r>
    <s v="BK4278"/>
    <s v="NCERT Chemistry"/>
    <s v="Heather Mckinney"/>
    <x v="6"/>
    <s v="978-1-375-00751-1"/>
    <x v="4"/>
    <x v="5"/>
    <x v="1"/>
    <x v="282"/>
    <x v="14"/>
    <x v="0"/>
    <m/>
    <m/>
    <x v="338"/>
    <x v="3"/>
    <x v="2"/>
    <n v="447"/>
    <s v="*447*"/>
  </r>
  <r>
    <s v="BK4279"/>
    <s v="Let Us C - Yashwant Kanetkar"/>
    <s v="Shannon Kim"/>
    <x v="8"/>
    <s v="978-0-219-88531-5"/>
    <x v="5"/>
    <x v="16"/>
    <x v="2"/>
    <x v="9"/>
    <x v="1"/>
    <x v="1"/>
    <d v="2023-05-20T00:00:00"/>
    <d v="2024-11-13T00:00:00"/>
    <x v="286"/>
    <x v="3"/>
    <x v="0"/>
    <n v="121"/>
    <s v="*121*"/>
  </r>
  <r>
    <s v="BK4280"/>
    <s v="NCERT Hindi"/>
    <s v="Christopher Mcdaniel"/>
    <x v="12"/>
    <s v="978-1-80848-356-1"/>
    <x v="1"/>
    <x v="7"/>
    <x v="0"/>
    <x v="255"/>
    <x v="11"/>
    <x v="1"/>
    <d v="2023-12-22T00:00:00"/>
    <d v="2024-09-25T00:00:00"/>
    <x v="457"/>
    <x v="3"/>
    <x v="1"/>
    <n v="280"/>
    <s v="*280*"/>
  </r>
  <r>
    <s v="BK4281"/>
    <s v="Play with Maths"/>
    <s v="Michael Owens"/>
    <x v="1"/>
    <s v="978-0-514-06685-3"/>
    <x v="3"/>
    <x v="1"/>
    <x v="0"/>
    <x v="138"/>
    <x v="15"/>
    <x v="0"/>
    <m/>
    <m/>
    <x v="105"/>
    <x v="0"/>
    <x v="0"/>
    <n v="288"/>
    <s v="*288*"/>
  </r>
  <r>
    <s v="BK4282"/>
    <s v="Pradeep's Chemistry"/>
    <s v="Sherry Bright"/>
    <x v="6"/>
    <s v="978-0-19-099725-0"/>
    <x v="1"/>
    <x v="3"/>
    <x v="0"/>
    <x v="380"/>
    <x v="10"/>
    <x v="1"/>
    <d v="2024-04-18T00:00:00"/>
    <d v="2024-07-06T00:00:00"/>
    <x v="280"/>
    <x v="3"/>
    <x v="2"/>
    <n v="445"/>
    <s v="*445*"/>
  </r>
  <r>
    <s v="BK4283"/>
    <s v="Together with Social Science"/>
    <s v="Jesus Lopez"/>
    <x v="0"/>
    <s v="978-1-169-36971-9"/>
    <x v="5"/>
    <x v="14"/>
    <x v="1"/>
    <x v="333"/>
    <x v="13"/>
    <x v="1"/>
    <d v="2023-08-16T00:00:00"/>
    <d v="2025-01-06T00:00:00"/>
    <x v="321"/>
    <x v="0"/>
    <x v="0"/>
    <n v="389"/>
    <s v="*389*"/>
  </r>
  <r>
    <s v="BK4284"/>
    <s v="NCERT Economics"/>
    <s v="Mathew Ramirez"/>
    <x v="5"/>
    <s v="978-1-173-43576-9"/>
    <x v="1"/>
    <x v="18"/>
    <x v="0"/>
    <x v="333"/>
    <x v="8"/>
    <x v="0"/>
    <m/>
    <m/>
    <x v="90"/>
    <x v="3"/>
    <x v="2"/>
    <n v="356"/>
    <s v="*356*"/>
  </r>
  <r>
    <s v="BK4285"/>
    <s v="Computer Science with Python"/>
    <s v="Ms. Kayla Johns DDS"/>
    <x v="8"/>
    <s v="978-0-246-05504-0"/>
    <x v="1"/>
    <x v="15"/>
    <x v="1"/>
    <x v="350"/>
    <x v="18"/>
    <x v="0"/>
    <m/>
    <m/>
    <x v="395"/>
    <x v="3"/>
    <x v="2"/>
    <n v="237"/>
    <s v="*237*"/>
  </r>
  <r>
    <s v="BK4286"/>
    <s v="NCERT Social Science"/>
    <s v="Lisa Smith"/>
    <x v="0"/>
    <s v="978-1-124-75154-2"/>
    <x v="4"/>
    <x v="5"/>
    <x v="1"/>
    <x v="51"/>
    <x v="9"/>
    <x v="1"/>
    <d v="2024-02-04T00:00:00"/>
    <d v="2024-12-05T00:00:00"/>
    <x v="426"/>
    <x v="0"/>
    <x v="2"/>
    <n v="146"/>
    <s v="*146*"/>
  </r>
  <r>
    <s v="BK4287"/>
    <s v="Pearson Science Explorer"/>
    <s v="Sheila Steele"/>
    <x v="11"/>
    <s v="978-0-340-25782-1"/>
    <x v="1"/>
    <x v="2"/>
    <x v="1"/>
    <x v="46"/>
    <x v="8"/>
    <x v="1"/>
    <d v="2023-08-05T00:00:00"/>
    <d v="2023-11-20T00:00:00"/>
    <x v="224"/>
    <x v="2"/>
    <x v="0"/>
    <n v="445"/>
    <s v="*445*"/>
  </r>
  <r>
    <s v="BK4288"/>
    <s v="Let Us C - Yashwant Kanetkar"/>
    <s v="Debra Chandler"/>
    <x v="8"/>
    <s v="978-1-199-67473-9"/>
    <x v="5"/>
    <x v="8"/>
    <x v="2"/>
    <x v="60"/>
    <x v="10"/>
    <x v="1"/>
    <d v="2024-05-18T00:00:00"/>
    <d v="2024-06-19T00:00:00"/>
    <x v="346"/>
    <x v="3"/>
    <x v="1"/>
    <n v="435"/>
    <s v="*435*"/>
  </r>
  <r>
    <s v="BK4289"/>
    <s v="S. Chand Economics"/>
    <s v="Monica Petty"/>
    <x v="5"/>
    <s v="978-0-8415-6577-7"/>
    <x v="5"/>
    <x v="3"/>
    <x v="2"/>
    <x v="207"/>
    <x v="13"/>
    <x v="1"/>
    <d v="2024-05-22T00:00:00"/>
    <d v="2024-10-04T00:00:00"/>
    <x v="450"/>
    <x v="3"/>
    <x v="3"/>
    <n v="396"/>
    <s v="*396*"/>
  </r>
  <r>
    <s v="BK4290"/>
    <s v="SL Arora Physics"/>
    <s v="James Kelly"/>
    <x v="9"/>
    <s v="978-1-74837-526-1"/>
    <x v="0"/>
    <x v="4"/>
    <x v="2"/>
    <x v="302"/>
    <x v="0"/>
    <x v="1"/>
    <d v="2023-10-28T00:00:00"/>
    <d v="2024-01-22T00:00:00"/>
    <x v="37"/>
    <x v="3"/>
    <x v="2"/>
    <n v="173"/>
    <s v="*173*"/>
  </r>
  <r>
    <s v="BK4291"/>
    <s v="Pearson Science Explorer"/>
    <s v="Robert Gutierrez"/>
    <x v="11"/>
    <s v="978-1-76283-398-3"/>
    <x v="3"/>
    <x v="14"/>
    <x v="2"/>
    <x v="23"/>
    <x v="16"/>
    <x v="1"/>
    <d v="2025-02-23T00:00:00"/>
    <d v="2025-02-25T00:00:00"/>
    <x v="389"/>
    <x v="2"/>
    <x v="3"/>
    <n v="188"/>
    <s v="*188*"/>
  </r>
  <r>
    <s v="BK4292"/>
    <s v="Together with EVS"/>
    <s v="Edward Cruz Jr."/>
    <x v="3"/>
    <s v="978-1-185-58676-3"/>
    <x v="4"/>
    <x v="11"/>
    <x v="1"/>
    <x v="106"/>
    <x v="8"/>
    <x v="1"/>
    <d v="2024-07-09T00:00:00"/>
    <d v="2024-07-22T00:00:00"/>
    <x v="370"/>
    <x v="2"/>
    <x v="1"/>
    <n v="312"/>
    <s v="*312*"/>
  </r>
  <r>
    <s v="BK4293"/>
    <s v="Nai Roshni Hindi Pathmala"/>
    <s v="Samantha Sullivan"/>
    <x v="12"/>
    <s v="978-0-12-240468-9"/>
    <x v="3"/>
    <x v="0"/>
    <x v="1"/>
    <x v="34"/>
    <x v="6"/>
    <x v="0"/>
    <m/>
    <m/>
    <x v="477"/>
    <x v="3"/>
    <x v="1"/>
    <n v="184"/>
    <s v="*184*"/>
  </r>
  <r>
    <s v="BK4294"/>
    <s v="NCERT Maths"/>
    <s v="Jose Benjamin"/>
    <x v="1"/>
    <s v="978-1-4569-6614-0"/>
    <x v="5"/>
    <x v="2"/>
    <x v="0"/>
    <x v="131"/>
    <x v="13"/>
    <x v="1"/>
    <d v="2024-11-15T00:00:00"/>
    <d v="2024-11-19T00:00:00"/>
    <x v="86"/>
    <x v="0"/>
    <x v="1"/>
    <n v="261"/>
    <s v="*261*"/>
  </r>
  <r>
    <s v="BK4295"/>
    <s v="Truemanâ€™s Biology"/>
    <s v="Amanda Herman"/>
    <x v="4"/>
    <s v="978-1-5490-1780-3"/>
    <x v="3"/>
    <x v="16"/>
    <x v="1"/>
    <x v="174"/>
    <x v="12"/>
    <x v="0"/>
    <m/>
    <m/>
    <x v="195"/>
    <x v="3"/>
    <x v="0"/>
    <n v="328"/>
    <s v="*328*"/>
  </r>
  <r>
    <s v="BK4296"/>
    <s v="Computer Science with Python"/>
    <s v="David Williams"/>
    <x v="8"/>
    <s v="978-0-577-23161-8"/>
    <x v="4"/>
    <x v="7"/>
    <x v="1"/>
    <x v="43"/>
    <x v="1"/>
    <x v="0"/>
    <m/>
    <m/>
    <x v="473"/>
    <x v="3"/>
    <x v="2"/>
    <n v="310"/>
    <s v="*310*"/>
  </r>
  <r>
    <s v="BK4297"/>
    <s v="Pearson Science Explorer"/>
    <s v="Mary Silva"/>
    <x v="11"/>
    <s v="978-0-7526-6949-6"/>
    <x v="5"/>
    <x v="13"/>
    <x v="1"/>
    <x v="317"/>
    <x v="5"/>
    <x v="0"/>
    <m/>
    <m/>
    <x v="214"/>
    <x v="2"/>
    <x v="1"/>
    <n v="223"/>
    <s v="*223*"/>
  </r>
  <r>
    <s v="BK4298"/>
    <s v="S. Chand Business Studies"/>
    <s v="Alexis Mora"/>
    <x v="10"/>
    <s v="978-0-86534-357-3"/>
    <x v="0"/>
    <x v="3"/>
    <x v="2"/>
    <x v="83"/>
    <x v="14"/>
    <x v="0"/>
    <m/>
    <m/>
    <x v="247"/>
    <x v="3"/>
    <x v="1"/>
    <n v="362"/>
    <s v="*362*"/>
  </r>
  <r>
    <s v="BK4299"/>
    <s v="Concepts of Physics - HC Verma"/>
    <s v="Patrick Maxwell"/>
    <x v="9"/>
    <s v="978-1-67865-805-2"/>
    <x v="4"/>
    <x v="13"/>
    <x v="2"/>
    <x v="38"/>
    <x v="6"/>
    <x v="1"/>
    <d v="2023-04-11T00:00:00"/>
    <d v="2024-07-24T00:00:00"/>
    <x v="226"/>
    <x v="3"/>
    <x v="0"/>
    <n v="336"/>
    <s v="*336*"/>
  </r>
  <r>
    <s v="BK4300"/>
    <s v="RD Sharma Mathematics"/>
    <s v="Joseph Gonzalez"/>
    <x v="1"/>
    <s v="978-1-4717-1835-9"/>
    <x v="4"/>
    <x v="10"/>
    <x v="2"/>
    <x v="83"/>
    <x v="4"/>
    <x v="1"/>
    <d v="2024-12-06T00:00:00"/>
    <d v="2025-01-05T00:00:00"/>
    <x v="390"/>
    <x v="0"/>
    <x v="0"/>
    <n v="366"/>
    <s v="*366*"/>
  </r>
  <r>
    <s v="BK4301"/>
    <s v="Manika Hindi Pathmala"/>
    <s v="Carol Espinoza"/>
    <x v="12"/>
    <s v="978-1-341-77163-7"/>
    <x v="1"/>
    <x v="18"/>
    <x v="2"/>
    <x v="67"/>
    <x v="3"/>
    <x v="0"/>
    <m/>
    <m/>
    <x v="278"/>
    <x v="3"/>
    <x v="2"/>
    <n v="237"/>
    <s v="*237*"/>
  </r>
  <r>
    <s v="BK4302"/>
    <s v="NCERT Business Studies"/>
    <s v="Cynthia Vasquez MD"/>
    <x v="10"/>
    <s v="978-1-76001-811-5"/>
    <x v="1"/>
    <x v="3"/>
    <x v="1"/>
    <x v="38"/>
    <x v="14"/>
    <x v="1"/>
    <d v="2024-12-09T00:00:00"/>
    <d v="2024-12-14T00:00:00"/>
    <x v="473"/>
    <x v="3"/>
    <x v="0"/>
    <n v="161"/>
    <s v="*161*"/>
  </r>
  <r>
    <s v="BK4303"/>
    <s v="Together with Social Science"/>
    <s v="Carol Kemp"/>
    <x v="0"/>
    <s v="978-1-200-32262-8"/>
    <x v="5"/>
    <x v="6"/>
    <x v="1"/>
    <x v="107"/>
    <x v="16"/>
    <x v="1"/>
    <d v="2023-10-13T00:00:00"/>
    <d v="2024-08-12T00:00:00"/>
    <x v="290"/>
    <x v="0"/>
    <x v="1"/>
    <n v="366"/>
    <s v="*366*"/>
  </r>
  <r>
    <s v="BK4304"/>
    <s v="DK Goel Accountancy"/>
    <s v="Kenneth Howard"/>
    <x v="7"/>
    <s v="978-0-368-32273-0"/>
    <x v="5"/>
    <x v="8"/>
    <x v="0"/>
    <x v="361"/>
    <x v="18"/>
    <x v="0"/>
    <m/>
    <m/>
    <x v="289"/>
    <x v="3"/>
    <x v="0"/>
    <n v="438"/>
    <s v="*438*"/>
  </r>
  <r>
    <s v="BK4305"/>
    <s v="Manika Hindi Pathmala"/>
    <s v="Antonio Oneal"/>
    <x v="12"/>
    <s v="978-1-897892-25-1"/>
    <x v="1"/>
    <x v="14"/>
    <x v="1"/>
    <x v="349"/>
    <x v="7"/>
    <x v="0"/>
    <m/>
    <m/>
    <x v="327"/>
    <x v="3"/>
    <x v="2"/>
    <n v="273"/>
    <s v="*273*"/>
  </r>
  <r>
    <s v="BK4306"/>
    <s v="NCERT Biology"/>
    <s v="Michele Miller"/>
    <x v="4"/>
    <s v="978-0-19-241319-2"/>
    <x v="3"/>
    <x v="0"/>
    <x v="2"/>
    <x v="214"/>
    <x v="6"/>
    <x v="1"/>
    <d v="2024-08-10T00:00:00"/>
    <d v="2024-09-17T00:00:00"/>
    <x v="314"/>
    <x v="3"/>
    <x v="0"/>
    <n v="291"/>
    <s v="*291*"/>
  </r>
  <r>
    <s v="BK4307"/>
    <s v="Fundamentals of Physics - Resnick Halliday"/>
    <s v="Mary Anderson"/>
    <x v="9"/>
    <s v="978-0-657-04055-0"/>
    <x v="2"/>
    <x v="13"/>
    <x v="0"/>
    <x v="166"/>
    <x v="3"/>
    <x v="0"/>
    <m/>
    <m/>
    <x v="122"/>
    <x v="3"/>
    <x v="2"/>
    <n v="230"/>
    <s v="*230*"/>
  </r>
  <r>
    <s v="BK4308"/>
    <s v="S. Chand Biology"/>
    <s v="James Smith"/>
    <x v="4"/>
    <s v="978-0-7405-4067-7"/>
    <x v="1"/>
    <x v="2"/>
    <x v="0"/>
    <x v="176"/>
    <x v="4"/>
    <x v="1"/>
    <d v="2023-10-19T00:00:00"/>
    <d v="2024-06-06T00:00:00"/>
    <x v="427"/>
    <x v="3"/>
    <x v="2"/>
    <n v="432"/>
    <s v="*432*"/>
  </r>
  <r>
    <s v="BK4309"/>
    <s v="NCERT Biology"/>
    <s v="Alexandria Hernandez"/>
    <x v="4"/>
    <s v="978-0-682-00342-1"/>
    <x v="4"/>
    <x v="2"/>
    <x v="0"/>
    <x v="302"/>
    <x v="19"/>
    <x v="0"/>
    <m/>
    <m/>
    <x v="292"/>
    <x v="3"/>
    <x v="2"/>
    <n v="136"/>
    <s v="*136*"/>
  </r>
  <r>
    <s v="BK4310"/>
    <s v="NCERT Social Science"/>
    <s v="William Martin"/>
    <x v="0"/>
    <s v="978-1-938873-96-6"/>
    <x v="5"/>
    <x v="13"/>
    <x v="1"/>
    <x v="85"/>
    <x v="4"/>
    <x v="0"/>
    <m/>
    <m/>
    <x v="475"/>
    <x v="0"/>
    <x v="0"/>
    <n v="400"/>
    <s v="*400*"/>
  </r>
  <r>
    <s v="BK4311"/>
    <s v="Nai Roshni Hindi Pathmala"/>
    <s v="Aaron Sandoval"/>
    <x v="12"/>
    <s v="978-0-7522-0070-5"/>
    <x v="0"/>
    <x v="0"/>
    <x v="0"/>
    <x v="415"/>
    <x v="4"/>
    <x v="1"/>
    <d v="2023-11-26T00:00:00"/>
    <d v="2024-03-31T00:00:00"/>
    <x v="429"/>
    <x v="3"/>
    <x v="1"/>
    <n v="279"/>
    <s v="*279*"/>
  </r>
  <r>
    <s v="BK4312"/>
    <s v="Wren &amp; Martin English Grammar"/>
    <s v="Michael Anderson"/>
    <x v="2"/>
    <s v="978-0-88520-632-2"/>
    <x v="3"/>
    <x v="3"/>
    <x v="1"/>
    <x v="282"/>
    <x v="6"/>
    <x v="1"/>
    <d v="2023-06-01T00:00:00"/>
    <d v="2024-11-07T00:00:00"/>
    <x v="346"/>
    <x v="1"/>
    <x v="3"/>
    <n v="168"/>
    <s v="*168*"/>
  </r>
  <r>
    <s v="BK4313"/>
    <s v="Pradeep's Chemistry"/>
    <s v="Stephen Morris"/>
    <x v="6"/>
    <s v="978-1-109-19222-3"/>
    <x v="0"/>
    <x v="0"/>
    <x v="1"/>
    <x v="268"/>
    <x v="18"/>
    <x v="0"/>
    <m/>
    <m/>
    <x v="304"/>
    <x v="3"/>
    <x v="2"/>
    <n v="397"/>
    <s v="*397*"/>
  </r>
  <r>
    <s v="BK4314"/>
    <s v="S. Chand Business Studies"/>
    <s v="Julie Mckenzie"/>
    <x v="10"/>
    <s v="978-1-121-57526-4"/>
    <x v="1"/>
    <x v="1"/>
    <x v="1"/>
    <x v="402"/>
    <x v="9"/>
    <x v="1"/>
    <d v="2024-02-12T00:00:00"/>
    <d v="2024-03-01T00:00:00"/>
    <x v="54"/>
    <x v="3"/>
    <x v="3"/>
    <n v="129"/>
    <s v="*129*"/>
  </r>
  <r>
    <s v="BK4315"/>
    <s v="Manika Hindi Pathmala"/>
    <s v="Alicia Griffin"/>
    <x v="12"/>
    <s v="978-0-12-350118-9"/>
    <x v="0"/>
    <x v="11"/>
    <x v="2"/>
    <x v="328"/>
    <x v="2"/>
    <x v="1"/>
    <d v="2024-10-17T00:00:00"/>
    <d v="2024-12-10T00:00:00"/>
    <x v="284"/>
    <x v="3"/>
    <x v="1"/>
    <n v="301"/>
    <s v="*301*"/>
  </r>
  <r>
    <s v="BK4316"/>
    <s v="Manika Hindi Pathmala"/>
    <s v="Tiffany Riley"/>
    <x v="12"/>
    <s v="978-0-554-43931-0"/>
    <x v="5"/>
    <x v="17"/>
    <x v="2"/>
    <x v="43"/>
    <x v="12"/>
    <x v="1"/>
    <d v="2025-01-20T00:00:00"/>
    <d v="2025-02-19T00:00:00"/>
    <x v="283"/>
    <x v="3"/>
    <x v="1"/>
    <n v="248"/>
    <s v="*248*"/>
  </r>
  <r>
    <s v="BK4317"/>
    <s v="Fundamentals of Physics - Resnick Halliday"/>
    <s v="Michael Wolfe"/>
    <x v="9"/>
    <s v="978-1-959983-17-0"/>
    <x v="5"/>
    <x v="9"/>
    <x v="2"/>
    <x v="170"/>
    <x v="5"/>
    <x v="0"/>
    <m/>
    <m/>
    <x v="136"/>
    <x v="3"/>
    <x v="1"/>
    <n v="322"/>
    <s v="*322*"/>
  </r>
  <r>
    <s v="BK4318"/>
    <s v="Play with Maths"/>
    <s v="Veronica Weiss"/>
    <x v="1"/>
    <s v="978-1-74372-786-7"/>
    <x v="3"/>
    <x v="17"/>
    <x v="2"/>
    <x v="392"/>
    <x v="5"/>
    <x v="0"/>
    <m/>
    <m/>
    <x v="336"/>
    <x v="0"/>
    <x v="0"/>
    <n v="191"/>
    <s v="*191*"/>
  </r>
  <r>
    <s v="BK4319"/>
    <s v="S. Chand Business Studies"/>
    <s v="Brian Bell"/>
    <x v="10"/>
    <s v="978-0-691-23719-0"/>
    <x v="5"/>
    <x v="8"/>
    <x v="1"/>
    <x v="366"/>
    <x v="19"/>
    <x v="0"/>
    <m/>
    <m/>
    <x v="450"/>
    <x v="3"/>
    <x v="2"/>
    <n v="168"/>
    <s v="*168*"/>
  </r>
  <r>
    <s v="BK4320"/>
    <s v="DK Goel Accountancy"/>
    <s v="Stephanie Cooley"/>
    <x v="7"/>
    <s v="978-1-952093-58-6"/>
    <x v="5"/>
    <x v="15"/>
    <x v="1"/>
    <x v="349"/>
    <x v="18"/>
    <x v="1"/>
    <d v="2023-06-23T00:00:00"/>
    <d v="2023-12-19T00:00:00"/>
    <x v="332"/>
    <x v="3"/>
    <x v="1"/>
    <n v="412"/>
    <s v="*412*"/>
  </r>
  <r>
    <s v="BK4321"/>
    <s v="Computer Science with Python"/>
    <s v="Diane Harvey"/>
    <x v="8"/>
    <s v="978-0-86344-985-7"/>
    <x v="5"/>
    <x v="7"/>
    <x v="0"/>
    <x v="324"/>
    <x v="7"/>
    <x v="1"/>
    <d v="2024-12-19T00:00:00"/>
    <d v="2025-02-20T00:00:00"/>
    <x v="85"/>
    <x v="3"/>
    <x v="1"/>
    <n v="153"/>
    <s v="*153*"/>
  </r>
  <r>
    <s v="BK4322"/>
    <s v="SL Arora Physics"/>
    <s v="Mary Davis"/>
    <x v="9"/>
    <s v="978-1-79672-117-1"/>
    <x v="0"/>
    <x v="10"/>
    <x v="1"/>
    <x v="105"/>
    <x v="13"/>
    <x v="1"/>
    <d v="2023-11-15T00:00:00"/>
    <d v="2024-11-14T00:00:00"/>
    <x v="331"/>
    <x v="3"/>
    <x v="0"/>
    <n v="303"/>
    <s v="*303*"/>
  </r>
  <r>
    <s v="BK4323"/>
    <s v="Together with EVS"/>
    <s v="Patricia Jackson"/>
    <x v="3"/>
    <s v="978-1-56973-068-3"/>
    <x v="5"/>
    <x v="15"/>
    <x v="1"/>
    <x v="181"/>
    <x v="2"/>
    <x v="1"/>
    <d v="2025-01-14T00:00:00"/>
    <d v="2025-01-18T00:00:00"/>
    <x v="387"/>
    <x v="2"/>
    <x v="0"/>
    <n v="308"/>
    <s v="*308*"/>
  </r>
  <r>
    <s v="BK4324"/>
    <s v="Pearson Science Explorer"/>
    <s v="Leslie Weaver"/>
    <x v="11"/>
    <s v="978-1-64157-175-3"/>
    <x v="2"/>
    <x v="13"/>
    <x v="1"/>
    <x v="25"/>
    <x v="19"/>
    <x v="0"/>
    <m/>
    <m/>
    <x v="206"/>
    <x v="2"/>
    <x v="2"/>
    <n v="259"/>
    <s v="*259*"/>
  </r>
  <r>
    <s v="BK4325"/>
    <s v="Let Us C - Yashwant Kanetkar"/>
    <s v="Mary Aguirre"/>
    <x v="8"/>
    <s v="978-1-06-329413-1"/>
    <x v="5"/>
    <x v="6"/>
    <x v="2"/>
    <x v="245"/>
    <x v="12"/>
    <x v="1"/>
    <d v="2025-02-22T00:00:00"/>
    <d v="2025-02-24T00:00:00"/>
    <x v="205"/>
    <x v="3"/>
    <x v="0"/>
    <n v="151"/>
    <s v="*151*"/>
  </r>
  <r>
    <s v="BK4326"/>
    <s v="Computer Science with Python"/>
    <s v="Mario Johnson"/>
    <x v="8"/>
    <s v="978-1-62254-825-5"/>
    <x v="3"/>
    <x v="2"/>
    <x v="2"/>
    <x v="189"/>
    <x v="8"/>
    <x v="1"/>
    <d v="2024-01-29T00:00:00"/>
    <d v="2024-03-01T00:00:00"/>
    <x v="241"/>
    <x v="3"/>
    <x v="1"/>
    <n v="293"/>
    <s v="*293*"/>
  </r>
  <r>
    <s v="BK4327"/>
    <s v="S. Chand EVS"/>
    <s v="Anthony Benson"/>
    <x v="3"/>
    <s v="978-0-08-234272-4"/>
    <x v="0"/>
    <x v="0"/>
    <x v="2"/>
    <x v="147"/>
    <x v="2"/>
    <x v="0"/>
    <m/>
    <m/>
    <x v="36"/>
    <x v="2"/>
    <x v="0"/>
    <n v="112"/>
    <s v="*112*"/>
  </r>
  <r>
    <s v="BK4328"/>
    <s v="Nai Roshni Hindi Pathmala"/>
    <s v="Aaron Donaldson"/>
    <x v="12"/>
    <s v="978-1-81859-251-2"/>
    <x v="5"/>
    <x v="1"/>
    <x v="2"/>
    <x v="408"/>
    <x v="3"/>
    <x v="0"/>
    <m/>
    <m/>
    <x v="460"/>
    <x v="3"/>
    <x v="2"/>
    <n v="216"/>
    <s v="*216*"/>
  </r>
  <r>
    <s v="BK4329"/>
    <s v="Pearson Science Explorer"/>
    <s v="Carrie Mathews"/>
    <x v="11"/>
    <s v="978-0-696-82453-1"/>
    <x v="2"/>
    <x v="13"/>
    <x v="1"/>
    <x v="320"/>
    <x v="9"/>
    <x v="1"/>
    <d v="2025-02-17T00:00:00"/>
    <d v="2025-02-17T00:00:00"/>
    <x v="22"/>
    <x v="2"/>
    <x v="0"/>
    <n v="427"/>
    <s v="*427*"/>
  </r>
  <r>
    <s v="BK4330"/>
    <s v="Truemanâ€™s Biology"/>
    <s v="Megan Melendez"/>
    <x v="4"/>
    <s v="978-0-08-280448-2"/>
    <x v="1"/>
    <x v="5"/>
    <x v="1"/>
    <x v="155"/>
    <x v="13"/>
    <x v="1"/>
    <d v="2023-12-01T00:00:00"/>
    <d v="2024-03-21T00:00:00"/>
    <x v="337"/>
    <x v="3"/>
    <x v="2"/>
    <n v="305"/>
    <s v="*305*"/>
  </r>
  <r>
    <s v="BK4331"/>
    <s v="Manika Hindi Pathmala"/>
    <s v="Kristen Watkins"/>
    <x v="12"/>
    <s v="978-0-693-94236-8"/>
    <x v="0"/>
    <x v="3"/>
    <x v="0"/>
    <x v="44"/>
    <x v="10"/>
    <x v="0"/>
    <m/>
    <m/>
    <x v="21"/>
    <x v="3"/>
    <x v="2"/>
    <n v="256"/>
    <s v="*256*"/>
  </r>
  <r>
    <s v="BK4332"/>
    <s v="S. Chand Science"/>
    <s v="Alexis Williams"/>
    <x v="11"/>
    <s v="978-1-07-904603-8"/>
    <x v="0"/>
    <x v="10"/>
    <x v="1"/>
    <x v="324"/>
    <x v="5"/>
    <x v="1"/>
    <d v="2024-05-23T00:00:00"/>
    <d v="2024-09-11T00:00:00"/>
    <x v="378"/>
    <x v="2"/>
    <x v="2"/>
    <n v="330"/>
    <s v="*330*"/>
  </r>
  <r>
    <s v="BK4333"/>
    <s v="NCERT Accountancy"/>
    <s v="Kathleen Wilson"/>
    <x v="7"/>
    <s v="978-1-4299-9227-5"/>
    <x v="0"/>
    <x v="17"/>
    <x v="2"/>
    <x v="237"/>
    <x v="7"/>
    <x v="0"/>
    <m/>
    <m/>
    <x v="302"/>
    <x v="3"/>
    <x v="0"/>
    <n v="219"/>
    <s v="*219*"/>
  </r>
  <r>
    <s v="BK4334"/>
    <s v="Computer Science with Python"/>
    <s v="Susan Scott"/>
    <x v="8"/>
    <s v="978-1-113-05288-9"/>
    <x v="5"/>
    <x v="5"/>
    <x v="0"/>
    <x v="97"/>
    <x v="12"/>
    <x v="1"/>
    <d v="2024-04-23T00:00:00"/>
    <d v="2025-01-11T00:00:00"/>
    <x v="15"/>
    <x v="3"/>
    <x v="1"/>
    <n v="159"/>
    <s v="*159*"/>
  </r>
  <r>
    <s v="BK4335"/>
    <s v="NCERT Economics"/>
    <s v="Jeremy Parks"/>
    <x v="5"/>
    <s v="978-1-4427-6869-7"/>
    <x v="0"/>
    <x v="16"/>
    <x v="0"/>
    <x v="73"/>
    <x v="8"/>
    <x v="1"/>
    <d v="2024-04-23T00:00:00"/>
    <d v="2024-08-21T00:00:00"/>
    <x v="347"/>
    <x v="3"/>
    <x v="3"/>
    <n v="353"/>
    <s v="*353*"/>
  </r>
  <r>
    <s v="BK4336"/>
    <s v="NCERT Maths"/>
    <s v="Samuel Clarke"/>
    <x v="1"/>
    <s v="978-1-4036-1223-6"/>
    <x v="2"/>
    <x v="5"/>
    <x v="0"/>
    <x v="266"/>
    <x v="6"/>
    <x v="1"/>
    <d v="2024-06-06T00:00:00"/>
    <d v="2024-11-13T00:00:00"/>
    <x v="384"/>
    <x v="0"/>
    <x v="2"/>
    <n v="316"/>
    <s v="*316*"/>
  </r>
  <r>
    <s v="BK4337"/>
    <s v="S. Chand Social Science"/>
    <s v="Kellie Hoffman"/>
    <x v="0"/>
    <s v="978-0-680-74926-0"/>
    <x v="0"/>
    <x v="11"/>
    <x v="1"/>
    <x v="209"/>
    <x v="15"/>
    <x v="0"/>
    <m/>
    <m/>
    <x v="241"/>
    <x v="0"/>
    <x v="3"/>
    <n v="365"/>
    <s v="*365*"/>
  </r>
  <r>
    <s v="BK4338"/>
    <s v="S. Chand Economics"/>
    <s v="Brooke Franklin"/>
    <x v="5"/>
    <s v="978-0-9554439-8-5"/>
    <x v="2"/>
    <x v="6"/>
    <x v="0"/>
    <x v="208"/>
    <x v="0"/>
    <x v="0"/>
    <m/>
    <m/>
    <x v="439"/>
    <x v="3"/>
    <x v="1"/>
    <n v="177"/>
    <s v="*177*"/>
  </r>
  <r>
    <s v="BK4339"/>
    <s v="S. Chand Social Science"/>
    <s v="William Wells"/>
    <x v="0"/>
    <s v="978-0-244-64329-4"/>
    <x v="4"/>
    <x v="19"/>
    <x v="1"/>
    <x v="288"/>
    <x v="2"/>
    <x v="1"/>
    <d v="2024-10-27T00:00:00"/>
    <d v="2024-11-13T00:00:00"/>
    <x v="170"/>
    <x v="0"/>
    <x v="1"/>
    <n v="263"/>
    <s v="*263*"/>
  </r>
  <r>
    <s v="BK4340"/>
    <s v="TS Grewal Accountancy"/>
    <s v="Stephanie Holmes"/>
    <x v="7"/>
    <s v="978-1-232-97406-2"/>
    <x v="0"/>
    <x v="13"/>
    <x v="1"/>
    <x v="270"/>
    <x v="6"/>
    <x v="1"/>
    <d v="2023-04-07T00:00:00"/>
    <d v="2024-11-16T00:00:00"/>
    <x v="143"/>
    <x v="3"/>
    <x v="1"/>
    <n v="315"/>
    <s v="*315*"/>
  </r>
  <r>
    <s v="BK4341"/>
    <s v="Wren &amp; Martin English Grammar"/>
    <s v="Chelsea Perry"/>
    <x v="2"/>
    <s v="978-1-57691-759-6"/>
    <x v="1"/>
    <x v="11"/>
    <x v="1"/>
    <x v="43"/>
    <x v="10"/>
    <x v="0"/>
    <m/>
    <m/>
    <x v="460"/>
    <x v="1"/>
    <x v="0"/>
    <n v="277"/>
    <s v="*277*"/>
  </r>
  <r>
    <s v="BK4342"/>
    <s v="NCERT Economics"/>
    <s v="Benjamin Kelly"/>
    <x v="5"/>
    <s v="978-0-85513-937-7"/>
    <x v="3"/>
    <x v="6"/>
    <x v="2"/>
    <x v="262"/>
    <x v="9"/>
    <x v="0"/>
    <m/>
    <m/>
    <x v="359"/>
    <x v="3"/>
    <x v="2"/>
    <n v="405"/>
    <s v="*405*"/>
  </r>
  <r>
    <s v="BK4343"/>
    <s v="English Grammar &amp; Composition"/>
    <s v="Matthew Collins"/>
    <x v="2"/>
    <s v="978-0-17-838771-4"/>
    <x v="2"/>
    <x v="9"/>
    <x v="2"/>
    <x v="275"/>
    <x v="15"/>
    <x v="0"/>
    <m/>
    <m/>
    <x v="233"/>
    <x v="1"/>
    <x v="1"/>
    <n v="201"/>
    <s v="*201*"/>
  </r>
  <r>
    <s v="BK4344"/>
    <s v="Manika Hindi Pathmala"/>
    <s v="Scott Rivera"/>
    <x v="12"/>
    <s v="978-1-78580-748-0"/>
    <x v="3"/>
    <x v="2"/>
    <x v="2"/>
    <x v="11"/>
    <x v="3"/>
    <x v="0"/>
    <m/>
    <m/>
    <x v="370"/>
    <x v="3"/>
    <x v="1"/>
    <n v="148"/>
    <s v="*148*"/>
  </r>
  <r>
    <s v="BK4345"/>
    <s v="Oxford English Reader"/>
    <s v="Cindy Brown"/>
    <x v="2"/>
    <s v="978-1-4702-4887-1"/>
    <x v="4"/>
    <x v="3"/>
    <x v="2"/>
    <x v="265"/>
    <x v="0"/>
    <x v="1"/>
    <d v="2024-05-08T00:00:00"/>
    <d v="2024-09-12T00:00:00"/>
    <x v="426"/>
    <x v="1"/>
    <x v="0"/>
    <n v="405"/>
    <s v="*405*"/>
  </r>
  <r>
    <s v="BK4346"/>
    <s v="Together with EVS"/>
    <s v="Bridget White"/>
    <x v="3"/>
    <s v="978-0-903403-58-0"/>
    <x v="2"/>
    <x v="0"/>
    <x v="1"/>
    <x v="102"/>
    <x v="11"/>
    <x v="0"/>
    <m/>
    <m/>
    <x v="70"/>
    <x v="2"/>
    <x v="0"/>
    <n v="122"/>
    <s v="*122*"/>
  </r>
  <r>
    <s v="BK4347"/>
    <s v="Principles of Economics"/>
    <s v="Zachary Waters"/>
    <x v="5"/>
    <s v="978-1-310-41545-6"/>
    <x v="1"/>
    <x v="16"/>
    <x v="1"/>
    <x v="165"/>
    <x v="12"/>
    <x v="1"/>
    <d v="2024-03-10T00:00:00"/>
    <d v="2024-04-23T00:00:00"/>
    <x v="410"/>
    <x v="3"/>
    <x v="2"/>
    <n v="188"/>
    <s v="*188*"/>
  </r>
  <r>
    <s v="BK4348"/>
    <s v="Oxford English Reader"/>
    <s v="Kim Mitchell"/>
    <x v="2"/>
    <s v="978-1-00-668038-0"/>
    <x v="0"/>
    <x v="9"/>
    <x v="0"/>
    <x v="2"/>
    <x v="15"/>
    <x v="1"/>
    <d v="2024-01-12T00:00:00"/>
    <d v="2024-02-11T00:00:00"/>
    <x v="213"/>
    <x v="1"/>
    <x v="0"/>
    <n v="323"/>
    <s v="*323*"/>
  </r>
  <r>
    <s v="BK4349"/>
    <s v="SL Arora Physics"/>
    <s v="Suzanne Lopez"/>
    <x v="9"/>
    <s v="978-1-4381-3415-4"/>
    <x v="1"/>
    <x v="9"/>
    <x v="1"/>
    <x v="387"/>
    <x v="18"/>
    <x v="1"/>
    <d v="2024-08-10T00:00:00"/>
    <d v="2024-08-29T00:00:00"/>
    <x v="220"/>
    <x v="3"/>
    <x v="1"/>
    <n v="256"/>
    <s v="*256*"/>
  </r>
  <r>
    <s v="BK4350"/>
    <s v="Modern ABC Chemistry"/>
    <s v="Jonathan Smith"/>
    <x v="6"/>
    <s v="978-0-672-70582-3"/>
    <x v="4"/>
    <x v="1"/>
    <x v="1"/>
    <x v="41"/>
    <x v="7"/>
    <x v="0"/>
    <m/>
    <m/>
    <x v="46"/>
    <x v="3"/>
    <x v="0"/>
    <n v="177"/>
    <s v="*177*"/>
  </r>
  <r>
    <s v="BK4351"/>
    <s v="NCERT Economics"/>
    <s v="Kim Russell"/>
    <x v="5"/>
    <s v="978-1-5338-8384-1"/>
    <x v="3"/>
    <x v="1"/>
    <x v="1"/>
    <x v="91"/>
    <x v="18"/>
    <x v="1"/>
    <d v="2023-06-09T00:00:00"/>
    <d v="2024-11-23T00:00:00"/>
    <x v="336"/>
    <x v="3"/>
    <x v="2"/>
    <n v="175"/>
    <s v="*175*"/>
  </r>
  <r>
    <s v="BK4352"/>
    <s v="Let Us C - Yashwant Kanetkar"/>
    <s v="David Moore"/>
    <x v="8"/>
    <s v="978-1-354-41209-1"/>
    <x v="3"/>
    <x v="17"/>
    <x v="2"/>
    <x v="265"/>
    <x v="1"/>
    <x v="1"/>
    <d v="2023-08-10T00:00:00"/>
    <d v="2023-08-30T00:00:00"/>
    <x v="49"/>
    <x v="3"/>
    <x v="0"/>
    <n v="404"/>
    <s v="*404*"/>
  </r>
  <r>
    <s v="BK4353"/>
    <s v="Lakhmir Singh Science"/>
    <s v="Mrs. Emily Ferguson DDS"/>
    <x v="11"/>
    <s v="978-1-01-097299-0"/>
    <x v="0"/>
    <x v="14"/>
    <x v="2"/>
    <x v="290"/>
    <x v="9"/>
    <x v="0"/>
    <m/>
    <m/>
    <x v="164"/>
    <x v="2"/>
    <x v="2"/>
    <n v="206"/>
    <s v="*206*"/>
  </r>
  <r>
    <s v="BK4354"/>
    <s v="NCERT Chemistry"/>
    <s v="Joe Robinson"/>
    <x v="6"/>
    <s v="978-1-06-666413-9"/>
    <x v="1"/>
    <x v="14"/>
    <x v="2"/>
    <x v="280"/>
    <x v="7"/>
    <x v="1"/>
    <d v="2024-01-22T00:00:00"/>
    <d v="2024-09-03T00:00:00"/>
    <x v="7"/>
    <x v="3"/>
    <x v="2"/>
    <n v="240"/>
    <s v="*240*"/>
  </r>
  <r>
    <s v="BK4355"/>
    <s v="Pradeep's Chemistry"/>
    <s v="Alicia Alexander"/>
    <x v="6"/>
    <s v="978-0-85091-042-1"/>
    <x v="4"/>
    <x v="19"/>
    <x v="2"/>
    <x v="368"/>
    <x v="11"/>
    <x v="0"/>
    <m/>
    <m/>
    <x v="313"/>
    <x v="3"/>
    <x v="2"/>
    <n v="139"/>
    <s v="*139*"/>
  </r>
  <r>
    <s v="BK4356"/>
    <s v="Lakhmir Singh Science"/>
    <s v="Kristen Owens"/>
    <x v="11"/>
    <s v="978-0-03-439119-0"/>
    <x v="4"/>
    <x v="6"/>
    <x v="1"/>
    <x v="108"/>
    <x v="4"/>
    <x v="0"/>
    <m/>
    <m/>
    <x v="381"/>
    <x v="2"/>
    <x v="0"/>
    <n v="258"/>
    <s v="*258*"/>
  </r>
  <r>
    <s v="BK4357"/>
    <s v="S. Chand Economics"/>
    <s v="Peter Bradley"/>
    <x v="5"/>
    <s v="978-0-15-736580-1"/>
    <x v="1"/>
    <x v="13"/>
    <x v="1"/>
    <x v="16"/>
    <x v="12"/>
    <x v="0"/>
    <m/>
    <m/>
    <x v="28"/>
    <x v="3"/>
    <x v="1"/>
    <n v="127"/>
    <s v="*127*"/>
  </r>
  <r>
    <s v="BK4358"/>
    <s v="English Grammar &amp; Composition"/>
    <s v="Mr. Jay Steele"/>
    <x v="2"/>
    <s v="978-1-205-17409-3"/>
    <x v="4"/>
    <x v="4"/>
    <x v="0"/>
    <x v="405"/>
    <x v="18"/>
    <x v="1"/>
    <d v="2024-10-06T00:00:00"/>
    <d v="2025-02-19T00:00:00"/>
    <x v="310"/>
    <x v="1"/>
    <x v="3"/>
    <n v="236"/>
    <s v="*236*"/>
  </r>
  <r>
    <s v="BK4359"/>
    <s v="NCERT Business Studies"/>
    <s v="Brandy Nguyen"/>
    <x v="10"/>
    <s v="978-1-385-09026-8"/>
    <x v="2"/>
    <x v="16"/>
    <x v="1"/>
    <x v="233"/>
    <x v="8"/>
    <x v="0"/>
    <m/>
    <m/>
    <x v="136"/>
    <x v="3"/>
    <x v="2"/>
    <n v="183"/>
    <s v="*183*"/>
  </r>
  <r>
    <s v="BK4360"/>
    <s v="NCERT Biology"/>
    <s v="Joseph Campbell"/>
    <x v="4"/>
    <s v="978-1-66379-565-6"/>
    <x v="0"/>
    <x v="2"/>
    <x v="2"/>
    <x v="230"/>
    <x v="11"/>
    <x v="1"/>
    <d v="2023-09-08T00:00:00"/>
    <d v="2023-12-23T00:00:00"/>
    <x v="177"/>
    <x v="3"/>
    <x v="3"/>
    <n v="332"/>
    <s v="*332*"/>
  </r>
  <r>
    <s v="BK4361"/>
    <s v="Together with Social Science"/>
    <s v="Andrew Vaughn"/>
    <x v="0"/>
    <s v="978-0-322-72101-2"/>
    <x v="1"/>
    <x v="14"/>
    <x v="0"/>
    <x v="293"/>
    <x v="9"/>
    <x v="1"/>
    <d v="2023-03-03T00:00:00"/>
    <d v="2024-10-10T00:00:00"/>
    <x v="128"/>
    <x v="0"/>
    <x v="1"/>
    <n v="391"/>
    <s v="*391*"/>
  </r>
  <r>
    <s v="BK4362"/>
    <s v="Oxford English Reader"/>
    <s v="Margaret Hernandez"/>
    <x v="2"/>
    <s v="978-1-03-295407-3"/>
    <x v="1"/>
    <x v="10"/>
    <x v="0"/>
    <x v="348"/>
    <x v="17"/>
    <x v="0"/>
    <m/>
    <m/>
    <x v="340"/>
    <x v="1"/>
    <x v="1"/>
    <n v="328"/>
    <s v="*328*"/>
  </r>
  <r>
    <s v="BK4363"/>
    <s v="Truemanâ€™s Biology"/>
    <s v="Ethan Ortega"/>
    <x v="4"/>
    <s v="978-0-353-56825-9"/>
    <x v="1"/>
    <x v="5"/>
    <x v="0"/>
    <x v="28"/>
    <x v="8"/>
    <x v="1"/>
    <d v="2025-01-02T00:00:00"/>
    <d v="2025-02-16T00:00:00"/>
    <x v="417"/>
    <x v="3"/>
    <x v="1"/>
    <n v="343"/>
    <s v="*343*"/>
  </r>
  <r>
    <s v="BK4364"/>
    <s v="S. Chand Science"/>
    <s v="Scott Clarke"/>
    <x v="11"/>
    <s v="978-0-13-168935-0"/>
    <x v="3"/>
    <x v="5"/>
    <x v="1"/>
    <x v="15"/>
    <x v="10"/>
    <x v="1"/>
    <d v="2023-06-17T00:00:00"/>
    <d v="2023-09-12T00:00:00"/>
    <x v="256"/>
    <x v="2"/>
    <x v="0"/>
    <n v="138"/>
    <s v="*138*"/>
  </r>
  <r>
    <s v="BK4365"/>
    <s v="Truemanâ€™s Biology"/>
    <s v="Joanne Dominguez"/>
    <x v="4"/>
    <s v="978-0-326-85470-9"/>
    <x v="2"/>
    <x v="5"/>
    <x v="0"/>
    <x v="212"/>
    <x v="14"/>
    <x v="1"/>
    <d v="2023-05-09T00:00:00"/>
    <d v="2023-07-29T00:00:00"/>
    <x v="76"/>
    <x v="3"/>
    <x v="2"/>
    <n v="447"/>
    <s v="*447*"/>
  </r>
  <r>
    <s v="BK4366"/>
    <s v="S. Chand Business Studies"/>
    <s v="Katie Merritt"/>
    <x v="10"/>
    <s v="978-1-57972-651-5"/>
    <x v="3"/>
    <x v="11"/>
    <x v="1"/>
    <x v="52"/>
    <x v="15"/>
    <x v="0"/>
    <m/>
    <m/>
    <x v="353"/>
    <x v="3"/>
    <x v="1"/>
    <n v="310"/>
    <s v="*310*"/>
  </r>
  <r>
    <s v="BK4367"/>
    <s v="Principles of Economics"/>
    <s v="Tanya Harper"/>
    <x v="5"/>
    <s v="978-0-537-82211-5"/>
    <x v="2"/>
    <x v="14"/>
    <x v="1"/>
    <x v="185"/>
    <x v="3"/>
    <x v="0"/>
    <m/>
    <m/>
    <x v="34"/>
    <x v="3"/>
    <x v="1"/>
    <n v="250"/>
    <s v="*250*"/>
  </r>
  <r>
    <s v="BK4368"/>
    <s v="Principles of Economics"/>
    <s v="Scott Fields"/>
    <x v="5"/>
    <s v="978-0-268-42723-8"/>
    <x v="0"/>
    <x v="6"/>
    <x v="1"/>
    <x v="148"/>
    <x v="16"/>
    <x v="1"/>
    <d v="2023-09-23T00:00:00"/>
    <d v="2024-05-22T00:00:00"/>
    <x v="250"/>
    <x v="3"/>
    <x v="0"/>
    <n v="175"/>
    <s v="*175*"/>
  </r>
  <r>
    <s v="BK4369"/>
    <s v="Together with Social Science"/>
    <s v="Donna Torres"/>
    <x v="0"/>
    <s v="978-0-948331-79-4"/>
    <x v="1"/>
    <x v="4"/>
    <x v="2"/>
    <x v="366"/>
    <x v="14"/>
    <x v="0"/>
    <m/>
    <m/>
    <x v="53"/>
    <x v="0"/>
    <x v="0"/>
    <n v="152"/>
    <s v="*152*"/>
  </r>
  <r>
    <s v="BK4370"/>
    <s v="NCERT Accountancy"/>
    <s v="Stacey Murphy"/>
    <x v="7"/>
    <s v="978-0-8043-7885-7"/>
    <x v="4"/>
    <x v="19"/>
    <x v="2"/>
    <x v="325"/>
    <x v="1"/>
    <x v="1"/>
    <d v="2023-09-18T00:00:00"/>
    <d v="2024-08-16T00:00:00"/>
    <x v="366"/>
    <x v="3"/>
    <x v="2"/>
    <n v="265"/>
    <s v="*265*"/>
  </r>
  <r>
    <s v="BK4371"/>
    <s v="Concepts of Physics - HC Verma"/>
    <s v="April Mclean"/>
    <x v="9"/>
    <s v="978-0-549-53200-2"/>
    <x v="4"/>
    <x v="2"/>
    <x v="2"/>
    <x v="181"/>
    <x v="4"/>
    <x v="0"/>
    <m/>
    <m/>
    <x v="186"/>
    <x v="3"/>
    <x v="0"/>
    <n v="360"/>
    <s v="*360*"/>
  </r>
  <r>
    <s v="BK4372"/>
    <s v="NCERT Social Science"/>
    <s v="Julia Todd"/>
    <x v="0"/>
    <s v="978-0-9557927-6-2"/>
    <x v="1"/>
    <x v="3"/>
    <x v="2"/>
    <x v="169"/>
    <x v="3"/>
    <x v="0"/>
    <m/>
    <m/>
    <x v="110"/>
    <x v="0"/>
    <x v="1"/>
    <n v="229"/>
    <s v="*229*"/>
  </r>
  <r>
    <s v="BK4373"/>
    <s v="Python Programming - Balagurusamy"/>
    <s v="Joshua Rogers"/>
    <x v="8"/>
    <s v="978-0-694-90842-4"/>
    <x v="1"/>
    <x v="7"/>
    <x v="1"/>
    <x v="411"/>
    <x v="19"/>
    <x v="1"/>
    <d v="2023-04-30T00:00:00"/>
    <d v="2023-07-29T00:00:00"/>
    <x v="158"/>
    <x v="3"/>
    <x v="0"/>
    <n v="144"/>
    <s v="*144*"/>
  </r>
  <r>
    <s v="BK4374"/>
    <s v="Pradeep's Chemistry"/>
    <s v="Samuel Hale"/>
    <x v="6"/>
    <s v="978-0-09-089924-1"/>
    <x v="5"/>
    <x v="18"/>
    <x v="1"/>
    <x v="280"/>
    <x v="1"/>
    <x v="1"/>
    <d v="2023-05-12T00:00:00"/>
    <d v="2023-11-25T00:00:00"/>
    <x v="465"/>
    <x v="3"/>
    <x v="2"/>
    <n v="148"/>
    <s v="*148*"/>
  </r>
  <r>
    <s v="BK4375"/>
    <s v="Pearson Science Explorer"/>
    <s v="Lorraine Weber"/>
    <x v="11"/>
    <s v="978-1-233-53596-5"/>
    <x v="4"/>
    <x v="13"/>
    <x v="0"/>
    <x v="354"/>
    <x v="10"/>
    <x v="1"/>
    <d v="2024-11-26T00:00:00"/>
    <d v="2024-12-26T00:00:00"/>
    <x v="373"/>
    <x v="2"/>
    <x v="0"/>
    <n v="202"/>
    <s v="*202*"/>
  </r>
  <r>
    <s v="BK4376"/>
    <s v="NCERT Accountancy"/>
    <s v="John Cooper"/>
    <x v="7"/>
    <s v="978-1-142-42334-6"/>
    <x v="0"/>
    <x v="10"/>
    <x v="1"/>
    <x v="149"/>
    <x v="13"/>
    <x v="1"/>
    <d v="2024-09-05T00:00:00"/>
    <d v="2025-01-10T00:00:00"/>
    <x v="320"/>
    <x v="3"/>
    <x v="2"/>
    <n v="418"/>
    <s v="*418*"/>
  </r>
  <r>
    <s v="BK4377"/>
    <s v="Together with EVS"/>
    <s v="Jennifer Gomez"/>
    <x v="3"/>
    <s v="978-1-02-151058-7"/>
    <x v="2"/>
    <x v="13"/>
    <x v="1"/>
    <x v="330"/>
    <x v="4"/>
    <x v="1"/>
    <d v="2024-03-31T00:00:00"/>
    <d v="2024-08-12T00:00:00"/>
    <x v="203"/>
    <x v="2"/>
    <x v="2"/>
    <n v="226"/>
    <s v="*226*"/>
  </r>
  <r>
    <s v="BK4378"/>
    <s v="S. Chand Social Science"/>
    <s v="Paul Wright"/>
    <x v="0"/>
    <s v="978-0-650-89015-2"/>
    <x v="0"/>
    <x v="4"/>
    <x v="1"/>
    <x v="283"/>
    <x v="0"/>
    <x v="1"/>
    <d v="2023-07-18T00:00:00"/>
    <d v="2023-12-28T00:00:00"/>
    <x v="125"/>
    <x v="0"/>
    <x v="2"/>
    <n v="439"/>
    <s v="*439*"/>
  </r>
  <r>
    <s v="BK4379"/>
    <s v="Modern ABC Chemistry"/>
    <s v="Rebecca Reed"/>
    <x v="6"/>
    <s v="978-0-9527529-7-4"/>
    <x v="5"/>
    <x v="2"/>
    <x v="2"/>
    <x v="243"/>
    <x v="13"/>
    <x v="0"/>
    <m/>
    <m/>
    <x v="210"/>
    <x v="3"/>
    <x v="0"/>
    <n v="352"/>
    <s v="*352*"/>
  </r>
  <r>
    <s v="BK4380"/>
    <s v="S. Chand Science"/>
    <s v="Patricia Hamilton"/>
    <x v="11"/>
    <s v="978-0-343-53196-6"/>
    <x v="2"/>
    <x v="11"/>
    <x v="2"/>
    <x v="317"/>
    <x v="5"/>
    <x v="0"/>
    <m/>
    <m/>
    <x v="237"/>
    <x v="2"/>
    <x v="1"/>
    <n v="425"/>
    <s v="*425*"/>
  </r>
  <r>
    <s v="BK4381"/>
    <s v="Let Us C - Yashwant Kanetkar"/>
    <s v="Mary Adkins"/>
    <x v="8"/>
    <s v="978-0-9611978-1-0"/>
    <x v="5"/>
    <x v="11"/>
    <x v="2"/>
    <x v="419"/>
    <x v="12"/>
    <x v="0"/>
    <m/>
    <m/>
    <x v="143"/>
    <x v="3"/>
    <x v="3"/>
    <n v="252"/>
    <s v="*252*"/>
  </r>
  <r>
    <s v="BK4382"/>
    <s v="NCERT Social Science"/>
    <s v="Jason Owen"/>
    <x v="0"/>
    <s v="978-1-877674-89-1"/>
    <x v="3"/>
    <x v="5"/>
    <x v="2"/>
    <x v="112"/>
    <x v="13"/>
    <x v="0"/>
    <m/>
    <m/>
    <x v="240"/>
    <x v="0"/>
    <x v="2"/>
    <n v="434"/>
    <s v="*434*"/>
  </r>
  <r>
    <s v="BK4383"/>
    <s v="SL Arora Physics"/>
    <s v="Jonathan Torres"/>
    <x v="9"/>
    <s v="978-1-315-92619-3"/>
    <x v="2"/>
    <x v="10"/>
    <x v="1"/>
    <x v="140"/>
    <x v="15"/>
    <x v="1"/>
    <d v="2024-03-24T00:00:00"/>
    <d v="2024-11-08T00:00:00"/>
    <x v="81"/>
    <x v="3"/>
    <x v="3"/>
    <n v="273"/>
    <s v="*273*"/>
  </r>
  <r>
    <s v="BK4384"/>
    <s v="Modern ABC Chemistry"/>
    <s v="Jessica Henderson"/>
    <x v="6"/>
    <s v="978-1-972043-16-5"/>
    <x v="2"/>
    <x v="3"/>
    <x v="1"/>
    <x v="352"/>
    <x v="0"/>
    <x v="1"/>
    <d v="2024-04-07T00:00:00"/>
    <d v="2024-09-07T00:00:00"/>
    <x v="170"/>
    <x v="3"/>
    <x v="1"/>
    <n v="292"/>
    <s v="*292*"/>
  </r>
  <r>
    <s v="BK4385"/>
    <s v="Principles of Economics"/>
    <s v="Madison Neal"/>
    <x v="5"/>
    <s v="978-0-646-47374-1"/>
    <x v="5"/>
    <x v="12"/>
    <x v="0"/>
    <x v="135"/>
    <x v="19"/>
    <x v="0"/>
    <m/>
    <m/>
    <x v="430"/>
    <x v="3"/>
    <x v="1"/>
    <n v="246"/>
    <s v="*246*"/>
  </r>
  <r>
    <s v="BK4386"/>
    <s v="Together with Social Science"/>
    <s v="Shane Carlson"/>
    <x v="0"/>
    <s v="978-1-160-29645-8"/>
    <x v="5"/>
    <x v="7"/>
    <x v="1"/>
    <x v="130"/>
    <x v="7"/>
    <x v="0"/>
    <m/>
    <m/>
    <x v="29"/>
    <x v="0"/>
    <x v="1"/>
    <n v="332"/>
    <s v="*332*"/>
  </r>
  <r>
    <s v="BK4387"/>
    <s v="NCERT Maths"/>
    <s v="Melissa Harrell"/>
    <x v="1"/>
    <s v="978-1-59021-615-6"/>
    <x v="2"/>
    <x v="14"/>
    <x v="2"/>
    <x v="75"/>
    <x v="7"/>
    <x v="1"/>
    <d v="2024-03-10T00:00:00"/>
    <d v="2024-04-29T00:00:00"/>
    <x v="113"/>
    <x v="0"/>
    <x v="0"/>
    <n v="182"/>
    <s v="*182*"/>
  </r>
  <r>
    <s v="BK4388"/>
    <s v="NCERT Economics"/>
    <s v="Michelle Hall"/>
    <x v="5"/>
    <s v="978-1-109-53593-8"/>
    <x v="1"/>
    <x v="6"/>
    <x v="0"/>
    <x v="420"/>
    <x v="2"/>
    <x v="0"/>
    <m/>
    <m/>
    <x v="95"/>
    <x v="3"/>
    <x v="2"/>
    <n v="130"/>
    <s v="*130*"/>
  </r>
  <r>
    <s v="BK4389"/>
    <s v="NCERT Accountancy"/>
    <s v="Valerie Mitchell"/>
    <x v="7"/>
    <s v="978-0-9538965-7-8"/>
    <x v="1"/>
    <x v="6"/>
    <x v="0"/>
    <x v="197"/>
    <x v="8"/>
    <x v="0"/>
    <m/>
    <m/>
    <x v="207"/>
    <x v="3"/>
    <x v="1"/>
    <n v="321"/>
    <s v="*321*"/>
  </r>
  <r>
    <s v="BK4390"/>
    <s v="Principles of Economics"/>
    <s v="Harry Stewart"/>
    <x v="5"/>
    <s v="978-0-06-030617-5"/>
    <x v="5"/>
    <x v="12"/>
    <x v="0"/>
    <x v="70"/>
    <x v="13"/>
    <x v="0"/>
    <m/>
    <m/>
    <x v="378"/>
    <x v="3"/>
    <x v="1"/>
    <n v="225"/>
    <s v="*225*"/>
  </r>
  <r>
    <s v="BK4391"/>
    <s v="Oxford English Reader"/>
    <s v="Nancy Carey"/>
    <x v="2"/>
    <s v="978-0-281-73420-7"/>
    <x v="1"/>
    <x v="13"/>
    <x v="1"/>
    <x v="206"/>
    <x v="16"/>
    <x v="1"/>
    <d v="2024-08-30T00:00:00"/>
    <d v="2024-11-29T00:00:00"/>
    <x v="312"/>
    <x v="1"/>
    <x v="0"/>
    <n v="122"/>
    <s v="*122*"/>
  </r>
  <r>
    <s v="BK4392"/>
    <s v="Pradeep's Chemistry"/>
    <s v="Melissa Lyons"/>
    <x v="6"/>
    <s v="978-1-874425-83-0"/>
    <x v="1"/>
    <x v="13"/>
    <x v="0"/>
    <x v="274"/>
    <x v="10"/>
    <x v="0"/>
    <m/>
    <m/>
    <x v="307"/>
    <x v="3"/>
    <x v="0"/>
    <n v="351"/>
    <s v="*351*"/>
  </r>
  <r>
    <s v="BK4393"/>
    <s v="Python Programming - Balagurusamy"/>
    <s v="Laura Oliver"/>
    <x v="8"/>
    <s v="978-0-936428-83-3"/>
    <x v="5"/>
    <x v="10"/>
    <x v="1"/>
    <x v="148"/>
    <x v="16"/>
    <x v="0"/>
    <m/>
    <m/>
    <x v="24"/>
    <x v="3"/>
    <x v="2"/>
    <n v="139"/>
    <s v="*139*"/>
  </r>
  <r>
    <s v="BK4394"/>
    <s v="Truemanâ€™s Biology"/>
    <s v="Melissa King"/>
    <x v="4"/>
    <s v="978-0-464-81051-3"/>
    <x v="5"/>
    <x v="2"/>
    <x v="1"/>
    <x v="65"/>
    <x v="17"/>
    <x v="0"/>
    <m/>
    <m/>
    <x v="10"/>
    <x v="3"/>
    <x v="0"/>
    <n v="253"/>
    <s v="*253*"/>
  </r>
  <r>
    <s v="BK4395"/>
    <s v="Modern ABC Chemistry"/>
    <s v="Mark Johnson"/>
    <x v="6"/>
    <s v="978-0-937529-92-8"/>
    <x v="5"/>
    <x v="9"/>
    <x v="1"/>
    <x v="295"/>
    <x v="11"/>
    <x v="0"/>
    <m/>
    <m/>
    <x v="283"/>
    <x v="3"/>
    <x v="1"/>
    <n v="420"/>
    <s v="*420*"/>
  </r>
  <r>
    <s v="BK4396"/>
    <s v="S. Chand Science"/>
    <s v="Mary Williams"/>
    <x v="11"/>
    <s v="978-0-269-80850-0"/>
    <x v="3"/>
    <x v="8"/>
    <x v="2"/>
    <x v="19"/>
    <x v="19"/>
    <x v="1"/>
    <d v="2023-06-03T00:00:00"/>
    <d v="2023-09-11T00:00:00"/>
    <x v="272"/>
    <x v="2"/>
    <x v="0"/>
    <n v="339"/>
    <s v="*339*"/>
  </r>
  <r>
    <s v="BK4397"/>
    <s v="Nai Roshni Hindi Pathmala"/>
    <s v="Christy Lynn"/>
    <x v="12"/>
    <s v="978-0-622-90580-8"/>
    <x v="5"/>
    <x v="19"/>
    <x v="2"/>
    <x v="10"/>
    <x v="13"/>
    <x v="1"/>
    <d v="2024-10-03T00:00:00"/>
    <d v="2025-02-19T00:00:00"/>
    <x v="223"/>
    <x v="3"/>
    <x v="2"/>
    <n v="117"/>
    <s v="*117*"/>
  </r>
  <r>
    <s v="BK4398"/>
    <s v="NCERT Business Studies"/>
    <s v="Cassandra Shannon"/>
    <x v="10"/>
    <s v="978-1-5267-8411-7"/>
    <x v="2"/>
    <x v="8"/>
    <x v="2"/>
    <x v="31"/>
    <x v="18"/>
    <x v="1"/>
    <d v="2023-05-28T00:00:00"/>
    <d v="2023-06-03T00:00:00"/>
    <x v="311"/>
    <x v="3"/>
    <x v="0"/>
    <n v="366"/>
    <s v="*366*"/>
  </r>
  <r>
    <s v="BK4399"/>
    <s v="NCERT Accountancy"/>
    <s v="Mitchell Shelton"/>
    <x v="7"/>
    <s v="978-0-320-36882-0"/>
    <x v="2"/>
    <x v="15"/>
    <x v="2"/>
    <x v="117"/>
    <x v="7"/>
    <x v="0"/>
    <m/>
    <m/>
    <x v="479"/>
    <x v="3"/>
    <x v="2"/>
    <n v="152"/>
    <s v="*152*"/>
  </r>
  <r>
    <s v="BK4400"/>
    <s v="Pearson Science Explorer"/>
    <s v="Michael Johnston"/>
    <x v="11"/>
    <s v="978-0-689-11174-7"/>
    <x v="4"/>
    <x v="6"/>
    <x v="1"/>
    <x v="215"/>
    <x v="17"/>
    <x v="0"/>
    <m/>
    <m/>
    <x v="429"/>
    <x v="2"/>
    <x v="2"/>
    <n v="227"/>
    <s v="*227*"/>
  </r>
  <r>
    <s v="BK4401"/>
    <s v="Let Us C - Yashwant Kanetkar"/>
    <s v="Clinton Martinez"/>
    <x v="8"/>
    <s v="978-1-4001-3461-8"/>
    <x v="2"/>
    <x v="17"/>
    <x v="1"/>
    <x v="274"/>
    <x v="13"/>
    <x v="1"/>
    <d v="2023-09-17T00:00:00"/>
    <d v="2023-12-12T00:00:00"/>
    <x v="106"/>
    <x v="3"/>
    <x v="2"/>
    <n v="164"/>
    <s v="*164*"/>
  </r>
  <r>
    <s v="BK4402"/>
    <s v="Fundamentals of Physics - Resnick Halliday"/>
    <s v="Joel Strong"/>
    <x v="9"/>
    <s v="978-0-219-70370-1"/>
    <x v="3"/>
    <x v="5"/>
    <x v="0"/>
    <x v="240"/>
    <x v="6"/>
    <x v="1"/>
    <d v="2025-01-29T00:00:00"/>
    <d v="2025-02-26T00:00:00"/>
    <x v="270"/>
    <x v="3"/>
    <x v="0"/>
    <n v="113"/>
    <s v="*113*"/>
  </r>
  <r>
    <s v="BK4403"/>
    <s v="Pearson Science Explorer"/>
    <s v="Tammy Harrison"/>
    <x v="11"/>
    <s v="978-0-08-379597-0"/>
    <x v="2"/>
    <x v="9"/>
    <x v="1"/>
    <x v="337"/>
    <x v="10"/>
    <x v="0"/>
    <m/>
    <m/>
    <x v="320"/>
    <x v="2"/>
    <x v="1"/>
    <n v="336"/>
    <s v="*336*"/>
  </r>
  <r>
    <s v="BK4404"/>
    <s v="Truemanâ€™s Biology"/>
    <s v="Kathryn Graham"/>
    <x v="4"/>
    <s v="978-1-240-23103-4"/>
    <x v="4"/>
    <x v="10"/>
    <x v="1"/>
    <x v="227"/>
    <x v="16"/>
    <x v="0"/>
    <m/>
    <m/>
    <x v="10"/>
    <x v="3"/>
    <x v="3"/>
    <n v="317"/>
    <s v="*317*"/>
  </r>
  <r>
    <s v="BK4405"/>
    <s v="S. Chand Business Studies"/>
    <s v="Richard Tyler"/>
    <x v="10"/>
    <s v="978-1-909373-46-4"/>
    <x v="3"/>
    <x v="19"/>
    <x v="1"/>
    <x v="348"/>
    <x v="16"/>
    <x v="1"/>
    <d v="2024-11-26T00:00:00"/>
    <d v="2025-02-19T00:00:00"/>
    <x v="57"/>
    <x v="3"/>
    <x v="2"/>
    <n v="211"/>
    <s v="*211*"/>
  </r>
  <r>
    <s v="BK4406"/>
    <s v="SL Arora Physics"/>
    <s v="Emily Griffin"/>
    <x v="9"/>
    <s v="978-0-00-313106-2"/>
    <x v="2"/>
    <x v="18"/>
    <x v="2"/>
    <x v="13"/>
    <x v="4"/>
    <x v="0"/>
    <m/>
    <m/>
    <x v="346"/>
    <x v="3"/>
    <x v="3"/>
    <n v="407"/>
    <s v="*407*"/>
  </r>
  <r>
    <s v="BK4407"/>
    <s v="S. Chand Science"/>
    <s v="Melanie Hall"/>
    <x v="11"/>
    <s v="978-0-623-45217-2"/>
    <x v="0"/>
    <x v="15"/>
    <x v="2"/>
    <x v="182"/>
    <x v="1"/>
    <x v="0"/>
    <m/>
    <m/>
    <x v="60"/>
    <x v="2"/>
    <x v="1"/>
    <n v="255"/>
    <s v="*255*"/>
  </r>
  <r>
    <s v="BK4408"/>
    <s v="Modern ABC Chemistry"/>
    <s v="Brittany Anderson"/>
    <x v="6"/>
    <s v="978-0-03-846633-7"/>
    <x v="3"/>
    <x v="0"/>
    <x v="2"/>
    <x v="105"/>
    <x v="7"/>
    <x v="0"/>
    <m/>
    <m/>
    <x v="253"/>
    <x v="3"/>
    <x v="1"/>
    <n v="336"/>
    <s v="*336*"/>
  </r>
  <r>
    <s v="BK4409"/>
    <s v="S. Chand Biology"/>
    <s v="Troy Lynch"/>
    <x v="4"/>
    <s v="978-1-4111-9107-5"/>
    <x v="1"/>
    <x v="15"/>
    <x v="2"/>
    <x v="236"/>
    <x v="10"/>
    <x v="0"/>
    <m/>
    <m/>
    <x v="248"/>
    <x v="3"/>
    <x v="1"/>
    <n v="116"/>
    <s v="*116*"/>
  </r>
  <r>
    <s v="BK4410"/>
    <s v="NCERT Business Studies"/>
    <s v="James Grant"/>
    <x v="10"/>
    <s v="978-1-4966-1704-0"/>
    <x v="1"/>
    <x v="9"/>
    <x v="1"/>
    <x v="317"/>
    <x v="12"/>
    <x v="0"/>
    <m/>
    <m/>
    <x v="45"/>
    <x v="3"/>
    <x v="0"/>
    <n v="450"/>
    <s v="*450*"/>
  </r>
  <r>
    <s v="BK4411"/>
    <s v="SL Arora Physics"/>
    <s v="Victor Smith"/>
    <x v="9"/>
    <s v="978-1-5440-2088-4"/>
    <x v="5"/>
    <x v="17"/>
    <x v="1"/>
    <x v="294"/>
    <x v="19"/>
    <x v="0"/>
    <m/>
    <m/>
    <x v="324"/>
    <x v="3"/>
    <x v="2"/>
    <n v="208"/>
    <s v="*208*"/>
  </r>
  <r>
    <s v="BK4412"/>
    <s v="Nai Roshni Hindi Pathmala"/>
    <s v="Bridget Carson"/>
    <x v="12"/>
    <s v="978-1-328-31521-2"/>
    <x v="0"/>
    <x v="17"/>
    <x v="0"/>
    <x v="287"/>
    <x v="5"/>
    <x v="0"/>
    <m/>
    <m/>
    <x v="303"/>
    <x v="3"/>
    <x v="1"/>
    <n v="274"/>
    <s v="*274*"/>
  </r>
  <r>
    <s v="BK4413"/>
    <s v="Truemanâ€™s Biology"/>
    <s v="Chad Torres"/>
    <x v="4"/>
    <s v="978-1-885910-87-5"/>
    <x v="2"/>
    <x v="13"/>
    <x v="1"/>
    <x v="209"/>
    <x v="16"/>
    <x v="0"/>
    <m/>
    <m/>
    <x v="220"/>
    <x v="3"/>
    <x v="1"/>
    <n v="114"/>
    <s v="*114*"/>
  </r>
  <r>
    <s v="BK4414"/>
    <s v="Together with Social Science"/>
    <s v="Jacob Sosa"/>
    <x v="0"/>
    <s v="978-1-107-10983-4"/>
    <x v="0"/>
    <x v="0"/>
    <x v="2"/>
    <x v="106"/>
    <x v="14"/>
    <x v="1"/>
    <d v="2023-09-28T00:00:00"/>
    <d v="2024-03-31T00:00:00"/>
    <x v="311"/>
    <x v="0"/>
    <x v="0"/>
    <n v="197"/>
    <s v="*197*"/>
  </r>
  <r>
    <s v="BK4415"/>
    <s v="NCERT Biology"/>
    <s v="Steven Davis"/>
    <x v="4"/>
    <s v="978-1-208-75270-0"/>
    <x v="4"/>
    <x v="15"/>
    <x v="0"/>
    <x v="398"/>
    <x v="14"/>
    <x v="0"/>
    <m/>
    <m/>
    <x v="323"/>
    <x v="3"/>
    <x v="0"/>
    <n v="349"/>
    <s v="*349*"/>
  </r>
  <r>
    <s v="BK4416"/>
    <s v="S. Chand EVS"/>
    <s v="Shane Mack"/>
    <x v="3"/>
    <s v="978-1-380-57583-8"/>
    <x v="0"/>
    <x v="8"/>
    <x v="0"/>
    <x v="199"/>
    <x v="4"/>
    <x v="0"/>
    <m/>
    <m/>
    <x v="110"/>
    <x v="2"/>
    <x v="2"/>
    <n v="399"/>
    <s v="*399*"/>
  </r>
  <r>
    <s v="BK4417"/>
    <s v="S. Chand Social Science"/>
    <s v="Doris Davis"/>
    <x v="0"/>
    <s v="978-1-271-71947-1"/>
    <x v="3"/>
    <x v="10"/>
    <x v="0"/>
    <x v="190"/>
    <x v="8"/>
    <x v="1"/>
    <d v="2024-02-03T00:00:00"/>
    <d v="2024-05-28T00:00:00"/>
    <x v="179"/>
    <x v="0"/>
    <x v="0"/>
    <n v="225"/>
    <s v="*225*"/>
  </r>
  <r>
    <s v="BK4418"/>
    <s v="NCERT Accountancy"/>
    <s v="Nicole Smith"/>
    <x v="7"/>
    <s v="978-0-488-49766-0"/>
    <x v="2"/>
    <x v="11"/>
    <x v="1"/>
    <x v="102"/>
    <x v="2"/>
    <x v="1"/>
    <d v="2023-03-26T00:00:00"/>
    <d v="2024-04-12T00:00:00"/>
    <x v="266"/>
    <x v="3"/>
    <x v="1"/>
    <n v="237"/>
    <s v="*237*"/>
  </r>
  <r>
    <s v="BK4419"/>
    <s v="Wren &amp; Martin English Grammar"/>
    <s v="Diana Marquez"/>
    <x v="2"/>
    <s v="978-0-601-12801-3"/>
    <x v="5"/>
    <x v="12"/>
    <x v="0"/>
    <x v="414"/>
    <x v="18"/>
    <x v="1"/>
    <d v="2023-03-16T00:00:00"/>
    <d v="2024-07-17T00:00:00"/>
    <x v="392"/>
    <x v="1"/>
    <x v="0"/>
    <n v="430"/>
    <s v="*430*"/>
  </r>
  <r>
    <s v="BK4420"/>
    <s v="Together with Social Science"/>
    <s v="Jeffrey Nichols"/>
    <x v="0"/>
    <s v="978-1-5125-4335-3"/>
    <x v="0"/>
    <x v="2"/>
    <x v="1"/>
    <x v="304"/>
    <x v="8"/>
    <x v="1"/>
    <d v="2024-10-11T00:00:00"/>
    <d v="2024-11-27T00:00:00"/>
    <x v="10"/>
    <x v="0"/>
    <x v="2"/>
    <n v="176"/>
    <s v="*176*"/>
  </r>
  <r>
    <s v="BK4421"/>
    <s v="S. Chand Biology"/>
    <s v="Lisa Boone"/>
    <x v="4"/>
    <s v="978-1-229-54901-3"/>
    <x v="4"/>
    <x v="9"/>
    <x v="1"/>
    <x v="294"/>
    <x v="11"/>
    <x v="1"/>
    <d v="2023-06-15T00:00:00"/>
    <d v="2024-11-27T00:00:00"/>
    <x v="126"/>
    <x v="3"/>
    <x v="0"/>
    <n v="144"/>
    <s v="*144*"/>
  </r>
  <r>
    <s v="BK4422"/>
    <s v="RS Aggarwal Mathematics"/>
    <s v="Michelle Rogers"/>
    <x v="1"/>
    <s v="978-1-72926-322-8"/>
    <x v="1"/>
    <x v="1"/>
    <x v="1"/>
    <x v="118"/>
    <x v="6"/>
    <x v="0"/>
    <m/>
    <m/>
    <x v="346"/>
    <x v="0"/>
    <x v="2"/>
    <n v="397"/>
    <s v="*397*"/>
  </r>
  <r>
    <s v="BK4423"/>
    <s v="NCERT Biology"/>
    <s v="Pamela Mason"/>
    <x v="4"/>
    <s v="978-1-58790-113-3"/>
    <x v="0"/>
    <x v="16"/>
    <x v="2"/>
    <x v="222"/>
    <x v="10"/>
    <x v="0"/>
    <m/>
    <m/>
    <x v="431"/>
    <x v="3"/>
    <x v="2"/>
    <n v="164"/>
    <s v="*164*"/>
  </r>
  <r>
    <s v="BK4424"/>
    <s v="NCERT Economics"/>
    <s v="Diana Edwards"/>
    <x v="5"/>
    <s v="978-1-71796-663-6"/>
    <x v="4"/>
    <x v="17"/>
    <x v="2"/>
    <x v="312"/>
    <x v="1"/>
    <x v="1"/>
    <d v="2023-05-16T00:00:00"/>
    <d v="2024-09-16T00:00:00"/>
    <x v="399"/>
    <x v="3"/>
    <x v="2"/>
    <n v="434"/>
    <s v="*434*"/>
  </r>
  <r>
    <s v="BK4425"/>
    <s v="Nai Roshni Hindi Pathmala"/>
    <s v="Stephanie Chambers"/>
    <x v="12"/>
    <s v="978-0-561-25046-5"/>
    <x v="1"/>
    <x v="4"/>
    <x v="2"/>
    <x v="297"/>
    <x v="1"/>
    <x v="0"/>
    <m/>
    <m/>
    <x v="115"/>
    <x v="3"/>
    <x v="0"/>
    <n v="358"/>
    <s v="*358*"/>
  </r>
  <r>
    <s v="BK4426"/>
    <s v="NCERT Economics"/>
    <s v="Paul Fernandez"/>
    <x v="5"/>
    <s v="978-0-07-149256-0"/>
    <x v="2"/>
    <x v="8"/>
    <x v="2"/>
    <x v="236"/>
    <x v="12"/>
    <x v="0"/>
    <m/>
    <m/>
    <x v="220"/>
    <x v="3"/>
    <x v="1"/>
    <n v="257"/>
    <s v="*257*"/>
  </r>
  <r>
    <s v="BK4427"/>
    <s v="Truemanâ€™s Biology"/>
    <s v="Linda Hill"/>
    <x v="4"/>
    <s v="978-1-05-978848-4"/>
    <x v="3"/>
    <x v="3"/>
    <x v="1"/>
    <x v="390"/>
    <x v="9"/>
    <x v="0"/>
    <m/>
    <m/>
    <x v="469"/>
    <x v="3"/>
    <x v="3"/>
    <n v="295"/>
    <s v="*295*"/>
  </r>
  <r>
    <s v="BK4428"/>
    <s v="RS Aggarwal Mathematics"/>
    <s v="Corey Williams"/>
    <x v="1"/>
    <s v="978-0-494-37273-9"/>
    <x v="1"/>
    <x v="4"/>
    <x v="1"/>
    <x v="145"/>
    <x v="12"/>
    <x v="1"/>
    <d v="2024-07-12T00:00:00"/>
    <d v="2024-11-16T00:00:00"/>
    <x v="454"/>
    <x v="0"/>
    <x v="2"/>
    <n v="137"/>
    <s v="*137*"/>
  </r>
  <r>
    <s v="BK4429"/>
    <s v="Lakhmir Singh Science"/>
    <s v="Christopher Gaines"/>
    <x v="11"/>
    <s v="978-0-308-92381-2"/>
    <x v="3"/>
    <x v="3"/>
    <x v="0"/>
    <x v="189"/>
    <x v="9"/>
    <x v="1"/>
    <d v="2023-05-25T00:00:00"/>
    <d v="2023-06-14T00:00:00"/>
    <x v="60"/>
    <x v="2"/>
    <x v="3"/>
    <n v="209"/>
    <s v="*209*"/>
  </r>
  <r>
    <s v="BK4430"/>
    <s v="Wren &amp; Martin English Grammar"/>
    <s v="Lisa Cervantes"/>
    <x v="2"/>
    <s v="978-0-613-24313-1"/>
    <x v="4"/>
    <x v="13"/>
    <x v="1"/>
    <x v="252"/>
    <x v="13"/>
    <x v="1"/>
    <d v="2024-03-20T00:00:00"/>
    <d v="2024-12-28T00:00:00"/>
    <x v="296"/>
    <x v="1"/>
    <x v="1"/>
    <n v="419"/>
    <s v="*419*"/>
  </r>
  <r>
    <s v="BK4431"/>
    <s v="Together with Social Science"/>
    <s v="Linda Ray"/>
    <x v="0"/>
    <s v="978-1-58358-626-6"/>
    <x v="1"/>
    <x v="17"/>
    <x v="1"/>
    <x v="261"/>
    <x v="11"/>
    <x v="0"/>
    <m/>
    <m/>
    <x v="47"/>
    <x v="0"/>
    <x v="1"/>
    <n v="109"/>
    <s v="*109*"/>
  </r>
  <r>
    <s v="BK4432"/>
    <s v="Modern ABC Chemistry"/>
    <s v="Jennifer Gonzalez"/>
    <x v="6"/>
    <s v="978-0-435-18485-8"/>
    <x v="4"/>
    <x v="2"/>
    <x v="1"/>
    <x v="147"/>
    <x v="13"/>
    <x v="0"/>
    <m/>
    <m/>
    <x v="328"/>
    <x v="3"/>
    <x v="1"/>
    <n v="313"/>
    <s v="*313*"/>
  </r>
  <r>
    <s v="BK4433"/>
    <s v="RS Aggarwal Mathematics"/>
    <s v="Brittany Crawford"/>
    <x v="1"/>
    <s v="978-1-938735-00-4"/>
    <x v="3"/>
    <x v="9"/>
    <x v="2"/>
    <x v="353"/>
    <x v="16"/>
    <x v="1"/>
    <d v="2023-12-13T00:00:00"/>
    <d v="2025-01-19T00:00:00"/>
    <x v="403"/>
    <x v="0"/>
    <x v="0"/>
    <n v="202"/>
    <s v="*202*"/>
  </r>
  <r>
    <s v="BK4434"/>
    <s v="S. Chand Biology"/>
    <s v="Victoria Ellis"/>
    <x v="4"/>
    <s v="978-0-14-331136-2"/>
    <x v="2"/>
    <x v="18"/>
    <x v="2"/>
    <x v="176"/>
    <x v="9"/>
    <x v="1"/>
    <d v="2024-06-02T00:00:00"/>
    <d v="2025-02-01T00:00:00"/>
    <x v="29"/>
    <x v="3"/>
    <x v="2"/>
    <n v="231"/>
    <s v="*231*"/>
  </r>
  <r>
    <s v="BK4435"/>
    <s v="Truemanâ€™s Biology"/>
    <s v="Michael Tran"/>
    <x v="4"/>
    <s v="978-1-264-73463-4"/>
    <x v="5"/>
    <x v="15"/>
    <x v="2"/>
    <x v="326"/>
    <x v="13"/>
    <x v="1"/>
    <d v="2024-08-20T00:00:00"/>
    <d v="2024-10-15T00:00:00"/>
    <x v="154"/>
    <x v="3"/>
    <x v="1"/>
    <n v="205"/>
    <s v="*205*"/>
  </r>
  <r>
    <s v="BK4436"/>
    <s v="Nai Roshni Hindi Pathmala"/>
    <s v="Nancy Brown"/>
    <x v="12"/>
    <s v="978-1-05-774415-4"/>
    <x v="4"/>
    <x v="12"/>
    <x v="2"/>
    <x v="211"/>
    <x v="5"/>
    <x v="1"/>
    <d v="2023-11-16T00:00:00"/>
    <d v="2023-12-03T00:00:00"/>
    <x v="238"/>
    <x v="3"/>
    <x v="1"/>
    <n v="247"/>
    <s v="*247*"/>
  </r>
  <r>
    <s v="BK4437"/>
    <s v="Let Us C - Yashwant Kanetkar"/>
    <s v="Tommy Giles"/>
    <x v="8"/>
    <s v="978-0-936030-13-5"/>
    <x v="3"/>
    <x v="19"/>
    <x v="1"/>
    <x v="334"/>
    <x v="9"/>
    <x v="1"/>
    <d v="2024-08-11T00:00:00"/>
    <d v="2024-11-13T00:00:00"/>
    <x v="324"/>
    <x v="3"/>
    <x v="0"/>
    <n v="303"/>
    <s v="*303*"/>
  </r>
  <r>
    <s v="BK4438"/>
    <s v="Let Us C - Yashwant Kanetkar"/>
    <s v="Devin Jimenez"/>
    <x v="8"/>
    <s v="978-0-8275-3835-1"/>
    <x v="1"/>
    <x v="4"/>
    <x v="1"/>
    <x v="218"/>
    <x v="16"/>
    <x v="1"/>
    <d v="2024-10-15T00:00:00"/>
    <d v="2024-11-05T00:00:00"/>
    <x v="408"/>
    <x v="3"/>
    <x v="0"/>
    <n v="413"/>
    <s v="*413*"/>
  </r>
  <r>
    <s v="BK4439"/>
    <s v="Modern ABC Chemistry"/>
    <s v="Edwin Ward"/>
    <x v="6"/>
    <s v="978-1-212-29803-4"/>
    <x v="4"/>
    <x v="7"/>
    <x v="0"/>
    <x v="394"/>
    <x v="8"/>
    <x v="0"/>
    <m/>
    <m/>
    <x v="114"/>
    <x v="3"/>
    <x v="2"/>
    <n v="352"/>
    <s v="*352*"/>
  </r>
  <r>
    <s v="BK4440"/>
    <s v="RS Aggarwal Mathematics"/>
    <s v="Michele Villegas"/>
    <x v="1"/>
    <s v="978-0-544-72889-9"/>
    <x v="1"/>
    <x v="1"/>
    <x v="1"/>
    <x v="395"/>
    <x v="10"/>
    <x v="0"/>
    <m/>
    <m/>
    <x v="213"/>
    <x v="0"/>
    <x v="0"/>
    <n v="257"/>
    <s v="*257*"/>
  </r>
  <r>
    <s v="BK4441"/>
    <s v="S. Chand Social Science"/>
    <s v="Carol Rosario"/>
    <x v="0"/>
    <s v="978-1-899544-82-0"/>
    <x v="5"/>
    <x v="1"/>
    <x v="2"/>
    <x v="399"/>
    <x v="0"/>
    <x v="1"/>
    <d v="2023-11-08T00:00:00"/>
    <d v="2025-02-12T00:00:00"/>
    <x v="81"/>
    <x v="0"/>
    <x v="1"/>
    <n v="412"/>
    <s v="*412*"/>
  </r>
  <r>
    <s v="BK4442"/>
    <s v="RD Sharma Mathematics"/>
    <s v="Daniel Buckley"/>
    <x v="1"/>
    <s v="978-0-344-58715-3"/>
    <x v="4"/>
    <x v="10"/>
    <x v="0"/>
    <x v="209"/>
    <x v="3"/>
    <x v="1"/>
    <d v="2024-09-26T00:00:00"/>
    <d v="2024-11-28T00:00:00"/>
    <x v="16"/>
    <x v="0"/>
    <x v="0"/>
    <n v="254"/>
    <s v="*254*"/>
  </r>
  <r>
    <s v="BK4443"/>
    <s v="NCERT Biology"/>
    <s v="Sara Ibarra"/>
    <x v="4"/>
    <s v="978-1-937800-67-3"/>
    <x v="1"/>
    <x v="4"/>
    <x v="0"/>
    <x v="266"/>
    <x v="2"/>
    <x v="1"/>
    <d v="2024-12-27T00:00:00"/>
    <d v="2025-01-04T00:00:00"/>
    <x v="12"/>
    <x v="3"/>
    <x v="2"/>
    <n v="206"/>
    <s v="*206*"/>
  </r>
  <r>
    <s v="BK4444"/>
    <s v="S. Chand EVS"/>
    <s v="Autumn Robinson"/>
    <x v="3"/>
    <s v="978-1-85803-596-3"/>
    <x v="3"/>
    <x v="6"/>
    <x v="0"/>
    <x v="357"/>
    <x v="10"/>
    <x v="0"/>
    <m/>
    <m/>
    <x v="397"/>
    <x v="2"/>
    <x v="0"/>
    <n v="376"/>
    <s v="*376*"/>
  </r>
  <r>
    <s v="BK4445"/>
    <s v="Principles of Economics"/>
    <s v="Anna Daniels"/>
    <x v="5"/>
    <s v="978-1-161-84056-8"/>
    <x v="0"/>
    <x v="12"/>
    <x v="1"/>
    <x v="416"/>
    <x v="19"/>
    <x v="1"/>
    <d v="2024-06-27T00:00:00"/>
    <d v="2024-10-11T00:00:00"/>
    <x v="70"/>
    <x v="3"/>
    <x v="2"/>
    <n v="171"/>
    <s v="*171*"/>
  </r>
  <r>
    <s v="BK4446"/>
    <s v="NCERT Accountancy"/>
    <s v="Cody Lee"/>
    <x v="7"/>
    <s v="978-1-74430-574-3"/>
    <x v="3"/>
    <x v="9"/>
    <x v="0"/>
    <x v="129"/>
    <x v="3"/>
    <x v="1"/>
    <d v="2024-04-18T00:00:00"/>
    <d v="2024-08-09T00:00:00"/>
    <x v="93"/>
    <x v="3"/>
    <x v="2"/>
    <n v="324"/>
    <s v="*324*"/>
  </r>
  <r>
    <s v="BK4447"/>
    <s v="NCERT Biology"/>
    <s v="Denise Perez"/>
    <x v="4"/>
    <s v="978-0-272-29872-5"/>
    <x v="2"/>
    <x v="13"/>
    <x v="1"/>
    <x v="13"/>
    <x v="4"/>
    <x v="0"/>
    <m/>
    <m/>
    <x v="351"/>
    <x v="3"/>
    <x v="2"/>
    <n v="336"/>
    <s v="*336*"/>
  </r>
  <r>
    <s v="BK4448"/>
    <s v="Play with Maths"/>
    <s v="Benjamin Li"/>
    <x v="1"/>
    <s v="978-1-321-05905-2"/>
    <x v="2"/>
    <x v="16"/>
    <x v="1"/>
    <x v="286"/>
    <x v="0"/>
    <x v="1"/>
    <d v="2024-03-18T00:00:00"/>
    <d v="2024-07-27T00:00:00"/>
    <x v="441"/>
    <x v="0"/>
    <x v="0"/>
    <n v="222"/>
    <s v="*222*"/>
  </r>
  <r>
    <s v="BK4449"/>
    <s v="Fundamentals of Physics - Resnick Halliday"/>
    <s v="Mathew Benson"/>
    <x v="9"/>
    <s v="978-0-559-39275-7"/>
    <x v="2"/>
    <x v="16"/>
    <x v="1"/>
    <x v="355"/>
    <x v="15"/>
    <x v="0"/>
    <m/>
    <m/>
    <x v="7"/>
    <x v="3"/>
    <x v="1"/>
    <n v="159"/>
    <s v="*159*"/>
  </r>
  <r>
    <s v="BK4450"/>
    <s v="NCERT Hindi"/>
    <s v="Scott Moreno"/>
    <x v="12"/>
    <s v="978-1-988936-66-6"/>
    <x v="5"/>
    <x v="10"/>
    <x v="2"/>
    <x v="101"/>
    <x v="14"/>
    <x v="0"/>
    <m/>
    <m/>
    <x v="101"/>
    <x v="3"/>
    <x v="3"/>
    <n v="343"/>
    <s v="*343*"/>
  </r>
  <r>
    <s v="BK4451"/>
    <s v="NCERT Accountancy"/>
    <s v="Christine Rodriguez"/>
    <x v="7"/>
    <s v="978-1-995727-22-6"/>
    <x v="4"/>
    <x v="16"/>
    <x v="2"/>
    <x v="320"/>
    <x v="4"/>
    <x v="0"/>
    <m/>
    <m/>
    <x v="444"/>
    <x v="3"/>
    <x v="2"/>
    <n v="419"/>
    <s v="*419*"/>
  </r>
  <r>
    <s v="BK4452"/>
    <s v="NCERT Biology"/>
    <s v="Ashley Morris"/>
    <x v="4"/>
    <s v="978-0-85608-660-1"/>
    <x v="2"/>
    <x v="15"/>
    <x v="2"/>
    <x v="371"/>
    <x v="7"/>
    <x v="0"/>
    <m/>
    <m/>
    <x v="112"/>
    <x v="3"/>
    <x v="3"/>
    <n v="265"/>
    <s v="*265*"/>
  </r>
  <r>
    <s v="BK4453"/>
    <s v="Let Us C - Yashwant Kanetkar"/>
    <s v="Alex Kim"/>
    <x v="8"/>
    <s v="978-1-5368-1236-7"/>
    <x v="4"/>
    <x v="11"/>
    <x v="2"/>
    <x v="304"/>
    <x v="4"/>
    <x v="1"/>
    <d v="2023-05-12T00:00:00"/>
    <d v="2023-07-03T00:00:00"/>
    <x v="242"/>
    <x v="3"/>
    <x v="1"/>
    <n v="306"/>
    <s v="*306*"/>
  </r>
  <r>
    <s v="BK4454"/>
    <s v="Manika Hindi Pathmala"/>
    <s v="Lisa Henderson"/>
    <x v="12"/>
    <s v="978-0-11-341523-6"/>
    <x v="3"/>
    <x v="17"/>
    <x v="1"/>
    <x v="306"/>
    <x v="8"/>
    <x v="1"/>
    <d v="2024-03-18T00:00:00"/>
    <d v="2024-11-18T00:00:00"/>
    <x v="192"/>
    <x v="3"/>
    <x v="1"/>
    <n v="316"/>
    <s v="*316*"/>
  </r>
  <r>
    <s v="BK4455"/>
    <s v="SL Arora Physics"/>
    <s v="Edward Wilcox"/>
    <x v="9"/>
    <s v="978-0-86474-040-3"/>
    <x v="2"/>
    <x v="14"/>
    <x v="1"/>
    <x v="70"/>
    <x v="18"/>
    <x v="0"/>
    <m/>
    <m/>
    <x v="270"/>
    <x v="3"/>
    <x v="1"/>
    <n v="314"/>
    <s v="*314*"/>
  </r>
  <r>
    <s v="BK4456"/>
    <s v="NCERT Business Studies"/>
    <s v="Jordan Downs"/>
    <x v="10"/>
    <s v="978-1-356-39463-0"/>
    <x v="3"/>
    <x v="14"/>
    <x v="0"/>
    <x v="253"/>
    <x v="10"/>
    <x v="0"/>
    <m/>
    <m/>
    <x v="191"/>
    <x v="3"/>
    <x v="0"/>
    <n v="220"/>
    <s v="*220*"/>
  </r>
  <r>
    <s v="BK4457"/>
    <s v="Wren &amp; Martin English Grammar"/>
    <s v="Rodney Ashley MD"/>
    <x v="2"/>
    <s v="978-1-103-30981-8"/>
    <x v="1"/>
    <x v="3"/>
    <x v="1"/>
    <x v="420"/>
    <x v="10"/>
    <x v="0"/>
    <m/>
    <m/>
    <x v="185"/>
    <x v="1"/>
    <x v="2"/>
    <n v="368"/>
    <s v="*368*"/>
  </r>
  <r>
    <s v="BK4458"/>
    <s v="SL Arora Physics"/>
    <s v="Kayla George"/>
    <x v="9"/>
    <s v="978-0-285-98241-3"/>
    <x v="4"/>
    <x v="12"/>
    <x v="1"/>
    <x v="371"/>
    <x v="9"/>
    <x v="0"/>
    <m/>
    <m/>
    <x v="300"/>
    <x v="3"/>
    <x v="1"/>
    <n v="368"/>
    <s v="*368*"/>
  </r>
  <r>
    <s v="BK4459"/>
    <s v="Manika Hindi Pathmala"/>
    <s v="Joseph Harrington"/>
    <x v="12"/>
    <s v="978-1-82378-643-2"/>
    <x v="3"/>
    <x v="3"/>
    <x v="1"/>
    <x v="232"/>
    <x v="14"/>
    <x v="0"/>
    <m/>
    <m/>
    <x v="46"/>
    <x v="3"/>
    <x v="1"/>
    <n v="141"/>
    <s v="*141*"/>
  </r>
  <r>
    <s v="BK4460"/>
    <s v="TS Grewal Accountancy"/>
    <s v="Samantha Olson"/>
    <x v="7"/>
    <s v="978-1-937959-18-0"/>
    <x v="5"/>
    <x v="0"/>
    <x v="2"/>
    <x v="340"/>
    <x v="9"/>
    <x v="1"/>
    <d v="2024-03-13T00:00:00"/>
    <d v="2025-02-07T00:00:00"/>
    <x v="441"/>
    <x v="3"/>
    <x v="0"/>
    <n v="153"/>
    <s v="*153*"/>
  </r>
  <r>
    <s v="BK4461"/>
    <s v="Fundamentals of Physics - Resnick Halliday"/>
    <s v="Emily Jackson"/>
    <x v="9"/>
    <s v="978-0-444-14570-3"/>
    <x v="5"/>
    <x v="0"/>
    <x v="2"/>
    <x v="62"/>
    <x v="19"/>
    <x v="1"/>
    <d v="2023-12-04T00:00:00"/>
    <d v="2024-11-19T00:00:00"/>
    <x v="154"/>
    <x v="3"/>
    <x v="0"/>
    <n v="246"/>
    <s v="*246*"/>
  </r>
  <r>
    <s v="BK4462"/>
    <s v="NCERT Biology"/>
    <s v="Raymond Anderson"/>
    <x v="4"/>
    <s v="978-1-4908-4792-4"/>
    <x v="5"/>
    <x v="11"/>
    <x v="2"/>
    <x v="272"/>
    <x v="15"/>
    <x v="0"/>
    <m/>
    <m/>
    <x v="465"/>
    <x v="3"/>
    <x v="2"/>
    <n v="340"/>
    <s v="*340*"/>
  </r>
  <r>
    <s v="BK4463"/>
    <s v="Pradeep's Chemistry"/>
    <s v="Andrea Carson"/>
    <x v="6"/>
    <s v="978-1-00-390502-8"/>
    <x v="1"/>
    <x v="11"/>
    <x v="2"/>
    <x v="181"/>
    <x v="4"/>
    <x v="0"/>
    <m/>
    <m/>
    <x v="215"/>
    <x v="3"/>
    <x v="0"/>
    <n v="448"/>
    <s v="*448*"/>
  </r>
  <r>
    <s v="BK4464"/>
    <s v="NCERT Economics"/>
    <s v="Jason Dean"/>
    <x v="5"/>
    <s v="978-1-04-161943-7"/>
    <x v="0"/>
    <x v="3"/>
    <x v="1"/>
    <x v="224"/>
    <x v="18"/>
    <x v="1"/>
    <d v="2023-10-17T00:00:00"/>
    <d v="2024-01-23T00:00:00"/>
    <x v="5"/>
    <x v="3"/>
    <x v="1"/>
    <n v="225"/>
    <s v="*225*"/>
  </r>
  <r>
    <s v="BK4465"/>
    <s v="Together with EVS"/>
    <s v="Joseph Sullivan"/>
    <x v="3"/>
    <s v="978-0-249-25473-0"/>
    <x v="5"/>
    <x v="17"/>
    <x v="1"/>
    <x v="15"/>
    <x v="16"/>
    <x v="1"/>
    <d v="2024-01-07T00:00:00"/>
    <d v="2025-02-10T00:00:00"/>
    <x v="451"/>
    <x v="2"/>
    <x v="0"/>
    <n v="201"/>
    <s v="*201*"/>
  </r>
  <r>
    <s v="BK4466"/>
    <s v="Let Us C - Yashwant Kanetkar"/>
    <s v="Jennifer Miller"/>
    <x v="8"/>
    <s v="978-1-59429-561-4"/>
    <x v="4"/>
    <x v="15"/>
    <x v="0"/>
    <x v="116"/>
    <x v="0"/>
    <x v="1"/>
    <d v="2023-11-07T00:00:00"/>
    <d v="2025-01-13T00:00:00"/>
    <x v="292"/>
    <x v="3"/>
    <x v="2"/>
    <n v="238"/>
    <s v="*238*"/>
  </r>
  <r>
    <s v="BK4467"/>
    <s v="Pearson Science Explorer"/>
    <s v="Patricia Gay"/>
    <x v="11"/>
    <s v="978-1-4981-0124-0"/>
    <x v="0"/>
    <x v="11"/>
    <x v="1"/>
    <x v="247"/>
    <x v="7"/>
    <x v="0"/>
    <m/>
    <m/>
    <x v="312"/>
    <x v="2"/>
    <x v="0"/>
    <n v="365"/>
    <s v="*365*"/>
  </r>
  <r>
    <s v="BK4468"/>
    <s v="S. Chand Business Studies"/>
    <s v="Caleb Perez"/>
    <x v="10"/>
    <s v="978-1-66495-348-2"/>
    <x v="2"/>
    <x v="7"/>
    <x v="2"/>
    <x v="103"/>
    <x v="8"/>
    <x v="0"/>
    <m/>
    <m/>
    <x v="402"/>
    <x v="3"/>
    <x v="2"/>
    <n v="304"/>
    <s v="*304*"/>
  </r>
  <r>
    <s v="BK4469"/>
    <s v="S. Chand Economics"/>
    <s v="Jessica Roberts"/>
    <x v="5"/>
    <s v="978-0-696-46816-2"/>
    <x v="1"/>
    <x v="8"/>
    <x v="0"/>
    <x v="411"/>
    <x v="2"/>
    <x v="1"/>
    <d v="2023-07-21T00:00:00"/>
    <d v="2024-10-26T00:00:00"/>
    <x v="274"/>
    <x v="3"/>
    <x v="2"/>
    <n v="349"/>
    <s v="*349*"/>
  </r>
  <r>
    <s v="BK4470"/>
    <s v="Oxford English Reader"/>
    <s v="Anthony Hunter"/>
    <x v="2"/>
    <s v="978-1-76895-504-7"/>
    <x v="1"/>
    <x v="13"/>
    <x v="0"/>
    <x v="114"/>
    <x v="14"/>
    <x v="0"/>
    <m/>
    <m/>
    <x v="160"/>
    <x v="1"/>
    <x v="2"/>
    <n v="244"/>
    <s v="*244*"/>
  </r>
  <r>
    <s v="BK4471"/>
    <s v="NCERT Social Science"/>
    <s v="Olivia Miller"/>
    <x v="0"/>
    <s v="978-0-86027-160-4"/>
    <x v="5"/>
    <x v="17"/>
    <x v="0"/>
    <x v="271"/>
    <x v="1"/>
    <x v="0"/>
    <m/>
    <m/>
    <x v="430"/>
    <x v="0"/>
    <x v="0"/>
    <n v="180"/>
    <s v="*180*"/>
  </r>
  <r>
    <s v="BK4472"/>
    <s v="Pearson Science Explorer"/>
    <s v="Anna Green"/>
    <x v="11"/>
    <s v="978-0-08-130551-5"/>
    <x v="2"/>
    <x v="10"/>
    <x v="1"/>
    <x v="319"/>
    <x v="9"/>
    <x v="0"/>
    <m/>
    <m/>
    <x v="310"/>
    <x v="2"/>
    <x v="1"/>
    <n v="271"/>
    <s v="*271*"/>
  </r>
  <r>
    <s v="BK4473"/>
    <s v="Play with Maths"/>
    <s v="Dominique Barnes"/>
    <x v="1"/>
    <s v="978-1-4779-2026-8"/>
    <x v="3"/>
    <x v="0"/>
    <x v="0"/>
    <x v="301"/>
    <x v="7"/>
    <x v="0"/>
    <m/>
    <m/>
    <x v="358"/>
    <x v="0"/>
    <x v="3"/>
    <n v="399"/>
    <s v="*399*"/>
  </r>
  <r>
    <s v="BK4474"/>
    <s v="S. Chand Social Science"/>
    <s v="Matthew Williams"/>
    <x v="0"/>
    <s v="978-0-7571-1087-0"/>
    <x v="1"/>
    <x v="17"/>
    <x v="1"/>
    <x v="270"/>
    <x v="16"/>
    <x v="1"/>
    <d v="2023-07-28T00:00:00"/>
    <d v="2024-02-25T00:00:00"/>
    <x v="9"/>
    <x v="0"/>
    <x v="2"/>
    <n v="276"/>
    <s v="*276*"/>
  </r>
  <r>
    <s v="BK4475"/>
    <s v="Together with Social Science"/>
    <s v="Mary Martin"/>
    <x v="0"/>
    <s v="978-1-212-04340-5"/>
    <x v="1"/>
    <x v="4"/>
    <x v="1"/>
    <x v="71"/>
    <x v="5"/>
    <x v="1"/>
    <d v="2025-01-07T00:00:00"/>
    <d v="2025-01-31T00:00:00"/>
    <x v="422"/>
    <x v="0"/>
    <x v="3"/>
    <n v="371"/>
    <s v="*371*"/>
  </r>
  <r>
    <s v="BK4476"/>
    <s v="Lakhmir Singh Science"/>
    <s v="Kyle Mercer"/>
    <x v="11"/>
    <s v="978-1-243-24974-6"/>
    <x v="4"/>
    <x v="12"/>
    <x v="1"/>
    <x v="393"/>
    <x v="10"/>
    <x v="1"/>
    <d v="2024-02-24T00:00:00"/>
    <d v="2025-02-06T00:00:00"/>
    <x v="15"/>
    <x v="2"/>
    <x v="1"/>
    <n v="162"/>
    <s v="*162*"/>
  </r>
  <r>
    <s v="BK4477"/>
    <s v="S. Chand Economics"/>
    <s v="Michael Golden"/>
    <x v="5"/>
    <s v="978-1-954538-84-9"/>
    <x v="4"/>
    <x v="13"/>
    <x v="2"/>
    <x v="264"/>
    <x v="19"/>
    <x v="0"/>
    <m/>
    <m/>
    <x v="365"/>
    <x v="3"/>
    <x v="1"/>
    <n v="238"/>
    <s v="*238*"/>
  </r>
  <r>
    <s v="BK4478"/>
    <s v="S. Chand EVS"/>
    <s v="Kevin Lewis"/>
    <x v="3"/>
    <s v="978-0-949699-81-7"/>
    <x v="4"/>
    <x v="16"/>
    <x v="2"/>
    <x v="269"/>
    <x v="4"/>
    <x v="0"/>
    <m/>
    <m/>
    <x v="328"/>
    <x v="2"/>
    <x v="1"/>
    <n v="175"/>
    <s v="*175*"/>
  </r>
  <r>
    <s v="BK4479"/>
    <s v="S. Chand Science"/>
    <s v="Lee Walker"/>
    <x v="11"/>
    <s v="978-0-17-087276-8"/>
    <x v="5"/>
    <x v="13"/>
    <x v="2"/>
    <x v="354"/>
    <x v="1"/>
    <x v="0"/>
    <m/>
    <m/>
    <x v="410"/>
    <x v="2"/>
    <x v="0"/>
    <n v="447"/>
    <s v="*447*"/>
  </r>
  <r>
    <s v="BK4480"/>
    <s v="S. Chand Biology"/>
    <s v="Cindy Daniels"/>
    <x v="4"/>
    <s v="978-0-493-14968-4"/>
    <x v="3"/>
    <x v="18"/>
    <x v="2"/>
    <x v="411"/>
    <x v="5"/>
    <x v="1"/>
    <d v="2023-10-27T00:00:00"/>
    <d v="2024-01-21T00:00:00"/>
    <x v="50"/>
    <x v="3"/>
    <x v="2"/>
    <n v="278"/>
    <s v="*278*"/>
  </r>
  <r>
    <s v="BK4481"/>
    <s v="Python Programming - Balagurusamy"/>
    <s v="Anita Daniel"/>
    <x v="8"/>
    <s v="978-0-7127-2180-6"/>
    <x v="5"/>
    <x v="1"/>
    <x v="1"/>
    <x v="223"/>
    <x v="0"/>
    <x v="0"/>
    <m/>
    <m/>
    <x v="378"/>
    <x v="3"/>
    <x v="1"/>
    <n v="281"/>
    <s v="*281*"/>
  </r>
  <r>
    <s v="BK4482"/>
    <s v="S. Chand Biology"/>
    <s v="Holly Weaver"/>
    <x v="4"/>
    <s v="978-1-68510-726-0"/>
    <x v="2"/>
    <x v="18"/>
    <x v="1"/>
    <x v="322"/>
    <x v="7"/>
    <x v="0"/>
    <m/>
    <m/>
    <x v="465"/>
    <x v="3"/>
    <x v="1"/>
    <n v="440"/>
    <s v="*440*"/>
  </r>
  <r>
    <s v="BK4483"/>
    <s v="Fundamentals of Physics - Resnick Halliday"/>
    <s v="Jennifer Young"/>
    <x v="9"/>
    <s v="978-0-416-93399-4"/>
    <x v="2"/>
    <x v="1"/>
    <x v="0"/>
    <x v="184"/>
    <x v="10"/>
    <x v="0"/>
    <m/>
    <m/>
    <x v="365"/>
    <x v="3"/>
    <x v="0"/>
    <n v="171"/>
    <s v="*171*"/>
  </r>
  <r>
    <s v="BK4484"/>
    <s v="NCERT Chemistry"/>
    <s v="Thomas Gordon"/>
    <x v="6"/>
    <s v="978-1-210-64415-4"/>
    <x v="3"/>
    <x v="7"/>
    <x v="1"/>
    <x v="154"/>
    <x v="1"/>
    <x v="0"/>
    <m/>
    <m/>
    <x v="27"/>
    <x v="3"/>
    <x v="0"/>
    <n v="240"/>
    <s v="*240*"/>
  </r>
  <r>
    <s v="BK4485"/>
    <s v="NCERT Business Studies"/>
    <s v="Vanessa Allen"/>
    <x v="10"/>
    <s v="978-1-78139-706-0"/>
    <x v="4"/>
    <x v="11"/>
    <x v="1"/>
    <x v="299"/>
    <x v="3"/>
    <x v="1"/>
    <d v="2024-08-26T00:00:00"/>
    <d v="2025-01-24T00:00:00"/>
    <x v="326"/>
    <x v="3"/>
    <x v="2"/>
    <n v="221"/>
    <s v="*221*"/>
  </r>
  <r>
    <s v="BK4486"/>
    <s v="SL Arora Physics"/>
    <s v="Richard Taylor"/>
    <x v="9"/>
    <s v="978-0-298-04379-8"/>
    <x v="4"/>
    <x v="12"/>
    <x v="1"/>
    <x v="330"/>
    <x v="12"/>
    <x v="1"/>
    <d v="2023-09-22T00:00:00"/>
    <d v="2023-10-21T00:00:00"/>
    <x v="297"/>
    <x v="3"/>
    <x v="0"/>
    <n v="349"/>
    <s v="*349*"/>
  </r>
  <r>
    <s v="BK4487"/>
    <s v="Manika Hindi Pathmala"/>
    <s v="Cameron Maldonado"/>
    <x v="12"/>
    <s v="978-0-00-274893-3"/>
    <x v="0"/>
    <x v="17"/>
    <x v="2"/>
    <x v="351"/>
    <x v="17"/>
    <x v="1"/>
    <d v="2024-09-03T00:00:00"/>
    <d v="2024-09-03T00:00:00"/>
    <x v="190"/>
    <x v="3"/>
    <x v="1"/>
    <n v="282"/>
    <s v="*282*"/>
  </r>
  <r>
    <s v="BK4488"/>
    <s v="SL Arora Physics"/>
    <s v="Daniel Garcia"/>
    <x v="9"/>
    <s v="978-1-374-86084-1"/>
    <x v="1"/>
    <x v="16"/>
    <x v="2"/>
    <x v="276"/>
    <x v="5"/>
    <x v="1"/>
    <d v="2023-08-21T00:00:00"/>
    <d v="2023-09-21T00:00:00"/>
    <x v="337"/>
    <x v="3"/>
    <x v="0"/>
    <n v="400"/>
    <s v="*400*"/>
  </r>
  <r>
    <s v="BK4489"/>
    <s v="Oxford English Reader"/>
    <s v="Charles Carpenter"/>
    <x v="2"/>
    <s v="978-0-318-43669-2"/>
    <x v="1"/>
    <x v="8"/>
    <x v="2"/>
    <x v="232"/>
    <x v="12"/>
    <x v="1"/>
    <d v="2023-10-18T00:00:00"/>
    <d v="2024-05-01T00:00:00"/>
    <x v="66"/>
    <x v="1"/>
    <x v="2"/>
    <n v="210"/>
    <s v="*210*"/>
  </r>
  <r>
    <s v="BK4490"/>
    <s v="NCERT Business Studies"/>
    <s v="Jose Perkins"/>
    <x v="10"/>
    <s v="978-1-69908-504-2"/>
    <x v="1"/>
    <x v="19"/>
    <x v="2"/>
    <x v="329"/>
    <x v="7"/>
    <x v="0"/>
    <m/>
    <m/>
    <x v="26"/>
    <x v="3"/>
    <x v="0"/>
    <n v="130"/>
    <s v="*130*"/>
  </r>
  <r>
    <s v="BK4491"/>
    <s v="Together with EVS"/>
    <s v="Thomas Marquez"/>
    <x v="3"/>
    <s v="978-1-59117-541-4"/>
    <x v="4"/>
    <x v="2"/>
    <x v="1"/>
    <x v="57"/>
    <x v="1"/>
    <x v="1"/>
    <d v="2023-05-04T00:00:00"/>
    <d v="2024-01-15T00:00:00"/>
    <x v="21"/>
    <x v="2"/>
    <x v="2"/>
    <n v="433"/>
    <s v="*433*"/>
  </r>
  <r>
    <s v="BK4492"/>
    <s v="TS Grewal Accountancy"/>
    <s v="Brian Hill"/>
    <x v="7"/>
    <s v="978-1-80383-783-3"/>
    <x v="2"/>
    <x v="13"/>
    <x v="1"/>
    <x v="55"/>
    <x v="14"/>
    <x v="0"/>
    <m/>
    <m/>
    <x v="350"/>
    <x v="3"/>
    <x v="2"/>
    <n v="222"/>
    <s v="*222*"/>
  </r>
  <r>
    <s v="BK4493"/>
    <s v="NCERT Biology"/>
    <s v="Kaitlyn Franklin"/>
    <x v="4"/>
    <s v="978-1-4515-6831-8"/>
    <x v="2"/>
    <x v="18"/>
    <x v="0"/>
    <x v="299"/>
    <x v="13"/>
    <x v="0"/>
    <m/>
    <m/>
    <x v="364"/>
    <x v="3"/>
    <x v="2"/>
    <n v="427"/>
    <s v="*427*"/>
  </r>
  <r>
    <s v="BK4494"/>
    <s v="Concepts of Physics - HC Verma"/>
    <s v="Thomas Meyers"/>
    <x v="9"/>
    <s v="978-1-74455-395-3"/>
    <x v="0"/>
    <x v="15"/>
    <x v="1"/>
    <x v="293"/>
    <x v="19"/>
    <x v="1"/>
    <d v="2024-08-25T00:00:00"/>
    <d v="2025-01-28T00:00:00"/>
    <x v="378"/>
    <x v="3"/>
    <x v="0"/>
    <n v="182"/>
    <s v="*182*"/>
  </r>
  <r>
    <s v="BK4495"/>
    <s v="Computer Science with Python"/>
    <s v="Amber Peterson"/>
    <x v="8"/>
    <s v="978-0-521-18531-8"/>
    <x v="5"/>
    <x v="17"/>
    <x v="2"/>
    <x v="91"/>
    <x v="3"/>
    <x v="0"/>
    <m/>
    <m/>
    <x v="256"/>
    <x v="3"/>
    <x v="1"/>
    <n v="399"/>
    <s v="*399*"/>
  </r>
  <r>
    <s v="BK4496"/>
    <s v="S. Chand Biology"/>
    <s v="Mary White DVM"/>
    <x v="4"/>
    <s v="978-1-189-37490-8"/>
    <x v="0"/>
    <x v="5"/>
    <x v="0"/>
    <x v="98"/>
    <x v="15"/>
    <x v="0"/>
    <m/>
    <m/>
    <x v="66"/>
    <x v="3"/>
    <x v="3"/>
    <n v="348"/>
    <s v="*348*"/>
  </r>
  <r>
    <s v="BK4497"/>
    <s v="Let Us C - Yashwant Kanetkar"/>
    <s v="Sheri Butler"/>
    <x v="8"/>
    <s v="978-1-59247-706-7"/>
    <x v="2"/>
    <x v="8"/>
    <x v="0"/>
    <x v="164"/>
    <x v="0"/>
    <x v="1"/>
    <d v="2024-06-22T00:00:00"/>
    <d v="2025-02-11T00:00:00"/>
    <x v="449"/>
    <x v="3"/>
    <x v="2"/>
    <n v="420"/>
    <s v="*420*"/>
  </r>
  <r>
    <s v="BK4498"/>
    <s v="Nai Roshni Hindi Pathmala"/>
    <s v="Samuel Wilkinson"/>
    <x v="12"/>
    <s v="978-1-82458-837-0"/>
    <x v="1"/>
    <x v="0"/>
    <x v="0"/>
    <x v="381"/>
    <x v="6"/>
    <x v="0"/>
    <m/>
    <m/>
    <x v="270"/>
    <x v="3"/>
    <x v="3"/>
    <n v="232"/>
    <s v="*232*"/>
  </r>
  <r>
    <s v="BK4499"/>
    <s v="S. Chand EVS"/>
    <s v="Taylor Adams"/>
    <x v="3"/>
    <s v="978-1-918845-06-8"/>
    <x v="3"/>
    <x v="0"/>
    <x v="1"/>
    <x v="229"/>
    <x v="6"/>
    <x v="1"/>
    <d v="2024-05-29T00:00:00"/>
    <d v="2024-08-01T00:00:00"/>
    <x v="9"/>
    <x v="2"/>
    <x v="1"/>
    <n v="166"/>
    <s v="*166*"/>
  </r>
  <r>
    <s v="BK4500"/>
    <s v="NCERT Business Studies"/>
    <s v="Victoria Williams"/>
    <x v="10"/>
    <s v="978-0-9791290-7-0"/>
    <x v="1"/>
    <x v="13"/>
    <x v="0"/>
    <x v="120"/>
    <x v="12"/>
    <x v="0"/>
    <m/>
    <m/>
    <x v="168"/>
    <x v="3"/>
    <x v="1"/>
    <n v="311"/>
    <s v="*311*"/>
  </r>
  <r>
    <s v="BK4501"/>
    <s v="NCERT Economics"/>
    <s v="Marc Livingston"/>
    <x v="5"/>
    <s v="978-1-5328-8738-3"/>
    <x v="3"/>
    <x v="15"/>
    <x v="1"/>
    <x v="185"/>
    <x v="9"/>
    <x v="0"/>
    <m/>
    <m/>
    <x v="306"/>
    <x v="3"/>
    <x v="1"/>
    <n v="188"/>
    <s v="*188*"/>
  </r>
  <r>
    <s v="BK4502"/>
    <s v="S. Chand EVS"/>
    <s v="Jackson Ali"/>
    <x v="3"/>
    <s v="978-1-135-81556-1"/>
    <x v="4"/>
    <x v="3"/>
    <x v="1"/>
    <x v="104"/>
    <x v="10"/>
    <x v="1"/>
    <d v="2023-05-19T00:00:00"/>
    <d v="2023-05-19T00:00:00"/>
    <x v="22"/>
    <x v="2"/>
    <x v="0"/>
    <n v="134"/>
    <s v="*134*"/>
  </r>
  <r>
    <s v="BK4503"/>
    <s v="NCERT Biology"/>
    <s v="Curtis Oconnor"/>
    <x v="4"/>
    <s v="978-0-360-92024-8"/>
    <x v="0"/>
    <x v="4"/>
    <x v="1"/>
    <x v="21"/>
    <x v="17"/>
    <x v="0"/>
    <m/>
    <m/>
    <x v="31"/>
    <x v="3"/>
    <x v="2"/>
    <n v="294"/>
    <s v="*294*"/>
  </r>
  <r>
    <s v="BK4504"/>
    <s v="Play with Maths"/>
    <s v="Jonathan Blankenship"/>
    <x v="1"/>
    <s v="978-0-330-13435-4"/>
    <x v="3"/>
    <x v="6"/>
    <x v="2"/>
    <x v="216"/>
    <x v="9"/>
    <x v="0"/>
    <m/>
    <m/>
    <x v="194"/>
    <x v="0"/>
    <x v="1"/>
    <n v="116"/>
    <s v="*116*"/>
  </r>
  <r>
    <s v="BK4505"/>
    <s v="NCERT Maths"/>
    <s v="Dr. Ruth Lee PhD"/>
    <x v="1"/>
    <s v="978-0-568-08975-4"/>
    <x v="1"/>
    <x v="16"/>
    <x v="2"/>
    <x v="215"/>
    <x v="16"/>
    <x v="1"/>
    <d v="2023-12-02T00:00:00"/>
    <d v="2024-05-26T00:00:00"/>
    <x v="63"/>
    <x v="0"/>
    <x v="1"/>
    <n v="392"/>
    <s v="*392*"/>
  </r>
  <r>
    <s v="BK4506"/>
    <s v="Oxford English Reader"/>
    <s v="Stacy Gould"/>
    <x v="2"/>
    <s v="978-0-695-36914-9"/>
    <x v="1"/>
    <x v="10"/>
    <x v="2"/>
    <x v="387"/>
    <x v="11"/>
    <x v="1"/>
    <d v="2023-05-01T00:00:00"/>
    <d v="2024-10-29T00:00:00"/>
    <x v="164"/>
    <x v="1"/>
    <x v="0"/>
    <n v="242"/>
    <s v="*242*"/>
  </r>
  <r>
    <s v="BK4507"/>
    <s v="Pradeep's Chemistry"/>
    <s v="Debbie Guerrero"/>
    <x v="6"/>
    <s v="978-0-477-04251-2"/>
    <x v="5"/>
    <x v="5"/>
    <x v="2"/>
    <x v="226"/>
    <x v="3"/>
    <x v="0"/>
    <m/>
    <m/>
    <x v="306"/>
    <x v="3"/>
    <x v="0"/>
    <n v="270"/>
    <s v="*270*"/>
  </r>
  <r>
    <s v="BK4508"/>
    <s v="NCERT Biology"/>
    <s v="Sean Garcia"/>
    <x v="4"/>
    <s v="978-1-78269-512-7"/>
    <x v="4"/>
    <x v="17"/>
    <x v="1"/>
    <x v="296"/>
    <x v="12"/>
    <x v="0"/>
    <m/>
    <m/>
    <x v="240"/>
    <x v="3"/>
    <x v="2"/>
    <n v="292"/>
    <s v="*292*"/>
  </r>
  <r>
    <s v="BK4509"/>
    <s v="NCERT Biology"/>
    <s v="Kenneth Brown"/>
    <x v="4"/>
    <s v="978-1-919980-47-8"/>
    <x v="0"/>
    <x v="11"/>
    <x v="1"/>
    <x v="226"/>
    <x v="13"/>
    <x v="0"/>
    <m/>
    <m/>
    <x v="451"/>
    <x v="3"/>
    <x v="0"/>
    <n v="203"/>
    <s v="*203*"/>
  </r>
  <r>
    <s v="BK4510"/>
    <s v="Computer Science with Python"/>
    <s v="Jorge Luna"/>
    <x v="8"/>
    <s v="978-1-364-96989-9"/>
    <x v="5"/>
    <x v="13"/>
    <x v="0"/>
    <x v="27"/>
    <x v="17"/>
    <x v="1"/>
    <d v="2023-05-05T00:00:00"/>
    <d v="2024-02-17T00:00:00"/>
    <x v="364"/>
    <x v="3"/>
    <x v="1"/>
    <n v="301"/>
    <s v="*301*"/>
  </r>
  <r>
    <s v="BK4511"/>
    <s v="NCERT Chemistry"/>
    <s v="Ronald Ramirez"/>
    <x v="6"/>
    <s v="978-1-971570-85-3"/>
    <x v="2"/>
    <x v="16"/>
    <x v="1"/>
    <x v="177"/>
    <x v="2"/>
    <x v="1"/>
    <d v="2024-03-06T00:00:00"/>
    <d v="2024-06-15T00:00:00"/>
    <x v="81"/>
    <x v="3"/>
    <x v="0"/>
    <n v="434"/>
    <s v="*434*"/>
  </r>
  <r>
    <s v="BK4512"/>
    <s v="Wren &amp; Martin English Grammar"/>
    <s v="Justin Wallace"/>
    <x v="2"/>
    <s v="978-0-601-83620-8"/>
    <x v="0"/>
    <x v="18"/>
    <x v="1"/>
    <x v="371"/>
    <x v="6"/>
    <x v="0"/>
    <m/>
    <m/>
    <x v="94"/>
    <x v="1"/>
    <x v="2"/>
    <n v="277"/>
    <s v="*277*"/>
  </r>
  <r>
    <s v="BK4513"/>
    <s v="Principles of Economics"/>
    <s v="Thomas Johnson"/>
    <x v="5"/>
    <s v="978-0-8459-0647-7"/>
    <x v="3"/>
    <x v="19"/>
    <x v="1"/>
    <x v="413"/>
    <x v="3"/>
    <x v="1"/>
    <d v="2023-06-23T00:00:00"/>
    <d v="2024-06-07T00:00:00"/>
    <x v="326"/>
    <x v="3"/>
    <x v="0"/>
    <n v="310"/>
    <s v="*310*"/>
  </r>
  <r>
    <s v="BK4514"/>
    <s v="NCERT Maths"/>
    <s v="Alison Brown"/>
    <x v="1"/>
    <s v="978-1-900337-59-5"/>
    <x v="0"/>
    <x v="19"/>
    <x v="2"/>
    <x v="242"/>
    <x v="7"/>
    <x v="0"/>
    <m/>
    <m/>
    <x v="381"/>
    <x v="0"/>
    <x v="2"/>
    <n v="252"/>
    <s v="*252*"/>
  </r>
  <r>
    <s v="BK4515"/>
    <s v="RD Sharma Mathematics"/>
    <s v="Howard Summers"/>
    <x v="1"/>
    <s v="978-1-63750-526-7"/>
    <x v="2"/>
    <x v="12"/>
    <x v="2"/>
    <x v="233"/>
    <x v="17"/>
    <x v="1"/>
    <d v="2025-01-19T00:00:00"/>
    <d v="2025-02-18T00:00:00"/>
    <x v="163"/>
    <x v="0"/>
    <x v="2"/>
    <n v="301"/>
    <s v="*301*"/>
  </r>
  <r>
    <s v="BK4516"/>
    <s v="S. Chand Business Studies"/>
    <s v="Kara Harris"/>
    <x v="10"/>
    <s v="978-1-872766-83-6"/>
    <x v="2"/>
    <x v="6"/>
    <x v="2"/>
    <x v="71"/>
    <x v="1"/>
    <x v="1"/>
    <d v="2024-10-09T00:00:00"/>
    <d v="2025-01-17T00:00:00"/>
    <x v="104"/>
    <x v="3"/>
    <x v="2"/>
    <n v="249"/>
    <s v="*249*"/>
  </r>
  <r>
    <s v="BK4517"/>
    <s v="S. Chand Economics"/>
    <s v="Matthew Miller"/>
    <x v="5"/>
    <s v="978-1-160-62530-2"/>
    <x v="4"/>
    <x v="15"/>
    <x v="2"/>
    <x v="223"/>
    <x v="1"/>
    <x v="1"/>
    <d v="2023-12-03T00:00:00"/>
    <d v="2024-06-28T00:00:00"/>
    <x v="456"/>
    <x v="3"/>
    <x v="0"/>
    <n v="309"/>
    <s v="*309*"/>
  </r>
  <r>
    <s v="BK4518"/>
    <s v="S. Chand Social Science"/>
    <s v="Sean Weaver"/>
    <x v="0"/>
    <s v="978-1-84183-415-3"/>
    <x v="1"/>
    <x v="1"/>
    <x v="1"/>
    <x v="191"/>
    <x v="17"/>
    <x v="0"/>
    <m/>
    <m/>
    <x v="435"/>
    <x v="0"/>
    <x v="1"/>
    <n v="291"/>
    <s v="*291*"/>
  </r>
  <r>
    <s v="BK4519"/>
    <s v="NCERT Chemistry"/>
    <s v="Rebecca Coffey"/>
    <x v="6"/>
    <s v="978-1-05-448574-6"/>
    <x v="3"/>
    <x v="1"/>
    <x v="1"/>
    <x v="369"/>
    <x v="11"/>
    <x v="1"/>
    <d v="2025-01-19T00:00:00"/>
    <d v="2025-02-08T00:00:00"/>
    <x v="7"/>
    <x v="3"/>
    <x v="3"/>
    <n v="340"/>
    <s v="*340*"/>
  </r>
  <r>
    <s v="BK4520"/>
    <s v="Wren &amp; Martin English Grammar"/>
    <s v="Lisa Hart"/>
    <x v="2"/>
    <s v="978-1-909380-12-7"/>
    <x v="3"/>
    <x v="4"/>
    <x v="0"/>
    <x v="73"/>
    <x v="17"/>
    <x v="1"/>
    <d v="2024-02-17T00:00:00"/>
    <d v="2024-12-30T00:00:00"/>
    <x v="283"/>
    <x v="1"/>
    <x v="2"/>
    <n v="112"/>
    <s v="*112*"/>
  </r>
  <r>
    <s v="BK4521"/>
    <s v="SL Arora Physics"/>
    <s v="Paul Chavez"/>
    <x v="9"/>
    <s v="978-1-4578-3663-3"/>
    <x v="5"/>
    <x v="1"/>
    <x v="1"/>
    <x v="218"/>
    <x v="10"/>
    <x v="1"/>
    <d v="2024-04-05T00:00:00"/>
    <d v="2024-07-12T00:00:00"/>
    <x v="25"/>
    <x v="3"/>
    <x v="3"/>
    <n v="229"/>
    <s v="*229*"/>
  </r>
  <r>
    <s v="BK4522"/>
    <s v="Together with Social Science"/>
    <s v="Steven Cowan"/>
    <x v="0"/>
    <s v="978-1-229-33174-8"/>
    <x v="0"/>
    <x v="4"/>
    <x v="2"/>
    <x v="286"/>
    <x v="13"/>
    <x v="0"/>
    <m/>
    <m/>
    <x v="320"/>
    <x v="0"/>
    <x v="1"/>
    <n v="202"/>
    <s v="*202*"/>
  </r>
  <r>
    <s v="BK4523"/>
    <s v="Pradeep's Chemistry"/>
    <s v="William Carter"/>
    <x v="6"/>
    <s v="978-0-689-95056-8"/>
    <x v="5"/>
    <x v="7"/>
    <x v="0"/>
    <x v="31"/>
    <x v="5"/>
    <x v="1"/>
    <d v="2023-03-04T00:00:00"/>
    <d v="2024-10-11T00:00:00"/>
    <x v="266"/>
    <x v="3"/>
    <x v="1"/>
    <n v="142"/>
    <s v="*142*"/>
  </r>
  <r>
    <s v="BK4524"/>
    <s v="Manika Hindi Pathmala"/>
    <s v="John Mcdonald"/>
    <x v="12"/>
    <s v="978-1-02-571358-8"/>
    <x v="1"/>
    <x v="2"/>
    <x v="0"/>
    <x v="396"/>
    <x v="10"/>
    <x v="1"/>
    <d v="2024-07-12T00:00:00"/>
    <d v="2025-02-16T00:00:00"/>
    <x v="241"/>
    <x v="3"/>
    <x v="1"/>
    <n v="110"/>
    <s v="*110*"/>
  </r>
  <r>
    <s v="BK4525"/>
    <s v="S. Chand Social Science"/>
    <s v="Lisa Williamson"/>
    <x v="0"/>
    <s v="978-0-00-232539-4"/>
    <x v="0"/>
    <x v="7"/>
    <x v="0"/>
    <x v="240"/>
    <x v="0"/>
    <x v="0"/>
    <m/>
    <m/>
    <x v="422"/>
    <x v="0"/>
    <x v="0"/>
    <n v="127"/>
    <s v="*127*"/>
  </r>
  <r>
    <s v="BK4526"/>
    <s v="Principles of Economics"/>
    <s v="Logan Howard"/>
    <x v="5"/>
    <s v="978-1-61418-767-7"/>
    <x v="0"/>
    <x v="1"/>
    <x v="1"/>
    <x v="137"/>
    <x v="16"/>
    <x v="0"/>
    <m/>
    <m/>
    <x v="203"/>
    <x v="3"/>
    <x v="2"/>
    <n v="351"/>
    <s v="*351*"/>
  </r>
  <r>
    <s v="BK4527"/>
    <s v="NCERT Environmental Studies"/>
    <s v="Kelly Rogers"/>
    <x v="3"/>
    <s v="978-0-9718906-0-2"/>
    <x v="2"/>
    <x v="3"/>
    <x v="0"/>
    <x v="3"/>
    <x v="18"/>
    <x v="1"/>
    <d v="2024-03-02T00:00:00"/>
    <d v="2024-08-15T00:00:00"/>
    <x v="347"/>
    <x v="2"/>
    <x v="1"/>
    <n v="294"/>
    <s v="*294*"/>
  </r>
  <r>
    <s v="BK4528"/>
    <s v="Together with Social Science"/>
    <s v="Autumn Jones"/>
    <x v="0"/>
    <s v="978-1-182-43601-6"/>
    <x v="1"/>
    <x v="12"/>
    <x v="1"/>
    <x v="187"/>
    <x v="19"/>
    <x v="0"/>
    <m/>
    <m/>
    <x v="140"/>
    <x v="0"/>
    <x v="1"/>
    <n v="266"/>
    <s v="*266*"/>
  </r>
  <r>
    <s v="BK4529"/>
    <s v="S. Chand Social Science"/>
    <s v="Dustin Brown"/>
    <x v="0"/>
    <s v="978-1-123-53272-2"/>
    <x v="3"/>
    <x v="5"/>
    <x v="1"/>
    <x v="296"/>
    <x v="18"/>
    <x v="1"/>
    <d v="2023-03-22T00:00:00"/>
    <d v="2024-08-26T00:00:00"/>
    <x v="337"/>
    <x v="0"/>
    <x v="0"/>
    <n v="149"/>
    <s v="*149*"/>
  </r>
  <r>
    <s v="BK4530"/>
    <s v="SL Arora Physics"/>
    <s v="John Robbins"/>
    <x v="9"/>
    <s v="978-1-181-36966-7"/>
    <x v="4"/>
    <x v="0"/>
    <x v="1"/>
    <x v="5"/>
    <x v="11"/>
    <x v="1"/>
    <d v="2025-01-14T00:00:00"/>
    <d v="2025-02-08T00:00:00"/>
    <x v="415"/>
    <x v="3"/>
    <x v="0"/>
    <n v="169"/>
    <s v="*169*"/>
  </r>
  <r>
    <s v="BK4531"/>
    <s v="RD Sharma Mathematics"/>
    <s v="Steven Walker"/>
    <x v="1"/>
    <s v="978-1-890072-08-7"/>
    <x v="0"/>
    <x v="13"/>
    <x v="2"/>
    <x v="414"/>
    <x v="9"/>
    <x v="1"/>
    <d v="2024-06-05T00:00:00"/>
    <d v="2024-06-16T00:00:00"/>
    <x v="254"/>
    <x v="0"/>
    <x v="2"/>
    <n v="413"/>
    <s v="*413*"/>
  </r>
  <r>
    <s v="BK4532"/>
    <s v="Concepts of Physics - HC Verma"/>
    <s v="Daniel Harper"/>
    <x v="9"/>
    <s v="978-1-308-78934-7"/>
    <x v="2"/>
    <x v="1"/>
    <x v="2"/>
    <x v="284"/>
    <x v="2"/>
    <x v="0"/>
    <m/>
    <m/>
    <x v="283"/>
    <x v="3"/>
    <x v="0"/>
    <n v="185"/>
    <s v="*185*"/>
  </r>
  <r>
    <s v="BK4533"/>
    <s v="Pearson Science Explorer"/>
    <s v="Lawrence Jackson"/>
    <x v="11"/>
    <s v="978-0-403-23992-4"/>
    <x v="5"/>
    <x v="9"/>
    <x v="2"/>
    <x v="295"/>
    <x v="3"/>
    <x v="0"/>
    <m/>
    <m/>
    <x v="101"/>
    <x v="2"/>
    <x v="1"/>
    <n v="359"/>
    <s v="*359*"/>
  </r>
  <r>
    <s v="BK4534"/>
    <s v="Pradeep's Chemistry"/>
    <s v="Daniel Mitchell"/>
    <x v="6"/>
    <s v="978-1-4916-7316-4"/>
    <x v="5"/>
    <x v="1"/>
    <x v="2"/>
    <x v="233"/>
    <x v="13"/>
    <x v="1"/>
    <d v="2025-01-21T00:00:00"/>
    <d v="2025-02-17T00:00:00"/>
    <x v="22"/>
    <x v="3"/>
    <x v="0"/>
    <n v="291"/>
    <s v="*291*"/>
  </r>
  <r>
    <s v="BK4535"/>
    <s v="NCERT Economics"/>
    <s v="Carlos Mccoy"/>
    <x v="5"/>
    <s v="978-1-63938-138-8"/>
    <x v="5"/>
    <x v="11"/>
    <x v="1"/>
    <x v="249"/>
    <x v="6"/>
    <x v="0"/>
    <m/>
    <m/>
    <x v="176"/>
    <x v="3"/>
    <x v="2"/>
    <n v="407"/>
    <s v="*407*"/>
  </r>
  <r>
    <s v="BK4536"/>
    <s v="Pearson Science Explorer"/>
    <s v="Julie Bowen"/>
    <x v="11"/>
    <s v="978-0-936734-32-3"/>
    <x v="4"/>
    <x v="15"/>
    <x v="1"/>
    <x v="312"/>
    <x v="11"/>
    <x v="0"/>
    <m/>
    <m/>
    <x v="81"/>
    <x v="2"/>
    <x v="0"/>
    <n v="405"/>
    <s v="*405*"/>
  </r>
  <r>
    <s v="BK4537"/>
    <s v="Play with Maths"/>
    <s v="Elizabeth Gregory"/>
    <x v="1"/>
    <s v="978-1-75004-679-1"/>
    <x v="1"/>
    <x v="13"/>
    <x v="0"/>
    <x v="27"/>
    <x v="12"/>
    <x v="0"/>
    <m/>
    <m/>
    <x v="150"/>
    <x v="0"/>
    <x v="2"/>
    <n v="214"/>
    <s v="*214*"/>
  </r>
  <r>
    <s v="BK4538"/>
    <s v="S. Chand Science"/>
    <s v="Ryan Robinson"/>
    <x v="11"/>
    <s v="978-0-319-66492-6"/>
    <x v="5"/>
    <x v="6"/>
    <x v="1"/>
    <x v="164"/>
    <x v="12"/>
    <x v="1"/>
    <d v="2023-06-23T00:00:00"/>
    <d v="2024-09-14T00:00:00"/>
    <x v="70"/>
    <x v="2"/>
    <x v="2"/>
    <n v="222"/>
    <s v="*222*"/>
  </r>
  <r>
    <s v="BK4539"/>
    <s v="Modern ABC Chemistry"/>
    <s v="Lori Mccarthy"/>
    <x v="6"/>
    <s v="978-0-7137-0289-7"/>
    <x v="1"/>
    <x v="13"/>
    <x v="1"/>
    <x v="71"/>
    <x v="5"/>
    <x v="1"/>
    <d v="2025-02-01T00:00:00"/>
    <d v="2025-02-25T00:00:00"/>
    <x v="334"/>
    <x v="3"/>
    <x v="2"/>
    <n v="350"/>
    <s v="*350*"/>
  </r>
  <r>
    <s v="BK4540"/>
    <s v="Principles of Economics"/>
    <s v="Ryan Crawford"/>
    <x v="5"/>
    <s v="978-1-261-93850-9"/>
    <x v="0"/>
    <x v="4"/>
    <x v="1"/>
    <x v="113"/>
    <x v="4"/>
    <x v="1"/>
    <d v="2024-06-05T00:00:00"/>
    <d v="2024-12-19T00:00:00"/>
    <x v="105"/>
    <x v="3"/>
    <x v="0"/>
    <n v="299"/>
    <s v="*299*"/>
  </r>
  <r>
    <s v="BK4541"/>
    <s v="Truemanâ€™s Biology"/>
    <s v="Dean Rodriguez"/>
    <x v="4"/>
    <s v="978-1-63767-995-1"/>
    <x v="3"/>
    <x v="17"/>
    <x v="2"/>
    <x v="379"/>
    <x v="17"/>
    <x v="1"/>
    <d v="2025-02-04T00:00:00"/>
    <d v="2025-02-21T00:00:00"/>
    <x v="360"/>
    <x v="3"/>
    <x v="1"/>
    <n v="368"/>
    <s v="*368*"/>
  </r>
  <r>
    <s v="BK4542"/>
    <s v="Fundamentals of Physics - Resnick Halliday"/>
    <s v="Dean Hester"/>
    <x v="9"/>
    <s v="978-0-09-124026-4"/>
    <x v="5"/>
    <x v="9"/>
    <x v="2"/>
    <x v="204"/>
    <x v="14"/>
    <x v="0"/>
    <m/>
    <m/>
    <x v="190"/>
    <x v="3"/>
    <x v="3"/>
    <n v="343"/>
    <s v="*343*"/>
  </r>
  <r>
    <s v="BK4543"/>
    <s v="Pearson Science Explorer"/>
    <s v="Emily Chaney"/>
    <x v="11"/>
    <s v="978-0-387-95077-8"/>
    <x v="1"/>
    <x v="15"/>
    <x v="2"/>
    <x v="278"/>
    <x v="0"/>
    <x v="1"/>
    <d v="2023-12-13T00:00:00"/>
    <d v="2025-02-17T00:00:00"/>
    <x v="112"/>
    <x v="2"/>
    <x v="2"/>
    <n v="196"/>
    <s v="*196*"/>
  </r>
  <r>
    <s v="BK4544"/>
    <s v="Together with EVS"/>
    <s v="Connie Garrett"/>
    <x v="3"/>
    <s v="978-0-7211-0860-5"/>
    <x v="5"/>
    <x v="6"/>
    <x v="2"/>
    <x v="81"/>
    <x v="7"/>
    <x v="0"/>
    <m/>
    <m/>
    <x v="47"/>
    <x v="2"/>
    <x v="3"/>
    <n v="159"/>
    <s v="*159*"/>
  </r>
  <r>
    <s v="BK4545"/>
    <s v="Wren &amp; Martin English Grammar"/>
    <s v="Christopher Payne"/>
    <x v="2"/>
    <s v="978-1-933169-43-9"/>
    <x v="2"/>
    <x v="8"/>
    <x v="1"/>
    <x v="196"/>
    <x v="3"/>
    <x v="1"/>
    <d v="2023-05-31T00:00:00"/>
    <d v="2024-09-17T00:00:00"/>
    <x v="157"/>
    <x v="1"/>
    <x v="1"/>
    <n v="301"/>
    <s v="*301*"/>
  </r>
  <r>
    <s v="BK4546"/>
    <s v="S. Chand Business Studies"/>
    <s v="Brittany Smith"/>
    <x v="10"/>
    <s v="978-1-893867-55-0"/>
    <x v="3"/>
    <x v="0"/>
    <x v="1"/>
    <x v="78"/>
    <x v="7"/>
    <x v="1"/>
    <d v="2025-01-07T00:00:00"/>
    <d v="2025-02-05T00:00:00"/>
    <x v="344"/>
    <x v="3"/>
    <x v="1"/>
    <n v="129"/>
    <s v="*129*"/>
  </r>
  <r>
    <s v="BK4547"/>
    <s v="Pearson Science Explorer"/>
    <s v="Jessica Evans"/>
    <x v="11"/>
    <s v="978-1-01-430364-6"/>
    <x v="4"/>
    <x v="16"/>
    <x v="0"/>
    <x v="333"/>
    <x v="16"/>
    <x v="0"/>
    <m/>
    <m/>
    <x v="418"/>
    <x v="2"/>
    <x v="1"/>
    <n v="280"/>
    <s v="*280*"/>
  </r>
  <r>
    <s v="BK4548"/>
    <s v="Let Us C - Yashwant Kanetkar"/>
    <s v="Sandra Watkins"/>
    <x v="8"/>
    <s v="978-0-503-95940-1"/>
    <x v="3"/>
    <x v="4"/>
    <x v="1"/>
    <x v="227"/>
    <x v="12"/>
    <x v="0"/>
    <m/>
    <m/>
    <x v="408"/>
    <x v="3"/>
    <x v="0"/>
    <n v="246"/>
    <s v="*246*"/>
  </r>
  <r>
    <s v="BK4549"/>
    <s v="NCERT Biology"/>
    <s v="Shirley Valdez"/>
    <x v="4"/>
    <s v="978-0-275-44525-6"/>
    <x v="1"/>
    <x v="17"/>
    <x v="2"/>
    <x v="400"/>
    <x v="8"/>
    <x v="0"/>
    <m/>
    <m/>
    <x v="362"/>
    <x v="3"/>
    <x v="2"/>
    <n v="406"/>
    <s v="*406*"/>
  </r>
  <r>
    <s v="BK4550"/>
    <s v="NCERT Social Science"/>
    <s v="Karen Abbott"/>
    <x v="0"/>
    <s v="978-0-7275-3428-6"/>
    <x v="3"/>
    <x v="16"/>
    <x v="0"/>
    <x v="321"/>
    <x v="12"/>
    <x v="1"/>
    <d v="2023-05-13T00:00:00"/>
    <d v="2023-07-14T00:00:00"/>
    <x v="123"/>
    <x v="0"/>
    <x v="1"/>
    <n v="239"/>
    <s v="*239*"/>
  </r>
  <r>
    <s v="BK4551"/>
    <s v="Pradeep's Chemistry"/>
    <s v="Morgan Avila"/>
    <x v="6"/>
    <s v="978-0-89883-362-1"/>
    <x v="5"/>
    <x v="13"/>
    <x v="0"/>
    <x v="345"/>
    <x v="1"/>
    <x v="0"/>
    <m/>
    <m/>
    <x v="336"/>
    <x v="3"/>
    <x v="1"/>
    <n v="295"/>
    <s v="*295*"/>
  </r>
  <r>
    <s v="BK4552"/>
    <s v="Truemanâ€™s Biology"/>
    <s v="Andrea Curtis"/>
    <x v="4"/>
    <s v="978-0-7389-0523-5"/>
    <x v="0"/>
    <x v="6"/>
    <x v="0"/>
    <x v="180"/>
    <x v="5"/>
    <x v="1"/>
    <d v="2024-07-18T00:00:00"/>
    <d v="2024-07-22T00:00:00"/>
    <x v="3"/>
    <x v="3"/>
    <x v="0"/>
    <n v="338"/>
    <s v="*338*"/>
  </r>
  <r>
    <s v="BK4553"/>
    <s v="S. Chand Science"/>
    <s v="Jeffrey Roberts"/>
    <x v="11"/>
    <s v="978-0-669-56293-4"/>
    <x v="2"/>
    <x v="14"/>
    <x v="1"/>
    <x v="86"/>
    <x v="17"/>
    <x v="1"/>
    <d v="2023-05-11T00:00:00"/>
    <d v="2024-09-22T00:00:00"/>
    <x v="17"/>
    <x v="2"/>
    <x v="0"/>
    <n v="327"/>
    <s v="*327*"/>
  </r>
  <r>
    <s v="BK4554"/>
    <s v="Computer Science with Python"/>
    <s v="Tammy Ortiz"/>
    <x v="8"/>
    <s v="978-0-508-05770-6"/>
    <x v="4"/>
    <x v="7"/>
    <x v="0"/>
    <x v="43"/>
    <x v="0"/>
    <x v="1"/>
    <d v="2023-04-30T00:00:00"/>
    <d v="2024-09-08T00:00:00"/>
    <x v="325"/>
    <x v="3"/>
    <x v="2"/>
    <n v="206"/>
    <s v="*206*"/>
  </r>
  <r>
    <s v="BK4555"/>
    <s v="S. Chand Science"/>
    <s v="Michele Williams"/>
    <x v="11"/>
    <s v="978-0-434-80592-1"/>
    <x v="5"/>
    <x v="19"/>
    <x v="1"/>
    <x v="172"/>
    <x v="15"/>
    <x v="0"/>
    <m/>
    <m/>
    <x v="438"/>
    <x v="2"/>
    <x v="0"/>
    <n v="319"/>
    <s v="*319*"/>
  </r>
  <r>
    <s v="BK4556"/>
    <s v="Principles of Economics"/>
    <s v="Lawrence Hill"/>
    <x v="5"/>
    <s v="978-1-4574-0580-8"/>
    <x v="0"/>
    <x v="3"/>
    <x v="1"/>
    <x v="278"/>
    <x v="17"/>
    <x v="0"/>
    <m/>
    <m/>
    <x v="49"/>
    <x v="3"/>
    <x v="1"/>
    <n v="180"/>
    <s v="*180*"/>
  </r>
  <r>
    <s v="BK4557"/>
    <s v="NCERT Maths"/>
    <s v="Lynn Castro"/>
    <x v="1"/>
    <s v="978-1-902952-79-6"/>
    <x v="0"/>
    <x v="17"/>
    <x v="1"/>
    <x v="75"/>
    <x v="12"/>
    <x v="0"/>
    <m/>
    <m/>
    <x v="290"/>
    <x v="0"/>
    <x v="0"/>
    <n v="341"/>
    <s v="*341*"/>
  </r>
  <r>
    <s v="BK4558"/>
    <s v="NCERT Business Studies"/>
    <s v="Courtney Ashley"/>
    <x v="10"/>
    <s v="978-1-5421-3715-7"/>
    <x v="3"/>
    <x v="9"/>
    <x v="2"/>
    <x v="229"/>
    <x v="3"/>
    <x v="1"/>
    <d v="2024-09-19T00:00:00"/>
    <d v="2025-02-04T00:00:00"/>
    <x v="105"/>
    <x v="3"/>
    <x v="2"/>
    <n v="433"/>
    <s v="*433*"/>
  </r>
  <r>
    <s v="BK4559"/>
    <s v="Pearson Science Explorer"/>
    <s v="Richard Brown"/>
    <x v="11"/>
    <s v="978-0-613-36617-5"/>
    <x v="4"/>
    <x v="16"/>
    <x v="2"/>
    <x v="127"/>
    <x v="2"/>
    <x v="0"/>
    <m/>
    <m/>
    <x v="316"/>
    <x v="2"/>
    <x v="0"/>
    <n v="185"/>
    <s v="*185*"/>
  </r>
  <r>
    <s v="BK4560"/>
    <s v="Concepts of Physics - HC Verma"/>
    <s v="Jeffrey Murphy MD"/>
    <x v="9"/>
    <s v="978-0-10-968294-9"/>
    <x v="5"/>
    <x v="7"/>
    <x v="2"/>
    <x v="108"/>
    <x v="2"/>
    <x v="1"/>
    <d v="2025-02-22T00:00:00"/>
    <d v="2025-02-23T00:00:00"/>
    <x v="279"/>
    <x v="3"/>
    <x v="2"/>
    <n v="371"/>
    <s v="*371*"/>
  </r>
  <r>
    <s v="BK4561"/>
    <s v="DK Goel Accountancy"/>
    <s v="Wendy Lewis"/>
    <x v="7"/>
    <s v="978-0-295-51379-9"/>
    <x v="3"/>
    <x v="4"/>
    <x v="2"/>
    <x v="367"/>
    <x v="17"/>
    <x v="0"/>
    <m/>
    <m/>
    <x v="288"/>
    <x v="3"/>
    <x v="2"/>
    <n v="166"/>
    <s v="*166*"/>
  </r>
  <r>
    <s v="BK4562"/>
    <s v="NCERT Chemistry"/>
    <s v="Teresa Knight"/>
    <x v="6"/>
    <s v="978-0-529-45379-2"/>
    <x v="3"/>
    <x v="9"/>
    <x v="1"/>
    <x v="322"/>
    <x v="18"/>
    <x v="0"/>
    <m/>
    <m/>
    <x v="81"/>
    <x v="3"/>
    <x v="2"/>
    <n v="253"/>
    <s v="*253*"/>
  </r>
  <r>
    <s v="BK4563"/>
    <s v="Principles of Economics"/>
    <s v="Darryl Ingram"/>
    <x v="5"/>
    <s v="978-0-8237-0977-9"/>
    <x v="2"/>
    <x v="14"/>
    <x v="1"/>
    <x v="412"/>
    <x v="6"/>
    <x v="1"/>
    <d v="2023-11-17T00:00:00"/>
    <d v="2024-09-19T00:00:00"/>
    <x v="376"/>
    <x v="3"/>
    <x v="0"/>
    <n v="450"/>
    <s v="*450*"/>
  </r>
  <r>
    <s v="BK4564"/>
    <s v="DK Goel Accountancy"/>
    <s v="Pamela Elliott"/>
    <x v="7"/>
    <s v="978-1-4111-3380-8"/>
    <x v="2"/>
    <x v="16"/>
    <x v="0"/>
    <x v="64"/>
    <x v="14"/>
    <x v="1"/>
    <d v="2024-11-13T00:00:00"/>
    <d v="2025-01-15T00:00:00"/>
    <x v="433"/>
    <x v="3"/>
    <x v="1"/>
    <n v="266"/>
    <s v="*266*"/>
  </r>
  <r>
    <s v="BK4565"/>
    <s v="English Grammar &amp; Composition"/>
    <s v="Mr. Shawn Martin"/>
    <x v="2"/>
    <s v="978-1-224-19184-2"/>
    <x v="3"/>
    <x v="18"/>
    <x v="1"/>
    <x v="6"/>
    <x v="3"/>
    <x v="0"/>
    <m/>
    <m/>
    <x v="370"/>
    <x v="1"/>
    <x v="3"/>
    <n v="163"/>
    <s v="*163*"/>
  </r>
  <r>
    <s v="BK4566"/>
    <s v="English Grammar &amp; Composition"/>
    <s v="Walter Cervantes"/>
    <x v="2"/>
    <s v="978-1-202-00768-4"/>
    <x v="0"/>
    <x v="13"/>
    <x v="1"/>
    <x v="280"/>
    <x v="14"/>
    <x v="1"/>
    <d v="2024-06-04T00:00:00"/>
    <d v="2024-11-03T00:00:00"/>
    <x v="278"/>
    <x v="1"/>
    <x v="2"/>
    <n v="253"/>
    <s v="*253*"/>
  </r>
  <r>
    <s v="BK4567"/>
    <s v="S. Chand EVS"/>
    <s v="Michelle Clark"/>
    <x v="3"/>
    <s v="978-0-627-08469-0"/>
    <x v="3"/>
    <x v="16"/>
    <x v="1"/>
    <x v="351"/>
    <x v="16"/>
    <x v="0"/>
    <m/>
    <m/>
    <x v="235"/>
    <x v="2"/>
    <x v="3"/>
    <n v="420"/>
    <s v="*420*"/>
  </r>
  <r>
    <s v="BK4568"/>
    <s v="S. Chand Business Studies"/>
    <s v="Brian Carr"/>
    <x v="10"/>
    <s v="978-1-959441-57-1"/>
    <x v="1"/>
    <x v="9"/>
    <x v="2"/>
    <x v="143"/>
    <x v="3"/>
    <x v="1"/>
    <d v="2024-02-19T00:00:00"/>
    <d v="2024-10-04T00:00:00"/>
    <x v="341"/>
    <x v="3"/>
    <x v="1"/>
    <n v="253"/>
    <s v="*253*"/>
  </r>
  <r>
    <s v="BK4569"/>
    <s v="English Grammar &amp; Composition"/>
    <s v="Tyler Walton"/>
    <x v="2"/>
    <s v="978-1-4965-1497-4"/>
    <x v="2"/>
    <x v="19"/>
    <x v="2"/>
    <x v="350"/>
    <x v="1"/>
    <x v="1"/>
    <d v="2023-11-06T00:00:00"/>
    <d v="2024-10-18T00:00:00"/>
    <x v="453"/>
    <x v="1"/>
    <x v="1"/>
    <n v="322"/>
    <s v="*322*"/>
  </r>
  <r>
    <s v="BK4570"/>
    <s v="NCERT Accountancy"/>
    <s v="Tammy Wang"/>
    <x v="7"/>
    <s v="978-0-9928852-0-5"/>
    <x v="0"/>
    <x v="10"/>
    <x v="2"/>
    <x v="173"/>
    <x v="5"/>
    <x v="1"/>
    <d v="2023-11-05T00:00:00"/>
    <d v="2024-04-12T00:00:00"/>
    <x v="122"/>
    <x v="3"/>
    <x v="1"/>
    <n v="165"/>
    <s v="*165*"/>
  </r>
  <r>
    <s v="BK4571"/>
    <s v="Python Programming - Balagurusamy"/>
    <s v="David Richardson"/>
    <x v="8"/>
    <s v="978-0-550-56657-7"/>
    <x v="0"/>
    <x v="13"/>
    <x v="2"/>
    <x v="81"/>
    <x v="11"/>
    <x v="1"/>
    <d v="2023-03-27T00:00:00"/>
    <d v="2024-10-11T00:00:00"/>
    <x v="47"/>
    <x v="3"/>
    <x v="0"/>
    <n v="357"/>
    <s v="*357*"/>
  </r>
  <r>
    <s v="BK4572"/>
    <s v="Play with Maths"/>
    <s v="Melinda Jones"/>
    <x v="1"/>
    <s v="978-1-268-38424-8"/>
    <x v="0"/>
    <x v="5"/>
    <x v="1"/>
    <x v="396"/>
    <x v="7"/>
    <x v="1"/>
    <d v="2024-03-09T00:00:00"/>
    <d v="2024-08-12T00:00:00"/>
    <x v="260"/>
    <x v="0"/>
    <x v="2"/>
    <n v="245"/>
    <s v="*245*"/>
  </r>
  <r>
    <s v="BK4573"/>
    <s v="Oxford English Reader"/>
    <s v="Maria Orozco"/>
    <x v="2"/>
    <s v="978-1-66064-973-0"/>
    <x v="5"/>
    <x v="5"/>
    <x v="1"/>
    <x v="283"/>
    <x v="3"/>
    <x v="0"/>
    <m/>
    <m/>
    <x v="153"/>
    <x v="1"/>
    <x v="1"/>
    <n v="259"/>
    <s v="*259*"/>
  </r>
  <r>
    <s v="BK4574"/>
    <s v="NCERT Biology"/>
    <s v="Dana Berger"/>
    <x v="4"/>
    <s v="978-1-149-41784-3"/>
    <x v="3"/>
    <x v="10"/>
    <x v="0"/>
    <x v="186"/>
    <x v="15"/>
    <x v="1"/>
    <d v="2024-10-13T00:00:00"/>
    <d v="2024-12-29T00:00:00"/>
    <x v="415"/>
    <x v="3"/>
    <x v="1"/>
    <n v="169"/>
    <s v="*169*"/>
  </r>
  <r>
    <s v="BK4575"/>
    <s v="NCERT Accountancy"/>
    <s v="Daniel Williams"/>
    <x v="7"/>
    <s v="978-0-932084-95-8"/>
    <x v="2"/>
    <x v="7"/>
    <x v="1"/>
    <x v="122"/>
    <x v="3"/>
    <x v="1"/>
    <d v="2024-03-27T00:00:00"/>
    <d v="2024-07-13T00:00:00"/>
    <x v="393"/>
    <x v="3"/>
    <x v="0"/>
    <n v="168"/>
    <s v="*168*"/>
  </r>
  <r>
    <s v="BK4576"/>
    <s v="Let Us C - Yashwant Kanetkar"/>
    <s v="Christopher Davila"/>
    <x v="8"/>
    <s v="978-1-77132-548-6"/>
    <x v="5"/>
    <x v="4"/>
    <x v="2"/>
    <x v="37"/>
    <x v="15"/>
    <x v="0"/>
    <m/>
    <m/>
    <x v="289"/>
    <x v="3"/>
    <x v="0"/>
    <n v="427"/>
    <s v="*427*"/>
  </r>
  <r>
    <s v="BK4577"/>
    <s v="NCERT Chemistry"/>
    <s v="Christina Rhodes"/>
    <x v="6"/>
    <s v="978-1-4809-2559-5"/>
    <x v="5"/>
    <x v="10"/>
    <x v="0"/>
    <x v="49"/>
    <x v="4"/>
    <x v="0"/>
    <m/>
    <m/>
    <x v="265"/>
    <x v="3"/>
    <x v="2"/>
    <n v="165"/>
    <s v="*165*"/>
  </r>
  <r>
    <s v="BK4578"/>
    <s v="SL Arora Physics"/>
    <s v="Margaret Adams"/>
    <x v="9"/>
    <s v="978-1-60394-842-5"/>
    <x v="5"/>
    <x v="5"/>
    <x v="0"/>
    <x v="131"/>
    <x v="19"/>
    <x v="0"/>
    <m/>
    <m/>
    <x v="287"/>
    <x v="3"/>
    <x v="0"/>
    <n v="351"/>
    <s v="*351*"/>
  </r>
  <r>
    <s v="BK4579"/>
    <s v="Play with Maths"/>
    <s v="Kristin Ford"/>
    <x v="1"/>
    <s v="978-0-564-80829-8"/>
    <x v="2"/>
    <x v="5"/>
    <x v="0"/>
    <x v="320"/>
    <x v="15"/>
    <x v="1"/>
    <d v="2023-11-23T00:00:00"/>
    <d v="2024-12-30T00:00:00"/>
    <x v="463"/>
    <x v="0"/>
    <x v="1"/>
    <n v="121"/>
    <s v="*121*"/>
  </r>
  <r>
    <s v="BK4580"/>
    <s v="Python Programming - Balagurusamy"/>
    <s v="Edward Lee"/>
    <x v="8"/>
    <s v="978-0-8463-2200-9"/>
    <x v="5"/>
    <x v="19"/>
    <x v="1"/>
    <x v="208"/>
    <x v="9"/>
    <x v="1"/>
    <d v="2024-12-06T00:00:00"/>
    <d v="2024-12-08T00:00:00"/>
    <x v="216"/>
    <x v="3"/>
    <x v="0"/>
    <n v="432"/>
    <s v="*432*"/>
  </r>
  <r>
    <s v="BK4581"/>
    <s v="S. Chand Social Science"/>
    <s v="Richard Hernandez"/>
    <x v="0"/>
    <s v="978-1-162-58092-0"/>
    <x v="3"/>
    <x v="0"/>
    <x v="0"/>
    <x v="28"/>
    <x v="0"/>
    <x v="1"/>
    <d v="2025-01-10T00:00:00"/>
    <d v="2025-02-26T00:00:00"/>
    <x v="426"/>
    <x v="0"/>
    <x v="2"/>
    <n v="256"/>
    <s v="*256*"/>
  </r>
  <r>
    <s v="BK4582"/>
    <s v="Truemanâ€™s Biology"/>
    <s v="Amy Lawson"/>
    <x v="4"/>
    <s v="978-0-04-688103-0"/>
    <x v="2"/>
    <x v="15"/>
    <x v="1"/>
    <x v="335"/>
    <x v="12"/>
    <x v="1"/>
    <d v="2023-07-05T00:00:00"/>
    <d v="2024-10-08T00:00:00"/>
    <x v="141"/>
    <x v="3"/>
    <x v="0"/>
    <n v="204"/>
    <s v="*204*"/>
  </r>
  <r>
    <s v="BK4583"/>
    <s v="DK Goel Accountancy"/>
    <s v="Alfred Day"/>
    <x v="7"/>
    <s v="978-1-60339-905-0"/>
    <x v="4"/>
    <x v="2"/>
    <x v="1"/>
    <x v="97"/>
    <x v="17"/>
    <x v="1"/>
    <d v="2024-12-30T00:00:00"/>
    <d v="2025-02-11T00:00:00"/>
    <x v="140"/>
    <x v="3"/>
    <x v="2"/>
    <n v="247"/>
    <s v="*247*"/>
  </r>
  <r>
    <s v="BK4584"/>
    <s v="Nai Roshni Hindi Pathmala"/>
    <s v="Justin Jackson"/>
    <x v="12"/>
    <s v="978-0-7914-0624-3"/>
    <x v="2"/>
    <x v="1"/>
    <x v="1"/>
    <x v="353"/>
    <x v="9"/>
    <x v="0"/>
    <m/>
    <m/>
    <x v="42"/>
    <x v="3"/>
    <x v="2"/>
    <n v="420"/>
    <s v="*420*"/>
  </r>
  <r>
    <s v="BK4585"/>
    <s v="Play with Maths"/>
    <s v="Jim Woods"/>
    <x v="1"/>
    <s v="978-1-4142-1950-9"/>
    <x v="2"/>
    <x v="14"/>
    <x v="2"/>
    <x v="370"/>
    <x v="3"/>
    <x v="1"/>
    <d v="2025-01-07T00:00:00"/>
    <d v="2025-02-17T00:00:00"/>
    <x v="353"/>
    <x v="0"/>
    <x v="2"/>
    <n v="366"/>
    <s v="*366*"/>
  </r>
  <r>
    <s v="BK4586"/>
    <s v="Concepts of Physics - HC Verma"/>
    <s v="Ryan Galvan"/>
    <x v="9"/>
    <s v="978-0-255-87629-2"/>
    <x v="1"/>
    <x v="12"/>
    <x v="2"/>
    <x v="276"/>
    <x v="10"/>
    <x v="1"/>
    <d v="2023-12-17T00:00:00"/>
    <d v="2024-08-03T00:00:00"/>
    <x v="266"/>
    <x v="3"/>
    <x v="0"/>
    <n v="213"/>
    <s v="*213*"/>
  </r>
  <r>
    <s v="BK4587"/>
    <s v="Play with Maths"/>
    <s v="Robyn Mathews"/>
    <x v="1"/>
    <s v="978-0-267-24005-0"/>
    <x v="4"/>
    <x v="17"/>
    <x v="2"/>
    <x v="37"/>
    <x v="4"/>
    <x v="1"/>
    <d v="2025-02-15T00:00:00"/>
    <d v="2025-02-20T00:00:00"/>
    <x v="336"/>
    <x v="0"/>
    <x v="1"/>
    <n v="300"/>
    <s v="*300*"/>
  </r>
  <r>
    <s v="BK4588"/>
    <s v="Fundamentals of Physics - Resnick Halliday"/>
    <s v="Timothy Brown"/>
    <x v="9"/>
    <s v="978-0-87651-590-7"/>
    <x v="0"/>
    <x v="5"/>
    <x v="2"/>
    <x v="317"/>
    <x v="10"/>
    <x v="0"/>
    <m/>
    <m/>
    <x v="35"/>
    <x v="3"/>
    <x v="3"/>
    <n v="375"/>
    <s v="*375*"/>
  </r>
  <r>
    <s v="BK4589"/>
    <s v="S. Chand Social Science"/>
    <s v="Isabel Conway"/>
    <x v="0"/>
    <s v="978-0-05-928209-1"/>
    <x v="4"/>
    <x v="9"/>
    <x v="1"/>
    <x v="274"/>
    <x v="5"/>
    <x v="1"/>
    <d v="2023-08-27T00:00:00"/>
    <d v="2024-07-29T00:00:00"/>
    <x v="299"/>
    <x v="0"/>
    <x v="2"/>
    <n v="269"/>
    <s v="*269*"/>
  </r>
  <r>
    <s v="BK4590"/>
    <s v="Wren &amp; Martin English Grammar"/>
    <s v="Jasmine Wilson"/>
    <x v="2"/>
    <s v="978-1-82783-330-9"/>
    <x v="3"/>
    <x v="2"/>
    <x v="1"/>
    <x v="321"/>
    <x v="2"/>
    <x v="1"/>
    <d v="2024-12-18T00:00:00"/>
    <d v="2024-12-25T00:00:00"/>
    <x v="263"/>
    <x v="1"/>
    <x v="3"/>
    <n v="117"/>
    <s v="*117*"/>
  </r>
  <r>
    <s v="BK4591"/>
    <s v="Together with EVS"/>
    <s v="Norma Robertson"/>
    <x v="3"/>
    <s v="978-1-246-00688-9"/>
    <x v="4"/>
    <x v="4"/>
    <x v="0"/>
    <x v="158"/>
    <x v="2"/>
    <x v="1"/>
    <d v="2023-11-10T00:00:00"/>
    <d v="2024-10-04T00:00:00"/>
    <x v="98"/>
    <x v="2"/>
    <x v="1"/>
    <n v="130"/>
    <s v="*130*"/>
  </r>
  <r>
    <s v="BK4592"/>
    <s v="S. Chand Biology"/>
    <s v="Justin Fuentes"/>
    <x v="4"/>
    <s v="978-0-588-01151-3"/>
    <x v="5"/>
    <x v="3"/>
    <x v="1"/>
    <x v="373"/>
    <x v="4"/>
    <x v="0"/>
    <m/>
    <m/>
    <x v="380"/>
    <x v="3"/>
    <x v="1"/>
    <n v="448"/>
    <s v="*448*"/>
  </r>
  <r>
    <s v="BK4593"/>
    <s v="Pearson Science Explorer"/>
    <s v="Leah Benjamin"/>
    <x v="11"/>
    <s v="978-0-7793-7958-3"/>
    <x v="1"/>
    <x v="7"/>
    <x v="1"/>
    <x v="200"/>
    <x v="19"/>
    <x v="1"/>
    <d v="2024-08-31T00:00:00"/>
    <d v="2024-10-31T00:00:00"/>
    <x v="394"/>
    <x v="2"/>
    <x v="1"/>
    <n v="346"/>
    <s v="*346*"/>
  </r>
  <r>
    <s v="BK4594"/>
    <s v="Computer Science with Python"/>
    <s v="Rebecca Mendez"/>
    <x v="8"/>
    <s v="978-0-12-403729-8"/>
    <x v="5"/>
    <x v="17"/>
    <x v="1"/>
    <x v="234"/>
    <x v="17"/>
    <x v="0"/>
    <m/>
    <m/>
    <x v="380"/>
    <x v="3"/>
    <x v="0"/>
    <n v="338"/>
    <s v="*338*"/>
  </r>
  <r>
    <s v="BK4595"/>
    <s v="Fundamentals of Physics - Resnick Halliday"/>
    <s v="Jerry Chapman"/>
    <x v="9"/>
    <s v="978-0-7876-6558-6"/>
    <x v="1"/>
    <x v="16"/>
    <x v="2"/>
    <x v="10"/>
    <x v="12"/>
    <x v="0"/>
    <m/>
    <m/>
    <x v="192"/>
    <x v="3"/>
    <x v="2"/>
    <n v="171"/>
    <s v="*171*"/>
  </r>
  <r>
    <s v="BK4596"/>
    <s v="NCERT Economics"/>
    <s v="Pamela Alvarez"/>
    <x v="5"/>
    <s v="978-0-670-81137-3"/>
    <x v="5"/>
    <x v="5"/>
    <x v="2"/>
    <x v="408"/>
    <x v="9"/>
    <x v="1"/>
    <d v="2024-11-06T00:00:00"/>
    <d v="2024-12-01T00:00:00"/>
    <x v="224"/>
    <x v="3"/>
    <x v="1"/>
    <n v="197"/>
    <s v="*197*"/>
  </r>
  <r>
    <s v="BK4597"/>
    <s v="Together with Social Science"/>
    <s v="Jacob Robinson"/>
    <x v="0"/>
    <s v="978-1-256-36709-3"/>
    <x v="0"/>
    <x v="6"/>
    <x v="2"/>
    <x v="342"/>
    <x v="11"/>
    <x v="0"/>
    <m/>
    <m/>
    <x v="117"/>
    <x v="0"/>
    <x v="1"/>
    <n v="123"/>
    <s v="*123*"/>
  </r>
  <r>
    <s v="BK4598"/>
    <s v="Computer Science with Python"/>
    <s v="Jessica Lewis"/>
    <x v="8"/>
    <s v="978-0-302-42607-4"/>
    <x v="4"/>
    <x v="15"/>
    <x v="2"/>
    <x v="65"/>
    <x v="10"/>
    <x v="0"/>
    <m/>
    <m/>
    <x v="414"/>
    <x v="3"/>
    <x v="0"/>
    <n v="198"/>
    <s v="*198*"/>
  </r>
  <r>
    <s v="BK4599"/>
    <s v="Modern ABC Chemistry"/>
    <s v="Lisa Alexander"/>
    <x v="6"/>
    <s v="978-1-103-67087-1"/>
    <x v="3"/>
    <x v="14"/>
    <x v="1"/>
    <x v="417"/>
    <x v="13"/>
    <x v="1"/>
    <d v="2023-07-30T00:00:00"/>
    <d v="2024-01-30T00:00:00"/>
    <x v="373"/>
    <x v="3"/>
    <x v="0"/>
    <n v="347"/>
    <s v="*347*"/>
  </r>
  <r>
    <s v="BK4600"/>
    <s v="Oxford English Reader"/>
    <s v="Angela Cunningham"/>
    <x v="2"/>
    <s v="978-0-03-967088-7"/>
    <x v="4"/>
    <x v="3"/>
    <x v="1"/>
    <x v="414"/>
    <x v="11"/>
    <x v="0"/>
    <m/>
    <m/>
    <x v="341"/>
    <x v="1"/>
    <x v="2"/>
    <n v="427"/>
    <s v="*427*"/>
  </r>
  <r>
    <s v="BK4601"/>
    <s v="Modern ABC Chemistry"/>
    <s v="Brandon Newman"/>
    <x v="6"/>
    <s v="978-0-499-32064-3"/>
    <x v="5"/>
    <x v="4"/>
    <x v="0"/>
    <x v="9"/>
    <x v="8"/>
    <x v="1"/>
    <d v="2023-04-27T00:00:00"/>
    <d v="2025-02-13T00:00:00"/>
    <x v="39"/>
    <x v="3"/>
    <x v="0"/>
    <n v="442"/>
    <s v="*442*"/>
  </r>
  <r>
    <s v="BK4602"/>
    <s v="Pearson Science Explorer"/>
    <s v="Amy Walker"/>
    <x v="11"/>
    <s v="978-0-332-76592-1"/>
    <x v="3"/>
    <x v="4"/>
    <x v="1"/>
    <x v="162"/>
    <x v="10"/>
    <x v="0"/>
    <m/>
    <m/>
    <x v="146"/>
    <x v="2"/>
    <x v="1"/>
    <n v="143"/>
    <s v="*143*"/>
  </r>
  <r>
    <s v="BK4603"/>
    <s v="DK Goel Accountancy"/>
    <s v="Timothy Small"/>
    <x v="7"/>
    <s v="978-1-67217-291-2"/>
    <x v="5"/>
    <x v="15"/>
    <x v="2"/>
    <x v="122"/>
    <x v="9"/>
    <x v="1"/>
    <d v="2023-12-22T00:00:00"/>
    <d v="2024-10-22T00:00:00"/>
    <x v="239"/>
    <x v="3"/>
    <x v="0"/>
    <n v="410"/>
    <s v="*410*"/>
  </r>
  <r>
    <s v="BK4604"/>
    <s v="Pradeep's Chemistry"/>
    <s v="Jennifer Garcia"/>
    <x v="6"/>
    <s v="978-0-9781264-3-8"/>
    <x v="3"/>
    <x v="18"/>
    <x v="0"/>
    <x v="28"/>
    <x v="15"/>
    <x v="0"/>
    <m/>
    <m/>
    <x v="37"/>
    <x v="3"/>
    <x v="2"/>
    <n v="232"/>
    <s v="*232*"/>
  </r>
  <r>
    <s v="BK4605"/>
    <s v="NCERT Maths"/>
    <s v="Louis Warren"/>
    <x v="1"/>
    <s v="978-1-4433-7831-4"/>
    <x v="1"/>
    <x v="4"/>
    <x v="0"/>
    <x v="53"/>
    <x v="15"/>
    <x v="0"/>
    <m/>
    <m/>
    <x v="447"/>
    <x v="0"/>
    <x v="0"/>
    <n v="212"/>
    <s v="*212*"/>
  </r>
  <r>
    <s v="BK4606"/>
    <s v="RD Sharma Mathematics"/>
    <s v="Becky Green"/>
    <x v="1"/>
    <s v="978-0-369-06512-4"/>
    <x v="1"/>
    <x v="16"/>
    <x v="0"/>
    <x v="327"/>
    <x v="15"/>
    <x v="0"/>
    <m/>
    <m/>
    <x v="147"/>
    <x v="0"/>
    <x v="2"/>
    <n v="205"/>
    <s v="*205*"/>
  </r>
  <r>
    <s v="BK4607"/>
    <s v="S. Chand Social Science"/>
    <s v="David Martinez Jr."/>
    <x v="0"/>
    <s v="978-0-446-23044-5"/>
    <x v="3"/>
    <x v="0"/>
    <x v="1"/>
    <x v="145"/>
    <x v="5"/>
    <x v="0"/>
    <m/>
    <m/>
    <x v="450"/>
    <x v="0"/>
    <x v="2"/>
    <n v="248"/>
    <s v="*248*"/>
  </r>
  <r>
    <s v="BK4608"/>
    <s v="Wren &amp; Martin English Grammar"/>
    <s v="Karen Brown"/>
    <x v="2"/>
    <s v="978-1-05-866400-0"/>
    <x v="2"/>
    <x v="12"/>
    <x v="0"/>
    <x v="376"/>
    <x v="7"/>
    <x v="1"/>
    <d v="2024-11-25T00:00:00"/>
    <d v="2025-01-14T00:00:00"/>
    <x v="248"/>
    <x v="1"/>
    <x v="2"/>
    <n v="180"/>
    <s v="*180*"/>
  </r>
  <r>
    <s v="BK4609"/>
    <s v="Pearson Science Explorer"/>
    <s v="Pamela Montgomery"/>
    <x v="11"/>
    <s v="978-1-67991-430-0"/>
    <x v="4"/>
    <x v="3"/>
    <x v="1"/>
    <x v="388"/>
    <x v="6"/>
    <x v="1"/>
    <d v="2024-04-05T00:00:00"/>
    <d v="2024-05-02T00:00:00"/>
    <x v="83"/>
    <x v="2"/>
    <x v="0"/>
    <n v="406"/>
    <s v="*406*"/>
  </r>
  <r>
    <s v="BK4610"/>
    <s v="TS Grewal Accountancy"/>
    <s v="Leah Frazier"/>
    <x v="7"/>
    <s v="978-0-362-89079-2"/>
    <x v="1"/>
    <x v="2"/>
    <x v="1"/>
    <x v="202"/>
    <x v="12"/>
    <x v="0"/>
    <m/>
    <m/>
    <x v="280"/>
    <x v="3"/>
    <x v="1"/>
    <n v="234"/>
    <s v="*234*"/>
  </r>
  <r>
    <s v="BK4611"/>
    <s v="NCERT Business Studies"/>
    <s v="Jennifer Medina"/>
    <x v="10"/>
    <s v="978-0-244-71778-0"/>
    <x v="5"/>
    <x v="13"/>
    <x v="1"/>
    <x v="347"/>
    <x v="14"/>
    <x v="1"/>
    <d v="2023-05-04T00:00:00"/>
    <d v="2024-02-19T00:00:00"/>
    <x v="42"/>
    <x v="3"/>
    <x v="3"/>
    <n v="117"/>
    <s v="*117*"/>
  </r>
  <r>
    <s v="BK4612"/>
    <s v="NCERT Accountancy"/>
    <s v="Juan Gomez"/>
    <x v="7"/>
    <s v="978-0-229-31595-6"/>
    <x v="4"/>
    <x v="5"/>
    <x v="2"/>
    <x v="373"/>
    <x v="19"/>
    <x v="1"/>
    <d v="2024-08-10T00:00:00"/>
    <d v="2025-01-27T00:00:00"/>
    <x v="253"/>
    <x v="3"/>
    <x v="2"/>
    <n v="277"/>
    <s v="*277*"/>
  </r>
  <r>
    <s v="BK4613"/>
    <s v="S. Chand Business Studies"/>
    <s v="John Meyer"/>
    <x v="10"/>
    <s v="978-0-337-12974-2"/>
    <x v="4"/>
    <x v="14"/>
    <x v="2"/>
    <x v="365"/>
    <x v="19"/>
    <x v="1"/>
    <d v="2024-07-01T00:00:00"/>
    <d v="2025-02-01T00:00:00"/>
    <x v="134"/>
    <x v="3"/>
    <x v="3"/>
    <n v="164"/>
    <s v="*164*"/>
  </r>
  <r>
    <s v="BK4614"/>
    <s v="Play with Maths"/>
    <s v="Tina Fitzgerald"/>
    <x v="1"/>
    <s v="978-1-279-53962-0"/>
    <x v="5"/>
    <x v="3"/>
    <x v="2"/>
    <x v="79"/>
    <x v="19"/>
    <x v="1"/>
    <d v="2023-04-18T00:00:00"/>
    <d v="2024-06-09T00:00:00"/>
    <x v="439"/>
    <x v="0"/>
    <x v="1"/>
    <n v="156"/>
    <s v="*156*"/>
  </r>
  <r>
    <s v="BK4615"/>
    <s v="Fundamentals of Physics - Resnick Halliday"/>
    <s v="Jose Brown"/>
    <x v="9"/>
    <s v="978-1-4083-0605-5"/>
    <x v="4"/>
    <x v="12"/>
    <x v="2"/>
    <x v="57"/>
    <x v="19"/>
    <x v="0"/>
    <m/>
    <m/>
    <x v="86"/>
    <x v="3"/>
    <x v="1"/>
    <n v="127"/>
    <s v="*127*"/>
  </r>
  <r>
    <s v="BK4616"/>
    <s v="Computer Science with Python"/>
    <s v="Morgan Smith"/>
    <x v="8"/>
    <s v="978-0-88939-762-0"/>
    <x v="2"/>
    <x v="5"/>
    <x v="1"/>
    <x v="379"/>
    <x v="7"/>
    <x v="0"/>
    <m/>
    <m/>
    <x v="231"/>
    <x v="3"/>
    <x v="1"/>
    <n v="260"/>
    <s v="*260*"/>
  </r>
  <r>
    <s v="BK4617"/>
    <s v="NCERT Accountancy"/>
    <s v="Derek Ramos"/>
    <x v="7"/>
    <s v="978-0-8206-2360-3"/>
    <x v="4"/>
    <x v="11"/>
    <x v="1"/>
    <x v="364"/>
    <x v="12"/>
    <x v="0"/>
    <m/>
    <m/>
    <x v="429"/>
    <x v="3"/>
    <x v="0"/>
    <n v="276"/>
    <s v="*276*"/>
  </r>
  <r>
    <s v="BK4618"/>
    <s v="Let Us C - Yashwant Kanetkar"/>
    <s v="Christopher Thomas"/>
    <x v="8"/>
    <s v="978-1-86752-962-0"/>
    <x v="3"/>
    <x v="15"/>
    <x v="0"/>
    <x v="88"/>
    <x v="0"/>
    <x v="0"/>
    <m/>
    <m/>
    <x v="228"/>
    <x v="3"/>
    <x v="2"/>
    <n v="447"/>
    <s v="*447*"/>
  </r>
  <r>
    <s v="BK4619"/>
    <s v="RS Aggarwal Mathematics"/>
    <s v="Dana Harris"/>
    <x v="1"/>
    <s v="978-0-9742097-4-6"/>
    <x v="4"/>
    <x v="2"/>
    <x v="1"/>
    <x v="408"/>
    <x v="18"/>
    <x v="1"/>
    <d v="2023-10-30T00:00:00"/>
    <d v="2024-11-29T00:00:00"/>
    <x v="17"/>
    <x v="0"/>
    <x v="1"/>
    <n v="240"/>
    <s v="*240*"/>
  </r>
  <r>
    <s v="BK4620"/>
    <s v="S. Chand EVS"/>
    <s v="Brian Rodriguez"/>
    <x v="3"/>
    <s v="978-0-428-46092-1"/>
    <x v="0"/>
    <x v="6"/>
    <x v="1"/>
    <x v="396"/>
    <x v="17"/>
    <x v="0"/>
    <m/>
    <m/>
    <x v="463"/>
    <x v="2"/>
    <x v="1"/>
    <n v="352"/>
    <s v="*352*"/>
  </r>
  <r>
    <s v="BK4621"/>
    <s v="NCERT Hindi"/>
    <s v="Ashley Hawkins"/>
    <x v="12"/>
    <s v="978-1-292-62178-4"/>
    <x v="3"/>
    <x v="1"/>
    <x v="1"/>
    <x v="363"/>
    <x v="3"/>
    <x v="0"/>
    <m/>
    <m/>
    <x v="190"/>
    <x v="3"/>
    <x v="0"/>
    <n v="229"/>
    <s v="*229*"/>
  </r>
  <r>
    <s v="BK4622"/>
    <s v="NCERT Accountancy"/>
    <s v="Felicia Lopez"/>
    <x v="7"/>
    <s v="978-0-300-98535-1"/>
    <x v="3"/>
    <x v="18"/>
    <x v="2"/>
    <x v="357"/>
    <x v="10"/>
    <x v="0"/>
    <m/>
    <m/>
    <x v="107"/>
    <x v="3"/>
    <x v="0"/>
    <n v="137"/>
    <s v="*137*"/>
  </r>
  <r>
    <s v="BK4623"/>
    <s v="RS Aggarwal Mathematics"/>
    <s v="Benjamin Ford"/>
    <x v="1"/>
    <s v="978-0-318-59068-4"/>
    <x v="0"/>
    <x v="3"/>
    <x v="2"/>
    <x v="16"/>
    <x v="9"/>
    <x v="1"/>
    <d v="2024-07-16T00:00:00"/>
    <d v="2024-07-25T00:00:00"/>
    <x v="138"/>
    <x v="0"/>
    <x v="2"/>
    <n v="297"/>
    <s v="*297*"/>
  </r>
  <r>
    <s v="BK4624"/>
    <s v="Concepts of Physics - HC Verma"/>
    <s v="Ronald Jones"/>
    <x v="9"/>
    <s v="978-0-210-22223-2"/>
    <x v="2"/>
    <x v="14"/>
    <x v="2"/>
    <x v="376"/>
    <x v="14"/>
    <x v="0"/>
    <m/>
    <m/>
    <x v="442"/>
    <x v="3"/>
    <x v="0"/>
    <n v="326"/>
    <s v="*326*"/>
  </r>
  <r>
    <s v="BK4625"/>
    <s v="NCERT Hindi"/>
    <s v="John Nelson"/>
    <x v="12"/>
    <s v="978-0-16-019649-2"/>
    <x v="0"/>
    <x v="12"/>
    <x v="2"/>
    <x v="74"/>
    <x v="1"/>
    <x v="1"/>
    <d v="2023-10-11T00:00:00"/>
    <d v="2024-03-20T00:00:00"/>
    <x v="39"/>
    <x v="3"/>
    <x v="1"/>
    <n v="343"/>
    <s v="*343*"/>
  </r>
  <r>
    <s v="BK4626"/>
    <s v="Truemanâ€™s Biology"/>
    <s v="Gregory Hoffman"/>
    <x v="4"/>
    <s v="978-1-81812-991-6"/>
    <x v="5"/>
    <x v="4"/>
    <x v="1"/>
    <x v="297"/>
    <x v="4"/>
    <x v="1"/>
    <d v="2025-02-08T00:00:00"/>
    <d v="2025-02-17T00:00:00"/>
    <x v="74"/>
    <x v="3"/>
    <x v="0"/>
    <n v="354"/>
    <s v="*354*"/>
  </r>
  <r>
    <s v="BK4627"/>
    <s v="Truemanâ€™s Biology"/>
    <s v="Nathan Jenkins"/>
    <x v="4"/>
    <s v="978-1-62366-008-6"/>
    <x v="2"/>
    <x v="9"/>
    <x v="1"/>
    <x v="307"/>
    <x v="9"/>
    <x v="1"/>
    <d v="2023-12-06T00:00:00"/>
    <d v="2024-08-04T00:00:00"/>
    <x v="121"/>
    <x v="3"/>
    <x v="2"/>
    <n v="427"/>
    <s v="*427*"/>
  </r>
  <r>
    <s v="BK4628"/>
    <s v="Fundamentals of Physics - Resnick Halliday"/>
    <s v="Lisa Wright"/>
    <x v="9"/>
    <s v="978-1-128-92458-4"/>
    <x v="0"/>
    <x v="3"/>
    <x v="0"/>
    <x v="205"/>
    <x v="9"/>
    <x v="0"/>
    <m/>
    <m/>
    <x v="31"/>
    <x v="3"/>
    <x v="0"/>
    <n v="312"/>
    <s v="*312*"/>
  </r>
  <r>
    <s v="BK4629"/>
    <s v="Wren &amp; Martin English Grammar"/>
    <s v="Tiffany Oconnell"/>
    <x v="2"/>
    <s v="978-0-01-723590-9"/>
    <x v="0"/>
    <x v="18"/>
    <x v="1"/>
    <x v="29"/>
    <x v="14"/>
    <x v="0"/>
    <m/>
    <m/>
    <x v="191"/>
    <x v="1"/>
    <x v="2"/>
    <n v="171"/>
    <s v="*171*"/>
  </r>
  <r>
    <s v="BK4630"/>
    <s v="S. Chand Business Studies"/>
    <s v="Annette Romero"/>
    <x v="10"/>
    <s v="978-1-4267-4074-9"/>
    <x v="1"/>
    <x v="13"/>
    <x v="2"/>
    <x v="339"/>
    <x v="17"/>
    <x v="0"/>
    <m/>
    <m/>
    <x v="360"/>
    <x v="3"/>
    <x v="2"/>
    <n v="177"/>
    <s v="*177*"/>
  </r>
  <r>
    <s v="BK4631"/>
    <s v="English Grammar &amp; Composition"/>
    <s v="Sandra Fuentes"/>
    <x v="2"/>
    <s v="978-0-7383-8763-5"/>
    <x v="2"/>
    <x v="0"/>
    <x v="0"/>
    <x v="246"/>
    <x v="0"/>
    <x v="1"/>
    <d v="2025-01-26T00:00:00"/>
    <d v="2025-02-25T00:00:00"/>
    <x v="250"/>
    <x v="1"/>
    <x v="2"/>
    <n v="368"/>
    <s v="*368*"/>
  </r>
  <r>
    <s v="BK4632"/>
    <s v="Modern ABC Chemistry"/>
    <s v="Travis Bond"/>
    <x v="6"/>
    <s v="978-1-154-25378-8"/>
    <x v="2"/>
    <x v="14"/>
    <x v="0"/>
    <x v="146"/>
    <x v="1"/>
    <x v="1"/>
    <d v="2025-01-14T00:00:00"/>
    <d v="2025-02-16T00:00:00"/>
    <x v="456"/>
    <x v="3"/>
    <x v="0"/>
    <n v="329"/>
    <s v="*329*"/>
  </r>
  <r>
    <s v="BK4633"/>
    <s v="NCERT Economics"/>
    <s v="Krista Gomez"/>
    <x v="5"/>
    <s v="978-1-297-59776-3"/>
    <x v="1"/>
    <x v="17"/>
    <x v="0"/>
    <x v="307"/>
    <x v="9"/>
    <x v="1"/>
    <d v="2023-11-23T00:00:00"/>
    <d v="2025-02-02T00:00:00"/>
    <x v="117"/>
    <x v="3"/>
    <x v="1"/>
    <n v="378"/>
    <s v="*378*"/>
  </r>
  <r>
    <s v="BK4634"/>
    <s v="S. Chand Economics"/>
    <s v="Trevor Holmes"/>
    <x v="5"/>
    <s v="978-0-7098-1636-2"/>
    <x v="0"/>
    <x v="17"/>
    <x v="1"/>
    <x v="29"/>
    <x v="10"/>
    <x v="0"/>
    <m/>
    <m/>
    <x v="439"/>
    <x v="3"/>
    <x v="3"/>
    <n v="272"/>
    <s v="*272*"/>
  </r>
  <r>
    <s v="BK4635"/>
    <s v="Together with EVS"/>
    <s v="Elizabeth Stanley"/>
    <x v="3"/>
    <s v="978-1-135-01617-3"/>
    <x v="4"/>
    <x v="0"/>
    <x v="0"/>
    <x v="20"/>
    <x v="13"/>
    <x v="1"/>
    <d v="2024-04-06T00:00:00"/>
    <d v="2024-08-17T00:00:00"/>
    <x v="104"/>
    <x v="2"/>
    <x v="2"/>
    <n v="308"/>
    <s v="*308*"/>
  </r>
  <r>
    <s v="BK4636"/>
    <s v="Play with Maths"/>
    <s v="Kiara Miller"/>
    <x v="1"/>
    <s v="978-0-687-64298-4"/>
    <x v="0"/>
    <x v="7"/>
    <x v="1"/>
    <x v="111"/>
    <x v="18"/>
    <x v="0"/>
    <m/>
    <m/>
    <x v="210"/>
    <x v="0"/>
    <x v="3"/>
    <n v="401"/>
    <s v="*401*"/>
  </r>
  <r>
    <s v="BK4637"/>
    <s v="Concepts of Physics - HC Verma"/>
    <s v="Michael White"/>
    <x v="9"/>
    <s v="978-0-07-239098-8"/>
    <x v="0"/>
    <x v="2"/>
    <x v="1"/>
    <x v="205"/>
    <x v="3"/>
    <x v="0"/>
    <m/>
    <m/>
    <x v="455"/>
    <x v="3"/>
    <x v="1"/>
    <n v="375"/>
    <s v="*375*"/>
  </r>
  <r>
    <s v="BK4638"/>
    <s v="S. Chand Economics"/>
    <s v="Michael Gibson"/>
    <x v="5"/>
    <s v="978-1-4099-1365-8"/>
    <x v="0"/>
    <x v="4"/>
    <x v="1"/>
    <x v="321"/>
    <x v="5"/>
    <x v="1"/>
    <d v="2023-11-20T00:00:00"/>
    <d v="2024-05-04T00:00:00"/>
    <x v="149"/>
    <x v="3"/>
    <x v="1"/>
    <n v="117"/>
    <s v="*117*"/>
  </r>
  <r>
    <s v="BK4639"/>
    <s v="S. Chand EVS"/>
    <s v="Andre Martin"/>
    <x v="3"/>
    <s v="978-0-531-97759-0"/>
    <x v="2"/>
    <x v="5"/>
    <x v="2"/>
    <x v="41"/>
    <x v="5"/>
    <x v="0"/>
    <m/>
    <m/>
    <x v="348"/>
    <x v="2"/>
    <x v="1"/>
    <n v="133"/>
    <s v="*133*"/>
  </r>
  <r>
    <s v="BK4640"/>
    <s v="NCERT Business Studies"/>
    <s v="Ryan Clark"/>
    <x v="10"/>
    <s v="978-1-07-358262-4"/>
    <x v="1"/>
    <x v="8"/>
    <x v="2"/>
    <x v="230"/>
    <x v="16"/>
    <x v="0"/>
    <m/>
    <m/>
    <x v="1"/>
    <x v="3"/>
    <x v="0"/>
    <n v="375"/>
    <s v="*375*"/>
  </r>
  <r>
    <s v="BK4641"/>
    <s v="NCERT Environmental Studies"/>
    <s v="Angela Rodgers"/>
    <x v="3"/>
    <s v="978-0-9596088-8-5"/>
    <x v="2"/>
    <x v="4"/>
    <x v="2"/>
    <x v="269"/>
    <x v="13"/>
    <x v="0"/>
    <m/>
    <m/>
    <x v="260"/>
    <x v="2"/>
    <x v="2"/>
    <n v="275"/>
    <s v="*275*"/>
  </r>
  <r>
    <s v="BK4642"/>
    <s v="Principles of Economics"/>
    <s v="Brandy Martinez"/>
    <x v="5"/>
    <s v="978-1-60224-134-3"/>
    <x v="5"/>
    <x v="15"/>
    <x v="2"/>
    <x v="80"/>
    <x v="14"/>
    <x v="1"/>
    <d v="2025-02-10T00:00:00"/>
    <d v="2025-02-16T00:00:00"/>
    <x v="353"/>
    <x v="3"/>
    <x v="1"/>
    <n v="364"/>
    <s v="*364*"/>
  </r>
  <r>
    <s v="BK4643"/>
    <s v="Lakhmir Singh Science"/>
    <s v="Kevin Stanton"/>
    <x v="11"/>
    <s v="978-0-469-88823-4"/>
    <x v="3"/>
    <x v="11"/>
    <x v="1"/>
    <x v="92"/>
    <x v="18"/>
    <x v="0"/>
    <m/>
    <m/>
    <x v="263"/>
    <x v="2"/>
    <x v="1"/>
    <n v="222"/>
    <s v="*222*"/>
  </r>
  <r>
    <s v="BK4644"/>
    <s v="DK Goel Accountancy"/>
    <s v="Jenna Lynn"/>
    <x v="7"/>
    <s v="978-1-85306-390-9"/>
    <x v="0"/>
    <x v="1"/>
    <x v="1"/>
    <x v="212"/>
    <x v="9"/>
    <x v="0"/>
    <m/>
    <m/>
    <x v="385"/>
    <x v="3"/>
    <x v="0"/>
    <n v="142"/>
    <s v="*142*"/>
  </r>
  <r>
    <s v="BK4645"/>
    <s v="Oxford English Reader"/>
    <s v="Mary Barrera"/>
    <x v="2"/>
    <s v="978-1-957848-34-1"/>
    <x v="2"/>
    <x v="10"/>
    <x v="0"/>
    <x v="109"/>
    <x v="4"/>
    <x v="0"/>
    <m/>
    <m/>
    <x v="287"/>
    <x v="1"/>
    <x v="0"/>
    <n v="195"/>
    <s v="*195*"/>
  </r>
  <r>
    <s v="BK4646"/>
    <s v="NCERT Business Studies"/>
    <s v="Ivan Edwards"/>
    <x v="10"/>
    <s v="978-1-225-29110-7"/>
    <x v="1"/>
    <x v="5"/>
    <x v="1"/>
    <x v="80"/>
    <x v="14"/>
    <x v="0"/>
    <m/>
    <m/>
    <x v="394"/>
    <x v="3"/>
    <x v="2"/>
    <n v="359"/>
    <s v="*359*"/>
  </r>
  <r>
    <s v="BK4647"/>
    <s v="NCERT Economics"/>
    <s v="Richard Manning"/>
    <x v="5"/>
    <s v="978-1-172-40169-7"/>
    <x v="3"/>
    <x v="0"/>
    <x v="1"/>
    <x v="389"/>
    <x v="13"/>
    <x v="0"/>
    <m/>
    <m/>
    <x v="176"/>
    <x v="3"/>
    <x v="0"/>
    <n v="357"/>
    <s v="*357*"/>
  </r>
  <r>
    <s v="BK4648"/>
    <s v="S. Chand Business Studies"/>
    <s v="Alexander Shaffer"/>
    <x v="10"/>
    <s v="978-1-240-42347-7"/>
    <x v="2"/>
    <x v="4"/>
    <x v="1"/>
    <x v="195"/>
    <x v="3"/>
    <x v="1"/>
    <d v="2024-07-21T00:00:00"/>
    <d v="2024-10-29T00:00:00"/>
    <x v="363"/>
    <x v="3"/>
    <x v="1"/>
    <n v="383"/>
    <s v="*383*"/>
  </r>
  <r>
    <s v="BK4649"/>
    <s v="NCERT Accountancy"/>
    <s v="Steven Myers"/>
    <x v="7"/>
    <s v="978-0-03-473390-7"/>
    <x v="2"/>
    <x v="9"/>
    <x v="2"/>
    <x v="76"/>
    <x v="11"/>
    <x v="1"/>
    <d v="2024-08-30T00:00:00"/>
    <d v="2024-10-13T00:00:00"/>
    <x v="370"/>
    <x v="3"/>
    <x v="0"/>
    <n v="284"/>
    <s v="*284*"/>
  </r>
  <r>
    <s v="BK4650"/>
    <s v="NCERT Hindi"/>
    <s v="Ashley Vincent"/>
    <x v="12"/>
    <s v="978-0-02-589343-6"/>
    <x v="3"/>
    <x v="13"/>
    <x v="2"/>
    <x v="381"/>
    <x v="15"/>
    <x v="1"/>
    <d v="2023-05-01T00:00:00"/>
    <d v="2024-10-05T00:00:00"/>
    <x v="33"/>
    <x v="3"/>
    <x v="2"/>
    <n v="210"/>
    <s v="*210*"/>
  </r>
  <r>
    <s v="BK4651"/>
    <s v="NCERT Maths"/>
    <s v="George Bowman"/>
    <x v="1"/>
    <s v="978-1-381-29701-2"/>
    <x v="2"/>
    <x v="18"/>
    <x v="2"/>
    <x v="183"/>
    <x v="1"/>
    <x v="0"/>
    <m/>
    <m/>
    <x v="149"/>
    <x v="0"/>
    <x v="0"/>
    <n v="270"/>
    <s v="*270*"/>
  </r>
  <r>
    <s v="BK4652"/>
    <s v="NCERT Accountancy"/>
    <s v="Scott Bush"/>
    <x v="7"/>
    <s v="978-1-69238-969-7"/>
    <x v="0"/>
    <x v="1"/>
    <x v="2"/>
    <x v="68"/>
    <x v="4"/>
    <x v="1"/>
    <d v="2023-06-10T00:00:00"/>
    <d v="2024-09-07T00:00:00"/>
    <x v="367"/>
    <x v="3"/>
    <x v="2"/>
    <n v="389"/>
    <s v="*389*"/>
  </r>
  <r>
    <s v="BK4653"/>
    <s v="SL Arora Physics"/>
    <s v="Danielle Fletcher"/>
    <x v="9"/>
    <s v="978-1-03-060349-2"/>
    <x v="1"/>
    <x v="7"/>
    <x v="1"/>
    <x v="312"/>
    <x v="3"/>
    <x v="0"/>
    <m/>
    <m/>
    <x v="257"/>
    <x v="3"/>
    <x v="2"/>
    <n v="272"/>
    <s v="*272*"/>
  </r>
  <r>
    <s v="BK4654"/>
    <s v="NCERT Economics"/>
    <s v="Michael Richardson"/>
    <x v="5"/>
    <s v="978-0-87309-956-1"/>
    <x v="1"/>
    <x v="14"/>
    <x v="1"/>
    <x v="370"/>
    <x v="2"/>
    <x v="0"/>
    <m/>
    <m/>
    <x v="471"/>
    <x v="3"/>
    <x v="2"/>
    <n v="322"/>
    <s v="*322*"/>
  </r>
  <r>
    <s v="BK4655"/>
    <s v="TS Grewal Accountancy"/>
    <s v="Aaron Wise"/>
    <x v="7"/>
    <s v="978-0-348-59517-8"/>
    <x v="2"/>
    <x v="10"/>
    <x v="0"/>
    <x v="7"/>
    <x v="14"/>
    <x v="0"/>
    <m/>
    <m/>
    <x v="389"/>
    <x v="3"/>
    <x v="0"/>
    <n v="220"/>
    <s v="*220*"/>
  </r>
  <r>
    <s v="BK4656"/>
    <s v="NCERT Maths"/>
    <s v="Kathryn Reyes"/>
    <x v="1"/>
    <s v="978-1-996190-97-5"/>
    <x v="3"/>
    <x v="0"/>
    <x v="1"/>
    <x v="158"/>
    <x v="13"/>
    <x v="0"/>
    <m/>
    <m/>
    <x v="59"/>
    <x v="0"/>
    <x v="1"/>
    <n v="133"/>
    <s v="*133*"/>
  </r>
  <r>
    <s v="BK4657"/>
    <s v="NCERT Chemistry"/>
    <s v="Christopher Higgins"/>
    <x v="6"/>
    <s v="978-0-7446-3830-1"/>
    <x v="0"/>
    <x v="3"/>
    <x v="2"/>
    <x v="5"/>
    <x v="18"/>
    <x v="0"/>
    <m/>
    <m/>
    <x v="197"/>
    <x v="3"/>
    <x v="3"/>
    <n v="387"/>
    <s v="*387*"/>
  </r>
  <r>
    <s v="BK4658"/>
    <s v="NCERT Environmental Studies"/>
    <s v="Hannah Smith"/>
    <x v="3"/>
    <s v="978-0-326-88040-1"/>
    <x v="2"/>
    <x v="19"/>
    <x v="0"/>
    <x v="238"/>
    <x v="19"/>
    <x v="1"/>
    <d v="2024-10-27T00:00:00"/>
    <d v="2025-01-26T00:00:00"/>
    <x v="437"/>
    <x v="2"/>
    <x v="2"/>
    <n v="426"/>
    <s v="*426*"/>
  </r>
  <r>
    <s v="BK4659"/>
    <s v="SL Arora Physics"/>
    <s v="Christina Simmons"/>
    <x v="9"/>
    <s v="978-1-55683-380-9"/>
    <x v="0"/>
    <x v="1"/>
    <x v="0"/>
    <x v="26"/>
    <x v="4"/>
    <x v="1"/>
    <d v="2024-05-01T00:00:00"/>
    <d v="2024-05-04T00:00:00"/>
    <x v="282"/>
    <x v="3"/>
    <x v="3"/>
    <n v="286"/>
    <s v="*286*"/>
  </r>
  <r>
    <s v="BK4660"/>
    <s v="Python Programming - Balagurusamy"/>
    <s v="Daniel Lambert"/>
    <x v="8"/>
    <s v="978-0-226-77840-2"/>
    <x v="0"/>
    <x v="10"/>
    <x v="0"/>
    <x v="365"/>
    <x v="19"/>
    <x v="0"/>
    <m/>
    <m/>
    <x v="14"/>
    <x v="3"/>
    <x v="1"/>
    <n v="255"/>
    <s v="*255*"/>
  </r>
  <r>
    <s v="BK4661"/>
    <s v="Together with EVS"/>
    <s v="Brooke Nguyen"/>
    <x v="3"/>
    <s v="978-1-66347-393-6"/>
    <x v="2"/>
    <x v="12"/>
    <x v="1"/>
    <x v="104"/>
    <x v="5"/>
    <x v="1"/>
    <d v="2024-01-23T00:00:00"/>
    <d v="2024-12-17T00:00:00"/>
    <x v="394"/>
    <x v="2"/>
    <x v="1"/>
    <n v="316"/>
    <s v="*316*"/>
  </r>
  <r>
    <s v="BK4662"/>
    <s v="Computer Science with Python"/>
    <s v="Ashley Knox"/>
    <x v="8"/>
    <s v="978-1-115-46781-0"/>
    <x v="2"/>
    <x v="8"/>
    <x v="0"/>
    <x v="410"/>
    <x v="6"/>
    <x v="0"/>
    <m/>
    <m/>
    <x v="190"/>
    <x v="3"/>
    <x v="1"/>
    <n v="265"/>
    <s v="*265*"/>
  </r>
  <r>
    <s v="BK4663"/>
    <s v="NCERT Economics"/>
    <s v="Kimberly Richardson"/>
    <x v="5"/>
    <s v="978-0-387-15142-7"/>
    <x v="4"/>
    <x v="6"/>
    <x v="1"/>
    <x v="327"/>
    <x v="8"/>
    <x v="1"/>
    <d v="2023-04-14T00:00:00"/>
    <d v="2024-09-24T00:00:00"/>
    <x v="29"/>
    <x v="3"/>
    <x v="0"/>
    <n v="110"/>
    <s v="*110*"/>
  </r>
  <r>
    <s v="BK4664"/>
    <s v="Pearson Science Explorer"/>
    <s v="Brandon Valenzuela"/>
    <x v="11"/>
    <s v="978-0-7095-2505-9"/>
    <x v="2"/>
    <x v="8"/>
    <x v="1"/>
    <x v="225"/>
    <x v="15"/>
    <x v="0"/>
    <m/>
    <m/>
    <x v="386"/>
    <x v="2"/>
    <x v="2"/>
    <n v="399"/>
    <s v="*399*"/>
  </r>
  <r>
    <s v="BK4665"/>
    <s v="Play with Maths"/>
    <s v="James Thompson"/>
    <x v="1"/>
    <s v="978-0-86518-607-1"/>
    <x v="0"/>
    <x v="3"/>
    <x v="1"/>
    <x v="82"/>
    <x v="3"/>
    <x v="0"/>
    <m/>
    <m/>
    <x v="167"/>
    <x v="0"/>
    <x v="1"/>
    <n v="364"/>
    <s v="*364*"/>
  </r>
  <r>
    <s v="BK4666"/>
    <s v="Concepts of Physics - HC Verma"/>
    <s v="Sarah Williamson"/>
    <x v="9"/>
    <s v="978-0-938685-59-3"/>
    <x v="4"/>
    <x v="19"/>
    <x v="2"/>
    <x v="420"/>
    <x v="9"/>
    <x v="1"/>
    <d v="2024-05-22T00:00:00"/>
    <d v="2024-11-21T00:00:00"/>
    <x v="449"/>
    <x v="3"/>
    <x v="1"/>
    <n v="166"/>
    <s v="*166*"/>
  </r>
  <r>
    <s v="BK4667"/>
    <s v="S. Chand Business Studies"/>
    <s v="Maurice Ayers"/>
    <x v="10"/>
    <s v="978-0-7880-4834-0"/>
    <x v="1"/>
    <x v="12"/>
    <x v="2"/>
    <x v="420"/>
    <x v="11"/>
    <x v="1"/>
    <d v="2024-01-25T00:00:00"/>
    <d v="2024-05-04T00:00:00"/>
    <x v="419"/>
    <x v="3"/>
    <x v="0"/>
    <n v="450"/>
    <s v="*450*"/>
  </r>
  <r>
    <s v="BK4668"/>
    <s v="Modern ABC Chemistry"/>
    <s v="Kathryn Stone"/>
    <x v="6"/>
    <s v="978-0-436-18775-9"/>
    <x v="4"/>
    <x v="14"/>
    <x v="2"/>
    <x v="209"/>
    <x v="18"/>
    <x v="1"/>
    <d v="2023-11-04T00:00:00"/>
    <d v="2024-01-30T00:00:00"/>
    <x v="409"/>
    <x v="3"/>
    <x v="0"/>
    <n v="204"/>
    <s v="*204*"/>
  </r>
  <r>
    <s v="BK4669"/>
    <s v="Python Programming - Balagurusamy"/>
    <s v="Elizabeth Velasquez"/>
    <x v="8"/>
    <s v="978-1-58108-524-2"/>
    <x v="2"/>
    <x v="8"/>
    <x v="2"/>
    <x v="163"/>
    <x v="10"/>
    <x v="1"/>
    <d v="2024-03-07T00:00:00"/>
    <d v="2024-08-21T00:00:00"/>
    <x v="238"/>
    <x v="3"/>
    <x v="2"/>
    <n v="421"/>
    <s v="*421*"/>
  </r>
  <r>
    <s v="BK4670"/>
    <s v="S. Chand EVS"/>
    <s v="Debra Brown"/>
    <x v="3"/>
    <s v="978-0-7645-0240-8"/>
    <x v="3"/>
    <x v="2"/>
    <x v="1"/>
    <x v="360"/>
    <x v="19"/>
    <x v="1"/>
    <d v="2023-07-15T00:00:00"/>
    <d v="2023-11-21T00:00:00"/>
    <x v="40"/>
    <x v="2"/>
    <x v="0"/>
    <n v="221"/>
    <s v="*221*"/>
  </r>
  <r>
    <s v="BK4671"/>
    <s v="Lakhmir Singh Science"/>
    <s v="Michael Mccullough"/>
    <x v="11"/>
    <s v="978-0-671-80705-4"/>
    <x v="5"/>
    <x v="18"/>
    <x v="1"/>
    <x v="342"/>
    <x v="18"/>
    <x v="0"/>
    <m/>
    <m/>
    <x v="209"/>
    <x v="2"/>
    <x v="1"/>
    <n v="143"/>
    <s v="*143*"/>
  </r>
  <r>
    <s v="BK4672"/>
    <s v="NCERT Accountancy"/>
    <s v="Mrs. Suzanne Ruiz"/>
    <x v="7"/>
    <s v="978-0-00-069586-4"/>
    <x v="3"/>
    <x v="8"/>
    <x v="0"/>
    <x v="396"/>
    <x v="14"/>
    <x v="0"/>
    <m/>
    <m/>
    <x v="405"/>
    <x v="3"/>
    <x v="0"/>
    <n v="184"/>
    <s v="*184*"/>
  </r>
  <r>
    <s v="BK4673"/>
    <s v="NCERT Hindi"/>
    <s v="Corey Davila"/>
    <x v="12"/>
    <s v="978-1-01-454627-2"/>
    <x v="2"/>
    <x v="0"/>
    <x v="1"/>
    <x v="231"/>
    <x v="9"/>
    <x v="0"/>
    <m/>
    <m/>
    <x v="386"/>
    <x v="3"/>
    <x v="2"/>
    <n v="232"/>
    <s v="*232*"/>
  </r>
  <r>
    <s v="BK4674"/>
    <s v="SL Arora Physics"/>
    <s v="Melissa Riley"/>
    <x v="9"/>
    <s v="978-1-360-24970-4"/>
    <x v="2"/>
    <x v="3"/>
    <x v="1"/>
    <x v="284"/>
    <x v="10"/>
    <x v="0"/>
    <m/>
    <m/>
    <x v="50"/>
    <x v="3"/>
    <x v="0"/>
    <n v="331"/>
    <s v="*331*"/>
  </r>
  <r>
    <s v="BK4675"/>
    <s v="Lakhmir Singh Science"/>
    <s v="Mark Griffin"/>
    <x v="11"/>
    <s v="978-1-85507-007-3"/>
    <x v="4"/>
    <x v="8"/>
    <x v="1"/>
    <x v="235"/>
    <x v="1"/>
    <x v="0"/>
    <m/>
    <m/>
    <x v="255"/>
    <x v="2"/>
    <x v="2"/>
    <n v="321"/>
    <s v="*321*"/>
  </r>
  <r>
    <s v="BK4676"/>
    <s v="Wren &amp; Martin English Grammar"/>
    <s v="Tracy Anderson"/>
    <x v="2"/>
    <s v="978-1-5254-7113-1"/>
    <x v="3"/>
    <x v="11"/>
    <x v="2"/>
    <x v="262"/>
    <x v="2"/>
    <x v="1"/>
    <d v="2024-12-26T00:00:00"/>
    <d v="2025-01-15T00:00:00"/>
    <x v="211"/>
    <x v="1"/>
    <x v="2"/>
    <n v="162"/>
    <s v="*162*"/>
  </r>
  <r>
    <s v="BK4677"/>
    <s v="Truemanâ€™s Biology"/>
    <s v="Michael Osborne"/>
    <x v="4"/>
    <s v="978-0-9621466-9-5"/>
    <x v="1"/>
    <x v="5"/>
    <x v="2"/>
    <x v="276"/>
    <x v="6"/>
    <x v="1"/>
    <d v="2024-10-15T00:00:00"/>
    <d v="2025-02-15T00:00:00"/>
    <x v="397"/>
    <x v="3"/>
    <x v="2"/>
    <n v="172"/>
    <s v="*172*"/>
  </r>
  <r>
    <s v="BK4678"/>
    <s v="Principles of Economics"/>
    <s v="Wesley Green MD"/>
    <x v="5"/>
    <s v="978-0-14-071600-9"/>
    <x v="1"/>
    <x v="6"/>
    <x v="2"/>
    <x v="189"/>
    <x v="3"/>
    <x v="0"/>
    <m/>
    <m/>
    <x v="457"/>
    <x v="3"/>
    <x v="0"/>
    <n v="167"/>
    <s v="*167*"/>
  </r>
  <r>
    <s v="BK4679"/>
    <s v="S. Chand Social Science"/>
    <s v="Rachel Anderson"/>
    <x v="0"/>
    <s v="978-1-212-37133-1"/>
    <x v="1"/>
    <x v="11"/>
    <x v="2"/>
    <x v="113"/>
    <x v="15"/>
    <x v="1"/>
    <d v="2023-10-18T00:00:00"/>
    <d v="2024-09-06T00:00:00"/>
    <x v="469"/>
    <x v="0"/>
    <x v="1"/>
    <n v="148"/>
    <s v="*148*"/>
  </r>
  <r>
    <s v="BK4680"/>
    <s v="Concepts of Physics - HC Verma"/>
    <s v="Juan Graves"/>
    <x v="9"/>
    <s v="978-1-4349-3990-6"/>
    <x v="1"/>
    <x v="7"/>
    <x v="1"/>
    <x v="53"/>
    <x v="4"/>
    <x v="0"/>
    <m/>
    <m/>
    <x v="432"/>
    <x v="3"/>
    <x v="3"/>
    <n v="188"/>
    <s v="*188*"/>
  </r>
  <r>
    <s v="BK4681"/>
    <s v="Wren &amp; Martin English Grammar"/>
    <s v="Mrs. Bethany Myers"/>
    <x v="2"/>
    <s v="978-0-939726-94-3"/>
    <x v="2"/>
    <x v="13"/>
    <x v="1"/>
    <x v="63"/>
    <x v="16"/>
    <x v="1"/>
    <d v="2024-10-31T00:00:00"/>
    <d v="2024-12-24T00:00:00"/>
    <x v="189"/>
    <x v="1"/>
    <x v="2"/>
    <n v="447"/>
    <s v="*447*"/>
  </r>
  <r>
    <s v="BK4682"/>
    <s v="NCERT Economics"/>
    <s v="Lisa Hughes"/>
    <x v="5"/>
    <s v="978-0-377-14893-2"/>
    <x v="4"/>
    <x v="12"/>
    <x v="0"/>
    <x v="327"/>
    <x v="3"/>
    <x v="1"/>
    <d v="2024-12-23T00:00:00"/>
    <d v="2025-02-11T00:00:00"/>
    <x v="257"/>
    <x v="3"/>
    <x v="3"/>
    <n v="235"/>
    <s v="*235*"/>
  </r>
  <r>
    <s v="BK4683"/>
    <s v="Wren &amp; Martin English Grammar"/>
    <s v="Gerald Knight"/>
    <x v="2"/>
    <s v="978-0-7108-6031-6"/>
    <x v="5"/>
    <x v="18"/>
    <x v="1"/>
    <x v="256"/>
    <x v="16"/>
    <x v="0"/>
    <m/>
    <m/>
    <x v="98"/>
    <x v="1"/>
    <x v="1"/>
    <n v="312"/>
    <s v="*312*"/>
  </r>
  <r>
    <s v="BK4684"/>
    <s v="Lakhmir Singh Science"/>
    <s v="Franklin Gay"/>
    <x v="11"/>
    <s v="978-0-229-42815-1"/>
    <x v="5"/>
    <x v="15"/>
    <x v="2"/>
    <x v="177"/>
    <x v="11"/>
    <x v="1"/>
    <d v="2025-02-07T00:00:00"/>
    <d v="2025-02-15T00:00:00"/>
    <x v="228"/>
    <x v="2"/>
    <x v="1"/>
    <n v="249"/>
    <s v="*249*"/>
  </r>
  <r>
    <s v="BK4685"/>
    <s v="Fundamentals of Physics - Resnick Halliday"/>
    <s v="Darryl Barber"/>
    <x v="9"/>
    <s v="978-0-598-00380-5"/>
    <x v="1"/>
    <x v="13"/>
    <x v="0"/>
    <x v="113"/>
    <x v="10"/>
    <x v="0"/>
    <m/>
    <m/>
    <x v="333"/>
    <x v="3"/>
    <x v="1"/>
    <n v="236"/>
    <s v="*236*"/>
  </r>
  <r>
    <s v="BK4686"/>
    <s v="SL Arora Physics"/>
    <s v="Gary Key"/>
    <x v="9"/>
    <s v="978-0-9915530-1-3"/>
    <x v="5"/>
    <x v="18"/>
    <x v="0"/>
    <x v="77"/>
    <x v="0"/>
    <x v="1"/>
    <d v="2024-01-23T00:00:00"/>
    <d v="2024-09-25T00:00:00"/>
    <x v="230"/>
    <x v="3"/>
    <x v="0"/>
    <n v="332"/>
    <s v="*332*"/>
  </r>
  <r>
    <s v="BK4687"/>
    <s v="Oxford English Reader"/>
    <s v="Emma Mitchell"/>
    <x v="2"/>
    <s v="978-1-251-02214-0"/>
    <x v="0"/>
    <x v="4"/>
    <x v="0"/>
    <x v="314"/>
    <x v="15"/>
    <x v="0"/>
    <m/>
    <m/>
    <x v="361"/>
    <x v="1"/>
    <x v="2"/>
    <n v="263"/>
    <s v="*263*"/>
  </r>
  <r>
    <s v="BK4688"/>
    <s v="Manika Hindi Pathmala"/>
    <s v="Johnathan Navarro"/>
    <x v="12"/>
    <s v="978-0-9824929-5-6"/>
    <x v="3"/>
    <x v="18"/>
    <x v="1"/>
    <x v="155"/>
    <x v="12"/>
    <x v="0"/>
    <m/>
    <m/>
    <x v="329"/>
    <x v="3"/>
    <x v="1"/>
    <n v="256"/>
    <s v="*256*"/>
  </r>
  <r>
    <s v="BK4689"/>
    <s v="S. Chand Economics"/>
    <s v="Scott Young"/>
    <x v="5"/>
    <s v="978-0-537-27944-5"/>
    <x v="4"/>
    <x v="13"/>
    <x v="0"/>
    <x v="265"/>
    <x v="16"/>
    <x v="0"/>
    <m/>
    <m/>
    <x v="281"/>
    <x v="3"/>
    <x v="1"/>
    <n v="155"/>
    <s v="*155*"/>
  </r>
  <r>
    <s v="BK4690"/>
    <s v="SL Arora Physics"/>
    <s v="Rachel Christian"/>
    <x v="9"/>
    <s v="978-1-4412-9502-6"/>
    <x v="2"/>
    <x v="3"/>
    <x v="1"/>
    <x v="398"/>
    <x v="3"/>
    <x v="0"/>
    <m/>
    <m/>
    <x v="398"/>
    <x v="3"/>
    <x v="0"/>
    <n v="287"/>
    <s v="*287*"/>
  </r>
  <r>
    <s v="BK4691"/>
    <s v="Python Programming - Balagurusamy"/>
    <s v="Michelle Mason"/>
    <x v="8"/>
    <s v="978-0-635-83753-0"/>
    <x v="2"/>
    <x v="6"/>
    <x v="1"/>
    <x v="234"/>
    <x v="0"/>
    <x v="0"/>
    <m/>
    <m/>
    <x v="441"/>
    <x v="3"/>
    <x v="0"/>
    <n v="372"/>
    <s v="*372*"/>
  </r>
  <r>
    <s v="BK4692"/>
    <s v="DK Goel Accountancy"/>
    <s v="Zachary Parker"/>
    <x v="7"/>
    <s v="978-0-481-06343-5"/>
    <x v="1"/>
    <x v="0"/>
    <x v="1"/>
    <x v="309"/>
    <x v="15"/>
    <x v="0"/>
    <m/>
    <m/>
    <x v="328"/>
    <x v="3"/>
    <x v="2"/>
    <n v="437"/>
    <s v="*437*"/>
  </r>
  <r>
    <s v="BK4693"/>
    <s v="Python Programming - Balagurusamy"/>
    <s v="Linda Nichols"/>
    <x v="8"/>
    <s v="978-0-301-52756-7"/>
    <x v="0"/>
    <x v="9"/>
    <x v="2"/>
    <x v="380"/>
    <x v="3"/>
    <x v="0"/>
    <m/>
    <m/>
    <x v="148"/>
    <x v="3"/>
    <x v="0"/>
    <n v="139"/>
    <s v="*139*"/>
  </r>
  <r>
    <s v="BK4694"/>
    <s v="NCERT Maths"/>
    <s v="Patrick Griffin"/>
    <x v="1"/>
    <s v="978-1-180-89394-1"/>
    <x v="4"/>
    <x v="9"/>
    <x v="2"/>
    <x v="99"/>
    <x v="5"/>
    <x v="0"/>
    <m/>
    <m/>
    <x v="196"/>
    <x v="0"/>
    <x v="1"/>
    <n v="295"/>
    <s v="*295*"/>
  </r>
  <r>
    <s v="BK4695"/>
    <s v="Let Us C - Yashwant Kanetkar"/>
    <s v="Sarah Harris"/>
    <x v="8"/>
    <s v="978-1-85285-283-2"/>
    <x v="4"/>
    <x v="19"/>
    <x v="2"/>
    <x v="264"/>
    <x v="0"/>
    <x v="0"/>
    <m/>
    <m/>
    <x v="230"/>
    <x v="3"/>
    <x v="0"/>
    <n v="130"/>
    <s v="*130*"/>
  </r>
  <r>
    <s v="BK4696"/>
    <s v="NCERT Business Studies"/>
    <s v="Scott Rodriguez"/>
    <x v="10"/>
    <s v="978-1-81786-791-8"/>
    <x v="0"/>
    <x v="0"/>
    <x v="2"/>
    <x v="291"/>
    <x v="0"/>
    <x v="0"/>
    <m/>
    <m/>
    <x v="287"/>
    <x v="3"/>
    <x v="2"/>
    <n v="126"/>
    <s v="*126*"/>
  </r>
  <r>
    <s v="BK4697"/>
    <s v="Modern ABC Chemistry"/>
    <s v="Tina Franco"/>
    <x v="6"/>
    <s v="978-0-907750-74-1"/>
    <x v="3"/>
    <x v="7"/>
    <x v="1"/>
    <x v="263"/>
    <x v="0"/>
    <x v="0"/>
    <m/>
    <m/>
    <x v="382"/>
    <x v="3"/>
    <x v="0"/>
    <n v="128"/>
    <s v="*128*"/>
  </r>
  <r>
    <s v="BK4698"/>
    <s v="NCERT Chemistry"/>
    <s v="Kimberly Cook"/>
    <x v="6"/>
    <s v="978-0-01-769445-4"/>
    <x v="4"/>
    <x v="17"/>
    <x v="1"/>
    <x v="21"/>
    <x v="14"/>
    <x v="0"/>
    <m/>
    <m/>
    <x v="103"/>
    <x v="3"/>
    <x v="2"/>
    <n v="331"/>
    <s v="*331*"/>
  </r>
  <r>
    <s v="BK4699"/>
    <s v="Nai Roshni Hindi Pathmala"/>
    <s v="Joseph Williams"/>
    <x v="12"/>
    <s v="978-1-119-27711-8"/>
    <x v="1"/>
    <x v="17"/>
    <x v="0"/>
    <x v="398"/>
    <x v="12"/>
    <x v="0"/>
    <m/>
    <m/>
    <x v="352"/>
    <x v="3"/>
    <x v="2"/>
    <n v="367"/>
    <s v="*367*"/>
  </r>
  <r>
    <s v="BK4700"/>
    <s v="Modern ABC Chemistry"/>
    <s v="Troy Mack"/>
    <x v="6"/>
    <s v="978-1-893595-56-9"/>
    <x v="5"/>
    <x v="3"/>
    <x v="1"/>
    <x v="244"/>
    <x v="3"/>
    <x v="1"/>
    <d v="2023-10-31T00:00:00"/>
    <d v="2024-11-26T00:00:00"/>
    <x v="402"/>
    <x v="3"/>
    <x v="2"/>
    <n v="143"/>
    <s v="*143*"/>
  </r>
  <r>
    <s v="BK4701"/>
    <s v="Python Programming - Balagurusamy"/>
    <s v="Jason Benjamin"/>
    <x v="8"/>
    <s v="978-0-8339-3689-9"/>
    <x v="0"/>
    <x v="4"/>
    <x v="1"/>
    <x v="94"/>
    <x v="10"/>
    <x v="0"/>
    <m/>
    <m/>
    <x v="412"/>
    <x v="3"/>
    <x v="0"/>
    <n v="351"/>
    <s v="*351*"/>
  </r>
  <r>
    <s v="BK4702"/>
    <s v="S. Chand Business Studies"/>
    <s v="Joyce Brown"/>
    <x v="10"/>
    <s v="978-1-175-38797-4"/>
    <x v="0"/>
    <x v="5"/>
    <x v="1"/>
    <x v="102"/>
    <x v="7"/>
    <x v="1"/>
    <d v="2024-06-23T00:00:00"/>
    <d v="2024-11-07T00:00:00"/>
    <x v="128"/>
    <x v="3"/>
    <x v="1"/>
    <n v="314"/>
    <s v="*314*"/>
  </r>
  <r>
    <s v="BK4703"/>
    <s v="Fundamentals of Physics - Resnick Halliday"/>
    <s v="Rebecca Burton"/>
    <x v="9"/>
    <s v="978-1-262-88945-9"/>
    <x v="0"/>
    <x v="6"/>
    <x v="2"/>
    <x v="55"/>
    <x v="5"/>
    <x v="1"/>
    <d v="2023-08-11T00:00:00"/>
    <d v="2024-06-07T00:00:00"/>
    <x v="154"/>
    <x v="3"/>
    <x v="3"/>
    <n v="227"/>
    <s v="*227*"/>
  </r>
  <r>
    <s v="BK4704"/>
    <s v="DK Goel Accountancy"/>
    <s v="Teresa Herring"/>
    <x v="7"/>
    <s v="978-0-680-13018-1"/>
    <x v="2"/>
    <x v="8"/>
    <x v="2"/>
    <x v="64"/>
    <x v="18"/>
    <x v="1"/>
    <d v="2023-11-12T00:00:00"/>
    <d v="2024-09-06T00:00:00"/>
    <x v="237"/>
    <x v="3"/>
    <x v="2"/>
    <n v="207"/>
    <s v="*207*"/>
  </r>
  <r>
    <s v="BK4705"/>
    <s v="Computer Science with Python"/>
    <s v="Angela Escobar"/>
    <x v="8"/>
    <s v="978-1-916767-83-6"/>
    <x v="3"/>
    <x v="10"/>
    <x v="2"/>
    <x v="282"/>
    <x v="4"/>
    <x v="0"/>
    <m/>
    <m/>
    <x v="299"/>
    <x v="3"/>
    <x v="3"/>
    <n v="325"/>
    <s v="*325*"/>
  </r>
  <r>
    <s v="BK4706"/>
    <s v="NCERT Economics"/>
    <s v="James Macdonald"/>
    <x v="5"/>
    <s v="978-0-644-26194-4"/>
    <x v="0"/>
    <x v="9"/>
    <x v="2"/>
    <x v="41"/>
    <x v="5"/>
    <x v="1"/>
    <d v="2023-04-05T00:00:00"/>
    <d v="2023-06-17T00:00:00"/>
    <x v="24"/>
    <x v="3"/>
    <x v="1"/>
    <n v="385"/>
    <s v="*385*"/>
  </r>
  <r>
    <s v="BK4707"/>
    <s v="Computer Science with Python"/>
    <s v="Joseph Golden"/>
    <x v="8"/>
    <s v="978-1-375-35583-4"/>
    <x v="3"/>
    <x v="13"/>
    <x v="1"/>
    <x v="104"/>
    <x v="12"/>
    <x v="1"/>
    <d v="2023-08-29T00:00:00"/>
    <d v="2023-12-29T00:00:00"/>
    <x v="118"/>
    <x v="3"/>
    <x v="1"/>
    <n v="179"/>
    <s v="*179*"/>
  </r>
  <r>
    <s v="BK4708"/>
    <s v="Computer Science with Python"/>
    <s v="Andrea Clark"/>
    <x v="8"/>
    <s v="978-0-13-058441-0"/>
    <x v="5"/>
    <x v="12"/>
    <x v="1"/>
    <x v="130"/>
    <x v="11"/>
    <x v="1"/>
    <d v="2023-11-18T00:00:00"/>
    <d v="2024-06-16T00:00:00"/>
    <x v="476"/>
    <x v="3"/>
    <x v="1"/>
    <n v="450"/>
    <s v="*450*"/>
  </r>
  <r>
    <s v="BK4709"/>
    <s v="Concepts of Physics - HC Verma"/>
    <s v="Patricia Johnston"/>
    <x v="9"/>
    <s v="978-0-10-795852-7"/>
    <x v="5"/>
    <x v="10"/>
    <x v="0"/>
    <x v="196"/>
    <x v="8"/>
    <x v="0"/>
    <m/>
    <m/>
    <x v="35"/>
    <x v="3"/>
    <x v="0"/>
    <n v="167"/>
    <s v="*167*"/>
  </r>
  <r>
    <s v="BK4710"/>
    <s v="Lakhmir Singh Science"/>
    <s v="Sabrina Russell"/>
    <x v="11"/>
    <s v="978-1-69343-068-8"/>
    <x v="4"/>
    <x v="15"/>
    <x v="1"/>
    <x v="60"/>
    <x v="19"/>
    <x v="1"/>
    <d v="2024-03-07T00:00:00"/>
    <d v="2024-11-27T00:00:00"/>
    <x v="440"/>
    <x v="2"/>
    <x v="2"/>
    <n v="160"/>
    <s v="*160*"/>
  </r>
  <r>
    <s v="BK4711"/>
    <s v="RD Sharma Mathematics"/>
    <s v="Todd Young"/>
    <x v="1"/>
    <s v="978-0-7138-0978-7"/>
    <x v="1"/>
    <x v="6"/>
    <x v="2"/>
    <x v="238"/>
    <x v="3"/>
    <x v="1"/>
    <d v="2024-04-18T00:00:00"/>
    <d v="2024-12-09T00:00:00"/>
    <x v="245"/>
    <x v="0"/>
    <x v="1"/>
    <n v="140"/>
    <s v="*140*"/>
  </r>
  <r>
    <s v="BK4712"/>
    <s v="Modern ABC Chemistry"/>
    <s v="Danielle Hughes"/>
    <x v="6"/>
    <s v="978-0-377-45430-9"/>
    <x v="5"/>
    <x v="4"/>
    <x v="0"/>
    <x v="240"/>
    <x v="11"/>
    <x v="1"/>
    <d v="2024-12-19T00:00:00"/>
    <d v="2025-02-11T00:00:00"/>
    <x v="175"/>
    <x v="3"/>
    <x v="1"/>
    <n v="437"/>
    <s v="*437*"/>
  </r>
  <r>
    <s v="BK4713"/>
    <s v="NCERT Social Science"/>
    <s v="Nicole Ellis MD"/>
    <x v="0"/>
    <s v="978-0-08-641124-2"/>
    <x v="2"/>
    <x v="15"/>
    <x v="0"/>
    <x v="246"/>
    <x v="8"/>
    <x v="1"/>
    <d v="2024-06-16T00:00:00"/>
    <d v="2025-01-26T00:00:00"/>
    <x v="478"/>
    <x v="0"/>
    <x v="0"/>
    <n v="169"/>
    <s v="*169*"/>
  </r>
  <r>
    <s v="BK4714"/>
    <s v="Concepts of Physics - HC Verma"/>
    <s v="Shelby Gonzalez"/>
    <x v="9"/>
    <s v="978-1-58496-711-8"/>
    <x v="2"/>
    <x v="19"/>
    <x v="0"/>
    <x v="29"/>
    <x v="17"/>
    <x v="1"/>
    <d v="2025-02-23T00:00:00"/>
    <d v="2025-02-23T00:00:00"/>
    <x v="143"/>
    <x v="3"/>
    <x v="0"/>
    <n v="221"/>
    <s v="*221*"/>
  </r>
  <r>
    <s v="BK4715"/>
    <s v="RD Sharma Mathematics"/>
    <s v="Adam Torres"/>
    <x v="1"/>
    <s v="978-0-7794-7093-8"/>
    <x v="2"/>
    <x v="2"/>
    <x v="1"/>
    <x v="25"/>
    <x v="16"/>
    <x v="1"/>
    <d v="2023-12-08T00:00:00"/>
    <d v="2024-06-29T00:00:00"/>
    <x v="161"/>
    <x v="0"/>
    <x v="2"/>
    <n v="406"/>
    <s v="*406*"/>
  </r>
  <r>
    <s v="BK4716"/>
    <s v="S. Chand EVS"/>
    <s v="Steven Johnson"/>
    <x v="3"/>
    <s v="978-0-572-44233-0"/>
    <x v="4"/>
    <x v="14"/>
    <x v="0"/>
    <x v="91"/>
    <x v="8"/>
    <x v="1"/>
    <d v="2024-02-20T00:00:00"/>
    <d v="2024-08-24T00:00:00"/>
    <x v="219"/>
    <x v="2"/>
    <x v="0"/>
    <n v="228"/>
    <s v="*228*"/>
  </r>
  <r>
    <s v="BK4717"/>
    <s v="NCERT Chemistry"/>
    <s v="David Jones"/>
    <x v="6"/>
    <s v="978-1-74457-598-6"/>
    <x v="2"/>
    <x v="13"/>
    <x v="1"/>
    <x v="165"/>
    <x v="12"/>
    <x v="0"/>
    <m/>
    <m/>
    <x v="179"/>
    <x v="3"/>
    <x v="1"/>
    <n v="213"/>
    <s v="*213*"/>
  </r>
  <r>
    <s v="BK4718"/>
    <s v="Pearson Science Explorer"/>
    <s v="Kelsey Warren"/>
    <x v="11"/>
    <s v="978-0-219-93622-2"/>
    <x v="1"/>
    <x v="0"/>
    <x v="1"/>
    <x v="141"/>
    <x v="9"/>
    <x v="0"/>
    <m/>
    <m/>
    <x v="231"/>
    <x v="2"/>
    <x v="0"/>
    <n v="292"/>
    <s v="*292*"/>
  </r>
  <r>
    <s v="BK4719"/>
    <s v="NCERT Hindi"/>
    <s v="John Murphy"/>
    <x v="12"/>
    <s v="978-1-60575-037-8"/>
    <x v="2"/>
    <x v="10"/>
    <x v="1"/>
    <x v="217"/>
    <x v="9"/>
    <x v="1"/>
    <d v="2024-11-27T00:00:00"/>
    <d v="2025-01-02T00:00:00"/>
    <x v="230"/>
    <x v="3"/>
    <x v="2"/>
    <n v="265"/>
    <s v="*265*"/>
  </r>
  <r>
    <s v="BK4720"/>
    <s v="Python Programming - Balagurusamy"/>
    <s v="Michael Johnson"/>
    <x v="8"/>
    <s v="978-0-9786658-5-2"/>
    <x v="3"/>
    <x v="16"/>
    <x v="2"/>
    <x v="77"/>
    <x v="11"/>
    <x v="1"/>
    <d v="2023-06-24T00:00:00"/>
    <d v="2023-09-14T00:00:00"/>
    <x v="432"/>
    <x v="3"/>
    <x v="0"/>
    <n v="178"/>
    <s v="*178*"/>
  </r>
  <r>
    <s v="BK4721"/>
    <s v="Together with EVS"/>
    <s v="Christine Garcia"/>
    <x v="3"/>
    <s v="978-0-904297-08-9"/>
    <x v="3"/>
    <x v="17"/>
    <x v="2"/>
    <x v="278"/>
    <x v="11"/>
    <x v="1"/>
    <d v="2025-01-20T00:00:00"/>
    <d v="2025-02-19T00:00:00"/>
    <x v="163"/>
    <x v="2"/>
    <x v="2"/>
    <n v="407"/>
    <s v="*407*"/>
  </r>
  <r>
    <s v="BK4722"/>
    <s v="Nai Roshni Hindi Pathmala"/>
    <s v="Angela Baldwin"/>
    <x v="12"/>
    <s v="978-1-392-95762-2"/>
    <x v="1"/>
    <x v="15"/>
    <x v="2"/>
    <x v="150"/>
    <x v="18"/>
    <x v="1"/>
    <d v="2023-05-18T00:00:00"/>
    <d v="2024-11-25T00:00:00"/>
    <x v="334"/>
    <x v="3"/>
    <x v="2"/>
    <n v="448"/>
    <s v="*448*"/>
  </r>
  <r>
    <s v="BK4723"/>
    <s v="DK Goel Accountancy"/>
    <s v="Jacqueline Spencer"/>
    <x v="7"/>
    <s v="978-0-8207-9339-9"/>
    <x v="4"/>
    <x v="14"/>
    <x v="2"/>
    <x v="121"/>
    <x v="11"/>
    <x v="0"/>
    <m/>
    <m/>
    <x v="319"/>
    <x v="3"/>
    <x v="2"/>
    <n v="361"/>
    <s v="*361*"/>
  </r>
  <r>
    <s v="BK4724"/>
    <s v="NCERT Economics"/>
    <s v="Latasha Vasquez"/>
    <x v="5"/>
    <s v="978-1-85497-079-4"/>
    <x v="5"/>
    <x v="19"/>
    <x v="1"/>
    <x v="252"/>
    <x v="18"/>
    <x v="0"/>
    <m/>
    <m/>
    <x v="327"/>
    <x v="3"/>
    <x v="0"/>
    <n v="384"/>
    <s v="*384*"/>
  </r>
  <r>
    <s v="BK4725"/>
    <s v="Principles of Economics"/>
    <s v="Sandra Baker"/>
    <x v="5"/>
    <s v="978-0-7258-6515-3"/>
    <x v="0"/>
    <x v="7"/>
    <x v="1"/>
    <x v="357"/>
    <x v="10"/>
    <x v="0"/>
    <m/>
    <m/>
    <x v="216"/>
    <x v="3"/>
    <x v="1"/>
    <n v="427"/>
    <s v="*427*"/>
  </r>
  <r>
    <s v="BK4726"/>
    <s v="NCERT Maths"/>
    <s v="Emily Roberts"/>
    <x v="1"/>
    <s v="978-0-459-17495-8"/>
    <x v="5"/>
    <x v="5"/>
    <x v="0"/>
    <x v="109"/>
    <x v="0"/>
    <x v="0"/>
    <m/>
    <m/>
    <x v="253"/>
    <x v="0"/>
    <x v="3"/>
    <n v="185"/>
    <s v="*185*"/>
  </r>
  <r>
    <s v="BK4727"/>
    <s v="NCERT Business Studies"/>
    <s v="Madison Thompson"/>
    <x v="10"/>
    <s v="978-0-684-18771-6"/>
    <x v="0"/>
    <x v="8"/>
    <x v="1"/>
    <x v="281"/>
    <x v="17"/>
    <x v="0"/>
    <m/>
    <m/>
    <x v="367"/>
    <x v="3"/>
    <x v="2"/>
    <n v="248"/>
    <s v="*248*"/>
  </r>
  <r>
    <s v="BK4728"/>
    <s v="Lakhmir Singh Science"/>
    <s v="Scott Allison"/>
    <x v="11"/>
    <s v="978-0-12-567231-3"/>
    <x v="5"/>
    <x v="13"/>
    <x v="1"/>
    <x v="290"/>
    <x v="0"/>
    <x v="1"/>
    <d v="2023-12-14T00:00:00"/>
    <d v="2024-07-06T00:00:00"/>
    <x v="146"/>
    <x v="2"/>
    <x v="3"/>
    <n v="440"/>
    <s v="*440*"/>
  </r>
  <r>
    <s v="BK4729"/>
    <s v="NCERT Business Studies"/>
    <s v="Patrick Schmidt"/>
    <x v="10"/>
    <s v="978-0-03-504851-2"/>
    <x v="3"/>
    <x v="0"/>
    <x v="1"/>
    <x v="91"/>
    <x v="10"/>
    <x v="0"/>
    <m/>
    <m/>
    <x v="114"/>
    <x v="3"/>
    <x v="1"/>
    <n v="379"/>
    <s v="*379*"/>
  </r>
  <r>
    <s v="BK4730"/>
    <s v="Pradeep's Chemistry"/>
    <s v="Nicole Reyes"/>
    <x v="6"/>
    <s v="978-0-451-60605-1"/>
    <x v="0"/>
    <x v="16"/>
    <x v="2"/>
    <x v="352"/>
    <x v="0"/>
    <x v="0"/>
    <m/>
    <m/>
    <x v="126"/>
    <x v="3"/>
    <x v="1"/>
    <n v="126"/>
    <s v="*126*"/>
  </r>
  <r>
    <s v="BK4731"/>
    <s v="Wren &amp; Martin English Grammar"/>
    <s v="Patrick Clark"/>
    <x v="2"/>
    <s v="978-0-17-928818-8"/>
    <x v="1"/>
    <x v="5"/>
    <x v="2"/>
    <x v="32"/>
    <x v="16"/>
    <x v="1"/>
    <d v="2023-09-06T00:00:00"/>
    <d v="2024-11-30T00:00:00"/>
    <x v="67"/>
    <x v="1"/>
    <x v="1"/>
    <n v="289"/>
    <s v="*289*"/>
  </r>
  <r>
    <s v="BK4732"/>
    <s v="Python Programming - Balagurusamy"/>
    <s v="Amber Lutz"/>
    <x v="8"/>
    <s v="978-1-5386-8860-1"/>
    <x v="5"/>
    <x v="2"/>
    <x v="2"/>
    <x v="362"/>
    <x v="15"/>
    <x v="1"/>
    <d v="2023-03-05T00:00:00"/>
    <d v="2024-08-11T00:00:00"/>
    <x v="391"/>
    <x v="3"/>
    <x v="0"/>
    <n v="202"/>
    <s v="*202*"/>
  </r>
  <r>
    <s v="BK4733"/>
    <s v="Nai Roshni Hindi Pathmala"/>
    <s v="Stephanie Terry"/>
    <x v="12"/>
    <s v="978-1-4594-5110-0"/>
    <x v="0"/>
    <x v="2"/>
    <x v="2"/>
    <x v="70"/>
    <x v="16"/>
    <x v="0"/>
    <m/>
    <m/>
    <x v="293"/>
    <x v="3"/>
    <x v="2"/>
    <n v="387"/>
    <s v="*387*"/>
  </r>
  <r>
    <s v="BK4734"/>
    <s v="Lakhmir Singh Science"/>
    <s v="Karen Flores"/>
    <x v="11"/>
    <s v="978-0-8120-6479-7"/>
    <x v="3"/>
    <x v="4"/>
    <x v="1"/>
    <x v="288"/>
    <x v="12"/>
    <x v="1"/>
    <d v="2024-11-28T00:00:00"/>
    <d v="2025-02-18T00:00:00"/>
    <x v="152"/>
    <x v="2"/>
    <x v="1"/>
    <n v="178"/>
    <s v="*178*"/>
  </r>
  <r>
    <s v="BK4735"/>
    <s v="Principles of Economics"/>
    <s v="Emily Wilkins"/>
    <x v="5"/>
    <s v="978-0-89709-092-6"/>
    <x v="5"/>
    <x v="2"/>
    <x v="1"/>
    <x v="130"/>
    <x v="14"/>
    <x v="1"/>
    <d v="2024-07-07T00:00:00"/>
    <d v="2024-09-07T00:00:00"/>
    <x v="326"/>
    <x v="3"/>
    <x v="1"/>
    <n v="269"/>
    <s v="*269*"/>
  </r>
  <r>
    <s v="BK4736"/>
    <s v="SL Arora Physics"/>
    <s v="Denise Warren"/>
    <x v="9"/>
    <s v="978-0-463-96312-8"/>
    <x v="2"/>
    <x v="9"/>
    <x v="0"/>
    <x v="316"/>
    <x v="13"/>
    <x v="0"/>
    <m/>
    <m/>
    <x v="287"/>
    <x v="3"/>
    <x v="0"/>
    <n v="176"/>
    <s v="*176*"/>
  </r>
  <r>
    <s v="BK4737"/>
    <s v="Together with Social Science"/>
    <s v="Christopher Matthews"/>
    <x v="0"/>
    <s v="978-1-79515-374-4"/>
    <x v="5"/>
    <x v="13"/>
    <x v="1"/>
    <x v="187"/>
    <x v="16"/>
    <x v="1"/>
    <d v="2024-03-23T00:00:00"/>
    <d v="2024-05-26T00:00:00"/>
    <x v="89"/>
    <x v="0"/>
    <x v="0"/>
    <n v="404"/>
    <s v="*404*"/>
  </r>
  <r>
    <s v="BK4738"/>
    <s v="NCERT Business Studies"/>
    <s v="Denise Cortez"/>
    <x v="10"/>
    <s v="978-0-9586952-6-8"/>
    <x v="1"/>
    <x v="13"/>
    <x v="2"/>
    <x v="262"/>
    <x v="5"/>
    <x v="1"/>
    <d v="2023-12-07T00:00:00"/>
    <d v="2024-03-30T00:00:00"/>
    <x v="71"/>
    <x v="3"/>
    <x v="2"/>
    <n v="162"/>
    <s v="*162*"/>
  </r>
  <r>
    <s v="BK4739"/>
    <s v="Oxford English Reader"/>
    <s v="Nicole Patterson"/>
    <x v="2"/>
    <s v="978-1-320-63114-3"/>
    <x v="3"/>
    <x v="17"/>
    <x v="0"/>
    <x v="54"/>
    <x v="7"/>
    <x v="1"/>
    <d v="2024-11-25T00:00:00"/>
    <d v="2024-12-25T00:00:00"/>
    <x v="66"/>
    <x v="1"/>
    <x v="0"/>
    <n v="361"/>
    <s v="*361*"/>
  </r>
  <r>
    <s v="BK4740"/>
    <s v="NCERT Accountancy"/>
    <s v="Victoria Brooks"/>
    <x v="7"/>
    <s v="978-1-169-30939-5"/>
    <x v="1"/>
    <x v="13"/>
    <x v="0"/>
    <x v="358"/>
    <x v="9"/>
    <x v="1"/>
    <d v="2024-03-14T00:00:00"/>
    <d v="2024-03-29T00:00:00"/>
    <x v="447"/>
    <x v="3"/>
    <x v="1"/>
    <n v="121"/>
    <s v="*121*"/>
  </r>
  <r>
    <s v="BK4741"/>
    <s v="RS Aggarwal Mathematics"/>
    <s v="Abigail Ortiz"/>
    <x v="1"/>
    <s v="978-1-65543-495-2"/>
    <x v="3"/>
    <x v="1"/>
    <x v="0"/>
    <x v="8"/>
    <x v="4"/>
    <x v="1"/>
    <d v="2024-10-13T00:00:00"/>
    <d v="2025-01-12T00:00:00"/>
    <x v="62"/>
    <x v="0"/>
    <x v="0"/>
    <n v="227"/>
    <s v="*227*"/>
  </r>
  <r>
    <s v="BK4742"/>
    <s v="Pradeep's Chemistry"/>
    <s v="Douglas Gray"/>
    <x v="6"/>
    <s v="978-0-581-33130-4"/>
    <x v="0"/>
    <x v="18"/>
    <x v="1"/>
    <x v="315"/>
    <x v="8"/>
    <x v="0"/>
    <m/>
    <m/>
    <x v="314"/>
    <x v="3"/>
    <x v="2"/>
    <n v="192"/>
    <s v="*192*"/>
  </r>
  <r>
    <s v="BK4743"/>
    <s v="NCERT Environmental Studies"/>
    <s v="Leslie Flowers"/>
    <x v="3"/>
    <s v="978-1-335-78621-0"/>
    <x v="4"/>
    <x v="0"/>
    <x v="0"/>
    <x v="315"/>
    <x v="16"/>
    <x v="0"/>
    <m/>
    <m/>
    <x v="335"/>
    <x v="2"/>
    <x v="0"/>
    <n v="362"/>
    <s v="*362*"/>
  </r>
  <r>
    <s v="BK4744"/>
    <s v="S. Chand Science"/>
    <s v="Brandi Guzman"/>
    <x v="11"/>
    <s v="978-1-4636-5240-1"/>
    <x v="5"/>
    <x v="6"/>
    <x v="1"/>
    <x v="315"/>
    <x v="12"/>
    <x v="1"/>
    <d v="2024-02-05T00:00:00"/>
    <d v="2024-07-21T00:00:00"/>
    <x v="49"/>
    <x v="2"/>
    <x v="2"/>
    <n v="308"/>
    <s v="*308*"/>
  </r>
  <r>
    <s v="BK4745"/>
    <s v="DK Goel Accountancy"/>
    <s v="Jessica Ibarra"/>
    <x v="7"/>
    <s v="978-1-84548-828-4"/>
    <x v="0"/>
    <x v="16"/>
    <x v="1"/>
    <x v="189"/>
    <x v="12"/>
    <x v="0"/>
    <m/>
    <m/>
    <x v="305"/>
    <x v="3"/>
    <x v="2"/>
    <n v="315"/>
    <s v="*315*"/>
  </r>
  <r>
    <s v="BK4746"/>
    <s v="Computer Science with Python"/>
    <s v="Veronica Patterson"/>
    <x v="8"/>
    <s v="978-0-89275-990-3"/>
    <x v="3"/>
    <x v="13"/>
    <x v="1"/>
    <x v="406"/>
    <x v="3"/>
    <x v="1"/>
    <d v="2024-08-08T00:00:00"/>
    <d v="2024-09-16T00:00:00"/>
    <x v="173"/>
    <x v="3"/>
    <x v="2"/>
    <n v="159"/>
    <s v="*159*"/>
  </r>
  <r>
    <s v="BK4747"/>
    <s v="Nai Roshni Hindi Pathmala"/>
    <s v="Jeffrey Murillo"/>
    <x v="12"/>
    <s v="978-0-358-88759-1"/>
    <x v="3"/>
    <x v="7"/>
    <x v="2"/>
    <x v="17"/>
    <x v="12"/>
    <x v="1"/>
    <d v="2024-06-25T00:00:00"/>
    <d v="2024-07-24T00:00:00"/>
    <x v="40"/>
    <x v="3"/>
    <x v="0"/>
    <n v="416"/>
    <s v="*416*"/>
  </r>
  <r>
    <s v="BK4748"/>
    <s v="Modern ABC Chemistry"/>
    <s v="Amy Harrison"/>
    <x v="6"/>
    <s v="978-1-4366-8153-7"/>
    <x v="5"/>
    <x v="2"/>
    <x v="2"/>
    <x v="24"/>
    <x v="8"/>
    <x v="1"/>
    <d v="2023-04-26T00:00:00"/>
    <d v="2024-09-27T00:00:00"/>
    <x v="46"/>
    <x v="3"/>
    <x v="1"/>
    <n v="365"/>
    <s v="*365*"/>
  </r>
  <r>
    <s v="BK4749"/>
    <s v="Python Programming - Balagurusamy"/>
    <s v="Billy Ramirez"/>
    <x v="8"/>
    <s v="978-0-326-66365-3"/>
    <x v="5"/>
    <x v="5"/>
    <x v="2"/>
    <x v="293"/>
    <x v="12"/>
    <x v="1"/>
    <d v="2023-03-16T00:00:00"/>
    <d v="2024-01-08T00:00:00"/>
    <x v="253"/>
    <x v="3"/>
    <x v="3"/>
    <n v="113"/>
    <s v="*113*"/>
  </r>
  <r>
    <s v="BK4750"/>
    <s v="Manika Hindi Pathmala"/>
    <s v="Samuel Robertson"/>
    <x v="12"/>
    <s v="978-0-489-37400-7"/>
    <x v="2"/>
    <x v="10"/>
    <x v="2"/>
    <x v="19"/>
    <x v="16"/>
    <x v="0"/>
    <m/>
    <m/>
    <x v="255"/>
    <x v="3"/>
    <x v="2"/>
    <n v="357"/>
    <s v="*357*"/>
  </r>
  <r>
    <s v="BK4751"/>
    <s v="NCERT Business Studies"/>
    <s v="Dawn Carter"/>
    <x v="10"/>
    <s v="978-0-03-225108-3"/>
    <x v="1"/>
    <x v="11"/>
    <x v="1"/>
    <x v="397"/>
    <x v="1"/>
    <x v="1"/>
    <d v="2024-10-06T00:00:00"/>
    <d v="2024-11-06T00:00:00"/>
    <x v="202"/>
    <x v="3"/>
    <x v="3"/>
    <n v="421"/>
    <s v="*421*"/>
  </r>
  <r>
    <s v="BK4752"/>
    <s v="NCERT Chemistry"/>
    <s v="Nicole Bailey"/>
    <x v="6"/>
    <s v="978-0-582-05406-6"/>
    <x v="1"/>
    <x v="18"/>
    <x v="1"/>
    <x v="27"/>
    <x v="14"/>
    <x v="0"/>
    <m/>
    <m/>
    <x v="449"/>
    <x v="3"/>
    <x v="1"/>
    <n v="230"/>
    <s v="*230*"/>
  </r>
  <r>
    <s v="BK4753"/>
    <s v="Concepts of Physics - HC Verma"/>
    <s v="Joseph Baldwin"/>
    <x v="9"/>
    <s v="978-0-235-37680-4"/>
    <x v="5"/>
    <x v="6"/>
    <x v="0"/>
    <x v="348"/>
    <x v="1"/>
    <x v="0"/>
    <m/>
    <m/>
    <x v="337"/>
    <x v="3"/>
    <x v="1"/>
    <n v="350"/>
    <s v="*350*"/>
  </r>
  <r>
    <s v="BK4754"/>
    <s v="Wren &amp; Martin English Grammar"/>
    <s v="Larry James"/>
    <x v="2"/>
    <s v="978-0-219-97193-3"/>
    <x v="4"/>
    <x v="13"/>
    <x v="1"/>
    <x v="327"/>
    <x v="3"/>
    <x v="0"/>
    <m/>
    <m/>
    <x v="274"/>
    <x v="1"/>
    <x v="1"/>
    <n v="253"/>
    <s v="*253*"/>
  </r>
  <r>
    <s v="BK4755"/>
    <s v="Manika Hindi Pathmala"/>
    <s v="Mrs. Michelle Stewart"/>
    <x v="12"/>
    <s v="978-1-287-61003-8"/>
    <x v="5"/>
    <x v="11"/>
    <x v="1"/>
    <x v="196"/>
    <x v="8"/>
    <x v="1"/>
    <d v="2025-01-18T00:00:00"/>
    <d v="2025-02-01T00:00:00"/>
    <x v="199"/>
    <x v="3"/>
    <x v="0"/>
    <n v="407"/>
    <s v="*407*"/>
  </r>
  <r>
    <s v="BK4756"/>
    <s v="NCERT Chemistry"/>
    <s v="Jennifer Pratt"/>
    <x v="6"/>
    <s v="978-1-4900-7145-9"/>
    <x v="2"/>
    <x v="19"/>
    <x v="1"/>
    <x v="38"/>
    <x v="7"/>
    <x v="1"/>
    <d v="2023-06-03T00:00:00"/>
    <d v="2023-08-01T00:00:00"/>
    <x v="423"/>
    <x v="3"/>
    <x v="2"/>
    <n v="354"/>
    <s v="*354*"/>
  </r>
  <r>
    <s v="BK4757"/>
    <s v="Nai Roshni Hindi Pathmala"/>
    <s v="Jennifer Padilla"/>
    <x v="12"/>
    <s v="978-0-371-84230-0"/>
    <x v="1"/>
    <x v="15"/>
    <x v="2"/>
    <x v="271"/>
    <x v="15"/>
    <x v="0"/>
    <m/>
    <m/>
    <x v="209"/>
    <x v="3"/>
    <x v="1"/>
    <n v="164"/>
    <s v="*164*"/>
  </r>
  <r>
    <s v="BK4758"/>
    <s v="DK Goel Accountancy"/>
    <s v="Alyssa Mendoza"/>
    <x v="7"/>
    <s v="978-1-4378-5134-2"/>
    <x v="4"/>
    <x v="8"/>
    <x v="2"/>
    <x v="380"/>
    <x v="16"/>
    <x v="1"/>
    <d v="2024-04-21T00:00:00"/>
    <d v="2024-08-17T00:00:00"/>
    <x v="63"/>
    <x v="3"/>
    <x v="1"/>
    <n v="184"/>
    <s v="*184*"/>
  </r>
  <r>
    <s v="BK4759"/>
    <s v="Modern ABC Chemistry"/>
    <s v="Tiffany Walters"/>
    <x v="6"/>
    <s v="978-0-616-06744-4"/>
    <x v="0"/>
    <x v="11"/>
    <x v="2"/>
    <x v="366"/>
    <x v="0"/>
    <x v="1"/>
    <d v="2024-12-24T00:00:00"/>
    <d v="2025-02-16T00:00:00"/>
    <x v="373"/>
    <x v="3"/>
    <x v="0"/>
    <n v="414"/>
    <s v="*414*"/>
  </r>
  <r>
    <s v="BK4760"/>
    <s v="NCERT Biology"/>
    <s v="Jeremy Zimmerman"/>
    <x v="4"/>
    <s v="978-1-211-38562-9"/>
    <x v="4"/>
    <x v="12"/>
    <x v="2"/>
    <x v="405"/>
    <x v="3"/>
    <x v="0"/>
    <m/>
    <m/>
    <x v="283"/>
    <x v="3"/>
    <x v="0"/>
    <n v="117"/>
    <s v="*117*"/>
  </r>
  <r>
    <s v="BK4761"/>
    <s v="S. Chand Science"/>
    <s v="Mrs. Jenna Ramos"/>
    <x v="11"/>
    <s v="978-1-173-67601-8"/>
    <x v="0"/>
    <x v="17"/>
    <x v="1"/>
    <x v="174"/>
    <x v="6"/>
    <x v="0"/>
    <m/>
    <m/>
    <x v="144"/>
    <x v="2"/>
    <x v="2"/>
    <n v="217"/>
    <s v="*217*"/>
  </r>
  <r>
    <s v="BK4762"/>
    <s v="Wren &amp; Martin English Grammar"/>
    <s v="Karen Edwards"/>
    <x v="2"/>
    <s v="978-0-12-945968-2"/>
    <x v="5"/>
    <x v="16"/>
    <x v="1"/>
    <x v="256"/>
    <x v="4"/>
    <x v="1"/>
    <d v="2024-11-19T00:00:00"/>
    <d v="2025-01-26T00:00:00"/>
    <x v="190"/>
    <x v="1"/>
    <x v="0"/>
    <n v="121"/>
    <s v="*121*"/>
  </r>
  <r>
    <s v="BK4763"/>
    <s v="S. Chand Business Studies"/>
    <s v="Lisa Davidson"/>
    <x v="10"/>
    <s v="978-0-405-25398-0"/>
    <x v="5"/>
    <x v="1"/>
    <x v="0"/>
    <x v="70"/>
    <x v="12"/>
    <x v="1"/>
    <d v="2025-02-03T00:00:00"/>
    <d v="2025-02-23T00:00:00"/>
    <x v="76"/>
    <x v="3"/>
    <x v="1"/>
    <n v="388"/>
    <s v="*388*"/>
  </r>
  <r>
    <s v="BK4764"/>
    <s v="NCERT Environmental Studies"/>
    <s v="Joshua Cox"/>
    <x v="3"/>
    <s v="978-1-9801-2300-2"/>
    <x v="0"/>
    <x v="4"/>
    <x v="1"/>
    <x v="266"/>
    <x v="3"/>
    <x v="0"/>
    <m/>
    <m/>
    <x v="268"/>
    <x v="2"/>
    <x v="0"/>
    <n v="380"/>
    <s v="*380*"/>
  </r>
  <r>
    <s v="BK4765"/>
    <s v="English Grammar &amp; Composition"/>
    <s v="Bryan Maxwell"/>
    <x v="2"/>
    <s v="978-1-72016-914-7"/>
    <x v="4"/>
    <x v="11"/>
    <x v="2"/>
    <x v="10"/>
    <x v="9"/>
    <x v="0"/>
    <m/>
    <m/>
    <x v="67"/>
    <x v="1"/>
    <x v="2"/>
    <n v="295"/>
    <s v="*295*"/>
  </r>
  <r>
    <s v="BK4766"/>
    <s v="Principles of Economics"/>
    <s v="Abigail Salinas"/>
    <x v="5"/>
    <s v="978-1-5144-9427-1"/>
    <x v="0"/>
    <x v="12"/>
    <x v="0"/>
    <x v="141"/>
    <x v="13"/>
    <x v="1"/>
    <d v="2024-07-03T00:00:00"/>
    <d v="2024-08-13T00:00:00"/>
    <x v="350"/>
    <x v="3"/>
    <x v="0"/>
    <n v="393"/>
    <s v="*393*"/>
  </r>
  <r>
    <s v="BK4767"/>
    <s v="Fundamentals of Physics - Resnick Halliday"/>
    <s v="Amy Brown"/>
    <x v="9"/>
    <s v="978-1-69584-452-0"/>
    <x v="1"/>
    <x v="6"/>
    <x v="0"/>
    <x v="178"/>
    <x v="14"/>
    <x v="0"/>
    <m/>
    <m/>
    <x v="109"/>
    <x v="3"/>
    <x v="2"/>
    <n v="330"/>
    <s v="*330*"/>
  </r>
  <r>
    <s v="BK4768"/>
    <s v="Modern ABC Chemistry"/>
    <s v="Sarah Davis"/>
    <x v="6"/>
    <s v="978-1-01-656076-4"/>
    <x v="2"/>
    <x v="6"/>
    <x v="0"/>
    <x v="120"/>
    <x v="15"/>
    <x v="1"/>
    <d v="2024-04-30T00:00:00"/>
    <d v="2024-05-09T00:00:00"/>
    <x v="43"/>
    <x v="3"/>
    <x v="2"/>
    <n v="294"/>
    <s v="*294*"/>
  </r>
  <r>
    <s v="BK4769"/>
    <s v="RS Aggarwal Mathematics"/>
    <s v="Darrell Kelly"/>
    <x v="1"/>
    <s v="978-1-4577-4727-4"/>
    <x v="4"/>
    <x v="3"/>
    <x v="1"/>
    <x v="275"/>
    <x v="8"/>
    <x v="1"/>
    <d v="2023-06-02T00:00:00"/>
    <d v="2025-02-26T00:00:00"/>
    <x v="224"/>
    <x v="0"/>
    <x v="2"/>
    <n v="218"/>
    <s v="*218*"/>
  </r>
  <r>
    <s v="BK4770"/>
    <s v="Computer Science with Python"/>
    <s v="Dawn Smith"/>
    <x v="8"/>
    <s v="978-0-7644-1457-2"/>
    <x v="2"/>
    <x v="3"/>
    <x v="0"/>
    <x v="271"/>
    <x v="7"/>
    <x v="0"/>
    <m/>
    <m/>
    <x v="219"/>
    <x v="3"/>
    <x v="0"/>
    <n v="128"/>
    <s v="*128*"/>
  </r>
  <r>
    <s v="BK4771"/>
    <s v="DK Goel Accountancy"/>
    <s v="Emily Hart"/>
    <x v="7"/>
    <s v="978-1-61105-984-7"/>
    <x v="2"/>
    <x v="5"/>
    <x v="1"/>
    <x v="414"/>
    <x v="12"/>
    <x v="1"/>
    <d v="2024-04-21T00:00:00"/>
    <d v="2024-07-08T00:00:00"/>
    <x v="338"/>
    <x v="3"/>
    <x v="1"/>
    <n v="170"/>
    <s v="*170*"/>
  </r>
  <r>
    <s v="BK4772"/>
    <s v="S. Chand Business Studies"/>
    <s v="Tammy Garcia"/>
    <x v="10"/>
    <s v="978-0-9834321-5-9"/>
    <x v="4"/>
    <x v="5"/>
    <x v="1"/>
    <x v="237"/>
    <x v="7"/>
    <x v="0"/>
    <m/>
    <m/>
    <x v="53"/>
    <x v="3"/>
    <x v="3"/>
    <n v="348"/>
    <s v="*348*"/>
  </r>
  <r>
    <s v="BK4773"/>
    <s v="S. Chand Social Science"/>
    <s v="Nicholas Diaz"/>
    <x v="0"/>
    <s v="978-1-240-99972-9"/>
    <x v="5"/>
    <x v="3"/>
    <x v="1"/>
    <x v="42"/>
    <x v="18"/>
    <x v="1"/>
    <d v="2023-10-22T00:00:00"/>
    <d v="2024-02-09T00:00:00"/>
    <x v="314"/>
    <x v="0"/>
    <x v="2"/>
    <n v="349"/>
    <s v="*349*"/>
  </r>
  <r>
    <s v="BK4774"/>
    <s v="S. Chand Science"/>
    <s v="Katie Shelton"/>
    <x v="11"/>
    <s v="978-1-02-662675-7"/>
    <x v="0"/>
    <x v="7"/>
    <x v="2"/>
    <x v="79"/>
    <x v="14"/>
    <x v="0"/>
    <m/>
    <m/>
    <x v="121"/>
    <x v="2"/>
    <x v="3"/>
    <n v="363"/>
    <s v="*363*"/>
  </r>
  <r>
    <s v="BK4775"/>
    <s v="Computer Science with Python"/>
    <s v="Paul Sanchez"/>
    <x v="8"/>
    <s v="978-1-56231-210-7"/>
    <x v="0"/>
    <x v="15"/>
    <x v="2"/>
    <x v="253"/>
    <x v="11"/>
    <x v="1"/>
    <d v="2023-04-26T00:00:00"/>
    <d v="2024-11-22T00:00:00"/>
    <x v="21"/>
    <x v="3"/>
    <x v="1"/>
    <n v="314"/>
    <s v="*314*"/>
  </r>
  <r>
    <s v="BK4776"/>
    <s v="SL Arora Physics"/>
    <s v="Gabriela Rivas"/>
    <x v="9"/>
    <s v="978-0-339-70038-3"/>
    <x v="4"/>
    <x v="12"/>
    <x v="2"/>
    <x v="106"/>
    <x v="7"/>
    <x v="1"/>
    <d v="2023-10-12T00:00:00"/>
    <d v="2024-02-29T00:00:00"/>
    <x v="253"/>
    <x v="3"/>
    <x v="1"/>
    <n v="387"/>
    <s v="*387*"/>
  </r>
  <r>
    <s v="BK4777"/>
    <s v="Concepts of Physics - HC Verma"/>
    <s v="Alexander Conway"/>
    <x v="9"/>
    <s v="978-0-02-926643-4"/>
    <x v="4"/>
    <x v="12"/>
    <x v="2"/>
    <x v="202"/>
    <x v="17"/>
    <x v="1"/>
    <d v="2024-06-16T00:00:00"/>
    <d v="2024-08-16T00:00:00"/>
    <x v="141"/>
    <x v="3"/>
    <x v="1"/>
    <n v="149"/>
    <s v="*149*"/>
  </r>
  <r>
    <s v="BK4778"/>
    <s v="Concepts of Physics - HC Verma"/>
    <s v="James Cruz"/>
    <x v="9"/>
    <s v="978-0-8254-1098-7"/>
    <x v="3"/>
    <x v="11"/>
    <x v="1"/>
    <x v="1"/>
    <x v="0"/>
    <x v="1"/>
    <d v="2024-04-01T00:00:00"/>
    <d v="2024-07-23T00:00:00"/>
    <x v="434"/>
    <x v="3"/>
    <x v="0"/>
    <n v="379"/>
    <s v="*379*"/>
  </r>
  <r>
    <s v="BK4779"/>
    <s v="Python Programming - Balagurusamy"/>
    <s v="Emily Olson"/>
    <x v="8"/>
    <s v="978-1-72721-053-8"/>
    <x v="4"/>
    <x v="17"/>
    <x v="1"/>
    <x v="95"/>
    <x v="18"/>
    <x v="1"/>
    <d v="2025-02-23T00:00:00"/>
    <d v="2025-02-25T00:00:00"/>
    <x v="236"/>
    <x v="3"/>
    <x v="2"/>
    <n v="312"/>
    <s v="*312*"/>
  </r>
  <r>
    <s v="BK4780"/>
    <s v="NCERT Biology"/>
    <s v="Matthew Gonzales"/>
    <x v="4"/>
    <s v="978-0-691-05508-4"/>
    <x v="5"/>
    <x v="1"/>
    <x v="0"/>
    <x v="163"/>
    <x v="16"/>
    <x v="1"/>
    <d v="2023-10-02T00:00:00"/>
    <d v="2024-10-09T00:00:00"/>
    <x v="388"/>
    <x v="3"/>
    <x v="1"/>
    <n v="285"/>
    <s v="*285*"/>
  </r>
  <r>
    <s v="BK4781"/>
    <s v="RD Sharma Mathematics"/>
    <s v="Stefanie Peterson"/>
    <x v="1"/>
    <s v="978-0-462-86873-8"/>
    <x v="1"/>
    <x v="2"/>
    <x v="1"/>
    <x v="86"/>
    <x v="10"/>
    <x v="0"/>
    <m/>
    <m/>
    <x v="413"/>
    <x v="0"/>
    <x v="1"/>
    <n v="229"/>
    <s v="*229*"/>
  </r>
  <r>
    <s v="BK4782"/>
    <s v="S. Chand EVS"/>
    <s v="Ruth Wood"/>
    <x v="3"/>
    <s v="978-0-465-87347-0"/>
    <x v="5"/>
    <x v="17"/>
    <x v="1"/>
    <x v="253"/>
    <x v="18"/>
    <x v="1"/>
    <d v="2023-08-14T00:00:00"/>
    <d v="2024-04-08T00:00:00"/>
    <x v="418"/>
    <x v="2"/>
    <x v="0"/>
    <n v="451"/>
    <s v="*451*"/>
  </r>
  <r>
    <s v="BK4783"/>
    <s v="SL Arora Physics"/>
    <s v="Timothy Hall"/>
    <x v="9"/>
    <s v="978-1-391-64205-5"/>
    <x v="2"/>
    <x v="8"/>
    <x v="1"/>
    <x v="125"/>
    <x v="3"/>
    <x v="0"/>
    <m/>
    <m/>
    <x v="347"/>
    <x v="3"/>
    <x v="0"/>
    <n v="287"/>
    <s v="*287*"/>
  </r>
  <r>
    <s v="BK4784"/>
    <s v="NCERT Business Studies"/>
    <s v="Taylor Burton"/>
    <x v="10"/>
    <s v="978-0-476-66420-3"/>
    <x v="1"/>
    <x v="3"/>
    <x v="2"/>
    <x v="314"/>
    <x v="11"/>
    <x v="0"/>
    <m/>
    <m/>
    <x v="362"/>
    <x v="3"/>
    <x v="2"/>
    <n v="178"/>
    <s v="*178*"/>
  </r>
  <r>
    <s v="BK4785"/>
    <s v="NCERT Business Studies"/>
    <s v="Jacob King"/>
    <x v="10"/>
    <s v="978-1-04-112834-2"/>
    <x v="3"/>
    <x v="12"/>
    <x v="2"/>
    <x v="208"/>
    <x v="14"/>
    <x v="1"/>
    <d v="2024-03-08T00:00:00"/>
    <d v="2025-01-05T00:00:00"/>
    <x v="50"/>
    <x v="3"/>
    <x v="0"/>
    <n v="252"/>
    <s v="*252*"/>
  </r>
  <r>
    <s v="BK4786"/>
    <s v="Concepts of Physics - HC Verma"/>
    <s v="Todd Potter"/>
    <x v="9"/>
    <s v="978-0-537-05278-9"/>
    <x v="3"/>
    <x v="4"/>
    <x v="2"/>
    <x v="138"/>
    <x v="4"/>
    <x v="0"/>
    <m/>
    <m/>
    <x v="239"/>
    <x v="3"/>
    <x v="1"/>
    <n v="382"/>
    <s v="*382*"/>
  </r>
  <r>
    <s v="BK4787"/>
    <s v="NCERT Economics"/>
    <s v="Carrie Smith"/>
    <x v="5"/>
    <s v="978-1-61761-139-1"/>
    <x v="2"/>
    <x v="6"/>
    <x v="2"/>
    <x v="29"/>
    <x v="4"/>
    <x v="1"/>
    <d v="2025-01-17T00:00:00"/>
    <d v="2025-02-21T00:00:00"/>
    <x v="207"/>
    <x v="3"/>
    <x v="0"/>
    <n v="171"/>
    <s v="*171*"/>
  </r>
  <r>
    <s v="BK4788"/>
    <s v="NCERT Business Studies"/>
    <s v="Dean Briggs"/>
    <x v="10"/>
    <s v="978-1-77321-519-8"/>
    <x v="4"/>
    <x v="11"/>
    <x v="1"/>
    <x v="128"/>
    <x v="17"/>
    <x v="0"/>
    <m/>
    <m/>
    <x v="171"/>
    <x v="3"/>
    <x v="2"/>
    <n v="346"/>
    <s v="*346*"/>
  </r>
  <r>
    <s v="BK4789"/>
    <s v="Nai Roshni Hindi Pathmala"/>
    <s v="Taylor Green"/>
    <x v="12"/>
    <s v="978-0-399-02670-6"/>
    <x v="1"/>
    <x v="7"/>
    <x v="1"/>
    <x v="68"/>
    <x v="19"/>
    <x v="0"/>
    <m/>
    <m/>
    <x v="32"/>
    <x v="3"/>
    <x v="0"/>
    <n v="375"/>
    <s v="*375*"/>
  </r>
  <r>
    <s v="BK4790"/>
    <s v="Pearson Science Explorer"/>
    <s v="Thomas Gonzalez"/>
    <x v="11"/>
    <s v="978-1-192-13464-3"/>
    <x v="3"/>
    <x v="13"/>
    <x v="0"/>
    <x v="41"/>
    <x v="12"/>
    <x v="1"/>
    <d v="2024-10-22T00:00:00"/>
    <d v="2025-02-18T00:00:00"/>
    <x v="120"/>
    <x v="2"/>
    <x v="2"/>
    <n v="344"/>
    <s v="*344*"/>
  </r>
  <r>
    <s v="BK4791"/>
    <s v="Together with Social Science"/>
    <s v="Lindsey Rivera"/>
    <x v="0"/>
    <s v="978-1-66094-316-6"/>
    <x v="0"/>
    <x v="13"/>
    <x v="1"/>
    <x v="379"/>
    <x v="0"/>
    <x v="1"/>
    <d v="2023-09-08T00:00:00"/>
    <d v="2023-10-11T00:00:00"/>
    <x v="419"/>
    <x v="0"/>
    <x v="2"/>
    <n v="296"/>
    <s v="*296*"/>
  </r>
  <r>
    <s v="BK4792"/>
    <s v="S. Chand Economics"/>
    <s v="Samantha Brown"/>
    <x v="5"/>
    <s v="978-1-995445-82-3"/>
    <x v="5"/>
    <x v="15"/>
    <x v="2"/>
    <x v="31"/>
    <x v="2"/>
    <x v="1"/>
    <d v="2023-09-20T00:00:00"/>
    <d v="2024-10-23T00:00:00"/>
    <x v="348"/>
    <x v="3"/>
    <x v="2"/>
    <n v="412"/>
    <s v="*412*"/>
  </r>
  <r>
    <s v="BK4793"/>
    <s v="Computer Science with Python"/>
    <s v="Albert Garza"/>
    <x v="8"/>
    <s v="978-1-69899-290-7"/>
    <x v="1"/>
    <x v="3"/>
    <x v="0"/>
    <x v="312"/>
    <x v="9"/>
    <x v="1"/>
    <d v="2024-11-30T00:00:00"/>
    <d v="2025-01-26T00:00:00"/>
    <x v="417"/>
    <x v="3"/>
    <x v="0"/>
    <n v="122"/>
    <s v="*122*"/>
  </r>
  <r>
    <s v="BK4794"/>
    <s v="NCERT Accountancy"/>
    <s v="Angela Newton"/>
    <x v="7"/>
    <s v="978-0-89429-348-1"/>
    <x v="5"/>
    <x v="9"/>
    <x v="0"/>
    <x v="163"/>
    <x v="19"/>
    <x v="1"/>
    <d v="2023-04-18T00:00:00"/>
    <d v="2023-10-19T00:00:00"/>
    <x v="89"/>
    <x v="3"/>
    <x v="1"/>
    <n v="116"/>
    <s v="*116*"/>
  </r>
  <r>
    <s v="BK4795"/>
    <s v="S. Chand EVS"/>
    <s v="Veronica Larson"/>
    <x v="3"/>
    <s v="978-0-259-97131-3"/>
    <x v="2"/>
    <x v="2"/>
    <x v="0"/>
    <x v="26"/>
    <x v="13"/>
    <x v="1"/>
    <d v="2024-10-27T00:00:00"/>
    <d v="2025-01-21T00:00:00"/>
    <x v="201"/>
    <x v="2"/>
    <x v="3"/>
    <n v="197"/>
    <s v="*197*"/>
  </r>
  <r>
    <s v="BK4796"/>
    <s v="NCERT Hindi"/>
    <s v="Anna Fernandez"/>
    <x v="12"/>
    <s v="978-1-4775-3986-6"/>
    <x v="1"/>
    <x v="2"/>
    <x v="1"/>
    <x v="50"/>
    <x v="5"/>
    <x v="1"/>
    <d v="2023-07-14T00:00:00"/>
    <d v="2023-10-10T00:00:00"/>
    <x v="140"/>
    <x v="3"/>
    <x v="2"/>
    <n v="133"/>
    <s v="*133*"/>
  </r>
  <r>
    <s v="BK4797"/>
    <s v="Nai Roshni Hindi Pathmala"/>
    <s v="Maxwell Davis"/>
    <x v="12"/>
    <s v="978-1-08-476272-5"/>
    <x v="4"/>
    <x v="0"/>
    <x v="0"/>
    <x v="236"/>
    <x v="13"/>
    <x v="0"/>
    <m/>
    <m/>
    <x v="328"/>
    <x v="3"/>
    <x v="3"/>
    <n v="386"/>
    <s v="*386*"/>
  </r>
  <r>
    <s v="BK4798"/>
    <s v="NCERT Biology"/>
    <s v="Dorothy Mcdonald"/>
    <x v="4"/>
    <s v="978-0-05-180705-6"/>
    <x v="1"/>
    <x v="11"/>
    <x v="1"/>
    <x v="108"/>
    <x v="19"/>
    <x v="0"/>
    <m/>
    <m/>
    <x v="106"/>
    <x v="3"/>
    <x v="1"/>
    <n v="359"/>
    <s v="*359*"/>
  </r>
  <r>
    <s v="BK4799"/>
    <s v="Together with EVS"/>
    <s v="Erin Preston"/>
    <x v="3"/>
    <s v="978-1-906768-00-3"/>
    <x v="5"/>
    <x v="18"/>
    <x v="1"/>
    <x v="259"/>
    <x v="1"/>
    <x v="1"/>
    <d v="2024-08-31T00:00:00"/>
    <d v="2024-11-15T00:00:00"/>
    <x v="290"/>
    <x v="2"/>
    <x v="1"/>
    <n v="176"/>
    <s v="*176*"/>
  </r>
  <r>
    <s v="BK4800"/>
    <s v="DK Goel Accountancy"/>
    <s v="Rebecca Green"/>
    <x v="7"/>
    <s v="978-0-19-966197-8"/>
    <x v="3"/>
    <x v="17"/>
    <x v="1"/>
    <x v="115"/>
    <x v="0"/>
    <x v="0"/>
    <m/>
    <m/>
    <x v="206"/>
    <x v="3"/>
    <x v="1"/>
    <n v="312"/>
    <s v="*312*"/>
  </r>
  <r>
    <s v="BK4801"/>
    <s v="RD Sharma Mathematics"/>
    <s v="Kyle Richards"/>
    <x v="1"/>
    <s v="978-0-916498-52-8"/>
    <x v="0"/>
    <x v="17"/>
    <x v="2"/>
    <x v="408"/>
    <x v="1"/>
    <x v="0"/>
    <m/>
    <m/>
    <x v="248"/>
    <x v="0"/>
    <x v="0"/>
    <n v="362"/>
    <s v="*362*"/>
  </r>
  <r>
    <s v="BK4802"/>
    <s v="Wren &amp; Martin English Grammar"/>
    <s v="Amanda Luna"/>
    <x v="2"/>
    <s v="978-1-237-11259-9"/>
    <x v="0"/>
    <x v="4"/>
    <x v="2"/>
    <x v="275"/>
    <x v="6"/>
    <x v="0"/>
    <m/>
    <m/>
    <x v="159"/>
    <x v="1"/>
    <x v="2"/>
    <n v="175"/>
    <s v="*175*"/>
  </r>
  <r>
    <s v="BK4803"/>
    <s v="Together with EVS"/>
    <s v="Curtis White"/>
    <x v="3"/>
    <s v="978-0-461-79558-5"/>
    <x v="0"/>
    <x v="13"/>
    <x v="2"/>
    <x v="379"/>
    <x v="12"/>
    <x v="0"/>
    <m/>
    <m/>
    <x v="272"/>
    <x v="2"/>
    <x v="1"/>
    <n v="358"/>
    <s v="*358*"/>
  </r>
  <r>
    <s v="BK4804"/>
    <s v="Concepts of Physics - HC Verma"/>
    <s v="Lori Elliott"/>
    <x v="9"/>
    <s v="978-1-289-76926-0"/>
    <x v="0"/>
    <x v="2"/>
    <x v="2"/>
    <x v="405"/>
    <x v="2"/>
    <x v="0"/>
    <m/>
    <m/>
    <x v="122"/>
    <x v="3"/>
    <x v="1"/>
    <n v="375"/>
    <s v="*375*"/>
  </r>
  <r>
    <s v="BK4805"/>
    <s v="Play with Maths"/>
    <s v="Eddie Baker Jr."/>
    <x v="1"/>
    <s v="978-1-67561-922-3"/>
    <x v="1"/>
    <x v="10"/>
    <x v="1"/>
    <x v="279"/>
    <x v="9"/>
    <x v="1"/>
    <d v="2024-11-16T00:00:00"/>
    <d v="2025-01-13T00:00:00"/>
    <x v="370"/>
    <x v="0"/>
    <x v="0"/>
    <n v="122"/>
    <s v="*122*"/>
  </r>
  <r>
    <s v="BK4806"/>
    <s v="S. Chand EVS"/>
    <s v="Melanie Miller"/>
    <x v="3"/>
    <s v="978-1-69478-600-5"/>
    <x v="4"/>
    <x v="6"/>
    <x v="1"/>
    <x v="346"/>
    <x v="7"/>
    <x v="1"/>
    <d v="2023-06-15T00:00:00"/>
    <d v="2024-12-13T00:00:00"/>
    <x v="410"/>
    <x v="2"/>
    <x v="0"/>
    <n v="432"/>
    <s v="*432*"/>
  </r>
  <r>
    <s v="BK4807"/>
    <s v="Let Us C - Yashwant Kanetkar"/>
    <s v="Eric Harris"/>
    <x v="8"/>
    <s v="978-1-4830-5430-8"/>
    <x v="1"/>
    <x v="12"/>
    <x v="0"/>
    <x v="375"/>
    <x v="12"/>
    <x v="1"/>
    <d v="2024-02-07T00:00:00"/>
    <d v="2024-02-18T00:00:00"/>
    <x v="344"/>
    <x v="3"/>
    <x v="2"/>
    <n v="213"/>
    <s v="*213*"/>
  </r>
  <r>
    <s v="BK4808"/>
    <s v="Computer Science with Python"/>
    <s v="Megan Parker"/>
    <x v="8"/>
    <s v="978-0-08-302411-7"/>
    <x v="3"/>
    <x v="17"/>
    <x v="1"/>
    <x v="45"/>
    <x v="3"/>
    <x v="1"/>
    <d v="2023-07-09T00:00:00"/>
    <d v="2024-10-05T00:00:00"/>
    <x v="110"/>
    <x v="3"/>
    <x v="0"/>
    <n v="113"/>
    <s v="*113*"/>
  </r>
  <r>
    <s v="BK4809"/>
    <s v="Truemanâ€™s Biology"/>
    <s v="David Young"/>
    <x v="4"/>
    <s v="978-0-392-58122-6"/>
    <x v="4"/>
    <x v="15"/>
    <x v="1"/>
    <x v="174"/>
    <x v="6"/>
    <x v="0"/>
    <m/>
    <m/>
    <x v="209"/>
    <x v="3"/>
    <x v="1"/>
    <n v="442"/>
    <s v="*442*"/>
  </r>
  <r>
    <s v="BK4810"/>
    <s v="NCERT Biology"/>
    <s v="Steve Hall"/>
    <x v="4"/>
    <s v="978-0-19-010836-6"/>
    <x v="2"/>
    <x v="12"/>
    <x v="1"/>
    <x v="155"/>
    <x v="9"/>
    <x v="1"/>
    <d v="2024-07-05T00:00:00"/>
    <d v="2024-10-01T00:00:00"/>
    <x v="309"/>
    <x v="3"/>
    <x v="0"/>
    <n v="272"/>
    <s v="*272*"/>
  </r>
  <r>
    <s v="BK4811"/>
    <s v="NCERT Chemistry"/>
    <s v="Anthony Brown"/>
    <x v="6"/>
    <s v="978-1-72406-698-5"/>
    <x v="4"/>
    <x v="17"/>
    <x v="2"/>
    <x v="398"/>
    <x v="0"/>
    <x v="1"/>
    <d v="2024-12-24T00:00:00"/>
    <d v="2025-01-26T00:00:00"/>
    <x v="177"/>
    <x v="3"/>
    <x v="2"/>
    <n v="252"/>
    <s v="*252*"/>
  </r>
  <r>
    <s v="BK4812"/>
    <s v="Together with Social Science"/>
    <s v="Willie Lara"/>
    <x v="0"/>
    <s v="978-1-08-115124-9"/>
    <x v="1"/>
    <x v="4"/>
    <x v="2"/>
    <x v="152"/>
    <x v="16"/>
    <x v="1"/>
    <d v="2023-06-14T00:00:00"/>
    <d v="2023-09-24T00:00:00"/>
    <x v="355"/>
    <x v="0"/>
    <x v="0"/>
    <n v="445"/>
    <s v="*445*"/>
  </r>
  <r>
    <s v="BK4813"/>
    <s v="Modern ABC Chemistry"/>
    <s v="Joshua Murphy"/>
    <x v="6"/>
    <s v="978-0-9887178-8-6"/>
    <x v="1"/>
    <x v="3"/>
    <x v="2"/>
    <x v="341"/>
    <x v="12"/>
    <x v="1"/>
    <d v="2023-07-09T00:00:00"/>
    <d v="2024-03-31T00:00:00"/>
    <x v="142"/>
    <x v="3"/>
    <x v="2"/>
    <n v="392"/>
    <s v="*392*"/>
  </r>
  <r>
    <s v="BK4814"/>
    <s v="NCERT Maths"/>
    <s v="Chad Perry"/>
    <x v="1"/>
    <s v="978-0-7353-4151-7"/>
    <x v="0"/>
    <x v="2"/>
    <x v="2"/>
    <x v="126"/>
    <x v="18"/>
    <x v="0"/>
    <m/>
    <m/>
    <x v="5"/>
    <x v="0"/>
    <x v="2"/>
    <n v="364"/>
    <s v="*364*"/>
  </r>
  <r>
    <s v="BK4815"/>
    <s v="Wren &amp; Martin English Grammar"/>
    <s v="Martin Barker"/>
    <x v="2"/>
    <s v="978-0-278-14089-9"/>
    <x v="1"/>
    <x v="6"/>
    <x v="1"/>
    <x v="272"/>
    <x v="9"/>
    <x v="1"/>
    <d v="2023-11-26T00:00:00"/>
    <d v="2024-10-26T00:00:00"/>
    <x v="324"/>
    <x v="1"/>
    <x v="2"/>
    <n v="340"/>
    <s v="*340*"/>
  </r>
  <r>
    <s v="BK4816"/>
    <s v="TS Grewal Accountancy"/>
    <s v="Christopher Sweeney"/>
    <x v="7"/>
    <s v="978-0-7385-8616-8"/>
    <x v="0"/>
    <x v="1"/>
    <x v="1"/>
    <x v="277"/>
    <x v="15"/>
    <x v="1"/>
    <d v="2024-08-21T00:00:00"/>
    <d v="2025-01-28T00:00:00"/>
    <x v="40"/>
    <x v="3"/>
    <x v="0"/>
    <n v="306"/>
    <s v="*306*"/>
  </r>
  <r>
    <s v="BK4817"/>
    <s v="Python Programming - Balagurusamy"/>
    <s v="Diane Rogers"/>
    <x v="8"/>
    <s v="978-1-66453-594-7"/>
    <x v="0"/>
    <x v="2"/>
    <x v="0"/>
    <x v="378"/>
    <x v="8"/>
    <x v="1"/>
    <d v="2024-11-29T00:00:00"/>
    <d v="2024-12-04T00:00:00"/>
    <x v="433"/>
    <x v="3"/>
    <x v="1"/>
    <n v="401"/>
    <s v="*401*"/>
  </r>
  <r>
    <s v="BK4818"/>
    <s v="Pradeep's Chemistry"/>
    <s v="Laura Mcdonald"/>
    <x v="6"/>
    <s v="978-1-998146-14-7"/>
    <x v="0"/>
    <x v="8"/>
    <x v="1"/>
    <x v="405"/>
    <x v="15"/>
    <x v="0"/>
    <m/>
    <m/>
    <x v="382"/>
    <x v="3"/>
    <x v="3"/>
    <n v="193"/>
    <s v="*193*"/>
  </r>
  <r>
    <s v="BK4819"/>
    <s v="DK Goel Accountancy"/>
    <s v="Kelly Gonzalez"/>
    <x v="7"/>
    <s v="978-0-317-57231-5"/>
    <x v="0"/>
    <x v="10"/>
    <x v="2"/>
    <x v="48"/>
    <x v="2"/>
    <x v="1"/>
    <d v="2024-02-27T00:00:00"/>
    <d v="2024-12-22T00:00:00"/>
    <x v="360"/>
    <x v="3"/>
    <x v="2"/>
    <n v="401"/>
    <s v="*401*"/>
  </r>
  <r>
    <s v="BK4820"/>
    <s v="NCERT Accountancy"/>
    <s v="Ivan Rivers"/>
    <x v="7"/>
    <s v="978-1-4714-1521-0"/>
    <x v="5"/>
    <x v="11"/>
    <x v="0"/>
    <x v="169"/>
    <x v="9"/>
    <x v="0"/>
    <m/>
    <m/>
    <x v="112"/>
    <x v="3"/>
    <x v="3"/>
    <n v="347"/>
    <s v="*347*"/>
  </r>
  <r>
    <s v="BK4821"/>
    <s v="TS Grewal Accountancy"/>
    <s v="Allen Morris"/>
    <x v="7"/>
    <s v="978-0-85822-244-1"/>
    <x v="0"/>
    <x v="6"/>
    <x v="0"/>
    <x v="87"/>
    <x v="17"/>
    <x v="1"/>
    <d v="2023-12-28T00:00:00"/>
    <d v="2024-03-14T00:00:00"/>
    <x v="44"/>
    <x v="3"/>
    <x v="1"/>
    <n v="209"/>
    <s v="*209*"/>
  </r>
  <r>
    <s v="BK4822"/>
    <s v="Manika Hindi Pathmala"/>
    <s v="Kathryn Wright"/>
    <x v="12"/>
    <s v="978-1-904495-74-1"/>
    <x v="2"/>
    <x v="7"/>
    <x v="0"/>
    <x v="68"/>
    <x v="10"/>
    <x v="0"/>
    <m/>
    <m/>
    <x v="214"/>
    <x v="3"/>
    <x v="1"/>
    <n v="396"/>
    <s v="*396*"/>
  </r>
  <r>
    <s v="BK4823"/>
    <s v="S. Chand Biology"/>
    <s v="Bryan Martinez"/>
    <x v="4"/>
    <s v="978-0-9551984-6-5"/>
    <x v="3"/>
    <x v="12"/>
    <x v="1"/>
    <x v="302"/>
    <x v="18"/>
    <x v="1"/>
    <d v="2024-08-09T00:00:00"/>
    <d v="2024-09-13T00:00:00"/>
    <x v="476"/>
    <x v="3"/>
    <x v="1"/>
    <n v="141"/>
    <s v="*141*"/>
  </r>
  <r>
    <s v="BK4824"/>
    <s v="RD Sharma Mathematics"/>
    <s v="Jeffrey Washington"/>
    <x v="1"/>
    <s v="978-0-202-58954-1"/>
    <x v="2"/>
    <x v="9"/>
    <x v="0"/>
    <x v="166"/>
    <x v="2"/>
    <x v="1"/>
    <d v="2024-12-12T00:00:00"/>
    <d v="2024-12-17T00:00:00"/>
    <x v="305"/>
    <x v="0"/>
    <x v="0"/>
    <n v="229"/>
    <s v="*229*"/>
  </r>
  <r>
    <s v="BK4825"/>
    <s v="S. Chand Biology"/>
    <s v="David Gross"/>
    <x v="4"/>
    <s v="978-1-08-230220-6"/>
    <x v="2"/>
    <x v="14"/>
    <x v="1"/>
    <x v="361"/>
    <x v="3"/>
    <x v="0"/>
    <m/>
    <m/>
    <x v="205"/>
    <x v="3"/>
    <x v="2"/>
    <n v="334"/>
    <s v="*334*"/>
  </r>
  <r>
    <s v="BK4826"/>
    <s v="Lakhmir Singh Science"/>
    <s v="Dominique Freeman"/>
    <x v="11"/>
    <s v="978-1-269-27794-5"/>
    <x v="2"/>
    <x v="3"/>
    <x v="1"/>
    <x v="44"/>
    <x v="12"/>
    <x v="1"/>
    <d v="2023-09-04T00:00:00"/>
    <d v="2024-04-06T00:00:00"/>
    <x v="401"/>
    <x v="2"/>
    <x v="1"/>
    <n v="280"/>
    <s v="*280*"/>
  </r>
  <r>
    <s v="BK4827"/>
    <s v="NCERT Social Science"/>
    <s v="Juan Potter"/>
    <x v="0"/>
    <s v="978-0-622-31456-3"/>
    <x v="2"/>
    <x v="1"/>
    <x v="1"/>
    <x v="81"/>
    <x v="1"/>
    <x v="0"/>
    <m/>
    <m/>
    <x v="165"/>
    <x v="0"/>
    <x v="1"/>
    <n v="221"/>
    <s v="*221*"/>
  </r>
  <r>
    <s v="BK4828"/>
    <s v="S. Chand Science"/>
    <s v="Jaime Peters"/>
    <x v="11"/>
    <s v="978-0-284-61909-9"/>
    <x v="3"/>
    <x v="13"/>
    <x v="2"/>
    <x v="38"/>
    <x v="15"/>
    <x v="1"/>
    <d v="2023-10-19T00:00:00"/>
    <d v="2024-12-17T00:00:00"/>
    <x v="120"/>
    <x v="2"/>
    <x v="0"/>
    <n v="187"/>
    <s v="*187*"/>
  </r>
  <r>
    <s v="BK4829"/>
    <s v="S. Chand Economics"/>
    <s v="Steve Miller"/>
    <x v="5"/>
    <s v="978-1-4914-0033-3"/>
    <x v="4"/>
    <x v="18"/>
    <x v="2"/>
    <x v="344"/>
    <x v="12"/>
    <x v="0"/>
    <m/>
    <m/>
    <x v="263"/>
    <x v="3"/>
    <x v="0"/>
    <n v="209"/>
    <s v="*209*"/>
  </r>
  <r>
    <s v="BK4830"/>
    <s v="NCERT Chemistry"/>
    <s v="Jessica Baker"/>
    <x v="6"/>
    <s v="978-0-497-24389-0"/>
    <x v="1"/>
    <x v="6"/>
    <x v="2"/>
    <x v="352"/>
    <x v="5"/>
    <x v="1"/>
    <d v="2025-01-12T00:00:00"/>
    <d v="2025-01-12T00:00:00"/>
    <x v="298"/>
    <x v="3"/>
    <x v="2"/>
    <n v="416"/>
    <s v="*416*"/>
  </r>
  <r>
    <s v="BK4831"/>
    <s v="Concepts of Physics - HC Verma"/>
    <s v="Sarah Johnson"/>
    <x v="9"/>
    <s v="978-1-4496-3695-1"/>
    <x v="2"/>
    <x v="11"/>
    <x v="2"/>
    <x v="44"/>
    <x v="19"/>
    <x v="1"/>
    <d v="2023-08-20T00:00:00"/>
    <d v="2024-10-12T00:00:00"/>
    <x v="22"/>
    <x v="3"/>
    <x v="0"/>
    <n v="251"/>
    <s v="*251*"/>
  </r>
  <r>
    <s v="BK4832"/>
    <s v="Python Programming - Balagurusamy"/>
    <s v="Richard Adams"/>
    <x v="8"/>
    <s v="978-1-9830-6519-4"/>
    <x v="5"/>
    <x v="12"/>
    <x v="1"/>
    <x v="348"/>
    <x v="8"/>
    <x v="0"/>
    <m/>
    <m/>
    <x v="58"/>
    <x v="3"/>
    <x v="1"/>
    <n v="281"/>
    <s v="*281*"/>
  </r>
  <r>
    <s v="BK4833"/>
    <s v="Python Programming - Balagurusamy"/>
    <s v="Nicholas Taylor"/>
    <x v="8"/>
    <s v="978-1-301-73213-5"/>
    <x v="2"/>
    <x v="17"/>
    <x v="1"/>
    <x v="346"/>
    <x v="5"/>
    <x v="0"/>
    <m/>
    <m/>
    <x v="119"/>
    <x v="3"/>
    <x v="0"/>
    <n v="426"/>
    <s v="*426*"/>
  </r>
  <r>
    <s v="BK4834"/>
    <s v="Wren &amp; Martin English Grammar"/>
    <s v="Marissa Smith"/>
    <x v="2"/>
    <s v="978-1-5370-2280-2"/>
    <x v="4"/>
    <x v="11"/>
    <x v="0"/>
    <x v="9"/>
    <x v="14"/>
    <x v="1"/>
    <d v="2024-09-29T00:00:00"/>
    <d v="2024-12-03T00:00:00"/>
    <x v="386"/>
    <x v="1"/>
    <x v="2"/>
    <n v="370"/>
    <s v="*370*"/>
  </r>
  <r>
    <s v="BK4835"/>
    <s v="NCERT Economics"/>
    <s v="Nicholas Dunn"/>
    <x v="5"/>
    <s v="978-1-77370-295-7"/>
    <x v="1"/>
    <x v="9"/>
    <x v="1"/>
    <x v="178"/>
    <x v="18"/>
    <x v="0"/>
    <m/>
    <m/>
    <x v="388"/>
    <x v="3"/>
    <x v="0"/>
    <n v="403"/>
    <s v="*403*"/>
  </r>
  <r>
    <s v="BK4836"/>
    <s v="S. Chand Social Science"/>
    <s v="Ryan Tran"/>
    <x v="0"/>
    <s v="978-0-573-72051-2"/>
    <x v="5"/>
    <x v="0"/>
    <x v="1"/>
    <x v="6"/>
    <x v="17"/>
    <x v="1"/>
    <d v="2024-10-03T00:00:00"/>
    <d v="2024-10-19T00:00:00"/>
    <x v="264"/>
    <x v="0"/>
    <x v="2"/>
    <n v="187"/>
    <s v="*187*"/>
  </r>
  <r>
    <s v="BK4837"/>
    <s v="RS Aggarwal Mathematics"/>
    <s v="Larry Bennett"/>
    <x v="1"/>
    <s v="978-0-8345-7821-0"/>
    <x v="5"/>
    <x v="3"/>
    <x v="1"/>
    <x v="199"/>
    <x v="1"/>
    <x v="1"/>
    <d v="2023-05-09T00:00:00"/>
    <d v="2025-02-16T00:00:00"/>
    <x v="242"/>
    <x v="0"/>
    <x v="2"/>
    <n v="429"/>
    <s v="*429*"/>
  </r>
  <r>
    <s v="BK4838"/>
    <s v="S. Chand Science"/>
    <s v="Vanessa Harrison"/>
    <x v="11"/>
    <s v="978-1-221-37665-5"/>
    <x v="0"/>
    <x v="6"/>
    <x v="2"/>
    <x v="326"/>
    <x v="2"/>
    <x v="0"/>
    <m/>
    <m/>
    <x v="419"/>
    <x v="2"/>
    <x v="2"/>
    <n v="349"/>
    <s v="*349*"/>
  </r>
  <r>
    <s v="BK4839"/>
    <s v="Truemanâ€™s Biology"/>
    <s v="Cheryl Stanley"/>
    <x v="4"/>
    <s v="978-0-378-62132-8"/>
    <x v="3"/>
    <x v="13"/>
    <x v="2"/>
    <x v="259"/>
    <x v="12"/>
    <x v="0"/>
    <m/>
    <m/>
    <x v="76"/>
    <x v="3"/>
    <x v="0"/>
    <n v="245"/>
    <s v="*245*"/>
  </r>
  <r>
    <s v="BK4840"/>
    <s v="DK Goel Accountancy"/>
    <s v="Ronald Sanchez"/>
    <x v="7"/>
    <s v="978-0-9586739-3-8"/>
    <x v="5"/>
    <x v="19"/>
    <x v="2"/>
    <x v="338"/>
    <x v="16"/>
    <x v="0"/>
    <m/>
    <m/>
    <x v="1"/>
    <x v="3"/>
    <x v="1"/>
    <n v="233"/>
    <s v="*233*"/>
  </r>
  <r>
    <s v="BK4841"/>
    <s v="Together with EVS"/>
    <s v="Brian Watts"/>
    <x v="3"/>
    <s v="978-0-367-16503-1"/>
    <x v="5"/>
    <x v="10"/>
    <x v="2"/>
    <x v="219"/>
    <x v="3"/>
    <x v="0"/>
    <m/>
    <m/>
    <x v="371"/>
    <x v="2"/>
    <x v="3"/>
    <n v="311"/>
    <s v="*311*"/>
  </r>
  <r>
    <s v="BK4842"/>
    <s v="NCERT Social Science"/>
    <s v="Alexandra Berry"/>
    <x v="0"/>
    <s v="978-1-184-44997-7"/>
    <x v="3"/>
    <x v="19"/>
    <x v="1"/>
    <x v="139"/>
    <x v="8"/>
    <x v="1"/>
    <d v="2023-05-25T00:00:00"/>
    <d v="2024-03-14T00:00:00"/>
    <x v="0"/>
    <x v="0"/>
    <x v="2"/>
    <n v="277"/>
    <s v="*277*"/>
  </r>
  <r>
    <s v="BK4843"/>
    <s v="DK Goel Accountancy"/>
    <s v="Raymond Randolph"/>
    <x v="7"/>
    <s v="978-0-09-713895-4"/>
    <x v="1"/>
    <x v="7"/>
    <x v="1"/>
    <x v="80"/>
    <x v="10"/>
    <x v="1"/>
    <d v="2024-12-15T00:00:00"/>
    <d v="2024-12-25T00:00:00"/>
    <x v="4"/>
    <x v="3"/>
    <x v="3"/>
    <n v="179"/>
    <s v="*179*"/>
  </r>
  <r>
    <s v="BK4844"/>
    <s v="RS Aggarwal Mathematics"/>
    <s v="Monica Chapman"/>
    <x v="1"/>
    <s v="978-1-08-930360-2"/>
    <x v="5"/>
    <x v="0"/>
    <x v="0"/>
    <x v="157"/>
    <x v="17"/>
    <x v="1"/>
    <d v="2025-01-16T00:00:00"/>
    <d v="2025-02-04T00:00:00"/>
    <x v="120"/>
    <x v="0"/>
    <x v="1"/>
    <n v="289"/>
    <s v="*289*"/>
  </r>
  <r>
    <s v="BK4845"/>
    <s v="NCERT Chemistry"/>
    <s v="Tammy Cisneros"/>
    <x v="6"/>
    <s v="978-0-506-07189-6"/>
    <x v="0"/>
    <x v="11"/>
    <x v="1"/>
    <x v="326"/>
    <x v="15"/>
    <x v="1"/>
    <d v="2024-12-04T00:00:00"/>
    <d v="2024-12-05T00:00:00"/>
    <x v="315"/>
    <x v="3"/>
    <x v="1"/>
    <n v="175"/>
    <s v="*175*"/>
  </r>
  <r>
    <s v="BK4846"/>
    <s v="Pradeep's Chemistry"/>
    <s v="Stephen Wood"/>
    <x v="6"/>
    <s v="978-0-913953-51-8"/>
    <x v="4"/>
    <x v="12"/>
    <x v="2"/>
    <x v="225"/>
    <x v="10"/>
    <x v="0"/>
    <m/>
    <m/>
    <x v="73"/>
    <x v="3"/>
    <x v="1"/>
    <n v="217"/>
    <s v="*217*"/>
  </r>
  <r>
    <s v="BK4847"/>
    <s v="Pradeep's Chemistry"/>
    <s v="Maria Henderson"/>
    <x v="6"/>
    <s v="978-1-06-069817-8"/>
    <x v="1"/>
    <x v="7"/>
    <x v="0"/>
    <x v="287"/>
    <x v="0"/>
    <x v="0"/>
    <m/>
    <m/>
    <x v="466"/>
    <x v="3"/>
    <x v="0"/>
    <n v="355"/>
    <s v="*355*"/>
  </r>
  <r>
    <s v="BK4848"/>
    <s v="RD Sharma Mathematics"/>
    <s v="James Hamilton"/>
    <x v="1"/>
    <s v="978-0-85771-273-8"/>
    <x v="0"/>
    <x v="17"/>
    <x v="0"/>
    <x v="47"/>
    <x v="14"/>
    <x v="1"/>
    <d v="2023-11-05T00:00:00"/>
    <d v="2024-08-31T00:00:00"/>
    <x v="268"/>
    <x v="0"/>
    <x v="2"/>
    <n v="317"/>
    <s v="*317*"/>
  </r>
  <r>
    <s v="BK4849"/>
    <s v="S. Chand Biology"/>
    <s v="Jason Howard"/>
    <x v="4"/>
    <s v="978-1-4197-7564-2"/>
    <x v="0"/>
    <x v="0"/>
    <x v="0"/>
    <x v="109"/>
    <x v="16"/>
    <x v="1"/>
    <d v="2023-03-12T00:00:00"/>
    <d v="2024-10-04T00:00:00"/>
    <x v="421"/>
    <x v="3"/>
    <x v="1"/>
    <n v="201"/>
    <s v="*201*"/>
  </r>
  <r>
    <s v="BK4850"/>
    <s v="Python Programming - Balagurusamy"/>
    <s v="Anna Henderson MD"/>
    <x v="8"/>
    <s v="978-1-270-20236-3"/>
    <x v="2"/>
    <x v="13"/>
    <x v="1"/>
    <x v="409"/>
    <x v="13"/>
    <x v="0"/>
    <m/>
    <m/>
    <x v="69"/>
    <x v="3"/>
    <x v="1"/>
    <n v="164"/>
    <s v="*164*"/>
  </r>
  <r>
    <s v="BK4851"/>
    <s v="NCERT Accountancy"/>
    <s v="Anthony Davis"/>
    <x v="7"/>
    <s v="978-0-04-362916-1"/>
    <x v="1"/>
    <x v="8"/>
    <x v="0"/>
    <x v="323"/>
    <x v="9"/>
    <x v="0"/>
    <m/>
    <m/>
    <x v="351"/>
    <x v="3"/>
    <x v="0"/>
    <n v="202"/>
    <s v="*202*"/>
  </r>
  <r>
    <s v="BK4852"/>
    <s v="NCERT Hindi"/>
    <s v="Ariana Moore"/>
    <x v="12"/>
    <s v="978-0-423-73649-6"/>
    <x v="2"/>
    <x v="5"/>
    <x v="1"/>
    <x v="387"/>
    <x v="8"/>
    <x v="1"/>
    <d v="2024-05-12T00:00:00"/>
    <d v="2024-07-21T00:00:00"/>
    <x v="109"/>
    <x v="3"/>
    <x v="0"/>
    <n v="202"/>
    <s v="*202*"/>
  </r>
  <r>
    <s v="BK4853"/>
    <s v="Principles of Economics"/>
    <s v="Jennifer Acosta"/>
    <x v="5"/>
    <s v="978-1-61405-636-2"/>
    <x v="1"/>
    <x v="7"/>
    <x v="1"/>
    <x v="245"/>
    <x v="9"/>
    <x v="1"/>
    <d v="2023-05-14T00:00:00"/>
    <d v="2024-11-07T00:00:00"/>
    <x v="412"/>
    <x v="3"/>
    <x v="2"/>
    <n v="144"/>
    <s v="*144*"/>
  </r>
  <r>
    <s v="BK4854"/>
    <s v="S. Chand Social Science"/>
    <s v="Bobby Banks"/>
    <x v="0"/>
    <s v="978-1-386-13635-4"/>
    <x v="3"/>
    <x v="7"/>
    <x v="1"/>
    <x v="249"/>
    <x v="8"/>
    <x v="0"/>
    <m/>
    <m/>
    <x v="187"/>
    <x v="0"/>
    <x v="0"/>
    <n v="211"/>
    <s v="*211*"/>
  </r>
  <r>
    <s v="BK4855"/>
    <s v="Fundamentals of Physics - Resnick Halliday"/>
    <s v="Victoria Harris"/>
    <x v="9"/>
    <s v="978-0-7052-6403-7"/>
    <x v="3"/>
    <x v="15"/>
    <x v="2"/>
    <x v="155"/>
    <x v="11"/>
    <x v="0"/>
    <m/>
    <m/>
    <x v="238"/>
    <x v="3"/>
    <x v="1"/>
    <n v="365"/>
    <s v="*365*"/>
  </r>
  <r>
    <s v="BK4856"/>
    <s v="NCERT Biology"/>
    <s v="Kristen Hunter"/>
    <x v="4"/>
    <s v="978-1-5308-6841-4"/>
    <x v="1"/>
    <x v="6"/>
    <x v="2"/>
    <x v="159"/>
    <x v="2"/>
    <x v="1"/>
    <d v="2024-02-17T00:00:00"/>
    <d v="2024-06-26T00:00:00"/>
    <x v="472"/>
    <x v="3"/>
    <x v="0"/>
    <n v="431"/>
    <s v="*431*"/>
  </r>
  <r>
    <s v="BK4857"/>
    <s v="NCERT Economics"/>
    <s v="Michael Woods"/>
    <x v="5"/>
    <s v="978-0-691-21671-3"/>
    <x v="4"/>
    <x v="3"/>
    <x v="2"/>
    <x v="237"/>
    <x v="18"/>
    <x v="0"/>
    <m/>
    <m/>
    <x v="210"/>
    <x v="3"/>
    <x v="2"/>
    <n v="326"/>
    <s v="*326*"/>
  </r>
  <r>
    <s v="BK4858"/>
    <s v="S. Chand Economics"/>
    <s v="Natasha Taylor"/>
    <x v="5"/>
    <s v="978-0-8094-3521-0"/>
    <x v="2"/>
    <x v="8"/>
    <x v="2"/>
    <x v="198"/>
    <x v="19"/>
    <x v="0"/>
    <m/>
    <m/>
    <x v="425"/>
    <x v="3"/>
    <x v="0"/>
    <n v="374"/>
    <s v="*374*"/>
  </r>
  <r>
    <s v="BK4859"/>
    <s v="NCERT Hindi"/>
    <s v="Michael Glass"/>
    <x v="12"/>
    <s v="978-1-03-616793-6"/>
    <x v="2"/>
    <x v="11"/>
    <x v="1"/>
    <x v="342"/>
    <x v="4"/>
    <x v="0"/>
    <m/>
    <m/>
    <x v="375"/>
    <x v="3"/>
    <x v="2"/>
    <n v="188"/>
    <s v="*188*"/>
  </r>
  <r>
    <s v="BK4860"/>
    <s v="Modern ABC Chemistry"/>
    <s v="Theodore Le"/>
    <x v="6"/>
    <s v="978-1-7385442-1-9"/>
    <x v="4"/>
    <x v="10"/>
    <x v="1"/>
    <x v="204"/>
    <x v="10"/>
    <x v="0"/>
    <m/>
    <m/>
    <x v="114"/>
    <x v="3"/>
    <x v="2"/>
    <n v="118"/>
    <s v="*118*"/>
  </r>
  <r>
    <s v="BK4861"/>
    <s v="S. Chand Business Studies"/>
    <s v="Sally Clark"/>
    <x v="10"/>
    <s v="978-0-419-45480-9"/>
    <x v="4"/>
    <x v="0"/>
    <x v="0"/>
    <x v="90"/>
    <x v="10"/>
    <x v="1"/>
    <d v="2024-12-18T00:00:00"/>
    <d v="2024-12-22T00:00:00"/>
    <x v="373"/>
    <x v="3"/>
    <x v="2"/>
    <n v="387"/>
    <s v="*387*"/>
  </r>
  <r>
    <s v="BK4862"/>
    <s v="S. Chand Science"/>
    <s v="Kristen Jones"/>
    <x v="11"/>
    <s v="978-1-210-44692-5"/>
    <x v="1"/>
    <x v="14"/>
    <x v="1"/>
    <x v="348"/>
    <x v="16"/>
    <x v="1"/>
    <d v="2023-12-28T00:00:00"/>
    <d v="2024-03-12T00:00:00"/>
    <x v="33"/>
    <x v="2"/>
    <x v="0"/>
    <n v="114"/>
    <s v="*114*"/>
  </r>
  <r>
    <s v="BK4863"/>
    <s v="S. Chand Social Science"/>
    <s v="Jonathan Pittman"/>
    <x v="0"/>
    <s v="978-1-4317-2189-4"/>
    <x v="3"/>
    <x v="7"/>
    <x v="1"/>
    <x v="294"/>
    <x v="2"/>
    <x v="0"/>
    <m/>
    <m/>
    <x v="163"/>
    <x v="0"/>
    <x v="1"/>
    <n v="204"/>
    <s v="*204*"/>
  </r>
  <r>
    <s v="BK4864"/>
    <s v="Computer Science with Python"/>
    <s v="Beth Weber"/>
    <x v="8"/>
    <s v="978-0-470-44797-0"/>
    <x v="0"/>
    <x v="2"/>
    <x v="1"/>
    <x v="213"/>
    <x v="17"/>
    <x v="1"/>
    <d v="2024-06-14T00:00:00"/>
    <d v="2024-08-15T00:00:00"/>
    <x v="405"/>
    <x v="3"/>
    <x v="3"/>
    <n v="109"/>
    <s v="*109*"/>
  </r>
  <r>
    <s v="BK4865"/>
    <s v="NCERT Business Studies"/>
    <s v="Carolyn Ross"/>
    <x v="10"/>
    <s v="978-1-78841-648-1"/>
    <x v="4"/>
    <x v="2"/>
    <x v="2"/>
    <x v="413"/>
    <x v="15"/>
    <x v="0"/>
    <m/>
    <m/>
    <x v="260"/>
    <x v="3"/>
    <x v="2"/>
    <n v="220"/>
    <s v="*220*"/>
  </r>
  <r>
    <s v="BK4866"/>
    <s v="S. Chand Biology"/>
    <s v="Jonathan Williams"/>
    <x v="4"/>
    <s v="978-1-5390-6874-7"/>
    <x v="0"/>
    <x v="16"/>
    <x v="2"/>
    <x v="171"/>
    <x v="4"/>
    <x v="0"/>
    <m/>
    <m/>
    <x v="427"/>
    <x v="3"/>
    <x v="3"/>
    <n v="436"/>
    <s v="*436*"/>
  </r>
  <r>
    <s v="BK4867"/>
    <s v="Concepts of Physics - HC Verma"/>
    <s v="Thomas Harris"/>
    <x v="9"/>
    <s v="978-0-319-59908-2"/>
    <x v="5"/>
    <x v="9"/>
    <x v="2"/>
    <x v="371"/>
    <x v="9"/>
    <x v="1"/>
    <d v="2024-08-29T00:00:00"/>
    <d v="2024-10-26T00:00:00"/>
    <x v="173"/>
    <x v="3"/>
    <x v="1"/>
    <n v="272"/>
    <s v="*272*"/>
  </r>
  <r>
    <s v="BK4868"/>
    <s v="Together with EVS"/>
    <s v="Albert Hall"/>
    <x v="3"/>
    <s v="978-1-83401-364-0"/>
    <x v="4"/>
    <x v="14"/>
    <x v="2"/>
    <x v="186"/>
    <x v="8"/>
    <x v="1"/>
    <d v="2023-02-28T00:00:00"/>
    <d v="2024-01-08T00:00:00"/>
    <x v="17"/>
    <x v="2"/>
    <x v="1"/>
    <n v="402"/>
    <s v="*402*"/>
  </r>
  <r>
    <s v="BK4869"/>
    <s v="NCERT Business Studies"/>
    <s v="Stacey Mullen"/>
    <x v="10"/>
    <s v="978-0-9861387-3-7"/>
    <x v="5"/>
    <x v="2"/>
    <x v="1"/>
    <x v="211"/>
    <x v="17"/>
    <x v="0"/>
    <m/>
    <m/>
    <x v="191"/>
    <x v="3"/>
    <x v="1"/>
    <n v="141"/>
    <s v="*141*"/>
  </r>
  <r>
    <s v="BK4870"/>
    <s v="Python Programming - Balagurusamy"/>
    <s v="Alan Moses"/>
    <x v="8"/>
    <s v="978-1-892483-42-3"/>
    <x v="2"/>
    <x v="3"/>
    <x v="1"/>
    <x v="81"/>
    <x v="3"/>
    <x v="1"/>
    <d v="2023-04-25T00:00:00"/>
    <d v="2023-07-13T00:00:00"/>
    <x v="0"/>
    <x v="3"/>
    <x v="0"/>
    <n v="396"/>
    <s v="*396*"/>
  </r>
  <r>
    <s v="BK4871"/>
    <s v="TS Grewal Accountancy"/>
    <s v="Crystal Wagner"/>
    <x v="7"/>
    <s v="978-0-8368-0546-8"/>
    <x v="4"/>
    <x v="1"/>
    <x v="0"/>
    <x v="3"/>
    <x v="12"/>
    <x v="0"/>
    <m/>
    <m/>
    <x v="29"/>
    <x v="3"/>
    <x v="2"/>
    <n v="414"/>
    <s v="*414*"/>
  </r>
  <r>
    <s v="BK4872"/>
    <s v="S. Chand Business Studies"/>
    <s v="Wayne Buck"/>
    <x v="10"/>
    <s v="978-1-84370-217-7"/>
    <x v="2"/>
    <x v="10"/>
    <x v="1"/>
    <x v="199"/>
    <x v="6"/>
    <x v="0"/>
    <m/>
    <m/>
    <x v="297"/>
    <x v="3"/>
    <x v="1"/>
    <n v="440"/>
    <s v="*440*"/>
  </r>
  <r>
    <s v="BK4873"/>
    <s v="Manika Hindi Pathmala"/>
    <s v="Dr. Jessica Acosta"/>
    <x v="12"/>
    <s v="978-0-265-71444-7"/>
    <x v="0"/>
    <x v="3"/>
    <x v="2"/>
    <x v="128"/>
    <x v="6"/>
    <x v="0"/>
    <m/>
    <m/>
    <x v="111"/>
    <x v="3"/>
    <x v="1"/>
    <n v="210"/>
    <s v="*210*"/>
  </r>
  <r>
    <s v="BK4874"/>
    <s v="NCERT Hindi"/>
    <s v="Mark Jones"/>
    <x v="12"/>
    <s v="978-0-8292-8536-9"/>
    <x v="3"/>
    <x v="3"/>
    <x v="0"/>
    <x v="182"/>
    <x v="16"/>
    <x v="1"/>
    <d v="2024-04-15T00:00:00"/>
    <d v="2024-04-22T00:00:00"/>
    <x v="360"/>
    <x v="3"/>
    <x v="0"/>
    <n v="220"/>
    <s v="*220*"/>
  </r>
  <r>
    <s v="BK4875"/>
    <s v="English Grammar &amp; Composition"/>
    <s v="Nicole Hart"/>
    <x v="2"/>
    <s v="978-0-01-115692-7"/>
    <x v="0"/>
    <x v="12"/>
    <x v="0"/>
    <x v="225"/>
    <x v="11"/>
    <x v="1"/>
    <d v="2023-03-21T00:00:00"/>
    <d v="2024-05-15T00:00:00"/>
    <x v="8"/>
    <x v="1"/>
    <x v="0"/>
    <n v="131"/>
    <s v="*131*"/>
  </r>
  <r>
    <s v="BK4876"/>
    <s v="Computer Science with Python"/>
    <s v="Ernest Cox"/>
    <x v="8"/>
    <s v="978-1-02-045812-5"/>
    <x v="3"/>
    <x v="14"/>
    <x v="0"/>
    <x v="22"/>
    <x v="18"/>
    <x v="0"/>
    <m/>
    <m/>
    <x v="139"/>
    <x v="3"/>
    <x v="2"/>
    <n v="403"/>
    <s v="*403*"/>
  </r>
  <r>
    <s v="BK4877"/>
    <s v="S. Chand EVS"/>
    <s v="Marissa Ramirez"/>
    <x v="3"/>
    <s v="978-0-603-14683-1"/>
    <x v="5"/>
    <x v="17"/>
    <x v="1"/>
    <x v="20"/>
    <x v="8"/>
    <x v="0"/>
    <m/>
    <m/>
    <x v="41"/>
    <x v="2"/>
    <x v="0"/>
    <n v="367"/>
    <s v="*367*"/>
  </r>
  <r>
    <s v="BK4878"/>
    <s v="Lakhmir Singh Science"/>
    <s v="Cole Lambert"/>
    <x v="11"/>
    <s v="978-1-139-25889-0"/>
    <x v="4"/>
    <x v="4"/>
    <x v="0"/>
    <x v="206"/>
    <x v="2"/>
    <x v="0"/>
    <m/>
    <m/>
    <x v="175"/>
    <x v="2"/>
    <x v="1"/>
    <n v="415"/>
    <s v="*415*"/>
  </r>
  <r>
    <s v="BK4879"/>
    <s v="S. Chand Biology"/>
    <s v="Alan Leonard"/>
    <x v="4"/>
    <s v="978-1-56391-741-7"/>
    <x v="4"/>
    <x v="4"/>
    <x v="1"/>
    <x v="382"/>
    <x v="3"/>
    <x v="0"/>
    <m/>
    <m/>
    <x v="100"/>
    <x v="3"/>
    <x v="0"/>
    <n v="183"/>
    <s v="*183*"/>
  </r>
  <r>
    <s v="BK4880"/>
    <s v="Truemanâ€™s Biology"/>
    <s v="Rebecca Wiley"/>
    <x v="4"/>
    <s v="978-1-4257-9301-2"/>
    <x v="2"/>
    <x v="16"/>
    <x v="1"/>
    <x v="233"/>
    <x v="14"/>
    <x v="1"/>
    <d v="2025-02-11T00:00:00"/>
    <d v="2025-02-25T00:00:00"/>
    <x v="260"/>
    <x v="3"/>
    <x v="2"/>
    <n v="367"/>
    <s v="*367*"/>
  </r>
  <r>
    <s v="BK4881"/>
    <s v="SL Arora Physics"/>
    <s v="Scott Foster"/>
    <x v="9"/>
    <s v="978-0-692-36727-8"/>
    <x v="5"/>
    <x v="18"/>
    <x v="1"/>
    <x v="161"/>
    <x v="19"/>
    <x v="0"/>
    <m/>
    <m/>
    <x v="220"/>
    <x v="3"/>
    <x v="0"/>
    <n v="338"/>
    <s v="*338*"/>
  </r>
  <r>
    <s v="BK4882"/>
    <s v="NCERT Environmental Studies"/>
    <s v="Dylan Odom"/>
    <x v="3"/>
    <s v="978-0-440-10637-1"/>
    <x v="2"/>
    <x v="11"/>
    <x v="2"/>
    <x v="257"/>
    <x v="2"/>
    <x v="1"/>
    <d v="2023-05-13T00:00:00"/>
    <d v="2024-11-03T00:00:00"/>
    <x v="438"/>
    <x v="2"/>
    <x v="2"/>
    <n v="264"/>
    <s v="*264*"/>
  </r>
  <r>
    <s v="BK4883"/>
    <s v="Fundamentals of Physics - Resnick Halliday"/>
    <s v="Joseph Stanley"/>
    <x v="9"/>
    <s v="978-1-60390-556-5"/>
    <x v="5"/>
    <x v="15"/>
    <x v="2"/>
    <x v="193"/>
    <x v="11"/>
    <x v="0"/>
    <m/>
    <m/>
    <x v="389"/>
    <x v="3"/>
    <x v="2"/>
    <n v="436"/>
    <s v="*436*"/>
  </r>
  <r>
    <s v="BK4884"/>
    <s v="TS Grewal Accountancy"/>
    <s v="Lisa Lee"/>
    <x v="7"/>
    <s v="978-1-03-668323-8"/>
    <x v="1"/>
    <x v="6"/>
    <x v="2"/>
    <x v="265"/>
    <x v="10"/>
    <x v="1"/>
    <d v="2024-09-18T00:00:00"/>
    <d v="2025-01-10T00:00:00"/>
    <x v="297"/>
    <x v="3"/>
    <x v="2"/>
    <n v="435"/>
    <s v="*435*"/>
  </r>
  <r>
    <s v="BK4885"/>
    <s v="S. Chand Science"/>
    <s v="Corey Graham"/>
    <x v="11"/>
    <s v="978-0-7154-2924-2"/>
    <x v="1"/>
    <x v="3"/>
    <x v="2"/>
    <x v="237"/>
    <x v="8"/>
    <x v="0"/>
    <m/>
    <m/>
    <x v="352"/>
    <x v="2"/>
    <x v="0"/>
    <n v="248"/>
    <s v="*248*"/>
  </r>
  <r>
    <s v="BK4886"/>
    <s v="S. Chand Social Science"/>
    <s v="Wayne Brady"/>
    <x v="0"/>
    <s v="978-0-607-43478-1"/>
    <x v="4"/>
    <x v="17"/>
    <x v="1"/>
    <x v="46"/>
    <x v="9"/>
    <x v="0"/>
    <m/>
    <m/>
    <x v="250"/>
    <x v="0"/>
    <x v="1"/>
    <n v="401"/>
    <s v="*401*"/>
  </r>
  <r>
    <s v="BK4887"/>
    <s v="NCERT Accountancy"/>
    <s v="George Wells"/>
    <x v="7"/>
    <s v="978-0-580-84169-9"/>
    <x v="5"/>
    <x v="10"/>
    <x v="1"/>
    <x v="241"/>
    <x v="0"/>
    <x v="0"/>
    <m/>
    <m/>
    <x v="194"/>
    <x v="3"/>
    <x v="3"/>
    <n v="209"/>
    <s v="*209*"/>
  </r>
  <r>
    <s v="BK4888"/>
    <s v="Fundamentals of Physics - Resnick Halliday"/>
    <s v="Garrett Harrison"/>
    <x v="9"/>
    <s v="978-0-447-79999-6"/>
    <x v="0"/>
    <x v="8"/>
    <x v="0"/>
    <x v="187"/>
    <x v="8"/>
    <x v="1"/>
    <d v="2024-03-11T00:00:00"/>
    <d v="2024-05-20T00:00:00"/>
    <x v="464"/>
    <x v="3"/>
    <x v="2"/>
    <n v="131"/>
    <s v="*131*"/>
  </r>
  <r>
    <s v="BK4889"/>
    <s v="Nai Roshni Hindi Pathmala"/>
    <s v="Andrew Johnson"/>
    <x v="12"/>
    <s v="978-0-88927-738-0"/>
    <x v="2"/>
    <x v="14"/>
    <x v="1"/>
    <x v="77"/>
    <x v="13"/>
    <x v="1"/>
    <d v="2024-04-09T00:00:00"/>
    <d v="2024-10-17T00:00:00"/>
    <x v="425"/>
    <x v="3"/>
    <x v="3"/>
    <n v="300"/>
    <s v="*300*"/>
  </r>
  <r>
    <s v="BK4890"/>
    <s v="Modern ABC Chemistry"/>
    <s v="Stacy Hammond"/>
    <x v="6"/>
    <s v="978-1-55967-981-7"/>
    <x v="5"/>
    <x v="13"/>
    <x v="1"/>
    <x v="62"/>
    <x v="0"/>
    <x v="0"/>
    <m/>
    <m/>
    <x v="318"/>
    <x v="3"/>
    <x v="1"/>
    <n v="123"/>
    <s v="*123*"/>
  </r>
  <r>
    <s v="BK4891"/>
    <s v="Together with Social Science"/>
    <s v="Timothy Elliott"/>
    <x v="0"/>
    <s v="978-0-9993287-0-5"/>
    <x v="0"/>
    <x v="12"/>
    <x v="1"/>
    <x v="138"/>
    <x v="14"/>
    <x v="0"/>
    <m/>
    <m/>
    <x v="131"/>
    <x v="0"/>
    <x v="1"/>
    <n v="161"/>
    <s v="*161*"/>
  </r>
  <r>
    <s v="BK4892"/>
    <s v="NCERT Hindi"/>
    <s v="Raymond Mitchell"/>
    <x v="12"/>
    <s v="978-1-01-539943-3"/>
    <x v="5"/>
    <x v="14"/>
    <x v="2"/>
    <x v="146"/>
    <x v="8"/>
    <x v="1"/>
    <d v="2024-08-16T00:00:00"/>
    <d v="2024-08-25T00:00:00"/>
    <x v="287"/>
    <x v="3"/>
    <x v="1"/>
    <n v="174"/>
    <s v="*174*"/>
  </r>
  <r>
    <s v="BK4893"/>
    <s v="Truemanâ€™s Biology"/>
    <s v="Mrs. Mary Ramsey"/>
    <x v="4"/>
    <s v="978-0-06-544871-9"/>
    <x v="0"/>
    <x v="19"/>
    <x v="2"/>
    <x v="407"/>
    <x v="14"/>
    <x v="1"/>
    <d v="2024-01-21T00:00:00"/>
    <d v="2024-05-15T00:00:00"/>
    <x v="97"/>
    <x v="3"/>
    <x v="0"/>
    <n v="258"/>
    <s v="*258*"/>
  </r>
  <r>
    <s v="BK4894"/>
    <s v="S. Chand EVS"/>
    <s v="Susan Smith"/>
    <x v="3"/>
    <s v="978-1-355-03923-5"/>
    <x v="0"/>
    <x v="11"/>
    <x v="2"/>
    <x v="75"/>
    <x v="6"/>
    <x v="0"/>
    <m/>
    <m/>
    <x v="380"/>
    <x v="2"/>
    <x v="2"/>
    <n v="115"/>
    <s v="*115*"/>
  </r>
  <r>
    <s v="BK4895"/>
    <s v="Nai Roshni Hindi Pathmala"/>
    <s v="Brian Cooper"/>
    <x v="12"/>
    <s v="978-0-7498-8005-7"/>
    <x v="4"/>
    <x v="18"/>
    <x v="2"/>
    <x v="145"/>
    <x v="18"/>
    <x v="1"/>
    <d v="2024-02-14T00:00:00"/>
    <d v="2024-03-20T00:00:00"/>
    <x v="74"/>
    <x v="3"/>
    <x v="1"/>
    <n v="246"/>
    <s v="*246*"/>
  </r>
  <r>
    <s v="BK4896"/>
    <s v="S. Chand Social Science"/>
    <s v="Tiffany Brown"/>
    <x v="0"/>
    <s v="978-1-00-829554-4"/>
    <x v="5"/>
    <x v="14"/>
    <x v="1"/>
    <x v="103"/>
    <x v="17"/>
    <x v="1"/>
    <d v="2023-07-24T00:00:00"/>
    <d v="2023-09-01T00:00:00"/>
    <x v="40"/>
    <x v="0"/>
    <x v="1"/>
    <n v="340"/>
    <s v="*340*"/>
  </r>
  <r>
    <s v="BK4897"/>
    <s v="NCERT Hindi"/>
    <s v="Steven Moore"/>
    <x v="12"/>
    <s v="978-1-4676-2844-0"/>
    <x v="4"/>
    <x v="7"/>
    <x v="1"/>
    <x v="98"/>
    <x v="7"/>
    <x v="0"/>
    <m/>
    <m/>
    <x v="270"/>
    <x v="3"/>
    <x v="0"/>
    <n v="249"/>
    <s v="*249*"/>
  </r>
  <r>
    <s v="BK4898"/>
    <s v="NCERT Chemistry"/>
    <s v="Ashley Brown"/>
    <x v="6"/>
    <s v="978-1-9744-0442-1"/>
    <x v="5"/>
    <x v="19"/>
    <x v="0"/>
    <x v="106"/>
    <x v="8"/>
    <x v="0"/>
    <m/>
    <m/>
    <x v="420"/>
    <x v="3"/>
    <x v="0"/>
    <n v="337"/>
    <s v="*337*"/>
  </r>
  <r>
    <s v="BK4899"/>
    <s v="Nai Roshni Hindi Pathmala"/>
    <s v="Brian Farley"/>
    <x v="12"/>
    <s v="978-0-9607268-7-5"/>
    <x v="0"/>
    <x v="7"/>
    <x v="1"/>
    <x v="149"/>
    <x v="7"/>
    <x v="1"/>
    <d v="2023-11-17T00:00:00"/>
    <d v="2024-04-09T00:00:00"/>
    <x v="308"/>
    <x v="3"/>
    <x v="2"/>
    <n v="350"/>
    <s v="*350*"/>
  </r>
  <r>
    <s v="BK4900"/>
    <s v="RD Sharma Mathematics"/>
    <s v="Angel Bennett"/>
    <x v="1"/>
    <s v="978-0-672-99924-6"/>
    <x v="4"/>
    <x v="4"/>
    <x v="2"/>
    <x v="216"/>
    <x v="0"/>
    <x v="0"/>
    <m/>
    <m/>
    <x v="47"/>
    <x v="0"/>
    <x v="0"/>
    <n v="168"/>
    <s v="*168*"/>
  </r>
  <r>
    <s v="BK4901"/>
    <s v="Computer Science with Python"/>
    <s v="Fernando Bernard"/>
    <x v="8"/>
    <s v="978-0-683-20025-6"/>
    <x v="0"/>
    <x v="1"/>
    <x v="0"/>
    <x v="205"/>
    <x v="11"/>
    <x v="0"/>
    <m/>
    <m/>
    <x v="117"/>
    <x v="3"/>
    <x v="1"/>
    <n v="176"/>
    <s v="*176*"/>
  </r>
  <r>
    <s v="BK4902"/>
    <s v="S. Chand Biology"/>
    <s v="James Jacobson"/>
    <x v="4"/>
    <s v="978-1-285-59716-4"/>
    <x v="3"/>
    <x v="1"/>
    <x v="0"/>
    <x v="3"/>
    <x v="3"/>
    <x v="0"/>
    <m/>
    <m/>
    <x v="232"/>
    <x v="3"/>
    <x v="0"/>
    <n v="386"/>
    <s v="*386*"/>
  </r>
  <r>
    <s v="BK4903"/>
    <s v="NCERT Accountancy"/>
    <s v="Robert Anderson"/>
    <x v="7"/>
    <s v="978-0-509-89995-4"/>
    <x v="2"/>
    <x v="6"/>
    <x v="0"/>
    <x v="36"/>
    <x v="16"/>
    <x v="0"/>
    <m/>
    <m/>
    <x v="43"/>
    <x v="3"/>
    <x v="2"/>
    <n v="374"/>
    <s v="*374*"/>
  </r>
  <r>
    <s v="BK4904"/>
    <s v="Together with EVS"/>
    <s v="Wendy Holt"/>
    <x v="3"/>
    <s v="978-0-949918-52-9"/>
    <x v="5"/>
    <x v="13"/>
    <x v="1"/>
    <x v="52"/>
    <x v="16"/>
    <x v="0"/>
    <m/>
    <m/>
    <x v="111"/>
    <x v="2"/>
    <x v="0"/>
    <n v="142"/>
    <s v="*142*"/>
  </r>
  <r>
    <s v="BK4905"/>
    <s v="NCERT Business Studies"/>
    <s v="Steven Gonzalez"/>
    <x v="10"/>
    <s v="978-1-174-17859-7"/>
    <x v="3"/>
    <x v="0"/>
    <x v="0"/>
    <x v="229"/>
    <x v="16"/>
    <x v="1"/>
    <d v="2024-09-02T00:00:00"/>
    <d v="2024-10-25T00:00:00"/>
    <x v="445"/>
    <x v="3"/>
    <x v="2"/>
    <n v="210"/>
    <s v="*210*"/>
  </r>
  <r>
    <s v="BK4906"/>
    <s v="Principles of Economics"/>
    <s v="James Lewis"/>
    <x v="5"/>
    <s v="978-1-80030-033-0"/>
    <x v="4"/>
    <x v="16"/>
    <x v="1"/>
    <x v="296"/>
    <x v="19"/>
    <x v="0"/>
    <m/>
    <m/>
    <x v="216"/>
    <x v="3"/>
    <x v="2"/>
    <n v="450"/>
    <s v="*450*"/>
  </r>
  <r>
    <s v="BK4907"/>
    <s v="Pearson Science Explorer"/>
    <s v="Kimberly Flynn"/>
    <x v="11"/>
    <s v="978-0-89852-616-5"/>
    <x v="2"/>
    <x v="9"/>
    <x v="1"/>
    <x v="263"/>
    <x v="12"/>
    <x v="1"/>
    <d v="2024-11-07T00:00:00"/>
    <d v="2025-02-11T00:00:00"/>
    <x v="43"/>
    <x v="2"/>
    <x v="2"/>
    <n v="138"/>
    <s v="*138*"/>
  </r>
  <r>
    <s v="BK4908"/>
    <s v="Principles of Economics"/>
    <s v="Dawn Moore"/>
    <x v="5"/>
    <s v="978-0-335-86536-9"/>
    <x v="1"/>
    <x v="6"/>
    <x v="1"/>
    <x v="127"/>
    <x v="9"/>
    <x v="0"/>
    <m/>
    <m/>
    <x v="70"/>
    <x v="3"/>
    <x v="0"/>
    <n v="301"/>
    <s v="*301*"/>
  </r>
  <r>
    <s v="BK4909"/>
    <s v="Together with EVS"/>
    <s v="Victor Wagner"/>
    <x v="3"/>
    <s v="978-0-492-54933-1"/>
    <x v="1"/>
    <x v="9"/>
    <x v="2"/>
    <x v="299"/>
    <x v="0"/>
    <x v="1"/>
    <d v="2023-07-07T00:00:00"/>
    <d v="2024-03-21T00:00:00"/>
    <x v="361"/>
    <x v="2"/>
    <x v="1"/>
    <n v="131"/>
    <s v="*131*"/>
  </r>
  <r>
    <s v="BK4910"/>
    <s v="Truemanâ€™s Biology"/>
    <s v="Katrina Decker"/>
    <x v="4"/>
    <s v="978-1-72351-716-7"/>
    <x v="1"/>
    <x v="5"/>
    <x v="2"/>
    <x v="354"/>
    <x v="5"/>
    <x v="1"/>
    <d v="2024-08-03T00:00:00"/>
    <d v="2024-12-17T00:00:00"/>
    <x v="294"/>
    <x v="3"/>
    <x v="3"/>
    <n v="437"/>
    <s v="*437*"/>
  </r>
  <r>
    <s v="BK4911"/>
    <s v="RD Sharma Mathematics"/>
    <s v="Christopher Fernandez"/>
    <x v="1"/>
    <s v="978-1-251-74474-5"/>
    <x v="5"/>
    <x v="6"/>
    <x v="2"/>
    <x v="242"/>
    <x v="16"/>
    <x v="0"/>
    <m/>
    <m/>
    <x v="456"/>
    <x v="0"/>
    <x v="2"/>
    <n v="268"/>
    <s v="*268*"/>
  </r>
  <r>
    <s v="BK4912"/>
    <s v="NCERT Social Science"/>
    <s v="Mark Perez"/>
    <x v="0"/>
    <s v="978-0-8381-6772-4"/>
    <x v="2"/>
    <x v="13"/>
    <x v="2"/>
    <x v="387"/>
    <x v="4"/>
    <x v="1"/>
    <d v="2024-06-21T00:00:00"/>
    <d v="2024-08-15T00:00:00"/>
    <x v="260"/>
    <x v="0"/>
    <x v="3"/>
    <n v="265"/>
    <s v="*265*"/>
  </r>
  <r>
    <s v="BK4913"/>
    <s v="NCERT Chemistry"/>
    <s v="Molly Chavez"/>
    <x v="6"/>
    <s v="978-0-7337-4220-0"/>
    <x v="0"/>
    <x v="18"/>
    <x v="1"/>
    <x v="141"/>
    <x v="8"/>
    <x v="0"/>
    <m/>
    <m/>
    <x v="245"/>
    <x v="3"/>
    <x v="1"/>
    <n v="351"/>
    <s v="*351*"/>
  </r>
  <r>
    <s v="BK4914"/>
    <s v="Truemanâ€™s Biology"/>
    <s v="Katherine Perez"/>
    <x v="4"/>
    <s v="978-0-10-932455-9"/>
    <x v="5"/>
    <x v="7"/>
    <x v="1"/>
    <x v="249"/>
    <x v="3"/>
    <x v="1"/>
    <d v="2023-07-27T00:00:00"/>
    <d v="2023-10-30T00:00:00"/>
    <x v="389"/>
    <x v="3"/>
    <x v="1"/>
    <n v="187"/>
    <s v="*187*"/>
  </r>
  <r>
    <s v="BK4915"/>
    <s v="Lakhmir Singh Science"/>
    <s v="Michael Bolton"/>
    <x v="11"/>
    <s v="978-1-85044-683-5"/>
    <x v="1"/>
    <x v="2"/>
    <x v="0"/>
    <x v="59"/>
    <x v="6"/>
    <x v="1"/>
    <d v="2024-08-22T00:00:00"/>
    <d v="2024-10-25T00:00:00"/>
    <x v="162"/>
    <x v="2"/>
    <x v="1"/>
    <n v="194"/>
    <s v="*194*"/>
  </r>
  <r>
    <s v="BK4916"/>
    <s v="Pradeep's Chemistry"/>
    <s v="Veronica Moore"/>
    <x v="6"/>
    <s v="978-0-18-683195-7"/>
    <x v="1"/>
    <x v="0"/>
    <x v="1"/>
    <x v="393"/>
    <x v="12"/>
    <x v="0"/>
    <m/>
    <m/>
    <x v="427"/>
    <x v="3"/>
    <x v="0"/>
    <n v="412"/>
    <s v="*412*"/>
  </r>
  <r>
    <s v="BK4917"/>
    <s v="Manika Hindi Pathmala"/>
    <s v="Evan Murphy"/>
    <x v="12"/>
    <s v="978-0-7731-3393-8"/>
    <x v="1"/>
    <x v="14"/>
    <x v="1"/>
    <x v="298"/>
    <x v="9"/>
    <x v="1"/>
    <d v="2024-05-16T00:00:00"/>
    <d v="2024-05-22T00:00:00"/>
    <x v="405"/>
    <x v="3"/>
    <x v="2"/>
    <n v="366"/>
    <s v="*366*"/>
  </r>
  <r>
    <s v="BK4918"/>
    <s v="NCERT Environmental Studies"/>
    <s v="Heather Larson"/>
    <x v="3"/>
    <s v="978-1-68326-716-4"/>
    <x v="4"/>
    <x v="1"/>
    <x v="1"/>
    <x v="186"/>
    <x v="6"/>
    <x v="0"/>
    <m/>
    <m/>
    <x v="316"/>
    <x v="2"/>
    <x v="1"/>
    <n v="412"/>
    <s v="*412*"/>
  </r>
  <r>
    <s v="BK4919"/>
    <s v="NCERT Social Science"/>
    <s v="Richard Cruz"/>
    <x v="0"/>
    <s v="978-0-363-19323-6"/>
    <x v="5"/>
    <x v="17"/>
    <x v="2"/>
    <x v="47"/>
    <x v="13"/>
    <x v="1"/>
    <d v="2024-12-08T00:00:00"/>
    <d v="2024-12-20T00:00:00"/>
    <x v="17"/>
    <x v="0"/>
    <x v="1"/>
    <n v="294"/>
    <s v="*294*"/>
  </r>
  <r>
    <s v="BK4920"/>
    <s v="Fundamentals of Physics - Resnick Halliday"/>
    <s v="Tara Barr"/>
    <x v="9"/>
    <s v="978-1-344-39177-1"/>
    <x v="3"/>
    <x v="3"/>
    <x v="2"/>
    <x v="246"/>
    <x v="2"/>
    <x v="0"/>
    <m/>
    <m/>
    <x v="385"/>
    <x v="3"/>
    <x v="0"/>
    <n v="170"/>
    <s v="*170*"/>
  </r>
  <r>
    <s v="BK4921"/>
    <s v="S. Chand Economics"/>
    <s v="Nathaniel Sullivan"/>
    <x v="5"/>
    <s v="978-1-367-87807-5"/>
    <x v="1"/>
    <x v="6"/>
    <x v="2"/>
    <x v="165"/>
    <x v="15"/>
    <x v="1"/>
    <d v="2024-05-03T00:00:00"/>
    <d v="2024-10-17T00:00:00"/>
    <x v="469"/>
    <x v="3"/>
    <x v="0"/>
    <n v="400"/>
    <s v="*400*"/>
  </r>
  <r>
    <s v="BK4922"/>
    <s v="S. Chand Business Studies"/>
    <s v="Kevin Hogan"/>
    <x v="10"/>
    <s v="978-1-881715-13-9"/>
    <x v="1"/>
    <x v="6"/>
    <x v="2"/>
    <x v="37"/>
    <x v="11"/>
    <x v="1"/>
    <d v="2023-12-11T00:00:00"/>
    <d v="2025-02-02T00:00:00"/>
    <x v="159"/>
    <x v="3"/>
    <x v="2"/>
    <n v="386"/>
    <s v="*386*"/>
  </r>
  <r>
    <s v="BK4923"/>
    <s v="S. Chand EVS"/>
    <s v="James Jones"/>
    <x v="3"/>
    <s v="978-1-5170-1062-1"/>
    <x v="3"/>
    <x v="3"/>
    <x v="1"/>
    <x v="419"/>
    <x v="16"/>
    <x v="1"/>
    <d v="2024-06-27T00:00:00"/>
    <d v="2025-02-08T00:00:00"/>
    <x v="419"/>
    <x v="2"/>
    <x v="0"/>
    <n v="165"/>
    <s v="*165*"/>
  </r>
  <r>
    <s v="BK4924"/>
    <s v="S. Chand Economics"/>
    <s v="Heidi Anderson"/>
    <x v="5"/>
    <s v="978-0-17-322335-2"/>
    <x v="3"/>
    <x v="17"/>
    <x v="1"/>
    <x v="390"/>
    <x v="9"/>
    <x v="1"/>
    <d v="2024-03-04T00:00:00"/>
    <d v="2024-09-23T00:00:00"/>
    <x v="197"/>
    <x v="3"/>
    <x v="1"/>
    <n v="412"/>
    <s v="*412*"/>
  </r>
  <r>
    <s v="BK4925"/>
    <s v="NCERT Environmental Studies"/>
    <s v="Eric Campbell"/>
    <x v="3"/>
    <s v="978-1-08-847769-4"/>
    <x v="2"/>
    <x v="18"/>
    <x v="0"/>
    <x v="404"/>
    <x v="0"/>
    <x v="0"/>
    <m/>
    <m/>
    <x v="466"/>
    <x v="2"/>
    <x v="0"/>
    <n v="181"/>
    <s v="*181*"/>
  </r>
  <r>
    <s v="BK4926"/>
    <s v="Principles of Economics"/>
    <s v="Taylor Wilson"/>
    <x v="5"/>
    <s v="978-0-234-68527-3"/>
    <x v="2"/>
    <x v="5"/>
    <x v="1"/>
    <x v="314"/>
    <x v="4"/>
    <x v="1"/>
    <d v="2024-10-16T00:00:00"/>
    <d v="2025-01-13T00:00:00"/>
    <x v="439"/>
    <x v="3"/>
    <x v="2"/>
    <n v="182"/>
    <s v="*182*"/>
  </r>
  <r>
    <s v="BK4927"/>
    <s v="Concepts of Physics - HC Verma"/>
    <s v="Timothy Fisher"/>
    <x v="9"/>
    <s v="978-1-70918-882-4"/>
    <x v="5"/>
    <x v="15"/>
    <x v="2"/>
    <x v="348"/>
    <x v="12"/>
    <x v="1"/>
    <d v="2024-05-05T00:00:00"/>
    <d v="2024-08-15T00:00:00"/>
    <x v="174"/>
    <x v="3"/>
    <x v="0"/>
    <n v="118"/>
    <s v="*118*"/>
  </r>
  <r>
    <s v="BK4928"/>
    <s v="Fundamentals of Physics - Resnick Halliday"/>
    <s v="Ryan Hamilton"/>
    <x v="9"/>
    <s v="978-0-00-257571-3"/>
    <x v="1"/>
    <x v="5"/>
    <x v="0"/>
    <x v="113"/>
    <x v="3"/>
    <x v="1"/>
    <d v="2024-06-16T00:00:00"/>
    <d v="2025-02-08T00:00:00"/>
    <x v="70"/>
    <x v="3"/>
    <x v="2"/>
    <n v="214"/>
    <s v="*214*"/>
  </r>
  <r>
    <s v="BK4929"/>
    <s v="S. Chand Social Science"/>
    <s v="Stephanie Barnes"/>
    <x v="0"/>
    <s v="978-1-00-899432-4"/>
    <x v="4"/>
    <x v="14"/>
    <x v="0"/>
    <x v="41"/>
    <x v="19"/>
    <x v="1"/>
    <d v="2024-06-04T00:00:00"/>
    <d v="2024-10-17T00:00:00"/>
    <x v="180"/>
    <x v="0"/>
    <x v="2"/>
    <n v="289"/>
    <s v="*289*"/>
  </r>
  <r>
    <s v="BK4930"/>
    <s v="S. Chand Biology"/>
    <s v="Christopher Roberts"/>
    <x v="4"/>
    <s v="978-1-5013-2199-3"/>
    <x v="4"/>
    <x v="7"/>
    <x v="0"/>
    <x v="257"/>
    <x v="7"/>
    <x v="0"/>
    <m/>
    <m/>
    <x v="56"/>
    <x v="3"/>
    <x v="2"/>
    <n v="252"/>
    <s v="*252*"/>
  </r>
  <r>
    <s v="BK4931"/>
    <s v="NCERT Chemistry"/>
    <s v="Derek Barrett"/>
    <x v="6"/>
    <s v="978-0-603-78559-7"/>
    <x v="4"/>
    <x v="16"/>
    <x v="1"/>
    <x v="361"/>
    <x v="10"/>
    <x v="0"/>
    <m/>
    <m/>
    <x v="478"/>
    <x v="3"/>
    <x v="0"/>
    <n v="242"/>
    <s v="*242*"/>
  </r>
  <r>
    <s v="BK4932"/>
    <s v="NCERT Business Studies"/>
    <s v="Jeffrey Perez"/>
    <x v="10"/>
    <s v="978-0-610-71300-2"/>
    <x v="4"/>
    <x v="14"/>
    <x v="0"/>
    <x v="192"/>
    <x v="5"/>
    <x v="1"/>
    <d v="2023-07-28T00:00:00"/>
    <d v="2024-11-13T00:00:00"/>
    <x v="361"/>
    <x v="3"/>
    <x v="1"/>
    <n v="339"/>
    <s v="*339*"/>
  </r>
  <r>
    <s v="BK4933"/>
    <s v="SL Arora Physics"/>
    <s v="Joseph Rodriguez"/>
    <x v="9"/>
    <s v="978-1-174-91556-7"/>
    <x v="5"/>
    <x v="5"/>
    <x v="1"/>
    <x v="411"/>
    <x v="18"/>
    <x v="1"/>
    <d v="2023-07-25T00:00:00"/>
    <d v="2024-04-02T00:00:00"/>
    <x v="285"/>
    <x v="3"/>
    <x v="3"/>
    <n v="192"/>
    <s v="*192*"/>
  </r>
  <r>
    <s v="BK4934"/>
    <s v="NCERT Business Studies"/>
    <s v="Ellen Curry"/>
    <x v="10"/>
    <s v="978-1-229-64767-2"/>
    <x v="0"/>
    <x v="8"/>
    <x v="1"/>
    <x v="82"/>
    <x v="5"/>
    <x v="0"/>
    <m/>
    <m/>
    <x v="161"/>
    <x v="3"/>
    <x v="2"/>
    <n v="198"/>
    <s v="*198*"/>
  </r>
  <r>
    <s v="BK4935"/>
    <s v="Modern ABC Chemistry"/>
    <s v="Tyler Davis"/>
    <x v="6"/>
    <s v="978-0-9890773-2-3"/>
    <x v="3"/>
    <x v="3"/>
    <x v="1"/>
    <x v="191"/>
    <x v="12"/>
    <x v="1"/>
    <d v="2024-07-30T00:00:00"/>
    <d v="2024-09-28T00:00:00"/>
    <x v="193"/>
    <x v="3"/>
    <x v="3"/>
    <n v="136"/>
    <s v="*136*"/>
  </r>
  <r>
    <s v="BK4936"/>
    <s v="Python Programming - Balagurusamy"/>
    <s v="Kristen Rivera"/>
    <x v="8"/>
    <s v="978-1-998653-05-8"/>
    <x v="0"/>
    <x v="13"/>
    <x v="2"/>
    <x v="190"/>
    <x v="8"/>
    <x v="0"/>
    <m/>
    <m/>
    <x v="109"/>
    <x v="3"/>
    <x v="1"/>
    <n v="382"/>
    <s v="*382*"/>
  </r>
  <r>
    <s v="BK4937"/>
    <s v="S. Chand Social Science"/>
    <s v="Brad Payne"/>
    <x v="0"/>
    <s v="978-0-432-99696-6"/>
    <x v="3"/>
    <x v="2"/>
    <x v="2"/>
    <x v="238"/>
    <x v="3"/>
    <x v="0"/>
    <m/>
    <m/>
    <x v="283"/>
    <x v="0"/>
    <x v="1"/>
    <n v="269"/>
    <s v="*269*"/>
  </r>
  <r>
    <s v="BK4938"/>
    <s v="NCERT Hindi"/>
    <s v="Scott Miller"/>
    <x v="12"/>
    <s v="978-1-231-63812-5"/>
    <x v="0"/>
    <x v="15"/>
    <x v="2"/>
    <x v="320"/>
    <x v="10"/>
    <x v="1"/>
    <d v="2024-09-21T00:00:00"/>
    <d v="2024-11-13T00:00:00"/>
    <x v="316"/>
    <x v="3"/>
    <x v="1"/>
    <n v="415"/>
    <s v="*415*"/>
  </r>
  <r>
    <s v="BK4939"/>
    <s v="English Grammar &amp; Composition"/>
    <s v="Christopher Lee"/>
    <x v="2"/>
    <s v="978-0-7090-6354-4"/>
    <x v="2"/>
    <x v="15"/>
    <x v="2"/>
    <x v="206"/>
    <x v="16"/>
    <x v="1"/>
    <d v="2024-05-28T00:00:00"/>
    <d v="2024-10-30T00:00:00"/>
    <x v="371"/>
    <x v="1"/>
    <x v="0"/>
    <n v="143"/>
    <s v="*143*"/>
  </r>
  <r>
    <s v="BK4940"/>
    <s v="NCERT Accountancy"/>
    <s v="Joseph James"/>
    <x v="7"/>
    <s v="978-0-561-45589-1"/>
    <x v="0"/>
    <x v="9"/>
    <x v="1"/>
    <x v="348"/>
    <x v="14"/>
    <x v="0"/>
    <m/>
    <m/>
    <x v="156"/>
    <x v="3"/>
    <x v="2"/>
    <n v="408"/>
    <s v="*408*"/>
  </r>
  <r>
    <s v="BK4941"/>
    <s v="Python Programming - Balagurusamy"/>
    <s v="Daryl Wright"/>
    <x v="8"/>
    <s v="978-0-941969-98-7"/>
    <x v="4"/>
    <x v="0"/>
    <x v="1"/>
    <x v="211"/>
    <x v="17"/>
    <x v="1"/>
    <d v="2025-02-25T00:00:00"/>
    <d v="2025-02-25T00:00:00"/>
    <x v="12"/>
    <x v="3"/>
    <x v="1"/>
    <n v="170"/>
    <s v="*170*"/>
  </r>
  <r>
    <s v="BK4942"/>
    <s v="Concepts of Physics - HC Verma"/>
    <s v="Holly Parker"/>
    <x v="9"/>
    <s v="978-0-7589-7706-9"/>
    <x v="1"/>
    <x v="15"/>
    <x v="0"/>
    <x v="44"/>
    <x v="2"/>
    <x v="1"/>
    <d v="2025-01-17T00:00:00"/>
    <d v="2025-02-22T00:00:00"/>
    <x v="50"/>
    <x v="3"/>
    <x v="1"/>
    <n v="318"/>
    <s v="*318*"/>
  </r>
  <r>
    <s v="BK4943"/>
    <s v="Python Programming - Balagurusamy"/>
    <s v="Daniel Shields"/>
    <x v="8"/>
    <s v="978-0-487-79350-3"/>
    <x v="3"/>
    <x v="14"/>
    <x v="1"/>
    <x v="361"/>
    <x v="3"/>
    <x v="1"/>
    <d v="2024-11-23T00:00:00"/>
    <d v="2025-01-27T00:00:00"/>
    <x v="172"/>
    <x v="3"/>
    <x v="0"/>
    <n v="333"/>
    <s v="*333*"/>
  </r>
  <r>
    <s v="BK4944"/>
    <s v="S. Chand Business Studies"/>
    <s v="Juan Diaz"/>
    <x v="10"/>
    <s v="978-1-211-50971-1"/>
    <x v="3"/>
    <x v="5"/>
    <x v="1"/>
    <x v="322"/>
    <x v="17"/>
    <x v="1"/>
    <d v="2023-08-28T00:00:00"/>
    <d v="2023-12-08T00:00:00"/>
    <x v="371"/>
    <x v="3"/>
    <x v="0"/>
    <n v="344"/>
    <s v="*344*"/>
  </r>
  <r>
    <s v="BK4945"/>
    <s v="S. Chand Economics"/>
    <s v="Linda Miller"/>
    <x v="5"/>
    <s v="978-1-85231-497-2"/>
    <x v="1"/>
    <x v="17"/>
    <x v="1"/>
    <x v="2"/>
    <x v="8"/>
    <x v="1"/>
    <d v="2024-07-23T00:00:00"/>
    <d v="2024-10-03T00:00:00"/>
    <x v="100"/>
    <x v="3"/>
    <x v="2"/>
    <n v="302"/>
    <s v="*302*"/>
  </r>
  <r>
    <s v="BK4946"/>
    <s v="Together with EVS"/>
    <s v="Lance Best"/>
    <x v="3"/>
    <s v="978-1-06-066663-4"/>
    <x v="3"/>
    <x v="5"/>
    <x v="2"/>
    <x v="117"/>
    <x v="3"/>
    <x v="1"/>
    <d v="2024-01-14T00:00:00"/>
    <d v="2024-03-22T00:00:00"/>
    <x v="211"/>
    <x v="2"/>
    <x v="0"/>
    <n v="428"/>
    <s v="*428*"/>
  </r>
  <r>
    <s v="BK4947"/>
    <s v="S. Chand Biology"/>
    <s v="Annette Combs MD"/>
    <x v="4"/>
    <s v="978-1-233-83553-9"/>
    <x v="0"/>
    <x v="5"/>
    <x v="2"/>
    <x v="233"/>
    <x v="12"/>
    <x v="0"/>
    <m/>
    <m/>
    <x v="260"/>
    <x v="3"/>
    <x v="1"/>
    <n v="318"/>
    <s v="*318*"/>
  </r>
  <r>
    <s v="BK4948"/>
    <s v="NCERT Chemistry"/>
    <s v="Jacob Whitaker"/>
    <x v="6"/>
    <s v="978-0-87027-880-8"/>
    <x v="0"/>
    <x v="6"/>
    <x v="2"/>
    <x v="299"/>
    <x v="10"/>
    <x v="1"/>
    <d v="2024-07-27T00:00:00"/>
    <d v="2024-08-11T00:00:00"/>
    <x v="284"/>
    <x v="3"/>
    <x v="0"/>
    <n v="330"/>
    <s v="*330*"/>
  </r>
  <r>
    <s v="BK4949"/>
    <s v="S. Chand Science"/>
    <s v="Jonathan Kim"/>
    <x v="11"/>
    <s v="978-1-4400-1006-4"/>
    <x v="1"/>
    <x v="8"/>
    <x v="2"/>
    <x v="172"/>
    <x v="12"/>
    <x v="1"/>
    <d v="2024-03-19T00:00:00"/>
    <d v="2024-09-25T00:00:00"/>
    <x v="159"/>
    <x v="2"/>
    <x v="2"/>
    <n v="169"/>
    <s v="*169*"/>
  </r>
  <r>
    <s v="BK4950"/>
    <s v="NCERT Environmental Studies"/>
    <s v="Brandon Newton"/>
    <x v="3"/>
    <s v="978-0-585-20904-3"/>
    <x v="5"/>
    <x v="10"/>
    <x v="1"/>
    <x v="208"/>
    <x v="10"/>
    <x v="0"/>
    <m/>
    <m/>
    <x v="405"/>
    <x v="2"/>
    <x v="0"/>
    <n v="313"/>
    <s v="*313*"/>
  </r>
  <r>
    <s v="BK4951"/>
    <s v="Together with Social Science"/>
    <s v="Shannon Bowen"/>
    <x v="0"/>
    <s v="978-1-254-76417-7"/>
    <x v="5"/>
    <x v="9"/>
    <x v="1"/>
    <x v="366"/>
    <x v="8"/>
    <x v="0"/>
    <m/>
    <m/>
    <x v="42"/>
    <x v="0"/>
    <x v="2"/>
    <n v="116"/>
    <s v="*116*"/>
  </r>
  <r>
    <s v="BK4952"/>
    <s v="Wren &amp; Martin English Grammar"/>
    <s v="David Williams"/>
    <x v="2"/>
    <s v="978-1-900054-98-0"/>
    <x v="2"/>
    <x v="17"/>
    <x v="0"/>
    <x v="355"/>
    <x v="7"/>
    <x v="0"/>
    <m/>
    <m/>
    <x v="114"/>
    <x v="1"/>
    <x v="2"/>
    <n v="161"/>
    <s v="*161*"/>
  </r>
  <r>
    <s v="BK4953"/>
    <s v="RD Sharma Mathematics"/>
    <s v="Emily Garza"/>
    <x v="1"/>
    <s v="978-0-13-924178-9"/>
    <x v="0"/>
    <x v="19"/>
    <x v="1"/>
    <x v="196"/>
    <x v="4"/>
    <x v="0"/>
    <m/>
    <m/>
    <x v="461"/>
    <x v="0"/>
    <x v="2"/>
    <n v="339"/>
    <s v="*339*"/>
  </r>
  <r>
    <s v="BK4954"/>
    <s v="Python Programming - Balagurusamy"/>
    <s v="Steven Jones"/>
    <x v="8"/>
    <s v="978-1-08-312439-5"/>
    <x v="1"/>
    <x v="13"/>
    <x v="2"/>
    <x v="21"/>
    <x v="0"/>
    <x v="1"/>
    <d v="2023-06-13T00:00:00"/>
    <d v="2024-04-18T00:00:00"/>
    <x v="178"/>
    <x v="3"/>
    <x v="0"/>
    <n v="402"/>
    <s v="*402*"/>
  </r>
  <r>
    <s v="BK4955"/>
    <s v="Fundamentals of Physics - Resnick Halliday"/>
    <s v="Calvin Johnson"/>
    <x v="9"/>
    <s v="978-0-462-08376-6"/>
    <x v="0"/>
    <x v="11"/>
    <x v="0"/>
    <x v="27"/>
    <x v="5"/>
    <x v="0"/>
    <m/>
    <m/>
    <x v="253"/>
    <x v="3"/>
    <x v="1"/>
    <n v="207"/>
    <s v="*207*"/>
  </r>
  <r>
    <s v="BK4956"/>
    <s v="Nai Roshni Hindi Pathmala"/>
    <s v="Stephanie Miller"/>
    <x v="12"/>
    <s v="978-0-643-58866-0"/>
    <x v="5"/>
    <x v="8"/>
    <x v="0"/>
    <x v="276"/>
    <x v="8"/>
    <x v="1"/>
    <d v="2023-11-23T00:00:00"/>
    <d v="2023-11-26T00:00:00"/>
    <x v="162"/>
    <x v="3"/>
    <x v="3"/>
    <n v="211"/>
    <s v="*211*"/>
  </r>
  <r>
    <s v="BK4957"/>
    <s v="S. Chand Biology"/>
    <s v="Alison Griffin"/>
    <x v="4"/>
    <s v="978-1-181-06730-3"/>
    <x v="5"/>
    <x v="1"/>
    <x v="0"/>
    <x v="103"/>
    <x v="18"/>
    <x v="0"/>
    <m/>
    <m/>
    <x v="33"/>
    <x v="3"/>
    <x v="2"/>
    <n v="346"/>
    <s v="*346*"/>
  </r>
  <r>
    <s v="BK4958"/>
    <s v="NCERT Business Studies"/>
    <s v="James Williams"/>
    <x v="10"/>
    <s v="978-1-885463-03-6"/>
    <x v="2"/>
    <x v="15"/>
    <x v="1"/>
    <x v="166"/>
    <x v="18"/>
    <x v="1"/>
    <d v="2025-01-28T00:00:00"/>
    <d v="2025-02-05T00:00:00"/>
    <x v="449"/>
    <x v="3"/>
    <x v="3"/>
    <n v="136"/>
    <s v="*136*"/>
  </r>
  <r>
    <s v="BK4959"/>
    <s v="Concepts of Physics - HC Verma"/>
    <s v="Mario Bradley"/>
    <x v="9"/>
    <s v="978-0-217-35393-9"/>
    <x v="4"/>
    <x v="14"/>
    <x v="0"/>
    <x v="276"/>
    <x v="9"/>
    <x v="1"/>
    <d v="2024-05-05T00:00:00"/>
    <d v="2024-05-05T00:00:00"/>
    <x v="295"/>
    <x v="3"/>
    <x v="1"/>
    <n v="348"/>
    <s v="*348*"/>
  </r>
  <r>
    <s v="BK4960"/>
    <s v="RD Sharma Mathematics"/>
    <s v="Justin Wang"/>
    <x v="1"/>
    <s v="978-0-374-82151-7"/>
    <x v="4"/>
    <x v="16"/>
    <x v="1"/>
    <x v="410"/>
    <x v="12"/>
    <x v="1"/>
    <d v="2023-09-25T00:00:00"/>
    <d v="2025-02-18T00:00:00"/>
    <x v="168"/>
    <x v="0"/>
    <x v="1"/>
    <n v="321"/>
    <s v="*321*"/>
  </r>
  <r>
    <s v="BK4961"/>
    <s v="DK Goel Accountancy"/>
    <s v="Nathan Smith"/>
    <x v="7"/>
    <s v="978-0-289-50889-3"/>
    <x v="5"/>
    <x v="17"/>
    <x v="1"/>
    <x v="67"/>
    <x v="1"/>
    <x v="0"/>
    <m/>
    <m/>
    <x v="217"/>
    <x v="3"/>
    <x v="1"/>
    <n v="276"/>
    <s v="*276*"/>
  </r>
  <r>
    <s v="BK4962"/>
    <s v="SL Arora Physics"/>
    <s v="Corey Bradley"/>
    <x v="9"/>
    <s v="978-0-626-50589-9"/>
    <x v="2"/>
    <x v="5"/>
    <x v="1"/>
    <x v="237"/>
    <x v="4"/>
    <x v="1"/>
    <d v="2023-09-06T00:00:00"/>
    <d v="2023-11-16T00:00:00"/>
    <x v="107"/>
    <x v="3"/>
    <x v="0"/>
    <n v="240"/>
    <s v="*240*"/>
  </r>
  <r>
    <s v="BK4963"/>
    <s v="NCERT Social Science"/>
    <s v="Seth Jones"/>
    <x v="0"/>
    <s v="978-1-239-83002-6"/>
    <x v="5"/>
    <x v="10"/>
    <x v="2"/>
    <x v="207"/>
    <x v="4"/>
    <x v="0"/>
    <m/>
    <m/>
    <x v="232"/>
    <x v="0"/>
    <x v="2"/>
    <n v="110"/>
    <s v="*110*"/>
  </r>
  <r>
    <s v="BK4964"/>
    <s v="NCERT Environmental Studies"/>
    <s v="Randy Berg"/>
    <x v="3"/>
    <s v="978-1-61509-806-4"/>
    <x v="1"/>
    <x v="5"/>
    <x v="2"/>
    <x v="178"/>
    <x v="9"/>
    <x v="1"/>
    <d v="2024-12-15T00:00:00"/>
    <d v="2024-12-30T00:00:00"/>
    <x v="41"/>
    <x v="2"/>
    <x v="1"/>
    <n v="158"/>
    <s v="*158*"/>
  </r>
  <r>
    <s v="BK4965"/>
    <s v="Fundamentals of Physics - Resnick Halliday"/>
    <s v="Mark Weiss"/>
    <x v="9"/>
    <s v="978-0-17-441731-6"/>
    <x v="4"/>
    <x v="6"/>
    <x v="2"/>
    <x v="382"/>
    <x v="18"/>
    <x v="1"/>
    <d v="2024-04-19T00:00:00"/>
    <d v="2024-11-29T00:00:00"/>
    <x v="434"/>
    <x v="3"/>
    <x v="1"/>
    <n v="417"/>
    <s v="*417*"/>
  </r>
  <r>
    <s v="BK4966"/>
    <s v="RD Sharma Mathematics"/>
    <s v="Doris Carter"/>
    <x v="1"/>
    <s v="978-1-387-44301-7"/>
    <x v="0"/>
    <x v="6"/>
    <x v="2"/>
    <x v="311"/>
    <x v="19"/>
    <x v="1"/>
    <d v="2024-09-15T00:00:00"/>
    <d v="2025-02-06T00:00:00"/>
    <x v="414"/>
    <x v="0"/>
    <x v="0"/>
    <n v="354"/>
    <s v="*354*"/>
  </r>
  <r>
    <s v="BK4967"/>
    <s v="Fundamentals of Physics - Resnick Halliday"/>
    <s v="Shane Allen"/>
    <x v="9"/>
    <s v="978-0-9760422-4-2"/>
    <x v="5"/>
    <x v="8"/>
    <x v="1"/>
    <x v="131"/>
    <x v="3"/>
    <x v="1"/>
    <d v="2025-02-11T00:00:00"/>
    <d v="2025-02-23T00:00:00"/>
    <x v="351"/>
    <x v="3"/>
    <x v="0"/>
    <n v="337"/>
    <s v="*337*"/>
  </r>
  <r>
    <s v="BK4968"/>
    <s v="English Grammar &amp; Composition"/>
    <s v="Thomas Alexander"/>
    <x v="2"/>
    <s v="978-1-7323703-4-0"/>
    <x v="0"/>
    <x v="9"/>
    <x v="1"/>
    <x v="301"/>
    <x v="7"/>
    <x v="0"/>
    <m/>
    <m/>
    <x v="107"/>
    <x v="1"/>
    <x v="2"/>
    <n v="300"/>
    <s v="*300*"/>
  </r>
  <r>
    <s v="BK4969"/>
    <s v="NCERT Maths"/>
    <s v="Erica Chavez"/>
    <x v="1"/>
    <s v="978-1-920302-84-9"/>
    <x v="5"/>
    <x v="13"/>
    <x v="0"/>
    <x v="35"/>
    <x v="18"/>
    <x v="1"/>
    <d v="2024-05-25T00:00:00"/>
    <d v="2024-08-26T00:00:00"/>
    <x v="11"/>
    <x v="0"/>
    <x v="0"/>
    <n v="340"/>
    <s v="*340*"/>
  </r>
  <r>
    <s v="BK4970"/>
    <s v="TS Grewal Accountancy"/>
    <s v="Tamara Daniel"/>
    <x v="7"/>
    <s v="978-1-956771-14-5"/>
    <x v="5"/>
    <x v="1"/>
    <x v="1"/>
    <x v="388"/>
    <x v="0"/>
    <x v="0"/>
    <m/>
    <m/>
    <x v="453"/>
    <x v="3"/>
    <x v="1"/>
    <n v="389"/>
    <s v="*389*"/>
  </r>
  <r>
    <s v="BK4971"/>
    <s v="Play with Maths"/>
    <s v="Claudia Lucero"/>
    <x v="1"/>
    <s v="978-0-246-14877-3"/>
    <x v="0"/>
    <x v="6"/>
    <x v="1"/>
    <x v="35"/>
    <x v="0"/>
    <x v="1"/>
    <d v="2024-09-17T00:00:00"/>
    <d v="2025-02-26T00:00:00"/>
    <x v="40"/>
    <x v="0"/>
    <x v="0"/>
    <n v="194"/>
    <s v="*194*"/>
  </r>
  <r>
    <s v="BK4972"/>
    <s v="Lakhmir Singh Science"/>
    <s v="William Nunez"/>
    <x v="11"/>
    <s v="978-0-318-07356-9"/>
    <x v="0"/>
    <x v="10"/>
    <x v="1"/>
    <x v="132"/>
    <x v="7"/>
    <x v="1"/>
    <d v="2024-04-28T00:00:00"/>
    <d v="2024-07-13T00:00:00"/>
    <x v="217"/>
    <x v="2"/>
    <x v="2"/>
    <n v="218"/>
    <s v="*218*"/>
  </r>
  <r>
    <s v="BK4973"/>
    <s v="Principles of Economics"/>
    <s v="Jeffrey Anderson"/>
    <x v="5"/>
    <s v="978-1-74400-093-8"/>
    <x v="4"/>
    <x v="17"/>
    <x v="2"/>
    <x v="393"/>
    <x v="4"/>
    <x v="1"/>
    <d v="2024-04-10T00:00:00"/>
    <d v="2024-07-14T00:00:00"/>
    <x v="205"/>
    <x v="3"/>
    <x v="0"/>
    <n v="266"/>
    <s v="*266*"/>
  </r>
  <r>
    <s v="BK4974"/>
    <s v="Play with Maths"/>
    <s v="John Russell"/>
    <x v="1"/>
    <s v="978-1-254-92323-9"/>
    <x v="2"/>
    <x v="16"/>
    <x v="2"/>
    <x v="32"/>
    <x v="17"/>
    <x v="1"/>
    <d v="2024-07-12T00:00:00"/>
    <d v="2024-07-14T00:00:00"/>
    <x v="52"/>
    <x v="0"/>
    <x v="2"/>
    <n v="188"/>
    <s v="*188*"/>
  </r>
  <r>
    <s v="BK4975"/>
    <s v="Wren &amp; Martin English Grammar"/>
    <s v="Kimberly Thomas"/>
    <x v="2"/>
    <s v="978-0-88709-412-5"/>
    <x v="3"/>
    <x v="7"/>
    <x v="2"/>
    <x v="406"/>
    <x v="13"/>
    <x v="1"/>
    <d v="2024-10-27T00:00:00"/>
    <d v="2024-11-04T00:00:00"/>
    <x v="407"/>
    <x v="1"/>
    <x v="2"/>
    <n v="446"/>
    <s v="*446*"/>
  </r>
  <r>
    <s v="BK4976"/>
    <s v="NCERT Business Studies"/>
    <s v="George Rodriguez"/>
    <x v="10"/>
    <s v="978-0-01-739630-3"/>
    <x v="3"/>
    <x v="5"/>
    <x v="2"/>
    <x v="235"/>
    <x v="14"/>
    <x v="1"/>
    <d v="2024-12-09T00:00:00"/>
    <d v="2025-01-31T00:00:00"/>
    <x v="130"/>
    <x v="3"/>
    <x v="2"/>
    <n v="249"/>
    <s v="*249*"/>
  </r>
  <r>
    <s v="BK4977"/>
    <s v="S. Chand Economics"/>
    <s v="Lisa Anderson"/>
    <x v="5"/>
    <s v="978-0-507-39934-0"/>
    <x v="4"/>
    <x v="5"/>
    <x v="1"/>
    <x v="360"/>
    <x v="2"/>
    <x v="0"/>
    <m/>
    <m/>
    <x v="168"/>
    <x v="3"/>
    <x v="0"/>
    <n v="320"/>
    <s v="*320*"/>
  </r>
  <r>
    <s v="BK4978"/>
    <s v="Together with Social Science"/>
    <s v="Chad Esparza"/>
    <x v="0"/>
    <s v="978-0-87477-153-4"/>
    <x v="4"/>
    <x v="14"/>
    <x v="1"/>
    <x v="64"/>
    <x v="16"/>
    <x v="1"/>
    <d v="2024-12-25T00:00:00"/>
    <d v="2025-02-03T00:00:00"/>
    <x v="221"/>
    <x v="0"/>
    <x v="1"/>
    <n v="353"/>
    <s v="*353*"/>
  </r>
  <r>
    <s v="BK4979"/>
    <s v="NCERT Social Science"/>
    <s v="Martha Miller"/>
    <x v="0"/>
    <s v="978-1-74138-503-8"/>
    <x v="2"/>
    <x v="5"/>
    <x v="0"/>
    <x v="191"/>
    <x v="1"/>
    <x v="1"/>
    <d v="2024-03-30T00:00:00"/>
    <d v="2024-07-24T00:00:00"/>
    <x v="258"/>
    <x v="0"/>
    <x v="3"/>
    <n v="243"/>
    <s v="*243*"/>
  </r>
  <r>
    <s v="BK4980"/>
    <s v="Python Programming - Balagurusamy"/>
    <s v="Katrina Thompson"/>
    <x v="8"/>
    <s v="978-1-57586-153-1"/>
    <x v="1"/>
    <x v="15"/>
    <x v="1"/>
    <x v="5"/>
    <x v="8"/>
    <x v="1"/>
    <d v="2023-05-23T00:00:00"/>
    <d v="2023-12-16T00:00:00"/>
    <x v="305"/>
    <x v="3"/>
    <x v="2"/>
    <n v="354"/>
    <s v="*354*"/>
  </r>
  <r>
    <s v="BK4981"/>
    <s v="Let Us C - Yashwant Kanetkar"/>
    <s v="Chad Martin"/>
    <x v="8"/>
    <s v="978-1-348-25894-0"/>
    <x v="5"/>
    <x v="17"/>
    <x v="2"/>
    <x v="389"/>
    <x v="4"/>
    <x v="0"/>
    <m/>
    <m/>
    <x v="191"/>
    <x v="3"/>
    <x v="3"/>
    <n v="387"/>
    <s v="*387*"/>
  </r>
  <r>
    <s v="BK4982"/>
    <s v="S. Chand Science"/>
    <s v="Jared Rodriguez"/>
    <x v="11"/>
    <s v="978-1-9841-2465-4"/>
    <x v="1"/>
    <x v="1"/>
    <x v="0"/>
    <x v="232"/>
    <x v="12"/>
    <x v="0"/>
    <m/>
    <m/>
    <x v="8"/>
    <x v="2"/>
    <x v="1"/>
    <n v="433"/>
    <s v="*433*"/>
  </r>
  <r>
    <s v="BK4983"/>
    <s v="NCERT Business Studies"/>
    <s v="Sean Trevino"/>
    <x v="10"/>
    <s v="978-0-265-69571-5"/>
    <x v="3"/>
    <x v="14"/>
    <x v="0"/>
    <x v="67"/>
    <x v="14"/>
    <x v="0"/>
    <m/>
    <m/>
    <x v="140"/>
    <x v="3"/>
    <x v="1"/>
    <n v="316"/>
    <s v="*316*"/>
  </r>
  <r>
    <s v="BK4984"/>
    <s v="NCERT Economics"/>
    <s v="Luis Dorsey"/>
    <x v="5"/>
    <s v="978-1-303-06157-8"/>
    <x v="4"/>
    <x v="5"/>
    <x v="0"/>
    <x v="257"/>
    <x v="4"/>
    <x v="1"/>
    <d v="2023-05-13T00:00:00"/>
    <d v="2023-06-21T00:00:00"/>
    <x v="383"/>
    <x v="3"/>
    <x v="1"/>
    <n v="169"/>
    <s v="*169*"/>
  </r>
  <r>
    <s v="BK4985"/>
    <s v="NCERT Accountancy"/>
    <s v="Adam West"/>
    <x v="7"/>
    <s v="978-1-5351-6984-4"/>
    <x v="0"/>
    <x v="10"/>
    <x v="1"/>
    <x v="192"/>
    <x v="8"/>
    <x v="0"/>
    <m/>
    <m/>
    <x v="62"/>
    <x v="3"/>
    <x v="0"/>
    <n v="451"/>
    <s v="*451*"/>
  </r>
  <r>
    <s v="BK4986"/>
    <s v="Pradeep's Chemistry"/>
    <s v="Kimberly Aguilar"/>
    <x v="6"/>
    <s v="978-1-60734-527-5"/>
    <x v="5"/>
    <x v="19"/>
    <x v="0"/>
    <x v="181"/>
    <x v="10"/>
    <x v="1"/>
    <d v="2024-10-21T00:00:00"/>
    <d v="2024-11-12T00:00:00"/>
    <x v="77"/>
    <x v="3"/>
    <x v="2"/>
    <n v="140"/>
    <s v="*140*"/>
  </r>
  <r>
    <s v="BK4987"/>
    <s v="NCERT Chemistry"/>
    <s v="Robert Chavez"/>
    <x v="6"/>
    <s v="978-0-7678-0192-8"/>
    <x v="0"/>
    <x v="12"/>
    <x v="1"/>
    <x v="286"/>
    <x v="15"/>
    <x v="1"/>
    <d v="2024-04-19T00:00:00"/>
    <d v="2024-09-26T00:00:00"/>
    <x v="53"/>
    <x v="3"/>
    <x v="1"/>
    <n v="448"/>
    <s v="*448*"/>
  </r>
  <r>
    <s v="BK4988"/>
    <s v="SL Arora Physics"/>
    <s v="Lisa Kim"/>
    <x v="9"/>
    <s v="978-1-374-00030-8"/>
    <x v="5"/>
    <x v="13"/>
    <x v="1"/>
    <x v="198"/>
    <x v="18"/>
    <x v="1"/>
    <d v="2023-05-31T00:00:00"/>
    <d v="2025-01-31T00:00:00"/>
    <x v="74"/>
    <x v="3"/>
    <x v="1"/>
    <n v="203"/>
    <s v="*203*"/>
  </r>
  <r>
    <s v="BK4989"/>
    <s v="DK Goel Accountancy"/>
    <s v="Yolanda Stewart"/>
    <x v="7"/>
    <s v="978-0-7746-6874-3"/>
    <x v="3"/>
    <x v="4"/>
    <x v="1"/>
    <x v="406"/>
    <x v="3"/>
    <x v="0"/>
    <m/>
    <m/>
    <x v="223"/>
    <x v="3"/>
    <x v="0"/>
    <n v="322"/>
    <s v="*322*"/>
  </r>
  <r>
    <s v="BK4990"/>
    <s v="NCERT Hindi"/>
    <s v="Mariah May"/>
    <x v="12"/>
    <s v="978-0-208-05739-6"/>
    <x v="2"/>
    <x v="12"/>
    <x v="2"/>
    <x v="307"/>
    <x v="6"/>
    <x v="0"/>
    <m/>
    <m/>
    <x v="284"/>
    <x v="3"/>
    <x v="0"/>
    <n v="411"/>
    <s v="*411*"/>
  </r>
  <r>
    <s v="BK4991"/>
    <s v="Together with EVS"/>
    <s v="Jose Burns"/>
    <x v="3"/>
    <s v="978-1-270-56276-4"/>
    <x v="3"/>
    <x v="9"/>
    <x v="2"/>
    <x v="98"/>
    <x v="19"/>
    <x v="0"/>
    <m/>
    <m/>
    <x v="374"/>
    <x v="2"/>
    <x v="2"/>
    <n v="446"/>
    <s v="*446*"/>
  </r>
  <r>
    <s v="BK4992"/>
    <s v="Wren &amp; Martin English Grammar"/>
    <s v="Timothy Greene"/>
    <x v="2"/>
    <s v="978-0-05-787041-2"/>
    <x v="1"/>
    <x v="18"/>
    <x v="2"/>
    <x v="183"/>
    <x v="18"/>
    <x v="0"/>
    <m/>
    <m/>
    <x v="283"/>
    <x v="1"/>
    <x v="0"/>
    <n v="443"/>
    <s v="*443*"/>
  </r>
  <r>
    <s v="BK4993"/>
    <s v="S. Chand Business Studies"/>
    <s v="Jessica Ruiz"/>
    <x v="10"/>
    <s v="978-1-69674-131-6"/>
    <x v="5"/>
    <x v="14"/>
    <x v="2"/>
    <x v="36"/>
    <x v="16"/>
    <x v="0"/>
    <m/>
    <m/>
    <x v="33"/>
    <x v="3"/>
    <x v="1"/>
    <n v="133"/>
    <s v="*133*"/>
  </r>
  <r>
    <s v="BK4994"/>
    <s v="Python Programming - Balagurusamy"/>
    <s v="Philip Larson"/>
    <x v="8"/>
    <s v="978-0-338-57468-8"/>
    <x v="4"/>
    <x v="5"/>
    <x v="1"/>
    <x v="176"/>
    <x v="0"/>
    <x v="0"/>
    <m/>
    <m/>
    <x v="363"/>
    <x v="3"/>
    <x v="0"/>
    <n v="330"/>
    <s v="*330*"/>
  </r>
  <r>
    <s v="BK4995"/>
    <s v="NCERT Accountancy"/>
    <s v="Daniel Wilson"/>
    <x v="7"/>
    <s v="978-1-61354-208-8"/>
    <x v="0"/>
    <x v="12"/>
    <x v="1"/>
    <x v="243"/>
    <x v="3"/>
    <x v="0"/>
    <m/>
    <m/>
    <x v="180"/>
    <x v="3"/>
    <x v="2"/>
    <n v="424"/>
    <s v="*424*"/>
  </r>
  <r>
    <s v="BK4996"/>
    <s v="NCERT Social Science"/>
    <s v="William Hamilton"/>
    <x v="0"/>
    <s v="978-1-327-14272-7"/>
    <x v="3"/>
    <x v="19"/>
    <x v="0"/>
    <x v="328"/>
    <x v="13"/>
    <x v="1"/>
    <d v="2024-02-20T00:00:00"/>
    <d v="2025-01-19T00:00:00"/>
    <x v="457"/>
    <x v="0"/>
    <x v="0"/>
    <n v="437"/>
    <s v="*437*"/>
  </r>
  <r>
    <s v="BK4997"/>
    <s v="Oxford English Reader"/>
    <s v="Jeffrey Olson"/>
    <x v="2"/>
    <s v="978-0-8035-9856-0"/>
    <x v="3"/>
    <x v="14"/>
    <x v="1"/>
    <x v="38"/>
    <x v="3"/>
    <x v="1"/>
    <d v="2024-10-02T00:00:00"/>
    <d v="2025-02-06T00:00:00"/>
    <x v="191"/>
    <x v="1"/>
    <x v="2"/>
    <n v="232"/>
    <s v="*232*"/>
  </r>
  <r>
    <s v="BK4998"/>
    <s v="Play with Maths"/>
    <s v="Carrie Walls"/>
    <x v="1"/>
    <s v="978-1-07-266511-3"/>
    <x v="2"/>
    <x v="11"/>
    <x v="1"/>
    <x v="316"/>
    <x v="15"/>
    <x v="0"/>
    <m/>
    <m/>
    <x v="326"/>
    <x v="0"/>
    <x v="2"/>
    <n v="183"/>
    <s v="*183*"/>
  </r>
  <r>
    <s v="BK4999"/>
    <s v="S. Chand EVS"/>
    <s v="Caroline Robinson"/>
    <x v="3"/>
    <s v="978-1-4997-5655-5"/>
    <x v="2"/>
    <x v="4"/>
    <x v="1"/>
    <x v="277"/>
    <x v="2"/>
    <x v="1"/>
    <d v="2024-04-15T00:00:00"/>
    <d v="2024-08-14T00:00:00"/>
    <x v="232"/>
    <x v="2"/>
    <x v="2"/>
    <n v="327"/>
    <s v="*327*"/>
  </r>
  <r>
    <s v="BK5000"/>
    <s v="NCERT Environmental Studies"/>
    <s v="Clinton Gould"/>
    <x v="3"/>
    <s v="978-1-206-05544-5"/>
    <x v="3"/>
    <x v="15"/>
    <x v="2"/>
    <x v="135"/>
    <x v="8"/>
    <x v="0"/>
    <m/>
    <m/>
    <x v="10"/>
    <x v="2"/>
    <x v="0"/>
    <n v="309"/>
    <s v="*309*"/>
  </r>
  <r>
    <s v="BK5001"/>
    <s v="Play with Maths"/>
    <s v="Jacqueline Bennett"/>
    <x v="1"/>
    <s v="978-0-349-92709-1"/>
    <x v="4"/>
    <x v="7"/>
    <x v="2"/>
    <x v="120"/>
    <x v="17"/>
    <x v="1"/>
    <d v="2023-08-12T00:00:00"/>
    <d v="2024-06-21T00:00:00"/>
    <x v="469"/>
    <x v="0"/>
    <x v="1"/>
    <n v="145"/>
    <s v="*145*"/>
  </r>
  <r>
    <s v="BK5002"/>
    <s v="S. Chand Business Studies"/>
    <s v="Christopher Gonzalez"/>
    <x v="10"/>
    <s v="978-0-522-75623-4"/>
    <x v="0"/>
    <x v="11"/>
    <x v="2"/>
    <x v="75"/>
    <x v="17"/>
    <x v="1"/>
    <d v="2023-09-08T00:00:00"/>
    <d v="2024-01-02T00:00:00"/>
    <x v="81"/>
    <x v="3"/>
    <x v="3"/>
    <n v="112"/>
    <s v="*112*"/>
  </r>
  <r>
    <s v="BK5003"/>
    <s v="Manika Hindi Pathmala"/>
    <s v="Dorothy Bailey"/>
    <x v="12"/>
    <s v="978-1-918132-59-5"/>
    <x v="2"/>
    <x v="3"/>
    <x v="2"/>
    <x v="360"/>
    <x v="5"/>
    <x v="1"/>
    <d v="2024-11-09T00:00:00"/>
    <d v="2024-12-24T00:00:00"/>
    <x v="12"/>
    <x v="3"/>
    <x v="2"/>
    <n v="235"/>
    <s v="*235*"/>
  </r>
  <r>
    <s v="BK5004"/>
    <s v="Pradeep's Chemistry"/>
    <s v="Michael Wagner"/>
    <x v="6"/>
    <s v="978-1-205-25260-9"/>
    <x v="5"/>
    <x v="15"/>
    <x v="1"/>
    <x v="169"/>
    <x v="16"/>
    <x v="0"/>
    <m/>
    <m/>
    <x v="290"/>
    <x v="3"/>
    <x v="3"/>
    <n v="311"/>
    <s v="*311*"/>
  </r>
  <r>
    <s v="BK5005"/>
    <s v="Fundamentals of Physics - Resnick Halliday"/>
    <s v="Christopher Adkins"/>
    <x v="9"/>
    <s v="978-0-7792-8862-5"/>
    <x v="3"/>
    <x v="12"/>
    <x v="1"/>
    <x v="5"/>
    <x v="18"/>
    <x v="0"/>
    <m/>
    <m/>
    <x v="245"/>
    <x v="3"/>
    <x v="1"/>
    <n v="451"/>
    <s v="*451*"/>
  </r>
  <r>
    <s v="BK5006"/>
    <s v="Pradeep's Chemistry"/>
    <s v="James Gonzalez"/>
    <x v="6"/>
    <s v="978-1-57776-225-6"/>
    <x v="2"/>
    <x v="5"/>
    <x v="0"/>
    <x v="117"/>
    <x v="17"/>
    <x v="1"/>
    <d v="2024-03-19T00:00:00"/>
    <d v="2025-02-20T00:00:00"/>
    <x v="69"/>
    <x v="3"/>
    <x v="1"/>
    <n v="219"/>
    <s v="*219*"/>
  </r>
  <r>
    <s v="BK5007"/>
    <s v="S. Chand Economics"/>
    <s v="Monique Miller"/>
    <x v="5"/>
    <s v="978-1-84091-020-9"/>
    <x v="1"/>
    <x v="4"/>
    <x v="1"/>
    <x v="123"/>
    <x v="5"/>
    <x v="1"/>
    <d v="2024-11-15T00:00:00"/>
    <d v="2024-12-03T00:00:00"/>
    <x v="139"/>
    <x v="3"/>
    <x v="1"/>
    <n v="419"/>
    <s v="*419*"/>
  </r>
  <r>
    <s v="BK5008"/>
    <s v="Nai Roshni Hindi Pathmala"/>
    <s v="James Payne"/>
    <x v="12"/>
    <s v="978-1-74838-822-3"/>
    <x v="2"/>
    <x v="0"/>
    <x v="2"/>
    <x v="58"/>
    <x v="6"/>
    <x v="0"/>
    <m/>
    <m/>
    <x v="284"/>
    <x v="3"/>
    <x v="0"/>
    <n v="345"/>
    <s v="*345*"/>
  </r>
  <r>
    <s v="BK5009"/>
    <s v="NCERT Environmental Studies"/>
    <s v="Christopher Robertson"/>
    <x v="3"/>
    <s v="978-1-360-56583-5"/>
    <x v="1"/>
    <x v="18"/>
    <x v="0"/>
    <x v="134"/>
    <x v="1"/>
    <x v="1"/>
    <d v="2023-07-16T00:00:00"/>
    <d v="2023-12-17T00:00:00"/>
    <x v="258"/>
    <x v="2"/>
    <x v="2"/>
    <n v="437"/>
    <s v="*437*"/>
  </r>
  <r>
    <s v="BK5010"/>
    <s v="Together with Social Science"/>
    <s v="Adam Ramirez"/>
    <x v="0"/>
    <s v="978-1-85913-010-0"/>
    <x v="2"/>
    <x v="10"/>
    <x v="0"/>
    <x v="416"/>
    <x v="18"/>
    <x v="0"/>
    <m/>
    <m/>
    <x v="405"/>
    <x v="0"/>
    <x v="1"/>
    <n v="229"/>
    <s v="*229*"/>
  </r>
  <r>
    <s v="BK5011"/>
    <s v="NCERT Business Studies"/>
    <s v="Leon Anderson"/>
    <x v="10"/>
    <s v="978-0-11-597322-2"/>
    <x v="0"/>
    <x v="13"/>
    <x v="0"/>
    <x v="219"/>
    <x v="17"/>
    <x v="1"/>
    <d v="2024-03-18T00:00:00"/>
    <d v="2024-11-26T00:00:00"/>
    <x v="166"/>
    <x v="3"/>
    <x v="1"/>
    <n v="397"/>
    <s v="*397*"/>
  </r>
  <r>
    <s v="BK5012"/>
    <s v="S. Chand Social Science"/>
    <s v="John Thomas"/>
    <x v="0"/>
    <s v="978-0-499-03337-6"/>
    <x v="0"/>
    <x v="3"/>
    <x v="1"/>
    <x v="71"/>
    <x v="7"/>
    <x v="1"/>
    <d v="2023-09-10T00:00:00"/>
    <d v="2024-04-08T00:00:00"/>
    <x v="211"/>
    <x v="0"/>
    <x v="0"/>
    <n v="202"/>
    <s v="*202*"/>
  </r>
  <r>
    <s v="BK5013"/>
    <s v="Pearson Science Explorer"/>
    <s v="Diana Brooks"/>
    <x v="11"/>
    <s v="978-0-08-002489-9"/>
    <x v="5"/>
    <x v="17"/>
    <x v="0"/>
    <x v="396"/>
    <x v="3"/>
    <x v="1"/>
    <d v="2024-05-03T00:00:00"/>
    <d v="2025-01-19T00:00:00"/>
    <x v="49"/>
    <x v="2"/>
    <x v="0"/>
    <n v="409"/>
    <s v="*409*"/>
  </r>
  <r>
    <s v="BK5014"/>
    <s v="Manika Hindi Pathmala"/>
    <s v="Stephanie Thomas DVM"/>
    <x v="12"/>
    <s v="978-0-7952-1608-4"/>
    <x v="1"/>
    <x v="6"/>
    <x v="1"/>
    <x v="80"/>
    <x v="19"/>
    <x v="0"/>
    <m/>
    <m/>
    <x v="148"/>
    <x v="3"/>
    <x v="2"/>
    <n v="131"/>
    <s v="*131*"/>
  </r>
  <r>
    <s v="BK5015"/>
    <s v="Together with EVS"/>
    <s v="Bradley Hamilton"/>
    <x v="3"/>
    <s v="978-0-665-60053-1"/>
    <x v="2"/>
    <x v="11"/>
    <x v="1"/>
    <x v="405"/>
    <x v="0"/>
    <x v="0"/>
    <m/>
    <m/>
    <x v="148"/>
    <x v="2"/>
    <x v="0"/>
    <n v="208"/>
    <s v="*208*"/>
  </r>
  <r>
    <s v="BK5016"/>
    <s v="S. Chand Business Studies"/>
    <s v="Mary Webb"/>
    <x v="10"/>
    <s v="978-1-02-075816-4"/>
    <x v="4"/>
    <x v="16"/>
    <x v="1"/>
    <x v="407"/>
    <x v="18"/>
    <x v="1"/>
    <d v="2023-05-23T00:00:00"/>
    <d v="2024-05-06T00:00:00"/>
    <x v="273"/>
    <x v="3"/>
    <x v="1"/>
    <n v="147"/>
    <s v="*147*"/>
  </r>
  <r>
    <s v="BK5017"/>
    <s v="RS Aggarwal Mathematics"/>
    <s v="Robert Banks"/>
    <x v="1"/>
    <s v="978-1-05-740496-6"/>
    <x v="1"/>
    <x v="14"/>
    <x v="2"/>
    <x v="164"/>
    <x v="18"/>
    <x v="0"/>
    <m/>
    <m/>
    <x v="176"/>
    <x v="0"/>
    <x v="0"/>
    <n v="452"/>
    <s v="*452*"/>
  </r>
  <r>
    <s v="BK5018"/>
    <s v="Pearson Science Explorer"/>
    <s v="Anna Wong"/>
    <x v="11"/>
    <s v="978-0-11-696761-9"/>
    <x v="0"/>
    <x v="17"/>
    <x v="2"/>
    <x v="140"/>
    <x v="11"/>
    <x v="0"/>
    <m/>
    <m/>
    <x v="231"/>
    <x v="2"/>
    <x v="2"/>
    <n v="124"/>
    <s v="*124*"/>
  </r>
  <r>
    <s v="BK5019"/>
    <s v="DK Goel Accountancy"/>
    <s v="Eric Hogan"/>
    <x v="7"/>
    <s v="978-0-579-97663-0"/>
    <x v="1"/>
    <x v="16"/>
    <x v="2"/>
    <x v="15"/>
    <x v="16"/>
    <x v="0"/>
    <m/>
    <m/>
    <x v="237"/>
    <x v="3"/>
    <x v="0"/>
    <n v="366"/>
    <s v="*366*"/>
  </r>
  <r>
    <s v="BK5020"/>
    <s v="NCERT Social Science"/>
    <s v="Matthew Jones"/>
    <x v="0"/>
    <s v="978-1-5420-8209-9"/>
    <x v="2"/>
    <x v="5"/>
    <x v="2"/>
    <x v="35"/>
    <x v="4"/>
    <x v="1"/>
    <d v="2024-01-24T00:00:00"/>
    <d v="2024-02-06T00:00:00"/>
    <x v="116"/>
    <x v="0"/>
    <x v="2"/>
    <n v="216"/>
    <s v="*216*"/>
  </r>
  <r>
    <s v="BK5021"/>
    <s v="Manika Hindi Pathmala"/>
    <s v="Kimberly Cooper"/>
    <x v="12"/>
    <s v="978-1-289-23201-6"/>
    <x v="1"/>
    <x v="16"/>
    <x v="1"/>
    <x v="99"/>
    <x v="7"/>
    <x v="0"/>
    <m/>
    <m/>
    <x v="447"/>
    <x v="3"/>
    <x v="2"/>
    <n v="410"/>
    <s v="*410*"/>
  </r>
  <r>
    <s v="BK5022"/>
    <s v="RS Aggarwal Mathematics"/>
    <s v="Dennis Mcdonald"/>
    <x v="1"/>
    <s v="978-0-377-58024-4"/>
    <x v="1"/>
    <x v="15"/>
    <x v="1"/>
    <x v="236"/>
    <x v="14"/>
    <x v="0"/>
    <m/>
    <m/>
    <x v="15"/>
    <x v="0"/>
    <x v="2"/>
    <n v="213"/>
    <s v="*213*"/>
  </r>
  <r>
    <s v="BK5023"/>
    <s v="Fundamentals of Physics - Resnick Halliday"/>
    <s v="Kelsey Nicholson"/>
    <x v="9"/>
    <s v="978-0-543-27760-2"/>
    <x v="5"/>
    <x v="12"/>
    <x v="0"/>
    <x v="3"/>
    <x v="1"/>
    <x v="1"/>
    <d v="2023-09-05T00:00:00"/>
    <d v="2024-03-01T00:00:00"/>
    <x v="257"/>
    <x v="3"/>
    <x v="0"/>
    <n v="295"/>
    <s v="*295*"/>
  </r>
  <r>
    <s v="BK5024"/>
    <s v="Nai Roshni Hindi Pathmala"/>
    <s v="Michele Lee"/>
    <x v="12"/>
    <s v="978-0-932803-19-1"/>
    <x v="5"/>
    <x v="12"/>
    <x v="1"/>
    <x v="282"/>
    <x v="14"/>
    <x v="0"/>
    <m/>
    <m/>
    <x v="322"/>
    <x v="3"/>
    <x v="1"/>
    <n v="221"/>
    <s v="*221*"/>
  </r>
  <r>
    <s v="BK5025"/>
    <s v="Nai Roshni Hindi Pathmala"/>
    <s v="Heather Cole"/>
    <x v="12"/>
    <s v="978-1-65578-386-9"/>
    <x v="0"/>
    <x v="15"/>
    <x v="1"/>
    <x v="4"/>
    <x v="19"/>
    <x v="0"/>
    <m/>
    <m/>
    <x v="131"/>
    <x v="3"/>
    <x v="3"/>
    <n v="312"/>
    <s v="*312*"/>
  </r>
  <r>
    <s v="BK5026"/>
    <s v="Wren &amp; Martin English Grammar"/>
    <s v="Max Hall"/>
    <x v="2"/>
    <s v="978-0-509-93372-6"/>
    <x v="0"/>
    <x v="13"/>
    <x v="1"/>
    <x v="303"/>
    <x v="18"/>
    <x v="0"/>
    <m/>
    <m/>
    <x v="401"/>
    <x v="1"/>
    <x v="2"/>
    <n v="360"/>
    <s v="*360*"/>
  </r>
  <r>
    <s v="BK5027"/>
    <s v="Python Programming - Balagurusamy"/>
    <s v="Michael Ramirez"/>
    <x v="8"/>
    <s v="978-1-225-99064-2"/>
    <x v="4"/>
    <x v="18"/>
    <x v="2"/>
    <x v="308"/>
    <x v="17"/>
    <x v="0"/>
    <m/>
    <m/>
    <x v="193"/>
    <x v="3"/>
    <x v="3"/>
    <n v="137"/>
    <s v="*137*"/>
  </r>
  <r>
    <s v="BK5028"/>
    <s v="Play with Maths"/>
    <s v="Robert Kirk"/>
    <x v="1"/>
    <s v="978-0-554-80678-5"/>
    <x v="4"/>
    <x v="1"/>
    <x v="2"/>
    <x v="121"/>
    <x v="5"/>
    <x v="0"/>
    <m/>
    <m/>
    <x v="366"/>
    <x v="0"/>
    <x v="1"/>
    <n v="208"/>
    <s v="*208*"/>
  </r>
  <r>
    <s v="BK5029"/>
    <s v="Let Us C - Yashwant Kanetkar"/>
    <s v="Allison Martinez"/>
    <x v="8"/>
    <s v="978-1-348-27439-1"/>
    <x v="1"/>
    <x v="2"/>
    <x v="2"/>
    <x v="41"/>
    <x v="4"/>
    <x v="1"/>
    <d v="2024-08-24T00:00:00"/>
    <d v="2025-01-02T00:00:00"/>
    <x v="177"/>
    <x v="3"/>
    <x v="1"/>
    <n v="130"/>
    <s v="*130*"/>
  </r>
  <r>
    <s v="BK5030"/>
    <s v="NCERT Accountancy"/>
    <s v="Regina Lewis"/>
    <x v="7"/>
    <s v="978-1-110-57507-7"/>
    <x v="2"/>
    <x v="19"/>
    <x v="2"/>
    <x v="151"/>
    <x v="13"/>
    <x v="1"/>
    <d v="2024-05-05T00:00:00"/>
    <d v="2024-06-09T00:00:00"/>
    <x v="29"/>
    <x v="3"/>
    <x v="1"/>
    <n v="417"/>
    <s v="*417*"/>
  </r>
  <r>
    <s v="BK5031"/>
    <s v="Concepts of Physics - HC Verma"/>
    <s v="Christopher Figueroa"/>
    <x v="9"/>
    <s v="978-0-396-60421-1"/>
    <x v="5"/>
    <x v="5"/>
    <x v="1"/>
    <x v="313"/>
    <x v="18"/>
    <x v="0"/>
    <m/>
    <m/>
    <x v="53"/>
    <x v="3"/>
    <x v="0"/>
    <n v="390"/>
    <s v="*390*"/>
  </r>
  <r>
    <s v="BK5032"/>
    <s v="NCERT Business Studies"/>
    <s v="Gregory Romero"/>
    <x v="10"/>
    <s v="978-1-4040-9793-3"/>
    <x v="5"/>
    <x v="3"/>
    <x v="1"/>
    <x v="120"/>
    <x v="1"/>
    <x v="0"/>
    <m/>
    <m/>
    <x v="386"/>
    <x v="3"/>
    <x v="2"/>
    <n v="262"/>
    <s v="*262*"/>
  </r>
  <r>
    <s v="BK5033"/>
    <s v="TS Grewal Accountancy"/>
    <s v="Lisa Wilson"/>
    <x v="7"/>
    <s v="978-1-106-75911-5"/>
    <x v="5"/>
    <x v="1"/>
    <x v="0"/>
    <x v="183"/>
    <x v="2"/>
    <x v="1"/>
    <d v="2023-06-10T00:00:00"/>
    <d v="2025-02-09T00:00:00"/>
    <x v="22"/>
    <x v="3"/>
    <x v="1"/>
    <n v="276"/>
    <s v="*276*"/>
  </r>
  <r>
    <s v="BK5034"/>
    <s v="NCERT Environmental Studies"/>
    <s v="Brandy Morales"/>
    <x v="3"/>
    <s v="978-1-198-17223-6"/>
    <x v="3"/>
    <x v="1"/>
    <x v="1"/>
    <x v="38"/>
    <x v="14"/>
    <x v="0"/>
    <m/>
    <m/>
    <x v="263"/>
    <x v="2"/>
    <x v="1"/>
    <n v="440"/>
    <s v="*440*"/>
  </r>
  <r>
    <s v="BK5035"/>
    <s v="TS Grewal Accountancy"/>
    <s v="Michelle Lee"/>
    <x v="7"/>
    <s v="978-1-4221-6737-3"/>
    <x v="0"/>
    <x v="9"/>
    <x v="2"/>
    <x v="286"/>
    <x v="8"/>
    <x v="0"/>
    <m/>
    <m/>
    <x v="153"/>
    <x v="3"/>
    <x v="0"/>
    <n v="176"/>
    <s v="*176*"/>
  </r>
  <r>
    <s v="BK5036"/>
    <s v="NCERT Business Studies"/>
    <s v="Logan Burns"/>
    <x v="10"/>
    <s v="978-1-58888-083-3"/>
    <x v="4"/>
    <x v="17"/>
    <x v="0"/>
    <x v="117"/>
    <x v="19"/>
    <x v="0"/>
    <m/>
    <m/>
    <x v="457"/>
    <x v="3"/>
    <x v="0"/>
    <n v="144"/>
    <s v="*144*"/>
  </r>
  <r>
    <s v="BK5037"/>
    <s v="English Grammar &amp; Composition"/>
    <s v="Troy Morris"/>
    <x v="2"/>
    <s v="978-0-205-95440-7"/>
    <x v="5"/>
    <x v="17"/>
    <x v="0"/>
    <x v="288"/>
    <x v="10"/>
    <x v="1"/>
    <d v="2024-12-28T00:00:00"/>
    <d v="2025-01-23T00:00:00"/>
    <x v="384"/>
    <x v="1"/>
    <x v="2"/>
    <n v="190"/>
    <s v="*190*"/>
  </r>
  <r>
    <s v="BK5038"/>
    <s v="Oxford English Reader"/>
    <s v="Cole Moran Jr."/>
    <x v="2"/>
    <s v="978-1-58320-002-5"/>
    <x v="5"/>
    <x v="14"/>
    <x v="0"/>
    <x v="294"/>
    <x v="17"/>
    <x v="0"/>
    <m/>
    <m/>
    <x v="126"/>
    <x v="1"/>
    <x v="0"/>
    <n v="218"/>
    <s v="*218*"/>
  </r>
  <r>
    <s v="BK5039"/>
    <s v="Play with Maths"/>
    <s v="John Knox"/>
    <x v="1"/>
    <s v="978-0-7727-8921-1"/>
    <x v="3"/>
    <x v="5"/>
    <x v="1"/>
    <x v="416"/>
    <x v="0"/>
    <x v="1"/>
    <d v="2023-08-04T00:00:00"/>
    <d v="2025-01-25T00:00:00"/>
    <x v="89"/>
    <x v="0"/>
    <x v="1"/>
    <n v="247"/>
    <s v="*247*"/>
  </r>
  <r>
    <s v="BK5040"/>
    <s v="Wren &amp; Martin English Grammar"/>
    <s v="Dawn Jacobs"/>
    <x v="2"/>
    <s v="978-1-00-761584-8"/>
    <x v="5"/>
    <x v="2"/>
    <x v="0"/>
    <x v="198"/>
    <x v="10"/>
    <x v="1"/>
    <d v="2024-08-07T00:00:00"/>
    <d v="2024-10-14T00:00:00"/>
    <x v="79"/>
    <x v="1"/>
    <x v="0"/>
    <n v="219"/>
    <s v="*219*"/>
  </r>
  <r>
    <s v="BK5041"/>
    <s v="Wren &amp; Martin English Grammar"/>
    <s v="Mercedes Garcia"/>
    <x v="2"/>
    <s v="978-1-5029-4792-5"/>
    <x v="4"/>
    <x v="15"/>
    <x v="1"/>
    <x v="193"/>
    <x v="8"/>
    <x v="0"/>
    <m/>
    <m/>
    <x v="280"/>
    <x v="1"/>
    <x v="2"/>
    <n v="127"/>
    <s v="*127*"/>
  </r>
  <r>
    <s v="BK5042"/>
    <s v="Lakhmir Singh Science"/>
    <s v="April Cunningham"/>
    <x v="11"/>
    <s v="978-0-9708070-9-0"/>
    <x v="4"/>
    <x v="9"/>
    <x v="1"/>
    <x v="240"/>
    <x v="0"/>
    <x v="1"/>
    <d v="2024-11-14T00:00:00"/>
    <d v="2024-12-10T00:00:00"/>
    <x v="339"/>
    <x v="2"/>
    <x v="0"/>
    <n v="434"/>
    <s v="*434*"/>
  </r>
  <r>
    <s v="BK5043"/>
    <s v="S. Chand Business Studies"/>
    <s v="Jonathan Richmond"/>
    <x v="10"/>
    <s v="978-0-669-02054-0"/>
    <x v="1"/>
    <x v="10"/>
    <x v="1"/>
    <x v="397"/>
    <x v="6"/>
    <x v="1"/>
    <d v="2023-09-03T00:00:00"/>
    <d v="2024-09-07T00:00:00"/>
    <x v="142"/>
    <x v="3"/>
    <x v="2"/>
    <n v="280"/>
    <s v="*280*"/>
  </r>
  <r>
    <s v="BK5044"/>
    <s v="RS Aggarwal Mathematics"/>
    <s v="Cameron Carney"/>
    <x v="1"/>
    <s v="978-0-9679137-8-0"/>
    <x v="5"/>
    <x v="11"/>
    <x v="2"/>
    <x v="125"/>
    <x v="14"/>
    <x v="1"/>
    <d v="2024-03-01T00:00:00"/>
    <d v="2025-01-20T00:00:00"/>
    <x v="220"/>
    <x v="0"/>
    <x v="2"/>
    <n v="211"/>
    <s v="*211*"/>
  </r>
  <r>
    <s v="BK5045"/>
    <s v="English Grammar &amp; Composition"/>
    <s v="Ernest Cooper"/>
    <x v="2"/>
    <s v="978-1-75862-486-1"/>
    <x v="4"/>
    <x v="4"/>
    <x v="2"/>
    <x v="174"/>
    <x v="17"/>
    <x v="0"/>
    <m/>
    <m/>
    <x v="13"/>
    <x v="1"/>
    <x v="2"/>
    <n v="109"/>
    <s v="*109*"/>
  </r>
  <r>
    <s v="BK5046"/>
    <s v="Together with EVS"/>
    <s v="John Green"/>
    <x v="3"/>
    <s v="978-1-81337-206-5"/>
    <x v="2"/>
    <x v="9"/>
    <x v="2"/>
    <x v="103"/>
    <x v="14"/>
    <x v="1"/>
    <d v="2023-03-09T00:00:00"/>
    <d v="2024-02-13T00:00:00"/>
    <x v="309"/>
    <x v="2"/>
    <x v="0"/>
    <n v="257"/>
    <s v="*257*"/>
  </r>
  <r>
    <s v="BK5047"/>
    <s v="NCERT Business Studies"/>
    <s v="Christopher Ali"/>
    <x v="10"/>
    <s v="978-0-252-73838-8"/>
    <x v="1"/>
    <x v="3"/>
    <x v="2"/>
    <x v="409"/>
    <x v="5"/>
    <x v="0"/>
    <m/>
    <m/>
    <x v="185"/>
    <x v="3"/>
    <x v="1"/>
    <n v="427"/>
    <s v="*427*"/>
  </r>
  <r>
    <s v="BK5048"/>
    <s v="S. Chand Biology"/>
    <s v="Mr. Robert Scott"/>
    <x v="4"/>
    <s v="978-1-218-67467-2"/>
    <x v="5"/>
    <x v="16"/>
    <x v="1"/>
    <x v="70"/>
    <x v="4"/>
    <x v="0"/>
    <m/>
    <m/>
    <x v="367"/>
    <x v="3"/>
    <x v="3"/>
    <n v="385"/>
    <s v="*385*"/>
  </r>
  <r>
    <s v="BK5049"/>
    <s v="Modern ABC Chemistry"/>
    <s v="Vincent Alvarez DDS"/>
    <x v="6"/>
    <s v="978-1-105-52614-5"/>
    <x v="0"/>
    <x v="6"/>
    <x v="1"/>
    <x v="373"/>
    <x v="4"/>
    <x v="1"/>
    <d v="2023-06-13T00:00:00"/>
    <d v="2023-06-28T00:00:00"/>
    <x v="407"/>
    <x v="3"/>
    <x v="2"/>
    <n v="425"/>
    <s v="*425*"/>
  </r>
  <r>
    <s v="BK5050"/>
    <s v="NCERT Business Studies"/>
    <s v="Thomas James"/>
    <x v="10"/>
    <s v="978-1-917960-08-3"/>
    <x v="2"/>
    <x v="14"/>
    <x v="0"/>
    <x v="222"/>
    <x v="8"/>
    <x v="1"/>
    <d v="2023-06-09T00:00:00"/>
    <d v="2024-06-14T00:00:00"/>
    <x v="254"/>
    <x v="3"/>
    <x v="3"/>
    <n v="321"/>
    <s v="*321*"/>
  </r>
  <r>
    <s v="BK5051"/>
    <s v="S. Chand Economics"/>
    <s v="Beth Holden"/>
    <x v="5"/>
    <s v="978-1-67658-596-1"/>
    <x v="0"/>
    <x v="6"/>
    <x v="1"/>
    <x v="411"/>
    <x v="4"/>
    <x v="1"/>
    <d v="2023-06-25T00:00:00"/>
    <d v="2023-08-03T00:00:00"/>
    <x v="251"/>
    <x v="3"/>
    <x v="1"/>
    <n v="371"/>
    <s v="*371*"/>
  </r>
  <r>
    <s v="BK5052"/>
    <s v="S. Chand Economics"/>
    <s v="Benjamin Glover"/>
    <x v="5"/>
    <s v="978-1-62985-732-9"/>
    <x v="4"/>
    <x v="13"/>
    <x v="1"/>
    <x v="347"/>
    <x v="15"/>
    <x v="1"/>
    <d v="2024-12-10T00:00:00"/>
    <d v="2025-01-20T00:00:00"/>
    <x v="89"/>
    <x v="3"/>
    <x v="1"/>
    <n v="423"/>
    <s v="*423*"/>
  </r>
  <r>
    <s v="BK5053"/>
    <s v="Pradeep's Chemistry"/>
    <s v="Craig Wall"/>
    <x v="6"/>
    <s v="978-1-85885-148-8"/>
    <x v="1"/>
    <x v="8"/>
    <x v="1"/>
    <x v="324"/>
    <x v="15"/>
    <x v="1"/>
    <d v="2024-08-25T00:00:00"/>
    <d v="2024-11-16T00:00:00"/>
    <x v="83"/>
    <x v="3"/>
    <x v="1"/>
    <n v="205"/>
    <s v="*205*"/>
  </r>
  <r>
    <s v="BK5054"/>
    <s v="NCERT Environmental Studies"/>
    <s v="Haley Short"/>
    <x v="3"/>
    <s v="978-1-4774-1392-0"/>
    <x v="5"/>
    <x v="19"/>
    <x v="2"/>
    <x v="67"/>
    <x v="16"/>
    <x v="0"/>
    <m/>
    <m/>
    <x v="266"/>
    <x v="2"/>
    <x v="0"/>
    <n v="388"/>
    <s v="*388*"/>
  </r>
  <r>
    <s v="BK5055"/>
    <s v="Nai Roshni Hindi Pathmala"/>
    <s v="Melissa Mitchell"/>
    <x v="12"/>
    <s v="978-1-246-51414-8"/>
    <x v="2"/>
    <x v="1"/>
    <x v="2"/>
    <x v="122"/>
    <x v="6"/>
    <x v="1"/>
    <d v="2024-01-27T00:00:00"/>
    <d v="2024-09-08T00:00:00"/>
    <x v="325"/>
    <x v="3"/>
    <x v="2"/>
    <n v="206"/>
    <s v="*206*"/>
  </r>
  <r>
    <s v="BK5056"/>
    <s v="S. Chand Economics"/>
    <s v="Jonathan Pierce"/>
    <x v="5"/>
    <s v="978-0-411-49255-7"/>
    <x v="0"/>
    <x v="3"/>
    <x v="2"/>
    <x v="279"/>
    <x v="11"/>
    <x v="1"/>
    <d v="2023-04-12T00:00:00"/>
    <d v="2024-03-01T00:00:00"/>
    <x v="24"/>
    <x v="3"/>
    <x v="1"/>
    <n v="178"/>
    <s v="*178*"/>
  </r>
  <r>
    <s v="BK5057"/>
    <s v="Fundamentals of Physics - Resnick Halliday"/>
    <s v="Abigail Griffin"/>
    <x v="9"/>
    <s v="978-0-12-254855-0"/>
    <x v="5"/>
    <x v="0"/>
    <x v="2"/>
    <x v="56"/>
    <x v="1"/>
    <x v="1"/>
    <d v="2023-09-11T00:00:00"/>
    <d v="2024-03-31T00:00:00"/>
    <x v="365"/>
    <x v="3"/>
    <x v="1"/>
    <n v="288"/>
    <s v="*288*"/>
  </r>
  <r>
    <s v="BK5058"/>
    <s v="NCERT Business Studies"/>
    <s v="Nancy Stark"/>
    <x v="10"/>
    <s v="978-1-78320-856-2"/>
    <x v="0"/>
    <x v="13"/>
    <x v="1"/>
    <x v="202"/>
    <x v="7"/>
    <x v="1"/>
    <d v="2024-01-13T00:00:00"/>
    <d v="2024-02-06T00:00:00"/>
    <x v="48"/>
    <x v="3"/>
    <x v="0"/>
    <n v="386"/>
    <s v="*386*"/>
  </r>
  <r>
    <s v="BK5059"/>
    <s v="S. Chand EVS"/>
    <s v="Raymond Salas"/>
    <x v="3"/>
    <s v="978-0-201-50143-8"/>
    <x v="0"/>
    <x v="3"/>
    <x v="1"/>
    <x v="336"/>
    <x v="0"/>
    <x v="0"/>
    <m/>
    <m/>
    <x v="145"/>
    <x v="2"/>
    <x v="0"/>
    <n v="371"/>
    <s v="*371*"/>
  </r>
  <r>
    <s v="BK5060"/>
    <s v="Together with Social Science"/>
    <s v="Courtney Erickson"/>
    <x v="0"/>
    <s v="978-0-05-212847-1"/>
    <x v="3"/>
    <x v="3"/>
    <x v="0"/>
    <x v="299"/>
    <x v="11"/>
    <x v="0"/>
    <m/>
    <m/>
    <x v="465"/>
    <x v="0"/>
    <x v="2"/>
    <n v="323"/>
    <s v="*323*"/>
  </r>
  <r>
    <s v="BK5061"/>
    <s v="DK Goel Accountancy"/>
    <s v="Veronica Ramos"/>
    <x v="7"/>
    <s v="978-0-677-62727-4"/>
    <x v="1"/>
    <x v="7"/>
    <x v="1"/>
    <x v="335"/>
    <x v="6"/>
    <x v="1"/>
    <d v="2023-06-02T00:00:00"/>
    <d v="2023-06-17T00:00:00"/>
    <x v="318"/>
    <x v="3"/>
    <x v="0"/>
    <n v="399"/>
    <s v="*399*"/>
  </r>
  <r>
    <s v="BK5062"/>
    <s v="NCERT Environmental Studies"/>
    <s v="Katherine Ball"/>
    <x v="3"/>
    <s v="978-1-80621-427-3"/>
    <x v="3"/>
    <x v="5"/>
    <x v="2"/>
    <x v="1"/>
    <x v="18"/>
    <x v="1"/>
    <d v="2024-03-20T00:00:00"/>
    <d v="2024-07-11T00:00:00"/>
    <x v="433"/>
    <x v="2"/>
    <x v="1"/>
    <n v="196"/>
    <s v="*196*"/>
  </r>
  <r>
    <s v="BK5063"/>
    <s v="Fundamentals of Physics - Resnick Halliday"/>
    <s v="Marissa Walters"/>
    <x v="9"/>
    <s v="978-0-345-50751-8"/>
    <x v="2"/>
    <x v="15"/>
    <x v="0"/>
    <x v="393"/>
    <x v="5"/>
    <x v="1"/>
    <d v="2023-10-06T00:00:00"/>
    <d v="2024-05-23T00:00:00"/>
    <x v="428"/>
    <x v="3"/>
    <x v="0"/>
    <n v="411"/>
    <s v="*411*"/>
  </r>
  <r>
    <s v="BK5064"/>
    <s v="Principles of Economics"/>
    <s v="Carrie Schmidt"/>
    <x v="5"/>
    <s v="978-1-4782-8740-7"/>
    <x v="5"/>
    <x v="17"/>
    <x v="0"/>
    <x v="46"/>
    <x v="0"/>
    <x v="1"/>
    <d v="2023-03-27T00:00:00"/>
    <d v="2023-03-27T00:00:00"/>
    <x v="285"/>
    <x v="3"/>
    <x v="2"/>
    <n v="201"/>
    <s v="*201*"/>
  </r>
  <r>
    <s v="BK5065"/>
    <s v="NCERT Business Studies"/>
    <s v="Matthew Watson"/>
    <x v="10"/>
    <s v="978-1-75556-439-9"/>
    <x v="2"/>
    <x v="15"/>
    <x v="0"/>
    <x v="250"/>
    <x v="1"/>
    <x v="1"/>
    <d v="2023-11-19T00:00:00"/>
    <d v="2024-10-30T00:00:00"/>
    <x v="432"/>
    <x v="3"/>
    <x v="0"/>
    <n v="441"/>
    <s v="*441*"/>
  </r>
  <r>
    <s v="BK5066"/>
    <s v="DK Goel Accountancy"/>
    <s v="Preston Carter"/>
    <x v="7"/>
    <s v="978-0-7442-9204-6"/>
    <x v="4"/>
    <x v="15"/>
    <x v="1"/>
    <x v="278"/>
    <x v="2"/>
    <x v="0"/>
    <m/>
    <m/>
    <x v="99"/>
    <x v="3"/>
    <x v="2"/>
    <n v="213"/>
    <s v="*213*"/>
  </r>
  <r>
    <s v="BK5067"/>
    <s v="NCERT Business Studies"/>
    <s v="Jerry Holland"/>
    <x v="10"/>
    <s v="978-0-86564-232-4"/>
    <x v="2"/>
    <x v="18"/>
    <x v="0"/>
    <x v="307"/>
    <x v="4"/>
    <x v="0"/>
    <m/>
    <m/>
    <x v="460"/>
    <x v="3"/>
    <x v="2"/>
    <n v="193"/>
    <s v="*193*"/>
  </r>
  <r>
    <s v="BK5068"/>
    <s v="Modern ABC Chemistry"/>
    <s v="Deborah Haley"/>
    <x v="6"/>
    <s v="978-0-05-704194-2"/>
    <x v="3"/>
    <x v="18"/>
    <x v="1"/>
    <x v="265"/>
    <x v="15"/>
    <x v="1"/>
    <d v="2024-10-28T00:00:00"/>
    <d v="2024-12-14T00:00:00"/>
    <x v="26"/>
    <x v="3"/>
    <x v="2"/>
    <n v="285"/>
    <s v="*285*"/>
  </r>
  <r>
    <s v="BK5069"/>
    <s v="S. Chand EVS"/>
    <s v="Nicholas Ruiz"/>
    <x v="3"/>
    <s v="978-0-217-32362-8"/>
    <x v="0"/>
    <x v="7"/>
    <x v="1"/>
    <x v="359"/>
    <x v="7"/>
    <x v="0"/>
    <m/>
    <m/>
    <x v="300"/>
    <x v="2"/>
    <x v="0"/>
    <n v="325"/>
    <s v="*325*"/>
  </r>
  <r>
    <s v="BK5070"/>
    <s v="Python Programming - Balagurusamy"/>
    <s v="Jamie Duarte"/>
    <x v="8"/>
    <s v="978-0-624-17507-0"/>
    <x v="2"/>
    <x v="13"/>
    <x v="1"/>
    <x v="262"/>
    <x v="19"/>
    <x v="0"/>
    <m/>
    <m/>
    <x v="301"/>
    <x v="3"/>
    <x v="1"/>
    <n v="242"/>
    <s v="*242*"/>
  </r>
  <r>
    <s v="BK5071"/>
    <s v="Together with EVS"/>
    <s v="Victoria Wilson"/>
    <x v="3"/>
    <s v="978-0-14-790376-1"/>
    <x v="5"/>
    <x v="13"/>
    <x v="2"/>
    <x v="414"/>
    <x v="17"/>
    <x v="0"/>
    <m/>
    <m/>
    <x v="68"/>
    <x v="2"/>
    <x v="3"/>
    <n v="401"/>
    <s v="*401*"/>
  </r>
  <r>
    <s v="BK5072"/>
    <s v="NCERT Business Studies"/>
    <s v="Melissa Clements"/>
    <x v="10"/>
    <s v="978-1-03-529437-4"/>
    <x v="1"/>
    <x v="10"/>
    <x v="2"/>
    <x v="383"/>
    <x v="0"/>
    <x v="0"/>
    <m/>
    <m/>
    <x v="436"/>
    <x v="3"/>
    <x v="2"/>
    <n v="173"/>
    <s v="*173*"/>
  </r>
  <r>
    <s v="BK5073"/>
    <s v="English Grammar &amp; Composition"/>
    <s v="Samuel Daniel"/>
    <x v="2"/>
    <s v="978-1-71433-946-4"/>
    <x v="5"/>
    <x v="10"/>
    <x v="2"/>
    <x v="265"/>
    <x v="17"/>
    <x v="0"/>
    <m/>
    <m/>
    <x v="423"/>
    <x v="1"/>
    <x v="3"/>
    <n v="313"/>
    <s v="*313*"/>
  </r>
  <r>
    <s v="BK5074"/>
    <s v="Wren &amp; Martin English Grammar"/>
    <s v="Susan Reynolds"/>
    <x v="2"/>
    <s v="978-1-151-27764-0"/>
    <x v="4"/>
    <x v="13"/>
    <x v="2"/>
    <x v="185"/>
    <x v="10"/>
    <x v="0"/>
    <m/>
    <m/>
    <x v="284"/>
    <x v="1"/>
    <x v="1"/>
    <n v="337"/>
    <s v="*337*"/>
  </r>
  <r>
    <s v="BK5075"/>
    <s v="Truemanâ€™s Biology"/>
    <s v="Robert Silva"/>
    <x v="4"/>
    <s v="978-0-09-594369-7"/>
    <x v="0"/>
    <x v="1"/>
    <x v="1"/>
    <x v="31"/>
    <x v="4"/>
    <x v="1"/>
    <d v="2024-08-27T00:00:00"/>
    <d v="2024-10-12T00:00:00"/>
    <x v="466"/>
    <x v="3"/>
    <x v="1"/>
    <n v="108"/>
    <s v="*108*"/>
  </r>
  <r>
    <s v="BK5076"/>
    <s v="NCERT Social Science"/>
    <s v="Carly Stanley"/>
    <x v="0"/>
    <s v="978-0-919878-20-4"/>
    <x v="2"/>
    <x v="5"/>
    <x v="1"/>
    <x v="268"/>
    <x v="4"/>
    <x v="0"/>
    <m/>
    <m/>
    <x v="319"/>
    <x v="0"/>
    <x v="1"/>
    <n v="173"/>
    <s v="*173*"/>
  </r>
  <r>
    <s v="BK5077"/>
    <s v="S. Chand Biology"/>
    <s v="Kristin Brown"/>
    <x v="4"/>
    <s v="978-0-258-93806-5"/>
    <x v="0"/>
    <x v="19"/>
    <x v="0"/>
    <x v="276"/>
    <x v="1"/>
    <x v="0"/>
    <m/>
    <m/>
    <x v="8"/>
    <x v="3"/>
    <x v="0"/>
    <n v="148"/>
    <s v="*148*"/>
  </r>
  <r>
    <s v="BK5078"/>
    <s v="RD Sharma Mathematics"/>
    <s v="Mrs. Cindy Mccormick"/>
    <x v="1"/>
    <s v="978-0-19-482463-7"/>
    <x v="4"/>
    <x v="2"/>
    <x v="1"/>
    <x v="126"/>
    <x v="7"/>
    <x v="1"/>
    <d v="2024-12-18T00:00:00"/>
    <d v="2025-02-19T00:00:00"/>
    <x v="274"/>
    <x v="0"/>
    <x v="2"/>
    <n v="243"/>
    <s v="*243*"/>
  </r>
  <r>
    <s v="BK5079"/>
    <s v="NCERT Accountancy"/>
    <s v="Mr. Robert Rosario"/>
    <x v="7"/>
    <s v="978-1-77444-604-1"/>
    <x v="3"/>
    <x v="8"/>
    <x v="1"/>
    <x v="178"/>
    <x v="9"/>
    <x v="1"/>
    <d v="2024-04-24T00:00:00"/>
    <d v="2024-07-17T00:00:00"/>
    <x v="451"/>
    <x v="3"/>
    <x v="1"/>
    <n v="399"/>
    <s v="*399*"/>
  </r>
  <r>
    <s v="BK5080"/>
    <s v="Fundamentals of Physics - Resnick Halliday"/>
    <s v="Jeffrey Avila"/>
    <x v="9"/>
    <s v="978-0-438-25729-0"/>
    <x v="3"/>
    <x v="11"/>
    <x v="1"/>
    <x v="294"/>
    <x v="14"/>
    <x v="0"/>
    <m/>
    <m/>
    <x v="104"/>
    <x v="3"/>
    <x v="1"/>
    <n v="331"/>
    <s v="*331*"/>
  </r>
  <r>
    <s v="BK5081"/>
    <s v="Modern ABC Chemistry"/>
    <s v="Stanley Castaneda"/>
    <x v="6"/>
    <s v="978-0-252-33820-5"/>
    <x v="1"/>
    <x v="17"/>
    <x v="2"/>
    <x v="3"/>
    <x v="2"/>
    <x v="0"/>
    <m/>
    <m/>
    <x v="289"/>
    <x v="3"/>
    <x v="0"/>
    <n v="268"/>
    <s v="*268*"/>
  </r>
  <r>
    <s v="BK5082"/>
    <s v="Play with Maths"/>
    <s v="Sean Phillips"/>
    <x v="1"/>
    <s v="978-0-315-20950-3"/>
    <x v="5"/>
    <x v="1"/>
    <x v="2"/>
    <x v="234"/>
    <x v="10"/>
    <x v="1"/>
    <d v="2025-02-10T00:00:00"/>
    <d v="2025-02-25T00:00:00"/>
    <x v="158"/>
    <x v="0"/>
    <x v="0"/>
    <n v="160"/>
    <s v="*160*"/>
  </r>
  <r>
    <s v="BK5083"/>
    <s v="English Grammar &amp; Composition"/>
    <s v="Jamie Murphy"/>
    <x v="2"/>
    <s v="978-1-187-40382-2"/>
    <x v="2"/>
    <x v="8"/>
    <x v="2"/>
    <x v="396"/>
    <x v="0"/>
    <x v="1"/>
    <d v="2024-11-09T00:00:00"/>
    <d v="2024-11-24T00:00:00"/>
    <x v="348"/>
    <x v="1"/>
    <x v="2"/>
    <n v="262"/>
    <s v="*262*"/>
  </r>
  <r>
    <s v="BK5084"/>
    <s v="S. Chand Social Science"/>
    <s v="Edward Heath"/>
    <x v="0"/>
    <s v="978-0-560-38522-9"/>
    <x v="4"/>
    <x v="5"/>
    <x v="2"/>
    <x v="293"/>
    <x v="19"/>
    <x v="0"/>
    <m/>
    <m/>
    <x v="294"/>
    <x v="0"/>
    <x v="0"/>
    <n v="423"/>
    <s v="*423*"/>
  </r>
  <r>
    <s v="BK5085"/>
    <s v="NCERT Accountancy"/>
    <s v="Joseph Horton"/>
    <x v="7"/>
    <s v="978-1-4934-1834-3"/>
    <x v="5"/>
    <x v="1"/>
    <x v="1"/>
    <x v="365"/>
    <x v="1"/>
    <x v="0"/>
    <m/>
    <m/>
    <x v="366"/>
    <x v="3"/>
    <x v="1"/>
    <n v="414"/>
    <s v="*414*"/>
  </r>
  <r>
    <s v="BK5086"/>
    <s v="NCERT Economics"/>
    <s v="Timothy Vargas"/>
    <x v="5"/>
    <s v="978-1-55507-407-4"/>
    <x v="5"/>
    <x v="6"/>
    <x v="1"/>
    <x v="17"/>
    <x v="11"/>
    <x v="0"/>
    <m/>
    <m/>
    <x v="426"/>
    <x v="3"/>
    <x v="0"/>
    <n v="333"/>
    <s v="*333*"/>
  </r>
  <r>
    <s v="BK5087"/>
    <s v="Modern ABC Chemistry"/>
    <s v="Kathryn Richardson"/>
    <x v="6"/>
    <s v="978-0-464-97009-5"/>
    <x v="3"/>
    <x v="11"/>
    <x v="0"/>
    <x v="66"/>
    <x v="18"/>
    <x v="0"/>
    <m/>
    <m/>
    <x v="125"/>
    <x v="3"/>
    <x v="2"/>
    <n v="227"/>
    <s v="*227*"/>
  </r>
  <r>
    <s v="BK5088"/>
    <s v="NCERT Social Science"/>
    <s v="Robert Spencer"/>
    <x v="0"/>
    <s v="978-0-585-09983-5"/>
    <x v="0"/>
    <x v="8"/>
    <x v="1"/>
    <x v="398"/>
    <x v="14"/>
    <x v="1"/>
    <d v="2024-03-29T00:00:00"/>
    <d v="2024-10-14T00:00:00"/>
    <x v="212"/>
    <x v="0"/>
    <x v="0"/>
    <n v="209"/>
    <s v="*209*"/>
  </r>
  <r>
    <s v="BK5089"/>
    <s v="Concepts of Physics - HC Verma"/>
    <s v="James Miles"/>
    <x v="9"/>
    <s v="978-1-264-63627-3"/>
    <x v="5"/>
    <x v="2"/>
    <x v="2"/>
    <x v="148"/>
    <x v="15"/>
    <x v="0"/>
    <m/>
    <m/>
    <x v="262"/>
    <x v="3"/>
    <x v="2"/>
    <n v="137"/>
    <s v="*137*"/>
  </r>
  <r>
    <s v="BK5090"/>
    <s v="Let Us C - Yashwant Kanetkar"/>
    <s v="Mrs. Beth Johnson"/>
    <x v="8"/>
    <s v="978-0-9729271-1-6"/>
    <x v="4"/>
    <x v="2"/>
    <x v="0"/>
    <x v="412"/>
    <x v="9"/>
    <x v="1"/>
    <d v="2025-01-22T00:00:00"/>
    <d v="2025-01-26T00:00:00"/>
    <x v="44"/>
    <x v="3"/>
    <x v="2"/>
    <n v="389"/>
    <s v="*389*"/>
  </r>
  <r>
    <s v="BK5091"/>
    <s v="S. Chand Social Science"/>
    <s v="Donna Green"/>
    <x v="0"/>
    <s v="978-0-624-33627-3"/>
    <x v="4"/>
    <x v="15"/>
    <x v="0"/>
    <x v="129"/>
    <x v="10"/>
    <x v="1"/>
    <d v="2023-04-05T00:00:00"/>
    <d v="2024-02-13T00:00:00"/>
    <x v="105"/>
    <x v="0"/>
    <x v="2"/>
    <n v="435"/>
    <s v="*435*"/>
  </r>
  <r>
    <s v="BK5092"/>
    <s v="DK Goel Accountancy"/>
    <s v="Cody Jones"/>
    <x v="7"/>
    <s v="978-1-76218-247-0"/>
    <x v="3"/>
    <x v="9"/>
    <x v="0"/>
    <x v="300"/>
    <x v="13"/>
    <x v="1"/>
    <d v="2023-12-02T00:00:00"/>
    <d v="2025-02-20T00:00:00"/>
    <x v="90"/>
    <x v="3"/>
    <x v="0"/>
    <n v="374"/>
    <s v="*374*"/>
  </r>
  <r>
    <s v="BK5093"/>
    <s v="NCERT Maths"/>
    <s v="April Watson"/>
    <x v="1"/>
    <s v="978-1-68379-309-0"/>
    <x v="1"/>
    <x v="12"/>
    <x v="1"/>
    <x v="395"/>
    <x v="15"/>
    <x v="0"/>
    <m/>
    <m/>
    <x v="255"/>
    <x v="0"/>
    <x v="1"/>
    <n v="145"/>
    <s v="*145*"/>
  </r>
  <r>
    <s v="BK5094"/>
    <s v="NCERT Chemistry"/>
    <s v="Jennifer Hernandez"/>
    <x v="6"/>
    <s v="978-1-9834-1021-5"/>
    <x v="1"/>
    <x v="17"/>
    <x v="0"/>
    <x v="19"/>
    <x v="5"/>
    <x v="0"/>
    <m/>
    <m/>
    <x v="60"/>
    <x v="3"/>
    <x v="3"/>
    <n v="359"/>
    <s v="*359*"/>
  </r>
  <r>
    <s v="BK5095"/>
    <s v="Computer Science with Python"/>
    <s v="Scott Fuller"/>
    <x v="8"/>
    <s v="978-1-4958-9125-0"/>
    <x v="4"/>
    <x v="11"/>
    <x v="1"/>
    <x v="127"/>
    <x v="18"/>
    <x v="1"/>
    <d v="2023-11-10T00:00:00"/>
    <d v="2024-10-12T00:00:00"/>
    <x v="436"/>
    <x v="3"/>
    <x v="2"/>
    <n v="391"/>
    <s v="*391*"/>
  </r>
  <r>
    <s v="BK5096"/>
    <s v="S. Chand Science"/>
    <s v="Peter Jones"/>
    <x v="11"/>
    <s v="978-0-7959-7592-9"/>
    <x v="4"/>
    <x v="8"/>
    <x v="1"/>
    <x v="263"/>
    <x v="13"/>
    <x v="1"/>
    <d v="2024-05-23T00:00:00"/>
    <d v="2025-01-18T00:00:00"/>
    <x v="234"/>
    <x v="2"/>
    <x v="3"/>
    <n v="285"/>
    <s v="*285*"/>
  </r>
  <r>
    <s v="BK5097"/>
    <s v="S. Chand Biology"/>
    <s v="Caitlyn English"/>
    <x v="4"/>
    <s v="978-1-09-130118-4"/>
    <x v="5"/>
    <x v="2"/>
    <x v="1"/>
    <x v="16"/>
    <x v="5"/>
    <x v="0"/>
    <m/>
    <m/>
    <x v="277"/>
    <x v="3"/>
    <x v="1"/>
    <n v="363"/>
    <s v="*363*"/>
  </r>
  <r>
    <s v="BK5098"/>
    <s v="NCERT Business Studies"/>
    <s v="Matthew Smith"/>
    <x v="10"/>
    <s v="978-1-71826-081-8"/>
    <x v="5"/>
    <x v="1"/>
    <x v="2"/>
    <x v="372"/>
    <x v="2"/>
    <x v="0"/>
    <m/>
    <m/>
    <x v="231"/>
    <x v="3"/>
    <x v="1"/>
    <n v="328"/>
    <s v="*328*"/>
  </r>
  <r>
    <s v="BK5099"/>
    <s v="English Grammar &amp; Composition"/>
    <s v="Thomas Smith"/>
    <x v="2"/>
    <s v="978-0-628-61896-2"/>
    <x v="5"/>
    <x v="0"/>
    <x v="2"/>
    <x v="301"/>
    <x v="4"/>
    <x v="0"/>
    <m/>
    <m/>
    <x v="262"/>
    <x v="1"/>
    <x v="1"/>
    <n v="200"/>
    <s v="*200*"/>
  </r>
  <r>
    <s v="BK5100"/>
    <s v="Lakhmir Singh Science"/>
    <s v="Mary Cole"/>
    <x v="11"/>
    <s v="978-0-504-43523-2"/>
    <x v="3"/>
    <x v="19"/>
    <x v="2"/>
    <x v="249"/>
    <x v="3"/>
    <x v="1"/>
    <d v="2023-12-25T00:00:00"/>
    <d v="2024-10-11T00:00:00"/>
    <x v="203"/>
    <x v="2"/>
    <x v="0"/>
    <n v="386"/>
    <s v="*386*"/>
  </r>
  <r>
    <s v="BK5101"/>
    <s v="S. Chand Social Science"/>
    <s v="John Turner"/>
    <x v="0"/>
    <s v="978-1-5114-6694-3"/>
    <x v="1"/>
    <x v="19"/>
    <x v="2"/>
    <x v="126"/>
    <x v="5"/>
    <x v="1"/>
    <d v="2024-05-21T00:00:00"/>
    <d v="2024-09-20T00:00:00"/>
    <x v="100"/>
    <x v="0"/>
    <x v="2"/>
    <n v="115"/>
    <s v="*115*"/>
  </r>
  <r>
    <s v="BK5102"/>
    <s v="NCERT Economics"/>
    <s v="Samantha Vaughn"/>
    <x v="5"/>
    <s v="978-0-9790113-0-6"/>
    <x v="4"/>
    <x v="7"/>
    <x v="1"/>
    <x v="173"/>
    <x v="10"/>
    <x v="1"/>
    <d v="2023-06-26T00:00:00"/>
    <d v="2023-09-20T00:00:00"/>
    <x v="113"/>
    <x v="3"/>
    <x v="1"/>
    <n v="380"/>
    <s v="*380*"/>
  </r>
  <r>
    <s v="BK5103"/>
    <s v="Play with Maths"/>
    <s v="Courtney Morris"/>
    <x v="1"/>
    <s v="978-0-89289-199-3"/>
    <x v="2"/>
    <x v="9"/>
    <x v="1"/>
    <x v="180"/>
    <x v="14"/>
    <x v="0"/>
    <m/>
    <m/>
    <x v="378"/>
    <x v="0"/>
    <x v="1"/>
    <n v="159"/>
    <s v="*159*"/>
  </r>
  <r>
    <s v="BK5104"/>
    <s v="Wren &amp; Martin English Grammar"/>
    <s v="Jaime Evans"/>
    <x v="2"/>
    <s v="978-0-03-989187-9"/>
    <x v="0"/>
    <x v="13"/>
    <x v="0"/>
    <x v="235"/>
    <x v="19"/>
    <x v="0"/>
    <m/>
    <m/>
    <x v="25"/>
    <x v="1"/>
    <x v="0"/>
    <n v="176"/>
    <s v="*176*"/>
  </r>
  <r>
    <s v="BK5105"/>
    <s v="Fundamentals of Physics - Resnick Halliday"/>
    <s v="Jeremy Fisher"/>
    <x v="9"/>
    <s v="978-1-992580-28-2"/>
    <x v="0"/>
    <x v="18"/>
    <x v="1"/>
    <x v="224"/>
    <x v="12"/>
    <x v="0"/>
    <m/>
    <m/>
    <x v="158"/>
    <x v="3"/>
    <x v="0"/>
    <n v="159"/>
    <s v="*159*"/>
  </r>
  <r>
    <s v="BK5106"/>
    <s v="Nai Roshni Hindi Pathmala"/>
    <s v="Alexander Walton"/>
    <x v="12"/>
    <s v="978-1-4919-4450-9"/>
    <x v="0"/>
    <x v="12"/>
    <x v="1"/>
    <x v="343"/>
    <x v="17"/>
    <x v="0"/>
    <m/>
    <m/>
    <x v="91"/>
    <x v="3"/>
    <x v="2"/>
    <n v="350"/>
    <s v="*350*"/>
  </r>
  <r>
    <s v="BK5107"/>
    <s v="Modern ABC Chemistry"/>
    <s v="Benjamin Moon"/>
    <x v="6"/>
    <s v="978-0-9602043-6-6"/>
    <x v="1"/>
    <x v="18"/>
    <x v="1"/>
    <x v="285"/>
    <x v="15"/>
    <x v="1"/>
    <d v="2023-09-11T00:00:00"/>
    <d v="2024-03-17T00:00:00"/>
    <x v="250"/>
    <x v="3"/>
    <x v="0"/>
    <n v="197"/>
    <s v="*197*"/>
  </r>
  <r>
    <s v="BK5108"/>
    <s v="RS Aggarwal Mathematics"/>
    <s v="Elizabeth Thornton"/>
    <x v="1"/>
    <s v="978-0-07-753703-6"/>
    <x v="5"/>
    <x v="10"/>
    <x v="2"/>
    <x v="37"/>
    <x v="8"/>
    <x v="0"/>
    <m/>
    <m/>
    <x v="369"/>
    <x v="0"/>
    <x v="1"/>
    <n v="272"/>
    <s v="*272*"/>
  </r>
  <r>
    <s v="BK5109"/>
    <s v="Concepts of Physics - HC Verma"/>
    <s v="Matthew Parrish"/>
    <x v="9"/>
    <s v="978-1-4021-8173-3"/>
    <x v="5"/>
    <x v="9"/>
    <x v="2"/>
    <x v="127"/>
    <x v="12"/>
    <x v="1"/>
    <d v="2024-02-19T00:00:00"/>
    <d v="2024-09-13T00:00:00"/>
    <x v="401"/>
    <x v="3"/>
    <x v="0"/>
    <n v="390"/>
    <s v="*390*"/>
  </r>
  <r>
    <s v="BK5110"/>
    <s v="Let Us C - Yashwant Kanetkar"/>
    <s v="Jodi Green"/>
    <x v="8"/>
    <s v="978-0-287-64901-7"/>
    <x v="0"/>
    <x v="1"/>
    <x v="2"/>
    <x v="190"/>
    <x v="18"/>
    <x v="1"/>
    <d v="2024-05-02T00:00:00"/>
    <d v="2024-06-10T00:00:00"/>
    <x v="219"/>
    <x v="3"/>
    <x v="2"/>
    <n v="224"/>
    <s v="*224*"/>
  </r>
  <r>
    <s v="BK5111"/>
    <s v="Lakhmir Singh Science"/>
    <s v="Amy Adams"/>
    <x v="11"/>
    <s v="978-1-04-313258-3"/>
    <x v="4"/>
    <x v="18"/>
    <x v="2"/>
    <x v="336"/>
    <x v="4"/>
    <x v="0"/>
    <m/>
    <m/>
    <x v="122"/>
    <x v="2"/>
    <x v="0"/>
    <n v="169"/>
    <s v="*169*"/>
  </r>
  <r>
    <s v="BK5112"/>
    <s v="Pradeep's Chemistry"/>
    <s v="Jacob Kelly"/>
    <x v="6"/>
    <s v="978-0-360-18926-3"/>
    <x v="0"/>
    <x v="12"/>
    <x v="1"/>
    <x v="297"/>
    <x v="19"/>
    <x v="0"/>
    <m/>
    <m/>
    <x v="83"/>
    <x v="3"/>
    <x v="2"/>
    <n v="345"/>
    <s v="*345*"/>
  </r>
  <r>
    <s v="BK5113"/>
    <s v="English Grammar &amp; Composition"/>
    <s v="Timothy Curry"/>
    <x v="2"/>
    <s v="978-0-9909016-1-7"/>
    <x v="5"/>
    <x v="14"/>
    <x v="1"/>
    <x v="139"/>
    <x v="18"/>
    <x v="0"/>
    <m/>
    <m/>
    <x v="269"/>
    <x v="1"/>
    <x v="2"/>
    <n v="326"/>
    <s v="*326*"/>
  </r>
  <r>
    <s v="BK5114"/>
    <s v="NCERT Biology"/>
    <s v="Brian Schmidt"/>
    <x v="4"/>
    <s v="978-1-5100-7302-9"/>
    <x v="5"/>
    <x v="4"/>
    <x v="0"/>
    <x v="25"/>
    <x v="9"/>
    <x v="0"/>
    <m/>
    <m/>
    <x v="390"/>
    <x v="3"/>
    <x v="2"/>
    <n v="177"/>
    <s v="*177*"/>
  </r>
  <r>
    <s v="BK5115"/>
    <s v="TS Grewal Accountancy"/>
    <s v="Monica Adams"/>
    <x v="7"/>
    <s v="978-1-67045-812-4"/>
    <x v="3"/>
    <x v="7"/>
    <x v="1"/>
    <x v="380"/>
    <x v="1"/>
    <x v="1"/>
    <d v="2024-08-10T00:00:00"/>
    <d v="2025-02-19T00:00:00"/>
    <x v="119"/>
    <x v="3"/>
    <x v="0"/>
    <n v="282"/>
    <s v="*282*"/>
  </r>
  <r>
    <s v="BK5116"/>
    <s v="Together with EVS"/>
    <s v="Kristine Anderson"/>
    <x v="3"/>
    <s v="978-0-583-08115-3"/>
    <x v="5"/>
    <x v="10"/>
    <x v="2"/>
    <x v="13"/>
    <x v="10"/>
    <x v="1"/>
    <d v="2023-10-09T00:00:00"/>
    <d v="2025-02-04T00:00:00"/>
    <x v="420"/>
    <x v="2"/>
    <x v="1"/>
    <n v="108"/>
    <s v="*108*"/>
  </r>
  <r>
    <s v="BK5117"/>
    <s v="Fundamentals of Physics - Resnick Halliday"/>
    <s v="Todd Martin"/>
    <x v="9"/>
    <s v="978-0-01-746130-8"/>
    <x v="0"/>
    <x v="9"/>
    <x v="0"/>
    <x v="138"/>
    <x v="0"/>
    <x v="1"/>
    <d v="2024-09-05T00:00:00"/>
    <d v="2025-02-15T00:00:00"/>
    <x v="54"/>
    <x v="3"/>
    <x v="3"/>
    <n v="356"/>
    <s v="*356*"/>
  </r>
  <r>
    <s v="BK5118"/>
    <s v="NCERT Biology"/>
    <s v="Matthew Guerra"/>
    <x v="4"/>
    <s v="978-1-4006-6714-7"/>
    <x v="5"/>
    <x v="5"/>
    <x v="0"/>
    <x v="259"/>
    <x v="5"/>
    <x v="1"/>
    <d v="2023-04-26T00:00:00"/>
    <d v="2023-12-25T00:00:00"/>
    <x v="298"/>
    <x v="3"/>
    <x v="2"/>
    <n v="416"/>
    <s v="*416*"/>
  </r>
  <r>
    <s v="BK5119"/>
    <s v="Computer Science with Python"/>
    <s v="Regina Miller"/>
    <x v="8"/>
    <s v="978-0-287-66190-3"/>
    <x v="4"/>
    <x v="16"/>
    <x v="0"/>
    <x v="102"/>
    <x v="9"/>
    <x v="0"/>
    <m/>
    <m/>
    <x v="358"/>
    <x v="3"/>
    <x v="3"/>
    <n v="390"/>
    <s v="*390*"/>
  </r>
  <r>
    <s v="BK5120"/>
    <s v="RS Aggarwal Mathematics"/>
    <s v="Leah Young"/>
    <x v="1"/>
    <s v="978-0-14-100845-5"/>
    <x v="3"/>
    <x v="8"/>
    <x v="1"/>
    <x v="261"/>
    <x v="16"/>
    <x v="1"/>
    <d v="2024-12-25T00:00:00"/>
    <d v="2025-02-21T00:00:00"/>
    <x v="52"/>
    <x v="0"/>
    <x v="1"/>
    <n v="181"/>
    <s v="*181*"/>
  </r>
  <r>
    <s v="BK5121"/>
    <s v="S. Chand Business Studies"/>
    <s v="Ray Vaughn"/>
    <x v="10"/>
    <s v="978-1-212-59555-3"/>
    <x v="4"/>
    <x v="17"/>
    <x v="0"/>
    <x v="380"/>
    <x v="8"/>
    <x v="0"/>
    <m/>
    <m/>
    <x v="243"/>
    <x v="3"/>
    <x v="1"/>
    <n v="242"/>
    <s v="*242*"/>
  </r>
  <r>
    <s v="BK5122"/>
    <s v="Lakhmir Singh Science"/>
    <s v="Darren Brown"/>
    <x v="11"/>
    <s v="978-1-55454-812-5"/>
    <x v="2"/>
    <x v="15"/>
    <x v="1"/>
    <x v="274"/>
    <x v="2"/>
    <x v="0"/>
    <m/>
    <m/>
    <x v="47"/>
    <x v="2"/>
    <x v="1"/>
    <n v="207"/>
    <s v="*207*"/>
  </r>
  <r>
    <s v="BK5123"/>
    <s v="S. Chand Biology"/>
    <s v="Chelsea Wilson"/>
    <x v="4"/>
    <s v="978-0-264-07373-6"/>
    <x v="1"/>
    <x v="2"/>
    <x v="1"/>
    <x v="81"/>
    <x v="7"/>
    <x v="0"/>
    <m/>
    <m/>
    <x v="115"/>
    <x v="3"/>
    <x v="0"/>
    <n v="135"/>
    <s v="*135*"/>
  </r>
  <r>
    <s v="BK5124"/>
    <s v="NCERT Chemistry"/>
    <s v="Diana Hubbard DDS"/>
    <x v="6"/>
    <s v="978-1-71454-174-4"/>
    <x v="2"/>
    <x v="10"/>
    <x v="1"/>
    <x v="9"/>
    <x v="7"/>
    <x v="1"/>
    <d v="2024-08-31T00:00:00"/>
    <d v="2025-01-30T00:00:00"/>
    <x v="281"/>
    <x v="3"/>
    <x v="2"/>
    <n v="143"/>
    <s v="*143*"/>
  </r>
  <r>
    <s v="BK5125"/>
    <s v="Oxford English Reader"/>
    <s v="David Ramirez"/>
    <x v="2"/>
    <s v="978-1-63079-444-6"/>
    <x v="1"/>
    <x v="14"/>
    <x v="2"/>
    <x v="400"/>
    <x v="3"/>
    <x v="1"/>
    <d v="2023-07-10T00:00:00"/>
    <d v="2023-11-20T00:00:00"/>
    <x v="422"/>
    <x v="1"/>
    <x v="1"/>
    <n v="258"/>
    <s v="*258*"/>
  </r>
  <r>
    <s v="BK5126"/>
    <s v="Play with Maths"/>
    <s v="Xavier Le"/>
    <x v="1"/>
    <s v="978-1-09-889714-7"/>
    <x v="1"/>
    <x v="10"/>
    <x v="2"/>
    <x v="361"/>
    <x v="16"/>
    <x v="1"/>
    <d v="2023-10-14T00:00:00"/>
    <d v="2024-05-23T00:00:00"/>
    <x v="53"/>
    <x v="0"/>
    <x v="1"/>
    <n v="279"/>
    <s v="*279*"/>
  </r>
  <r>
    <s v="BK5127"/>
    <s v="Pradeep's Chemistry"/>
    <s v="Stephanie Bailey"/>
    <x v="6"/>
    <s v="978-1-81800-690-3"/>
    <x v="3"/>
    <x v="6"/>
    <x v="2"/>
    <x v="5"/>
    <x v="17"/>
    <x v="0"/>
    <m/>
    <m/>
    <x v="445"/>
    <x v="3"/>
    <x v="0"/>
    <n v="254"/>
    <s v="*254*"/>
  </r>
  <r>
    <s v="BK5128"/>
    <s v="S. Chand Social Science"/>
    <s v="Amy Sullivan"/>
    <x v="0"/>
    <s v="978-1-05-353395-0"/>
    <x v="0"/>
    <x v="13"/>
    <x v="2"/>
    <x v="6"/>
    <x v="8"/>
    <x v="0"/>
    <m/>
    <m/>
    <x v="314"/>
    <x v="0"/>
    <x v="0"/>
    <n v="347"/>
    <s v="*347*"/>
  </r>
  <r>
    <s v="BK5129"/>
    <s v="Concepts of Physics - HC Verma"/>
    <s v="Eric Hanson"/>
    <x v="9"/>
    <s v="978-0-592-51528-1"/>
    <x v="0"/>
    <x v="7"/>
    <x v="1"/>
    <x v="403"/>
    <x v="0"/>
    <x v="0"/>
    <m/>
    <m/>
    <x v="205"/>
    <x v="3"/>
    <x v="2"/>
    <n v="405"/>
    <s v="*405*"/>
  </r>
  <r>
    <s v="BK5130"/>
    <s v="Python Programming - Balagurusamy"/>
    <s v="Cindy Shaw"/>
    <x v="8"/>
    <s v="978-1-75780-237-6"/>
    <x v="5"/>
    <x v="10"/>
    <x v="1"/>
    <x v="419"/>
    <x v="18"/>
    <x v="0"/>
    <m/>
    <m/>
    <x v="436"/>
    <x v="3"/>
    <x v="0"/>
    <n v="232"/>
    <s v="*232*"/>
  </r>
  <r>
    <s v="BK5131"/>
    <s v="Let Us C - Yashwant Kanetkar"/>
    <s v="Tonya Lindsey"/>
    <x v="8"/>
    <s v="978-0-9890690-9-0"/>
    <x v="2"/>
    <x v="10"/>
    <x v="0"/>
    <x v="344"/>
    <x v="5"/>
    <x v="0"/>
    <m/>
    <m/>
    <x v="215"/>
    <x v="3"/>
    <x v="1"/>
    <n v="243"/>
    <s v="*243*"/>
  </r>
  <r>
    <s v="BK5132"/>
    <s v="NCERT Business Studies"/>
    <s v="Tanya Austin"/>
    <x v="10"/>
    <s v="978-0-06-284722-5"/>
    <x v="0"/>
    <x v="9"/>
    <x v="1"/>
    <x v="199"/>
    <x v="2"/>
    <x v="1"/>
    <d v="2025-01-10T00:00:00"/>
    <d v="2025-02-23T00:00:00"/>
    <x v="244"/>
    <x v="3"/>
    <x v="0"/>
    <n v="356"/>
    <s v="*356*"/>
  </r>
  <r>
    <s v="BK5133"/>
    <s v="NCERT Hindi"/>
    <s v="Kyle Burton"/>
    <x v="12"/>
    <s v="978-0-7229-8999-9"/>
    <x v="3"/>
    <x v="3"/>
    <x v="1"/>
    <x v="101"/>
    <x v="2"/>
    <x v="1"/>
    <d v="2023-06-21T00:00:00"/>
    <d v="2023-11-11T00:00:00"/>
    <x v="186"/>
    <x v="3"/>
    <x v="2"/>
    <n v="181"/>
    <s v="*181*"/>
  </r>
  <r>
    <s v="BK5134"/>
    <s v="NCERT Biology"/>
    <s v="Michael Butler"/>
    <x v="4"/>
    <s v="978-1-897189-68-9"/>
    <x v="1"/>
    <x v="17"/>
    <x v="1"/>
    <x v="335"/>
    <x v="3"/>
    <x v="0"/>
    <m/>
    <m/>
    <x v="200"/>
    <x v="3"/>
    <x v="0"/>
    <n v="288"/>
    <s v="*288*"/>
  </r>
  <r>
    <s v="BK5135"/>
    <s v="S. Chand EVS"/>
    <s v="Cynthia Smith"/>
    <x v="3"/>
    <s v="978-0-910346-12-2"/>
    <x v="4"/>
    <x v="1"/>
    <x v="2"/>
    <x v="122"/>
    <x v="6"/>
    <x v="1"/>
    <d v="2023-08-24T00:00:00"/>
    <d v="2024-10-05T00:00:00"/>
    <x v="106"/>
    <x v="2"/>
    <x v="2"/>
    <n v="192"/>
    <s v="*192*"/>
  </r>
  <r>
    <s v="BK5136"/>
    <s v="S. Chand Science"/>
    <s v="John Evans"/>
    <x v="11"/>
    <s v="978-1-194-43141-2"/>
    <x v="0"/>
    <x v="15"/>
    <x v="2"/>
    <x v="170"/>
    <x v="3"/>
    <x v="0"/>
    <m/>
    <m/>
    <x v="243"/>
    <x v="2"/>
    <x v="2"/>
    <n v="147"/>
    <s v="*147*"/>
  </r>
  <r>
    <s v="BK5137"/>
    <s v="NCERT Environmental Studies"/>
    <s v="George Ferrell"/>
    <x v="3"/>
    <s v="978-1-72456-286-9"/>
    <x v="5"/>
    <x v="6"/>
    <x v="2"/>
    <x v="287"/>
    <x v="19"/>
    <x v="0"/>
    <m/>
    <m/>
    <x v="373"/>
    <x v="2"/>
    <x v="2"/>
    <n v="306"/>
    <s v="*306*"/>
  </r>
  <r>
    <s v="BK5138"/>
    <s v="Pearson Science Explorer"/>
    <s v="Jimmy York"/>
    <x v="11"/>
    <s v="978-0-01-919139-5"/>
    <x v="3"/>
    <x v="9"/>
    <x v="2"/>
    <x v="346"/>
    <x v="11"/>
    <x v="0"/>
    <m/>
    <m/>
    <x v="279"/>
    <x v="2"/>
    <x v="0"/>
    <n v="351"/>
    <s v="*351*"/>
  </r>
  <r>
    <s v="BK5139"/>
    <s v="Together with EVS"/>
    <s v="Peggy Chambers"/>
    <x v="3"/>
    <s v="978-1-392-35637-1"/>
    <x v="1"/>
    <x v="2"/>
    <x v="1"/>
    <x v="228"/>
    <x v="3"/>
    <x v="1"/>
    <d v="2024-08-31T00:00:00"/>
    <d v="2024-11-06T00:00:00"/>
    <x v="94"/>
    <x v="2"/>
    <x v="1"/>
    <n v="440"/>
    <s v="*440*"/>
  </r>
  <r>
    <s v="BK5140"/>
    <s v="Python Programming - Balagurusamy"/>
    <s v="Natasha Murphy"/>
    <x v="8"/>
    <s v="978-0-629-78789-6"/>
    <x v="0"/>
    <x v="6"/>
    <x v="1"/>
    <x v="159"/>
    <x v="2"/>
    <x v="1"/>
    <d v="2023-04-10T00:00:00"/>
    <d v="2023-05-25T00:00:00"/>
    <x v="35"/>
    <x v="3"/>
    <x v="3"/>
    <n v="387"/>
    <s v="*387*"/>
  </r>
  <r>
    <s v="BK5141"/>
    <s v="S. Chand EVS"/>
    <s v="Christina Maxwell"/>
    <x v="3"/>
    <s v="978-0-936295-41-1"/>
    <x v="3"/>
    <x v="2"/>
    <x v="0"/>
    <x v="111"/>
    <x v="10"/>
    <x v="1"/>
    <d v="2023-05-20T00:00:00"/>
    <d v="2023-06-12T00:00:00"/>
    <x v="345"/>
    <x v="2"/>
    <x v="2"/>
    <n v="289"/>
    <s v="*289*"/>
  </r>
  <r>
    <s v="BK5142"/>
    <s v="Together with EVS"/>
    <s v="Ann Cardenas"/>
    <x v="3"/>
    <s v="978-1-376-70062-6"/>
    <x v="2"/>
    <x v="3"/>
    <x v="1"/>
    <x v="220"/>
    <x v="13"/>
    <x v="1"/>
    <d v="2025-02-16T00:00:00"/>
    <d v="2025-02-23T00:00:00"/>
    <x v="216"/>
    <x v="2"/>
    <x v="3"/>
    <n v="113"/>
    <s v="*113*"/>
  </r>
  <r>
    <s v="BK5143"/>
    <s v="Wren &amp; Martin English Grammar"/>
    <s v="Katherine Jones"/>
    <x v="2"/>
    <s v="978-0-370-30816-6"/>
    <x v="1"/>
    <x v="11"/>
    <x v="2"/>
    <x v="301"/>
    <x v="1"/>
    <x v="1"/>
    <d v="2024-05-15T00:00:00"/>
    <d v="2024-08-04T00:00:00"/>
    <x v="342"/>
    <x v="1"/>
    <x v="1"/>
    <n v="122"/>
    <s v="*122*"/>
  </r>
  <r>
    <s v="BK5144"/>
    <s v="S. Chand Biology"/>
    <s v="Steve Lee"/>
    <x v="4"/>
    <s v="978-1-5394-5041-2"/>
    <x v="5"/>
    <x v="13"/>
    <x v="0"/>
    <x v="12"/>
    <x v="16"/>
    <x v="1"/>
    <d v="2023-05-16T00:00:00"/>
    <d v="2023-10-30T00:00:00"/>
    <x v="91"/>
    <x v="3"/>
    <x v="1"/>
    <n v="372"/>
    <s v="*372*"/>
  </r>
  <r>
    <s v="BK5145"/>
    <s v="Computer Science with Python"/>
    <s v="Rose Barrett"/>
    <x v="8"/>
    <s v="978-1-71942-111-9"/>
    <x v="1"/>
    <x v="4"/>
    <x v="0"/>
    <x v="26"/>
    <x v="19"/>
    <x v="0"/>
    <m/>
    <m/>
    <x v="301"/>
    <x v="3"/>
    <x v="1"/>
    <n v="372"/>
    <s v="*372*"/>
  </r>
  <r>
    <s v="BK5146"/>
    <s v="S. Chand Social Science"/>
    <s v="Judy Brown"/>
    <x v="0"/>
    <s v="978-1-358-39754-7"/>
    <x v="0"/>
    <x v="2"/>
    <x v="0"/>
    <x v="82"/>
    <x v="7"/>
    <x v="0"/>
    <m/>
    <m/>
    <x v="473"/>
    <x v="0"/>
    <x v="0"/>
    <n v="327"/>
    <s v="*327*"/>
  </r>
  <r>
    <s v="BK5147"/>
    <s v="Let Us C - Yashwant Kanetkar"/>
    <s v="Dean Gay"/>
    <x v="8"/>
    <s v="978-0-696-05125-8"/>
    <x v="2"/>
    <x v="3"/>
    <x v="1"/>
    <x v="174"/>
    <x v="2"/>
    <x v="1"/>
    <d v="2024-02-07T00:00:00"/>
    <d v="2025-02-01T00:00:00"/>
    <x v="112"/>
    <x v="3"/>
    <x v="2"/>
    <n v="277"/>
    <s v="*277*"/>
  </r>
  <r>
    <s v="BK5148"/>
    <s v="S. Chand EVS"/>
    <s v="Carrie Black"/>
    <x v="3"/>
    <s v="978-1-78549-396-6"/>
    <x v="5"/>
    <x v="6"/>
    <x v="0"/>
    <x v="413"/>
    <x v="11"/>
    <x v="1"/>
    <d v="2024-06-14T00:00:00"/>
    <d v="2024-10-26T00:00:00"/>
    <x v="437"/>
    <x v="2"/>
    <x v="1"/>
    <n v="293"/>
    <s v="*293*"/>
  </r>
  <r>
    <s v="BK5149"/>
    <s v="Manika Hindi Pathmala"/>
    <s v="Michael Thompson"/>
    <x v="12"/>
    <s v="978-0-9854460-0-0"/>
    <x v="1"/>
    <x v="3"/>
    <x v="1"/>
    <x v="115"/>
    <x v="11"/>
    <x v="1"/>
    <d v="2023-06-30T00:00:00"/>
    <d v="2023-11-01T00:00:00"/>
    <x v="164"/>
    <x v="3"/>
    <x v="1"/>
    <n v="271"/>
    <s v="*271*"/>
  </r>
  <r>
    <s v="BK5150"/>
    <s v="Play with Maths"/>
    <s v="Philip Bruce"/>
    <x v="1"/>
    <s v="978-0-566-71319-4"/>
    <x v="5"/>
    <x v="13"/>
    <x v="1"/>
    <x v="61"/>
    <x v="1"/>
    <x v="1"/>
    <d v="2024-10-14T00:00:00"/>
    <d v="2024-12-19T00:00:00"/>
    <x v="73"/>
    <x v="0"/>
    <x v="0"/>
    <n v="371"/>
    <s v="*371*"/>
  </r>
  <r>
    <s v="BK5151"/>
    <s v="Let Us C - Yashwant Kanetkar"/>
    <s v="Jodi Flores"/>
    <x v="8"/>
    <s v="978-0-515-69085-9"/>
    <x v="0"/>
    <x v="19"/>
    <x v="1"/>
    <x v="55"/>
    <x v="0"/>
    <x v="0"/>
    <m/>
    <m/>
    <x v="370"/>
    <x v="3"/>
    <x v="0"/>
    <n v="196"/>
    <s v="*196*"/>
  </r>
  <r>
    <s v="BK5152"/>
    <s v="Modern ABC Chemistry"/>
    <s v="Rachel Scott"/>
    <x v="6"/>
    <s v="978-0-441-63931-1"/>
    <x v="4"/>
    <x v="19"/>
    <x v="2"/>
    <x v="325"/>
    <x v="18"/>
    <x v="0"/>
    <m/>
    <m/>
    <x v="183"/>
    <x v="3"/>
    <x v="2"/>
    <n v="242"/>
    <s v="*242*"/>
  </r>
  <r>
    <s v="BK5153"/>
    <s v="Lakhmir Singh Science"/>
    <s v="Taylor Massey"/>
    <x v="11"/>
    <s v="978-0-423-25558-4"/>
    <x v="3"/>
    <x v="2"/>
    <x v="2"/>
    <x v="408"/>
    <x v="16"/>
    <x v="1"/>
    <d v="2024-02-08T00:00:00"/>
    <d v="2024-05-10T00:00:00"/>
    <x v="93"/>
    <x v="2"/>
    <x v="0"/>
    <n v="114"/>
    <s v="*114*"/>
  </r>
  <r>
    <s v="BK5154"/>
    <s v="NCERT Chemistry"/>
    <s v="Amber Hodges"/>
    <x v="6"/>
    <s v="978-0-551-37287-0"/>
    <x v="2"/>
    <x v="6"/>
    <x v="2"/>
    <x v="289"/>
    <x v="15"/>
    <x v="1"/>
    <d v="2023-09-04T00:00:00"/>
    <d v="2024-07-03T00:00:00"/>
    <x v="390"/>
    <x v="3"/>
    <x v="1"/>
    <n v="329"/>
    <s v="*329*"/>
  </r>
  <r>
    <s v="BK5155"/>
    <s v="S. Chand EVS"/>
    <s v="Gina Kelly"/>
    <x v="3"/>
    <s v="978-0-8174-4867-7"/>
    <x v="2"/>
    <x v="10"/>
    <x v="2"/>
    <x v="417"/>
    <x v="17"/>
    <x v="0"/>
    <m/>
    <m/>
    <x v="53"/>
    <x v="2"/>
    <x v="0"/>
    <n v="293"/>
    <s v="*293*"/>
  </r>
  <r>
    <s v="BK5156"/>
    <s v="NCERT Economics"/>
    <s v="Teresa Haley"/>
    <x v="5"/>
    <s v="978-1-116-75370-7"/>
    <x v="3"/>
    <x v="6"/>
    <x v="1"/>
    <x v="216"/>
    <x v="17"/>
    <x v="0"/>
    <m/>
    <m/>
    <x v="395"/>
    <x v="3"/>
    <x v="2"/>
    <n v="415"/>
    <s v="*415*"/>
  </r>
  <r>
    <s v="BK5157"/>
    <s v="NCERT Biology"/>
    <s v="Glenn Kaufman"/>
    <x v="4"/>
    <s v="978-0-671-30294-8"/>
    <x v="4"/>
    <x v="17"/>
    <x v="1"/>
    <x v="116"/>
    <x v="4"/>
    <x v="0"/>
    <m/>
    <m/>
    <x v="479"/>
    <x v="3"/>
    <x v="0"/>
    <n v="420"/>
    <s v="*420*"/>
  </r>
  <r>
    <s v="BK5158"/>
    <s v="NCERT Biology"/>
    <s v="Melissa Padilla"/>
    <x v="4"/>
    <s v="978-1-70638-531-8"/>
    <x v="4"/>
    <x v="3"/>
    <x v="0"/>
    <x v="214"/>
    <x v="6"/>
    <x v="0"/>
    <m/>
    <m/>
    <x v="445"/>
    <x v="3"/>
    <x v="2"/>
    <n v="151"/>
    <s v="*151*"/>
  </r>
  <r>
    <s v="BK5159"/>
    <s v="Lakhmir Singh Science"/>
    <s v="Scott Burch"/>
    <x v="11"/>
    <s v="978-0-696-94573-1"/>
    <x v="4"/>
    <x v="1"/>
    <x v="1"/>
    <x v="227"/>
    <x v="0"/>
    <x v="0"/>
    <m/>
    <m/>
    <x v="338"/>
    <x v="2"/>
    <x v="2"/>
    <n v="111"/>
    <s v="*111*"/>
  </r>
  <r>
    <s v="BK5160"/>
    <s v="DK Goel Accountancy"/>
    <s v="Stephanie Hendrix DDS"/>
    <x v="7"/>
    <s v="978-1-78804-969-6"/>
    <x v="2"/>
    <x v="2"/>
    <x v="1"/>
    <x v="404"/>
    <x v="15"/>
    <x v="1"/>
    <d v="2023-10-20T00:00:00"/>
    <d v="2024-01-10T00:00:00"/>
    <x v="423"/>
    <x v="3"/>
    <x v="2"/>
    <n v="249"/>
    <s v="*249*"/>
  </r>
  <r>
    <s v="BK5161"/>
    <s v="Nai Roshni Hindi Pathmala"/>
    <s v="Julie Estrada"/>
    <x v="12"/>
    <s v="978-1-146-75908-3"/>
    <x v="0"/>
    <x v="13"/>
    <x v="1"/>
    <x v="415"/>
    <x v="16"/>
    <x v="1"/>
    <d v="2023-10-26T00:00:00"/>
    <d v="2024-06-20T00:00:00"/>
    <x v="465"/>
    <x v="3"/>
    <x v="0"/>
    <n v="141"/>
    <s v="*141*"/>
  </r>
  <r>
    <s v="BK5162"/>
    <s v="S. Chand Biology"/>
    <s v="Robert Perkins"/>
    <x v="4"/>
    <s v="978-1-03-420208-0"/>
    <x v="1"/>
    <x v="14"/>
    <x v="2"/>
    <x v="257"/>
    <x v="4"/>
    <x v="1"/>
    <d v="2023-11-11T00:00:00"/>
    <d v="2024-10-30T00:00:00"/>
    <x v="184"/>
    <x v="3"/>
    <x v="1"/>
    <n v="109"/>
    <s v="*109*"/>
  </r>
  <r>
    <s v="BK5163"/>
    <s v="S. Chand Economics"/>
    <s v="Jeremy Henson"/>
    <x v="5"/>
    <s v="978-1-363-16718-0"/>
    <x v="1"/>
    <x v="6"/>
    <x v="2"/>
    <x v="242"/>
    <x v="10"/>
    <x v="0"/>
    <m/>
    <m/>
    <x v="438"/>
    <x v="3"/>
    <x v="3"/>
    <n v="207"/>
    <s v="*207*"/>
  </r>
  <r>
    <s v="BK5164"/>
    <s v="RS Aggarwal Mathematics"/>
    <s v="Jonathan Hernandez"/>
    <x v="1"/>
    <s v="978-0-633-54483-6"/>
    <x v="5"/>
    <x v="15"/>
    <x v="2"/>
    <x v="13"/>
    <x v="9"/>
    <x v="0"/>
    <m/>
    <m/>
    <x v="263"/>
    <x v="0"/>
    <x v="2"/>
    <n v="161"/>
    <s v="*161*"/>
  </r>
  <r>
    <s v="BK5165"/>
    <s v="S. Chand Social Science"/>
    <s v="Justin Irwin"/>
    <x v="0"/>
    <s v="978-1-58639-129-4"/>
    <x v="1"/>
    <x v="7"/>
    <x v="2"/>
    <x v="222"/>
    <x v="5"/>
    <x v="1"/>
    <d v="2025-01-18T00:00:00"/>
    <d v="2025-01-21T00:00:00"/>
    <x v="27"/>
    <x v="0"/>
    <x v="3"/>
    <n v="168"/>
    <s v="*168*"/>
  </r>
  <r>
    <s v="BK5166"/>
    <s v="Concepts of Physics - HC Verma"/>
    <s v="Mindy Pratt"/>
    <x v="9"/>
    <s v="978-1-09-432219-3"/>
    <x v="0"/>
    <x v="10"/>
    <x v="1"/>
    <x v="409"/>
    <x v="0"/>
    <x v="1"/>
    <d v="2025-02-04T00:00:00"/>
    <d v="2025-02-10T00:00:00"/>
    <x v="401"/>
    <x v="3"/>
    <x v="1"/>
    <n v="122"/>
    <s v="*122*"/>
  </r>
  <r>
    <s v="BK5167"/>
    <s v="S. Chand Economics"/>
    <s v="Amy Martinez"/>
    <x v="5"/>
    <s v="978-1-00-887303-2"/>
    <x v="1"/>
    <x v="10"/>
    <x v="1"/>
    <x v="27"/>
    <x v="16"/>
    <x v="1"/>
    <d v="2024-09-26T00:00:00"/>
    <d v="2025-02-20T00:00:00"/>
    <x v="444"/>
    <x v="3"/>
    <x v="1"/>
    <n v="427"/>
    <s v="*427*"/>
  </r>
  <r>
    <s v="BK5168"/>
    <s v="Together with EVS"/>
    <s v="Ashley Williams"/>
    <x v="3"/>
    <s v="978-1-66104-587-6"/>
    <x v="0"/>
    <x v="2"/>
    <x v="0"/>
    <x v="55"/>
    <x v="0"/>
    <x v="1"/>
    <d v="2023-11-17T00:00:00"/>
    <d v="2023-11-23T00:00:00"/>
    <x v="51"/>
    <x v="2"/>
    <x v="1"/>
    <n v="431"/>
    <s v="*431*"/>
  </r>
  <r>
    <s v="BK5169"/>
    <s v="Modern ABC Chemistry"/>
    <s v="Christy Williams"/>
    <x v="6"/>
    <s v="978-1-5187-7430-0"/>
    <x v="0"/>
    <x v="8"/>
    <x v="1"/>
    <x v="315"/>
    <x v="19"/>
    <x v="0"/>
    <m/>
    <m/>
    <x v="453"/>
    <x v="3"/>
    <x v="0"/>
    <n v="311"/>
    <s v="*311*"/>
  </r>
  <r>
    <s v="BK5170"/>
    <s v="S. Chand Social Science"/>
    <s v="James Mendoza"/>
    <x v="0"/>
    <s v="978-1-01-114945-2"/>
    <x v="3"/>
    <x v="10"/>
    <x v="2"/>
    <x v="156"/>
    <x v="10"/>
    <x v="1"/>
    <d v="2023-12-12T00:00:00"/>
    <d v="2025-01-24T00:00:00"/>
    <x v="131"/>
    <x v="0"/>
    <x v="2"/>
    <n v="212"/>
    <s v="*212*"/>
  </r>
  <r>
    <s v="BK5171"/>
    <s v="NCERT Hindi"/>
    <s v="Michael Williams"/>
    <x v="12"/>
    <s v="978-0-7429-8569-8"/>
    <x v="4"/>
    <x v="7"/>
    <x v="0"/>
    <x v="243"/>
    <x v="11"/>
    <x v="0"/>
    <m/>
    <m/>
    <x v="131"/>
    <x v="3"/>
    <x v="1"/>
    <n v="288"/>
    <s v="*288*"/>
  </r>
  <r>
    <s v="BK5172"/>
    <s v="Pradeep's Chemistry"/>
    <s v="John Watson"/>
    <x v="6"/>
    <s v="978-0-02-449099-5"/>
    <x v="4"/>
    <x v="7"/>
    <x v="0"/>
    <x v="111"/>
    <x v="11"/>
    <x v="1"/>
    <d v="2024-02-01T00:00:00"/>
    <d v="2024-05-23T00:00:00"/>
    <x v="73"/>
    <x v="3"/>
    <x v="1"/>
    <n v="154"/>
    <s v="*154*"/>
  </r>
  <r>
    <s v="BK5173"/>
    <s v="Nai Roshni Hindi Pathmala"/>
    <s v="Rebecca Terrell"/>
    <x v="12"/>
    <s v="978-0-365-58010-2"/>
    <x v="0"/>
    <x v="1"/>
    <x v="0"/>
    <x v="262"/>
    <x v="4"/>
    <x v="0"/>
    <m/>
    <m/>
    <x v="375"/>
    <x v="3"/>
    <x v="0"/>
    <n v="129"/>
    <s v="*129*"/>
  </r>
  <r>
    <s v="BK5174"/>
    <s v="Modern ABC Chemistry"/>
    <s v="Sandra Mcdonald"/>
    <x v="6"/>
    <s v="978-1-341-65320-9"/>
    <x v="0"/>
    <x v="1"/>
    <x v="1"/>
    <x v="163"/>
    <x v="4"/>
    <x v="0"/>
    <m/>
    <m/>
    <x v="114"/>
    <x v="3"/>
    <x v="0"/>
    <n v="270"/>
    <s v="*270*"/>
  </r>
  <r>
    <s v="BK5175"/>
    <s v="S. Chand EVS"/>
    <s v="Marissa Peters"/>
    <x v="3"/>
    <s v="978-1-5149-0822-8"/>
    <x v="2"/>
    <x v="7"/>
    <x v="0"/>
    <x v="244"/>
    <x v="16"/>
    <x v="0"/>
    <m/>
    <m/>
    <x v="103"/>
    <x v="2"/>
    <x v="2"/>
    <n v="175"/>
    <s v="*175*"/>
  </r>
  <r>
    <s v="BK5176"/>
    <s v="Nai Roshni Hindi Pathmala"/>
    <s v="Catherine Fox"/>
    <x v="12"/>
    <s v="978-1-4242-2292-6"/>
    <x v="3"/>
    <x v="6"/>
    <x v="1"/>
    <x v="71"/>
    <x v="7"/>
    <x v="1"/>
    <d v="2024-07-09T00:00:00"/>
    <d v="2025-01-24T00:00:00"/>
    <x v="144"/>
    <x v="3"/>
    <x v="0"/>
    <n v="373"/>
    <s v="*373*"/>
  </r>
  <r>
    <s v="BK5177"/>
    <s v="RD Sharma Mathematics"/>
    <s v="James Barr"/>
    <x v="1"/>
    <s v="978-1-4031-1409-9"/>
    <x v="0"/>
    <x v="6"/>
    <x v="1"/>
    <x v="213"/>
    <x v="14"/>
    <x v="1"/>
    <d v="2024-04-12T00:00:00"/>
    <d v="2024-06-09T00:00:00"/>
    <x v="273"/>
    <x v="0"/>
    <x v="1"/>
    <n v="235"/>
    <s v="*235*"/>
  </r>
  <r>
    <s v="BK5178"/>
    <s v="S. Chand Biology"/>
    <s v="Denise Fuller"/>
    <x v="4"/>
    <s v="978-0-650-13843-8"/>
    <x v="5"/>
    <x v="2"/>
    <x v="1"/>
    <x v="172"/>
    <x v="1"/>
    <x v="0"/>
    <m/>
    <m/>
    <x v="235"/>
    <x v="3"/>
    <x v="0"/>
    <n v="227"/>
    <s v="*227*"/>
  </r>
  <r>
    <s v="BK5179"/>
    <s v="NCERT Business Studies"/>
    <s v="Charles Meyer"/>
    <x v="10"/>
    <s v="978-0-472-66397-2"/>
    <x v="1"/>
    <x v="7"/>
    <x v="2"/>
    <x v="418"/>
    <x v="12"/>
    <x v="1"/>
    <d v="2024-12-14T00:00:00"/>
    <d v="2025-02-20T00:00:00"/>
    <x v="289"/>
    <x v="3"/>
    <x v="2"/>
    <n v="176"/>
    <s v="*176*"/>
  </r>
  <r>
    <s v="BK5180"/>
    <s v="Together with EVS"/>
    <s v="Bryce Bailey"/>
    <x v="3"/>
    <s v="978-1-219-97871-7"/>
    <x v="3"/>
    <x v="9"/>
    <x v="2"/>
    <x v="340"/>
    <x v="2"/>
    <x v="0"/>
    <m/>
    <m/>
    <x v="285"/>
    <x v="2"/>
    <x v="0"/>
    <n v="138"/>
    <s v="*138*"/>
  </r>
  <r>
    <s v="BK5181"/>
    <s v="NCERT Social Science"/>
    <s v="Maria Peck"/>
    <x v="0"/>
    <s v="978-0-342-35823-6"/>
    <x v="1"/>
    <x v="0"/>
    <x v="2"/>
    <x v="144"/>
    <x v="17"/>
    <x v="1"/>
    <d v="2023-07-09T00:00:00"/>
    <d v="2024-01-22T00:00:00"/>
    <x v="97"/>
    <x v="0"/>
    <x v="2"/>
    <n v="199"/>
    <s v="*199*"/>
  </r>
  <r>
    <s v="BK5182"/>
    <s v="NCERT Business Studies"/>
    <s v="Heather Christian"/>
    <x v="10"/>
    <s v="978-1-73035-826-5"/>
    <x v="3"/>
    <x v="19"/>
    <x v="2"/>
    <x v="361"/>
    <x v="4"/>
    <x v="0"/>
    <m/>
    <m/>
    <x v="369"/>
    <x v="3"/>
    <x v="2"/>
    <n v="351"/>
    <s v="*351*"/>
  </r>
  <r>
    <s v="BK5183"/>
    <s v="Nai Roshni Hindi Pathmala"/>
    <s v="Cindy Fields"/>
    <x v="12"/>
    <s v="978-1-336-21099-8"/>
    <x v="2"/>
    <x v="11"/>
    <x v="1"/>
    <x v="1"/>
    <x v="12"/>
    <x v="1"/>
    <d v="2024-06-28T00:00:00"/>
    <d v="2024-07-05T00:00:00"/>
    <x v="291"/>
    <x v="3"/>
    <x v="2"/>
    <n v="154"/>
    <s v="*154*"/>
  </r>
  <r>
    <s v="BK5184"/>
    <s v="Wren &amp; Martin English Grammar"/>
    <s v="Collin Gray"/>
    <x v="2"/>
    <s v="978-0-637-78792-5"/>
    <x v="1"/>
    <x v="12"/>
    <x v="1"/>
    <x v="345"/>
    <x v="11"/>
    <x v="0"/>
    <m/>
    <m/>
    <x v="40"/>
    <x v="1"/>
    <x v="0"/>
    <n v="308"/>
    <s v="*308*"/>
  </r>
  <r>
    <s v="BK5185"/>
    <s v="Concepts of Physics - HC Verma"/>
    <s v="Olivia Robinson"/>
    <x v="9"/>
    <s v="978-0-563-44669-9"/>
    <x v="2"/>
    <x v="11"/>
    <x v="0"/>
    <x v="349"/>
    <x v="16"/>
    <x v="1"/>
    <d v="2024-04-30T00:00:00"/>
    <d v="2024-07-08T00:00:00"/>
    <x v="382"/>
    <x v="3"/>
    <x v="1"/>
    <n v="313"/>
    <s v="*313*"/>
  </r>
  <r>
    <s v="BK5186"/>
    <s v="Modern ABC Chemistry"/>
    <s v="Daniel Phillips"/>
    <x v="6"/>
    <s v="978-1-74917-381-1"/>
    <x v="0"/>
    <x v="19"/>
    <x v="1"/>
    <x v="275"/>
    <x v="18"/>
    <x v="1"/>
    <d v="2025-01-26T00:00:00"/>
    <d v="2025-02-04T00:00:00"/>
    <x v="465"/>
    <x v="3"/>
    <x v="3"/>
    <n v="361"/>
    <s v="*361*"/>
  </r>
  <r>
    <s v="BK5187"/>
    <s v="Pearson Science Explorer"/>
    <s v="Scott Walker"/>
    <x v="11"/>
    <s v="978-0-413-51828-6"/>
    <x v="3"/>
    <x v="9"/>
    <x v="1"/>
    <x v="90"/>
    <x v="15"/>
    <x v="0"/>
    <m/>
    <m/>
    <x v="240"/>
    <x v="2"/>
    <x v="2"/>
    <n v="267"/>
    <s v="*267*"/>
  </r>
  <r>
    <s v="BK5188"/>
    <s v="English Grammar &amp; Composition"/>
    <s v="Sherry Salas"/>
    <x v="2"/>
    <s v="978-0-640-84321-2"/>
    <x v="3"/>
    <x v="12"/>
    <x v="1"/>
    <x v="146"/>
    <x v="12"/>
    <x v="1"/>
    <d v="2025-01-01T00:00:00"/>
    <d v="2025-01-31T00:00:00"/>
    <x v="460"/>
    <x v="1"/>
    <x v="3"/>
    <n v="149"/>
    <s v="*149*"/>
  </r>
  <r>
    <s v="BK5189"/>
    <s v="S. Chand Business Studies"/>
    <s v="Joe Garcia"/>
    <x v="10"/>
    <s v="978-0-12-320200-0"/>
    <x v="3"/>
    <x v="19"/>
    <x v="2"/>
    <x v="396"/>
    <x v="11"/>
    <x v="1"/>
    <d v="2023-07-18T00:00:00"/>
    <d v="2025-02-25T00:00:00"/>
    <x v="233"/>
    <x v="3"/>
    <x v="1"/>
    <n v="448"/>
    <s v="*448*"/>
  </r>
  <r>
    <s v="BK5190"/>
    <s v="S. Chand Biology"/>
    <s v="Michael Herrera"/>
    <x v="4"/>
    <s v="978-1-965969-99-1"/>
    <x v="2"/>
    <x v="15"/>
    <x v="2"/>
    <x v="383"/>
    <x v="10"/>
    <x v="0"/>
    <m/>
    <m/>
    <x v="147"/>
    <x v="3"/>
    <x v="1"/>
    <n v="403"/>
    <s v="*403*"/>
  </r>
  <r>
    <s v="BK5191"/>
    <s v="S. Chand Business Studies"/>
    <s v="George Coleman"/>
    <x v="10"/>
    <s v="978-0-322-68503-1"/>
    <x v="3"/>
    <x v="7"/>
    <x v="2"/>
    <x v="8"/>
    <x v="18"/>
    <x v="0"/>
    <m/>
    <m/>
    <x v="402"/>
    <x v="3"/>
    <x v="1"/>
    <n v="443"/>
    <s v="*443*"/>
  </r>
  <r>
    <s v="BK5192"/>
    <s v="Let Us C - Yashwant Kanetkar"/>
    <s v="Charles Patterson"/>
    <x v="8"/>
    <s v="978-1-962394-50-5"/>
    <x v="2"/>
    <x v="5"/>
    <x v="2"/>
    <x v="80"/>
    <x v="1"/>
    <x v="0"/>
    <m/>
    <m/>
    <x v="402"/>
    <x v="3"/>
    <x v="0"/>
    <n v="437"/>
    <s v="*437*"/>
  </r>
  <r>
    <s v="BK5193"/>
    <s v="NCERT Accountancy"/>
    <s v="Carrie Collins"/>
    <x v="7"/>
    <s v="978-0-8284-1215-5"/>
    <x v="1"/>
    <x v="19"/>
    <x v="1"/>
    <x v="36"/>
    <x v="0"/>
    <x v="0"/>
    <m/>
    <m/>
    <x v="459"/>
    <x v="3"/>
    <x v="2"/>
    <n v="414"/>
    <s v="*414*"/>
  </r>
  <r>
    <s v="BK5194"/>
    <s v="NCERT Biology"/>
    <s v="Kimberly Williams"/>
    <x v="4"/>
    <s v="978-1-185-31697-1"/>
    <x v="0"/>
    <x v="11"/>
    <x v="1"/>
    <x v="37"/>
    <x v="1"/>
    <x v="1"/>
    <d v="2024-12-25T00:00:00"/>
    <d v="2024-12-28T00:00:00"/>
    <x v="168"/>
    <x v="3"/>
    <x v="1"/>
    <n v="163"/>
    <s v="*163*"/>
  </r>
  <r>
    <s v="BK5195"/>
    <s v="Truemanâ€™s Biology"/>
    <s v="Monica Flores"/>
    <x v="4"/>
    <s v="978-1-931992-75-6"/>
    <x v="3"/>
    <x v="15"/>
    <x v="0"/>
    <x v="186"/>
    <x v="6"/>
    <x v="1"/>
    <d v="2023-10-05T00:00:00"/>
    <d v="2025-02-05T00:00:00"/>
    <x v="89"/>
    <x v="3"/>
    <x v="1"/>
    <n v="294"/>
    <s v="*294*"/>
  </r>
  <r>
    <s v="BK5196"/>
    <s v="NCERT Chemistry"/>
    <s v="Samantha Johnson"/>
    <x v="6"/>
    <s v="978-0-01-863210-3"/>
    <x v="0"/>
    <x v="17"/>
    <x v="1"/>
    <x v="344"/>
    <x v="11"/>
    <x v="0"/>
    <m/>
    <m/>
    <x v="193"/>
    <x v="3"/>
    <x v="0"/>
    <n v="293"/>
    <s v="*293*"/>
  </r>
  <r>
    <s v="BK5197"/>
    <s v="Together with Social Science"/>
    <s v="Craig Byrd"/>
    <x v="0"/>
    <s v="978-1-4362-0879-6"/>
    <x v="1"/>
    <x v="8"/>
    <x v="2"/>
    <x v="330"/>
    <x v="19"/>
    <x v="1"/>
    <d v="2023-07-21T00:00:00"/>
    <d v="2025-01-03T00:00:00"/>
    <x v="425"/>
    <x v="0"/>
    <x v="0"/>
    <n v="351"/>
    <s v="*351*"/>
  </r>
  <r>
    <s v="BK5198"/>
    <s v="S. Chand Business Studies"/>
    <s v="Benjamin Flores"/>
    <x v="10"/>
    <s v="978-1-76632-355-8"/>
    <x v="1"/>
    <x v="8"/>
    <x v="0"/>
    <x v="355"/>
    <x v="17"/>
    <x v="0"/>
    <m/>
    <m/>
    <x v="237"/>
    <x v="3"/>
    <x v="2"/>
    <n v="158"/>
    <s v="*158*"/>
  </r>
  <r>
    <s v="BK5199"/>
    <s v="Nai Roshni Hindi Pathmala"/>
    <s v="James White"/>
    <x v="12"/>
    <s v="978-1-364-39425-7"/>
    <x v="0"/>
    <x v="15"/>
    <x v="0"/>
    <x v="359"/>
    <x v="13"/>
    <x v="1"/>
    <d v="2023-04-30T00:00:00"/>
    <d v="2023-08-20T00:00:00"/>
    <x v="466"/>
    <x v="3"/>
    <x v="0"/>
    <n v="243"/>
    <s v="*243*"/>
  </r>
  <r>
    <s v="BK5200"/>
    <s v="S. Chand Social Science"/>
    <s v="Martin Patterson"/>
    <x v="0"/>
    <s v="978-1-5183-4740-5"/>
    <x v="4"/>
    <x v="3"/>
    <x v="0"/>
    <x v="410"/>
    <x v="7"/>
    <x v="1"/>
    <d v="2023-07-17T00:00:00"/>
    <d v="2023-12-03T00:00:00"/>
    <x v="268"/>
    <x v="0"/>
    <x v="1"/>
    <n v="431"/>
    <s v="*431*"/>
  </r>
  <r>
    <s v="BK5201"/>
    <s v="Computer Science with Python"/>
    <s v="Brett Madden"/>
    <x v="8"/>
    <s v="978-0-9505105-6-9"/>
    <x v="5"/>
    <x v="13"/>
    <x v="1"/>
    <x v="90"/>
    <x v="18"/>
    <x v="1"/>
    <d v="2023-07-06T00:00:00"/>
    <d v="2024-04-24T00:00:00"/>
    <x v="295"/>
    <x v="3"/>
    <x v="0"/>
    <n v="393"/>
    <s v="*393*"/>
  </r>
  <r>
    <s v="BK5202"/>
    <s v="Wren &amp; Martin English Grammar"/>
    <s v="Katelyn Rodriguez DDS"/>
    <x v="2"/>
    <s v="978-1-176-46820-7"/>
    <x v="4"/>
    <x v="13"/>
    <x v="0"/>
    <x v="408"/>
    <x v="17"/>
    <x v="1"/>
    <d v="2024-04-25T00:00:00"/>
    <d v="2025-01-29T00:00:00"/>
    <x v="309"/>
    <x v="1"/>
    <x v="2"/>
    <n v="192"/>
    <s v="*192*"/>
  </r>
  <r>
    <s v="BK5203"/>
    <s v="NCERT Economics"/>
    <s v="John Dixon"/>
    <x v="5"/>
    <s v="978-1-963911-73-2"/>
    <x v="3"/>
    <x v="5"/>
    <x v="1"/>
    <x v="0"/>
    <x v="19"/>
    <x v="1"/>
    <d v="2023-04-21T00:00:00"/>
    <d v="2023-09-07T00:00:00"/>
    <x v="251"/>
    <x v="3"/>
    <x v="0"/>
    <n v="388"/>
    <s v="*388*"/>
  </r>
  <r>
    <s v="BK5204"/>
    <s v="NCERT Biology"/>
    <s v="Margaret Sherman"/>
    <x v="4"/>
    <s v="978-0-8054-1049-5"/>
    <x v="2"/>
    <x v="18"/>
    <x v="1"/>
    <x v="330"/>
    <x v="12"/>
    <x v="1"/>
    <d v="2023-11-03T00:00:00"/>
    <d v="2024-06-19T00:00:00"/>
    <x v="252"/>
    <x v="3"/>
    <x v="2"/>
    <n v="358"/>
    <s v="*358*"/>
  </r>
  <r>
    <s v="BK5205"/>
    <s v="Let Us C - Yashwant Kanetkar"/>
    <s v="Cody Campbell"/>
    <x v="8"/>
    <s v="978-1-55007-459-8"/>
    <x v="4"/>
    <x v="8"/>
    <x v="1"/>
    <x v="350"/>
    <x v="19"/>
    <x v="1"/>
    <d v="2024-04-15T00:00:00"/>
    <d v="2024-09-12T00:00:00"/>
    <x v="213"/>
    <x v="3"/>
    <x v="2"/>
    <n v="108"/>
    <s v="*108*"/>
  </r>
  <r>
    <s v="BK5206"/>
    <s v="S. Chand EVS"/>
    <s v="Collin Davidson"/>
    <x v="3"/>
    <s v="978-0-7284-9143-4"/>
    <x v="1"/>
    <x v="9"/>
    <x v="2"/>
    <x v="217"/>
    <x v="19"/>
    <x v="1"/>
    <d v="2023-09-27T00:00:00"/>
    <d v="2024-07-17T00:00:00"/>
    <x v="94"/>
    <x v="2"/>
    <x v="2"/>
    <n v="381"/>
    <s v="*381*"/>
  </r>
  <r>
    <s v="BK5207"/>
    <s v="NCERT Social Science"/>
    <s v="Debra Harper"/>
    <x v="0"/>
    <s v="978-0-435-81116-7"/>
    <x v="4"/>
    <x v="11"/>
    <x v="2"/>
    <x v="256"/>
    <x v="15"/>
    <x v="1"/>
    <d v="2024-01-14T00:00:00"/>
    <d v="2024-08-05T00:00:00"/>
    <x v="124"/>
    <x v="0"/>
    <x v="0"/>
    <n v="272"/>
    <s v="*272*"/>
  </r>
  <r>
    <s v="BK5208"/>
    <s v="RS Aggarwal Mathematics"/>
    <s v="Mario Wilson"/>
    <x v="1"/>
    <s v="978-0-07-371254-3"/>
    <x v="4"/>
    <x v="6"/>
    <x v="2"/>
    <x v="394"/>
    <x v="9"/>
    <x v="1"/>
    <d v="2023-05-28T00:00:00"/>
    <d v="2024-02-04T00:00:00"/>
    <x v="148"/>
    <x v="0"/>
    <x v="1"/>
    <n v="155"/>
    <s v="*155*"/>
  </r>
  <r>
    <s v="BK5209"/>
    <s v="NCERT Environmental Studies"/>
    <s v="Joyce Clark"/>
    <x v="3"/>
    <s v="978-0-634-80783-1"/>
    <x v="1"/>
    <x v="14"/>
    <x v="2"/>
    <x v="348"/>
    <x v="14"/>
    <x v="1"/>
    <d v="2024-04-27T00:00:00"/>
    <d v="2024-10-16T00:00:00"/>
    <x v="322"/>
    <x v="2"/>
    <x v="3"/>
    <n v="281"/>
    <s v="*281*"/>
  </r>
  <r>
    <s v="BK5210"/>
    <s v="Together with Social Science"/>
    <s v="Lacey Bell"/>
    <x v="0"/>
    <s v="978-0-17-189346-5"/>
    <x v="4"/>
    <x v="12"/>
    <x v="1"/>
    <x v="34"/>
    <x v="16"/>
    <x v="0"/>
    <m/>
    <m/>
    <x v="179"/>
    <x v="0"/>
    <x v="2"/>
    <n v="283"/>
    <s v="*283*"/>
  </r>
  <r>
    <s v="BK5211"/>
    <s v="TS Grewal Accountancy"/>
    <s v="Jared Glover"/>
    <x v="7"/>
    <s v="978-0-627-79302-8"/>
    <x v="3"/>
    <x v="1"/>
    <x v="1"/>
    <x v="245"/>
    <x v="10"/>
    <x v="1"/>
    <d v="2024-04-22T00:00:00"/>
    <d v="2024-05-07T00:00:00"/>
    <x v="326"/>
    <x v="3"/>
    <x v="3"/>
    <n v="383"/>
    <s v="*383*"/>
  </r>
  <r>
    <s v="BK5212"/>
    <s v="NCERT Maths"/>
    <s v="Sabrina Ortiz"/>
    <x v="1"/>
    <s v="978-0-903490-98-6"/>
    <x v="0"/>
    <x v="13"/>
    <x v="0"/>
    <x v="202"/>
    <x v="18"/>
    <x v="1"/>
    <d v="2023-06-23T00:00:00"/>
    <d v="2024-06-03T00:00:00"/>
    <x v="415"/>
    <x v="0"/>
    <x v="1"/>
    <n v="143"/>
    <s v="*143*"/>
  </r>
  <r>
    <s v="BK5213"/>
    <s v="Together with EVS"/>
    <s v="Tamara Mueller"/>
    <x v="3"/>
    <s v="978-1-07-450176-1"/>
    <x v="2"/>
    <x v="8"/>
    <x v="1"/>
    <x v="236"/>
    <x v="14"/>
    <x v="0"/>
    <m/>
    <m/>
    <x v="454"/>
    <x v="2"/>
    <x v="1"/>
    <n v="236"/>
    <s v="*236*"/>
  </r>
  <r>
    <s v="BK5214"/>
    <s v="NCERT Business Studies"/>
    <s v="Sean Shelton"/>
    <x v="10"/>
    <s v="978-1-85628-757-9"/>
    <x v="2"/>
    <x v="17"/>
    <x v="1"/>
    <x v="415"/>
    <x v="4"/>
    <x v="0"/>
    <m/>
    <m/>
    <x v="203"/>
    <x v="3"/>
    <x v="1"/>
    <n v="376"/>
    <s v="*376*"/>
  </r>
  <r>
    <s v="BK5215"/>
    <s v="NCERT Hindi"/>
    <s v="Sydney Hunt"/>
    <x v="12"/>
    <s v="978-0-15-827219-1"/>
    <x v="3"/>
    <x v="5"/>
    <x v="1"/>
    <x v="350"/>
    <x v="4"/>
    <x v="1"/>
    <d v="2024-12-31T00:00:00"/>
    <d v="2025-01-20T00:00:00"/>
    <x v="309"/>
    <x v="3"/>
    <x v="0"/>
    <n v="269"/>
    <s v="*269*"/>
  </r>
  <r>
    <s v="BK5216"/>
    <s v="Nai Roshni Hindi Pathmala"/>
    <s v="Cheryl Mitchell"/>
    <x v="12"/>
    <s v="978-0-9898128-1-8"/>
    <x v="3"/>
    <x v="8"/>
    <x v="2"/>
    <x v="320"/>
    <x v="0"/>
    <x v="1"/>
    <d v="2025-01-29T00:00:00"/>
    <d v="2025-02-05T00:00:00"/>
    <x v="233"/>
    <x v="3"/>
    <x v="2"/>
    <n v="289"/>
    <s v="*289*"/>
  </r>
  <r>
    <s v="BK5217"/>
    <s v="S. Chand Social Science"/>
    <s v="Stephanie Smith"/>
    <x v="0"/>
    <s v="978-1-157-29424-5"/>
    <x v="3"/>
    <x v="15"/>
    <x v="2"/>
    <x v="248"/>
    <x v="4"/>
    <x v="1"/>
    <d v="2024-10-27T00:00:00"/>
    <d v="2024-12-03T00:00:00"/>
    <x v="129"/>
    <x v="0"/>
    <x v="1"/>
    <n v="333"/>
    <s v="*333*"/>
  </r>
  <r>
    <s v="BK5218"/>
    <s v="Wren &amp; Martin English Grammar"/>
    <s v="Richard Mcdonald"/>
    <x v="2"/>
    <s v="978-0-8272-1655-6"/>
    <x v="2"/>
    <x v="15"/>
    <x v="2"/>
    <x v="15"/>
    <x v="3"/>
    <x v="0"/>
    <m/>
    <m/>
    <x v="352"/>
    <x v="1"/>
    <x v="1"/>
    <n v="209"/>
    <s v="*209*"/>
  </r>
  <r>
    <s v="BK5219"/>
    <s v="Oxford English Reader"/>
    <s v="Jason Church MD"/>
    <x v="2"/>
    <s v="978-0-9737053-8-6"/>
    <x v="1"/>
    <x v="6"/>
    <x v="2"/>
    <x v="63"/>
    <x v="8"/>
    <x v="0"/>
    <m/>
    <m/>
    <x v="403"/>
    <x v="1"/>
    <x v="0"/>
    <n v="364"/>
    <s v="*364*"/>
  </r>
  <r>
    <s v="BK5220"/>
    <s v="S. Chand Business Studies"/>
    <s v="Bryan Hopkins"/>
    <x v="10"/>
    <s v="978-1-71752-049-4"/>
    <x v="3"/>
    <x v="19"/>
    <x v="1"/>
    <x v="239"/>
    <x v="12"/>
    <x v="0"/>
    <m/>
    <m/>
    <x v="230"/>
    <x v="3"/>
    <x v="0"/>
    <n v="397"/>
    <s v="*397*"/>
  </r>
  <r>
    <s v="BK5221"/>
    <s v="Together with EVS"/>
    <s v="Mary West"/>
    <x v="3"/>
    <s v="978-0-7758-3268-6"/>
    <x v="2"/>
    <x v="19"/>
    <x v="1"/>
    <x v="167"/>
    <x v="13"/>
    <x v="0"/>
    <m/>
    <m/>
    <x v="66"/>
    <x v="2"/>
    <x v="2"/>
    <n v="424"/>
    <s v="*424*"/>
  </r>
  <r>
    <s v="BK5222"/>
    <s v="DK Goel Accountancy"/>
    <s v="Eric Graham"/>
    <x v="7"/>
    <s v="978-1-198-47409-5"/>
    <x v="2"/>
    <x v="5"/>
    <x v="0"/>
    <x v="131"/>
    <x v="15"/>
    <x v="0"/>
    <m/>
    <m/>
    <x v="105"/>
    <x v="3"/>
    <x v="0"/>
    <n v="153"/>
    <s v="*153*"/>
  </r>
  <r>
    <s v="BK5223"/>
    <s v="Wren &amp; Martin English Grammar"/>
    <s v="Ryan Sanchez"/>
    <x v="2"/>
    <s v="978-1-230-83107-7"/>
    <x v="0"/>
    <x v="2"/>
    <x v="1"/>
    <x v="103"/>
    <x v="19"/>
    <x v="0"/>
    <m/>
    <m/>
    <x v="374"/>
    <x v="1"/>
    <x v="1"/>
    <n v="260"/>
    <s v="*260*"/>
  </r>
  <r>
    <s v="BK5224"/>
    <s v="Manika Hindi Pathmala"/>
    <s v="Barbara Ferguson"/>
    <x v="12"/>
    <s v="978-0-89266-784-0"/>
    <x v="3"/>
    <x v="14"/>
    <x v="2"/>
    <x v="222"/>
    <x v="18"/>
    <x v="0"/>
    <m/>
    <m/>
    <x v="127"/>
    <x v="3"/>
    <x v="0"/>
    <n v="322"/>
    <s v="*322*"/>
  </r>
  <r>
    <s v="BK5225"/>
    <s v="NCERT Accountancy"/>
    <s v="Sandy Hernandez"/>
    <x v="7"/>
    <s v="978-0-469-23649-3"/>
    <x v="0"/>
    <x v="13"/>
    <x v="0"/>
    <x v="374"/>
    <x v="9"/>
    <x v="0"/>
    <m/>
    <m/>
    <x v="440"/>
    <x v="3"/>
    <x v="2"/>
    <n v="294"/>
    <s v="*294*"/>
  </r>
  <r>
    <s v="BK5226"/>
    <s v="SL Arora Physics"/>
    <s v="Anne Richmond"/>
    <x v="9"/>
    <s v="978-0-7299-2981-3"/>
    <x v="2"/>
    <x v="1"/>
    <x v="0"/>
    <x v="122"/>
    <x v="10"/>
    <x v="1"/>
    <d v="2024-02-02T00:00:00"/>
    <d v="2024-04-20T00:00:00"/>
    <x v="281"/>
    <x v="3"/>
    <x v="0"/>
    <n v="313"/>
    <s v="*313*"/>
  </r>
  <r>
    <s v="BK5227"/>
    <s v="Pradeep's Chemistry"/>
    <s v="Daniel Gonzales"/>
    <x v="6"/>
    <s v="978-1-5149-3400-5"/>
    <x v="3"/>
    <x v="18"/>
    <x v="0"/>
    <x v="219"/>
    <x v="7"/>
    <x v="0"/>
    <m/>
    <m/>
    <x v="261"/>
    <x v="3"/>
    <x v="2"/>
    <n v="429"/>
    <s v="*429*"/>
  </r>
  <r>
    <s v="BK5228"/>
    <s v="Fundamentals of Physics - Resnick Halliday"/>
    <s v="Samantha Sparks"/>
    <x v="9"/>
    <s v="978-1-55382-101-4"/>
    <x v="5"/>
    <x v="16"/>
    <x v="1"/>
    <x v="199"/>
    <x v="7"/>
    <x v="0"/>
    <m/>
    <m/>
    <x v="379"/>
    <x v="3"/>
    <x v="2"/>
    <n v="436"/>
    <s v="*436*"/>
  </r>
  <r>
    <s v="BK5229"/>
    <s v="NCERT Environmental Studies"/>
    <s v="Jeffrey Williams"/>
    <x v="3"/>
    <s v="978-0-407-88225-6"/>
    <x v="2"/>
    <x v="7"/>
    <x v="0"/>
    <x v="185"/>
    <x v="8"/>
    <x v="1"/>
    <d v="2024-09-26T00:00:00"/>
    <d v="2025-02-26T00:00:00"/>
    <x v="406"/>
    <x v="2"/>
    <x v="2"/>
    <n v="202"/>
    <s v="*202*"/>
  </r>
  <r>
    <s v="BK5230"/>
    <s v="S. Chand Science"/>
    <s v="Adam Bryant"/>
    <x v="11"/>
    <s v="978-0-07-985226-7"/>
    <x v="1"/>
    <x v="5"/>
    <x v="1"/>
    <x v="20"/>
    <x v="10"/>
    <x v="1"/>
    <d v="2025-01-28T00:00:00"/>
    <d v="2025-02-14T00:00:00"/>
    <x v="31"/>
    <x v="2"/>
    <x v="0"/>
    <n v="411"/>
    <s v="*411*"/>
  </r>
  <r>
    <s v="BK5231"/>
    <s v="Play with Maths"/>
    <s v="Mary Jenkins"/>
    <x v="1"/>
    <s v="978-0-02-161734-0"/>
    <x v="0"/>
    <x v="12"/>
    <x v="1"/>
    <x v="319"/>
    <x v="16"/>
    <x v="0"/>
    <m/>
    <m/>
    <x v="309"/>
    <x v="0"/>
    <x v="1"/>
    <n v="304"/>
    <s v="*304*"/>
  </r>
  <r>
    <s v="BK5232"/>
    <s v="Computer Science with Python"/>
    <s v="Steven Mack"/>
    <x v="8"/>
    <s v="978-1-59301-106-2"/>
    <x v="3"/>
    <x v="5"/>
    <x v="1"/>
    <x v="278"/>
    <x v="7"/>
    <x v="1"/>
    <d v="2023-06-19T00:00:00"/>
    <d v="2024-07-31T00:00:00"/>
    <x v="218"/>
    <x v="3"/>
    <x v="3"/>
    <n v="237"/>
    <s v="*237*"/>
  </r>
  <r>
    <s v="BK5233"/>
    <s v="DK Goel Accountancy"/>
    <s v="Robert Elliott"/>
    <x v="7"/>
    <s v="978-0-506-76536-8"/>
    <x v="0"/>
    <x v="12"/>
    <x v="2"/>
    <x v="95"/>
    <x v="9"/>
    <x v="0"/>
    <m/>
    <m/>
    <x v="325"/>
    <x v="3"/>
    <x v="2"/>
    <n v="319"/>
    <s v="*319*"/>
  </r>
  <r>
    <s v="BK5234"/>
    <s v="Oxford English Reader"/>
    <s v="Lisa Gordon"/>
    <x v="2"/>
    <s v="978-1-355-86215-4"/>
    <x v="3"/>
    <x v="2"/>
    <x v="2"/>
    <x v="151"/>
    <x v="13"/>
    <x v="0"/>
    <m/>
    <m/>
    <x v="85"/>
    <x v="1"/>
    <x v="3"/>
    <n v="224"/>
    <s v="*224*"/>
  </r>
  <r>
    <s v="BK5235"/>
    <s v="S. Chand Biology"/>
    <s v="Kristi Green"/>
    <x v="4"/>
    <s v="978-1-74623-492-8"/>
    <x v="5"/>
    <x v="0"/>
    <x v="2"/>
    <x v="385"/>
    <x v="10"/>
    <x v="0"/>
    <m/>
    <m/>
    <x v="342"/>
    <x v="3"/>
    <x v="1"/>
    <n v="108"/>
    <s v="*108*"/>
  </r>
  <r>
    <s v="BK5236"/>
    <s v="Python Programming - Balagurusamy"/>
    <s v="Sandy Patel"/>
    <x v="8"/>
    <s v="978-1-921390-80-7"/>
    <x v="2"/>
    <x v="18"/>
    <x v="2"/>
    <x v="85"/>
    <x v="9"/>
    <x v="1"/>
    <d v="2024-07-11T00:00:00"/>
    <d v="2024-12-08T00:00:00"/>
    <x v="231"/>
    <x v="3"/>
    <x v="1"/>
    <n v="235"/>
    <s v="*235*"/>
  </r>
  <r>
    <s v="BK5237"/>
    <s v="NCERT Environmental Studies"/>
    <s v="Melissa French"/>
    <x v="3"/>
    <s v="978-1-56739-037-7"/>
    <x v="5"/>
    <x v="10"/>
    <x v="1"/>
    <x v="49"/>
    <x v="16"/>
    <x v="0"/>
    <m/>
    <m/>
    <x v="186"/>
    <x v="2"/>
    <x v="1"/>
    <n v="348"/>
    <s v="*348*"/>
  </r>
  <r>
    <s v="BK5238"/>
    <s v="NCERT Maths"/>
    <s v="Stephanie Nicholson"/>
    <x v="1"/>
    <s v="978-1-199-57838-9"/>
    <x v="1"/>
    <x v="16"/>
    <x v="1"/>
    <x v="90"/>
    <x v="2"/>
    <x v="0"/>
    <m/>
    <m/>
    <x v="24"/>
    <x v="0"/>
    <x v="0"/>
    <n v="395"/>
    <s v="*395*"/>
  </r>
  <r>
    <s v="BK5239"/>
    <s v="S. Chand Science"/>
    <s v="Michael Olson"/>
    <x v="11"/>
    <s v="978-0-669-64989-5"/>
    <x v="5"/>
    <x v="7"/>
    <x v="0"/>
    <x v="294"/>
    <x v="3"/>
    <x v="0"/>
    <m/>
    <m/>
    <x v="159"/>
    <x v="2"/>
    <x v="2"/>
    <n v="146"/>
    <s v="*146*"/>
  </r>
  <r>
    <s v="BK5240"/>
    <s v="NCERT Social Science"/>
    <s v="Joseph Wong"/>
    <x v="0"/>
    <s v="978-0-676-04857-5"/>
    <x v="1"/>
    <x v="2"/>
    <x v="1"/>
    <x v="101"/>
    <x v="5"/>
    <x v="0"/>
    <m/>
    <m/>
    <x v="161"/>
    <x v="0"/>
    <x v="1"/>
    <n v="146"/>
    <s v="*146*"/>
  </r>
  <r>
    <s v="BK5241"/>
    <s v="S. Chand Business Studies"/>
    <s v="Tyler Maldonado"/>
    <x v="10"/>
    <s v="978-0-354-88529-4"/>
    <x v="2"/>
    <x v="4"/>
    <x v="1"/>
    <x v="293"/>
    <x v="17"/>
    <x v="1"/>
    <d v="2024-10-02T00:00:00"/>
    <d v="2025-02-19T00:00:00"/>
    <x v="212"/>
    <x v="3"/>
    <x v="1"/>
    <n v="378"/>
    <s v="*378*"/>
  </r>
  <r>
    <s v="BK5242"/>
    <s v="S. Chand Economics"/>
    <s v="Virginia Klein"/>
    <x v="5"/>
    <s v="978-0-287-33617-7"/>
    <x v="1"/>
    <x v="18"/>
    <x v="1"/>
    <x v="31"/>
    <x v="19"/>
    <x v="1"/>
    <d v="2023-10-09T00:00:00"/>
    <d v="2024-07-18T00:00:00"/>
    <x v="199"/>
    <x v="3"/>
    <x v="0"/>
    <n v="288"/>
    <s v="*288*"/>
  </r>
  <r>
    <s v="BK5243"/>
    <s v="DK Goel Accountancy"/>
    <s v="Arthur Freeman"/>
    <x v="7"/>
    <s v="978-1-04-522374-6"/>
    <x v="0"/>
    <x v="10"/>
    <x v="2"/>
    <x v="309"/>
    <x v="12"/>
    <x v="1"/>
    <d v="2024-11-05T00:00:00"/>
    <d v="2024-12-22T00:00:00"/>
    <x v="474"/>
    <x v="3"/>
    <x v="0"/>
    <n v="446"/>
    <s v="*446*"/>
  </r>
  <r>
    <s v="BK5244"/>
    <s v="S. Chand Science"/>
    <s v="Lisa Booth"/>
    <x v="11"/>
    <s v="978-0-87067-334-4"/>
    <x v="1"/>
    <x v="8"/>
    <x v="2"/>
    <x v="71"/>
    <x v="19"/>
    <x v="0"/>
    <m/>
    <m/>
    <x v="469"/>
    <x v="2"/>
    <x v="2"/>
    <n v="220"/>
    <s v="*220*"/>
  </r>
  <r>
    <s v="BK5245"/>
    <s v="S. Chand Science"/>
    <s v="Michael Owens"/>
    <x v="11"/>
    <s v="978-0-336-18437-7"/>
    <x v="4"/>
    <x v="9"/>
    <x v="2"/>
    <x v="320"/>
    <x v="9"/>
    <x v="0"/>
    <m/>
    <m/>
    <x v="142"/>
    <x v="2"/>
    <x v="0"/>
    <n v="447"/>
    <s v="*447*"/>
  </r>
  <r>
    <s v="BK5246"/>
    <s v="NCERT Environmental Studies"/>
    <s v="Samantha Cortez"/>
    <x v="3"/>
    <s v="978-1-68641-411-4"/>
    <x v="5"/>
    <x v="19"/>
    <x v="2"/>
    <x v="387"/>
    <x v="18"/>
    <x v="1"/>
    <d v="2023-11-04T00:00:00"/>
    <d v="2023-11-26T00:00:00"/>
    <x v="423"/>
    <x v="2"/>
    <x v="1"/>
    <n v="352"/>
    <s v="*352*"/>
  </r>
  <r>
    <s v="BK5247"/>
    <s v="NCERT Accountancy"/>
    <s v="Tammy Wilson"/>
    <x v="7"/>
    <s v="978-0-634-11985-9"/>
    <x v="3"/>
    <x v="9"/>
    <x v="1"/>
    <x v="78"/>
    <x v="14"/>
    <x v="1"/>
    <d v="2024-11-07T00:00:00"/>
    <d v="2025-01-15T00:00:00"/>
    <x v="110"/>
    <x v="3"/>
    <x v="0"/>
    <n v="229"/>
    <s v="*229*"/>
  </r>
  <r>
    <s v="BK5248"/>
    <s v="Lakhmir Singh Science"/>
    <s v="Christopher Garza"/>
    <x v="11"/>
    <s v="978-1-76281-344-2"/>
    <x v="5"/>
    <x v="4"/>
    <x v="1"/>
    <x v="333"/>
    <x v="9"/>
    <x v="1"/>
    <d v="2024-02-10T00:00:00"/>
    <d v="2024-10-18T00:00:00"/>
    <x v="75"/>
    <x v="2"/>
    <x v="2"/>
    <n v="334"/>
    <s v="*334*"/>
  </r>
  <r>
    <s v="BK5249"/>
    <s v="NCERT Social Science"/>
    <s v="Benjamin Stone"/>
    <x v="0"/>
    <s v="978-0-06-535910-7"/>
    <x v="3"/>
    <x v="12"/>
    <x v="0"/>
    <x v="108"/>
    <x v="15"/>
    <x v="1"/>
    <d v="2023-09-26T00:00:00"/>
    <d v="2024-12-07T00:00:00"/>
    <x v="24"/>
    <x v="0"/>
    <x v="0"/>
    <n v="136"/>
    <s v="*136*"/>
  </r>
  <r>
    <s v="BK5250"/>
    <s v="NCERT Maths"/>
    <s v="Lynn Keller"/>
    <x v="1"/>
    <s v="978-0-9814021-2-3"/>
    <x v="3"/>
    <x v="1"/>
    <x v="1"/>
    <x v="146"/>
    <x v="2"/>
    <x v="0"/>
    <m/>
    <m/>
    <x v="276"/>
    <x v="0"/>
    <x v="2"/>
    <n v="118"/>
    <s v="*118*"/>
  </r>
  <r>
    <s v="BK5251"/>
    <s v="Fundamentals of Physics - Resnick Halliday"/>
    <s v="Brian Simmons"/>
    <x v="9"/>
    <s v="978-1-5413-9827-6"/>
    <x v="0"/>
    <x v="18"/>
    <x v="2"/>
    <x v="372"/>
    <x v="7"/>
    <x v="1"/>
    <d v="2023-10-25T00:00:00"/>
    <d v="2023-11-26T00:00:00"/>
    <x v="227"/>
    <x v="3"/>
    <x v="2"/>
    <n v="230"/>
    <s v="*230*"/>
  </r>
  <r>
    <s v="BK5252"/>
    <s v="S. Chand Science"/>
    <s v="Bailey Tate"/>
    <x v="11"/>
    <s v="978-0-604-88597-5"/>
    <x v="3"/>
    <x v="2"/>
    <x v="0"/>
    <x v="334"/>
    <x v="6"/>
    <x v="0"/>
    <m/>
    <m/>
    <x v="147"/>
    <x v="2"/>
    <x v="2"/>
    <n v="224"/>
    <s v="*224*"/>
  </r>
  <r>
    <s v="BK5253"/>
    <s v="Python Programming - Balagurusamy"/>
    <s v="Taylor Carter"/>
    <x v="8"/>
    <s v="978-1-340-10716-1"/>
    <x v="4"/>
    <x v="12"/>
    <x v="0"/>
    <x v="26"/>
    <x v="10"/>
    <x v="0"/>
    <m/>
    <m/>
    <x v="118"/>
    <x v="3"/>
    <x v="0"/>
    <n v="127"/>
    <s v="*127*"/>
  </r>
  <r>
    <s v="BK5254"/>
    <s v="Let Us C - Yashwant Kanetkar"/>
    <s v="Brian Chavez"/>
    <x v="8"/>
    <s v="978-1-08-651873-3"/>
    <x v="3"/>
    <x v="4"/>
    <x v="0"/>
    <x v="392"/>
    <x v="18"/>
    <x v="1"/>
    <d v="2024-09-25T00:00:00"/>
    <d v="2024-12-26T00:00:00"/>
    <x v="345"/>
    <x v="3"/>
    <x v="1"/>
    <n v="152"/>
    <s v="*152*"/>
  </r>
  <r>
    <s v="BK5255"/>
    <s v="Lakhmir Singh Science"/>
    <s v="Alicia Montoya"/>
    <x v="11"/>
    <s v="978-1-382-92308-8"/>
    <x v="0"/>
    <x v="11"/>
    <x v="1"/>
    <x v="220"/>
    <x v="1"/>
    <x v="1"/>
    <d v="2024-10-10T00:00:00"/>
    <d v="2024-10-26T00:00:00"/>
    <x v="90"/>
    <x v="2"/>
    <x v="3"/>
    <n v="140"/>
    <s v="*140*"/>
  </r>
  <r>
    <s v="BK5256"/>
    <s v="Python Programming - Balagurusamy"/>
    <s v="Mark Bowen DVM"/>
    <x v="8"/>
    <s v="978-0-201-24817-3"/>
    <x v="1"/>
    <x v="10"/>
    <x v="0"/>
    <x v="47"/>
    <x v="1"/>
    <x v="1"/>
    <d v="2023-11-10T00:00:00"/>
    <d v="2024-12-27T00:00:00"/>
    <x v="7"/>
    <x v="3"/>
    <x v="2"/>
    <n v="125"/>
    <s v="*125*"/>
  </r>
  <r>
    <s v="BK5257"/>
    <s v="English Grammar &amp; Composition"/>
    <s v="Kevin Hunter"/>
    <x v="2"/>
    <s v="978-0-493-39872-3"/>
    <x v="5"/>
    <x v="14"/>
    <x v="1"/>
    <x v="141"/>
    <x v="10"/>
    <x v="1"/>
    <d v="2024-05-23T00:00:00"/>
    <d v="2024-05-28T00:00:00"/>
    <x v="283"/>
    <x v="1"/>
    <x v="3"/>
    <n v="320"/>
    <s v="*320*"/>
  </r>
  <r>
    <s v="BK5258"/>
    <s v="NCERT Chemistry"/>
    <s v="Stephanie Miller"/>
    <x v="6"/>
    <s v="978-1-927830-55-0"/>
    <x v="5"/>
    <x v="14"/>
    <x v="1"/>
    <x v="186"/>
    <x v="3"/>
    <x v="0"/>
    <m/>
    <m/>
    <x v="194"/>
    <x v="3"/>
    <x v="1"/>
    <n v="301"/>
    <s v="*301*"/>
  </r>
  <r>
    <s v="BK5259"/>
    <s v="Manika Hindi Pathmala"/>
    <s v="April Reyes"/>
    <x v="12"/>
    <s v="978-1-9852-0550-5"/>
    <x v="4"/>
    <x v="14"/>
    <x v="1"/>
    <x v="352"/>
    <x v="10"/>
    <x v="1"/>
    <d v="2023-12-21T00:00:00"/>
    <d v="2024-05-26T00:00:00"/>
    <x v="304"/>
    <x v="3"/>
    <x v="1"/>
    <n v="405"/>
    <s v="*405*"/>
  </r>
  <r>
    <s v="BK5260"/>
    <s v="S. Chand Biology"/>
    <s v="Kristin Joseph"/>
    <x v="4"/>
    <s v="978-0-18-341263-0"/>
    <x v="1"/>
    <x v="16"/>
    <x v="2"/>
    <x v="352"/>
    <x v="0"/>
    <x v="0"/>
    <m/>
    <m/>
    <x v="344"/>
    <x v="3"/>
    <x v="1"/>
    <n v="199"/>
    <s v="*199*"/>
  </r>
  <r>
    <s v="BK5261"/>
    <s v="RS Aggarwal Mathematics"/>
    <s v="John Fox"/>
    <x v="1"/>
    <s v="978-0-334-22298-9"/>
    <x v="1"/>
    <x v="0"/>
    <x v="2"/>
    <x v="77"/>
    <x v="4"/>
    <x v="0"/>
    <m/>
    <m/>
    <x v="405"/>
    <x v="0"/>
    <x v="0"/>
    <n v="133"/>
    <s v="*133*"/>
  </r>
  <r>
    <s v="BK5262"/>
    <s v="Play with Maths"/>
    <s v="Karen Garcia"/>
    <x v="1"/>
    <s v="978-1-66801-640-4"/>
    <x v="2"/>
    <x v="4"/>
    <x v="2"/>
    <x v="192"/>
    <x v="3"/>
    <x v="1"/>
    <d v="2024-08-22T00:00:00"/>
    <d v="2024-11-28T00:00:00"/>
    <x v="34"/>
    <x v="0"/>
    <x v="2"/>
    <n v="312"/>
    <s v="*312*"/>
  </r>
  <r>
    <s v="BK5263"/>
    <s v="Together with EVS"/>
    <s v="Jason Arroyo"/>
    <x v="3"/>
    <s v="978-1-7381421-7-0"/>
    <x v="0"/>
    <x v="18"/>
    <x v="2"/>
    <x v="10"/>
    <x v="1"/>
    <x v="1"/>
    <d v="2024-09-08T00:00:00"/>
    <d v="2024-12-02T00:00:00"/>
    <x v="370"/>
    <x v="2"/>
    <x v="1"/>
    <n v="222"/>
    <s v="*222*"/>
  </r>
  <r>
    <s v="BK5264"/>
    <s v="Principles of Economics"/>
    <s v="Karen Valdez"/>
    <x v="5"/>
    <s v="978-1-361-36628-8"/>
    <x v="0"/>
    <x v="2"/>
    <x v="1"/>
    <x v="286"/>
    <x v="7"/>
    <x v="0"/>
    <m/>
    <m/>
    <x v="278"/>
    <x v="3"/>
    <x v="1"/>
    <n v="150"/>
    <s v="*150*"/>
  </r>
  <r>
    <s v="BK5265"/>
    <s v="S. Chand Economics"/>
    <s v="Kyle Dominguez"/>
    <x v="5"/>
    <s v="978-0-614-35907-7"/>
    <x v="2"/>
    <x v="2"/>
    <x v="1"/>
    <x v="210"/>
    <x v="3"/>
    <x v="0"/>
    <m/>
    <m/>
    <x v="118"/>
    <x v="3"/>
    <x v="0"/>
    <n v="163"/>
    <s v="*163*"/>
  </r>
  <r>
    <s v="BK5266"/>
    <s v="S. Chand Biology"/>
    <s v="Russell Alvarado"/>
    <x v="4"/>
    <s v="978-1-60628-961-7"/>
    <x v="2"/>
    <x v="3"/>
    <x v="0"/>
    <x v="223"/>
    <x v="18"/>
    <x v="0"/>
    <m/>
    <m/>
    <x v="140"/>
    <x v="3"/>
    <x v="0"/>
    <n v="221"/>
    <s v="*221*"/>
  </r>
  <r>
    <s v="BK5267"/>
    <s v="English Grammar &amp; Composition"/>
    <s v="Brendan Fuller"/>
    <x v="2"/>
    <s v="978-0-7864-3597-5"/>
    <x v="1"/>
    <x v="18"/>
    <x v="1"/>
    <x v="386"/>
    <x v="10"/>
    <x v="0"/>
    <m/>
    <m/>
    <x v="374"/>
    <x v="1"/>
    <x v="2"/>
    <n v="451"/>
    <s v="*451*"/>
  </r>
  <r>
    <s v="BK5268"/>
    <s v="NCERT Maths"/>
    <s v="Donna Perez"/>
    <x v="1"/>
    <s v="978-1-80989-161-7"/>
    <x v="0"/>
    <x v="8"/>
    <x v="1"/>
    <x v="160"/>
    <x v="11"/>
    <x v="0"/>
    <m/>
    <m/>
    <x v="218"/>
    <x v="0"/>
    <x v="0"/>
    <n v="376"/>
    <s v="*376*"/>
  </r>
  <r>
    <s v="BK5269"/>
    <s v="S. Chand Biology"/>
    <s v="Joe Hayes"/>
    <x v="4"/>
    <s v="978-0-12-907883-8"/>
    <x v="4"/>
    <x v="10"/>
    <x v="1"/>
    <x v="379"/>
    <x v="13"/>
    <x v="0"/>
    <m/>
    <m/>
    <x v="264"/>
    <x v="3"/>
    <x v="1"/>
    <n v="407"/>
    <s v="*407*"/>
  </r>
  <r>
    <s v="BK5270"/>
    <s v="DK Goel Accountancy"/>
    <s v="Thomas Park PhD"/>
    <x v="7"/>
    <s v="978-1-374-76614-3"/>
    <x v="5"/>
    <x v="18"/>
    <x v="2"/>
    <x v="171"/>
    <x v="8"/>
    <x v="0"/>
    <m/>
    <m/>
    <x v="147"/>
    <x v="3"/>
    <x v="0"/>
    <n v="110"/>
    <s v="*110*"/>
  </r>
  <r>
    <s v="BK5271"/>
    <s v="Oxford English Reader"/>
    <s v="Shannon Miller"/>
    <x v="2"/>
    <s v="978-1-77849-602-8"/>
    <x v="2"/>
    <x v="6"/>
    <x v="2"/>
    <x v="113"/>
    <x v="11"/>
    <x v="1"/>
    <d v="2024-05-22T00:00:00"/>
    <d v="2025-02-18T00:00:00"/>
    <x v="470"/>
    <x v="1"/>
    <x v="2"/>
    <n v="444"/>
    <s v="*444*"/>
  </r>
  <r>
    <s v="BK5272"/>
    <s v="NCERT Environmental Studies"/>
    <s v="Kevin Park"/>
    <x v="3"/>
    <s v="978-1-950875-02-3"/>
    <x v="2"/>
    <x v="11"/>
    <x v="2"/>
    <x v="88"/>
    <x v="4"/>
    <x v="0"/>
    <m/>
    <m/>
    <x v="115"/>
    <x v="2"/>
    <x v="0"/>
    <n v="176"/>
    <s v="*176*"/>
  </r>
  <r>
    <s v="BK5273"/>
    <s v="Python Programming - Balagurusamy"/>
    <s v="Donna Carter"/>
    <x v="8"/>
    <s v="978-0-341-23357-2"/>
    <x v="2"/>
    <x v="19"/>
    <x v="2"/>
    <x v="186"/>
    <x v="15"/>
    <x v="1"/>
    <d v="2024-05-03T00:00:00"/>
    <d v="2024-10-02T00:00:00"/>
    <x v="165"/>
    <x v="3"/>
    <x v="2"/>
    <n v="343"/>
    <s v="*343*"/>
  </r>
  <r>
    <s v="BK5274"/>
    <s v="RD Sharma Mathematics"/>
    <s v="Dominique Miranda"/>
    <x v="1"/>
    <s v="978-0-285-71015-3"/>
    <x v="2"/>
    <x v="8"/>
    <x v="1"/>
    <x v="3"/>
    <x v="13"/>
    <x v="0"/>
    <m/>
    <m/>
    <x v="85"/>
    <x v="0"/>
    <x v="2"/>
    <n v="150"/>
    <s v="*150*"/>
  </r>
  <r>
    <s v="BK5275"/>
    <s v="S. Chand Business Studies"/>
    <s v="Kelsey Porter"/>
    <x v="10"/>
    <s v="978-0-905395-34-0"/>
    <x v="5"/>
    <x v="2"/>
    <x v="1"/>
    <x v="372"/>
    <x v="6"/>
    <x v="1"/>
    <d v="2023-10-31T00:00:00"/>
    <d v="2024-09-11T00:00:00"/>
    <x v="304"/>
    <x v="3"/>
    <x v="2"/>
    <n v="288"/>
    <s v="*288*"/>
  </r>
  <r>
    <s v="BK5276"/>
    <s v="S. Chand EVS"/>
    <s v="Wendy Reed"/>
    <x v="3"/>
    <s v="978-1-4249-7244-9"/>
    <x v="1"/>
    <x v="14"/>
    <x v="0"/>
    <x v="386"/>
    <x v="14"/>
    <x v="1"/>
    <d v="2023-10-04T00:00:00"/>
    <d v="2023-11-15T00:00:00"/>
    <x v="395"/>
    <x v="2"/>
    <x v="0"/>
    <n v="187"/>
    <s v="*187*"/>
  </r>
  <r>
    <s v="BK5277"/>
    <s v="Nai Roshni Hindi Pathmala"/>
    <s v="Kevin Rollins Jr."/>
    <x v="12"/>
    <s v="978-1-81415-481-3"/>
    <x v="5"/>
    <x v="18"/>
    <x v="1"/>
    <x v="234"/>
    <x v="2"/>
    <x v="0"/>
    <m/>
    <m/>
    <x v="7"/>
    <x v="3"/>
    <x v="1"/>
    <n v="423"/>
    <s v="*423*"/>
  </r>
  <r>
    <s v="BK5278"/>
    <s v="NCERT Social Science"/>
    <s v="Mia Greene"/>
    <x v="0"/>
    <s v="978-0-17-026950-6"/>
    <x v="4"/>
    <x v="6"/>
    <x v="2"/>
    <x v="307"/>
    <x v="4"/>
    <x v="1"/>
    <d v="2024-02-13T00:00:00"/>
    <d v="2024-08-13T00:00:00"/>
    <x v="383"/>
    <x v="0"/>
    <x v="3"/>
    <n v="135"/>
    <s v="*135*"/>
  </r>
  <r>
    <s v="BK5279"/>
    <s v="S. Chand Business Studies"/>
    <s v="Anthony Gallagher"/>
    <x v="10"/>
    <s v="978-1-5225-5931-3"/>
    <x v="4"/>
    <x v="5"/>
    <x v="0"/>
    <x v="18"/>
    <x v="1"/>
    <x v="0"/>
    <m/>
    <m/>
    <x v="391"/>
    <x v="3"/>
    <x v="2"/>
    <n v="218"/>
    <s v="*218*"/>
  </r>
  <r>
    <s v="BK5280"/>
    <s v="NCERT Accountancy"/>
    <s v="James Reyes"/>
    <x v="7"/>
    <s v="978-0-211-54353-4"/>
    <x v="3"/>
    <x v="17"/>
    <x v="0"/>
    <x v="96"/>
    <x v="17"/>
    <x v="1"/>
    <d v="2023-10-29T00:00:00"/>
    <d v="2024-01-27T00:00:00"/>
    <x v="53"/>
    <x v="3"/>
    <x v="3"/>
    <n v="226"/>
    <s v="*226*"/>
  </r>
  <r>
    <s v="BK5281"/>
    <s v="Pearson Science Explorer"/>
    <s v="Erik Brock"/>
    <x v="11"/>
    <s v="978-0-652-45721-6"/>
    <x v="4"/>
    <x v="13"/>
    <x v="0"/>
    <x v="314"/>
    <x v="12"/>
    <x v="1"/>
    <d v="2023-03-09T00:00:00"/>
    <d v="2024-01-22T00:00:00"/>
    <x v="36"/>
    <x v="2"/>
    <x v="1"/>
    <n v="288"/>
    <s v="*288*"/>
  </r>
  <r>
    <s v="BK5282"/>
    <s v="RD Sharma Mathematics"/>
    <s v="Melanie Harris"/>
    <x v="1"/>
    <s v="978-1-68315-859-2"/>
    <x v="3"/>
    <x v="4"/>
    <x v="1"/>
    <x v="320"/>
    <x v="6"/>
    <x v="0"/>
    <m/>
    <m/>
    <x v="444"/>
    <x v="0"/>
    <x v="1"/>
    <n v="367"/>
    <s v="*367*"/>
  </r>
  <r>
    <s v="BK5283"/>
    <s v="S. Chand Economics"/>
    <s v="Sherry Johnson"/>
    <x v="5"/>
    <s v="978-1-131-11288-6"/>
    <x v="2"/>
    <x v="6"/>
    <x v="0"/>
    <x v="149"/>
    <x v="6"/>
    <x v="1"/>
    <d v="2024-03-18T00:00:00"/>
    <d v="2024-12-19T00:00:00"/>
    <x v="45"/>
    <x v="3"/>
    <x v="1"/>
    <n v="417"/>
    <s v="*417*"/>
  </r>
  <r>
    <s v="BK5284"/>
    <s v="NCERT Chemistry"/>
    <s v="Taylor Moss"/>
    <x v="6"/>
    <s v="978-1-61284-361-2"/>
    <x v="4"/>
    <x v="4"/>
    <x v="1"/>
    <x v="175"/>
    <x v="3"/>
    <x v="1"/>
    <d v="2023-07-06T00:00:00"/>
    <d v="2024-10-10T00:00:00"/>
    <x v="316"/>
    <x v="3"/>
    <x v="0"/>
    <n v="368"/>
    <s v="*368*"/>
  </r>
  <r>
    <s v="BK5285"/>
    <s v="Let Us C - Yashwant Kanetkar"/>
    <s v="Stephanie Adams"/>
    <x v="8"/>
    <s v="978-1-05-615762-7"/>
    <x v="1"/>
    <x v="14"/>
    <x v="1"/>
    <x v="238"/>
    <x v="8"/>
    <x v="0"/>
    <m/>
    <m/>
    <x v="259"/>
    <x v="3"/>
    <x v="2"/>
    <n v="371"/>
    <s v="*371*"/>
  </r>
  <r>
    <s v="BK5286"/>
    <s v="Pearson Science Explorer"/>
    <s v="Edward Stein"/>
    <x v="11"/>
    <s v="978-0-7660-2110-5"/>
    <x v="1"/>
    <x v="8"/>
    <x v="1"/>
    <x v="350"/>
    <x v="4"/>
    <x v="1"/>
    <d v="2024-01-04T00:00:00"/>
    <d v="2024-08-05T00:00:00"/>
    <x v="42"/>
    <x v="2"/>
    <x v="1"/>
    <n v="326"/>
    <s v="*326*"/>
  </r>
  <r>
    <s v="BK5287"/>
    <s v="Modern ABC Chemistry"/>
    <s v="Dillon Ibarra"/>
    <x v="6"/>
    <s v="978-1-56935-152-9"/>
    <x v="5"/>
    <x v="10"/>
    <x v="2"/>
    <x v="92"/>
    <x v="6"/>
    <x v="1"/>
    <d v="2023-08-16T00:00:00"/>
    <d v="2024-10-28T00:00:00"/>
    <x v="312"/>
    <x v="3"/>
    <x v="1"/>
    <n v="373"/>
    <s v="*373*"/>
  </r>
  <r>
    <s v="BK5288"/>
    <s v="Oxford English Reader"/>
    <s v="John Lane"/>
    <x v="2"/>
    <s v="978-1-4257-2188-6"/>
    <x v="1"/>
    <x v="10"/>
    <x v="2"/>
    <x v="44"/>
    <x v="0"/>
    <x v="1"/>
    <d v="2024-06-13T00:00:00"/>
    <d v="2024-12-15T00:00:00"/>
    <x v="160"/>
    <x v="1"/>
    <x v="0"/>
    <n v="370"/>
    <s v="*370*"/>
  </r>
  <r>
    <s v="BK5289"/>
    <s v="S. Chand Science"/>
    <s v="Tiffany Barber"/>
    <x v="11"/>
    <s v="978-1-76979-752-3"/>
    <x v="1"/>
    <x v="17"/>
    <x v="2"/>
    <x v="318"/>
    <x v="16"/>
    <x v="1"/>
    <d v="2024-07-17T00:00:00"/>
    <d v="2024-12-20T00:00:00"/>
    <x v="68"/>
    <x v="2"/>
    <x v="0"/>
    <n v="170"/>
    <s v="*170*"/>
  </r>
  <r>
    <s v="BK5290"/>
    <s v="Oxford English Reader"/>
    <s v="Jerry Grant"/>
    <x v="2"/>
    <s v="978-1-370-10631-8"/>
    <x v="1"/>
    <x v="18"/>
    <x v="2"/>
    <x v="27"/>
    <x v="5"/>
    <x v="1"/>
    <d v="2024-01-20T00:00:00"/>
    <d v="2024-02-07T00:00:00"/>
    <x v="452"/>
    <x v="1"/>
    <x v="2"/>
    <n v="415"/>
    <s v="*415*"/>
  </r>
  <r>
    <s v="BK5291"/>
    <s v="NCERT Chemistry"/>
    <s v="Richard Russo"/>
    <x v="6"/>
    <s v="978-1-55582-279-8"/>
    <x v="0"/>
    <x v="5"/>
    <x v="1"/>
    <x v="149"/>
    <x v="5"/>
    <x v="0"/>
    <m/>
    <m/>
    <x v="474"/>
    <x v="3"/>
    <x v="0"/>
    <n v="235"/>
    <s v="*235*"/>
  </r>
  <r>
    <s v="BK5292"/>
    <s v="Principles of Economics"/>
    <s v="Derek Dean"/>
    <x v="5"/>
    <s v="978-1-4462-8013-3"/>
    <x v="0"/>
    <x v="0"/>
    <x v="1"/>
    <x v="46"/>
    <x v="4"/>
    <x v="0"/>
    <m/>
    <m/>
    <x v="372"/>
    <x v="3"/>
    <x v="1"/>
    <n v="170"/>
    <s v="*170*"/>
  </r>
  <r>
    <s v="BK5293"/>
    <s v="Python Programming - Balagurusamy"/>
    <s v="Chelsea Le"/>
    <x v="8"/>
    <s v="978-1-66226-404-7"/>
    <x v="0"/>
    <x v="17"/>
    <x v="0"/>
    <x v="20"/>
    <x v="17"/>
    <x v="0"/>
    <m/>
    <m/>
    <x v="161"/>
    <x v="3"/>
    <x v="0"/>
    <n v="330"/>
    <s v="*330*"/>
  </r>
  <r>
    <s v="BK5294"/>
    <s v="NCERT Hindi"/>
    <s v="Nathaniel Harvey"/>
    <x v="12"/>
    <s v="978-1-190-89717-5"/>
    <x v="1"/>
    <x v="16"/>
    <x v="1"/>
    <x v="247"/>
    <x v="15"/>
    <x v="1"/>
    <d v="2024-03-28T00:00:00"/>
    <d v="2024-12-27T00:00:00"/>
    <x v="458"/>
    <x v="3"/>
    <x v="2"/>
    <n v="364"/>
    <s v="*364*"/>
  </r>
  <r>
    <s v="BK5295"/>
    <s v="English Grammar &amp; Composition"/>
    <s v="Clinton Jones"/>
    <x v="2"/>
    <s v="978-0-357-97053-9"/>
    <x v="5"/>
    <x v="11"/>
    <x v="1"/>
    <x v="373"/>
    <x v="16"/>
    <x v="0"/>
    <m/>
    <m/>
    <x v="344"/>
    <x v="1"/>
    <x v="0"/>
    <n v="292"/>
    <s v="*292*"/>
  </r>
  <r>
    <s v="BK5296"/>
    <s v="Modern ABC Chemistry"/>
    <s v="Mark Curry"/>
    <x v="6"/>
    <s v="978-1-140-46103-6"/>
    <x v="4"/>
    <x v="6"/>
    <x v="1"/>
    <x v="413"/>
    <x v="9"/>
    <x v="0"/>
    <m/>
    <m/>
    <x v="73"/>
    <x v="3"/>
    <x v="2"/>
    <n v="348"/>
    <s v="*348*"/>
  </r>
  <r>
    <s v="BK5297"/>
    <s v="Truemanâ€™s Biology"/>
    <s v="Kathleen Martinez"/>
    <x v="4"/>
    <s v="978-1-154-47164-9"/>
    <x v="0"/>
    <x v="12"/>
    <x v="2"/>
    <x v="350"/>
    <x v="12"/>
    <x v="0"/>
    <m/>
    <m/>
    <x v="207"/>
    <x v="3"/>
    <x v="2"/>
    <n v="135"/>
    <s v="*135*"/>
  </r>
  <r>
    <s v="BK5298"/>
    <s v="S. Chand Social Science"/>
    <s v="Stephanie Johnson"/>
    <x v="0"/>
    <s v="978-0-589-97964-5"/>
    <x v="5"/>
    <x v="17"/>
    <x v="2"/>
    <x v="375"/>
    <x v="19"/>
    <x v="1"/>
    <d v="2024-01-02T00:00:00"/>
    <d v="2024-03-13T00:00:00"/>
    <x v="245"/>
    <x v="0"/>
    <x v="2"/>
    <n v="422"/>
    <s v="*422*"/>
  </r>
  <r>
    <s v="BK5299"/>
    <s v="Together with EVS"/>
    <s v="Kenneth Lara"/>
    <x v="3"/>
    <s v="978-1-300-46241-5"/>
    <x v="4"/>
    <x v="3"/>
    <x v="2"/>
    <x v="372"/>
    <x v="3"/>
    <x v="1"/>
    <d v="2023-09-14T00:00:00"/>
    <d v="2024-02-02T00:00:00"/>
    <x v="220"/>
    <x v="2"/>
    <x v="0"/>
    <n v="445"/>
    <s v="*445*"/>
  </r>
  <r>
    <s v="BK5300"/>
    <s v="S. Chand Biology"/>
    <s v="Meghan Maxwell"/>
    <x v="4"/>
    <s v="978-0-05-340826-8"/>
    <x v="0"/>
    <x v="10"/>
    <x v="2"/>
    <x v="353"/>
    <x v="2"/>
    <x v="1"/>
    <d v="2023-07-17T00:00:00"/>
    <d v="2024-05-05T00:00:00"/>
    <x v="213"/>
    <x v="3"/>
    <x v="1"/>
    <n v="442"/>
    <s v="*442*"/>
  </r>
  <r>
    <s v="BK5301"/>
    <s v="S. Chand EVS"/>
    <s v="Samuel Harrell"/>
    <x v="3"/>
    <s v="978-1-341-43705-2"/>
    <x v="1"/>
    <x v="7"/>
    <x v="1"/>
    <x v="354"/>
    <x v="10"/>
    <x v="1"/>
    <d v="2023-04-08T00:00:00"/>
    <d v="2024-01-26T00:00:00"/>
    <x v="424"/>
    <x v="2"/>
    <x v="3"/>
    <n v="213"/>
    <s v="*213*"/>
  </r>
  <r>
    <s v="BK5302"/>
    <s v="Python Programming - Balagurusamy"/>
    <s v="David Green"/>
    <x v="8"/>
    <s v="978-1-259-69056-3"/>
    <x v="2"/>
    <x v="10"/>
    <x v="1"/>
    <x v="284"/>
    <x v="14"/>
    <x v="0"/>
    <m/>
    <m/>
    <x v="100"/>
    <x v="3"/>
    <x v="2"/>
    <n v="410"/>
    <s v="*410*"/>
  </r>
  <r>
    <s v="BK5303"/>
    <s v="Play with Maths"/>
    <s v="Pamela Weiss"/>
    <x v="1"/>
    <s v="978-0-365-61083-0"/>
    <x v="4"/>
    <x v="15"/>
    <x v="0"/>
    <x v="41"/>
    <x v="1"/>
    <x v="0"/>
    <m/>
    <m/>
    <x v="203"/>
    <x v="0"/>
    <x v="3"/>
    <n v="191"/>
    <s v="*191*"/>
  </r>
  <r>
    <s v="BK5304"/>
    <s v="NCERT Chemistry"/>
    <s v="Shannon Woods"/>
    <x v="6"/>
    <s v="978-0-407-40905-7"/>
    <x v="1"/>
    <x v="9"/>
    <x v="1"/>
    <x v="363"/>
    <x v="1"/>
    <x v="0"/>
    <m/>
    <m/>
    <x v="461"/>
    <x v="3"/>
    <x v="1"/>
    <n v="202"/>
    <s v="*202*"/>
  </r>
  <r>
    <s v="BK5305"/>
    <s v="TS Grewal Accountancy"/>
    <s v="John Vincent"/>
    <x v="7"/>
    <s v="978-0-6484729-4-0"/>
    <x v="4"/>
    <x v="3"/>
    <x v="2"/>
    <x v="386"/>
    <x v="16"/>
    <x v="0"/>
    <m/>
    <m/>
    <x v="178"/>
    <x v="3"/>
    <x v="1"/>
    <n v="217"/>
    <s v="*217*"/>
  </r>
  <r>
    <s v="BK5306"/>
    <s v="Principles of Economics"/>
    <s v="Andrea Parks"/>
    <x v="5"/>
    <s v="978-0-221-43083-1"/>
    <x v="4"/>
    <x v="6"/>
    <x v="0"/>
    <x v="78"/>
    <x v="13"/>
    <x v="1"/>
    <d v="2023-10-17T00:00:00"/>
    <d v="2023-10-21T00:00:00"/>
    <x v="78"/>
    <x v="3"/>
    <x v="1"/>
    <n v="334"/>
    <s v="*334*"/>
  </r>
  <r>
    <s v="BK5307"/>
    <s v="Together with EVS"/>
    <s v="William Roberson DDS"/>
    <x v="3"/>
    <s v="978-0-19-258522-6"/>
    <x v="5"/>
    <x v="5"/>
    <x v="0"/>
    <x v="141"/>
    <x v="8"/>
    <x v="1"/>
    <d v="2024-02-28T00:00:00"/>
    <d v="2024-11-06T00:00:00"/>
    <x v="470"/>
    <x v="2"/>
    <x v="0"/>
    <n v="249"/>
    <s v="*249*"/>
  </r>
  <r>
    <s v="BK5308"/>
    <s v="Fundamentals of Physics - Resnick Halliday"/>
    <s v="Rachael Williams"/>
    <x v="9"/>
    <s v="978-1-05-295706-1"/>
    <x v="0"/>
    <x v="0"/>
    <x v="0"/>
    <x v="314"/>
    <x v="19"/>
    <x v="0"/>
    <m/>
    <m/>
    <x v="150"/>
    <x v="3"/>
    <x v="2"/>
    <n v="219"/>
    <s v="*219*"/>
  </r>
  <r>
    <s v="BK5309"/>
    <s v="Manika Hindi Pathmala"/>
    <s v="Tiffany Miller"/>
    <x v="12"/>
    <s v="978-0-553-65165-2"/>
    <x v="1"/>
    <x v="14"/>
    <x v="1"/>
    <x v="60"/>
    <x v="7"/>
    <x v="0"/>
    <m/>
    <m/>
    <x v="467"/>
    <x v="3"/>
    <x v="1"/>
    <n v="267"/>
    <s v="*267*"/>
  </r>
  <r>
    <s v="BK5310"/>
    <s v="Truemanâ€™s Biology"/>
    <s v="James Suarez"/>
    <x v="4"/>
    <s v="978-1-221-56775-6"/>
    <x v="5"/>
    <x v="3"/>
    <x v="0"/>
    <x v="360"/>
    <x v="1"/>
    <x v="1"/>
    <d v="2023-08-02T00:00:00"/>
    <d v="2024-06-02T00:00:00"/>
    <x v="155"/>
    <x v="3"/>
    <x v="1"/>
    <n v="315"/>
    <s v="*315*"/>
  </r>
  <r>
    <s v="BK5311"/>
    <s v="English Grammar &amp; Composition"/>
    <s v="Brian Lewis"/>
    <x v="2"/>
    <s v="978-0-924733-61-1"/>
    <x v="1"/>
    <x v="12"/>
    <x v="1"/>
    <x v="318"/>
    <x v="19"/>
    <x v="1"/>
    <d v="2024-05-21T00:00:00"/>
    <d v="2024-11-11T00:00:00"/>
    <x v="175"/>
    <x v="1"/>
    <x v="0"/>
    <n v="183"/>
    <s v="*183*"/>
  </r>
  <r>
    <s v="BK5312"/>
    <s v="S. Chand Business Studies"/>
    <s v="Dwayne Diaz DDS"/>
    <x v="10"/>
    <s v="978-0-628-19872-3"/>
    <x v="2"/>
    <x v="7"/>
    <x v="1"/>
    <x v="15"/>
    <x v="14"/>
    <x v="1"/>
    <d v="2023-12-22T00:00:00"/>
    <d v="2024-12-04T00:00:00"/>
    <x v="395"/>
    <x v="3"/>
    <x v="0"/>
    <n v="437"/>
    <s v="*437*"/>
  </r>
  <r>
    <s v="BK5313"/>
    <s v="Pearson Science Explorer"/>
    <s v="Andrea Morrow"/>
    <x v="11"/>
    <s v="978-1-5036-9821-5"/>
    <x v="0"/>
    <x v="17"/>
    <x v="1"/>
    <x v="373"/>
    <x v="6"/>
    <x v="1"/>
    <d v="2024-08-01T00:00:00"/>
    <d v="2025-01-19T00:00:00"/>
    <x v="436"/>
    <x v="2"/>
    <x v="2"/>
    <n v="441"/>
    <s v="*441*"/>
  </r>
  <r>
    <s v="BK5314"/>
    <s v="DK Goel Accountancy"/>
    <s v="Elizabeth Moreno"/>
    <x v="7"/>
    <s v="978-0-557-48718-9"/>
    <x v="5"/>
    <x v="2"/>
    <x v="2"/>
    <x v="373"/>
    <x v="11"/>
    <x v="0"/>
    <m/>
    <m/>
    <x v="53"/>
    <x v="3"/>
    <x v="0"/>
    <n v="418"/>
    <s v="*418*"/>
  </r>
  <r>
    <s v="BK5315"/>
    <s v="Oxford English Reader"/>
    <s v="Matthew Brown"/>
    <x v="2"/>
    <s v="978-1-295-92334-2"/>
    <x v="2"/>
    <x v="1"/>
    <x v="2"/>
    <x v="245"/>
    <x v="14"/>
    <x v="0"/>
    <m/>
    <m/>
    <x v="260"/>
    <x v="1"/>
    <x v="1"/>
    <n v="340"/>
    <s v="*340*"/>
  </r>
  <r>
    <s v="BK5316"/>
    <s v="Manika Hindi Pathmala"/>
    <s v="Amy Clark"/>
    <x v="12"/>
    <s v="978-1-4902-8444-6"/>
    <x v="4"/>
    <x v="19"/>
    <x v="2"/>
    <x v="294"/>
    <x v="9"/>
    <x v="0"/>
    <m/>
    <m/>
    <x v="36"/>
    <x v="3"/>
    <x v="0"/>
    <n v="208"/>
    <s v="*208*"/>
  </r>
  <r>
    <s v="BK5317"/>
    <s v="NCERT Biology"/>
    <s v="Renee Carroll"/>
    <x v="4"/>
    <s v="978-1-74445-809-8"/>
    <x v="2"/>
    <x v="5"/>
    <x v="2"/>
    <x v="143"/>
    <x v="15"/>
    <x v="1"/>
    <d v="2024-02-13T00:00:00"/>
    <d v="2025-01-05T00:00:00"/>
    <x v="147"/>
    <x v="3"/>
    <x v="2"/>
    <n v="422"/>
    <s v="*422*"/>
  </r>
  <r>
    <s v="BK5318"/>
    <s v="Pearson Science Explorer"/>
    <s v="Antonio Thomas"/>
    <x v="11"/>
    <s v="978-1-4288-4121-5"/>
    <x v="3"/>
    <x v="18"/>
    <x v="1"/>
    <x v="279"/>
    <x v="9"/>
    <x v="1"/>
    <d v="2023-03-10T00:00:00"/>
    <d v="2025-01-27T00:00:00"/>
    <x v="396"/>
    <x v="2"/>
    <x v="0"/>
    <n v="274"/>
    <s v="*274*"/>
  </r>
  <r>
    <s v="BK5319"/>
    <s v="S. Chand Economics"/>
    <s v="Shirley Robinson"/>
    <x v="5"/>
    <s v="978-1-72172-551-9"/>
    <x v="0"/>
    <x v="15"/>
    <x v="1"/>
    <x v="290"/>
    <x v="0"/>
    <x v="0"/>
    <m/>
    <m/>
    <x v="189"/>
    <x v="3"/>
    <x v="2"/>
    <n v="324"/>
    <s v="*324*"/>
  </r>
  <r>
    <s v="BK5320"/>
    <s v="S. Chand Biology"/>
    <s v="Heather Jones"/>
    <x v="4"/>
    <s v="978-0-9577733-4-9"/>
    <x v="3"/>
    <x v="13"/>
    <x v="0"/>
    <x v="2"/>
    <x v="3"/>
    <x v="1"/>
    <d v="2023-06-15T00:00:00"/>
    <d v="2023-07-21T00:00:00"/>
    <x v="135"/>
    <x v="3"/>
    <x v="2"/>
    <n v="205"/>
    <s v="*205*"/>
  </r>
  <r>
    <s v="BK5321"/>
    <s v="Together with Social Science"/>
    <s v="Stephen Davis"/>
    <x v="0"/>
    <s v="978-0-8318-5754-7"/>
    <x v="5"/>
    <x v="9"/>
    <x v="1"/>
    <x v="30"/>
    <x v="19"/>
    <x v="1"/>
    <d v="2023-11-17T00:00:00"/>
    <d v="2024-11-12T00:00:00"/>
    <x v="98"/>
    <x v="0"/>
    <x v="2"/>
    <n v="301"/>
    <s v="*301*"/>
  </r>
  <r>
    <s v="BK5322"/>
    <s v="Nai Roshni Hindi Pathmala"/>
    <s v="Michael Ray"/>
    <x v="12"/>
    <s v="978-1-143-99212-4"/>
    <x v="4"/>
    <x v="17"/>
    <x v="1"/>
    <x v="92"/>
    <x v="0"/>
    <x v="0"/>
    <m/>
    <m/>
    <x v="183"/>
    <x v="3"/>
    <x v="0"/>
    <n v="185"/>
    <s v="*185*"/>
  </r>
  <r>
    <s v="BK5323"/>
    <s v="NCERT Hindi"/>
    <s v="Robert Hammond"/>
    <x v="12"/>
    <s v="978-0-10-337928-9"/>
    <x v="4"/>
    <x v="8"/>
    <x v="1"/>
    <x v="144"/>
    <x v="1"/>
    <x v="0"/>
    <m/>
    <m/>
    <x v="203"/>
    <x v="3"/>
    <x v="1"/>
    <n v="351"/>
    <s v="*351*"/>
  </r>
  <r>
    <s v="BK5324"/>
    <s v="NCERT Economics"/>
    <s v="William Tucker"/>
    <x v="5"/>
    <s v="978-0-223-06537-6"/>
    <x v="3"/>
    <x v="1"/>
    <x v="2"/>
    <x v="203"/>
    <x v="6"/>
    <x v="1"/>
    <d v="2023-09-23T00:00:00"/>
    <d v="2023-10-09T00:00:00"/>
    <x v="328"/>
    <x v="3"/>
    <x v="3"/>
    <n v="399"/>
    <s v="*399*"/>
  </r>
  <r>
    <s v="BK5325"/>
    <s v="Oxford English Reader"/>
    <s v="Johnny Weaver"/>
    <x v="2"/>
    <s v="978-0-08-165613-6"/>
    <x v="1"/>
    <x v="18"/>
    <x v="2"/>
    <x v="347"/>
    <x v="14"/>
    <x v="1"/>
    <d v="2023-12-21T00:00:00"/>
    <d v="2024-02-08T00:00:00"/>
    <x v="205"/>
    <x v="1"/>
    <x v="2"/>
    <n v="234"/>
    <s v="*234*"/>
  </r>
  <r>
    <s v="BK5326"/>
    <s v="Modern ABC Chemistry"/>
    <s v="Frederick Jordan"/>
    <x v="6"/>
    <s v="978-0-664-19875-6"/>
    <x v="4"/>
    <x v="15"/>
    <x v="2"/>
    <x v="320"/>
    <x v="14"/>
    <x v="0"/>
    <m/>
    <m/>
    <x v="410"/>
    <x v="3"/>
    <x v="3"/>
    <n v="148"/>
    <s v="*148*"/>
  </r>
  <r>
    <s v="BK5327"/>
    <s v="Computer Science with Python"/>
    <s v="Jennifer Salinas"/>
    <x v="8"/>
    <s v="978-1-9835-1259-9"/>
    <x v="2"/>
    <x v="14"/>
    <x v="2"/>
    <x v="352"/>
    <x v="17"/>
    <x v="1"/>
    <d v="2024-04-05T00:00:00"/>
    <d v="2024-09-07T00:00:00"/>
    <x v="23"/>
    <x v="3"/>
    <x v="1"/>
    <n v="227"/>
    <s v="*227*"/>
  </r>
  <r>
    <s v="BK5328"/>
    <s v="S. Chand EVS"/>
    <s v="Taylor Johnson"/>
    <x v="3"/>
    <s v="978-0-8197-3645-1"/>
    <x v="5"/>
    <x v="16"/>
    <x v="1"/>
    <x v="135"/>
    <x v="3"/>
    <x v="0"/>
    <m/>
    <m/>
    <x v="413"/>
    <x v="2"/>
    <x v="1"/>
    <n v="198"/>
    <s v="*198*"/>
  </r>
  <r>
    <s v="BK5329"/>
    <s v="NCERT Economics"/>
    <s v="Renee Henderson"/>
    <x v="5"/>
    <s v="978-0-516-11318-0"/>
    <x v="5"/>
    <x v="18"/>
    <x v="1"/>
    <x v="373"/>
    <x v="4"/>
    <x v="1"/>
    <d v="2024-04-11T00:00:00"/>
    <d v="2024-09-01T00:00:00"/>
    <x v="143"/>
    <x v="3"/>
    <x v="1"/>
    <n v="309"/>
    <s v="*309*"/>
  </r>
  <r>
    <s v="BK5330"/>
    <s v="NCERT Hindi"/>
    <s v="Monica Berg"/>
    <x v="12"/>
    <s v="978-0-528-20221-6"/>
    <x v="2"/>
    <x v="16"/>
    <x v="0"/>
    <x v="378"/>
    <x v="3"/>
    <x v="0"/>
    <m/>
    <m/>
    <x v="230"/>
    <x v="3"/>
    <x v="0"/>
    <n v="216"/>
    <s v="*216*"/>
  </r>
  <r>
    <s v="BK5331"/>
    <s v="S. Chand Business Studies"/>
    <s v="Sandra Villarreal"/>
    <x v="10"/>
    <s v="978-0-85690-307-6"/>
    <x v="3"/>
    <x v="12"/>
    <x v="1"/>
    <x v="245"/>
    <x v="10"/>
    <x v="0"/>
    <m/>
    <m/>
    <x v="277"/>
    <x v="3"/>
    <x v="2"/>
    <n v="200"/>
    <s v="*200*"/>
  </r>
  <r>
    <s v="BK5332"/>
    <s v="NCERT Economics"/>
    <s v="Rhonda Wheeler"/>
    <x v="5"/>
    <s v="978-1-81326-037-9"/>
    <x v="1"/>
    <x v="7"/>
    <x v="2"/>
    <x v="392"/>
    <x v="18"/>
    <x v="0"/>
    <m/>
    <m/>
    <x v="133"/>
    <x v="3"/>
    <x v="1"/>
    <n v="234"/>
    <s v="*234*"/>
  </r>
  <r>
    <s v="BK5333"/>
    <s v="English Grammar &amp; Composition"/>
    <s v="Sarah Reilly"/>
    <x v="2"/>
    <s v="978-1-319-90635-1"/>
    <x v="5"/>
    <x v="5"/>
    <x v="0"/>
    <x v="153"/>
    <x v="8"/>
    <x v="0"/>
    <m/>
    <m/>
    <x v="285"/>
    <x v="1"/>
    <x v="1"/>
    <n v="264"/>
    <s v="*264*"/>
  </r>
  <r>
    <s v="BK5334"/>
    <s v="Python Programming - Balagurusamy"/>
    <s v="Patrick Randall"/>
    <x v="8"/>
    <s v="978-0-07-615595-8"/>
    <x v="5"/>
    <x v="11"/>
    <x v="0"/>
    <x v="71"/>
    <x v="17"/>
    <x v="1"/>
    <d v="2023-12-16T00:00:00"/>
    <d v="2024-05-11T00:00:00"/>
    <x v="152"/>
    <x v="3"/>
    <x v="0"/>
    <n v="143"/>
    <s v="*143*"/>
  </r>
  <r>
    <s v="BK5335"/>
    <s v="Wren &amp; Martin English Grammar"/>
    <s v="Anthony Conley"/>
    <x v="2"/>
    <s v="978-1-130-00164-8"/>
    <x v="3"/>
    <x v="13"/>
    <x v="0"/>
    <x v="384"/>
    <x v="0"/>
    <x v="1"/>
    <d v="2023-07-11T00:00:00"/>
    <d v="2024-06-05T00:00:00"/>
    <x v="338"/>
    <x v="1"/>
    <x v="0"/>
    <n v="340"/>
    <s v="*340*"/>
  </r>
  <r>
    <s v="BK5336"/>
    <s v="Fundamentals of Physics - Resnick Halliday"/>
    <s v="Robert Martinez"/>
    <x v="9"/>
    <s v="978-0-268-82850-9"/>
    <x v="5"/>
    <x v="12"/>
    <x v="1"/>
    <x v="417"/>
    <x v="0"/>
    <x v="0"/>
    <m/>
    <m/>
    <x v="258"/>
    <x v="3"/>
    <x v="2"/>
    <n v="403"/>
    <s v="*403*"/>
  </r>
  <r>
    <s v="BK5337"/>
    <s v="S. Chand Social Science"/>
    <s v="Sonya Meyer"/>
    <x v="0"/>
    <s v="978-1-56334-848-8"/>
    <x v="2"/>
    <x v="1"/>
    <x v="0"/>
    <x v="176"/>
    <x v="6"/>
    <x v="0"/>
    <m/>
    <m/>
    <x v="292"/>
    <x v="0"/>
    <x v="0"/>
    <n v="321"/>
    <s v="*321*"/>
  </r>
  <r>
    <s v="BK5338"/>
    <s v="Nai Roshni Hindi Pathmala"/>
    <s v="Seth Evans"/>
    <x v="12"/>
    <s v="978-1-153-71010-7"/>
    <x v="0"/>
    <x v="14"/>
    <x v="1"/>
    <x v="410"/>
    <x v="8"/>
    <x v="1"/>
    <d v="2023-09-16T00:00:00"/>
    <d v="2023-11-27T00:00:00"/>
    <x v="232"/>
    <x v="3"/>
    <x v="1"/>
    <n v="204"/>
    <s v="*204*"/>
  </r>
  <r>
    <s v="BK5339"/>
    <s v="NCERT Economics"/>
    <s v="Anthony Reyes"/>
    <x v="5"/>
    <s v="978-1-08-103825-0"/>
    <x v="2"/>
    <x v="4"/>
    <x v="1"/>
    <x v="67"/>
    <x v="11"/>
    <x v="0"/>
    <m/>
    <m/>
    <x v="121"/>
    <x v="3"/>
    <x v="0"/>
    <n v="235"/>
    <s v="*235*"/>
  </r>
  <r>
    <s v="BK5340"/>
    <s v="S. Chand Social Science"/>
    <s v="Michael Collier"/>
    <x v="0"/>
    <s v="978-1-58931-479-5"/>
    <x v="1"/>
    <x v="11"/>
    <x v="1"/>
    <x v="189"/>
    <x v="0"/>
    <x v="1"/>
    <d v="2023-03-18T00:00:00"/>
    <d v="2023-05-28T00:00:00"/>
    <x v="221"/>
    <x v="0"/>
    <x v="2"/>
    <n v="419"/>
    <s v="*419*"/>
  </r>
  <r>
    <s v="BK5341"/>
    <s v="NCERT Business Studies"/>
    <s v="Chad Vance"/>
    <x v="10"/>
    <s v="978-0-688-26197-9"/>
    <x v="3"/>
    <x v="11"/>
    <x v="2"/>
    <x v="407"/>
    <x v="4"/>
    <x v="1"/>
    <d v="2024-06-23T00:00:00"/>
    <d v="2024-08-22T00:00:00"/>
    <x v="110"/>
    <x v="3"/>
    <x v="0"/>
    <n v="228"/>
    <s v="*228*"/>
  </r>
  <r>
    <s v="BK5342"/>
    <s v="Pearson Science Explorer"/>
    <s v="James Avila"/>
    <x v="11"/>
    <s v="978-1-59218-894-9"/>
    <x v="4"/>
    <x v="10"/>
    <x v="2"/>
    <x v="382"/>
    <x v="16"/>
    <x v="0"/>
    <m/>
    <m/>
    <x v="296"/>
    <x v="2"/>
    <x v="2"/>
    <n v="375"/>
    <s v="*375*"/>
  </r>
  <r>
    <s v="BK5343"/>
    <s v="TS Grewal Accountancy"/>
    <s v="Tina Garner"/>
    <x v="7"/>
    <s v="978-1-4909-0974-5"/>
    <x v="0"/>
    <x v="12"/>
    <x v="2"/>
    <x v="254"/>
    <x v="8"/>
    <x v="0"/>
    <m/>
    <m/>
    <x v="187"/>
    <x v="3"/>
    <x v="2"/>
    <n v="271"/>
    <s v="*271*"/>
  </r>
  <r>
    <s v="BK5344"/>
    <s v="S. Chand Economics"/>
    <s v="Frank Ewing"/>
    <x v="5"/>
    <s v="978-1-5202-7761-5"/>
    <x v="3"/>
    <x v="5"/>
    <x v="2"/>
    <x v="126"/>
    <x v="13"/>
    <x v="0"/>
    <m/>
    <m/>
    <x v="52"/>
    <x v="3"/>
    <x v="2"/>
    <n v="292"/>
    <s v="*292*"/>
  </r>
  <r>
    <s v="BK5345"/>
    <s v="S. Chand Science"/>
    <s v="Mary Ortega"/>
    <x v="11"/>
    <s v="978-0-9655822-4-7"/>
    <x v="1"/>
    <x v="13"/>
    <x v="1"/>
    <x v="331"/>
    <x v="2"/>
    <x v="0"/>
    <m/>
    <m/>
    <x v="220"/>
    <x v="2"/>
    <x v="0"/>
    <n v="175"/>
    <s v="*175*"/>
  </r>
  <r>
    <s v="BK5346"/>
    <s v="NCERT Environmental Studies"/>
    <s v="Jason White"/>
    <x v="3"/>
    <s v="978-1-4132-0447-6"/>
    <x v="0"/>
    <x v="8"/>
    <x v="1"/>
    <x v="85"/>
    <x v="18"/>
    <x v="0"/>
    <m/>
    <m/>
    <x v="87"/>
    <x v="2"/>
    <x v="1"/>
    <n v="194"/>
    <s v="*194*"/>
  </r>
  <r>
    <s v="BK5347"/>
    <s v="Play with Maths"/>
    <s v="Bonnie Turner"/>
    <x v="1"/>
    <s v="978-0-629-18109-0"/>
    <x v="1"/>
    <x v="18"/>
    <x v="0"/>
    <x v="309"/>
    <x v="8"/>
    <x v="1"/>
    <d v="2023-10-26T00:00:00"/>
    <d v="2024-06-24T00:00:00"/>
    <x v="221"/>
    <x v="0"/>
    <x v="3"/>
    <n v="259"/>
    <s v="*259*"/>
  </r>
  <r>
    <s v="BK5348"/>
    <s v="Let Us C - Yashwant Kanetkar"/>
    <s v="Roy Garcia"/>
    <x v="8"/>
    <s v="978-1-78375-568-4"/>
    <x v="1"/>
    <x v="7"/>
    <x v="1"/>
    <x v="378"/>
    <x v="3"/>
    <x v="0"/>
    <m/>
    <m/>
    <x v="404"/>
    <x v="3"/>
    <x v="2"/>
    <n v="361"/>
    <s v="*361*"/>
  </r>
  <r>
    <s v="BK5349"/>
    <s v="NCERT Chemistry"/>
    <s v="Heather Torres"/>
    <x v="6"/>
    <s v="978-0-424-09700-8"/>
    <x v="0"/>
    <x v="19"/>
    <x v="1"/>
    <x v="87"/>
    <x v="4"/>
    <x v="1"/>
    <d v="2025-02-15T00:00:00"/>
    <d v="2025-02-15T00:00:00"/>
    <x v="231"/>
    <x v="3"/>
    <x v="3"/>
    <n v="279"/>
    <s v="*279*"/>
  </r>
  <r>
    <s v="BK5350"/>
    <s v="Together with EVS"/>
    <s v="Shannon Benitez"/>
    <x v="3"/>
    <s v="978-0-7144-2137-7"/>
    <x v="4"/>
    <x v="3"/>
    <x v="1"/>
    <x v="266"/>
    <x v="8"/>
    <x v="0"/>
    <m/>
    <m/>
    <x v="200"/>
    <x v="2"/>
    <x v="1"/>
    <n v="257"/>
    <s v="*257*"/>
  </r>
  <r>
    <s v="BK5351"/>
    <s v="Python Programming - Balagurusamy"/>
    <s v="Scott Reese"/>
    <x v="8"/>
    <s v="978-1-77398-047-8"/>
    <x v="0"/>
    <x v="2"/>
    <x v="2"/>
    <x v="54"/>
    <x v="11"/>
    <x v="0"/>
    <m/>
    <m/>
    <x v="331"/>
    <x v="3"/>
    <x v="1"/>
    <n v="447"/>
    <s v="*447*"/>
  </r>
  <r>
    <s v="BK5352"/>
    <s v="Let Us C - Yashwant Kanetkar"/>
    <s v="Diana Pacheco"/>
    <x v="8"/>
    <s v="978-0-10-754870-4"/>
    <x v="0"/>
    <x v="13"/>
    <x v="2"/>
    <x v="53"/>
    <x v="14"/>
    <x v="1"/>
    <d v="2023-08-25T00:00:00"/>
    <d v="2024-11-02T00:00:00"/>
    <x v="7"/>
    <x v="3"/>
    <x v="1"/>
    <n v="116"/>
    <s v="*116*"/>
  </r>
  <r>
    <s v="BK5353"/>
    <s v="Truemanâ€™s Biology"/>
    <s v="Deborah Wilson"/>
    <x v="4"/>
    <s v="978-1-934771-39-6"/>
    <x v="5"/>
    <x v="0"/>
    <x v="2"/>
    <x v="139"/>
    <x v="4"/>
    <x v="1"/>
    <d v="2024-02-08T00:00:00"/>
    <d v="2024-03-10T00:00:00"/>
    <x v="296"/>
    <x v="3"/>
    <x v="0"/>
    <n v="413"/>
    <s v="*413*"/>
  </r>
  <r>
    <s v="BK5354"/>
    <s v="NCERT Accountancy"/>
    <s v="Amanda Bryant"/>
    <x v="7"/>
    <s v="978-0-381-61588-8"/>
    <x v="1"/>
    <x v="16"/>
    <x v="2"/>
    <x v="232"/>
    <x v="0"/>
    <x v="0"/>
    <m/>
    <m/>
    <x v="234"/>
    <x v="3"/>
    <x v="2"/>
    <n v="415"/>
    <s v="*415*"/>
  </r>
  <r>
    <s v="BK5355"/>
    <s v="Together with Social Science"/>
    <s v="Hailey Hamilton"/>
    <x v="0"/>
    <s v="978-0-411-93145-2"/>
    <x v="0"/>
    <x v="5"/>
    <x v="1"/>
    <x v="1"/>
    <x v="18"/>
    <x v="0"/>
    <m/>
    <m/>
    <x v="97"/>
    <x v="0"/>
    <x v="1"/>
    <n v="192"/>
    <s v="*192*"/>
  </r>
  <r>
    <s v="BK5356"/>
    <s v="Principles of Economics"/>
    <s v="Kathleen Cuevas"/>
    <x v="5"/>
    <s v="978-1-00-273985-3"/>
    <x v="0"/>
    <x v="3"/>
    <x v="1"/>
    <x v="145"/>
    <x v="10"/>
    <x v="1"/>
    <d v="2024-12-23T00:00:00"/>
    <d v="2025-01-05T00:00:00"/>
    <x v="6"/>
    <x v="3"/>
    <x v="1"/>
    <n v="200"/>
    <s v="*200*"/>
  </r>
  <r>
    <s v="BK5357"/>
    <s v="Fundamentals of Physics - Resnick Halliday"/>
    <s v="Earl Wade"/>
    <x v="9"/>
    <s v="978-1-275-08199-4"/>
    <x v="2"/>
    <x v="3"/>
    <x v="0"/>
    <x v="8"/>
    <x v="13"/>
    <x v="0"/>
    <m/>
    <m/>
    <x v="356"/>
    <x v="3"/>
    <x v="0"/>
    <n v="178"/>
    <s v="*178*"/>
  </r>
  <r>
    <s v="BK5358"/>
    <s v="NCERT Social Science"/>
    <s v="Ronnie Moon"/>
    <x v="0"/>
    <s v="978-0-532-95544-3"/>
    <x v="3"/>
    <x v="15"/>
    <x v="1"/>
    <x v="150"/>
    <x v="15"/>
    <x v="1"/>
    <d v="2023-03-24T00:00:00"/>
    <d v="2024-02-01T00:00:00"/>
    <x v="357"/>
    <x v="0"/>
    <x v="0"/>
    <n v="234"/>
    <s v="*234*"/>
  </r>
  <r>
    <s v="BK5359"/>
    <s v="SL Arora Physics"/>
    <s v="Daniel Vincent"/>
    <x v="9"/>
    <s v="978-1-4983-6745-5"/>
    <x v="2"/>
    <x v="18"/>
    <x v="2"/>
    <x v="76"/>
    <x v="15"/>
    <x v="1"/>
    <d v="2023-04-21T00:00:00"/>
    <d v="2024-07-09T00:00:00"/>
    <x v="9"/>
    <x v="3"/>
    <x v="2"/>
    <n v="148"/>
    <s v="*148*"/>
  </r>
  <r>
    <s v="BK5360"/>
    <s v="English Grammar &amp; Composition"/>
    <s v="Joseph Neal"/>
    <x v="2"/>
    <s v="978-0-530-12721-7"/>
    <x v="1"/>
    <x v="7"/>
    <x v="0"/>
    <x v="0"/>
    <x v="16"/>
    <x v="1"/>
    <d v="2024-02-17T00:00:00"/>
    <d v="2024-12-14T00:00:00"/>
    <x v="274"/>
    <x v="1"/>
    <x v="0"/>
    <n v="289"/>
    <s v="*289*"/>
  </r>
  <r>
    <s v="BK5361"/>
    <s v="NCERT Maths"/>
    <s v="Eric Freeman"/>
    <x v="1"/>
    <s v="978-1-235-79396-7"/>
    <x v="3"/>
    <x v="2"/>
    <x v="0"/>
    <x v="152"/>
    <x v="3"/>
    <x v="1"/>
    <d v="2023-03-23T00:00:00"/>
    <d v="2023-09-18T00:00:00"/>
    <x v="377"/>
    <x v="0"/>
    <x v="1"/>
    <n v="441"/>
    <s v="*441*"/>
  </r>
  <r>
    <s v="BK5362"/>
    <s v="Wren &amp; Martin English Grammar"/>
    <s v="Marcia Morgan"/>
    <x v="2"/>
    <s v="978-0-07-666482-5"/>
    <x v="0"/>
    <x v="18"/>
    <x v="0"/>
    <x v="371"/>
    <x v="12"/>
    <x v="0"/>
    <m/>
    <m/>
    <x v="290"/>
    <x v="1"/>
    <x v="0"/>
    <n v="398"/>
    <s v="*398*"/>
  </r>
  <r>
    <s v="BK5363"/>
    <s v="S. Chand Business Studies"/>
    <s v="Tammy Ortega"/>
    <x v="10"/>
    <s v="978-1-7366153-6-2"/>
    <x v="3"/>
    <x v="19"/>
    <x v="1"/>
    <x v="34"/>
    <x v="8"/>
    <x v="1"/>
    <d v="2024-06-21T00:00:00"/>
    <d v="2024-07-11T00:00:00"/>
    <x v="89"/>
    <x v="3"/>
    <x v="2"/>
    <n v="432"/>
    <s v="*432*"/>
  </r>
  <r>
    <s v="BK5364"/>
    <s v="S. Chand Science"/>
    <s v="David Wise"/>
    <x v="11"/>
    <s v="978-1-77568-677-4"/>
    <x v="2"/>
    <x v="10"/>
    <x v="0"/>
    <x v="18"/>
    <x v="15"/>
    <x v="0"/>
    <m/>
    <m/>
    <x v="241"/>
    <x v="2"/>
    <x v="0"/>
    <n v="206"/>
    <s v="*206*"/>
  </r>
  <r>
    <s v="BK5365"/>
    <s v="Principles of Economics"/>
    <s v="Shawn Perez"/>
    <x v="5"/>
    <s v="978-1-7387977-0-7"/>
    <x v="0"/>
    <x v="16"/>
    <x v="1"/>
    <x v="225"/>
    <x v="8"/>
    <x v="0"/>
    <m/>
    <m/>
    <x v="408"/>
    <x v="3"/>
    <x v="2"/>
    <n v="370"/>
    <s v="*370*"/>
  </r>
  <r>
    <s v="BK5366"/>
    <s v="S. Chand Social Science"/>
    <s v="Tamara Tran"/>
    <x v="0"/>
    <s v="978-0-628-91762-1"/>
    <x v="5"/>
    <x v="11"/>
    <x v="1"/>
    <x v="128"/>
    <x v="3"/>
    <x v="1"/>
    <d v="2025-02-15T00:00:00"/>
    <d v="2025-02-25T00:00:00"/>
    <x v="339"/>
    <x v="0"/>
    <x v="2"/>
    <n v="168"/>
    <s v="*168*"/>
  </r>
  <r>
    <s v="BK5367"/>
    <s v="NCERT Biology"/>
    <s v="Katie Powell"/>
    <x v="4"/>
    <s v="978-0-929837-32-1"/>
    <x v="3"/>
    <x v="1"/>
    <x v="1"/>
    <x v="371"/>
    <x v="5"/>
    <x v="0"/>
    <m/>
    <m/>
    <x v="430"/>
    <x v="3"/>
    <x v="2"/>
    <n v="213"/>
    <s v="*213*"/>
  </r>
  <r>
    <s v="BK5368"/>
    <s v="English Grammar &amp; Composition"/>
    <s v="Valerie Garcia"/>
    <x v="2"/>
    <s v="978-1-4091-6106-6"/>
    <x v="1"/>
    <x v="11"/>
    <x v="2"/>
    <x v="285"/>
    <x v="2"/>
    <x v="1"/>
    <d v="2024-03-06T00:00:00"/>
    <d v="2024-09-22T00:00:00"/>
    <x v="134"/>
    <x v="1"/>
    <x v="0"/>
    <n v="136"/>
    <s v="*136*"/>
  </r>
  <r>
    <s v="BK5369"/>
    <s v="Together with Social Science"/>
    <s v="Brenda Hardin"/>
    <x v="0"/>
    <s v="978-1-185-68842-9"/>
    <x v="4"/>
    <x v="1"/>
    <x v="2"/>
    <x v="414"/>
    <x v="15"/>
    <x v="1"/>
    <d v="2024-08-19T00:00:00"/>
    <d v="2024-12-08T00:00:00"/>
    <x v="397"/>
    <x v="0"/>
    <x v="1"/>
    <n v="318"/>
    <s v="*318*"/>
  </r>
  <r>
    <s v="BK5370"/>
    <s v="Pearson Science Explorer"/>
    <s v="Paul Williams"/>
    <x v="11"/>
    <s v="978-0-584-61166-3"/>
    <x v="4"/>
    <x v="2"/>
    <x v="2"/>
    <x v="79"/>
    <x v="16"/>
    <x v="1"/>
    <d v="2024-03-25T00:00:00"/>
    <d v="2025-02-04T00:00:00"/>
    <x v="188"/>
    <x v="2"/>
    <x v="3"/>
    <n v="247"/>
    <s v="*247*"/>
  </r>
  <r>
    <s v="BK5371"/>
    <s v="Together with EVS"/>
    <s v="Jordan Palmer"/>
    <x v="3"/>
    <s v="978-1-148-40189-8"/>
    <x v="5"/>
    <x v="8"/>
    <x v="2"/>
    <x v="123"/>
    <x v="15"/>
    <x v="1"/>
    <d v="2023-11-22T00:00:00"/>
    <d v="2024-01-10T00:00:00"/>
    <x v="376"/>
    <x v="2"/>
    <x v="2"/>
    <n v="406"/>
    <s v="*406*"/>
  </r>
  <r>
    <s v="BK5372"/>
    <s v="Let Us C - Yashwant Kanetkar"/>
    <s v="Anthony Tucker"/>
    <x v="8"/>
    <s v="978-1-4806-0388-2"/>
    <x v="0"/>
    <x v="5"/>
    <x v="1"/>
    <x v="340"/>
    <x v="3"/>
    <x v="0"/>
    <m/>
    <m/>
    <x v="12"/>
    <x v="3"/>
    <x v="3"/>
    <n v="221"/>
    <s v="*221*"/>
  </r>
  <r>
    <s v="BK5373"/>
    <s v="Oxford English Reader"/>
    <s v="Casey Owens"/>
    <x v="2"/>
    <s v="978-1-58618-166-6"/>
    <x v="4"/>
    <x v="3"/>
    <x v="1"/>
    <x v="358"/>
    <x v="19"/>
    <x v="1"/>
    <d v="2023-05-19T00:00:00"/>
    <d v="2023-10-02T00:00:00"/>
    <x v="342"/>
    <x v="1"/>
    <x v="1"/>
    <n v="298"/>
    <s v="*298*"/>
  </r>
  <r>
    <s v="BK5374"/>
    <s v="Together with EVS"/>
    <s v="Charles Ray"/>
    <x v="3"/>
    <s v="978-1-80427-436-1"/>
    <x v="2"/>
    <x v="14"/>
    <x v="0"/>
    <x v="155"/>
    <x v="10"/>
    <x v="1"/>
    <d v="2024-07-26T00:00:00"/>
    <d v="2024-10-01T00:00:00"/>
    <x v="150"/>
    <x v="2"/>
    <x v="1"/>
    <n v="169"/>
    <s v="*169*"/>
  </r>
  <r>
    <s v="BK5375"/>
    <s v="NCERT Economics"/>
    <s v="Donna Collins"/>
    <x v="5"/>
    <s v="978-0-336-68428-0"/>
    <x v="5"/>
    <x v="16"/>
    <x v="1"/>
    <x v="89"/>
    <x v="3"/>
    <x v="0"/>
    <m/>
    <m/>
    <x v="434"/>
    <x v="3"/>
    <x v="1"/>
    <n v="117"/>
    <s v="*117*"/>
  </r>
  <r>
    <s v="BK5376"/>
    <s v="NCERT Social Science"/>
    <s v="David Watts"/>
    <x v="0"/>
    <s v="978-0-683-36418-7"/>
    <x v="1"/>
    <x v="19"/>
    <x v="1"/>
    <x v="375"/>
    <x v="6"/>
    <x v="1"/>
    <d v="2024-03-27T00:00:00"/>
    <d v="2025-02-10T00:00:00"/>
    <x v="469"/>
    <x v="0"/>
    <x v="0"/>
    <n v="144"/>
    <s v="*144*"/>
  </r>
  <r>
    <s v="BK5377"/>
    <s v="DK Goel Accountancy"/>
    <s v="Patricia Rodriguez"/>
    <x v="7"/>
    <s v="978-0-7888-0194-5"/>
    <x v="4"/>
    <x v="15"/>
    <x v="1"/>
    <x v="371"/>
    <x v="2"/>
    <x v="1"/>
    <d v="2024-01-24T00:00:00"/>
    <d v="2024-10-15T00:00:00"/>
    <x v="412"/>
    <x v="3"/>
    <x v="2"/>
    <n v="113"/>
    <s v="*113*"/>
  </r>
  <r>
    <s v="BK5378"/>
    <s v="NCERT Business Studies"/>
    <s v="Brandon Harris"/>
    <x v="10"/>
    <s v="978-0-351-84393-8"/>
    <x v="4"/>
    <x v="3"/>
    <x v="2"/>
    <x v="413"/>
    <x v="10"/>
    <x v="0"/>
    <m/>
    <m/>
    <x v="266"/>
    <x v="3"/>
    <x v="1"/>
    <n v="125"/>
    <s v="*125*"/>
  </r>
  <r>
    <s v="BK5379"/>
    <s v="Fundamentals of Physics - Resnick Halliday"/>
    <s v="Justin Hill"/>
    <x v="9"/>
    <s v="978-0-289-64793-6"/>
    <x v="1"/>
    <x v="8"/>
    <x v="2"/>
    <x v="183"/>
    <x v="19"/>
    <x v="0"/>
    <m/>
    <m/>
    <x v="5"/>
    <x v="3"/>
    <x v="1"/>
    <n v="220"/>
    <s v="*220*"/>
  </r>
  <r>
    <s v="BK5380"/>
    <s v="Pradeep's Chemistry"/>
    <s v="Dominique Jackson"/>
    <x v="6"/>
    <s v="978-0-7671-9089-3"/>
    <x v="5"/>
    <x v="8"/>
    <x v="2"/>
    <x v="121"/>
    <x v="15"/>
    <x v="0"/>
    <m/>
    <m/>
    <x v="59"/>
    <x v="3"/>
    <x v="0"/>
    <n v="150"/>
    <s v="*150*"/>
  </r>
  <r>
    <s v="BK5381"/>
    <s v="Principles of Economics"/>
    <s v="Kathleen Carlson"/>
    <x v="5"/>
    <s v="978-0-644-20189-6"/>
    <x v="1"/>
    <x v="9"/>
    <x v="2"/>
    <x v="278"/>
    <x v="16"/>
    <x v="0"/>
    <m/>
    <m/>
    <x v="377"/>
    <x v="3"/>
    <x v="0"/>
    <n v="324"/>
    <s v="*324*"/>
  </r>
  <r>
    <s v="BK5382"/>
    <s v="English Grammar &amp; Composition"/>
    <s v="Jennifer Parsons"/>
    <x v="2"/>
    <s v="978-0-8012-0007-6"/>
    <x v="3"/>
    <x v="9"/>
    <x v="1"/>
    <x v="348"/>
    <x v="15"/>
    <x v="1"/>
    <d v="2023-03-06T00:00:00"/>
    <d v="2023-06-26T00:00:00"/>
    <x v="276"/>
    <x v="1"/>
    <x v="2"/>
    <n v="221"/>
    <s v="*221*"/>
  </r>
  <r>
    <s v="BK5383"/>
    <s v="S. Chand Biology"/>
    <s v="Bethany Hudson"/>
    <x v="4"/>
    <s v="978-1-245-82169-8"/>
    <x v="5"/>
    <x v="14"/>
    <x v="1"/>
    <x v="267"/>
    <x v="5"/>
    <x v="1"/>
    <d v="2024-03-22T00:00:00"/>
    <d v="2025-02-07T00:00:00"/>
    <x v="439"/>
    <x v="3"/>
    <x v="0"/>
    <n v="343"/>
    <s v="*343*"/>
  </r>
  <r>
    <s v="BK5384"/>
    <s v="NCERT Economics"/>
    <s v="Erin Bradley"/>
    <x v="5"/>
    <s v="978-0-933127-67-8"/>
    <x v="2"/>
    <x v="7"/>
    <x v="0"/>
    <x v="205"/>
    <x v="16"/>
    <x v="0"/>
    <m/>
    <m/>
    <x v="278"/>
    <x v="3"/>
    <x v="1"/>
    <n v="228"/>
    <s v="*228*"/>
  </r>
  <r>
    <s v="BK5385"/>
    <s v="Truemanâ€™s Biology"/>
    <s v="Jessica White"/>
    <x v="4"/>
    <s v="978-0-02-431100-9"/>
    <x v="1"/>
    <x v="12"/>
    <x v="1"/>
    <x v="89"/>
    <x v="2"/>
    <x v="0"/>
    <m/>
    <m/>
    <x v="449"/>
    <x v="3"/>
    <x v="0"/>
    <n v="413"/>
    <s v="*413*"/>
  </r>
  <r>
    <s v="BK5386"/>
    <s v="NCERT Social Science"/>
    <s v="David King"/>
    <x v="0"/>
    <s v="978-1-09-194492-3"/>
    <x v="0"/>
    <x v="12"/>
    <x v="2"/>
    <x v="81"/>
    <x v="1"/>
    <x v="0"/>
    <m/>
    <m/>
    <x v="302"/>
    <x v="0"/>
    <x v="2"/>
    <n v="442"/>
    <s v="*442*"/>
  </r>
  <r>
    <s v="BK5387"/>
    <s v="RD Sharma Mathematics"/>
    <s v="Stacey Hamilton"/>
    <x v="1"/>
    <s v="978-0-86822-343-8"/>
    <x v="5"/>
    <x v="5"/>
    <x v="0"/>
    <x v="43"/>
    <x v="1"/>
    <x v="1"/>
    <d v="2023-07-06T00:00:00"/>
    <d v="2023-10-19T00:00:00"/>
    <x v="281"/>
    <x v="0"/>
    <x v="0"/>
    <n v="329"/>
    <s v="*329*"/>
  </r>
  <r>
    <s v="BK5388"/>
    <s v="S. Chand Social Science"/>
    <s v="Rebecca Hall"/>
    <x v="0"/>
    <s v="978-1-06-158915-4"/>
    <x v="5"/>
    <x v="4"/>
    <x v="0"/>
    <x v="12"/>
    <x v="6"/>
    <x v="1"/>
    <d v="2025-02-10T00:00:00"/>
    <d v="2025-02-10T00:00:00"/>
    <x v="194"/>
    <x v="0"/>
    <x v="2"/>
    <n v="365"/>
    <s v="*365*"/>
  </r>
  <r>
    <s v="BK5389"/>
    <s v="RS Aggarwal Mathematics"/>
    <s v="Patrick Hampton"/>
    <x v="1"/>
    <s v="978-1-337-92419-1"/>
    <x v="2"/>
    <x v="12"/>
    <x v="0"/>
    <x v="74"/>
    <x v="7"/>
    <x v="0"/>
    <m/>
    <m/>
    <x v="321"/>
    <x v="0"/>
    <x v="2"/>
    <n v="433"/>
    <s v="*433*"/>
  </r>
  <r>
    <s v="BK5390"/>
    <s v="Modern ABC Chemistry"/>
    <s v="Lauren Roberts"/>
    <x v="6"/>
    <s v="978-1-4917-2174-2"/>
    <x v="1"/>
    <x v="15"/>
    <x v="1"/>
    <x v="346"/>
    <x v="15"/>
    <x v="0"/>
    <m/>
    <m/>
    <x v="151"/>
    <x v="3"/>
    <x v="2"/>
    <n v="200"/>
    <s v="*200*"/>
  </r>
  <r>
    <s v="BK5391"/>
    <s v="DK Goel Accountancy"/>
    <s v="Michael Jacobs"/>
    <x v="7"/>
    <s v="978-1-931834-14-8"/>
    <x v="2"/>
    <x v="15"/>
    <x v="0"/>
    <x v="59"/>
    <x v="6"/>
    <x v="0"/>
    <m/>
    <m/>
    <x v="108"/>
    <x v="3"/>
    <x v="0"/>
    <n v="185"/>
    <s v="*185*"/>
  </r>
  <r>
    <s v="BK5392"/>
    <s v="S. Chand Business Studies"/>
    <s v="Richard Townsend"/>
    <x v="10"/>
    <s v="978-0-9682382-9-5"/>
    <x v="5"/>
    <x v="18"/>
    <x v="1"/>
    <x v="219"/>
    <x v="13"/>
    <x v="1"/>
    <d v="2024-09-01T00:00:00"/>
    <d v="2024-11-04T00:00:00"/>
    <x v="202"/>
    <x v="3"/>
    <x v="1"/>
    <n v="170"/>
    <s v="*170*"/>
  </r>
  <r>
    <s v="BK5393"/>
    <s v="S. Chand EVS"/>
    <s v="Michael Short"/>
    <x v="3"/>
    <s v="978-1-5499-1309-9"/>
    <x v="2"/>
    <x v="19"/>
    <x v="1"/>
    <x v="270"/>
    <x v="3"/>
    <x v="0"/>
    <m/>
    <m/>
    <x v="41"/>
    <x v="2"/>
    <x v="3"/>
    <n v="180"/>
    <s v="*180*"/>
  </r>
  <r>
    <s v="BK5394"/>
    <s v="NCERT Economics"/>
    <s v="John Randolph"/>
    <x v="5"/>
    <s v="978-1-71168-561-8"/>
    <x v="1"/>
    <x v="17"/>
    <x v="1"/>
    <x v="273"/>
    <x v="14"/>
    <x v="1"/>
    <d v="2023-06-02T00:00:00"/>
    <d v="2024-01-13T00:00:00"/>
    <x v="186"/>
    <x v="3"/>
    <x v="2"/>
    <n v="159"/>
    <s v="*159*"/>
  </r>
  <r>
    <s v="BK5395"/>
    <s v="Together with EVS"/>
    <s v="Joshua Kane"/>
    <x v="3"/>
    <s v="978-0-387-52036-0"/>
    <x v="1"/>
    <x v="13"/>
    <x v="2"/>
    <x v="329"/>
    <x v="7"/>
    <x v="0"/>
    <m/>
    <m/>
    <x v="33"/>
    <x v="2"/>
    <x v="3"/>
    <n v="304"/>
    <s v="*304*"/>
  </r>
  <r>
    <s v="BK5396"/>
    <s v="NCERT Business Studies"/>
    <s v="Kelly Foster"/>
    <x v="10"/>
    <s v="978-1-04-852847-3"/>
    <x v="4"/>
    <x v="2"/>
    <x v="2"/>
    <x v="135"/>
    <x v="0"/>
    <x v="1"/>
    <d v="2024-02-01T00:00:00"/>
    <d v="2024-06-12T00:00:00"/>
    <x v="95"/>
    <x v="3"/>
    <x v="1"/>
    <n v="249"/>
    <s v="*249*"/>
  </r>
  <r>
    <s v="BK5397"/>
    <s v="Wren &amp; Martin English Grammar"/>
    <s v="Daniel Marsh"/>
    <x v="2"/>
    <s v="978-1-85433-118-2"/>
    <x v="0"/>
    <x v="12"/>
    <x v="2"/>
    <x v="49"/>
    <x v="8"/>
    <x v="1"/>
    <d v="2024-06-19T00:00:00"/>
    <d v="2024-12-16T00:00:00"/>
    <x v="203"/>
    <x v="1"/>
    <x v="1"/>
    <n v="394"/>
    <s v="*394*"/>
  </r>
  <r>
    <s v="BK5398"/>
    <s v="Nai Roshni Hindi Pathmala"/>
    <s v="Michael Chambers"/>
    <x v="12"/>
    <s v="978-0-02-084268-2"/>
    <x v="0"/>
    <x v="2"/>
    <x v="2"/>
    <x v="217"/>
    <x v="7"/>
    <x v="0"/>
    <m/>
    <m/>
    <x v="389"/>
    <x v="3"/>
    <x v="1"/>
    <n v="152"/>
    <s v="*152*"/>
  </r>
  <r>
    <s v="BK5399"/>
    <s v="Pradeep's Chemistry"/>
    <s v="Jason Snyder"/>
    <x v="6"/>
    <s v="978-0-04-417861-3"/>
    <x v="0"/>
    <x v="3"/>
    <x v="1"/>
    <x v="295"/>
    <x v="0"/>
    <x v="1"/>
    <d v="2024-09-18T00:00:00"/>
    <d v="2024-12-15T00:00:00"/>
    <x v="418"/>
    <x v="3"/>
    <x v="0"/>
    <n v="434"/>
    <s v="*434*"/>
  </r>
  <r>
    <s v="BK5400"/>
    <s v="NCERT Hindi"/>
    <s v="Mark Jones"/>
    <x v="12"/>
    <s v="978-0-388-88094-4"/>
    <x v="5"/>
    <x v="7"/>
    <x v="1"/>
    <x v="191"/>
    <x v="16"/>
    <x v="0"/>
    <m/>
    <m/>
    <x v="467"/>
    <x v="3"/>
    <x v="2"/>
    <n v="374"/>
    <s v="*374*"/>
  </r>
  <r>
    <s v="BK5401"/>
    <s v="S. Chand Business Studies"/>
    <s v="Christina Russell"/>
    <x v="10"/>
    <s v="978-0-87626-288-7"/>
    <x v="0"/>
    <x v="6"/>
    <x v="0"/>
    <x v="200"/>
    <x v="17"/>
    <x v="0"/>
    <m/>
    <m/>
    <x v="165"/>
    <x v="3"/>
    <x v="1"/>
    <n v="424"/>
    <s v="*424*"/>
  </r>
  <r>
    <s v="BK5402"/>
    <s v="NCERT Accountancy"/>
    <s v="Kenneth Mcintosh"/>
    <x v="7"/>
    <s v="978-0-596-21337-4"/>
    <x v="1"/>
    <x v="13"/>
    <x v="1"/>
    <x v="387"/>
    <x v="14"/>
    <x v="0"/>
    <m/>
    <m/>
    <x v="199"/>
    <x v="3"/>
    <x v="1"/>
    <n v="356"/>
    <s v="*356*"/>
  </r>
  <r>
    <s v="BK5403"/>
    <s v="TS Grewal Accountancy"/>
    <s v="Jenna Miller"/>
    <x v="7"/>
    <s v="978-0-05-104645-5"/>
    <x v="3"/>
    <x v="7"/>
    <x v="1"/>
    <x v="362"/>
    <x v="0"/>
    <x v="1"/>
    <d v="2023-08-20T00:00:00"/>
    <d v="2024-07-13T00:00:00"/>
    <x v="242"/>
    <x v="3"/>
    <x v="0"/>
    <n v="320"/>
    <s v="*320*"/>
  </r>
  <r>
    <s v="BK5404"/>
    <s v="Together with Social Science"/>
    <s v="Allen Anderson"/>
    <x v="0"/>
    <s v="978-1-00-454244-4"/>
    <x v="5"/>
    <x v="14"/>
    <x v="1"/>
    <x v="20"/>
    <x v="0"/>
    <x v="1"/>
    <d v="2023-02-27T00:00:00"/>
    <d v="2024-01-08T00:00:00"/>
    <x v="348"/>
    <x v="0"/>
    <x v="0"/>
    <n v="298"/>
    <s v="*298*"/>
  </r>
  <r>
    <s v="BK5405"/>
    <s v="S. Chand Business Studies"/>
    <s v="Sherry Diaz"/>
    <x v="10"/>
    <s v="978-1-242-59055-9"/>
    <x v="1"/>
    <x v="11"/>
    <x v="2"/>
    <x v="327"/>
    <x v="1"/>
    <x v="0"/>
    <m/>
    <m/>
    <x v="382"/>
    <x v="3"/>
    <x v="2"/>
    <n v="346"/>
    <s v="*346*"/>
  </r>
  <r>
    <s v="BK5406"/>
    <s v="Python Programming - Balagurusamy"/>
    <s v="Samantha Bell"/>
    <x v="8"/>
    <s v="978-0-17-027374-9"/>
    <x v="3"/>
    <x v="4"/>
    <x v="2"/>
    <x v="165"/>
    <x v="0"/>
    <x v="0"/>
    <m/>
    <m/>
    <x v="291"/>
    <x v="3"/>
    <x v="0"/>
    <n v="333"/>
    <s v="*333*"/>
  </r>
  <r>
    <s v="BK5407"/>
    <s v="Truemanâ€™s Biology"/>
    <s v="Raymond Crosby"/>
    <x v="4"/>
    <s v="978-1-4062-4271-3"/>
    <x v="5"/>
    <x v="17"/>
    <x v="2"/>
    <x v="18"/>
    <x v="3"/>
    <x v="0"/>
    <m/>
    <m/>
    <x v="128"/>
    <x v="3"/>
    <x v="1"/>
    <n v="384"/>
    <s v="*384*"/>
  </r>
  <r>
    <s v="BK5408"/>
    <s v="NCERT Hindi"/>
    <s v="Kenneth Long"/>
    <x v="12"/>
    <s v="978-0-397-05807-5"/>
    <x v="0"/>
    <x v="4"/>
    <x v="2"/>
    <x v="83"/>
    <x v="7"/>
    <x v="0"/>
    <m/>
    <m/>
    <x v="4"/>
    <x v="3"/>
    <x v="0"/>
    <n v="282"/>
    <s v="*282*"/>
  </r>
  <r>
    <s v="BK5409"/>
    <s v="Principles of Economics"/>
    <s v="Patricia Johnson"/>
    <x v="5"/>
    <s v="978-0-03-055059-1"/>
    <x v="3"/>
    <x v="14"/>
    <x v="1"/>
    <x v="343"/>
    <x v="12"/>
    <x v="1"/>
    <d v="2024-07-23T00:00:00"/>
    <d v="2025-01-27T00:00:00"/>
    <x v="320"/>
    <x v="3"/>
    <x v="2"/>
    <n v="415"/>
    <s v="*415*"/>
  </r>
  <r>
    <s v="BK5410"/>
    <s v="Principles of Economics"/>
    <s v="Robert Owens"/>
    <x v="5"/>
    <s v="978-1-4615-5332-8"/>
    <x v="5"/>
    <x v="18"/>
    <x v="1"/>
    <x v="99"/>
    <x v="7"/>
    <x v="0"/>
    <m/>
    <m/>
    <x v="123"/>
    <x v="3"/>
    <x v="0"/>
    <n v="257"/>
    <s v="*257*"/>
  </r>
  <r>
    <s v="BK5411"/>
    <s v="Modern ABC Chemistry"/>
    <s v="Aaron Schmidt"/>
    <x v="6"/>
    <s v="978-0-9979658-7-2"/>
    <x v="4"/>
    <x v="9"/>
    <x v="0"/>
    <x v="266"/>
    <x v="4"/>
    <x v="0"/>
    <m/>
    <m/>
    <x v="295"/>
    <x v="3"/>
    <x v="2"/>
    <n v="333"/>
    <s v="*333*"/>
  </r>
  <r>
    <s v="BK5412"/>
    <s v="NCERT Maths"/>
    <s v="Mr. Joshua Murphy PhD"/>
    <x v="1"/>
    <s v="978-1-08-867208-2"/>
    <x v="1"/>
    <x v="3"/>
    <x v="1"/>
    <x v="117"/>
    <x v="16"/>
    <x v="1"/>
    <d v="2023-08-18T00:00:00"/>
    <d v="2024-12-25T00:00:00"/>
    <x v="81"/>
    <x v="0"/>
    <x v="2"/>
    <n v="451"/>
    <s v="*451*"/>
  </r>
  <r>
    <s v="BK5413"/>
    <s v="S. Chand Social Science"/>
    <s v="Mary Griffith"/>
    <x v="0"/>
    <s v="978-1-203-87699-9"/>
    <x v="2"/>
    <x v="3"/>
    <x v="2"/>
    <x v="143"/>
    <x v="8"/>
    <x v="0"/>
    <m/>
    <m/>
    <x v="40"/>
    <x v="0"/>
    <x v="2"/>
    <n v="323"/>
    <s v="*323*"/>
  </r>
  <r>
    <s v="BK5414"/>
    <s v="Wren &amp; Martin English Grammar"/>
    <s v="Nathan Garcia"/>
    <x v="2"/>
    <s v="978-1-142-55920-5"/>
    <x v="0"/>
    <x v="7"/>
    <x v="0"/>
    <x v="58"/>
    <x v="19"/>
    <x v="0"/>
    <m/>
    <m/>
    <x v="168"/>
    <x v="1"/>
    <x v="0"/>
    <n v="426"/>
    <s v="*426*"/>
  </r>
  <r>
    <s v="BK5415"/>
    <s v="NCERT Accountancy"/>
    <s v="Nancy Evans"/>
    <x v="7"/>
    <s v="978-1-262-45473-2"/>
    <x v="2"/>
    <x v="0"/>
    <x v="0"/>
    <x v="93"/>
    <x v="10"/>
    <x v="0"/>
    <m/>
    <m/>
    <x v="73"/>
    <x v="3"/>
    <x v="1"/>
    <n v="308"/>
    <s v="*308*"/>
  </r>
  <r>
    <s v="BK5416"/>
    <s v="NCERT Hindi"/>
    <s v="Yesenia Stephens"/>
    <x v="12"/>
    <s v="978-0-87284-833-7"/>
    <x v="4"/>
    <x v="16"/>
    <x v="0"/>
    <x v="7"/>
    <x v="17"/>
    <x v="1"/>
    <d v="2024-12-18T00:00:00"/>
    <d v="2025-01-13T00:00:00"/>
    <x v="308"/>
    <x v="3"/>
    <x v="3"/>
    <n v="345"/>
    <s v="*345*"/>
  </r>
  <r>
    <s v="BK5417"/>
    <s v="NCERT Environmental Studies"/>
    <s v="Robert Shaffer"/>
    <x v="3"/>
    <s v="978-1-05-011181-6"/>
    <x v="3"/>
    <x v="3"/>
    <x v="1"/>
    <x v="110"/>
    <x v="2"/>
    <x v="0"/>
    <m/>
    <m/>
    <x v="438"/>
    <x v="2"/>
    <x v="2"/>
    <n v="430"/>
    <s v="*430*"/>
  </r>
  <r>
    <s v="BK5418"/>
    <s v="Play with Maths"/>
    <s v="Norman Shaw"/>
    <x v="1"/>
    <s v="978-0-14-010362-5"/>
    <x v="1"/>
    <x v="17"/>
    <x v="0"/>
    <x v="197"/>
    <x v="3"/>
    <x v="1"/>
    <d v="2024-11-14T00:00:00"/>
    <d v="2024-12-14T00:00:00"/>
    <x v="435"/>
    <x v="0"/>
    <x v="3"/>
    <n v="398"/>
    <s v="*398*"/>
  </r>
  <r>
    <s v="BK5419"/>
    <s v="NCERT Chemistry"/>
    <s v="Omar Price"/>
    <x v="6"/>
    <s v="978-0-923969-50-9"/>
    <x v="4"/>
    <x v="4"/>
    <x v="1"/>
    <x v="187"/>
    <x v="10"/>
    <x v="0"/>
    <m/>
    <m/>
    <x v="418"/>
    <x v="3"/>
    <x v="1"/>
    <n v="433"/>
    <s v="*433*"/>
  </r>
  <r>
    <s v="BK5420"/>
    <s v="Together with EVS"/>
    <s v="Heather Lewis"/>
    <x v="3"/>
    <s v="978-0-932235-18-3"/>
    <x v="4"/>
    <x v="12"/>
    <x v="1"/>
    <x v="294"/>
    <x v="9"/>
    <x v="1"/>
    <d v="2024-06-02T00:00:00"/>
    <d v="2024-08-15T00:00:00"/>
    <x v="9"/>
    <x v="2"/>
    <x v="1"/>
    <n v="347"/>
    <s v="*347*"/>
  </r>
  <r>
    <s v="BK5421"/>
    <s v="S. Chand Biology"/>
    <s v="Amanda Thomas"/>
    <x v="4"/>
    <s v="978-1-86089-098-7"/>
    <x v="0"/>
    <x v="0"/>
    <x v="1"/>
    <x v="93"/>
    <x v="12"/>
    <x v="0"/>
    <m/>
    <m/>
    <x v="428"/>
    <x v="3"/>
    <x v="1"/>
    <n v="431"/>
    <s v="*431*"/>
  </r>
  <r>
    <s v="BK5422"/>
    <s v="Wren &amp; Martin English Grammar"/>
    <s v="Stacey Walsh"/>
    <x v="2"/>
    <s v="978-1-62757-390-0"/>
    <x v="4"/>
    <x v="7"/>
    <x v="2"/>
    <x v="105"/>
    <x v="7"/>
    <x v="0"/>
    <m/>
    <m/>
    <x v="135"/>
    <x v="1"/>
    <x v="0"/>
    <n v="161"/>
    <s v="*161*"/>
  </r>
  <r>
    <s v="BK5423"/>
    <s v="NCERT Biology"/>
    <s v="Brenda Drake"/>
    <x v="4"/>
    <s v="978-1-343-14847-5"/>
    <x v="4"/>
    <x v="6"/>
    <x v="2"/>
    <x v="282"/>
    <x v="13"/>
    <x v="0"/>
    <m/>
    <m/>
    <x v="404"/>
    <x v="3"/>
    <x v="2"/>
    <n v="158"/>
    <s v="*158*"/>
  </r>
  <r>
    <s v="BK5424"/>
    <s v="Pearson Science Explorer"/>
    <s v="Judith Durham"/>
    <x v="11"/>
    <s v="978-0-470-82712-3"/>
    <x v="4"/>
    <x v="5"/>
    <x v="2"/>
    <x v="149"/>
    <x v="16"/>
    <x v="1"/>
    <d v="2024-09-23T00:00:00"/>
    <d v="2024-11-23T00:00:00"/>
    <x v="39"/>
    <x v="2"/>
    <x v="1"/>
    <n v="389"/>
    <s v="*389*"/>
  </r>
  <r>
    <s v="BK5425"/>
    <s v="S. Chand Business Studies"/>
    <s v="Jeffrey Gonzalez"/>
    <x v="10"/>
    <s v="978-1-07-677456-9"/>
    <x v="2"/>
    <x v="5"/>
    <x v="2"/>
    <x v="271"/>
    <x v="4"/>
    <x v="0"/>
    <m/>
    <m/>
    <x v="444"/>
    <x v="3"/>
    <x v="1"/>
    <n v="376"/>
    <s v="*376*"/>
  </r>
  <r>
    <s v="BK5426"/>
    <s v="S. Chand Biology"/>
    <s v="Jessica Garcia"/>
    <x v="4"/>
    <s v="978-1-289-59298-1"/>
    <x v="2"/>
    <x v="6"/>
    <x v="1"/>
    <x v="213"/>
    <x v="3"/>
    <x v="1"/>
    <d v="2024-07-04T00:00:00"/>
    <d v="2024-10-07T00:00:00"/>
    <x v="139"/>
    <x v="3"/>
    <x v="0"/>
    <n v="208"/>
    <s v="*208*"/>
  </r>
  <r>
    <s v="BK5427"/>
    <s v="Manika Hindi Pathmala"/>
    <s v="Bonnie Brown"/>
    <x v="12"/>
    <s v="978-1-158-57688-3"/>
    <x v="4"/>
    <x v="10"/>
    <x v="1"/>
    <x v="168"/>
    <x v="4"/>
    <x v="1"/>
    <d v="2024-06-02T00:00:00"/>
    <d v="2025-01-29T00:00:00"/>
    <x v="310"/>
    <x v="3"/>
    <x v="0"/>
    <n v="141"/>
    <s v="*141*"/>
  </r>
  <r>
    <s v="BK5428"/>
    <s v="Together with EVS"/>
    <s v="Lori Randall"/>
    <x v="3"/>
    <s v="978-0-355-24926-2"/>
    <x v="5"/>
    <x v="3"/>
    <x v="0"/>
    <x v="231"/>
    <x v="3"/>
    <x v="1"/>
    <d v="2023-08-08T00:00:00"/>
    <d v="2024-06-22T00:00:00"/>
    <x v="156"/>
    <x v="2"/>
    <x v="2"/>
    <n v="324"/>
    <s v="*324*"/>
  </r>
  <r>
    <s v="BK5429"/>
    <s v="S. Chand Economics"/>
    <s v="Jose Bailey"/>
    <x v="5"/>
    <s v="978-0-404-49898-6"/>
    <x v="2"/>
    <x v="10"/>
    <x v="1"/>
    <x v="68"/>
    <x v="16"/>
    <x v="0"/>
    <m/>
    <m/>
    <x v="257"/>
    <x v="3"/>
    <x v="0"/>
    <n v="169"/>
    <s v="*169*"/>
  </r>
  <r>
    <s v="BK5430"/>
    <s v="DK Goel Accountancy"/>
    <s v="Devon Johnson"/>
    <x v="7"/>
    <s v="978-1-4792-1591-1"/>
    <x v="4"/>
    <x v="11"/>
    <x v="1"/>
    <x v="165"/>
    <x v="7"/>
    <x v="1"/>
    <d v="2024-05-11T00:00:00"/>
    <d v="2024-09-04T00:00:00"/>
    <x v="354"/>
    <x v="3"/>
    <x v="1"/>
    <n v="201"/>
    <s v="*201*"/>
  </r>
  <r>
    <s v="BK5431"/>
    <s v="NCERT Economics"/>
    <s v="Timothy Blair"/>
    <x v="5"/>
    <s v="978-0-9674792-0-0"/>
    <x v="0"/>
    <x v="9"/>
    <x v="1"/>
    <x v="293"/>
    <x v="5"/>
    <x v="0"/>
    <m/>
    <m/>
    <x v="390"/>
    <x v="3"/>
    <x v="0"/>
    <n v="440"/>
    <s v="*440*"/>
  </r>
  <r>
    <s v="BK5432"/>
    <s v="NCERT Environmental Studies"/>
    <s v="Victoria Clayton"/>
    <x v="3"/>
    <s v="978-0-444-83767-7"/>
    <x v="2"/>
    <x v="2"/>
    <x v="2"/>
    <x v="146"/>
    <x v="8"/>
    <x v="1"/>
    <d v="2023-05-24T00:00:00"/>
    <d v="2024-06-10T00:00:00"/>
    <x v="396"/>
    <x v="2"/>
    <x v="2"/>
    <n v="370"/>
    <s v="*370*"/>
  </r>
  <r>
    <s v="BK5433"/>
    <s v="S. Chand Business Studies"/>
    <s v="Jerry Coffey"/>
    <x v="10"/>
    <s v="978-0-200-10317-6"/>
    <x v="2"/>
    <x v="19"/>
    <x v="2"/>
    <x v="268"/>
    <x v="4"/>
    <x v="0"/>
    <m/>
    <m/>
    <x v="197"/>
    <x v="3"/>
    <x v="0"/>
    <n v="164"/>
    <s v="*164*"/>
  </r>
  <r>
    <s v="BK5434"/>
    <s v="SL Arora Physics"/>
    <s v="Gregory Carter"/>
    <x v="9"/>
    <s v="978-0-370-89080-7"/>
    <x v="1"/>
    <x v="17"/>
    <x v="2"/>
    <x v="134"/>
    <x v="12"/>
    <x v="0"/>
    <m/>
    <m/>
    <x v="31"/>
    <x v="3"/>
    <x v="2"/>
    <n v="179"/>
    <s v="*179*"/>
  </r>
  <r>
    <s v="BK5435"/>
    <s v="NCERT Business Studies"/>
    <s v="Jeffrey Moore"/>
    <x v="10"/>
    <s v="978-1-69032-234-4"/>
    <x v="5"/>
    <x v="12"/>
    <x v="2"/>
    <x v="238"/>
    <x v="9"/>
    <x v="1"/>
    <d v="2024-04-22T00:00:00"/>
    <d v="2025-01-20T00:00:00"/>
    <x v="459"/>
    <x v="3"/>
    <x v="2"/>
    <n v="311"/>
    <s v="*311*"/>
  </r>
  <r>
    <s v="BK5436"/>
    <s v="TS Grewal Accountancy"/>
    <s v="Paige Caldwell"/>
    <x v="7"/>
    <s v="978-1-283-39520-5"/>
    <x v="5"/>
    <x v="15"/>
    <x v="1"/>
    <x v="60"/>
    <x v="13"/>
    <x v="1"/>
    <d v="2023-02-28T00:00:00"/>
    <d v="2024-10-13T00:00:00"/>
    <x v="444"/>
    <x v="3"/>
    <x v="2"/>
    <n v="123"/>
    <s v="*123*"/>
  </r>
  <r>
    <s v="BK5437"/>
    <s v="NCERT Social Science"/>
    <s v="Christopher Mendoza"/>
    <x v="0"/>
    <s v="978-0-86344-260-5"/>
    <x v="4"/>
    <x v="13"/>
    <x v="1"/>
    <x v="277"/>
    <x v="5"/>
    <x v="0"/>
    <m/>
    <m/>
    <x v="306"/>
    <x v="0"/>
    <x v="0"/>
    <n v="444"/>
    <s v="*444*"/>
  </r>
  <r>
    <s v="BK5438"/>
    <s v="Pearson Science Explorer"/>
    <s v="David Dominguez"/>
    <x v="11"/>
    <s v="978-1-70662-890-3"/>
    <x v="3"/>
    <x v="16"/>
    <x v="0"/>
    <x v="383"/>
    <x v="9"/>
    <x v="0"/>
    <m/>
    <m/>
    <x v="164"/>
    <x v="2"/>
    <x v="1"/>
    <n v="343"/>
    <s v="*343*"/>
  </r>
  <r>
    <s v="BK5439"/>
    <s v="Let Us C - Yashwant Kanetkar"/>
    <s v="Lori Garcia"/>
    <x v="8"/>
    <s v="978-1-4563-0092-0"/>
    <x v="2"/>
    <x v="15"/>
    <x v="1"/>
    <x v="186"/>
    <x v="19"/>
    <x v="0"/>
    <m/>
    <m/>
    <x v="468"/>
    <x v="3"/>
    <x v="3"/>
    <n v="369"/>
    <s v="*369*"/>
  </r>
  <r>
    <s v="BK5440"/>
    <s v="TS Grewal Accountancy"/>
    <s v="Kylie Rodriguez"/>
    <x v="7"/>
    <s v="978-1-05-531402-1"/>
    <x v="0"/>
    <x v="2"/>
    <x v="2"/>
    <x v="224"/>
    <x v="10"/>
    <x v="0"/>
    <m/>
    <m/>
    <x v="304"/>
    <x v="3"/>
    <x v="2"/>
    <n v="350"/>
    <s v="*350*"/>
  </r>
  <r>
    <s v="BK5441"/>
    <s v="NCERT Economics"/>
    <s v="Rebecca Cohen"/>
    <x v="5"/>
    <s v="978-1-262-67298-3"/>
    <x v="3"/>
    <x v="8"/>
    <x v="0"/>
    <x v="246"/>
    <x v="15"/>
    <x v="1"/>
    <d v="2025-02-04T00:00:00"/>
    <d v="2025-02-21T00:00:00"/>
    <x v="75"/>
    <x v="3"/>
    <x v="3"/>
    <n v="298"/>
    <s v="*298*"/>
  </r>
  <r>
    <s v="BK5442"/>
    <s v="Concepts of Physics - HC Verma"/>
    <s v="Brenda Hudson"/>
    <x v="9"/>
    <s v="978-0-485-92442-8"/>
    <x v="0"/>
    <x v="4"/>
    <x v="0"/>
    <x v="213"/>
    <x v="6"/>
    <x v="0"/>
    <m/>
    <m/>
    <x v="442"/>
    <x v="3"/>
    <x v="1"/>
    <n v="300"/>
    <s v="*300*"/>
  </r>
  <r>
    <s v="BK5443"/>
    <s v="NCERT Maths"/>
    <s v="Jessica Ball"/>
    <x v="1"/>
    <s v="978-1-398-92547-2"/>
    <x v="2"/>
    <x v="17"/>
    <x v="0"/>
    <x v="111"/>
    <x v="19"/>
    <x v="0"/>
    <m/>
    <m/>
    <x v="244"/>
    <x v="0"/>
    <x v="1"/>
    <n v="267"/>
    <s v="*267*"/>
  </r>
  <r>
    <s v="BK5444"/>
    <s v="NCERT Maths"/>
    <s v="Alejandra Knight"/>
    <x v="1"/>
    <s v="978-0-257-16157-0"/>
    <x v="0"/>
    <x v="0"/>
    <x v="1"/>
    <x v="18"/>
    <x v="4"/>
    <x v="0"/>
    <m/>
    <m/>
    <x v="146"/>
    <x v="0"/>
    <x v="1"/>
    <n v="159"/>
    <s v="*159*"/>
  </r>
  <r>
    <s v="BK5445"/>
    <s v="DK Goel Accountancy"/>
    <s v="Kevin Stevenson"/>
    <x v="7"/>
    <s v="978-1-9850-5418-9"/>
    <x v="5"/>
    <x v="18"/>
    <x v="0"/>
    <x v="307"/>
    <x v="14"/>
    <x v="0"/>
    <m/>
    <m/>
    <x v="54"/>
    <x v="3"/>
    <x v="0"/>
    <n v="310"/>
    <s v="*310*"/>
  </r>
  <r>
    <s v="BK5446"/>
    <s v="Python Programming - Balagurusamy"/>
    <s v="Andrew Beard"/>
    <x v="8"/>
    <s v="978-0-7778-2968-4"/>
    <x v="4"/>
    <x v="8"/>
    <x v="1"/>
    <x v="162"/>
    <x v="16"/>
    <x v="0"/>
    <m/>
    <m/>
    <x v="163"/>
    <x v="3"/>
    <x v="2"/>
    <n v="177"/>
    <s v="*177*"/>
  </r>
  <r>
    <s v="BK5447"/>
    <s v="Concepts of Physics - HC Verma"/>
    <s v="Matthew Perez"/>
    <x v="9"/>
    <s v="978-1-59718-238-6"/>
    <x v="3"/>
    <x v="2"/>
    <x v="1"/>
    <x v="303"/>
    <x v="3"/>
    <x v="1"/>
    <d v="2023-08-06T00:00:00"/>
    <d v="2024-03-11T00:00:00"/>
    <x v="177"/>
    <x v="3"/>
    <x v="1"/>
    <n v="375"/>
    <s v="*375*"/>
  </r>
  <r>
    <s v="BK5448"/>
    <s v="S. Chand Economics"/>
    <s v="Christine Chavez"/>
    <x v="5"/>
    <s v="978-0-07-756970-9"/>
    <x v="5"/>
    <x v="12"/>
    <x v="1"/>
    <x v="66"/>
    <x v="1"/>
    <x v="1"/>
    <d v="2023-03-06T00:00:00"/>
    <d v="2024-05-24T00:00:00"/>
    <x v="391"/>
    <x v="3"/>
    <x v="1"/>
    <n v="217"/>
    <s v="*217*"/>
  </r>
  <r>
    <s v="BK5449"/>
    <s v="TS Grewal Accountancy"/>
    <s v="Alexandra Horn"/>
    <x v="7"/>
    <s v="978-0-490-58734-2"/>
    <x v="5"/>
    <x v="6"/>
    <x v="2"/>
    <x v="149"/>
    <x v="8"/>
    <x v="0"/>
    <m/>
    <m/>
    <x v="60"/>
    <x v="3"/>
    <x v="0"/>
    <n v="368"/>
    <s v="*368*"/>
  </r>
  <r>
    <s v="BK5450"/>
    <s v="Fundamentals of Physics - Resnick Halliday"/>
    <s v="Christopher Benitez"/>
    <x v="9"/>
    <s v="978-1-105-30787-4"/>
    <x v="0"/>
    <x v="18"/>
    <x v="2"/>
    <x v="318"/>
    <x v="1"/>
    <x v="0"/>
    <m/>
    <m/>
    <x v="160"/>
    <x v="3"/>
    <x v="0"/>
    <n v="352"/>
    <s v="*352*"/>
  </r>
  <r>
    <s v="BK5451"/>
    <s v="Pearson Science Explorer"/>
    <s v="Daniel Adams"/>
    <x v="11"/>
    <s v="978-1-5156-9535-6"/>
    <x v="4"/>
    <x v="19"/>
    <x v="2"/>
    <x v="320"/>
    <x v="14"/>
    <x v="1"/>
    <d v="2023-05-01T00:00:00"/>
    <d v="2024-08-08T00:00:00"/>
    <x v="115"/>
    <x v="2"/>
    <x v="2"/>
    <n v="212"/>
    <s v="*212*"/>
  </r>
  <r>
    <s v="BK5452"/>
    <s v="TS Grewal Accountancy"/>
    <s v="Brandon Fitzgerald"/>
    <x v="7"/>
    <s v="978-0-617-90064-1"/>
    <x v="4"/>
    <x v="17"/>
    <x v="2"/>
    <x v="160"/>
    <x v="2"/>
    <x v="0"/>
    <m/>
    <m/>
    <x v="65"/>
    <x v="3"/>
    <x v="0"/>
    <n v="348"/>
    <s v="*348*"/>
  </r>
  <r>
    <s v="BK5453"/>
    <s v="S. Chand Business Studies"/>
    <s v="Nicole Perez"/>
    <x v="10"/>
    <s v="978-0-16-377240-2"/>
    <x v="5"/>
    <x v="8"/>
    <x v="1"/>
    <x v="34"/>
    <x v="5"/>
    <x v="1"/>
    <d v="2023-10-18T00:00:00"/>
    <d v="2024-10-30T00:00:00"/>
    <x v="43"/>
    <x v="3"/>
    <x v="1"/>
    <n v="348"/>
    <s v="*348*"/>
  </r>
  <r>
    <s v="BK5454"/>
    <s v="English Grammar &amp; Composition"/>
    <s v="Jonathan Hall"/>
    <x v="2"/>
    <s v="978-1-209-55696-3"/>
    <x v="5"/>
    <x v="14"/>
    <x v="1"/>
    <x v="224"/>
    <x v="15"/>
    <x v="1"/>
    <d v="2023-07-21T00:00:00"/>
    <d v="2024-06-10T00:00:00"/>
    <x v="17"/>
    <x v="1"/>
    <x v="0"/>
    <n v="389"/>
    <s v="*389*"/>
  </r>
  <r>
    <s v="BK5455"/>
    <s v="S. Chand Social Science"/>
    <s v="Joanne Bartlett"/>
    <x v="0"/>
    <s v="978-1-323-70318-2"/>
    <x v="3"/>
    <x v="18"/>
    <x v="0"/>
    <x v="367"/>
    <x v="9"/>
    <x v="1"/>
    <d v="2023-03-05T00:00:00"/>
    <d v="2023-03-07T00:00:00"/>
    <x v="320"/>
    <x v="0"/>
    <x v="2"/>
    <n v="159"/>
    <s v="*159*"/>
  </r>
  <r>
    <s v="BK5456"/>
    <s v="NCERT Economics"/>
    <s v="Christopher Herrera"/>
    <x v="5"/>
    <s v="978-0-05-254372-4"/>
    <x v="2"/>
    <x v="9"/>
    <x v="1"/>
    <x v="304"/>
    <x v="1"/>
    <x v="0"/>
    <m/>
    <m/>
    <x v="250"/>
    <x v="3"/>
    <x v="0"/>
    <n v="375"/>
    <s v="*375*"/>
  </r>
  <r>
    <s v="BK5457"/>
    <s v="NCERT Business Studies"/>
    <s v="Sara Johnson"/>
    <x v="10"/>
    <s v="978-1-81557-060-5"/>
    <x v="1"/>
    <x v="17"/>
    <x v="1"/>
    <x v="297"/>
    <x v="15"/>
    <x v="1"/>
    <d v="2023-03-16T00:00:00"/>
    <d v="2024-08-06T00:00:00"/>
    <x v="333"/>
    <x v="3"/>
    <x v="2"/>
    <n v="372"/>
    <s v="*372*"/>
  </r>
  <r>
    <s v="BK5458"/>
    <s v="NCERT Biology"/>
    <s v="Rhonda Graham"/>
    <x v="4"/>
    <s v="978-1-905042-81-4"/>
    <x v="0"/>
    <x v="3"/>
    <x v="1"/>
    <x v="21"/>
    <x v="2"/>
    <x v="0"/>
    <m/>
    <m/>
    <x v="199"/>
    <x v="3"/>
    <x v="2"/>
    <n v="302"/>
    <s v="*302*"/>
  </r>
  <r>
    <s v="BK5459"/>
    <s v="S. Chand Social Science"/>
    <s v="Carlos Black"/>
    <x v="0"/>
    <s v="978-1-04-935795-9"/>
    <x v="1"/>
    <x v="6"/>
    <x v="2"/>
    <x v="135"/>
    <x v="10"/>
    <x v="0"/>
    <m/>
    <m/>
    <x v="76"/>
    <x v="0"/>
    <x v="2"/>
    <n v="429"/>
    <s v="*429*"/>
  </r>
  <r>
    <s v="BK5460"/>
    <s v="Manika Hindi Pathmala"/>
    <s v="Kevin Sims"/>
    <x v="12"/>
    <s v="978-1-55897-132-5"/>
    <x v="5"/>
    <x v="18"/>
    <x v="2"/>
    <x v="83"/>
    <x v="6"/>
    <x v="0"/>
    <m/>
    <m/>
    <x v="129"/>
    <x v="3"/>
    <x v="0"/>
    <n v="253"/>
    <s v="*253*"/>
  </r>
  <r>
    <s v="BK5461"/>
    <s v="S. Chand Business Studies"/>
    <s v="Vanessa Bush"/>
    <x v="10"/>
    <s v="978-0-16-404354-9"/>
    <x v="5"/>
    <x v="1"/>
    <x v="2"/>
    <x v="301"/>
    <x v="0"/>
    <x v="0"/>
    <m/>
    <m/>
    <x v="453"/>
    <x v="3"/>
    <x v="1"/>
    <n v="127"/>
    <s v="*127*"/>
  </r>
  <r>
    <s v="BK5462"/>
    <s v="NCERT Biology"/>
    <s v="Michele Curry"/>
    <x v="4"/>
    <s v="978-1-182-74715-0"/>
    <x v="4"/>
    <x v="5"/>
    <x v="2"/>
    <x v="330"/>
    <x v="3"/>
    <x v="1"/>
    <d v="2025-02-13T00:00:00"/>
    <d v="2025-02-24T00:00:00"/>
    <x v="72"/>
    <x v="3"/>
    <x v="3"/>
    <n v="371"/>
    <s v="*371*"/>
  </r>
  <r>
    <s v="BK5463"/>
    <s v="DK Goel Accountancy"/>
    <s v="Mark Pineda"/>
    <x v="7"/>
    <s v="978-0-624-47613-9"/>
    <x v="2"/>
    <x v="6"/>
    <x v="1"/>
    <x v="6"/>
    <x v="8"/>
    <x v="0"/>
    <m/>
    <m/>
    <x v="228"/>
    <x v="3"/>
    <x v="2"/>
    <n v="224"/>
    <s v="*224*"/>
  </r>
  <r>
    <s v="BK5464"/>
    <s v="TS Grewal Accountancy"/>
    <s v="Judith Rowe"/>
    <x v="7"/>
    <s v="978-0-639-55602-4"/>
    <x v="4"/>
    <x v="15"/>
    <x v="1"/>
    <x v="13"/>
    <x v="5"/>
    <x v="1"/>
    <d v="2024-01-05T00:00:00"/>
    <d v="2024-11-08T00:00:00"/>
    <x v="239"/>
    <x v="3"/>
    <x v="3"/>
    <n v="445"/>
    <s v="*445*"/>
  </r>
  <r>
    <s v="BK5465"/>
    <s v="NCERT Maths"/>
    <s v="Joseph Peterson"/>
    <x v="1"/>
    <s v="978-0-352-23172-7"/>
    <x v="3"/>
    <x v="5"/>
    <x v="0"/>
    <x v="371"/>
    <x v="14"/>
    <x v="1"/>
    <d v="2023-12-01T00:00:00"/>
    <d v="2024-04-20T00:00:00"/>
    <x v="337"/>
    <x v="0"/>
    <x v="1"/>
    <n v="285"/>
    <s v="*285*"/>
  </r>
  <r>
    <s v="BK5466"/>
    <s v="Principles of Economics"/>
    <s v="Kevin Anderson"/>
    <x v="5"/>
    <s v="978-0-541-78819-3"/>
    <x v="5"/>
    <x v="8"/>
    <x v="1"/>
    <x v="363"/>
    <x v="2"/>
    <x v="0"/>
    <m/>
    <m/>
    <x v="263"/>
    <x v="3"/>
    <x v="1"/>
    <n v="142"/>
    <s v="*142*"/>
  </r>
  <r>
    <s v="BK5467"/>
    <s v="Together with EVS"/>
    <s v="Hector Graham"/>
    <x v="3"/>
    <s v="978-0-09-214662-6"/>
    <x v="0"/>
    <x v="17"/>
    <x v="2"/>
    <x v="179"/>
    <x v="16"/>
    <x v="1"/>
    <d v="2023-12-16T00:00:00"/>
    <d v="2024-10-18T00:00:00"/>
    <x v="112"/>
    <x v="2"/>
    <x v="1"/>
    <n v="138"/>
    <s v="*138*"/>
  </r>
  <r>
    <s v="BK5468"/>
    <s v="DK Goel Accountancy"/>
    <s v="Richard Silva"/>
    <x v="7"/>
    <s v="978-0-88481-064-3"/>
    <x v="3"/>
    <x v="4"/>
    <x v="0"/>
    <x v="6"/>
    <x v="15"/>
    <x v="0"/>
    <m/>
    <m/>
    <x v="281"/>
    <x v="3"/>
    <x v="0"/>
    <n v="350"/>
    <s v="*350*"/>
  </r>
  <r>
    <s v="BK5469"/>
    <s v="English Grammar &amp; Composition"/>
    <s v="John Byrd"/>
    <x v="2"/>
    <s v="978-0-7319-0263-7"/>
    <x v="2"/>
    <x v="9"/>
    <x v="0"/>
    <x v="110"/>
    <x v="18"/>
    <x v="1"/>
    <d v="2024-12-30T00:00:00"/>
    <d v="2025-01-30T00:00:00"/>
    <x v="176"/>
    <x v="1"/>
    <x v="2"/>
    <n v="365"/>
    <s v="*365*"/>
  </r>
  <r>
    <s v="BK5470"/>
    <s v="S. Chand Business Studies"/>
    <s v="James Alvarez"/>
    <x v="10"/>
    <s v="978-1-329-96429-7"/>
    <x v="4"/>
    <x v="3"/>
    <x v="0"/>
    <x v="166"/>
    <x v="0"/>
    <x v="1"/>
    <d v="2024-01-17T00:00:00"/>
    <d v="2025-01-14T00:00:00"/>
    <x v="23"/>
    <x v="3"/>
    <x v="1"/>
    <n v="158"/>
    <s v="*158*"/>
  </r>
  <r>
    <s v="BK5471"/>
    <s v="S. Chand EVS"/>
    <s v="Michelle Pierce"/>
    <x v="3"/>
    <s v="978-0-04-727438-1"/>
    <x v="3"/>
    <x v="16"/>
    <x v="1"/>
    <x v="125"/>
    <x v="7"/>
    <x v="0"/>
    <m/>
    <m/>
    <x v="187"/>
    <x v="2"/>
    <x v="1"/>
    <n v="287"/>
    <s v="*287*"/>
  </r>
  <r>
    <s v="BK5472"/>
    <s v="Nai Roshni Hindi Pathmala"/>
    <s v="Trevor Williams"/>
    <x v="12"/>
    <s v="978-1-891749-49-0"/>
    <x v="2"/>
    <x v="0"/>
    <x v="0"/>
    <x v="336"/>
    <x v="9"/>
    <x v="0"/>
    <m/>
    <m/>
    <x v="9"/>
    <x v="3"/>
    <x v="0"/>
    <n v="377"/>
    <s v="*377*"/>
  </r>
  <r>
    <s v="BK5473"/>
    <s v="NCERT Maths"/>
    <s v="Wesley Matthews"/>
    <x v="1"/>
    <s v="978-0-7879-4637-1"/>
    <x v="2"/>
    <x v="16"/>
    <x v="1"/>
    <x v="161"/>
    <x v="14"/>
    <x v="0"/>
    <m/>
    <m/>
    <x v="224"/>
    <x v="0"/>
    <x v="0"/>
    <n v="265"/>
    <s v="*265*"/>
  </r>
  <r>
    <s v="BK5474"/>
    <s v="Lakhmir Singh Science"/>
    <s v="Janet Lane"/>
    <x v="11"/>
    <s v="978-0-207-81177-7"/>
    <x v="1"/>
    <x v="18"/>
    <x v="1"/>
    <x v="325"/>
    <x v="14"/>
    <x v="1"/>
    <d v="2023-09-30T00:00:00"/>
    <d v="2024-10-06T00:00:00"/>
    <x v="219"/>
    <x v="2"/>
    <x v="2"/>
    <n v="421"/>
    <s v="*421*"/>
  </r>
  <r>
    <s v="BK5475"/>
    <s v="NCERT Economics"/>
    <s v="Anthony Adkins"/>
    <x v="5"/>
    <s v="978-1-56645-302-8"/>
    <x v="2"/>
    <x v="8"/>
    <x v="1"/>
    <x v="171"/>
    <x v="18"/>
    <x v="0"/>
    <m/>
    <m/>
    <x v="135"/>
    <x v="3"/>
    <x v="0"/>
    <n v="191"/>
    <s v="*191*"/>
  </r>
  <r>
    <s v="BK5476"/>
    <s v="NCERT Biology"/>
    <s v="Summer Smith"/>
    <x v="4"/>
    <s v="978-1-870475-31-0"/>
    <x v="1"/>
    <x v="1"/>
    <x v="2"/>
    <x v="416"/>
    <x v="12"/>
    <x v="0"/>
    <m/>
    <m/>
    <x v="388"/>
    <x v="3"/>
    <x v="1"/>
    <n v="243"/>
    <s v="*243*"/>
  </r>
  <r>
    <s v="BK5477"/>
    <s v="DK Goel Accountancy"/>
    <s v="Troy Torres"/>
    <x v="7"/>
    <s v="978-1-163-78681-9"/>
    <x v="1"/>
    <x v="7"/>
    <x v="2"/>
    <x v="156"/>
    <x v="7"/>
    <x v="1"/>
    <d v="2024-10-04T00:00:00"/>
    <d v="2024-12-06T00:00:00"/>
    <x v="306"/>
    <x v="3"/>
    <x v="0"/>
    <n v="362"/>
    <s v="*362*"/>
  </r>
  <r>
    <s v="BK5478"/>
    <s v="S. Chand Business Studies"/>
    <s v="Sean Bridges"/>
    <x v="10"/>
    <s v="978-1-66103-225-8"/>
    <x v="0"/>
    <x v="18"/>
    <x v="2"/>
    <x v="293"/>
    <x v="10"/>
    <x v="1"/>
    <d v="2024-04-24T00:00:00"/>
    <d v="2024-12-29T00:00:00"/>
    <x v="407"/>
    <x v="3"/>
    <x v="2"/>
    <n v="265"/>
    <s v="*265*"/>
  </r>
  <r>
    <s v="BK5479"/>
    <s v="RS Aggarwal Mathematics"/>
    <s v="Eric Oconnor"/>
    <x v="1"/>
    <s v="978-1-4938-0376-7"/>
    <x v="2"/>
    <x v="16"/>
    <x v="2"/>
    <x v="79"/>
    <x v="12"/>
    <x v="1"/>
    <d v="2023-11-09T00:00:00"/>
    <d v="2024-06-10T00:00:00"/>
    <x v="343"/>
    <x v="0"/>
    <x v="0"/>
    <n v="140"/>
    <s v="*140*"/>
  </r>
  <r>
    <s v="BK5480"/>
    <s v="Together with Social Science"/>
    <s v="William Myers"/>
    <x v="0"/>
    <s v="978-1-5370-9486-1"/>
    <x v="3"/>
    <x v="4"/>
    <x v="1"/>
    <x v="95"/>
    <x v="6"/>
    <x v="0"/>
    <m/>
    <m/>
    <x v="111"/>
    <x v="0"/>
    <x v="2"/>
    <n v="222"/>
    <s v="*222*"/>
  </r>
  <r>
    <s v="BK5481"/>
    <s v="Concepts of Physics - HC Verma"/>
    <s v="Jill Leach"/>
    <x v="9"/>
    <s v="978-0-16-118810-6"/>
    <x v="2"/>
    <x v="2"/>
    <x v="1"/>
    <x v="3"/>
    <x v="7"/>
    <x v="0"/>
    <m/>
    <m/>
    <x v="317"/>
    <x v="3"/>
    <x v="2"/>
    <n v="381"/>
    <s v="*381*"/>
  </r>
  <r>
    <s v="BK5482"/>
    <s v="Let Us C - Yashwant Kanetkar"/>
    <s v="Brittany Luna"/>
    <x v="8"/>
    <s v="978-0-685-63422-6"/>
    <x v="2"/>
    <x v="6"/>
    <x v="0"/>
    <x v="270"/>
    <x v="3"/>
    <x v="1"/>
    <d v="2023-10-23T00:00:00"/>
    <d v="2024-03-23T00:00:00"/>
    <x v="283"/>
    <x v="3"/>
    <x v="2"/>
    <n v="364"/>
    <s v="*364*"/>
  </r>
  <r>
    <s v="BK5483"/>
    <s v="Fundamentals of Physics - Resnick Halliday"/>
    <s v="Ms. Becky Lucas"/>
    <x v="9"/>
    <s v="978-1-09-781916-4"/>
    <x v="4"/>
    <x v="18"/>
    <x v="1"/>
    <x v="120"/>
    <x v="16"/>
    <x v="0"/>
    <m/>
    <m/>
    <x v="379"/>
    <x v="3"/>
    <x v="0"/>
    <n v="115"/>
    <s v="*115*"/>
  </r>
  <r>
    <s v="BK5484"/>
    <s v="S. Chand Business Studies"/>
    <s v="Sergio Horne"/>
    <x v="10"/>
    <s v="978-1-5270-2467-0"/>
    <x v="4"/>
    <x v="8"/>
    <x v="1"/>
    <x v="25"/>
    <x v="10"/>
    <x v="1"/>
    <d v="2024-01-07T00:00:00"/>
    <d v="2024-10-19T00:00:00"/>
    <x v="325"/>
    <x v="3"/>
    <x v="1"/>
    <n v="162"/>
    <s v="*162*"/>
  </r>
  <r>
    <s v="BK5485"/>
    <s v="Principles of Economics"/>
    <s v="Rachel Collins"/>
    <x v="5"/>
    <s v="978-0-344-70024-8"/>
    <x v="3"/>
    <x v="2"/>
    <x v="1"/>
    <x v="405"/>
    <x v="4"/>
    <x v="0"/>
    <m/>
    <m/>
    <x v="110"/>
    <x v="3"/>
    <x v="3"/>
    <n v="349"/>
    <s v="*349*"/>
  </r>
  <r>
    <s v="BK5486"/>
    <s v="DK Goel Accountancy"/>
    <s v="Crystal Robbins"/>
    <x v="7"/>
    <s v="978-0-09-839821-0"/>
    <x v="0"/>
    <x v="0"/>
    <x v="2"/>
    <x v="196"/>
    <x v="18"/>
    <x v="1"/>
    <d v="2023-08-05T00:00:00"/>
    <d v="2024-07-22T00:00:00"/>
    <x v="175"/>
    <x v="3"/>
    <x v="2"/>
    <n v="158"/>
    <s v="*158*"/>
  </r>
  <r>
    <s v="BK5487"/>
    <s v="NCERT Biology"/>
    <s v="Jorge Allen"/>
    <x v="4"/>
    <s v="978-0-7832-2634-7"/>
    <x v="4"/>
    <x v="19"/>
    <x v="2"/>
    <x v="72"/>
    <x v="15"/>
    <x v="0"/>
    <m/>
    <m/>
    <x v="199"/>
    <x v="3"/>
    <x v="3"/>
    <n v="219"/>
    <s v="*219*"/>
  </r>
  <r>
    <s v="BK5488"/>
    <s v="S. Chand Social Science"/>
    <s v="Isabella Weber"/>
    <x v="0"/>
    <s v="978-1-196-93023-4"/>
    <x v="3"/>
    <x v="10"/>
    <x v="2"/>
    <x v="63"/>
    <x v="18"/>
    <x v="1"/>
    <d v="2024-09-08T00:00:00"/>
    <d v="2024-12-14T00:00:00"/>
    <x v="68"/>
    <x v="0"/>
    <x v="1"/>
    <n v="206"/>
    <s v="*206*"/>
  </r>
  <r>
    <s v="BK5489"/>
    <s v="NCERT Maths"/>
    <s v="Christopher Franklin"/>
    <x v="1"/>
    <s v="978-0-7974-2162-2"/>
    <x v="2"/>
    <x v="1"/>
    <x v="2"/>
    <x v="15"/>
    <x v="8"/>
    <x v="1"/>
    <d v="2024-02-20T00:00:00"/>
    <d v="2024-12-28T00:00:00"/>
    <x v="107"/>
    <x v="0"/>
    <x v="1"/>
    <n v="399"/>
    <s v="*399*"/>
  </r>
  <r>
    <s v="BK5490"/>
    <s v="Together with EVS"/>
    <s v="John Gallagher"/>
    <x v="3"/>
    <s v="978-1-377-80392-0"/>
    <x v="1"/>
    <x v="13"/>
    <x v="1"/>
    <x v="184"/>
    <x v="16"/>
    <x v="0"/>
    <m/>
    <m/>
    <x v="112"/>
    <x v="2"/>
    <x v="1"/>
    <n v="287"/>
    <s v="*287*"/>
  </r>
  <r>
    <s v="BK5491"/>
    <s v="NCERT Biology"/>
    <s v="Kurt Mckenzie"/>
    <x v="4"/>
    <s v="978-0-87941-160-2"/>
    <x v="5"/>
    <x v="16"/>
    <x v="1"/>
    <x v="323"/>
    <x v="14"/>
    <x v="0"/>
    <m/>
    <m/>
    <x v="125"/>
    <x v="3"/>
    <x v="0"/>
    <n v="198"/>
    <s v="*198*"/>
  </r>
  <r>
    <s v="BK5492"/>
    <s v="NCERT Maths"/>
    <s v="Mr. Larry Smith"/>
    <x v="1"/>
    <s v="978-1-60906-824-0"/>
    <x v="4"/>
    <x v="1"/>
    <x v="0"/>
    <x v="264"/>
    <x v="11"/>
    <x v="1"/>
    <d v="2024-12-03T00:00:00"/>
    <d v="2025-02-15T00:00:00"/>
    <x v="341"/>
    <x v="0"/>
    <x v="2"/>
    <n v="329"/>
    <s v="*329*"/>
  </r>
  <r>
    <s v="BK5493"/>
    <s v="Concepts of Physics - HC Verma"/>
    <s v="Erica Rhodes"/>
    <x v="9"/>
    <s v="978-1-9801-8833-9"/>
    <x v="4"/>
    <x v="4"/>
    <x v="1"/>
    <x v="404"/>
    <x v="14"/>
    <x v="1"/>
    <d v="2025-01-12T00:00:00"/>
    <d v="2025-02-26T00:00:00"/>
    <x v="61"/>
    <x v="3"/>
    <x v="1"/>
    <n v="351"/>
    <s v="*351*"/>
  </r>
  <r>
    <s v="BK5494"/>
    <s v="NCERT Maths"/>
    <s v="Lori Ramirez"/>
    <x v="1"/>
    <s v="978-1-960158-60-4"/>
    <x v="4"/>
    <x v="5"/>
    <x v="2"/>
    <x v="36"/>
    <x v="7"/>
    <x v="0"/>
    <m/>
    <m/>
    <x v="463"/>
    <x v="0"/>
    <x v="1"/>
    <n v="287"/>
    <s v="*287*"/>
  </r>
  <r>
    <s v="BK5495"/>
    <s v="S. Chand Social Science"/>
    <s v="Colleen Ross"/>
    <x v="0"/>
    <s v="978-1-55727-379-6"/>
    <x v="2"/>
    <x v="19"/>
    <x v="0"/>
    <x v="55"/>
    <x v="2"/>
    <x v="0"/>
    <m/>
    <m/>
    <x v="247"/>
    <x v="0"/>
    <x v="0"/>
    <n v="143"/>
    <s v="*143*"/>
  </r>
  <r>
    <s v="BK5496"/>
    <s v="Let Us C - Yashwant Kanetkar"/>
    <s v="Joshua Bridges"/>
    <x v="8"/>
    <s v="978-1-386-14091-7"/>
    <x v="0"/>
    <x v="5"/>
    <x v="0"/>
    <x v="178"/>
    <x v="16"/>
    <x v="1"/>
    <d v="2023-03-22T00:00:00"/>
    <d v="2025-01-14T00:00:00"/>
    <x v="316"/>
    <x v="3"/>
    <x v="0"/>
    <n v="179"/>
    <s v="*179*"/>
  </r>
  <r>
    <s v="BK5497"/>
    <s v="NCERT Maths"/>
    <s v="Brian Gibbs MD"/>
    <x v="1"/>
    <s v="978-1-9790-7414-8"/>
    <x v="3"/>
    <x v="7"/>
    <x v="0"/>
    <x v="342"/>
    <x v="8"/>
    <x v="0"/>
    <m/>
    <m/>
    <x v="461"/>
    <x v="0"/>
    <x v="2"/>
    <n v="180"/>
    <s v="*180*"/>
  </r>
  <r>
    <s v="BK5498"/>
    <s v="Python Programming - Balagurusamy"/>
    <s v="Matthew Mooney"/>
    <x v="8"/>
    <s v="978-0-349-77716-0"/>
    <x v="5"/>
    <x v="0"/>
    <x v="1"/>
    <x v="382"/>
    <x v="3"/>
    <x v="1"/>
    <d v="2023-10-12T00:00:00"/>
    <d v="2024-02-27T00:00:00"/>
    <x v="120"/>
    <x v="3"/>
    <x v="0"/>
    <n v="397"/>
    <s v="*397*"/>
  </r>
  <r>
    <s v="BK5499"/>
    <s v="Play with Maths"/>
    <s v="Timothy Adams"/>
    <x v="1"/>
    <s v="978-0-252-80156-3"/>
    <x v="1"/>
    <x v="13"/>
    <x v="0"/>
    <x v="213"/>
    <x v="9"/>
    <x v="0"/>
    <m/>
    <m/>
    <x v="59"/>
    <x v="0"/>
    <x v="1"/>
    <n v="286"/>
    <s v="*286*"/>
  </r>
  <r>
    <s v="BK5500"/>
    <s v="Fundamentals of Physics - Resnick Halliday"/>
    <s v="Sara Dodson"/>
    <x v="9"/>
    <s v="978-1-01-551385-3"/>
    <x v="3"/>
    <x v="3"/>
    <x v="1"/>
    <x v="363"/>
    <x v="5"/>
    <x v="0"/>
    <m/>
    <m/>
    <x v="108"/>
    <x v="3"/>
    <x v="0"/>
    <n v="360"/>
    <s v="*360*"/>
  </r>
  <r>
    <s v="BK5501"/>
    <s v="Modern ABC Chemistry"/>
    <s v="Ruth Hill"/>
    <x v="6"/>
    <s v="978-0-07-600226-9"/>
    <x v="1"/>
    <x v="7"/>
    <x v="1"/>
    <x v="217"/>
    <x v="16"/>
    <x v="1"/>
    <d v="2024-02-17T00:00:00"/>
    <d v="2024-11-04T00:00:00"/>
    <x v="197"/>
    <x v="3"/>
    <x v="2"/>
    <n v="240"/>
    <s v="*240*"/>
  </r>
  <r>
    <s v="BK5502"/>
    <s v="S. Chand Science"/>
    <s v="Kathy Bryant"/>
    <x v="11"/>
    <s v="978-1-882421-85-5"/>
    <x v="2"/>
    <x v="6"/>
    <x v="1"/>
    <x v="83"/>
    <x v="3"/>
    <x v="0"/>
    <m/>
    <m/>
    <x v="373"/>
    <x v="2"/>
    <x v="0"/>
    <n v="185"/>
    <s v="*185*"/>
  </r>
  <r>
    <s v="BK5503"/>
    <s v="English Grammar &amp; Composition"/>
    <s v="Heather Hines"/>
    <x v="2"/>
    <s v="978-1-00-758005-4"/>
    <x v="1"/>
    <x v="17"/>
    <x v="2"/>
    <x v="97"/>
    <x v="10"/>
    <x v="1"/>
    <d v="2024-08-11T00:00:00"/>
    <d v="2024-12-16T00:00:00"/>
    <x v="284"/>
    <x v="1"/>
    <x v="2"/>
    <n v="272"/>
    <s v="*272*"/>
  </r>
  <r>
    <s v="BK5504"/>
    <s v="NCERT Environmental Studies"/>
    <s v="Alejandro Bishop"/>
    <x v="3"/>
    <s v="978-1-80528-824-4"/>
    <x v="3"/>
    <x v="2"/>
    <x v="2"/>
    <x v="361"/>
    <x v="18"/>
    <x v="0"/>
    <m/>
    <m/>
    <x v="89"/>
    <x v="2"/>
    <x v="2"/>
    <n v="352"/>
    <s v="*352*"/>
  </r>
  <r>
    <s v="BK5505"/>
    <s v="Modern ABC Chemistry"/>
    <s v="Jennifer Haney"/>
    <x v="6"/>
    <s v="978-0-642-34509-7"/>
    <x v="3"/>
    <x v="10"/>
    <x v="2"/>
    <x v="162"/>
    <x v="16"/>
    <x v="1"/>
    <d v="2024-10-28T00:00:00"/>
    <d v="2024-11-12T00:00:00"/>
    <x v="7"/>
    <x v="3"/>
    <x v="2"/>
    <n v="155"/>
    <s v="*155*"/>
  </r>
  <r>
    <s v="BK5506"/>
    <s v="Modern ABC Chemistry"/>
    <s v="Cynthia Olson"/>
    <x v="6"/>
    <s v="978-0-682-07707-1"/>
    <x v="2"/>
    <x v="13"/>
    <x v="2"/>
    <x v="305"/>
    <x v="1"/>
    <x v="0"/>
    <m/>
    <m/>
    <x v="46"/>
    <x v="3"/>
    <x v="0"/>
    <n v="143"/>
    <s v="*143*"/>
  </r>
  <r>
    <s v="BK5507"/>
    <s v="Python Programming - Balagurusamy"/>
    <s v="Alexis Moore"/>
    <x v="8"/>
    <s v="978-0-8045-4049-0"/>
    <x v="1"/>
    <x v="13"/>
    <x v="1"/>
    <x v="31"/>
    <x v="5"/>
    <x v="0"/>
    <m/>
    <m/>
    <x v="89"/>
    <x v="3"/>
    <x v="1"/>
    <n v="112"/>
    <s v="*112*"/>
  </r>
  <r>
    <s v="BK5508"/>
    <s v="TS Grewal Accountancy"/>
    <s v="Theresa Rodriguez"/>
    <x v="7"/>
    <s v="978-0-12-981009-4"/>
    <x v="5"/>
    <x v="16"/>
    <x v="1"/>
    <x v="245"/>
    <x v="11"/>
    <x v="0"/>
    <m/>
    <m/>
    <x v="236"/>
    <x v="3"/>
    <x v="3"/>
    <n v="158"/>
    <s v="*158*"/>
  </r>
  <r>
    <s v="BK5509"/>
    <s v="S. Chand EVS"/>
    <s v="Rhonda Sanchez"/>
    <x v="3"/>
    <s v="978-1-240-55898-8"/>
    <x v="3"/>
    <x v="12"/>
    <x v="0"/>
    <x v="357"/>
    <x v="19"/>
    <x v="0"/>
    <m/>
    <m/>
    <x v="354"/>
    <x v="2"/>
    <x v="2"/>
    <n v="363"/>
    <s v="*363*"/>
  </r>
  <r>
    <s v="BK5510"/>
    <s v="S. Chand Business Studies"/>
    <s v="Lisa Williams"/>
    <x v="10"/>
    <s v="978-1-61505-371-1"/>
    <x v="3"/>
    <x v="4"/>
    <x v="1"/>
    <x v="279"/>
    <x v="13"/>
    <x v="1"/>
    <d v="2024-04-02T00:00:00"/>
    <d v="2024-05-15T00:00:00"/>
    <x v="12"/>
    <x v="3"/>
    <x v="3"/>
    <n v="328"/>
    <s v="*328*"/>
  </r>
  <r>
    <s v="BK5511"/>
    <s v="Nai Roshni Hindi Pathmala"/>
    <s v="Marc Stephens"/>
    <x v="12"/>
    <s v="978-1-67040-754-2"/>
    <x v="4"/>
    <x v="9"/>
    <x v="1"/>
    <x v="124"/>
    <x v="12"/>
    <x v="1"/>
    <d v="2023-04-24T00:00:00"/>
    <d v="2024-04-17T00:00:00"/>
    <x v="344"/>
    <x v="3"/>
    <x v="1"/>
    <n v="115"/>
    <s v="*115*"/>
  </r>
  <r>
    <s v="BK5512"/>
    <s v="TS Grewal Accountancy"/>
    <s v="Preston Martinez"/>
    <x v="7"/>
    <s v="978-1-340-38036-6"/>
    <x v="0"/>
    <x v="10"/>
    <x v="1"/>
    <x v="109"/>
    <x v="1"/>
    <x v="1"/>
    <d v="2024-05-16T00:00:00"/>
    <d v="2024-09-05T00:00:00"/>
    <x v="203"/>
    <x v="3"/>
    <x v="1"/>
    <n v="342"/>
    <s v="*342*"/>
  </r>
  <r>
    <s v="BK5513"/>
    <s v="Pradeep's Chemistry"/>
    <s v="Sherry Wright"/>
    <x v="6"/>
    <s v="978-1-60403-427-1"/>
    <x v="4"/>
    <x v="19"/>
    <x v="2"/>
    <x v="253"/>
    <x v="8"/>
    <x v="1"/>
    <d v="2025-02-08T00:00:00"/>
    <d v="2025-02-26T00:00:00"/>
    <x v="10"/>
    <x v="3"/>
    <x v="1"/>
    <n v="320"/>
    <s v="*320*"/>
  </r>
  <r>
    <s v="BK5514"/>
    <s v="Python Programming - Balagurusamy"/>
    <s v="Scott Martinez"/>
    <x v="8"/>
    <s v="978-0-19-620592-2"/>
    <x v="5"/>
    <x v="2"/>
    <x v="2"/>
    <x v="29"/>
    <x v="6"/>
    <x v="1"/>
    <d v="2023-12-06T00:00:00"/>
    <d v="2024-03-02T00:00:00"/>
    <x v="372"/>
    <x v="3"/>
    <x v="0"/>
    <n v="301"/>
    <s v="*301*"/>
  </r>
  <r>
    <s v="BK5515"/>
    <s v="Lakhmir Singh Science"/>
    <s v="Tiffany Hanson"/>
    <x v="11"/>
    <s v="978-0-7652-2932-8"/>
    <x v="4"/>
    <x v="11"/>
    <x v="2"/>
    <x v="248"/>
    <x v="18"/>
    <x v="1"/>
    <d v="2023-07-31T00:00:00"/>
    <d v="2025-02-25T00:00:00"/>
    <x v="398"/>
    <x v="2"/>
    <x v="2"/>
    <n v="134"/>
    <s v="*134*"/>
  </r>
  <r>
    <s v="BK5516"/>
    <s v="Pradeep's Chemistry"/>
    <s v="Paul Wang"/>
    <x v="6"/>
    <s v="978-0-8373-0441-0"/>
    <x v="0"/>
    <x v="9"/>
    <x v="2"/>
    <x v="366"/>
    <x v="1"/>
    <x v="0"/>
    <m/>
    <m/>
    <x v="384"/>
    <x v="3"/>
    <x v="1"/>
    <n v="331"/>
    <s v="*331*"/>
  </r>
  <r>
    <s v="BK5517"/>
    <s v="Pearson Science Explorer"/>
    <s v="Amanda Santos"/>
    <x v="11"/>
    <s v="978-0-7248-1972-0"/>
    <x v="1"/>
    <x v="7"/>
    <x v="1"/>
    <x v="376"/>
    <x v="18"/>
    <x v="0"/>
    <m/>
    <m/>
    <x v="28"/>
    <x v="2"/>
    <x v="1"/>
    <n v="382"/>
    <s v="*382*"/>
  </r>
  <r>
    <s v="BK5518"/>
    <s v="S. Chand Biology"/>
    <s v="Dr. Pamela Johnson MD"/>
    <x v="4"/>
    <s v="978-0-423-39352-1"/>
    <x v="1"/>
    <x v="6"/>
    <x v="1"/>
    <x v="351"/>
    <x v="15"/>
    <x v="1"/>
    <d v="2024-11-01T00:00:00"/>
    <d v="2024-12-29T00:00:00"/>
    <x v="22"/>
    <x v="3"/>
    <x v="0"/>
    <n v="108"/>
    <s v="*108*"/>
  </r>
  <r>
    <s v="BK5519"/>
    <s v="Wren &amp; Martin English Grammar"/>
    <s v="Anthony Thompson"/>
    <x v="2"/>
    <s v="978-0-330-25476-2"/>
    <x v="1"/>
    <x v="5"/>
    <x v="0"/>
    <x v="178"/>
    <x v="0"/>
    <x v="1"/>
    <d v="2024-12-06T00:00:00"/>
    <d v="2025-02-23T00:00:00"/>
    <x v="425"/>
    <x v="1"/>
    <x v="0"/>
    <n v="240"/>
    <s v="*240*"/>
  </r>
  <r>
    <s v="BK5520"/>
    <s v="NCERT Business Studies"/>
    <s v="Scott King"/>
    <x v="10"/>
    <s v="978-1-274-06260-4"/>
    <x v="0"/>
    <x v="13"/>
    <x v="1"/>
    <x v="50"/>
    <x v="19"/>
    <x v="0"/>
    <m/>
    <m/>
    <x v="137"/>
    <x v="3"/>
    <x v="2"/>
    <n v="342"/>
    <s v="*342*"/>
  </r>
  <r>
    <s v="BK5521"/>
    <s v="SL Arora Physics"/>
    <s v="Michael Goodwin"/>
    <x v="9"/>
    <s v="978-1-990293-10-8"/>
    <x v="2"/>
    <x v="5"/>
    <x v="2"/>
    <x v="299"/>
    <x v="15"/>
    <x v="0"/>
    <m/>
    <m/>
    <x v="317"/>
    <x v="3"/>
    <x v="0"/>
    <n v="223"/>
    <s v="*223*"/>
  </r>
  <r>
    <s v="BK5522"/>
    <s v="English Grammar &amp; Composition"/>
    <s v="Terri Gill"/>
    <x v="2"/>
    <s v="978-0-9514567-5-0"/>
    <x v="1"/>
    <x v="7"/>
    <x v="0"/>
    <x v="339"/>
    <x v="9"/>
    <x v="1"/>
    <d v="2024-02-18T00:00:00"/>
    <d v="2024-11-17T00:00:00"/>
    <x v="263"/>
    <x v="1"/>
    <x v="1"/>
    <n v="114"/>
    <s v="*114*"/>
  </r>
  <r>
    <s v="BK5523"/>
    <s v="Oxford English Reader"/>
    <s v="Todd Ferrell"/>
    <x v="2"/>
    <s v="978-0-913633-46-5"/>
    <x v="1"/>
    <x v="0"/>
    <x v="0"/>
    <x v="15"/>
    <x v="11"/>
    <x v="0"/>
    <m/>
    <m/>
    <x v="387"/>
    <x v="1"/>
    <x v="0"/>
    <n v="292"/>
    <s v="*292*"/>
  </r>
  <r>
    <s v="BK5524"/>
    <s v="SL Arora Physics"/>
    <s v="Alyssa Wheeler"/>
    <x v="9"/>
    <s v="978-1-191-23539-6"/>
    <x v="0"/>
    <x v="19"/>
    <x v="0"/>
    <x v="292"/>
    <x v="18"/>
    <x v="0"/>
    <m/>
    <m/>
    <x v="60"/>
    <x v="3"/>
    <x v="2"/>
    <n v="438"/>
    <s v="*438*"/>
  </r>
  <r>
    <s v="BK5525"/>
    <s v="Pearson Science Explorer"/>
    <s v="Heidi Johnson"/>
    <x v="11"/>
    <s v="978-0-06-847790-7"/>
    <x v="3"/>
    <x v="2"/>
    <x v="1"/>
    <x v="246"/>
    <x v="1"/>
    <x v="0"/>
    <m/>
    <m/>
    <x v="352"/>
    <x v="2"/>
    <x v="0"/>
    <n v="239"/>
    <s v="*239*"/>
  </r>
  <r>
    <s v="BK5526"/>
    <s v="NCERT Maths"/>
    <s v="Ashley Harmon"/>
    <x v="1"/>
    <s v="978-0-659-62126-9"/>
    <x v="4"/>
    <x v="7"/>
    <x v="0"/>
    <x v="391"/>
    <x v="18"/>
    <x v="1"/>
    <d v="2024-04-16T00:00:00"/>
    <d v="2024-10-08T00:00:00"/>
    <x v="91"/>
    <x v="0"/>
    <x v="2"/>
    <n v="112"/>
    <s v="*112*"/>
  </r>
  <r>
    <s v="BK5527"/>
    <s v="NCERT Environmental Studies"/>
    <s v="Madeline Benson"/>
    <x v="3"/>
    <s v="978-1-01-970422-6"/>
    <x v="2"/>
    <x v="16"/>
    <x v="1"/>
    <x v="21"/>
    <x v="14"/>
    <x v="0"/>
    <m/>
    <m/>
    <x v="102"/>
    <x v="2"/>
    <x v="2"/>
    <n v="152"/>
    <s v="*152*"/>
  </r>
  <r>
    <s v="BK5528"/>
    <s v="Play with Maths"/>
    <s v="Barbara Johnson"/>
    <x v="1"/>
    <s v="978-1-56318-318-8"/>
    <x v="4"/>
    <x v="4"/>
    <x v="1"/>
    <x v="390"/>
    <x v="2"/>
    <x v="0"/>
    <m/>
    <m/>
    <x v="466"/>
    <x v="0"/>
    <x v="2"/>
    <n v="436"/>
    <s v="*436*"/>
  </r>
  <r>
    <s v="BK5529"/>
    <s v="RS Aggarwal Mathematics"/>
    <s v="Colleen Marshall"/>
    <x v="1"/>
    <s v="978-1-59945-066-7"/>
    <x v="2"/>
    <x v="16"/>
    <x v="1"/>
    <x v="238"/>
    <x v="13"/>
    <x v="1"/>
    <d v="2024-02-10T00:00:00"/>
    <d v="2024-10-18T00:00:00"/>
    <x v="87"/>
    <x v="0"/>
    <x v="0"/>
    <n v="449"/>
    <s v="*449*"/>
  </r>
  <r>
    <s v="BK5530"/>
    <s v="S. Chand Social Science"/>
    <s v="Robert Wyatt"/>
    <x v="0"/>
    <s v="978-0-489-36080-2"/>
    <x v="1"/>
    <x v="1"/>
    <x v="2"/>
    <x v="158"/>
    <x v="19"/>
    <x v="1"/>
    <d v="2023-06-22T00:00:00"/>
    <d v="2024-12-06T00:00:00"/>
    <x v="216"/>
    <x v="0"/>
    <x v="1"/>
    <n v="295"/>
    <s v="*295*"/>
  </r>
  <r>
    <s v="BK5531"/>
    <s v="NCERT Accountancy"/>
    <s v="James Perkins"/>
    <x v="7"/>
    <s v="978-0-9844154-7-2"/>
    <x v="1"/>
    <x v="2"/>
    <x v="2"/>
    <x v="371"/>
    <x v="15"/>
    <x v="1"/>
    <d v="2023-08-29T00:00:00"/>
    <d v="2024-07-18T00:00:00"/>
    <x v="119"/>
    <x v="3"/>
    <x v="3"/>
    <n v="295"/>
    <s v="*295*"/>
  </r>
  <r>
    <s v="BK5532"/>
    <s v="Lakhmir Singh Science"/>
    <s v="Oscar Paul"/>
    <x v="11"/>
    <s v="978-0-19-434432-6"/>
    <x v="5"/>
    <x v="4"/>
    <x v="2"/>
    <x v="365"/>
    <x v="2"/>
    <x v="0"/>
    <m/>
    <m/>
    <x v="46"/>
    <x v="2"/>
    <x v="2"/>
    <n v="294"/>
    <s v="*294*"/>
  </r>
  <r>
    <s v="BK5533"/>
    <s v="Together with Social Science"/>
    <s v="Andrew Johnson"/>
    <x v="0"/>
    <s v="978-0-275-48301-2"/>
    <x v="3"/>
    <x v="0"/>
    <x v="2"/>
    <x v="222"/>
    <x v="0"/>
    <x v="1"/>
    <d v="2024-05-29T00:00:00"/>
    <d v="2024-09-23T00:00:00"/>
    <x v="443"/>
    <x v="0"/>
    <x v="3"/>
    <n v="449"/>
    <s v="*449*"/>
  </r>
  <r>
    <s v="BK5534"/>
    <s v="Together with Social Science"/>
    <s v="Kelly Haley"/>
    <x v="0"/>
    <s v="978-1-62355-225-1"/>
    <x v="3"/>
    <x v="4"/>
    <x v="1"/>
    <x v="58"/>
    <x v="12"/>
    <x v="0"/>
    <m/>
    <m/>
    <x v="100"/>
    <x v="0"/>
    <x v="1"/>
    <n v="363"/>
    <s v="*363*"/>
  </r>
  <r>
    <s v="BK5535"/>
    <s v="Concepts of Physics - HC Verma"/>
    <s v="Raymond Smith"/>
    <x v="9"/>
    <s v="978-0-548-29849-7"/>
    <x v="4"/>
    <x v="12"/>
    <x v="1"/>
    <x v="124"/>
    <x v="15"/>
    <x v="0"/>
    <m/>
    <m/>
    <x v="357"/>
    <x v="3"/>
    <x v="1"/>
    <n v="252"/>
    <s v="*252*"/>
  </r>
  <r>
    <s v="BK5536"/>
    <s v="NCERT Business Studies"/>
    <s v="Stephanie Adams"/>
    <x v="10"/>
    <s v="978-1-58165-822-4"/>
    <x v="4"/>
    <x v="11"/>
    <x v="0"/>
    <x v="16"/>
    <x v="10"/>
    <x v="0"/>
    <m/>
    <m/>
    <x v="185"/>
    <x v="3"/>
    <x v="1"/>
    <n v="157"/>
    <s v="*157*"/>
  </r>
  <r>
    <s v="BK5537"/>
    <s v="Pradeep's Chemistry"/>
    <s v="Maria Boyd"/>
    <x v="6"/>
    <s v="978-0-11-543451-8"/>
    <x v="1"/>
    <x v="5"/>
    <x v="1"/>
    <x v="307"/>
    <x v="0"/>
    <x v="1"/>
    <d v="2023-09-24T00:00:00"/>
    <d v="2024-09-25T00:00:00"/>
    <x v="133"/>
    <x v="3"/>
    <x v="0"/>
    <n v="439"/>
    <s v="*439*"/>
  </r>
  <r>
    <s v="BK5538"/>
    <s v="S. Chand EVS"/>
    <s v="Becky Cunningham"/>
    <x v="3"/>
    <s v="978-0-219-75353-9"/>
    <x v="1"/>
    <x v="17"/>
    <x v="1"/>
    <x v="49"/>
    <x v="16"/>
    <x v="1"/>
    <d v="2024-05-15T00:00:00"/>
    <d v="2024-10-28T00:00:00"/>
    <x v="201"/>
    <x v="2"/>
    <x v="2"/>
    <n v="243"/>
    <s v="*243*"/>
  </r>
  <r>
    <s v="BK5539"/>
    <s v="NCERT Economics"/>
    <s v="Angela Pham"/>
    <x v="5"/>
    <s v="978-0-16-800750-9"/>
    <x v="3"/>
    <x v="8"/>
    <x v="1"/>
    <x v="86"/>
    <x v="4"/>
    <x v="0"/>
    <m/>
    <m/>
    <x v="396"/>
    <x v="3"/>
    <x v="1"/>
    <n v="405"/>
    <s v="*405*"/>
  </r>
  <r>
    <s v="BK5540"/>
    <s v="DK Goel Accountancy"/>
    <s v="Travis Johnson"/>
    <x v="7"/>
    <s v="978-1-4039-2669-2"/>
    <x v="2"/>
    <x v="15"/>
    <x v="2"/>
    <x v="302"/>
    <x v="16"/>
    <x v="0"/>
    <m/>
    <m/>
    <x v="207"/>
    <x v="3"/>
    <x v="1"/>
    <n v="185"/>
    <s v="*185*"/>
  </r>
  <r>
    <s v="BK5541"/>
    <s v="NCERT Business Studies"/>
    <s v="Theresa Smith"/>
    <x v="10"/>
    <s v="978-0-398-50925-5"/>
    <x v="4"/>
    <x v="2"/>
    <x v="2"/>
    <x v="122"/>
    <x v="13"/>
    <x v="1"/>
    <d v="2024-05-05T00:00:00"/>
    <d v="2024-05-24T00:00:00"/>
    <x v="255"/>
    <x v="3"/>
    <x v="0"/>
    <n v="238"/>
    <s v="*238*"/>
  </r>
  <r>
    <s v="BK5542"/>
    <s v="Wren &amp; Martin English Grammar"/>
    <s v="Nicholas Vega"/>
    <x v="2"/>
    <s v="978-1-5254-4393-0"/>
    <x v="4"/>
    <x v="5"/>
    <x v="2"/>
    <x v="204"/>
    <x v="16"/>
    <x v="1"/>
    <d v="2024-03-20T00:00:00"/>
    <d v="2025-02-26T00:00:00"/>
    <x v="276"/>
    <x v="1"/>
    <x v="0"/>
    <n v="191"/>
    <s v="*191*"/>
  </r>
  <r>
    <s v="BK5543"/>
    <s v="Lakhmir Singh Science"/>
    <s v="Andrew Alvarez"/>
    <x v="11"/>
    <s v="978-0-943099-64-4"/>
    <x v="1"/>
    <x v="19"/>
    <x v="2"/>
    <x v="189"/>
    <x v="18"/>
    <x v="0"/>
    <m/>
    <m/>
    <x v="267"/>
    <x v="2"/>
    <x v="2"/>
    <n v="369"/>
    <s v="*369*"/>
  </r>
  <r>
    <s v="BK5544"/>
    <s v="SL Arora Physics"/>
    <s v="Daniel Jackson"/>
    <x v="9"/>
    <s v="978-0-459-46644-2"/>
    <x v="1"/>
    <x v="3"/>
    <x v="1"/>
    <x v="81"/>
    <x v="0"/>
    <x v="0"/>
    <m/>
    <m/>
    <x v="152"/>
    <x v="3"/>
    <x v="0"/>
    <n v="308"/>
    <s v="*308*"/>
  </r>
  <r>
    <s v="BK5545"/>
    <s v="Together with Social Science"/>
    <s v="Adam Bowen"/>
    <x v="0"/>
    <s v="978-0-268-37498-3"/>
    <x v="5"/>
    <x v="1"/>
    <x v="1"/>
    <x v="48"/>
    <x v="15"/>
    <x v="0"/>
    <m/>
    <m/>
    <x v="153"/>
    <x v="0"/>
    <x v="1"/>
    <n v="426"/>
    <s v="*426*"/>
  </r>
  <r>
    <s v="BK5546"/>
    <s v="Together with Social Science"/>
    <s v="Nicole Madden"/>
    <x v="0"/>
    <s v="978-1-4196-1402-6"/>
    <x v="4"/>
    <x v="11"/>
    <x v="0"/>
    <x v="214"/>
    <x v="1"/>
    <x v="1"/>
    <d v="2024-10-17T00:00:00"/>
    <d v="2024-12-17T00:00:00"/>
    <x v="62"/>
    <x v="0"/>
    <x v="0"/>
    <n v="410"/>
    <s v="*410*"/>
  </r>
  <r>
    <s v="BK5547"/>
    <s v="Lakhmir Singh Science"/>
    <s v="Alexandria Mccormick"/>
    <x v="11"/>
    <s v="978-1-960878-47-2"/>
    <x v="0"/>
    <x v="19"/>
    <x v="1"/>
    <x v="331"/>
    <x v="8"/>
    <x v="0"/>
    <m/>
    <m/>
    <x v="438"/>
    <x v="2"/>
    <x v="2"/>
    <n v="127"/>
    <s v="*127*"/>
  </r>
  <r>
    <s v="BK5548"/>
    <s v="NCERT Business Studies"/>
    <s v="Dustin Cooper"/>
    <x v="10"/>
    <s v="978-1-9870-7903-6"/>
    <x v="4"/>
    <x v="18"/>
    <x v="2"/>
    <x v="50"/>
    <x v="3"/>
    <x v="0"/>
    <m/>
    <m/>
    <x v="171"/>
    <x v="3"/>
    <x v="0"/>
    <n v="317"/>
    <s v="*317*"/>
  </r>
  <r>
    <s v="BK5549"/>
    <s v="Fundamentals of Physics - Resnick Halliday"/>
    <s v="Caitlin Trevino"/>
    <x v="9"/>
    <s v="978-1-247-12436-0"/>
    <x v="2"/>
    <x v="2"/>
    <x v="0"/>
    <x v="89"/>
    <x v="8"/>
    <x v="0"/>
    <m/>
    <m/>
    <x v="136"/>
    <x v="3"/>
    <x v="2"/>
    <n v="137"/>
    <s v="*137*"/>
  </r>
  <r>
    <s v="BK5550"/>
    <s v="SL Arora Physics"/>
    <s v="Darius Mcmillan DDS"/>
    <x v="9"/>
    <s v="978-1-4234-3268-5"/>
    <x v="0"/>
    <x v="3"/>
    <x v="0"/>
    <x v="135"/>
    <x v="15"/>
    <x v="1"/>
    <d v="2024-02-08T00:00:00"/>
    <d v="2024-03-15T00:00:00"/>
    <x v="475"/>
    <x v="3"/>
    <x v="2"/>
    <n v="353"/>
    <s v="*353*"/>
  </r>
  <r>
    <s v="BK5551"/>
    <s v="TS Grewal Accountancy"/>
    <s v="Renee Weber"/>
    <x v="7"/>
    <s v="978-0-09-134022-3"/>
    <x v="1"/>
    <x v="1"/>
    <x v="0"/>
    <x v="28"/>
    <x v="11"/>
    <x v="0"/>
    <m/>
    <m/>
    <x v="106"/>
    <x v="3"/>
    <x v="2"/>
    <n v="449"/>
    <s v="*449*"/>
  </r>
  <r>
    <s v="BK5552"/>
    <s v="RD Sharma Mathematics"/>
    <s v="Edward Harris"/>
    <x v="1"/>
    <s v="978-1-72972-682-2"/>
    <x v="4"/>
    <x v="9"/>
    <x v="1"/>
    <x v="325"/>
    <x v="18"/>
    <x v="1"/>
    <d v="2023-05-18T00:00:00"/>
    <d v="2024-06-16T00:00:00"/>
    <x v="44"/>
    <x v="0"/>
    <x v="0"/>
    <n v="383"/>
    <s v="*383*"/>
  </r>
  <r>
    <s v="BK5553"/>
    <s v="S. Chand EVS"/>
    <s v="Thomas Moore"/>
    <x v="3"/>
    <s v="978-0-562-39687-2"/>
    <x v="0"/>
    <x v="5"/>
    <x v="0"/>
    <x v="47"/>
    <x v="18"/>
    <x v="0"/>
    <m/>
    <m/>
    <x v="95"/>
    <x v="2"/>
    <x v="1"/>
    <n v="398"/>
    <s v="*398*"/>
  </r>
  <r>
    <s v="BK5554"/>
    <s v="NCERT Chemistry"/>
    <s v="Bradley Allen"/>
    <x v="6"/>
    <s v="978-1-940815-00-8"/>
    <x v="3"/>
    <x v="13"/>
    <x v="1"/>
    <x v="103"/>
    <x v="18"/>
    <x v="1"/>
    <d v="2024-02-04T00:00:00"/>
    <d v="2024-09-21T00:00:00"/>
    <x v="327"/>
    <x v="3"/>
    <x v="3"/>
    <n v="377"/>
    <s v="*377*"/>
  </r>
  <r>
    <s v="BK5555"/>
    <s v="Principles of Economics"/>
    <s v="Sharon Meza"/>
    <x v="5"/>
    <s v="978-0-7758-5753-5"/>
    <x v="0"/>
    <x v="14"/>
    <x v="1"/>
    <x v="356"/>
    <x v="0"/>
    <x v="1"/>
    <d v="2024-07-25T00:00:00"/>
    <d v="2024-12-14T00:00:00"/>
    <x v="366"/>
    <x v="3"/>
    <x v="2"/>
    <n v="127"/>
    <s v="*127*"/>
  </r>
  <r>
    <s v="BK5556"/>
    <s v="Truemanâ€™s Biology"/>
    <s v="Tyler Rangel"/>
    <x v="4"/>
    <s v="978-1-184-31584-5"/>
    <x v="2"/>
    <x v="1"/>
    <x v="1"/>
    <x v="93"/>
    <x v="13"/>
    <x v="0"/>
    <m/>
    <m/>
    <x v="272"/>
    <x v="3"/>
    <x v="3"/>
    <n v="324"/>
    <s v="*324*"/>
  </r>
  <r>
    <s v="BK5557"/>
    <s v="S. Chand Business Studies"/>
    <s v="Kathleen Watkins"/>
    <x v="10"/>
    <s v="978-0-18-918695-5"/>
    <x v="2"/>
    <x v="14"/>
    <x v="2"/>
    <x v="53"/>
    <x v="11"/>
    <x v="0"/>
    <m/>
    <m/>
    <x v="18"/>
    <x v="3"/>
    <x v="1"/>
    <n v="412"/>
    <s v="*412*"/>
  </r>
  <r>
    <s v="BK5558"/>
    <s v="Modern ABC Chemistry"/>
    <s v="Wendy Weeks"/>
    <x v="6"/>
    <s v="978-0-536-15080-6"/>
    <x v="3"/>
    <x v="2"/>
    <x v="2"/>
    <x v="296"/>
    <x v="13"/>
    <x v="0"/>
    <m/>
    <m/>
    <x v="90"/>
    <x v="3"/>
    <x v="1"/>
    <n v="422"/>
    <s v="*422*"/>
  </r>
  <r>
    <s v="BK5559"/>
    <s v="RS Aggarwal Mathematics"/>
    <s v="Megan Norris"/>
    <x v="1"/>
    <s v="978-0-562-21172-4"/>
    <x v="2"/>
    <x v="10"/>
    <x v="2"/>
    <x v="253"/>
    <x v="14"/>
    <x v="0"/>
    <m/>
    <m/>
    <x v="243"/>
    <x v="0"/>
    <x v="1"/>
    <n v="185"/>
    <s v="*185*"/>
  </r>
  <r>
    <s v="BK5560"/>
    <s v="S. Chand Business Studies"/>
    <s v="Linda Sullivan"/>
    <x v="10"/>
    <s v="978-1-08-268512-5"/>
    <x v="3"/>
    <x v="11"/>
    <x v="2"/>
    <x v="231"/>
    <x v="10"/>
    <x v="1"/>
    <d v="2024-02-21T00:00:00"/>
    <d v="2024-11-12T00:00:00"/>
    <x v="251"/>
    <x v="3"/>
    <x v="0"/>
    <n v="211"/>
    <s v="*211*"/>
  </r>
  <r>
    <s v="BK5561"/>
    <s v="NCERT Biology"/>
    <s v="Mariah Anderson"/>
    <x v="4"/>
    <s v="978-0-629-90012-7"/>
    <x v="2"/>
    <x v="17"/>
    <x v="1"/>
    <x v="384"/>
    <x v="10"/>
    <x v="1"/>
    <d v="2025-01-30T00:00:00"/>
    <d v="2025-02-13T00:00:00"/>
    <x v="278"/>
    <x v="3"/>
    <x v="2"/>
    <n v="209"/>
    <s v="*209*"/>
  </r>
  <r>
    <s v="BK5562"/>
    <s v="S. Chand Business Studies"/>
    <s v="Steven Jones"/>
    <x v="10"/>
    <s v="978-0-05-639193-2"/>
    <x v="0"/>
    <x v="12"/>
    <x v="1"/>
    <x v="227"/>
    <x v="10"/>
    <x v="0"/>
    <m/>
    <m/>
    <x v="371"/>
    <x v="3"/>
    <x v="1"/>
    <n v="376"/>
    <s v="*376*"/>
  </r>
  <r>
    <s v="BK5563"/>
    <s v="English Grammar &amp; Composition"/>
    <s v="Nicole Hunt"/>
    <x v="2"/>
    <s v="978-1-4664-5938-0"/>
    <x v="1"/>
    <x v="4"/>
    <x v="0"/>
    <x v="42"/>
    <x v="14"/>
    <x v="0"/>
    <m/>
    <m/>
    <x v="291"/>
    <x v="1"/>
    <x v="1"/>
    <n v="151"/>
    <s v="*151*"/>
  </r>
  <r>
    <s v="BK5564"/>
    <s v="S. Chand Social Science"/>
    <s v="Diana Carter"/>
    <x v="0"/>
    <s v="978-0-489-71316-5"/>
    <x v="5"/>
    <x v="9"/>
    <x v="1"/>
    <x v="182"/>
    <x v="12"/>
    <x v="0"/>
    <m/>
    <m/>
    <x v="442"/>
    <x v="0"/>
    <x v="0"/>
    <n v="180"/>
    <s v="*180*"/>
  </r>
  <r>
    <s v="BK5565"/>
    <s v="NCERT Environmental Studies"/>
    <s v="David Powell"/>
    <x v="3"/>
    <s v="978-1-114-15890-0"/>
    <x v="1"/>
    <x v="18"/>
    <x v="1"/>
    <x v="103"/>
    <x v="6"/>
    <x v="1"/>
    <d v="2024-01-15T00:00:00"/>
    <d v="2024-06-29T00:00:00"/>
    <x v="466"/>
    <x v="2"/>
    <x v="0"/>
    <n v="245"/>
    <s v="*245*"/>
  </r>
  <r>
    <s v="BK5566"/>
    <s v="DK Goel Accountancy"/>
    <s v="Teresa Peters"/>
    <x v="7"/>
    <s v="978-0-386-51006-5"/>
    <x v="1"/>
    <x v="3"/>
    <x v="1"/>
    <x v="274"/>
    <x v="1"/>
    <x v="0"/>
    <m/>
    <m/>
    <x v="163"/>
    <x v="3"/>
    <x v="2"/>
    <n v="115"/>
    <s v="*115*"/>
  </r>
  <r>
    <s v="BK5567"/>
    <s v="Computer Science with Python"/>
    <s v="Jeremy Barker"/>
    <x v="8"/>
    <s v="978-0-09-582046-2"/>
    <x v="4"/>
    <x v="14"/>
    <x v="2"/>
    <x v="410"/>
    <x v="7"/>
    <x v="1"/>
    <d v="2023-03-12T00:00:00"/>
    <d v="2024-06-22T00:00:00"/>
    <x v="464"/>
    <x v="3"/>
    <x v="0"/>
    <n v="345"/>
    <s v="*345*"/>
  </r>
  <r>
    <s v="BK5568"/>
    <s v="Lakhmir Singh Science"/>
    <s v="Michael Bailey"/>
    <x v="11"/>
    <s v="978-1-63871-193-3"/>
    <x v="5"/>
    <x v="11"/>
    <x v="2"/>
    <x v="377"/>
    <x v="7"/>
    <x v="0"/>
    <m/>
    <m/>
    <x v="450"/>
    <x v="2"/>
    <x v="1"/>
    <n v="168"/>
    <s v="*168*"/>
  </r>
  <r>
    <s v="BK5569"/>
    <s v="Play with Maths"/>
    <s v="Taylor Gay"/>
    <x v="1"/>
    <s v="978-1-06-978600-5"/>
    <x v="2"/>
    <x v="1"/>
    <x v="2"/>
    <x v="194"/>
    <x v="16"/>
    <x v="0"/>
    <m/>
    <m/>
    <x v="231"/>
    <x v="0"/>
    <x v="0"/>
    <n v="288"/>
    <s v="*288*"/>
  </r>
  <r>
    <s v="BK5570"/>
    <s v="Modern ABC Chemistry"/>
    <s v="Maria Wood"/>
    <x v="6"/>
    <s v="978-1-4858-9834-4"/>
    <x v="5"/>
    <x v="17"/>
    <x v="2"/>
    <x v="270"/>
    <x v="9"/>
    <x v="1"/>
    <d v="2024-08-24T00:00:00"/>
    <d v="2024-10-25T00:00:00"/>
    <x v="178"/>
    <x v="3"/>
    <x v="2"/>
    <n v="278"/>
    <s v="*278*"/>
  </r>
  <r>
    <s v="BK5571"/>
    <s v="S. Chand Biology"/>
    <s v="Alexander Pacheco"/>
    <x v="4"/>
    <s v="978-1-901633-37-5"/>
    <x v="0"/>
    <x v="16"/>
    <x v="1"/>
    <x v="119"/>
    <x v="1"/>
    <x v="0"/>
    <m/>
    <m/>
    <x v="231"/>
    <x v="3"/>
    <x v="0"/>
    <n v="227"/>
    <s v="*227*"/>
  </r>
  <r>
    <s v="BK5572"/>
    <s v="NCERT Economics"/>
    <s v="Jacqueline Torres"/>
    <x v="5"/>
    <s v="978-1-05-591914-1"/>
    <x v="3"/>
    <x v="8"/>
    <x v="1"/>
    <x v="398"/>
    <x v="8"/>
    <x v="0"/>
    <m/>
    <m/>
    <x v="30"/>
    <x v="3"/>
    <x v="2"/>
    <n v="388"/>
    <s v="*388*"/>
  </r>
  <r>
    <s v="BK5573"/>
    <s v="S. Chand Social Science"/>
    <s v="Jacqueline Hernandez"/>
    <x v="0"/>
    <s v="978-1-154-42587-1"/>
    <x v="1"/>
    <x v="0"/>
    <x v="0"/>
    <x v="404"/>
    <x v="19"/>
    <x v="0"/>
    <m/>
    <m/>
    <x v="392"/>
    <x v="0"/>
    <x v="2"/>
    <n v="270"/>
    <s v="*270*"/>
  </r>
  <r>
    <s v="BK5574"/>
    <s v="Play with Maths"/>
    <s v="Melody Cooper"/>
    <x v="1"/>
    <s v="978-0-207-01794-0"/>
    <x v="5"/>
    <x v="9"/>
    <x v="1"/>
    <x v="13"/>
    <x v="19"/>
    <x v="0"/>
    <m/>
    <m/>
    <x v="385"/>
    <x v="0"/>
    <x v="2"/>
    <n v="244"/>
    <s v="*244*"/>
  </r>
  <r>
    <s v="BK5575"/>
    <s v="Pearson Science Explorer"/>
    <s v="Thomas Hill"/>
    <x v="11"/>
    <s v="978-1-142-90216-2"/>
    <x v="5"/>
    <x v="2"/>
    <x v="2"/>
    <x v="333"/>
    <x v="4"/>
    <x v="1"/>
    <d v="2023-06-08T00:00:00"/>
    <d v="2025-02-17T00:00:00"/>
    <x v="192"/>
    <x v="2"/>
    <x v="0"/>
    <n v="305"/>
    <s v="*305*"/>
  </r>
  <r>
    <s v="BK5576"/>
    <s v="Play with Maths"/>
    <s v="Terri Golden"/>
    <x v="1"/>
    <s v="978-1-972266-49-6"/>
    <x v="5"/>
    <x v="5"/>
    <x v="0"/>
    <x v="343"/>
    <x v="11"/>
    <x v="1"/>
    <d v="2024-01-10T00:00:00"/>
    <d v="2025-02-01T00:00:00"/>
    <x v="173"/>
    <x v="0"/>
    <x v="1"/>
    <n v="222"/>
    <s v="*222*"/>
  </r>
  <r>
    <s v="BK5577"/>
    <s v="Python Programming - Balagurusamy"/>
    <s v="Sabrina Smith"/>
    <x v="8"/>
    <s v="978-0-9587321-9-2"/>
    <x v="4"/>
    <x v="9"/>
    <x v="0"/>
    <x v="233"/>
    <x v="3"/>
    <x v="0"/>
    <m/>
    <m/>
    <x v="10"/>
    <x v="3"/>
    <x v="3"/>
    <n v="435"/>
    <s v="*435*"/>
  </r>
  <r>
    <s v="BK5578"/>
    <s v="Pradeep's Chemistry"/>
    <s v="Natalie Galloway"/>
    <x v="6"/>
    <s v="978-0-03-991236-9"/>
    <x v="4"/>
    <x v="4"/>
    <x v="0"/>
    <x v="3"/>
    <x v="17"/>
    <x v="1"/>
    <d v="2024-07-15T00:00:00"/>
    <d v="2024-09-24T00:00:00"/>
    <x v="334"/>
    <x v="3"/>
    <x v="2"/>
    <n v="329"/>
    <s v="*329*"/>
  </r>
  <r>
    <s v="BK5579"/>
    <s v="NCERT Environmental Studies"/>
    <s v="Jennifer Benjamin"/>
    <x v="3"/>
    <s v="978-0-07-421868-6"/>
    <x v="1"/>
    <x v="4"/>
    <x v="1"/>
    <x v="328"/>
    <x v="17"/>
    <x v="1"/>
    <d v="2024-09-29T00:00:00"/>
    <d v="2024-11-25T00:00:00"/>
    <x v="311"/>
    <x v="2"/>
    <x v="3"/>
    <n v="440"/>
    <s v="*440*"/>
  </r>
  <r>
    <s v="BK5580"/>
    <s v="NCERT Social Science"/>
    <s v="Brianna Harrison"/>
    <x v="0"/>
    <s v="978-0-386-81259-6"/>
    <x v="1"/>
    <x v="17"/>
    <x v="0"/>
    <x v="157"/>
    <x v="12"/>
    <x v="0"/>
    <m/>
    <m/>
    <x v="438"/>
    <x v="0"/>
    <x v="1"/>
    <n v="452"/>
    <s v="*452*"/>
  </r>
  <r>
    <s v="BK5581"/>
    <s v="Modern ABC Chemistry"/>
    <s v="Bradley Erickson"/>
    <x v="6"/>
    <s v="978-0-504-08620-5"/>
    <x v="2"/>
    <x v="1"/>
    <x v="1"/>
    <x v="237"/>
    <x v="12"/>
    <x v="1"/>
    <d v="2024-11-01T00:00:00"/>
    <d v="2025-01-09T00:00:00"/>
    <x v="307"/>
    <x v="3"/>
    <x v="1"/>
    <n v="124"/>
    <s v="*124*"/>
  </r>
  <r>
    <s v="BK5582"/>
    <s v="NCERT Environmental Studies"/>
    <s v="Anthony Price"/>
    <x v="3"/>
    <s v="978-1-83054-355-4"/>
    <x v="2"/>
    <x v="9"/>
    <x v="1"/>
    <x v="260"/>
    <x v="19"/>
    <x v="0"/>
    <m/>
    <m/>
    <x v="437"/>
    <x v="2"/>
    <x v="1"/>
    <n v="155"/>
    <s v="*155*"/>
  </r>
  <r>
    <s v="BK5583"/>
    <s v="Together with EVS"/>
    <s v="Theresa Pierce"/>
    <x v="3"/>
    <s v="978-1-373-50530-9"/>
    <x v="0"/>
    <x v="18"/>
    <x v="1"/>
    <x v="26"/>
    <x v="7"/>
    <x v="1"/>
    <d v="2024-09-08T00:00:00"/>
    <d v="2024-12-20T00:00:00"/>
    <x v="238"/>
    <x v="2"/>
    <x v="0"/>
    <n v="351"/>
    <s v="*351*"/>
  </r>
  <r>
    <s v="BK5584"/>
    <s v="NCERT Business Studies"/>
    <s v="Philip Winters"/>
    <x v="10"/>
    <s v="978-1-311-70138-1"/>
    <x v="5"/>
    <x v="8"/>
    <x v="2"/>
    <x v="99"/>
    <x v="3"/>
    <x v="0"/>
    <m/>
    <m/>
    <x v="362"/>
    <x v="3"/>
    <x v="2"/>
    <n v="299"/>
    <s v="*299*"/>
  </r>
  <r>
    <s v="BK5585"/>
    <s v="DK Goel Accountancy"/>
    <s v="Nicole Spencer"/>
    <x v="7"/>
    <s v="978-0-643-04414-2"/>
    <x v="3"/>
    <x v="0"/>
    <x v="2"/>
    <x v="112"/>
    <x v="19"/>
    <x v="0"/>
    <m/>
    <m/>
    <x v="211"/>
    <x v="3"/>
    <x v="1"/>
    <n v="372"/>
    <s v="*372*"/>
  </r>
  <r>
    <s v="BK5586"/>
    <s v="Concepts of Physics - HC Verma"/>
    <s v="Deanna Webster"/>
    <x v="9"/>
    <s v="978-0-444-65192-1"/>
    <x v="1"/>
    <x v="15"/>
    <x v="2"/>
    <x v="81"/>
    <x v="3"/>
    <x v="1"/>
    <d v="2024-12-05T00:00:00"/>
    <d v="2025-01-26T00:00:00"/>
    <x v="218"/>
    <x v="3"/>
    <x v="1"/>
    <n v="155"/>
    <s v="*155*"/>
  </r>
  <r>
    <s v="BK5587"/>
    <s v="DK Goel Accountancy"/>
    <s v="Adriana Richards"/>
    <x v="7"/>
    <s v="978-0-551-78520-5"/>
    <x v="4"/>
    <x v="15"/>
    <x v="2"/>
    <x v="48"/>
    <x v="17"/>
    <x v="0"/>
    <m/>
    <m/>
    <x v="184"/>
    <x v="3"/>
    <x v="0"/>
    <n v="177"/>
    <s v="*177*"/>
  </r>
  <r>
    <s v="BK5588"/>
    <s v="NCERT Hindi"/>
    <s v="Shannon Pena"/>
    <x v="12"/>
    <s v="978-0-567-92693-7"/>
    <x v="5"/>
    <x v="7"/>
    <x v="1"/>
    <x v="143"/>
    <x v="17"/>
    <x v="1"/>
    <d v="2023-08-17T00:00:00"/>
    <d v="2024-01-30T00:00:00"/>
    <x v="29"/>
    <x v="3"/>
    <x v="0"/>
    <n v="422"/>
    <s v="*422*"/>
  </r>
  <r>
    <s v="BK5589"/>
    <s v="SL Arora Physics"/>
    <s v="William Swanson"/>
    <x v="9"/>
    <s v="978-0-525-55939-9"/>
    <x v="5"/>
    <x v="2"/>
    <x v="1"/>
    <x v="44"/>
    <x v="14"/>
    <x v="1"/>
    <d v="2024-06-04T00:00:00"/>
    <d v="2024-10-18T00:00:00"/>
    <x v="237"/>
    <x v="3"/>
    <x v="2"/>
    <n v="126"/>
    <s v="*126*"/>
  </r>
  <r>
    <s v="BK5590"/>
    <s v="NCERT Hindi"/>
    <s v="Terry Haley"/>
    <x v="12"/>
    <s v="978-1-167-15874-2"/>
    <x v="3"/>
    <x v="16"/>
    <x v="0"/>
    <x v="67"/>
    <x v="3"/>
    <x v="0"/>
    <m/>
    <m/>
    <x v="112"/>
    <x v="3"/>
    <x v="0"/>
    <n v="274"/>
    <s v="*274*"/>
  </r>
  <r>
    <s v="BK5591"/>
    <s v="S. Chand Social Science"/>
    <s v="David Smith"/>
    <x v="0"/>
    <s v="978-0-8408-2909-2"/>
    <x v="3"/>
    <x v="17"/>
    <x v="1"/>
    <x v="204"/>
    <x v="9"/>
    <x v="1"/>
    <d v="2024-08-04T00:00:00"/>
    <d v="2024-08-31T00:00:00"/>
    <x v="357"/>
    <x v="0"/>
    <x v="1"/>
    <n v="140"/>
    <s v="*140*"/>
  </r>
  <r>
    <s v="BK5592"/>
    <s v="DK Goel Accountancy"/>
    <s v="Latoya Greer"/>
    <x v="7"/>
    <s v="978-0-525-73365-2"/>
    <x v="1"/>
    <x v="9"/>
    <x v="1"/>
    <x v="259"/>
    <x v="3"/>
    <x v="0"/>
    <m/>
    <m/>
    <x v="400"/>
    <x v="3"/>
    <x v="0"/>
    <n v="175"/>
    <s v="*175*"/>
  </r>
  <r>
    <s v="BK5593"/>
    <s v="NCERT Social Science"/>
    <s v="Dawn Meyer"/>
    <x v="0"/>
    <s v="978-0-422-34682-5"/>
    <x v="4"/>
    <x v="4"/>
    <x v="1"/>
    <x v="60"/>
    <x v="12"/>
    <x v="1"/>
    <d v="2024-07-05T00:00:00"/>
    <d v="2024-08-26T00:00:00"/>
    <x v="125"/>
    <x v="0"/>
    <x v="2"/>
    <n v="304"/>
    <s v="*304*"/>
  </r>
  <r>
    <s v="BK5594"/>
    <s v="RD Sharma Mathematics"/>
    <s v="Amy Mccullough MD"/>
    <x v="1"/>
    <s v="978-1-06-570594-9"/>
    <x v="1"/>
    <x v="13"/>
    <x v="2"/>
    <x v="70"/>
    <x v="8"/>
    <x v="1"/>
    <d v="2024-05-30T00:00:00"/>
    <d v="2024-11-07T00:00:00"/>
    <x v="228"/>
    <x v="0"/>
    <x v="0"/>
    <n v="414"/>
    <s v="*414*"/>
  </r>
  <r>
    <s v="BK5595"/>
    <s v="RD Sharma Mathematics"/>
    <s v="Tonya Anthony"/>
    <x v="1"/>
    <s v="978-1-83536-999-9"/>
    <x v="5"/>
    <x v="12"/>
    <x v="2"/>
    <x v="214"/>
    <x v="10"/>
    <x v="0"/>
    <m/>
    <m/>
    <x v="296"/>
    <x v="0"/>
    <x v="2"/>
    <n v="283"/>
    <s v="*283*"/>
  </r>
  <r>
    <s v="BK5596"/>
    <s v="S. Chand Economics"/>
    <s v="Laura Smith"/>
    <x v="5"/>
    <s v="978-1-165-98489-3"/>
    <x v="2"/>
    <x v="11"/>
    <x v="2"/>
    <x v="251"/>
    <x v="16"/>
    <x v="1"/>
    <d v="2023-03-29T00:00:00"/>
    <d v="2024-04-19T00:00:00"/>
    <x v="130"/>
    <x v="3"/>
    <x v="2"/>
    <n v="211"/>
    <s v="*211*"/>
  </r>
  <r>
    <s v="BK5597"/>
    <s v="NCERT Biology"/>
    <s v="Gregory Thompson"/>
    <x v="4"/>
    <s v="978-1-76340-569-1"/>
    <x v="4"/>
    <x v="9"/>
    <x v="2"/>
    <x v="334"/>
    <x v="2"/>
    <x v="1"/>
    <d v="2023-10-05T00:00:00"/>
    <d v="2024-04-11T00:00:00"/>
    <x v="225"/>
    <x v="3"/>
    <x v="2"/>
    <n v="368"/>
    <s v="*368*"/>
  </r>
  <r>
    <s v="BK5598"/>
    <s v="S. Chand Business Studies"/>
    <s v="Jennifer Mccormick"/>
    <x v="10"/>
    <s v="978-1-86700-053-2"/>
    <x v="4"/>
    <x v="15"/>
    <x v="1"/>
    <x v="406"/>
    <x v="12"/>
    <x v="0"/>
    <m/>
    <m/>
    <x v="357"/>
    <x v="3"/>
    <x v="0"/>
    <n v="214"/>
    <s v="*214*"/>
  </r>
  <r>
    <s v="BK5599"/>
    <s v="Fundamentals of Physics - Resnick Halliday"/>
    <s v="Kathryn Nelson"/>
    <x v="9"/>
    <s v="978-0-339-08095-9"/>
    <x v="1"/>
    <x v="3"/>
    <x v="1"/>
    <x v="247"/>
    <x v="17"/>
    <x v="1"/>
    <d v="2023-09-14T00:00:00"/>
    <d v="2025-01-14T00:00:00"/>
    <x v="401"/>
    <x v="3"/>
    <x v="1"/>
    <n v="181"/>
    <s v="*181*"/>
  </r>
  <r>
    <s v="BK5600"/>
    <s v="S. Chand Science"/>
    <s v="Daniel Parker"/>
    <x v="11"/>
    <s v="978-1-124-44096-5"/>
    <x v="0"/>
    <x v="2"/>
    <x v="0"/>
    <x v="302"/>
    <x v="11"/>
    <x v="0"/>
    <m/>
    <m/>
    <x v="145"/>
    <x v="2"/>
    <x v="3"/>
    <n v="152"/>
    <s v="*152*"/>
  </r>
  <r>
    <s v="BK5601"/>
    <s v="RD Sharma Mathematics"/>
    <s v="Shawna Reed"/>
    <x v="1"/>
    <s v="978-1-78116-980-3"/>
    <x v="5"/>
    <x v="5"/>
    <x v="1"/>
    <x v="46"/>
    <x v="15"/>
    <x v="0"/>
    <m/>
    <m/>
    <x v="93"/>
    <x v="0"/>
    <x v="2"/>
    <n v="209"/>
    <s v="*209*"/>
  </r>
  <r>
    <s v="BK5602"/>
    <s v="NCERT Social Science"/>
    <s v="Whitney Schmidt"/>
    <x v="0"/>
    <s v="978-1-74251-437-6"/>
    <x v="1"/>
    <x v="17"/>
    <x v="2"/>
    <x v="376"/>
    <x v="5"/>
    <x v="1"/>
    <d v="2024-10-22T00:00:00"/>
    <d v="2024-12-27T00:00:00"/>
    <x v="350"/>
    <x v="0"/>
    <x v="3"/>
    <n v="408"/>
    <s v="*408*"/>
  </r>
  <r>
    <s v="BK5603"/>
    <s v="DK Goel Accountancy"/>
    <s v="Joseph Maddox"/>
    <x v="7"/>
    <s v="978-0-9831387-4-7"/>
    <x v="3"/>
    <x v="16"/>
    <x v="0"/>
    <x v="192"/>
    <x v="17"/>
    <x v="0"/>
    <m/>
    <m/>
    <x v="445"/>
    <x v="3"/>
    <x v="1"/>
    <n v="397"/>
    <s v="*397*"/>
  </r>
  <r>
    <s v="BK5604"/>
    <s v="S. Chand Business Studies"/>
    <s v="Joseph Meyer"/>
    <x v="10"/>
    <s v="978-0-604-25462-7"/>
    <x v="2"/>
    <x v="10"/>
    <x v="0"/>
    <x v="0"/>
    <x v="5"/>
    <x v="1"/>
    <d v="2024-01-26T00:00:00"/>
    <d v="2024-04-11T00:00:00"/>
    <x v="6"/>
    <x v="3"/>
    <x v="1"/>
    <n v="360"/>
    <s v="*360*"/>
  </r>
  <r>
    <s v="BK5605"/>
    <s v="Computer Science with Python"/>
    <s v="Joseph Robinson"/>
    <x v="8"/>
    <s v="978-0-8327-9244-1"/>
    <x v="0"/>
    <x v="1"/>
    <x v="0"/>
    <x v="235"/>
    <x v="11"/>
    <x v="0"/>
    <m/>
    <m/>
    <x v="333"/>
    <x v="3"/>
    <x v="1"/>
    <n v="334"/>
    <s v="*334*"/>
  </r>
  <r>
    <s v="BK5606"/>
    <s v="S. Chand Biology"/>
    <s v="Mark Dunn"/>
    <x v="4"/>
    <s v="978-1-232-20022-2"/>
    <x v="5"/>
    <x v="10"/>
    <x v="1"/>
    <x v="32"/>
    <x v="16"/>
    <x v="0"/>
    <m/>
    <m/>
    <x v="434"/>
    <x v="3"/>
    <x v="0"/>
    <n v="410"/>
    <s v="*410*"/>
  </r>
  <r>
    <s v="BK5607"/>
    <s v="RS Aggarwal Mathematics"/>
    <s v="Julie Gray"/>
    <x v="1"/>
    <s v="978-1-964424-24-8"/>
    <x v="5"/>
    <x v="1"/>
    <x v="0"/>
    <x v="172"/>
    <x v="17"/>
    <x v="1"/>
    <d v="2024-03-05T00:00:00"/>
    <d v="2024-07-03T00:00:00"/>
    <x v="357"/>
    <x v="0"/>
    <x v="2"/>
    <n v="297"/>
    <s v="*297*"/>
  </r>
  <r>
    <s v="BK5608"/>
    <s v="DK Goel Accountancy"/>
    <s v="Nicole Morton"/>
    <x v="7"/>
    <s v="978-1-64286-579-0"/>
    <x v="3"/>
    <x v="10"/>
    <x v="1"/>
    <x v="377"/>
    <x v="19"/>
    <x v="1"/>
    <d v="2025-01-04T00:00:00"/>
    <d v="2025-02-09T00:00:00"/>
    <x v="25"/>
    <x v="3"/>
    <x v="1"/>
    <n v="150"/>
    <s v="*150*"/>
  </r>
  <r>
    <s v="BK5609"/>
    <s v="S. Chand Social Science"/>
    <s v="Connor Hogan"/>
    <x v="0"/>
    <s v="978-0-08-521950-4"/>
    <x v="0"/>
    <x v="11"/>
    <x v="1"/>
    <x v="19"/>
    <x v="9"/>
    <x v="1"/>
    <d v="2024-07-03T00:00:00"/>
    <d v="2024-12-31T00:00:00"/>
    <x v="66"/>
    <x v="0"/>
    <x v="1"/>
    <n v="160"/>
    <s v="*160*"/>
  </r>
  <r>
    <s v="BK5610"/>
    <s v="S. Chand Social Science"/>
    <s v="Gregory Moore"/>
    <x v="0"/>
    <s v="978-1-08-971600-6"/>
    <x v="5"/>
    <x v="7"/>
    <x v="1"/>
    <x v="7"/>
    <x v="11"/>
    <x v="1"/>
    <d v="2023-03-07T00:00:00"/>
    <d v="2024-09-27T00:00:00"/>
    <x v="10"/>
    <x v="0"/>
    <x v="0"/>
    <n v="159"/>
    <s v="*159*"/>
  </r>
  <r>
    <s v="BK5611"/>
    <s v="Concepts of Physics - HC Verma"/>
    <s v="Wesley Rodriguez"/>
    <x v="9"/>
    <s v="978-1-06-454509-6"/>
    <x v="3"/>
    <x v="17"/>
    <x v="2"/>
    <x v="90"/>
    <x v="5"/>
    <x v="0"/>
    <m/>
    <m/>
    <x v="60"/>
    <x v="3"/>
    <x v="0"/>
    <n v="382"/>
    <s v="*382*"/>
  </r>
  <r>
    <s v="BK5612"/>
    <s v="NCERT Environmental Studies"/>
    <s v="Chelsea Brown"/>
    <x v="3"/>
    <s v="978-1-4169-1239-2"/>
    <x v="2"/>
    <x v="16"/>
    <x v="2"/>
    <x v="143"/>
    <x v="1"/>
    <x v="0"/>
    <m/>
    <m/>
    <x v="459"/>
    <x v="2"/>
    <x v="2"/>
    <n v="434"/>
    <s v="*434*"/>
  </r>
  <r>
    <s v="BK5613"/>
    <s v="DK Goel Accountancy"/>
    <s v="Taylor Thomas"/>
    <x v="7"/>
    <s v="978-1-4524-9601-6"/>
    <x v="4"/>
    <x v="18"/>
    <x v="2"/>
    <x v="211"/>
    <x v="18"/>
    <x v="1"/>
    <d v="2024-09-24T00:00:00"/>
    <d v="2024-12-28T00:00:00"/>
    <x v="318"/>
    <x v="3"/>
    <x v="0"/>
    <n v="429"/>
    <s v="*429*"/>
  </r>
  <r>
    <s v="BK5614"/>
    <s v="NCERT Maths"/>
    <s v="Linda Graham"/>
    <x v="1"/>
    <s v="978-0-15-020234-9"/>
    <x v="3"/>
    <x v="3"/>
    <x v="2"/>
    <x v="292"/>
    <x v="3"/>
    <x v="1"/>
    <d v="2024-01-01T00:00:00"/>
    <d v="2024-05-20T00:00:00"/>
    <x v="142"/>
    <x v="0"/>
    <x v="1"/>
    <n v="279"/>
    <s v="*279*"/>
  </r>
  <r>
    <s v="BK5615"/>
    <s v="Play with Maths"/>
    <s v="Dr. Trevor Anderson"/>
    <x v="1"/>
    <s v="978-0-223-78888-6"/>
    <x v="2"/>
    <x v="2"/>
    <x v="1"/>
    <x v="236"/>
    <x v="6"/>
    <x v="1"/>
    <d v="2024-01-20T00:00:00"/>
    <d v="2024-11-01T00:00:00"/>
    <x v="318"/>
    <x v="0"/>
    <x v="0"/>
    <n v="286"/>
    <s v="*286*"/>
  </r>
  <r>
    <s v="BK5616"/>
    <s v="S. Chand Business Studies"/>
    <s v="Pamela Huynh"/>
    <x v="10"/>
    <s v="978-1-4489-5593-0"/>
    <x v="0"/>
    <x v="2"/>
    <x v="1"/>
    <x v="219"/>
    <x v="18"/>
    <x v="0"/>
    <m/>
    <m/>
    <x v="166"/>
    <x v="3"/>
    <x v="2"/>
    <n v="347"/>
    <s v="*347*"/>
  </r>
  <r>
    <s v="BK5617"/>
    <s v="NCERT Chemistry"/>
    <s v="Cindy Keller"/>
    <x v="6"/>
    <s v="978-1-945936-15-9"/>
    <x v="0"/>
    <x v="13"/>
    <x v="0"/>
    <x v="77"/>
    <x v="18"/>
    <x v="0"/>
    <m/>
    <m/>
    <x v="54"/>
    <x v="3"/>
    <x v="0"/>
    <n v="112"/>
    <s v="*112*"/>
  </r>
  <r>
    <s v="BK5618"/>
    <s v="NCERT Maths"/>
    <s v="Timothy Trujillo"/>
    <x v="1"/>
    <s v="978-1-4777-8749-6"/>
    <x v="2"/>
    <x v="1"/>
    <x v="1"/>
    <x v="241"/>
    <x v="16"/>
    <x v="1"/>
    <d v="2024-07-17T00:00:00"/>
    <d v="2024-07-31T00:00:00"/>
    <x v="292"/>
    <x v="0"/>
    <x v="2"/>
    <n v="398"/>
    <s v="*398*"/>
  </r>
  <r>
    <s v="BK5619"/>
    <s v="Modern ABC Chemistry"/>
    <s v="Emily Mcgee"/>
    <x v="6"/>
    <s v="978-1-169-72062-6"/>
    <x v="1"/>
    <x v="2"/>
    <x v="1"/>
    <x v="216"/>
    <x v="7"/>
    <x v="1"/>
    <d v="2024-03-27T00:00:00"/>
    <d v="2024-03-30T00:00:00"/>
    <x v="469"/>
    <x v="3"/>
    <x v="2"/>
    <n v="345"/>
    <s v="*345*"/>
  </r>
  <r>
    <s v="BK5620"/>
    <s v="Nai Roshni Hindi Pathmala"/>
    <s v="Robyn West"/>
    <x v="12"/>
    <s v="978-1-326-92303-7"/>
    <x v="2"/>
    <x v="15"/>
    <x v="1"/>
    <x v="25"/>
    <x v="14"/>
    <x v="0"/>
    <m/>
    <m/>
    <x v="274"/>
    <x v="3"/>
    <x v="2"/>
    <n v="353"/>
    <s v="*353*"/>
  </r>
  <r>
    <s v="BK5621"/>
    <s v="TS Grewal Accountancy"/>
    <s v="Amanda Dodson"/>
    <x v="7"/>
    <s v="978-1-76885-855-3"/>
    <x v="1"/>
    <x v="16"/>
    <x v="2"/>
    <x v="250"/>
    <x v="15"/>
    <x v="1"/>
    <d v="2023-11-01T00:00:00"/>
    <d v="2024-02-12T00:00:00"/>
    <x v="446"/>
    <x v="3"/>
    <x v="0"/>
    <n v="203"/>
    <s v="*203*"/>
  </r>
  <r>
    <s v="BK5622"/>
    <s v="S. Chand Business Studies"/>
    <s v="Jason Wilson"/>
    <x v="10"/>
    <s v="978-0-02-206438-9"/>
    <x v="1"/>
    <x v="14"/>
    <x v="2"/>
    <x v="379"/>
    <x v="11"/>
    <x v="0"/>
    <m/>
    <m/>
    <x v="437"/>
    <x v="3"/>
    <x v="1"/>
    <n v="341"/>
    <s v="*341*"/>
  </r>
  <r>
    <s v="BK5623"/>
    <s v="Wren &amp; Martin English Grammar"/>
    <s v="Brianna Ruiz"/>
    <x v="2"/>
    <s v="978-0-673-47236-6"/>
    <x v="0"/>
    <x v="16"/>
    <x v="2"/>
    <x v="136"/>
    <x v="10"/>
    <x v="1"/>
    <d v="2024-12-13T00:00:00"/>
    <d v="2025-01-14T00:00:00"/>
    <x v="16"/>
    <x v="1"/>
    <x v="3"/>
    <n v="135"/>
    <s v="*135*"/>
  </r>
  <r>
    <s v="BK5624"/>
    <s v="NCERT Business Studies"/>
    <s v="Jennifer Jones"/>
    <x v="10"/>
    <s v="978-0-88604-718-4"/>
    <x v="3"/>
    <x v="1"/>
    <x v="2"/>
    <x v="138"/>
    <x v="2"/>
    <x v="1"/>
    <d v="2024-06-07T00:00:00"/>
    <d v="2024-10-01T00:00:00"/>
    <x v="461"/>
    <x v="3"/>
    <x v="2"/>
    <n v="443"/>
    <s v="*443*"/>
  </r>
  <r>
    <s v="BK5625"/>
    <s v="DK Goel Accountancy"/>
    <s v="James Jones"/>
    <x v="7"/>
    <s v="978-0-309-75520-7"/>
    <x v="1"/>
    <x v="13"/>
    <x v="1"/>
    <x v="15"/>
    <x v="10"/>
    <x v="0"/>
    <m/>
    <m/>
    <x v="321"/>
    <x v="3"/>
    <x v="3"/>
    <n v="196"/>
    <s v="*196*"/>
  </r>
  <r>
    <s v="BK5626"/>
    <s v="RS Aggarwal Mathematics"/>
    <s v="Taylor Roberts"/>
    <x v="1"/>
    <s v="978-1-67940-552-5"/>
    <x v="2"/>
    <x v="7"/>
    <x v="1"/>
    <x v="336"/>
    <x v="4"/>
    <x v="1"/>
    <d v="2024-08-12T00:00:00"/>
    <d v="2024-12-28T00:00:00"/>
    <x v="28"/>
    <x v="0"/>
    <x v="1"/>
    <n v="411"/>
    <s v="*411*"/>
  </r>
  <r>
    <s v="BK5627"/>
    <s v="S. Chand Social Science"/>
    <s v="Jamie Foster"/>
    <x v="0"/>
    <s v="978-0-9811505-9-8"/>
    <x v="2"/>
    <x v="19"/>
    <x v="0"/>
    <x v="238"/>
    <x v="6"/>
    <x v="0"/>
    <m/>
    <m/>
    <x v="256"/>
    <x v="0"/>
    <x v="1"/>
    <n v="118"/>
    <s v="*118*"/>
  </r>
  <r>
    <s v="BK5628"/>
    <s v="NCERT Economics"/>
    <s v="Alexander Hernandez"/>
    <x v="5"/>
    <s v="978-1-58889-776-3"/>
    <x v="2"/>
    <x v="2"/>
    <x v="1"/>
    <x v="161"/>
    <x v="1"/>
    <x v="0"/>
    <m/>
    <m/>
    <x v="206"/>
    <x v="3"/>
    <x v="1"/>
    <n v="298"/>
    <s v="*298*"/>
  </r>
  <r>
    <s v="BK5629"/>
    <s v="S. Chand Business Studies"/>
    <s v="Michelle Patel"/>
    <x v="10"/>
    <s v="978-0-477-25643-8"/>
    <x v="1"/>
    <x v="0"/>
    <x v="2"/>
    <x v="365"/>
    <x v="3"/>
    <x v="0"/>
    <m/>
    <m/>
    <x v="104"/>
    <x v="3"/>
    <x v="0"/>
    <n v="141"/>
    <s v="*141*"/>
  </r>
  <r>
    <s v="BK5630"/>
    <s v="Python Programming - Balagurusamy"/>
    <s v="Courtney Wallace"/>
    <x v="8"/>
    <s v="978-1-77466-167-3"/>
    <x v="1"/>
    <x v="18"/>
    <x v="0"/>
    <x v="237"/>
    <x v="5"/>
    <x v="1"/>
    <d v="2024-09-09T00:00:00"/>
    <d v="2024-11-19T00:00:00"/>
    <x v="398"/>
    <x v="3"/>
    <x v="2"/>
    <n v="278"/>
    <s v="*278*"/>
  </r>
  <r>
    <s v="BK5631"/>
    <s v="NCERT Environmental Studies"/>
    <s v="Ashley Burton"/>
    <x v="3"/>
    <s v="978-1-05-671419-6"/>
    <x v="5"/>
    <x v="18"/>
    <x v="0"/>
    <x v="77"/>
    <x v="4"/>
    <x v="1"/>
    <d v="2023-12-28T00:00:00"/>
    <d v="2024-10-02T00:00:00"/>
    <x v="269"/>
    <x v="2"/>
    <x v="1"/>
    <n v="236"/>
    <s v="*236*"/>
  </r>
  <r>
    <s v="BK5632"/>
    <s v="NCERT Social Science"/>
    <s v="Robert Moreno"/>
    <x v="0"/>
    <s v="978-0-483-47122-1"/>
    <x v="4"/>
    <x v="2"/>
    <x v="0"/>
    <x v="158"/>
    <x v="18"/>
    <x v="1"/>
    <d v="2025-01-06T00:00:00"/>
    <d v="2025-01-28T00:00:00"/>
    <x v="311"/>
    <x v="0"/>
    <x v="1"/>
    <n v="335"/>
    <s v="*335*"/>
  </r>
  <r>
    <s v="BK5633"/>
    <s v="Play with Maths"/>
    <s v="Wesley Gardner"/>
    <x v="1"/>
    <s v="978-1-4182-4972-4"/>
    <x v="4"/>
    <x v="9"/>
    <x v="1"/>
    <x v="62"/>
    <x v="5"/>
    <x v="1"/>
    <d v="2024-12-09T00:00:00"/>
    <d v="2024-12-13T00:00:00"/>
    <x v="310"/>
    <x v="0"/>
    <x v="0"/>
    <n v="161"/>
    <s v="*161*"/>
  </r>
  <r>
    <s v="BK5634"/>
    <s v="Play with Maths"/>
    <s v="Lawrence Smith"/>
    <x v="1"/>
    <s v="978-1-76533-545-3"/>
    <x v="3"/>
    <x v="3"/>
    <x v="0"/>
    <x v="341"/>
    <x v="10"/>
    <x v="0"/>
    <m/>
    <m/>
    <x v="0"/>
    <x v="0"/>
    <x v="0"/>
    <n v="359"/>
    <s v="*359*"/>
  </r>
  <r>
    <s v="BK5635"/>
    <s v="TS Grewal Accountancy"/>
    <s v="Melanie Hodges"/>
    <x v="7"/>
    <s v="978-0-9746328-9-6"/>
    <x v="4"/>
    <x v="1"/>
    <x v="1"/>
    <x v="123"/>
    <x v="15"/>
    <x v="1"/>
    <d v="2023-05-01T00:00:00"/>
    <d v="2024-10-20T00:00:00"/>
    <x v="475"/>
    <x v="3"/>
    <x v="2"/>
    <n v="368"/>
    <s v="*368*"/>
  </r>
  <r>
    <s v="BK5636"/>
    <s v="Concepts of Physics - HC Verma"/>
    <s v="Melvin Nunez"/>
    <x v="9"/>
    <s v="978-1-117-33910-8"/>
    <x v="1"/>
    <x v="11"/>
    <x v="1"/>
    <x v="105"/>
    <x v="7"/>
    <x v="0"/>
    <m/>
    <m/>
    <x v="362"/>
    <x v="3"/>
    <x v="0"/>
    <n v="319"/>
    <s v="*319*"/>
  </r>
  <r>
    <s v="BK5637"/>
    <s v="NCERT Maths"/>
    <s v="Joyce Mason"/>
    <x v="1"/>
    <s v="978-0-300-64174-5"/>
    <x v="1"/>
    <x v="12"/>
    <x v="1"/>
    <x v="189"/>
    <x v="12"/>
    <x v="1"/>
    <d v="2025-01-11T00:00:00"/>
    <d v="2025-02-05T00:00:00"/>
    <x v="359"/>
    <x v="0"/>
    <x v="1"/>
    <n v="108"/>
    <s v="*108*"/>
  </r>
  <r>
    <s v="BK5638"/>
    <s v="S. Chand Social Science"/>
    <s v="Chelsea Glass"/>
    <x v="0"/>
    <s v="978-0-09-480974-1"/>
    <x v="0"/>
    <x v="2"/>
    <x v="2"/>
    <x v="125"/>
    <x v="16"/>
    <x v="1"/>
    <d v="2023-02-28T00:00:00"/>
    <d v="2023-07-19T00:00:00"/>
    <x v="97"/>
    <x v="0"/>
    <x v="0"/>
    <n v="125"/>
    <s v="*125*"/>
  </r>
  <r>
    <s v="BK5639"/>
    <s v="English Grammar &amp; Composition"/>
    <s v="Timothy Thompson"/>
    <x v="2"/>
    <s v="978-0-86073-386-7"/>
    <x v="1"/>
    <x v="15"/>
    <x v="2"/>
    <x v="260"/>
    <x v="13"/>
    <x v="0"/>
    <m/>
    <m/>
    <x v="358"/>
    <x v="1"/>
    <x v="2"/>
    <n v="192"/>
    <s v="*192*"/>
  </r>
  <r>
    <s v="BK5640"/>
    <s v="S. Chand Business Studies"/>
    <s v="Marissa Raymond"/>
    <x v="10"/>
    <s v="978-0-263-74030-1"/>
    <x v="2"/>
    <x v="3"/>
    <x v="2"/>
    <x v="262"/>
    <x v="10"/>
    <x v="1"/>
    <d v="2024-10-08T00:00:00"/>
    <d v="2025-02-11T00:00:00"/>
    <x v="420"/>
    <x v="3"/>
    <x v="0"/>
    <n v="292"/>
    <s v="*292*"/>
  </r>
  <r>
    <s v="BK5641"/>
    <s v="NCERT Accountancy"/>
    <s v="John Young"/>
    <x v="7"/>
    <s v="978-1-915820-62-4"/>
    <x v="4"/>
    <x v="8"/>
    <x v="2"/>
    <x v="319"/>
    <x v="14"/>
    <x v="1"/>
    <d v="2024-10-29T00:00:00"/>
    <d v="2024-11-10T00:00:00"/>
    <x v="427"/>
    <x v="3"/>
    <x v="2"/>
    <n v="418"/>
    <s v="*418*"/>
  </r>
  <r>
    <s v="BK5642"/>
    <s v="Truemanâ€™s Biology"/>
    <s v="Adam Arroyo"/>
    <x v="4"/>
    <s v="978-0-604-64202-8"/>
    <x v="4"/>
    <x v="11"/>
    <x v="1"/>
    <x v="333"/>
    <x v="11"/>
    <x v="0"/>
    <m/>
    <m/>
    <x v="148"/>
    <x v="3"/>
    <x v="2"/>
    <n v="406"/>
    <s v="*406*"/>
  </r>
  <r>
    <s v="BK5643"/>
    <s v="Truemanâ€™s Biology"/>
    <s v="Abigail Gutierrez"/>
    <x v="4"/>
    <s v="978-1-4633-3159-7"/>
    <x v="1"/>
    <x v="10"/>
    <x v="1"/>
    <x v="354"/>
    <x v="5"/>
    <x v="0"/>
    <m/>
    <m/>
    <x v="268"/>
    <x v="3"/>
    <x v="2"/>
    <n v="186"/>
    <s v="*186*"/>
  </r>
  <r>
    <s v="BK5644"/>
    <s v="Computer Science with Python"/>
    <s v="Heidi Wilson"/>
    <x v="8"/>
    <s v="978-0-357-11761-3"/>
    <x v="4"/>
    <x v="7"/>
    <x v="0"/>
    <x v="135"/>
    <x v="10"/>
    <x v="0"/>
    <m/>
    <m/>
    <x v="61"/>
    <x v="3"/>
    <x v="0"/>
    <n v="283"/>
    <s v="*283*"/>
  </r>
  <r>
    <s v="BK5645"/>
    <s v="Let Us C - Yashwant Kanetkar"/>
    <s v="Mary Scott"/>
    <x v="8"/>
    <s v="978-0-916763-40-4"/>
    <x v="4"/>
    <x v="19"/>
    <x v="1"/>
    <x v="402"/>
    <x v="16"/>
    <x v="0"/>
    <m/>
    <m/>
    <x v="144"/>
    <x v="3"/>
    <x v="1"/>
    <n v="178"/>
    <s v="*178*"/>
  </r>
  <r>
    <s v="BK5646"/>
    <s v="Play with Maths"/>
    <s v="Robin Chapman"/>
    <x v="1"/>
    <s v="978-0-521-45189-5"/>
    <x v="4"/>
    <x v="9"/>
    <x v="1"/>
    <x v="183"/>
    <x v="9"/>
    <x v="1"/>
    <d v="2023-07-16T00:00:00"/>
    <d v="2024-04-10T00:00:00"/>
    <x v="35"/>
    <x v="0"/>
    <x v="3"/>
    <n v="230"/>
    <s v="*230*"/>
  </r>
  <r>
    <s v="BK5647"/>
    <s v="NCERT Economics"/>
    <s v="Valerie Faulkner"/>
    <x v="5"/>
    <s v="978-0-7729-9975-7"/>
    <x v="1"/>
    <x v="19"/>
    <x v="1"/>
    <x v="125"/>
    <x v="14"/>
    <x v="1"/>
    <d v="2024-07-16T00:00:00"/>
    <d v="2025-01-16T00:00:00"/>
    <x v="457"/>
    <x v="3"/>
    <x v="2"/>
    <n v="357"/>
    <s v="*357*"/>
  </r>
  <r>
    <s v="BK5648"/>
    <s v="S. Chand Social Science"/>
    <s v="Richard Johnson"/>
    <x v="0"/>
    <s v="978-1-175-65629-2"/>
    <x v="4"/>
    <x v="17"/>
    <x v="2"/>
    <x v="331"/>
    <x v="10"/>
    <x v="1"/>
    <d v="2023-12-31T00:00:00"/>
    <d v="2024-04-23T00:00:00"/>
    <x v="466"/>
    <x v="0"/>
    <x v="3"/>
    <n v="226"/>
    <s v="*226*"/>
  </r>
  <r>
    <s v="BK5649"/>
    <s v="Wren &amp; Martin English Grammar"/>
    <s v="David Dawson"/>
    <x v="2"/>
    <s v="978-0-563-44141-0"/>
    <x v="3"/>
    <x v="14"/>
    <x v="2"/>
    <x v="65"/>
    <x v="0"/>
    <x v="1"/>
    <d v="2024-10-13T00:00:00"/>
    <d v="2024-10-29T00:00:00"/>
    <x v="461"/>
    <x v="1"/>
    <x v="1"/>
    <n v="266"/>
    <s v="*266*"/>
  </r>
  <r>
    <s v="BK5650"/>
    <s v="S. Chand Social Science"/>
    <s v="Alan Taylor"/>
    <x v="0"/>
    <s v="978-0-8234-8008-1"/>
    <x v="3"/>
    <x v="8"/>
    <x v="2"/>
    <x v="265"/>
    <x v="4"/>
    <x v="0"/>
    <m/>
    <m/>
    <x v="438"/>
    <x v="0"/>
    <x v="1"/>
    <n v="148"/>
    <s v="*148*"/>
  </r>
  <r>
    <s v="BK5651"/>
    <s v="English Grammar &amp; Composition"/>
    <s v="Mark Knight"/>
    <x v="2"/>
    <s v="978-0-7573-0468-2"/>
    <x v="1"/>
    <x v="11"/>
    <x v="2"/>
    <x v="217"/>
    <x v="4"/>
    <x v="0"/>
    <m/>
    <m/>
    <x v="80"/>
    <x v="1"/>
    <x v="1"/>
    <n v="344"/>
    <s v="*344*"/>
  </r>
  <r>
    <s v="BK5652"/>
    <s v="Play with Maths"/>
    <s v="Peter Robinson"/>
    <x v="1"/>
    <s v="978-0-297-44795-5"/>
    <x v="2"/>
    <x v="7"/>
    <x v="1"/>
    <x v="168"/>
    <x v="7"/>
    <x v="0"/>
    <m/>
    <m/>
    <x v="349"/>
    <x v="0"/>
    <x v="0"/>
    <n v="264"/>
    <s v="*264*"/>
  </r>
  <r>
    <s v="BK5653"/>
    <s v="NCERT Accountancy"/>
    <s v="Robert Hernandez"/>
    <x v="7"/>
    <s v="978-1-57273-652-8"/>
    <x v="0"/>
    <x v="5"/>
    <x v="1"/>
    <x v="1"/>
    <x v="3"/>
    <x v="0"/>
    <m/>
    <m/>
    <x v="64"/>
    <x v="3"/>
    <x v="2"/>
    <n v="287"/>
    <s v="*287*"/>
  </r>
  <r>
    <s v="BK5654"/>
    <s v="Computer Science with Python"/>
    <s v="Sean Montgomery"/>
    <x v="8"/>
    <s v="978-1-945739-34-7"/>
    <x v="1"/>
    <x v="5"/>
    <x v="0"/>
    <x v="418"/>
    <x v="18"/>
    <x v="0"/>
    <m/>
    <m/>
    <x v="143"/>
    <x v="3"/>
    <x v="1"/>
    <n v="353"/>
    <s v="*353*"/>
  </r>
  <r>
    <s v="BK5655"/>
    <s v="NCERT Maths"/>
    <s v="Gregory Beasley"/>
    <x v="1"/>
    <s v="978-1-109-31839-5"/>
    <x v="5"/>
    <x v="10"/>
    <x v="1"/>
    <x v="331"/>
    <x v="9"/>
    <x v="0"/>
    <m/>
    <m/>
    <x v="74"/>
    <x v="0"/>
    <x v="1"/>
    <n v="371"/>
    <s v="*371*"/>
  </r>
  <r>
    <s v="BK5656"/>
    <s v="S. Chand Economics"/>
    <s v="Susan Anderson"/>
    <x v="5"/>
    <s v="978-0-11-037803-9"/>
    <x v="4"/>
    <x v="10"/>
    <x v="2"/>
    <x v="311"/>
    <x v="6"/>
    <x v="0"/>
    <m/>
    <m/>
    <x v="448"/>
    <x v="3"/>
    <x v="0"/>
    <n v="377"/>
    <s v="*377*"/>
  </r>
  <r>
    <s v="BK5657"/>
    <s v="NCERT Environmental Studies"/>
    <s v="James Patel"/>
    <x v="3"/>
    <s v="978-0-911935-79-0"/>
    <x v="3"/>
    <x v="17"/>
    <x v="0"/>
    <x v="379"/>
    <x v="8"/>
    <x v="1"/>
    <d v="2023-05-20T00:00:00"/>
    <d v="2023-09-21T00:00:00"/>
    <x v="246"/>
    <x v="2"/>
    <x v="0"/>
    <n v="109"/>
    <s v="*109*"/>
  </r>
  <r>
    <s v="BK5658"/>
    <s v="NCERT Chemistry"/>
    <s v="Lacey Bennett"/>
    <x v="6"/>
    <s v="978-1-75004-573-2"/>
    <x v="5"/>
    <x v="1"/>
    <x v="0"/>
    <x v="6"/>
    <x v="12"/>
    <x v="0"/>
    <m/>
    <m/>
    <x v="12"/>
    <x v="3"/>
    <x v="2"/>
    <n v="164"/>
    <s v="*164*"/>
  </r>
  <r>
    <s v="BK5659"/>
    <s v="Modern ABC Chemistry"/>
    <s v="Thomas Smith"/>
    <x v="6"/>
    <s v="978-1-345-41885-9"/>
    <x v="3"/>
    <x v="4"/>
    <x v="0"/>
    <x v="393"/>
    <x v="18"/>
    <x v="1"/>
    <d v="2024-03-11T00:00:00"/>
    <d v="2024-11-01T00:00:00"/>
    <x v="212"/>
    <x v="3"/>
    <x v="0"/>
    <n v="275"/>
    <s v="*275*"/>
  </r>
  <r>
    <s v="BK5660"/>
    <s v="Wren &amp; Martin English Grammar"/>
    <s v="Jamie Farrell"/>
    <x v="2"/>
    <s v="978-1-159-88738-4"/>
    <x v="3"/>
    <x v="4"/>
    <x v="1"/>
    <x v="109"/>
    <x v="18"/>
    <x v="0"/>
    <m/>
    <m/>
    <x v="250"/>
    <x v="1"/>
    <x v="1"/>
    <n v="406"/>
    <s v="*406*"/>
  </r>
  <r>
    <s v="BK5661"/>
    <s v="Nai Roshni Hindi Pathmala"/>
    <s v="Samuel Carter"/>
    <x v="12"/>
    <s v="978-0-578-32661-0"/>
    <x v="1"/>
    <x v="18"/>
    <x v="0"/>
    <x v="265"/>
    <x v="16"/>
    <x v="1"/>
    <d v="2023-09-29T00:00:00"/>
    <d v="2023-10-29T00:00:00"/>
    <x v="131"/>
    <x v="3"/>
    <x v="0"/>
    <n v="211"/>
    <s v="*211*"/>
  </r>
  <r>
    <s v="BK5662"/>
    <s v="Oxford English Reader"/>
    <s v="Brandon Montes"/>
    <x v="2"/>
    <s v="978-1-62295-327-1"/>
    <x v="3"/>
    <x v="14"/>
    <x v="1"/>
    <x v="171"/>
    <x v="18"/>
    <x v="0"/>
    <m/>
    <m/>
    <x v="220"/>
    <x v="1"/>
    <x v="2"/>
    <n v="436"/>
    <s v="*436*"/>
  </r>
  <r>
    <s v="BK5663"/>
    <s v="Fundamentals of Physics - Resnick Halliday"/>
    <s v="Lori Leonard"/>
    <x v="9"/>
    <s v="978-0-464-52796-1"/>
    <x v="0"/>
    <x v="10"/>
    <x v="1"/>
    <x v="32"/>
    <x v="9"/>
    <x v="0"/>
    <m/>
    <m/>
    <x v="172"/>
    <x v="3"/>
    <x v="0"/>
    <n v="301"/>
    <s v="*301*"/>
  </r>
  <r>
    <s v="BK5664"/>
    <s v="NCERT Accountancy"/>
    <s v="Kevin Bowen"/>
    <x v="7"/>
    <s v="978-0-00-408338-4"/>
    <x v="5"/>
    <x v="2"/>
    <x v="1"/>
    <x v="298"/>
    <x v="13"/>
    <x v="0"/>
    <m/>
    <m/>
    <x v="392"/>
    <x v="3"/>
    <x v="2"/>
    <n v="153"/>
    <s v="*153*"/>
  </r>
  <r>
    <s v="BK5665"/>
    <s v="Together with Social Science"/>
    <s v="Joan Valentine"/>
    <x v="0"/>
    <s v="978-1-5091-4275-0"/>
    <x v="1"/>
    <x v="12"/>
    <x v="2"/>
    <x v="223"/>
    <x v="17"/>
    <x v="1"/>
    <d v="2024-05-21T00:00:00"/>
    <d v="2024-09-12T00:00:00"/>
    <x v="140"/>
    <x v="0"/>
    <x v="2"/>
    <n v="343"/>
    <s v="*343*"/>
  </r>
  <r>
    <s v="BK5666"/>
    <s v="S. Chand Business Studies"/>
    <s v="Michael Willis"/>
    <x v="10"/>
    <s v="978-0-921631-82-8"/>
    <x v="4"/>
    <x v="15"/>
    <x v="2"/>
    <x v="128"/>
    <x v="19"/>
    <x v="1"/>
    <d v="2025-02-12T00:00:00"/>
    <d v="2025-02-26T00:00:00"/>
    <x v="202"/>
    <x v="3"/>
    <x v="2"/>
    <n v="348"/>
    <s v="*348*"/>
  </r>
  <r>
    <s v="BK5667"/>
    <s v="S. Chand Social Science"/>
    <s v="Barbara Griffin"/>
    <x v="0"/>
    <s v="978-0-06-915928-4"/>
    <x v="3"/>
    <x v="14"/>
    <x v="2"/>
    <x v="30"/>
    <x v="5"/>
    <x v="1"/>
    <d v="2023-05-16T00:00:00"/>
    <d v="2024-02-27T00:00:00"/>
    <x v="144"/>
    <x v="0"/>
    <x v="0"/>
    <n v="193"/>
    <s v="*193*"/>
  </r>
  <r>
    <s v="BK5668"/>
    <s v="Together with EVS"/>
    <s v="William Hall"/>
    <x v="3"/>
    <s v="978-1-08-428806-5"/>
    <x v="0"/>
    <x v="13"/>
    <x v="2"/>
    <x v="7"/>
    <x v="1"/>
    <x v="0"/>
    <m/>
    <m/>
    <x v="123"/>
    <x v="2"/>
    <x v="1"/>
    <n v="234"/>
    <s v="*234*"/>
  </r>
  <r>
    <s v="BK5669"/>
    <s v="Manika Hindi Pathmala"/>
    <s v="Kimberly Jacobs"/>
    <x v="12"/>
    <s v="978-0-02-120593-6"/>
    <x v="1"/>
    <x v="17"/>
    <x v="1"/>
    <x v="99"/>
    <x v="11"/>
    <x v="1"/>
    <d v="2023-10-01T00:00:00"/>
    <d v="2024-07-08T00:00:00"/>
    <x v="387"/>
    <x v="3"/>
    <x v="3"/>
    <n v="259"/>
    <s v="*259*"/>
  </r>
  <r>
    <s v="BK5670"/>
    <s v="Lakhmir Singh Science"/>
    <s v="Tracy Grant"/>
    <x v="11"/>
    <s v="978-1-365-48358-5"/>
    <x v="1"/>
    <x v="16"/>
    <x v="1"/>
    <x v="234"/>
    <x v="12"/>
    <x v="0"/>
    <m/>
    <m/>
    <x v="355"/>
    <x v="2"/>
    <x v="2"/>
    <n v="437"/>
    <s v="*437*"/>
  </r>
  <r>
    <s v="BK5671"/>
    <s v="NCERT Chemistry"/>
    <s v="Nicole Wells"/>
    <x v="6"/>
    <s v="978-1-918512-40-3"/>
    <x v="4"/>
    <x v="13"/>
    <x v="0"/>
    <x v="92"/>
    <x v="18"/>
    <x v="1"/>
    <d v="2023-07-27T00:00:00"/>
    <d v="2024-09-28T00:00:00"/>
    <x v="309"/>
    <x v="3"/>
    <x v="3"/>
    <n v="230"/>
    <s v="*230*"/>
  </r>
  <r>
    <s v="BK5672"/>
    <s v="Lakhmir Singh Science"/>
    <s v="Tiffany Mercado"/>
    <x v="11"/>
    <s v="978-0-13-996219-6"/>
    <x v="0"/>
    <x v="11"/>
    <x v="1"/>
    <x v="76"/>
    <x v="16"/>
    <x v="0"/>
    <m/>
    <m/>
    <x v="294"/>
    <x v="2"/>
    <x v="1"/>
    <n v="218"/>
    <s v="*218*"/>
  </r>
  <r>
    <s v="BK5673"/>
    <s v="Oxford English Reader"/>
    <s v="Karen Snyder"/>
    <x v="2"/>
    <s v="978-0-236-24412-6"/>
    <x v="4"/>
    <x v="10"/>
    <x v="1"/>
    <x v="213"/>
    <x v="1"/>
    <x v="0"/>
    <m/>
    <m/>
    <x v="163"/>
    <x v="1"/>
    <x v="1"/>
    <n v="345"/>
    <s v="*345*"/>
  </r>
  <r>
    <s v="BK5674"/>
    <s v="Nai Roshni Hindi Pathmala"/>
    <s v="Mark Baker"/>
    <x v="12"/>
    <s v="978-1-75084-841-8"/>
    <x v="0"/>
    <x v="9"/>
    <x v="1"/>
    <x v="399"/>
    <x v="5"/>
    <x v="0"/>
    <m/>
    <m/>
    <x v="52"/>
    <x v="3"/>
    <x v="1"/>
    <n v="110"/>
    <s v="*110*"/>
  </r>
  <r>
    <s v="BK5675"/>
    <s v="Manika Hindi Pathmala"/>
    <s v="Brandon Wilson"/>
    <x v="12"/>
    <s v="978-1-279-99531-0"/>
    <x v="2"/>
    <x v="8"/>
    <x v="2"/>
    <x v="257"/>
    <x v="4"/>
    <x v="0"/>
    <m/>
    <m/>
    <x v="254"/>
    <x v="3"/>
    <x v="0"/>
    <n v="253"/>
    <s v="*253*"/>
  </r>
  <r>
    <s v="BK5676"/>
    <s v="Computer Science with Python"/>
    <s v="Anna Turner"/>
    <x v="8"/>
    <s v="978-0-633-46237-6"/>
    <x v="1"/>
    <x v="18"/>
    <x v="2"/>
    <x v="379"/>
    <x v="7"/>
    <x v="0"/>
    <m/>
    <m/>
    <x v="418"/>
    <x v="3"/>
    <x v="2"/>
    <n v="200"/>
    <s v="*200*"/>
  </r>
  <r>
    <s v="BK5677"/>
    <s v="NCERT Biology"/>
    <s v="Samuel Jones"/>
    <x v="4"/>
    <s v="978-0-402-30557-6"/>
    <x v="0"/>
    <x v="10"/>
    <x v="2"/>
    <x v="139"/>
    <x v="6"/>
    <x v="0"/>
    <m/>
    <m/>
    <x v="46"/>
    <x v="3"/>
    <x v="1"/>
    <n v="372"/>
    <s v="*372*"/>
  </r>
  <r>
    <s v="BK5678"/>
    <s v="Wren &amp; Martin English Grammar"/>
    <s v="Sara Burton"/>
    <x v="2"/>
    <s v="978-0-633-81521-9"/>
    <x v="0"/>
    <x v="5"/>
    <x v="2"/>
    <x v="362"/>
    <x v="15"/>
    <x v="0"/>
    <m/>
    <m/>
    <x v="292"/>
    <x v="1"/>
    <x v="1"/>
    <n v="136"/>
    <s v="*136*"/>
  </r>
  <r>
    <s v="BK5679"/>
    <s v="Together with Social Science"/>
    <s v="Valerie Smith"/>
    <x v="0"/>
    <s v="978-0-429-58045-1"/>
    <x v="0"/>
    <x v="19"/>
    <x v="1"/>
    <x v="7"/>
    <x v="8"/>
    <x v="0"/>
    <m/>
    <m/>
    <x v="383"/>
    <x v="0"/>
    <x v="0"/>
    <n v="213"/>
    <s v="*213*"/>
  </r>
  <r>
    <s v="BK5680"/>
    <s v="TS Grewal Accountancy"/>
    <s v="James Brown"/>
    <x v="7"/>
    <s v="978-0-434-17990-9"/>
    <x v="0"/>
    <x v="4"/>
    <x v="1"/>
    <x v="383"/>
    <x v="15"/>
    <x v="1"/>
    <d v="2025-02-26T00:00:00"/>
    <d v="2025-02-26T00:00:00"/>
    <x v="108"/>
    <x v="3"/>
    <x v="0"/>
    <n v="225"/>
    <s v="*225*"/>
  </r>
  <r>
    <s v="BK5681"/>
    <s v="NCERT Economics"/>
    <s v="Ryan Conway"/>
    <x v="5"/>
    <s v="978-1-72535-974-1"/>
    <x v="0"/>
    <x v="10"/>
    <x v="0"/>
    <x v="348"/>
    <x v="14"/>
    <x v="0"/>
    <m/>
    <m/>
    <x v="402"/>
    <x v="3"/>
    <x v="2"/>
    <n v="125"/>
    <s v="*125*"/>
  </r>
  <r>
    <s v="BK5682"/>
    <s v="S. Chand Business Studies"/>
    <s v="Mary Hanson"/>
    <x v="10"/>
    <s v="978-0-574-11168-5"/>
    <x v="2"/>
    <x v="13"/>
    <x v="1"/>
    <x v="321"/>
    <x v="11"/>
    <x v="1"/>
    <d v="2024-02-19T00:00:00"/>
    <d v="2024-05-03T00:00:00"/>
    <x v="136"/>
    <x v="3"/>
    <x v="0"/>
    <n v="344"/>
    <s v="*344*"/>
  </r>
  <r>
    <s v="BK5683"/>
    <s v="NCERT Maths"/>
    <s v="Albert Crosby"/>
    <x v="1"/>
    <s v="978-0-7464-6391-8"/>
    <x v="2"/>
    <x v="10"/>
    <x v="2"/>
    <x v="128"/>
    <x v="15"/>
    <x v="1"/>
    <d v="2023-07-24T00:00:00"/>
    <d v="2024-12-15T00:00:00"/>
    <x v="39"/>
    <x v="0"/>
    <x v="1"/>
    <n v="345"/>
    <s v="*345*"/>
  </r>
  <r>
    <s v="BK5684"/>
    <s v="Modern ABC Chemistry"/>
    <s v="Alexis Wilson"/>
    <x v="6"/>
    <s v="978-0-223-88056-6"/>
    <x v="0"/>
    <x v="11"/>
    <x v="0"/>
    <x v="125"/>
    <x v="2"/>
    <x v="0"/>
    <m/>
    <m/>
    <x v="176"/>
    <x v="3"/>
    <x v="0"/>
    <n v="330"/>
    <s v="*330*"/>
  </r>
  <r>
    <s v="BK5685"/>
    <s v="NCERT Environmental Studies"/>
    <s v="Tiffany Guerrero"/>
    <x v="3"/>
    <s v="978-1-80819-256-2"/>
    <x v="1"/>
    <x v="5"/>
    <x v="0"/>
    <x v="74"/>
    <x v="7"/>
    <x v="1"/>
    <d v="2024-01-31T00:00:00"/>
    <d v="2024-02-28T00:00:00"/>
    <x v="57"/>
    <x v="2"/>
    <x v="2"/>
    <n v="449"/>
    <s v="*449*"/>
  </r>
  <r>
    <s v="BK5686"/>
    <s v="Pradeep's Chemistry"/>
    <s v="Sylvia Thompson"/>
    <x v="6"/>
    <s v="978-0-613-49762-6"/>
    <x v="0"/>
    <x v="13"/>
    <x v="0"/>
    <x v="384"/>
    <x v="1"/>
    <x v="0"/>
    <m/>
    <m/>
    <x v="160"/>
    <x v="3"/>
    <x v="0"/>
    <n v="168"/>
    <s v="*168*"/>
  </r>
  <r>
    <s v="BK5687"/>
    <s v="Let Us C - Yashwant Kanetkar"/>
    <s v="Jamie Holland"/>
    <x v="8"/>
    <s v="978-1-334-35326-0"/>
    <x v="0"/>
    <x v="13"/>
    <x v="1"/>
    <x v="171"/>
    <x v="3"/>
    <x v="1"/>
    <d v="2023-10-31T00:00:00"/>
    <d v="2024-05-10T00:00:00"/>
    <x v="220"/>
    <x v="3"/>
    <x v="2"/>
    <n v="118"/>
    <s v="*118*"/>
  </r>
  <r>
    <s v="BK5688"/>
    <s v="Oxford English Reader"/>
    <s v="Jim Hudson"/>
    <x v="2"/>
    <s v="978-1-86233-973-6"/>
    <x v="1"/>
    <x v="5"/>
    <x v="0"/>
    <x v="241"/>
    <x v="9"/>
    <x v="1"/>
    <d v="2025-01-18T00:00:00"/>
    <d v="2025-02-06T00:00:00"/>
    <x v="255"/>
    <x v="1"/>
    <x v="2"/>
    <n v="270"/>
    <s v="*270*"/>
  </r>
  <r>
    <s v="BK5689"/>
    <s v="Truemanâ€™s Biology"/>
    <s v="Jacqueline Taylor"/>
    <x v="4"/>
    <s v="978-1-56763-675-8"/>
    <x v="1"/>
    <x v="18"/>
    <x v="1"/>
    <x v="159"/>
    <x v="1"/>
    <x v="0"/>
    <m/>
    <m/>
    <x v="214"/>
    <x v="3"/>
    <x v="2"/>
    <n v="326"/>
    <s v="*326*"/>
  </r>
  <r>
    <s v="BK5690"/>
    <s v="DK Goel Accountancy"/>
    <s v="Margaret Williams"/>
    <x v="7"/>
    <s v="978-0-11-383045-9"/>
    <x v="4"/>
    <x v="1"/>
    <x v="1"/>
    <x v="74"/>
    <x v="17"/>
    <x v="1"/>
    <d v="2024-08-18T00:00:00"/>
    <d v="2024-10-31T00:00:00"/>
    <x v="466"/>
    <x v="3"/>
    <x v="0"/>
    <n v="410"/>
    <s v="*410*"/>
  </r>
  <r>
    <s v="BK5691"/>
    <s v="Manika Hindi Pathmala"/>
    <s v="Maria Mcdonald"/>
    <x v="12"/>
    <s v="978-0-14-957084-8"/>
    <x v="5"/>
    <x v="11"/>
    <x v="1"/>
    <x v="266"/>
    <x v="4"/>
    <x v="1"/>
    <d v="2024-12-01T00:00:00"/>
    <d v="2024-12-20T00:00:00"/>
    <x v="41"/>
    <x v="3"/>
    <x v="1"/>
    <n v="405"/>
    <s v="*405*"/>
  </r>
  <r>
    <s v="BK5692"/>
    <s v="Computer Science with Python"/>
    <s v="Grant Cox"/>
    <x v="8"/>
    <s v="978-1-01-110613-4"/>
    <x v="2"/>
    <x v="11"/>
    <x v="2"/>
    <x v="318"/>
    <x v="19"/>
    <x v="1"/>
    <d v="2024-08-15T00:00:00"/>
    <d v="2025-01-25T00:00:00"/>
    <x v="115"/>
    <x v="3"/>
    <x v="3"/>
    <n v="356"/>
    <s v="*356*"/>
  </r>
  <r>
    <s v="BK5693"/>
    <s v="S. Chand Business Studies"/>
    <s v="Pamela Pearson"/>
    <x v="10"/>
    <s v="978-1-06-098491-2"/>
    <x v="5"/>
    <x v="1"/>
    <x v="2"/>
    <x v="166"/>
    <x v="8"/>
    <x v="1"/>
    <d v="2023-05-26T00:00:00"/>
    <d v="2023-11-18T00:00:00"/>
    <x v="171"/>
    <x v="3"/>
    <x v="2"/>
    <n v="112"/>
    <s v="*112*"/>
  </r>
  <r>
    <s v="BK5694"/>
    <s v="S. Chand Social Science"/>
    <s v="David Dennis"/>
    <x v="0"/>
    <s v="978-1-366-21673-1"/>
    <x v="1"/>
    <x v="18"/>
    <x v="2"/>
    <x v="52"/>
    <x v="12"/>
    <x v="0"/>
    <m/>
    <m/>
    <x v="59"/>
    <x v="0"/>
    <x v="3"/>
    <n v="321"/>
    <s v="*321*"/>
  </r>
  <r>
    <s v="BK5695"/>
    <s v="NCERT Business Studies"/>
    <s v="Dalton Clay"/>
    <x v="10"/>
    <s v="978-0-18-016752-6"/>
    <x v="4"/>
    <x v="9"/>
    <x v="2"/>
    <x v="155"/>
    <x v="10"/>
    <x v="1"/>
    <d v="2023-08-13T00:00:00"/>
    <d v="2024-09-03T00:00:00"/>
    <x v="102"/>
    <x v="3"/>
    <x v="1"/>
    <n v="124"/>
    <s v="*124*"/>
  </r>
  <r>
    <s v="BK5696"/>
    <s v="S. Chand Social Science"/>
    <s v="Richard Jackson"/>
    <x v="0"/>
    <s v="978-0-02-388761-1"/>
    <x v="4"/>
    <x v="6"/>
    <x v="1"/>
    <x v="245"/>
    <x v="13"/>
    <x v="1"/>
    <d v="2024-03-14T00:00:00"/>
    <d v="2024-12-22T00:00:00"/>
    <x v="135"/>
    <x v="0"/>
    <x v="1"/>
    <n v="373"/>
    <s v="*373*"/>
  </r>
  <r>
    <s v="BK5697"/>
    <s v="Together with EVS"/>
    <s v="Vincent Wright"/>
    <x v="3"/>
    <s v="978-0-7176-0174-5"/>
    <x v="0"/>
    <x v="16"/>
    <x v="1"/>
    <x v="113"/>
    <x v="4"/>
    <x v="1"/>
    <d v="2024-08-24T00:00:00"/>
    <d v="2024-12-14T00:00:00"/>
    <x v="241"/>
    <x v="2"/>
    <x v="1"/>
    <n v="312"/>
    <s v="*312*"/>
  </r>
  <r>
    <s v="BK5698"/>
    <s v="SL Arora Physics"/>
    <s v="Elizabeth Davis"/>
    <x v="9"/>
    <s v="978-0-89617-352-1"/>
    <x v="5"/>
    <x v="11"/>
    <x v="0"/>
    <x v="114"/>
    <x v="8"/>
    <x v="1"/>
    <d v="2024-10-21T00:00:00"/>
    <d v="2024-11-19T00:00:00"/>
    <x v="321"/>
    <x v="3"/>
    <x v="0"/>
    <n v="321"/>
    <s v="*321*"/>
  </r>
  <r>
    <s v="BK5699"/>
    <s v="NCERT Hindi"/>
    <s v="Nicholas Stephenson"/>
    <x v="12"/>
    <s v="978-1-4342-8181-4"/>
    <x v="4"/>
    <x v="4"/>
    <x v="1"/>
    <x v="324"/>
    <x v="10"/>
    <x v="0"/>
    <m/>
    <m/>
    <x v="10"/>
    <x v="3"/>
    <x v="2"/>
    <n v="190"/>
    <s v="*190*"/>
  </r>
  <r>
    <s v="BK5700"/>
    <s v="NCERT Maths"/>
    <s v="Shawn Stewart"/>
    <x v="1"/>
    <s v="978-1-178-63069-5"/>
    <x v="0"/>
    <x v="19"/>
    <x v="1"/>
    <x v="248"/>
    <x v="15"/>
    <x v="1"/>
    <d v="2023-12-14T00:00:00"/>
    <d v="2024-05-19T00:00:00"/>
    <x v="257"/>
    <x v="0"/>
    <x v="1"/>
    <n v="338"/>
    <s v="*338*"/>
  </r>
  <r>
    <s v="BK5701"/>
    <s v="NCERT Business Studies"/>
    <s v="Steven Rojas"/>
    <x v="10"/>
    <s v="978-1-362-63603-8"/>
    <x v="3"/>
    <x v="15"/>
    <x v="1"/>
    <x v="166"/>
    <x v="15"/>
    <x v="1"/>
    <d v="2024-09-08T00:00:00"/>
    <d v="2025-02-18T00:00:00"/>
    <x v="232"/>
    <x v="3"/>
    <x v="1"/>
    <n v="273"/>
    <s v="*273*"/>
  </r>
  <r>
    <s v="BK5702"/>
    <s v="Computer Science with Python"/>
    <s v="Catherine Mitchell"/>
    <x v="8"/>
    <s v="978-0-376-74939-0"/>
    <x v="2"/>
    <x v="3"/>
    <x v="2"/>
    <x v="195"/>
    <x v="19"/>
    <x v="1"/>
    <d v="2024-04-17T00:00:00"/>
    <d v="2024-12-30T00:00:00"/>
    <x v="257"/>
    <x v="3"/>
    <x v="0"/>
    <n v="188"/>
    <s v="*188*"/>
  </r>
  <r>
    <s v="BK5703"/>
    <s v="Concepts of Physics - HC Verma"/>
    <s v="Mandy Fleming"/>
    <x v="9"/>
    <s v="978-0-582-84916-7"/>
    <x v="4"/>
    <x v="10"/>
    <x v="2"/>
    <x v="219"/>
    <x v="15"/>
    <x v="0"/>
    <m/>
    <m/>
    <x v="433"/>
    <x v="3"/>
    <x v="0"/>
    <n v="323"/>
    <s v="*323*"/>
  </r>
  <r>
    <s v="BK5704"/>
    <s v="S. Chand Social Science"/>
    <s v="Katherine Nicholson"/>
    <x v="0"/>
    <s v="978-1-55694-009-5"/>
    <x v="1"/>
    <x v="11"/>
    <x v="2"/>
    <x v="88"/>
    <x v="3"/>
    <x v="0"/>
    <m/>
    <m/>
    <x v="161"/>
    <x v="0"/>
    <x v="2"/>
    <n v="148"/>
    <s v="*148*"/>
  </r>
  <r>
    <s v="BK5705"/>
    <s v="Play with Maths"/>
    <s v="Tammy Marquez"/>
    <x v="1"/>
    <s v="978-0-627-16543-6"/>
    <x v="5"/>
    <x v="19"/>
    <x v="2"/>
    <x v="18"/>
    <x v="19"/>
    <x v="0"/>
    <m/>
    <m/>
    <x v="245"/>
    <x v="0"/>
    <x v="0"/>
    <n v="340"/>
    <s v="*340*"/>
  </r>
  <r>
    <s v="BK5706"/>
    <s v="S. Chand Business Studies"/>
    <s v="Katrina Davis"/>
    <x v="10"/>
    <s v="978-0-488-43656-0"/>
    <x v="4"/>
    <x v="3"/>
    <x v="1"/>
    <x v="178"/>
    <x v="1"/>
    <x v="1"/>
    <d v="2024-04-14T00:00:00"/>
    <d v="2024-04-16T00:00:00"/>
    <x v="210"/>
    <x v="3"/>
    <x v="1"/>
    <n v="144"/>
    <s v="*144*"/>
  </r>
  <r>
    <s v="BK5707"/>
    <s v="Principles of Economics"/>
    <s v="Kimberly Thompson"/>
    <x v="5"/>
    <s v="978-1-946753-94-6"/>
    <x v="0"/>
    <x v="3"/>
    <x v="1"/>
    <x v="83"/>
    <x v="17"/>
    <x v="0"/>
    <m/>
    <m/>
    <x v="6"/>
    <x v="3"/>
    <x v="0"/>
    <n v="139"/>
    <s v="*139*"/>
  </r>
  <r>
    <s v="BK5708"/>
    <s v="NCERT Maths"/>
    <s v="Dr. Tony Turner"/>
    <x v="1"/>
    <s v="978-0-396-12505-1"/>
    <x v="3"/>
    <x v="3"/>
    <x v="0"/>
    <x v="67"/>
    <x v="11"/>
    <x v="0"/>
    <m/>
    <m/>
    <x v="3"/>
    <x v="0"/>
    <x v="2"/>
    <n v="292"/>
    <s v="*292*"/>
  </r>
  <r>
    <s v="BK5709"/>
    <s v="NCERT Accountancy"/>
    <s v="Sarah Graham"/>
    <x v="7"/>
    <s v="978-0-8391-4256-0"/>
    <x v="2"/>
    <x v="2"/>
    <x v="1"/>
    <x v="351"/>
    <x v="17"/>
    <x v="1"/>
    <d v="2024-05-29T00:00:00"/>
    <d v="2024-11-05T00:00:00"/>
    <x v="101"/>
    <x v="3"/>
    <x v="0"/>
    <n v="144"/>
    <s v="*144*"/>
  </r>
  <r>
    <s v="BK5710"/>
    <s v="NCERT Environmental Studies"/>
    <s v="Matthew Stewart"/>
    <x v="3"/>
    <s v="978-0-7732-3761-2"/>
    <x v="1"/>
    <x v="10"/>
    <x v="2"/>
    <x v="157"/>
    <x v="4"/>
    <x v="1"/>
    <d v="2024-08-17T00:00:00"/>
    <d v="2024-11-13T00:00:00"/>
    <x v="123"/>
    <x v="2"/>
    <x v="2"/>
    <n v="395"/>
    <s v="*395*"/>
  </r>
  <r>
    <s v="BK5711"/>
    <s v="NCERT Economics"/>
    <s v="Stephen Harris Jr."/>
    <x v="5"/>
    <s v="978-1-86082-098-4"/>
    <x v="2"/>
    <x v="11"/>
    <x v="0"/>
    <x v="57"/>
    <x v="1"/>
    <x v="1"/>
    <d v="2023-07-18T00:00:00"/>
    <d v="2023-11-22T00:00:00"/>
    <x v="304"/>
    <x v="3"/>
    <x v="2"/>
    <n v="111"/>
    <s v="*111*"/>
  </r>
  <r>
    <s v="BK5712"/>
    <s v="Pradeep's Chemistry"/>
    <s v="Daniel Lester"/>
    <x v="6"/>
    <s v="978-1-297-19737-6"/>
    <x v="4"/>
    <x v="16"/>
    <x v="0"/>
    <x v="14"/>
    <x v="0"/>
    <x v="0"/>
    <m/>
    <m/>
    <x v="79"/>
    <x v="3"/>
    <x v="2"/>
    <n v="303"/>
    <s v="*303*"/>
  </r>
  <r>
    <s v="BK5713"/>
    <s v="Truemanâ€™s Biology"/>
    <s v="Janet Miles"/>
    <x v="4"/>
    <s v="978-1-03-055774-0"/>
    <x v="2"/>
    <x v="8"/>
    <x v="0"/>
    <x v="74"/>
    <x v="2"/>
    <x v="1"/>
    <d v="2024-10-13T00:00:00"/>
    <d v="2025-02-22T00:00:00"/>
    <x v="90"/>
    <x v="3"/>
    <x v="0"/>
    <n v="371"/>
    <s v="*371*"/>
  </r>
  <r>
    <s v="BK5714"/>
    <s v="S. Chand Biology"/>
    <s v="Trevor Bautista"/>
    <x v="4"/>
    <s v="978-1-4604-2800-9"/>
    <x v="0"/>
    <x v="2"/>
    <x v="1"/>
    <x v="150"/>
    <x v="0"/>
    <x v="0"/>
    <m/>
    <m/>
    <x v="260"/>
    <x v="3"/>
    <x v="1"/>
    <n v="309"/>
    <s v="*309*"/>
  </r>
  <r>
    <s v="BK5715"/>
    <s v="Pradeep's Chemistry"/>
    <s v="John Brown"/>
    <x v="6"/>
    <s v="978-0-85937-953-3"/>
    <x v="2"/>
    <x v="0"/>
    <x v="0"/>
    <x v="16"/>
    <x v="9"/>
    <x v="0"/>
    <m/>
    <m/>
    <x v="118"/>
    <x v="3"/>
    <x v="3"/>
    <n v="140"/>
    <s v="*140*"/>
  </r>
  <r>
    <s v="BK5716"/>
    <s v="NCERT Hindi"/>
    <s v="Bruce Deleon"/>
    <x v="12"/>
    <s v="978-0-19-653695-8"/>
    <x v="1"/>
    <x v="2"/>
    <x v="1"/>
    <x v="269"/>
    <x v="0"/>
    <x v="0"/>
    <m/>
    <m/>
    <x v="56"/>
    <x v="3"/>
    <x v="2"/>
    <n v="451"/>
    <s v="*451*"/>
  </r>
  <r>
    <s v="BK5717"/>
    <s v="S. Chand Biology"/>
    <s v="Melody Meyer"/>
    <x v="4"/>
    <s v="978-0-356-55835-6"/>
    <x v="4"/>
    <x v="13"/>
    <x v="1"/>
    <x v="133"/>
    <x v="18"/>
    <x v="0"/>
    <m/>
    <m/>
    <x v="25"/>
    <x v="3"/>
    <x v="3"/>
    <n v="292"/>
    <s v="*292*"/>
  </r>
  <r>
    <s v="BK5718"/>
    <s v="Manika Hindi Pathmala"/>
    <s v="Pamela Adams"/>
    <x v="12"/>
    <s v="978-1-5197-3123-4"/>
    <x v="3"/>
    <x v="1"/>
    <x v="1"/>
    <x v="353"/>
    <x v="3"/>
    <x v="1"/>
    <d v="2024-04-09T00:00:00"/>
    <d v="2024-12-19T00:00:00"/>
    <x v="197"/>
    <x v="3"/>
    <x v="1"/>
    <n v="182"/>
    <s v="*182*"/>
  </r>
  <r>
    <s v="BK5719"/>
    <s v="NCERT Economics"/>
    <s v="Andrew Thomas"/>
    <x v="5"/>
    <s v="978-1-02-013942-0"/>
    <x v="2"/>
    <x v="2"/>
    <x v="2"/>
    <x v="381"/>
    <x v="3"/>
    <x v="1"/>
    <d v="2023-08-05T00:00:00"/>
    <d v="2025-01-10T00:00:00"/>
    <x v="300"/>
    <x v="3"/>
    <x v="1"/>
    <n v="377"/>
    <s v="*377*"/>
  </r>
  <r>
    <s v="BK5720"/>
    <s v="Oxford English Reader"/>
    <s v="Melanie Rogers"/>
    <x v="2"/>
    <s v="978-1-62224-937-4"/>
    <x v="3"/>
    <x v="8"/>
    <x v="2"/>
    <x v="73"/>
    <x v="17"/>
    <x v="1"/>
    <d v="2023-11-01T00:00:00"/>
    <d v="2024-04-01T00:00:00"/>
    <x v="252"/>
    <x v="1"/>
    <x v="1"/>
    <n v="401"/>
    <s v="*401*"/>
  </r>
  <r>
    <s v="BK5721"/>
    <s v="Play with Maths"/>
    <s v="Mario Hoffman"/>
    <x v="1"/>
    <s v="978-0-13-881888-3"/>
    <x v="1"/>
    <x v="8"/>
    <x v="2"/>
    <x v="249"/>
    <x v="3"/>
    <x v="1"/>
    <d v="2024-09-26T00:00:00"/>
    <d v="2025-02-13T00:00:00"/>
    <x v="60"/>
    <x v="0"/>
    <x v="0"/>
    <n v="444"/>
    <s v="*444*"/>
  </r>
  <r>
    <s v="BK5722"/>
    <s v="TS Grewal Accountancy"/>
    <s v="Eugene Barnett"/>
    <x v="7"/>
    <s v="978-0-7806-4093-1"/>
    <x v="4"/>
    <x v="15"/>
    <x v="2"/>
    <x v="112"/>
    <x v="14"/>
    <x v="0"/>
    <m/>
    <m/>
    <x v="90"/>
    <x v="3"/>
    <x v="2"/>
    <n v="331"/>
    <s v="*331*"/>
  </r>
  <r>
    <s v="BK5723"/>
    <s v="S. Chand EVS"/>
    <s v="Anthony Bell"/>
    <x v="3"/>
    <s v="978-1-179-13213-6"/>
    <x v="0"/>
    <x v="12"/>
    <x v="1"/>
    <x v="35"/>
    <x v="14"/>
    <x v="1"/>
    <d v="2024-12-29T00:00:00"/>
    <d v="2025-02-09T00:00:00"/>
    <x v="316"/>
    <x v="2"/>
    <x v="1"/>
    <n v="193"/>
    <s v="*193*"/>
  </r>
  <r>
    <s v="BK5724"/>
    <s v="Truemanâ€™s Biology"/>
    <s v="Frank Gibson"/>
    <x v="4"/>
    <s v="978-1-168-86527-4"/>
    <x v="0"/>
    <x v="0"/>
    <x v="1"/>
    <x v="266"/>
    <x v="17"/>
    <x v="1"/>
    <d v="2023-09-16T00:00:00"/>
    <d v="2024-02-01T00:00:00"/>
    <x v="135"/>
    <x v="3"/>
    <x v="1"/>
    <n v="336"/>
    <s v="*336*"/>
  </r>
  <r>
    <s v="BK5725"/>
    <s v="Lakhmir Singh Science"/>
    <s v="Karen Koch"/>
    <x v="11"/>
    <s v="978-0-05-062684-9"/>
    <x v="0"/>
    <x v="6"/>
    <x v="0"/>
    <x v="334"/>
    <x v="2"/>
    <x v="0"/>
    <m/>
    <m/>
    <x v="52"/>
    <x v="2"/>
    <x v="0"/>
    <n v="367"/>
    <s v="*367*"/>
  </r>
  <r>
    <s v="BK5726"/>
    <s v="S. Chand Social Science"/>
    <s v="Rachel Kennedy"/>
    <x v="0"/>
    <s v="978-1-71578-101-9"/>
    <x v="1"/>
    <x v="15"/>
    <x v="1"/>
    <x v="294"/>
    <x v="7"/>
    <x v="1"/>
    <d v="2024-08-02T00:00:00"/>
    <d v="2024-09-19T00:00:00"/>
    <x v="213"/>
    <x v="0"/>
    <x v="0"/>
    <n v="323"/>
    <s v="*323*"/>
  </r>
  <r>
    <s v="BK5727"/>
    <s v="Truemanâ€™s Biology"/>
    <s v="John Gregory"/>
    <x v="4"/>
    <s v="978-0-259-68600-2"/>
    <x v="2"/>
    <x v="19"/>
    <x v="1"/>
    <x v="64"/>
    <x v="1"/>
    <x v="0"/>
    <m/>
    <m/>
    <x v="421"/>
    <x v="3"/>
    <x v="2"/>
    <n v="108"/>
    <s v="*108*"/>
  </r>
  <r>
    <s v="BK5728"/>
    <s v="NCERT Business Studies"/>
    <s v="Michael Stewart"/>
    <x v="10"/>
    <s v="978-0-586-63069-3"/>
    <x v="4"/>
    <x v="8"/>
    <x v="1"/>
    <x v="1"/>
    <x v="14"/>
    <x v="0"/>
    <m/>
    <m/>
    <x v="114"/>
    <x v="3"/>
    <x v="0"/>
    <n v="207"/>
    <s v="*207*"/>
  </r>
  <r>
    <s v="BK5729"/>
    <s v="S. Chand Science"/>
    <s v="Sean Schmidt"/>
    <x v="11"/>
    <s v="978-0-475-54192-5"/>
    <x v="3"/>
    <x v="6"/>
    <x v="2"/>
    <x v="216"/>
    <x v="18"/>
    <x v="0"/>
    <m/>
    <m/>
    <x v="207"/>
    <x v="2"/>
    <x v="1"/>
    <n v="329"/>
    <s v="*329*"/>
  </r>
  <r>
    <s v="BK5730"/>
    <s v="English Grammar &amp; Composition"/>
    <s v="Denise Diaz"/>
    <x v="2"/>
    <s v="978-0-7787-0277-1"/>
    <x v="1"/>
    <x v="16"/>
    <x v="2"/>
    <x v="314"/>
    <x v="6"/>
    <x v="0"/>
    <m/>
    <m/>
    <x v="437"/>
    <x v="1"/>
    <x v="0"/>
    <n v="305"/>
    <s v="*305*"/>
  </r>
  <r>
    <s v="BK5731"/>
    <s v="S. Chand Biology"/>
    <s v="Logan Parker"/>
    <x v="4"/>
    <s v="978-1-350-86311-8"/>
    <x v="4"/>
    <x v="5"/>
    <x v="2"/>
    <x v="271"/>
    <x v="12"/>
    <x v="0"/>
    <m/>
    <m/>
    <x v="213"/>
    <x v="3"/>
    <x v="2"/>
    <n v="118"/>
    <s v="*118*"/>
  </r>
  <r>
    <s v="BK5732"/>
    <s v="S. Chand Science"/>
    <s v="Jorge Barnes"/>
    <x v="11"/>
    <s v="978-1-157-44504-3"/>
    <x v="4"/>
    <x v="9"/>
    <x v="2"/>
    <x v="182"/>
    <x v="9"/>
    <x v="0"/>
    <m/>
    <m/>
    <x v="189"/>
    <x v="2"/>
    <x v="0"/>
    <n v="134"/>
    <s v="*134*"/>
  </r>
  <r>
    <s v="BK5733"/>
    <s v="Let Us C - Yashwant Kanetkar"/>
    <s v="Jamie Jones"/>
    <x v="8"/>
    <s v="978-1-166-92730-1"/>
    <x v="0"/>
    <x v="8"/>
    <x v="1"/>
    <x v="296"/>
    <x v="7"/>
    <x v="0"/>
    <m/>
    <m/>
    <x v="190"/>
    <x v="3"/>
    <x v="2"/>
    <n v="267"/>
    <s v="*267*"/>
  </r>
  <r>
    <s v="BK5734"/>
    <s v="Together with EVS"/>
    <s v="Ryan Mills"/>
    <x v="3"/>
    <s v="978-1-170-77341-3"/>
    <x v="3"/>
    <x v="5"/>
    <x v="1"/>
    <x v="403"/>
    <x v="8"/>
    <x v="1"/>
    <d v="2023-04-24T00:00:00"/>
    <d v="2023-10-13T00:00:00"/>
    <x v="181"/>
    <x v="2"/>
    <x v="2"/>
    <n v="228"/>
    <s v="*228*"/>
  </r>
  <r>
    <s v="BK5735"/>
    <s v="SL Arora Physics"/>
    <s v="Mike Whitehead"/>
    <x v="9"/>
    <s v="978-0-15-524658-4"/>
    <x v="1"/>
    <x v="7"/>
    <x v="0"/>
    <x v="391"/>
    <x v="5"/>
    <x v="0"/>
    <m/>
    <m/>
    <x v="209"/>
    <x v="3"/>
    <x v="2"/>
    <n v="335"/>
    <s v="*335*"/>
  </r>
  <r>
    <s v="BK5736"/>
    <s v="Lakhmir Singh Science"/>
    <s v="Kim Giles"/>
    <x v="11"/>
    <s v="978-1-4157-7386-4"/>
    <x v="3"/>
    <x v="17"/>
    <x v="1"/>
    <x v="266"/>
    <x v="15"/>
    <x v="1"/>
    <d v="2023-12-20T00:00:00"/>
    <d v="2024-11-02T00:00:00"/>
    <x v="64"/>
    <x v="2"/>
    <x v="0"/>
    <n v="213"/>
    <s v="*213*"/>
  </r>
  <r>
    <s v="BK5737"/>
    <s v="Wren &amp; Martin English Grammar"/>
    <s v="Carl Jones"/>
    <x v="2"/>
    <s v="978-0-938656-91-3"/>
    <x v="4"/>
    <x v="12"/>
    <x v="2"/>
    <x v="0"/>
    <x v="10"/>
    <x v="0"/>
    <m/>
    <m/>
    <x v="142"/>
    <x v="1"/>
    <x v="1"/>
    <n v="131"/>
    <s v="*131*"/>
  </r>
  <r>
    <s v="BK5738"/>
    <s v="RD Sharma Mathematics"/>
    <s v="Steven Parker"/>
    <x v="1"/>
    <s v="978-1-153-79400-8"/>
    <x v="2"/>
    <x v="10"/>
    <x v="0"/>
    <x v="3"/>
    <x v="6"/>
    <x v="0"/>
    <m/>
    <m/>
    <x v="455"/>
    <x v="0"/>
    <x v="3"/>
    <n v="165"/>
    <s v="*165*"/>
  </r>
  <r>
    <s v="BK5739"/>
    <s v="Computer Science with Python"/>
    <s v="Kevin Bowen"/>
    <x v="8"/>
    <s v="978-0-305-80360-5"/>
    <x v="2"/>
    <x v="9"/>
    <x v="0"/>
    <x v="279"/>
    <x v="16"/>
    <x v="1"/>
    <d v="2023-11-06T00:00:00"/>
    <d v="2024-02-10T00:00:00"/>
    <x v="473"/>
    <x v="3"/>
    <x v="2"/>
    <n v="320"/>
    <s v="*320*"/>
  </r>
  <r>
    <s v="BK5740"/>
    <s v="NCERT Business Studies"/>
    <s v="Juan Davis"/>
    <x v="10"/>
    <s v="978-0-583-46897-8"/>
    <x v="3"/>
    <x v="17"/>
    <x v="0"/>
    <x v="246"/>
    <x v="14"/>
    <x v="0"/>
    <m/>
    <m/>
    <x v="203"/>
    <x v="3"/>
    <x v="3"/>
    <n v="122"/>
    <s v="*122*"/>
  </r>
  <r>
    <s v="BK5741"/>
    <s v="Wren &amp; Martin English Grammar"/>
    <s v="Travis Carlson"/>
    <x v="2"/>
    <s v="978-0-298-37555-4"/>
    <x v="2"/>
    <x v="10"/>
    <x v="1"/>
    <x v="314"/>
    <x v="8"/>
    <x v="0"/>
    <m/>
    <m/>
    <x v="399"/>
    <x v="1"/>
    <x v="1"/>
    <n v="139"/>
    <s v="*139*"/>
  </r>
  <r>
    <s v="BK5742"/>
    <s v="NCERT Hindi"/>
    <s v="John Davis"/>
    <x v="12"/>
    <s v="978-1-09-496568-0"/>
    <x v="0"/>
    <x v="10"/>
    <x v="0"/>
    <x v="396"/>
    <x v="14"/>
    <x v="1"/>
    <d v="2024-06-05T00:00:00"/>
    <d v="2025-01-09T00:00:00"/>
    <x v="399"/>
    <x v="3"/>
    <x v="1"/>
    <n v="249"/>
    <s v="*249*"/>
  </r>
  <r>
    <s v="BK5743"/>
    <s v="TS Grewal Accountancy"/>
    <s v="Michael Mueller"/>
    <x v="7"/>
    <s v="978-0-480-96675-1"/>
    <x v="5"/>
    <x v="6"/>
    <x v="1"/>
    <x v="246"/>
    <x v="5"/>
    <x v="0"/>
    <m/>
    <m/>
    <x v="203"/>
    <x v="3"/>
    <x v="1"/>
    <n v="370"/>
    <s v="*370*"/>
  </r>
  <r>
    <s v="BK5744"/>
    <s v="Python Programming - Balagurusamy"/>
    <s v="Jason Brooks"/>
    <x v="8"/>
    <s v="978-0-515-98706-5"/>
    <x v="0"/>
    <x v="2"/>
    <x v="1"/>
    <x v="417"/>
    <x v="0"/>
    <x v="0"/>
    <m/>
    <m/>
    <x v="313"/>
    <x v="3"/>
    <x v="0"/>
    <n v="185"/>
    <s v="*185*"/>
  </r>
  <r>
    <s v="BK5745"/>
    <s v="S. Chand Science"/>
    <s v="Karla Morales"/>
    <x v="11"/>
    <s v="978-0-19-355886-1"/>
    <x v="4"/>
    <x v="5"/>
    <x v="1"/>
    <x v="265"/>
    <x v="18"/>
    <x v="1"/>
    <d v="2023-08-25T00:00:00"/>
    <d v="2024-06-10T00:00:00"/>
    <x v="338"/>
    <x v="2"/>
    <x v="2"/>
    <n v="277"/>
    <s v="*277*"/>
  </r>
  <r>
    <s v="BK5746"/>
    <s v="Together with Social Science"/>
    <s v="Latoya Bennett"/>
    <x v="0"/>
    <s v="978-1-907004-12-4"/>
    <x v="5"/>
    <x v="6"/>
    <x v="2"/>
    <x v="32"/>
    <x v="18"/>
    <x v="0"/>
    <m/>
    <m/>
    <x v="170"/>
    <x v="0"/>
    <x v="1"/>
    <n v="128"/>
    <s v="*128*"/>
  </r>
  <r>
    <s v="BK5747"/>
    <s v="Fundamentals of Physics - Resnick Halliday"/>
    <s v="Andres Hays"/>
    <x v="9"/>
    <s v="978-1-04-541210-2"/>
    <x v="3"/>
    <x v="14"/>
    <x v="2"/>
    <x v="172"/>
    <x v="12"/>
    <x v="1"/>
    <d v="2024-05-07T00:00:00"/>
    <d v="2024-11-09T00:00:00"/>
    <x v="304"/>
    <x v="3"/>
    <x v="1"/>
    <n v="230"/>
    <s v="*230*"/>
  </r>
  <r>
    <s v="BK5748"/>
    <s v="Nai Roshni Hindi Pathmala"/>
    <s v="Abigail Todd MD"/>
    <x v="12"/>
    <s v="978-0-17-365449-1"/>
    <x v="0"/>
    <x v="4"/>
    <x v="2"/>
    <x v="155"/>
    <x v="4"/>
    <x v="0"/>
    <m/>
    <m/>
    <x v="438"/>
    <x v="3"/>
    <x v="0"/>
    <n v="273"/>
    <s v="*273*"/>
  </r>
  <r>
    <s v="BK5749"/>
    <s v="RS Aggarwal Mathematics"/>
    <s v="Dana King"/>
    <x v="1"/>
    <s v="978-0-7073-4857-5"/>
    <x v="2"/>
    <x v="8"/>
    <x v="2"/>
    <x v="226"/>
    <x v="4"/>
    <x v="0"/>
    <m/>
    <m/>
    <x v="149"/>
    <x v="0"/>
    <x v="0"/>
    <n v="185"/>
    <s v="*185*"/>
  </r>
  <r>
    <s v="BK5750"/>
    <s v="Oxford English Reader"/>
    <s v="Walter Guzman"/>
    <x v="2"/>
    <s v="978-1-74387-979-5"/>
    <x v="0"/>
    <x v="8"/>
    <x v="1"/>
    <x v="399"/>
    <x v="15"/>
    <x v="1"/>
    <d v="2024-10-21T00:00:00"/>
    <d v="2024-10-25T00:00:00"/>
    <x v="33"/>
    <x v="1"/>
    <x v="2"/>
    <n v="128"/>
    <s v="*128*"/>
  </r>
  <r>
    <s v="BK5751"/>
    <s v="S. Chand Biology"/>
    <s v="Isaac Smith"/>
    <x v="4"/>
    <s v="978-0-590-49786-2"/>
    <x v="2"/>
    <x v="12"/>
    <x v="1"/>
    <x v="357"/>
    <x v="19"/>
    <x v="1"/>
    <d v="2024-01-03T00:00:00"/>
    <d v="2024-12-04T00:00:00"/>
    <x v="400"/>
    <x v="3"/>
    <x v="0"/>
    <n v="323"/>
    <s v="*323*"/>
  </r>
  <r>
    <s v="BK5752"/>
    <s v="Let Us C - Yashwant Kanetkar"/>
    <s v="Carlos Roman"/>
    <x v="8"/>
    <s v="978-1-4130-7055-2"/>
    <x v="3"/>
    <x v="3"/>
    <x v="0"/>
    <x v="398"/>
    <x v="5"/>
    <x v="1"/>
    <d v="2023-07-06T00:00:00"/>
    <d v="2024-05-17T00:00:00"/>
    <x v="6"/>
    <x v="3"/>
    <x v="1"/>
    <n v="294"/>
    <s v="*294*"/>
  </r>
  <r>
    <s v="BK5753"/>
    <s v="TS Grewal Accountancy"/>
    <s v="Cheryl Henderson"/>
    <x v="7"/>
    <s v="978-1-180-25317-2"/>
    <x v="5"/>
    <x v="14"/>
    <x v="1"/>
    <x v="397"/>
    <x v="7"/>
    <x v="1"/>
    <d v="2024-05-08T00:00:00"/>
    <d v="2024-07-15T00:00:00"/>
    <x v="29"/>
    <x v="3"/>
    <x v="0"/>
    <n v="354"/>
    <s v="*354*"/>
  </r>
  <r>
    <s v="BK5754"/>
    <s v="Together with EVS"/>
    <s v="Carolyn Curry"/>
    <x v="3"/>
    <s v="978-1-64334-340-2"/>
    <x v="0"/>
    <x v="18"/>
    <x v="1"/>
    <x v="19"/>
    <x v="2"/>
    <x v="1"/>
    <d v="2024-04-14T00:00:00"/>
    <d v="2025-02-09T00:00:00"/>
    <x v="313"/>
    <x v="2"/>
    <x v="2"/>
    <n v="156"/>
    <s v="*156*"/>
  </r>
  <r>
    <s v="BK5755"/>
    <s v="Nai Roshni Hindi Pathmala"/>
    <s v="Amanda Ross"/>
    <x v="12"/>
    <s v="978-1-5437-8820-4"/>
    <x v="0"/>
    <x v="8"/>
    <x v="1"/>
    <x v="143"/>
    <x v="4"/>
    <x v="0"/>
    <m/>
    <m/>
    <x v="208"/>
    <x v="3"/>
    <x v="0"/>
    <n v="148"/>
    <s v="*148*"/>
  </r>
  <r>
    <s v="BK5756"/>
    <s v="S. Chand Business Studies"/>
    <s v="Melinda Miller"/>
    <x v="10"/>
    <s v="978-1-83537-088-9"/>
    <x v="3"/>
    <x v="9"/>
    <x v="2"/>
    <x v="298"/>
    <x v="18"/>
    <x v="1"/>
    <d v="2023-06-12T00:00:00"/>
    <d v="2023-09-17T00:00:00"/>
    <x v="223"/>
    <x v="3"/>
    <x v="2"/>
    <n v="383"/>
    <s v="*383*"/>
  </r>
  <r>
    <s v="BK5757"/>
    <s v="NCERT Business Studies"/>
    <s v="Whitney Bishop"/>
    <x v="10"/>
    <s v="978-0-18-225860-4"/>
    <x v="3"/>
    <x v="17"/>
    <x v="2"/>
    <x v="218"/>
    <x v="5"/>
    <x v="1"/>
    <d v="2024-02-21T00:00:00"/>
    <d v="2025-01-06T00:00:00"/>
    <x v="356"/>
    <x v="3"/>
    <x v="2"/>
    <n v="345"/>
    <s v="*345*"/>
  </r>
  <r>
    <s v="BK5758"/>
    <s v="S. Chand EVS"/>
    <s v="Michelle Smith"/>
    <x v="3"/>
    <s v="978-0-696-93366-0"/>
    <x v="0"/>
    <x v="18"/>
    <x v="2"/>
    <x v="166"/>
    <x v="18"/>
    <x v="1"/>
    <d v="2024-02-19T00:00:00"/>
    <d v="2025-01-07T00:00:00"/>
    <x v="287"/>
    <x v="2"/>
    <x v="2"/>
    <n v="351"/>
    <s v="*351*"/>
  </r>
  <r>
    <s v="BK5759"/>
    <s v="S. Chand Social Science"/>
    <s v="Ana Ford"/>
    <x v="0"/>
    <s v="978-1-255-19000-5"/>
    <x v="1"/>
    <x v="6"/>
    <x v="2"/>
    <x v="313"/>
    <x v="1"/>
    <x v="1"/>
    <d v="2024-02-13T00:00:00"/>
    <d v="2025-02-10T00:00:00"/>
    <x v="6"/>
    <x v="0"/>
    <x v="0"/>
    <n v="193"/>
    <s v="*193*"/>
  </r>
  <r>
    <s v="BK5760"/>
    <s v="Together with EVS"/>
    <s v="Ashley Lewis"/>
    <x v="3"/>
    <s v="978-1-962607-53-7"/>
    <x v="1"/>
    <x v="14"/>
    <x v="1"/>
    <x v="152"/>
    <x v="10"/>
    <x v="1"/>
    <d v="2023-11-16T00:00:00"/>
    <d v="2024-08-11T00:00:00"/>
    <x v="360"/>
    <x v="2"/>
    <x v="1"/>
    <n v="212"/>
    <s v="*212*"/>
  </r>
  <r>
    <s v="BK5761"/>
    <s v="English Grammar &amp; Composition"/>
    <s v="Rebecca Richmond"/>
    <x v="2"/>
    <s v="978-1-180-54229-0"/>
    <x v="3"/>
    <x v="19"/>
    <x v="1"/>
    <x v="19"/>
    <x v="13"/>
    <x v="0"/>
    <m/>
    <m/>
    <x v="428"/>
    <x v="1"/>
    <x v="3"/>
    <n v="240"/>
    <s v="*240*"/>
  </r>
  <r>
    <s v="BK5762"/>
    <s v="Play with Maths"/>
    <s v="Scott Brown"/>
    <x v="1"/>
    <s v="978-0-7589-1882-6"/>
    <x v="0"/>
    <x v="15"/>
    <x v="0"/>
    <x v="345"/>
    <x v="13"/>
    <x v="0"/>
    <m/>
    <m/>
    <x v="108"/>
    <x v="0"/>
    <x v="2"/>
    <n v="249"/>
    <s v="*249*"/>
  </r>
  <r>
    <s v="BK5763"/>
    <s v="RS Aggarwal Mathematics"/>
    <s v="Michael Bryant"/>
    <x v="1"/>
    <s v="978-0-9506907-5-9"/>
    <x v="2"/>
    <x v="15"/>
    <x v="1"/>
    <x v="25"/>
    <x v="18"/>
    <x v="0"/>
    <m/>
    <m/>
    <x v="192"/>
    <x v="0"/>
    <x v="3"/>
    <n v="401"/>
    <s v="*401*"/>
  </r>
  <r>
    <s v="BK5764"/>
    <s v="S. Chand Science"/>
    <s v="Richard White"/>
    <x v="11"/>
    <s v="978-0-10-752576-7"/>
    <x v="0"/>
    <x v="19"/>
    <x v="2"/>
    <x v="5"/>
    <x v="12"/>
    <x v="0"/>
    <m/>
    <m/>
    <x v="110"/>
    <x v="2"/>
    <x v="1"/>
    <n v="434"/>
    <s v="*434*"/>
  </r>
  <r>
    <s v="BK5765"/>
    <s v="NCERT Chemistry"/>
    <s v="Rebekah Hall"/>
    <x v="6"/>
    <s v="978-0-07-239327-9"/>
    <x v="0"/>
    <x v="17"/>
    <x v="0"/>
    <x v="130"/>
    <x v="18"/>
    <x v="1"/>
    <d v="2023-10-27T00:00:00"/>
    <d v="2024-10-21T00:00:00"/>
    <x v="121"/>
    <x v="3"/>
    <x v="1"/>
    <n v="330"/>
    <s v="*330*"/>
  </r>
  <r>
    <s v="BK5766"/>
    <s v="English Grammar &amp; Composition"/>
    <s v="Jillian Russell"/>
    <x v="2"/>
    <s v="978-0-906899-73-1"/>
    <x v="3"/>
    <x v="10"/>
    <x v="0"/>
    <x v="292"/>
    <x v="16"/>
    <x v="1"/>
    <d v="2023-04-15T00:00:00"/>
    <d v="2024-11-16T00:00:00"/>
    <x v="425"/>
    <x v="1"/>
    <x v="1"/>
    <n v="266"/>
    <s v="*266*"/>
  </r>
  <r>
    <s v="BK5767"/>
    <s v="NCERT Economics"/>
    <s v="Vincent Solis"/>
    <x v="5"/>
    <s v="978-0-411-71579-3"/>
    <x v="5"/>
    <x v="12"/>
    <x v="0"/>
    <x v="99"/>
    <x v="16"/>
    <x v="1"/>
    <d v="2024-01-04T00:00:00"/>
    <d v="2024-08-08T00:00:00"/>
    <x v="236"/>
    <x v="3"/>
    <x v="0"/>
    <n v="405"/>
    <s v="*405*"/>
  </r>
  <r>
    <s v="BK5768"/>
    <s v="NCERT Biology"/>
    <s v="Matthew Harris"/>
    <x v="4"/>
    <s v="978-1-300-76554-7"/>
    <x v="4"/>
    <x v="13"/>
    <x v="1"/>
    <x v="105"/>
    <x v="19"/>
    <x v="0"/>
    <m/>
    <m/>
    <x v="370"/>
    <x v="3"/>
    <x v="2"/>
    <n v="149"/>
    <s v="*149*"/>
  </r>
  <r>
    <s v="BK5769"/>
    <s v="Python Programming - Balagurusamy"/>
    <s v="Amy Robinson"/>
    <x v="8"/>
    <s v="978-0-626-07007-6"/>
    <x v="0"/>
    <x v="6"/>
    <x v="0"/>
    <x v="64"/>
    <x v="9"/>
    <x v="1"/>
    <d v="2023-09-04T00:00:00"/>
    <d v="2024-07-15T00:00:00"/>
    <x v="437"/>
    <x v="3"/>
    <x v="1"/>
    <n v="114"/>
    <s v="*114*"/>
  </r>
  <r>
    <s v="BK5770"/>
    <s v="NCERT Environmental Studies"/>
    <s v="Jacob Gonzalez"/>
    <x v="3"/>
    <s v="978-0-329-46446-2"/>
    <x v="2"/>
    <x v="18"/>
    <x v="1"/>
    <x v="332"/>
    <x v="16"/>
    <x v="1"/>
    <d v="2024-08-02T00:00:00"/>
    <d v="2024-08-25T00:00:00"/>
    <x v="261"/>
    <x v="2"/>
    <x v="1"/>
    <n v="358"/>
    <s v="*358*"/>
  </r>
  <r>
    <s v="BK5771"/>
    <s v="Principles of Economics"/>
    <s v="George Reyes"/>
    <x v="5"/>
    <s v="978-0-686-78741-9"/>
    <x v="4"/>
    <x v="9"/>
    <x v="1"/>
    <x v="229"/>
    <x v="8"/>
    <x v="0"/>
    <m/>
    <m/>
    <x v="301"/>
    <x v="3"/>
    <x v="0"/>
    <n v="196"/>
    <s v="*196*"/>
  </r>
  <r>
    <s v="BK5772"/>
    <s v="Oxford English Reader"/>
    <s v="Troy Taylor"/>
    <x v="2"/>
    <s v="978-1-248-88756-1"/>
    <x v="4"/>
    <x v="19"/>
    <x v="1"/>
    <x v="76"/>
    <x v="4"/>
    <x v="1"/>
    <d v="2024-05-07T00:00:00"/>
    <d v="2024-07-15T00:00:00"/>
    <x v="116"/>
    <x v="1"/>
    <x v="0"/>
    <n v="162"/>
    <s v="*162*"/>
  </r>
  <r>
    <s v="BK5773"/>
    <s v="S. Chand Economics"/>
    <s v="Ryan Singh"/>
    <x v="5"/>
    <s v="978-0-88273-343-2"/>
    <x v="1"/>
    <x v="17"/>
    <x v="2"/>
    <x v="12"/>
    <x v="4"/>
    <x v="0"/>
    <m/>
    <m/>
    <x v="127"/>
    <x v="3"/>
    <x v="2"/>
    <n v="150"/>
    <s v="*150*"/>
  </r>
  <r>
    <s v="BK5774"/>
    <s v="Let Us C - Yashwant Kanetkar"/>
    <s v="Michael West"/>
    <x v="8"/>
    <s v="978-1-4222-5945-0"/>
    <x v="4"/>
    <x v="16"/>
    <x v="2"/>
    <x v="50"/>
    <x v="7"/>
    <x v="0"/>
    <m/>
    <m/>
    <x v="272"/>
    <x v="3"/>
    <x v="0"/>
    <n v="451"/>
    <s v="*451*"/>
  </r>
  <r>
    <s v="BK5775"/>
    <s v="DK Goel Accountancy"/>
    <s v="Erica Scott"/>
    <x v="7"/>
    <s v="978-0-9775663-8-9"/>
    <x v="5"/>
    <x v="0"/>
    <x v="2"/>
    <x v="44"/>
    <x v="7"/>
    <x v="1"/>
    <d v="2025-01-16T00:00:00"/>
    <d v="2025-02-15T00:00:00"/>
    <x v="442"/>
    <x v="3"/>
    <x v="1"/>
    <n v="323"/>
    <s v="*323*"/>
  </r>
  <r>
    <s v="BK5776"/>
    <s v="NCERT Biology"/>
    <s v="Katie Washington"/>
    <x v="4"/>
    <s v="978-0-548-32761-6"/>
    <x v="4"/>
    <x v="11"/>
    <x v="2"/>
    <x v="194"/>
    <x v="11"/>
    <x v="1"/>
    <d v="2024-02-19T00:00:00"/>
    <d v="2024-09-09T00:00:00"/>
    <x v="153"/>
    <x v="3"/>
    <x v="0"/>
    <n v="451"/>
    <s v="*451*"/>
  </r>
  <r>
    <s v="BK5777"/>
    <s v="Principles of Economics"/>
    <s v="Brittany Curtis"/>
    <x v="5"/>
    <s v="978-1-5004-5594-1"/>
    <x v="4"/>
    <x v="1"/>
    <x v="1"/>
    <x v="108"/>
    <x v="12"/>
    <x v="1"/>
    <d v="2023-08-09T00:00:00"/>
    <d v="2024-01-27T00:00:00"/>
    <x v="129"/>
    <x v="3"/>
    <x v="2"/>
    <n v="305"/>
    <s v="*305*"/>
  </r>
  <r>
    <s v="BK5778"/>
    <s v="Wren &amp; Martin English Grammar"/>
    <s v="Sheila Moore"/>
    <x v="2"/>
    <s v="978-0-649-49167-4"/>
    <x v="3"/>
    <x v="2"/>
    <x v="1"/>
    <x v="371"/>
    <x v="15"/>
    <x v="1"/>
    <d v="2025-01-25T00:00:00"/>
    <d v="2025-02-01T00:00:00"/>
    <x v="376"/>
    <x v="1"/>
    <x v="0"/>
    <n v="291"/>
    <s v="*291*"/>
  </r>
  <r>
    <s v="BK5779"/>
    <s v="S. Chand Social Science"/>
    <s v="Derrick Cox"/>
    <x v="0"/>
    <s v="978-1-887297-26-4"/>
    <x v="5"/>
    <x v="11"/>
    <x v="0"/>
    <x v="91"/>
    <x v="10"/>
    <x v="1"/>
    <d v="2024-01-12T00:00:00"/>
    <d v="2024-11-07T00:00:00"/>
    <x v="342"/>
    <x v="0"/>
    <x v="2"/>
    <n v="175"/>
    <s v="*175*"/>
  </r>
  <r>
    <s v="BK5780"/>
    <s v="NCERT Hindi"/>
    <s v="Michael Shelton"/>
    <x v="12"/>
    <s v="978-0-323-24485-5"/>
    <x v="5"/>
    <x v="3"/>
    <x v="1"/>
    <x v="343"/>
    <x v="15"/>
    <x v="1"/>
    <d v="2023-03-24T00:00:00"/>
    <d v="2024-10-20T00:00:00"/>
    <x v="366"/>
    <x v="3"/>
    <x v="2"/>
    <n v="243"/>
    <s v="*243*"/>
  </r>
  <r>
    <s v="BK5781"/>
    <s v="NCERT Environmental Studies"/>
    <s v="Sarah Harris"/>
    <x v="3"/>
    <s v="978-1-897591-68-0"/>
    <x v="5"/>
    <x v="19"/>
    <x v="1"/>
    <x v="351"/>
    <x v="13"/>
    <x v="1"/>
    <d v="2023-07-22T00:00:00"/>
    <d v="2024-07-28T00:00:00"/>
    <x v="352"/>
    <x v="2"/>
    <x v="2"/>
    <n v="311"/>
    <s v="*311*"/>
  </r>
  <r>
    <s v="BK5782"/>
    <s v="SL Arora Physics"/>
    <s v="Daniel Navarro"/>
    <x v="9"/>
    <s v="978-0-7805-9657-3"/>
    <x v="2"/>
    <x v="16"/>
    <x v="1"/>
    <x v="371"/>
    <x v="0"/>
    <x v="0"/>
    <m/>
    <m/>
    <x v="154"/>
    <x v="3"/>
    <x v="0"/>
    <n v="434"/>
    <s v="*434*"/>
  </r>
  <r>
    <s v="BK5783"/>
    <s v="NCERT Accountancy"/>
    <s v="Ashley Morris"/>
    <x v="7"/>
    <s v="978-1-80290-250-1"/>
    <x v="4"/>
    <x v="17"/>
    <x v="2"/>
    <x v="103"/>
    <x v="9"/>
    <x v="0"/>
    <m/>
    <m/>
    <x v="371"/>
    <x v="3"/>
    <x v="1"/>
    <n v="138"/>
    <s v="*138*"/>
  </r>
  <r>
    <s v="BK5784"/>
    <s v="NCERT Chemistry"/>
    <s v="Andrew Harmon"/>
    <x v="6"/>
    <s v="978-1-381-89965-0"/>
    <x v="3"/>
    <x v="1"/>
    <x v="2"/>
    <x v="102"/>
    <x v="15"/>
    <x v="1"/>
    <d v="2023-07-04T00:00:00"/>
    <d v="2023-10-30T00:00:00"/>
    <x v="265"/>
    <x v="3"/>
    <x v="3"/>
    <n v="228"/>
    <s v="*228*"/>
  </r>
  <r>
    <s v="BK5785"/>
    <s v="TS Grewal Accountancy"/>
    <s v="Gregory Patterson"/>
    <x v="7"/>
    <s v="978-1-389-72819-8"/>
    <x v="2"/>
    <x v="18"/>
    <x v="2"/>
    <x v="136"/>
    <x v="18"/>
    <x v="1"/>
    <d v="2024-07-22T00:00:00"/>
    <d v="2024-10-18T00:00:00"/>
    <x v="475"/>
    <x v="3"/>
    <x v="2"/>
    <n v="141"/>
    <s v="*141*"/>
  </r>
  <r>
    <s v="BK5786"/>
    <s v="NCERT Biology"/>
    <s v="Jared Orozco"/>
    <x v="4"/>
    <s v="978-1-9784-3327-4"/>
    <x v="0"/>
    <x v="17"/>
    <x v="2"/>
    <x v="390"/>
    <x v="12"/>
    <x v="1"/>
    <d v="2024-09-21T00:00:00"/>
    <d v="2024-12-01T00:00:00"/>
    <x v="398"/>
    <x v="3"/>
    <x v="3"/>
    <n v="122"/>
    <s v="*122*"/>
  </r>
  <r>
    <s v="BK5787"/>
    <s v="Play with Maths"/>
    <s v="Randy Friedman"/>
    <x v="1"/>
    <s v="978-0-09-841395-1"/>
    <x v="1"/>
    <x v="8"/>
    <x v="1"/>
    <x v="420"/>
    <x v="5"/>
    <x v="0"/>
    <m/>
    <m/>
    <x v="187"/>
    <x v="0"/>
    <x v="1"/>
    <n v="382"/>
    <s v="*382*"/>
  </r>
  <r>
    <s v="BK5788"/>
    <s v="NCERT Maths"/>
    <s v="Ashley House"/>
    <x v="1"/>
    <s v="978-0-610-97228-7"/>
    <x v="2"/>
    <x v="3"/>
    <x v="1"/>
    <x v="64"/>
    <x v="10"/>
    <x v="0"/>
    <m/>
    <m/>
    <x v="386"/>
    <x v="0"/>
    <x v="1"/>
    <n v="394"/>
    <s v="*394*"/>
  </r>
  <r>
    <s v="BK5789"/>
    <s v="Python Programming - Balagurusamy"/>
    <s v="Brittany Velasquez"/>
    <x v="8"/>
    <s v="978-0-02-433316-2"/>
    <x v="5"/>
    <x v="1"/>
    <x v="0"/>
    <x v="185"/>
    <x v="0"/>
    <x v="0"/>
    <m/>
    <m/>
    <x v="308"/>
    <x v="3"/>
    <x v="1"/>
    <n v="400"/>
    <s v="*400*"/>
  </r>
  <r>
    <s v="BK5790"/>
    <s v="Together with Social Science"/>
    <s v="James Allen"/>
    <x v="0"/>
    <s v="978-1-147-59018-0"/>
    <x v="2"/>
    <x v="11"/>
    <x v="1"/>
    <x v="270"/>
    <x v="0"/>
    <x v="1"/>
    <d v="2025-01-20T00:00:00"/>
    <d v="2025-02-04T00:00:00"/>
    <x v="246"/>
    <x v="0"/>
    <x v="0"/>
    <n v="138"/>
    <s v="*138*"/>
  </r>
  <r>
    <s v="BK5791"/>
    <s v="NCERT Business Studies"/>
    <s v="Kelly Moon"/>
    <x v="10"/>
    <s v="978-0-7963-5082-4"/>
    <x v="4"/>
    <x v="12"/>
    <x v="2"/>
    <x v="355"/>
    <x v="12"/>
    <x v="1"/>
    <d v="2025-02-18T00:00:00"/>
    <d v="2025-02-24T00:00:00"/>
    <x v="266"/>
    <x v="3"/>
    <x v="2"/>
    <n v="287"/>
    <s v="*287*"/>
  </r>
  <r>
    <s v="BK5792"/>
    <s v="Truemanâ€™s Biology"/>
    <s v="Cassandra Munoz"/>
    <x v="4"/>
    <s v="978-0-88148-549-3"/>
    <x v="0"/>
    <x v="17"/>
    <x v="0"/>
    <x v="365"/>
    <x v="0"/>
    <x v="1"/>
    <d v="2023-05-08T00:00:00"/>
    <d v="2024-09-25T00:00:00"/>
    <x v="353"/>
    <x v="3"/>
    <x v="1"/>
    <n v="360"/>
    <s v="*360*"/>
  </r>
  <r>
    <s v="BK5793"/>
    <s v="Fundamentals of Physics - Resnick Halliday"/>
    <s v="Anna Carr"/>
    <x v="9"/>
    <s v="978-1-4598-0103-5"/>
    <x v="0"/>
    <x v="3"/>
    <x v="0"/>
    <x v="224"/>
    <x v="7"/>
    <x v="1"/>
    <d v="2024-12-30T00:00:00"/>
    <d v="2025-02-19T00:00:00"/>
    <x v="154"/>
    <x v="3"/>
    <x v="1"/>
    <n v="280"/>
    <s v="*280*"/>
  </r>
  <r>
    <s v="BK5794"/>
    <s v="Computer Science with Python"/>
    <s v="Frank Marquez"/>
    <x v="8"/>
    <s v="978-1-288-36110-6"/>
    <x v="3"/>
    <x v="0"/>
    <x v="0"/>
    <x v="226"/>
    <x v="15"/>
    <x v="0"/>
    <m/>
    <m/>
    <x v="159"/>
    <x v="3"/>
    <x v="0"/>
    <n v="295"/>
    <s v="*295*"/>
  </r>
  <r>
    <s v="BK5795"/>
    <s v="Python Programming - Balagurusamy"/>
    <s v="Laura Barton"/>
    <x v="8"/>
    <s v="978-0-12-323635-7"/>
    <x v="3"/>
    <x v="8"/>
    <x v="1"/>
    <x v="9"/>
    <x v="3"/>
    <x v="1"/>
    <d v="2023-08-15T00:00:00"/>
    <d v="2024-05-15T00:00:00"/>
    <x v="280"/>
    <x v="3"/>
    <x v="0"/>
    <n v="410"/>
    <s v="*410*"/>
  </r>
  <r>
    <s v="BK5796"/>
    <s v="Manika Hindi Pathmala"/>
    <s v="Jonathan Greer"/>
    <x v="12"/>
    <s v="978-1-4424-6634-0"/>
    <x v="5"/>
    <x v="0"/>
    <x v="0"/>
    <x v="35"/>
    <x v="0"/>
    <x v="0"/>
    <m/>
    <m/>
    <x v="339"/>
    <x v="3"/>
    <x v="2"/>
    <n v="202"/>
    <s v="*202*"/>
  </r>
  <r>
    <s v="BK5797"/>
    <s v="NCERT Accountancy"/>
    <s v="Timothy Leon"/>
    <x v="7"/>
    <s v="978-0-407-22224-3"/>
    <x v="1"/>
    <x v="17"/>
    <x v="1"/>
    <x v="170"/>
    <x v="13"/>
    <x v="0"/>
    <m/>
    <m/>
    <x v="6"/>
    <x v="3"/>
    <x v="0"/>
    <n v="149"/>
    <s v="*149*"/>
  </r>
  <r>
    <s v="BK5798"/>
    <s v="Truemanâ€™s Biology"/>
    <s v="Dennis Newman"/>
    <x v="4"/>
    <s v="978-0-7613-1403-5"/>
    <x v="0"/>
    <x v="13"/>
    <x v="1"/>
    <x v="36"/>
    <x v="1"/>
    <x v="0"/>
    <m/>
    <m/>
    <x v="381"/>
    <x v="3"/>
    <x v="1"/>
    <n v="290"/>
    <s v="*290*"/>
  </r>
  <r>
    <s v="BK5799"/>
    <s v="Modern ABC Chemistry"/>
    <s v="Deanna Avery"/>
    <x v="6"/>
    <s v="978-0-8215-1997-4"/>
    <x v="0"/>
    <x v="1"/>
    <x v="1"/>
    <x v="216"/>
    <x v="15"/>
    <x v="1"/>
    <d v="2024-08-06T00:00:00"/>
    <d v="2024-12-12T00:00:00"/>
    <x v="63"/>
    <x v="3"/>
    <x v="0"/>
    <n v="165"/>
    <s v="*165*"/>
  </r>
  <r>
    <s v="BK5800"/>
    <s v="Truemanâ€™s Biology"/>
    <s v="Amanda Hubbard"/>
    <x v="4"/>
    <s v="978-0-9618953-1-0"/>
    <x v="3"/>
    <x v="4"/>
    <x v="2"/>
    <x v="228"/>
    <x v="7"/>
    <x v="1"/>
    <d v="2023-11-24T00:00:00"/>
    <d v="2024-03-21T00:00:00"/>
    <x v="242"/>
    <x v="3"/>
    <x v="2"/>
    <n v="337"/>
    <s v="*337*"/>
  </r>
  <r>
    <s v="BK5801"/>
    <s v="NCERT Business Studies"/>
    <s v="Dr. Ashley Johnson MD"/>
    <x v="10"/>
    <s v="978-0-411-56868-9"/>
    <x v="1"/>
    <x v="11"/>
    <x v="2"/>
    <x v="146"/>
    <x v="19"/>
    <x v="0"/>
    <m/>
    <m/>
    <x v="29"/>
    <x v="3"/>
    <x v="0"/>
    <n v="412"/>
    <s v="*412*"/>
  </r>
  <r>
    <s v="BK5802"/>
    <s v="DK Goel Accountancy"/>
    <s v="Emily Barber"/>
    <x v="7"/>
    <s v="978-1-00-365682-1"/>
    <x v="3"/>
    <x v="6"/>
    <x v="2"/>
    <x v="385"/>
    <x v="2"/>
    <x v="1"/>
    <d v="2024-12-16T00:00:00"/>
    <d v="2024-12-19T00:00:00"/>
    <x v="69"/>
    <x v="3"/>
    <x v="2"/>
    <n v="156"/>
    <s v="*156*"/>
  </r>
  <r>
    <s v="BK5803"/>
    <s v="Lakhmir Singh Science"/>
    <s v="Sara Dickerson"/>
    <x v="11"/>
    <s v="978-0-354-87390-1"/>
    <x v="2"/>
    <x v="13"/>
    <x v="2"/>
    <x v="241"/>
    <x v="7"/>
    <x v="0"/>
    <m/>
    <m/>
    <x v="111"/>
    <x v="2"/>
    <x v="2"/>
    <n v="120"/>
    <s v="*120*"/>
  </r>
  <r>
    <s v="BK5804"/>
    <s v="Python Programming - Balagurusamy"/>
    <s v="Cody Young"/>
    <x v="8"/>
    <s v="978-1-307-92768-9"/>
    <x v="3"/>
    <x v="4"/>
    <x v="1"/>
    <x v="401"/>
    <x v="10"/>
    <x v="1"/>
    <d v="2023-10-21T00:00:00"/>
    <d v="2024-05-08T00:00:00"/>
    <x v="149"/>
    <x v="3"/>
    <x v="2"/>
    <n v="116"/>
    <s v="*116*"/>
  </r>
  <r>
    <s v="BK5805"/>
    <s v="English Grammar &amp; Composition"/>
    <s v="Jessica Lozano"/>
    <x v="2"/>
    <s v="978-0-514-32868-5"/>
    <x v="1"/>
    <x v="0"/>
    <x v="1"/>
    <x v="370"/>
    <x v="15"/>
    <x v="1"/>
    <d v="2025-01-09T00:00:00"/>
    <d v="2025-01-31T00:00:00"/>
    <x v="446"/>
    <x v="1"/>
    <x v="0"/>
    <n v="205"/>
    <s v="*205*"/>
  </r>
  <r>
    <s v="BK5806"/>
    <s v="TS Grewal Accountancy"/>
    <s v="Stephen Carter"/>
    <x v="7"/>
    <s v="978-0-637-76431-5"/>
    <x v="1"/>
    <x v="7"/>
    <x v="0"/>
    <x v="363"/>
    <x v="5"/>
    <x v="1"/>
    <d v="2024-01-20T00:00:00"/>
    <d v="2024-04-12T00:00:00"/>
    <x v="375"/>
    <x v="3"/>
    <x v="1"/>
    <n v="159"/>
    <s v="*159*"/>
  </r>
  <r>
    <s v="BK5807"/>
    <s v="Play with Maths"/>
    <s v="Kevin Moreno"/>
    <x v="1"/>
    <s v="978-0-571-25867-3"/>
    <x v="3"/>
    <x v="6"/>
    <x v="1"/>
    <x v="268"/>
    <x v="12"/>
    <x v="0"/>
    <m/>
    <m/>
    <x v="92"/>
    <x v="0"/>
    <x v="3"/>
    <n v="435"/>
    <s v="*435*"/>
  </r>
  <r>
    <s v="BK5808"/>
    <s v="S. Chand EVS"/>
    <s v="Cole Bailey"/>
    <x v="3"/>
    <s v="978-1-4780-1522-2"/>
    <x v="3"/>
    <x v="18"/>
    <x v="1"/>
    <x v="335"/>
    <x v="0"/>
    <x v="0"/>
    <m/>
    <m/>
    <x v="300"/>
    <x v="2"/>
    <x v="2"/>
    <n v="384"/>
    <s v="*384*"/>
  </r>
  <r>
    <s v="BK5809"/>
    <s v="S. Chand EVS"/>
    <s v="Frank Fernandez III"/>
    <x v="3"/>
    <s v="978-0-926483-30-9"/>
    <x v="4"/>
    <x v="8"/>
    <x v="1"/>
    <x v="396"/>
    <x v="3"/>
    <x v="0"/>
    <m/>
    <m/>
    <x v="363"/>
    <x v="2"/>
    <x v="3"/>
    <n v="144"/>
    <s v="*144*"/>
  </r>
  <r>
    <s v="BK5810"/>
    <s v="DK Goel Accountancy"/>
    <s v="Gary Walker"/>
    <x v="7"/>
    <s v="978-0-496-01255-8"/>
    <x v="2"/>
    <x v="17"/>
    <x v="2"/>
    <x v="230"/>
    <x v="6"/>
    <x v="0"/>
    <m/>
    <m/>
    <x v="423"/>
    <x v="3"/>
    <x v="1"/>
    <n v="161"/>
    <s v="*161*"/>
  </r>
  <r>
    <s v="BK5811"/>
    <s v="Pradeep's Chemistry"/>
    <s v="Elizabeth Rich"/>
    <x v="6"/>
    <s v="978-1-67463-809-6"/>
    <x v="1"/>
    <x v="8"/>
    <x v="2"/>
    <x v="373"/>
    <x v="1"/>
    <x v="1"/>
    <d v="2023-10-11T00:00:00"/>
    <d v="2023-10-23T00:00:00"/>
    <x v="65"/>
    <x v="3"/>
    <x v="1"/>
    <n v="394"/>
    <s v="*394*"/>
  </r>
  <r>
    <s v="BK5812"/>
    <s v="Pradeep's Chemistry"/>
    <s v="Samantha Schmidt"/>
    <x v="6"/>
    <s v="978-0-04-398868-8"/>
    <x v="1"/>
    <x v="7"/>
    <x v="2"/>
    <x v="156"/>
    <x v="0"/>
    <x v="1"/>
    <d v="2024-11-03T00:00:00"/>
    <d v="2025-01-08T00:00:00"/>
    <x v="36"/>
    <x v="3"/>
    <x v="1"/>
    <n v="150"/>
    <s v="*150*"/>
  </r>
  <r>
    <s v="BK5813"/>
    <s v="NCERT Environmental Studies"/>
    <s v="Wanda Smith"/>
    <x v="3"/>
    <s v="978-1-74753-787-5"/>
    <x v="5"/>
    <x v="15"/>
    <x v="2"/>
    <x v="268"/>
    <x v="6"/>
    <x v="1"/>
    <d v="2023-09-25T00:00:00"/>
    <d v="2024-05-10T00:00:00"/>
    <x v="140"/>
    <x v="2"/>
    <x v="0"/>
    <n v="405"/>
    <s v="*405*"/>
  </r>
  <r>
    <s v="BK5814"/>
    <s v="NCERT Economics"/>
    <s v="Jennifer Gates"/>
    <x v="5"/>
    <s v="978-1-00-627384-1"/>
    <x v="5"/>
    <x v="17"/>
    <x v="1"/>
    <x v="129"/>
    <x v="15"/>
    <x v="0"/>
    <m/>
    <m/>
    <x v="202"/>
    <x v="3"/>
    <x v="2"/>
    <n v="313"/>
    <s v="*313*"/>
  </r>
  <r>
    <s v="BK5815"/>
    <s v="Manika Hindi Pathmala"/>
    <s v="Sandra Rodriguez"/>
    <x v="12"/>
    <s v="978-1-129-57561-7"/>
    <x v="2"/>
    <x v="4"/>
    <x v="1"/>
    <x v="265"/>
    <x v="6"/>
    <x v="0"/>
    <m/>
    <m/>
    <x v="222"/>
    <x v="3"/>
    <x v="1"/>
    <n v="266"/>
    <s v="*266*"/>
  </r>
  <r>
    <s v="BK5816"/>
    <s v="Lakhmir Singh Science"/>
    <s v="Karen Clark"/>
    <x v="11"/>
    <s v="978-1-76881-012-4"/>
    <x v="5"/>
    <x v="2"/>
    <x v="0"/>
    <x v="112"/>
    <x v="18"/>
    <x v="0"/>
    <m/>
    <m/>
    <x v="2"/>
    <x v="2"/>
    <x v="1"/>
    <n v="308"/>
    <s v="*308*"/>
  </r>
  <r>
    <s v="BK5817"/>
    <s v="Principles of Economics"/>
    <s v="Allen Mathews Jr."/>
    <x v="5"/>
    <s v="978-0-663-79295-5"/>
    <x v="1"/>
    <x v="16"/>
    <x v="1"/>
    <x v="395"/>
    <x v="6"/>
    <x v="1"/>
    <d v="2023-06-11T00:00:00"/>
    <d v="2024-10-17T00:00:00"/>
    <x v="178"/>
    <x v="3"/>
    <x v="0"/>
    <n v="306"/>
    <s v="*306*"/>
  </r>
  <r>
    <s v="BK5818"/>
    <s v="S. Chand Business Studies"/>
    <s v="Patricia Kennedy"/>
    <x v="10"/>
    <s v="978-1-163-18223-9"/>
    <x v="1"/>
    <x v="13"/>
    <x v="2"/>
    <x v="313"/>
    <x v="0"/>
    <x v="0"/>
    <m/>
    <m/>
    <x v="35"/>
    <x v="3"/>
    <x v="0"/>
    <n v="421"/>
    <s v="*421*"/>
  </r>
  <r>
    <s v="BK5819"/>
    <s v="NCERT Business Studies"/>
    <s v="Melanie Bowen"/>
    <x v="10"/>
    <s v="978-1-373-56186-2"/>
    <x v="1"/>
    <x v="8"/>
    <x v="0"/>
    <x v="323"/>
    <x v="17"/>
    <x v="1"/>
    <d v="2025-01-23T00:00:00"/>
    <d v="2025-01-30T00:00:00"/>
    <x v="382"/>
    <x v="3"/>
    <x v="2"/>
    <n v="402"/>
    <s v="*402*"/>
  </r>
  <r>
    <s v="BK5820"/>
    <s v="Pearson Science Explorer"/>
    <s v="Steven Crane"/>
    <x v="11"/>
    <s v="978-0-611-64864-8"/>
    <x v="1"/>
    <x v="18"/>
    <x v="0"/>
    <x v="198"/>
    <x v="19"/>
    <x v="0"/>
    <m/>
    <m/>
    <x v="202"/>
    <x v="2"/>
    <x v="0"/>
    <n v="285"/>
    <s v="*285*"/>
  </r>
  <r>
    <s v="BK5821"/>
    <s v="S. Chand Business Studies"/>
    <s v="Pamela Hawkins"/>
    <x v="10"/>
    <s v="978-0-00-849717-0"/>
    <x v="5"/>
    <x v="11"/>
    <x v="0"/>
    <x v="53"/>
    <x v="10"/>
    <x v="1"/>
    <d v="2024-10-28T00:00:00"/>
    <d v="2024-10-28T00:00:00"/>
    <x v="310"/>
    <x v="3"/>
    <x v="1"/>
    <n v="449"/>
    <s v="*449*"/>
  </r>
  <r>
    <s v="BK5822"/>
    <s v="Lakhmir Singh Science"/>
    <s v="Tamara Anderson"/>
    <x v="11"/>
    <s v="978-0-635-25521-1"/>
    <x v="3"/>
    <x v="15"/>
    <x v="1"/>
    <x v="381"/>
    <x v="19"/>
    <x v="1"/>
    <d v="2024-07-16T00:00:00"/>
    <d v="2024-12-24T00:00:00"/>
    <x v="249"/>
    <x v="2"/>
    <x v="0"/>
    <n v="304"/>
    <s v="*304*"/>
  </r>
  <r>
    <s v="BK5823"/>
    <s v="Principles of Economics"/>
    <s v="Lindsey Harris"/>
    <x v="5"/>
    <s v="978-1-208-62971-2"/>
    <x v="4"/>
    <x v="10"/>
    <x v="0"/>
    <x v="40"/>
    <x v="5"/>
    <x v="0"/>
    <m/>
    <m/>
    <x v="429"/>
    <x v="3"/>
    <x v="2"/>
    <n v="161"/>
    <s v="*161*"/>
  </r>
  <r>
    <s v="BK5824"/>
    <s v="SL Arora Physics"/>
    <s v="Christopher Hughes"/>
    <x v="9"/>
    <s v="978-0-301-19377-9"/>
    <x v="3"/>
    <x v="11"/>
    <x v="1"/>
    <x v="79"/>
    <x v="1"/>
    <x v="1"/>
    <d v="2023-12-08T00:00:00"/>
    <d v="2023-12-29T00:00:00"/>
    <x v="199"/>
    <x v="3"/>
    <x v="0"/>
    <n v="225"/>
    <s v="*225*"/>
  </r>
  <r>
    <s v="BK5825"/>
    <s v="Principles of Economics"/>
    <s v="Brandon Good"/>
    <x v="5"/>
    <s v="978-0-637-86147-2"/>
    <x v="5"/>
    <x v="4"/>
    <x v="1"/>
    <x v="281"/>
    <x v="17"/>
    <x v="1"/>
    <d v="2024-09-11T00:00:00"/>
    <d v="2024-10-11T00:00:00"/>
    <x v="426"/>
    <x v="3"/>
    <x v="2"/>
    <n v="248"/>
    <s v="*248*"/>
  </r>
  <r>
    <s v="BK5826"/>
    <s v="Principles of Economics"/>
    <s v="Alexis Cooper"/>
    <x v="5"/>
    <s v="978-1-80877-974-9"/>
    <x v="0"/>
    <x v="4"/>
    <x v="1"/>
    <x v="401"/>
    <x v="18"/>
    <x v="0"/>
    <m/>
    <m/>
    <x v="94"/>
    <x v="3"/>
    <x v="2"/>
    <n v="386"/>
    <s v="*386*"/>
  </r>
  <r>
    <s v="BK5827"/>
    <s v="NCERT Biology"/>
    <s v="Kevin Nunez"/>
    <x v="4"/>
    <s v="978-0-04-178263-9"/>
    <x v="5"/>
    <x v="10"/>
    <x v="2"/>
    <x v="393"/>
    <x v="7"/>
    <x v="0"/>
    <m/>
    <m/>
    <x v="454"/>
    <x v="3"/>
    <x v="2"/>
    <n v="404"/>
    <s v="*404*"/>
  </r>
  <r>
    <s v="BK5828"/>
    <s v="Concepts of Physics - HC Verma"/>
    <s v="Gabrielle Mcneil"/>
    <x v="9"/>
    <s v="978-0-266-23509-5"/>
    <x v="3"/>
    <x v="4"/>
    <x v="2"/>
    <x v="383"/>
    <x v="6"/>
    <x v="1"/>
    <d v="2023-03-07T00:00:00"/>
    <d v="2023-05-17T00:00:00"/>
    <x v="218"/>
    <x v="3"/>
    <x v="0"/>
    <n v="311"/>
    <s v="*311*"/>
  </r>
  <r>
    <s v="BK5829"/>
    <s v="NCERT Hindi"/>
    <s v="Christopher Shelton"/>
    <x v="12"/>
    <s v="978-0-04-640352-2"/>
    <x v="0"/>
    <x v="16"/>
    <x v="2"/>
    <x v="391"/>
    <x v="15"/>
    <x v="1"/>
    <d v="2024-05-05T00:00:00"/>
    <d v="2024-10-05T00:00:00"/>
    <x v="4"/>
    <x v="3"/>
    <x v="1"/>
    <n v="137"/>
    <s v="*137*"/>
  </r>
  <r>
    <s v="BK5830"/>
    <s v="NCERT Accountancy"/>
    <s v="Ryan Ramirez"/>
    <x v="7"/>
    <s v="978-1-4080-9188-3"/>
    <x v="1"/>
    <x v="8"/>
    <x v="2"/>
    <x v="219"/>
    <x v="3"/>
    <x v="1"/>
    <d v="2024-05-28T00:00:00"/>
    <d v="2024-07-26T00:00:00"/>
    <x v="208"/>
    <x v="3"/>
    <x v="3"/>
    <n v="183"/>
    <s v="*183*"/>
  </r>
  <r>
    <s v="BK5831"/>
    <s v="SL Arora Physics"/>
    <s v="Mallory Smith"/>
    <x v="9"/>
    <s v="978-1-64141-185-1"/>
    <x v="4"/>
    <x v="5"/>
    <x v="1"/>
    <x v="106"/>
    <x v="4"/>
    <x v="0"/>
    <m/>
    <m/>
    <x v="35"/>
    <x v="3"/>
    <x v="2"/>
    <n v="351"/>
    <s v="*351*"/>
  </r>
  <r>
    <s v="BK5832"/>
    <s v="Manika Hindi Pathmala"/>
    <s v="Christopher Clark"/>
    <x v="12"/>
    <s v="978-0-408-29564-2"/>
    <x v="2"/>
    <x v="16"/>
    <x v="1"/>
    <x v="12"/>
    <x v="15"/>
    <x v="0"/>
    <m/>
    <m/>
    <x v="163"/>
    <x v="3"/>
    <x v="3"/>
    <n v="250"/>
    <s v="*250*"/>
  </r>
  <r>
    <s v="BK5833"/>
    <s v="Pradeep's Chemistry"/>
    <s v="Donna Wang"/>
    <x v="6"/>
    <s v="978-0-12-707285-2"/>
    <x v="3"/>
    <x v="12"/>
    <x v="0"/>
    <x v="188"/>
    <x v="14"/>
    <x v="1"/>
    <d v="2024-08-17T00:00:00"/>
    <d v="2024-08-19T00:00:00"/>
    <x v="146"/>
    <x v="3"/>
    <x v="1"/>
    <n v="356"/>
    <s v="*356*"/>
  </r>
  <r>
    <s v="BK5834"/>
    <s v="English Grammar &amp; Composition"/>
    <s v="Helen Brown"/>
    <x v="2"/>
    <s v="978-1-74520-466-3"/>
    <x v="0"/>
    <x v="10"/>
    <x v="1"/>
    <x v="120"/>
    <x v="1"/>
    <x v="1"/>
    <d v="2024-07-12T00:00:00"/>
    <d v="2024-10-31T00:00:00"/>
    <x v="335"/>
    <x v="1"/>
    <x v="1"/>
    <n v="426"/>
    <s v="*426*"/>
  </r>
  <r>
    <s v="BK5835"/>
    <s v="S. Chand Biology"/>
    <s v="Joshua Carpenter"/>
    <x v="4"/>
    <s v="978-1-69062-639-8"/>
    <x v="2"/>
    <x v="9"/>
    <x v="1"/>
    <x v="13"/>
    <x v="8"/>
    <x v="0"/>
    <m/>
    <m/>
    <x v="117"/>
    <x v="3"/>
    <x v="1"/>
    <n v="439"/>
    <s v="*439*"/>
  </r>
  <r>
    <s v="BK5836"/>
    <s v="S. Chand Biology"/>
    <s v="Vanessa Montgomery"/>
    <x v="4"/>
    <s v="978-1-04-034726-3"/>
    <x v="3"/>
    <x v="3"/>
    <x v="1"/>
    <x v="168"/>
    <x v="7"/>
    <x v="0"/>
    <m/>
    <m/>
    <x v="33"/>
    <x v="3"/>
    <x v="0"/>
    <n v="357"/>
    <s v="*357*"/>
  </r>
  <r>
    <s v="BK5837"/>
    <s v="S. Chand Social Science"/>
    <s v="Joseph Chambers"/>
    <x v="0"/>
    <s v="978-1-397-93867-1"/>
    <x v="1"/>
    <x v="16"/>
    <x v="2"/>
    <x v="310"/>
    <x v="5"/>
    <x v="0"/>
    <m/>
    <m/>
    <x v="97"/>
    <x v="0"/>
    <x v="2"/>
    <n v="450"/>
    <s v="*450*"/>
  </r>
  <r>
    <s v="BK5838"/>
    <s v="NCERT Economics"/>
    <s v="Deanna Murray"/>
    <x v="5"/>
    <s v="978-1-69489-805-0"/>
    <x v="4"/>
    <x v="18"/>
    <x v="2"/>
    <x v="322"/>
    <x v="14"/>
    <x v="0"/>
    <m/>
    <m/>
    <x v="247"/>
    <x v="3"/>
    <x v="1"/>
    <n v="143"/>
    <s v="*143*"/>
  </r>
  <r>
    <s v="BK5839"/>
    <s v="NCERT Hindi"/>
    <s v="Michael Chapman"/>
    <x v="12"/>
    <s v="978-1-5220-6762-7"/>
    <x v="0"/>
    <x v="17"/>
    <x v="2"/>
    <x v="409"/>
    <x v="11"/>
    <x v="1"/>
    <d v="2023-12-19T00:00:00"/>
    <d v="2025-01-13T00:00:00"/>
    <x v="331"/>
    <x v="3"/>
    <x v="1"/>
    <n v="384"/>
    <s v="*384*"/>
  </r>
  <r>
    <s v="BK5840"/>
    <s v="NCERT Social Science"/>
    <s v="Aaron Perez"/>
    <x v="0"/>
    <s v="978-1-4210-7124-4"/>
    <x v="5"/>
    <x v="5"/>
    <x v="2"/>
    <x v="368"/>
    <x v="0"/>
    <x v="0"/>
    <m/>
    <m/>
    <x v="450"/>
    <x v="0"/>
    <x v="0"/>
    <n v="372"/>
    <s v="*372*"/>
  </r>
  <r>
    <s v="BK5841"/>
    <s v="S. Chand Biology"/>
    <s v="Lauren Fleming"/>
    <x v="4"/>
    <s v="978-1-05-363064-2"/>
    <x v="3"/>
    <x v="17"/>
    <x v="1"/>
    <x v="31"/>
    <x v="8"/>
    <x v="1"/>
    <d v="2023-09-01T00:00:00"/>
    <d v="2023-12-09T00:00:00"/>
    <x v="389"/>
    <x v="3"/>
    <x v="0"/>
    <n v="395"/>
    <s v="*395*"/>
  </r>
  <r>
    <s v="BK5842"/>
    <s v="Principles of Economics"/>
    <s v="Kristine Thomas"/>
    <x v="5"/>
    <s v="978-1-80105-258-0"/>
    <x v="5"/>
    <x v="2"/>
    <x v="1"/>
    <x v="221"/>
    <x v="17"/>
    <x v="1"/>
    <d v="2024-12-06T00:00:00"/>
    <d v="2024-12-17T00:00:00"/>
    <x v="164"/>
    <x v="3"/>
    <x v="2"/>
    <n v="393"/>
    <s v="*393*"/>
  </r>
  <r>
    <s v="BK5843"/>
    <s v="Wren &amp; Martin English Grammar"/>
    <s v="Danielle Mills"/>
    <x v="2"/>
    <s v="978-1-4895-7582-1"/>
    <x v="3"/>
    <x v="11"/>
    <x v="0"/>
    <x v="84"/>
    <x v="6"/>
    <x v="1"/>
    <d v="2023-12-28T00:00:00"/>
    <d v="2024-09-12T00:00:00"/>
    <x v="90"/>
    <x v="1"/>
    <x v="0"/>
    <n v="425"/>
    <s v="*425*"/>
  </r>
  <r>
    <s v="BK5844"/>
    <s v="S. Chand EVS"/>
    <s v="Terri Martin"/>
    <x v="3"/>
    <s v="978-1-182-04916-2"/>
    <x v="0"/>
    <x v="9"/>
    <x v="1"/>
    <x v="101"/>
    <x v="2"/>
    <x v="0"/>
    <m/>
    <m/>
    <x v="469"/>
    <x v="2"/>
    <x v="1"/>
    <n v="161"/>
    <s v="*161*"/>
  </r>
  <r>
    <s v="BK5845"/>
    <s v="Let Us C - Yashwant Kanetkar"/>
    <s v="Bradley Hoffman"/>
    <x v="8"/>
    <s v="978-0-06-078791-2"/>
    <x v="1"/>
    <x v="10"/>
    <x v="2"/>
    <x v="391"/>
    <x v="14"/>
    <x v="0"/>
    <m/>
    <m/>
    <x v="315"/>
    <x v="3"/>
    <x v="0"/>
    <n v="174"/>
    <s v="*174*"/>
  </r>
  <r>
    <s v="BK5846"/>
    <s v="TS Grewal Accountancy"/>
    <s v="Gregory Andrews"/>
    <x v="7"/>
    <s v="978-0-695-58909-7"/>
    <x v="2"/>
    <x v="0"/>
    <x v="0"/>
    <x v="18"/>
    <x v="6"/>
    <x v="0"/>
    <m/>
    <m/>
    <x v="152"/>
    <x v="3"/>
    <x v="2"/>
    <n v="235"/>
    <s v="*235*"/>
  </r>
  <r>
    <s v="BK5847"/>
    <s v="S. Chand Biology"/>
    <s v="William Morris"/>
    <x v="4"/>
    <s v="978-1-82801-613-8"/>
    <x v="1"/>
    <x v="2"/>
    <x v="0"/>
    <x v="298"/>
    <x v="1"/>
    <x v="0"/>
    <m/>
    <m/>
    <x v="186"/>
    <x v="3"/>
    <x v="0"/>
    <n v="185"/>
    <s v="*185*"/>
  </r>
  <r>
    <s v="BK5848"/>
    <s v="Let Us C - Yashwant Kanetkar"/>
    <s v="William Alvarez"/>
    <x v="8"/>
    <s v="978-1-77092-318-8"/>
    <x v="2"/>
    <x v="8"/>
    <x v="0"/>
    <x v="385"/>
    <x v="7"/>
    <x v="1"/>
    <d v="2023-08-28T00:00:00"/>
    <d v="2023-11-17T00:00:00"/>
    <x v="389"/>
    <x v="3"/>
    <x v="2"/>
    <n v="266"/>
    <s v="*266*"/>
  </r>
  <r>
    <s v="BK5849"/>
    <s v="Nai Roshni Hindi Pathmala"/>
    <s v="Raymond Farmer"/>
    <x v="12"/>
    <s v="978-1-58630-416-4"/>
    <x v="3"/>
    <x v="13"/>
    <x v="1"/>
    <x v="53"/>
    <x v="9"/>
    <x v="1"/>
    <d v="2024-04-24T00:00:00"/>
    <d v="2025-01-29T00:00:00"/>
    <x v="74"/>
    <x v="3"/>
    <x v="2"/>
    <n v="379"/>
    <s v="*379*"/>
  </r>
  <r>
    <s v="BK5850"/>
    <s v="TS Grewal Accountancy"/>
    <s v="William Walker"/>
    <x v="7"/>
    <s v="978-1-5075-7506-2"/>
    <x v="3"/>
    <x v="6"/>
    <x v="0"/>
    <x v="3"/>
    <x v="10"/>
    <x v="0"/>
    <m/>
    <m/>
    <x v="275"/>
    <x v="3"/>
    <x v="2"/>
    <n v="245"/>
    <s v="*245*"/>
  </r>
  <r>
    <s v="BK5851"/>
    <s v="Fundamentals of Physics - Resnick Halliday"/>
    <s v="Phillip Rodriguez"/>
    <x v="9"/>
    <s v="978-0-296-27984-7"/>
    <x v="3"/>
    <x v="6"/>
    <x v="1"/>
    <x v="128"/>
    <x v="5"/>
    <x v="0"/>
    <m/>
    <m/>
    <x v="74"/>
    <x v="3"/>
    <x v="0"/>
    <n v="263"/>
    <s v="*263*"/>
  </r>
  <r>
    <s v="BK5852"/>
    <s v="NCERT Chemistry"/>
    <s v="Thomas Rivera"/>
    <x v="6"/>
    <s v="978-0-87959-707-8"/>
    <x v="1"/>
    <x v="11"/>
    <x v="1"/>
    <x v="189"/>
    <x v="6"/>
    <x v="0"/>
    <m/>
    <m/>
    <x v="96"/>
    <x v="3"/>
    <x v="1"/>
    <n v="345"/>
    <s v="*345*"/>
  </r>
  <r>
    <s v="BK5853"/>
    <s v="Pradeep's Chemistry"/>
    <s v="Dr. Cassandra Thomas"/>
    <x v="6"/>
    <s v="978-0-19-157796-3"/>
    <x v="0"/>
    <x v="0"/>
    <x v="1"/>
    <x v="45"/>
    <x v="0"/>
    <x v="1"/>
    <d v="2023-05-03T00:00:00"/>
    <d v="2024-07-10T00:00:00"/>
    <x v="406"/>
    <x v="3"/>
    <x v="3"/>
    <n v="344"/>
    <s v="*344*"/>
  </r>
  <r>
    <s v="BK5854"/>
    <s v="S. Chand EVS"/>
    <s v="Renee Porter"/>
    <x v="3"/>
    <s v="978-1-930310-54-4"/>
    <x v="0"/>
    <x v="9"/>
    <x v="2"/>
    <x v="147"/>
    <x v="15"/>
    <x v="1"/>
    <d v="2025-01-31T00:00:00"/>
    <d v="2025-02-07T00:00:00"/>
    <x v="34"/>
    <x v="2"/>
    <x v="2"/>
    <n v="234"/>
    <s v="*234*"/>
  </r>
  <r>
    <s v="BK5855"/>
    <s v="Principles of Economics"/>
    <s v="Raymond Tran"/>
    <x v="5"/>
    <s v="978-0-540-98137-3"/>
    <x v="5"/>
    <x v="6"/>
    <x v="2"/>
    <x v="181"/>
    <x v="16"/>
    <x v="1"/>
    <d v="2023-09-04T00:00:00"/>
    <d v="2024-10-24T00:00:00"/>
    <x v="333"/>
    <x v="3"/>
    <x v="3"/>
    <n v="340"/>
    <s v="*340*"/>
  </r>
  <r>
    <s v="BK5856"/>
    <s v="Truemanâ€™s Biology"/>
    <s v="Nicole Hebert"/>
    <x v="4"/>
    <s v="978-0-367-00732-4"/>
    <x v="0"/>
    <x v="9"/>
    <x v="2"/>
    <x v="270"/>
    <x v="0"/>
    <x v="1"/>
    <d v="2023-10-18T00:00:00"/>
    <d v="2024-03-31T00:00:00"/>
    <x v="56"/>
    <x v="3"/>
    <x v="1"/>
    <n v="253"/>
    <s v="*253*"/>
  </r>
  <r>
    <s v="BK5857"/>
    <s v="Lakhmir Singh Science"/>
    <s v="Katie Walker"/>
    <x v="11"/>
    <s v="978-0-13-963186-3"/>
    <x v="4"/>
    <x v="2"/>
    <x v="2"/>
    <x v="32"/>
    <x v="1"/>
    <x v="0"/>
    <m/>
    <m/>
    <x v="332"/>
    <x v="2"/>
    <x v="1"/>
    <n v="147"/>
    <s v="*147*"/>
  </r>
  <r>
    <s v="BK5858"/>
    <s v="Let Us C - Yashwant Kanetkar"/>
    <s v="Justin Turner"/>
    <x v="8"/>
    <s v="978-1-06-850841-7"/>
    <x v="0"/>
    <x v="19"/>
    <x v="1"/>
    <x v="73"/>
    <x v="2"/>
    <x v="0"/>
    <m/>
    <m/>
    <x v="48"/>
    <x v="3"/>
    <x v="1"/>
    <n v="187"/>
    <s v="*187*"/>
  </r>
  <r>
    <s v="BK5859"/>
    <s v="NCERT Chemistry"/>
    <s v="Christina Jones"/>
    <x v="6"/>
    <s v="978-0-89864-352-7"/>
    <x v="3"/>
    <x v="18"/>
    <x v="1"/>
    <x v="370"/>
    <x v="11"/>
    <x v="0"/>
    <m/>
    <m/>
    <x v="368"/>
    <x v="3"/>
    <x v="0"/>
    <n v="420"/>
    <s v="*420*"/>
  </r>
  <r>
    <s v="BK5860"/>
    <s v="Modern ABC Chemistry"/>
    <s v="Carolyn Williams"/>
    <x v="6"/>
    <s v="978-1-77510-227-4"/>
    <x v="2"/>
    <x v="5"/>
    <x v="0"/>
    <x v="187"/>
    <x v="1"/>
    <x v="1"/>
    <d v="2025-01-30T00:00:00"/>
    <d v="2025-01-30T00:00:00"/>
    <x v="281"/>
    <x v="3"/>
    <x v="2"/>
    <n v="238"/>
    <s v="*238*"/>
  </r>
  <r>
    <s v="BK5861"/>
    <s v="Let Us C - Yashwant Kanetkar"/>
    <s v="Bryce Collins"/>
    <x v="8"/>
    <s v="978-0-944048-98-6"/>
    <x v="0"/>
    <x v="7"/>
    <x v="1"/>
    <x v="376"/>
    <x v="5"/>
    <x v="1"/>
    <d v="2024-11-07T00:00:00"/>
    <d v="2025-02-11T00:00:00"/>
    <x v="426"/>
    <x v="3"/>
    <x v="1"/>
    <n v="329"/>
    <s v="*329*"/>
  </r>
  <r>
    <s v="BK5862"/>
    <s v="Pearson Science Explorer"/>
    <s v="Brent Browning"/>
    <x v="11"/>
    <s v="978-0-344-15025-8"/>
    <x v="4"/>
    <x v="1"/>
    <x v="1"/>
    <x v="297"/>
    <x v="15"/>
    <x v="0"/>
    <m/>
    <m/>
    <x v="460"/>
    <x v="2"/>
    <x v="1"/>
    <n v="286"/>
    <s v="*286*"/>
  </r>
  <r>
    <s v="BK5863"/>
    <s v="NCERT Chemistry"/>
    <s v="Mason Jenkins"/>
    <x v="6"/>
    <s v="978-1-4496-3785-9"/>
    <x v="3"/>
    <x v="10"/>
    <x v="1"/>
    <x v="341"/>
    <x v="8"/>
    <x v="1"/>
    <d v="2024-03-02T00:00:00"/>
    <d v="2024-07-08T00:00:00"/>
    <x v="233"/>
    <x v="3"/>
    <x v="0"/>
    <n v="219"/>
    <s v="*219*"/>
  </r>
  <r>
    <s v="BK5864"/>
    <s v="Computer Science with Python"/>
    <s v="Craig Jennings"/>
    <x v="8"/>
    <s v="978-1-334-24941-9"/>
    <x v="1"/>
    <x v="17"/>
    <x v="2"/>
    <x v="34"/>
    <x v="9"/>
    <x v="0"/>
    <m/>
    <m/>
    <x v="98"/>
    <x v="3"/>
    <x v="0"/>
    <n v="350"/>
    <s v="*350*"/>
  </r>
  <r>
    <s v="BK5865"/>
    <s v="English Grammar &amp; Composition"/>
    <s v="Rick Chambers"/>
    <x v="2"/>
    <s v="978-1-117-29482-7"/>
    <x v="3"/>
    <x v="15"/>
    <x v="2"/>
    <x v="89"/>
    <x v="16"/>
    <x v="1"/>
    <d v="2024-11-30T00:00:00"/>
    <d v="2024-12-31T00:00:00"/>
    <x v="37"/>
    <x v="1"/>
    <x v="2"/>
    <n v="309"/>
    <s v="*309*"/>
  </r>
  <r>
    <s v="BK5866"/>
    <s v="TS Grewal Accountancy"/>
    <s v="Scott Tran"/>
    <x v="7"/>
    <s v="978-1-170-66900-6"/>
    <x v="5"/>
    <x v="2"/>
    <x v="2"/>
    <x v="51"/>
    <x v="9"/>
    <x v="0"/>
    <m/>
    <m/>
    <x v="388"/>
    <x v="3"/>
    <x v="0"/>
    <n v="376"/>
    <s v="*376*"/>
  </r>
  <r>
    <s v="BK5867"/>
    <s v="Nai Roshni Hindi Pathmala"/>
    <s v="Benjamin Hayes"/>
    <x v="12"/>
    <s v="978-0-255-33452-5"/>
    <x v="1"/>
    <x v="2"/>
    <x v="2"/>
    <x v="0"/>
    <x v="10"/>
    <x v="0"/>
    <m/>
    <m/>
    <x v="438"/>
    <x v="3"/>
    <x v="1"/>
    <n v="180"/>
    <s v="*180*"/>
  </r>
  <r>
    <s v="BK5868"/>
    <s v="S. Chand Social Science"/>
    <s v="Phillip Heath"/>
    <x v="0"/>
    <s v="978-0-943674-83-4"/>
    <x v="3"/>
    <x v="1"/>
    <x v="1"/>
    <x v="281"/>
    <x v="16"/>
    <x v="0"/>
    <m/>
    <m/>
    <x v="144"/>
    <x v="0"/>
    <x v="0"/>
    <n v="241"/>
    <s v="*241*"/>
  </r>
  <r>
    <s v="BK5869"/>
    <s v="RD Sharma Mathematics"/>
    <s v="Shelby Turner"/>
    <x v="1"/>
    <s v="978-1-62834-125-6"/>
    <x v="0"/>
    <x v="10"/>
    <x v="1"/>
    <x v="94"/>
    <x v="3"/>
    <x v="0"/>
    <m/>
    <m/>
    <x v="270"/>
    <x v="0"/>
    <x v="2"/>
    <n v="214"/>
    <s v="*214*"/>
  </r>
  <r>
    <s v="BK5870"/>
    <s v="Truemanâ€™s Biology"/>
    <s v="Anne Valenzuela"/>
    <x v="4"/>
    <s v="978-1-72402-369-8"/>
    <x v="2"/>
    <x v="14"/>
    <x v="0"/>
    <x v="244"/>
    <x v="7"/>
    <x v="1"/>
    <d v="2023-09-16T00:00:00"/>
    <d v="2024-06-05T00:00:00"/>
    <x v="228"/>
    <x v="3"/>
    <x v="0"/>
    <n v="130"/>
    <s v="*130*"/>
  </r>
  <r>
    <s v="BK5871"/>
    <s v="NCERT Chemistry"/>
    <s v="Christina Morrison"/>
    <x v="6"/>
    <s v="978-1-64766-336-0"/>
    <x v="4"/>
    <x v="6"/>
    <x v="1"/>
    <x v="152"/>
    <x v="2"/>
    <x v="1"/>
    <d v="2024-12-14T00:00:00"/>
    <d v="2024-12-30T00:00:00"/>
    <x v="426"/>
    <x v="3"/>
    <x v="2"/>
    <n v="407"/>
    <s v="*407*"/>
  </r>
  <r>
    <s v="BK5872"/>
    <s v="SL Arora Physics"/>
    <s v="Christina Weaver"/>
    <x v="9"/>
    <s v="978-0-576-76962-4"/>
    <x v="2"/>
    <x v="12"/>
    <x v="2"/>
    <x v="376"/>
    <x v="14"/>
    <x v="0"/>
    <m/>
    <m/>
    <x v="101"/>
    <x v="3"/>
    <x v="2"/>
    <n v="305"/>
    <s v="*305*"/>
  </r>
  <r>
    <s v="BK5873"/>
    <s v="NCERT Business Studies"/>
    <s v="Michael Walters Jr."/>
    <x v="10"/>
    <s v="978-0-216-56289-9"/>
    <x v="5"/>
    <x v="15"/>
    <x v="0"/>
    <x v="420"/>
    <x v="3"/>
    <x v="0"/>
    <m/>
    <m/>
    <x v="269"/>
    <x v="3"/>
    <x v="2"/>
    <n v="148"/>
    <s v="*148*"/>
  </r>
  <r>
    <s v="BK5874"/>
    <s v="Modern ABC Chemistry"/>
    <s v="James Moore"/>
    <x v="6"/>
    <s v="978-0-19-227126-6"/>
    <x v="1"/>
    <x v="14"/>
    <x v="0"/>
    <x v="236"/>
    <x v="5"/>
    <x v="0"/>
    <m/>
    <m/>
    <x v="412"/>
    <x v="3"/>
    <x v="0"/>
    <n v="384"/>
    <s v="*384*"/>
  </r>
  <r>
    <s v="BK5875"/>
    <s v="Modern ABC Chemistry"/>
    <s v="Cody Taylor"/>
    <x v="6"/>
    <s v="978-0-7439-3314-8"/>
    <x v="3"/>
    <x v="14"/>
    <x v="0"/>
    <x v="135"/>
    <x v="11"/>
    <x v="1"/>
    <d v="2025-02-17T00:00:00"/>
    <d v="2025-02-21T00:00:00"/>
    <x v="16"/>
    <x v="3"/>
    <x v="1"/>
    <n v="320"/>
    <s v="*320*"/>
  </r>
  <r>
    <s v="BK5876"/>
    <s v="S. Chand Business Studies"/>
    <s v="Christopher Dunn"/>
    <x v="10"/>
    <s v="978-0-9852680-2-2"/>
    <x v="0"/>
    <x v="7"/>
    <x v="1"/>
    <x v="67"/>
    <x v="9"/>
    <x v="0"/>
    <m/>
    <m/>
    <x v="134"/>
    <x v="3"/>
    <x v="3"/>
    <n v="263"/>
    <s v="*263*"/>
  </r>
  <r>
    <s v="BK5877"/>
    <s v="Concepts of Physics - HC Verma"/>
    <s v="April Brown"/>
    <x v="9"/>
    <s v="978-1-4210-7133-6"/>
    <x v="5"/>
    <x v="11"/>
    <x v="0"/>
    <x v="201"/>
    <x v="13"/>
    <x v="1"/>
    <d v="2024-08-09T00:00:00"/>
    <d v="2024-11-22T00:00:00"/>
    <x v="261"/>
    <x v="3"/>
    <x v="2"/>
    <n v="370"/>
    <s v="*370*"/>
  </r>
  <r>
    <s v="BK5878"/>
    <s v="Together with EVS"/>
    <s v="Stephen Lewis"/>
    <x v="3"/>
    <s v="978-1-78716-756-8"/>
    <x v="3"/>
    <x v="14"/>
    <x v="1"/>
    <x v="230"/>
    <x v="14"/>
    <x v="0"/>
    <m/>
    <m/>
    <x v="433"/>
    <x v="2"/>
    <x v="3"/>
    <n v="405"/>
    <s v="*405*"/>
  </r>
  <r>
    <s v="BK5879"/>
    <s v="Together with Social Science"/>
    <s v="David Carter"/>
    <x v="0"/>
    <s v="978-0-89054-467-9"/>
    <x v="2"/>
    <x v="10"/>
    <x v="1"/>
    <x v="406"/>
    <x v="6"/>
    <x v="1"/>
    <d v="2024-05-02T00:00:00"/>
    <d v="2024-06-26T00:00:00"/>
    <x v="69"/>
    <x v="0"/>
    <x v="1"/>
    <n v="341"/>
    <s v="*341*"/>
  </r>
  <r>
    <s v="BK5880"/>
    <s v="RS Aggarwal Mathematics"/>
    <s v="Sara Robinson"/>
    <x v="1"/>
    <s v="978-0-919489-81-3"/>
    <x v="0"/>
    <x v="6"/>
    <x v="1"/>
    <x v="312"/>
    <x v="19"/>
    <x v="1"/>
    <d v="2023-08-29T00:00:00"/>
    <d v="2023-10-18T00:00:00"/>
    <x v="385"/>
    <x v="0"/>
    <x v="1"/>
    <n v="299"/>
    <s v="*299*"/>
  </r>
  <r>
    <s v="BK5881"/>
    <s v="SL Arora Physics"/>
    <s v="Blake Hines"/>
    <x v="9"/>
    <s v="978-1-117-84674-3"/>
    <x v="5"/>
    <x v="3"/>
    <x v="2"/>
    <x v="228"/>
    <x v="12"/>
    <x v="0"/>
    <m/>
    <m/>
    <x v="234"/>
    <x v="3"/>
    <x v="1"/>
    <n v="407"/>
    <s v="*407*"/>
  </r>
  <r>
    <s v="BK5882"/>
    <s v="S. Chand Social Science"/>
    <s v="Alexander Holder"/>
    <x v="0"/>
    <s v="978-0-13-027224-9"/>
    <x v="5"/>
    <x v="11"/>
    <x v="2"/>
    <x v="183"/>
    <x v="19"/>
    <x v="0"/>
    <m/>
    <m/>
    <x v="296"/>
    <x v="0"/>
    <x v="0"/>
    <n v="109"/>
    <s v="*109*"/>
  </r>
  <r>
    <s v="BK5883"/>
    <s v="Concepts of Physics - HC Verma"/>
    <s v="Zachary Lee"/>
    <x v="9"/>
    <s v="978-1-221-89717-4"/>
    <x v="3"/>
    <x v="2"/>
    <x v="2"/>
    <x v="233"/>
    <x v="15"/>
    <x v="1"/>
    <d v="2024-05-14T00:00:00"/>
    <d v="2024-07-15T00:00:00"/>
    <x v="188"/>
    <x v="3"/>
    <x v="2"/>
    <n v="441"/>
    <s v="*441*"/>
  </r>
  <r>
    <s v="BK5884"/>
    <s v="RS Aggarwal Mathematics"/>
    <s v="Jessica Raymond"/>
    <x v="1"/>
    <s v="978-1-4048-3957-1"/>
    <x v="3"/>
    <x v="0"/>
    <x v="2"/>
    <x v="220"/>
    <x v="3"/>
    <x v="0"/>
    <m/>
    <m/>
    <x v="75"/>
    <x v="0"/>
    <x v="1"/>
    <n v="358"/>
    <s v="*358*"/>
  </r>
  <r>
    <s v="BK5885"/>
    <s v="RS Aggarwal Mathematics"/>
    <s v="Charles Caldwell III"/>
    <x v="1"/>
    <s v="978-1-916829-77-0"/>
    <x v="3"/>
    <x v="0"/>
    <x v="1"/>
    <x v="260"/>
    <x v="14"/>
    <x v="1"/>
    <d v="2024-06-29T00:00:00"/>
    <d v="2025-01-19T00:00:00"/>
    <x v="34"/>
    <x v="0"/>
    <x v="1"/>
    <n v="151"/>
    <s v="*151*"/>
  </r>
  <r>
    <s v="BK5886"/>
    <s v="Fundamentals of Physics - Resnick Halliday"/>
    <s v="Danny Lloyd"/>
    <x v="9"/>
    <s v="978-1-111-87829-0"/>
    <x v="2"/>
    <x v="2"/>
    <x v="1"/>
    <x v="243"/>
    <x v="18"/>
    <x v="0"/>
    <m/>
    <m/>
    <x v="146"/>
    <x v="3"/>
    <x v="0"/>
    <n v="287"/>
    <s v="*287*"/>
  </r>
  <r>
    <s v="BK5887"/>
    <s v="Together with EVS"/>
    <s v="Matthew Morris"/>
    <x v="3"/>
    <s v="978-1-962309-55-4"/>
    <x v="3"/>
    <x v="12"/>
    <x v="0"/>
    <x v="239"/>
    <x v="19"/>
    <x v="1"/>
    <d v="2023-11-29T00:00:00"/>
    <d v="2024-06-19T00:00:00"/>
    <x v="103"/>
    <x v="2"/>
    <x v="0"/>
    <n v="303"/>
    <s v="*303*"/>
  </r>
  <r>
    <s v="BK5888"/>
    <s v="DK Goel Accountancy"/>
    <s v="Robert Davis"/>
    <x v="7"/>
    <s v="978-1-5206-4623-7"/>
    <x v="0"/>
    <x v="10"/>
    <x v="1"/>
    <x v="5"/>
    <x v="3"/>
    <x v="0"/>
    <m/>
    <m/>
    <x v="471"/>
    <x v="3"/>
    <x v="2"/>
    <n v="451"/>
    <s v="*451*"/>
  </r>
  <r>
    <s v="BK5889"/>
    <s v="Oxford English Reader"/>
    <s v="Jacob Mitchell"/>
    <x v="2"/>
    <s v="978-0-279-26524-9"/>
    <x v="0"/>
    <x v="15"/>
    <x v="1"/>
    <x v="351"/>
    <x v="13"/>
    <x v="1"/>
    <d v="2025-01-14T00:00:00"/>
    <d v="2025-02-17T00:00:00"/>
    <x v="231"/>
    <x v="1"/>
    <x v="0"/>
    <n v="295"/>
    <s v="*295*"/>
  </r>
  <r>
    <s v="BK5890"/>
    <s v="RS Aggarwal Mathematics"/>
    <s v="Aaron Steele"/>
    <x v="1"/>
    <s v="978-1-76929-850-1"/>
    <x v="2"/>
    <x v="1"/>
    <x v="1"/>
    <x v="130"/>
    <x v="0"/>
    <x v="0"/>
    <m/>
    <m/>
    <x v="220"/>
    <x v="0"/>
    <x v="1"/>
    <n v="276"/>
    <s v="*276*"/>
  </r>
  <r>
    <s v="BK5891"/>
    <s v="Concepts of Physics - HC Verma"/>
    <s v="Juan Munoz"/>
    <x v="9"/>
    <s v="978-1-253-27428-8"/>
    <x v="2"/>
    <x v="7"/>
    <x v="2"/>
    <x v="318"/>
    <x v="18"/>
    <x v="1"/>
    <d v="2024-02-17T00:00:00"/>
    <d v="2024-05-04T00:00:00"/>
    <x v="78"/>
    <x v="3"/>
    <x v="0"/>
    <n v="194"/>
    <s v="*194*"/>
  </r>
  <r>
    <s v="BK5892"/>
    <s v="NCERT Economics"/>
    <s v="Carmen Harris"/>
    <x v="5"/>
    <s v="978-0-8267-0963-9"/>
    <x v="0"/>
    <x v="3"/>
    <x v="2"/>
    <x v="244"/>
    <x v="19"/>
    <x v="1"/>
    <d v="2024-03-03T00:00:00"/>
    <d v="2024-10-26T00:00:00"/>
    <x v="281"/>
    <x v="3"/>
    <x v="2"/>
    <n v="194"/>
    <s v="*194*"/>
  </r>
  <r>
    <s v="BK5893"/>
    <s v="S. Chand Biology"/>
    <s v="Rebecca Smith"/>
    <x v="4"/>
    <s v="978-0-221-05925-4"/>
    <x v="1"/>
    <x v="2"/>
    <x v="2"/>
    <x v="48"/>
    <x v="4"/>
    <x v="1"/>
    <d v="2023-11-18T00:00:00"/>
    <d v="2023-12-16T00:00:00"/>
    <x v="476"/>
    <x v="3"/>
    <x v="0"/>
    <n v="407"/>
    <s v="*407*"/>
  </r>
  <r>
    <s v="BK5894"/>
    <s v="SL Arora Physics"/>
    <s v="Karen Gross"/>
    <x v="9"/>
    <s v="978-0-227-79375-6"/>
    <x v="3"/>
    <x v="19"/>
    <x v="2"/>
    <x v="382"/>
    <x v="7"/>
    <x v="1"/>
    <d v="2024-10-02T00:00:00"/>
    <d v="2025-02-10T00:00:00"/>
    <x v="426"/>
    <x v="3"/>
    <x v="2"/>
    <n v="340"/>
    <s v="*340*"/>
  </r>
  <r>
    <s v="BK5895"/>
    <s v="NCERT Maths"/>
    <s v="Jason Randolph"/>
    <x v="1"/>
    <s v="978-0-03-507242-5"/>
    <x v="0"/>
    <x v="7"/>
    <x v="1"/>
    <x v="211"/>
    <x v="16"/>
    <x v="0"/>
    <m/>
    <m/>
    <x v="427"/>
    <x v="0"/>
    <x v="2"/>
    <n v="284"/>
    <s v="*284*"/>
  </r>
  <r>
    <s v="BK5896"/>
    <s v="Wren &amp; Martin English Grammar"/>
    <s v="Richard Gutierrez"/>
    <x v="2"/>
    <s v="978-1-910931-20-2"/>
    <x v="2"/>
    <x v="2"/>
    <x v="1"/>
    <x v="137"/>
    <x v="2"/>
    <x v="0"/>
    <m/>
    <m/>
    <x v="333"/>
    <x v="1"/>
    <x v="2"/>
    <n v="443"/>
    <s v="*443*"/>
  </r>
  <r>
    <s v="BK5897"/>
    <s v="Pradeep's Chemistry"/>
    <s v="Miranda Holmes"/>
    <x v="6"/>
    <s v="978-0-7139-1126-8"/>
    <x v="3"/>
    <x v="18"/>
    <x v="0"/>
    <x v="84"/>
    <x v="11"/>
    <x v="1"/>
    <d v="2023-07-22T00:00:00"/>
    <d v="2023-07-28T00:00:00"/>
    <x v="151"/>
    <x v="3"/>
    <x v="0"/>
    <n v="375"/>
    <s v="*375*"/>
  </r>
  <r>
    <s v="BK5898"/>
    <s v="TS Grewal Accountancy"/>
    <s v="David Thomas Jr."/>
    <x v="7"/>
    <s v="978-0-439-54560-0"/>
    <x v="2"/>
    <x v="3"/>
    <x v="1"/>
    <x v="146"/>
    <x v="11"/>
    <x v="1"/>
    <d v="2023-11-17T00:00:00"/>
    <d v="2024-11-27T00:00:00"/>
    <x v="174"/>
    <x v="3"/>
    <x v="1"/>
    <n v="407"/>
    <s v="*407*"/>
  </r>
  <r>
    <s v="BK5899"/>
    <s v="RD Sharma Mathematics"/>
    <s v="Larry Frank"/>
    <x v="1"/>
    <s v="978-1-64433-554-3"/>
    <x v="4"/>
    <x v="3"/>
    <x v="2"/>
    <x v="150"/>
    <x v="7"/>
    <x v="0"/>
    <m/>
    <m/>
    <x v="165"/>
    <x v="0"/>
    <x v="3"/>
    <n v="245"/>
    <s v="*245*"/>
  </r>
  <r>
    <s v="BK5900"/>
    <s v="Wren &amp; Martin English Grammar"/>
    <s v="Tammy Klein"/>
    <x v="2"/>
    <s v="978-0-10-395898-9"/>
    <x v="5"/>
    <x v="10"/>
    <x v="0"/>
    <x v="57"/>
    <x v="19"/>
    <x v="1"/>
    <d v="2023-06-08T00:00:00"/>
    <d v="2023-09-11T00:00:00"/>
    <x v="431"/>
    <x v="1"/>
    <x v="2"/>
    <n v="329"/>
    <s v="*329*"/>
  </r>
  <r>
    <s v="BK5901"/>
    <s v="S. Chand EVS"/>
    <s v="Michael Frey"/>
    <x v="3"/>
    <s v="978-1-989210-85-7"/>
    <x v="4"/>
    <x v="13"/>
    <x v="0"/>
    <x v="298"/>
    <x v="13"/>
    <x v="0"/>
    <m/>
    <m/>
    <x v="271"/>
    <x v="2"/>
    <x v="3"/>
    <n v="263"/>
    <s v="*263*"/>
  </r>
  <r>
    <s v="BK5902"/>
    <s v="Modern ABC Chemistry"/>
    <s v="Shawn Lee"/>
    <x v="6"/>
    <s v="978-0-532-77948-3"/>
    <x v="3"/>
    <x v="3"/>
    <x v="0"/>
    <x v="267"/>
    <x v="19"/>
    <x v="0"/>
    <m/>
    <m/>
    <x v="305"/>
    <x v="3"/>
    <x v="1"/>
    <n v="135"/>
    <s v="*135*"/>
  </r>
  <r>
    <s v="BK5903"/>
    <s v="NCERT Economics"/>
    <s v="Susan Schwartz"/>
    <x v="5"/>
    <s v="978-0-525-25119-4"/>
    <x v="3"/>
    <x v="4"/>
    <x v="1"/>
    <x v="161"/>
    <x v="7"/>
    <x v="0"/>
    <m/>
    <m/>
    <x v="171"/>
    <x v="3"/>
    <x v="1"/>
    <n v="429"/>
    <s v="*429*"/>
  </r>
  <r>
    <s v="BK5904"/>
    <s v="S. Chand Science"/>
    <s v="Matthew Fowler"/>
    <x v="11"/>
    <s v="978-0-305-82689-5"/>
    <x v="2"/>
    <x v="12"/>
    <x v="0"/>
    <x v="328"/>
    <x v="16"/>
    <x v="0"/>
    <m/>
    <m/>
    <x v="311"/>
    <x v="2"/>
    <x v="1"/>
    <n v="108"/>
    <s v="*108*"/>
  </r>
  <r>
    <s v="BK5905"/>
    <s v="SL Arora Physics"/>
    <s v="Vickie Weber"/>
    <x v="9"/>
    <s v="978-1-71851-751-6"/>
    <x v="2"/>
    <x v="5"/>
    <x v="1"/>
    <x v="410"/>
    <x v="13"/>
    <x v="1"/>
    <d v="2023-06-21T00:00:00"/>
    <d v="2024-07-16T00:00:00"/>
    <x v="424"/>
    <x v="3"/>
    <x v="0"/>
    <n v="217"/>
    <s v="*217*"/>
  </r>
  <r>
    <s v="BK5906"/>
    <s v="Lakhmir Singh Science"/>
    <s v="Angela Morris"/>
    <x v="11"/>
    <s v="978-1-296-35009-3"/>
    <x v="0"/>
    <x v="2"/>
    <x v="1"/>
    <x v="174"/>
    <x v="10"/>
    <x v="1"/>
    <d v="2024-04-26T00:00:00"/>
    <d v="2024-09-18T00:00:00"/>
    <x v="40"/>
    <x v="2"/>
    <x v="2"/>
    <n v="359"/>
    <s v="*359*"/>
  </r>
  <r>
    <s v="BK5907"/>
    <s v="Let Us C - Yashwant Kanetkar"/>
    <s v="Brianna Flores"/>
    <x v="8"/>
    <s v="978-1-4481-0771-1"/>
    <x v="2"/>
    <x v="17"/>
    <x v="1"/>
    <x v="379"/>
    <x v="3"/>
    <x v="0"/>
    <m/>
    <m/>
    <x v="321"/>
    <x v="3"/>
    <x v="1"/>
    <n v="365"/>
    <s v="*365*"/>
  </r>
  <r>
    <s v="BK5908"/>
    <s v="Concepts of Physics - HC Verma"/>
    <s v="Christopher Pearson"/>
    <x v="9"/>
    <s v="978-1-4541-3254-7"/>
    <x v="1"/>
    <x v="1"/>
    <x v="2"/>
    <x v="379"/>
    <x v="13"/>
    <x v="0"/>
    <m/>
    <m/>
    <x v="440"/>
    <x v="3"/>
    <x v="1"/>
    <n v="269"/>
    <s v="*269*"/>
  </r>
  <r>
    <s v="BK5909"/>
    <s v="NCERT Chemistry"/>
    <s v="Connie Herring"/>
    <x v="6"/>
    <s v="978-0-428-19110-8"/>
    <x v="3"/>
    <x v="6"/>
    <x v="2"/>
    <x v="232"/>
    <x v="6"/>
    <x v="1"/>
    <d v="2023-08-28T00:00:00"/>
    <d v="2024-03-19T00:00:00"/>
    <x v="155"/>
    <x v="3"/>
    <x v="0"/>
    <n v="206"/>
    <s v="*206*"/>
  </r>
  <r>
    <s v="BK5910"/>
    <s v="RD Sharma Mathematics"/>
    <s v="Melissa Dawson"/>
    <x v="1"/>
    <s v="978-0-7089-9699-7"/>
    <x v="4"/>
    <x v="12"/>
    <x v="2"/>
    <x v="385"/>
    <x v="0"/>
    <x v="1"/>
    <d v="2024-05-31T00:00:00"/>
    <d v="2024-08-02T00:00:00"/>
    <x v="10"/>
    <x v="0"/>
    <x v="0"/>
    <n v="370"/>
    <s v="*370*"/>
  </r>
  <r>
    <s v="BK5911"/>
    <s v="English Grammar &amp; Composition"/>
    <s v="Richard Contreras"/>
    <x v="2"/>
    <s v="978-1-4653-1489-5"/>
    <x v="4"/>
    <x v="10"/>
    <x v="2"/>
    <x v="332"/>
    <x v="2"/>
    <x v="0"/>
    <m/>
    <m/>
    <x v="250"/>
    <x v="1"/>
    <x v="2"/>
    <n v="348"/>
    <s v="*348*"/>
  </r>
  <r>
    <s v="BK5912"/>
    <s v="NCERT Maths"/>
    <s v="Dana Parks"/>
    <x v="1"/>
    <s v="978-1-86321-708-8"/>
    <x v="3"/>
    <x v="8"/>
    <x v="1"/>
    <x v="305"/>
    <x v="10"/>
    <x v="1"/>
    <d v="2023-02-27T00:00:00"/>
    <d v="2023-05-16T00:00:00"/>
    <x v="405"/>
    <x v="0"/>
    <x v="0"/>
    <n v="181"/>
    <s v="*181*"/>
  </r>
  <r>
    <s v="BK5913"/>
    <s v="S. Chand Social Science"/>
    <s v="Robert Henry"/>
    <x v="0"/>
    <s v="978-1-68117-430-3"/>
    <x v="5"/>
    <x v="9"/>
    <x v="1"/>
    <x v="408"/>
    <x v="12"/>
    <x v="1"/>
    <d v="2024-04-27T00:00:00"/>
    <d v="2024-07-01T00:00:00"/>
    <x v="112"/>
    <x v="0"/>
    <x v="1"/>
    <n v="353"/>
    <s v="*353*"/>
  </r>
  <r>
    <s v="BK5914"/>
    <s v="S. Chand Biology"/>
    <s v="Kimberly Jefferson"/>
    <x v="4"/>
    <s v="978-1-212-00670-7"/>
    <x v="5"/>
    <x v="13"/>
    <x v="0"/>
    <x v="313"/>
    <x v="3"/>
    <x v="0"/>
    <m/>
    <m/>
    <x v="154"/>
    <x v="3"/>
    <x v="0"/>
    <n v="154"/>
    <s v="*154*"/>
  </r>
  <r>
    <s v="BK5915"/>
    <s v="NCERT Environmental Studies"/>
    <s v="Lisa Stanley"/>
    <x v="3"/>
    <s v="978-1-4423-9975-4"/>
    <x v="4"/>
    <x v="17"/>
    <x v="1"/>
    <x v="10"/>
    <x v="19"/>
    <x v="0"/>
    <m/>
    <m/>
    <x v="325"/>
    <x v="2"/>
    <x v="2"/>
    <n v="359"/>
    <s v="*359*"/>
  </r>
  <r>
    <s v="BK5916"/>
    <s v="S. Chand Biology"/>
    <s v="Meagan James"/>
    <x v="4"/>
    <s v="978-1-5087-2976-1"/>
    <x v="5"/>
    <x v="7"/>
    <x v="1"/>
    <x v="99"/>
    <x v="16"/>
    <x v="1"/>
    <d v="2023-12-18T00:00:00"/>
    <d v="2024-05-27T00:00:00"/>
    <x v="301"/>
    <x v="3"/>
    <x v="0"/>
    <n v="288"/>
    <s v="*288*"/>
  </r>
  <r>
    <s v="BK5917"/>
    <s v="Oxford English Reader"/>
    <s v="Christine Lewis"/>
    <x v="2"/>
    <s v="978-1-117-59737-9"/>
    <x v="4"/>
    <x v="10"/>
    <x v="1"/>
    <x v="88"/>
    <x v="13"/>
    <x v="0"/>
    <m/>
    <m/>
    <x v="189"/>
    <x v="1"/>
    <x v="2"/>
    <n v="355"/>
    <s v="*355*"/>
  </r>
  <r>
    <s v="BK5918"/>
    <s v="S. Chand Business Studies"/>
    <s v="Erika Dunn"/>
    <x v="10"/>
    <s v="978-1-5194-8329-4"/>
    <x v="5"/>
    <x v="16"/>
    <x v="2"/>
    <x v="78"/>
    <x v="18"/>
    <x v="0"/>
    <m/>
    <m/>
    <x v="353"/>
    <x v="3"/>
    <x v="2"/>
    <n v="298"/>
    <s v="*298*"/>
  </r>
  <r>
    <s v="BK5919"/>
    <s v="NCERT Economics"/>
    <s v="Ronald Coleman"/>
    <x v="5"/>
    <s v="978-1-81304-095-7"/>
    <x v="5"/>
    <x v="8"/>
    <x v="2"/>
    <x v="332"/>
    <x v="9"/>
    <x v="1"/>
    <d v="2024-04-20T00:00:00"/>
    <d v="2025-01-28T00:00:00"/>
    <x v="309"/>
    <x v="3"/>
    <x v="2"/>
    <n v="304"/>
    <s v="*304*"/>
  </r>
  <r>
    <s v="BK5920"/>
    <s v="Together with Social Science"/>
    <s v="Paige Acosta"/>
    <x v="0"/>
    <s v="978-0-594-11559-5"/>
    <x v="2"/>
    <x v="13"/>
    <x v="2"/>
    <x v="223"/>
    <x v="4"/>
    <x v="0"/>
    <m/>
    <m/>
    <x v="451"/>
    <x v="0"/>
    <x v="0"/>
    <n v="347"/>
    <s v="*347*"/>
  </r>
  <r>
    <s v="BK5921"/>
    <s v="Truemanâ€™s Biology"/>
    <s v="Kent Gonzalez"/>
    <x v="4"/>
    <s v="978-1-05-329148-5"/>
    <x v="4"/>
    <x v="12"/>
    <x v="2"/>
    <x v="245"/>
    <x v="3"/>
    <x v="1"/>
    <d v="2023-10-17T00:00:00"/>
    <d v="2025-01-03T00:00:00"/>
    <x v="114"/>
    <x v="3"/>
    <x v="1"/>
    <n v="270"/>
    <s v="*270*"/>
  </r>
  <r>
    <s v="BK5922"/>
    <s v="Pradeep's Chemistry"/>
    <s v="Jorge Huerta"/>
    <x v="6"/>
    <s v="978-0-8103-3967-5"/>
    <x v="0"/>
    <x v="3"/>
    <x v="1"/>
    <x v="1"/>
    <x v="0"/>
    <x v="1"/>
    <d v="2024-08-29T00:00:00"/>
    <d v="2024-12-05T00:00:00"/>
    <x v="340"/>
    <x v="3"/>
    <x v="3"/>
    <n v="213"/>
    <s v="*213*"/>
  </r>
  <r>
    <s v="BK5923"/>
    <s v="Truemanâ€™s Biology"/>
    <s v="Curtis Pierce MD"/>
    <x v="4"/>
    <s v="978-1-305-18340-7"/>
    <x v="5"/>
    <x v="19"/>
    <x v="1"/>
    <x v="417"/>
    <x v="13"/>
    <x v="1"/>
    <d v="2023-04-09T00:00:00"/>
    <d v="2024-12-16T00:00:00"/>
    <x v="420"/>
    <x v="3"/>
    <x v="2"/>
    <n v="312"/>
    <s v="*312*"/>
  </r>
  <r>
    <s v="BK5924"/>
    <s v="Together with EVS"/>
    <s v="Shannon Davis"/>
    <x v="3"/>
    <s v="978-1-59186-781-4"/>
    <x v="2"/>
    <x v="14"/>
    <x v="0"/>
    <x v="324"/>
    <x v="4"/>
    <x v="1"/>
    <d v="2024-02-28T00:00:00"/>
    <d v="2025-01-14T00:00:00"/>
    <x v="414"/>
    <x v="2"/>
    <x v="3"/>
    <n v="234"/>
    <s v="*234*"/>
  </r>
  <r>
    <s v="BK5925"/>
    <s v="Truemanâ€™s Biology"/>
    <s v="Christine Morris"/>
    <x v="4"/>
    <s v="978-0-13-650351-4"/>
    <x v="5"/>
    <x v="2"/>
    <x v="1"/>
    <x v="218"/>
    <x v="4"/>
    <x v="0"/>
    <m/>
    <m/>
    <x v="475"/>
    <x v="3"/>
    <x v="1"/>
    <n v="178"/>
    <s v="*178*"/>
  </r>
  <r>
    <s v="BK5926"/>
    <s v="S. Chand Science"/>
    <s v="Katelyn Ward"/>
    <x v="11"/>
    <s v="978-1-334-98654-3"/>
    <x v="4"/>
    <x v="10"/>
    <x v="2"/>
    <x v="245"/>
    <x v="3"/>
    <x v="1"/>
    <d v="2024-06-04T00:00:00"/>
    <d v="2025-02-06T00:00:00"/>
    <x v="263"/>
    <x v="2"/>
    <x v="1"/>
    <n v="110"/>
    <s v="*110*"/>
  </r>
  <r>
    <s v="BK5927"/>
    <s v="DK Goel Accountancy"/>
    <s v="Jeffrey Huffman"/>
    <x v="7"/>
    <s v="978-0-488-46585-0"/>
    <x v="4"/>
    <x v="10"/>
    <x v="0"/>
    <x v="183"/>
    <x v="16"/>
    <x v="1"/>
    <d v="2024-11-12T00:00:00"/>
    <d v="2025-01-09T00:00:00"/>
    <x v="68"/>
    <x v="3"/>
    <x v="1"/>
    <n v="312"/>
    <s v="*312*"/>
  </r>
  <r>
    <s v="BK5928"/>
    <s v="NCERT Hindi"/>
    <s v="Debbie Thornton"/>
    <x v="12"/>
    <s v="978-0-694-17433-1"/>
    <x v="1"/>
    <x v="0"/>
    <x v="0"/>
    <x v="414"/>
    <x v="1"/>
    <x v="1"/>
    <d v="2024-04-08T00:00:00"/>
    <d v="2024-11-05T00:00:00"/>
    <x v="197"/>
    <x v="3"/>
    <x v="0"/>
    <n v="224"/>
    <s v="*224*"/>
  </r>
  <r>
    <s v="BK5929"/>
    <s v="Computer Science with Python"/>
    <s v="Michelle Wilson"/>
    <x v="8"/>
    <s v="978-1-148-08475-6"/>
    <x v="2"/>
    <x v="18"/>
    <x v="0"/>
    <x v="326"/>
    <x v="8"/>
    <x v="1"/>
    <d v="2023-08-20T00:00:00"/>
    <d v="2024-05-09T00:00:00"/>
    <x v="470"/>
    <x v="3"/>
    <x v="2"/>
    <n v="177"/>
    <s v="*177*"/>
  </r>
  <r>
    <s v="BK5930"/>
    <s v="Truemanâ€™s Biology"/>
    <s v="Alyssa Jones"/>
    <x v="4"/>
    <s v="978-1-354-01289-5"/>
    <x v="1"/>
    <x v="16"/>
    <x v="1"/>
    <x v="267"/>
    <x v="12"/>
    <x v="0"/>
    <m/>
    <m/>
    <x v="287"/>
    <x v="3"/>
    <x v="1"/>
    <n v="185"/>
    <s v="*185*"/>
  </r>
  <r>
    <s v="BK5931"/>
    <s v="NCERT Social Science"/>
    <s v="Lisa Thomas"/>
    <x v="0"/>
    <s v="978-1-289-70456-8"/>
    <x v="2"/>
    <x v="5"/>
    <x v="0"/>
    <x v="67"/>
    <x v="10"/>
    <x v="0"/>
    <m/>
    <m/>
    <x v="145"/>
    <x v="0"/>
    <x v="1"/>
    <n v="131"/>
    <s v="*131*"/>
  </r>
  <r>
    <s v="BK5932"/>
    <s v="S. Chand EVS"/>
    <s v="Karen Whitney"/>
    <x v="3"/>
    <s v="978-0-7528-9570-3"/>
    <x v="1"/>
    <x v="11"/>
    <x v="1"/>
    <x v="45"/>
    <x v="7"/>
    <x v="0"/>
    <m/>
    <m/>
    <x v="75"/>
    <x v="2"/>
    <x v="0"/>
    <n v="134"/>
    <s v="*134*"/>
  </r>
  <r>
    <s v="BK5933"/>
    <s v="NCERT Environmental Studies"/>
    <s v="Cassandra Thomas"/>
    <x v="3"/>
    <s v="978-0-332-29954-9"/>
    <x v="5"/>
    <x v="7"/>
    <x v="1"/>
    <x v="12"/>
    <x v="17"/>
    <x v="1"/>
    <d v="2023-03-08T00:00:00"/>
    <d v="2024-05-28T00:00:00"/>
    <x v="459"/>
    <x v="2"/>
    <x v="0"/>
    <n v="301"/>
    <s v="*301*"/>
  </r>
  <r>
    <s v="BK5934"/>
    <s v="Together with EVS"/>
    <s v="Carlos Flores"/>
    <x v="3"/>
    <s v="978-0-450-50760-1"/>
    <x v="3"/>
    <x v="9"/>
    <x v="1"/>
    <x v="152"/>
    <x v="1"/>
    <x v="0"/>
    <m/>
    <m/>
    <x v="205"/>
    <x v="2"/>
    <x v="2"/>
    <n v="261"/>
    <s v="*261*"/>
  </r>
  <r>
    <s v="BK5935"/>
    <s v="Modern ABC Chemistry"/>
    <s v="Christian Kirby"/>
    <x v="6"/>
    <s v="978-0-8484-5936-9"/>
    <x v="0"/>
    <x v="8"/>
    <x v="2"/>
    <x v="400"/>
    <x v="15"/>
    <x v="0"/>
    <m/>
    <m/>
    <x v="79"/>
    <x v="3"/>
    <x v="0"/>
    <n v="348"/>
    <s v="*348*"/>
  </r>
  <r>
    <s v="BK5936"/>
    <s v="Concepts of Physics - HC Verma"/>
    <s v="John Braun"/>
    <x v="9"/>
    <s v="978-0-7154-3017-0"/>
    <x v="3"/>
    <x v="11"/>
    <x v="2"/>
    <x v="173"/>
    <x v="3"/>
    <x v="0"/>
    <m/>
    <m/>
    <x v="143"/>
    <x v="3"/>
    <x v="1"/>
    <n v="315"/>
    <s v="*315*"/>
  </r>
  <r>
    <s v="BK5937"/>
    <s v="NCERT Social Science"/>
    <s v="Matthew Cunningham"/>
    <x v="0"/>
    <s v="978-0-296-87335-9"/>
    <x v="1"/>
    <x v="6"/>
    <x v="2"/>
    <x v="196"/>
    <x v="17"/>
    <x v="0"/>
    <m/>
    <m/>
    <x v="363"/>
    <x v="0"/>
    <x v="0"/>
    <n v="342"/>
    <s v="*342*"/>
  </r>
  <r>
    <s v="BK5938"/>
    <s v="TS Grewal Accountancy"/>
    <s v="Deborah Franklin"/>
    <x v="7"/>
    <s v="978-0-585-14613-3"/>
    <x v="1"/>
    <x v="10"/>
    <x v="2"/>
    <x v="11"/>
    <x v="10"/>
    <x v="1"/>
    <d v="2024-06-20T00:00:00"/>
    <d v="2025-01-04T00:00:00"/>
    <x v="452"/>
    <x v="3"/>
    <x v="2"/>
    <n v="243"/>
    <s v="*243*"/>
  </r>
  <r>
    <s v="BK5939"/>
    <s v="Modern ABC Chemistry"/>
    <s v="Rose Miller"/>
    <x v="6"/>
    <s v="978-1-4835-3215-8"/>
    <x v="0"/>
    <x v="14"/>
    <x v="1"/>
    <x v="344"/>
    <x v="1"/>
    <x v="1"/>
    <d v="2023-04-10T00:00:00"/>
    <d v="2024-08-02T00:00:00"/>
    <x v="272"/>
    <x v="3"/>
    <x v="0"/>
    <n v="430"/>
    <s v="*430*"/>
  </r>
  <r>
    <s v="BK5940"/>
    <s v="Principles of Economics"/>
    <s v="Jeffrey Palmer"/>
    <x v="5"/>
    <s v="978-0-11-265291-5"/>
    <x v="4"/>
    <x v="15"/>
    <x v="1"/>
    <x v="21"/>
    <x v="1"/>
    <x v="1"/>
    <d v="2023-11-06T00:00:00"/>
    <d v="2025-01-24T00:00:00"/>
    <x v="10"/>
    <x v="3"/>
    <x v="2"/>
    <n v="126"/>
    <s v="*126*"/>
  </r>
  <r>
    <s v="BK5941"/>
    <s v="Fundamentals of Physics - Resnick Halliday"/>
    <s v="Natalie Mclean"/>
    <x v="9"/>
    <s v="978-0-308-28578-1"/>
    <x v="2"/>
    <x v="15"/>
    <x v="0"/>
    <x v="282"/>
    <x v="11"/>
    <x v="0"/>
    <m/>
    <m/>
    <x v="274"/>
    <x v="3"/>
    <x v="2"/>
    <n v="295"/>
    <s v="*295*"/>
  </r>
  <r>
    <s v="BK5942"/>
    <s v="Modern ABC Chemistry"/>
    <s v="Kristina Reyes"/>
    <x v="6"/>
    <s v="978-0-10-891304-4"/>
    <x v="4"/>
    <x v="13"/>
    <x v="1"/>
    <x v="61"/>
    <x v="3"/>
    <x v="1"/>
    <d v="2025-01-29T00:00:00"/>
    <d v="2025-02-24T00:00:00"/>
    <x v="384"/>
    <x v="3"/>
    <x v="2"/>
    <n v="451"/>
    <s v="*451*"/>
  </r>
  <r>
    <s v="BK5943"/>
    <s v="NCERT Economics"/>
    <s v="Anthony May"/>
    <x v="5"/>
    <s v="978-0-7493-8565-1"/>
    <x v="5"/>
    <x v="4"/>
    <x v="1"/>
    <x v="246"/>
    <x v="4"/>
    <x v="1"/>
    <d v="2024-08-28T00:00:00"/>
    <d v="2024-11-08T00:00:00"/>
    <x v="381"/>
    <x v="3"/>
    <x v="0"/>
    <n v="324"/>
    <s v="*324*"/>
  </r>
  <r>
    <s v="BK5944"/>
    <s v="Concepts of Physics - HC Verma"/>
    <s v="Heather York"/>
    <x v="9"/>
    <s v="978-0-06-840863-5"/>
    <x v="0"/>
    <x v="14"/>
    <x v="1"/>
    <x v="226"/>
    <x v="14"/>
    <x v="1"/>
    <d v="2023-03-10T00:00:00"/>
    <d v="2023-05-15T00:00:00"/>
    <x v="347"/>
    <x v="3"/>
    <x v="1"/>
    <n v="440"/>
    <s v="*440*"/>
  </r>
  <r>
    <s v="BK5945"/>
    <s v="NCERT Business Studies"/>
    <s v="Kristina Hall"/>
    <x v="10"/>
    <s v="978-1-271-57905-1"/>
    <x v="5"/>
    <x v="10"/>
    <x v="2"/>
    <x v="47"/>
    <x v="16"/>
    <x v="1"/>
    <d v="2025-01-06T00:00:00"/>
    <d v="2025-01-10T00:00:00"/>
    <x v="404"/>
    <x v="3"/>
    <x v="3"/>
    <n v="432"/>
    <s v="*432*"/>
  </r>
  <r>
    <s v="BK5946"/>
    <s v="Play with Maths"/>
    <s v="Antonio Newman"/>
    <x v="1"/>
    <s v="978-0-946912-14-8"/>
    <x v="5"/>
    <x v="15"/>
    <x v="2"/>
    <x v="209"/>
    <x v="2"/>
    <x v="0"/>
    <m/>
    <m/>
    <x v="233"/>
    <x v="0"/>
    <x v="2"/>
    <n v="424"/>
    <s v="*424*"/>
  </r>
  <r>
    <s v="BK5947"/>
    <s v="Python Programming - Balagurusamy"/>
    <s v="Susan Walters"/>
    <x v="8"/>
    <s v="978-1-398-65998-8"/>
    <x v="0"/>
    <x v="7"/>
    <x v="2"/>
    <x v="223"/>
    <x v="2"/>
    <x v="0"/>
    <m/>
    <m/>
    <x v="371"/>
    <x v="3"/>
    <x v="3"/>
    <n v="232"/>
    <s v="*232*"/>
  </r>
  <r>
    <s v="BK5948"/>
    <s v="Truemanâ€™s Biology"/>
    <s v="Heather Hicks"/>
    <x v="4"/>
    <s v="978-0-601-53309-1"/>
    <x v="5"/>
    <x v="11"/>
    <x v="2"/>
    <x v="339"/>
    <x v="2"/>
    <x v="0"/>
    <m/>
    <m/>
    <x v="206"/>
    <x v="3"/>
    <x v="1"/>
    <n v="427"/>
    <s v="*427*"/>
  </r>
  <r>
    <s v="BK5949"/>
    <s v="Together with Social Science"/>
    <s v="Roberta Davila"/>
    <x v="0"/>
    <s v="978-1-81677-417-0"/>
    <x v="2"/>
    <x v="4"/>
    <x v="1"/>
    <x v="20"/>
    <x v="3"/>
    <x v="0"/>
    <m/>
    <m/>
    <x v="24"/>
    <x v="0"/>
    <x v="1"/>
    <n v="297"/>
    <s v="*297*"/>
  </r>
  <r>
    <s v="BK5950"/>
    <s v="Let Us C - Yashwant Kanetkar"/>
    <s v="Donald Reyes"/>
    <x v="8"/>
    <s v="978-1-137-15082-0"/>
    <x v="2"/>
    <x v="6"/>
    <x v="1"/>
    <x v="213"/>
    <x v="3"/>
    <x v="1"/>
    <d v="2023-05-04T00:00:00"/>
    <d v="2024-07-22T00:00:00"/>
    <x v="474"/>
    <x v="3"/>
    <x v="1"/>
    <n v="427"/>
    <s v="*427*"/>
  </r>
  <r>
    <s v="BK5951"/>
    <s v="Manika Hindi Pathmala"/>
    <s v="Kelly Hunt"/>
    <x v="12"/>
    <s v="978-0-918762-82-5"/>
    <x v="0"/>
    <x v="0"/>
    <x v="0"/>
    <x v="178"/>
    <x v="13"/>
    <x v="1"/>
    <d v="2024-02-02T00:00:00"/>
    <d v="2024-08-23T00:00:00"/>
    <x v="386"/>
    <x v="3"/>
    <x v="0"/>
    <n v="260"/>
    <s v="*260*"/>
  </r>
  <r>
    <s v="BK5952"/>
    <s v="SL Arora Physics"/>
    <s v="Emily Solis"/>
    <x v="9"/>
    <s v="978-0-538-69325-7"/>
    <x v="3"/>
    <x v="18"/>
    <x v="1"/>
    <x v="352"/>
    <x v="1"/>
    <x v="0"/>
    <m/>
    <m/>
    <x v="344"/>
    <x v="3"/>
    <x v="2"/>
    <n v="437"/>
    <s v="*437*"/>
  </r>
  <r>
    <s v="BK5953"/>
    <s v="Oxford English Reader"/>
    <s v="Amy Allison"/>
    <x v="2"/>
    <s v="978-1-164-46892-9"/>
    <x v="4"/>
    <x v="3"/>
    <x v="2"/>
    <x v="44"/>
    <x v="19"/>
    <x v="0"/>
    <m/>
    <m/>
    <x v="258"/>
    <x v="1"/>
    <x v="1"/>
    <n v="411"/>
    <s v="*411*"/>
  </r>
  <r>
    <s v="BK5954"/>
    <s v="Principles of Economics"/>
    <s v="Jacob Cook"/>
    <x v="5"/>
    <s v="978-0-08-304853-3"/>
    <x v="1"/>
    <x v="5"/>
    <x v="0"/>
    <x v="411"/>
    <x v="4"/>
    <x v="1"/>
    <d v="2024-08-28T00:00:00"/>
    <d v="2024-12-01T00:00:00"/>
    <x v="153"/>
    <x v="3"/>
    <x v="1"/>
    <n v="262"/>
    <s v="*262*"/>
  </r>
  <r>
    <s v="BK5955"/>
    <s v="NCERT Maths"/>
    <s v="Bradley Baker"/>
    <x v="1"/>
    <s v="978-0-464-00530-8"/>
    <x v="5"/>
    <x v="15"/>
    <x v="0"/>
    <x v="226"/>
    <x v="7"/>
    <x v="1"/>
    <d v="2023-05-27T00:00:00"/>
    <d v="2024-04-28T00:00:00"/>
    <x v="273"/>
    <x v="0"/>
    <x v="0"/>
    <n v="397"/>
    <s v="*397*"/>
  </r>
  <r>
    <s v="BK5956"/>
    <s v="Concepts of Physics - HC Verma"/>
    <s v="Donald Smith"/>
    <x v="9"/>
    <s v="978-1-943289-63-9"/>
    <x v="2"/>
    <x v="10"/>
    <x v="0"/>
    <x v="382"/>
    <x v="19"/>
    <x v="1"/>
    <d v="2023-10-10T00:00:00"/>
    <d v="2024-01-12T00:00:00"/>
    <x v="358"/>
    <x v="3"/>
    <x v="0"/>
    <n v="262"/>
    <s v="*262*"/>
  </r>
  <r>
    <s v="BK5957"/>
    <s v="Fundamentals of Physics - Resnick Halliday"/>
    <s v="Wendy Hughes"/>
    <x v="9"/>
    <s v="978-1-5250-6133-2"/>
    <x v="4"/>
    <x v="6"/>
    <x v="1"/>
    <x v="159"/>
    <x v="13"/>
    <x v="1"/>
    <d v="2023-11-27T00:00:00"/>
    <d v="2025-01-31T00:00:00"/>
    <x v="169"/>
    <x v="3"/>
    <x v="2"/>
    <n v="146"/>
    <s v="*146*"/>
  </r>
  <r>
    <s v="BK5958"/>
    <s v="NCERT Accountancy"/>
    <s v="Erin Mercado"/>
    <x v="7"/>
    <s v="978-0-626-54173-6"/>
    <x v="5"/>
    <x v="18"/>
    <x v="0"/>
    <x v="162"/>
    <x v="7"/>
    <x v="0"/>
    <m/>
    <m/>
    <x v="298"/>
    <x v="3"/>
    <x v="0"/>
    <n v="303"/>
    <s v="*303*"/>
  </r>
  <r>
    <s v="BK5959"/>
    <s v="Modern ABC Chemistry"/>
    <s v="Rachel Jones"/>
    <x v="6"/>
    <s v="978-1-4749-6081-6"/>
    <x v="5"/>
    <x v="10"/>
    <x v="1"/>
    <x v="227"/>
    <x v="11"/>
    <x v="1"/>
    <d v="2024-04-17T00:00:00"/>
    <d v="2024-09-08T00:00:00"/>
    <x v="377"/>
    <x v="3"/>
    <x v="1"/>
    <n v="212"/>
    <s v="*212*"/>
  </r>
  <r>
    <s v="BK5960"/>
    <s v="NCERT Chemistry"/>
    <s v="Edward Rivera"/>
    <x v="6"/>
    <s v="978-0-06-370689-7"/>
    <x v="4"/>
    <x v="1"/>
    <x v="1"/>
    <x v="346"/>
    <x v="19"/>
    <x v="1"/>
    <d v="2024-12-29T00:00:00"/>
    <d v="2025-01-17T00:00:00"/>
    <x v="393"/>
    <x v="3"/>
    <x v="0"/>
    <n v="297"/>
    <s v="*297*"/>
  </r>
  <r>
    <s v="BK5961"/>
    <s v="S. Chand Biology"/>
    <s v="Thomas Tucker"/>
    <x v="4"/>
    <s v="978-1-107-27905-6"/>
    <x v="5"/>
    <x v="12"/>
    <x v="1"/>
    <x v="13"/>
    <x v="18"/>
    <x v="1"/>
    <d v="2023-05-06T00:00:00"/>
    <d v="2024-09-01T00:00:00"/>
    <x v="334"/>
    <x v="3"/>
    <x v="2"/>
    <n v="395"/>
    <s v="*395*"/>
  </r>
  <r>
    <s v="BK5962"/>
    <s v="NCERT Chemistry"/>
    <s v="Gabrielle Perez"/>
    <x v="6"/>
    <s v="978-1-945162-26-8"/>
    <x v="0"/>
    <x v="6"/>
    <x v="2"/>
    <x v="138"/>
    <x v="19"/>
    <x v="1"/>
    <d v="2023-12-08T00:00:00"/>
    <d v="2024-02-18T00:00:00"/>
    <x v="471"/>
    <x v="3"/>
    <x v="0"/>
    <n v="220"/>
    <s v="*220*"/>
  </r>
  <r>
    <s v="BK5963"/>
    <s v="NCERT Biology"/>
    <s v="Brandi Martin"/>
    <x v="4"/>
    <s v="978-0-7001-8835-2"/>
    <x v="1"/>
    <x v="13"/>
    <x v="2"/>
    <x v="246"/>
    <x v="10"/>
    <x v="0"/>
    <m/>
    <m/>
    <x v="305"/>
    <x v="3"/>
    <x v="2"/>
    <n v="113"/>
    <s v="*113*"/>
  </r>
  <r>
    <s v="BK5964"/>
    <s v="NCERT Environmental Studies"/>
    <s v="Anthony Gonzalez"/>
    <x v="3"/>
    <s v="978-1-01-563832-7"/>
    <x v="0"/>
    <x v="6"/>
    <x v="2"/>
    <x v="88"/>
    <x v="9"/>
    <x v="0"/>
    <m/>
    <m/>
    <x v="20"/>
    <x v="2"/>
    <x v="2"/>
    <n v="438"/>
    <s v="*438*"/>
  </r>
  <r>
    <s v="BK5965"/>
    <s v="S. Chand EVS"/>
    <s v="Brandy Lucero"/>
    <x v="3"/>
    <s v="978-0-330-66208-6"/>
    <x v="3"/>
    <x v="13"/>
    <x v="2"/>
    <x v="57"/>
    <x v="3"/>
    <x v="1"/>
    <d v="2024-02-25T00:00:00"/>
    <d v="2025-01-02T00:00:00"/>
    <x v="375"/>
    <x v="2"/>
    <x v="2"/>
    <n v="250"/>
    <s v="*250*"/>
  </r>
  <r>
    <s v="BK5966"/>
    <s v="S. Chand Science"/>
    <s v="Madeline Martinez"/>
    <x v="11"/>
    <s v="978-1-5405-9541-6"/>
    <x v="3"/>
    <x v="18"/>
    <x v="1"/>
    <x v="190"/>
    <x v="18"/>
    <x v="0"/>
    <m/>
    <m/>
    <x v="247"/>
    <x v="2"/>
    <x v="0"/>
    <n v="381"/>
    <s v="*381*"/>
  </r>
  <r>
    <s v="BK5967"/>
    <s v="RS Aggarwal Mathematics"/>
    <s v="Kelsey Cole"/>
    <x v="1"/>
    <s v="978-1-69721-525-0"/>
    <x v="0"/>
    <x v="17"/>
    <x v="1"/>
    <x v="13"/>
    <x v="10"/>
    <x v="1"/>
    <d v="2023-10-09T00:00:00"/>
    <d v="2024-11-04T00:00:00"/>
    <x v="74"/>
    <x v="0"/>
    <x v="1"/>
    <n v="142"/>
    <s v="*142*"/>
  </r>
  <r>
    <s v="BK5968"/>
    <s v="NCERT Environmental Studies"/>
    <s v="Wendy Grant"/>
    <x v="3"/>
    <s v="978-0-85204-596-1"/>
    <x v="5"/>
    <x v="19"/>
    <x v="0"/>
    <x v="200"/>
    <x v="1"/>
    <x v="0"/>
    <m/>
    <m/>
    <x v="194"/>
    <x v="2"/>
    <x v="3"/>
    <n v="385"/>
    <s v="*385*"/>
  </r>
  <r>
    <s v="BK5969"/>
    <s v="Let Us C - Yashwant Kanetkar"/>
    <s v="Jennifer Smith"/>
    <x v="8"/>
    <s v="978-1-09-543093-4"/>
    <x v="4"/>
    <x v="18"/>
    <x v="1"/>
    <x v="68"/>
    <x v="13"/>
    <x v="1"/>
    <d v="2023-03-19T00:00:00"/>
    <d v="2024-10-22T00:00:00"/>
    <x v="453"/>
    <x v="3"/>
    <x v="2"/>
    <n v="448"/>
    <s v="*448*"/>
  </r>
  <r>
    <s v="BK5970"/>
    <s v="Wren &amp; Martin English Grammar"/>
    <s v="Brent Huffman"/>
    <x v="2"/>
    <s v="978-1-61004-276-5"/>
    <x v="2"/>
    <x v="6"/>
    <x v="1"/>
    <x v="252"/>
    <x v="6"/>
    <x v="0"/>
    <m/>
    <m/>
    <x v="340"/>
    <x v="1"/>
    <x v="3"/>
    <n v="373"/>
    <s v="*373*"/>
  </r>
  <r>
    <s v="BK5971"/>
    <s v="DK Goel Accountancy"/>
    <s v="Jennifer Jacobs"/>
    <x v="7"/>
    <s v="978-0-7659-1978-6"/>
    <x v="4"/>
    <x v="15"/>
    <x v="1"/>
    <x v="120"/>
    <x v="18"/>
    <x v="0"/>
    <m/>
    <m/>
    <x v="121"/>
    <x v="3"/>
    <x v="1"/>
    <n v="395"/>
    <s v="*395*"/>
  </r>
  <r>
    <s v="BK5972"/>
    <s v="Fundamentals of Physics - Resnick Halliday"/>
    <s v="Dr. Samantha Kelley"/>
    <x v="9"/>
    <s v="978-0-8278-7961-4"/>
    <x v="4"/>
    <x v="15"/>
    <x v="2"/>
    <x v="414"/>
    <x v="4"/>
    <x v="1"/>
    <d v="2023-11-27T00:00:00"/>
    <d v="2024-03-05T00:00:00"/>
    <x v="15"/>
    <x v="3"/>
    <x v="1"/>
    <n v="395"/>
    <s v="*395*"/>
  </r>
  <r>
    <s v="BK5973"/>
    <s v="Principles of Economics"/>
    <s v="Maria Wood"/>
    <x v="5"/>
    <s v="978-1-60662-992-5"/>
    <x v="1"/>
    <x v="16"/>
    <x v="2"/>
    <x v="138"/>
    <x v="4"/>
    <x v="0"/>
    <m/>
    <m/>
    <x v="246"/>
    <x v="3"/>
    <x v="1"/>
    <n v="379"/>
    <s v="*379*"/>
  </r>
  <r>
    <s v="BK5974"/>
    <s v="Computer Science with Python"/>
    <s v="Benjamin Doyle"/>
    <x v="8"/>
    <s v="978-1-4033-4862-3"/>
    <x v="1"/>
    <x v="2"/>
    <x v="2"/>
    <x v="345"/>
    <x v="13"/>
    <x v="0"/>
    <m/>
    <m/>
    <x v="239"/>
    <x v="3"/>
    <x v="0"/>
    <n v="388"/>
    <s v="*388*"/>
  </r>
  <r>
    <s v="BK5975"/>
    <s v="DK Goel Accountancy"/>
    <s v="Jeffrey Grant"/>
    <x v="7"/>
    <s v="978-0-07-052297-8"/>
    <x v="4"/>
    <x v="4"/>
    <x v="2"/>
    <x v="22"/>
    <x v="9"/>
    <x v="1"/>
    <d v="2023-03-31T00:00:00"/>
    <d v="2023-09-18T00:00:00"/>
    <x v="172"/>
    <x v="3"/>
    <x v="2"/>
    <n v="275"/>
    <s v="*275*"/>
  </r>
  <r>
    <s v="BK5976"/>
    <s v="Concepts of Physics - HC Verma"/>
    <s v="Sean Mcguire"/>
    <x v="9"/>
    <s v="978-1-252-79832-7"/>
    <x v="0"/>
    <x v="13"/>
    <x v="1"/>
    <x v="322"/>
    <x v="5"/>
    <x v="1"/>
    <d v="2024-12-25T00:00:00"/>
    <d v="2025-02-22T00:00:00"/>
    <x v="60"/>
    <x v="3"/>
    <x v="1"/>
    <n v="180"/>
    <s v="*180*"/>
  </r>
  <r>
    <s v="BK5977"/>
    <s v="Pradeep's Chemistry"/>
    <s v="David Austin"/>
    <x v="6"/>
    <s v="978-1-4802-3276-1"/>
    <x v="0"/>
    <x v="14"/>
    <x v="1"/>
    <x v="414"/>
    <x v="15"/>
    <x v="0"/>
    <m/>
    <m/>
    <x v="106"/>
    <x v="3"/>
    <x v="1"/>
    <n v="323"/>
    <s v="*323*"/>
  </r>
  <r>
    <s v="BK5978"/>
    <s v="Pearson Science Explorer"/>
    <s v="Holly Cole"/>
    <x v="11"/>
    <s v="978-1-190-58106-7"/>
    <x v="1"/>
    <x v="8"/>
    <x v="0"/>
    <x v="57"/>
    <x v="14"/>
    <x v="1"/>
    <d v="2024-06-16T00:00:00"/>
    <d v="2024-07-18T00:00:00"/>
    <x v="426"/>
    <x v="2"/>
    <x v="0"/>
    <n v="225"/>
    <s v="*225*"/>
  </r>
  <r>
    <s v="BK5979"/>
    <s v="Lakhmir Singh Science"/>
    <s v="Cassie Murray"/>
    <x v="11"/>
    <s v="978-1-908405-36-4"/>
    <x v="3"/>
    <x v="15"/>
    <x v="1"/>
    <x v="328"/>
    <x v="18"/>
    <x v="0"/>
    <m/>
    <m/>
    <x v="63"/>
    <x v="2"/>
    <x v="0"/>
    <n v="345"/>
    <s v="*345*"/>
  </r>
  <r>
    <s v="BK5980"/>
    <s v="NCERT Environmental Studies"/>
    <s v="Bridget Armstrong"/>
    <x v="3"/>
    <s v="978-0-00-500298-8"/>
    <x v="1"/>
    <x v="2"/>
    <x v="2"/>
    <x v="3"/>
    <x v="7"/>
    <x v="1"/>
    <d v="2024-05-17T00:00:00"/>
    <d v="2024-11-16T00:00:00"/>
    <x v="42"/>
    <x v="2"/>
    <x v="2"/>
    <n v="281"/>
    <s v="*281*"/>
  </r>
  <r>
    <s v="BK5981"/>
    <s v="Together with EVS"/>
    <s v="Craig White"/>
    <x v="3"/>
    <s v="978-1-68466-897-7"/>
    <x v="4"/>
    <x v="13"/>
    <x v="0"/>
    <x v="412"/>
    <x v="13"/>
    <x v="0"/>
    <m/>
    <m/>
    <x v="239"/>
    <x v="2"/>
    <x v="0"/>
    <n v="351"/>
    <s v="*351*"/>
  </r>
  <r>
    <s v="BK5982"/>
    <s v="Oxford English Reader"/>
    <s v="Mary Vazquez"/>
    <x v="2"/>
    <s v="978-1-63649-567-5"/>
    <x v="0"/>
    <x v="14"/>
    <x v="0"/>
    <x v="48"/>
    <x v="16"/>
    <x v="1"/>
    <d v="2024-09-13T00:00:00"/>
    <d v="2024-12-06T00:00:00"/>
    <x v="421"/>
    <x v="1"/>
    <x v="1"/>
    <n v="314"/>
    <s v="*314*"/>
  </r>
  <r>
    <s v="BK5983"/>
    <s v="Manika Hindi Pathmala"/>
    <s v="Mary Scott"/>
    <x v="12"/>
    <s v="978-1-76304-070-0"/>
    <x v="5"/>
    <x v="8"/>
    <x v="0"/>
    <x v="306"/>
    <x v="0"/>
    <x v="0"/>
    <m/>
    <m/>
    <x v="402"/>
    <x v="3"/>
    <x v="0"/>
    <n v="421"/>
    <s v="*421*"/>
  </r>
  <r>
    <s v="BK5984"/>
    <s v="Pearson Science Explorer"/>
    <s v="Robert Martin"/>
    <x v="11"/>
    <s v="978-1-77793-139-1"/>
    <x v="4"/>
    <x v="15"/>
    <x v="1"/>
    <x v="116"/>
    <x v="16"/>
    <x v="0"/>
    <m/>
    <m/>
    <x v="202"/>
    <x v="2"/>
    <x v="2"/>
    <n v="313"/>
    <s v="*313*"/>
  </r>
  <r>
    <s v="BK5985"/>
    <s v="NCERT Business Studies"/>
    <s v="Mr. Grant Wolf MD"/>
    <x v="10"/>
    <s v="978-1-213-68002-9"/>
    <x v="1"/>
    <x v="11"/>
    <x v="0"/>
    <x v="201"/>
    <x v="16"/>
    <x v="0"/>
    <m/>
    <m/>
    <x v="200"/>
    <x v="3"/>
    <x v="0"/>
    <n v="408"/>
    <s v="*408*"/>
  </r>
  <r>
    <s v="BK5986"/>
    <s v="Concepts of Physics - HC Verma"/>
    <s v="Kimberly Humphrey"/>
    <x v="9"/>
    <s v="978-0-8209-2244-7"/>
    <x v="2"/>
    <x v="1"/>
    <x v="1"/>
    <x v="31"/>
    <x v="6"/>
    <x v="1"/>
    <d v="2025-01-21T00:00:00"/>
    <d v="2025-02-26T00:00:00"/>
    <x v="276"/>
    <x v="3"/>
    <x v="2"/>
    <n v="389"/>
    <s v="*389*"/>
  </r>
  <r>
    <s v="BK5987"/>
    <s v="NCERT Hindi"/>
    <s v="Andrea White"/>
    <x v="12"/>
    <s v="978-0-460-34173-8"/>
    <x v="3"/>
    <x v="19"/>
    <x v="1"/>
    <x v="341"/>
    <x v="6"/>
    <x v="1"/>
    <d v="2024-08-27T00:00:00"/>
    <d v="2024-10-14T00:00:00"/>
    <x v="420"/>
    <x v="3"/>
    <x v="2"/>
    <n v="320"/>
    <s v="*320*"/>
  </r>
  <r>
    <s v="BK5988"/>
    <s v="Modern ABC Chemistry"/>
    <s v="Ryan Luna"/>
    <x v="6"/>
    <s v="978-1-109-86388-8"/>
    <x v="3"/>
    <x v="18"/>
    <x v="1"/>
    <x v="200"/>
    <x v="9"/>
    <x v="1"/>
    <d v="2023-11-11T00:00:00"/>
    <d v="2024-01-12T00:00:00"/>
    <x v="469"/>
    <x v="3"/>
    <x v="2"/>
    <n v="303"/>
    <s v="*303*"/>
  </r>
  <r>
    <s v="BK5989"/>
    <s v="Computer Science with Python"/>
    <s v="Tara Burton"/>
    <x v="8"/>
    <s v="978-1-84450-968-3"/>
    <x v="1"/>
    <x v="6"/>
    <x v="2"/>
    <x v="166"/>
    <x v="13"/>
    <x v="0"/>
    <m/>
    <m/>
    <x v="426"/>
    <x v="3"/>
    <x v="0"/>
    <n v="261"/>
    <s v="*261*"/>
  </r>
  <r>
    <s v="BK5990"/>
    <s v="S. Chand Economics"/>
    <s v="William Sanchez"/>
    <x v="5"/>
    <s v="978-1-70190-978-6"/>
    <x v="3"/>
    <x v="16"/>
    <x v="2"/>
    <x v="96"/>
    <x v="13"/>
    <x v="1"/>
    <d v="2024-09-16T00:00:00"/>
    <d v="2024-10-21T00:00:00"/>
    <x v="284"/>
    <x v="3"/>
    <x v="1"/>
    <n v="350"/>
    <s v="*350*"/>
  </r>
  <r>
    <s v="BK5991"/>
    <s v="Computer Science with Python"/>
    <s v="Carrie Miles"/>
    <x v="8"/>
    <s v="978-1-5486-3593-0"/>
    <x v="5"/>
    <x v="17"/>
    <x v="2"/>
    <x v="54"/>
    <x v="18"/>
    <x v="0"/>
    <m/>
    <m/>
    <x v="298"/>
    <x v="3"/>
    <x v="3"/>
    <n v="272"/>
    <s v="*272*"/>
  </r>
  <r>
    <s v="BK5992"/>
    <s v="RS Aggarwal Mathematics"/>
    <s v="Daniel Hamilton"/>
    <x v="1"/>
    <s v="978-0-7109-4972-1"/>
    <x v="1"/>
    <x v="8"/>
    <x v="2"/>
    <x v="185"/>
    <x v="4"/>
    <x v="1"/>
    <d v="2023-12-26T00:00:00"/>
    <d v="2024-10-06T00:00:00"/>
    <x v="219"/>
    <x v="0"/>
    <x v="2"/>
    <n v="323"/>
    <s v="*323*"/>
  </r>
  <r>
    <s v="BK5993"/>
    <s v="Together with EVS"/>
    <s v="Theresa Rodriguez"/>
    <x v="3"/>
    <s v="978-0-633-75046-6"/>
    <x v="0"/>
    <x v="6"/>
    <x v="1"/>
    <x v="101"/>
    <x v="1"/>
    <x v="1"/>
    <d v="2023-10-17T00:00:00"/>
    <d v="2024-02-19T00:00:00"/>
    <x v="278"/>
    <x v="2"/>
    <x v="3"/>
    <n v="216"/>
    <s v="*216*"/>
  </r>
  <r>
    <s v="BK5994"/>
    <s v="NCERT Chemistry"/>
    <s v="Brian Flores"/>
    <x v="6"/>
    <s v="978-0-318-43019-5"/>
    <x v="1"/>
    <x v="11"/>
    <x v="1"/>
    <x v="46"/>
    <x v="1"/>
    <x v="0"/>
    <m/>
    <m/>
    <x v="446"/>
    <x v="3"/>
    <x v="1"/>
    <n v="253"/>
    <s v="*253*"/>
  </r>
  <r>
    <s v="BK5995"/>
    <s v="S. Chand Science"/>
    <s v="Brittany Peterson"/>
    <x v="11"/>
    <s v="978-0-7911-3477-1"/>
    <x v="3"/>
    <x v="19"/>
    <x v="0"/>
    <x v="241"/>
    <x v="1"/>
    <x v="1"/>
    <d v="2024-09-01T00:00:00"/>
    <d v="2024-09-29T00:00:00"/>
    <x v="240"/>
    <x v="2"/>
    <x v="1"/>
    <n v="446"/>
    <s v="*446*"/>
  </r>
  <r>
    <s v="BK5996"/>
    <s v="Oxford English Reader"/>
    <s v="Patricia Henderson"/>
    <x v="2"/>
    <s v="978-0-580-89662-0"/>
    <x v="5"/>
    <x v="2"/>
    <x v="1"/>
    <x v="252"/>
    <x v="7"/>
    <x v="0"/>
    <m/>
    <m/>
    <x v="214"/>
    <x v="1"/>
    <x v="1"/>
    <n v="230"/>
    <s v="*230*"/>
  </r>
  <r>
    <s v="BK5997"/>
    <s v="Play with Maths"/>
    <s v="Tonya Russell"/>
    <x v="1"/>
    <s v="978-0-645-39278-4"/>
    <x v="3"/>
    <x v="7"/>
    <x v="1"/>
    <x v="55"/>
    <x v="9"/>
    <x v="1"/>
    <d v="2024-05-18T00:00:00"/>
    <d v="2024-08-31T00:00:00"/>
    <x v="325"/>
    <x v="0"/>
    <x v="0"/>
    <n v="173"/>
    <s v="*173*"/>
  </r>
  <r>
    <s v="BK5998"/>
    <s v="Oxford English Reader"/>
    <s v="Amanda Harris"/>
    <x v="2"/>
    <s v="978-1-112-18391-1"/>
    <x v="1"/>
    <x v="10"/>
    <x v="1"/>
    <x v="36"/>
    <x v="16"/>
    <x v="1"/>
    <d v="2024-03-17T00:00:00"/>
    <d v="2025-02-06T00:00:00"/>
    <x v="392"/>
    <x v="1"/>
    <x v="2"/>
    <n v="354"/>
    <s v="*354*"/>
  </r>
  <r>
    <s v="BK5999"/>
    <s v="English Grammar &amp; Composition"/>
    <s v="Jordan Phillips"/>
    <x v="2"/>
    <s v="978-0-452-91438-4"/>
    <x v="0"/>
    <x v="15"/>
    <x v="2"/>
    <x v="417"/>
    <x v="16"/>
    <x v="1"/>
    <d v="2024-01-04T00:00:00"/>
    <d v="2024-12-30T00:00:00"/>
    <x v="112"/>
    <x v="1"/>
    <x v="1"/>
    <n v="292"/>
    <s v="*292*"/>
  </r>
  <r>
    <s v="BK6000"/>
    <s v="Wren &amp; Martin English Grammar"/>
    <s v="Michael Buck"/>
    <x v="2"/>
    <s v="978-0-597-79341-7"/>
    <x v="5"/>
    <x v="9"/>
    <x v="2"/>
    <x v="183"/>
    <x v="6"/>
    <x v="1"/>
    <d v="2025-01-19T00:00:00"/>
    <d v="2025-01-21T00:00:00"/>
    <x v="284"/>
    <x v="1"/>
    <x v="1"/>
    <n v="218"/>
    <s v="*218*"/>
  </r>
  <r>
    <s v="BK6001"/>
    <s v="Together with Social Science"/>
    <s v="Kirk French"/>
    <x v="0"/>
    <s v="978-0-7154-3619-6"/>
    <x v="2"/>
    <x v="18"/>
    <x v="2"/>
    <x v="383"/>
    <x v="2"/>
    <x v="0"/>
    <m/>
    <m/>
    <x v="397"/>
    <x v="0"/>
    <x v="0"/>
    <n v="287"/>
    <s v="*287*"/>
  </r>
  <r>
    <s v="BK6002"/>
    <s v="Python Programming - Balagurusamy"/>
    <s v="Jessica Young"/>
    <x v="8"/>
    <s v="978-0-16-477717-8"/>
    <x v="5"/>
    <x v="3"/>
    <x v="2"/>
    <x v="111"/>
    <x v="14"/>
    <x v="0"/>
    <m/>
    <m/>
    <x v="63"/>
    <x v="3"/>
    <x v="0"/>
    <n v="144"/>
    <s v="*144*"/>
  </r>
  <r>
    <s v="BK6003"/>
    <s v="Manika Hindi Pathmala"/>
    <s v="Amy Rubio"/>
    <x v="12"/>
    <s v="978-0-18-706700-3"/>
    <x v="3"/>
    <x v="17"/>
    <x v="1"/>
    <x v="191"/>
    <x v="3"/>
    <x v="1"/>
    <d v="2024-05-05T00:00:00"/>
    <d v="2024-12-29T00:00:00"/>
    <x v="57"/>
    <x v="3"/>
    <x v="2"/>
    <n v="314"/>
    <s v="*314*"/>
  </r>
  <r>
    <s v="BK6004"/>
    <s v="NCERT Chemistry"/>
    <s v="Crystal Galvan"/>
    <x v="6"/>
    <s v="978-0-578-48586-7"/>
    <x v="4"/>
    <x v="8"/>
    <x v="1"/>
    <x v="84"/>
    <x v="7"/>
    <x v="0"/>
    <m/>
    <m/>
    <x v="457"/>
    <x v="3"/>
    <x v="0"/>
    <n v="357"/>
    <s v="*357*"/>
  </r>
  <r>
    <s v="BK6005"/>
    <s v="RS Aggarwal Mathematics"/>
    <s v="Jessica Williams"/>
    <x v="1"/>
    <s v="978-1-5344-2686-3"/>
    <x v="2"/>
    <x v="17"/>
    <x v="0"/>
    <x v="238"/>
    <x v="8"/>
    <x v="0"/>
    <m/>
    <m/>
    <x v="229"/>
    <x v="0"/>
    <x v="1"/>
    <n v="388"/>
    <s v="*388*"/>
  </r>
  <r>
    <s v="BK6006"/>
    <s v="RD Sharma Mathematics"/>
    <s v="Raymond Conway"/>
    <x v="1"/>
    <s v="978-0-522-63245-3"/>
    <x v="0"/>
    <x v="12"/>
    <x v="1"/>
    <x v="54"/>
    <x v="13"/>
    <x v="0"/>
    <m/>
    <m/>
    <x v="102"/>
    <x v="0"/>
    <x v="0"/>
    <n v="348"/>
    <s v="*348*"/>
  </r>
  <r>
    <s v="BK6007"/>
    <s v="Fundamentals of Physics - Resnick Halliday"/>
    <s v="Bridget Baker"/>
    <x v="9"/>
    <s v="978-1-901963-16-8"/>
    <x v="1"/>
    <x v="19"/>
    <x v="2"/>
    <x v="378"/>
    <x v="4"/>
    <x v="0"/>
    <m/>
    <m/>
    <x v="249"/>
    <x v="3"/>
    <x v="2"/>
    <n v="389"/>
    <s v="*389*"/>
  </r>
  <r>
    <s v="BK6008"/>
    <s v="NCERT Accountancy"/>
    <s v="Shawn Buchanan"/>
    <x v="7"/>
    <s v="978-0-223-60796-5"/>
    <x v="4"/>
    <x v="0"/>
    <x v="0"/>
    <x v="238"/>
    <x v="18"/>
    <x v="1"/>
    <d v="2024-08-11T00:00:00"/>
    <d v="2025-01-24T00:00:00"/>
    <x v="158"/>
    <x v="3"/>
    <x v="0"/>
    <n v="266"/>
    <s v="*266*"/>
  </r>
  <r>
    <s v="BK6009"/>
    <s v="NCERT Business Studies"/>
    <s v="Vicki Flores"/>
    <x v="10"/>
    <s v="978-1-79776-946-2"/>
    <x v="0"/>
    <x v="14"/>
    <x v="0"/>
    <x v="359"/>
    <x v="0"/>
    <x v="1"/>
    <d v="2024-04-11T00:00:00"/>
    <d v="2024-12-09T00:00:00"/>
    <x v="305"/>
    <x v="3"/>
    <x v="2"/>
    <n v="321"/>
    <s v="*321*"/>
  </r>
  <r>
    <s v="BK6010"/>
    <s v="S. Chand Biology"/>
    <s v="Joe Russell"/>
    <x v="4"/>
    <s v="978-0-641-92862-8"/>
    <x v="2"/>
    <x v="3"/>
    <x v="0"/>
    <x v="72"/>
    <x v="2"/>
    <x v="0"/>
    <m/>
    <m/>
    <x v="307"/>
    <x v="3"/>
    <x v="2"/>
    <n v="234"/>
    <s v="*234*"/>
  </r>
  <r>
    <s v="BK6011"/>
    <s v="Computer Science with Python"/>
    <s v="Jodi Harris"/>
    <x v="8"/>
    <s v="978-1-320-60818-3"/>
    <x v="0"/>
    <x v="17"/>
    <x v="1"/>
    <x v="359"/>
    <x v="16"/>
    <x v="0"/>
    <m/>
    <m/>
    <x v="226"/>
    <x v="3"/>
    <x v="2"/>
    <n v="183"/>
    <s v="*183*"/>
  </r>
  <r>
    <s v="BK6012"/>
    <s v="Principles of Economics"/>
    <s v="Erica Myers"/>
    <x v="5"/>
    <s v="978-1-901087-08-6"/>
    <x v="1"/>
    <x v="6"/>
    <x v="0"/>
    <x v="367"/>
    <x v="10"/>
    <x v="0"/>
    <m/>
    <m/>
    <x v="125"/>
    <x v="3"/>
    <x v="0"/>
    <n v="258"/>
    <s v="*258*"/>
  </r>
  <r>
    <s v="BK6013"/>
    <s v="Lakhmir Singh Science"/>
    <s v="Mark Hill"/>
    <x v="11"/>
    <s v="978-0-321-60953-3"/>
    <x v="5"/>
    <x v="0"/>
    <x v="1"/>
    <x v="248"/>
    <x v="17"/>
    <x v="1"/>
    <d v="2024-10-27T00:00:00"/>
    <d v="2025-02-10T00:00:00"/>
    <x v="11"/>
    <x v="2"/>
    <x v="1"/>
    <n v="316"/>
    <s v="*316*"/>
  </r>
  <r>
    <s v="BK6014"/>
    <s v="Python Programming - Balagurusamy"/>
    <s v="Samuel Gibson"/>
    <x v="8"/>
    <s v="978-0-207-90496-7"/>
    <x v="5"/>
    <x v="9"/>
    <x v="1"/>
    <x v="336"/>
    <x v="16"/>
    <x v="1"/>
    <d v="2023-10-16T00:00:00"/>
    <d v="2024-08-05T00:00:00"/>
    <x v="344"/>
    <x v="3"/>
    <x v="3"/>
    <n v="343"/>
    <s v="*343*"/>
  </r>
  <r>
    <s v="BK6015"/>
    <s v="Modern ABC Chemistry"/>
    <s v="Craig Wu"/>
    <x v="6"/>
    <s v="978-0-7944-1809-0"/>
    <x v="2"/>
    <x v="18"/>
    <x v="1"/>
    <x v="262"/>
    <x v="5"/>
    <x v="1"/>
    <d v="2023-11-01T00:00:00"/>
    <d v="2024-04-11T00:00:00"/>
    <x v="411"/>
    <x v="3"/>
    <x v="2"/>
    <n v="367"/>
    <s v="*367*"/>
  </r>
  <r>
    <s v="BK6016"/>
    <s v="S. Chand Business Studies"/>
    <s v="Robert Newman"/>
    <x v="10"/>
    <s v="978-0-07-343450-6"/>
    <x v="1"/>
    <x v="13"/>
    <x v="2"/>
    <x v="300"/>
    <x v="17"/>
    <x v="0"/>
    <m/>
    <m/>
    <x v="284"/>
    <x v="3"/>
    <x v="3"/>
    <n v="404"/>
    <s v="*404*"/>
  </r>
  <r>
    <s v="BK6017"/>
    <s v="S. Chand Business Studies"/>
    <s v="Mathew Mora"/>
    <x v="10"/>
    <s v="978-0-01-650471-6"/>
    <x v="3"/>
    <x v="7"/>
    <x v="2"/>
    <x v="308"/>
    <x v="7"/>
    <x v="0"/>
    <m/>
    <m/>
    <x v="191"/>
    <x v="3"/>
    <x v="1"/>
    <n v="387"/>
    <s v="*387*"/>
  </r>
  <r>
    <s v="BK6018"/>
    <s v="NCERT Environmental Studies"/>
    <s v="Lynn Gilbert"/>
    <x v="3"/>
    <s v="978-1-55207-020-8"/>
    <x v="0"/>
    <x v="7"/>
    <x v="2"/>
    <x v="103"/>
    <x v="0"/>
    <x v="0"/>
    <m/>
    <m/>
    <x v="163"/>
    <x v="2"/>
    <x v="1"/>
    <n v="163"/>
    <s v="*163*"/>
  </r>
  <r>
    <s v="BK6019"/>
    <s v="S. Chand Biology"/>
    <s v="Bonnie Jones"/>
    <x v="4"/>
    <s v="978-1-4846-3391-5"/>
    <x v="0"/>
    <x v="6"/>
    <x v="2"/>
    <x v="298"/>
    <x v="7"/>
    <x v="0"/>
    <m/>
    <m/>
    <x v="409"/>
    <x v="3"/>
    <x v="1"/>
    <n v="341"/>
    <s v="*341*"/>
  </r>
  <r>
    <s v="BK6020"/>
    <s v="Pearson Science Explorer"/>
    <s v="Cynthia Peck"/>
    <x v="11"/>
    <s v="978-1-301-04355-2"/>
    <x v="1"/>
    <x v="4"/>
    <x v="1"/>
    <x v="387"/>
    <x v="1"/>
    <x v="0"/>
    <m/>
    <m/>
    <x v="171"/>
    <x v="2"/>
    <x v="0"/>
    <n v="143"/>
    <s v="*143*"/>
  </r>
  <r>
    <s v="BK6021"/>
    <s v="S. Chand Science"/>
    <s v="James Sexton"/>
    <x v="11"/>
    <s v="978-1-78878-507-5"/>
    <x v="2"/>
    <x v="18"/>
    <x v="1"/>
    <x v="326"/>
    <x v="16"/>
    <x v="1"/>
    <d v="2023-12-26T00:00:00"/>
    <d v="2024-10-12T00:00:00"/>
    <x v="414"/>
    <x v="2"/>
    <x v="2"/>
    <n v="210"/>
    <s v="*210*"/>
  </r>
  <r>
    <s v="BK6022"/>
    <s v="NCERT Business Studies"/>
    <s v="Noah Jones"/>
    <x v="10"/>
    <s v="978-1-167-13866-9"/>
    <x v="1"/>
    <x v="17"/>
    <x v="0"/>
    <x v="28"/>
    <x v="12"/>
    <x v="1"/>
    <d v="2024-10-08T00:00:00"/>
    <d v="2025-01-13T00:00:00"/>
    <x v="375"/>
    <x v="3"/>
    <x v="1"/>
    <n v="289"/>
    <s v="*289*"/>
  </r>
  <r>
    <s v="BK6023"/>
    <s v="NCERT Environmental Studies"/>
    <s v="Tyler Russell"/>
    <x v="3"/>
    <s v="978-0-13-169094-3"/>
    <x v="5"/>
    <x v="10"/>
    <x v="1"/>
    <x v="302"/>
    <x v="13"/>
    <x v="1"/>
    <d v="2023-07-11T00:00:00"/>
    <d v="2023-10-04T00:00:00"/>
    <x v="427"/>
    <x v="2"/>
    <x v="1"/>
    <n v="171"/>
    <s v="*171*"/>
  </r>
  <r>
    <s v="BK6024"/>
    <s v="Together with EVS"/>
    <s v="Cynthia Holland"/>
    <x v="3"/>
    <s v="978-1-82849-365-6"/>
    <x v="1"/>
    <x v="0"/>
    <x v="1"/>
    <x v="130"/>
    <x v="9"/>
    <x v="1"/>
    <d v="2024-07-09T00:00:00"/>
    <d v="2025-02-17T00:00:00"/>
    <x v="294"/>
    <x v="2"/>
    <x v="0"/>
    <n v="438"/>
    <s v="*438*"/>
  </r>
  <r>
    <s v="BK6025"/>
    <s v="NCERT Accountancy"/>
    <s v="Kathleen Padilla"/>
    <x v="7"/>
    <s v="978-1-58857-233-2"/>
    <x v="1"/>
    <x v="14"/>
    <x v="1"/>
    <x v="303"/>
    <x v="16"/>
    <x v="1"/>
    <d v="2025-02-04T00:00:00"/>
    <d v="2025-02-16T00:00:00"/>
    <x v="228"/>
    <x v="3"/>
    <x v="0"/>
    <n v="214"/>
    <s v="*214*"/>
  </r>
  <r>
    <s v="BK6026"/>
    <s v="Let Us C - Yashwant Kanetkar"/>
    <s v="Robert Davis"/>
    <x v="8"/>
    <s v="978-0-393-00793-0"/>
    <x v="2"/>
    <x v="11"/>
    <x v="2"/>
    <x v="348"/>
    <x v="17"/>
    <x v="1"/>
    <d v="2023-07-05T00:00:00"/>
    <d v="2024-01-24T00:00:00"/>
    <x v="426"/>
    <x v="3"/>
    <x v="2"/>
    <n v="231"/>
    <s v="*231*"/>
  </r>
  <r>
    <s v="BK6027"/>
    <s v="S. Chand Economics"/>
    <s v="Tim Fisher"/>
    <x v="5"/>
    <s v="978-0-8022-7211-9"/>
    <x v="4"/>
    <x v="10"/>
    <x v="2"/>
    <x v="139"/>
    <x v="13"/>
    <x v="0"/>
    <m/>
    <m/>
    <x v="99"/>
    <x v="3"/>
    <x v="0"/>
    <n v="143"/>
    <s v="*143*"/>
  </r>
  <r>
    <s v="BK6028"/>
    <s v="Oxford English Reader"/>
    <s v="Holly Taylor"/>
    <x v="2"/>
    <s v="978-0-7669-1174-1"/>
    <x v="2"/>
    <x v="1"/>
    <x v="2"/>
    <x v="301"/>
    <x v="5"/>
    <x v="0"/>
    <m/>
    <m/>
    <x v="205"/>
    <x v="1"/>
    <x v="1"/>
    <n v="450"/>
    <s v="*450*"/>
  </r>
  <r>
    <s v="BK6029"/>
    <s v="TS Grewal Accountancy"/>
    <s v="Kevin Rose"/>
    <x v="7"/>
    <s v="978-1-08-637092-8"/>
    <x v="0"/>
    <x v="18"/>
    <x v="2"/>
    <x v="167"/>
    <x v="14"/>
    <x v="0"/>
    <m/>
    <m/>
    <x v="479"/>
    <x v="3"/>
    <x v="0"/>
    <n v="347"/>
    <s v="*347*"/>
  </r>
  <r>
    <s v="BK6030"/>
    <s v="RD Sharma Mathematics"/>
    <s v="Erin Flowers"/>
    <x v="1"/>
    <s v="978-0-12-531284-4"/>
    <x v="3"/>
    <x v="15"/>
    <x v="1"/>
    <x v="252"/>
    <x v="18"/>
    <x v="0"/>
    <m/>
    <m/>
    <x v="427"/>
    <x v="0"/>
    <x v="2"/>
    <n v="403"/>
    <s v="*403*"/>
  </r>
  <r>
    <s v="BK6031"/>
    <s v="TS Grewal Accountancy"/>
    <s v="Beth Berger"/>
    <x v="7"/>
    <s v="978-1-989941-96-6"/>
    <x v="4"/>
    <x v="7"/>
    <x v="1"/>
    <x v="81"/>
    <x v="14"/>
    <x v="1"/>
    <d v="2023-07-24T00:00:00"/>
    <d v="2024-03-27T00:00:00"/>
    <x v="98"/>
    <x v="3"/>
    <x v="0"/>
    <n v="389"/>
    <s v="*389*"/>
  </r>
  <r>
    <s v="BK6032"/>
    <s v="English Grammar &amp; Composition"/>
    <s v="Diamond Harrison"/>
    <x v="2"/>
    <s v="978-0-07-365797-4"/>
    <x v="5"/>
    <x v="3"/>
    <x v="0"/>
    <x v="170"/>
    <x v="18"/>
    <x v="0"/>
    <m/>
    <m/>
    <x v="68"/>
    <x v="1"/>
    <x v="2"/>
    <n v="330"/>
    <s v="*330*"/>
  </r>
  <r>
    <s v="BK6033"/>
    <s v="NCERT Chemistry"/>
    <s v="Laurie Sims"/>
    <x v="6"/>
    <s v="978-1-66254-584-9"/>
    <x v="1"/>
    <x v="9"/>
    <x v="1"/>
    <x v="12"/>
    <x v="18"/>
    <x v="1"/>
    <d v="2023-12-27T00:00:00"/>
    <d v="2024-03-08T00:00:00"/>
    <x v="160"/>
    <x v="3"/>
    <x v="2"/>
    <n v="228"/>
    <s v="*228*"/>
  </r>
  <r>
    <s v="BK6034"/>
    <s v="Play with Maths"/>
    <s v="Mary Estrada"/>
    <x v="1"/>
    <s v="978-0-689-93484-1"/>
    <x v="5"/>
    <x v="8"/>
    <x v="2"/>
    <x v="74"/>
    <x v="19"/>
    <x v="0"/>
    <m/>
    <m/>
    <x v="193"/>
    <x v="0"/>
    <x v="2"/>
    <n v="145"/>
    <s v="*145*"/>
  </r>
  <r>
    <s v="BK6035"/>
    <s v="S. Chand Business Studies"/>
    <s v="Laura Rhodes"/>
    <x v="10"/>
    <s v="978-0-210-66117-8"/>
    <x v="0"/>
    <x v="1"/>
    <x v="0"/>
    <x v="262"/>
    <x v="4"/>
    <x v="0"/>
    <m/>
    <m/>
    <x v="118"/>
    <x v="3"/>
    <x v="0"/>
    <n v="408"/>
    <s v="*408*"/>
  </r>
  <r>
    <s v="BK6036"/>
    <s v="Python Programming - Balagurusamy"/>
    <s v="Nicholas Johnson"/>
    <x v="8"/>
    <s v="978-0-568-94090-1"/>
    <x v="3"/>
    <x v="10"/>
    <x v="0"/>
    <x v="139"/>
    <x v="9"/>
    <x v="0"/>
    <m/>
    <m/>
    <x v="335"/>
    <x v="3"/>
    <x v="1"/>
    <n v="447"/>
    <s v="*447*"/>
  </r>
  <r>
    <s v="BK6037"/>
    <s v="Together with Social Science"/>
    <s v="Mary Smith"/>
    <x v="0"/>
    <s v="978-0-580-76705-0"/>
    <x v="0"/>
    <x v="17"/>
    <x v="0"/>
    <x v="202"/>
    <x v="12"/>
    <x v="0"/>
    <m/>
    <m/>
    <x v="430"/>
    <x v="0"/>
    <x v="3"/>
    <n v="392"/>
    <s v="*392*"/>
  </r>
  <r>
    <s v="BK6038"/>
    <s v="NCERT Social Science"/>
    <s v="Lucas Davis"/>
    <x v="0"/>
    <s v="978-1-270-75708-5"/>
    <x v="2"/>
    <x v="14"/>
    <x v="1"/>
    <x v="325"/>
    <x v="17"/>
    <x v="0"/>
    <m/>
    <m/>
    <x v="284"/>
    <x v="0"/>
    <x v="2"/>
    <n v="372"/>
    <s v="*372*"/>
  </r>
  <r>
    <s v="BK6039"/>
    <s v="Together with Social Science"/>
    <s v="Amanda Middleton"/>
    <x v="0"/>
    <s v="978-0-86039-574-4"/>
    <x v="4"/>
    <x v="11"/>
    <x v="0"/>
    <x v="388"/>
    <x v="0"/>
    <x v="1"/>
    <d v="2023-11-06T00:00:00"/>
    <d v="2024-10-13T00:00:00"/>
    <x v="272"/>
    <x v="0"/>
    <x v="3"/>
    <n v="388"/>
    <s v="*388*"/>
  </r>
  <r>
    <s v="BK6040"/>
    <s v="Pradeep's Chemistry"/>
    <s v="Michael Martin"/>
    <x v="6"/>
    <s v="978-0-7196-7337-5"/>
    <x v="5"/>
    <x v="9"/>
    <x v="1"/>
    <x v="78"/>
    <x v="15"/>
    <x v="0"/>
    <m/>
    <m/>
    <x v="183"/>
    <x v="3"/>
    <x v="1"/>
    <n v="359"/>
    <s v="*359*"/>
  </r>
  <r>
    <s v="BK6041"/>
    <s v="NCERT Business Studies"/>
    <s v="Philip Garcia"/>
    <x v="10"/>
    <s v="978-1-303-85472-9"/>
    <x v="1"/>
    <x v="11"/>
    <x v="1"/>
    <x v="52"/>
    <x v="2"/>
    <x v="1"/>
    <d v="2023-12-15T00:00:00"/>
    <d v="2024-03-31T00:00:00"/>
    <x v="237"/>
    <x v="3"/>
    <x v="1"/>
    <n v="284"/>
    <s v="*284*"/>
  </r>
  <r>
    <s v="BK6042"/>
    <s v="DK Goel Accountancy"/>
    <s v="Nicholas Mcguire"/>
    <x v="7"/>
    <s v="978-0-216-74085-3"/>
    <x v="5"/>
    <x v="8"/>
    <x v="1"/>
    <x v="182"/>
    <x v="18"/>
    <x v="1"/>
    <d v="2025-01-10T00:00:00"/>
    <d v="2025-02-22T00:00:00"/>
    <x v="120"/>
    <x v="3"/>
    <x v="1"/>
    <n v="201"/>
    <s v="*201*"/>
  </r>
  <r>
    <s v="BK6043"/>
    <s v="NCERT Business Studies"/>
    <s v="Hector Villegas"/>
    <x v="10"/>
    <s v="978-0-01-630601-3"/>
    <x v="4"/>
    <x v="19"/>
    <x v="2"/>
    <x v="146"/>
    <x v="7"/>
    <x v="0"/>
    <m/>
    <m/>
    <x v="267"/>
    <x v="3"/>
    <x v="0"/>
    <n v="303"/>
    <s v="*303*"/>
  </r>
  <r>
    <s v="BK6044"/>
    <s v="NCERT Social Science"/>
    <s v="Diane Moore"/>
    <x v="0"/>
    <s v="978-1-142-12175-4"/>
    <x v="4"/>
    <x v="1"/>
    <x v="2"/>
    <x v="272"/>
    <x v="17"/>
    <x v="0"/>
    <m/>
    <m/>
    <x v="141"/>
    <x v="0"/>
    <x v="2"/>
    <n v="176"/>
    <s v="*176*"/>
  </r>
  <r>
    <s v="BK6045"/>
    <s v="Pradeep's Chemistry"/>
    <s v="Brandon Burnett"/>
    <x v="6"/>
    <s v="978-1-04-507698-4"/>
    <x v="1"/>
    <x v="4"/>
    <x v="2"/>
    <x v="285"/>
    <x v="15"/>
    <x v="1"/>
    <d v="2023-07-10T00:00:00"/>
    <d v="2024-06-04T00:00:00"/>
    <x v="407"/>
    <x v="3"/>
    <x v="1"/>
    <n v="392"/>
    <s v="*392*"/>
  </r>
  <r>
    <s v="BK6046"/>
    <s v="S. Chand Biology"/>
    <s v="David Gonzalez"/>
    <x v="4"/>
    <s v="978-0-587-40592-4"/>
    <x v="1"/>
    <x v="9"/>
    <x v="2"/>
    <x v="412"/>
    <x v="13"/>
    <x v="0"/>
    <m/>
    <m/>
    <x v="247"/>
    <x v="3"/>
    <x v="1"/>
    <n v="198"/>
    <s v="*198*"/>
  </r>
  <r>
    <s v="BK6047"/>
    <s v="Principles of Economics"/>
    <s v="Dawn Stanley"/>
    <x v="5"/>
    <s v="978-0-9954714-4-3"/>
    <x v="1"/>
    <x v="1"/>
    <x v="1"/>
    <x v="149"/>
    <x v="9"/>
    <x v="0"/>
    <m/>
    <m/>
    <x v="172"/>
    <x v="3"/>
    <x v="0"/>
    <n v="235"/>
    <s v="*235*"/>
  </r>
  <r>
    <s v="BK6048"/>
    <s v="S. Chand Economics"/>
    <s v="Ashley Smith DVM"/>
    <x v="5"/>
    <s v="978-0-481-62631-9"/>
    <x v="3"/>
    <x v="2"/>
    <x v="1"/>
    <x v="229"/>
    <x v="1"/>
    <x v="1"/>
    <d v="2024-12-28T00:00:00"/>
    <d v="2025-01-08T00:00:00"/>
    <x v="309"/>
    <x v="3"/>
    <x v="0"/>
    <n v="343"/>
    <s v="*343*"/>
  </r>
  <r>
    <s v="BK6049"/>
    <s v="S. Chand Science"/>
    <s v="Mary Webb"/>
    <x v="11"/>
    <s v="978-1-63833-199-5"/>
    <x v="0"/>
    <x v="17"/>
    <x v="0"/>
    <x v="52"/>
    <x v="10"/>
    <x v="1"/>
    <d v="2024-08-13T00:00:00"/>
    <d v="2024-10-05T00:00:00"/>
    <x v="87"/>
    <x v="2"/>
    <x v="2"/>
    <n v="381"/>
    <s v="*381*"/>
  </r>
  <r>
    <s v="BK6050"/>
    <s v="TS Grewal Accountancy"/>
    <s v="Hannah Young"/>
    <x v="7"/>
    <s v="978-0-427-53827-0"/>
    <x v="4"/>
    <x v="19"/>
    <x v="1"/>
    <x v="49"/>
    <x v="3"/>
    <x v="0"/>
    <m/>
    <m/>
    <x v="363"/>
    <x v="3"/>
    <x v="0"/>
    <n v="135"/>
    <s v="*135*"/>
  </r>
  <r>
    <s v="BK6051"/>
    <s v="Concepts of Physics - HC Verma"/>
    <s v="Frederick Jones"/>
    <x v="9"/>
    <s v="978-1-377-37254-9"/>
    <x v="2"/>
    <x v="0"/>
    <x v="1"/>
    <x v="316"/>
    <x v="6"/>
    <x v="0"/>
    <m/>
    <m/>
    <x v="152"/>
    <x v="3"/>
    <x v="1"/>
    <n v="332"/>
    <s v="*332*"/>
  </r>
  <r>
    <s v="BK6052"/>
    <s v="Manika Hindi Pathmala"/>
    <s v="David Howe"/>
    <x v="12"/>
    <s v="978-1-4273-1067-5"/>
    <x v="3"/>
    <x v="0"/>
    <x v="1"/>
    <x v="45"/>
    <x v="6"/>
    <x v="1"/>
    <d v="2024-05-05T00:00:00"/>
    <d v="2024-10-13T00:00:00"/>
    <x v="369"/>
    <x v="3"/>
    <x v="0"/>
    <n v="307"/>
    <s v="*307*"/>
  </r>
  <r>
    <s v="BK6053"/>
    <s v="Modern ABC Chemistry"/>
    <s v="William Burton"/>
    <x v="6"/>
    <s v="978-0-8341-1771-6"/>
    <x v="5"/>
    <x v="10"/>
    <x v="2"/>
    <x v="291"/>
    <x v="0"/>
    <x v="1"/>
    <d v="2024-07-21T00:00:00"/>
    <d v="2024-11-10T00:00:00"/>
    <x v="141"/>
    <x v="3"/>
    <x v="2"/>
    <n v="407"/>
    <s v="*407*"/>
  </r>
  <r>
    <s v="BK6054"/>
    <s v="Concepts of Physics - HC Verma"/>
    <s v="Kristen Patel"/>
    <x v="9"/>
    <s v="978-1-68229-566-3"/>
    <x v="0"/>
    <x v="5"/>
    <x v="2"/>
    <x v="4"/>
    <x v="5"/>
    <x v="0"/>
    <m/>
    <m/>
    <x v="43"/>
    <x v="3"/>
    <x v="0"/>
    <n v="161"/>
    <s v="*161*"/>
  </r>
  <r>
    <s v="BK6055"/>
    <s v="S. Chand Science"/>
    <s v="Barry Taylor"/>
    <x v="11"/>
    <s v="978-0-286-14825-2"/>
    <x v="1"/>
    <x v="7"/>
    <x v="2"/>
    <x v="382"/>
    <x v="14"/>
    <x v="1"/>
    <d v="2024-06-03T00:00:00"/>
    <d v="2024-07-28T00:00:00"/>
    <x v="417"/>
    <x v="2"/>
    <x v="2"/>
    <n v="187"/>
    <s v="*187*"/>
  </r>
  <r>
    <s v="BK6056"/>
    <s v="Pearson Science Explorer"/>
    <s v="Mackenzie Adams"/>
    <x v="11"/>
    <s v="978-0-362-19784-6"/>
    <x v="5"/>
    <x v="1"/>
    <x v="2"/>
    <x v="150"/>
    <x v="15"/>
    <x v="0"/>
    <m/>
    <m/>
    <x v="184"/>
    <x v="2"/>
    <x v="2"/>
    <n v="406"/>
    <s v="*406*"/>
  </r>
  <r>
    <s v="BK6057"/>
    <s v="Modern ABC Chemistry"/>
    <s v="Chelsea Gibson"/>
    <x v="6"/>
    <s v="978-0-7783-9221-7"/>
    <x v="4"/>
    <x v="18"/>
    <x v="1"/>
    <x v="127"/>
    <x v="5"/>
    <x v="1"/>
    <d v="2024-05-23T00:00:00"/>
    <d v="2024-10-29T00:00:00"/>
    <x v="95"/>
    <x v="3"/>
    <x v="2"/>
    <n v="452"/>
    <s v="*452*"/>
  </r>
  <r>
    <s v="BK6058"/>
    <s v="NCERT Biology"/>
    <s v="Marissa Miller"/>
    <x v="4"/>
    <s v="978-0-14-240172-9"/>
    <x v="3"/>
    <x v="12"/>
    <x v="1"/>
    <x v="112"/>
    <x v="11"/>
    <x v="1"/>
    <d v="2023-06-05T00:00:00"/>
    <d v="2024-12-14T00:00:00"/>
    <x v="313"/>
    <x v="3"/>
    <x v="0"/>
    <n v="434"/>
    <s v="*434*"/>
  </r>
  <r>
    <s v="BK6059"/>
    <s v="NCERT Hindi"/>
    <s v="Brandy Conner"/>
    <x v="12"/>
    <s v="978-0-574-55993-7"/>
    <x v="0"/>
    <x v="7"/>
    <x v="0"/>
    <x v="365"/>
    <x v="15"/>
    <x v="0"/>
    <m/>
    <m/>
    <x v="421"/>
    <x v="3"/>
    <x v="1"/>
    <n v="311"/>
    <s v="*311*"/>
  </r>
  <r>
    <s v="BK6060"/>
    <s v="NCERT Hindi"/>
    <s v="Brooke Lee"/>
    <x v="12"/>
    <s v="978-1-274-14103-3"/>
    <x v="5"/>
    <x v="11"/>
    <x v="1"/>
    <x v="254"/>
    <x v="6"/>
    <x v="0"/>
    <m/>
    <m/>
    <x v="403"/>
    <x v="3"/>
    <x v="3"/>
    <n v="158"/>
    <s v="*158*"/>
  </r>
  <r>
    <s v="BK6061"/>
    <s v="Modern ABC Chemistry"/>
    <s v="Michelle Brown"/>
    <x v="6"/>
    <s v="978-1-75162-652-7"/>
    <x v="1"/>
    <x v="13"/>
    <x v="2"/>
    <x v="306"/>
    <x v="10"/>
    <x v="0"/>
    <m/>
    <m/>
    <x v="303"/>
    <x v="3"/>
    <x v="2"/>
    <n v="285"/>
    <s v="*285*"/>
  </r>
  <r>
    <s v="BK6062"/>
    <s v="S. Chand Business Studies"/>
    <s v="Alex Williams"/>
    <x v="10"/>
    <s v="978-1-4310-2765-1"/>
    <x v="0"/>
    <x v="16"/>
    <x v="0"/>
    <x v="323"/>
    <x v="6"/>
    <x v="0"/>
    <m/>
    <m/>
    <x v="229"/>
    <x v="3"/>
    <x v="3"/>
    <n v="167"/>
    <s v="*167*"/>
  </r>
  <r>
    <s v="BK6063"/>
    <s v="S. Chand EVS"/>
    <s v="Margaret Watkins"/>
    <x v="3"/>
    <s v="978-0-545-76066-9"/>
    <x v="3"/>
    <x v="12"/>
    <x v="0"/>
    <x v="105"/>
    <x v="5"/>
    <x v="1"/>
    <d v="2023-10-03T00:00:00"/>
    <d v="2024-07-23T00:00:00"/>
    <x v="147"/>
    <x v="2"/>
    <x v="1"/>
    <n v="195"/>
    <s v="*195*"/>
  </r>
  <r>
    <s v="BK6064"/>
    <s v="Lakhmir Singh Science"/>
    <s v="Laura Brown"/>
    <x v="11"/>
    <s v="978-1-55124-489-1"/>
    <x v="1"/>
    <x v="9"/>
    <x v="0"/>
    <x v="183"/>
    <x v="11"/>
    <x v="1"/>
    <d v="2025-02-05T00:00:00"/>
    <d v="2025-02-19T00:00:00"/>
    <x v="151"/>
    <x v="2"/>
    <x v="1"/>
    <n v="170"/>
    <s v="*170*"/>
  </r>
  <r>
    <s v="BK6065"/>
    <s v="Together with EVS"/>
    <s v="Michael Bell"/>
    <x v="3"/>
    <s v="978-1-5171-4969-7"/>
    <x v="2"/>
    <x v="8"/>
    <x v="1"/>
    <x v="35"/>
    <x v="7"/>
    <x v="1"/>
    <d v="2023-11-15T00:00:00"/>
    <d v="2024-11-07T00:00:00"/>
    <x v="12"/>
    <x v="2"/>
    <x v="1"/>
    <n v="396"/>
    <s v="*396*"/>
  </r>
  <r>
    <s v="BK6066"/>
    <s v="Python Programming - Balagurusamy"/>
    <s v="Brenda Smith"/>
    <x v="8"/>
    <s v="978-1-64505-189-3"/>
    <x v="0"/>
    <x v="18"/>
    <x v="0"/>
    <x v="229"/>
    <x v="2"/>
    <x v="0"/>
    <m/>
    <m/>
    <x v="310"/>
    <x v="3"/>
    <x v="0"/>
    <n v="222"/>
    <s v="*222*"/>
  </r>
  <r>
    <s v="BK6067"/>
    <s v="S. Chand Social Science"/>
    <s v="Robert Sullivan"/>
    <x v="0"/>
    <s v="978-0-7516-3209-5"/>
    <x v="2"/>
    <x v="4"/>
    <x v="1"/>
    <x v="341"/>
    <x v="6"/>
    <x v="0"/>
    <m/>
    <m/>
    <x v="428"/>
    <x v="0"/>
    <x v="2"/>
    <n v="410"/>
    <s v="*410*"/>
  </r>
  <r>
    <s v="BK6068"/>
    <s v="NCERT Economics"/>
    <s v="Anna Haney"/>
    <x v="5"/>
    <s v="978-1-143-12181-4"/>
    <x v="5"/>
    <x v="5"/>
    <x v="1"/>
    <x v="9"/>
    <x v="1"/>
    <x v="0"/>
    <m/>
    <m/>
    <x v="439"/>
    <x v="3"/>
    <x v="1"/>
    <n v="352"/>
    <s v="*352*"/>
  </r>
  <r>
    <s v="BK6069"/>
    <s v="Together with Social Science"/>
    <s v="Michael Lamb"/>
    <x v="0"/>
    <s v="978-1-4866-1608-4"/>
    <x v="4"/>
    <x v="12"/>
    <x v="1"/>
    <x v="53"/>
    <x v="14"/>
    <x v="0"/>
    <m/>
    <m/>
    <x v="299"/>
    <x v="0"/>
    <x v="1"/>
    <n v="202"/>
    <s v="*202*"/>
  </r>
  <r>
    <s v="BK6070"/>
    <s v="Principles of Economics"/>
    <s v="Dale Anderson"/>
    <x v="5"/>
    <s v="978-0-281-13003-0"/>
    <x v="4"/>
    <x v="12"/>
    <x v="2"/>
    <x v="420"/>
    <x v="15"/>
    <x v="0"/>
    <m/>
    <m/>
    <x v="417"/>
    <x v="3"/>
    <x v="0"/>
    <n v="423"/>
    <s v="*423*"/>
  </r>
  <r>
    <s v="BK6071"/>
    <s v="Principles of Economics"/>
    <s v="Christopher Watson"/>
    <x v="5"/>
    <s v="978-1-922754-87-5"/>
    <x v="0"/>
    <x v="19"/>
    <x v="2"/>
    <x v="230"/>
    <x v="6"/>
    <x v="1"/>
    <d v="2024-06-02T00:00:00"/>
    <d v="2024-08-18T00:00:00"/>
    <x v="361"/>
    <x v="3"/>
    <x v="0"/>
    <n v="277"/>
    <s v="*277*"/>
  </r>
  <r>
    <s v="BK6072"/>
    <s v="Play with Maths"/>
    <s v="Michelle Garcia"/>
    <x v="1"/>
    <s v="978-1-4209-6071-6"/>
    <x v="1"/>
    <x v="2"/>
    <x v="2"/>
    <x v="411"/>
    <x v="14"/>
    <x v="1"/>
    <d v="2023-03-21T00:00:00"/>
    <d v="2023-12-19T00:00:00"/>
    <x v="323"/>
    <x v="0"/>
    <x v="2"/>
    <n v="357"/>
    <s v="*357*"/>
  </r>
  <r>
    <s v="BK6073"/>
    <s v="Manika Hindi Pathmala"/>
    <s v="Richard Peck"/>
    <x v="12"/>
    <s v="978-1-945535-82-6"/>
    <x v="4"/>
    <x v="7"/>
    <x v="2"/>
    <x v="363"/>
    <x v="11"/>
    <x v="1"/>
    <d v="2023-09-24T00:00:00"/>
    <d v="2023-10-30T00:00:00"/>
    <x v="402"/>
    <x v="3"/>
    <x v="0"/>
    <n v="412"/>
    <s v="*412*"/>
  </r>
  <r>
    <s v="BK6074"/>
    <s v="Modern ABC Chemistry"/>
    <s v="Jonathan Clark"/>
    <x v="6"/>
    <s v="978-1-933740-20-1"/>
    <x v="2"/>
    <x v="6"/>
    <x v="1"/>
    <x v="345"/>
    <x v="1"/>
    <x v="0"/>
    <m/>
    <m/>
    <x v="168"/>
    <x v="3"/>
    <x v="1"/>
    <n v="398"/>
    <s v="*398*"/>
  </r>
  <r>
    <s v="BK6075"/>
    <s v="Computer Science with Python"/>
    <s v="Nathan Wilson DVM"/>
    <x v="8"/>
    <s v="978-0-17-954752-0"/>
    <x v="5"/>
    <x v="0"/>
    <x v="1"/>
    <x v="336"/>
    <x v="8"/>
    <x v="0"/>
    <m/>
    <m/>
    <x v="209"/>
    <x v="3"/>
    <x v="0"/>
    <n v="436"/>
    <s v="*436*"/>
  </r>
  <r>
    <s v="BK6076"/>
    <s v="S. Chand Biology"/>
    <s v="Brian Camacho"/>
    <x v="4"/>
    <s v="978-1-86946-865-1"/>
    <x v="3"/>
    <x v="11"/>
    <x v="0"/>
    <x v="9"/>
    <x v="17"/>
    <x v="0"/>
    <m/>
    <m/>
    <x v="289"/>
    <x v="3"/>
    <x v="2"/>
    <n v="158"/>
    <s v="*158*"/>
  </r>
  <r>
    <s v="BK6077"/>
    <s v="NCERT Accountancy"/>
    <s v="Kathryn Houston"/>
    <x v="7"/>
    <s v="978-0-675-96976-5"/>
    <x v="0"/>
    <x v="17"/>
    <x v="1"/>
    <x v="401"/>
    <x v="0"/>
    <x v="0"/>
    <m/>
    <m/>
    <x v="71"/>
    <x v="3"/>
    <x v="0"/>
    <n v="157"/>
    <s v="*157*"/>
  </r>
  <r>
    <s v="BK6078"/>
    <s v="NCERT Environmental Studies"/>
    <s v="Alexis Gonzalez"/>
    <x v="3"/>
    <s v="978-0-409-69213-6"/>
    <x v="2"/>
    <x v="13"/>
    <x v="1"/>
    <x v="390"/>
    <x v="15"/>
    <x v="0"/>
    <m/>
    <m/>
    <x v="94"/>
    <x v="2"/>
    <x v="2"/>
    <n v="148"/>
    <s v="*148*"/>
  </r>
  <r>
    <s v="BK6079"/>
    <s v="S. Chand Science"/>
    <s v="Christine Hicks"/>
    <x v="11"/>
    <s v="978-1-339-25737-2"/>
    <x v="2"/>
    <x v="8"/>
    <x v="1"/>
    <x v="165"/>
    <x v="6"/>
    <x v="1"/>
    <d v="2023-12-05T00:00:00"/>
    <d v="2024-11-14T00:00:00"/>
    <x v="129"/>
    <x v="2"/>
    <x v="2"/>
    <n v="364"/>
    <s v="*364*"/>
  </r>
  <r>
    <s v="BK6080"/>
    <s v="RD Sharma Mathematics"/>
    <s v="Penny Cortez"/>
    <x v="1"/>
    <s v="978-0-392-80808-8"/>
    <x v="5"/>
    <x v="5"/>
    <x v="2"/>
    <x v="341"/>
    <x v="2"/>
    <x v="0"/>
    <m/>
    <m/>
    <x v="290"/>
    <x v="0"/>
    <x v="2"/>
    <n v="178"/>
    <s v="*178*"/>
  </r>
  <r>
    <s v="BK6081"/>
    <s v="TS Grewal Accountancy"/>
    <s v="Jared Mullen"/>
    <x v="7"/>
    <s v="978-1-141-82858-6"/>
    <x v="2"/>
    <x v="4"/>
    <x v="2"/>
    <x v="304"/>
    <x v="2"/>
    <x v="0"/>
    <m/>
    <m/>
    <x v="417"/>
    <x v="3"/>
    <x v="0"/>
    <n v="240"/>
    <s v="*240*"/>
  </r>
  <r>
    <s v="BK6082"/>
    <s v="S. Chand Economics"/>
    <s v="Nathan Mcbride"/>
    <x v="5"/>
    <s v="978-0-916988-09-8"/>
    <x v="5"/>
    <x v="19"/>
    <x v="2"/>
    <x v="408"/>
    <x v="4"/>
    <x v="1"/>
    <d v="2023-08-21T00:00:00"/>
    <d v="2024-09-26T00:00:00"/>
    <x v="476"/>
    <x v="3"/>
    <x v="1"/>
    <n v="381"/>
    <s v="*381*"/>
  </r>
  <r>
    <s v="BK6083"/>
    <s v="Principles of Economics"/>
    <s v="Paul Morris"/>
    <x v="5"/>
    <s v="978-0-7577-9022-5"/>
    <x v="1"/>
    <x v="2"/>
    <x v="2"/>
    <x v="288"/>
    <x v="2"/>
    <x v="1"/>
    <d v="2023-08-15T00:00:00"/>
    <d v="2024-07-02T00:00:00"/>
    <x v="20"/>
    <x v="3"/>
    <x v="3"/>
    <n v="243"/>
    <s v="*243*"/>
  </r>
  <r>
    <s v="BK6084"/>
    <s v="NCERT Environmental Studies"/>
    <s v="Kimberly Medina"/>
    <x v="3"/>
    <s v="978-0-446-83495-7"/>
    <x v="2"/>
    <x v="19"/>
    <x v="1"/>
    <x v="250"/>
    <x v="12"/>
    <x v="1"/>
    <d v="2024-04-02T00:00:00"/>
    <d v="2024-08-20T00:00:00"/>
    <x v="443"/>
    <x v="2"/>
    <x v="2"/>
    <n v="143"/>
    <s v="*143*"/>
  </r>
  <r>
    <s v="BK6085"/>
    <s v="S. Chand EVS"/>
    <s v="Mark Oneal"/>
    <x v="3"/>
    <s v="978-1-970904-67-3"/>
    <x v="3"/>
    <x v="0"/>
    <x v="1"/>
    <x v="259"/>
    <x v="19"/>
    <x v="0"/>
    <m/>
    <m/>
    <x v="12"/>
    <x v="2"/>
    <x v="3"/>
    <n v="248"/>
    <s v="*248*"/>
  </r>
  <r>
    <s v="BK6086"/>
    <s v="NCERT Business Studies"/>
    <s v="Stephanie Jimenez"/>
    <x v="10"/>
    <s v="978-1-61703-512-8"/>
    <x v="2"/>
    <x v="14"/>
    <x v="0"/>
    <x v="333"/>
    <x v="7"/>
    <x v="1"/>
    <d v="2023-09-23T00:00:00"/>
    <d v="2024-11-08T00:00:00"/>
    <x v="324"/>
    <x v="3"/>
    <x v="1"/>
    <n v="150"/>
    <s v="*150*"/>
  </r>
  <r>
    <s v="BK6087"/>
    <s v="S. Chand Business Studies"/>
    <s v="James Thompson"/>
    <x v="10"/>
    <s v="978-1-61444-358-2"/>
    <x v="1"/>
    <x v="7"/>
    <x v="1"/>
    <x v="142"/>
    <x v="3"/>
    <x v="0"/>
    <m/>
    <m/>
    <x v="190"/>
    <x v="3"/>
    <x v="1"/>
    <n v="296"/>
    <s v="*296*"/>
  </r>
  <r>
    <s v="BK6088"/>
    <s v="Truemanâ€™s Biology"/>
    <s v="Patricia Jones"/>
    <x v="4"/>
    <s v="978-0-05-885637-8"/>
    <x v="1"/>
    <x v="5"/>
    <x v="2"/>
    <x v="267"/>
    <x v="11"/>
    <x v="1"/>
    <d v="2023-12-21T00:00:00"/>
    <d v="2024-06-28T00:00:00"/>
    <x v="140"/>
    <x v="3"/>
    <x v="1"/>
    <n v="446"/>
    <s v="*446*"/>
  </r>
  <r>
    <s v="BK6089"/>
    <s v="Oxford English Reader"/>
    <s v="Toni Butler"/>
    <x v="2"/>
    <s v="978-1-4650-5811-9"/>
    <x v="1"/>
    <x v="16"/>
    <x v="0"/>
    <x v="173"/>
    <x v="10"/>
    <x v="1"/>
    <d v="2024-06-12T00:00:00"/>
    <d v="2024-07-06T00:00:00"/>
    <x v="47"/>
    <x v="1"/>
    <x v="0"/>
    <n v="360"/>
    <s v="*360*"/>
  </r>
  <r>
    <s v="BK6090"/>
    <s v="SL Arora Physics"/>
    <s v="Tracy Nelson"/>
    <x v="9"/>
    <s v="978-0-412-23930-4"/>
    <x v="1"/>
    <x v="19"/>
    <x v="0"/>
    <x v="100"/>
    <x v="17"/>
    <x v="0"/>
    <m/>
    <m/>
    <x v="439"/>
    <x v="3"/>
    <x v="2"/>
    <n v="249"/>
    <s v="*249*"/>
  </r>
  <r>
    <s v="BK6091"/>
    <s v="S. Chand Business Studies"/>
    <s v="Stephanie Dudley"/>
    <x v="10"/>
    <s v="978-0-453-60213-6"/>
    <x v="3"/>
    <x v="3"/>
    <x v="0"/>
    <x v="281"/>
    <x v="8"/>
    <x v="1"/>
    <d v="2023-11-05T00:00:00"/>
    <d v="2024-05-27T00:00:00"/>
    <x v="369"/>
    <x v="3"/>
    <x v="1"/>
    <n v="278"/>
    <s v="*278*"/>
  </r>
  <r>
    <s v="BK6092"/>
    <s v="NCERT Business Studies"/>
    <s v="Nancy Gillespie"/>
    <x v="10"/>
    <s v="978-0-00-124581-5"/>
    <x v="1"/>
    <x v="5"/>
    <x v="1"/>
    <x v="38"/>
    <x v="9"/>
    <x v="1"/>
    <d v="2024-01-04T00:00:00"/>
    <d v="2024-11-28T00:00:00"/>
    <x v="231"/>
    <x v="3"/>
    <x v="1"/>
    <n v="391"/>
    <s v="*391*"/>
  </r>
  <r>
    <s v="BK6093"/>
    <s v="Let Us C - Yashwant Kanetkar"/>
    <s v="Jessica Johnson"/>
    <x v="8"/>
    <s v="978-0-291-97153-1"/>
    <x v="5"/>
    <x v="19"/>
    <x v="0"/>
    <x v="116"/>
    <x v="10"/>
    <x v="0"/>
    <m/>
    <m/>
    <x v="473"/>
    <x v="3"/>
    <x v="0"/>
    <n v="296"/>
    <s v="*296*"/>
  </r>
  <r>
    <s v="BK6094"/>
    <s v="S. Chand Biology"/>
    <s v="Nicole Wilkerson"/>
    <x v="4"/>
    <s v="978-0-12-220135-6"/>
    <x v="3"/>
    <x v="19"/>
    <x v="1"/>
    <x v="367"/>
    <x v="11"/>
    <x v="1"/>
    <d v="2024-04-19T00:00:00"/>
    <d v="2024-08-24T00:00:00"/>
    <x v="71"/>
    <x v="3"/>
    <x v="0"/>
    <n v="199"/>
    <s v="*199*"/>
  </r>
  <r>
    <s v="BK6095"/>
    <s v="NCERT Business Studies"/>
    <s v="Donna Kirk"/>
    <x v="10"/>
    <s v="978-1-67347-438-1"/>
    <x v="3"/>
    <x v="11"/>
    <x v="1"/>
    <x v="193"/>
    <x v="2"/>
    <x v="1"/>
    <d v="2024-08-13T00:00:00"/>
    <d v="2025-01-26T00:00:00"/>
    <x v="336"/>
    <x v="3"/>
    <x v="2"/>
    <n v="391"/>
    <s v="*391*"/>
  </r>
  <r>
    <s v="BK6096"/>
    <s v="S. Chand Social Science"/>
    <s v="Kathryn Smith"/>
    <x v="0"/>
    <s v="978-0-634-99889-8"/>
    <x v="5"/>
    <x v="7"/>
    <x v="1"/>
    <x v="286"/>
    <x v="8"/>
    <x v="0"/>
    <m/>
    <m/>
    <x v="473"/>
    <x v="0"/>
    <x v="0"/>
    <n v="120"/>
    <s v="*120*"/>
  </r>
  <r>
    <s v="BK6097"/>
    <s v="NCERT Chemistry"/>
    <s v="Jennifer James"/>
    <x v="6"/>
    <s v="978-0-8496-5044-4"/>
    <x v="1"/>
    <x v="2"/>
    <x v="2"/>
    <x v="175"/>
    <x v="4"/>
    <x v="1"/>
    <d v="2024-05-24T00:00:00"/>
    <d v="2024-09-23T00:00:00"/>
    <x v="76"/>
    <x v="3"/>
    <x v="1"/>
    <n v="302"/>
    <s v="*302*"/>
  </r>
  <r>
    <s v="BK6098"/>
    <s v="SL Arora Physics"/>
    <s v="Roberto Carroll"/>
    <x v="9"/>
    <s v="978-0-7368-1374-7"/>
    <x v="2"/>
    <x v="9"/>
    <x v="2"/>
    <x v="95"/>
    <x v="1"/>
    <x v="0"/>
    <m/>
    <m/>
    <x v="68"/>
    <x v="3"/>
    <x v="0"/>
    <n v="135"/>
    <s v="*135*"/>
  </r>
  <r>
    <s v="BK6099"/>
    <s v="Together with Social Science"/>
    <s v="Corey Berry"/>
    <x v="0"/>
    <s v="978-1-5367-0616-1"/>
    <x v="0"/>
    <x v="12"/>
    <x v="2"/>
    <x v="57"/>
    <x v="3"/>
    <x v="0"/>
    <m/>
    <m/>
    <x v="200"/>
    <x v="0"/>
    <x v="2"/>
    <n v="228"/>
    <s v="*228*"/>
  </r>
  <r>
    <s v="BK6100"/>
    <s v="Together with EVS"/>
    <s v="Shelly Martinez"/>
    <x v="3"/>
    <s v="978-0-297-14750-3"/>
    <x v="1"/>
    <x v="18"/>
    <x v="2"/>
    <x v="40"/>
    <x v="13"/>
    <x v="0"/>
    <m/>
    <m/>
    <x v="447"/>
    <x v="2"/>
    <x v="0"/>
    <n v="362"/>
    <s v="*362*"/>
  </r>
  <r>
    <s v="BK6101"/>
    <s v="S. Chand EVS"/>
    <s v="Michael Hicks Jr."/>
    <x v="3"/>
    <s v="978-1-390-36725-6"/>
    <x v="4"/>
    <x v="10"/>
    <x v="1"/>
    <x v="159"/>
    <x v="1"/>
    <x v="0"/>
    <m/>
    <m/>
    <x v="44"/>
    <x v="2"/>
    <x v="2"/>
    <n v="268"/>
    <s v="*268*"/>
  </r>
  <r>
    <s v="BK6102"/>
    <s v="S. Chand EVS"/>
    <s v="Amanda Watts"/>
    <x v="3"/>
    <s v="978-1-5368-3957-9"/>
    <x v="2"/>
    <x v="19"/>
    <x v="1"/>
    <x v="135"/>
    <x v="14"/>
    <x v="0"/>
    <m/>
    <m/>
    <x v="387"/>
    <x v="2"/>
    <x v="2"/>
    <n v="348"/>
    <s v="*348*"/>
  </r>
  <r>
    <s v="BK6103"/>
    <s v="NCERT Business Studies"/>
    <s v="Felicia Holland"/>
    <x v="10"/>
    <s v="978-0-7545-7394-4"/>
    <x v="1"/>
    <x v="16"/>
    <x v="0"/>
    <x v="86"/>
    <x v="15"/>
    <x v="0"/>
    <m/>
    <m/>
    <x v="230"/>
    <x v="3"/>
    <x v="2"/>
    <n v="276"/>
    <s v="*276*"/>
  </r>
  <r>
    <s v="BK6104"/>
    <s v="NCERT Biology"/>
    <s v="Sandra Osborne"/>
    <x v="4"/>
    <s v="978-1-4847-9355-8"/>
    <x v="0"/>
    <x v="7"/>
    <x v="1"/>
    <x v="333"/>
    <x v="5"/>
    <x v="1"/>
    <d v="2023-05-08T00:00:00"/>
    <d v="2023-12-22T00:00:00"/>
    <x v="256"/>
    <x v="3"/>
    <x v="0"/>
    <n v="195"/>
    <s v="*195*"/>
  </r>
  <r>
    <s v="BK6105"/>
    <s v="NCERT Accountancy"/>
    <s v="Thomas Spence"/>
    <x v="7"/>
    <s v="978-0-10-685992-4"/>
    <x v="5"/>
    <x v="6"/>
    <x v="1"/>
    <x v="217"/>
    <x v="19"/>
    <x v="1"/>
    <d v="2023-07-21T00:00:00"/>
    <d v="2023-08-29T00:00:00"/>
    <x v="201"/>
    <x v="3"/>
    <x v="1"/>
    <n v="243"/>
    <s v="*243*"/>
  </r>
  <r>
    <s v="BK6106"/>
    <s v="S. Chand Social Science"/>
    <s v="Jonathan Friedman"/>
    <x v="0"/>
    <s v="978-1-9827-4693-3"/>
    <x v="4"/>
    <x v="11"/>
    <x v="1"/>
    <x v="334"/>
    <x v="12"/>
    <x v="1"/>
    <d v="2024-09-08T00:00:00"/>
    <d v="2025-01-08T00:00:00"/>
    <x v="204"/>
    <x v="0"/>
    <x v="3"/>
    <n v="209"/>
    <s v="*209*"/>
  </r>
  <r>
    <s v="BK6107"/>
    <s v="Computer Science with Python"/>
    <s v="Jessica Love"/>
    <x v="8"/>
    <s v="978-0-7225-3105-1"/>
    <x v="5"/>
    <x v="11"/>
    <x v="2"/>
    <x v="301"/>
    <x v="14"/>
    <x v="0"/>
    <m/>
    <m/>
    <x v="358"/>
    <x v="3"/>
    <x v="2"/>
    <n v="405"/>
    <s v="*405*"/>
  </r>
  <r>
    <s v="BK6108"/>
    <s v="S. Chand Biology"/>
    <s v="Jason Crawford"/>
    <x v="4"/>
    <s v="978-1-170-29591-5"/>
    <x v="5"/>
    <x v="19"/>
    <x v="2"/>
    <x v="144"/>
    <x v="2"/>
    <x v="1"/>
    <d v="2024-06-20T00:00:00"/>
    <d v="2024-07-10T00:00:00"/>
    <x v="474"/>
    <x v="3"/>
    <x v="3"/>
    <n v="420"/>
    <s v="*420*"/>
  </r>
  <r>
    <s v="BK6109"/>
    <s v="Pearson Science Explorer"/>
    <s v="Matthew Taylor"/>
    <x v="11"/>
    <s v="978-1-4727-8595-4"/>
    <x v="1"/>
    <x v="13"/>
    <x v="2"/>
    <x v="131"/>
    <x v="1"/>
    <x v="1"/>
    <d v="2023-11-23T00:00:00"/>
    <d v="2025-02-26T00:00:00"/>
    <x v="14"/>
    <x v="2"/>
    <x v="1"/>
    <n v="235"/>
    <s v="*235*"/>
  </r>
  <r>
    <s v="BK6110"/>
    <s v="Principles of Economics"/>
    <s v="Melinda Scott"/>
    <x v="5"/>
    <s v="978-0-06-933001-0"/>
    <x v="5"/>
    <x v="16"/>
    <x v="2"/>
    <x v="59"/>
    <x v="5"/>
    <x v="1"/>
    <d v="2025-02-20T00:00:00"/>
    <d v="2025-02-20T00:00:00"/>
    <x v="102"/>
    <x v="3"/>
    <x v="1"/>
    <n v="226"/>
    <s v="*226*"/>
  </r>
  <r>
    <s v="BK6111"/>
    <s v="Lakhmir Singh Science"/>
    <s v="Michelle Hicks DVM"/>
    <x v="11"/>
    <s v="978-1-997114-52-9"/>
    <x v="0"/>
    <x v="5"/>
    <x v="1"/>
    <x v="284"/>
    <x v="8"/>
    <x v="0"/>
    <m/>
    <m/>
    <x v="66"/>
    <x v="2"/>
    <x v="1"/>
    <n v="346"/>
    <s v="*346*"/>
  </r>
  <r>
    <s v="BK6112"/>
    <s v="Together with EVS"/>
    <s v="Karen Bartlett"/>
    <x v="3"/>
    <s v="978-0-8149-0940-9"/>
    <x v="3"/>
    <x v="16"/>
    <x v="1"/>
    <x v="215"/>
    <x v="17"/>
    <x v="1"/>
    <d v="2023-05-23T00:00:00"/>
    <d v="2024-07-09T00:00:00"/>
    <x v="420"/>
    <x v="2"/>
    <x v="0"/>
    <n v="384"/>
    <s v="*384*"/>
  </r>
  <r>
    <s v="BK6113"/>
    <s v="NCERT Business Studies"/>
    <s v="Michelle Wells"/>
    <x v="10"/>
    <s v="978-0-921416-35-7"/>
    <x v="2"/>
    <x v="5"/>
    <x v="0"/>
    <x v="278"/>
    <x v="13"/>
    <x v="1"/>
    <d v="2024-08-25T00:00:00"/>
    <d v="2025-01-07T00:00:00"/>
    <x v="463"/>
    <x v="3"/>
    <x v="2"/>
    <n v="126"/>
    <s v="*126*"/>
  </r>
  <r>
    <s v="BK6114"/>
    <s v="NCERT Hindi"/>
    <s v="Courtney Strong"/>
    <x v="12"/>
    <s v="978-1-84176-694-2"/>
    <x v="2"/>
    <x v="3"/>
    <x v="1"/>
    <x v="48"/>
    <x v="18"/>
    <x v="1"/>
    <d v="2023-05-04T00:00:00"/>
    <d v="2023-08-25T00:00:00"/>
    <x v="112"/>
    <x v="3"/>
    <x v="1"/>
    <n v="214"/>
    <s v="*214*"/>
  </r>
  <r>
    <s v="BK6115"/>
    <s v="NCERT Accountancy"/>
    <s v="Alexander Erickson"/>
    <x v="7"/>
    <s v="978-0-9544884-1-3"/>
    <x v="2"/>
    <x v="7"/>
    <x v="2"/>
    <x v="214"/>
    <x v="13"/>
    <x v="1"/>
    <d v="2023-05-23T00:00:00"/>
    <d v="2023-10-19T00:00:00"/>
    <x v="224"/>
    <x v="3"/>
    <x v="1"/>
    <n v="381"/>
    <s v="*381*"/>
  </r>
  <r>
    <s v="BK6116"/>
    <s v="NCERT Maths"/>
    <s v="Michelle Powers"/>
    <x v="1"/>
    <s v="978-0-7991-6186-1"/>
    <x v="1"/>
    <x v="12"/>
    <x v="0"/>
    <x v="123"/>
    <x v="3"/>
    <x v="0"/>
    <m/>
    <m/>
    <x v="405"/>
    <x v="0"/>
    <x v="0"/>
    <n v="145"/>
    <s v="*145*"/>
  </r>
  <r>
    <s v="BK6117"/>
    <s v="DK Goel Accountancy"/>
    <s v="Patricia Cooper"/>
    <x v="7"/>
    <s v="978-1-69540-885-2"/>
    <x v="3"/>
    <x v="6"/>
    <x v="0"/>
    <x v="130"/>
    <x v="10"/>
    <x v="0"/>
    <m/>
    <m/>
    <x v="41"/>
    <x v="3"/>
    <x v="0"/>
    <n v="206"/>
    <s v="*206*"/>
  </r>
  <r>
    <s v="BK6118"/>
    <s v="RD Sharma Mathematics"/>
    <s v="Kent Cox"/>
    <x v="1"/>
    <s v="978-0-694-13004-7"/>
    <x v="3"/>
    <x v="6"/>
    <x v="0"/>
    <x v="193"/>
    <x v="7"/>
    <x v="1"/>
    <d v="2023-12-31T00:00:00"/>
    <d v="2024-04-24T00:00:00"/>
    <x v="244"/>
    <x v="0"/>
    <x v="2"/>
    <n v="227"/>
    <s v="*227*"/>
  </r>
  <r>
    <s v="BK6119"/>
    <s v="S. Chand Social Science"/>
    <s v="Daniel Sanders"/>
    <x v="0"/>
    <s v="978-1-69134-704-9"/>
    <x v="3"/>
    <x v="4"/>
    <x v="1"/>
    <x v="12"/>
    <x v="3"/>
    <x v="1"/>
    <d v="2024-05-09T00:00:00"/>
    <d v="2024-11-21T00:00:00"/>
    <x v="11"/>
    <x v="0"/>
    <x v="0"/>
    <n v="226"/>
    <s v="*226*"/>
  </r>
  <r>
    <s v="BK6120"/>
    <s v="Principles of Economics"/>
    <s v="Cody Sanders"/>
    <x v="5"/>
    <s v="978-1-78236-034-6"/>
    <x v="5"/>
    <x v="2"/>
    <x v="0"/>
    <x v="312"/>
    <x v="16"/>
    <x v="0"/>
    <m/>
    <m/>
    <x v="108"/>
    <x v="3"/>
    <x v="1"/>
    <n v="422"/>
    <s v="*422*"/>
  </r>
  <r>
    <s v="BK6121"/>
    <s v="TS Grewal Accountancy"/>
    <s v="Tina Dawson"/>
    <x v="7"/>
    <s v="978-1-207-85649-2"/>
    <x v="3"/>
    <x v="19"/>
    <x v="1"/>
    <x v="396"/>
    <x v="9"/>
    <x v="0"/>
    <m/>
    <m/>
    <x v="106"/>
    <x v="3"/>
    <x v="0"/>
    <n v="116"/>
    <s v="*116*"/>
  </r>
  <r>
    <s v="BK6122"/>
    <s v="DK Goel Accountancy"/>
    <s v="Jessica Stevens DVM"/>
    <x v="7"/>
    <s v="978-0-9926923-8-4"/>
    <x v="3"/>
    <x v="9"/>
    <x v="1"/>
    <x v="250"/>
    <x v="13"/>
    <x v="1"/>
    <d v="2024-03-01T00:00:00"/>
    <d v="2024-03-08T00:00:00"/>
    <x v="109"/>
    <x v="3"/>
    <x v="2"/>
    <n v="348"/>
    <s v="*348*"/>
  </r>
  <r>
    <s v="BK6123"/>
    <s v="Lakhmir Singh Science"/>
    <s v="Donna Walker MD"/>
    <x v="11"/>
    <s v="978-0-939935-28-4"/>
    <x v="5"/>
    <x v="6"/>
    <x v="1"/>
    <x v="22"/>
    <x v="15"/>
    <x v="1"/>
    <d v="2024-09-07T00:00:00"/>
    <d v="2025-01-12T00:00:00"/>
    <x v="23"/>
    <x v="2"/>
    <x v="0"/>
    <n v="149"/>
    <s v="*149*"/>
  </r>
  <r>
    <s v="BK6124"/>
    <s v="S. Chand EVS"/>
    <s v="Nancy Griffith"/>
    <x v="3"/>
    <s v="978-1-05-840484-2"/>
    <x v="5"/>
    <x v="12"/>
    <x v="2"/>
    <x v="405"/>
    <x v="11"/>
    <x v="0"/>
    <m/>
    <m/>
    <x v="461"/>
    <x v="2"/>
    <x v="2"/>
    <n v="284"/>
    <s v="*284*"/>
  </r>
  <r>
    <s v="BK6125"/>
    <s v="NCERT Environmental Studies"/>
    <s v="Alexandria Ho"/>
    <x v="3"/>
    <s v="978-1-238-42192-8"/>
    <x v="2"/>
    <x v="7"/>
    <x v="2"/>
    <x v="272"/>
    <x v="13"/>
    <x v="0"/>
    <m/>
    <m/>
    <x v="217"/>
    <x v="2"/>
    <x v="2"/>
    <n v="285"/>
    <s v="*285*"/>
  </r>
  <r>
    <s v="BK6126"/>
    <s v="DK Goel Accountancy"/>
    <s v="Jesus Mcgee"/>
    <x v="7"/>
    <s v="978-0-7288-2998-5"/>
    <x v="2"/>
    <x v="19"/>
    <x v="2"/>
    <x v="309"/>
    <x v="8"/>
    <x v="0"/>
    <m/>
    <m/>
    <x v="385"/>
    <x v="3"/>
    <x v="2"/>
    <n v="441"/>
    <s v="*441*"/>
  </r>
  <r>
    <s v="BK6127"/>
    <s v="Oxford English Reader"/>
    <s v="Jose Martinez"/>
    <x v="2"/>
    <s v="978-1-395-16939-8"/>
    <x v="2"/>
    <x v="9"/>
    <x v="2"/>
    <x v="171"/>
    <x v="18"/>
    <x v="1"/>
    <d v="2023-08-19T00:00:00"/>
    <d v="2024-11-02T00:00:00"/>
    <x v="442"/>
    <x v="1"/>
    <x v="0"/>
    <n v="327"/>
    <s v="*327*"/>
  </r>
  <r>
    <s v="BK6128"/>
    <s v="Pradeep's Chemistry"/>
    <s v="James Wilson"/>
    <x v="6"/>
    <s v="978-0-627-72218-9"/>
    <x v="4"/>
    <x v="11"/>
    <x v="1"/>
    <x v="309"/>
    <x v="18"/>
    <x v="1"/>
    <d v="2024-04-06T00:00:00"/>
    <d v="2024-04-15T00:00:00"/>
    <x v="23"/>
    <x v="3"/>
    <x v="1"/>
    <n v="287"/>
    <s v="*287*"/>
  </r>
  <r>
    <s v="BK6129"/>
    <s v="NCERT Hindi"/>
    <s v="Kevin Taylor"/>
    <x v="12"/>
    <s v="978-0-89165-701-9"/>
    <x v="1"/>
    <x v="2"/>
    <x v="1"/>
    <x v="317"/>
    <x v="1"/>
    <x v="0"/>
    <m/>
    <m/>
    <x v="309"/>
    <x v="3"/>
    <x v="3"/>
    <n v="155"/>
    <s v="*155*"/>
  </r>
  <r>
    <s v="BK6130"/>
    <s v="NCERT Biology"/>
    <s v="Christina French"/>
    <x v="4"/>
    <s v="978-0-291-13640-4"/>
    <x v="2"/>
    <x v="3"/>
    <x v="0"/>
    <x v="249"/>
    <x v="6"/>
    <x v="0"/>
    <m/>
    <m/>
    <x v="273"/>
    <x v="3"/>
    <x v="2"/>
    <n v="287"/>
    <s v="*287*"/>
  </r>
  <r>
    <s v="BK6131"/>
    <s v="S. Chand Social Science"/>
    <s v="Richard Horne"/>
    <x v="0"/>
    <s v="978-0-08-285801-0"/>
    <x v="5"/>
    <x v="10"/>
    <x v="1"/>
    <x v="336"/>
    <x v="17"/>
    <x v="0"/>
    <m/>
    <m/>
    <x v="132"/>
    <x v="0"/>
    <x v="3"/>
    <n v="311"/>
    <s v="*311*"/>
  </r>
  <r>
    <s v="BK6132"/>
    <s v="Pradeep's Chemistry"/>
    <s v="Mrs. Rebecca Goodman MD"/>
    <x v="6"/>
    <s v="978-1-00-962318-6"/>
    <x v="3"/>
    <x v="7"/>
    <x v="1"/>
    <x v="269"/>
    <x v="5"/>
    <x v="0"/>
    <m/>
    <m/>
    <x v="323"/>
    <x v="3"/>
    <x v="1"/>
    <n v="224"/>
    <s v="*224*"/>
  </r>
  <r>
    <s v="BK6133"/>
    <s v="RD Sharma Mathematics"/>
    <s v="Nicole Rodgers"/>
    <x v="1"/>
    <s v="978-1-5357-6592-3"/>
    <x v="2"/>
    <x v="17"/>
    <x v="1"/>
    <x v="388"/>
    <x v="18"/>
    <x v="0"/>
    <m/>
    <m/>
    <x v="357"/>
    <x v="0"/>
    <x v="1"/>
    <n v="418"/>
    <s v="*418*"/>
  </r>
  <r>
    <s v="BK6134"/>
    <s v="Together with EVS"/>
    <s v="Adam Rivas"/>
    <x v="3"/>
    <s v="978-1-336-69535-1"/>
    <x v="0"/>
    <x v="0"/>
    <x v="2"/>
    <x v="246"/>
    <x v="3"/>
    <x v="0"/>
    <m/>
    <m/>
    <x v="168"/>
    <x v="2"/>
    <x v="1"/>
    <n v="383"/>
    <s v="*383*"/>
  </r>
  <r>
    <s v="BK6135"/>
    <s v="NCERT Hindi"/>
    <s v="Kathryn Rivas"/>
    <x v="12"/>
    <s v="978-0-230-83475-0"/>
    <x v="4"/>
    <x v="0"/>
    <x v="2"/>
    <x v="70"/>
    <x v="3"/>
    <x v="1"/>
    <d v="2023-08-24T00:00:00"/>
    <d v="2025-01-10T00:00:00"/>
    <x v="343"/>
    <x v="3"/>
    <x v="0"/>
    <n v="283"/>
    <s v="*283*"/>
  </r>
  <r>
    <s v="BK6136"/>
    <s v="NCERT Maths"/>
    <s v="Jared Torres DDS"/>
    <x v="1"/>
    <s v="978-1-04-974211-3"/>
    <x v="2"/>
    <x v="3"/>
    <x v="2"/>
    <x v="265"/>
    <x v="5"/>
    <x v="1"/>
    <d v="2024-01-03T00:00:00"/>
    <d v="2024-11-14T00:00:00"/>
    <x v="274"/>
    <x v="0"/>
    <x v="2"/>
    <n v="394"/>
    <s v="*394*"/>
  </r>
  <r>
    <s v="BK6137"/>
    <s v="Concepts of Physics - HC Verma"/>
    <s v="Marc Smith"/>
    <x v="9"/>
    <s v="978-0-515-10209-3"/>
    <x v="2"/>
    <x v="15"/>
    <x v="2"/>
    <x v="166"/>
    <x v="12"/>
    <x v="1"/>
    <d v="2024-03-28T00:00:00"/>
    <d v="2024-09-03T00:00:00"/>
    <x v="419"/>
    <x v="3"/>
    <x v="1"/>
    <n v="213"/>
    <s v="*213*"/>
  </r>
  <r>
    <s v="BK6138"/>
    <s v="Pearson Science Explorer"/>
    <s v="Mary Estrada"/>
    <x v="11"/>
    <s v="978-0-912597-16-4"/>
    <x v="0"/>
    <x v="3"/>
    <x v="1"/>
    <x v="99"/>
    <x v="1"/>
    <x v="1"/>
    <d v="2023-10-15T00:00:00"/>
    <d v="2025-02-14T00:00:00"/>
    <x v="98"/>
    <x v="2"/>
    <x v="1"/>
    <n v="393"/>
    <s v="*393*"/>
  </r>
  <r>
    <s v="BK6139"/>
    <s v="S. Chand Science"/>
    <s v="Stephanie Lawson"/>
    <x v="11"/>
    <s v="978-1-81054-770-1"/>
    <x v="1"/>
    <x v="6"/>
    <x v="1"/>
    <x v="139"/>
    <x v="10"/>
    <x v="0"/>
    <m/>
    <m/>
    <x v="105"/>
    <x v="2"/>
    <x v="0"/>
    <n v="158"/>
    <s v="*158*"/>
  </r>
  <r>
    <s v="BK6140"/>
    <s v="Pradeep's Chemistry"/>
    <s v="Heather Hawkins"/>
    <x v="6"/>
    <s v="978-0-02-280632-3"/>
    <x v="1"/>
    <x v="13"/>
    <x v="0"/>
    <x v="149"/>
    <x v="4"/>
    <x v="0"/>
    <m/>
    <m/>
    <x v="359"/>
    <x v="3"/>
    <x v="0"/>
    <n v="335"/>
    <s v="*335*"/>
  </r>
  <r>
    <s v="BK6141"/>
    <s v="S. Chand Biology"/>
    <s v="Leah Murray"/>
    <x v="4"/>
    <s v="978-0-8127-2709-8"/>
    <x v="2"/>
    <x v="4"/>
    <x v="1"/>
    <x v="403"/>
    <x v="19"/>
    <x v="0"/>
    <m/>
    <m/>
    <x v="198"/>
    <x v="3"/>
    <x v="2"/>
    <n v="232"/>
    <s v="*232*"/>
  </r>
  <r>
    <s v="BK6142"/>
    <s v="Lakhmir Singh Science"/>
    <s v="John Powell"/>
    <x v="11"/>
    <s v="978-1-79971-082-0"/>
    <x v="0"/>
    <x v="8"/>
    <x v="2"/>
    <x v="179"/>
    <x v="15"/>
    <x v="0"/>
    <m/>
    <m/>
    <x v="159"/>
    <x v="2"/>
    <x v="0"/>
    <n v="321"/>
    <s v="*321*"/>
  </r>
  <r>
    <s v="BK6143"/>
    <s v="NCERT Business Studies"/>
    <s v="Scott Jones"/>
    <x v="10"/>
    <s v="978-1-233-12346-9"/>
    <x v="1"/>
    <x v="8"/>
    <x v="0"/>
    <x v="238"/>
    <x v="2"/>
    <x v="1"/>
    <d v="2023-04-01T00:00:00"/>
    <d v="2024-11-28T00:00:00"/>
    <x v="22"/>
    <x v="3"/>
    <x v="1"/>
    <n v="116"/>
    <s v="*116*"/>
  </r>
  <r>
    <s v="BK6144"/>
    <s v="SL Arora Physics"/>
    <s v="Terri Campbell"/>
    <x v="9"/>
    <s v="978-1-4558-4254-4"/>
    <x v="0"/>
    <x v="11"/>
    <x v="0"/>
    <x v="201"/>
    <x v="18"/>
    <x v="1"/>
    <d v="2023-12-14T00:00:00"/>
    <d v="2025-02-18T00:00:00"/>
    <x v="234"/>
    <x v="3"/>
    <x v="0"/>
    <n v="403"/>
    <s v="*403*"/>
  </r>
  <r>
    <s v="BK6145"/>
    <s v="S. Chand Biology"/>
    <s v="Tiffany Nelson"/>
    <x v="4"/>
    <s v="978-0-8342-5091-8"/>
    <x v="3"/>
    <x v="18"/>
    <x v="0"/>
    <x v="261"/>
    <x v="13"/>
    <x v="0"/>
    <m/>
    <m/>
    <x v="105"/>
    <x v="3"/>
    <x v="2"/>
    <n v="126"/>
    <s v="*126*"/>
  </r>
  <r>
    <s v="BK6146"/>
    <s v="Modern ABC Chemistry"/>
    <s v="Brittany Burke"/>
    <x v="6"/>
    <s v="978-1-85994-136-2"/>
    <x v="5"/>
    <x v="11"/>
    <x v="1"/>
    <x v="204"/>
    <x v="14"/>
    <x v="0"/>
    <m/>
    <m/>
    <x v="132"/>
    <x v="3"/>
    <x v="0"/>
    <n v="365"/>
    <s v="*365*"/>
  </r>
  <r>
    <s v="BK6147"/>
    <s v="Python Programming - Balagurusamy"/>
    <s v="Krystal Taylor"/>
    <x v="8"/>
    <s v="978-0-00-064336-0"/>
    <x v="5"/>
    <x v="6"/>
    <x v="0"/>
    <x v="128"/>
    <x v="16"/>
    <x v="0"/>
    <m/>
    <m/>
    <x v="365"/>
    <x v="3"/>
    <x v="2"/>
    <n v="313"/>
    <s v="*313*"/>
  </r>
  <r>
    <s v="BK6148"/>
    <s v="NCERT Hindi"/>
    <s v="Vincent Moore"/>
    <x v="12"/>
    <s v="978-1-231-40266-5"/>
    <x v="1"/>
    <x v="8"/>
    <x v="1"/>
    <x v="120"/>
    <x v="5"/>
    <x v="1"/>
    <d v="2024-08-05T00:00:00"/>
    <d v="2025-02-20T00:00:00"/>
    <x v="243"/>
    <x v="3"/>
    <x v="2"/>
    <n v="157"/>
    <s v="*157*"/>
  </r>
  <r>
    <s v="BK6149"/>
    <s v="NCERT Accountancy"/>
    <s v="Cole Jones MD"/>
    <x v="7"/>
    <s v="978-0-524-89322-7"/>
    <x v="0"/>
    <x v="13"/>
    <x v="1"/>
    <x v="309"/>
    <x v="16"/>
    <x v="0"/>
    <m/>
    <m/>
    <x v="187"/>
    <x v="3"/>
    <x v="2"/>
    <n v="425"/>
    <s v="*425*"/>
  </r>
  <r>
    <s v="BK6150"/>
    <s v="NCERT Business Studies"/>
    <s v="Timothy Monroe"/>
    <x v="10"/>
    <s v="978-0-272-55591-0"/>
    <x v="3"/>
    <x v="19"/>
    <x v="1"/>
    <x v="248"/>
    <x v="0"/>
    <x v="1"/>
    <d v="2024-10-08T00:00:00"/>
    <d v="2024-12-24T00:00:00"/>
    <x v="321"/>
    <x v="3"/>
    <x v="0"/>
    <n v="111"/>
    <s v="*111*"/>
  </r>
  <r>
    <s v="BK6151"/>
    <s v="Nai Roshni Hindi Pathmala"/>
    <s v="Casey Davis"/>
    <x v="12"/>
    <s v="978-0-303-66981-4"/>
    <x v="3"/>
    <x v="4"/>
    <x v="2"/>
    <x v="92"/>
    <x v="3"/>
    <x v="1"/>
    <d v="2024-07-19T00:00:00"/>
    <d v="2025-01-22T00:00:00"/>
    <x v="138"/>
    <x v="3"/>
    <x v="1"/>
    <n v="223"/>
    <s v="*223*"/>
  </r>
  <r>
    <s v="BK6152"/>
    <s v="Oxford English Reader"/>
    <s v="Stephen Ballard"/>
    <x v="2"/>
    <s v="978-0-89548-108-5"/>
    <x v="4"/>
    <x v="17"/>
    <x v="2"/>
    <x v="133"/>
    <x v="0"/>
    <x v="0"/>
    <m/>
    <m/>
    <x v="290"/>
    <x v="1"/>
    <x v="3"/>
    <n v="348"/>
    <s v="*348*"/>
  </r>
  <r>
    <s v="BK6153"/>
    <s v="Together with EVS"/>
    <s v="Alyssa Rodriguez"/>
    <x v="3"/>
    <s v="978-0-9864681-6-2"/>
    <x v="5"/>
    <x v="13"/>
    <x v="2"/>
    <x v="189"/>
    <x v="1"/>
    <x v="1"/>
    <d v="2024-06-25T00:00:00"/>
    <d v="2024-11-29T00:00:00"/>
    <x v="368"/>
    <x v="2"/>
    <x v="2"/>
    <n v="264"/>
    <s v="*264*"/>
  </r>
  <r>
    <s v="BK6154"/>
    <s v="Play with Maths"/>
    <s v="Justin Le"/>
    <x v="1"/>
    <s v="978-0-212-42888-5"/>
    <x v="1"/>
    <x v="6"/>
    <x v="2"/>
    <x v="254"/>
    <x v="11"/>
    <x v="1"/>
    <d v="2023-04-06T00:00:00"/>
    <d v="2024-08-22T00:00:00"/>
    <x v="375"/>
    <x v="0"/>
    <x v="3"/>
    <n v="352"/>
    <s v="*352*"/>
  </r>
  <r>
    <s v="BK6155"/>
    <s v="NCERT Hindi"/>
    <s v="Daniel Harvey"/>
    <x v="12"/>
    <s v="978-0-7245-1703-9"/>
    <x v="5"/>
    <x v="9"/>
    <x v="1"/>
    <x v="324"/>
    <x v="6"/>
    <x v="1"/>
    <d v="2024-08-31T00:00:00"/>
    <d v="2025-01-11T00:00:00"/>
    <x v="180"/>
    <x v="3"/>
    <x v="1"/>
    <n v="169"/>
    <s v="*169*"/>
  </r>
  <r>
    <s v="BK6156"/>
    <s v="Python Programming - Balagurusamy"/>
    <s v="Harold Carpenter"/>
    <x v="8"/>
    <s v="978-1-57666-438-4"/>
    <x v="3"/>
    <x v="7"/>
    <x v="1"/>
    <x v="150"/>
    <x v="19"/>
    <x v="0"/>
    <m/>
    <m/>
    <x v="303"/>
    <x v="3"/>
    <x v="1"/>
    <n v="338"/>
    <s v="*338*"/>
  </r>
  <r>
    <s v="BK6157"/>
    <s v="Fundamentals of Physics - Resnick Halliday"/>
    <s v="Dennis Rivera"/>
    <x v="9"/>
    <s v="978-1-67893-720-1"/>
    <x v="4"/>
    <x v="1"/>
    <x v="0"/>
    <x v="172"/>
    <x v="11"/>
    <x v="1"/>
    <d v="2024-12-02T00:00:00"/>
    <d v="2025-02-21T00:00:00"/>
    <x v="268"/>
    <x v="3"/>
    <x v="1"/>
    <n v="287"/>
    <s v="*287*"/>
  </r>
  <r>
    <s v="BK6158"/>
    <s v="NCERT Environmental Studies"/>
    <s v="Brittany Walker"/>
    <x v="3"/>
    <s v="978-1-236-49533-4"/>
    <x v="2"/>
    <x v="16"/>
    <x v="1"/>
    <x v="17"/>
    <x v="18"/>
    <x v="0"/>
    <m/>
    <m/>
    <x v="128"/>
    <x v="2"/>
    <x v="0"/>
    <n v="349"/>
    <s v="*349*"/>
  </r>
  <r>
    <s v="BK6159"/>
    <s v="Wren &amp; Martin English Grammar"/>
    <s v="Ashley Peterson"/>
    <x v="2"/>
    <s v="978-1-07-276612-4"/>
    <x v="5"/>
    <x v="18"/>
    <x v="1"/>
    <x v="67"/>
    <x v="1"/>
    <x v="1"/>
    <d v="2024-05-15T00:00:00"/>
    <d v="2024-07-11T00:00:00"/>
    <x v="409"/>
    <x v="1"/>
    <x v="2"/>
    <n v="399"/>
    <s v="*399*"/>
  </r>
  <r>
    <s v="BK6160"/>
    <s v="Together with Social Science"/>
    <s v="Lisa Taylor"/>
    <x v="0"/>
    <s v="978-0-468-07090-6"/>
    <x v="0"/>
    <x v="3"/>
    <x v="1"/>
    <x v="399"/>
    <x v="7"/>
    <x v="0"/>
    <m/>
    <m/>
    <x v="191"/>
    <x v="0"/>
    <x v="1"/>
    <n v="394"/>
    <s v="*394*"/>
  </r>
  <r>
    <s v="BK6161"/>
    <s v="Let Us C - Yashwant Kanetkar"/>
    <s v="Shawn Ali"/>
    <x v="8"/>
    <s v="978-1-295-07162-3"/>
    <x v="4"/>
    <x v="8"/>
    <x v="2"/>
    <x v="285"/>
    <x v="4"/>
    <x v="0"/>
    <m/>
    <m/>
    <x v="257"/>
    <x v="3"/>
    <x v="1"/>
    <n v="250"/>
    <s v="*250*"/>
  </r>
  <r>
    <s v="BK6162"/>
    <s v="SL Arora Physics"/>
    <s v="Jason Brown"/>
    <x v="9"/>
    <s v="978-1-03-442126-9"/>
    <x v="2"/>
    <x v="17"/>
    <x v="2"/>
    <x v="347"/>
    <x v="4"/>
    <x v="1"/>
    <d v="2023-06-07T00:00:00"/>
    <d v="2024-10-03T00:00:00"/>
    <x v="212"/>
    <x v="3"/>
    <x v="0"/>
    <n v="162"/>
    <s v="*162*"/>
  </r>
  <r>
    <s v="BK6163"/>
    <s v="TS Grewal Accountancy"/>
    <s v="Heather Hernandez DDS"/>
    <x v="7"/>
    <s v="978-0-09-832945-0"/>
    <x v="5"/>
    <x v="12"/>
    <x v="2"/>
    <x v="81"/>
    <x v="0"/>
    <x v="1"/>
    <d v="2024-11-14T00:00:00"/>
    <d v="2024-11-21T00:00:00"/>
    <x v="285"/>
    <x v="3"/>
    <x v="0"/>
    <n v="162"/>
    <s v="*162*"/>
  </r>
  <r>
    <s v="BK6164"/>
    <s v="NCERT Economics"/>
    <s v="Zachary Mayer"/>
    <x v="5"/>
    <s v="978-0-473-45443-2"/>
    <x v="5"/>
    <x v="12"/>
    <x v="2"/>
    <x v="294"/>
    <x v="19"/>
    <x v="1"/>
    <d v="2024-02-06T00:00:00"/>
    <d v="2024-07-28T00:00:00"/>
    <x v="4"/>
    <x v="3"/>
    <x v="2"/>
    <n v="127"/>
    <s v="*127*"/>
  </r>
  <r>
    <s v="BK6165"/>
    <s v="Lakhmir Singh Science"/>
    <s v="Steven Fuller"/>
    <x v="11"/>
    <s v="978-0-18-576644-1"/>
    <x v="5"/>
    <x v="10"/>
    <x v="1"/>
    <x v="343"/>
    <x v="12"/>
    <x v="1"/>
    <d v="2024-08-22T00:00:00"/>
    <d v="2024-12-19T00:00:00"/>
    <x v="14"/>
    <x v="2"/>
    <x v="0"/>
    <n v="214"/>
    <s v="*214*"/>
  </r>
  <r>
    <s v="BK6166"/>
    <s v="Wren &amp; Martin English Grammar"/>
    <s v="Carl Mercado"/>
    <x v="2"/>
    <s v="978-0-547-15455-8"/>
    <x v="0"/>
    <x v="2"/>
    <x v="1"/>
    <x v="198"/>
    <x v="14"/>
    <x v="1"/>
    <d v="2023-08-01T00:00:00"/>
    <d v="2024-08-13T00:00:00"/>
    <x v="10"/>
    <x v="1"/>
    <x v="1"/>
    <n v="255"/>
    <s v="*255*"/>
  </r>
  <r>
    <s v="BK6167"/>
    <s v="S. Chand Economics"/>
    <s v="Amy Hudson"/>
    <x v="5"/>
    <s v="978-1-64294-541-6"/>
    <x v="5"/>
    <x v="16"/>
    <x v="0"/>
    <x v="359"/>
    <x v="13"/>
    <x v="0"/>
    <m/>
    <m/>
    <x v="251"/>
    <x v="3"/>
    <x v="0"/>
    <n v="265"/>
    <s v="*265*"/>
  </r>
  <r>
    <s v="BK6168"/>
    <s v="NCERT Maths"/>
    <s v="Deborah Lane"/>
    <x v="1"/>
    <s v="978-1-83163-992-8"/>
    <x v="2"/>
    <x v="8"/>
    <x v="1"/>
    <x v="349"/>
    <x v="5"/>
    <x v="1"/>
    <d v="2025-02-07T00:00:00"/>
    <d v="2025-02-13T00:00:00"/>
    <x v="434"/>
    <x v="0"/>
    <x v="2"/>
    <n v="369"/>
    <s v="*369*"/>
  </r>
  <r>
    <s v="BK6169"/>
    <s v="Pearson Science Explorer"/>
    <s v="Juan Douglas"/>
    <x v="11"/>
    <s v="978-1-146-09791-8"/>
    <x v="0"/>
    <x v="14"/>
    <x v="2"/>
    <x v="175"/>
    <x v="14"/>
    <x v="0"/>
    <m/>
    <m/>
    <x v="218"/>
    <x v="2"/>
    <x v="0"/>
    <n v="358"/>
    <s v="*358*"/>
  </r>
  <r>
    <s v="BK6170"/>
    <s v="NCERT Maths"/>
    <s v="Michelle Christensen"/>
    <x v="1"/>
    <s v="978-0-925237-93-4"/>
    <x v="1"/>
    <x v="10"/>
    <x v="0"/>
    <x v="381"/>
    <x v="8"/>
    <x v="1"/>
    <d v="2023-04-29T00:00:00"/>
    <d v="2024-10-03T00:00:00"/>
    <x v="440"/>
    <x v="0"/>
    <x v="2"/>
    <n v="228"/>
    <s v="*228*"/>
  </r>
  <r>
    <s v="BK6171"/>
    <s v="Play with Maths"/>
    <s v="Michael Luna"/>
    <x v="1"/>
    <s v="978-0-18-366111-3"/>
    <x v="2"/>
    <x v="6"/>
    <x v="0"/>
    <x v="373"/>
    <x v="19"/>
    <x v="0"/>
    <m/>
    <m/>
    <x v="266"/>
    <x v="0"/>
    <x v="2"/>
    <n v="361"/>
    <s v="*361*"/>
  </r>
  <r>
    <s v="BK6172"/>
    <s v="Together with Social Science"/>
    <s v="Michael Chapman"/>
    <x v="0"/>
    <s v="978-1-275-62731-4"/>
    <x v="4"/>
    <x v="4"/>
    <x v="0"/>
    <x v="355"/>
    <x v="4"/>
    <x v="0"/>
    <m/>
    <m/>
    <x v="196"/>
    <x v="0"/>
    <x v="2"/>
    <n v="412"/>
    <s v="*412*"/>
  </r>
  <r>
    <s v="BK6173"/>
    <s v="TS Grewal Accountancy"/>
    <s v="Stacy Rivera"/>
    <x v="7"/>
    <s v="978-1-143-00566-4"/>
    <x v="4"/>
    <x v="7"/>
    <x v="1"/>
    <x v="172"/>
    <x v="16"/>
    <x v="1"/>
    <d v="2024-12-30T00:00:00"/>
    <d v="2025-01-10T00:00:00"/>
    <x v="419"/>
    <x v="3"/>
    <x v="0"/>
    <n v="130"/>
    <s v="*130*"/>
  </r>
  <r>
    <s v="BK6174"/>
    <s v="DK Goel Accountancy"/>
    <s v="Larry Watson"/>
    <x v="7"/>
    <s v="978-0-338-18524-2"/>
    <x v="2"/>
    <x v="19"/>
    <x v="0"/>
    <x v="3"/>
    <x v="9"/>
    <x v="0"/>
    <m/>
    <m/>
    <x v="386"/>
    <x v="3"/>
    <x v="1"/>
    <n v="310"/>
    <s v="*310*"/>
  </r>
  <r>
    <s v="BK6175"/>
    <s v="Play with Maths"/>
    <s v="Amanda Williams"/>
    <x v="1"/>
    <s v="978-1-05-126511-2"/>
    <x v="3"/>
    <x v="1"/>
    <x v="1"/>
    <x v="6"/>
    <x v="11"/>
    <x v="1"/>
    <d v="2023-03-18T00:00:00"/>
    <d v="2024-05-03T00:00:00"/>
    <x v="66"/>
    <x v="0"/>
    <x v="3"/>
    <n v="334"/>
    <s v="*334*"/>
  </r>
  <r>
    <s v="BK6176"/>
    <s v="Truemanâ€™s Biology"/>
    <s v="Brian Newman"/>
    <x v="4"/>
    <s v="978-0-593-66047-8"/>
    <x v="5"/>
    <x v="8"/>
    <x v="1"/>
    <x v="157"/>
    <x v="1"/>
    <x v="1"/>
    <d v="2025-02-06T00:00:00"/>
    <d v="2025-02-21T00:00:00"/>
    <x v="427"/>
    <x v="3"/>
    <x v="2"/>
    <n v="381"/>
    <s v="*381*"/>
  </r>
  <r>
    <s v="BK6177"/>
    <s v="SL Arora Physics"/>
    <s v="Jared Palmer"/>
    <x v="9"/>
    <s v="978-1-5289-2566-2"/>
    <x v="5"/>
    <x v="12"/>
    <x v="1"/>
    <x v="239"/>
    <x v="17"/>
    <x v="1"/>
    <d v="2023-06-20T00:00:00"/>
    <d v="2023-10-09T00:00:00"/>
    <x v="447"/>
    <x v="3"/>
    <x v="3"/>
    <n v="306"/>
    <s v="*306*"/>
  </r>
  <r>
    <s v="BK6178"/>
    <s v="NCERT Chemistry"/>
    <s v="Nicole Walker"/>
    <x v="6"/>
    <s v="978-1-193-89038-8"/>
    <x v="4"/>
    <x v="4"/>
    <x v="2"/>
    <x v="196"/>
    <x v="2"/>
    <x v="1"/>
    <d v="2023-04-09T00:00:00"/>
    <d v="2024-09-14T00:00:00"/>
    <x v="264"/>
    <x v="3"/>
    <x v="1"/>
    <n v="224"/>
    <s v="*224*"/>
  </r>
  <r>
    <s v="BK6179"/>
    <s v="S. Chand Science"/>
    <s v="Hannah Hudson"/>
    <x v="11"/>
    <s v="978-0-16-790195-2"/>
    <x v="1"/>
    <x v="15"/>
    <x v="2"/>
    <x v="137"/>
    <x v="18"/>
    <x v="1"/>
    <d v="2023-03-25T00:00:00"/>
    <d v="2024-08-19T00:00:00"/>
    <x v="94"/>
    <x v="2"/>
    <x v="1"/>
    <n v="227"/>
    <s v="*227*"/>
  </r>
  <r>
    <s v="BK6180"/>
    <s v="Modern ABC Chemistry"/>
    <s v="Scott Landry"/>
    <x v="6"/>
    <s v="978-1-4810-4237-6"/>
    <x v="1"/>
    <x v="2"/>
    <x v="2"/>
    <x v="384"/>
    <x v="14"/>
    <x v="1"/>
    <d v="2024-11-02T00:00:00"/>
    <d v="2024-11-08T00:00:00"/>
    <x v="191"/>
    <x v="3"/>
    <x v="1"/>
    <n v="283"/>
    <s v="*283*"/>
  </r>
  <r>
    <s v="BK6181"/>
    <s v="Wren &amp; Martin English Grammar"/>
    <s v="Sandra Lewis"/>
    <x v="2"/>
    <s v="978-1-60462-656-8"/>
    <x v="2"/>
    <x v="16"/>
    <x v="2"/>
    <x v="105"/>
    <x v="17"/>
    <x v="0"/>
    <m/>
    <m/>
    <x v="274"/>
    <x v="1"/>
    <x v="0"/>
    <n v="217"/>
    <s v="*217*"/>
  </r>
  <r>
    <s v="BK6182"/>
    <s v="Concepts of Physics - HC Verma"/>
    <s v="Daryl Ellison"/>
    <x v="9"/>
    <s v="978-0-349-34918-3"/>
    <x v="0"/>
    <x v="4"/>
    <x v="1"/>
    <x v="375"/>
    <x v="17"/>
    <x v="1"/>
    <d v="2023-08-01T00:00:00"/>
    <d v="2024-01-01T00:00:00"/>
    <x v="388"/>
    <x v="3"/>
    <x v="2"/>
    <n v="143"/>
    <s v="*143*"/>
  </r>
  <r>
    <s v="BK6183"/>
    <s v="Modern ABC Chemistry"/>
    <s v="Brett Barnes"/>
    <x v="6"/>
    <s v="978-1-935828-13-6"/>
    <x v="0"/>
    <x v="17"/>
    <x v="1"/>
    <x v="93"/>
    <x v="8"/>
    <x v="0"/>
    <m/>
    <m/>
    <x v="281"/>
    <x v="3"/>
    <x v="1"/>
    <n v="149"/>
    <s v="*149*"/>
  </r>
  <r>
    <s v="BK6184"/>
    <s v="NCERT Chemistry"/>
    <s v="Sharon Dean"/>
    <x v="6"/>
    <s v="978-1-61007-198-7"/>
    <x v="4"/>
    <x v="12"/>
    <x v="0"/>
    <x v="4"/>
    <x v="8"/>
    <x v="0"/>
    <m/>
    <m/>
    <x v="94"/>
    <x v="3"/>
    <x v="1"/>
    <n v="259"/>
    <s v="*259*"/>
  </r>
  <r>
    <s v="BK6185"/>
    <s v="Modern ABC Chemistry"/>
    <s v="Larry Orozco"/>
    <x v="6"/>
    <s v="978-0-649-64513-8"/>
    <x v="4"/>
    <x v="6"/>
    <x v="1"/>
    <x v="254"/>
    <x v="12"/>
    <x v="0"/>
    <m/>
    <m/>
    <x v="336"/>
    <x v="3"/>
    <x v="0"/>
    <n v="349"/>
    <s v="*349*"/>
  </r>
  <r>
    <s v="BK6186"/>
    <s v="Fundamentals of Physics - Resnick Halliday"/>
    <s v="Jamie Wells MD"/>
    <x v="9"/>
    <s v="978-1-80789-410-8"/>
    <x v="2"/>
    <x v="7"/>
    <x v="1"/>
    <x v="154"/>
    <x v="16"/>
    <x v="0"/>
    <m/>
    <m/>
    <x v="100"/>
    <x v="3"/>
    <x v="0"/>
    <n v="271"/>
    <s v="*271*"/>
  </r>
  <r>
    <s v="BK6187"/>
    <s v="Concepts of Physics - HC Verma"/>
    <s v="Suzanne Carter"/>
    <x v="9"/>
    <s v="978-0-7631-5801-9"/>
    <x v="3"/>
    <x v="3"/>
    <x v="1"/>
    <x v="316"/>
    <x v="10"/>
    <x v="0"/>
    <m/>
    <m/>
    <x v="322"/>
    <x v="3"/>
    <x v="2"/>
    <n v="279"/>
    <s v="*279*"/>
  </r>
  <r>
    <s v="BK6188"/>
    <s v="NCERT Accountancy"/>
    <s v="James Miller"/>
    <x v="7"/>
    <s v="978-0-367-13427-3"/>
    <x v="1"/>
    <x v="12"/>
    <x v="2"/>
    <x v="349"/>
    <x v="12"/>
    <x v="0"/>
    <m/>
    <m/>
    <x v="459"/>
    <x v="3"/>
    <x v="0"/>
    <n v="342"/>
    <s v="*342*"/>
  </r>
  <r>
    <s v="BK6189"/>
    <s v="S. Chand Business Studies"/>
    <s v="Traci Watkins"/>
    <x v="10"/>
    <s v="978-0-18-098522-9"/>
    <x v="0"/>
    <x v="9"/>
    <x v="2"/>
    <x v="241"/>
    <x v="5"/>
    <x v="0"/>
    <m/>
    <m/>
    <x v="45"/>
    <x v="3"/>
    <x v="1"/>
    <n v="139"/>
    <s v="*139*"/>
  </r>
  <r>
    <s v="BK6190"/>
    <s v="NCERT Accountancy"/>
    <s v="Samuel Howard"/>
    <x v="7"/>
    <s v="978-1-68134-904-6"/>
    <x v="5"/>
    <x v="10"/>
    <x v="2"/>
    <x v="14"/>
    <x v="12"/>
    <x v="0"/>
    <m/>
    <m/>
    <x v="61"/>
    <x v="3"/>
    <x v="0"/>
    <n v="268"/>
    <s v="*268*"/>
  </r>
  <r>
    <s v="BK6191"/>
    <s v="S. Chand Economics"/>
    <s v="Jeffrey Watkins"/>
    <x v="5"/>
    <s v="978-1-4252-8658-3"/>
    <x v="2"/>
    <x v="9"/>
    <x v="2"/>
    <x v="171"/>
    <x v="14"/>
    <x v="1"/>
    <d v="2024-09-09T00:00:00"/>
    <d v="2024-12-24T00:00:00"/>
    <x v="204"/>
    <x v="3"/>
    <x v="2"/>
    <n v="294"/>
    <s v="*294*"/>
  </r>
  <r>
    <s v="BK6192"/>
    <s v="NCERT Chemistry"/>
    <s v="Benjamin Garner"/>
    <x v="6"/>
    <s v="978-0-09-554833-5"/>
    <x v="5"/>
    <x v="17"/>
    <x v="1"/>
    <x v="329"/>
    <x v="6"/>
    <x v="1"/>
    <d v="2025-02-12T00:00:00"/>
    <d v="2025-02-24T00:00:00"/>
    <x v="212"/>
    <x v="3"/>
    <x v="0"/>
    <n v="164"/>
    <s v="*164*"/>
  </r>
  <r>
    <s v="BK6193"/>
    <s v="NCERT Hindi"/>
    <s v="Ray Mann"/>
    <x v="12"/>
    <s v="978-1-7328533-9-3"/>
    <x v="0"/>
    <x v="13"/>
    <x v="1"/>
    <x v="69"/>
    <x v="2"/>
    <x v="0"/>
    <m/>
    <m/>
    <x v="478"/>
    <x v="3"/>
    <x v="2"/>
    <n v="286"/>
    <s v="*286*"/>
  </r>
  <r>
    <s v="BK6194"/>
    <s v="Truemanâ€™s Biology"/>
    <s v="Jeffrey Solomon"/>
    <x v="4"/>
    <s v="978-1-108-58925-3"/>
    <x v="1"/>
    <x v="15"/>
    <x v="0"/>
    <x v="38"/>
    <x v="1"/>
    <x v="0"/>
    <m/>
    <m/>
    <x v="376"/>
    <x v="3"/>
    <x v="2"/>
    <n v="261"/>
    <s v="*261*"/>
  </r>
  <r>
    <s v="BK6195"/>
    <s v="SL Arora Physics"/>
    <s v="Stacy Miller"/>
    <x v="9"/>
    <s v="978-0-86842-867-3"/>
    <x v="1"/>
    <x v="12"/>
    <x v="1"/>
    <x v="354"/>
    <x v="17"/>
    <x v="0"/>
    <m/>
    <m/>
    <x v="283"/>
    <x v="3"/>
    <x v="2"/>
    <n v="287"/>
    <s v="*287*"/>
  </r>
  <r>
    <s v="BK6196"/>
    <s v="Oxford English Reader"/>
    <s v="Katherine Decker"/>
    <x v="2"/>
    <s v="978-0-355-61672-9"/>
    <x v="1"/>
    <x v="0"/>
    <x v="2"/>
    <x v="209"/>
    <x v="1"/>
    <x v="1"/>
    <d v="2023-08-26T00:00:00"/>
    <d v="2024-10-13T00:00:00"/>
    <x v="326"/>
    <x v="1"/>
    <x v="0"/>
    <n v="277"/>
    <s v="*277*"/>
  </r>
  <r>
    <s v="BK6197"/>
    <s v="Computer Science with Python"/>
    <s v="Deborah Oliver MD"/>
    <x v="8"/>
    <s v="978-1-63714-595-1"/>
    <x v="4"/>
    <x v="11"/>
    <x v="0"/>
    <x v="88"/>
    <x v="1"/>
    <x v="0"/>
    <m/>
    <m/>
    <x v="391"/>
    <x v="3"/>
    <x v="1"/>
    <n v="164"/>
    <s v="*164*"/>
  </r>
  <r>
    <s v="BK6198"/>
    <s v="Computer Science with Python"/>
    <s v="Christopher Bowman"/>
    <x v="8"/>
    <s v="978-0-85694-267-9"/>
    <x v="3"/>
    <x v="16"/>
    <x v="0"/>
    <x v="399"/>
    <x v="17"/>
    <x v="1"/>
    <d v="2024-07-14T00:00:00"/>
    <d v="2024-07-29T00:00:00"/>
    <x v="82"/>
    <x v="3"/>
    <x v="3"/>
    <n v="126"/>
    <s v="*126*"/>
  </r>
  <r>
    <s v="BK6199"/>
    <s v="RD Sharma Mathematics"/>
    <s v="Ronald Raymond"/>
    <x v="1"/>
    <s v="978-0-427-64023-2"/>
    <x v="5"/>
    <x v="14"/>
    <x v="0"/>
    <x v="22"/>
    <x v="5"/>
    <x v="1"/>
    <d v="2024-11-12T00:00:00"/>
    <d v="2024-11-19T00:00:00"/>
    <x v="331"/>
    <x v="0"/>
    <x v="2"/>
    <n v="432"/>
    <s v="*432*"/>
  </r>
  <r>
    <s v="BK6200"/>
    <s v="NCERT Business Studies"/>
    <s v="Laura Jones"/>
    <x v="10"/>
    <s v="978-0-330-20107-0"/>
    <x v="4"/>
    <x v="3"/>
    <x v="1"/>
    <x v="164"/>
    <x v="1"/>
    <x v="1"/>
    <d v="2024-06-19T00:00:00"/>
    <d v="2024-09-19T00:00:00"/>
    <x v="200"/>
    <x v="3"/>
    <x v="3"/>
    <n v="423"/>
    <s v="*423*"/>
  </r>
  <r>
    <s v="BK6201"/>
    <s v="S. Chand EVS"/>
    <s v="Nichole Hughes"/>
    <x v="3"/>
    <s v="978-0-547-19567-4"/>
    <x v="4"/>
    <x v="16"/>
    <x v="0"/>
    <x v="202"/>
    <x v="13"/>
    <x v="1"/>
    <d v="2024-06-13T00:00:00"/>
    <d v="2024-12-16T00:00:00"/>
    <x v="436"/>
    <x v="2"/>
    <x v="1"/>
    <n v="438"/>
    <s v="*438*"/>
  </r>
  <r>
    <s v="BK6202"/>
    <s v="Principles of Economics"/>
    <s v="Andrea Winters"/>
    <x v="5"/>
    <s v="978-1-341-89720-7"/>
    <x v="1"/>
    <x v="1"/>
    <x v="1"/>
    <x v="245"/>
    <x v="18"/>
    <x v="1"/>
    <d v="2024-12-18T00:00:00"/>
    <d v="2025-01-09T00:00:00"/>
    <x v="149"/>
    <x v="3"/>
    <x v="1"/>
    <n v="214"/>
    <s v="*214*"/>
  </r>
  <r>
    <s v="BK6203"/>
    <s v="NCERT Chemistry"/>
    <s v="Richard Vazquez"/>
    <x v="6"/>
    <s v="978-0-581-77215-2"/>
    <x v="2"/>
    <x v="4"/>
    <x v="1"/>
    <x v="373"/>
    <x v="4"/>
    <x v="0"/>
    <m/>
    <m/>
    <x v="325"/>
    <x v="3"/>
    <x v="1"/>
    <n v="191"/>
    <s v="*191*"/>
  </r>
  <r>
    <s v="BK6204"/>
    <s v="Computer Science with Python"/>
    <s v="Candace Knight"/>
    <x v="8"/>
    <s v="978-1-05-257292-9"/>
    <x v="1"/>
    <x v="1"/>
    <x v="1"/>
    <x v="354"/>
    <x v="13"/>
    <x v="0"/>
    <m/>
    <m/>
    <x v="246"/>
    <x v="3"/>
    <x v="0"/>
    <n v="368"/>
    <s v="*368*"/>
  </r>
  <r>
    <s v="BK6205"/>
    <s v="Together with Social Science"/>
    <s v="Nicole Hendrix"/>
    <x v="0"/>
    <s v="978-0-551-12661-9"/>
    <x v="3"/>
    <x v="19"/>
    <x v="2"/>
    <x v="338"/>
    <x v="1"/>
    <x v="0"/>
    <m/>
    <m/>
    <x v="126"/>
    <x v="0"/>
    <x v="2"/>
    <n v="439"/>
    <s v="*439*"/>
  </r>
  <r>
    <s v="BK6206"/>
    <s v="Fundamentals of Physics - Resnick Halliday"/>
    <s v="David Gutierrez"/>
    <x v="9"/>
    <s v="978-1-64610-525-0"/>
    <x v="2"/>
    <x v="4"/>
    <x v="2"/>
    <x v="34"/>
    <x v="1"/>
    <x v="0"/>
    <m/>
    <m/>
    <x v="140"/>
    <x v="3"/>
    <x v="1"/>
    <n v="160"/>
    <s v="*160*"/>
  </r>
  <r>
    <s v="BK6207"/>
    <s v="Wren &amp; Martin English Grammar"/>
    <s v="Jennifer Arnold"/>
    <x v="2"/>
    <s v="978-0-272-64358-7"/>
    <x v="5"/>
    <x v="4"/>
    <x v="2"/>
    <x v="187"/>
    <x v="2"/>
    <x v="0"/>
    <m/>
    <m/>
    <x v="66"/>
    <x v="1"/>
    <x v="1"/>
    <n v="165"/>
    <s v="*165*"/>
  </r>
  <r>
    <s v="BK6208"/>
    <s v="SL Arora Physics"/>
    <s v="Jose Thomas"/>
    <x v="9"/>
    <s v="978-0-244-68681-9"/>
    <x v="4"/>
    <x v="3"/>
    <x v="2"/>
    <x v="236"/>
    <x v="3"/>
    <x v="0"/>
    <m/>
    <m/>
    <x v="29"/>
    <x v="3"/>
    <x v="0"/>
    <n v="213"/>
    <s v="*213*"/>
  </r>
  <r>
    <s v="BK6209"/>
    <s v="Wren &amp; Martin English Grammar"/>
    <s v="Debra Wise"/>
    <x v="2"/>
    <s v="978-1-915027-86-3"/>
    <x v="1"/>
    <x v="6"/>
    <x v="1"/>
    <x v="95"/>
    <x v="7"/>
    <x v="1"/>
    <d v="2025-01-02T00:00:00"/>
    <d v="2025-01-30T00:00:00"/>
    <x v="32"/>
    <x v="1"/>
    <x v="0"/>
    <n v="200"/>
    <s v="*200*"/>
  </r>
  <r>
    <s v="BK6210"/>
    <s v="S. Chand EVS"/>
    <s v="Joshua Miller"/>
    <x v="3"/>
    <s v="978-1-63731-409-8"/>
    <x v="1"/>
    <x v="16"/>
    <x v="1"/>
    <x v="344"/>
    <x v="2"/>
    <x v="1"/>
    <d v="2023-03-17T00:00:00"/>
    <d v="2024-12-27T00:00:00"/>
    <x v="143"/>
    <x v="2"/>
    <x v="2"/>
    <n v="256"/>
    <s v="*256*"/>
  </r>
  <r>
    <s v="BK6211"/>
    <s v="Play with Maths"/>
    <s v="Monique Martin"/>
    <x v="1"/>
    <s v="978-1-399-64992-6"/>
    <x v="3"/>
    <x v="6"/>
    <x v="0"/>
    <x v="164"/>
    <x v="15"/>
    <x v="0"/>
    <m/>
    <m/>
    <x v="441"/>
    <x v="0"/>
    <x v="0"/>
    <n v="304"/>
    <s v="*304*"/>
  </r>
  <r>
    <s v="BK6212"/>
    <s v="Nai Roshni Hindi Pathmala"/>
    <s v="Rachel White"/>
    <x v="12"/>
    <s v="978-0-468-25061-2"/>
    <x v="3"/>
    <x v="11"/>
    <x v="1"/>
    <x v="389"/>
    <x v="16"/>
    <x v="1"/>
    <d v="2023-12-16T00:00:00"/>
    <d v="2024-12-24T00:00:00"/>
    <x v="53"/>
    <x v="3"/>
    <x v="1"/>
    <n v="262"/>
    <s v="*262*"/>
  </r>
  <r>
    <s v="BK6213"/>
    <s v="Lakhmir Singh Science"/>
    <s v="Cindy Yates"/>
    <x v="11"/>
    <s v="978-1-5325-6382-9"/>
    <x v="3"/>
    <x v="13"/>
    <x v="1"/>
    <x v="184"/>
    <x v="13"/>
    <x v="0"/>
    <m/>
    <m/>
    <x v="32"/>
    <x v="2"/>
    <x v="0"/>
    <n v="230"/>
    <s v="*230*"/>
  </r>
  <r>
    <s v="BK6214"/>
    <s v="Concepts of Physics - HC Verma"/>
    <s v="Leroy Clark"/>
    <x v="9"/>
    <s v="978-1-82804-728-6"/>
    <x v="5"/>
    <x v="12"/>
    <x v="1"/>
    <x v="72"/>
    <x v="5"/>
    <x v="1"/>
    <d v="2025-01-18T00:00:00"/>
    <d v="2025-01-23T00:00:00"/>
    <x v="285"/>
    <x v="3"/>
    <x v="2"/>
    <n v="153"/>
    <s v="*153*"/>
  </r>
  <r>
    <s v="BK6215"/>
    <s v="NCERT Economics"/>
    <s v="George Rodriguez"/>
    <x v="5"/>
    <s v="978-1-397-66870-7"/>
    <x v="5"/>
    <x v="13"/>
    <x v="2"/>
    <x v="151"/>
    <x v="6"/>
    <x v="0"/>
    <m/>
    <m/>
    <x v="164"/>
    <x v="3"/>
    <x v="0"/>
    <n v="144"/>
    <s v="*144*"/>
  </r>
  <r>
    <s v="BK6216"/>
    <s v="NCERT Economics"/>
    <s v="Mark Jennings"/>
    <x v="5"/>
    <s v="978-1-4932-7795-7"/>
    <x v="3"/>
    <x v="1"/>
    <x v="2"/>
    <x v="384"/>
    <x v="8"/>
    <x v="1"/>
    <d v="2023-06-08T00:00:00"/>
    <d v="2024-01-02T00:00:00"/>
    <x v="325"/>
    <x v="3"/>
    <x v="2"/>
    <n v="172"/>
    <s v="*172*"/>
  </r>
  <r>
    <s v="BK6217"/>
    <s v="S. Chand Economics"/>
    <s v="Isaac Brown"/>
    <x v="5"/>
    <s v="978-0-8042-9832-2"/>
    <x v="3"/>
    <x v="5"/>
    <x v="2"/>
    <x v="64"/>
    <x v="12"/>
    <x v="0"/>
    <m/>
    <m/>
    <x v="135"/>
    <x v="3"/>
    <x v="2"/>
    <n v="424"/>
    <s v="*424*"/>
  </r>
  <r>
    <s v="BK6218"/>
    <s v="English Grammar &amp; Composition"/>
    <s v="Christina Villegas"/>
    <x v="2"/>
    <s v="978-1-55688-158-9"/>
    <x v="5"/>
    <x v="9"/>
    <x v="2"/>
    <x v="272"/>
    <x v="10"/>
    <x v="1"/>
    <d v="2024-08-03T00:00:00"/>
    <d v="2024-10-23T00:00:00"/>
    <x v="374"/>
    <x v="1"/>
    <x v="2"/>
    <n v="152"/>
    <s v="*152*"/>
  </r>
  <r>
    <s v="BK6219"/>
    <s v="Play with Maths"/>
    <s v="John Hamilton"/>
    <x v="1"/>
    <s v="978-0-948956-89-8"/>
    <x v="2"/>
    <x v="1"/>
    <x v="1"/>
    <x v="199"/>
    <x v="18"/>
    <x v="0"/>
    <m/>
    <m/>
    <x v="364"/>
    <x v="0"/>
    <x v="0"/>
    <n v="352"/>
    <s v="*352*"/>
  </r>
  <r>
    <s v="BK6220"/>
    <s v="S. Chand Business Studies"/>
    <s v="Kirsten Contreras"/>
    <x v="10"/>
    <s v="978-1-160-85534-1"/>
    <x v="0"/>
    <x v="16"/>
    <x v="1"/>
    <x v="108"/>
    <x v="18"/>
    <x v="0"/>
    <m/>
    <m/>
    <x v="235"/>
    <x v="3"/>
    <x v="1"/>
    <n v="205"/>
    <s v="*205*"/>
  </r>
  <r>
    <s v="BK6221"/>
    <s v="NCERT Economics"/>
    <s v="Cynthia Burns"/>
    <x v="5"/>
    <s v="978-1-74113-227-4"/>
    <x v="3"/>
    <x v="13"/>
    <x v="0"/>
    <x v="227"/>
    <x v="0"/>
    <x v="0"/>
    <m/>
    <m/>
    <x v="475"/>
    <x v="3"/>
    <x v="3"/>
    <n v="345"/>
    <s v="*345*"/>
  </r>
  <r>
    <s v="BK6222"/>
    <s v="Let Us C - Yashwant Kanetkar"/>
    <s v="Elizabeth Shepard"/>
    <x v="8"/>
    <s v="978-0-04-199877-1"/>
    <x v="1"/>
    <x v="9"/>
    <x v="1"/>
    <x v="46"/>
    <x v="5"/>
    <x v="1"/>
    <d v="2024-03-21T00:00:00"/>
    <d v="2024-12-16T00:00:00"/>
    <x v="336"/>
    <x v="3"/>
    <x v="2"/>
    <n v="215"/>
    <s v="*215*"/>
  </r>
  <r>
    <s v="BK6223"/>
    <s v="SL Arora Physics"/>
    <s v="Kara Villarreal"/>
    <x v="9"/>
    <s v="978-1-01-349334-8"/>
    <x v="3"/>
    <x v="19"/>
    <x v="2"/>
    <x v="255"/>
    <x v="19"/>
    <x v="1"/>
    <d v="2024-10-13T00:00:00"/>
    <d v="2024-11-07T00:00:00"/>
    <x v="386"/>
    <x v="3"/>
    <x v="3"/>
    <n v="357"/>
    <s v="*357*"/>
  </r>
  <r>
    <s v="BK6224"/>
    <s v="S. Chand EVS"/>
    <s v="Julie Sanchez"/>
    <x v="3"/>
    <s v="978-1-311-36895-9"/>
    <x v="0"/>
    <x v="12"/>
    <x v="0"/>
    <x v="58"/>
    <x v="3"/>
    <x v="0"/>
    <m/>
    <m/>
    <x v="124"/>
    <x v="2"/>
    <x v="1"/>
    <n v="211"/>
    <s v="*211*"/>
  </r>
  <r>
    <s v="BK6225"/>
    <s v="Pradeep's Chemistry"/>
    <s v="Jessica Wright"/>
    <x v="6"/>
    <s v="978-1-138-56929-4"/>
    <x v="4"/>
    <x v="16"/>
    <x v="0"/>
    <x v="78"/>
    <x v="9"/>
    <x v="1"/>
    <d v="2024-01-19T00:00:00"/>
    <d v="2024-05-04T00:00:00"/>
    <x v="331"/>
    <x v="3"/>
    <x v="1"/>
    <n v="191"/>
    <s v="*191*"/>
  </r>
  <r>
    <s v="BK6226"/>
    <s v="Nai Roshni Hindi Pathmala"/>
    <s v="Kevin White"/>
    <x v="12"/>
    <s v="978-0-621-40432-6"/>
    <x v="5"/>
    <x v="18"/>
    <x v="0"/>
    <x v="81"/>
    <x v="16"/>
    <x v="1"/>
    <d v="2024-10-21T00:00:00"/>
    <d v="2025-01-22T00:00:00"/>
    <x v="413"/>
    <x v="3"/>
    <x v="1"/>
    <n v="348"/>
    <s v="*348*"/>
  </r>
  <r>
    <s v="BK6227"/>
    <s v="S. Chand Business Studies"/>
    <s v="Mr. Samuel Sullivan"/>
    <x v="10"/>
    <s v="978-1-338-00006-1"/>
    <x v="4"/>
    <x v="8"/>
    <x v="1"/>
    <x v="82"/>
    <x v="8"/>
    <x v="1"/>
    <d v="2024-10-31T00:00:00"/>
    <d v="2024-12-20T00:00:00"/>
    <x v="262"/>
    <x v="3"/>
    <x v="0"/>
    <n v="438"/>
    <s v="*438*"/>
  </r>
  <r>
    <s v="BK6228"/>
    <s v="Manika Hindi Pathmala"/>
    <s v="Laura Gamble"/>
    <x v="12"/>
    <s v="978-0-86209-074-6"/>
    <x v="2"/>
    <x v="0"/>
    <x v="0"/>
    <x v="196"/>
    <x v="18"/>
    <x v="1"/>
    <d v="2024-07-18T00:00:00"/>
    <d v="2024-11-22T00:00:00"/>
    <x v="105"/>
    <x v="3"/>
    <x v="2"/>
    <n v="181"/>
    <s v="*181*"/>
  </r>
  <r>
    <s v="BK6229"/>
    <s v="Fundamentals of Physics - Resnick Halliday"/>
    <s v="William Anderson"/>
    <x v="9"/>
    <s v="978-0-665-68783-9"/>
    <x v="2"/>
    <x v="19"/>
    <x v="1"/>
    <x v="68"/>
    <x v="5"/>
    <x v="0"/>
    <m/>
    <m/>
    <x v="185"/>
    <x v="3"/>
    <x v="1"/>
    <n v="347"/>
    <s v="*347*"/>
  </r>
  <r>
    <s v="BK6230"/>
    <s v="NCERT Hindi"/>
    <s v="Ashley Barker"/>
    <x v="12"/>
    <s v="978-1-151-83523-9"/>
    <x v="0"/>
    <x v="7"/>
    <x v="1"/>
    <x v="228"/>
    <x v="19"/>
    <x v="1"/>
    <d v="2024-03-20T00:00:00"/>
    <d v="2024-03-22T00:00:00"/>
    <x v="428"/>
    <x v="3"/>
    <x v="1"/>
    <n v="112"/>
    <s v="*112*"/>
  </r>
  <r>
    <s v="BK6231"/>
    <s v="RS Aggarwal Mathematics"/>
    <s v="Douglas Baker"/>
    <x v="1"/>
    <s v="978-1-274-06700-5"/>
    <x v="0"/>
    <x v="11"/>
    <x v="1"/>
    <x v="143"/>
    <x v="0"/>
    <x v="1"/>
    <d v="2023-06-08T00:00:00"/>
    <d v="2024-01-17T00:00:00"/>
    <x v="407"/>
    <x v="0"/>
    <x v="0"/>
    <n v="302"/>
    <s v="*302*"/>
  </r>
  <r>
    <s v="BK6232"/>
    <s v="Lakhmir Singh Science"/>
    <s v="Mark Wright"/>
    <x v="11"/>
    <s v="978-0-493-16735-0"/>
    <x v="2"/>
    <x v="6"/>
    <x v="2"/>
    <x v="0"/>
    <x v="5"/>
    <x v="1"/>
    <d v="2023-08-13T00:00:00"/>
    <d v="2024-04-29T00:00:00"/>
    <x v="467"/>
    <x v="2"/>
    <x v="0"/>
    <n v="119"/>
    <s v="*119*"/>
  </r>
  <r>
    <s v="BK6233"/>
    <s v="S. Chand EVS"/>
    <s v="Kevin Cabrera"/>
    <x v="3"/>
    <s v="978-0-9989292-8-6"/>
    <x v="3"/>
    <x v="17"/>
    <x v="2"/>
    <x v="230"/>
    <x v="17"/>
    <x v="0"/>
    <m/>
    <m/>
    <x v="451"/>
    <x v="2"/>
    <x v="2"/>
    <n v="181"/>
    <s v="*181*"/>
  </r>
  <r>
    <s v="BK6234"/>
    <s v="Manika Hindi Pathmala"/>
    <s v="Julie Johnson"/>
    <x v="12"/>
    <s v="978-1-82407-843-7"/>
    <x v="1"/>
    <x v="1"/>
    <x v="2"/>
    <x v="176"/>
    <x v="17"/>
    <x v="1"/>
    <d v="2024-03-06T00:00:00"/>
    <d v="2025-01-25T00:00:00"/>
    <x v="215"/>
    <x v="3"/>
    <x v="0"/>
    <n v="188"/>
    <s v="*188*"/>
  </r>
  <r>
    <s v="BK6235"/>
    <s v="S. Chand Science"/>
    <s v="Thomas Townsend"/>
    <x v="11"/>
    <s v="978-0-629-77653-1"/>
    <x v="0"/>
    <x v="18"/>
    <x v="2"/>
    <x v="283"/>
    <x v="13"/>
    <x v="0"/>
    <m/>
    <m/>
    <x v="100"/>
    <x v="2"/>
    <x v="1"/>
    <n v="187"/>
    <s v="*187*"/>
  </r>
  <r>
    <s v="BK6236"/>
    <s v="NCERT Social Science"/>
    <s v="Sarah Santiago"/>
    <x v="0"/>
    <s v="978-0-643-18728-3"/>
    <x v="5"/>
    <x v="19"/>
    <x v="1"/>
    <x v="106"/>
    <x v="7"/>
    <x v="1"/>
    <d v="2024-07-02T00:00:00"/>
    <d v="2024-07-15T00:00:00"/>
    <x v="3"/>
    <x v="0"/>
    <x v="0"/>
    <n v="422"/>
    <s v="*422*"/>
  </r>
  <r>
    <s v="BK6237"/>
    <s v="NCERT Hindi"/>
    <s v="Mathew Rodriguez"/>
    <x v="12"/>
    <s v="978-0-515-40569-9"/>
    <x v="4"/>
    <x v="10"/>
    <x v="1"/>
    <x v="327"/>
    <x v="3"/>
    <x v="0"/>
    <m/>
    <m/>
    <x v="93"/>
    <x v="3"/>
    <x v="2"/>
    <n v="433"/>
    <s v="*433*"/>
  </r>
  <r>
    <s v="BK6238"/>
    <s v="NCERT Business Studies"/>
    <s v="Christopher Mills"/>
    <x v="10"/>
    <s v="978-0-17-669176-9"/>
    <x v="2"/>
    <x v="3"/>
    <x v="0"/>
    <x v="148"/>
    <x v="3"/>
    <x v="1"/>
    <d v="2023-10-11T00:00:00"/>
    <d v="2024-10-29T00:00:00"/>
    <x v="464"/>
    <x v="3"/>
    <x v="0"/>
    <n v="194"/>
    <s v="*194*"/>
  </r>
  <r>
    <s v="BK6239"/>
    <s v="Together with EVS"/>
    <s v="Carlos Coleman MD"/>
    <x v="3"/>
    <s v="978-0-266-88172-8"/>
    <x v="3"/>
    <x v="1"/>
    <x v="1"/>
    <x v="193"/>
    <x v="16"/>
    <x v="1"/>
    <d v="2023-10-06T00:00:00"/>
    <d v="2024-05-01T00:00:00"/>
    <x v="344"/>
    <x v="2"/>
    <x v="2"/>
    <n v="134"/>
    <s v="*134*"/>
  </r>
  <r>
    <s v="BK6240"/>
    <s v="English Grammar &amp; Composition"/>
    <s v="Mark Williams"/>
    <x v="2"/>
    <s v="978-1-108-30877-9"/>
    <x v="3"/>
    <x v="11"/>
    <x v="1"/>
    <x v="169"/>
    <x v="8"/>
    <x v="0"/>
    <m/>
    <m/>
    <x v="168"/>
    <x v="1"/>
    <x v="2"/>
    <n v="288"/>
    <s v="*288*"/>
  </r>
  <r>
    <s v="BK6241"/>
    <s v="SL Arora Physics"/>
    <s v="Jordan Austin"/>
    <x v="9"/>
    <s v="978-0-315-81163-8"/>
    <x v="3"/>
    <x v="5"/>
    <x v="1"/>
    <x v="301"/>
    <x v="7"/>
    <x v="1"/>
    <d v="2023-10-15T00:00:00"/>
    <d v="2024-09-07T00:00:00"/>
    <x v="109"/>
    <x v="3"/>
    <x v="2"/>
    <n v="160"/>
    <s v="*160*"/>
  </r>
  <r>
    <s v="BK6242"/>
    <s v="S. Chand Economics"/>
    <s v="Brandon Robles"/>
    <x v="5"/>
    <s v="978-0-549-54317-6"/>
    <x v="4"/>
    <x v="12"/>
    <x v="2"/>
    <x v="46"/>
    <x v="5"/>
    <x v="1"/>
    <d v="2024-06-28T00:00:00"/>
    <d v="2024-07-05T00:00:00"/>
    <x v="6"/>
    <x v="3"/>
    <x v="0"/>
    <n v="247"/>
    <s v="*247*"/>
  </r>
  <r>
    <s v="BK6243"/>
    <s v="NCERT Chemistry"/>
    <s v="Megan Jensen"/>
    <x v="6"/>
    <s v="978-0-9621238-5-6"/>
    <x v="4"/>
    <x v="16"/>
    <x v="2"/>
    <x v="326"/>
    <x v="14"/>
    <x v="1"/>
    <d v="2024-04-19T00:00:00"/>
    <d v="2024-08-31T00:00:00"/>
    <x v="36"/>
    <x v="3"/>
    <x v="1"/>
    <n v="387"/>
    <s v="*387*"/>
  </r>
  <r>
    <s v="BK6244"/>
    <s v="Oxford English Reader"/>
    <s v="Lindsey Wilson"/>
    <x v="2"/>
    <s v="978-0-15-090120-4"/>
    <x v="5"/>
    <x v="5"/>
    <x v="2"/>
    <x v="125"/>
    <x v="15"/>
    <x v="0"/>
    <m/>
    <m/>
    <x v="462"/>
    <x v="1"/>
    <x v="3"/>
    <n v="301"/>
    <s v="*301*"/>
  </r>
  <r>
    <s v="BK6245"/>
    <s v="Nai Roshni Hindi Pathmala"/>
    <s v="Anthony Knight"/>
    <x v="12"/>
    <s v="978-0-86770-872-1"/>
    <x v="5"/>
    <x v="0"/>
    <x v="2"/>
    <x v="50"/>
    <x v="14"/>
    <x v="1"/>
    <d v="2023-09-25T00:00:00"/>
    <d v="2024-05-06T00:00:00"/>
    <x v="174"/>
    <x v="3"/>
    <x v="2"/>
    <n v="271"/>
    <s v="*271*"/>
  </r>
  <r>
    <s v="BK6246"/>
    <s v="Python Programming - Balagurusamy"/>
    <s v="George Pena"/>
    <x v="8"/>
    <s v="978-0-7240-5861-7"/>
    <x v="2"/>
    <x v="5"/>
    <x v="1"/>
    <x v="341"/>
    <x v="2"/>
    <x v="1"/>
    <d v="2025-01-04T00:00:00"/>
    <d v="2025-02-12T00:00:00"/>
    <x v="244"/>
    <x v="3"/>
    <x v="3"/>
    <n v="420"/>
    <s v="*420*"/>
  </r>
  <r>
    <s v="BK6247"/>
    <s v="S. Chand Economics"/>
    <s v="Mrs. Tina Duran PhD"/>
    <x v="5"/>
    <s v="978-1-01-436263-6"/>
    <x v="4"/>
    <x v="2"/>
    <x v="1"/>
    <x v="179"/>
    <x v="0"/>
    <x v="0"/>
    <m/>
    <m/>
    <x v="370"/>
    <x v="3"/>
    <x v="1"/>
    <n v="231"/>
    <s v="*231*"/>
  </r>
  <r>
    <s v="BK6248"/>
    <s v="Computer Science with Python"/>
    <s v="Devin Zimmerman"/>
    <x v="8"/>
    <s v="978-0-18-046529-5"/>
    <x v="4"/>
    <x v="13"/>
    <x v="0"/>
    <x v="22"/>
    <x v="18"/>
    <x v="0"/>
    <m/>
    <m/>
    <x v="94"/>
    <x v="3"/>
    <x v="1"/>
    <n v="241"/>
    <s v="*241*"/>
  </r>
  <r>
    <s v="BK6249"/>
    <s v="RD Sharma Mathematics"/>
    <s v="Angela Taylor"/>
    <x v="1"/>
    <s v="978-1-7378712-7-9"/>
    <x v="5"/>
    <x v="8"/>
    <x v="1"/>
    <x v="321"/>
    <x v="3"/>
    <x v="1"/>
    <d v="2024-04-03T00:00:00"/>
    <d v="2024-05-14T00:00:00"/>
    <x v="113"/>
    <x v="0"/>
    <x v="1"/>
    <n v="307"/>
    <s v="*307*"/>
  </r>
  <r>
    <s v="BK6250"/>
    <s v="S. Chand EVS"/>
    <s v="Cesar Nelson"/>
    <x v="3"/>
    <s v="978-0-551-00231-9"/>
    <x v="3"/>
    <x v="3"/>
    <x v="2"/>
    <x v="348"/>
    <x v="4"/>
    <x v="1"/>
    <d v="2024-05-12T00:00:00"/>
    <d v="2025-01-18T00:00:00"/>
    <x v="437"/>
    <x v="2"/>
    <x v="0"/>
    <n v="206"/>
    <s v="*206*"/>
  </r>
  <r>
    <s v="BK6251"/>
    <s v="S. Chand EVS"/>
    <s v="Brian Porter"/>
    <x v="3"/>
    <s v="978-0-463-62685-6"/>
    <x v="1"/>
    <x v="1"/>
    <x v="0"/>
    <x v="358"/>
    <x v="6"/>
    <x v="0"/>
    <m/>
    <m/>
    <x v="465"/>
    <x v="2"/>
    <x v="2"/>
    <n v="450"/>
    <s v="*450*"/>
  </r>
  <r>
    <s v="BK6252"/>
    <s v="NCERT Economics"/>
    <s v="Scott Moreno"/>
    <x v="5"/>
    <s v="978-1-83849-158-1"/>
    <x v="2"/>
    <x v="10"/>
    <x v="0"/>
    <x v="234"/>
    <x v="4"/>
    <x v="1"/>
    <d v="2024-09-15T00:00:00"/>
    <d v="2025-01-18T00:00:00"/>
    <x v="303"/>
    <x v="3"/>
    <x v="1"/>
    <n v="166"/>
    <s v="*166*"/>
  </r>
  <r>
    <s v="BK6253"/>
    <s v="NCERT Biology"/>
    <s v="Cynthia Walker"/>
    <x v="4"/>
    <s v="978-1-369-08926-4"/>
    <x v="4"/>
    <x v="13"/>
    <x v="0"/>
    <x v="353"/>
    <x v="9"/>
    <x v="1"/>
    <d v="2023-04-18T00:00:00"/>
    <d v="2023-10-21T00:00:00"/>
    <x v="91"/>
    <x v="3"/>
    <x v="1"/>
    <n v="297"/>
    <s v="*297*"/>
  </r>
  <r>
    <s v="BK6254"/>
    <s v="S. Chand Science"/>
    <s v="Katherine Jones"/>
    <x v="11"/>
    <s v="978-0-283-36297-2"/>
    <x v="3"/>
    <x v="18"/>
    <x v="1"/>
    <x v="74"/>
    <x v="16"/>
    <x v="1"/>
    <d v="2024-12-21T00:00:00"/>
    <d v="2025-01-26T00:00:00"/>
    <x v="319"/>
    <x v="2"/>
    <x v="0"/>
    <n v="173"/>
    <s v="*173*"/>
  </r>
  <r>
    <s v="BK6255"/>
    <s v="Oxford English Reader"/>
    <s v="Carla Romero MD"/>
    <x v="2"/>
    <s v="978-0-12-163754-5"/>
    <x v="2"/>
    <x v="7"/>
    <x v="0"/>
    <x v="314"/>
    <x v="14"/>
    <x v="1"/>
    <d v="2024-01-08T00:00:00"/>
    <d v="2024-11-24T00:00:00"/>
    <x v="282"/>
    <x v="1"/>
    <x v="0"/>
    <n v="167"/>
    <s v="*167*"/>
  </r>
  <r>
    <s v="BK6256"/>
    <s v="Computer Science with Python"/>
    <s v="Melissa King"/>
    <x v="8"/>
    <s v="978-1-09-790193-7"/>
    <x v="2"/>
    <x v="11"/>
    <x v="1"/>
    <x v="139"/>
    <x v="13"/>
    <x v="0"/>
    <m/>
    <m/>
    <x v="379"/>
    <x v="3"/>
    <x v="2"/>
    <n v="296"/>
    <s v="*296*"/>
  </r>
  <r>
    <s v="BK6257"/>
    <s v="NCERT Social Science"/>
    <s v="Kimberly Henderson"/>
    <x v="0"/>
    <s v="978-0-401-69442-8"/>
    <x v="4"/>
    <x v="19"/>
    <x v="1"/>
    <x v="410"/>
    <x v="17"/>
    <x v="1"/>
    <d v="2024-08-13T00:00:00"/>
    <d v="2024-09-17T00:00:00"/>
    <x v="86"/>
    <x v="0"/>
    <x v="0"/>
    <n v="308"/>
    <s v="*308*"/>
  </r>
  <r>
    <s v="BK6258"/>
    <s v="Python Programming - Balagurusamy"/>
    <s v="Kelly Tran"/>
    <x v="8"/>
    <s v="978-1-65387-449-1"/>
    <x v="1"/>
    <x v="5"/>
    <x v="1"/>
    <x v="207"/>
    <x v="18"/>
    <x v="0"/>
    <m/>
    <m/>
    <x v="356"/>
    <x v="3"/>
    <x v="1"/>
    <n v="242"/>
    <s v="*242*"/>
  </r>
  <r>
    <s v="BK6259"/>
    <s v="NCERT Accountancy"/>
    <s v="Brandon Osborne"/>
    <x v="7"/>
    <s v="978-0-00-075916-0"/>
    <x v="2"/>
    <x v="16"/>
    <x v="2"/>
    <x v="282"/>
    <x v="14"/>
    <x v="0"/>
    <m/>
    <m/>
    <x v="295"/>
    <x v="3"/>
    <x v="0"/>
    <n v="199"/>
    <s v="*199*"/>
  </r>
  <r>
    <s v="BK6260"/>
    <s v="NCERT Hindi"/>
    <s v="Tracy Acevedo"/>
    <x v="12"/>
    <s v="978-0-629-16304-1"/>
    <x v="4"/>
    <x v="5"/>
    <x v="2"/>
    <x v="209"/>
    <x v="5"/>
    <x v="1"/>
    <d v="2023-07-09T00:00:00"/>
    <d v="2024-08-16T00:00:00"/>
    <x v="108"/>
    <x v="3"/>
    <x v="2"/>
    <n v="367"/>
    <s v="*367*"/>
  </r>
  <r>
    <s v="BK6261"/>
    <s v="NCERT Business Studies"/>
    <s v="Robert Evans"/>
    <x v="10"/>
    <s v="978-0-534-73209-7"/>
    <x v="1"/>
    <x v="18"/>
    <x v="2"/>
    <x v="74"/>
    <x v="3"/>
    <x v="0"/>
    <m/>
    <m/>
    <x v="417"/>
    <x v="3"/>
    <x v="0"/>
    <n v="284"/>
    <s v="*284*"/>
  </r>
  <r>
    <s v="BK6262"/>
    <s v="NCERT Business Studies"/>
    <s v="Andrea Smith"/>
    <x v="10"/>
    <s v="978-1-68638-445-5"/>
    <x v="0"/>
    <x v="13"/>
    <x v="2"/>
    <x v="158"/>
    <x v="17"/>
    <x v="0"/>
    <m/>
    <m/>
    <x v="142"/>
    <x v="3"/>
    <x v="2"/>
    <n v="255"/>
    <s v="*255*"/>
  </r>
  <r>
    <s v="BK6263"/>
    <s v="S. Chand Social Science"/>
    <s v="Nicole Davenport"/>
    <x v="0"/>
    <s v="978-0-616-80454-4"/>
    <x v="0"/>
    <x v="10"/>
    <x v="1"/>
    <x v="117"/>
    <x v="3"/>
    <x v="1"/>
    <d v="2024-10-12T00:00:00"/>
    <d v="2025-02-11T00:00:00"/>
    <x v="215"/>
    <x v="0"/>
    <x v="2"/>
    <n v="382"/>
    <s v="*382*"/>
  </r>
  <r>
    <s v="BK6264"/>
    <s v="NCERT Chemistry"/>
    <s v="Julia Calhoun"/>
    <x v="6"/>
    <s v="978-0-599-09556-4"/>
    <x v="5"/>
    <x v="7"/>
    <x v="1"/>
    <x v="260"/>
    <x v="3"/>
    <x v="1"/>
    <d v="2023-11-28T00:00:00"/>
    <d v="2024-03-28T00:00:00"/>
    <x v="274"/>
    <x v="3"/>
    <x v="2"/>
    <n v="272"/>
    <s v="*272*"/>
  </r>
  <r>
    <s v="BK6265"/>
    <s v="English Grammar &amp; Composition"/>
    <s v="Joseph Scott"/>
    <x v="2"/>
    <s v="978-1-71072-973-3"/>
    <x v="4"/>
    <x v="14"/>
    <x v="0"/>
    <x v="68"/>
    <x v="9"/>
    <x v="1"/>
    <d v="2024-08-13T00:00:00"/>
    <d v="2024-08-19T00:00:00"/>
    <x v="122"/>
    <x v="1"/>
    <x v="0"/>
    <n v="410"/>
    <s v="*410*"/>
  </r>
  <r>
    <s v="BK6266"/>
    <s v="Let Us C - Yashwant Kanetkar"/>
    <s v="Matthew Galvan"/>
    <x v="8"/>
    <s v="978-1-4420-6154-5"/>
    <x v="5"/>
    <x v="17"/>
    <x v="1"/>
    <x v="245"/>
    <x v="7"/>
    <x v="0"/>
    <m/>
    <m/>
    <x v="350"/>
    <x v="3"/>
    <x v="1"/>
    <n v="383"/>
    <s v="*383*"/>
  </r>
  <r>
    <s v="BK6267"/>
    <s v="SL Arora Physics"/>
    <s v="Mr. Jonathan Johnson"/>
    <x v="9"/>
    <s v="978-0-00-394650-5"/>
    <x v="0"/>
    <x v="2"/>
    <x v="1"/>
    <x v="249"/>
    <x v="8"/>
    <x v="0"/>
    <m/>
    <m/>
    <x v="23"/>
    <x v="3"/>
    <x v="3"/>
    <n v="286"/>
    <s v="*286*"/>
  </r>
  <r>
    <s v="BK6268"/>
    <s v="Pearson Science Explorer"/>
    <s v="Gary Bell"/>
    <x v="11"/>
    <s v="978-0-272-90915-7"/>
    <x v="3"/>
    <x v="15"/>
    <x v="1"/>
    <x v="329"/>
    <x v="0"/>
    <x v="0"/>
    <m/>
    <m/>
    <x v="323"/>
    <x v="2"/>
    <x v="2"/>
    <n v="398"/>
    <s v="*398*"/>
  </r>
  <r>
    <s v="BK6269"/>
    <s v="S. Chand Biology"/>
    <s v="Sean Cruz"/>
    <x v="4"/>
    <s v="978-0-337-73611-7"/>
    <x v="3"/>
    <x v="6"/>
    <x v="2"/>
    <x v="253"/>
    <x v="13"/>
    <x v="0"/>
    <m/>
    <m/>
    <x v="121"/>
    <x v="3"/>
    <x v="3"/>
    <n v="124"/>
    <s v="*124*"/>
  </r>
  <r>
    <s v="BK6270"/>
    <s v="Wren &amp; Martin English Grammar"/>
    <s v="Tracy Anderson"/>
    <x v="2"/>
    <s v="978-1-05-398671-8"/>
    <x v="5"/>
    <x v="18"/>
    <x v="2"/>
    <x v="305"/>
    <x v="18"/>
    <x v="1"/>
    <d v="2024-09-24T00:00:00"/>
    <d v="2024-11-15T00:00:00"/>
    <x v="133"/>
    <x v="1"/>
    <x v="1"/>
    <n v="377"/>
    <s v="*377*"/>
  </r>
  <r>
    <s v="BK6271"/>
    <s v="NCERT Business Studies"/>
    <s v="Warren Curtis"/>
    <x v="10"/>
    <s v="978-1-961514-32-4"/>
    <x v="2"/>
    <x v="6"/>
    <x v="2"/>
    <x v="316"/>
    <x v="4"/>
    <x v="1"/>
    <d v="2023-05-05T00:00:00"/>
    <d v="2023-08-30T00:00:00"/>
    <x v="323"/>
    <x v="3"/>
    <x v="1"/>
    <n v="441"/>
    <s v="*441*"/>
  </r>
  <r>
    <s v="BK6272"/>
    <s v="Together with EVS"/>
    <s v="Sarah Hicks"/>
    <x v="3"/>
    <s v="978-1-75222-783-9"/>
    <x v="5"/>
    <x v="16"/>
    <x v="2"/>
    <x v="378"/>
    <x v="1"/>
    <x v="0"/>
    <m/>
    <m/>
    <x v="228"/>
    <x v="2"/>
    <x v="1"/>
    <n v="279"/>
    <s v="*279*"/>
  </r>
  <r>
    <s v="BK6273"/>
    <s v="Manika Hindi Pathmala"/>
    <s v="Stephanie Bond"/>
    <x v="12"/>
    <s v="978-0-344-99007-6"/>
    <x v="5"/>
    <x v="16"/>
    <x v="1"/>
    <x v="255"/>
    <x v="16"/>
    <x v="1"/>
    <d v="2024-01-17T00:00:00"/>
    <d v="2024-08-11T00:00:00"/>
    <x v="59"/>
    <x v="3"/>
    <x v="0"/>
    <n v="355"/>
    <s v="*355*"/>
  </r>
  <r>
    <s v="BK6274"/>
    <s v="Computer Science with Python"/>
    <s v="Patricia Herman"/>
    <x v="8"/>
    <s v="978-1-5158-8014-1"/>
    <x v="1"/>
    <x v="17"/>
    <x v="1"/>
    <x v="154"/>
    <x v="4"/>
    <x v="1"/>
    <d v="2024-06-27T00:00:00"/>
    <d v="2024-09-23T00:00:00"/>
    <x v="138"/>
    <x v="3"/>
    <x v="2"/>
    <n v="169"/>
    <s v="*169*"/>
  </r>
  <r>
    <s v="BK6275"/>
    <s v="S. Chand Business Studies"/>
    <s v="Stephanie Bowers"/>
    <x v="10"/>
    <s v="978-1-129-18585-4"/>
    <x v="3"/>
    <x v="14"/>
    <x v="0"/>
    <x v="316"/>
    <x v="4"/>
    <x v="0"/>
    <m/>
    <m/>
    <x v="200"/>
    <x v="3"/>
    <x v="1"/>
    <n v="301"/>
    <s v="*301*"/>
  </r>
  <r>
    <s v="BK6276"/>
    <s v="Together with Social Science"/>
    <s v="Michael Anderson"/>
    <x v="0"/>
    <s v="978-0-02-386853-5"/>
    <x v="4"/>
    <x v="12"/>
    <x v="1"/>
    <x v="137"/>
    <x v="6"/>
    <x v="0"/>
    <m/>
    <m/>
    <x v="409"/>
    <x v="0"/>
    <x v="1"/>
    <n v="319"/>
    <s v="*319*"/>
  </r>
  <r>
    <s v="BK6277"/>
    <s v="NCERT Chemistry"/>
    <s v="Tyler Dunn"/>
    <x v="6"/>
    <s v="978-1-57916-562-8"/>
    <x v="1"/>
    <x v="14"/>
    <x v="2"/>
    <x v="37"/>
    <x v="11"/>
    <x v="0"/>
    <m/>
    <m/>
    <x v="333"/>
    <x v="3"/>
    <x v="0"/>
    <n v="196"/>
    <s v="*196*"/>
  </r>
  <r>
    <s v="BK6278"/>
    <s v="Pearson Science Explorer"/>
    <s v="Laura Phillips"/>
    <x v="11"/>
    <s v="978-1-387-67661-3"/>
    <x v="3"/>
    <x v="5"/>
    <x v="0"/>
    <x v="230"/>
    <x v="10"/>
    <x v="1"/>
    <d v="2024-11-09T00:00:00"/>
    <d v="2025-02-08T00:00:00"/>
    <x v="415"/>
    <x v="2"/>
    <x v="0"/>
    <n v="423"/>
    <s v="*423*"/>
  </r>
  <r>
    <s v="BK6279"/>
    <s v="Computer Science with Python"/>
    <s v="Deanna Reed"/>
    <x v="8"/>
    <s v="978-0-7751-8256-9"/>
    <x v="5"/>
    <x v="13"/>
    <x v="0"/>
    <x v="84"/>
    <x v="17"/>
    <x v="0"/>
    <m/>
    <m/>
    <x v="287"/>
    <x v="3"/>
    <x v="2"/>
    <n v="221"/>
    <s v="*221*"/>
  </r>
  <r>
    <s v="BK6280"/>
    <s v="NCERT Environmental Studies"/>
    <s v="Todd Tucker"/>
    <x v="3"/>
    <s v="978-1-02-490194-8"/>
    <x v="3"/>
    <x v="13"/>
    <x v="0"/>
    <x v="37"/>
    <x v="12"/>
    <x v="1"/>
    <d v="2023-04-18T00:00:00"/>
    <d v="2024-04-08T00:00:00"/>
    <x v="136"/>
    <x v="2"/>
    <x v="0"/>
    <n v="428"/>
    <s v="*428*"/>
  </r>
  <r>
    <s v="BK6281"/>
    <s v="SL Arora Physics"/>
    <s v="Madison Mcbride"/>
    <x v="9"/>
    <s v="978-0-7294-9978-1"/>
    <x v="3"/>
    <x v="19"/>
    <x v="1"/>
    <x v="106"/>
    <x v="11"/>
    <x v="1"/>
    <d v="2024-01-02T00:00:00"/>
    <d v="2024-10-26T00:00:00"/>
    <x v="155"/>
    <x v="3"/>
    <x v="1"/>
    <n v="320"/>
    <s v="*320*"/>
  </r>
  <r>
    <s v="BK6282"/>
    <s v="S. Chand Business Studies"/>
    <s v="Johnny Watson"/>
    <x v="10"/>
    <s v="978-0-576-14507-7"/>
    <x v="3"/>
    <x v="16"/>
    <x v="0"/>
    <x v="308"/>
    <x v="0"/>
    <x v="0"/>
    <m/>
    <m/>
    <x v="403"/>
    <x v="3"/>
    <x v="0"/>
    <n v="115"/>
    <s v="*115*"/>
  </r>
  <r>
    <s v="BK6283"/>
    <s v="NCERT Environmental Studies"/>
    <s v="Desiree Wells"/>
    <x v="3"/>
    <s v="978-1-71082-050-8"/>
    <x v="0"/>
    <x v="2"/>
    <x v="1"/>
    <x v="245"/>
    <x v="14"/>
    <x v="0"/>
    <m/>
    <m/>
    <x v="446"/>
    <x v="2"/>
    <x v="2"/>
    <n v="261"/>
    <s v="*261*"/>
  </r>
  <r>
    <s v="BK6284"/>
    <s v="Fundamentals of Physics - Resnick Halliday"/>
    <s v="Christopher Nelson"/>
    <x v="9"/>
    <s v="978-0-431-68277-8"/>
    <x v="2"/>
    <x v="8"/>
    <x v="1"/>
    <x v="383"/>
    <x v="14"/>
    <x v="0"/>
    <m/>
    <m/>
    <x v="170"/>
    <x v="3"/>
    <x v="0"/>
    <n v="378"/>
    <s v="*378*"/>
  </r>
  <r>
    <s v="BK6285"/>
    <s v="Lakhmir Singh Science"/>
    <s v="Scott Thomas"/>
    <x v="11"/>
    <s v="978-0-345-34885-2"/>
    <x v="2"/>
    <x v="14"/>
    <x v="1"/>
    <x v="128"/>
    <x v="6"/>
    <x v="0"/>
    <m/>
    <m/>
    <x v="341"/>
    <x v="2"/>
    <x v="2"/>
    <n v="147"/>
    <s v="*147*"/>
  </r>
  <r>
    <s v="BK6286"/>
    <s v="Play with Maths"/>
    <s v="Anne Henderson"/>
    <x v="1"/>
    <s v="978-1-213-10520-1"/>
    <x v="5"/>
    <x v="12"/>
    <x v="2"/>
    <x v="50"/>
    <x v="15"/>
    <x v="1"/>
    <d v="2023-05-12T00:00:00"/>
    <d v="2024-10-04T00:00:00"/>
    <x v="39"/>
    <x v="0"/>
    <x v="2"/>
    <n v="206"/>
    <s v="*206*"/>
  </r>
  <r>
    <s v="BK6287"/>
    <s v="Modern ABC Chemistry"/>
    <s v="Angel Stewart"/>
    <x v="6"/>
    <s v="978-1-65706-604-5"/>
    <x v="5"/>
    <x v="13"/>
    <x v="2"/>
    <x v="129"/>
    <x v="9"/>
    <x v="1"/>
    <d v="2023-03-29T00:00:00"/>
    <d v="2024-06-25T00:00:00"/>
    <x v="334"/>
    <x v="3"/>
    <x v="2"/>
    <n v="297"/>
    <s v="*297*"/>
  </r>
  <r>
    <s v="BK6288"/>
    <s v="NCERT Environmental Studies"/>
    <s v="Aaron Oconnor"/>
    <x v="3"/>
    <s v="978-1-72725-623-9"/>
    <x v="5"/>
    <x v="10"/>
    <x v="2"/>
    <x v="65"/>
    <x v="7"/>
    <x v="1"/>
    <d v="2025-01-11T00:00:00"/>
    <d v="2025-02-02T00:00:00"/>
    <x v="174"/>
    <x v="2"/>
    <x v="0"/>
    <n v="384"/>
    <s v="*384*"/>
  </r>
  <r>
    <s v="BK6289"/>
    <s v="NCERT Chemistry"/>
    <s v="Timothy Cook"/>
    <x v="6"/>
    <s v="978-0-19-160008-1"/>
    <x v="3"/>
    <x v="8"/>
    <x v="2"/>
    <x v="130"/>
    <x v="0"/>
    <x v="0"/>
    <m/>
    <m/>
    <x v="126"/>
    <x v="3"/>
    <x v="1"/>
    <n v="123"/>
    <s v="*123*"/>
  </r>
  <r>
    <s v="BK6290"/>
    <s v="S. Chand Science"/>
    <s v="Susan Hawkins"/>
    <x v="11"/>
    <s v="978-1-941817-29-2"/>
    <x v="1"/>
    <x v="14"/>
    <x v="1"/>
    <x v="406"/>
    <x v="13"/>
    <x v="0"/>
    <m/>
    <m/>
    <x v="256"/>
    <x v="2"/>
    <x v="3"/>
    <n v="218"/>
    <s v="*218*"/>
  </r>
  <r>
    <s v="BK6291"/>
    <s v="S. Chand Business Studies"/>
    <s v="Patrick Callahan"/>
    <x v="10"/>
    <s v="978-1-69857-658-9"/>
    <x v="4"/>
    <x v="11"/>
    <x v="1"/>
    <x v="394"/>
    <x v="18"/>
    <x v="1"/>
    <d v="2025-02-07T00:00:00"/>
    <d v="2025-02-15T00:00:00"/>
    <x v="222"/>
    <x v="3"/>
    <x v="2"/>
    <n v="257"/>
    <s v="*257*"/>
  </r>
  <r>
    <s v="BK6292"/>
    <s v="Computer Science with Python"/>
    <s v="Amber Murphy"/>
    <x v="8"/>
    <s v="978-0-411-39184-3"/>
    <x v="1"/>
    <x v="11"/>
    <x v="0"/>
    <x v="363"/>
    <x v="11"/>
    <x v="1"/>
    <d v="2023-11-21T00:00:00"/>
    <d v="2024-08-23T00:00:00"/>
    <x v="234"/>
    <x v="3"/>
    <x v="3"/>
    <n v="170"/>
    <s v="*170*"/>
  </r>
  <r>
    <s v="BK6293"/>
    <s v="NCERT Biology"/>
    <s v="Thomas Edwards"/>
    <x v="4"/>
    <s v="978-0-490-40415-1"/>
    <x v="1"/>
    <x v="4"/>
    <x v="1"/>
    <x v="115"/>
    <x v="16"/>
    <x v="0"/>
    <m/>
    <m/>
    <x v="319"/>
    <x v="3"/>
    <x v="1"/>
    <n v="395"/>
    <s v="*395*"/>
  </r>
  <r>
    <s v="BK6294"/>
    <s v="TS Grewal Accountancy"/>
    <s v="Angela Cooley"/>
    <x v="7"/>
    <s v="978-0-19-986608-3"/>
    <x v="4"/>
    <x v="2"/>
    <x v="1"/>
    <x v="246"/>
    <x v="2"/>
    <x v="1"/>
    <d v="2024-12-13T00:00:00"/>
    <d v="2025-01-18T00:00:00"/>
    <x v="302"/>
    <x v="3"/>
    <x v="1"/>
    <n v="308"/>
    <s v="*308*"/>
  </r>
  <r>
    <s v="BK6295"/>
    <s v="S. Chand Economics"/>
    <s v="Ricky Collins"/>
    <x v="5"/>
    <s v="978-1-79870-469-1"/>
    <x v="5"/>
    <x v="17"/>
    <x v="1"/>
    <x v="159"/>
    <x v="17"/>
    <x v="0"/>
    <m/>
    <m/>
    <x v="188"/>
    <x v="3"/>
    <x v="1"/>
    <n v="371"/>
    <s v="*371*"/>
  </r>
  <r>
    <s v="BK6296"/>
    <s v="S. Chand Science"/>
    <s v="Mercedes Rosales"/>
    <x v="11"/>
    <s v="978-1-992727-93-9"/>
    <x v="0"/>
    <x v="18"/>
    <x v="2"/>
    <x v="364"/>
    <x v="7"/>
    <x v="1"/>
    <d v="2023-04-12T00:00:00"/>
    <d v="2024-05-06T00:00:00"/>
    <x v="457"/>
    <x v="2"/>
    <x v="0"/>
    <n v="371"/>
    <s v="*371*"/>
  </r>
  <r>
    <s v="BK6297"/>
    <s v="Computer Science with Python"/>
    <s v="Thomas Sanchez"/>
    <x v="8"/>
    <s v="978-0-200-57794-6"/>
    <x v="0"/>
    <x v="16"/>
    <x v="2"/>
    <x v="95"/>
    <x v="18"/>
    <x v="1"/>
    <d v="2024-02-24T00:00:00"/>
    <d v="2024-05-19T00:00:00"/>
    <x v="323"/>
    <x v="3"/>
    <x v="2"/>
    <n v="129"/>
    <s v="*129*"/>
  </r>
  <r>
    <s v="BK6298"/>
    <s v="Manika Hindi Pathmala"/>
    <s v="Rachel Baker"/>
    <x v="12"/>
    <s v="978-0-08-995195-0"/>
    <x v="2"/>
    <x v="9"/>
    <x v="2"/>
    <x v="80"/>
    <x v="10"/>
    <x v="0"/>
    <m/>
    <m/>
    <x v="230"/>
    <x v="3"/>
    <x v="1"/>
    <n v="265"/>
    <s v="*265*"/>
  </r>
  <r>
    <s v="BK6299"/>
    <s v="Principles of Economics"/>
    <s v="Michael Taylor PhD"/>
    <x v="5"/>
    <s v="978-1-07-922626-3"/>
    <x v="2"/>
    <x v="19"/>
    <x v="2"/>
    <x v="271"/>
    <x v="10"/>
    <x v="0"/>
    <m/>
    <m/>
    <x v="54"/>
    <x v="3"/>
    <x v="1"/>
    <n v="328"/>
    <s v="*328*"/>
  </r>
  <r>
    <s v="BK6300"/>
    <s v="Truemanâ€™s Biology"/>
    <s v="Daniel Terrell DVM"/>
    <x v="4"/>
    <s v="978-0-314-74061-8"/>
    <x v="3"/>
    <x v="2"/>
    <x v="1"/>
    <x v="89"/>
    <x v="8"/>
    <x v="1"/>
    <d v="2024-02-15T00:00:00"/>
    <d v="2024-03-22T00:00:00"/>
    <x v="430"/>
    <x v="3"/>
    <x v="0"/>
    <n v="423"/>
    <s v="*423*"/>
  </r>
  <r>
    <s v="BK6301"/>
    <s v="TS Grewal Accountancy"/>
    <s v="Cameron Walters"/>
    <x v="7"/>
    <s v="978-1-61351-373-6"/>
    <x v="1"/>
    <x v="12"/>
    <x v="1"/>
    <x v="297"/>
    <x v="4"/>
    <x v="0"/>
    <m/>
    <m/>
    <x v="248"/>
    <x v="3"/>
    <x v="0"/>
    <n v="238"/>
    <s v="*238*"/>
  </r>
  <r>
    <s v="BK6302"/>
    <s v="Wren &amp; Martin English Grammar"/>
    <s v="Julie Larson"/>
    <x v="2"/>
    <s v="978-0-237-38621-4"/>
    <x v="5"/>
    <x v="16"/>
    <x v="0"/>
    <x v="389"/>
    <x v="14"/>
    <x v="1"/>
    <d v="2024-11-25T00:00:00"/>
    <d v="2025-02-06T00:00:00"/>
    <x v="170"/>
    <x v="1"/>
    <x v="2"/>
    <n v="136"/>
    <s v="*136*"/>
  </r>
  <r>
    <s v="BK6303"/>
    <s v="Together with Social Science"/>
    <s v="Andrea Herrera"/>
    <x v="0"/>
    <s v="978-1-372-59474-8"/>
    <x v="2"/>
    <x v="7"/>
    <x v="1"/>
    <x v="32"/>
    <x v="14"/>
    <x v="1"/>
    <d v="2023-09-24T00:00:00"/>
    <d v="2024-03-25T00:00:00"/>
    <x v="42"/>
    <x v="0"/>
    <x v="0"/>
    <n v="171"/>
    <s v="*171*"/>
  </r>
  <r>
    <s v="BK6304"/>
    <s v="Manika Hindi Pathmala"/>
    <s v="Michael Dominguez"/>
    <x v="12"/>
    <s v="978-0-08-905740-9"/>
    <x v="5"/>
    <x v="9"/>
    <x v="2"/>
    <x v="295"/>
    <x v="15"/>
    <x v="1"/>
    <d v="2024-12-15T00:00:00"/>
    <d v="2025-02-14T00:00:00"/>
    <x v="178"/>
    <x v="3"/>
    <x v="1"/>
    <n v="205"/>
    <s v="*205*"/>
  </r>
  <r>
    <s v="BK6305"/>
    <s v="Lakhmir Singh Science"/>
    <s v="Kristen Carter"/>
    <x v="11"/>
    <s v="978-0-589-27459-7"/>
    <x v="1"/>
    <x v="12"/>
    <x v="0"/>
    <x v="413"/>
    <x v="11"/>
    <x v="0"/>
    <m/>
    <m/>
    <x v="19"/>
    <x v="2"/>
    <x v="0"/>
    <n v="214"/>
    <s v="*214*"/>
  </r>
  <r>
    <s v="BK6306"/>
    <s v="Nai Roshni Hindi Pathmala"/>
    <s v="Megan Reese"/>
    <x v="12"/>
    <s v="978-1-4963-2654-6"/>
    <x v="4"/>
    <x v="5"/>
    <x v="0"/>
    <x v="302"/>
    <x v="7"/>
    <x v="1"/>
    <d v="2024-06-12T00:00:00"/>
    <d v="2024-12-29T00:00:00"/>
    <x v="107"/>
    <x v="3"/>
    <x v="2"/>
    <n v="214"/>
    <s v="*214*"/>
  </r>
  <r>
    <s v="BK6307"/>
    <s v="Together with Social Science"/>
    <s v="Brenda Barton"/>
    <x v="0"/>
    <s v="978-1-897395-48-6"/>
    <x v="2"/>
    <x v="12"/>
    <x v="0"/>
    <x v="209"/>
    <x v="18"/>
    <x v="0"/>
    <m/>
    <m/>
    <x v="36"/>
    <x v="0"/>
    <x v="0"/>
    <n v="347"/>
    <s v="*347*"/>
  </r>
  <r>
    <s v="BK6308"/>
    <s v="Fundamentals of Physics - Resnick Halliday"/>
    <s v="Yesenia Navarro"/>
    <x v="9"/>
    <s v="978-0-03-203502-7"/>
    <x v="3"/>
    <x v="2"/>
    <x v="1"/>
    <x v="174"/>
    <x v="6"/>
    <x v="0"/>
    <m/>
    <m/>
    <x v="358"/>
    <x v="3"/>
    <x v="2"/>
    <n v="124"/>
    <s v="*124*"/>
  </r>
  <r>
    <s v="BK6309"/>
    <s v="Principles of Economics"/>
    <s v="Steven Rose"/>
    <x v="5"/>
    <s v="978-1-918416-48-0"/>
    <x v="2"/>
    <x v="8"/>
    <x v="0"/>
    <x v="320"/>
    <x v="15"/>
    <x v="1"/>
    <d v="2024-08-08T00:00:00"/>
    <d v="2025-01-15T00:00:00"/>
    <x v="216"/>
    <x v="3"/>
    <x v="2"/>
    <n v="163"/>
    <s v="*163*"/>
  </r>
  <r>
    <s v="BK6310"/>
    <s v="S. Chand EVS"/>
    <s v="Abigail Ward"/>
    <x v="3"/>
    <s v="978-1-885282-98-9"/>
    <x v="0"/>
    <x v="11"/>
    <x v="1"/>
    <x v="189"/>
    <x v="4"/>
    <x v="0"/>
    <m/>
    <m/>
    <x v="321"/>
    <x v="2"/>
    <x v="2"/>
    <n v="361"/>
    <s v="*361*"/>
  </r>
  <r>
    <s v="BK6311"/>
    <s v="NCERT Business Studies"/>
    <s v="Laura Jordan"/>
    <x v="10"/>
    <s v="978-1-113-31136-8"/>
    <x v="1"/>
    <x v="12"/>
    <x v="1"/>
    <x v="398"/>
    <x v="0"/>
    <x v="0"/>
    <m/>
    <m/>
    <x v="368"/>
    <x v="3"/>
    <x v="0"/>
    <n v="430"/>
    <s v="*430*"/>
  </r>
  <r>
    <s v="BK6312"/>
    <s v="S. Chand Social Science"/>
    <s v="Edward Saunders"/>
    <x v="0"/>
    <s v="978-0-09-183836-2"/>
    <x v="3"/>
    <x v="0"/>
    <x v="1"/>
    <x v="136"/>
    <x v="1"/>
    <x v="1"/>
    <d v="2023-06-08T00:00:00"/>
    <d v="2025-02-03T00:00:00"/>
    <x v="312"/>
    <x v="0"/>
    <x v="1"/>
    <n v="186"/>
    <s v="*186*"/>
  </r>
  <r>
    <s v="BK6313"/>
    <s v="S. Chand Science"/>
    <s v="Sarah Haas"/>
    <x v="11"/>
    <s v="978-0-00-154262-4"/>
    <x v="3"/>
    <x v="0"/>
    <x v="2"/>
    <x v="11"/>
    <x v="11"/>
    <x v="0"/>
    <m/>
    <m/>
    <x v="418"/>
    <x v="2"/>
    <x v="3"/>
    <n v="255"/>
    <s v="*255*"/>
  </r>
  <r>
    <s v="BK6314"/>
    <s v="Wren &amp; Martin English Grammar"/>
    <s v="Jessica Quinn MD"/>
    <x v="2"/>
    <s v="978-1-69099-805-1"/>
    <x v="0"/>
    <x v="12"/>
    <x v="2"/>
    <x v="0"/>
    <x v="19"/>
    <x v="0"/>
    <m/>
    <m/>
    <x v="370"/>
    <x v="1"/>
    <x v="2"/>
    <n v="218"/>
    <s v="*218*"/>
  </r>
  <r>
    <s v="BK6315"/>
    <s v="NCERT Biology"/>
    <s v="Danielle Beltran"/>
    <x v="4"/>
    <s v="978-0-343-87126-0"/>
    <x v="3"/>
    <x v="13"/>
    <x v="2"/>
    <x v="77"/>
    <x v="2"/>
    <x v="1"/>
    <d v="2023-06-05T00:00:00"/>
    <d v="2024-05-08T00:00:00"/>
    <x v="211"/>
    <x v="3"/>
    <x v="3"/>
    <n v="283"/>
    <s v="*283*"/>
  </r>
  <r>
    <s v="BK6316"/>
    <s v="S. Chand Business Studies"/>
    <s v="Courtney Griffin"/>
    <x v="10"/>
    <s v="978-1-85720-888-7"/>
    <x v="2"/>
    <x v="19"/>
    <x v="2"/>
    <x v="214"/>
    <x v="1"/>
    <x v="1"/>
    <d v="2024-06-09T00:00:00"/>
    <d v="2024-11-21T00:00:00"/>
    <x v="251"/>
    <x v="3"/>
    <x v="1"/>
    <n v="167"/>
    <s v="*167*"/>
  </r>
  <r>
    <s v="BK6317"/>
    <s v="Modern ABC Chemistry"/>
    <s v="Kyle Reynolds"/>
    <x v="6"/>
    <s v="978-0-660-45190-9"/>
    <x v="5"/>
    <x v="10"/>
    <x v="1"/>
    <x v="248"/>
    <x v="15"/>
    <x v="0"/>
    <m/>
    <m/>
    <x v="183"/>
    <x v="3"/>
    <x v="1"/>
    <n v="452"/>
    <s v="*452*"/>
  </r>
  <r>
    <s v="BK6318"/>
    <s v="S. Chand Economics"/>
    <s v="James Freeman"/>
    <x v="5"/>
    <s v="978-1-381-88210-2"/>
    <x v="1"/>
    <x v="4"/>
    <x v="1"/>
    <x v="162"/>
    <x v="9"/>
    <x v="1"/>
    <d v="2023-09-01T00:00:00"/>
    <d v="2023-10-14T00:00:00"/>
    <x v="353"/>
    <x v="3"/>
    <x v="1"/>
    <n v="115"/>
    <s v="*115*"/>
  </r>
  <r>
    <s v="BK6319"/>
    <s v="Manika Hindi Pathmala"/>
    <s v="Norma Jordan"/>
    <x v="12"/>
    <s v="978-0-311-51024-5"/>
    <x v="4"/>
    <x v="2"/>
    <x v="0"/>
    <x v="35"/>
    <x v="0"/>
    <x v="0"/>
    <m/>
    <m/>
    <x v="70"/>
    <x v="3"/>
    <x v="0"/>
    <n v="422"/>
    <s v="*422*"/>
  </r>
  <r>
    <s v="BK6320"/>
    <s v="Wren &amp; Martin English Grammar"/>
    <s v="David Daniel"/>
    <x v="2"/>
    <s v="978-1-125-17222-3"/>
    <x v="2"/>
    <x v="13"/>
    <x v="1"/>
    <x v="60"/>
    <x v="3"/>
    <x v="1"/>
    <d v="2024-08-09T00:00:00"/>
    <d v="2025-02-04T00:00:00"/>
    <x v="391"/>
    <x v="1"/>
    <x v="2"/>
    <n v="430"/>
    <s v="*430*"/>
  </r>
  <r>
    <s v="BK6321"/>
    <s v="NCERT Hindi"/>
    <s v="Debra Henson"/>
    <x v="12"/>
    <s v="978-0-226-67605-0"/>
    <x v="2"/>
    <x v="0"/>
    <x v="1"/>
    <x v="403"/>
    <x v="6"/>
    <x v="0"/>
    <m/>
    <m/>
    <x v="162"/>
    <x v="3"/>
    <x v="1"/>
    <n v="421"/>
    <s v="*421*"/>
  </r>
  <r>
    <s v="BK6322"/>
    <s v="S. Chand EVS"/>
    <s v="Diane Lopez"/>
    <x v="3"/>
    <s v="978-1-7368756-5-0"/>
    <x v="4"/>
    <x v="18"/>
    <x v="1"/>
    <x v="350"/>
    <x v="12"/>
    <x v="1"/>
    <d v="2025-02-23T00:00:00"/>
    <d v="2025-02-24T00:00:00"/>
    <x v="218"/>
    <x v="2"/>
    <x v="1"/>
    <n v="153"/>
    <s v="*153*"/>
  </r>
  <r>
    <s v="BK6323"/>
    <s v="RD Sharma Mathematics"/>
    <s v="Rebecca Farmer"/>
    <x v="1"/>
    <s v="978-1-119-34841-2"/>
    <x v="4"/>
    <x v="4"/>
    <x v="2"/>
    <x v="220"/>
    <x v="12"/>
    <x v="1"/>
    <d v="2023-03-03T00:00:00"/>
    <d v="2024-10-08T00:00:00"/>
    <x v="171"/>
    <x v="0"/>
    <x v="0"/>
    <n v="111"/>
    <s v="*111*"/>
  </r>
  <r>
    <s v="BK6324"/>
    <s v="S. Chand Business Studies"/>
    <s v="Robert Crawford"/>
    <x v="10"/>
    <s v="978-1-255-28162-8"/>
    <x v="0"/>
    <x v="11"/>
    <x v="2"/>
    <x v="136"/>
    <x v="1"/>
    <x v="1"/>
    <d v="2023-05-22T00:00:00"/>
    <d v="2023-06-06T00:00:00"/>
    <x v="417"/>
    <x v="3"/>
    <x v="0"/>
    <n v="282"/>
    <s v="*282*"/>
  </r>
  <r>
    <s v="BK6325"/>
    <s v="S. Chand Economics"/>
    <s v="Shane Mccormick"/>
    <x v="5"/>
    <s v="978-0-7275-2241-2"/>
    <x v="2"/>
    <x v="4"/>
    <x v="2"/>
    <x v="374"/>
    <x v="11"/>
    <x v="0"/>
    <m/>
    <m/>
    <x v="19"/>
    <x v="3"/>
    <x v="2"/>
    <n v="141"/>
    <s v="*141*"/>
  </r>
  <r>
    <s v="BK6326"/>
    <s v="NCERT Hindi"/>
    <s v="Matthew Oliver"/>
    <x v="12"/>
    <s v="978-1-363-35393-4"/>
    <x v="4"/>
    <x v="5"/>
    <x v="2"/>
    <x v="365"/>
    <x v="10"/>
    <x v="1"/>
    <d v="2024-04-07T00:00:00"/>
    <d v="2024-06-06T00:00:00"/>
    <x v="21"/>
    <x v="3"/>
    <x v="0"/>
    <n v="185"/>
    <s v="*185*"/>
  </r>
  <r>
    <s v="BK6327"/>
    <s v="Truemanâ€™s Biology"/>
    <s v="Jennifer Osborne"/>
    <x v="4"/>
    <s v="978-0-299-40939-5"/>
    <x v="1"/>
    <x v="4"/>
    <x v="1"/>
    <x v="17"/>
    <x v="9"/>
    <x v="0"/>
    <m/>
    <m/>
    <x v="361"/>
    <x v="3"/>
    <x v="1"/>
    <n v="157"/>
    <s v="*157*"/>
  </r>
  <r>
    <s v="BK6328"/>
    <s v="Wren &amp; Martin English Grammar"/>
    <s v="Amy Thomas"/>
    <x v="2"/>
    <s v="978-1-4753-2903-2"/>
    <x v="4"/>
    <x v="13"/>
    <x v="1"/>
    <x v="64"/>
    <x v="4"/>
    <x v="1"/>
    <d v="2024-10-21T00:00:00"/>
    <d v="2025-01-29T00:00:00"/>
    <x v="26"/>
    <x v="1"/>
    <x v="0"/>
    <n v="164"/>
    <s v="*164*"/>
  </r>
  <r>
    <s v="BK6329"/>
    <s v="Modern ABC Chemistry"/>
    <s v="Jose Sanford"/>
    <x v="6"/>
    <s v="978-1-05-329575-9"/>
    <x v="5"/>
    <x v="1"/>
    <x v="0"/>
    <x v="92"/>
    <x v="16"/>
    <x v="1"/>
    <d v="2024-10-23T00:00:00"/>
    <d v="2025-02-03T00:00:00"/>
    <x v="128"/>
    <x v="3"/>
    <x v="2"/>
    <n v="253"/>
    <s v="*253*"/>
  </r>
  <r>
    <s v="BK6330"/>
    <s v="Oxford English Reader"/>
    <s v="Courtney Richardson"/>
    <x v="2"/>
    <s v="978-0-213-25794-1"/>
    <x v="0"/>
    <x v="16"/>
    <x v="1"/>
    <x v="275"/>
    <x v="15"/>
    <x v="0"/>
    <m/>
    <m/>
    <x v="72"/>
    <x v="1"/>
    <x v="0"/>
    <n v="187"/>
    <s v="*187*"/>
  </r>
  <r>
    <s v="BK6331"/>
    <s v="NCERT Environmental Studies"/>
    <s v="Jason Knox"/>
    <x v="3"/>
    <s v="978-1-884764-07-3"/>
    <x v="2"/>
    <x v="2"/>
    <x v="2"/>
    <x v="187"/>
    <x v="4"/>
    <x v="1"/>
    <d v="2025-02-21T00:00:00"/>
    <d v="2025-02-23T00:00:00"/>
    <x v="152"/>
    <x v="2"/>
    <x v="2"/>
    <n v="273"/>
    <s v="*273*"/>
  </r>
  <r>
    <s v="BK6332"/>
    <s v="Principles of Economics"/>
    <s v="Ronald Thomas"/>
    <x v="5"/>
    <s v="978-0-9530578-4-9"/>
    <x v="0"/>
    <x v="18"/>
    <x v="0"/>
    <x v="275"/>
    <x v="3"/>
    <x v="1"/>
    <d v="2024-02-28T00:00:00"/>
    <d v="2024-10-04T00:00:00"/>
    <x v="327"/>
    <x v="3"/>
    <x v="2"/>
    <n v="297"/>
    <s v="*297*"/>
  </r>
  <r>
    <s v="BK6333"/>
    <s v="Computer Science with Python"/>
    <s v="Felicia Miller"/>
    <x v="8"/>
    <s v="978-0-597-64090-2"/>
    <x v="4"/>
    <x v="5"/>
    <x v="0"/>
    <x v="399"/>
    <x v="10"/>
    <x v="0"/>
    <m/>
    <m/>
    <x v="58"/>
    <x v="3"/>
    <x v="2"/>
    <n v="238"/>
    <s v="*238*"/>
  </r>
  <r>
    <s v="BK6334"/>
    <s v="Truemanâ€™s Biology"/>
    <s v="Robin Santos"/>
    <x v="4"/>
    <s v="978-0-527-86728-7"/>
    <x v="4"/>
    <x v="4"/>
    <x v="0"/>
    <x v="408"/>
    <x v="14"/>
    <x v="0"/>
    <m/>
    <m/>
    <x v="160"/>
    <x v="3"/>
    <x v="0"/>
    <n v="167"/>
    <s v="*167*"/>
  </r>
  <r>
    <s v="BK6335"/>
    <s v="NCERT Biology"/>
    <s v="Danielle Estrada"/>
    <x v="4"/>
    <s v="978-1-4475-6216-0"/>
    <x v="1"/>
    <x v="13"/>
    <x v="1"/>
    <x v="38"/>
    <x v="3"/>
    <x v="0"/>
    <m/>
    <m/>
    <x v="466"/>
    <x v="3"/>
    <x v="1"/>
    <n v="202"/>
    <s v="*202*"/>
  </r>
  <r>
    <s v="BK6336"/>
    <s v="Nai Roshni Hindi Pathmala"/>
    <s v="Curtis Deleon"/>
    <x v="12"/>
    <s v="978-1-01-445526-0"/>
    <x v="4"/>
    <x v="1"/>
    <x v="0"/>
    <x v="92"/>
    <x v="17"/>
    <x v="1"/>
    <d v="2025-02-06T00:00:00"/>
    <d v="2025-02-20T00:00:00"/>
    <x v="281"/>
    <x v="3"/>
    <x v="3"/>
    <n v="130"/>
    <s v="*130*"/>
  </r>
  <r>
    <s v="BK6337"/>
    <s v="S. Chand Economics"/>
    <s v="Steven White"/>
    <x v="5"/>
    <s v="978-0-85673-686-5"/>
    <x v="0"/>
    <x v="11"/>
    <x v="1"/>
    <x v="349"/>
    <x v="3"/>
    <x v="0"/>
    <m/>
    <m/>
    <x v="475"/>
    <x v="3"/>
    <x v="2"/>
    <n v="248"/>
    <s v="*248*"/>
  </r>
  <r>
    <s v="BK6338"/>
    <s v="NCERT Chemistry"/>
    <s v="Wesley Roberts"/>
    <x v="6"/>
    <s v="978-0-207-60760-8"/>
    <x v="3"/>
    <x v="10"/>
    <x v="1"/>
    <x v="61"/>
    <x v="10"/>
    <x v="1"/>
    <d v="2024-02-18T00:00:00"/>
    <d v="2024-10-10T00:00:00"/>
    <x v="467"/>
    <x v="3"/>
    <x v="3"/>
    <n v="281"/>
    <s v="*281*"/>
  </r>
  <r>
    <s v="BK6339"/>
    <s v="S. Chand Economics"/>
    <s v="Charles Morrow"/>
    <x v="5"/>
    <s v="978-1-188-29224-1"/>
    <x v="4"/>
    <x v="15"/>
    <x v="1"/>
    <x v="332"/>
    <x v="3"/>
    <x v="0"/>
    <m/>
    <m/>
    <x v="237"/>
    <x v="3"/>
    <x v="1"/>
    <n v="136"/>
    <s v="*136*"/>
  </r>
  <r>
    <s v="BK6340"/>
    <s v="NCERT Social Science"/>
    <s v="Samantha Reyes"/>
    <x v="0"/>
    <s v="978-0-87261-574-8"/>
    <x v="5"/>
    <x v="7"/>
    <x v="2"/>
    <x v="206"/>
    <x v="1"/>
    <x v="1"/>
    <d v="2024-12-26T00:00:00"/>
    <d v="2025-01-17T00:00:00"/>
    <x v="231"/>
    <x v="0"/>
    <x v="1"/>
    <n v="153"/>
    <s v="*153*"/>
  </r>
  <r>
    <s v="BK6341"/>
    <s v="S. Chand Science"/>
    <s v="Jean Herring"/>
    <x v="11"/>
    <s v="978-1-163-34275-6"/>
    <x v="3"/>
    <x v="18"/>
    <x v="2"/>
    <x v="29"/>
    <x v="12"/>
    <x v="0"/>
    <m/>
    <m/>
    <x v="299"/>
    <x v="2"/>
    <x v="1"/>
    <n v="368"/>
    <s v="*368*"/>
  </r>
  <r>
    <s v="BK6342"/>
    <s v="NCERT Social Science"/>
    <s v="Connor Mccall"/>
    <x v="0"/>
    <s v="978-0-284-19591-3"/>
    <x v="4"/>
    <x v="18"/>
    <x v="2"/>
    <x v="58"/>
    <x v="4"/>
    <x v="0"/>
    <m/>
    <m/>
    <x v="453"/>
    <x v="0"/>
    <x v="0"/>
    <n v="332"/>
    <s v="*332*"/>
  </r>
  <r>
    <s v="BK6343"/>
    <s v="Let Us C - Yashwant Kanetkar"/>
    <s v="Kevin Logan"/>
    <x v="8"/>
    <s v="978-1-270-19570-2"/>
    <x v="4"/>
    <x v="10"/>
    <x v="2"/>
    <x v="78"/>
    <x v="3"/>
    <x v="1"/>
    <d v="2024-07-31T00:00:00"/>
    <d v="2024-11-03T00:00:00"/>
    <x v="18"/>
    <x v="3"/>
    <x v="2"/>
    <n v="425"/>
    <s v="*425*"/>
  </r>
  <r>
    <s v="BK6344"/>
    <s v="S. Chand Business Studies"/>
    <s v="Rebecca Benjamin"/>
    <x v="10"/>
    <s v="978-1-07-686450-5"/>
    <x v="0"/>
    <x v="8"/>
    <x v="1"/>
    <x v="17"/>
    <x v="8"/>
    <x v="1"/>
    <d v="2024-05-31T00:00:00"/>
    <d v="2024-08-10T00:00:00"/>
    <x v="470"/>
    <x v="3"/>
    <x v="1"/>
    <n v="255"/>
    <s v="*255*"/>
  </r>
  <r>
    <s v="BK6345"/>
    <s v="NCERT Chemistry"/>
    <s v="Kelly Washington"/>
    <x v="6"/>
    <s v="978-1-215-68647-0"/>
    <x v="3"/>
    <x v="14"/>
    <x v="1"/>
    <x v="370"/>
    <x v="5"/>
    <x v="0"/>
    <m/>
    <m/>
    <x v="297"/>
    <x v="3"/>
    <x v="1"/>
    <n v="120"/>
    <s v="*120*"/>
  </r>
  <r>
    <s v="BK6346"/>
    <s v="NCERT Hindi"/>
    <s v="Kristine Jenkins"/>
    <x v="12"/>
    <s v="978-1-79132-120-8"/>
    <x v="5"/>
    <x v="2"/>
    <x v="0"/>
    <x v="179"/>
    <x v="14"/>
    <x v="1"/>
    <d v="2025-01-06T00:00:00"/>
    <d v="2025-01-23T00:00:00"/>
    <x v="338"/>
    <x v="3"/>
    <x v="0"/>
    <n v="405"/>
    <s v="*405*"/>
  </r>
  <r>
    <s v="BK6347"/>
    <s v="Pearson Science Explorer"/>
    <s v="Lucas Lee"/>
    <x v="11"/>
    <s v="978-1-4750-7094-1"/>
    <x v="5"/>
    <x v="7"/>
    <x v="1"/>
    <x v="309"/>
    <x v="5"/>
    <x v="0"/>
    <m/>
    <m/>
    <x v="465"/>
    <x v="2"/>
    <x v="0"/>
    <n v="420"/>
    <s v="*420*"/>
  </r>
  <r>
    <s v="BK6348"/>
    <s v="Modern ABC Chemistry"/>
    <s v="Clifford Branch"/>
    <x v="6"/>
    <s v="978-0-689-26645-4"/>
    <x v="2"/>
    <x v="19"/>
    <x v="1"/>
    <x v="237"/>
    <x v="9"/>
    <x v="1"/>
    <d v="2025-01-01T00:00:00"/>
    <d v="2025-01-20T00:00:00"/>
    <x v="283"/>
    <x v="3"/>
    <x v="2"/>
    <n v="146"/>
    <s v="*146*"/>
  </r>
  <r>
    <s v="BK6349"/>
    <s v="NCERT Maths"/>
    <s v="Joseph Wright"/>
    <x v="1"/>
    <s v="978-0-405-88553-2"/>
    <x v="4"/>
    <x v="7"/>
    <x v="1"/>
    <x v="181"/>
    <x v="10"/>
    <x v="0"/>
    <m/>
    <m/>
    <x v="80"/>
    <x v="0"/>
    <x v="0"/>
    <n v="386"/>
    <s v="*386*"/>
  </r>
  <r>
    <s v="BK6350"/>
    <s v="Python Programming - Balagurusamy"/>
    <s v="Justin Freeman"/>
    <x v="8"/>
    <s v="978-1-55645-251-2"/>
    <x v="5"/>
    <x v="17"/>
    <x v="2"/>
    <x v="310"/>
    <x v="9"/>
    <x v="0"/>
    <m/>
    <m/>
    <x v="47"/>
    <x v="3"/>
    <x v="1"/>
    <n v="226"/>
    <s v="*226*"/>
  </r>
  <r>
    <s v="BK6351"/>
    <s v="Together with Social Science"/>
    <s v="Regina Mcdonald"/>
    <x v="0"/>
    <s v="978-0-338-16022-5"/>
    <x v="4"/>
    <x v="9"/>
    <x v="2"/>
    <x v="294"/>
    <x v="0"/>
    <x v="0"/>
    <m/>
    <m/>
    <x v="379"/>
    <x v="0"/>
    <x v="0"/>
    <n v="115"/>
    <s v="*115*"/>
  </r>
  <r>
    <s v="BK6352"/>
    <s v="Let Us C - Yashwant Kanetkar"/>
    <s v="Sarah Murray"/>
    <x v="8"/>
    <s v="978-0-8353-7739-3"/>
    <x v="3"/>
    <x v="3"/>
    <x v="2"/>
    <x v="362"/>
    <x v="9"/>
    <x v="0"/>
    <m/>
    <m/>
    <x v="345"/>
    <x v="3"/>
    <x v="2"/>
    <n v="333"/>
    <s v="*333*"/>
  </r>
  <r>
    <s v="BK6353"/>
    <s v="Modern ABC Chemistry"/>
    <s v="Carol Mcdonald"/>
    <x v="6"/>
    <s v="978-0-658-47509-2"/>
    <x v="5"/>
    <x v="13"/>
    <x v="2"/>
    <x v="127"/>
    <x v="9"/>
    <x v="1"/>
    <d v="2023-08-06T00:00:00"/>
    <d v="2024-12-02T00:00:00"/>
    <x v="110"/>
    <x v="3"/>
    <x v="0"/>
    <n v="385"/>
    <s v="*385*"/>
  </r>
  <r>
    <s v="BK6354"/>
    <s v="Modern ABC Chemistry"/>
    <s v="Russell Brown"/>
    <x v="6"/>
    <s v="978-0-7922-2504-1"/>
    <x v="4"/>
    <x v="13"/>
    <x v="1"/>
    <x v="308"/>
    <x v="4"/>
    <x v="0"/>
    <m/>
    <m/>
    <x v="124"/>
    <x v="3"/>
    <x v="2"/>
    <n v="448"/>
    <s v="*448*"/>
  </r>
  <r>
    <s v="BK6355"/>
    <s v="Let Us C - Yashwant Kanetkar"/>
    <s v="Anthony Hill"/>
    <x v="8"/>
    <s v="978-0-241-85964-3"/>
    <x v="0"/>
    <x v="17"/>
    <x v="1"/>
    <x v="336"/>
    <x v="10"/>
    <x v="0"/>
    <m/>
    <m/>
    <x v="400"/>
    <x v="3"/>
    <x v="2"/>
    <n v="364"/>
    <s v="*364*"/>
  </r>
  <r>
    <s v="BK6356"/>
    <s v="Python Programming - Balagurusamy"/>
    <s v="Miranda Bradley"/>
    <x v="8"/>
    <s v="978-1-284-27607-7"/>
    <x v="0"/>
    <x v="13"/>
    <x v="0"/>
    <x v="387"/>
    <x v="16"/>
    <x v="0"/>
    <m/>
    <m/>
    <x v="239"/>
    <x v="3"/>
    <x v="2"/>
    <n v="385"/>
    <s v="*385*"/>
  </r>
  <r>
    <s v="BK6357"/>
    <s v="Together with EVS"/>
    <s v="William Campbell"/>
    <x v="3"/>
    <s v="978-1-169-00971-4"/>
    <x v="3"/>
    <x v="12"/>
    <x v="1"/>
    <x v="121"/>
    <x v="17"/>
    <x v="1"/>
    <d v="2023-10-23T00:00:00"/>
    <d v="2024-04-18T00:00:00"/>
    <x v="9"/>
    <x v="2"/>
    <x v="0"/>
    <n v="111"/>
    <s v="*111*"/>
  </r>
  <r>
    <s v="BK6358"/>
    <s v="Together with EVS"/>
    <s v="Michael Burns"/>
    <x v="3"/>
    <s v="978-0-926901-10-0"/>
    <x v="3"/>
    <x v="9"/>
    <x v="2"/>
    <x v="22"/>
    <x v="9"/>
    <x v="0"/>
    <m/>
    <m/>
    <x v="390"/>
    <x v="2"/>
    <x v="1"/>
    <n v="420"/>
    <s v="*420*"/>
  </r>
  <r>
    <s v="BK6359"/>
    <s v="NCERT Business Studies"/>
    <s v="Alan Zamora"/>
    <x v="10"/>
    <s v="978-1-05-398480-6"/>
    <x v="0"/>
    <x v="12"/>
    <x v="0"/>
    <x v="142"/>
    <x v="3"/>
    <x v="0"/>
    <m/>
    <m/>
    <x v="351"/>
    <x v="3"/>
    <x v="3"/>
    <n v="411"/>
    <s v="*411*"/>
  </r>
  <r>
    <s v="BK6360"/>
    <s v="RD Sharma Mathematics"/>
    <s v="William Pittman"/>
    <x v="1"/>
    <s v="978-1-05-997606-5"/>
    <x v="5"/>
    <x v="17"/>
    <x v="0"/>
    <x v="236"/>
    <x v="5"/>
    <x v="0"/>
    <m/>
    <m/>
    <x v="451"/>
    <x v="0"/>
    <x v="2"/>
    <n v="129"/>
    <s v="*129*"/>
  </r>
  <r>
    <s v="BK6361"/>
    <s v="Concepts of Physics - HC Verma"/>
    <s v="Miguel Johnson"/>
    <x v="9"/>
    <s v="978-0-450-43907-0"/>
    <x v="2"/>
    <x v="19"/>
    <x v="0"/>
    <x v="32"/>
    <x v="10"/>
    <x v="1"/>
    <d v="2023-03-10T00:00:00"/>
    <d v="2024-04-13T00:00:00"/>
    <x v="166"/>
    <x v="3"/>
    <x v="3"/>
    <n v="140"/>
    <s v="*140*"/>
  </r>
  <r>
    <s v="BK6362"/>
    <s v="NCERT Business Studies"/>
    <s v="Craig Gomez"/>
    <x v="10"/>
    <s v="978-1-390-29401-9"/>
    <x v="0"/>
    <x v="17"/>
    <x v="1"/>
    <x v="87"/>
    <x v="5"/>
    <x v="0"/>
    <m/>
    <m/>
    <x v="409"/>
    <x v="3"/>
    <x v="1"/>
    <n v="155"/>
    <s v="*155*"/>
  </r>
  <r>
    <s v="BK6363"/>
    <s v="TS Grewal Accountancy"/>
    <s v="Caitlyn Carter"/>
    <x v="7"/>
    <s v="978-1-4588-4968-7"/>
    <x v="3"/>
    <x v="0"/>
    <x v="0"/>
    <x v="219"/>
    <x v="15"/>
    <x v="1"/>
    <d v="2023-03-30T00:00:00"/>
    <d v="2023-08-12T00:00:00"/>
    <x v="202"/>
    <x v="3"/>
    <x v="1"/>
    <n v="327"/>
    <s v="*327*"/>
  </r>
  <r>
    <s v="BK6364"/>
    <s v="S. Chand Economics"/>
    <s v="Richard Hunter"/>
    <x v="5"/>
    <s v="978-0-568-33563-9"/>
    <x v="5"/>
    <x v="16"/>
    <x v="1"/>
    <x v="405"/>
    <x v="19"/>
    <x v="1"/>
    <d v="2023-08-14T00:00:00"/>
    <d v="2023-12-22T00:00:00"/>
    <x v="278"/>
    <x v="3"/>
    <x v="1"/>
    <n v="365"/>
    <s v="*365*"/>
  </r>
  <r>
    <s v="BK6365"/>
    <s v="NCERT Chemistry"/>
    <s v="Joseph King"/>
    <x v="6"/>
    <s v="978-0-663-17769-1"/>
    <x v="1"/>
    <x v="4"/>
    <x v="1"/>
    <x v="174"/>
    <x v="13"/>
    <x v="0"/>
    <m/>
    <m/>
    <x v="142"/>
    <x v="3"/>
    <x v="0"/>
    <n v="448"/>
    <s v="*448*"/>
  </r>
  <r>
    <s v="BK6366"/>
    <s v="English Grammar &amp; Composition"/>
    <s v="Joshua Silva"/>
    <x v="2"/>
    <s v="978-0-455-44780-3"/>
    <x v="5"/>
    <x v="13"/>
    <x v="1"/>
    <x v="252"/>
    <x v="15"/>
    <x v="0"/>
    <m/>
    <m/>
    <x v="401"/>
    <x v="1"/>
    <x v="2"/>
    <n v="368"/>
    <s v="*368*"/>
  </r>
  <r>
    <s v="BK6367"/>
    <s v="S. Chand Social Science"/>
    <s v="Danny Herrera"/>
    <x v="0"/>
    <s v="978-0-521-63715-2"/>
    <x v="2"/>
    <x v="3"/>
    <x v="2"/>
    <x v="113"/>
    <x v="4"/>
    <x v="0"/>
    <m/>
    <m/>
    <x v="258"/>
    <x v="0"/>
    <x v="1"/>
    <n v="183"/>
    <s v="*183*"/>
  </r>
  <r>
    <s v="BK6368"/>
    <s v="Pradeep's Chemistry"/>
    <s v="Michele Fox"/>
    <x v="6"/>
    <s v="978-1-03-239641-5"/>
    <x v="3"/>
    <x v="9"/>
    <x v="2"/>
    <x v="38"/>
    <x v="6"/>
    <x v="0"/>
    <m/>
    <m/>
    <x v="30"/>
    <x v="3"/>
    <x v="1"/>
    <n v="280"/>
    <s v="*280*"/>
  </r>
  <r>
    <s v="BK6369"/>
    <s v="Oxford English Reader"/>
    <s v="Mr. John Rios Jr."/>
    <x v="2"/>
    <s v="978-0-327-38100-6"/>
    <x v="3"/>
    <x v="10"/>
    <x v="2"/>
    <x v="321"/>
    <x v="2"/>
    <x v="0"/>
    <m/>
    <m/>
    <x v="23"/>
    <x v="1"/>
    <x v="0"/>
    <n v="438"/>
    <s v="*438*"/>
  </r>
  <r>
    <s v="BK6370"/>
    <s v="Lakhmir Singh Science"/>
    <s v="Melissa Martinez"/>
    <x v="11"/>
    <s v="978-1-133-62010-5"/>
    <x v="1"/>
    <x v="11"/>
    <x v="2"/>
    <x v="265"/>
    <x v="4"/>
    <x v="0"/>
    <m/>
    <m/>
    <x v="114"/>
    <x v="2"/>
    <x v="0"/>
    <n v="411"/>
    <s v="*411*"/>
  </r>
  <r>
    <s v="BK6371"/>
    <s v="Computer Science with Python"/>
    <s v="Vanessa Barton"/>
    <x v="8"/>
    <s v="978-1-899172-05-4"/>
    <x v="0"/>
    <x v="2"/>
    <x v="1"/>
    <x v="177"/>
    <x v="9"/>
    <x v="1"/>
    <d v="2023-10-28T00:00:00"/>
    <d v="2024-07-25T00:00:00"/>
    <x v="279"/>
    <x v="3"/>
    <x v="2"/>
    <n v="286"/>
    <s v="*286*"/>
  </r>
  <r>
    <s v="BK6372"/>
    <s v="RD Sharma Mathematics"/>
    <s v="Lauren Butler"/>
    <x v="1"/>
    <s v="978-0-17-441781-1"/>
    <x v="5"/>
    <x v="15"/>
    <x v="1"/>
    <x v="334"/>
    <x v="15"/>
    <x v="0"/>
    <m/>
    <m/>
    <x v="410"/>
    <x v="0"/>
    <x v="0"/>
    <n v="346"/>
    <s v="*346*"/>
  </r>
  <r>
    <s v="BK6373"/>
    <s v="S. Chand Biology"/>
    <s v="Shannon Morales"/>
    <x v="4"/>
    <s v="978-1-84165-635-9"/>
    <x v="0"/>
    <x v="3"/>
    <x v="0"/>
    <x v="410"/>
    <x v="19"/>
    <x v="1"/>
    <d v="2025-01-30T00:00:00"/>
    <d v="2025-02-24T00:00:00"/>
    <x v="372"/>
    <x v="3"/>
    <x v="1"/>
    <n v="328"/>
    <s v="*328*"/>
  </r>
  <r>
    <s v="BK6374"/>
    <s v="NCERT Maths"/>
    <s v="Katelyn Washington"/>
    <x v="1"/>
    <s v="978-1-78632-137-4"/>
    <x v="5"/>
    <x v="3"/>
    <x v="1"/>
    <x v="15"/>
    <x v="4"/>
    <x v="0"/>
    <m/>
    <m/>
    <x v="234"/>
    <x v="0"/>
    <x v="0"/>
    <n v="305"/>
    <s v="*305*"/>
  </r>
  <r>
    <s v="BK6375"/>
    <s v="S. Chand Social Science"/>
    <s v="Troy Aguirre"/>
    <x v="0"/>
    <s v="978-1-72267-789-3"/>
    <x v="1"/>
    <x v="8"/>
    <x v="1"/>
    <x v="297"/>
    <x v="18"/>
    <x v="1"/>
    <d v="2023-11-28T00:00:00"/>
    <d v="2024-11-14T00:00:00"/>
    <x v="58"/>
    <x v="0"/>
    <x v="2"/>
    <n v="309"/>
    <s v="*309*"/>
  </r>
  <r>
    <s v="BK6376"/>
    <s v="S. Chand Biology"/>
    <s v="Alexandra Richardson"/>
    <x v="4"/>
    <s v="978-1-261-68645-5"/>
    <x v="5"/>
    <x v="12"/>
    <x v="1"/>
    <x v="326"/>
    <x v="6"/>
    <x v="1"/>
    <d v="2023-04-30T00:00:00"/>
    <d v="2024-07-24T00:00:00"/>
    <x v="239"/>
    <x v="3"/>
    <x v="0"/>
    <n v="163"/>
    <s v="*163*"/>
  </r>
  <r>
    <s v="BK6377"/>
    <s v="English Grammar &amp; Composition"/>
    <s v="Scott Meadows"/>
    <x v="2"/>
    <s v="978-1-4573-6504-1"/>
    <x v="2"/>
    <x v="1"/>
    <x v="2"/>
    <x v="418"/>
    <x v="3"/>
    <x v="0"/>
    <m/>
    <m/>
    <x v="56"/>
    <x v="1"/>
    <x v="2"/>
    <n v="420"/>
    <s v="*420*"/>
  </r>
  <r>
    <s v="BK6378"/>
    <s v="Wren &amp; Martin English Grammar"/>
    <s v="Stacy Guzman"/>
    <x v="2"/>
    <s v="978-0-225-98179-7"/>
    <x v="0"/>
    <x v="10"/>
    <x v="2"/>
    <x v="247"/>
    <x v="17"/>
    <x v="0"/>
    <m/>
    <m/>
    <x v="222"/>
    <x v="1"/>
    <x v="2"/>
    <n v="284"/>
    <s v="*284*"/>
  </r>
  <r>
    <s v="BK6379"/>
    <s v="Nai Roshni Hindi Pathmala"/>
    <s v="Julie Klein"/>
    <x v="12"/>
    <s v="978-0-7975-8886-8"/>
    <x v="4"/>
    <x v="1"/>
    <x v="2"/>
    <x v="169"/>
    <x v="10"/>
    <x v="1"/>
    <d v="2024-03-30T00:00:00"/>
    <d v="2024-04-15T00:00:00"/>
    <x v="197"/>
    <x v="3"/>
    <x v="2"/>
    <n v="342"/>
    <s v="*342*"/>
  </r>
  <r>
    <s v="BK6380"/>
    <s v="NCERT Hindi"/>
    <s v="Jennifer Ford"/>
    <x v="12"/>
    <s v="978-1-281-72670-4"/>
    <x v="1"/>
    <x v="14"/>
    <x v="2"/>
    <x v="339"/>
    <x v="2"/>
    <x v="0"/>
    <m/>
    <m/>
    <x v="37"/>
    <x v="3"/>
    <x v="0"/>
    <n v="150"/>
    <s v="*150*"/>
  </r>
  <r>
    <s v="BK6381"/>
    <s v="English Grammar &amp; Composition"/>
    <s v="Laura Williams"/>
    <x v="2"/>
    <s v="978-0-939868-36-0"/>
    <x v="1"/>
    <x v="15"/>
    <x v="1"/>
    <x v="246"/>
    <x v="15"/>
    <x v="1"/>
    <d v="2023-03-22T00:00:00"/>
    <d v="2024-09-06T00:00:00"/>
    <x v="19"/>
    <x v="1"/>
    <x v="1"/>
    <n v="450"/>
    <s v="*450*"/>
  </r>
  <r>
    <s v="BK6382"/>
    <s v="S. Chand Business Studies"/>
    <s v="Robin Fisher"/>
    <x v="10"/>
    <s v="978-0-00-918527-4"/>
    <x v="3"/>
    <x v="12"/>
    <x v="1"/>
    <x v="331"/>
    <x v="0"/>
    <x v="0"/>
    <m/>
    <m/>
    <x v="107"/>
    <x v="3"/>
    <x v="3"/>
    <n v="208"/>
    <s v="*208*"/>
  </r>
  <r>
    <s v="BK6383"/>
    <s v="Modern ABC Chemistry"/>
    <s v="Gary Peterson"/>
    <x v="6"/>
    <s v="978-0-396-82364-3"/>
    <x v="3"/>
    <x v="2"/>
    <x v="0"/>
    <x v="169"/>
    <x v="19"/>
    <x v="1"/>
    <d v="2024-07-26T00:00:00"/>
    <d v="2024-12-20T00:00:00"/>
    <x v="139"/>
    <x v="3"/>
    <x v="2"/>
    <n v="322"/>
    <s v="*322*"/>
  </r>
  <r>
    <s v="BK6384"/>
    <s v="Manika Hindi Pathmala"/>
    <s v="Ashley Smith"/>
    <x v="12"/>
    <s v="978-1-64404-260-1"/>
    <x v="1"/>
    <x v="1"/>
    <x v="1"/>
    <x v="65"/>
    <x v="0"/>
    <x v="1"/>
    <d v="2023-03-28T00:00:00"/>
    <d v="2024-03-31T00:00:00"/>
    <x v="242"/>
    <x v="3"/>
    <x v="3"/>
    <n v="261"/>
    <s v="*261*"/>
  </r>
  <r>
    <s v="BK6385"/>
    <s v="S. Chand Social Science"/>
    <s v="Samantha Jackson"/>
    <x v="0"/>
    <s v="978-1-57349-547-9"/>
    <x v="4"/>
    <x v="19"/>
    <x v="2"/>
    <x v="278"/>
    <x v="6"/>
    <x v="0"/>
    <m/>
    <m/>
    <x v="192"/>
    <x v="0"/>
    <x v="1"/>
    <n v="336"/>
    <s v="*336*"/>
  </r>
  <r>
    <s v="BK6386"/>
    <s v="RS Aggarwal Mathematics"/>
    <s v="David Taylor"/>
    <x v="1"/>
    <s v="978-0-661-06891-5"/>
    <x v="3"/>
    <x v="11"/>
    <x v="0"/>
    <x v="400"/>
    <x v="5"/>
    <x v="0"/>
    <m/>
    <m/>
    <x v="53"/>
    <x v="0"/>
    <x v="1"/>
    <n v="331"/>
    <s v="*331*"/>
  </r>
  <r>
    <s v="BK6387"/>
    <s v="SL Arora Physics"/>
    <s v="Faith Schmidt"/>
    <x v="9"/>
    <s v="978-1-347-57615-1"/>
    <x v="0"/>
    <x v="10"/>
    <x v="0"/>
    <x v="234"/>
    <x v="3"/>
    <x v="1"/>
    <d v="2024-12-05T00:00:00"/>
    <d v="2025-02-13T00:00:00"/>
    <x v="377"/>
    <x v="3"/>
    <x v="1"/>
    <n v="305"/>
    <s v="*305*"/>
  </r>
  <r>
    <s v="BK6388"/>
    <s v="NCERT Environmental Studies"/>
    <s v="Gina Snyder"/>
    <x v="3"/>
    <s v="978-0-6489633-2-5"/>
    <x v="3"/>
    <x v="14"/>
    <x v="0"/>
    <x v="99"/>
    <x v="4"/>
    <x v="0"/>
    <m/>
    <m/>
    <x v="39"/>
    <x v="2"/>
    <x v="0"/>
    <n v="194"/>
    <s v="*194*"/>
  </r>
  <r>
    <s v="BK6389"/>
    <s v="NCERT Environmental Studies"/>
    <s v="Sarah Smith"/>
    <x v="3"/>
    <s v="978-1-342-62479-6"/>
    <x v="1"/>
    <x v="3"/>
    <x v="1"/>
    <x v="223"/>
    <x v="1"/>
    <x v="1"/>
    <d v="2023-09-03T00:00:00"/>
    <d v="2024-02-19T00:00:00"/>
    <x v="408"/>
    <x v="2"/>
    <x v="2"/>
    <n v="149"/>
    <s v="*149*"/>
  </r>
  <r>
    <s v="BK6390"/>
    <s v="Pearson Science Explorer"/>
    <s v="Victoria Garcia"/>
    <x v="11"/>
    <s v="978-1-393-45104-4"/>
    <x v="0"/>
    <x v="19"/>
    <x v="0"/>
    <x v="419"/>
    <x v="7"/>
    <x v="1"/>
    <d v="2023-04-23T00:00:00"/>
    <d v="2023-12-14T00:00:00"/>
    <x v="325"/>
    <x v="2"/>
    <x v="1"/>
    <n v="253"/>
    <s v="*253*"/>
  </r>
  <r>
    <s v="BK6391"/>
    <s v="S. Chand EVS"/>
    <s v="Matthew Morris"/>
    <x v="3"/>
    <s v="978-0-18-622038-6"/>
    <x v="5"/>
    <x v="2"/>
    <x v="1"/>
    <x v="294"/>
    <x v="8"/>
    <x v="1"/>
    <d v="2023-05-01T00:00:00"/>
    <d v="2024-07-20T00:00:00"/>
    <x v="101"/>
    <x v="2"/>
    <x v="1"/>
    <n v="157"/>
    <s v="*157*"/>
  </r>
  <r>
    <s v="BK6392"/>
    <s v="S. Chand Business Studies"/>
    <s v="Joseph Mitchell"/>
    <x v="10"/>
    <s v="978-1-4071-5495-4"/>
    <x v="5"/>
    <x v="9"/>
    <x v="1"/>
    <x v="301"/>
    <x v="7"/>
    <x v="0"/>
    <m/>
    <m/>
    <x v="233"/>
    <x v="3"/>
    <x v="0"/>
    <n v="239"/>
    <s v="*239*"/>
  </r>
  <r>
    <s v="BK6393"/>
    <s v="RS Aggarwal Mathematics"/>
    <s v="Christopher Cooley"/>
    <x v="1"/>
    <s v="978-1-06-659434-4"/>
    <x v="0"/>
    <x v="4"/>
    <x v="1"/>
    <x v="248"/>
    <x v="6"/>
    <x v="1"/>
    <d v="2023-10-01T00:00:00"/>
    <d v="2024-01-08T00:00:00"/>
    <x v="220"/>
    <x v="0"/>
    <x v="0"/>
    <n v="163"/>
    <s v="*163*"/>
  </r>
  <r>
    <s v="BK6394"/>
    <s v="S. Chand Economics"/>
    <s v="Anthony Myers"/>
    <x v="5"/>
    <s v="978-0-15-496522-6"/>
    <x v="3"/>
    <x v="7"/>
    <x v="2"/>
    <x v="288"/>
    <x v="16"/>
    <x v="0"/>
    <m/>
    <m/>
    <x v="168"/>
    <x v="3"/>
    <x v="2"/>
    <n v="116"/>
    <s v="*116*"/>
  </r>
  <r>
    <s v="BK6395"/>
    <s v="Together with Social Science"/>
    <s v="Cory Banks"/>
    <x v="0"/>
    <s v="978-0-88954-900-5"/>
    <x v="0"/>
    <x v="9"/>
    <x v="2"/>
    <x v="144"/>
    <x v="3"/>
    <x v="0"/>
    <m/>
    <m/>
    <x v="147"/>
    <x v="0"/>
    <x v="0"/>
    <n v="325"/>
    <s v="*325*"/>
  </r>
  <r>
    <s v="BK6396"/>
    <s v="NCERT Business Studies"/>
    <s v="Luis Watkins"/>
    <x v="10"/>
    <s v="978-0-212-74894-5"/>
    <x v="5"/>
    <x v="11"/>
    <x v="2"/>
    <x v="314"/>
    <x v="9"/>
    <x v="1"/>
    <d v="2024-12-06T00:00:00"/>
    <d v="2025-01-01T00:00:00"/>
    <x v="424"/>
    <x v="3"/>
    <x v="1"/>
    <n v="333"/>
    <s v="*333*"/>
  </r>
  <r>
    <s v="BK6397"/>
    <s v="Together with Social Science"/>
    <s v="Dennis Cowan MD"/>
    <x v="0"/>
    <s v="978-1-5247-0622-7"/>
    <x v="2"/>
    <x v="9"/>
    <x v="2"/>
    <x v="66"/>
    <x v="7"/>
    <x v="1"/>
    <d v="2024-11-25T00:00:00"/>
    <d v="2024-12-12T00:00:00"/>
    <x v="228"/>
    <x v="0"/>
    <x v="0"/>
    <n v="141"/>
    <s v="*141*"/>
  </r>
  <r>
    <s v="BK6398"/>
    <s v="RS Aggarwal Mathematics"/>
    <s v="Mr. James West"/>
    <x v="1"/>
    <s v="978-1-05-245492-8"/>
    <x v="1"/>
    <x v="0"/>
    <x v="1"/>
    <x v="45"/>
    <x v="2"/>
    <x v="1"/>
    <d v="2023-07-20T00:00:00"/>
    <d v="2023-11-27T00:00:00"/>
    <x v="51"/>
    <x v="0"/>
    <x v="2"/>
    <n v="221"/>
    <s v="*221*"/>
  </r>
  <r>
    <s v="BK6399"/>
    <s v="Pearson Science Explorer"/>
    <s v="Zachary Smith"/>
    <x v="11"/>
    <s v="978-0-7174-3279-0"/>
    <x v="5"/>
    <x v="18"/>
    <x v="1"/>
    <x v="123"/>
    <x v="3"/>
    <x v="0"/>
    <m/>
    <m/>
    <x v="416"/>
    <x v="2"/>
    <x v="0"/>
    <n v="397"/>
    <s v="*397*"/>
  </r>
  <r>
    <s v="BK6400"/>
    <s v="S. Chand Social Science"/>
    <s v="Deanna Lopez"/>
    <x v="0"/>
    <s v="978-1-947775-79-4"/>
    <x v="0"/>
    <x v="15"/>
    <x v="0"/>
    <x v="312"/>
    <x v="13"/>
    <x v="0"/>
    <m/>
    <m/>
    <x v="124"/>
    <x v="0"/>
    <x v="2"/>
    <n v="287"/>
    <s v="*287*"/>
  </r>
  <r>
    <s v="BK6401"/>
    <s v="Wren &amp; Martin English Grammar"/>
    <s v="Stanley Gregory"/>
    <x v="2"/>
    <s v="978-1-939863-05-8"/>
    <x v="4"/>
    <x v="19"/>
    <x v="1"/>
    <x v="267"/>
    <x v="5"/>
    <x v="1"/>
    <d v="2024-10-10T00:00:00"/>
    <d v="2024-11-20T00:00:00"/>
    <x v="16"/>
    <x v="1"/>
    <x v="2"/>
    <n v="260"/>
    <s v="*260*"/>
  </r>
  <r>
    <s v="BK6402"/>
    <s v="Modern ABC Chemistry"/>
    <s v="Jocelyn Sanchez"/>
    <x v="6"/>
    <s v="978-1-198-87341-6"/>
    <x v="2"/>
    <x v="3"/>
    <x v="1"/>
    <x v="412"/>
    <x v="8"/>
    <x v="1"/>
    <d v="2024-07-06T00:00:00"/>
    <d v="2024-08-25T00:00:00"/>
    <x v="444"/>
    <x v="3"/>
    <x v="2"/>
    <n v="328"/>
    <s v="*328*"/>
  </r>
  <r>
    <s v="BK6403"/>
    <s v="RS Aggarwal Mathematics"/>
    <s v="Carl Cooper"/>
    <x v="1"/>
    <s v="978-1-4454-9634-4"/>
    <x v="1"/>
    <x v="12"/>
    <x v="1"/>
    <x v="417"/>
    <x v="7"/>
    <x v="0"/>
    <m/>
    <m/>
    <x v="230"/>
    <x v="0"/>
    <x v="0"/>
    <n v="260"/>
    <s v="*260*"/>
  </r>
  <r>
    <s v="BK6404"/>
    <s v="S. Chand Economics"/>
    <s v="Hannah Bailey"/>
    <x v="5"/>
    <s v="978-0-518-48449-3"/>
    <x v="3"/>
    <x v="11"/>
    <x v="2"/>
    <x v="295"/>
    <x v="11"/>
    <x v="1"/>
    <d v="2023-12-02T00:00:00"/>
    <d v="2024-12-22T00:00:00"/>
    <x v="281"/>
    <x v="3"/>
    <x v="1"/>
    <n v="350"/>
    <s v="*350*"/>
  </r>
  <r>
    <s v="BK6405"/>
    <s v="NCERT Biology"/>
    <s v="Angela Bailey"/>
    <x v="4"/>
    <s v="978-0-579-45327-8"/>
    <x v="2"/>
    <x v="14"/>
    <x v="2"/>
    <x v="301"/>
    <x v="8"/>
    <x v="1"/>
    <d v="2024-06-14T00:00:00"/>
    <d v="2024-08-06T00:00:00"/>
    <x v="46"/>
    <x v="3"/>
    <x v="3"/>
    <n v="379"/>
    <s v="*379*"/>
  </r>
  <r>
    <s v="BK6406"/>
    <s v="Fundamentals of Physics - Resnick Halliday"/>
    <s v="Whitney Wong"/>
    <x v="9"/>
    <s v="978-0-7127-3197-3"/>
    <x v="1"/>
    <x v="0"/>
    <x v="2"/>
    <x v="94"/>
    <x v="13"/>
    <x v="0"/>
    <m/>
    <m/>
    <x v="449"/>
    <x v="3"/>
    <x v="2"/>
    <n v="228"/>
    <s v="*228*"/>
  </r>
  <r>
    <s v="BK6407"/>
    <s v="Python Programming - Balagurusamy"/>
    <s v="Robert Cain"/>
    <x v="8"/>
    <s v="978-0-205-45548-5"/>
    <x v="0"/>
    <x v="11"/>
    <x v="2"/>
    <x v="158"/>
    <x v="6"/>
    <x v="0"/>
    <m/>
    <m/>
    <x v="440"/>
    <x v="3"/>
    <x v="3"/>
    <n v="184"/>
    <s v="*184*"/>
  </r>
  <r>
    <s v="BK6408"/>
    <s v="NCERT Environmental Studies"/>
    <s v="Nichole Alvarez"/>
    <x v="3"/>
    <s v="978-0-935346-06-0"/>
    <x v="4"/>
    <x v="0"/>
    <x v="1"/>
    <x v="404"/>
    <x v="17"/>
    <x v="1"/>
    <d v="2024-08-31T00:00:00"/>
    <d v="2024-12-27T00:00:00"/>
    <x v="68"/>
    <x v="2"/>
    <x v="1"/>
    <n v="154"/>
    <s v="*154*"/>
  </r>
  <r>
    <s v="BK6409"/>
    <s v="Together with Social Science"/>
    <s v="Melissa Mendoza"/>
    <x v="0"/>
    <s v="978-1-58038-340-0"/>
    <x v="1"/>
    <x v="18"/>
    <x v="1"/>
    <x v="165"/>
    <x v="12"/>
    <x v="0"/>
    <m/>
    <m/>
    <x v="215"/>
    <x v="0"/>
    <x v="1"/>
    <n v="342"/>
    <s v="*342*"/>
  </r>
  <r>
    <s v="BK6410"/>
    <s v="S. Chand Social Science"/>
    <s v="Daniel Murphy"/>
    <x v="0"/>
    <s v="978-1-4529-7969-4"/>
    <x v="2"/>
    <x v="10"/>
    <x v="0"/>
    <x v="31"/>
    <x v="19"/>
    <x v="0"/>
    <m/>
    <m/>
    <x v="138"/>
    <x v="0"/>
    <x v="1"/>
    <n v="128"/>
    <s v="*128*"/>
  </r>
  <r>
    <s v="BK6411"/>
    <s v="Oxford English Reader"/>
    <s v="Adam Lane"/>
    <x v="2"/>
    <s v="978-1-352-10383-0"/>
    <x v="1"/>
    <x v="5"/>
    <x v="1"/>
    <x v="237"/>
    <x v="13"/>
    <x v="0"/>
    <m/>
    <m/>
    <x v="205"/>
    <x v="1"/>
    <x v="0"/>
    <n v="178"/>
    <s v="*178*"/>
  </r>
  <r>
    <s v="BK6412"/>
    <s v="S. Chand Business Studies"/>
    <s v="Kelly Callahan"/>
    <x v="10"/>
    <s v="978-1-4082-9263-1"/>
    <x v="2"/>
    <x v="18"/>
    <x v="2"/>
    <x v="240"/>
    <x v="1"/>
    <x v="1"/>
    <d v="2025-01-14T00:00:00"/>
    <d v="2025-01-18T00:00:00"/>
    <x v="353"/>
    <x v="3"/>
    <x v="2"/>
    <n v="276"/>
    <s v="*276*"/>
  </r>
  <r>
    <s v="BK6413"/>
    <s v="Manika Hindi Pathmala"/>
    <s v="Keith Day"/>
    <x v="12"/>
    <s v="978-0-357-65553-5"/>
    <x v="2"/>
    <x v="11"/>
    <x v="0"/>
    <x v="350"/>
    <x v="7"/>
    <x v="1"/>
    <d v="2023-04-17T00:00:00"/>
    <d v="2024-07-31T00:00:00"/>
    <x v="417"/>
    <x v="3"/>
    <x v="1"/>
    <n v="168"/>
    <s v="*168*"/>
  </r>
  <r>
    <s v="BK6414"/>
    <s v="Manika Hindi Pathmala"/>
    <s v="Andrew Wright"/>
    <x v="12"/>
    <s v="978-0-503-45994-9"/>
    <x v="4"/>
    <x v="5"/>
    <x v="0"/>
    <x v="38"/>
    <x v="12"/>
    <x v="0"/>
    <m/>
    <m/>
    <x v="61"/>
    <x v="3"/>
    <x v="1"/>
    <n v="244"/>
    <s v="*244*"/>
  </r>
  <r>
    <s v="BK6415"/>
    <s v="NCERT Social Science"/>
    <s v="Linda Maxwell"/>
    <x v="0"/>
    <s v="978-1-206-72549-2"/>
    <x v="3"/>
    <x v="3"/>
    <x v="0"/>
    <x v="47"/>
    <x v="4"/>
    <x v="0"/>
    <m/>
    <m/>
    <x v="111"/>
    <x v="0"/>
    <x v="0"/>
    <n v="210"/>
    <s v="*210*"/>
  </r>
  <r>
    <s v="BK6416"/>
    <s v="Together with EVS"/>
    <s v="Gina Nguyen"/>
    <x v="3"/>
    <s v="978-0-07-445106-9"/>
    <x v="5"/>
    <x v="0"/>
    <x v="1"/>
    <x v="53"/>
    <x v="19"/>
    <x v="0"/>
    <m/>
    <m/>
    <x v="140"/>
    <x v="2"/>
    <x v="0"/>
    <n v="109"/>
    <s v="*109*"/>
  </r>
  <r>
    <s v="BK6417"/>
    <s v="NCERT Hindi"/>
    <s v="Regina Harvey"/>
    <x v="12"/>
    <s v="978-0-85101-015-1"/>
    <x v="2"/>
    <x v="18"/>
    <x v="0"/>
    <x v="30"/>
    <x v="17"/>
    <x v="0"/>
    <m/>
    <m/>
    <x v="161"/>
    <x v="3"/>
    <x v="2"/>
    <n v="297"/>
    <s v="*297*"/>
  </r>
  <r>
    <s v="BK6418"/>
    <s v="S. Chand Biology"/>
    <s v="Larry White"/>
    <x v="4"/>
    <s v="978-0-02-488720-7"/>
    <x v="5"/>
    <x v="8"/>
    <x v="1"/>
    <x v="383"/>
    <x v="17"/>
    <x v="0"/>
    <m/>
    <m/>
    <x v="76"/>
    <x v="3"/>
    <x v="0"/>
    <n v="324"/>
    <s v="*324*"/>
  </r>
  <r>
    <s v="BK6419"/>
    <s v="Together with EVS"/>
    <s v="Michael Brown"/>
    <x v="3"/>
    <s v="978-0-214-79658-6"/>
    <x v="5"/>
    <x v="12"/>
    <x v="1"/>
    <x v="357"/>
    <x v="14"/>
    <x v="0"/>
    <m/>
    <m/>
    <x v="442"/>
    <x v="2"/>
    <x v="1"/>
    <n v="160"/>
    <s v="*160*"/>
  </r>
  <r>
    <s v="BK6420"/>
    <s v="Pearson Science Explorer"/>
    <s v="Cristina Ruiz"/>
    <x v="11"/>
    <s v="978-1-83877-055-6"/>
    <x v="4"/>
    <x v="14"/>
    <x v="1"/>
    <x v="289"/>
    <x v="1"/>
    <x v="1"/>
    <d v="2024-12-15T00:00:00"/>
    <d v="2025-02-12T00:00:00"/>
    <x v="239"/>
    <x v="2"/>
    <x v="0"/>
    <n v="327"/>
    <s v="*327*"/>
  </r>
  <r>
    <s v="BK6421"/>
    <s v="English Grammar &amp; Composition"/>
    <s v="Eric Buchanan"/>
    <x v="2"/>
    <s v="978-1-67884-897-2"/>
    <x v="5"/>
    <x v="2"/>
    <x v="2"/>
    <x v="233"/>
    <x v="4"/>
    <x v="0"/>
    <m/>
    <m/>
    <x v="81"/>
    <x v="1"/>
    <x v="2"/>
    <n v="405"/>
    <s v="*405*"/>
  </r>
  <r>
    <s v="BK6422"/>
    <s v="RD Sharma Mathematics"/>
    <s v="Dana Miller"/>
    <x v="1"/>
    <s v="978-1-961451-76-6"/>
    <x v="0"/>
    <x v="4"/>
    <x v="2"/>
    <x v="60"/>
    <x v="5"/>
    <x v="0"/>
    <m/>
    <m/>
    <x v="217"/>
    <x v="0"/>
    <x v="0"/>
    <n v="396"/>
    <s v="*396*"/>
  </r>
  <r>
    <s v="BK6423"/>
    <s v="DK Goel Accountancy"/>
    <s v="Amy Smith"/>
    <x v="7"/>
    <s v="978-1-84420-568-4"/>
    <x v="1"/>
    <x v="11"/>
    <x v="2"/>
    <x v="408"/>
    <x v="7"/>
    <x v="0"/>
    <m/>
    <m/>
    <x v="0"/>
    <x v="3"/>
    <x v="2"/>
    <n v="386"/>
    <s v="*386*"/>
  </r>
  <r>
    <s v="BK6424"/>
    <s v="S. Chand Science"/>
    <s v="Caleb Elliott"/>
    <x v="11"/>
    <s v="978-1-4076-3892-8"/>
    <x v="5"/>
    <x v="17"/>
    <x v="2"/>
    <x v="89"/>
    <x v="13"/>
    <x v="0"/>
    <m/>
    <m/>
    <x v="210"/>
    <x v="2"/>
    <x v="2"/>
    <n v="331"/>
    <s v="*331*"/>
  </r>
  <r>
    <s v="BK6425"/>
    <s v="S. Chand Business Studies"/>
    <s v="Christopher Wiley"/>
    <x v="10"/>
    <s v="978-0-227-65731-7"/>
    <x v="0"/>
    <x v="10"/>
    <x v="1"/>
    <x v="336"/>
    <x v="12"/>
    <x v="0"/>
    <m/>
    <m/>
    <x v="93"/>
    <x v="3"/>
    <x v="2"/>
    <n v="432"/>
    <s v="*432*"/>
  </r>
  <r>
    <s v="BK6426"/>
    <s v="DK Goel Accountancy"/>
    <s v="Christopher Moses"/>
    <x v="7"/>
    <s v="978-1-217-74550-2"/>
    <x v="2"/>
    <x v="19"/>
    <x v="1"/>
    <x v="18"/>
    <x v="17"/>
    <x v="1"/>
    <d v="2024-02-09T00:00:00"/>
    <d v="2024-10-15T00:00:00"/>
    <x v="368"/>
    <x v="3"/>
    <x v="0"/>
    <n v="364"/>
    <s v="*364*"/>
  </r>
  <r>
    <s v="BK6427"/>
    <s v="Pradeep's Chemistry"/>
    <s v="Victor Martin"/>
    <x v="6"/>
    <s v="978-1-876027-01-8"/>
    <x v="1"/>
    <x v="11"/>
    <x v="0"/>
    <x v="199"/>
    <x v="1"/>
    <x v="1"/>
    <d v="2023-05-15T00:00:00"/>
    <d v="2024-12-07T00:00:00"/>
    <x v="66"/>
    <x v="3"/>
    <x v="1"/>
    <n v="254"/>
    <s v="*254*"/>
  </r>
  <r>
    <s v="BK6428"/>
    <s v="Together with Social Science"/>
    <s v="Corey Goodman"/>
    <x v="0"/>
    <s v="978-0-8491-7418-6"/>
    <x v="5"/>
    <x v="2"/>
    <x v="1"/>
    <x v="300"/>
    <x v="2"/>
    <x v="1"/>
    <d v="2024-01-26T00:00:00"/>
    <d v="2024-05-18T00:00:00"/>
    <x v="202"/>
    <x v="0"/>
    <x v="3"/>
    <n v="183"/>
    <s v="*183*"/>
  </r>
  <r>
    <s v="BK6429"/>
    <s v="English Grammar &amp; Composition"/>
    <s v="Kimberly Johnson"/>
    <x v="2"/>
    <s v="978-0-931061-30-1"/>
    <x v="2"/>
    <x v="9"/>
    <x v="1"/>
    <x v="2"/>
    <x v="8"/>
    <x v="1"/>
    <d v="2024-05-27T00:00:00"/>
    <d v="2025-01-05T00:00:00"/>
    <x v="360"/>
    <x v="1"/>
    <x v="2"/>
    <n v="434"/>
    <s v="*434*"/>
  </r>
  <r>
    <s v="BK6430"/>
    <s v="Nai Roshni Hindi Pathmala"/>
    <s v="Bryan Lopez"/>
    <x v="12"/>
    <s v="978-1-353-35900-7"/>
    <x v="0"/>
    <x v="11"/>
    <x v="1"/>
    <x v="303"/>
    <x v="15"/>
    <x v="1"/>
    <d v="2024-11-12T00:00:00"/>
    <d v="2024-12-28T00:00:00"/>
    <x v="288"/>
    <x v="3"/>
    <x v="3"/>
    <n v="139"/>
    <s v="*139*"/>
  </r>
  <r>
    <s v="BK6431"/>
    <s v="NCERT Hindi"/>
    <s v="Rebecca Smith"/>
    <x v="12"/>
    <s v="978-1-191-15913-5"/>
    <x v="5"/>
    <x v="1"/>
    <x v="2"/>
    <x v="273"/>
    <x v="13"/>
    <x v="1"/>
    <d v="2024-06-18T00:00:00"/>
    <d v="2025-02-06T00:00:00"/>
    <x v="187"/>
    <x v="3"/>
    <x v="1"/>
    <n v="432"/>
    <s v="*432*"/>
  </r>
  <r>
    <s v="BK6432"/>
    <s v="S. Chand Economics"/>
    <s v="Lauren Gilbert"/>
    <x v="5"/>
    <s v="978-1-80155-478-7"/>
    <x v="0"/>
    <x v="5"/>
    <x v="2"/>
    <x v="181"/>
    <x v="7"/>
    <x v="1"/>
    <d v="2025-01-18T00:00:00"/>
    <d v="2025-02-03T00:00:00"/>
    <x v="370"/>
    <x v="3"/>
    <x v="1"/>
    <n v="198"/>
    <s v="*198*"/>
  </r>
  <r>
    <s v="BK6433"/>
    <s v="Nai Roshni Hindi Pathmala"/>
    <s v="Sherry Martinez"/>
    <x v="12"/>
    <s v="978-0-307-14666-3"/>
    <x v="5"/>
    <x v="5"/>
    <x v="2"/>
    <x v="307"/>
    <x v="14"/>
    <x v="1"/>
    <d v="2023-04-01T00:00:00"/>
    <d v="2025-02-11T00:00:00"/>
    <x v="357"/>
    <x v="3"/>
    <x v="1"/>
    <n v="233"/>
    <s v="*233*"/>
  </r>
  <r>
    <s v="BK6434"/>
    <s v="NCERT Chemistry"/>
    <s v="Carol Lee"/>
    <x v="6"/>
    <s v="978-0-688-06989-6"/>
    <x v="5"/>
    <x v="14"/>
    <x v="2"/>
    <x v="134"/>
    <x v="19"/>
    <x v="0"/>
    <m/>
    <m/>
    <x v="352"/>
    <x v="3"/>
    <x v="0"/>
    <n v="302"/>
    <s v="*302*"/>
  </r>
  <r>
    <s v="BK6435"/>
    <s v="S. Chand Economics"/>
    <s v="Evan Palmer"/>
    <x v="5"/>
    <s v="978-1-67071-791-7"/>
    <x v="1"/>
    <x v="16"/>
    <x v="1"/>
    <x v="306"/>
    <x v="10"/>
    <x v="1"/>
    <d v="2024-01-06T00:00:00"/>
    <d v="2024-07-07T00:00:00"/>
    <x v="411"/>
    <x v="3"/>
    <x v="2"/>
    <n v="289"/>
    <s v="*289*"/>
  </r>
  <r>
    <s v="BK6436"/>
    <s v="NCERT Social Science"/>
    <s v="William Joyce"/>
    <x v="0"/>
    <s v="978-1-4945-7764-3"/>
    <x v="3"/>
    <x v="3"/>
    <x v="1"/>
    <x v="125"/>
    <x v="5"/>
    <x v="0"/>
    <m/>
    <m/>
    <x v="46"/>
    <x v="0"/>
    <x v="1"/>
    <n v="317"/>
    <s v="*317*"/>
  </r>
  <r>
    <s v="BK6437"/>
    <s v="NCERT Business Studies"/>
    <s v="William Brown"/>
    <x v="10"/>
    <s v="978-1-76563-241-5"/>
    <x v="0"/>
    <x v="15"/>
    <x v="0"/>
    <x v="174"/>
    <x v="18"/>
    <x v="0"/>
    <m/>
    <m/>
    <x v="168"/>
    <x v="3"/>
    <x v="1"/>
    <n v="226"/>
    <s v="*226*"/>
  </r>
  <r>
    <s v="BK6438"/>
    <s v="Pradeep's Chemistry"/>
    <s v="Alexander Mcintosh"/>
    <x v="6"/>
    <s v="978-1-952693-36-6"/>
    <x v="0"/>
    <x v="9"/>
    <x v="1"/>
    <x v="325"/>
    <x v="1"/>
    <x v="0"/>
    <m/>
    <m/>
    <x v="29"/>
    <x v="3"/>
    <x v="0"/>
    <n v="298"/>
    <s v="*298*"/>
  </r>
  <r>
    <s v="BK6439"/>
    <s v="S. Chand Economics"/>
    <s v="Ryan Young"/>
    <x v="5"/>
    <s v="978-1-288-61958-0"/>
    <x v="4"/>
    <x v="19"/>
    <x v="2"/>
    <x v="13"/>
    <x v="7"/>
    <x v="0"/>
    <m/>
    <m/>
    <x v="99"/>
    <x v="3"/>
    <x v="0"/>
    <n v="217"/>
    <s v="*217*"/>
  </r>
  <r>
    <s v="BK6440"/>
    <s v="Oxford English Reader"/>
    <s v="Christopher Thompson"/>
    <x v="2"/>
    <s v="978-1-06-883516-2"/>
    <x v="2"/>
    <x v="13"/>
    <x v="0"/>
    <x v="401"/>
    <x v="19"/>
    <x v="1"/>
    <d v="2023-06-19T00:00:00"/>
    <d v="2024-04-07T00:00:00"/>
    <x v="158"/>
    <x v="1"/>
    <x v="2"/>
    <n v="317"/>
    <s v="*317*"/>
  </r>
  <r>
    <s v="BK6441"/>
    <s v="S. Chand Business Studies"/>
    <s v="Alan Hopkins"/>
    <x v="10"/>
    <s v="978-0-599-46860-3"/>
    <x v="3"/>
    <x v="10"/>
    <x v="0"/>
    <x v="67"/>
    <x v="5"/>
    <x v="0"/>
    <m/>
    <m/>
    <x v="183"/>
    <x v="3"/>
    <x v="0"/>
    <n v="138"/>
    <s v="*138*"/>
  </r>
  <r>
    <s v="BK6442"/>
    <s v="Lakhmir Singh Science"/>
    <s v="Vernon Davis"/>
    <x v="11"/>
    <s v="978-1-184-47143-5"/>
    <x v="4"/>
    <x v="15"/>
    <x v="0"/>
    <x v="348"/>
    <x v="17"/>
    <x v="0"/>
    <m/>
    <m/>
    <x v="303"/>
    <x v="2"/>
    <x v="1"/>
    <n v="239"/>
    <s v="*239*"/>
  </r>
  <r>
    <s v="BK6443"/>
    <s v="Together with EVS"/>
    <s v="Kelli Middleton"/>
    <x v="3"/>
    <s v="978-1-111-34363-7"/>
    <x v="3"/>
    <x v="3"/>
    <x v="1"/>
    <x v="98"/>
    <x v="10"/>
    <x v="0"/>
    <m/>
    <m/>
    <x v="223"/>
    <x v="2"/>
    <x v="0"/>
    <n v="177"/>
    <s v="*177*"/>
  </r>
  <r>
    <s v="BK6444"/>
    <s v="NCERT Business Studies"/>
    <s v="Anita Colon"/>
    <x v="10"/>
    <s v="978-0-7353-5518-7"/>
    <x v="5"/>
    <x v="13"/>
    <x v="0"/>
    <x v="398"/>
    <x v="5"/>
    <x v="1"/>
    <d v="2023-09-14T00:00:00"/>
    <d v="2023-12-12T00:00:00"/>
    <x v="134"/>
    <x v="3"/>
    <x v="2"/>
    <n v="220"/>
    <s v="*220*"/>
  </r>
  <r>
    <s v="BK6445"/>
    <s v="Together with EVS"/>
    <s v="Gabrielle Fitzgerald"/>
    <x v="3"/>
    <s v="978-1-66177-645-9"/>
    <x v="2"/>
    <x v="16"/>
    <x v="1"/>
    <x v="11"/>
    <x v="1"/>
    <x v="1"/>
    <d v="2023-03-30T00:00:00"/>
    <d v="2023-06-25T00:00:00"/>
    <x v="76"/>
    <x v="2"/>
    <x v="0"/>
    <n v="155"/>
    <s v="*155*"/>
  </r>
  <r>
    <s v="BK6446"/>
    <s v="S. Chand Biology"/>
    <s v="Amanda Warren"/>
    <x v="4"/>
    <s v="978-1-74628-213-4"/>
    <x v="0"/>
    <x v="11"/>
    <x v="1"/>
    <x v="351"/>
    <x v="10"/>
    <x v="0"/>
    <m/>
    <m/>
    <x v="400"/>
    <x v="3"/>
    <x v="2"/>
    <n v="403"/>
    <s v="*403*"/>
  </r>
  <r>
    <s v="BK6447"/>
    <s v="NCERT Chemistry"/>
    <s v="Cassidy Fuller"/>
    <x v="6"/>
    <s v="978-1-04-026500-0"/>
    <x v="5"/>
    <x v="1"/>
    <x v="1"/>
    <x v="132"/>
    <x v="8"/>
    <x v="0"/>
    <m/>
    <m/>
    <x v="337"/>
    <x v="3"/>
    <x v="2"/>
    <n v="158"/>
    <s v="*158*"/>
  </r>
  <r>
    <s v="BK6448"/>
    <s v="S. Chand Biology"/>
    <s v="Richard Barnes"/>
    <x v="4"/>
    <s v="978-1-03-045676-0"/>
    <x v="0"/>
    <x v="1"/>
    <x v="2"/>
    <x v="318"/>
    <x v="19"/>
    <x v="0"/>
    <m/>
    <m/>
    <x v="309"/>
    <x v="3"/>
    <x v="2"/>
    <n v="246"/>
    <s v="*246*"/>
  </r>
  <r>
    <s v="BK6449"/>
    <s v="NCERT Business Studies"/>
    <s v="Shawn Sosa"/>
    <x v="10"/>
    <s v="978-0-320-04577-6"/>
    <x v="5"/>
    <x v="4"/>
    <x v="2"/>
    <x v="415"/>
    <x v="8"/>
    <x v="0"/>
    <m/>
    <m/>
    <x v="356"/>
    <x v="3"/>
    <x v="0"/>
    <n v="449"/>
    <s v="*449*"/>
  </r>
  <r>
    <s v="BK6450"/>
    <s v="Computer Science with Python"/>
    <s v="Scott Frank"/>
    <x v="8"/>
    <s v="978-0-7153-0591-1"/>
    <x v="4"/>
    <x v="6"/>
    <x v="2"/>
    <x v="334"/>
    <x v="1"/>
    <x v="1"/>
    <d v="2023-09-02T00:00:00"/>
    <d v="2024-08-23T00:00:00"/>
    <x v="81"/>
    <x v="3"/>
    <x v="1"/>
    <n v="210"/>
    <s v="*210*"/>
  </r>
  <r>
    <s v="BK6451"/>
    <s v="English Grammar &amp; Composition"/>
    <s v="Roberto Monroe"/>
    <x v="2"/>
    <s v="978-0-278-74245-1"/>
    <x v="5"/>
    <x v="10"/>
    <x v="2"/>
    <x v="381"/>
    <x v="16"/>
    <x v="0"/>
    <m/>
    <m/>
    <x v="147"/>
    <x v="1"/>
    <x v="3"/>
    <n v="406"/>
    <s v="*406*"/>
  </r>
  <r>
    <s v="BK6452"/>
    <s v="Modern ABC Chemistry"/>
    <s v="Sandra Ramsey"/>
    <x v="6"/>
    <s v="978-1-86708-465-5"/>
    <x v="5"/>
    <x v="9"/>
    <x v="1"/>
    <x v="80"/>
    <x v="6"/>
    <x v="0"/>
    <m/>
    <m/>
    <x v="216"/>
    <x v="3"/>
    <x v="2"/>
    <n v="172"/>
    <s v="*172*"/>
  </r>
  <r>
    <s v="BK6453"/>
    <s v="Python Programming - Balagurusamy"/>
    <s v="Hailey Johnson"/>
    <x v="8"/>
    <s v="978-0-461-13512-1"/>
    <x v="3"/>
    <x v="19"/>
    <x v="1"/>
    <x v="292"/>
    <x v="16"/>
    <x v="1"/>
    <d v="2023-11-13T00:00:00"/>
    <d v="2023-11-26T00:00:00"/>
    <x v="6"/>
    <x v="3"/>
    <x v="3"/>
    <n v="429"/>
    <s v="*429*"/>
  </r>
  <r>
    <s v="BK6454"/>
    <s v="NCERT Environmental Studies"/>
    <s v="Nancy George"/>
    <x v="3"/>
    <s v="978-0-7254-9680-7"/>
    <x v="1"/>
    <x v="6"/>
    <x v="0"/>
    <x v="164"/>
    <x v="3"/>
    <x v="1"/>
    <d v="2024-03-23T00:00:00"/>
    <d v="2024-04-20T00:00:00"/>
    <x v="197"/>
    <x v="2"/>
    <x v="1"/>
    <n v="267"/>
    <s v="*267*"/>
  </r>
  <r>
    <s v="BK6455"/>
    <s v="NCERT Accountancy"/>
    <s v="Michael Robinson"/>
    <x v="7"/>
    <s v="978-0-904368-00-0"/>
    <x v="0"/>
    <x v="12"/>
    <x v="1"/>
    <x v="374"/>
    <x v="1"/>
    <x v="0"/>
    <m/>
    <m/>
    <x v="168"/>
    <x v="3"/>
    <x v="1"/>
    <n v="171"/>
    <s v="*171*"/>
  </r>
  <r>
    <s v="BK6456"/>
    <s v="Oxford English Reader"/>
    <s v="Bradley Crawford"/>
    <x v="2"/>
    <s v="978-0-8319-5146-7"/>
    <x v="4"/>
    <x v="0"/>
    <x v="1"/>
    <x v="155"/>
    <x v="8"/>
    <x v="1"/>
    <d v="2024-03-11T00:00:00"/>
    <d v="2025-01-24T00:00:00"/>
    <x v="223"/>
    <x v="1"/>
    <x v="1"/>
    <n v="300"/>
    <s v="*300*"/>
  </r>
  <r>
    <s v="BK6457"/>
    <s v="Pearson Science Explorer"/>
    <s v="Stephanie Allen MD"/>
    <x v="11"/>
    <s v="978-1-09-703952-4"/>
    <x v="1"/>
    <x v="16"/>
    <x v="1"/>
    <x v="37"/>
    <x v="17"/>
    <x v="1"/>
    <d v="2024-01-19T00:00:00"/>
    <d v="2025-02-15T00:00:00"/>
    <x v="190"/>
    <x v="2"/>
    <x v="0"/>
    <n v="139"/>
    <s v="*139*"/>
  </r>
  <r>
    <s v="BK6458"/>
    <s v="S. Chand Biology"/>
    <s v="Tyler Brown"/>
    <x v="4"/>
    <s v="978-1-5280-1434-2"/>
    <x v="4"/>
    <x v="1"/>
    <x v="2"/>
    <x v="117"/>
    <x v="6"/>
    <x v="0"/>
    <m/>
    <m/>
    <x v="91"/>
    <x v="3"/>
    <x v="2"/>
    <n v="304"/>
    <s v="*304*"/>
  </r>
  <r>
    <s v="BK6459"/>
    <s v="NCERT Social Science"/>
    <s v="Sara Pugh"/>
    <x v="0"/>
    <s v="978-0-212-62886-5"/>
    <x v="3"/>
    <x v="8"/>
    <x v="2"/>
    <x v="45"/>
    <x v="17"/>
    <x v="1"/>
    <d v="2023-11-23T00:00:00"/>
    <d v="2024-02-26T00:00:00"/>
    <x v="241"/>
    <x v="0"/>
    <x v="1"/>
    <n v="385"/>
    <s v="*385*"/>
  </r>
  <r>
    <s v="BK6460"/>
    <s v="Wren &amp; Martin English Grammar"/>
    <s v="John Richardson"/>
    <x v="2"/>
    <s v="978-0-9805416-7-0"/>
    <x v="5"/>
    <x v="6"/>
    <x v="2"/>
    <x v="291"/>
    <x v="10"/>
    <x v="0"/>
    <m/>
    <m/>
    <x v="236"/>
    <x v="1"/>
    <x v="1"/>
    <n v="339"/>
    <s v="*339*"/>
  </r>
  <r>
    <s v="BK6461"/>
    <s v="NCERT Hindi"/>
    <s v="Dana Dorsey"/>
    <x v="12"/>
    <s v="978-0-556-92766-2"/>
    <x v="0"/>
    <x v="14"/>
    <x v="2"/>
    <x v="11"/>
    <x v="5"/>
    <x v="0"/>
    <m/>
    <m/>
    <x v="101"/>
    <x v="3"/>
    <x v="0"/>
    <n v="299"/>
    <s v="*299*"/>
  </r>
  <r>
    <s v="BK6462"/>
    <s v="Fundamentals of Physics - Resnick Halliday"/>
    <s v="Richard Perez"/>
    <x v="9"/>
    <s v="978-1-315-70687-0"/>
    <x v="1"/>
    <x v="9"/>
    <x v="1"/>
    <x v="354"/>
    <x v="6"/>
    <x v="1"/>
    <d v="2024-04-19T00:00:00"/>
    <d v="2024-05-26T00:00:00"/>
    <x v="91"/>
    <x v="3"/>
    <x v="0"/>
    <n v="245"/>
    <s v="*245*"/>
  </r>
  <r>
    <s v="BK6463"/>
    <s v="Fundamentals of Physics - Resnick Halliday"/>
    <s v="Maria Crane"/>
    <x v="9"/>
    <s v="978-1-72503-284-2"/>
    <x v="4"/>
    <x v="1"/>
    <x v="1"/>
    <x v="110"/>
    <x v="13"/>
    <x v="1"/>
    <d v="2024-07-13T00:00:00"/>
    <d v="2024-09-15T00:00:00"/>
    <x v="341"/>
    <x v="3"/>
    <x v="2"/>
    <n v="332"/>
    <s v="*332*"/>
  </r>
  <r>
    <s v="BK6464"/>
    <s v="S. Chand Business Studies"/>
    <s v="Christopher Wall"/>
    <x v="10"/>
    <s v="978-0-7485-8899-2"/>
    <x v="5"/>
    <x v="19"/>
    <x v="0"/>
    <x v="34"/>
    <x v="1"/>
    <x v="1"/>
    <d v="2024-08-18T00:00:00"/>
    <d v="2024-12-28T00:00:00"/>
    <x v="358"/>
    <x v="3"/>
    <x v="0"/>
    <n v="397"/>
    <s v="*397*"/>
  </r>
  <r>
    <s v="BK6465"/>
    <s v="Together with Social Science"/>
    <s v="Blake Cruz"/>
    <x v="0"/>
    <s v="978-1-66462-035-3"/>
    <x v="2"/>
    <x v="11"/>
    <x v="1"/>
    <x v="112"/>
    <x v="10"/>
    <x v="0"/>
    <m/>
    <m/>
    <x v="117"/>
    <x v="0"/>
    <x v="1"/>
    <n v="261"/>
    <s v="*261*"/>
  </r>
  <r>
    <s v="BK6466"/>
    <s v="NCERT Business Studies"/>
    <s v="Michael Rose"/>
    <x v="10"/>
    <s v="978-1-56117-919-0"/>
    <x v="1"/>
    <x v="16"/>
    <x v="2"/>
    <x v="179"/>
    <x v="11"/>
    <x v="0"/>
    <m/>
    <m/>
    <x v="428"/>
    <x v="3"/>
    <x v="0"/>
    <n v="326"/>
    <s v="*326*"/>
  </r>
  <r>
    <s v="BK6467"/>
    <s v="Nai Roshni Hindi Pathmala"/>
    <s v="Anthony Powers"/>
    <x v="12"/>
    <s v="978-1-4670-3922-2"/>
    <x v="3"/>
    <x v="7"/>
    <x v="0"/>
    <x v="262"/>
    <x v="19"/>
    <x v="0"/>
    <m/>
    <m/>
    <x v="55"/>
    <x v="3"/>
    <x v="2"/>
    <n v="388"/>
    <s v="*388*"/>
  </r>
  <r>
    <s v="BK6468"/>
    <s v="S. Chand Science"/>
    <s v="Pamela Chen"/>
    <x v="11"/>
    <s v="978-0-00-236309-9"/>
    <x v="1"/>
    <x v="19"/>
    <x v="0"/>
    <x v="372"/>
    <x v="5"/>
    <x v="1"/>
    <d v="2023-07-13T00:00:00"/>
    <d v="2024-01-10T00:00:00"/>
    <x v="435"/>
    <x v="2"/>
    <x v="0"/>
    <n v="200"/>
    <s v="*200*"/>
  </r>
  <r>
    <s v="BK6469"/>
    <s v="Pearson Science Explorer"/>
    <s v="Jeffrey Burns MD"/>
    <x v="11"/>
    <s v="978-0-929873-48-0"/>
    <x v="4"/>
    <x v="5"/>
    <x v="0"/>
    <x v="13"/>
    <x v="11"/>
    <x v="1"/>
    <d v="2023-04-13T00:00:00"/>
    <d v="2023-05-25T00:00:00"/>
    <x v="89"/>
    <x v="2"/>
    <x v="2"/>
    <n v="172"/>
    <s v="*172*"/>
  </r>
  <r>
    <s v="BK6470"/>
    <s v="S. Chand Business Studies"/>
    <s v="William Banks"/>
    <x v="10"/>
    <s v="978-1-4724-3266-7"/>
    <x v="0"/>
    <x v="16"/>
    <x v="1"/>
    <x v="341"/>
    <x v="16"/>
    <x v="1"/>
    <d v="2023-03-08T00:00:00"/>
    <d v="2025-02-23T00:00:00"/>
    <x v="472"/>
    <x v="3"/>
    <x v="2"/>
    <n v="379"/>
    <s v="*379*"/>
  </r>
  <r>
    <s v="BK6471"/>
    <s v="Computer Science with Python"/>
    <s v="Brian Grimes"/>
    <x v="8"/>
    <s v="978-1-5122-1772-8"/>
    <x v="3"/>
    <x v="2"/>
    <x v="0"/>
    <x v="365"/>
    <x v="13"/>
    <x v="0"/>
    <m/>
    <m/>
    <x v="112"/>
    <x v="3"/>
    <x v="2"/>
    <n v="169"/>
    <s v="*169*"/>
  </r>
  <r>
    <s v="BK6472"/>
    <s v="DK Goel Accountancy"/>
    <s v="Patricia Foster"/>
    <x v="7"/>
    <s v="978-0-361-23203-6"/>
    <x v="0"/>
    <x v="0"/>
    <x v="1"/>
    <x v="246"/>
    <x v="12"/>
    <x v="0"/>
    <m/>
    <m/>
    <x v="440"/>
    <x v="3"/>
    <x v="0"/>
    <n v="250"/>
    <s v="*250*"/>
  </r>
  <r>
    <s v="BK6473"/>
    <s v="S. Chand EVS"/>
    <s v="Mary Daugherty"/>
    <x v="3"/>
    <s v="978-0-635-85313-4"/>
    <x v="0"/>
    <x v="1"/>
    <x v="1"/>
    <x v="278"/>
    <x v="19"/>
    <x v="1"/>
    <d v="2024-07-29T00:00:00"/>
    <d v="2024-11-16T00:00:00"/>
    <x v="216"/>
    <x v="2"/>
    <x v="1"/>
    <n v="194"/>
    <s v="*194*"/>
  </r>
  <r>
    <s v="BK6474"/>
    <s v="DK Goel Accountancy"/>
    <s v="Penny Knapp"/>
    <x v="7"/>
    <s v="978-1-05-461640-9"/>
    <x v="4"/>
    <x v="0"/>
    <x v="1"/>
    <x v="418"/>
    <x v="18"/>
    <x v="1"/>
    <d v="2024-01-20T00:00:00"/>
    <d v="2024-11-02T00:00:00"/>
    <x v="188"/>
    <x v="3"/>
    <x v="3"/>
    <n v="178"/>
    <s v="*178*"/>
  </r>
  <r>
    <s v="BK6475"/>
    <s v="NCERT Hindi"/>
    <s v="Theresa Velez"/>
    <x v="12"/>
    <s v="978-1-126-99319-3"/>
    <x v="0"/>
    <x v="11"/>
    <x v="2"/>
    <x v="297"/>
    <x v="3"/>
    <x v="1"/>
    <d v="2023-12-27T00:00:00"/>
    <d v="2024-04-03T00:00:00"/>
    <x v="187"/>
    <x v="3"/>
    <x v="2"/>
    <n v="270"/>
    <s v="*270*"/>
  </r>
  <r>
    <s v="BK6476"/>
    <s v="NCERT Chemistry"/>
    <s v="Heather Shelton"/>
    <x v="6"/>
    <s v="978-1-70938-203-1"/>
    <x v="1"/>
    <x v="14"/>
    <x v="2"/>
    <x v="304"/>
    <x v="16"/>
    <x v="0"/>
    <m/>
    <m/>
    <x v="394"/>
    <x v="3"/>
    <x v="3"/>
    <n v="357"/>
    <s v="*357*"/>
  </r>
  <r>
    <s v="BK6477"/>
    <s v="Nai Roshni Hindi Pathmala"/>
    <s v="Brittany Delacruz"/>
    <x v="12"/>
    <s v="978-0-396-40364-7"/>
    <x v="4"/>
    <x v="3"/>
    <x v="2"/>
    <x v="192"/>
    <x v="2"/>
    <x v="0"/>
    <m/>
    <m/>
    <x v="150"/>
    <x v="3"/>
    <x v="1"/>
    <n v="338"/>
    <s v="*338*"/>
  </r>
  <r>
    <s v="BK6478"/>
    <s v="English Grammar &amp; Composition"/>
    <s v="Ana Thomas"/>
    <x v="2"/>
    <s v="978-1-5385-1968-4"/>
    <x v="0"/>
    <x v="4"/>
    <x v="2"/>
    <x v="211"/>
    <x v="13"/>
    <x v="0"/>
    <m/>
    <m/>
    <x v="24"/>
    <x v="1"/>
    <x v="1"/>
    <n v="366"/>
    <s v="*366*"/>
  </r>
  <r>
    <s v="BK6479"/>
    <s v="Pradeep's Chemistry"/>
    <s v="Lauren Davila"/>
    <x v="6"/>
    <s v="978-1-965154-52-6"/>
    <x v="3"/>
    <x v="3"/>
    <x v="1"/>
    <x v="191"/>
    <x v="10"/>
    <x v="1"/>
    <d v="2024-04-05T00:00:00"/>
    <d v="2024-09-02T00:00:00"/>
    <x v="119"/>
    <x v="3"/>
    <x v="1"/>
    <n v="395"/>
    <s v="*395*"/>
  </r>
  <r>
    <s v="BK6480"/>
    <s v="Fundamentals of Physics - Resnick Halliday"/>
    <s v="Kimberly Berry"/>
    <x v="9"/>
    <s v="978-0-245-17563-3"/>
    <x v="3"/>
    <x v="8"/>
    <x v="1"/>
    <x v="265"/>
    <x v="15"/>
    <x v="1"/>
    <d v="2024-06-11T00:00:00"/>
    <d v="2024-12-04T00:00:00"/>
    <x v="226"/>
    <x v="3"/>
    <x v="0"/>
    <n v="141"/>
    <s v="*141*"/>
  </r>
  <r>
    <s v="BK6481"/>
    <s v="Pradeep's Chemistry"/>
    <s v="Brandon Romero"/>
    <x v="6"/>
    <s v="978-0-594-85986-4"/>
    <x v="0"/>
    <x v="7"/>
    <x v="0"/>
    <x v="231"/>
    <x v="17"/>
    <x v="0"/>
    <m/>
    <m/>
    <x v="306"/>
    <x v="3"/>
    <x v="2"/>
    <n v="267"/>
    <s v="*267*"/>
  </r>
  <r>
    <s v="BK6482"/>
    <s v="NCERT Maths"/>
    <s v="Stephen Calderon"/>
    <x v="1"/>
    <s v="978-1-295-03551-9"/>
    <x v="5"/>
    <x v="19"/>
    <x v="1"/>
    <x v="199"/>
    <x v="13"/>
    <x v="1"/>
    <d v="2024-08-24T00:00:00"/>
    <d v="2024-10-03T00:00:00"/>
    <x v="292"/>
    <x v="0"/>
    <x v="1"/>
    <n v="193"/>
    <s v="*193*"/>
  </r>
  <r>
    <s v="BK6483"/>
    <s v="Together with Social Science"/>
    <s v="Sheila Hardy"/>
    <x v="0"/>
    <s v="978-0-06-769884-6"/>
    <x v="4"/>
    <x v="7"/>
    <x v="1"/>
    <x v="136"/>
    <x v="15"/>
    <x v="1"/>
    <d v="2023-05-15T00:00:00"/>
    <d v="2024-09-11T00:00:00"/>
    <x v="244"/>
    <x v="0"/>
    <x v="1"/>
    <n v="219"/>
    <s v="*219*"/>
  </r>
  <r>
    <s v="BK6484"/>
    <s v="Together with Social Science"/>
    <s v="Melinda Gilbert"/>
    <x v="0"/>
    <s v="978-1-205-18823-6"/>
    <x v="3"/>
    <x v="1"/>
    <x v="1"/>
    <x v="166"/>
    <x v="5"/>
    <x v="0"/>
    <m/>
    <m/>
    <x v="194"/>
    <x v="0"/>
    <x v="0"/>
    <n v="311"/>
    <s v="*311*"/>
  </r>
  <r>
    <s v="BK6485"/>
    <s v="NCERT Biology"/>
    <s v="David Holmes"/>
    <x v="4"/>
    <s v="978-1-234-79606-8"/>
    <x v="5"/>
    <x v="4"/>
    <x v="2"/>
    <x v="309"/>
    <x v="11"/>
    <x v="1"/>
    <d v="2023-05-13T00:00:00"/>
    <d v="2023-10-07T00:00:00"/>
    <x v="189"/>
    <x v="3"/>
    <x v="0"/>
    <n v="348"/>
    <s v="*348*"/>
  </r>
  <r>
    <s v="BK6486"/>
    <s v="S. Chand Business Studies"/>
    <s v="Cheryl Pierce"/>
    <x v="10"/>
    <s v="978-0-18-127485-8"/>
    <x v="0"/>
    <x v="15"/>
    <x v="2"/>
    <x v="59"/>
    <x v="11"/>
    <x v="1"/>
    <d v="2023-06-11T00:00:00"/>
    <d v="2023-09-02T00:00:00"/>
    <x v="213"/>
    <x v="3"/>
    <x v="2"/>
    <n v="150"/>
    <s v="*150*"/>
  </r>
  <r>
    <s v="BK6487"/>
    <s v="S. Chand Business Studies"/>
    <s v="Joe Ramirez"/>
    <x v="10"/>
    <s v="978-1-5216-9828-0"/>
    <x v="3"/>
    <x v="19"/>
    <x v="2"/>
    <x v="5"/>
    <x v="1"/>
    <x v="0"/>
    <m/>
    <m/>
    <x v="376"/>
    <x v="3"/>
    <x v="0"/>
    <n v="120"/>
    <s v="*120*"/>
  </r>
  <r>
    <s v="BK6488"/>
    <s v="S. Chand Business Studies"/>
    <s v="Michelle Aguirre"/>
    <x v="10"/>
    <s v="978-1-70059-830-1"/>
    <x v="2"/>
    <x v="14"/>
    <x v="2"/>
    <x v="230"/>
    <x v="13"/>
    <x v="0"/>
    <m/>
    <m/>
    <x v="20"/>
    <x v="3"/>
    <x v="1"/>
    <n v="452"/>
    <s v="*452*"/>
  </r>
  <r>
    <s v="BK6489"/>
    <s v="Together with EVS"/>
    <s v="Jeffrey Jones"/>
    <x v="3"/>
    <s v="978-1-4702-2825-5"/>
    <x v="3"/>
    <x v="0"/>
    <x v="1"/>
    <x v="412"/>
    <x v="13"/>
    <x v="0"/>
    <m/>
    <m/>
    <x v="426"/>
    <x v="2"/>
    <x v="0"/>
    <n v="162"/>
    <s v="*162*"/>
  </r>
  <r>
    <s v="BK6490"/>
    <s v="NCERT Business Studies"/>
    <s v="James Phillips"/>
    <x v="10"/>
    <s v="978-1-295-92356-4"/>
    <x v="3"/>
    <x v="0"/>
    <x v="1"/>
    <x v="83"/>
    <x v="0"/>
    <x v="1"/>
    <d v="2023-07-29T00:00:00"/>
    <d v="2024-10-18T00:00:00"/>
    <x v="283"/>
    <x v="3"/>
    <x v="2"/>
    <n v="401"/>
    <s v="*401*"/>
  </r>
  <r>
    <s v="BK6491"/>
    <s v="Pearson Science Explorer"/>
    <s v="Jorge Velasquez"/>
    <x v="11"/>
    <s v="978-1-60508-966-9"/>
    <x v="1"/>
    <x v="19"/>
    <x v="0"/>
    <x v="190"/>
    <x v="13"/>
    <x v="0"/>
    <m/>
    <m/>
    <x v="347"/>
    <x v="2"/>
    <x v="0"/>
    <n v="404"/>
    <s v="*404*"/>
  </r>
  <r>
    <s v="BK6492"/>
    <s v="Pradeep's Chemistry"/>
    <s v="Brittany Horton"/>
    <x v="6"/>
    <s v="978-0-323-84769-8"/>
    <x v="4"/>
    <x v="19"/>
    <x v="1"/>
    <x v="62"/>
    <x v="1"/>
    <x v="1"/>
    <d v="2023-07-13T00:00:00"/>
    <d v="2023-12-07T00:00:00"/>
    <x v="63"/>
    <x v="3"/>
    <x v="2"/>
    <n v="108"/>
    <s v="*108*"/>
  </r>
  <r>
    <s v="BK6493"/>
    <s v="NCERT Economics"/>
    <s v="Janice Wright"/>
    <x v="5"/>
    <s v="978-1-60259-926-0"/>
    <x v="5"/>
    <x v="18"/>
    <x v="2"/>
    <x v="178"/>
    <x v="13"/>
    <x v="0"/>
    <m/>
    <m/>
    <x v="45"/>
    <x v="3"/>
    <x v="2"/>
    <n v="238"/>
    <s v="*238*"/>
  </r>
  <r>
    <s v="BK6494"/>
    <s v="NCERT Social Science"/>
    <s v="Laura Lopez"/>
    <x v="0"/>
    <s v="978-0-408-33406-8"/>
    <x v="2"/>
    <x v="0"/>
    <x v="0"/>
    <x v="95"/>
    <x v="1"/>
    <x v="0"/>
    <m/>
    <m/>
    <x v="28"/>
    <x v="0"/>
    <x v="2"/>
    <n v="181"/>
    <s v="*181*"/>
  </r>
  <r>
    <s v="BK6495"/>
    <s v="SL Arora Physics"/>
    <s v="Joseph Holland"/>
    <x v="9"/>
    <s v="978-1-64520-530-2"/>
    <x v="0"/>
    <x v="17"/>
    <x v="0"/>
    <x v="260"/>
    <x v="14"/>
    <x v="0"/>
    <m/>
    <m/>
    <x v="2"/>
    <x v="3"/>
    <x v="0"/>
    <n v="451"/>
    <s v="*451*"/>
  </r>
  <r>
    <s v="BK6496"/>
    <s v="NCERT Accountancy"/>
    <s v="Kathryn Martinez DDS"/>
    <x v="7"/>
    <s v="978-0-386-06149-9"/>
    <x v="4"/>
    <x v="11"/>
    <x v="0"/>
    <x v="116"/>
    <x v="0"/>
    <x v="0"/>
    <m/>
    <m/>
    <x v="93"/>
    <x v="3"/>
    <x v="1"/>
    <n v="156"/>
    <s v="*156*"/>
  </r>
  <r>
    <s v="BK6497"/>
    <s v="Principles of Economics"/>
    <s v="Sarah Murphy"/>
    <x v="5"/>
    <s v="978-0-654-01987-0"/>
    <x v="2"/>
    <x v="4"/>
    <x v="1"/>
    <x v="314"/>
    <x v="6"/>
    <x v="0"/>
    <m/>
    <m/>
    <x v="262"/>
    <x v="3"/>
    <x v="3"/>
    <n v="383"/>
    <s v="*383*"/>
  </r>
  <r>
    <s v="BK6498"/>
    <s v="Together with Social Science"/>
    <s v="Richard Hensley"/>
    <x v="0"/>
    <s v="978-0-480-56317-2"/>
    <x v="0"/>
    <x v="8"/>
    <x v="0"/>
    <x v="206"/>
    <x v="17"/>
    <x v="1"/>
    <d v="2024-07-12T00:00:00"/>
    <d v="2025-02-24T00:00:00"/>
    <x v="85"/>
    <x v="0"/>
    <x v="2"/>
    <n v="250"/>
    <s v="*250*"/>
  </r>
  <r>
    <s v="BK6499"/>
    <s v="NCERT Chemistry"/>
    <s v="Suzanne Jennings"/>
    <x v="6"/>
    <s v="978-0-87195-696-5"/>
    <x v="4"/>
    <x v="15"/>
    <x v="1"/>
    <x v="260"/>
    <x v="14"/>
    <x v="0"/>
    <m/>
    <m/>
    <x v="35"/>
    <x v="3"/>
    <x v="3"/>
    <n v="339"/>
    <s v="*339*"/>
  </r>
  <r>
    <s v="BK6500"/>
    <s v="Pradeep's Chemistry"/>
    <s v="Michael Sherman"/>
    <x v="6"/>
    <s v="978-1-69377-126-2"/>
    <x v="4"/>
    <x v="7"/>
    <x v="1"/>
    <x v="9"/>
    <x v="0"/>
    <x v="0"/>
    <m/>
    <m/>
    <x v="363"/>
    <x v="3"/>
    <x v="1"/>
    <n v="178"/>
    <s v="*178*"/>
  </r>
  <r>
    <s v="BK6501"/>
    <s v="Oxford English Reader"/>
    <s v="Jeremy Green"/>
    <x v="2"/>
    <s v="978-1-946753-47-2"/>
    <x v="0"/>
    <x v="19"/>
    <x v="1"/>
    <x v="128"/>
    <x v="5"/>
    <x v="1"/>
    <d v="2024-11-19T00:00:00"/>
    <d v="2025-01-18T00:00:00"/>
    <x v="210"/>
    <x v="1"/>
    <x v="1"/>
    <n v="113"/>
    <s v="*113*"/>
  </r>
  <r>
    <s v="BK6502"/>
    <s v="NCERT Accountancy"/>
    <s v="Evelyn Harris"/>
    <x v="7"/>
    <s v="978-1-241-37853-0"/>
    <x v="5"/>
    <x v="1"/>
    <x v="2"/>
    <x v="416"/>
    <x v="12"/>
    <x v="0"/>
    <m/>
    <m/>
    <x v="269"/>
    <x v="3"/>
    <x v="1"/>
    <n v="281"/>
    <s v="*281*"/>
  </r>
  <r>
    <s v="BK6503"/>
    <s v="NCERT Environmental Studies"/>
    <s v="Robin Griffin"/>
    <x v="3"/>
    <s v="978-0-615-21689-8"/>
    <x v="3"/>
    <x v="13"/>
    <x v="2"/>
    <x v="244"/>
    <x v="7"/>
    <x v="1"/>
    <d v="2024-09-08T00:00:00"/>
    <d v="2025-02-17T00:00:00"/>
    <x v="359"/>
    <x v="2"/>
    <x v="0"/>
    <n v="214"/>
    <s v="*214*"/>
  </r>
  <r>
    <s v="BK6504"/>
    <s v="Play with Maths"/>
    <s v="Laura Lee"/>
    <x v="1"/>
    <s v="978-0-206-81481-6"/>
    <x v="4"/>
    <x v="12"/>
    <x v="2"/>
    <x v="356"/>
    <x v="4"/>
    <x v="1"/>
    <d v="2024-06-25T00:00:00"/>
    <d v="2024-10-26T00:00:00"/>
    <x v="208"/>
    <x v="0"/>
    <x v="2"/>
    <n v="120"/>
    <s v="*120*"/>
  </r>
  <r>
    <s v="BK6505"/>
    <s v="Oxford English Reader"/>
    <s v="Michael Hess"/>
    <x v="2"/>
    <s v="978-1-895380-70-5"/>
    <x v="1"/>
    <x v="18"/>
    <x v="2"/>
    <x v="247"/>
    <x v="8"/>
    <x v="1"/>
    <d v="2024-04-03T00:00:00"/>
    <d v="2024-12-15T00:00:00"/>
    <x v="23"/>
    <x v="1"/>
    <x v="1"/>
    <n v="305"/>
    <s v="*305*"/>
  </r>
  <r>
    <s v="BK6506"/>
    <s v="RD Sharma Mathematics"/>
    <s v="Taylor Sullivan"/>
    <x v="1"/>
    <s v="978-0-88184-866-3"/>
    <x v="3"/>
    <x v="4"/>
    <x v="1"/>
    <x v="191"/>
    <x v="12"/>
    <x v="0"/>
    <m/>
    <m/>
    <x v="209"/>
    <x v="0"/>
    <x v="1"/>
    <n v="145"/>
    <s v="*145*"/>
  </r>
  <r>
    <s v="BK6507"/>
    <s v="S. Chand Science"/>
    <s v="Shane Jones"/>
    <x v="11"/>
    <s v="978-1-05-583140-5"/>
    <x v="2"/>
    <x v="15"/>
    <x v="1"/>
    <x v="224"/>
    <x v="17"/>
    <x v="0"/>
    <m/>
    <m/>
    <x v="432"/>
    <x v="2"/>
    <x v="0"/>
    <n v="217"/>
    <s v="*217*"/>
  </r>
  <r>
    <s v="BK6508"/>
    <s v="S. Chand Economics"/>
    <s v="Michael Howard"/>
    <x v="5"/>
    <s v="978-1-67515-431-1"/>
    <x v="4"/>
    <x v="17"/>
    <x v="0"/>
    <x v="36"/>
    <x v="4"/>
    <x v="1"/>
    <d v="2024-03-02T00:00:00"/>
    <d v="2024-11-26T00:00:00"/>
    <x v="22"/>
    <x v="3"/>
    <x v="0"/>
    <n v="148"/>
    <s v="*148*"/>
  </r>
  <r>
    <s v="BK6509"/>
    <s v="RD Sharma Mathematics"/>
    <s v="Elizabeth Rodriguez"/>
    <x v="1"/>
    <s v="978-0-451-12474-6"/>
    <x v="2"/>
    <x v="14"/>
    <x v="1"/>
    <x v="308"/>
    <x v="6"/>
    <x v="0"/>
    <m/>
    <m/>
    <x v="374"/>
    <x v="0"/>
    <x v="2"/>
    <n v="378"/>
    <s v="*378*"/>
  </r>
  <r>
    <s v="BK6510"/>
    <s v="TS Grewal Accountancy"/>
    <s v="Mark Short"/>
    <x v="7"/>
    <s v="978-0-356-12034-8"/>
    <x v="1"/>
    <x v="1"/>
    <x v="1"/>
    <x v="346"/>
    <x v="16"/>
    <x v="1"/>
    <d v="2023-04-20T00:00:00"/>
    <d v="2024-12-17T00:00:00"/>
    <x v="115"/>
    <x v="3"/>
    <x v="0"/>
    <n v="198"/>
    <s v="*198*"/>
  </r>
  <r>
    <s v="BK6511"/>
    <s v="NCERT Accountancy"/>
    <s v="Bradley White"/>
    <x v="7"/>
    <s v="978-1-4987-3728-9"/>
    <x v="4"/>
    <x v="7"/>
    <x v="1"/>
    <x v="379"/>
    <x v="19"/>
    <x v="0"/>
    <m/>
    <m/>
    <x v="312"/>
    <x v="3"/>
    <x v="1"/>
    <n v="319"/>
    <s v="*319*"/>
  </r>
  <r>
    <s v="BK6512"/>
    <s v="Lakhmir Singh Science"/>
    <s v="Stephanie Cochran"/>
    <x v="11"/>
    <s v="978-1-4875-1338-2"/>
    <x v="1"/>
    <x v="12"/>
    <x v="2"/>
    <x v="383"/>
    <x v="16"/>
    <x v="0"/>
    <m/>
    <m/>
    <x v="114"/>
    <x v="2"/>
    <x v="0"/>
    <n v="285"/>
    <s v="*285*"/>
  </r>
  <r>
    <s v="BK6513"/>
    <s v="Together with Social Science"/>
    <s v="Jody Walker"/>
    <x v="0"/>
    <s v="978-0-579-67677-6"/>
    <x v="4"/>
    <x v="19"/>
    <x v="2"/>
    <x v="418"/>
    <x v="5"/>
    <x v="0"/>
    <m/>
    <m/>
    <x v="413"/>
    <x v="0"/>
    <x v="2"/>
    <n v="328"/>
    <s v="*328*"/>
  </r>
  <r>
    <s v="BK6514"/>
    <s v="Fundamentals of Physics - Resnick Halliday"/>
    <s v="Richard Whitaker"/>
    <x v="9"/>
    <s v="978-1-385-87205-5"/>
    <x v="2"/>
    <x v="16"/>
    <x v="2"/>
    <x v="287"/>
    <x v="11"/>
    <x v="1"/>
    <d v="2023-04-12T00:00:00"/>
    <d v="2023-10-28T00:00:00"/>
    <x v="357"/>
    <x v="3"/>
    <x v="0"/>
    <n v="386"/>
    <s v="*386*"/>
  </r>
  <r>
    <s v="BK6515"/>
    <s v="NCERT Accountancy"/>
    <s v="Justin Goodman"/>
    <x v="7"/>
    <s v="978-1-189-64641-8"/>
    <x v="3"/>
    <x v="6"/>
    <x v="2"/>
    <x v="232"/>
    <x v="7"/>
    <x v="1"/>
    <d v="2023-08-19T00:00:00"/>
    <d v="2024-03-08T00:00:00"/>
    <x v="207"/>
    <x v="3"/>
    <x v="2"/>
    <n v="157"/>
    <s v="*157*"/>
  </r>
  <r>
    <s v="BK6516"/>
    <s v="Principles of Economics"/>
    <s v="Michael White"/>
    <x v="5"/>
    <s v="978-0-932081-17-9"/>
    <x v="3"/>
    <x v="3"/>
    <x v="1"/>
    <x v="283"/>
    <x v="13"/>
    <x v="0"/>
    <m/>
    <m/>
    <x v="408"/>
    <x v="3"/>
    <x v="2"/>
    <n v="314"/>
    <s v="*314*"/>
  </r>
  <r>
    <s v="BK6517"/>
    <s v="SL Arora Physics"/>
    <s v="Tanya Brown"/>
    <x v="9"/>
    <s v="978-1-310-41608-8"/>
    <x v="5"/>
    <x v="1"/>
    <x v="1"/>
    <x v="20"/>
    <x v="9"/>
    <x v="0"/>
    <m/>
    <m/>
    <x v="92"/>
    <x v="3"/>
    <x v="2"/>
    <n v="394"/>
    <s v="*394*"/>
  </r>
  <r>
    <s v="BK6518"/>
    <s v="S. Chand Economics"/>
    <s v="Lisa Salazar"/>
    <x v="5"/>
    <s v="978-0-01-768745-6"/>
    <x v="1"/>
    <x v="10"/>
    <x v="0"/>
    <x v="238"/>
    <x v="13"/>
    <x v="0"/>
    <m/>
    <m/>
    <x v="242"/>
    <x v="3"/>
    <x v="0"/>
    <n v="448"/>
    <s v="*448*"/>
  </r>
  <r>
    <s v="BK6519"/>
    <s v="Play with Maths"/>
    <s v="Neil Keller"/>
    <x v="1"/>
    <s v="978-0-296-55807-2"/>
    <x v="4"/>
    <x v="12"/>
    <x v="1"/>
    <x v="153"/>
    <x v="4"/>
    <x v="1"/>
    <d v="2024-05-04T00:00:00"/>
    <d v="2024-10-02T00:00:00"/>
    <x v="364"/>
    <x v="0"/>
    <x v="1"/>
    <n v="230"/>
    <s v="*230*"/>
  </r>
  <r>
    <s v="BK6520"/>
    <s v="Lakhmir Singh Science"/>
    <s v="Keith Grant"/>
    <x v="11"/>
    <s v="978-1-945586-86-6"/>
    <x v="4"/>
    <x v="7"/>
    <x v="2"/>
    <x v="311"/>
    <x v="9"/>
    <x v="1"/>
    <d v="2023-11-22T00:00:00"/>
    <d v="2024-08-09T00:00:00"/>
    <x v="252"/>
    <x v="2"/>
    <x v="3"/>
    <n v="111"/>
    <s v="*111*"/>
  </r>
  <r>
    <s v="BK6521"/>
    <s v="Fundamentals of Physics - Resnick Halliday"/>
    <s v="Tiffany King MD"/>
    <x v="9"/>
    <s v="978-0-8217-3806-1"/>
    <x v="3"/>
    <x v="1"/>
    <x v="0"/>
    <x v="95"/>
    <x v="6"/>
    <x v="1"/>
    <d v="2023-09-30T00:00:00"/>
    <d v="2024-03-18T00:00:00"/>
    <x v="35"/>
    <x v="3"/>
    <x v="2"/>
    <n v="248"/>
    <s v="*248*"/>
  </r>
  <r>
    <s v="BK6522"/>
    <s v="TS Grewal Accountancy"/>
    <s v="Misty Gomez"/>
    <x v="7"/>
    <s v="978-1-5256-2646-3"/>
    <x v="5"/>
    <x v="18"/>
    <x v="0"/>
    <x v="67"/>
    <x v="10"/>
    <x v="1"/>
    <d v="2023-05-05T00:00:00"/>
    <d v="2024-10-04T00:00:00"/>
    <x v="219"/>
    <x v="3"/>
    <x v="3"/>
    <n v="419"/>
    <s v="*419*"/>
  </r>
  <r>
    <s v="BK6523"/>
    <s v="Pradeep's Chemistry"/>
    <s v="Arthur Proctor"/>
    <x v="6"/>
    <s v="978-1-4442-6678-8"/>
    <x v="2"/>
    <x v="4"/>
    <x v="0"/>
    <x v="332"/>
    <x v="13"/>
    <x v="1"/>
    <d v="2023-03-06T00:00:00"/>
    <d v="2023-11-29T00:00:00"/>
    <x v="357"/>
    <x v="3"/>
    <x v="1"/>
    <n v="423"/>
    <s v="*423*"/>
  </r>
  <r>
    <s v="BK6524"/>
    <s v="NCERT Environmental Studies"/>
    <s v="Kayla Mcdonald"/>
    <x v="3"/>
    <s v="978-1-09-412744-6"/>
    <x v="3"/>
    <x v="17"/>
    <x v="1"/>
    <x v="275"/>
    <x v="4"/>
    <x v="1"/>
    <d v="2023-09-07T00:00:00"/>
    <d v="2024-06-13T00:00:00"/>
    <x v="271"/>
    <x v="2"/>
    <x v="1"/>
    <n v="362"/>
    <s v="*362*"/>
  </r>
  <r>
    <s v="BK6525"/>
    <s v="S. Chand Social Science"/>
    <s v="Richard Christensen"/>
    <x v="0"/>
    <s v="978-0-602-18398-1"/>
    <x v="4"/>
    <x v="3"/>
    <x v="0"/>
    <x v="401"/>
    <x v="16"/>
    <x v="1"/>
    <d v="2024-05-24T00:00:00"/>
    <d v="2025-01-21T00:00:00"/>
    <x v="217"/>
    <x v="0"/>
    <x v="1"/>
    <n v="288"/>
    <s v="*288*"/>
  </r>
  <r>
    <s v="BK6526"/>
    <s v="Fundamentals of Physics - Resnick Halliday"/>
    <s v="Kimberly Oneill"/>
    <x v="9"/>
    <s v="978-1-69275-285-9"/>
    <x v="2"/>
    <x v="11"/>
    <x v="1"/>
    <x v="55"/>
    <x v="11"/>
    <x v="0"/>
    <m/>
    <m/>
    <x v="318"/>
    <x v="3"/>
    <x v="0"/>
    <n v="277"/>
    <s v="*277*"/>
  </r>
  <r>
    <s v="BK6527"/>
    <s v="Nai Roshni Hindi Pathmala"/>
    <s v="Frank Bailey"/>
    <x v="12"/>
    <s v="978-1-171-66329-4"/>
    <x v="3"/>
    <x v="7"/>
    <x v="1"/>
    <x v="374"/>
    <x v="7"/>
    <x v="1"/>
    <d v="2023-03-30T00:00:00"/>
    <d v="2023-09-05T00:00:00"/>
    <x v="251"/>
    <x v="3"/>
    <x v="2"/>
    <n v="123"/>
    <s v="*123*"/>
  </r>
  <r>
    <s v="BK6528"/>
    <s v="Fundamentals of Physics - Resnick Halliday"/>
    <s v="Carmen Casey"/>
    <x v="9"/>
    <s v="978-1-62300-718-8"/>
    <x v="0"/>
    <x v="6"/>
    <x v="1"/>
    <x v="5"/>
    <x v="0"/>
    <x v="1"/>
    <d v="2024-08-14T00:00:00"/>
    <d v="2024-08-30T00:00:00"/>
    <x v="57"/>
    <x v="3"/>
    <x v="1"/>
    <n v="249"/>
    <s v="*249*"/>
  </r>
  <r>
    <s v="BK6529"/>
    <s v="NCERT Biology"/>
    <s v="Helen Valdez"/>
    <x v="4"/>
    <s v="978-0-268-31575-7"/>
    <x v="1"/>
    <x v="11"/>
    <x v="2"/>
    <x v="263"/>
    <x v="8"/>
    <x v="0"/>
    <m/>
    <m/>
    <x v="29"/>
    <x v="3"/>
    <x v="1"/>
    <n v="284"/>
    <s v="*284*"/>
  </r>
  <r>
    <s v="BK6530"/>
    <s v="Play with Maths"/>
    <s v="Robert Solomon"/>
    <x v="1"/>
    <s v="978-0-7368-1284-9"/>
    <x v="0"/>
    <x v="3"/>
    <x v="2"/>
    <x v="146"/>
    <x v="0"/>
    <x v="0"/>
    <m/>
    <m/>
    <x v="381"/>
    <x v="0"/>
    <x v="0"/>
    <n v="319"/>
    <s v="*319*"/>
  </r>
  <r>
    <s v="BK6531"/>
    <s v="S. Chand Business Studies"/>
    <s v="Randall Hicks"/>
    <x v="10"/>
    <s v="978-1-145-81656-5"/>
    <x v="0"/>
    <x v="12"/>
    <x v="2"/>
    <x v="170"/>
    <x v="9"/>
    <x v="0"/>
    <m/>
    <m/>
    <x v="416"/>
    <x v="3"/>
    <x v="0"/>
    <n v="423"/>
    <s v="*423*"/>
  </r>
  <r>
    <s v="BK6532"/>
    <s v="S. Chand Business Studies"/>
    <s v="Steven Morris"/>
    <x v="10"/>
    <s v="978-1-07-278351-0"/>
    <x v="3"/>
    <x v="14"/>
    <x v="2"/>
    <x v="23"/>
    <x v="12"/>
    <x v="0"/>
    <m/>
    <m/>
    <x v="399"/>
    <x v="3"/>
    <x v="2"/>
    <n v="307"/>
    <s v="*307*"/>
  </r>
  <r>
    <s v="BK6533"/>
    <s v="NCERT Chemistry"/>
    <s v="Richard Brown"/>
    <x v="6"/>
    <s v="978-1-55828-080-9"/>
    <x v="2"/>
    <x v="5"/>
    <x v="1"/>
    <x v="375"/>
    <x v="8"/>
    <x v="0"/>
    <m/>
    <m/>
    <x v="310"/>
    <x v="3"/>
    <x v="0"/>
    <n v="409"/>
    <s v="*409*"/>
  </r>
  <r>
    <s v="BK6534"/>
    <s v="Play with Maths"/>
    <s v="Shane Hampton"/>
    <x v="1"/>
    <s v="978-1-191-60376-8"/>
    <x v="4"/>
    <x v="9"/>
    <x v="1"/>
    <x v="19"/>
    <x v="8"/>
    <x v="1"/>
    <d v="2024-11-03T00:00:00"/>
    <d v="2025-02-04T00:00:00"/>
    <x v="467"/>
    <x v="0"/>
    <x v="1"/>
    <n v="280"/>
    <s v="*280*"/>
  </r>
  <r>
    <s v="BK6535"/>
    <s v="RD Sharma Mathematics"/>
    <s v="Christopher Sandoval"/>
    <x v="1"/>
    <s v="978-0-917432-95-8"/>
    <x v="0"/>
    <x v="7"/>
    <x v="0"/>
    <x v="72"/>
    <x v="0"/>
    <x v="0"/>
    <m/>
    <m/>
    <x v="414"/>
    <x v="0"/>
    <x v="0"/>
    <n v="176"/>
    <s v="*176*"/>
  </r>
  <r>
    <s v="BK6536"/>
    <s v="Pradeep's Chemistry"/>
    <s v="Jose Mata"/>
    <x v="6"/>
    <s v="978-0-07-903023-8"/>
    <x v="3"/>
    <x v="7"/>
    <x v="1"/>
    <x v="175"/>
    <x v="18"/>
    <x v="1"/>
    <d v="2024-03-23T00:00:00"/>
    <d v="2024-04-30T00:00:00"/>
    <x v="268"/>
    <x v="3"/>
    <x v="2"/>
    <n v="224"/>
    <s v="*224*"/>
  </r>
  <r>
    <s v="BK6537"/>
    <s v="English Grammar &amp; Composition"/>
    <s v="Douglas Robinson"/>
    <x v="2"/>
    <s v="978-0-201-51677-7"/>
    <x v="3"/>
    <x v="14"/>
    <x v="1"/>
    <x v="83"/>
    <x v="0"/>
    <x v="1"/>
    <d v="2024-09-05T00:00:00"/>
    <d v="2024-11-30T00:00:00"/>
    <x v="162"/>
    <x v="1"/>
    <x v="0"/>
    <n v="184"/>
    <s v="*184*"/>
  </r>
  <r>
    <s v="BK6538"/>
    <s v="S. Chand Business Studies"/>
    <s v="Adam Schroeder"/>
    <x v="10"/>
    <s v="978-0-433-05349-1"/>
    <x v="2"/>
    <x v="7"/>
    <x v="1"/>
    <x v="135"/>
    <x v="6"/>
    <x v="0"/>
    <m/>
    <m/>
    <x v="168"/>
    <x v="3"/>
    <x v="2"/>
    <n v="184"/>
    <s v="*184*"/>
  </r>
  <r>
    <s v="BK6539"/>
    <s v="Computer Science with Python"/>
    <s v="Jessica Webb"/>
    <x v="8"/>
    <s v="978-0-403-20236-2"/>
    <x v="5"/>
    <x v="9"/>
    <x v="2"/>
    <x v="124"/>
    <x v="6"/>
    <x v="1"/>
    <d v="2024-02-10T00:00:00"/>
    <d v="2024-11-30T00:00:00"/>
    <x v="269"/>
    <x v="3"/>
    <x v="2"/>
    <n v="301"/>
    <s v="*301*"/>
  </r>
  <r>
    <s v="BK6540"/>
    <s v="DK Goel Accountancy"/>
    <s v="Victor Fox"/>
    <x v="7"/>
    <s v="978-1-141-90696-3"/>
    <x v="3"/>
    <x v="7"/>
    <x v="2"/>
    <x v="228"/>
    <x v="7"/>
    <x v="1"/>
    <d v="2024-01-03T00:00:00"/>
    <d v="2024-02-22T00:00:00"/>
    <x v="288"/>
    <x v="3"/>
    <x v="2"/>
    <n v="132"/>
    <s v="*132*"/>
  </r>
  <r>
    <s v="BK6541"/>
    <s v="RD Sharma Mathematics"/>
    <s v="Mackenzie Nunez"/>
    <x v="1"/>
    <s v="978-1-881705-95-6"/>
    <x v="4"/>
    <x v="10"/>
    <x v="2"/>
    <x v="116"/>
    <x v="10"/>
    <x v="1"/>
    <d v="2024-02-03T00:00:00"/>
    <d v="2025-02-21T00:00:00"/>
    <x v="254"/>
    <x v="0"/>
    <x v="0"/>
    <n v="324"/>
    <s v="*324*"/>
  </r>
  <r>
    <s v="BK6542"/>
    <s v="S. Chand Social Science"/>
    <s v="Robin Rogers"/>
    <x v="0"/>
    <s v="978-1-4627-9146-0"/>
    <x v="2"/>
    <x v="19"/>
    <x v="2"/>
    <x v="176"/>
    <x v="1"/>
    <x v="1"/>
    <d v="2023-09-15T00:00:00"/>
    <d v="2024-01-17T00:00:00"/>
    <x v="287"/>
    <x v="0"/>
    <x v="1"/>
    <n v="170"/>
    <s v="*170*"/>
  </r>
  <r>
    <s v="BK6543"/>
    <s v="NCERT Maths"/>
    <s v="Steven Williams"/>
    <x v="1"/>
    <s v="978-0-317-70972-8"/>
    <x v="0"/>
    <x v="18"/>
    <x v="1"/>
    <x v="319"/>
    <x v="12"/>
    <x v="1"/>
    <d v="2023-07-10T00:00:00"/>
    <d v="2023-09-06T00:00:00"/>
    <x v="426"/>
    <x v="0"/>
    <x v="3"/>
    <n v="250"/>
    <s v="*250*"/>
  </r>
  <r>
    <s v="BK6544"/>
    <s v="Wren &amp; Martin English Grammar"/>
    <s v="Douglas Parker"/>
    <x v="2"/>
    <s v="978-0-7729-8405-0"/>
    <x v="0"/>
    <x v="13"/>
    <x v="1"/>
    <x v="26"/>
    <x v="7"/>
    <x v="0"/>
    <m/>
    <m/>
    <x v="358"/>
    <x v="1"/>
    <x v="2"/>
    <n v="400"/>
    <s v="*400*"/>
  </r>
  <r>
    <s v="BK6545"/>
    <s v="RD Sharma Mathematics"/>
    <s v="Gregory Perez"/>
    <x v="1"/>
    <s v="978-1-65255-134-8"/>
    <x v="5"/>
    <x v="6"/>
    <x v="0"/>
    <x v="342"/>
    <x v="13"/>
    <x v="0"/>
    <m/>
    <m/>
    <x v="53"/>
    <x v="0"/>
    <x v="3"/>
    <n v="370"/>
    <s v="*370*"/>
  </r>
  <r>
    <s v="BK6546"/>
    <s v="NCERT Environmental Studies"/>
    <s v="Tracy Martinez"/>
    <x v="3"/>
    <s v="978-0-291-74252-0"/>
    <x v="1"/>
    <x v="9"/>
    <x v="1"/>
    <x v="241"/>
    <x v="13"/>
    <x v="1"/>
    <d v="2024-01-29T00:00:00"/>
    <d v="2025-01-06T00:00:00"/>
    <x v="249"/>
    <x v="2"/>
    <x v="1"/>
    <n v="390"/>
    <s v="*390*"/>
  </r>
  <r>
    <s v="BK6547"/>
    <s v="Pradeep's Chemistry"/>
    <s v="Steven Smith"/>
    <x v="6"/>
    <s v="978-0-7666-1224-2"/>
    <x v="0"/>
    <x v="13"/>
    <x v="2"/>
    <x v="234"/>
    <x v="14"/>
    <x v="0"/>
    <m/>
    <m/>
    <x v="337"/>
    <x v="3"/>
    <x v="1"/>
    <n v="428"/>
    <s v="*428*"/>
  </r>
  <r>
    <s v="BK6548"/>
    <s v="NCERT Business Studies"/>
    <s v="Michelle Robinson"/>
    <x v="10"/>
    <s v="978-1-134-32909-0"/>
    <x v="0"/>
    <x v="6"/>
    <x v="0"/>
    <x v="209"/>
    <x v="1"/>
    <x v="0"/>
    <m/>
    <m/>
    <x v="439"/>
    <x v="3"/>
    <x v="1"/>
    <n v="160"/>
    <s v="*160*"/>
  </r>
  <r>
    <s v="BK6549"/>
    <s v="English Grammar &amp; Composition"/>
    <s v="David Rodriguez"/>
    <x v="2"/>
    <s v="978-0-657-21930-7"/>
    <x v="1"/>
    <x v="11"/>
    <x v="0"/>
    <x v="201"/>
    <x v="11"/>
    <x v="0"/>
    <m/>
    <m/>
    <x v="428"/>
    <x v="1"/>
    <x v="0"/>
    <n v="235"/>
    <s v="*235*"/>
  </r>
  <r>
    <s v="BK6550"/>
    <s v="RS Aggarwal Mathematics"/>
    <s v="Jennifer Washington"/>
    <x v="1"/>
    <s v="978-1-272-33172-6"/>
    <x v="3"/>
    <x v="1"/>
    <x v="0"/>
    <x v="233"/>
    <x v="1"/>
    <x v="0"/>
    <m/>
    <m/>
    <x v="305"/>
    <x v="0"/>
    <x v="2"/>
    <n v="233"/>
    <s v="*233*"/>
  </r>
  <r>
    <s v="BK6551"/>
    <s v="Modern ABC Chemistry"/>
    <s v="Sarah Donaldson"/>
    <x v="6"/>
    <s v="978-0-243-70874-1"/>
    <x v="0"/>
    <x v="5"/>
    <x v="1"/>
    <x v="343"/>
    <x v="16"/>
    <x v="0"/>
    <m/>
    <m/>
    <x v="280"/>
    <x v="3"/>
    <x v="1"/>
    <n v="216"/>
    <s v="*216*"/>
  </r>
  <r>
    <s v="BK6552"/>
    <s v="Pradeep's Chemistry"/>
    <s v="David Gomez"/>
    <x v="6"/>
    <s v="978-1-64039-277-9"/>
    <x v="3"/>
    <x v="4"/>
    <x v="0"/>
    <x v="359"/>
    <x v="1"/>
    <x v="0"/>
    <m/>
    <m/>
    <x v="414"/>
    <x v="3"/>
    <x v="1"/>
    <n v="148"/>
    <s v="*148*"/>
  </r>
  <r>
    <s v="BK6553"/>
    <s v="NCERT Chemistry"/>
    <s v="Joseph Nunez"/>
    <x v="6"/>
    <s v="978-1-872573-11-3"/>
    <x v="3"/>
    <x v="5"/>
    <x v="1"/>
    <x v="116"/>
    <x v="13"/>
    <x v="0"/>
    <m/>
    <m/>
    <x v="428"/>
    <x v="3"/>
    <x v="0"/>
    <n v="317"/>
    <s v="*317*"/>
  </r>
  <r>
    <s v="BK6554"/>
    <s v="RD Sharma Mathematics"/>
    <s v="Brandon Jones"/>
    <x v="1"/>
    <s v="978-0-393-00300-0"/>
    <x v="4"/>
    <x v="2"/>
    <x v="1"/>
    <x v="41"/>
    <x v="19"/>
    <x v="0"/>
    <m/>
    <m/>
    <x v="400"/>
    <x v="0"/>
    <x v="0"/>
    <n v="411"/>
    <s v="*411*"/>
  </r>
  <r>
    <s v="BK6555"/>
    <s v="DK Goel Accountancy"/>
    <s v="Joel Walter"/>
    <x v="7"/>
    <s v="978-1-03-735455-7"/>
    <x v="4"/>
    <x v="16"/>
    <x v="1"/>
    <x v="35"/>
    <x v="4"/>
    <x v="0"/>
    <m/>
    <m/>
    <x v="302"/>
    <x v="3"/>
    <x v="2"/>
    <n v="194"/>
    <s v="*194*"/>
  </r>
  <r>
    <s v="BK6556"/>
    <s v="NCERT Social Science"/>
    <s v="Heather Clark"/>
    <x v="0"/>
    <s v="978-0-9680269-6-0"/>
    <x v="2"/>
    <x v="13"/>
    <x v="2"/>
    <x v="128"/>
    <x v="4"/>
    <x v="0"/>
    <m/>
    <m/>
    <x v="118"/>
    <x v="0"/>
    <x v="0"/>
    <n v="260"/>
    <s v="*260*"/>
  </r>
  <r>
    <s v="BK6557"/>
    <s v="S. Chand EVS"/>
    <s v="Jennifer Bryant"/>
    <x v="3"/>
    <s v="978-1-343-79181-7"/>
    <x v="3"/>
    <x v="13"/>
    <x v="2"/>
    <x v="7"/>
    <x v="18"/>
    <x v="1"/>
    <d v="2025-01-06T00:00:00"/>
    <d v="2025-02-06T00:00:00"/>
    <x v="169"/>
    <x v="2"/>
    <x v="1"/>
    <n v="383"/>
    <s v="*383*"/>
  </r>
  <r>
    <s v="BK6558"/>
    <s v="RD Sharma Mathematics"/>
    <s v="Ernest Douglas"/>
    <x v="1"/>
    <s v="978-1-133-32752-3"/>
    <x v="2"/>
    <x v="3"/>
    <x v="2"/>
    <x v="245"/>
    <x v="14"/>
    <x v="0"/>
    <m/>
    <m/>
    <x v="128"/>
    <x v="0"/>
    <x v="0"/>
    <n v="249"/>
    <s v="*249*"/>
  </r>
  <r>
    <s v="BK6559"/>
    <s v="Wren &amp; Martin English Grammar"/>
    <s v="Rebecca Morris"/>
    <x v="2"/>
    <s v="978-0-325-63990-1"/>
    <x v="5"/>
    <x v="15"/>
    <x v="2"/>
    <x v="268"/>
    <x v="15"/>
    <x v="1"/>
    <d v="2024-02-10T00:00:00"/>
    <d v="2024-04-23T00:00:00"/>
    <x v="330"/>
    <x v="1"/>
    <x v="2"/>
    <n v="187"/>
    <s v="*187*"/>
  </r>
  <r>
    <s v="BK6560"/>
    <s v="Pradeep's Chemistry"/>
    <s v="Ryan White"/>
    <x v="6"/>
    <s v="978-1-108-84854-1"/>
    <x v="4"/>
    <x v="9"/>
    <x v="1"/>
    <x v="332"/>
    <x v="10"/>
    <x v="1"/>
    <d v="2024-08-02T00:00:00"/>
    <d v="2025-02-09T00:00:00"/>
    <x v="334"/>
    <x v="3"/>
    <x v="0"/>
    <n v="357"/>
    <s v="*357*"/>
  </r>
  <r>
    <s v="BK6561"/>
    <s v="Principles of Economics"/>
    <s v="Frances Cuevas"/>
    <x v="5"/>
    <s v="978-0-540-08036-6"/>
    <x v="5"/>
    <x v="0"/>
    <x v="1"/>
    <x v="111"/>
    <x v="16"/>
    <x v="1"/>
    <d v="2024-03-22T00:00:00"/>
    <d v="2024-06-19T00:00:00"/>
    <x v="460"/>
    <x v="3"/>
    <x v="2"/>
    <n v="368"/>
    <s v="*368*"/>
  </r>
  <r>
    <s v="BK6562"/>
    <s v="S. Chand EVS"/>
    <s v="Jodi Pratt"/>
    <x v="3"/>
    <s v="978-0-569-01711-4"/>
    <x v="2"/>
    <x v="18"/>
    <x v="0"/>
    <x v="83"/>
    <x v="2"/>
    <x v="0"/>
    <m/>
    <m/>
    <x v="429"/>
    <x v="2"/>
    <x v="2"/>
    <n v="380"/>
    <s v="*380*"/>
  </r>
  <r>
    <s v="BK6563"/>
    <s v="Pradeep's Chemistry"/>
    <s v="Maria Lester"/>
    <x v="6"/>
    <s v="978-0-374-71960-9"/>
    <x v="3"/>
    <x v="15"/>
    <x v="1"/>
    <x v="286"/>
    <x v="17"/>
    <x v="0"/>
    <m/>
    <m/>
    <x v="370"/>
    <x v="3"/>
    <x v="2"/>
    <n v="450"/>
    <s v="*450*"/>
  </r>
  <r>
    <s v="BK6564"/>
    <s v="RD Sharma Mathematics"/>
    <s v="Calvin Collins DDS"/>
    <x v="1"/>
    <s v="978-0-414-26296-6"/>
    <x v="4"/>
    <x v="17"/>
    <x v="1"/>
    <x v="334"/>
    <x v="6"/>
    <x v="1"/>
    <d v="2023-05-21T00:00:00"/>
    <d v="2024-07-21T00:00:00"/>
    <x v="240"/>
    <x v="0"/>
    <x v="0"/>
    <n v="186"/>
    <s v="*186*"/>
  </r>
  <r>
    <s v="BK6565"/>
    <s v="NCERT Chemistry"/>
    <s v="Michael Hanson"/>
    <x v="6"/>
    <s v="978-0-924220-55-5"/>
    <x v="0"/>
    <x v="11"/>
    <x v="1"/>
    <x v="300"/>
    <x v="10"/>
    <x v="1"/>
    <d v="2023-11-02T00:00:00"/>
    <d v="2023-12-06T00:00:00"/>
    <x v="357"/>
    <x v="3"/>
    <x v="1"/>
    <n v="320"/>
    <s v="*320*"/>
  </r>
  <r>
    <s v="BK6566"/>
    <s v="NCERT Accountancy"/>
    <s v="Debbie Andrews"/>
    <x v="7"/>
    <s v="978-0-493-13904-3"/>
    <x v="3"/>
    <x v="19"/>
    <x v="2"/>
    <x v="261"/>
    <x v="10"/>
    <x v="1"/>
    <d v="2023-06-08T00:00:00"/>
    <d v="2024-06-18T00:00:00"/>
    <x v="214"/>
    <x v="3"/>
    <x v="3"/>
    <n v="314"/>
    <s v="*314*"/>
  </r>
  <r>
    <s v="BK6567"/>
    <s v="English Grammar &amp; Composition"/>
    <s v="Brittany Page"/>
    <x v="2"/>
    <s v="978-1-86891-913-0"/>
    <x v="0"/>
    <x v="8"/>
    <x v="2"/>
    <x v="376"/>
    <x v="16"/>
    <x v="1"/>
    <d v="2023-04-22T00:00:00"/>
    <d v="2024-01-10T00:00:00"/>
    <x v="239"/>
    <x v="1"/>
    <x v="2"/>
    <n v="272"/>
    <s v="*272*"/>
  </r>
  <r>
    <s v="BK6568"/>
    <s v="Principles of Economics"/>
    <s v="Angela Holloway"/>
    <x v="5"/>
    <s v="978-1-79008-766-2"/>
    <x v="4"/>
    <x v="5"/>
    <x v="2"/>
    <x v="331"/>
    <x v="7"/>
    <x v="1"/>
    <d v="2023-11-12T00:00:00"/>
    <d v="2024-12-26T00:00:00"/>
    <x v="375"/>
    <x v="3"/>
    <x v="3"/>
    <n v="379"/>
    <s v="*379*"/>
  </r>
  <r>
    <s v="BK6569"/>
    <s v="RD Sharma Mathematics"/>
    <s v="Miss Nicole Jones"/>
    <x v="1"/>
    <s v="978-1-313-97340-3"/>
    <x v="4"/>
    <x v="11"/>
    <x v="2"/>
    <x v="208"/>
    <x v="19"/>
    <x v="0"/>
    <m/>
    <m/>
    <x v="353"/>
    <x v="0"/>
    <x v="1"/>
    <n v="423"/>
    <s v="*423*"/>
  </r>
  <r>
    <s v="BK6570"/>
    <s v="Computer Science with Python"/>
    <s v="Lisa Davis"/>
    <x v="8"/>
    <s v="978-1-85482-873-6"/>
    <x v="1"/>
    <x v="2"/>
    <x v="1"/>
    <x v="190"/>
    <x v="17"/>
    <x v="0"/>
    <m/>
    <m/>
    <x v="27"/>
    <x v="3"/>
    <x v="1"/>
    <n v="109"/>
    <s v="*109*"/>
  </r>
  <r>
    <s v="BK6571"/>
    <s v="SL Arora Physics"/>
    <s v="Tabitha Gonzalez"/>
    <x v="9"/>
    <s v="978-0-360-44355-6"/>
    <x v="3"/>
    <x v="16"/>
    <x v="1"/>
    <x v="83"/>
    <x v="2"/>
    <x v="0"/>
    <m/>
    <m/>
    <x v="344"/>
    <x v="3"/>
    <x v="1"/>
    <n v="191"/>
    <s v="*191*"/>
  </r>
  <r>
    <s v="BK6572"/>
    <s v="Fundamentals of Physics - Resnick Halliday"/>
    <s v="Jenny Cantrell"/>
    <x v="9"/>
    <s v="978-1-158-84366-4"/>
    <x v="0"/>
    <x v="6"/>
    <x v="0"/>
    <x v="354"/>
    <x v="13"/>
    <x v="0"/>
    <m/>
    <m/>
    <x v="344"/>
    <x v="3"/>
    <x v="0"/>
    <n v="391"/>
    <s v="*391*"/>
  </r>
  <r>
    <s v="BK6573"/>
    <s v="NCERT Maths"/>
    <s v="David Schultz"/>
    <x v="1"/>
    <s v="978-1-9794-7955-4"/>
    <x v="0"/>
    <x v="16"/>
    <x v="1"/>
    <x v="338"/>
    <x v="3"/>
    <x v="1"/>
    <d v="2023-03-23T00:00:00"/>
    <d v="2024-09-11T00:00:00"/>
    <x v="83"/>
    <x v="0"/>
    <x v="2"/>
    <n v="165"/>
    <s v="*165*"/>
  </r>
  <r>
    <s v="BK6574"/>
    <s v="Fundamentals of Physics - Resnick Halliday"/>
    <s v="Bryan Campbell"/>
    <x v="9"/>
    <s v="978-0-00-193988-2"/>
    <x v="4"/>
    <x v="17"/>
    <x v="2"/>
    <x v="277"/>
    <x v="15"/>
    <x v="1"/>
    <d v="2023-03-09T00:00:00"/>
    <d v="2023-07-13T00:00:00"/>
    <x v="413"/>
    <x v="3"/>
    <x v="1"/>
    <n v="370"/>
    <s v="*370*"/>
  </r>
  <r>
    <s v="BK6575"/>
    <s v="Wren &amp; Martin English Grammar"/>
    <s v="Cody Carter"/>
    <x v="2"/>
    <s v="978-1-80848-647-0"/>
    <x v="2"/>
    <x v="6"/>
    <x v="0"/>
    <x v="55"/>
    <x v="9"/>
    <x v="1"/>
    <d v="2023-11-07T00:00:00"/>
    <d v="2024-02-25T00:00:00"/>
    <x v="29"/>
    <x v="1"/>
    <x v="1"/>
    <n v="272"/>
    <s v="*272*"/>
  </r>
  <r>
    <s v="BK6576"/>
    <s v="Manika Hindi Pathmala"/>
    <s v="Adam Mckinney"/>
    <x v="12"/>
    <s v="978-0-18-929139-0"/>
    <x v="0"/>
    <x v="0"/>
    <x v="0"/>
    <x v="15"/>
    <x v="19"/>
    <x v="0"/>
    <m/>
    <m/>
    <x v="35"/>
    <x v="3"/>
    <x v="0"/>
    <n v="436"/>
    <s v="*436*"/>
  </r>
  <r>
    <s v="BK6577"/>
    <s v="Together with EVS"/>
    <s v="Jenna Martinez"/>
    <x v="3"/>
    <s v="978-1-05-880753-7"/>
    <x v="0"/>
    <x v="6"/>
    <x v="0"/>
    <x v="195"/>
    <x v="0"/>
    <x v="1"/>
    <d v="2023-03-06T00:00:00"/>
    <d v="2023-08-01T00:00:00"/>
    <x v="300"/>
    <x v="2"/>
    <x v="0"/>
    <n v="126"/>
    <s v="*126*"/>
  </r>
  <r>
    <s v="BK6578"/>
    <s v="English Grammar &amp; Composition"/>
    <s v="Mr. Nicholas Johnson"/>
    <x v="2"/>
    <s v="978-1-381-33226-3"/>
    <x v="4"/>
    <x v="9"/>
    <x v="1"/>
    <x v="405"/>
    <x v="3"/>
    <x v="1"/>
    <d v="2024-05-08T00:00:00"/>
    <d v="2024-12-08T00:00:00"/>
    <x v="306"/>
    <x v="1"/>
    <x v="2"/>
    <n v="127"/>
    <s v="*127*"/>
  </r>
  <r>
    <s v="BK6579"/>
    <s v="Lakhmir Singh Science"/>
    <s v="Robert Johnson"/>
    <x v="11"/>
    <s v="978-1-59991-748-1"/>
    <x v="1"/>
    <x v="11"/>
    <x v="0"/>
    <x v="229"/>
    <x v="16"/>
    <x v="0"/>
    <m/>
    <m/>
    <x v="357"/>
    <x v="2"/>
    <x v="0"/>
    <n v="446"/>
    <s v="*446*"/>
  </r>
  <r>
    <s v="BK6580"/>
    <s v="Wren &amp; Martin English Grammar"/>
    <s v="Patrick Scott"/>
    <x v="2"/>
    <s v="978-1-4317-1328-8"/>
    <x v="2"/>
    <x v="7"/>
    <x v="1"/>
    <x v="11"/>
    <x v="3"/>
    <x v="1"/>
    <d v="2024-05-04T00:00:00"/>
    <d v="2025-02-12T00:00:00"/>
    <x v="406"/>
    <x v="1"/>
    <x v="1"/>
    <n v="289"/>
    <s v="*289*"/>
  </r>
  <r>
    <s v="BK6581"/>
    <s v="RD Sharma Mathematics"/>
    <s v="Kirsten Bruce"/>
    <x v="1"/>
    <s v="978-0-7591-9175-4"/>
    <x v="3"/>
    <x v="4"/>
    <x v="1"/>
    <x v="19"/>
    <x v="3"/>
    <x v="1"/>
    <d v="2025-01-22T00:00:00"/>
    <d v="2025-01-31T00:00:00"/>
    <x v="319"/>
    <x v="0"/>
    <x v="0"/>
    <n v="339"/>
    <s v="*339*"/>
  </r>
  <r>
    <s v="BK6582"/>
    <s v="S. Chand Economics"/>
    <s v="Gregory Pearson"/>
    <x v="5"/>
    <s v="978-1-84176-313-2"/>
    <x v="0"/>
    <x v="12"/>
    <x v="1"/>
    <x v="287"/>
    <x v="2"/>
    <x v="0"/>
    <m/>
    <m/>
    <x v="402"/>
    <x v="3"/>
    <x v="2"/>
    <n v="254"/>
    <s v="*254*"/>
  </r>
  <r>
    <s v="BK6583"/>
    <s v="Concepts of Physics - HC Verma"/>
    <s v="James Richards"/>
    <x v="9"/>
    <s v="978-0-7682-9396-8"/>
    <x v="2"/>
    <x v="2"/>
    <x v="2"/>
    <x v="216"/>
    <x v="4"/>
    <x v="0"/>
    <m/>
    <m/>
    <x v="1"/>
    <x v="3"/>
    <x v="0"/>
    <n v="220"/>
    <s v="*220*"/>
  </r>
  <r>
    <s v="BK6584"/>
    <s v="Together with EVS"/>
    <s v="Kent Hines"/>
    <x v="3"/>
    <s v="978-1-4424-0601-8"/>
    <x v="4"/>
    <x v="13"/>
    <x v="2"/>
    <x v="231"/>
    <x v="17"/>
    <x v="0"/>
    <m/>
    <m/>
    <x v="456"/>
    <x v="2"/>
    <x v="2"/>
    <n v="385"/>
    <s v="*385*"/>
  </r>
  <r>
    <s v="BK6585"/>
    <s v="S. Chand Social Science"/>
    <s v="Donald Collins"/>
    <x v="0"/>
    <s v="978-1-4556-3815-4"/>
    <x v="1"/>
    <x v="3"/>
    <x v="2"/>
    <x v="237"/>
    <x v="14"/>
    <x v="1"/>
    <d v="2023-04-13T00:00:00"/>
    <d v="2023-08-11T00:00:00"/>
    <x v="123"/>
    <x v="0"/>
    <x v="2"/>
    <n v="375"/>
    <s v="*375*"/>
  </r>
  <r>
    <s v="BK6586"/>
    <s v="S. Chand Business Studies"/>
    <s v="Michael Willis DVM"/>
    <x v="10"/>
    <s v="978-1-85173-813-7"/>
    <x v="0"/>
    <x v="11"/>
    <x v="2"/>
    <x v="173"/>
    <x v="3"/>
    <x v="0"/>
    <m/>
    <m/>
    <x v="340"/>
    <x v="3"/>
    <x v="2"/>
    <n v="192"/>
    <s v="*192*"/>
  </r>
  <r>
    <s v="BK6587"/>
    <s v="Concepts of Physics - HC Verma"/>
    <s v="Colleen Hurst"/>
    <x v="9"/>
    <s v="978-0-9660263-5-1"/>
    <x v="5"/>
    <x v="9"/>
    <x v="1"/>
    <x v="108"/>
    <x v="6"/>
    <x v="0"/>
    <m/>
    <m/>
    <x v="422"/>
    <x v="3"/>
    <x v="0"/>
    <n v="217"/>
    <s v="*217*"/>
  </r>
  <r>
    <s v="BK6588"/>
    <s v="RS Aggarwal Mathematics"/>
    <s v="Eric Moore"/>
    <x v="1"/>
    <s v="978-0-410-44385-7"/>
    <x v="1"/>
    <x v="7"/>
    <x v="1"/>
    <x v="62"/>
    <x v="11"/>
    <x v="0"/>
    <m/>
    <m/>
    <x v="255"/>
    <x v="0"/>
    <x v="1"/>
    <n v="251"/>
    <s v="*251*"/>
  </r>
  <r>
    <s v="BK6589"/>
    <s v="S. Chand Business Studies"/>
    <s v="James Figueroa"/>
    <x v="10"/>
    <s v="978-0-929622-03-3"/>
    <x v="5"/>
    <x v="8"/>
    <x v="0"/>
    <x v="160"/>
    <x v="19"/>
    <x v="1"/>
    <d v="2024-06-08T00:00:00"/>
    <d v="2024-09-12T00:00:00"/>
    <x v="155"/>
    <x v="3"/>
    <x v="3"/>
    <n v="257"/>
    <s v="*257*"/>
  </r>
  <r>
    <s v="BK6590"/>
    <s v="Wren &amp; Martin English Grammar"/>
    <s v="Alexis Flowers"/>
    <x v="2"/>
    <s v="978-1-78339-746-4"/>
    <x v="2"/>
    <x v="9"/>
    <x v="1"/>
    <x v="19"/>
    <x v="0"/>
    <x v="0"/>
    <m/>
    <m/>
    <x v="245"/>
    <x v="1"/>
    <x v="2"/>
    <n v="445"/>
    <s v="*445*"/>
  </r>
  <r>
    <s v="BK6591"/>
    <s v="S. Chand Science"/>
    <s v="Ricky Sandoval"/>
    <x v="11"/>
    <s v="978-0-8478-1471-8"/>
    <x v="0"/>
    <x v="3"/>
    <x v="1"/>
    <x v="194"/>
    <x v="17"/>
    <x v="0"/>
    <m/>
    <m/>
    <x v="127"/>
    <x v="2"/>
    <x v="3"/>
    <n v="217"/>
    <s v="*217*"/>
  </r>
  <r>
    <s v="BK6592"/>
    <s v="S. Chand Biology"/>
    <s v="Ms. Amanda Parker"/>
    <x v="4"/>
    <s v="978-0-7759-5774-7"/>
    <x v="2"/>
    <x v="4"/>
    <x v="1"/>
    <x v="229"/>
    <x v="9"/>
    <x v="0"/>
    <m/>
    <m/>
    <x v="460"/>
    <x v="3"/>
    <x v="1"/>
    <n v="294"/>
    <s v="*294*"/>
  </r>
  <r>
    <s v="BK6593"/>
    <s v="NCERT Economics"/>
    <s v="Daniel Turner"/>
    <x v="5"/>
    <s v="978-1-7334004-4-2"/>
    <x v="4"/>
    <x v="13"/>
    <x v="2"/>
    <x v="326"/>
    <x v="17"/>
    <x v="0"/>
    <m/>
    <m/>
    <x v="113"/>
    <x v="3"/>
    <x v="1"/>
    <n v="370"/>
    <s v="*370*"/>
  </r>
  <r>
    <s v="BK6594"/>
    <s v="English Grammar &amp; Composition"/>
    <s v="Aaron Mcdonald"/>
    <x v="2"/>
    <s v="978-1-03-804904-9"/>
    <x v="2"/>
    <x v="5"/>
    <x v="2"/>
    <x v="308"/>
    <x v="14"/>
    <x v="0"/>
    <m/>
    <m/>
    <x v="476"/>
    <x v="1"/>
    <x v="1"/>
    <n v="236"/>
    <s v="*236*"/>
  </r>
  <r>
    <s v="BK6595"/>
    <s v="Together with EVS"/>
    <s v="Edward Hall"/>
    <x v="3"/>
    <s v="978-0-7480-3097-2"/>
    <x v="4"/>
    <x v="3"/>
    <x v="2"/>
    <x v="326"/>
    <x v="19"/>
    <x v="0"/>
    <m/>
    <m/>
    <x v="99"/>
    <x v="2"/>
    <x v="0"/>
    <n v="436"/>
    <s v="*436*"/>
  </r>
  <r>
    <s v="BK6596"/>
    <s v="Together with Social Science"/>
    <s v="Angela Jones"/>
    <x v="0"/>
    <s v="978-1-125-35097-3"/>
    <x v="4"/>
    <x v="2"/>
    <x v="2"/>
    <x v="57"/>
    <x v="2"/>
    <x v="1"/>
    <d v="2025-01-16T00:00:00"/>
    <d v="2025-01-22T00:00:00"/>
    <x v="241"/>
    <x v="0"/>
    <x v="2"/>
    <n v="125"/>
    <s v="*125*"/>
  </r>
  <r>
    <s v="BK6597"/>
    <s v="S. Chand EVS"/>
    <s v="Bethany Smith"/>
    <x v="3"/>
    <s v="978-1-79555-497-8"/>
    <x v="5"/>
    <x v="14"/>
    <x v="1"/>
    <x v="0"/>
    <x v="12"/>
    <x v="0"/>
    <m/>
    <m/>
    <x v="473"/>
    <x v="2"/>
    <x v="1"/>
    <n v="322"/>
    <s v="*322*"/>
  </r>
  <r>
    <s v="BK6598"/>
    <s v="Together with Social Science"/>
    <s v="Benjamin Bowen"/>
    <x v="0"/>
    <s v="978-1-02-540164-5"/>
    <x v="5"/>
    <x v="2"/>
    <x v="1"/>
    <x v="297"/>
    <x v="11"/>
    <x v="1"/>
    <d v="2024-10-03T00:00:00"/>
    <d v="2024-10-05T00:00:00"/>
    <x v="360"/>
    <x v="0"/>
    <x v="1"/>
    <n v="369"/>
    <s v="*369*"/>
  </r>
  <r>
    <s v="BK6599"/>
    <s v="S. Chand EVS"/>
    <s v="Carol Meyer"/>
    <x v="3"/>
    <s v="978-0-504-21068-6"/>
    <x v="1"/>
    <x v="6"/>
    <x v="0"/>
    <x v="0"/>
    <x v="6"/>
    <x v="1"/>
    <d v="2023-08-18T00:00:00"/>
    <d v="2023-09-10T00:00:00"/>
    <x v="135"/>
    <x v="2"/>
    <x v="0"/>
    <n v="338"/>
    <s v="*338*"/>
  </r>
  <r>
    <s v="BK6600"/>
    <s v="S. Chand Social Science"/>
    <s v="Ross Edwards"/>
    <x v="0"/>
    <s v="978-0-685-49154-6"/>
    <x v="1"/>
    <x v="2"/>
    <x v="1"/>
    <x v="248"/>
    <x v="11"/>
    <x v="0"/>
    <m/>
    <m/>
    <x v="384"/>
    <x v="0"/>
    <x v="0"/>
    <n v="220"/>
    <s v="*220*"/>
  </r>
  <r>
    <s v="BK6601"/>
    <s v="NCERT Chemistry"/>
    <s v="Wendy Brock"/>
    <x v="6"/>
    <s v="978-1-309-89340-1"/>
    <x v="4"/>
    <x v="9"/>
    <x v="2"/>
    <x v="331"/>
    <x v="11"/>
    <x v="0"/>
    <m/>
    <m/>
    <x v="277"/>
    <x v="3"/>
    <x v="2"/>
    <n v="417"/>
    <s v="*417*"/>
  </r>
  <r>
    <s v="BK6602"/>
    <s v="NCERT Environmental Studies"/>
    <s v="David Potter"/>
    <x v="3"/>
    <s v="978-1-303-18689-9"/>
    <x v="3"/>
    <x v="15"/>
    <x v="0"/>
    <x v="255"/>
    <x v="11"/>
    <x v="1"/>
    <d v="2023-04-22T00:00:00"/>
    <d v="2024-10-04T00:00:00"/>
    <x v="449"/>
    <x v="2"/>
    <x v="0"/>
    <n v="397"/>
    <s v="*397*"/>
  </r>
  <r>
    <s v="BK6603"/>
    <s v="Wren &amp; Martin English Grammar"/>
    <s v="John May"/>
    <x v="2"/>
    <s v="978-0-9868201-5-1"/>
    <x v="3"/>
    <x v="15"/>
    <x v="0"/>
    <x v="157"/>
    <x v="2"/>
    <x v="1"/>
    <d v="2024-11-06T00:00:00"/>
    <d v="2025-01-14T00:00:00"/>
    <x v="117"/>
    <x v="1"/>
    <x v="1"/>
    <n v="343"/>
    <s v="*343*"/>
  </r>
  <r>
    <s v="BK6604"/>
    <s v="S. Chand Social Science"/>
    <s v="Tony Miller"/>
    <x v="0"/>
    <s v="978-1-176-54865-7"/>
    <x v="4"/>
    <x v="4"/>
    <x v="0"/>
    <x v="349"/>
    <x v="6"/>
    <x v="1"/>
    <d v="2024-10-25T00:00:00"/>
    <d v="2024-11-04T00:00:00"/>
    <x v="88"/>
    <x v="0"/>
    <x v="0"/>
    <n v="436"/>
    <s v="*436*"/>
  </r>
  <r>
    <s v="BK6605"/>
    <s v="S. Chand Social Science"/>
    <s v="Kevin Neal"/>
    <x v="0"/>
    <s v="978-0-529-43445-6"/>
    <x v="0"/>
    <x v="2"/>
    <x v="1"/>
    <x v="131"/>
    <x v="9"/>
    <x v="0"/>
    <m/>
    <m/>
    <x v="33"/>
    <x v="0"/>
    <x v="2"/>
    <n v="336"/>
    <s v="*336*"/>
  </r>
  <r>
    <s v="BK6606"/>
    <s v="Fundamentals of Physics - Resnick Halliday"/>
    <s v="Amber Miller"/>
    <x v="9"/>
    <s v="978-0-89841-108-9"/>
    <x v="5"/>
    <x v="18"/>
    <x v="0"/>
    <x v="241"/>
    <x v="0"/>
    <x v="0"/>
    <m/>
    <m/>
    <x v="278"/>
    <x v="3"/>
    <x v="0"/>
    <n v="171"/>
    <s v="*171*"/>
  </r>
  <r>
    <s v="BK6607"/>
    <s v="Manika Hindi Pathmala"/>
    <s v="Tyler Turner"/>
    <x v="12"/>
    <s v="978-0-407-73922-2"/>
    <x v="3"/>
    <x v="7"/>
    <x v="1"/>
    <x v="347"/>
    <x v="15"/>
    <x v="1"/>
    <d v="2023-12-20T00:00:00"/>
    <d v="2024-01-06T00:00:00"/>
    <x v="169"/>
    <x v="3"/>
    <x v="2"/>
    <n v="233"/>
    <s v="*233*"/>
  </r>
  <r>
    <s v="BK6608"/>
    <s v="Pearson Science Explorer"/>
    <s v="Erik Howard"/>
    <x v="11"/>
    <s v="978-0-231-39771-1"/>
    <x v="1"/>
    <x v="17"/>
    <x v="1"/>
    <x v="37"/>
    <x v="18"/>
    <x v="0"/>
    <m/>
    <m/>
    <x v="258"/>
    <x v="2"/>
    <x v="2"/>
    <n v="386"/>
    <s v="*386*"/>
  </r>
  <r>
    <s v="BK6609"/>
    <s v="Pearson Science Explorer"/>
    <s v="Margaret Williams"/>
    <x v="11"/>
    <s v="978-1-67599-782-6"/>
    <x v="5"/>
    <x v="13"/>
    <x v="1"/>
    <x v="60"/>
    <x v="4"/>
    <x v="0"/>
    <m/>
    <m/>
    <x v="121"/>
    <x v="2"/>
    <x v="2"/>
    <n v="140"/>
    <s v="*140*"/>
  </r>
  <r>
    <s v="BK6610"/>
    <s v="Lakhmir Singh Science"/>
    <s v="Ashley Moss"/>
    <x v="11"/>
    <s v="978-1-82102-310-2"/>
    <x v="4"/>
    <x v="14"/>
    <x v="2"/>
    <x v="409"/>
    <x v="1"/>
    <x v="0"/>
    <m/>
    <m/>
    <x v="235"/>
    <x v="2"/>
    <x v="0"/>
    <n v="309"/>
    <s v="*309*"/>
  </r>
  <r>
    <s v="BK6611"/>
    <s v="S. Chand Social Science"/>
    <s v="Madison Taylor"/>
    <x v="0"/>
    <s v="978-1-149-15953-8"/>
    <x v="1"/>
    <x v="19"/>
    <x v="2"/>
    <x v="279"/>
    <x v="17"/>
    <x v="1"/>
    <d v="2023-06-15T00:00:00"/>
    <d v="2024-04-18T00:00:00"/>
    <x v="118"/>
    <x v="0"/>
    <x v="1"/>
    <n v="216"/>
    <s v="*216*"/>
  </r>
  <r>
    <s v="BK6612"/>
    <s v="Principles of Economics"/>
    <s v="Amanda Adams"/>
    <x v="5"/>
    <s v="978-1-210-01988-4"/>
    <x v="1"/>
    <x v="6"/>
    <x v="2"/>
    <x v="306"/>
    <x v="16"/>
    <x v="0"/>
    <m/>
    <m/>
    <x v="160"/>
    <x v="3"/>
    <x v="3"/>
    <n v="258"/>
    <s v="*258*"/>
  </r>
  <r>
    <s v="BK6613"/>
    <s v="Python Programming - Balagurusamy"/>
    <s v="Brandon Wang"/>
    <x v="8"/>
    <s v="978-1-110-73944-8"/>
    <x v="0"/>
    <x v="11"/>
    <x v="2"/>
    <x v="327"/>
    <x v="1"/>
    <x v="0"/>
    <m/>
    <m/>
    <x v="403"/>
    <x v="3"/>
    <x v="2"/>
    <n v="397"/>
    <s v="*397*"/>
  </r>
  <r>
    <s v="BK6614"/>
    <s v="Python Programming - Balagurusamy"/>
    <s v="Thomas Daniels"/>
    <x v="8"/>
    <s v="978-0-382-70983-8"/>
    <x v="3"/>
    <x v="15"/>
    <x v="1"/>
    <x v="187"/>
    <x v="4"/>
    <x v="0"/>
    <m/>
    <m/>
    <x v="419"/>
    <x v="3"/>
    <x v="3"/>
    <n v="185"/>
    <s v="*185*"/>
  </r>
  <r>
    <s v="BK6615"/>
    <s v="Let Us C - Yashwant Kanetkar"/>
    <s v="Joseph Glover"/>
    <x v="8"/>
    <s v="978-1-178-19193-6"/>
    <x v="5"/>
    <x v="0"/>
    <x v="1"/>
    <x v="281"/>
    <x v="18"/>
    <x v="1"/>
    <d v="2024-06-28T00:00:00"/>
    <d v="2024-12-11T00:00:00"/>
    <x v="323"/>
    <x v="3"/>
    <x v="1"/>
    <n v="432"/>
    <s v="*432*"/>
  </r>
  <r>
    <s v="BK6616"/>
    <s v="Modern ABC Chemistry"/>
    <s v="Abigail Singh"/>
    <x v="6"/>
    <s v="978-1-57950-781-7"/>
    <x v="4"/>
    <x v="15"/>
    <x v="0"/>
    <x v="94"/>
    <x v="17"/>
    <x v="1"/>
    <d v="2024-04-29T00:00:00"/>
    <d v="2024-08-08T00:00:00"/>
    <x v="135"/>
    <x v="3"/>
    <x v="1"/>
    <n v="408"/>
    <s v="*408*"/>
  </r>
  <r>
    <s v="BK6617"/>
    <s v="NCERT Biology"/>
    <s v="Jennifer Andrews MD"/>
    <x v="4"/>
    <s v="978-0-432-03094-3"/>
    <x v="0"/>
    <x v="18"/>
    <x v="1"/>
    <x v="192"/>
    <x v="10"/>
    <x v="0"/>
    <m/>
    <m/>
    <x v="188"/>
    <x v="3"/>
    <x v="1"/>
    <n v="246"/>
    <s v="*246*"/>
  </r>
  <r>
    <s v="BK6618"/>
    <s v="S. Chand Biology"/>
    <s v="Diane Burns"/>
    <x v="4"/>
    <s v="978-1-4033-5068-8"/>
    <x v="0"/>
    <x v="16"/>
    <x v="1"/>
    <x v="144"/>
    <x v="16"/>
    <x v="1"/>
    <d v="2023-11-30T00:00:00"/>
    <d v="2024-05-02T00:00:00"/>
    <x v="44"/>
    <x v="3"/>
    <x v="0"/>
    <n v="345"/>
    <s v="*345*"/>
  </r>
  <r>
    <s v="BK6619"/>
    <s v="DK Goel Accountancy"/>
    <s v="Chelsea Shannon"/>
    <x v="7"/>
    <s v="978-1-215-75543-5"/>
    <x v="4"/>
    <x v="8"/>
    <x v="1"/>
    <x v="146"/>
    <x v="17"/>
    <x v="0"/>
    <m/>
    <m/>
    <x v="295"/>
    <x v="3"/>
    <x v="2"/>
    <n v="167"/>
    <s v="*167*"/>
  </r>
  <r>
    <s v="BK6620"/>
    <s v="NCERT Maths"/>
    <s v="Barry Moore"/>
    <x v="1"/>
    <s v="978-0-485-70266-8"/>
    <x v="4"/>
    <x v="18"/>
    <x v="2"/>
    <x v="92"/>
    <x v="10"/>
    <x v="0"/>
    <m/>
    <m/>
    <x v="180"/>
    <x v="0"/>
    <x v="1"/>
    <n v="344"/>
    <s v="*344*"/>
  </r>
  <r>
    <s v="BK6621"/>
    <s v="Play with Maths"/>
    <s v="Logan Hawkins"/>
    <x v="1"/>
    <s v="978-0-7522-0909-8"/>
    <x v="2"/>
    <x v="10"/>
    <x v="2"/>
    <x v="170"/>
    <x v="9"/>
    <x v="1"/>
    <d v="2024-07-20T00:00:00"/>
    <d v="2024-12-22T00:00:00"/>
    <x v="294"/>
    <x v="0"/>
    <x v="1"/>
    <n v="441"/>
    <s v="*441*"/>
  </r>
  <r>
    <s v="BK6622"/>
    <s v="S. Chand Economics"/>
    <s v="Eugene Bass"/>
    <x v="5"/>
    <s v="978-0-9704369-8-6"/>
    <x v="0"/>
    <x v="7"/>
    <x v="2"/>
    <x v="336"/>
    <x v="5"/>
    <x v="0"/>
    <m/>
    <m/>
    <x v="42"/>
    <x v="3"/>
    <x v="0"/>
    <n v="382"/>
    <s v="*382*"/>
  </r>
  <r>
    <s v="BK6623"/>
    <s v="NCERT Hindi"/>
    <s v="Lorraine Newman"/>
    <x v="12"/>
    <s v="978-1-148-17845-5"/>
    <x v="0"/>
    <x v="13"/>
    <x v="2"/>
    <x v="157"/>
    <x v="15"/>
    <x v="0"/>
    <m/>
    <m/>
    <x v="256"/>
    <x v="3"/>
    <x v="0"/>
    <n v="231"/>
    <s v="*231*"/>
  </r>
  <r>
    <s v="BK6624"/>
    <s v="NCERT Hindi"/>
    <s v="Derek Burke"/>
    <x v="12"/>
    <s v="978-1-68516-470-6"/>
    <x v="4"/>
    <x v="14"/>
    <x v="1"/>
    <x v="324"/>
    <x v="9"/>
    <x v="1"/>
    <d v="2024-01-05T00:00:00"/>
    <d v="2024-01-22T00:00:00"/>
    <x v="315"/>
    <x v="3"/>
    <x v="2"/>
    <n v="199"/>
    <s v="*199*"/>
  </r>
  <r>
    <s v="BK6625"/>
    <s v="Together with EVS"/>
    <s v="Carla Brown"/>
    <x v="3"/>
    <s v="978-1-4158-5583-6"/>
    <x v="1"/>
    <x v="13"/>
    <x v="1"/>
    <x v="341"/>
    <x v="19"/>
    <x v="0"/>
    <m/>
    <m/>
    <x v="306"/>
    <x v="2"/>
    <x v="0"/>
    <n v="409"/>
    <s v="*409*"/>
  </r>
  <r>
    <s v="BK6626"/>
    <s v="S. Chand Business Studies"/>
    <s v="Jennifer Pittman"/>
    <x v="10"/>
    <s v="978-0-05-002083-8"/>
    <x v="3"/>
    <x v="8"/>
    <x v="0"/>
    <x v="290"/>
    <x v="10"/>
    <x v="1"/>
    <d v="2023-05-17T00:00:00"/>
    <d v="2024-05-01T00:00:00"/>
    <x v="384"/>
    <x v="3"/>
    <x v="1"/>
    <n v="357"/>
    <s v="*357*"/>
  </r>
  <r>
    <s v="BK6627"/>
    <s v="NCERT Environmental Studies"/>
    <s v="Justin Flores"/>
    <x v="3"/>
    <s v="978-0-7359-1939-6"/>
    <x v="3"/>
    <x v="7"/>
    <x v="1"/>
    <x v="32"/>
    <x v="10"/>
    <x v="1"/>
    <d v="2025-01-14T00:00:00"/>
    <d v="2025-02-25T00:00:00"/>
    <x v="16"/>
    <x v="2"/>
    <x v="0"/>
    <n v="316"/>
    <s v="*316*"/>
  </r>
  <r>
    <s v="BK6628"/>
    <s v="Wren &amp; Martin English Grammar"/>
    <s v="Christy Bowers"/>
    <x v="2"/>
    <s v="978-0-600-28889-3"/>
    <x v="3"/>
    <x v="4"/>
    <x v="2"/>
    <x v="125"/>
    <x v="6"/>
    <x v="1"/>
    <d v="2023-10-17T00:00:00"/>
    <d v="2024-02-01T00:00:00"/>
    <x v="340"/>
    <x v="1"/>
    <x v="2"/>
    <n v="438"/>
    <s v="*438*"/>
  </r>
  <r>
    <s v="BK6629"/>
    <s v="S. Chand Economics"/>
    <s v="Bradley Cochran"/>
    <x v="5"/>
    <s v="978-1-298-57985-0"/>
    <x v="4"/>
    <x v="1"/>
    <x v="0"/>
    <x v="84"/>
    <x v="1"/>
    <x v="1"/>
    <d v="2024-10-08T00:00:00"/>
    <d v="2024-11-18T00:00:00"/>
    <x v="359"/>
    <x v="3"/>
    <x v="0"/>
    <n v="425"/>
    <s v="*425*"/>
  </r>
  <r>
    <s v="BK6630"/>
    <s v="Principles of Economics"/>
    <s v="Brandy Johnson"/>
    <x v="5"/>
    <s v="978-0-7960-7646-5"/>
    <x v="4"/>
    <x v="16"/>
    <x v="0"/>
    <x v="135"/>
    <x v="18"/>
    <x v="0"/>
    <m/>
    <m/>
    <x v="29"/>
    <x v="3"/>
    <x v="2"/>
    <n v="386"/>
    <s v="*386*"/>
  </r>
  <r>
    <s v="BK6631"/>
    <s v="DK Goel Accountancy"/>
    <s v="Lori Summers"/>
    <x v="7"/>
    <s v="978-0-7732-8690-0"/>
    <x v="3"/>
    <x v="2"/>
    <x v="0"/>
    <x v="210"/>
    <x v="17"/>
    <x v="1"/>
    <d v="2024-06-19T00:00:00"/>
    <d v="2024-09-17T00:00:00"/>
    <x v="230"/>
    <x v="3"/>
    <x v="2"/>
    <n v="323"/>
    <s v="*323*"/>
  </r>
  <r>
    <s v="BK6632"/>
    <s v="Lakhmir Singh Science"/>
    <s v="Bethany Peterson"/>
    <x v="11"/>
    <s v="978-0-927522-38-0"/>
    <x v="3"/>
    <x v="14"/>
    <x v="1"/>
    <x v="63"/>
    <x v="17"/>
    <x v="1"/>
    <d v="2024-04-20T00:00:00"/>
    <d v="2024-11-30T00:00:00"/>
    <x v="102"/>
    <x v="2"/>
    <x v="2"/>
    <n v="181"/>
    <s v="*181*"/>
  </r>
  <r>
    <s v="BK6633"/>
    <s v="RS Aggarwal Mathematics"/>
    <s v="Faith Ramos"/>
    <x v="1"/>
    <s v="978-1-345-23054-3"/>
    <x v="5"/>
    <x v="5"/>
    <x v="0"/>
    <x v="103"/>
    <x v="11"/>
    <x v="1"/>
    <d v="2024-05-15T00:00:00"/>
    <d v="2024-07-24T00:00:00"/>
    <x v="293"/>
    <x v="0"/>
    <x v="0"/>
    <n v="408"/>
    <s v="*408*"/>
  </r>
  <r>
    <s v="BK6634"/>
    <s v="Pearson Science Explorer"/>
    <s v="Samantha Buchanan"/>
    <x v="11"/>
    <s v="978-1-56724-801-2"/>
    <x v="4"/>
    <x v="12"/>
    <x v="1"/>
    <x v="79"/>
    <x v="4"/>
    <x v="0"/>
    <m/>
    <m/>
    <x v="28"/>
    <x v="2"/>
    <x v="1"/>
    <n v="218"/>
    <s v="*218*"/>
  </r>
  <r>
    <s v="BK6635"/>
    <s v="NCERT Economics"/>
    <s v="Pamela Bartlett"/>
    <x v="5"/>
    <s v="978-0-86778-552-4"/>
    <x v="0"/>
    <x v="7"/>
    <x v="1"/>
    <x v="39"/>
    <x v="16"/>
    <x v="1"/>
    <d v="2024-11-08T00:00:00"/>
    <d v="2025-01-30T00:00:00"/>
    <x v="316"/>
    <x v="3"/>
    <x v="3"/>
    <n v="399"/>
    <s v="*399*"/>
  </r>
  <r>
    <s v="BK6636"/>
    <s v="RS Aggarwal Mathematics"/>
    <s v="Stephanie Ramirez"/>
    <x v="1"/>
    <s v="978-1-346-87833-1"/>
    <x v="5"/>
    <x v="1"/>
    <x v="1"/>
    <x v="399"/>
    <x v="2"/>
    <x v="1"/>
    <d v="2023-03-07T00:00:00"/>
    <d v="2024-05-24T00:00:00"/>
    <x v="223"/>
    <x v="0"/>
    <x v="2"/>
    <n v="332"/>
    <s v="*332*"/>
  </r>
  <r>
    <s v="BK6637"/>
    <s v="Play with Maths"/>
    <s v="Mary Morgan"/>
    <x v="1"/>
    <s v="978-1-344-53697-4"/>
    <x v="4"/>
    <x v="4"/>
    <x v="2"/>
    <x v="141"/>
    <x v="2"/>
    <x v="1"/>
    <d v="2023-07-12T00:00:00"/>
    <d v="2024-10-18T00:00:00"/>
    <x v="6"/>
    <x v="0"/>
    <x v="3"/>
    <n v="391"/>
    <s v="*391*"/>
  </r>
  <r>
    <s v="BK6638"/>
    <s v="Computer Science with Python"/>
    <s v="Loretta Myers"/>
    <x v="8"/>
    <s v="978-1-67923-107-0"/>
    <x v="1"/>
    <x v="5"/>
    <x v="2"/>
    <x v="385"/>
    <x v="4"/>
    <x v="0"/>
    <m/>
    <m/>
    <x v="373"/>
    <x v="3"/>
    <x v="1"/>
    <n v="123"/>
    <s v="*123*"/>
  </r>
  <r>
    <s v="BK6639"/>
    <s v="Nai Roshni Hindi Pathmala"/>
    <s v="Alex Parks"/>
    <x v="12"/>
    <s v="978-1-4127-8312-5"/>
    <x v="1"/>
    <x v="1"/>
    <x v="2"/>
    <x v="319"/>
    <x v="17"/>
    <x v="1"/>
    <d v="2023-12-27T00:00:00"/>
    <d v="2025-01-09T00:00:00"/>
    <x v="361"/>
    <x v="3"/>
    <x v="1"/>
    <n v="358"/>
    <s v="*358*"/>
  </r>
  <r>
    <s v="BK6640"/>
    <s v="Nai Roshni Hindi Pathmala"/>
    <s v="Jared Smith"/>
    <x v="12"/>
    <s v="978-1-02-112133-2"/>
    <x v="2"/>
    <x v="14"/>
    <x v="2"/>
    <x v="420"/>
    <x v="3"/>
    <x v="0"/>
    <m/>
    <m/>
    <x v="125"/>
    <x v="3"/>
    <x v="1"/>
    <n v="219"/>
    <s v="*219*"/>
  </r>
  <r>
    <s v="BK6641"/>
    <s v="Computer Science with Python"/>
    <s v="Mark Payne"/>
    <x v="8"/>
    <s v="978-0-502-55347-1"/>
    <x v="2"/>
    <x v="13"/>
    <x v="1"/>
    <x v="223"/>
    <x v="19"/>
    <x v="1"/>
    <d v="2023-11-21T00:00:00"/>
    <d v="2024-10-27T00:00:00"/>
    <x v="258"/>
    <x v="3"/>
    <x v="0"/>
    <n v="426"/>
    <s v="*426*"/>
  </r>
  <r>
    <s v="BK6642"/>
    <s v="Let Us C - Yashwant Kanetkar"/>
    <s v="Rebekah Malone"/>
    <x v="8"/>
    <s v="978-0-86644-882-6"/>
    <x v="3"/>
    <x v="11"/>
    <x v="1"/>
    <x v="145"/>
    <x v="15"/>
    <x v="1"/>
    <d v="2023-08-13T00:00:00"/>
    <d v="2024-01-05T00:00:00"/>
    <x v="435"/>
    <x v="3"/>
    <x v="2"/>
    <n v="116"/>
    <s v="*116*"/>
  </r>
  <r>
    <s v="BK6643"/>
    <s v="S. Chand Biology"/>
    <s v="Jamie Gonzalez"/>
    <x v="4"/>
    <s v="978-0-7981-3132-2"/>
    <x v="1"/>
    <x v="16"/>
    <x v="0"/>
    <x v="294"/>
    <x v="15"/>
    <x v="0"/>
    <m/>
    <m/>
    <x v="204"/>
    <x v="3"/>
    <x v="1"/>
    <n v="287"/>
    <s v="*287*"/>
  </r>
  <r>
    <s v="BK6644"/>
    <s v="NCERT Accountancy"/>
    <s v="Molly Wilson"/>
    <x v="7"/>
    <s v="978-1-290-45275-5"/>
    <x v="4"/>
    <x v="1"/>
    <x v="1"/>
    <x v="292"/>
    <x v="13"/>
    <x v="1"/>
    <d v="2023-08-27T00:00:00"/>
    <d v="2024-12-03T00:00:00"/>
    <x v="255"/>
    <x v="3"/>
    <x v="1"/>
    <n v="342"/>
    <s v="*342*"/>
  </r>
  <r>
    <s v="BK6645"/>
    <s v="S. Chand EVS"/>
    <s v="Kimberly Johnson"/>
    <x v="3"/>
    <s v="978-1-217-17943-7"/>
    <x v="5"/>
    <x v="10"/>
    <x v="1"/>
    <x v="18"/>
    <x v="11"/>
    <x v="1"/>
    <d v="2024-02-26T00:00:00"/>
    <d v="2024-08-24T00:00:00"/>
    <x v="174"/>
    <x v="2"/>
    <x v="0"/>
    <n v="140"/>
    <s v="*140*"/>
  </r>
  <r>
    <s v="BK6646"/>
    <s v="Fundamentals of Physics - Resnick Halliday"/>
    <s v="Jennifer Reyes"/>
    <x v="9"/>
    <s v="978-0-933556-31-7"/>
    <x v="3"/>
    <x v="8"/>
    <x v="1"/>
    <x v="25"/>
    <x v="11"/>
    <x v="0"/>
    <m/>
    <m/>
    <x v="377"/>
    <x v="3"/>
    <x v="0"/>
    <n v="264"/>
    <s v="*264*"/>
  </r>
  <r>
    <s v="BK6647"/>
    <s v="Together with EVS"/>
    <s v="Peter Lucero"/>
    <x v="3"/>
    <s v="978-0-589-38348-0"/>
    <x v="2"/>
    <x v="14"/>
    <x v="2"/>
    <x v="150"/>
    <x v="4"/>
    <x v="0"/>
    <m/>
    <m/>
    <x v="31"/>
    <x v="2"/>
    <x v="2"/>
    <n v="307"/>
    <s v="*307*"/>
  </r>
  <r>
    <s v="BK6648"/>
    <s v="Computer Science with Python"/>
    <s v="Crystal Smith"/>
    <x v="8"/>
    <s v="978-0-7543-4200-7"/>
    <x v="5"/>
    <x v="19"/>
    <x v="2"/>
    <x v="355"/>
    <x v="14"/>
    <x v="1"/>
    <d v="2023-10-31T00:00:00"/>
    <d v="2024-10-15T00:00:00"/>
    <x v="240"/>
    <x v="3"/>
    <x v="0"/>
    <n v="170"/>
    <s v="*170*"/>
  </r>
  <r>
    <s v="BK6649"/>
    <s v="S. Chand Social Science"/>
    <s v="Richard Hamilton"/>
    <x v="0"/>
    <s v="978-1-358-67853-0"/>
    <x v="4"/>
    <x v="11"/>
    <x v="2"/>
    <x v="216"/>
    <x v="6"/>
    <x v="0"/>
    <m/>
    <m/>
    <x v="278"/>
    <x v="0"/>
    <x v="1"/>
    <n v="254"/>
    <s v="*254*"/>
  </r>
  <r>
    <s v="BK6650"/>
    <s v="NCERT Economics"/>
    <s v="Leslie Hansen MD"/>
    <x v="5"/>
    <s v="978-1-148-34776-9"/>
    <x v="2"/>
    <x v="18"/>
    <x v="2"/>
    <x v="420"/>
    <x v="2"/>
    <x v="1"/>
    <d v="2024-10-21T00:00:00"/>
    <d v="2025-02-13T00:00:00"/>
    <x v="179"/>
    <x v="3"/>
    <x v="0"/>
    <n v="415"/>
    <s v="*415*"/>
  </r>
  <r>
    <s v="BK6651"/>
    <s v="Oxford English Reader"/>
    <s v="Jill Cox"/>
    <x v="2"/>
    <s v="978-1-4957-9514-5"/>
    <x v="5"/>
    <x v="8"/>
    <x v="1"/>
    <x v="144"/>
    <x v="12"/>
    <x v="1"/>
    <d v="2024-02-16T00:00:00"/>
    <d v="2024-04-05T00:00:00"/>
    <x v="155"/>
    <x v="1"/>
    <x v="2"/>
    <n v="159"/>
    <s v="*159*"/>
  </r>
  <r>
    <s v="BK6652"/>
    <s v="S. Chand Science"/>
    <s v="Paula Wilson"/>
    <x v="11"/>
    <s v="978-1-279-32697-8"/>
    <x v="5"/>
    <x v="10"/>
    <x v="1"/>
    <x v="231"/>
    <x v="7"/>
    <x v="0"/>
    <m/>
    <m/>
    <x v="66"/>
    <x v="2"/>
    <x v="0"/>
    <n v="237"/>
    <s v="*237*"/>
  </r>
  <r>
    <s v="BK6653"/>
    <s v="TS Grewal Accountancy"/>
    <s v="Cheryl Stone"/>
    <x v="7"/>
    <s v="978-1-70092-431-5"/>
    <x v="1"/>
    <x v="8"/>
    <x v="0"/>
    <x v="95"/>
    <x v="12"/>
    <x v="0"/>
    <m/>
    <m/>
    <x v="168"/>
    <x v="3"/>
    <x v="2"/>
    <n v="244"/>
    <s v="*244*"/>
  </r>
  <r>
    <s v="BK6654"/>
    <s v="Together with Social Science"/>
    <s v="Elizabeth Oliver"/>
    <x v="0"/>
    <s v="978-1-67925-212-9"/>
    <x v="2"/>
    <x v="11"/>
    <x v="1"/>
    <x v="312"/>
    <x v="3"/>
    <x v="0"/>
    <m/>
    <m/>
    <x v="48"/>
    <x v="0"/>
    <x v="2"/>
    <n v="294"/>
    <s v="*294*"/>
  </r>
  <r>
    <s v="BK6655"/>
    <s v="Let Us C - Yashwant Kanetkar"/>
    <s v="Christopher Adams DDS"/>
    <x v="8"/>
    <s v="978-0-10-062081-0"/>
    <x v="1"/>
    <x v="1"/>
    <x v="2"/>
    <x v="401"/>
    <x v="15"/>
    <x v="1"/>
    <d v="2023-04-14T00:00:00"/>
    <d v="2023-12-02T00:00:00"/>
    <x v="155"/>
    <x v="3"/>
    <x v="2"/>
    <n v="242"/>
    <s v="*242*"/>
  </r>
  <r>
    <s v="BK6656"/>
    <s v="Nai Roshni Hindi Pathmala"/>
    <s v="John Nichols"/>
    <x v="12"/>
    <s v="978-0-922855-43-8"/>
    <x v="5"/>
    <x v="1"/>
    <x v="0"/>
    <x v="287"/>
    <x v="9"/>
    <x v="0"/>
    <m/>
    <m/>
    <x v="451"/>
    <x v="3"/>
    <x v="0"/>
    <n v="295"/>
    <s v="*295*"/>
  </r>
  <r>
    <s v="BK6657"/>
    <s v="NCERT Hindi"/>
    <s v="Stacey Ritter"/>
    <x v="12"/>
    <s v="978-1-69906-404-7"/>
    <x v="2"/>
    <x v="9"/>
    <x v="0"/>
    <x v="186"/>
    <x v="9"/>
    <x v="1"/>
    <d v="2023-07-06T00:00:00"/>
    <d v="2023-10-22T00:00:00"/>
    <x v="141"/>
    <x v="3"/>
    <x v="1"/>
    <n v="278"/>
    <s v="*278*"/>
  </r>
  <r>
    <s v="BK6658"/>
    <s v="Computer Science with Python"/>
    <s v="Jennifer Sanchez"/>
    <x v="8"/>
    <s v="978-1-133-53203-3"/>
    <x v="3"/>
    <x v="10"/>
    <x v="0"/>
    <x v="342"/>
    <x v="16"/>
    <x v="0"/>
    <m/>
    <m/>
    <x v="288"/>
    <x v="3"/>
    <x v="3"/>
    <n v="440"/>
    <s v="*440*"/>
  </r>
  <r>
    <s v="BK6659"/>
    <s v="Together with EVS"/>
    <s v="Cheryl Lewis"/>
    <x v="3"/>
    <s v="978-1-372-94606-6"/>
    <x v="5"/>
    <x v="15"/>
    <x v="1"/>
    <x v="143"/>
    <x v="1"/>
    <x v="1"/>
    <d v="2023-12-17T00:00:00"/>
    <d v="2024-06-11T00:00:00"/>
    <x v="177"/>
    <x v="2"/>
    <x v="2"/>
    <n v="355"/>
    <s v="*355*"/>
  </r>
  <r>
    <s v="BK6660"/>
    <s v="NCERT Biology"/>
    <s v="Kimberly Winters"/>
    <x v="4"/>
    <s v="978-0-638-38826-8"/>
    <x v="5"/>
    <x v="2"/>
    <x v="0"/>
    <x v="146"/>
    <x v="3"/>
    <x v="0"/>
    <m/>
    <m/>
    <x v="462"/>
    <x v="3"/>
    <x v="3"/>
    <n v="346"/>
    <s v="*346*"/>
  </r>
  <r>
    <s v="BK6661"/>
    <s v="S. Chand Science"/>
    <s v="Michelle Goodwin"/>
    <x v="11"/>
    <s v="978-0-9940699-5-5"/>
    <x v="3"/>
    <x v="12"/>
    <x v="1"/>
    <x v="402"/>
    <x v="11"/>
    <x v="0"/>
    <m/>
    <m/>
    <x v="103"/>
    <x v="2"/>
    <x v="1"/>
    <n v="391"/>
    <s v="*391*"/>
  </r>
  <r>
    <s v="BK6662"/>
    <s v="NCERT Accountancy"/>
    <s v="Daniel Berry"/>
    <x v="7"/>
    <s v="978-0-304-05770-2"/>
    <x v="4"/>
    <x v="19"/>
    <x v="1"/>
    <x v="313"/>
    <x v="11"/>
    <x v="1"/>
    <d v="2025-02-03T00:00:00"/>
    <d v="2025-02-15T00:00:00"/>
    <x v="93"/>
    <x v="3"/>
    <x v="1"/>
    <n v="413"/>
    <s v="*413*"/>
  </r>
  <r>
    <s v="BK6663"/>
    <s v="Lakhmir Singh Science"/>
    <s v="Robert Norton"/>
    <x v="11"/>
    <s v="978-1-4154-9044-0"/>
    <x v="1"/>
    <x v="17"/>
    <x v="1"/>
    <x v="369"/>
    <x v="3"/>
    <x v="0"/>
    <m/>
    <m/>
    <x v="50"/>
    <x v="2"/>
    <x v="1"/>
    <n v="338"/>
    <s v="*338*"/>
  </r>
  <r>
    <s v="BK6664"/>
    <s v="NCERT Environmental Studies"/>
    <s v="Amy Ross"/>
    <x v="3"/>
    <s v="978-1-58303-137-7"/>
    <x v="1"/>
    <x v="2"/>
    <x v="2"/>
    <x v="170"/>
    <x v="13"/>
    <x v="0"/>
    <m/>
    <m/>
    <x v="470"/>
    <x v="2"/>
    <x v="0"/>
    <n v="190"/>
    <s v="*190*"/>
  </r>
  <r>
    <s v="BK6665"/>
    <s v="Let Us C - Yashwant Kanetkar"/>
    <s v="Michelle Cox"/>
    <x v="8"/>
    <s v="978-1-359-87890-8"/>
    <x v="0"/>
    <x v="2"/>
    <x v="2"/>
    <x v="337"/>
    <x v="10"/>
    <x v="0"/>
    <m/>
    <m/>
    <x v="351"/>
    <x v="3"/>
    <x v="2"/>
    <n v="422"/>
    <s v="*422*"/>
  </r>
  <r>
    <s v="BK6666"/>
    <s v="Fundamentals of Physics - Resnick Halliday"/>
    <s v="Rebecca Ramirez"/>
    <x v="9"/>
    <s v="978-1-125-77899-9"/>
    <x v="0"/>
    <x v="3"/>
    <x v="2"/>
    <x v="401"/>
    <x v="10"/>
    <x v="0"/>
    <m/>
    <m/>
    <x v="221"/>
    <x v="3"/>
    <x v="1"/>
    <n v="266"/>
    <s v="*266*"/>
  </r>
  <r>
    <s v="BK6667"/>
    <s v="English Grammar &amp; Composition"/>
    <s v="Jacqueline Ramos"/>
    <x v="2"/>
    <s v="978-1-4559-9876-0"/>
    <x v="3"/>
    <x v="7"/>
    <x v="2"/>
    <x v="84"/>
    <x v="9"/>
    <x v="1"/>
    <d v="2023-11-20T00:00:00"/>
    <d v="2024-12-06T00:00:00"/>
    <x v="253"/>
    <x v="1"/>
    <x v="1"/>
    <n v="352"/>
    <s v="*352*"/>
  </r>
  <r>
    <s v="BK6668"/>
    <s v="Modern ABC Chemistry"/>
    <s v="Christopher Pittman"/>
    <x v="6"/>
    <s v="978-1-5273-2762-7"/>
    <x v="0"/>
    <x v="7"/>
    <x v="1"/>
    <x v="374"/>
    <x v="17"/>
    <x v="0"/>
    <m/>
    <m/>
    <x v="288"/>
    <x v="3"/>
    <x v="0"/>
    <n v="327"/>
    <s v="*327*"/>
  </r>
  <r>
    <s v="BK6669"/>
    <s v="English Grammar &amp; Composition"/>
    <s v="Michael Anderson"/>
    <x v="2"/>
    <s v="978-0-8477-8400-4"/>
    <x v="0"/>
    <x v="7"/>
    <x v="1"/>
    <x v="341"/>
    <x v="1"/>
    <x v="0"/>
    <m/>
    <m/>
    <x v="299"/>
    <x v="1"/>
    <x v="0"/>
    <n v="123"/>
    <s v="*123*"/>
  </r>
  <r>
    <s v="BK6670"/>
    <s v="NCERT Biology"/>
    <s v="Kathryn Morris"/>
    <x v="4"/>
    <s v="978-1-933395-05-0"/>
    <x v="4"/>
    <x v="16"/>
    <x v="0"/>
    <x v="291"/>
    <x v="19"/>
    <x v="0"/>
    <m/>
    <m/>
    <x v="311"/>
    <x v="3"/>
    <x v="2"/>
    <n v="296"/>
    <s v="*296*"/>
  </r>
  <r>
    <s v="BK6671"/>
    <s v="English Grammar &amp; Composition"/>
    <s v="Gary Wilson"/>
    <x v="2"/>
    <s v="978-0-17-447098-4"/>
    <x v="4"/>
    <x v="8"/>
    <x v="1"/>
    <x v="246"/>
    <x v="14"/>
    <x v="0"/>
    <m/>
    <m/>
    <x v="311"/>
    <x v="1"/>
    <x v="0"/>
    <n v="120"/>
    <s v="*120*"/>
  </r>
  <r>
    <s v="BK6672"/>
    <s v="S. Chand Social Science"/>
    <s v="Robert Miller"/>
    <x v="0"/>
    <s v="978-1-371-60247-5"/>
    <x v="5"/>
    <x v="1"/>
    <x v="1"/>
    <x v="353"/>
    <x v="15"/>
    <x v="1"/>
    <d v="2023-06-20T00:00:00"/>
    <d v="2024-05-07T00:00:00"/>
    <x v="227"/>
    <x v="0"/>
    <x v="1"/>
    <n v="154"/>
    <s v="*154*"/>
  </r>
  <r>
    <s v="BK6673"/>
    <s v="RS Aggarwal Mathematics"/>
    <s v="Elizabeth Lowe"/>
    <x v="1"/>
    <s v="978-1-05-681141-3"/>
    <x v="2"/>
    <x v="5"/>
    <x v="1"/>
    <x v="191"/>
    <x v="18"/>
    <x v="0"/>
    <m/>
    <m/>
    <x v="96"/>
    <x v="0"/>
    <x v="0"/>
    <n v="301"/>
    <s v="*301*"/>
  </r>
  <r>
    <s v="BK6674"/>
    <s v="NCERT Chemistry"/>
    <s v="Jonathan Mathis"/>
    <x v="6"/>
    <s v="978-1-55710-829-6"/>
    <x v="5"/>
    <x v="14"/>
    <x v="2"/>
    <x v="133"/>
    <x v="15"/>
    <x v="0"/>
    <m/>
    <m/>
    <x v="146"/>
    <x v="3"/>
    <x v="2"/>
    <n v="306"/>
    <s v="*306*"/>
  </r>
  <r>
    <s v="BK6675"/>
    <s v="Let Us C - Yashwant Kanetkar"/>
    <s v="Adam Levine"/>
    <x v="8"/>
    <s v="978-0-929483-10-8"/>
    <x v="1"/>
    <x v="5"/>
    <x v="2"/>
    <x v="374"/>
    <x v="6"/>
    <x v="1"/>
    <d v="2023-07-06T00:00:00"/>
    <d v="2024-10-06T00:00:00"/>
    <x v="88"/>
    <x v="3"/>
    <x v="0"/>
    <n v="202"/>
    <s v="*202*"/>
  </r>
  <r>
    <s v="BK6676"/>
    <s v="Together with Social Science"/>
    <s v="John Moore"/>
    <x v="0"/>
    <s v="978-0-7161-1466-6"/>
    <x v="5"/>
    <x v="17"/>
    <x v="2"/>
    <x v="288"/>
    <x v="17"/>
    <x v="0"/>
    <m/>
    <m/>
    <x v="332"/>
    <x v="0"/>
    <x v="2"/>
    <n v="372"/>
    <s v="*372*"/>
  </r>
  <r>
    <s v="BK6677"/>
    <s v="NCERT Chemistry"/>
    <s v="Michael Klein"/>
    <x v="6"/>
    <s v="978-0-86357-601-0"/>
    <x v="4"/>
    <x v="13"/>
    <x v="2"/>
    <x v="229"/>
    <x v="12"/>
    <x v="1"/>
    <d v="2024-11-13T00:00:00"/>
    <d v="2024-12-23T00:00:00"/>
    <x v="358"/>
    <x v="3"/>
    <x v="2"/>
    <n v="127"/>
    <s v="*127*"/>
  </r>
  <r>
    <s v="BK6678"/>
    <s v="S. Chand Social Science"/>
    <s v="Jenna Anderson"/>
    <x v="0"/>
    <s v="978-1-154-57405-0"/>
    <x v="4"/>
    <x v="0"/>
    <x v="1"/>
    <x v="263"/>
    <x v="6"/>
    <x v="0"/>
    <m/>
    <m/>
    <x v="185"/>
    <x v="0"/>
    <x v="2"/>
    <n v="110"/>
    <s v="*110*"/>
  </r>
  <r>
    <s v="BK6679"/>
    <s v="SL Arora Physics"/>
    <s v="Debra Clark"/>
    <x v="9"/>
    <s v="978-0-09-754861-6"/>
    <x v="0"/>
    <x v="4"/>
    <x v="1"/>
    <x v="90"/>
    <x v="7"/>
    <x v="0"/>
    <m/>
    <m/>
    <x v="32"/>
    <x v="3"/>
    <x v="0"/>
    <n v="185"/>
    <s v="*185*"/>
  </r>
  <r>
    <s v="BK6680"/>
    <s v="NCERT Hindi"/>
    <s v="Suzanne Guerra"/>
    <x v="12"/>
    <s v="978-1-81060-782-5"/>
    <x v="3"/>
    <x v="10"/>
    <x v="0"/>
    <x v="337"/>
    <x v="19"/>
    <x v="0"/>
    <m/>
    <m/>
    <x v="275"/>
    <x v="3"/>
    <x v="1"/>
    <n v="401"/>
    <s v="*401*"/>
  </r>
  <r>
    <s v="BK6681"/>
    <s v="S. Chand Economics"/>
    <s v="Noah West"/>
    <x v="5"/>
    <s v="978-1-272-28121-2"/>
    <x v="2"/>
    <x v="5"/>
    <x v="1"/>
    <x v="358"/>
    <x v="15"/>
    <x v="0"/>
    <m/>
    <m/>
    <x v="240"/>
    <x v="3"/>
    <x v="3"/>
    <n v="373"/>
    <s v="*373*"/>
  </r>
  <r>
    <s v="BK6682"/>
    <s v="Let Us C - Yashwant Kanetkar"/>
    <s v="Ashley Trevino"/>
    <x v="8"/>
    <s v="978-0-88850-269-8"/>
    <x v="4"/>
    <x v="8"/>
    <x v="2"/>
    <x v="220"/>
    <x v="4"/>
    <x v="0"/>
    <m/>
    <m/>
    <x v="344"/>
    <x v="3"/>
    <x v="2"/>
    <n v="224"/>
    <s v="*224*"/>
  </r>
  <r>
    <s v="BK6683"/>
    <s v="S. Chand Biology"/>
    <s v="Nancy Garcia"/>
    <x v="4"/>
    <s v="978-0-7827-3019-7"/>
    <x v="1"/>
    <x v="15"/>
    <x v="0"/>
    <x v="155"/>
    <x v="17"/>
    <x v="1"/>
    <d v="2025-01-24T00:00:00"/>
    <d v="2025-02-13T00:00:00"/>
    <x v="447"/>
    <x v="3"/>
    <x v="3"/>
    <n v="160"/>
    <s v="*160*"/>
  </r>
  <r>
    <s v="BK6684"/>
    <s v="Pearson Science Explorer"/>
    <s v="Sandra Fletcher"/>
    <x v="11"/>
    <s v="978-1-307-59228-3"/>
    <x v="4"/>
    <x v="9"/>
    <x v="0"/>
    <x v="328"/>
    <x v="1"/>
    <x v="1"/>
    <d v="2023-09-29T00:00:00"/>
    <d v="2023-11-18T00:00:00"/>
    <x v="418"/>
    <x v="2"/>
    <x v="1"/>
    <n v="265"/>
    <s v="*265*"/>
  </r>
  <r>
    <s v="BK6685"/>
    <s v="NCERT Business Studies"/>
    <s v="Miss Kathleen Reynolds"/>
    <x v="10"/>
    <s v="978-0-289-66578-7"/>
    <x v="1"/>
    <x v="16"/>
    <x v="0"/>
    <x v="183"/>
    <x v="7"/>
    <x v="0"/>
    <m/>
    <m/>
    <x v="115"/>
    <x v="3"/>
    <x v="1"/>
    <n v="368"/>
    <s v="*368*"/>
  </r>
  <r>
    <s v="BK6686"/>
    <s v="Truemanâ€™s Biology"/>
    <s v="Daniel Cochran"/>
    <x v="4"/>
    <s v="978-1-910240-31-1"/>
    <x v="3"/>
    <x v="0"/>
    <x v="1"/>
    <x v="33"/>
    <x v="5"/>
    <x v="1"/>
    <d v="2024-08-16T00:00:00"/>
    <d v="2024-12-05T00:00:00"/>
    <x v="269"/>
    <x v="3"/>
    <x v="1"/>
    <n v="229"/>
    <s v="*229*"/>
  </r>
  <r>
    <s v="BK6687"/>
    <s v="Oxford English Reader"/>
    <s v="Erika Lewis"/>
    <x v="2"/>
    <s v="978-0-8142-4022-9"/>
    <x v="1"/>
    <x v="10"/>
    <x v="0"/>
    <x v="145"/>
    <x v="3"/>
    <x v="1"/>
    <d v="2023-04-05T00:00:00"/>
    <d v="2023-04-13T00:00:00"/>
    <x v="265"/>
    <x v="1"/>
    <x v="0"/>
    <n v="208"/>
    <s v="*208*"/>
  </r>
  <r>
    <s v="BK6688"/>
    <s v="Python Programming - Balagurusamy"/>
    <s v="Hector Glass"/>
    <x v="8"/>
    <s v="978-0-436-82724-2"/>
    <x v="1"/>
    <x v="13"/>
    <x v="1"/>
    <x v="208"/>
    <x v="12"/>
    <x v="1"/>
    <d v="2024-09-15T00:00:00"/>
    <d v="2024-10-18T00:00:00"/>
    <x v="162"/>
    <x v="3"/>
    <x v="2"/>
    <n v="382"/>
    <s v="*382*"/>
  </r>
  <r>
    <s v="BK6689"/>
    <s v="Wren &amp; Martin English Grammar"/>
    <s v="Gina Wright"/>
    <x v="2"/>
    <s v="978-0-7632-8504-3"/>
    <x v="1"/>
    <x v="14"/>
    <x v="1"/>
    <x v="342"/>
    <x v="0"/>
    <x v="0"/>
    <m/>
    <m/>
    <x v="315"/>
    <x v="1"/>
    <x v="1"/>
    <n v="421"/>
    <s v="*421*"/>
  </r>
  <r>
    <s v="BK6690"/>
    <s v="Concepts of Physics - HC Verma"/>
    <s v="Michael Cook"/>
    <x v="9"/>
    <s v="978-0-531-59526-8"/>
    <x v="5"/>
    <x v="17"/>
    <x v="1"/>
    <x v="377"/>
    <x v="5"/>
    <x v="1"/>
    <d v="2024-01-29T00:00:00"/>
    <d v="2024-12-04T00:00:00"/>
    <x v="262"/>
    <x v="3"/>
    <x v="1"/>
    <n v="128"/>
    <s v="*128*"/>
  </r>
  <r>
    <s v="BK6691"/>
    <s v="NCERT Chemistry"/>
    <s v="Joshua Hart"/>
    <x v="6"/>
    <s v="978-1-5121-2849-9"/>
    <x v="1"/>
    <x v="8"/>
    <x v="2"/>
    <x v="211"/>
    <x v="10"/>
    <x v="0"/>
    <m/>
    <m/>
    <x v="392"/>
    <x v="3"/>
    <x v="0"/>
    <n v="145"/>
    <s v="*145*"/>
  </r>
  <r>
    <s v="BK6692"/>
    <s v="NCERT Biology"/>
    <s v="Scott Knight"/>
    <x v="4"/>
    <s v="978-0-224-29168-2"/>
    <x v="5"/>
    <x v="9"/>
    <x v="2"/>
    <x v="160"/>
    <x v="5"/>
    <x v="0"/>
    <m/>
    <m/>
    <x v="88"/>
    <x v="3"/>
    <x v="0"/>
    <n v="189"/>
    <s v="*189*"/>
  </r>
  <r>
    <s v="BK6693"/>
    <s v="Principles of Economics"/>
    <s v="Craig Stevens"/>
    <x v="5"/>
    <s v="978-1-200-63931-3"/>
    <x v="0"/>
    <x v="3"/>
    <x v="2"/>
    <x v="315"/>
    <x v="18"/>
    <x v="1"/>
    <d v="2023-06-08T00:00:00"/>
    <d v="2025-01-15T00:00:00"/>
    <x v="219"/>
    <x v="3"/>
    <x v="2"/>
    <n v="116"/>
    <s v="*116*"/>
  </r>
  <r>
    <s v="BK6694"/>
    <s v="Play with Maths"/>
    <s v="Jennifer Farmer"/>
    <x v="1"/>
    <s v="978-1-906485-09-2"/>
    <x v="1"/>
    <x v="5"/>
    <x v="2"/>
    <x v="128"/>
    <x v="11"/>
    <x v="1"/>
    <d v="2023-09-21T00:00:00"/>
    <d v="2023-12-19T00:00:00"/>
    <x v="97"/>
    <x v="0"/>
    <x v="0"/>
    <n v="280"/>
    <s v="*280*"/>
  </r>
  <r>
    <s v="BK6695"/>
    <s v="Truemanâ€™s Biology"/>
    <s v="Jennifer Price"/>
    <x v="4"/>
    <s v="978-0-89637-217-7"/>
    <x v="5"/>
    <x v="10"/>
    <x v="1"/>
    <x v="124"/>
    <x v="13"/>
    <x v="1"/>
    <d v="2024-07-15T00:00:00"/>
    <d v="2024-08-05T00:00:00"/>
    <x v="103"/>
    <x v="3"/>
    <x v="1"/>
    <n v="154"/>
    <s v="*154*"/>
  </r>
  <r>
    <s v="BK6696"/>
    <s v="NCERT Hindi"/>
    <s v="Terrence Alvarez"/>
    <x v="12"/>
    <s v="978-1-128-73119-9"/>
    <x v="3"/>
    <x v="18"/>
    <x v="1"/>
    <x v="39"/>
    <x v="9"/>
    <x v="0"/>
    <m/>
    <m/>
    <x v="22"/>
    <x v="3"/>
    <x v="0"/>
    <n v="328"/>
    <s v="*328*"/>
  </r>
  <r>
    <s v="BK6697"/>
    <s v="Concepts of Physics - HC Verma"/>
    <s v="Kristie Riley"/>
    <x v="9"/>
    <s v="978-1-953026-87-3"/>
    <x v="4"/>
    <x v="10"/>
    <x v="0"/>
    <x v="347"/>
    <x v="15"/>
    <x v="1"/>
    <d v="2024-02-03T00:00:00"/>
    <d v="2025-01-27T00:00:00"/>
    <x v="82"/>
    <x v="3"/>
    <x v="2"/>
    <n v="184"/>
    <s v="*184*"/>
  </r>
  <r>
    <s v="BK6698"/>
    <s v="Python Programming - Balagurusamy"/>
    <s v="Matthew Smith"/>
    <x v="8"/>
    <s v="978-0-8124-6372-9"/>
    <x v="3"/>
    <x v="5"/>
    <x v="1"/>
    <x v="58"/>
    <x v="19"/>
    <x v="0"/>
    <m/>
    <m/>
    <x v="445"/>
    <x v="3"/>
    <x v="0"/>
    <n v="213"/>
    <s v="*213*"/>
  </r>
  <r>
    <s v="BK6699"/>
    <s v="Concepts of Physics - HC Verma"/>
    <s v="Jeffrey Johnson"/>
    <x v="9"/>
    <s v="978-1-257-79794-3"/>
    <x v="4"/>
    <x v="10"/>
    <x v="1"/>
    <x v="382"/>
    <x v="19"/>
    <x v="1"/>
    <d v="2024-11-22T00:00:00"/>
    <d v="2024-12-09T00:00:00"/>
    <x v="61"/>
    <x v="3"/>
    <x v="2"/>
    <n v="205"/>
    <s v="*205*"/>
  </r>
  <r>
    <s v="BK6700"/>
    <s v="Nai Roshni Hindi Pathmala"/>
    <s v="Nicole Rogers"/>
    <x v="12"/>
    <s v="978-0-89358-259-3"/>
    <x v="1"/>
    <x v="19"/>
    <x v="1"/>
    <x v="341"/>
    <x v="15"/>
    <x v="0"/>
    <m/>
    <m/>
    <x v="370"/>
    <x v="3"/>
    <x v="2"/>
    <n v="403"/>
    <s v="*403*"/>
  </r>
  <r>
    <s v="BK6701"/>
    <s v="Concepts of Physics - HC Verma"/>
    <s v="Thomas Watts"/>
    <x v="9"/>
    <s v="978-0-7014-7205-4"/>
    <x v="2"/>
    <x v="8"/>
    <x v="2"/>
    <x v="346"/>
    <x v="19"/>
    <x v="1"/>
    <d v="2023-10-06T00:00:00"/>
    <d v="2024-03-01T00:00:00"/>
    <x v="161"/>
    <x v="3"/>
    <x v="2"/>
    <n v="184"/>
    <s v="*184*"/>
  </r>
  <r>
    <s v="BK6702"/>
    <s v="DK Goel Accountancy"/>
    <s v="Lisa Kelly"/>
    <x v="7"/>
    <s v="978-1-06-497826-9"/>
    <x v="3"/>
    <x v="2"/>
    <x v="2"/>
    <x v="256"/>
    <x v="13"/>
    <x v="0"/>
    <m/>
    <m/>
    <x v="43"/>
    <x v="3"/>
    <x v="0"/>
    <n v="267"/>
    <s v="*267*"/>
  </r>
  <r>
    <s v="BK6703"/>
    <s v="S. Chand Social Science"/>
    <s v="Michelle Hall"/>
    <x v="0"/>
    <s v="978-1-303-45206-2"/>
    <x v="1"/>
    <x v="11"/>
    <x v="2"/>
    <x v="409"/>
    <x v="9"/>
    <x v="1"/>
    <d v="2023-07-13T00:00:00"/>
    <d v="2024-12-06T00:00:00"/>
    <x v="77"/>
    <x v="0"/>
    <x v="1"/>
    <n v="328"/>
    <s v="*328*"/>
  </r>
  <r>
    <s v="BK6704"/>
    <s v="RD Sharma Mathematics"/>
    <s v="Lisa Rivera"/>
    <x v="1"/>
    <s v="978-0-11-254973-4"/>
    <x v="2"/>
    <x v="7"/>
    <x v="2"/>
    <x v="80"/>
    <x v="13"/>
    <x v="1"/>
    <d v="2024-09-06T00:00:00"/>
    <d v="2024-09-07T00:00:00"/>
    <x v="460"/>
    <x v="0"/>
    <x v="3"/>
    <n v="242"/>
    <s v="*242*"/>
  </r>
  <r>
    <s v="BK6705"/>
    <s v="S. Chand Business Studies"/>
    <s v="Alejandro Perez"/>
    <x v="10"/>
    <s v="978-1-69022-854-7"/>
    <x v="3"/>
    <x v="4"/>
    <x v="1"/>
    <x v="125"/>
    <x v="5"/>
    <x v="1"/>
    <d v="2024-05-04T00:00:00"/>
    <d v="2024-08-01T00:00:00"/>
    <x v="396"/>
    <x v="3"/>
    <x v="2"/>
    <n v="154"/>
    <s v="*154*"/>
  </r>
  <r>
    <s v="BK6706"/>
    <s v="S. Chand Business Studies"/>
    <s v="Francis Gibson"/>
    <x v="10"/>
    <s v="978-1-76799-742-0"/>
    <x v="0"/>
    <x v="10"/>
    <x v="1"/>
    <x v="109"/>
    <x v="5"/>
    <x v="0"/>
    <m/>
    <m/>
    <x v="26"/>
    <x v="3"/>
    <x v="3"/>
    <n v="122"/>
    <s v="*122*"/>
  </r>
  <r>
    <s v="BK6707"/>
    <s v="Pradeep's Chemistry"/>
    <s v="David Huffman"/>
    <x v="6"/>
    <s v="978-1-4070-1223-0"/>
    <x v="2"/>
    <x v="7"/>
    <x v="0"/>
    <x v="103"/>
    <x v="0"/>
    <x v="0"/>
    <m/>
    <m/>
    <x v="154"/>
    <x v="3"/>
    <x v="1"/>
    <n v="250"/>
    <s v="*250*"/>
  </r>
  <r>
    <s v="BK6708"/>
    <s v="RD Sharma Mathematics"/>
    <s v="Mary George"/>
    <x v="1"/>
    <s v="978-0-361-72449-4"/>
    <x v="1"/>
    <x v="0"/>
    <x v="1"/>
    <x v="369"/>
    <x v="14"/>
    <x v="0"/>
    <m/>
    <m/>
    <x v="323"/>
    <x v="0"/>
    <x v="1"/>
    <n v="184"/>
    <s v="*184*"/>
  </r>
  <r>
    <s v="BK6709"/>
    <s v="DK Goel Accountancy"/>
    <s v="Ms. Christina Austin"/>
    <x v="7"/>
    <s v="978-0-01-291679-7"/>
    <x v="5"/>
    <x v="18"/>
    <x v="2"/>
    <x v="409"/>
    <x v="17"/>
    <x v="0"/>
    <m/>
    <m/>
    <x v="189"/>
    <x v="3"/>
    <x v="1"/>
    <n v="389"/>
    <s v="*389*"/>
  </r>
  <r>
    <s v="BK6710"/>
    <s v="Truemanâ€™s Biology"/>
    <s v="Elizabeth Gonzalez"/>
    <x v="4"/>
    <s v="978-0-7591-8422-0"/>
    <x v="4"/>
    <x v="14"/>
    <x v="0"/>
    <x v="247"/>
    <x v="11"/>
    <x v="1"/>
    <d v="2023-12-21T00:00:00"/>
    <d v="2024-02-23T00:00:00"/>
    <x v="328"/>
    <x v="3"/>
    <x v="0"/>
    <n v="393"/>
    <s v="*393*"/>
  </r>
  <r>
    <s v="BK6711"/>
    <s v="S. Chand Science"/>
    <s v="James Fox"/>
    <x v="11"/>
    <s v="978-0-7769-0080-3"/>
    <x v="4"/>
    <x v="17"/>
    <x v="0"/>
    <x v="170"/>
    <x v="9"/>
    <x v="0"/>
    <m/>
    <m/>
    <x v="103"/>
    <x v="2"/>
    <x v="2"/>
    <n v="256"/>
    <s v="*256*"/>
  </r>
  <r>
    <s v="BK6712"/>
    <s v="Fundamentals of Physics - Resnick Halliday"/>
    <s v="Jamie Salinas"/>
    <x v="9"/>
    <s v="978-1-163-03499-6"/>
    <x v="5"/>
    <x v="11"/>
    <x v="0"/>
    <x v="212"/>
    <x v="17"/>
    <x v="0"/>
    <m/>
    <m/>
    <x v="249"/>
    <x v="3"/>
    <x v="1"/>
    <n v="266"/>
    <s v="*266*"/>
  </r>
  <r>
    <s v="BK6713"/>
    <s v="Computer Science with Python"/>
    <s v="Kaylee Rogers"/>
    <x v="8"/>
    <s v="978-1-5121-8203-3"/>
    <x v="4"/>
    <x v="5"/>
    <x v="1"/>
    <x v="81"/>
    <x v="14"/>
    <x v="1"/>
    <d v="2025-01-10T00:00:00"/>
    <d v="2025-01-16T00:00:00"/>
    <x v="53"/>
    <x v="3"/>
    <x v="1"/>
    <n v="155"/>
    <s v="*155*"/>
  </r>
  <r>
    <s v="BK6714"/>
    <s v="TS Grewal Accountancy"/>
    <s v="Savannah Knapp"/>
    <x v="7"/>
    <s v="978-1-316-63048-8"/>
    <x v="1"/>
    <x v="10"/>
    <x v="0"/>
    <x v="146"/>
    <x v="11"/>
    <x v="0"/>
    <m/>
    <m/>
    <x v="14"/>
    <x v="3"/>
    <x v="0"/>
    <n v="185"/>
    <s v="*185*"/>
  </r>
  <r>
    <s v="BK6715"/>
    <s v="SL Arora Physics"/>
    <s v="Edward Sanchez"/>
    <x v="9"/>
    <s v="978-0-349-37083-5"/>
    <x v="3"/>
    <x v="14"/>
    <x v="1"/>
    <x v="409"/>
    <x v="19"/>
    <x v="1"/>
    <d v="2025-02-25T00:00:00"/>
    <d v="2025-02-25T00:00:00"/>
    <x v="96"/>
    <x v="3"/>
    <x v="0"/>
    <n v="389"/>
    <s v="*389*"/>
  </r>
  <r>
    <s v="BK6716"/>
    <s v="Nai Roshni Hindi Pathmala"/>
    <s v="Denise Powell"/>
    <x v="12"/>
    <s v="978-0-240-69224-1"/>
    <x v="5"/>
    <x v="16"/>
    <x v="1"/>
    <x v="224"/>
    <x v="13"/>
    <x v="1"/>
    <d v="2023-11-16T00:00:00"/>
    <d v="2024-06-02T00:00:00"/>
    <x v="329"/>
    <x v="3"/>
    <x v="2"/>
    <n v="203"/>
    <s v="*203*"/>
  </r>
  <r>
    <s v="BK6717"/>
    <s v="Truemanâ€™s Biology"/>
    <s v="Kevin Peterson"/>
    <x v="4"/>
    <s v="978-1-58103-150-8"/>
    <x v="1"/>
    <x v="8"/>
    <x v="1"/>
    <x v="307"/>
    <x v="0"/>
    <x v="0"/>
    <m/>
    <m/>
    <x v="212"/>
    <x v="3"/>
    <x v="0"/>
    <n v="302"/>
    <s v="*302*"/>
  </r>
  <r>
    <s v="BK6718"/>
    <s v="S. Chand EVS"/>
    <s v="William Santana"/>
    <x v="3"/>
    <s v="978-1-5002-3480-5"/>
    <x v="1"/>
    <x v="17"/>
    <x v="2"/>
    <x v="220"/>
    <x v="8"/>
    <x v="1"/>
    <d v="2023-10-21T00:00:00"/>
    <d v="2024-11-24T00:00:00"/>
    <x v="338"/>
    <x v="2"/>
    <x v="1"/>
    <n v="380"/>
    <s v="*380*"/>
  </r>
  <r>
    <s v="BK6719"/>
    <s v="S. Chand EVS"/>
    <s v="Curtis Atkinson"/>
    <x v="3"/>
    <s v="978-0-465-50409-1"/>
    <x v="0"/>
    <x v="1"/>
    <x v="2"/>
    <x v="171"/>
    <x v="11"/>
    <x v="0"/>
    <m/>
    <m/>
    <x v="109"/>
    <x v="2"/>
    <x v="0"/>
    <n v="389"/>
    <s v="*389*"/>
  </r>
  <r>
    <s v="BK6720"/>
    <s v="NCERT Environmental Studies"/>
    <s v="Christopher Mcgee"/>
    <x v="3"/>
    <s v="978-0-529-00980-7"/>
    <x v="4"/>
    <x v="13"/>
    <x v="2"/>
    <x v="217"/>
    <x v="12"/>
    <x v="1"/>
    <d v="2025-01-21T00:00:00"/>
    <d v="2025-02-18T00:00:00"/>
    <x v="212"/>
    <x v="2"/>
    <x v="2"/>
    <n v="400"/>
    <s v="*400*"/>
  </r>
  <r>
    <s v="BK6721"/>
    <s v="NCERT Business Studies"/>
    <s v="Debbie Kerr"/>
    <x v="10"/>
    <s v="978-1-79253-315-0"/>
    <x v="5"/>
    <x v="8"/>
    <x v="2"/>
    <x v="289"/>
    <x v="15"/>
    <x v="0"/>
    <m/>
    <m/>
    <x v="256"/>
    <x v="3"/>
    <x v="0"/>
    <n v="386"/>
    <s v="*386*"/>
  </r>
  <r>
    <s v="BK6722"/>
    <s v="NCERT Accountancy"/>
    <s v="Seth Harris"/>
    <x v="7"/>
    <s v="978-0-387-33150-8"/>
    <x v="0"/>
    <x v="1"/>
    <x v="1"/>
    <x v="282"/>
    <x v="17"/>
    <x v="1"/>
    <d v="2023-05-09T00:00:00"/>
    <d v="2023-12-10T00:00:00"/>
    <x v="413"/>
    <x v="3"/>
    <x v="2"/>
    <n v="240"/>
    <s v="*240*"/>
  </r>
  <r>
    <s v="BK6723"/>
    <s v="Together with EVS"/>
    <s v="Juan Rosales"/>
    <x v="3"/>
    <s v="978-1-242-50071-8"/>
    <x v="3"/>
    <x v="16"/>
    <x v="1"/>
    <x v="385"/>
    <x v="11"/>
    <x v="0"/>
    <m/>
    <m/>
    <x v="382"/>
    <x v="2"/>
    <x v="2"/>
    <n v="342"/>
    <s v="*342*"/>
  </r>
  <r>
    <s v="BK6724"/>
    <s v="Truemanâ€™s Biology"/>
    <s v="Samuel Clark"/>
    <x v="4"/>
    <s v="978-0-88742-743-5"/>
    <x v="0"/>
    <x v="0"/>
    <x v="0"/>
    <x v="289"/>
    <x v="1"/>
    <x v="1"/>
    <d v="2024-01-01T00:00:00"/>
    <d v="2024-02-09T00:00:00"/>
    <x v="151"/>
    <x v="3"/>
    <x v="2"/>
    <n v="431"/>
    <s v="*431*"/>
  </r>
  <r>
    <s v="BK6725"/>
    <s v="S. Chand EVS"/>
    <s v="James Grant"/>
    <x v="3"/>
    <s v="978-0-409-57335-0"/>
    <x v="4"/>
    <x v="8"/>
    <x v="1"/>
    <x v="10"/>
    <x v="17"/>
    <x v="1"/>
    <d v="2024-05-11T00:00:00"/>
    <d v="2024-11-21T00:00:00"/>
    <x v="17"/>
    <x v="2"/>
    <x v="0"/>
    <n v="279"/>
    <s v="*279*"/>
  </r>
  <r>
    <s v="BK6726"/>
    <s v="Together with EVS"/>
    <s v="Steven Prince"/>
    <x v="3"/>
    <s v="978-1-226-45732-8"/>
    <x v="2"/>
    <x v="18"/>
    <x v="1"/>
    <x v="246"/>
    <x v="18"/>
    <x v="0"/>
    <m/>
    <m/>
    <x v="6"/>
    <x v="2"/>
    <x v="1"/>
    <n v="318"/>
    <s v="*318*"/>
  </r>
  <r>
    <s v="BK6727"/>
    <s v="Truemanâ€™s Biology"/>
    <s v="Mandy Wagner"/>
    <x v="4"/>
    <s v="978-1-138-24195-4"/>
    <x v="0"/>
    <x v="13"/>
    <x v="1"/>
    <x v="157"/>
    <x v="11"/>
    <x v="1"/>
    <d v="2023-03-21T00:00:00"/>
    <d v="2024-07-29T00:00:00"/>
    <x v="210"/>
    <x v="3"/>
    <x v="3"/>
    <n v="227"/>
    <s v="*227*"/>
  </r>
  <r>
    <s v="BK6728"/>
    <s v="NCERT Environmental Studies"/>
    <s v="Nathan Phillips"/>
    <x v="3"/>
    <s v="978-1-262-47292-7"/>
    <x v="4"/>
    <x v="7"/>
    <x v="2"/>
    <x v="172"/>
    <x v="13"/>
    <x v="0"/>
    <m/>
    <m/>
    <x v="398"/>
    <x v="2"/>
    <x v="2"/>
    <n v="390"/>
    <s v="*390*"/>
  </r>
  <r>
    <s v="BK6729"/>
    <s v="S. Chand Social Science"/>
    <s v="Richard Phillips"/>
    <x v="0"/>
    <s v="978-0-9791992-7-1"/>
    <x v="0"/>
    <x v="9"/>
    <x v="2"/>
    <x v="141"/>
    <x v="1"/>
    <x v="1"/>
    <d v="2023-09-23T00:00:00"/>
    <d v="2024-04-17T00:00:00"/>
    <x v="389"/>
    <x v="0"/>
    <x v="3"/>
    <n v="427"/>
    <s v="*427*"/>
  </r>
  <r>
    <s v="BK6730"/>
    <s v="Modern ABC Chemistry"/>
    <s v="Julie Burgess"/>
    <x v="6"/>
    <s v="978-1-267-06724-1"/>
    <x v="0"/>
    <x v="6"/>
    <x v="2"/>
    <x v="280"/>
    <x v="11"/>
    <x v="0"/>
    <m/>
    <m/>
    <x v="162"/>
    <x v="3"/>
    <x v="1"/>
    <n v="376"/>
    <s v="*376*"/>
  </r>
  <r>
    <s v="BK6731"/>
    <s v="S. Chand Business Studies"/>
    <s v="Benjamin Stewart"/>
    <x v="10"/>
    <s v="978-1-76569-604-2"/>
    <x v="0"/>
    <x v="17"/>
    <x v="2"/>
    <x v="333"/>
    <x v="0"/>
    <x v="0"/>
    <m/>
    <m/>
    <x v="103"/>
    <x v="3"/>
    <x v="1"/>
    <n v="275"/>
    <s v="*275*"/>
  </r>
  <r>
    <s v="BK6732"/>
    <s v="TS Grewal Accountancy"/>
    <s v="Stacy Browning"/>
    <x v="7"/>
    <s v="978-0-7635-1876-9"/>
    <x v="2"/>
    <x v="11"/>
    <x v="1"/>
    <x v="238"/>
    <x v="19"/>
    <x v="0"/>
    <m/>
    <m/>
    <x v="275"/>
    <x v="3"/>
    <x v="1"/>
    <n v="193"/>
    <s v="*193*"/>
  </r>
  <r>
    <s v="BK6733"/>
    <s v="Computer Science with Python"/>
    <s v="Andrew Barrett"/>
    <x v="8"/>
    <s v="978-1-5375-2865-6"/>
    <x v="0"/>
    <x v="10"/>
    <x v="1"/>
    <x v="121"/>
    <x v="1"/>
    <x v="0"/>
    <m/>
    <m/>
    <x v="148"/>
    <x v="3"/>
    <x v="0"/>
    <n v="237"/>
    <s v="*237*"/>
  </r>
  <r>
    <s v="BK6734"/>
    <s v="S. Chand Biology"/>
    <s v="Ashley Howe"/>
    <x v="4"/>
    <s v="978-0-309-34018-2"/>
    <x v="5"/>
    <x v="5"/>
    <x v="0"/>
    <x v="292"/>
    <x v="15"/>
    <x v="0"/>
    <m/>
    <m/>
    <x v="394"/>
    <x v="3"/>
    <x v="2"/>
    <n v="291"/>
    <s v="*291*"/>
  </r>
  <r>
    <s v="BK6735"/>
    <s v="Fundamentals of Physics - Resnick Halliday"/>
    <s v="Christian Weaver"/>
    <x v="9"/>
    <s v="978-1-360-47067-2"/>
    <x v="1"/>
    <x v="11"/>
    <x v="1"/>
    <x v="28"/>
    <x v="6"/>
    <x v="0"/>
    <m/>
    <m/>
    <x v="360"/>
    <x v="3"/>
    <x v="1"/>
    <n v="365"/>
    <s v="*365*"/>
  </r>
  <r>
    <s v="BK6736"/>
    <s v="NCERT Hindi"/>
    <s v="Michael Dominguez"/>
    <x v="12"/>
    <s v="978-0-03-061053-0"/>
    <x v="5"/>
    <x v="8"/>
    <x v="2"/>
    <x v="175"/>
    <x v="6"/>
    <x v="0"/>
    <m/>
    <m/>
    <x v="160"/>
    <x v="3"/>
    <x v="1"/>
    <n v="226"/>
    <s v="*226*"/>
  </r>
  <r>
    <s v="BK6737"/>
    <s v="S. Chand EVS"/>
    <s v="William Jensen"/>
    <x v="3"/>
    <s v="978-1-162-09085-6"/>
    <x v="5"/>
    <x v="14"/>
    <x v="0"/>
    <x v="98"/>
    <x v="4"/>
    <x v="0"/>
    <m/>
    <m/>
    <x v="302"/>
    <x v="2"/>
    <x v="0"/>
    <n v="287"/>
    <s v="*287*"/>
  </r>
  <r>
    <s v="BK6738"/>
    <s v="NCERT Business Studies"/>
    <s v="Stacey Church"/>
    <x v="10"/>
    <s v="978-0-275-50886-9"/>
    <x v="1"/>
    <x v="1"/>
    <x v="0"/>
    <x v="345"/>
    <x v="8"/>
    <x v="0"/>
    <m/>
    <m/>
    <x v="169"/>
    <x v="3"/>
    <x v="0"/>
    <n v="175"/>
    <s v="*175*"/>
  </r>
  <r>
    <s v="BK6739"/>
    <s v="NCERT Hindi"/>
    <s v="Amy Jarvis"/>
    <x v="12"/>
    <s v="978-1-960379-33-7"/>
    <x v="5"/>
    <x v="14"/>
    <x v="0"/>
    <x v="286"/>
    <x v="3"/>
    <x v="1"/>
    <d v="2023-04-29T00:00:00"/>
    <d v="2023-11-19T00:00:00"/>
    <x v="389"/>
    <x v="3"/>
    <x v="2"/>
    <n v="141"/>
    <s v="*141*"/>
  </r>
  <r>
    <s v="BK6740"/>
    <s v="Computer Science with Python"/>
    <s v="Sierra Camacho"/>
    <x v="8"/>
    <s v="978-0-290-64089-6"/>
    <x v="5"/>
    <x v="1"/>
    <x v="1"/>
    <x v="359"/>
    <x v="16"/>
    <x v="1"/>
    <d v="2023-05-24T00:00:00"/>
    <d v="2023-12-05T00:00:00"/>
    <x v="371"/>
    <x v="3"/>
    <x v="0"/>
    <n v="348"/>
    <s v="*348*"/>
  </r>
  <r>
    <s v="BK6741"/>
    <s v="S. Chand Social Science"/>
    <s v="Michael Pierce"/>
    <x v="0"/>
    <s v="978-0-534-11416-9"/>
    <x v="1"/>
    <x v="9"/>
    <x v="0"/>
    <x v="410"/>
    <x v="1"/>
    <x v="0"/>
    <m/>
    <m/>
    <x v="467"/>
    <x v="0"/>
    <x v="1"/>
    <n v="390"/>
    <s v="*390*"/>
  </r>
  <r>
    <s v="BK6742"/>
    <s v="NCERT Hindi"/>
    <s v="Lindsay Jackson"/>
    <x v="12"/>
    <s v="978-0-253-03604-9"/>
    <x v="4"/>
    <x v="3"/>
    <x v="1"/>
    <x v="110"/>
    <x v="2"/>
    <x v="0"/>
    <m/>
    <m/>
    <x v="25"/>
    <x v="3"/>
    <x v="0"/>
    <n v="297"/>
    <s v="*297*"/>
  </r>
  <r>
    <s v="BK6743"/>
    <s v="S. Chand Business Studies"/>
    <s v="Connor Prince"/>
    <x v="10"/>
    <s v="978-0-11-941994-8"/>
    <x v="5"/>
    <x v="10"/>
    <x v="1"/>
    <x v="98"/>
    <x v="7"/>
    <x v="0"/>
    <m/>
    <m/>
    <x v="418"/>
    <x v="3"/>
    <x v="2"/>
    <n v="129"/>
    <s v="*129*"/>
  </r>
  <r>
    <s v="BK6744"/>
    <s v="Principles of Economics"/>
    <s v="Ruben Peterson"/>
    <x v="5"/>
    <s v="978-0-01-917884-6"/>
    <x v="1"/>
    <x v="0"/>
    <x v="1"/>
    <x v="120"/>
    <x v="1"/>
    <x v="1"/>
    <d v="2024-11-12T00:00:00"/>
    <d v="2025-01-27T00:00:00"/>
    <x v="10"/>
    <x v="3"/>
    <x v="0"/>
    <n v="222"/>
    <s v="*222*"/>
  </r>
  <r>
    <s v="BK6745"/>
    <s v="RD Sharma Mathematics"/>
    <s v="Robert Frazier"/>
    <x v="1"/>
    <s v="978-1-86267-269-7"/>
    <x v="4"/>
    <x v="2"/>
    <x v="2"/>
    <x v="99"/>
    <x v="12"/>
    <x v="0"/>
    <m/>
    <m/>
    <x v="364"/>
    <x v="0"/>
    <x v="2"/>
    <n v="405"/>
    <s v="*405*"/>
  </r>
  <r>
    <s v="BK6746"/>
    <s v="NCERT Social Science"/>
    <s v="Andrew Spence"/>
    <x v="0"/>
    <s v="978-0-474-77367-9"/>
    <x v="4"/>
    <x v="12"/>
    <x v="2"/>
    <x v="318"/>
    <x v="13"/>
    <x v="0"/>
    <m/>
    <m/>
    <x v="466"/>
    <x v="0"/>
    <x v="2"/>
    <n v="356"/>
    <s v="*356*"/>
  </r>
  <r>
    <s v="BK6747"/>
    <s v="S. Chand Economics"/>
    <s v="Christopher Clark"/>
    <x v="5"/>
    <s v="978-0-11-614770-7"/>
    <x v="1"/>
    <x v="0"/>
    <x v="2"/>
    <x v="367"/>
    <x v="18"/>
    <x v="1"/>
    <d v="2023-11-08T00:00:00"/>
    <d v="2024-01-08T00:00:00"/>
    <x v="180"/>
    <x v="3"/>
    <x v="2"/>
    <n v="145"/>
    <s v="*145*"/>
  </r>
  <r>
    <s v="BK6748"/>
    <s v="Oxford English Reader"/>
    <s v="Michelle Black"/>
    <x v="2"/>
    <s v="978-0-915517-44-2"/>
    <x v="5"/>
    <x v="19"/>
    <x v="2"/>
    <x v="247"/>
    <x v="0"/>
    <x v="1"/>
    <d v="2025-02-12T00:00:00"/>
    <d v="2025-02-26T00:00:00"/>
    <x v="183"/>
    <x v="1"/>
    <x v="0"/>
    <n v="221"/>
    <s v="*221*"/>
  </r>
  <r>
    <s v="BK6749"/>
    <s v="S. Chand Economics"/>
    <s v="Mrs. Sandra Jones"/>
    <x v="5"/>
    <s v="978-0-935245-10-3"/>
    <x v="0"/>
    <x v="13"/>
    <x v="1"/>
    <x v="392"/>
    <x v="0"/>
    <x v="0"/>
    <m/>
    <m/>
    <x v="40"/>
    <x v="3"/>
    <x v="1"/>
    <n v="161"/>
    <s v="*161*"/>
  </r>
  <r>
    <s v="BK6750"/>
    <s v="S. Chand Business Studies"/>
    <s v="Zachary Bennett"/>
    <x v="10"/>
    <s v="978-0-336-60035-8"/>
    <x v="1"/>
    <x v="8"/>
    <x v="1"/>
    <x v="181"/>
    <x v="4"/>
    <x v="0"/>
    <m/>
    <m/>
    <x v="306"/>
    <x v="3"/>
    <x v="3"/>
    <n v="176"/>
    <s v="*176*"/>
  </r>
  <r>
    <s v="BK6751"/>
    <s v="S. Chand EVS"/>
    <s v="Michael Campbell"/>
    <x v="3"/>
    <s v="978-0-461-14100-9"/>
    <x v="4"/>
    <x v="12"/>
    <x v="0"/>
    <x v="41"/>
    <x v="0"/>
    <x v="0"/>
    <m/>
    <m/>
    <x v="226"/>
    <x v="2"/>
    <x v="2"/>
    <n v="253"/>
    <s v="*253*"/>
  </r>
  <r>
    <s v="BK6752"/>
    <s v="S. Chand Economics"/>
    <s v="Thomas Williams"/>
    <x v="5"/>
    <s v="978-1-362-07997-2"/>
    <x v="0"/>
    <x v="10"/>
    <x v="1"/>
    <x v="309"/>
    <x v="12"/>
    <x v="0"/>
    <m/>
    <m/>
    <x v="464"/>
    <x v="3"/>
    <x v="3"/>
    <n v="356"/>
    <s v="*356*"/>
  </r>
  <r>
    <s v="BK6753"/>
    <s v="NCERT Business Studies"/>
    <s v="Kenneth Scott"/>
    <x v="10"/>
    <s v="978-0-430-63528-7"/>
    <x v="4"/>
    <x v="5"/>
    <x v="1"/>
    <x v="25"/>
    <x v="12"/>
    <x v="0"/>
    <m/>
    <m/>
    <x v="344"/>
    <x v="3"/>
    <x v="1"/>
    <n v="151"/>
    <s v="*151*"/>
  </r>
  <r>
    <s v="BK6754"/>
    <s v="Concepts of Physics - HC Verma"/>
    <s v="Summer Cameron"/>
    <x v="9"/>
    <s v="978-0-501-04844-2"/>
    <x v="1"/>
    <x v="5"/>
    <x v="1"/>
    <x v="227"/>
    <x v="9"/>
    <x v="0"/>
    <m/>
    <m/>
    <x v="128"/>
    <x v="3"/>
    <x v="1"/>
    <n v="307"/>
    <s v="*307*"/>
  </r>
  <r>
    <s v="BK6755"/>
    <s v="NCERT Hindi"/>
    <s v="Charles Gamble"/>
    <x v="12"/>
    <s v="978-1-161-74299-2"/>
    <x v="3"/>
    <x v="9"/>
    <x v="2"/>
    <x v="335"/>
    <x v="17"/>
    <x v="1"/>
    <d v="2024-09-12T00:00:00"/>
    <d v="2024-09-25T00:00:00"/>
    <x v="190"/>
    <x v="3"/>
    <x v="1"/>
    <n v="297"/>
    <s v="*297*"/>
  </r>
  <r>
    <s v="BK6756"/>
    <s v="Together with Social Science"/>
    <s v="Melissa Johnson"/>
    <x v="0"/>
    <s v="978-0-17-980633-7"/>
    <x v="4"/>
    <x v="0"/>
    <x v="2"/>
    <x v="87"/>
    <x v="8"/>
    <x v="1"/>
    <d v="2023-05-01T00:00:00"/>
    <d v="2023-05-21T00:00:00"/>
    <x v="402"/>
    <x v="0"/>
    <x v="0"/>
    <n v="293"/>
    <s v="*293*"/>
  </r>
  <r>
    <s v="BK6757"/>
    <s v="RS Aggarwal Mathematics"/>
    <s v="David Jones"/>
    <x v="1"/>
    <s v="978-1-922166-34-0"/>
    <x v="1"/>
    <x v="14"/>
    <x v="2"/>
    <x v="309"/>
    <x v="10"/>
    <x v="1"/>
    <d v="2023-04-03T00:00:00"/>
    <d v="2024-07-08T00:00:00"/>
    <x v="443"/>
    <x v="0"/>
    <x v="2"/>
    <n v="140"/>
    <s v="*140*"/>
  </r>
  <r>
    <s v="BK6758"/>
    <s v="Nai Roshni Hindi Pathmala"/>
    <s v="Donald Turner"/>
    <x v="12"/>
    <s v="978-0-556-40260-2"/>
    <x v="2"/>
    <x v="17"/>
    <x v="2"/>
    <x v="300"/>
    <x v="13"/>
    <x v="0"/>
    <m/>
    <m/>
    <x v="450"/>
    <x v="3"/>
    <x v="1"/>
    <n v="235"/>
    <s v="*235*"/>
  </r>
  <r>
    <s v="BK6759"/>
    <s v="NCERT Chemistry"/>
    <s v="Lisa Baker"/>
    <x v="6"/>
    <s v="978-1-00-726919-5"/>
    <x v="1"/>
    <x v="9"/>
    <x v="1"/>
    <x v="320"/>
    <x v="1"/>
    <x v="1"/>
    <d v="2024-07-15T00:00:00"/>
    <d v="2024-11-08T00:00:00"/>
    <x v="20"/>
    <x v="3"/>
    <x v="1"/>
    <n v="329"/>
    <s v="*329*"/>
  </r>
  <r>
    <s v="BK6760"/>
    <s v="Python Programming - Balagurusamy"/>
    <s v="Scott Wells"/>
    <x v="8"/>
    <s v="978-0-411-38406-7"/>
    <x v="5"/>
    <x v="12"/>
    <x v="1"/>
    <x v="300"/>
    <x v="6"/>
    <x v="0"/>
    <m/>
    <m/>
    <x v="203"/>
    <x v="3"/>
    <x v="0"/>
    <n v="421"/>
    <s v="*421*"/>
  </r>
  <r>
    <s v="BK6761"/>
    <s v="S. Chand Business Studies"/>
    <s v="Steven Porter"/>
    <x v="10"/>
    <s v="978-0-343-02821-3"/>
    <x v="0"/>
    <x v="10"/>
    <x v="0"/>
    <x v="255"/>
    <x v="19"/>
    <x v="0"/>
    <m/>
    <m/>
    <x v="343"/>
    <x v="3"/>
    <x v="0"/>
    <n v="301"/>
    <s v="*301*"/>
  </r>
  <r>
    <s v="BK6762"/>
    <s v="Wren &amp; Martin English Grammar"/>
    <s v="Nathan Frye"/>
    <x v="2"/>
    <s v="978-0-06-674399-8"/>
    <x v="2"/>
    <x v="1"/>
    <x v="1"/>
    <x v="298"/>
    <x v="7"/>
    <x v="0"/>
    <m/>
    <m/>
    <x v="426"/>
    <x v="1"/>
    <x v="2"/>
    <n v="258"/>
    <s v="*258*"/>
  </r>
  <r>
    <s v="BK6763"/>
    <s v="Python Programming - Balagurusamy"/>
    <s v="Joan Ryan"/>
    <x v="8"/>
    <s v="978-0-16-935524-1"/>
    <x v="0"/>
    <x v="14"/>
    <x v="2"/>
    <x v="318"/>
    <x v="0"/>
    <x v="0"/>
    <m/>
    <m/>
    <x v="77"/>
    <x v="3"/>
    <x v="0"/>
    <n v="200"/>
    <s v="*200*"/>
  </r>
  <r>
    <s v="BK6764"/>
    <s v="TS Grewal Accountancy"/>
    <s v="Leslie Brewer"/>
    <x v="7"/>
    <s v="978-0-88718-745-2"/>
    <x v="0"/>
    <x v="11"/>
    <x v="0"/>
    <x v="36"/>
    <x v="4"/>
    <x v="1"/>
    <d v="2023-08-14T00:00:00"/>
    <d v="2024-08-07T00:00:00"/>
    <x v="334"/>
    <x v="3"/>
    <x v="1"/>
    <n v="321"/>
    <s v="*321*"/>
  </r>
  <r>
    <s v="BK6765"/>
    <s v="NCERT Chemistry"/>
    <s v="Molly Thomas"/>
    <x v="6"/>
    <s v="978-1-68334-696-8"/>
    <x v="0"/>
    <x v="11"/>
    <x v="0"/>
    <x v="100"/>
    <x v="5"/>
    <x v="1"/>
    <d v="2024-05-12T00:00:00"/>
    <d v="2024-06-13T00:00:00"/>
    <x v="86"/>
    <x v="3"/>
    <x v="0"/>
    <n v="211"/>
    <s v="*211*"/>
  </r>
  <r>
    <s v="BK6766"/>
    <s v="NCERT Maths"/>
    <s v="Karen Frank"/>
    <x v="1"/>
    <s v="978-0-641-78891-8"/>
    <x v="2"/>
    <x v="12"/>
    <x v="0"/>
    <x v="259"/>
    <x v="17"/>
    <x v="1"/>
    <d v="2024-04-12T00:00:00"/>
    <d v="2024-05-12T00:00:00"/>
    <x v="22"/>
    <x v="0"/>
    <x v="2"/>
    <n v="225"/>
    <s v="*225*"/>
  </r>
  <r>
    <s v="BK6767"/>
    <s v="S. Chand Social Science"/>
    <s v="Michael Garrett"/>
    <x v="0"/>
    <s v="978-1-4816-3844-9"/>
    <x v="2"/>
    <x v="4"/>
    <x v="1"/>
    <x v="166"/>
    <x v="15"/>
    <x v="1"/>
    <d v="2024-08-18T00:00:00"/>
    <d v="2024-12-13T00:00:00"/>
    <x v="204"/>
    <x v="0"/>
    <x v="0"/>
    <n v="317"/>
    <s v="*317*"/>
  </r>
  <r>
    <s v="BK6768"/>
    <s v="Concepts of Physics - HC Verma"/>
    <s v="Arthur Jones"/>
    <x v="9"/>
    <s v="978-1-913563-14-1"/>
    <x v="0"/>
    <x v="6"/>
    <x v="0"/>
    <x v="389"/>
    <x v="15"/>
    <x v="1"/>
    <d v="2024-02-26T00:00:00"/>
    <d v="2024-05-23T00:00:00"/>
    <x v="102"/>
    <x v="3"/>
    <x v="2"/>
    <n v="162"/>
    <s v="*162*"/>
  </r>
  <r>
    <s v="BK6769"/>
    <s v="Computer Science with Python"/>
    <s v="Jerome Sanford"/>
    <x v="8"/>
    <s v="978-0-7563-0685-4"/>
    <x v="3"/>
    <x v="3"/>
    <x v="1"/>
    <x v="153"/>
    <x v="0"/>
    <x v="1"/>
    <d v="2025-01-09T00:00:00"/>
    <d v="2025-01-18T00:00:00"/>
    <x v="235"/>
    <x v="3"/>
    <x v="2"/>
    <n v="193"/>
    <s v="*193*"/>
  </r>
  <r>
    <s v="BK6770"/>
    <s v="Nai Roshni Hindi Pathmala"/>
    <s v="Paul Sandoval"/>
    <x v="12"/>
    <s v="978-1-313-84845-9"/>
    <x v="5"/>
    <x v="12"/>
    <x v="1"/>
    <x v="299"/>
    <x v="8"/>
    <x v="1"/>
    <d v="2024-02-27T00:00:00"/>
    <d v="2025-01-10T00:00:00"/>
    <x v="121"/>
    <x v="3"/>
    <x v="2"/>
    <n v="389"/>
    <s v="*389*"/>
  </r>
  <r>
    <s v="BK6771"/>
    <s v="S. Chand Business Studies"/>
    <s v="Sarah Turner"/>
    <x v="10"/>
    <s v="978-1-62422-809-4"/>
    <x v="3"/>
    <x v="16"/>
    <x v="1"/>
    <x v="48"/>
    <x v="15"/>
    <x v="1"/>
    <d v="2024-06-29T00:00:00"/>
    <d v="2025-02-26T00:00:00"/>
    <x v="79"/>
    <x v="3"/>
    <x v="0"/>
    <n v="327"/>
    <s v="*327*"/>
  </r>
  <r>
    <s v="BK6772"/>
    <s v="S. Chand EVS"/>
    <s v="Gregory Cruz"/>
    <x v="3"/>
    <s v="978-0-7608-4415-1"/>
    <x v="4"/>
    <x v="6"/>
    <x v="2"/>
    <x v="335"/>
    <x v="11"/>
    <x v="1"/>
    <d v="2024-06-24T00:00:00"/>
    <d v="2024-08-19T00:00:00"/>
    <x v="228"/>
    <x v="2"/>
    <x v="1"/>
    <n v="370"/>
    <s v="*370*"/>
  </r>
  <r>
    <s v="BK6773"/>
    <s v="Oxford English Reader"/>
    <s v="Shane Harrison"/>
    <x v="2"/>
    <s v="978-1-909106-88-8"/>
    <x v="3"/>
    <x v="8"/>
    <x v="2"/>
    <x v="127"/>
    <x v="8"/>
    <x v="1"/>
    <d v="2024-10-17T00:00:00"/>
    <d v="2025-02-13T00:00:00"/>
    <x v="247"/>
    <x v="1"/>
    <x v="3"/>
    <n v="264"/>
    <s v="*264*"/>
  </r>
  <r>
    <s v="BK6774"/>
    <s v="NCERT Social Science"/>
    <s v="Emma Barrera"/>
    <x v="0"/>
    <s v="978-1-919202-74-7"/>
    <x v="0"/>
    <x v="19"/>
    <x v="2"/>
    <x v="370"/>
    <x v="5"/>
    <x v="0"/>
    <m/>
    <m/>
    <x v="44"/>
    <x v="0"/>
    <x v="2"/>
    <n v="451"/>
    <s v="*451*"/>
  </r>
  <r>
    <s v="BK6775"/>
    <s v="DK Goel Accountancy"/>
    <s v="Mrs. Sharon Davis PhD"/>
    <x v="7"/>
    <s v="978-0-7889-3529-9"/>
    <x v="2"/>
    <x v="13"/>
    <x v="2"/>
    <x v="128"/>
    <x v="1"/>
    <x v="1"/>
    <d v="2023-04-04T00:00:00"/>
    <d v="2024-08-20T00:00:00"/>
    <x v="269"/>
    <x v="3"/>
    <x v="3"/>
    <n v="204"/>
    <s v="*204*"/>
  </r>
  <r>
    <s v="BK6776"/>
    <s v="Truemanâ€™s Biology"/>
    <s v="Paul White"/>
    <x v="4"/>
    <s v="978-1-5207-9945-2"/>
    <x v="5"/>
    <x v="12"/>
    <x v="1"/>
    <x v="114"/>
    <x v="1"/>
    <x v="1"/>
    <d v="2023-08-11T00:00:00"/>
    <d v="2024-07-23T00:00:00"/>
    <x v="349"/>
    <x v="3"/>
    <x v="1"/>
    <n v="177"/>
    <s v="*177*"/>
  </r>
  <r>
    <s v="BK6777"/>
    <s v="TS Grewal Accountancy"/>
    <s v="John Walker"/>
    <x v="7"/>
    <s v="978-1-07-222599-7"/>
    <x v="4"/>
    <x v="11"/>
    <x v="1"/>
    <x v="369"/>
    <x v="17"/>
    <x v="1"/>
    <d v="2023-07-26T00:00:00"/>
    <d v="2025-01-22T00:00:00"/>
    <x v="273"/>
    <x v="3"/>
    <x v="1"/>
    <n v="334"/>
    <s v="*334*"/>
  </r>
  <r>
    <s v="BK6778"/>
    <s v="Fundamentals of Physics - Resnick Halliday"/>
    <s v="Jennifer Jackson"/>
    <x v="9"/>
    <s v="978-0-7502-2860-2"/>
    <x v="1"/>
    <x v="19"/>
    <x v="0"/>
    <x v="275"/>
    <x v="19"/>
    <x v="1"/>
    <d v="2024-08-14T00:00:00"/>
    <d v="2024-12-03T00:00:00"/>
    <x v="379"/>
    <x v="3"/>
    <x v="1"/>
    <n v="243"/>
    <s v="*243*"/>
  </r>
  <r>
    <s v="BK6779"/>
    <s v="Together with EVS"/>
    <s v="Todd Torres"/>
    <x v="3"/>
    <s v="978-1-988317-47-2"/>
    <x v="4"/>
    <x v="4"/>
    <x v="1"/>
    <x v="249"/>
    <x v="5"/>
    <x v="0"/>
    <m/>
    <m/>
    <x v="121"/>
    <x v="2"/>
    <x v="0"/>
    <n v="191"/>
    <s v="*191*"/>
  </r>
  <r>
    <s v="BK6780"/>
    <s v="Nai Roshni Hindi Pathmala"/>
    <s v="Kimberly Page MD"/>
    <x v="12"/>
    <s v="978-0-689-45307-6"/>
    <x v="2"/>
    <x v="16"/>
    <x v="1"/>
    <x v="128"/>
    <x v="2"/>
    <x v="1"/>
    <d v="2024-05-10T00:00:00"/>
    <d v="2024-11-25T00:00:00"/>
    <x v="273"/>
    <x v="3"/>
    <x v="2"/>
    <n v="133"/>
    <s v="*133*"/>
  </r>
  <r>
    <s v="BK6781"/>
    <s v="Pradeep's Chemistry"/>
    <s v="Samuel Cisneros"/>
    <x v="6"/>
    <s v="978-1-4134-2527-7"/>
    <x v="2"/>
    <x v="8"/>
    <x v="1"/>
    <x v="378"/>
    <x v="2"/>
    <x v="0"/>
    <m/>
    <m/>
    <x v="370"/>
    <x v="3"/>
    <x v="1"/>
    <n v="280"/>
    <s v="*280*"/>
  </r>
  <r>
    <s v="BK6782"/>
    <s v="Together with EVS"/>
    <s v="Stacie Bailey"/>
    <x v="3"/>
    <s v="978-0-9940957-6-3"/>
    <x v="2"/>
    <x v="1"/>
    <x v="2"/>
    <x v="205"/>
    <x v="1"/>
    <x v="0"/>
    <m/>
    <m/>
    <x v="229"/>
    <x v="2"/>
    <x v="1"/>
    <n v="211"/>
    <s v="*211*"/>
  </r>
  <r>
    <s v="BK6783"/>
    <s v="Manika Hindi Pathmala"/>
    <s v="Christine Rodgers"/>
    <x v="12"/>
    <s v="978-1-970032-81-9"/>
    <x v="0"/>
    <x v="12"/>
    <x v="2"/>
    <x v="254"/>
    <x v="5"/>
    <x v="0"/>
    <m/>
    <m/>
    <x v="83"/>
    <x v="3"/>
    <x v="0"/>
    <n v="317"/>
    <s v="*317*"/>
  </r>
  <r>
    <s v="BK6784"/>
    <s v="NCERT Business Studies"/>
    <s v="Mrs. Katherine Knight"/>
    <x v="10"/>
    <s v="978-0-18-120833-4"/>
    <x v="0"/>
    <x v="11"/>
    <x v="2"/>
    <x v="345"/>
    <x v="17"/>
    <x v="0"/>
    <m/>
    <m/>
    <x v="223"/>
    <x v="3"/>
    <x v="0"/>
    <n v="265"/>
    <s v="*265*"/>
  </r>
  <r>
    <s v="BK6785"/>
    <s v="NCERT Environmental Studies"/>
    <s v="Debbie Griffin"/>
    <x v="3"/>
    <s v="978-1-00-784923-6"/>
    <x v="1"/>
    <x v="8"/>
    <x v="2"/>
    <x v="35"/>
    <x v="4"/>
    <x v="0"/>
    <m/>
    <m/>
    <x v="445"/>
    <x v="2"/>
    <x v="2"/>
    <n v="412"/>
    <s v="*412*"/>
  </r>
  <r>
    <s v="BK6786"/>
    <s v="Oxford English Reader"/>
    <s v="Veronica Edwards"/>
    <x v="2"/>
    <s v="978-1-155-74636-4"/>
    <x v="5"/>
    <x v="16"/>
    <x v="1"/>
    <x v="120"/>
    <x v="15"/>
    <x v="1"/>
    <d v="2024-03-05T00:00:00"/>
    <d v="2024-11-20T00:00:00"/>
    <x v="251"/>
    <x v="1"/>
    <x v="0"/>
    <n v="156"/>
    <s v="*156*"/>
  </r>
  <r>
    <s v="BK6787"/>
    <s v="NCERT Business Studies"/>
    <s v="Deborah Poole"/>
    <x v="10"/>
    <s v="978-1-933736-96-9"/>
    <x v="5"/>
    <x v="6"/>
    <x v="1"/>
    <x v="5"/>
    <x v="12"/>
    <x v="0"/>
    <m/>
    <m/>
    <x v="350"/>
    <x v="3"/>
    <x v="1"/>
    <n v="188"/>
    <s v="*188*"/>
  </r>
  <r>
    <s v="BK6788"/>
    <s v="S. Chand Biology"/>
    <s v="Julia Smith"/>
    <x v="4"/>
    <s v="978-1-906693-64-0"/>
    <x v="2"/>
    <x v="18"/>
    <x v="0"/>
    <x v="231"/>
    <x v="7"/>
    <x v="1"/>
    <d v="2023-08-02T00:00:00"/>
    <d v="2023-09-06T00:00:00"/>
    <x v="57"/>
    <x v="3"/>
    <x v="0"/>
    <n v="403"/>
    <s v="*403*"/>
  </r>
  <r>
    <s v="BK6789"/>
    <s v="NCERT Environmental Studies"/>
    <s v="Matthew Thomas"/>
    <x v="3"/>
    <s v="978-0-203-87447-9"/>
    <x v="1"/>
    <x v="3"/>
    <x v="1"/>
    <x v="265"/>
    <x v="6"/>
    <x v="0"/>
    <m/>
    <m/>
    <x v="369"/>
    <x v="2"/>
    <x v="2"/>
    <n v="195"/>
    <s v="*195*"/>
  </r>
  <r>
    <s v="BK6790"/>
    <s v="NCERT Accountancy"/>
    <s v="Drew Williams"/>
    <x v="7"/>
    <s v="978-0-927546-73-7"/>
    <x v="1"/>
    <x v="14"/>
    <x v="2"/>
    <x v="27"/>
    <x v="18"/>
    <x v="1"/>
    <d v="2024-11-20T00:00:00"/>
    <d v="2025-02-20T00:00:00"/>
    <x v="393"/>
    <x v="3"/>
    <x v="0"/>
    <n v="168"/>
    <s v="*168*"/>
  </r>
  <r>
    <s v="BK6791"/>
    <s v="NCERT Business Studies"/>
    <s v="Gregory Brown"/>
    <x v="10"/>
    <s v="978-0-7341-7829-9"/>
    <x v="2"/>
    <x v="12"/>
    <x v="0"/>
    <x v="305"/>
    <x v="5"/>
    <x v="1"/>
    <d v="2024-05-23T00:00:00"/>
    <d v="2024-11-13T00:00:00"/>
    <x v="467"/>
    <x v="3"/>
    <x v="2"/>
    <n v="297"/>
    <s v="*297*"/>
  </r>
  <r>
    <s v="BK6792"/>
    <s v="S. Chand Economics"/>
    <s v="Jessica Sloan"/>
    <x v="5"/>
    <s v="978-1-78871-549-2"/>
    <x v="5"/>
    <x v="2"/>
    <x v="0"/>
    <x v="282"/>
    <x v="7"/>
    <x v="1"/>
    <d v="2024-10-21T00:00:00"/>
    <d v="2025-02-22T00:00:00"/>
    <x v="191"/>
    <x v="3"/>
    <x v="2"/>
    <n v="374"/>
    <s v="*374*"/>
  </r>
  <r>
    <s v="BK6793"/>
    <s v="Wren &amp; Martin English Grammar"/>
    <s v="Rebecca Oconnor"/>
    <x v="2"/>
    <s v="978-0-654-85922-3"/>
    <x v="4"/>
    <x v="14"/>
    <x v="0"/>
    <x v="382"/>
    <x v="19"/>
    <x v="0"/>
    <m/>
    <m/>
    <x v="54"/>
    <x v="1"/>
    <x v="2"/>
    <n v="245"/>
    <s v="*245*"/>
  </r>
  <r>
    <s v="BK6794"/>
    <s v="NCERT Economics"/>
    <s v="Angela Lynn"/>
    <x v="5"/>
    <s v="978-1-05-031096-7"/>
    <x v="4"/>
    <x v="12"/>
    <x v="1"/>
    <x v="306"/>
    <x v="9"/>
    <x v="0"/>
    <m/>
    <m/>
    <x v="140"/>
    <x v="3"/>
    <x v="0"/>
    <n v="209"/>
    <s v="*209*"/>
  </r>
  <r>
    <s v="BK6795"/>
    <s v="SL Arora Physics"/>
    <s v="Joann Miller"/>
    <x v="9"/>
    <s v="978-0-06-257988-1"/>
    <x v="4"/>
    <x v="8"/>
    <x v="0"/>
    <x v="144"/>
    <x v="10"/>
    <x v="0"/>
    <m/>
    <m/>
    <x v="214"/>
    <x v="3"/>
    <x v="1"/>
    <n v="131"/>
    <s v="*131*"/>
  </r>
  <r>
    <s v="BK6796"/>
    <s v="NCERT Business Studies"/>
    <s v="Tracy Humphrey"/>
    <x v="10"/>
    <s v="978-0-347-00945-4"/>
    <x v="3"/>
    <x v="7"/>
    <x v="1"/>
    <x v="232"/>
    <x v="12"/>
    <x v="0"/>
    <m/>
    <m/>
    <x v="37"/>
    <x v="3"/>
    <x v="3"/>
    <n v="332"/>
    <s v="*332*"/>
  </r>
  <r>
    <s v="BK6797"/>
    <s v="S. Chand Business Studies"/>
    <s v="Shelia Martinez MD"/>
    <x v="10"/>
    <s v="978-1-5483-5083-3"/>
    <x v="2"/>
    <x v="5"/>
    <x v="1"/>
    <x v="381"/>
    <x v="5"/>
    <x v="0"/>
    <m/>
    <m/>
    <x v="42"/>
    <x v="3"/>
    <x v="2"/>
    <n v="145"/>
    <s v="*145*"/>
  </r>
  <r>
    <s v="BK6798"/>
    <s v="Python Programming - Balagurusamy"/>
    <s v="Bonnie Berry"/>
    <x v="8"/>
    <s v="978-1-84901-500-4"/>
    <x v="5"/>
    <x v="11"/>
    <x v="1"/>
    <x v="148"/>
    <x v="16"/>
    <x v="1"/>
    <d v="2023-04-22T00:00:00"/>
    <d v="2023-04-29T00:00:00"/>
    <x v="132"/>
    <x v="3"/>
    <x v="3"/>
    <n v="396"/>
    <s v="*396*"/>
  </r>
  <r>
    <s v="BK6799"/>
    <s v="Oxford English Reader"/>
    <s v="Jason Ortiz"/>
    <x v="2"/>
    <s v="978-0-625-48607-6"/>
    <x v="4"/>
    <x v="0"/>
    <x v="2"/>
    <x v="157"/>
    <x v="12"/>
    <x v="1"/>
    <d v="2024-08-21T00:00:00"/>
    <d v="2024-09-22T00:00:00"/>
    <x v="240"/>
    <x v="1"/>
    <x v="1"/>
    <n v="306"/>
    <s v="*306*"/>
  </r>
  <r>
    <s v="BK6800"/>
    <s v="NCERT Economics"/>
    <s v="April Mcbride"/>
    <x v="5"/>
    <s v="978-0-389-03453-7"/>
    <x v="3"/>
    <x v="11"/>
    <x v="2"/>
    <x v="384"/>
    <x v="12"/>
    <x v="0"/>
    <m/>
    <m/>
    <x v="19"/>
    <x v="3"/>
    <x v="1"/>
    <n v="265"/>
    <s v="*265*"/>
  </r>
  <r>
    <s v="BK6801"/>
    <s v="NCERT Economics"/>
    <s v="Tracy Mitchell"/>
    <x v="5"/>
    <s v="978-1-67658-718-7"/>
    <x v="0"/>
    <x v="7"/>
    <x v="2"/>
    <x v="106"/>
    <x v="14"/>
    <x v="0"/>
    <m/>
    <m/>
    <x v="174"/>
    <x v="3"/>
    <x v="1"/>
    <n v="154"/>
    <s v="*154*"/>
  </r>
  <r>
    <s v="BK6802"/>
    <s v="NCERT Maths"/>
    <s v="Jessica Morse"/>
    <x v="1"/>
    <s v="978-0-929893-54-9"/>
    <x v="1"/>
    <x v="16"/>
    <x v="2"/>
    <x v="212"/>
    <x v="3"/>
    <x v="1"/>
    <d v="2024-04-18T00:00:00"/>
    <d v="2024-12-23T00:00:00"/>
    <x v="419"/>
    <x v="0"/>
    <x v="0"/>
    <n v="294"/>
    <s v="*294*"/>
  </r>
  <r>
    <s v="BK6803"/>
    <s v="NCERT Maths"/>
    <s v="Jose Hunt"/>
    <x v="1"/>
    <s v="978-0-8256-2340-0"/>
    <x v="2"/>
    <x v="7"/>
    <x v="1"/>
    <x v="230"/>
    <x v="1"/>
    <x v="1"/>
    <d v="2024-02-22T00:00:00"/>
    <d v="2024-04-30T00:00:00"/>
    <x v="103"/>
    <x v="0"/>
    <x v="2"/>
    <n v="287"/>
    <s v="*287*"/>
  </r>
  <r>
    <s v="BK6804"/>
    <s v="NCERT Chemistry"/>
    <s v="Ashley Sanchez"/>
    <x v="6"/>
    <s v="978-0-617-86518-6"/>
    <x v="4"/>
    <x v="18"/>
    <x v="1"/>
    <x v="331"/>
    <x v="6"/>
    <x v="0"/>
    <m/>
    <m/>
    <x v="272"/>
    <x v="3"/>
    <x v="1"/>
    <n v="249"/>
    <s v="*249*"/>
  </r>
  <r>
    <s v="BK6805"/>
    <s v="Python Programming - Balagurusamy"/>
    <s v="Scott Murphy"/>
    <x v="8"/>
    <s v="978-0-358-16461-6"/>
    <x v="0"/>
    <x v="17"/>
    <x v="0"/>
    <x v="342"/>
    <x v="8"/>
    <x v="0"/>
    <m/>
    <m/>
    <x v="162"/>
    <x v="3"/>
    <x v="1"/>
    <n v="420"/>
    <s v="*420*"/>
  </r>
  <r>
    <s v="BK6806"/>
    <s v="NCERT Social Science"/>
    <s v="Alicia Mccormick"/>
    <x v="0"/>
    <s v="978-0-372-39801-1"/>
    <x v="3"/>
    <x v="1"/>
    <x v="1"/>
    <x v="173"/>
    <x v="16"/>
    <x v="0"/>
    <m/>
    <m/>
    <x v="148"/>
    <x v="0"/>
    <x v="0"/>
    <n v="292"/>
    <s v="*292*"/>
  </r>
  <r>
    <s v="BK6807"/>
    <s v="RD Sharma Mathematics"/>
    <s v="Gary Farmer"/>
    <x v="1"/>
    <s v="978-1-06-677593-4"/>
    <x v="0"/>
    <x v="18"/>
    <x v="1"/>
    <x v="167"/>
    <x v="12"/>
    <x v="1"/>
    <d v="2023-10-12T00:00:00"/>
    <d v="2024-05-03T00:00:00"/>
    <x v="6"/>
    <x v="0"/>
    <x v="0"/>
    <n v="287"/>
    <s v="*287*"/>
  </r>
  <r>
    <s v="BK6808"/>
    <s v="NCERT Social Science"/>
    <s v="Ian Price"/>
    <x v="0"/>
    <s v="978-1-271-89667-7"/>
    <x v="0"/>
    <x v="12"/>
    <x v="1"/>
    <x v="408"/>
    <x v="6"/>
    <x v="0"/>
    <m/>
    <m/>
    <x v="73"/>
    <x v="0"/>
    <x v="2"/>
    <n v="444"/>
    <s v="*444*"/>
  </r>
  <r>
    <s v="BK6809"/>
    <s v="Let Us C - Yashwant Kanetkar"/>
    <s v="Lawrence Moore"/>
    <x v="8"/>
    <s v="978-1-180-69497-5"/>
    <x v="5"/>
    <x v="19"/>
    <x v="2"/>
    <x v="234"/>
    <x v="8"/>
    <x v="0"/>
    <m/>
    <m/>
    <x v="109"/>
    <x v="3"/>
    <x v="0"/>
    <n v="121"/>
    <s v="*121*"/>
  </r>
  <r>
    <s v="BK6810"/>
    <s v="Principles of Economics"/>
    <s v="Amanda Schultz"/>
    <x v="5"/>
    <s v="978-0-261-66334-3"/>
    <x v="2"/>
    <x v="18"/>
    <x v="2"/>
    <x v="319"/>
    <x v="6"/>
    <x v="0"/>
    <m/>
    <m/>
    <x v="350"/>
    <x v="3"/>
    <x v="1"/>
    <n v="217"/>
    <s v="*217*"/>
  </r>
  <r>
    <s v="BK6811"/>
    <s v="DK Goel Accountancy"/>
    <s v="Brittany Salas"/>
    <x v="7"/>
    <s v="978-1-243-81109-7"/>
    <x v="0"/>
    <x v="1"/>
    <x v="2"/>
    <x v="264"/>
    <x v="12"/>
    <x v="0"/>
    <m/>
    <m/>
    <x v="148"/>
    <x v="3"/>
    <x v="0"/>
    <n v="417"/>
    <s v="*417*"/>
  </r>
  <r>
    <s v="BK6812"/>
    <s v="SL Arora Physics"/>
    <s v="John Thomas"/>
    <x v="9"/>
    <s v="978-1-69373-082-5"/>
    <x v="2"/>
    <x v="19"/>
    <x v="2"/>
    <x v="247"/>
    <x v="11"/>
    <x v="0"/>
    <m/>
    <m/>
    <x v="414"/>
    <x v="3"/>
    <x v="2"/>
    <n v="278"/>
    <s v="*278*"/>
  </r>
  <r>
    <s v="BK6813"/>
    <s v="Truemanâ€™s Biology"/>
    <s v="Dr. Nicole Flores"/>
    <x v="4"/>
    <s v="978-0-9916316-5-0"/>
    <x v="0"/>
    <x v="7"/>
    <x v="1"/>
    <x v="201"/>
    <x v="9"/>
    <x v="0"/>
    <m/>
    <m/>
    <x v="445"/>
    <x v="3"/>
    <x v="0"/>
    <n v="319"/>
    <s v="*319*"/>
  </r>
  <r>
    <s v="BK6814"/>
    <s v="SL Arora Physics"/>
    <s v="Micheal Baker"/>
    <x v="9"/>
    <s v="978-1-63274-065-6"/>
    <x v="5"/>
    <x v="3"/>
    <x v="1"/>
    <x v="334"/>
    <x v="3"/>
    <x v="1"/>
    <d v="2024-09-15T00:00:00"/>
    <d v="2025-02-15T00:00:00"/>
    <x v="212"/>
    <x v="3"/>
    <x v="2"/>
    <n v="292"/>
    <s v="*292*"/>
  </r>
  <r>
    <s v="BK6815"/>
    <s v="Python Programming - Balagurusamy"/>
    <s v="Terrance Lloyd"/>
    <x v="8"/>
    <s v="978-0-7625-4010-5"/>
    <x v="3"/>
    <x v="15"/>
    <x v="0"/>
    <x v="389"/>
    <x v="9"/>
    <x v="1"/>
    <d v="2023-10-28T00:00:00"/>
    <d v="2024-04-09T00:00:00"/>
    <x v="203"/>
    <x v="3"/>
    <x v="2"/>
    <n v="165"/>
    <s v="*165*"/>
  </r>
  <r>
    <s v="BK6816"/>
    <s v="NCERT Business Studies"/>
    <s v="Jessica Perry"/>
    <x v="10"/>
    <s v="978-0-18-767692-2"/>
    <x v="5"/>
    <x v="1"/>
    <x v="1"/>
    <x v="78"/>
    <x v="5"/>
    <x v="1"/>
    <d v="2023-03-10T00:00:00"/>
    <d v="2024-04-13T00:00:00"/>
    <x v="198"/>
    <x v="3"/>
    <x v="2"/>
    <n v="116"/>
    <s v="*116*"/>
  </r>
  <r>
    <s v="BK6817"/>
    <s v="Concepts of Physics - HC Verma"/>
    <s v="James James"/>
    <x v="9"/>
    <s v="978-1-7371228-3-8"/>
    <x v="4"/>
    <x v="4"/>
    <x v="2"/>
    <x v="399"/>
    <x v="7"/>
    <x v="0"/>
    <m/>
    <m/>
    <x v="181"/>
    <x v="3"/>
    <x v="0"/>
    <n v="236"/>
    <s v="*236*"/>
  </r>
  <r>
    <s v="BK6818"/>
    <s v="S. Chand Economics"/>
    <s v="Jeffrey Leblanc"/>
    <x v="5"/>
    <s v="978-1-65817-493-0"/>
    <x v="0"/>
    <x v="17"/>
    <x v="0"/>
    <x v="24"/>
    <x v="12"/>
    <x v="1"/>
    <d v="2024-06-27T00:00:00"/>
    <d v="2024-07-05T00:00:00"/>
    <x v="115"/>
    <x v="3"/>
    <x v="1"/>
    <n v="343"/>
    <s v="*343*"/>
  </r>
  <r>
    <s v="BK6819"/>
    <s v="Together with Social Science"/>
    <s v="Samantha Mclaughlin"/>
    <x v="0"/>
    <s v="978-1-01-361221-3"/>
    <x v="4"/>
    <x v="10"/>
    <x v="0"/>
    <x v="152"/>
    <x v="19"/>
    <x v="0"/>
    <m/>
    <m/>
    <x v="243"/>
    <x v="0"/>
    <x v="3"/>
    <n v="434"/>
    <s v="*434*"/>
  </r>
  <r>
    <s v="BK6820"/>
    <s v="Oxford English Reader"/>
    <s v="Jeffrey Boyd"/>
    <x v="2"/>
    <s v="978-1-194-82162-6"/>
    <x v="1"/>
    <x v="9"/>
    <x v="0"/>
    <x v="322"/>
    <x v="18"/>
    <x v="1"/>
    <d v="2024-01-09T00:00:00"/>
    <d v="2024-10-03T00:00:00"/>
    <x v="357"/>
    <x v="1"/>
    <x v="2"/>
    <n v="318"/>
    <s v="*318*"/>
  </r>
  <r>
    <s v="BK6821"/>
    <s v="Pradeep's Chemistry"/>
    <s v="Kevin Hudson"/>
    <x v="6"/>
    <s v="978-0-8096-7799-3"/>
    <x v="3"/>
    <x v="15"/>
    <x v="1"/>
    <x v="87"/>
    <x v="19"/>
    <x v="1"/>
    <d v="2024-06-09T00:00:00"/>
    <d v="2024-11-18T00:00:00"/>
    <x v="385"/>
    <x v="3"/>
    <x v="3"/>
    <n v="137"/>
    <s v="*137*"/>
  </r>
  <r>
    <s v="BK6822"/>
    <s v="DK Goel Accountancy"/>
    <s v="Joel Parker"/>
    <x v="7"/>
    <s v="978-1-158-33087-4"/>
    <x v="5"/>
    <x v="18"/>
    <x v="0"/>
    <x v="280"/>
    <x v="15"/>
    <x v="0"/>
    <m/>
    <m/>
    <x v="322"/>
    <x v="3"/>
    <x v="1"/>
    <n v="120"/>
    <s v="*120*"/>
  </r>
  <r>
    <s v="BK6823"/>
    <s v="Together with Social Science"/>
    <s v="Caroline Davis"/>
    <x v="0"/>
    <s v="978-0-9909202-9-8"/>
    <x v="2"/>
    <x v="17"/>
    <x v="1"/>
    <x v="269"/>
    <x v="4"/>
    <x v="1"/>
    <d v="2023-06-07T00:00:00"/>
    <d v="2023-10-25T00:00:00"/>
    <x v="1"/>
    <x v="0"/>
    <x v="1"/>
    <n v="258"/>
    <s v="*258*"/>
  </r>
  <r>
    <s v="BK6824"/>
    <s v="S. Chand Economics"/>
    <s v="Bobby Rodriguez"/>
    <x v="5"/>
    <s v="978-1-4959-5885-4"/>
    <x v="4"/>
    <x v="16"/>
    <x v="1"/>
    <x v="410"/>
    <x v="4"/>
    <x v="0"/>
    <m/>
    <m/>
    <x v="194"/>
    <x v="3"/>
    <x v="1"/>
    <n v="267"/>
    <s v="*267*"/>
  </r>
  <r>
    <s v="BK6825"/>
    <s v="Together with Social Science"/>
    <s v="Jared Patterson"/>
    <x v="0"/>
    <s v="978-0-269-41047-5"/>
    <x v="5"/>
    <x v="19"/>
    <x v="1"/>
    <x v="324"/>
    <x v="15"/>
    <x v="0"/>
    <m/>
    <m/>
    <x v="180"/>
    <x v="0"/>
    <x v="0"/>
    <n v="238"/>
    <s v="*238*"/>
  </r>
  <r>
    <s v="BK6826"/>
    <s v="NCERT Hindi"/>
    <s v="Nathan Keller"/>
    <x v="12"/>
    <s v="978-1-67195-219-5"/>
    <x v="1"/>
    <x v="19"/>
    <x v="2"/>
    <x v="179"/>
    <x v="9"/>
    <x v="0"/>
    <m/>
    <m/>
    <x v="291"/>
    <x v="3"/>
    <x v="2"/>
    <n v="290"/>
    <s v="*290*"/>
  </r>
  <r>
    <s v="BK6827"/>
    <s v="S. Chand Biology"/>
    <s v="Jessica Booth"/>
    <x v="4"/>
    <s v="978-1-03-575464-9"/>
    <x v="3"/>
    <x v="3"/>
    <x v="2"/>
    <x v="316"/>
    <x v="0"/>
    <x v="1"/>
    <d v="2024-05-06T00:00:00"/>
    <d v="2024-05-19T00:00:00"/>
    <x v="377"/>
    <x v="3"/>
    <x v="1"/>
    <n v="166"/>
    <s v="*166*"/>
  </r>
  <r>
    <s v="BK6828"/>
    <s v="Oxford English Reader"/>
    <s v="Christopher Williams"/>
    <x v="2"/>
    <s v="978-0-10-860990-9"/>
    <x v="0"/>
    <x v="5"/>
    <x v="2"/>
    <x v="23"/>
    <x v="2"/>
    <x v="0"/>
    <m/>
    <m/>
    <x v="188"/>
    <x v="1"/>
    <x v="1"/>
    <n v="183"/>
    <s v="*183*"/>
  </r>
  <r>
    <s v="BK6829"/>
    <s v="Truemanâ€™s Biology"/>
    <s v="Jenny Murray"/>
    <x v="4"/>
    <s v="978-0-12-663798-4"/>
    <x v="0"/>
    <x v="3"/>
    <x v="2"/>
    <x v="135"/>
    <x v="9"/>
    <x v="1"/>
    <d v="2023-07-07T00:00:00"/>
    <d v="2023-09-10T00:00:00"/>
    <x v="336"/>
    <x v="3"/>
    <x v="0"/>
    <n v="316"/>
    <s v="*316*"/>
  </r>
  <r>
    <s v="BK6830"/>
    <s v="NCERT Economics"/>
    <s v="Tamara Brock"/>
    <x v="5"/>
    <s v="978-1-209-21931-8"/>
    <x v="0"/>
    <x v="3"/>
    <x v="1"/>
    <x v="168"/>
    <x v="12"/>
    <x v="0"/>
    <m/>
    <m/>
    <x v="282"/>
    <x v="3"/>
    <x v="0"/>
    <n v="346"/>
    <s v="*346*"/>
  </r>
  <r>
    <s v="BK6831"/>
    <s v="Concepts of Physics - HC Verma"/>
    <s v="Donna Ortiz"/>
    <x v="9"/>
    <s v="978-1-5474-3480-0"/>
    <x v="4"/>
    <x v="10"/>
    <x v="1"/>
    <x v="73"/>
    <x v="8"/>
    <x v="1"/>
    <d v="2024-04-15T00:00:00"/>
    <d v="2025-02-08T00:00:00"/>
    <x v="363"/>
    <x v="3"/>
    <x v="2"/>
    <n v="134"/>
    <s v="*134*"/>
  </r>
  <r>
    <s v="BK6832"/>
    <s v="Principles of Economics"/>
    <s v="David Hansen"/>
    <x v="5"/>
    <s v="978-0-9708812-0-5"/>
    <x v="5"/>
    <x v="19"/>
    <x v="0"/>
    <x v="142"/>
    <x v="3"/>
    <x v="1"/>
    <d v="2024-09-30T00:00:00"/>
    <d v="2025-02-10T00:00:00"/>
    <x v="145"/>
    <x v="3"/>
    <x v="0"/>
    <n v="130"/>
    <s v="*130*"/>
  </r>
  <r>
    <s v="BK6833"/>
    <s v="NCERT Business Studies"/>
    <s v="Brad Hall"/>
    <x v="10"/>
    <s v="978-0-03-579333-7"/>
    <x v="5"/>
    <x v="17"/>
    <x v="1"/>
    <x v="169"/>
    <x v="0"/>
    <x v="0"/>
    <m/>
    <m/>
    <x v="321"/>
    <x v="3"/>
    <x v="1"/>
    <n v="365"/>
    <s v="*365*"/>
  </r>
  <r>
    <s v="BK6834"/>
    <s v="Manika Hindi Pathmala"/>
    <s v="Tammy Flores"/>
    <x v="12"/>
    <s v="978-1-905675-50-0"/>
    <x v="3"/>
    <x v="9"/>
    <x v="1"/>
    <x v="358"/>
    <x v="7"/>
    <x v="0"/>
    <m/>
    <m/>
    <x v="388"/>
    <x v="3"/>
    <x v="0"/>
    <n v="300"/>
    <s v="*300*"/>
  </r>
  <r>
    <s v="BK6835"/>
    <s v="Let Us C - Yashwant Kanetkar"/>
    <s v="William Wheeler"/>
    <x v="8"/>
    <s v="978-0-254-39840-5"/>
    <x v="2"/>
    <x v="17"/>
    <x v="1"/>
    <x v="273"/>
    <x v="19"/>
    <x v="0"/>
    <m/>
    <m/>
    <x v="73"/>
    <x v="3"/>
    <x v="2"/>
    <n v="322"/>
    <s v="*322*"/>
  </r>
  <r>
    <s v="BK6836"/>
    <s v="Together with Social Science"/>
    <s v="Amanda Montgomery"/>
    <x v="0"/>
    <s v="978-0-690-33098-4"/>
    <x v="4"/>
    <x v="1"/>
    <x v="2"/>
    <x v="41"/>
    <x v="6"/>
    <x v="0"/>
    <m/>
    <m/>
    <x v="424"/>
    <x v="0"/>
    <x v="0"/>
    <n v="371"/>
    <s v="*371*"/>
  </r>
  <r>
    <s v="BK6837"/>
    <s v="RS Aggarwal Mathematics"/>
    <s v="Sarah Mitchell"/>
    <x v="1"/>
    <s v="978-1-66002-719-4"/>
    <x v="5"/>
    <x v="4"/>
    <x v="2"/>
    <x v="192"/>
    <x v="4"/>
    <x v="0"/>
    <m/>
    <m/>
    <x v="113"/>
    <x v="0"/>
    <x v="2"/>
    <n v="134"/>
    <s v="*134*"/>
  </r>
  <r>
    <s v="BK6838"/>
    <s v="Together with Social Science"/>
    <s v="Michael Chung"/>
    <x v="0"/>
    <s v="978-1-152-32815-0"/>
    <x v="4"/>
    <x v="3"/>
    <x v="2"/>
    <x v="144"/>
    <x v="11"/>
    <x v="1"/>
    <d v="2023-04-01T00:00:00"/>
    <d v="2023-08-16T00:00:00"/>
    <x v="92"/>
    <x v="0"/>
    <x v="2"/>
    <n v="366"/>
    <s v="*366*"/>
  </r>
  <r>
    <s v="BK6839"/>
    <s v="NCERT Business Studies"/>
    <s v="Sarah Maddox"/>
    <x v="10"/>
    <s v="978-1-5380-5593-9"/>
    <x v="2"/>
    <x v="16"/>
    <x v="2"/>
    <x v="246"/>
    <x v="17"/>
    <x v="1"/>
    <d v="2023-11-18T00:00:00"/>
    <d v="2024-04-11T00:00:00"/>
    <x v="222"/>
    <x v="3"/>
    <x v="2"/>
    <n v="108"/>
    <s v="*108*"/>
  </r>
  <r>
    <s v="BK6840"/>
    <s v="Principles of Economics"/>
    <s v="Xavier Keith"/>
    <x v="5"/>
    <s v="978-0-530-56728-0"/>
    <x v="1"/>
    <x v="19"/>
    <x v="1"/>
    <x v="101"/>
    <x v="1"/>
    <x v="1"/>
    <d v="2023-08-08T00:00:00"/>
    <d v="2024-12-07T00:00:00"/>
    <x v="101"/>
    <x v="3"/>
    <x v="0"/>
    <n v="340"/>
    <s v="*340*"/>
  </r>
  <r>
    <s v="BK6841"/>
    <s v="S. Chand Business Studies"/>
    <s v="Jeremy White"/>
    <x v="10"/>
    <s v="978-1-63263-772-7"/>
    <x v="4"/>
    <x v="9"/>
    <x v="1"/>
    <x v="415"/>
    <x v="0"/>
    <x v="0"/>
    <m/>
    <m/>
    <x v="191"/>
    <x v="3"/>
    <x v="1"/>
    <n v="428"/>
    <s v="*428*"/>
  </r>
  <r>
    <s v="BK6842"/>
    <s v="RS Aggarwal Mathematics"/>
    <s v="Emily Cruz"/>
    <x v="1"/>
    <s v="978-0-543-21866-7"/>
    <x v="4"/>
    <x v="11"/>
    <x v="0"/>
    <x v="107"/>
    <x v="12"/>
    <x v="0"/>
    <m/>
    <m/>
    <x v="469"/>
    <x v="0"/>
    <x v="3"/>
    <n v="273"/>
    <s v="*273*"/>
  </r>
  <r>
    <s v="BK6843"/>
    <s v="DK Goel Accountancy"/>
    <s v="Kristen Gardner"/>
    <x v="7"/>
    <s v="978-1-67940-827-4"/>
    <x v="5"/>
    <x v="1"/>
    <x v="1"/>
    <x v="103"/>
    <x v="9"/>
    <x v="0"/>
    <m/>
    <m/>
    <x v="331"/>
    <x v="3"/>
    <x v="2"/>
    <n v="421"/>
    <s v="*421*"/>
  </r>
  <r>
    <s v="BK6844"/>
    <s v="S. Chand Business Studies"/>
    <s v="Patricia West"/>
    <x v="10"/>
    <s v="978-1-81456-485-8"/>
    <x v="3"/>
    <x v="19"/>
    <x v="2"/>
    <x v="323"/>
    <x v="8"/>
    <x v="1"/>
    <d v="2024-10-19T00:00:00"/>
    <d v="2025-01-28T00:00:00"/>
    <x v="209"/>
    <x v="3"/>
    <x v="3"/>
    <n v="275"/>
    <s v="*275*"/>
  </r>
  <r>
    <s v="BK6845"/>
    <s v="S. Chand Business Studies"/>
    <s v="Crystal Harris"/>
    <x v="10"/>
    <s v="978-1-77420-434-4"/>
    <x v="5"/>
    <x v="6"/>
    <x v="0"/>
    <x v="417"/>
    <x v="11"/>
    <x v="0"/>
    <m/>
    <m/>
    <x v="75"/>
    <x v="3"/>
    <x v="1"/>
    <n v="250"/>
    <s v="*250*"/>
  </r>
  <r>
    <s v="BK6846"/>
    <s v="Together with Social Science"/>
    <s v="Jeremy Craig"/>
    <x v="0"/>
    <s v="978-0-664-00115-5"/>
    <x v="2"/>
    <x v="0"/>
    <x v="0"/>
    <x v="343"/>
    <x v="16"/>
    <x v="0"/>
    <m/>
    <m/>
    <x v="333"/>
    <x v="0"/>
    <x v="1"/>
    <n v="314"/>
    <s v="*314*"/>
  </r>
  <r>
    <s v="BK6847"/>
    <s v="S. Chand Social Science"/>
    <s v="Christopher Davis"/>
    <x v="0"/>
    <s v="978-1-71414-543-0"/>
    <x v="2"/>
    <x v="8"/>
    <x v="0"/>
    <x v="56"/>
    <x v="11"/>
    <x v="1"/>
    <d v="2024-12-25T00:00:00"/>
    <d v="2025-01-19T00:00:00"/>
    <x v="468"/>
    <x v="0"/>
    <x v="1"/>
    <n v="255"/>
    <s v="*255*"/>
  </r>
  <r>
    <s v="BK6848"/>
    <s v="S. Chand EVS"/>
    <s v="Ashley Pollard"/>
    <x v="3"/>
    <s v="978-0-235-52253-9"/>
    <x v="1"/>
    <x v="4"/>
    <x v="1"/>
    <x v="342"/>
    <x v="17"/>
    <x v="1"/>
    <d v="2024-04-20T00:00:00"/>
    <d v="2024-05-07T00:00:00"/>
    <x v="174"/>
    <x v="2"/>
    <x v="0"/>
    <n v="388"/>
    <s v="*388*"/>
  </r>
  <r>
    <s v="BK6849"/>
    <s v="S. Chand Economics"/>
    <s v="Robin Henry"/>
    <x v="5"/>
    <s v="978-0-8284-6366-9"/>
    <x v="0"/>
    <x v="9"/>
    <x v="0"/>
    <x v="134"/>
    <x v="9"/>
    <x v="1"/>
    <d v="2024-12-25T00:00:00"/>
    <d v="2025-02-21T00:00:00"/>
    <x v="409"/>
    <x v="3"/>
    <x v="2"/>
    <n v="150"/>
    <s v="*150*"/>
  </r>
  <r>
    <s v="BK6850"/>
    <s v="English Grammar &amp; Composition"/>
    <s v="Joseph Myers"/>
    <x v="2"/>
    <s v="978-0-651-33762-5"/>
    <x v="0"/>
    <x v="10"/>
    <x v="1"/>
    <x v="304"/>
    <x v="18"/>
    <x v="1"/>
    <d v="2023-09-25T00:00:00"/>
    <d v="2024-07-25T00:00:00"/>
    <x v="255"/>
    <x v="1"/>
    <x v="1"/>
    <n v="361"/>
    <s v="*361*"/>
  </r>
  <r>
    <s v="BK6851"/>
    <s v="Oxford English Reader"/>
    <s v="Heather Giles"/>
    <x v="2"/>
    <s v="978-0-85478-447-9"/>
    <x v="5"/>
    <x v="9"/>
    <x v="1"/>
    <x v="220"/>
    <x v="14"/>
    <x v="0"/>
    <m/>
    <m/>
    <x v="200"/>
    <x v="1"/>
    <x v="1"/>
    <n v="197"/>
    <s v="*197*"/>
  </r>
  <r>
    <s v="BK6852"/>
    <s v="NCERT Economics"/>
    <s v="Aaron Ramos"/>
    <x v="5"/>
    <s v="978-0-374-56841-2"/>
    <x v="1"/>
    <x v="4"/>
    <x v="1"/>
    <x v="79"/>
    <x v="10"/>
    <x v="0"/>
    <m/>
    <m/>
    <x v="178"/>
    <x v="3"/>
    <x v="0"/>
    <n v="131"/>
    <s v="*131*"/>
  </r>
  <r>
    <s v="BK6853"/>
    <s v="Computer Science with Python"/>
    <s v="Gabrielle Bailey"/>
    <x v="8"/>
    <s v="978-0-86983-919-5"/>
    <x v="4"/>
    <x v="1"/>
    <x v="2"/>
    <x v="299"/>
    <x v="0"/>
    <x v="0"/>
    <m/>
    <m/>
    <x v="13"/>
    <x v="3"/>
    <x v="0"/>
    <n v="131"/>
    <s v="*131*"/>
  </r>
  <r>
    <s v="BK6854"/>
    <s v="Truemanâ€™s Biology"/>
    <s v="David Bailey"/>
    <x v="4"/>
    <s v="978-0-234-22614-8"/>
    <x v="1"/>
    <x v="11"/>
    <x v="2"/>
    <x v="358"/>
    <x v="5"/>
    <x v="1"/>
    <d v="2023-04-07T00:00:00"/>
    <d v="2024-10-22T00:00:00"/>
    <x v="453"/>
    <x v="3"/>
    <x v="2"/>
    <n v="158"/>
    <s v="*158*"/>
  </r>
  <r>
    <s v="BK6855"/>
    <s v="Truemanâ€™s Biology"/>
    <s v="Michael Wagner"/>
    <x v="4"/>
    <s v="978-1-74298-791-0"/>
    <x v="2"/>
    <x v="10"/>
    <x v="2"/>
    <x v="367"/>
    <x v="7"/>
    <x v="0"/>
    <m/>
    <m/>
    <x v="119"/>
    <x v="3"/>
    <x v="0"/>
    <n v="289"/>
    <s v="*289*"/>
  </r>
  <r>
    <s v="BK6856"/>
    <s v="Modern ABC Chemistry"/>
    <s v="Nancy Cook"/>
    <x v="6"/>
    <s v="978-1-141-67837-2"/>
    <x v="5"/>
    <x v="12"/>
    <x v="2"/>
    <x v="136"/>
    <x v="4"/>
    <x v="0"/>
    <m/>
    <m/>
    <x v="442"/>
    <x v="3"/>
    <x v="1"/>
    <n v="229"/>
    <s v="*229*"/>
  </r>
  <r>
    <s v="BK6857"/>
    <s v="Lakhmir Singh Science"/>
    <s v="Mark Gaines"/>
    <x v="11"/>
    <s v="978-0-11-166275-5"/>
    <x v="0"/>
    <x v="14"/>
    <x v="1"/>
    <x v="298"/>
    <x v="8"/>
    <x v="1"/>
    <d v="2024-07-25T00:00:00"/>
    <d v="2024-12-17T00:00:00"/>
    <x v="84"/>
    <x v="2"/>
    <x v="0"/>
    <n v="392"/>
    <s v="*392*"/>
  </r>
  <r>
    <s v="BK6858"/>
    <s v="Oxford English Reader"/>
    <s v="Kevin Guzman"/>
    <x v="2"/>
    <s v="978-0-230-42155-4"/>
    <x v="1"/>
    <x v="16"/>
    <x v="1"/>
    <x v="165"/>
    <x v="3"/>
    <x v="0"/>
    <m/>
    <m/>
    <x v="228"/>
    <x v="1"/>
    <x v="2"/>
    <n v="352"/>
    <s v="*352*"/>
  </r>
  <r>
    <s v="BK6859"/>
    <s v="English Grammar &amp; Composition"/>
    <s v="Dr. Natasha Rogers"/>
    <x v="2"/>
    <s v="978-1-59417-358-5"/>
    <x v="0"/>
    <x v="17"/>
    <x v="0"/>
    <x v="323"/>
    <x v="19"/>
    <x v="0"/>
    <m/>
    <m/>
    <x v="201"/>
    <x v="1"/>
    <x v="0"/>
    <n v="262"/>
    <s v="*262*"/>
  </r>
  <r>
    <s v="BK6860"/>
    <s v="Python Programming - Balagurusamy"/>
    <s v="Hayden Brown"/>
    <x v="8"/>
    <s v="978-0-7204-4834-4"/>
    <x v="2"/>
    <x v="16"/>
    <x v="1"/>
    <x v="34"/>
    <x v="16"/>
    <x v="1"/>
    <d v="2024-04-23T00:00:00"/>
    <d v="2024-10-26T00:00:00"/>
    <x v="25"/>
    <x v="3"/>
    <x v="2"/>
    <n v="401"/>
    <s v="*401*"/>
  </r>
  <r>
    <s v="BK6861"/>
    <s v="Truemanâ€™s Biology"/>
    <s v="Dr. Cesar Medina"/>
    <x v="4"/>
    <s v="978-1-4021-4054-9"/>
    <x v="2"/>
    <x v="10"/>
    <x v="1"/>
    <x v="250"/>
    <x v="19"/>
    <x v="1"/>
    <d v="2023-05-15T00:00:00"/>
    <d v="2023-07-29T00:00:00"/>
    <x v="421"/>
    <x v="3"/>
    <x v="2"/>
    <n v="273"/>
    <s v="*273*"/>
  </r>
  <r>
    <s v="BK6862"/>
    <s v="NCERT Accountancy"/>
    <s v="Timothy Hall"/>
    <x v="7"/>
    <s v="978-0-7025-9505-9"/>
    <x v="3"/>
    <x v="15"/>
    <x v="1"/>
    <x v="185"/>
    <x v="5"/>
    <x v="0"/>
    <m/>
    <m/>
    <x v="325"/>
    <x v="3"/>
    <x v="2"/>
    <n v="386"/>
    <s v="*386*"/>
  </r>
  <r>
    <s v="BK6863"/>
    <s v="Concepts of Physics - HC Verma"/>
    <s v="James Turner"/>
    <x v="9"/>
    <s v="978-1-55037-173-4"/>
    <x v="5"/>
    <x v="16"/>
    <x v="2"/>
    <x v="371"/>
    <x v="5"/>
    <x v="0"/>
    <m/>
    <m/>
    <x v="71"/>
    <x v="3"/>
    <x v="0"/>
    <n v="408"/>
    <s v="*408*"/>
  </r>
  <r>
    <s v="BK6864"/>
    <s v="S. Chand Business Studies"/>
    <s v="Rebekah Smith"/>
    <x v="10"/>
    <s v="978-1-80010-313-9"/>
    <x v="4"/>
    <x v="0"/>
    <x v="2"/>
    <x v="224"/>
    <x v="0"/>
    <x v="1"/>
    <d v="2024-03-23T00:00:00"/>
    <d v="2024-09-23T00:00:00"/>
    <x v="117"/>
    <x v="3"/>
    <x v="1"/>
    <n v="183"/>
    <s v="*183*"/>
  </r>
  <r>
    <s v="BK6865"/>
    <s v="Lakhmir Singh Science"/>
    <s v="Rhonda Hill"/>
    <x v="11"/>
    <s v="978-0-7681-3927-3"/>
    <x v="0"/>
    <x v="0"/>
    <x v="2"/>
    <x v="126"/>
    <x v="6"/>
    <x v="0"/>
    <m/>
    <m/>
    <x v="53"/>
    <x v="2"/>
    <x v="3"/>
    <n v="242"/>
    <s v="*242*"/>
  </r>
  <r>
    <s v="BK6866"/>
    <s v="RD Sharma Mathematics"/>
    <s v="Virginia Watson"/>
    <x v="1"/>
    <s v="978-1-112-51433-3"/>
    <x v="2"/>
    <x v="0"/>
    <x v="2"/>
    <x v="119"/>
    <x v="9"/>
    <x v="0"/>
    <m/>
    <m/>
    <x v="213"/>
    <x v="0"/>
    <x v="2"/>
    <n v="289"/>
    <s v="*289*"/>
  </r>
  <r>
    <s v="BK6867"/>
    <s v="NCERT Biology"/>
    <s v="Mario Baker"/>
    <x v="4"/>
    <s v="978-0-393-43734-8"/>
    <x v="2"/>
    <x v="6"/>
    <x v="1"/>
    <x v="221"/>
    <x v="6"/>
    <x v="0"/>
    <m/>
    <m/>
    <x v="340"/>
    <x v="3"/>
    <x v="3"/>
    <n v="241"/>
    <s v="*241*"/>
  </r>
  <r>
    <s v="BK6868"/>
    <s v="TS Grewal Accountancy"/>
    <s v="Sean Jensen"/>
    <x v="7"/>
    <s v="978-0-02-128811-3"/>
    <x v="1"/>
    <x v="14"/>
    <x v="1"/>
    <x v="15"/>
    <x v="19"/>
    <x v="0"/>
    <m/>
    <m/>
    <x v="405"/>
    <x v="3"/>
    <x v="1"/>
    <n v="368"/>
    <s v="*368*"/>
  </r>
  <r>
    <s v="BK6869"/>
    <s v="NCERT Accountancy"/>
    <s v="Walter Perez"/>
    <x v="7"/>
    <s v="978-1-4005-9999-8"/>
    <x v="3"/>
    <x v="5"/>
    <x v="0"/>
    <x v="401"/>
    <x v="16"/>
    <x v="0"/>
    <m/>
    <m/>
    <x v="111"/>
    <x v="3"/>
    <x v="1"/>
    <n v="137"/>
    <s v="*137*"/>
  </r>
  <r>
    <s v="BK6870"/>
    <s v="NCERT Business Studies"/>
    <s v="Joy Smith"/>
    <x v="10"/>
    <s v="978-1-4860-0691-5"/>
    <x v="0"/>
    <x v="18"/>
    <x v="1"/>
    <x v="235"/>
    <x v="7"/>
    <x v="1"/>
    <d v="2024-03-06T00:00:00"/>
    <d v="2024-10-11T00:00:00"/>
    <x v="72"/>
    <x v="3"/>
    <x v="1"/>
    <n v="328"/>
    <s v="*328*"/>
  </r>
  <r>
    <s v="BK6871"/>
    <s v="NCERT Maths"/>
    <s v="Mr. Jimmy Frazier"/>
    <x v="1"/>
    <s v="978-0-414-73357-2"/>
    <x v="5"/>
    <x v="14"/>
    <x v="2"/>
    <x v="163"/>
    <x v="9"/>
    <x v="1"/>
    <d v="2025-02-26T00:00:00"/>
    <d v="2025-02-26T00:00:00"/>
    <x v="451"/>
    <x v="0"/>
    <x v="0"/>
    <n v="407"/>
    <s v="*407*"/>
  </r>
  <r>
    <s v="BK6872"/>
    <s v="Truemanâ€™s Biology"/>
    <s v="Amanda Wood"/>
    <x v="4"/>
    <s v="978-1-369-08496-2"/>
    <x v="5"/>
    <x v="1"/>
    <x v="0"/>
    <x v="0"/>
    <x v="8"/>
    <x v="0"/>
    <m/>
    <m/>
    <x v="282"/>
    <x v="3"/>
    <x v="2"/>
    <n v="408"/>
    <s v="*408*"/>
  </r>
  <r>
    <s v="BK6873"/>
    <s v="English Grammar &amp; Composition"/>
    <s v="Bradley Gentry"/>
    <x v="2"/>
    <s v="978-1-86385-559-4"/>
    <x v="5"/>
    <x v="0"/>
    <x v="0"/>
    <x v="376"/>
    <x v="1"/>
    <x v="0"/>
    <m/>
    <m/>
    <x v="349"/>
    <x v="1"/>
    <x v="1"/>
    <n v="283"/>
    <s v="*283*"/>
  </r>
  <r>
    <s v="BK6874"/>
    <s v="Computer Science with Python"/>
    <s v="Margaret Thompson"/>
    <x v="8"/>
    <s v="978-1-357-62859-8"/>
    <x v="0"/>
    <x v="0"/>
    <x v="0"/>
    <x v="263"/>
    <x v="11"/>
    <x v="1"/>
    <d v="2023-12-06T00:00:00"/>
    <d v="2024-12-28T00:00:00"/>
    <x v="115"/>
    <x v="3"/>
    <x v="1"/>
    <n v="417"/>
    <s v="*417*"/>
  </r>
  <r>
    <s v="BK6875"/>
    <s v="Principles of Economics"/>
    <s v="Aaron Smith"/>
    <x v="5"/>
    <s v="978-1-05-186672-2"/>
    <x v="3"/>
    <x v="11"/>
    <x v="1"/>
    <x v="146"/>
    <x v="18"/>
    <x v="1"/>
    <d v="2025-02-19T00:00:00"/>
    <d v="2025-02-20T00:00:00"/>
    <x v="354"/>
    <x v="3"/>
    <x v="0"/>
    <n v="449"/>
    <s v="*449*"/>
  </r>
  <r>
    <s v="BK6876"/>
    <s v="TS Grewal Accountancy"/>
    <s v="Jose Taylor"/>
    <x v="7"/>
    <s v="978-0-7495-6949-5"/>
    <x v="2"/>
    <x v="9"/>
    <x v="0"/>
    <x v="312"/>
    <x v="15"/>
    <x v="1"/>
    <d v="2025-02-24T00:00:00"/>
    <d v="2025-02-24T00:00:00"/>
    <x v="364"/>
    <x v="3"/>
    <x v="0"/>
    <n v="444"/>
    <s v="*444*"/>
  </r>
  <r>
    <s v="BK6877"/>
    <s v="RS Aggarwal Mathematics"/>
    <s v="John Foley"/>
    <x v="1"/>
    <s v="978-0-19-818091-3"/>
    <x v="1"/>
    <x v="13"/>
    <x v="1"/>
    <x v="233"/>
    <x v="16"/>
    <x v="0"/>
    <m/>
    <m/>
    <x v="298"/>
    <x v="0"/>
    <x v="2"/>
    <n v="440"/>
    <s v="*440*"/>
  </r>
  <r>
    <s v="BK6878"/>
    <s v="Pearson Science Explorer"/>
    <s v="Donald Bowers"/>
    <x v="11"/>
    <s v="978-0-12-358583-7"/>
    <x v="2"/>
    <x v="10"/>
    <x v="1"/>
    <x v="40"/>
    <x v="16"/>
    <x v="0"/>
    <m/>
    <m/>
    <x v="326"/>
    <x v="2"/>
    <x v="0"/>
    <n v="274"/>
    <s v="*274*"/>
  </r>
  <r>
    <s v="BK6879"/>
    <s v="Pearson Science Explorer"/>
    <s v="Mary Zamora"/>
    <x v="11"/>
    <s v="978-0-445-86674-4"/>
    <x v="5"/>
    <x v="3"/>
    <x v="1"/>
    <x v="16"/>
    <x v="17"/>
    <x v="1"/>
    <d v="2023-06-17T00:00:00"/>
    <d v="2024-01-18T00:00:00"/>
    <x v="34"/>
    <x v="2"/>
    <x v="1"/>
    <n v="390"/>
    <s v="*390*"/>
  </r>
  <r>
    <s v="BK6880"/>
    <s v="SL Arora Physics"/>
    <s v="Kenneth Leach"/>
    <x v="9"/>
    <s v="978-1-07-390450-1"/>
    <x v="5"/>
    <x v="16"/>
    <x v="2"/>
    <x v="65"/>
    <x v="5"/>
    <x v="1"/>
    <d v="2023-07-10T00:00:00"/>
    <d v="2023-09-16T00:00:00"/>
    <x v="363"/>
    <x v="3"/>
    <x v="0"/>
    <n v="423"/>
    <s v="*423*"/>
  </r>
  <r>
    <s v="BK6881"/>
    <s v="Python Programming - Balagurusamy"/>
    <s v="Hailey Brown"/>
    <x v="8"/>
    <s v="978-0-19-289722-0"/>
    <x v="2"/>
    <x v="14"/>
    <x v="2"/>
    <x v="284"/>
    <x v="6"/>
    <x v="1"/>
    <d v="2023-10-02T00:00:00"/>
    <d v="2024-10-01T00:00:00"/>
    <x v="438"/>
    <x v="3"/>
    <x v="2"/>
    <n v="435"/>
    <s v="*435*"/>
  </r>
  <r>
    <s v="BK6882"/>
    <s v="NCERT Chemistry"/>
    <s v="John Smith"/>
    <x v="6"/>
    <s v="978-0-390-61330-1"/>
    <x v="5"/>
    <x v="10"/>
    <x v="2"/>
    <x v="245"/>
    <x v="3"/>
    <x v="0"/>
    <m/>
    <m/>
    <x v="88"/>
    <x v="3"/>
    <x v="0"/>
    <n v="304"/>
    <s v="*304*"/>
  </r>
  <r>
    <s v="BK6883"/>
    <s v="Nai Roshni Hindi Pathmala"/>
    <s v="Lauren Stewart"/>
    <x v="12"/>
    <s v="978-0-698-56038-3"/>
    <x v="5"/>
    <x v="14"/>
    <x v="2"/>
    <x v="341"/>
    <x v="16"/>
    <x v="1"/>
    <d v="2023-12-23T00:00:00"/>
    <d v="2024-10-30T00:00:00"/>
    <x v="381"/>
    <x v="3"/>
    <x v="2"/>
    <n v="313"/>
    <s v="*313*"/>
  </r>
  <r>
    <s v="BK6884"/>
    <s v="DK Goel Accountancy"/>
    <s v="Daniel Sutton"/>
    <x v="7"/>
    <s v="978-1-941647-87-5"/>
    <x v="3"/>
    <x v="0"/>
    <x v="1"/>
    <x v="66"/>
    <x v="4"/>
    <x v="0"/>
    <m/>
    <m/>
    <x v="470"/>
    <x v="3"/>
    <x v="2"/>
    <n v="268"/>
    <s v="*268*"/>
  </r>
  <r>
    <s v="BK6885"/>
    <s v="Concepts of Physics - HC Verma"/>
    <s v="Annette Phillips"/>
    <x v="9"/>
    <s v="978-0-255-87678-0"/>
    <x v="3"/>
    <x v="19"/>
    <x v="1"/>
    <x v="220"/>
    <x v="6"/>
    <x v="1"/>
    <d v="2023-05-17T00:00:00"/>
    <d v="2025-02-23T00:00:00"/>
    <x v="14"/>
    <x v="3"/>
    <x v="2"/>
    <n v="425"/>
    <s v="*425*"/>
  </r>
  <r>
    <s v="BK6886"/>
    <s v="Principles of Economics"/>
    <s v="Justin Wilkins"/>
    <x v="5"/>
    <s v="978-1-4982-1992-1"/>
    <x v="0"/>
    <x v="19"/>
    <x v="0"/>
    <x v="130"/>
    <x v="2"/>
    <x v="0"/>
    <m/>
    <m/>
    <x v="191"/>
    <x v="3"/>
    <x v="0"/>
    <n v="360"/>
    <s v="*360*"/>
  </r>
  <r>
    <s v="BK6887"/>
    <s v="S. Chand Business Studies"/>
    <s v="Christopher Shah"/>
    <x v="10"/>
    <s v="978-0-2284-7959-8"/>
    <x v="5"/>
    <x v="18"/>
    <x v="1"/>
    <x v="124"/>
    <x v="10"/>
    <x v="0"/>
    <m/>
    <m/>
    <x v="12"/>
    <x v="3"/>
    <x v="1"/>
    <n v="224"/>
    <s v="*224*"/>
  </r>
  <r>
    <s v="BK6888"/>
    <s v="S. Chand Social Science"/>
    <s v="Marilyn Villegas"/>
    <x v="0"/>
    <s v="978-1-160-81994-7"/>
    <x v="3"/>
    <x v="1"/>
    <x v="1"/>
    <x v="259"/>
    <x v="1"/>
    <x v="0"/>
    <m/>
    <m/>
    <x v="201"/>
    <x v="0"/>
    <x v="3"/>
    <n v="184"/>
    <s v="*184*"/>
  </r>
  <r>
    <s v="BK6889"/>
    <s v="S. Chand Science"/>
    <s v="Karina Garrett"/>
    <x v="11"/>
    <s v="978-0-13-491371-1"/>
    <x v="3"/>
    <x v="9"/>
    <x v="1"/>
    <x v="84"/>
    <x v="3"/>
    <x v="1"/>
    <d v="2024-05-15T00:00:00"/>
    <d v="2024-06-07T00:00:00"/>
    <x v="362"/>
    <x v="2"/>
    <x v="2"/>
    <n v="245"/>
    <s v="*245*"/>
  </r>
  <r>
    <s v="BK6890"/>
    <s v="NCERT Accountancy"/>
    <s v="Stephanie Jones"/>
    <x v="7"/>
    <s v="978-0-09-687214-9"/>
    <x v="2"/>
    <x v="9"/>
    <x v="2"/>
    <x v="134"/>
    <x v="2"/>
    <x v="0"/>
    <m/>
    <m/>
    <x v="253"/>
    <x v="3"/>
    <x v="3"/>
    <n v="338"/>
    <s v="*338*"/>
  </r>
  <r>
    <s v="BK6891"/>
    <s v="DK Goel Accountancy"/>
    <s v="Tiffany Garza"/>
    <x v="7"/>
    <s v="978-0-545-10375-6"/>
    <x v="2"/>
    <x v="14"/>
    <x v="2"/>
    <x v="401"/>
    <x v="4"/>
    <x v="0"/>
    <m/>
    <m/>
    <x v="277"/>
    <x v="3"/>
    <x v="1"/>
    <n v="423"/>
    <s v="*423*"/>
  </r>
  <r>
    <s v="BK6892"/>
    <s v="Python Programming - Balagurusamy"/>
    <s v="Betty Smith"/>
    <x v="8"/>
    <s v="978-0-7279-8725-9"/>
    <x v="2"/>
    <x v="3"/>
    <x v="2"/>
    <x v="251"/>
    <x v="8"/>
    <x v="1"/>
    <d v="2023-04-30T00:00:00"/>
    <d v="2024-09-10T00:00:00"/>
    <x v="80"/>
    <x v="3"/>
    <x v="1"/>
    <n v="398"/>
    <s v="*398*"/>
  </r>
  <r>
    <s v="BK6893"/>
    <s v="NCERT Social Science"/>
    <s v="John Robinson"/>
    <x v="0"/>
    <s v="978-1-4647-0817-6"/>
    <x v="4"/>
    <x v="3"/>
    <x v="2"/>
    <x v="79"/>
    <x v="12"/>
    <x v="1"/>
    <d v="2024-12-29T00:00:00"/>
    <d v="2025-01-11T00:00:00"/>
    <x v="135"/>
    <x v="0"/>
    <x v="1"/>
    <n v="286"/>
    <s v="*286*"/>
  </r>
  <r>
    <s v="BK6894"/>
    <s v="Principles of Economics"/>
    <s v="Todd Hale"/>
    <x v="5"/>
    <s v="978-1-946955-25-8"/>
    <x v="3"/>
    <x v="13"/>
    <x v="1"/>
    <x v="275"/>
    <x v="10"/>
    <x v="1"/>
    <d v="2024-08-29T00:00:00"/>
    <d v="2025-02-24T00:00:00"/>
    <x v="249"/>
    <x v="3"/>
    <x v="0"/>
    <n v="148"/>
    <s v="*148*"/>
  </r>
  <r>
    <s v="BK6895"/>
    <s v="Fundamentals of Physics - Resnick Halliday"/>
    <s v="Kimberly Murphy"/>
    <x v="9"/>
    <s v="978-1-82132-845-0"/>
    <x v="2"/>
    <x v="11"/>
    <x v="1"/>
    <x v="75"/>
    <x v="13"/>
    <x v="0"/>
    <m/>
    <m/>
    <x v="159"/>
    <x v="3"/>
    <x v="2"/>
    <n v="294"/>
    <s v="*294*"/>
  </r>
  <r>
    <s v="BK6896"/>
    <s v="Fundamentals of Physics - Resnick Halliday"/>
    <s v="Sara Hall"/>
    <x v="9"/>
    <s v="978-1-343-72795-3"/>
    <x v="0"/>
    <x v="16"/>
    <x v="0"/>
    <x v="263"/>
    <x v="3"/>
    <x v="0"/>
    <m/>
    <m/>
    <x v="205"/>
    <x v="3"/>
    <x v="1"/>
    <n v="427"/>
    <s v="*427*"/>
  </r>
  <r>
    <s v="BK6897"/>
    <s v="English Grammar &amp; Composition"/>
    <s v="Yolanda Shaw"/>
    <x v="2"/>
    <s v="978-0-9979269-0-3"/>
    <x v="2"/>
    <x v="5"/>
    <x v="1"/>
    <x v="113"/>
    <x v="3"/>
    <x v="1"/>
    <d v="2025-02-14T00:00:00"/>
    <d v="2025-02-24T00:00:00"/>
    <x v="342"/>
    <x v="1"/>
    <x v="1"/>
    <n v="230"/>
    <s v="*230*"/>
  </r>
  <r>
    <s v="BK6898"/>
    <s v="NCERT Maths"/>
    <s v="Mariah Marsh"/>
    <x v="1"/>
    <s v="978-1-368-36729-5"/>
    <x v="2"/>
    <x v="2"/>
    <x v="2"/>
    <x v="122"/>
    <x v="9"/>
    <x v="0"/>
    <m/>
    <m/>
    <x v="51"/>
    <x v="0"/>
    <x v="0"/>
    <n v="432"/>
    <s v="*432*"/>
  </r>
  <r>
    <s v="BK6899"/>
    <s v="Python Programming - Balagurusamy"/>
    <s v="Christopher Campbell"/>
    <x v="8"/>
    <s v="978-1-5156-4015-8"/>
    <x v="3"/>
    <x v="7"/>
    <x v="0"/>
    <x v="3"/>
    <x v="12"/>
    <x v="1"/>
    <d v="2024-11-03T00:00:00"/>
    <d v="2024-12-23T00:00:00"/>
    <x v="415"/>
    <x v="3"/>
    <x v="0"/>
    <n v="439"/>
    <s v="*439*"/>
  </r>
  <r>
    <s v="BK6900"/>
    <s v="NCERT Chemistry"/>
    <s v="Jonathan Davis"/>
    <x v="6"/>
    <s v="978-0-642-10586-8"/>
    <x v="3"/>
    <x v="14"/>
    <x v="0"/>
    <x v="346"/>
    <x v="11"/>
    <x v="1"/>
    <d v="2024-11-17T00:00:00"/>
    <d v="2025-01-03T00:00:00"/>
    <x v="479"/>
    <x v="3"/>
    <x v="2"/>
    <n v="120"/>
    <s v="*120*"/>
  </r>
  <r>
    <s v="BK6901"/>
    <s v="NCERT Business Studies"/>
    <s v="Ann Cardenas"/>
    <x v="10"/>
    <s v="978-0-301-41990-9"/>
    <x v="0"/>
    <x v="12"/>
    <x v="0"/>
    <x v="59"/>
    <x v="16"/>
    <x v="1"/>
    <d v="2025-02-09T00:00:00"/>
    <d v="2025-02-19T00:00:00"/>
    <x v="261"/>
    <x v="3"/>
    <x v="0"/>
    <n v="432"/>
    <s v="*432*"/>
  </r>
  <r>
    <s v="BK6902"/>
    <s v="S. Chand Biology"/>
    <s v="Dr. Sara Flores DVM"/>
    <x v="4"/>
    <s v="978-0-469-48681-2"/>
    <x v="1"/>
    <x v="12"/>
    <x v="1"/>
    <x v="354"/>
    <x v="8"/>
    <x v="1"/>
    <d v="2024-10-06T00:00:00"/>
    <d v="2024-10-09T00:00:00"/>
    <x v="444"/>
    <x v="3"/>
    <x v="1"/>
    <n v="187"/>
    <s v="*187*"/>
  </r>
  <r>
    <s v="BK6903"/>
    <s v="NCERT Chemistry"/>
    <s v="Kathleen Maddox"/>
    <x v="6"/>
    <s v="978-0-450-89780-1"/>
    <x v="3"/>
    <x v="9"/>
    <x v="0"/>
    <x v="408"/>
    <x v="13"/>
    <x v="1"/>
    <d v="2025-01-14T00:00:00"/>
    <d v="2025-02-24T00:00:00"/>
    <x v="244"/>
    <x v="3"/>
    <x v="0"/>
    <n v="189"/>
    <s v="*189*"/>
  </r>
  <r>
    <s v="BK6904"/>
    <s v="S. Chand Business Studies"/>
    <s v="Charles Hawkins"/>
    <x v="10"/>
    <s v="978-0-09-396403-8"/>
    <x v="2"/>
    <x v="14"/>
    <x v="1"/>
    <x v="171"/>
    <x v="6"/>
    <x v="0"/>
    <m/>
    <m/>
    <x v="24"/>
    <x v="3"/>
    <x v="2"/>
    <n v="402"/>
    <s v="*402*"/>
  </r>
  <r>
    <s v="BK6905"/>
    <s v="SL Arora Physics"/>
    <s v="Mr. Sean Martinez Jr."/>
    <x v="9"/>
    <s v="978-1-5015-5751-4"/>
    <x v="0"/>
    <x v="1"/>
    <x v="1"/>
    <x v="128"/>
    <x v="19"/>
    <x v="0"/>
    <m/>
    <m/>
    <x v="111"/>
    <x v="3"/>
    <x v="0"/>
    <n v="303"/>
    <s v="*303*"/>
  </r>
  <r>
    <s v="BK6906"/>
    <s v="TS Grewal Accountancy"/>
    <s v="Jody Jones"/>
    <x v="7"/>
    <s v="978-0-85054-646-0"/>
    <x v="2"/>
    <x v="1"/>
    <x v="1"/>
    <x v="200"/>
    <x v="0"/>
    <x v="1"/>
    <d v="2023-11-20T00:00:00"/>
    <d v="2024-04-23T00:00:00"/>
    <x v="227"/>
    <x v="3"/>
    <x v="2"/>
    <n v="126"/>
    <s v="*126*"/>
  </r>
  <r>
    <s v="BK6907"/>
    <s v="Let Us C - Yashwant Kanetkar"/>
    <s v="Samuel Smith"/>
    <x v="8"/>
    <s v="978-0-391-83727-0"/>
    <x v="1"/>
    <x v="3"/>
    <x v="2"/>
    <x v="16"/>
    <x v="9"/>
    <x v="1"/>
    <d v="2023-08-08T00:00:00"/>
    <d v="2024-07-19T00:00:00"/>
    <x v="272"/>
    <x v="3"/>
    <x v="2"/>
    <n v="259"/>
    <s v="*259*"/>
  </r>
  <r>
    <s v="BK6908"/>
    <s v="NCERT Business Studies"/>
    <s v="Jeffrey Mckinney"/>
    <x v="10"/>
    <s v="978-0-86703-608-4"/>
    <x v="5"/>
    <x v="9"/>
    <x v="2"/>
    <x v="7"/>
    <x v="7"/>
    <x v="0"/>
    <m/>
    <m/>
    <x v="448"/>
    <x v="3"/>
    <x v="2"/>
    <n v="433"/>
    <s v="*433*"/>
  </r>
  <r>
    <s v="BK6909"/>
    <s v="Modern ABC Chemistry"/>
    <s v="Brandon Anderson"/>
    <x v="6"/>
    <s v="978-1-77777-512-4"/>
    <x v="4"/>
    <x v="5"/>
    <x v="2"/>
    <x v="196"/>
    <x v="2"/>
    <x v="1"/>
    <d v="2024-10-18T00:00:00"/>
    <d v="2025-02-23T00:00:00"/>
    <x v="251"/>
    <x v="3"/>
    <x v="0"/>
    <n v="136"/>
    <s v="*136*"/>
  </r>
  <r>
    <s v="BK6910"/>
    <s v="S. Chand EVS"/>
    <s v="Crystal Armstrong"/>
    <x v="3"/>
    <s v="978-0-7616-4429-3"/>
    <x v="3"/>
    <x v="4"/>
    <x v="2"/>
    <x v="282"/>
    <x v="16"/>
    <x v="1"/>
    <d v="2023-08-01T00:00:00"/>
    <d v="2024-04-12T00:00:00"/>
    <x v="411"/>
    <x v="2"/>
    <x v="1"/>
    <n v="318"/>
    <s v="*318*"/>
  </r>
  <r>
    <s v="BK6911"/>
    <s v="Concepts of Physics - HC Verma"/>
    <s v="Steven Castro"/>
    <x v="9"/>
    <s v="978-1-887780-24-7"/>
    <x v="0"/>
    <x v="12"/>
    <x v="1"/>
    <x v="196"/>
    <x v="7"/>
    <x v="1"/>
    <d v="2023-11-13T00:00:00"/>
    <d v="2024-02-03T00:00:00"/>
    <x v="439"/>
    <x v="3"/>
    <x v="3"/>
    <n v="300"/>
    <s v="*300*"/>
  </r>
  <r>
    <s v="BK6912"/>
    <s v="DK Goel Accountancy"/>
    <s v="Molly Simpson"/>
    <x v="7"/>
    <s v="978-0-10-375209-9"/>
    <x v="5"/>
    <x v="10"/>
    <x v="1"/>
    <x v="291"/>
    <x v="9"/>
    <x v="1"/>
    <d v="2025-02-25T00:00:00"/>
    <d v="2025-02-26T00:00:00"/>
    <x v="407"/>
    <x v="3"/>
    <x v="2"/>
    <n v="316"/>
    <s v="*316*"/>
  </r>
  <r>
    <s v="BK6913"/>
    <s v="TS Grewal Accountancy"/>
    <s v="Carrie Pearson"/>
    <x v="7"/>
    <s v="978-0-616-50853-4"/>
    <x v="0"/>
    <x v="12"/>
    <x v="0"/>
    <x v="48"/>
    <x v="5"/>
    <x v="0"/>
    <m/>
    <m/>
    <x v="298"/>
    <x v="3"/>
    <x v="3"/>
    <n v="285"/>
    <s v="*285*"/>
  </r>
  <r>
    <s v="BK6914"/>
    <s v="Principles of Economics"/>
    <s v="Virginia Dean MD"/>
    <x v="5"/>
    <s v="978-0-12-476141-4"/>
    <x v="0"/>
    <x v="15"/>
    <x v="1"/>
    <x v="140"/>
    <x v="14"/>
    <x v="0"/>
    <m/>
    <m/>
    <x v="380"/>
    <x v="3"/>
    <x v="1"/>
    <n v="369"/>
    <s v="*369*"/>
  </r>
  <r>
    <s v="BK6915"/>
    <s v="NCERT Business Studies"/>
    <s v="Amanda Hughes"/>
    <x v="10"/>
    <s v="978-1-70158-207-1"/>
    <x v="1"/>
    <x v="18"/>
    <x v="1"/>
    <x v="12"/>
    <x v="16"/>
    <x v="1"/>
    <d v="2023-04-13T00:00:00"/>
    <d v="2023-07-14T00:00:00"/>
    <x v="163"/>
    <x v="3"/>
    <x v="1"/>
    <n v="136"/>
    <s v="*136*"/>
  </r>
  <r>
    <s v="BK6916"/>
    <s v="NCERT Accountancy"/>
    <s v="Justin Holmes"/>
    <x v="7"/>
    <s v="978-1-61055-385-8"/>
    <x v="4"/>
    <x v="19"/>
    <x v="1"/>
    <x v="204"/>
    <x v="9"/>
    <x v="1"/>
    <d v="2023-08-08T00:00:00"/>
    <d v="2024-10-17T00:00:00"/>
    <x v="230"/>
    <x v="3"/>
    <x v="1"/>
    <n v="154"/>
    <s v="*154*"/>
  </r>
  <r>
    <s v="BK6917"/>
    <s v="Fundamentals of Physics - Resnick Halliday"/>
    <s v="Veronica Clarke"/>
    <x v="9"/>
    <s v="978-0-286-44260-2"/>
    <x v="1"/>
    <x v="7"/>
    <x v="2"/>
    <x v="189"/>
    <x v="19"/>
    <x v="0"/>
    <m/>
    <m/>
    <x v="374"/>
    <x v="3"/>
    <x v="0"/>
    <n v="163"/>
    <s v="*163*"/>
  </r>
  <r>
    <s v="BK6918"/>
    <s v="Modern ABC Chemistry"/>
    <s v="Shane Hernandez"/>
    <x v="6"/>
    <s v="978-1-177-48469-5"/>
    <x v="0"/>
    <x v="6"/>
    <x v="2"/>
    <x v="190"/>
    <x v="17"/>
    <x v="1"/>
    <d v="2024-01-04T00:00:00"/>
    <d v="2024-08-30T00:00:00"/>
    <x v="284"/>
    <x v="3"/>
    <x v="2"/>
    <n v="208"/>
    <s v="*208*"/>
  </r>
  <r>
    <s v="BK6919"/>
    <s v="S. Chand EVS"/>
    <s v="Phillip Nichols"/>
    <x v="3"/>
    <s v="978-0-576-38892-4"/>
    <x v="3"/>
    <x v="19"/>
    <x v="2"/>
    <x v="340"/>
    <x v="19"/>
    <x v="1"/>
    <d v="2023-06-21T00:00:00"/>
    <d v="2023-10-02T00:00:00"/>
    <x v="59"/>
    <x v="2"/>
    <x v="1"/>
    <n v="129"/>
    <s v="*129*"/>
  </r>
  <r>
    <s v="BK6920"/>
    <s v="Nai Roshni Hindi Pathmala"/>
    <s v="Carl Stephens"/>
    <x v="12"/>
    <s v="978-0-679-57890-1"/>
    <x v="4"/>
    <x v="1"/>
    <x v="2"/>
    <x v="305"/>
    <x v="5"/>
    <x v="1"/>
    <d v="2024-04-18T00:00:00"/>
    <d v="2024-05-29T00:00:00"/>
    <x v="401"/>
    <x v="3"/>
    <x v="1"/>
    <n v="169"/>
    <s v="*169*"/>
  </r>
  <r>
    <s v="BK6921"/>
    <s v="S. Chand Social Science"/>
    <s v="Rodney Valencia"/>
    <x v="0"/>
    <s v="978-1-954493-13-1"/>
    <x v="1"/>
    <x v="1"/>
    <x v="1"/>
    <x v="55"/>
    <x v="0"/>
    <x v="1"/>
    <d v="2023-07-22T00:00:00"/>
    <d v="2025-02-04T00:00:00"/>
    <x v="199"/>
    <x v="0"/>
    <x v="0"/>
    <n v="165"/>
    <s v="*165*"/>
  </r>
  <r>
    <s v="BK6922"/>
    <s v="Together with Social Science"/>
    <s v="Mr. Alex Guerrero"/>
    <x v="0"/>
    <s v="978-0-297-56989-3"/>
    <x v="5"/>
    <x v="17"/>
    <x v="1"/>
    <x v="102"/>
    <x v="2"/>
    <x v="1"/>
    <d v="2024-05-08T00:00:00"/>
    <d v="2025-01-06T00:00:00"/>
    <x v="447"/>
    <x v="0"/>
    <x v="0"/>
    <n v="281"/>
    <s v="*281*"/>
  </r>
  <r>
    <s v="BK6923"/>
    <s v="S. Chand Economics"/>
    <s v="John Farmer"/>
    <x v="5"/>
    <s v="978-0-11-865152-3"/>
    <x v="1"/>
    <x v="18"/>
    <x v="0"/>
    <x v="271"/>
    <x v="16"/>
    <x v="1"/>
    <d v="2025-01-06T00:00:00"/>
    <d v="2025-02-13T00:00:00"/>
    <x v="179"/>
    <x v="3"/>
    <x v="2"/>
    <n v="185"/>
    <s v="*185*"/>
  </r>
  <r>
    <s v="BK6924"/>
    <s v="DK Goel Accountancy"/>
    <s v="Katelyn York"/>
    <x v="7"/>
    <s v="978-0-8166-0682-5"/>
    <x v="3"/>
    <x v="17"/>
    <x v="1"/>
    <x v="250"/>
    <x v="5"/>
    <x v="0"/>
    <m/>
    <m/>
    <x v="383"/>
    <x v="3"/>
    <x v="0"/>
    <n v="237"/>
    <s v="*237*"/>
  </r>
  <r>
    <s v="BK6925"/>
    <s v="Concepts of Physics - HC Verma"/>
    <s v="John Anderson"/>
    <x v="9"/>
    <s v="978-0-7954-7158-2"/>
    <x v="3"/>
    <x v="3"/>
    <x v="2"/>
    <x v="97"/>
    <x v="1"/>
    <x v="1"/>
    <d v="2024-03-11T00:00:00"/>
    <d v="2024-11-02T00:00:00"/>
    <x v="443"/>
    <x v="3"/>
    <x v="1"/>
    <n v="305"/>
    <s v="*305*"/>
  </r>
  <r>
    <s v="BK6926"/>
    <s v="DK Goel Accountancy"/>
    <s v="Michelle Silva"/>
    <x v="7"/>
    <s v="978-0-7928-9165-9"/>
    <x v="0"/>
    <x v="0"/>
    <x v="0"/>
    <x v="137"/>
    <x v="9"/>
    <x v="0"/>
    <m/>
    <m/>
    <x v="335"/>
    <x v="3"/>
    <x v="0"/>
    <n v="368"/>
    <s v="*368*"/>
  </r>
  <r>
    <s v="BK6927"/>
    <s v="NCERT Business Studies"/>
    <s v="Jenna Martinez"/>
    <x v="10"/>
    <s v="978-0-08-745392-0"/>
    <x v="5"/>
    <x v="8"/>
    <x v="0"/>
    <x v="127"/>
    <x v="2"/>
    <x v="0"/>
    <m/>
    <m/>
    <x v="342"/>
    <x v="3"/>
    <x v="2"/>
    <n v="151"/>
    <s v="*151*"/>
  </r>
  <r>
    <s v="BK6928"/>
    <s v="Together with Social Science"/>
    <s v="Tina Wilson"/>
    <x v="0"/>
    <s v="978-1-74542-780-2"/>
    <x v="3"/>
    <x v="1"/>
    <x v="0"/>
    <x v="414"/>
    <x v="18"/>
    <x v="0"/>
    <m/>
    <m/>
    <x v="78"/>
    <x v="0"/>
    <x v="0"/>
    <n v="423"/>
    <s v="*423*"/>
  </r>
  <r>
    <s v="BK6929"/>
    <s v="TS Grewal Accountancy"/>
    <s v="Clarence Davis"/>
    <x v="7"/>
    <s v="978-1-72276-859-1"/>
    <x v="0"/>
    <x v="13"/>
    <x v="1"/>
    <x v="13"/>
    <x v="12"/>
    <x v="1"/>
    <d v="2023-06-26T00:00:00"/>
    <d v="2023-07-31T00:00:00"/>
    <x v="169"/>
    <x v="3"/>
    <x v="2"/>
    <n v="242"/>
    <s v="*242*"/>
  </r>
  <r>
    <s v="BK6930"/>
    <s v="Nai Roshni Hindi Pathmala"/>
    <s v="Kenneth Smith"/>
    <x v="12"/>
    <s v="978-1-127-69094-7"/>
    <x v="0"/>
    <x v="10"/>
    <x v="0"/>
    <x v="70"/>
    <x v="4"/>
    <x v="0"/>
    <m/>
    <m/>
    <x v="126"/>
    <x v="3"/>
    <x v="2"/>
    <n v="219"/>
    <s v="*219*"/>
  </r>
  <r>
    <s v="BK6931"/>
    <s v="Play with Maths"/>
    <s v="Roy Thomas"/>
    <x v="1"/>
    <s v="978-0-257-97985-4"/>
    <x v="1"/>
    <x v="13"/>
    <x v="1"/>
    <x v="286"/>
    <x v="13"/>
    <x v="0"/>
    <m/>
    <m/>
    <x v="156"/>
    <x v="0"/>
    <x v="2"/>
    <n v="153"/>
    <s v="*153*"/>
  </r>
  <r>
    <s v="BK6932"/>
    <s v="Nai Roshni Hindi Pathmala"/>
    <s v="Nicholas Sloan"/>
    <x v="12"/>
    <s v="978-1-371-31504-7"/>
    <x v="5"/>
    <x v="7"/>
    <x v="1"/>
    <x v="401"/>
    <x v="18"/>
    <x v="0"/>
    <m/>
    <m/>
    <x v="443"/>
    <x v="3"/>
    <x v="0"/>
    <n v="131"/>
    <s v="*131*"/>
  </r>
  <r>
    <s v="BK6933"/>
    <s v="Python Programming - Balagurusamy"/>
    <s v="Jane Rodriguez"/>
    <x v="8"/>
    <s v="978-1-4873-6042-9"/>
    <x v="0"/>
    <x v="11"/>
    <x v="1"/>
    <x v="172"/>
    <x v="9"/>
    <x v="0"/>
    <m/>
    <m/>
    <x v="139"/>
    <x v="3"/>
    <x v="1"/>
    <n v="176"/>
    <s v="*176*"/>
  </r>
  <r>
    <s v="BK6934"/>
    <s v="Computer Science with Python"/>
    <s v="Christina Howell"/>
    <x v="8"/>
    <s v="978-0-277-09585-5"/>
    <x v="5"/>
    <x v="13"/>
    <x v="2"/>
    <x v="400"/>
    <x v="7"/>
    <x v="1"/>
    <d v="2024-08-12T00:00:00"/>
    <d v="2025-02-06T00:00:00"/>
    <x v="127"/>
    <x v="3"/>
    <x v="3"/>
    <n v="314"/>
    <s v="*314*"/>
  </r>
  <r>
    <s v="BK6935"/>
    <s v="English Grammar &amp; Composition"/>
    <s v="Karen Garcia"/>
    <x v="2"/>
    <s v="978-1-210-71467-3"/>
    <x v="5"/>
    <x v="13"/>
    <x v="2"/>
    <x v="201"/>
    <x v="9"/>
    <x v="1"/>
    <d v="2023-07-11T00:00:00"/>
    <d v="2024-07-04T00:00:00"/>
    <x v="56"/>
    <x v="1"/>
    <x v="2"/>
    <n v="342"/>
    <s v="*342*"/>
  </r>
  <r>
    <s v="BK6936"/>
    <s v="Fundamentals of Physics - Resnick Halliday"/>
    <s v="John Thomas"/>
    <x v="9"/>
    <s v="978-0-305-63735-4"/>
    <x v="5"/>
    <x v="1"/>
    <x v="2"/>
    <x v="293"/>
    <x v="2"/>
    <x v="1"/>
    <d v="2024-12-28T00:00:00"/>
    <d v="2025-01-09T00:00:00"/>
    <x v="404"/>
    <x v="3"/>
    <x v="3"/>
    <n v="346"/>
    <s v="*346*"/>
  </r>
  <r>
    <s v="BK6937"/>
    <s v="English Grammar &amp; Composition"/>
    <s v="Elizabeth Taylor"/>
    <x v="2"/>
    <s v="978-0-913415-84-9"/>
    <x v="5"/>
    <x v="13"/>
    <x v="2"/>
    <x v="406"/>
    <x v="7"/>
    <x v="1"/>
    <d v="2023-05-16T00:00:00"/>
    <d v="2024-02-14T00:00:00"/>
    <x v="146"/>
    <x v="1"/>
    <x v="1"/>
    <n v="205"/>
    <s v="*205*"/>
  </r>
  <r>
    <s v="BK6938"/>
    <s v="Play with Maths"/>
    <s v="Mandy Schultz"/>
    <x v="1"/>
    <s v="978-0-622-14389-7"/>
    <x v="4"/>
    <x v="5"/>
    <x v="1"/>
    <x v="249"/>
    <x v="2"/>
    <x v="0"/>
    <m/>
    <m/>
    <x v="96"/>
    <x v="0"/>
    <x v="1"/>
    <n v="229"/>
    <s v="*229*"/>
  </r>
  <r>
    <s v="BK6939"/>
    <s v="S. Chand EVS"/>
    <s v="John Doyle"/>
    <x v="3"/>
    <s v="978-1-80873-941-5"/>
    <x v="0"/>
    <x v="11"/>
    <x v="1"/>
    <x v="415"/>
    <x v="6"/>
    <x v="1"/>
    <d v="2023-04-22T00:00:00"/>
    <d v="2023-12-21T00:00:00"/>
    <x v="255"/>
    <x v="2"/>
    <x v="1"/>
    <n v="170"/>
    <s v="*170*"/>
  </r>
  <r>
    <s v="BK6940"/>
    <s v="Wren &amp; Martin English Grammar"/>
    <s v="Marcus Mcdaniel"/>
    <x v="2"/>
    <s v="978-1-61819-540-1"/>
    <x v="3"/>
    <x v="6"/>
    <x v="0"/>
    <x v="121"/>
    <x v="18"/>
    <x v="0"/>
    <m/>
    <m/>
    <x v="266"/>
    <x v="1"/>
    <x v="0"/>
    <n v="298"/>
    <s v="*298*"/>
  </r>
  <r>
    <s v="BK6941"/>
    <s v="Let Us C - Yashwant Kanetkar"/>
    <s v="Carla Solomon"/>
    <x v="8"/>
    <s v="978-1-63516-906-5"/>
    <x v="4"/>
    <x v="18"/>
    <x v="1"/>
    <x v="81"/>
    <x v="4"/>
    <x v="1"/>
    <d v="2023-05-09T00:00:00"/>
    <d v="2023-07-01T00:00:00"/>
    <x v="441"/>
    <x v="3"/>
    <x v="2"/>
    <n v="122"/>
    <s v="*122*"/>
  </r>
  <r>
    <s v="BK6942"/>
    <s v="Together with Social Science"/>
    <s v="Robert Allen"/>
    <x v="0"/>
    <s v="978-0-11-152693-4"/>
    <x v="0"/>
    <x v="11"/>
    <x v="1"/>
    <x v="395"/>
    <x v="4"/>
    <x v="0"/>
    <m/>
    <m/>
    <x v="90"/>
    <x v="0"/>
    <x v="1"/>
    <n v="400"/>
    <s v="*400*"/>
  </r>
  <r>
    <s v="BK6943"/>
    <s v="DK Goel Accountancy"/>
    <s v="Rebecca Martin"/>
    <x v="7"/>
    <s v="978-1-899870-74-5"/>
    <x v="2"/>
    <x v="10"/>
    <x v="1"/>
    <x v="330"/>
    <x v="10"/>
    <x v="0"/>
    <m/>
    <m/>
    <x v="50"/>
    <x v="3"/>
    <x v="1"/>
    <n v="442"/>
    <s v="*442*"/>
  </r>
  <r>
    <s v="BK6944"/>
    <s v="Principles of Economics"/>
    <s v="Justin Flores"/>
    <x v="5"/>
    <s v="978-0-498-56328-7"/>
    <x v="3"/>
    <x v="9"/>
    <x v="2"/>
    <x v="316"/>
    <x v="11"/>
    <x v="1"/>
    <d v="2023-07-09T00:00:00"/>
    <d v="2025-01-14T00:00:00"/>
    <x v="171"/>
    <x v="3"/>
    <x v="0"/>
    <n v="418"/>
    <s v="*418*"/>
  </r>
  <r>
    <s v="BK6945"/>
    <s v="Let Us C - Yashwant Kanetkar"/>
    <s v="Robert Livingston"/>
    <x v="8"/>
    <s v="978-1-9744-4100-6"/>
    <x v="1"/>
    <x v="9"/>
    <x v="2"/>
    <x v="342"/>
    <x v="15"/>
    <x v="1"/>
    <d v="2023-03-28T00:00:00"/>
    <d v="2023-04-13T00:00:00"/>
    <x v="51"/>
    <x v="3"/>
    <x v="0"/>
    <n v="424"/>
    <s v="*424*"/>
  </r>
  <r>
    <s v="BK6946"/>
    <s v="S. Chand Economics"/>
    <s v="Thomas Mack"/>
    <x v="5"/>
    <s v="978-1-946270-31-3"/>
    <x v="3"/>
    <x v="17"/>
    <x v="2"/>
    <x v="379"/>
    <x v="1"/>
    <x v="0"/>
    <m/>
    <m/>
    <x v="432"/>
    <x v="3"/>
    <x v="2"/>
    <n v="110"/>
    <s v="*110*"/>
  </r>
  <r>
    <s v="BK6947"/>
    <s v="Python Programming - Balagurusamy"/>
    <s v="Thomas Serrano"/>
    <x v="8"/>
    <s v="978-0-7244-8365-5"/>
    <x v="5"/>
    <x v="9"/>
    <x v="2"/>
    <x v="226"/>
    <x v="8"/>
    <x v="0"/>
    <m/>
    <m/>
    <x v="277"/>
    <x v="3"/>
    <x v="0"/>
    <n v="406"/>
    <s v="*406*"/>
  </r>
  <r>
    <s v="BK6948"/>
    <s v="Manika Hindi Pathmala"/>
    <s v="Sheila Lawrence"/>
    <x v="12"/>
    <s v="978-1-55402-430-8"/>
    <x v="3"/>
    <x v="8"/>
    <x v="1"/>
    <x v="142"/>
    <x v="9"/>
    <x v="1"/>
    <d v="2024-11-16T00:00:00"/>
    <d v="2025-01-13T00:00:00"/>
    <x v="221"/>
    <x v="3"/>
    <x v="1"/>
    <n v="138"/>
    <s v="*138*"/>
  </r>
  <r>
    <s v="BK6949"/>
    <s v="S. Chand Biology"/>
    <s v="Steven Bowen"/>
    <x v="4"/>
    <s v="978-1-4280-2566-0"/>
    <x v="5"/>
    <x v="14"/>
    <x v="1"/>
    <x v="348"/>
    <x v="8"/>
    <x v="0"/>
    <m/>
    <m/>
    <x v="352"/>
    <x v="3"/>
    <x v="0"/>
    <n v="342"/>
    <s v="*342*"/>
  </r>
  <r>
    <s v="BK6950"/>
    <s v="NCERT Hindi"/>
    <s v="Teresa James"/>
    <x v="12"/>
    <s v="978-1-77514-308-6"/>
    <x v="5"/>
    <x v="12"/>
    <x v="0"/>
    <x v="169"/>
    <x v="1"/>
    <x v="0"/>
    <m/>
    <m/>
    <x v="154"/>
    <x v="3"/>
    <x v="2"/>
    <n v="128"/>
    <s v="*128*"/>
  </r>
  <r>
    <s v="BK6951"/>
    <s v="SL Arora Physics"/>
    <s v="Katrina Graves PhD"/>
    <x v="9"/>
    <s v="978-0-85884-873-3"/>
    <x v="0"/>
    <x v="19"/>
    <x v="1"/>
    <x v="383"/>
    <x v="1"/>
    <x v="1"/>
    <d v="2023-08-16T00:00:00"/>
    <d v="2024-10-15T00:00:00"/>
    <x v="266"/>
    <x v="3"/>
    <x v="0"/>
    <n v="166"/>
    <s v="*166*"/>
  </r>
  <r>
    <s v="BK6952"/>
    <s v="Pearson Science Explorer"/>
    <s v="Brianna Bowman"/>
    <x v="11"/>
    <s v="978-0-504-72974-4"/>
    <x v="2"/>
    <x v="1"/>
    <x v="2"/>
    <x v="242"/>
    <x v="15"/>
    <x v="1"/>
    <d v="2024-02-08T00:00:00"/>
    <d v="2024-07-07T00:00:00"/>
    <x v="441"/>
    <x v="2"/>
    <x v="2"/>
    <n v="185"/>
    <s v="*185*"/>
  </r>
  <r>
    <s v="BK6953"/>
    <s v="NCERT Social Science"/>
    <s v="Katherine Stewart"/>
    <x v="0"/>
    <s v="978-0-9738563-7-8"/>
    <x v="4"/>
    <x v="17"/>
    <x v="0"/>
    <x v="410"/>
    <x v="8"/>
    <x v="1"/>
    <d v="2024-10-15T00:00:00"/>
    <d v="2025-02-10T00:00:00"/>
    <x v="156"/>
    <x v="0"/>
    <x v="2"/>
    <n v="221"/>
    <s v="*221*"/>
  </r>
  <r>
    <s v="BK6954"/>
    <s v="Together with Social Science"/>
    <s v="Dr. Sarah Goodwin"/>
    <x v="0"/>
    <s v="978-1-06-473281-6"/>
    <x v="5"/>
    <x v="12"/>
    <x v="0"/>
    <x v="83"/>
    <x v="14"/>
    <x v="0"/>
    <m/>
    <m/>
    <x v="93"/>
    <x v="0"/>
    <x v="2"/>
    <n v="159"/>
    <s v="*159*"/>
  </r>
  <r>
    <s v="BK6955"/>
    <s v="Nai Roshni Hindi Pathmala"/>
    <s v="Jennifer Taylor"/>
    <x v="12"/>
    <s v="978-0-15-325755-1"/>
    <x v="0"/>
    <x v="0"/>
    <x v="0"/>
    <x v="233"/>
    <x v="7"/>
    <x v="0"/>
    <m/>
    <m/>
    <x v="249"/>
    <x v="3"/>
    <x v="0"/>
    <n v="221"/>
    <s v="*221*"/>
  </r>
  <r>
    <s v="BK6956"/>
    <s v="DK Goel Accountancy"/>
    <s v="Casey Weaver"/>
    <x v="7"/>
    <s v="978-1-924384-00-1"/>
    <x v="4"/>
    <x v="1"/>
    <x v="1"/>
    <x v="131"/>
    <x v="19"/>
    <x v="0"/>
    <m/>
    <m/>
    <x v="390"/>
    <x v="3"/>
    <x v="1"/>
    <n v="375"/>
    <s v="*375*"/>
  </r>
  <r>
    <s v="BK6957"/>
    <s v="Pradeep's Chemistry"/>
    <s v="Christina Barrett"/>
    <x v="6"/>
    <s v="978-1-71154-844-9"/>
    <x v="1"/>
    <x v="11"/>
    <x v="0"/>
    <x v="342"/>
    <x v="13"/>
    <x v="0"/>
    <m/>
    <m/>
    <x v="376"/>
    <x v="3"/>
    <x v="3"/>
    <n v="263"/>
    <s v="*263*"/>
  </r>
  <r>
    <s v="BK6958"/>
    <s v="Together with EVS"/>
    <s v="Amy Mckee"/>
    <x v="3"/>
    <s v="978-1-9753-5093-2"/>
    <x v="3"/>
    <x v="18"/>
    <x v="1"/>
    <x v="349"/>
    <x v="13"/>
    <x v="1"/>
    <d v="2023-03-15T00:00:00"/>
    <d v="2024-06-25T00:00:00"/>
    <x v="403"/>
    <x v="2"/>
    <x v="2"/>
    <n v="297"/>
    <s v="*297*"/>
  </r>
  <r>
    <s v="BK6959"/>
    <s v="Pradeep's Chemistry"/>
    <s v="Mike Turner"/>
    <x v="6"/>
    <s v="978-1-339-39981-2"/>
    <x v="4"/>
    <x v="5"/>
    <x v="1"/>
    <x v="163"/>
    <x v="5"/>
    <x v="1"/>
    <d v="2024-02-15T00:00:00"/>
    <d v="2024-04-11T00:00:00"/>
    <x v="336"/>
    <x v="3"/>
    <x v="3"/>
    <n v="450"/>
    <s v="*450*"/>
  </r>
  <r>
    <s v="BK6960"/>
    <s v="NCERT Social Science"/>
    <s v="Amanda Johnson"/>
    <x v="0"/>
    <s v="978-1-56646-821-3"/>
    <x v="2"/>
    <x v="3"/>
    <x v="1"/>
    <x v="36"/>
    <x v="6"/>
    <x v="1"/>
    <d v="2024-10-23T00:00:00"/>
    <d v="2024-11-05T00:00:00"/>
    <x v="282"/>
    <x v="0"/>
    <x v="1"/>
    <n v="396"/>
    <s v="*396*"/>
  </r>
  <r>
    <s v="BK6961"/>
    <s v="S. Chand EVS"/>
    <s v="Christopher Harrington"/>
    <x v="3"/>
    <s v="978-0-08-220458-9"/>
    <x v="1"/>
    <x v="1"/>
    <x v="2"/>
    <x v="265"/>
    <x v="8"/>
    <x v="0"/>
    <m/>
    <m/>
    <x v="57"/>
    <x v="2"/>
    <x v="1"/>
    <n v="193"/>
    <s v="*193*"/>
  </r>
  <r>
    <s v="BK6962"/>
    <s v="Modern ABC Chemistry"/>
    <s v="Danielle Brown"/>
    <x v="6"/>
    <s v="978-0-8138-8617-6"/>
    <x v="5"/>
    <x v="4"/>
    <x v="2"/>
    <x v="127"/>
    <x v="13"/>
    <x v="0"/>
    <m/>
    <m/>
    <x v="91"/>
    <x v="3"/>
    <x v="1"/>
    <n v="314"/>
    <s v="*314*"/>
  </r>
  <r>
    <s v="BK6963"/>
    <s v="Fundamentals of Physics - Resnick Halliday"/>
    <s v="Lisa Miller"/>
    <x v="9"/>
    <s v="978-0-492-30917-1"/>
    <x v="1"/>
    <x v="2"/>
    <x v="2"/>
    <x v="356"/>
    <x v="6"/>
    <x v="1"/>
    <d v="2023-05-09T00:00:00"/>
    <d v="2023-11-01T00:00:00"/>
    <x v="109"/>
    <x v="3"/>
    <x v="0"/>
    <n v="372"/>
    <s v="*372*"/>
  </r>
  <r>
    <s v="BK6964"/>
    <s v="NCERT Environmental Studies"/>
    <s v="Dustin Martinez"/>
    <x v="3"/>
    <s v="978-0-309-91712-4"/>
    <x v="1"/>
    <x v="15"/>
    <x v="2"/>
    <x v="52"/>
    <x v="10"/>
    <x v="0"/>
    <m/>
    <m/>
    <x v="230"/>
    <x v="2"/>
    <x v="2"/>
    <n v="268"/>
    <s v="*268*"/>
  </r>
  <r>
    <s v="BK6965"/>
    <s v="Together with Social Science"/>
    <s v="Brandon Lyons"/>
    <x v="0"/>
    <s v="978-1-85689-561-3"/>
    <x v="5"/>
    <x v="11"/>
    <x v="1"/>
    <x v="100"/>
    <x v="18"/>
    <x v="0"/>
    <m/>
    <m/>
    <x v="356"/>
    <x v="0"/>
    <x v="1"/>
    <n v="370"/>
    <s v="*370*"/>
  </r>
  <r>
    <s v="BK6966"/>
    <s v="Pradeep's Chemistry"/>
    <s v="Stephanie King"/>
    <x v="6"/>
    <s v="978-1-4074-9767-9"/>
    <x v="3"/>
    <x v="17"/>
    <x v="1"/>
    <x v="311"/>
    <x v="8"/>
    <x v="1"/>
    <d v="2024-10-22T00:00:00"/>
    <d v="2025-02-08T00:00:00"/>
    <x v="396"/>
    <x v="3"/>
    <x v="1"/>
    <n v="391"/>
    <s v="*391*"/>
  </r>
  <r>
    <s v="BK6967"/>
    <s v="Play with Maths"/>
    <s v="Samuel Kerr"/>
    <x v="1"/>
    <s v="978-0-567-14061-6"/>
    <x v="2"/>
    <x v="9"/>
    <x v="0"/>
    <x v="290"/>
    <x v="4"/>
    <x v="0"/>
    <m/>
    <m/>
    <x v="182"/>
    <x v="0"/>
    <x v="0"/>
    <n v="224"/>
    <s v="*224*"/>
  </r>
  <r>
    <s v="BK6968"/>
    <s v="S. Chand Biology"/>
    <s v="Jake Simmons"/>
    <x v="4"/>
    <s v="978-1-997776-36-9"/>
    <x v="1"/>
    <x v="16"/>
    <x v="1"/>
    <x v="229"/>
    <x v="10"/>
    <x v="1"/>
    <d v="2025-01-25T00:00:00"/>
    <d v="2025-02-21T00:00:00"/>
    <x v="70"/>
    <x v="3"/>
    <x v="0"/>
    <n v="285"/>
    <s v="*285*"/>
  </r>
  <r>
    <s v="BK6969"/>
    <s v="NCERT Hindi"/>
    <s v="Deborah Lin"/>
    <x v="12"/>
    <s v="978-1-897150-57-3"/>
    <x v="1"/>
    <x v="15"/>
    <x v="1"/>
    <x v="113"/>
    <x v="6"/>
    <x v="0"/>
    <m/>
    <m/>
    <x v="152"/>
    <x v="3"/>
    <x v="2"/>
    <n v="427"/>
    <s v="*427*"/>
  </r>
  <r>
    <s v="BK6970"/>
    <s v="S. Chand Social Science"/>
    <s v="Mark Wade"/>
    <x v="0"/>
    <s v="978-0-7500-0114-4"/>
    <x v="0"/>
    <x v="1"/>
    <x v="1"/>
    <x v="333"/>
    <x v="0"/>
    <x v="1"/>
    <d v="2025-02-05T00:00:00"/>
    <d v="2025-02-17T00:00:00"/>
    <x v="228"/>
    <x v="0"/>
    <x v="0"/>
    <n v="217"/>
    <s v="*217*"/>
  </r>
  <r>
    <s v="BK6971"/>
    <s v="Oxford English Reader"/>
    <s v="Tyler Smith"/>
    <x v="2"/>
    <s v="978-1-5464-8307-6"/>
    <x v="4"/>
    <x v="12"/>
    <x v="2"/>
    <x v="45"/>
    <x v="15"/>
    <x v="0"/>
    <m/>
    <m/>
    <x v="84"/>
    <x v="1"/>
    <x v="1"/>
    <n v="177"/>
    <s v="*177*"/>
  </r>
  <r>
    <s v="BK6972"/>
    <s v="NCERT Maths"/>
    <s v="Kimberly Taylor"/>
    <x v="1"/>
    <s v="978-0-549-51017-8"/>
    <x v="0"/>
    <x v="15"/>
    <x v="2"/>
    <x v="315"/>
    <x v="14"/>
    <x v="1"/>
    <d v="2023-09-21T00:00:00"/>
    <d v="2023-11-10T00:00:00"/>
    <x v="215"/>
    <x v="0"/>
    <x v="0"/>
    <n v="160"/>
    <s v="*160*"/>
  </r>
  <r>
    <s v="BK6973"/>
    <s v="NCERT Business Studies"/>
    <s v="Alejandra Hernandez"/>
    <x v="10"/>
    <s v="978-1-211-55274-8"/>
    <x v="3"/>
    <x v="13"/>
    <x v="2"/>
    <x v="244"/>
    <x v="18"/>
    <x v="1"/>
    <d v="2023-10-06T00:00:00"/>
    <d v="2023-11-08T00:00:00"/>
    <x v="113"/>
    <x v="3"/>
    <x v="2"/>
    <n v="425"/>
    <s v="*425*"/>
  </r>
  <r>
    <s v="BK6974"/>
    <s v="Together with EVS"/>
    <s v="Anthony Barber"/>
    <x v="3"/>
    <s v="978-1-84680-270-6"/>
    <x v="1"/>
    <x v="15"/>
    <x v="2"/>
    <x v="375"/>
    <x v="12"/>
    <x v="1"/>
    <d v="2023-12-08T00:00:00"/>
    <d v="2024-01-05T00:00:00"/>
    <x v="387"/>
    <x v="2"/>
    <x v="0"/>
    <n v="109"/>
    <s v="*109*"/>
  </r>
  <r>
    <s v="BK6975"/>
    <s v="Lakhmir Singh Science"/>
    <s v="Amy Crawford"/>
    <x v="11"/>
    <s v="978-1-293-02522-2"/>
    <x v="1"/>
    <x v="15"/>
    <x v="1"/>
    <x v="83"/>
    <x v="8"/>
    <x v="1"/>
    <d v="2023-08-26T00:00:00"/>
    <d v="2024-07-25T00:00:00"/>
    <x v="110"/>
    <x v="2"/>
    <x v="2"/>
    <n v="223"/>
    <s v="*223*"/>
  </r>
  <r>
    <s v="BK6976"/>
    <s v="NCERT Social Science"/>
    <s v="Christina Willis"/>
    <x v="0"/>
    <s v="978-0-7742-9758-5"/>
    <x v="2"/>
    <x v="9"/>
    <x v="1"/>
    <x v="184"/>
    <x v="6"/>
    <x v="1"/>
    <d v="2024-08-18T00:00:00"/>
    <d v="2025-01-09T00:00:00"/>
    <x v="139"/>
    <x v="0"/>
    <x v="2"/>
    <n v="298"/>
    <s v="*298*"/>
  </r>
  <r>
    <s v="BK6977"/>
    <s v="NCERT Hindi"/>
    <s v="Amanda Haynes"/>
    <x v="12"/>
    <s v="978-1-890606-52-7"/>
    <x v="5"/>
    <x v="17"/>
    <x v="0"/>
    <x v="153"/>
    <x v="15"/>
    <x v="1"/>
    <d v="2023-08-23T00:00:00"/>
    <d v="2023-09-28T00:00:00"/>
    <x v="68"/>
    <x v="3"/>
    <x v="2"/>
    <n v="256"/>
    <s v="*256*"/>
  </r>
  <r>
    <s v="BK6978"/>
    <s v="Manika Hindi Pathmala"/>
    <s v="Eric Wu"/>
    <x v="12"/>
    <s v="978-0-226-22942-3"/>
    <x v="3"/>
    <x v="8"/>
    <x v="1"/>
    <x v="301"/>
    <x v="5"/>
    <x v="0"/>
    <m/>
    <m/>
    <x v="201"/>
    <x v="3"/>
    <x v="0"/>
    <n v="443"/>
    <s v="*443*"/>
  </r>
  <r>
    <s v="BK6979"/>
    <s v="NCERT Hindi"/>
    <s v="Thomas Stephenson"/>
    <x v="12"/>
    <s v="978-0-06-104126-6"/>
    <x v="0"/>
    <x v="8"/>
    <x v="2"/>
    <x v="178"/>
    <x v="8"/>
    <x v="0"/>
    <m/>
    <m/>
    <x v="133"/>
    <x v="3"/>
    <x v="1"/>
    <n v="378"/>
    <s v="*378*"/>
  </r>
  <r>
    <s v="BK6980"/>
    <s v="Manika Hindi Pathmala"/>
    <s v="Christina Edwards"/>
    <x v="12"/>
    <s v="978-0-582-35223-0"/>
    <x v="1"/>
    <x v="19"/>
    <x v="0"/>
    <x v="277"/>
    <x v="2"/>
    <x v="1"/>
    <d v="2024-03-16T00:00:00"/>
    <d v="2024-09-16T00:00:00"/>
    <x v="191"/>
    <x v="3"/>
    <x v="3"/>
    <n v="164"/>
    <s v="*164*"/>
  </r>
  <r>
    <s v="BK6981"/>
    <s v="SL Arora Physics"/>
    <s v="Veronica Estrada"/>
    <x v="9"/>
    <s v="978-1-79054-776-0"/>
    <x v="3"/>
    <x v="16"/>
    <x v="0"/>
    <x v="101"/>
    <x v="16"/>
    <x v="0"/>
    <m/>
    <m/>
    <x v="474"/>
    <x v="3"/>
    <x v="2"/>
    <n v="233"/>
    <s v="*233*"/>
  </r>
  <r>
    <s v="BK6982"/>
    <s v="Pearson Science Explorer"/>
    <s v="Frank Frazier"/>
    <x v="11"/>
    <s v="978-0-944851-39-5"/>
    <x v="0"/>
    <x v="14"/>
    <x v="0"/>
    <x v="418"/>
    <x v="11"/>
    <x v="0"/>
    <m/>
    <m/>
    <x v="473"/>
    <x v="2"/>
    <x v="3"/>
    <n v="185"/>
    <s v="*185*"/>
  </r>
  <r>
    <s v="BK6983"/>
    <s v="Wren &amp; Martin English Grammar"/>
    <s v="Elizabeth Davis"/>
    <x v="2"/>
    <s v="978-0-01-712454-8"/>
    <x v="3"/>
    <x v="3"/>
    <x v="1"/>
    <x v="279"/>
    <x v="16"/>
    <x v="1"/>
    <d v="2024-09-04T00:00:00"/>
    <d v="2024-09-14T00:00:00"/>
    <x v="277"/>
    <x v="1"/>
    <x v="1"/>
    <n v="344"/>
    <s v="*344*"/>
  </r>
  <r>
    <s v="BK6984"/>
    <s v="TS Grewal Accountancy"/>
    <s v="Daniel Lawson"/>
    <x v="7"/>
    <s v="978-1-71443-488-6"/>
    <x v="2"/>
    <x v="16"/>
    <x v="0"/>
    <x v="330"/>
    <x v="9"/>
    <x v="0"/>
    <m/>
    <m/>
    <x v="297"/>
    <x v="3"/>
    <x v="1"/>
    <n v="199"/>
    <s v="*199*"/>
  </r>
  <r>
    <s v="BK6985"/>
    <s v="Manika Hindi Pathmala"/>
    <s v="Patricia Rogers"/>
    <x v="12"/>
    <s v="978-1-77808-210-8"/>
    <x v="4"/>
    <x v="14"/>
    <x v="1"/>
    <x v="333"/>
    <x v="6"/>
    <x v="1"/>
    <d v="2023-08-23T00:00:00"/>
    <d v="2024-11-23T00:00:00"/>
    <x v="21"/>
    <x v="3"/>
    <x v="1"/>
    <n v="325"/>
    <s v="*325*"/>
  </r>
  <r>
    <s v="BK6986"/>
    <s v="Nai Roshni Hindi Pathmala"/>
    <s v="Lindsey Greene"/>
    <x v="12"/>
    <s v="978-1-197-01734-7"/>
    <x v="0"/>
    <x v="4"/>
    <x v="1"/>
    <x v="209"/>
    <x v="17"/>
    <x v="0"/>
    <m/>
    <m/>
    <x v="219"/>
    <x v="3"/>
    <x v="0"/>
    <n v="165"/>
    <s v="*165*"/>
  </r>
  <r>
    <s v="BK6987"/>
    <s v="DK Goel Accountancy"/>
    <s v="Russell Garcia"/>
    <x v="7"/>
    <s v="978-0-7476-7219-7"/>
    <x v="0"/>
    <x v="14"/>
    <x v="1"/>
    <x v="418"/>
    <x v="8"/>
    <x v="1"/>
    <d v="2023-09-25T00:00:00"/>
    <d v="2024-11-25T00:00:00"/>
    <x v="442"/>
    <x v="3"/>
    <x v="2"/>
    <n v="359"/>
    <s v="*359*"/>
  </r>
  <r>
    <s v="BK6988"/>
    <s v="NCERT Chemistry"/>
    <s v="James Larson"/>
    <x v="6"/>
    <s v="978-0-906845-67-7"/>
    <x v="1"/>
    <x v="19"/>
    <x v="2"/>
    <x v="25"/>
    <x v="17"/>
    <x v="1"/>
    <d v="2023-04-14T00:00:00"/>
    <d v="2023-04-28T00:00:00"/>
    <x v="126"/>
    <x v="3"/>
    <x v="1"/>
    <n v="157"/>
    <s v="*157*"/>
  </r>
  <r>
    <s v="BK6989"/>
    <s v="Truemanâ€™s Biology"/>
    <s v="Jennifer Williams"/>
    <x v="4"/>
    <s v="978-1-55587-581-7"/>
    <x v="1"/>
    <x v="7"/>
    <x v="2"/>
    <x v="106"/>
    <x v="5"/>
    <x v="0"/>
    <m/>
    <m/>
    <x v="91"/>
    <x v="3"/>
    <x v="1"/>
    <n v="425"/>
    <s v="*425*"/>
  </r>
  <r>
    <s v="BK6990"/>
    <s v="Together with Social Science"/>
    <s v="Allen Martinez"/>
    <x v="0"/>
    <s v="978-1-55436-478-7"/>
    <x v="1"/>
    <x v="8"/>
    <x v="2"/>
    <x v="215"/>
    <x v="6"/>
    <x v="1"/>
    <d v="2023-03-26T00:00:00"/>
    <d v="2023-03-29T00:00:00"/>
    <x v="143"/>
    <x v="0"/>
    <x v="0"/>
    <n v="218"/>
    <s v="*218*"/>
  </r>
  <r>
    <s v="BK6991"/>
    <s v="NCERT Social Science"/>
    <s v="Stacey Taylor"/>
    <x v="0"/>
    <s v="978-1-943650-01-9"/>
    <x v="2"/>
    <x v="5"/>
    <x v="2"/>
    <x v="48"/>
    <x v="18"/>
    <x v="0"/>
    <m/>
    <m/>
    <x v="332"/>
    <x v="0"/>
    <x v="0"/>
    <n v="299"/>
    <s v="*299*"/>
  </r>
  <r>
    <s v="BK6992"/>
    <s v="S. Chand Business Studies"/>
    <s v="Jacob Johnston"/>
    <x v="10"/>
    <s v="978-1-119-08633-8"/>
    <x v="3"/>
    <x v="18"/>
    <x v="1"/>
    <x v="296"/>
    <x v="12"/>
    <x v="1"/>
    <d v="2023-12-25T00:00:00"/>
    <d v="2025-01-10T00:00:00"/>
    <x v="6"/>
    <x v="3"/>
    <x v="2"/>
    <n v="268"/>
    <s v="*268*"/>
  </r>
  <r>
    <s v="BK6993"/>
    <s v="Principles of Economics"/>
    <s v="Yolanda Williams"/>
    <x v="5"/>
    <s v="978-0-7589-1696-9"/>
    <x v="1"/>
    <x v="17"/>
    <x v="1"/>
    <x v="77"/>
    <x v="5"/>
    <x v="1"/>
    <d v="2023-04-01T00:00:00"/>
    <d v="2024-10-11T00:00:00"/>
    <x v="317"/>
    <x v="3"/>
    <x v="0"/>
    <n v="174"/>
    <s v="*174*"/>
  </r>
  <r>
    <s v="BK6994"/>
    <s v="Python Programming - Balagurusamy"/>
    <s v="Richard Hall"/>
    <x v="8"/>
    <s v="978-1-08-538861-0"/>
    <x v="3"/>
    <x v="5"/>
    <x v="0"/>
    <x v="183"/>
    <x v="7"/>
    <x v="1"/>
    <d v="2023-06-22T00:00:00"/>
    <d v="2024-01-08T00:00:00"/>
    <x v="378"/>
    <x v="3"/>
    <x v="1"/>
    <n v="326"/>
    <s v="*326*"/>
  </r>
  <r>
    <s v="BK6995"/>
    <s v="Manika Hindi Pathmala"/>
    <s v="Jose Lopez"/>
    <x v="12"/>
    <s v="978-0-16-196031-3"/>
    <x v="1"/>
    <x v="17"/>
    <x v="1"/>
    <x v="344"/>
    <x v="7"/>
    <x v="0"/>
    <m/>
    <m/>
    <x v="118"/>
    <x v="3"/>
    <x v="0"/>
    <n v="195"/>
    <s v="*195*"/>
  </r>
  <r>
    <s v="BK6996"/>
    <s v="Python Programming - Balagurusamy"/>
    <s v="Michelle Carey PhD"/>
    <x v="8"/>
    <s v="978-1-887799-73-7"/>
    <x v="5"/>
    <x v="8"/>
    <x v="1"/>
    <x v="267"/>
    <x v="19"/>
    <x v="1"/>
    <d v="2023-12-23T00:00:00"/>
    <d v="2024-11-20T00:00:00"/>
    <x v="4"/>
    <x v="3"/>
    <x v="2"/>
    <n v="352"/>
    <s v="*352*"/>
  </r>
  <r>
    <s v="BK6997"/>
    <s v="NCERT Economics"/>
    <s v="Kerry Lawson"/>
    <x v="5"/>
    <s v="978-0-9676747-0-4"/>
    <x v="2"/>
    <x v="2"/>
    <x v="1"/>
    <x v="356"/>
    <x v="11"/>
    <x v="0"/>
    <m/>
    <m/>
    <x v="82"/>
    <x v="3"/>
    <x v="0"/>
    <n v="335"/>
    <s v="*335*"/>
  </r>
  <r>
    <s v="BK6998"/>
    <s v="SL Arora Physics"/>
    <s v="Monica Beard"/>
    <x v="9"/>
    <s v="978-0-7466-7213-6"/>
    <x v="3"/>
    <x v="13"/>
    <x v="2"/>
    <x v="44"/>
    <x v="18"/>
    <x v="0"/>
    <m/>
    <m/>
    <x v="289"/>
    <x v="3"/>
    <x v="2"/>
    <n v="200"/>
    <s v="*200*"/>
  </r>
  <r>
    <s v="BK6999"/>
    <s v="S. Chand Business Studies"/>
    <s v="Matthew Lara"/>
    <x v="10"/>
    <s v="978-0-15-754802-0"/>
    <x v="2"/>
    <x v="7"/>
    <x v="2"/>
    <x v="52"/>
    <x v="8"/>
    <x v="0"/>
    <m/>
    <m/>
    <x v="356"/>
    <x v="3"/>
    <x v="2"/>
    <n v="257"/>
    <s v="*257*"/>
  </r>
  <r>
    <s v="BK7000"/>
    <s v="Let Us C - Yashwant Kanetkar"/>
    <s v="Juan Lopez"/>
    <x v="8"/>
    <s v="978-1-71837-244-3"/>
    <x v="1"/>
    <x v="0"/>
    <x v="2"/>
    <x v="394"/>
    <x v="2"/>
    <x v="0"/>
    <m/>
    <m/>
    <x v="457"/>
    <x v="3"/>
    <x v="2"/>
    <n v="367"/>
    <s v="*367*"/>
  </r>
  <r>
    <s v="BK7001"/>
    <s v="Fundamentals of Physics - Resnick Halliday"/>
    <s v="William Sellers"/>
    <x v="9"/>
    <s v="978-1-210-20994-0"/>
    <x v="0"/>
    <x v="16"/>
    <x v="2"/>
    <x v="249"/>
    <x v="2"/>
    <x v="0"/>
    <m/>
    <m/>
    <x v="172"/>
    <x v="3"/>
    <x v="0"/>
    <n v="134"/>
    <s v="*134*"/>
  </r>
  <r>
    <s v="BK7002"/>
    <s v="S. Chand Business Studies"/>
    <s v="Tanya Galvan"/>
    <x v="10"/>
    <s v="978-0-7197-7354-9"/>
    <x v="2"/>
    <x v="1"/>
    <x v="1"/>
    <x v="310"/>
    <x v="12"/>
    <x v="0"/>
    <m/>
    <m/>
    <x v="384"/>
    <x v="3"/>
    <x v="1"/>
    <n v="289"/>
    <s v="*289*"/>
  </r>
  <r>
    <s v="BK7003"/>
    <s v="DK Goel Accountancy"/>
    <s v="David Brown"/>
    <x v="7"/>
    <s v="978-1-84227-572-6"/>
    <x v="1"/>
    <x v="7"/>
    <x v="1"/>
    <x v="5"/>
    <x v="5"/>
    <x v="0"/>
    <m/>
    <m/>
    <x v="272"/>
    <x v="3"/>
    <x v="3"/>
    <n v="271"/>
    <s v="*271*"/>
  </r>
  <r>
    <s v="BK7004"/>
    <s v="S. Chand Business Studies"/>
    <s v="Angela Salas"/>
    <x v="10"/>
    <s v="978-0-300-32229-3"/>
    <x v="5"/>
    <x v="14"/>
    <x v="0"/>
    <x v="313"/>
    <x v="16"/>
    <x v="1"/>
    <d v="2023-04-01T00:00:00"/>
    <d v="2024-06-14T00:00:00"/>
    <x v="163"/>
    <x v="3"/>
    <x v="2"/>
    <n v="415"/>
    <s v="*415*"/>
  </r>
  <r>
    <s v="BK7005"/>
    <s v="S. Chand Biology"/>
    <s v="Gerald Wilson"/>
    <x v="4"/>
    <s v="978-1-169-25016-1"/>
    <x v="5"/>
    <x v="6"/>
    <x v="1"/>
    <x v="256"/>
    <x v="7"/>
    <x v="0"/>
    <m/>
    <m/>
    <x v="202"/>
    <x v="3"/>
    <x v="3"/>
    <n v="163"/>
    <s v="*163*"/>
  </r>
  <r>
    <s v="BK7006"/>
    <s v="Lakhmir Singh Science"/>
    <s v="Ellen Cameron"/>
    <x v="11"/>
    <s v="978-1-66021-335-1"/>
    <x v="2"/>
    <x v="3"/>
    <x v="2"/>
    <x v="213"/>
    <x v="6"/>
    <x v="1"/>
    <d v="2023-10-28T00:00:00"/>
    <d v="2023-12-21T00:00:00"/>
    <x v="122"/>
    <x v="2"/>
    <x v="1"/>
    <n v="113"/>
    <s v="*113*"/>
  </r>
  <r>
    <s v="BK7007"/>
    <s v="Nai Roshni Hindi Pathmala"/>
    <s v="Sophia Smith"/>
    <x v="12"/>
    <s v="978-0-250-59555-6"/>
    <x v="5"/>
    <x v="9"/>
    <x v="0"/>
    <x v="179"/>
    <x v="2"/>
    <x v="0"/>
    <m/>
    <m/>
    <x v="192"/>
    <x v="3"/>
    <x v="1"/>
    <n v="430"/>
    <s v="*430*"/>
  </r>
  <r>
    <s v="BK7008"/>
    <s v="Lakhmir Singh Science"/>
    <s v="Brian Wood"/>
    <x v="11"/>
    <s v="978-1-59179-366-3"/>
    <x v="1"/>
    <x v="0"/>
    <x v="0"/>
    <x v="371"/>
    <x v="7"/>
    <x v="0"/>
    <m/>
    <m/>
    <x v="413"/>
    <x v="2"/>
    <x v="1"/>
    <n v="228"/>
    <s v="*228*"/>
  </r>
  <r>
    <s v="BK7009"/>
    <s v="Wren &amp; Martin English Grammar"/>
    <s v="Jessica Scott"/>
    <x v="2"/>
    <s v="978-0-385-35000-6"/>
    <x v="3"/>
    <x v="5"/>
    <x v="0"/>
    <x v="184"/>
    <x v="6"/>
    <x v="0"/>
    <m/>
    <m/>
    <x v="114"/>
    <x v="1"/>
    <x v="0"/>
    <n v="150"/>
    <s v="*150*"/>
  </r>
  <r>
    <s v="BK7010"/>
    <s v="Pearson Science Explorer"/>
    <s v="Arthur Abbott"/>
    <x v="11"/>
    <s v="978-1-253-32323-8"/>
    <x v="5"/>
    <x v="1"/>
    <x v="1"/>
    <x v="343"/>
    <x v="8"/>
    <x v="0"/>
    <m/>
    <m/>
    <x v="451"/>
    <x v="2"/>
    <x v="2"/>
    <n v="327"/>
    <s v="*327*"/>
  </r>
  <r>
    <s v="BK7011"/>
    <s v="NCERT Social Science"/>
    <s v="Tina Thomas"/>
    <x v="0"/>
    <s v="978-1-258-74986-6"/>
    <x v="5"/>
    <x v="18"/>
    <x v="0"/>
    <x v="132"/>
    <x v="17"/>
    <x v="1"/>
    <d v="2025-01-05T00:00:00"/>
    <d v="2025-02-25T00:00:00"/>
    <x v="223"/>
    <x v="0"/>
    <x v="1"/>
    <n v="163"/>
    <s v="*163*"/>
  </r>
  <r>
    <s v="BK7012"/>
    <s v="Principles of Economics"/>
    <s v="Erin Clark"/>
    <x v="5"/>
    <s v="978-1-303-95250-0"/>
    <x v="1"/>
    <x v="15"/>
    <x v="1"/>
    <x v="213"/>
    <x v="6"/>
    <x v="1"/>
    <d v="2024-08-03T00:00:00"/>
    <d v="2024-11-14T00:00:00"/>
    <x v="15"/>
    <x v="3"/>
    <x v="1"/>
    <n v="126"/>
    <s v="*126*"/>
  </r>
  <r>
    <s v="BK7013"/>
    <s v="Fundamentals of Physics - Resnick Halliday"/>
    <s v="James Peters"/>
    <x v="9"/>
    <s v="978-0-266-34093-5"/>
    <x v="4"/>
    <x v="11"/>
    <x v="1"/>
    <x v="265"/>
    <x v="9"/>
    <x v="1"/>
    <d v="2024-02-22T00:00:00"/>
    <d v="2024-11-23T00:00:00"/>
    <x v="428"/>
    <x v="3"/>
    <x v="0"/>
    <n v="240"/>
    <s v="*240*"/>
  </r>
  <r>
    <s v="BK7014"/>
    <s v="NCERT Business Studies"/>
    <s v="Curtis Johnson"/>
    <x v="10"/>
    <s v="978-1-74575-938-5"/>
    <x v="4"/>
    <x v="8"/>
    <x v="1"/>
    <x v="58"/>
    <x v="9"/>
    <x v="0"/>
    <m/>
    <m/>
    <x v="225"/>
    <x v="3"/>
    <x v="0"/>
    <n v="332"/>
    <s v="*332*"/>
  </r>
  <r>
    <s v="BK7015"/>
    <s v="Manika Hindi Pathmala"/>
    <s v="Ryan Harris"/>
    <x v="12"/>
    <s v="978-1-03-946383-7"/>
    <x v="2"/>
    <x v="2"/>
    <x v="2"/>
    <x v="354"/>
    <x v="11"/>
    <x v="1"/>
    <d v="2024-08-05T00:00:00"/>
    <d v="2024-11-18T00:00:00"/>
    <x v="82"/>
    <x v="3"/>
    <x v="2"/>
    <n v="123"/>
    <s v="*123*"/>
  </r>
  <r>
    <s v="BK7016"/>
    <s v="Truemanâ€™s Biology"/>
    <s v="Gregory Mitchell"/>
    <x v="4"/>
    <s v="978-1-01-473885-1"/>
    <x v="5"/>
    <x v="9"/>
    <x v="2"/>
    <x v="344"/>
    <x v="2"/>
    <x v="0"/>
    <m/>
    <m/>
    <x v="208"/>
    <x v="3"/>
    <x v="0"/>
    <n v="418"/>
    <s v="*418*"/>
  </r>
  <r>
    <s v="BK7017"/>
    <s v="Lakhmir Singh Science"/>
    <s v="Philip Reynolds"/>
    <x v="11"/>
    <s v="978-0-00-470044-1"/>
    <x v="3"/>
    <x v="13"/>
    <x v="2"/>
    <x v="192"/>
    <x v="0"/>
    <x v="1"/>
    <d v="2023-10-09T00:00:00"/>
    <d v="2024-05-09T00:00:00"/>
    <x v="17"/>
    <x v="2"/>
    <x v="1"/>
    <n v="186"/>
    <s v="*186*"/>
  </r>
  <r>
    <s v="BK7018"/>
    <s v="NCERT Biology"/>
    <s v="Donna Daugherty"/>
    <x v="4"/>
    <s v="978-1-138-39154-3"/>
    <x v="2"/>
    <x v="14"/>
    <x v="2"/>
    <x v="259"/>
    <x v="19"/>
    <x v="1"/>
    <d v="2024-12-21T00:00:00"/>
    <d v="2025-01-15T00:00:00"/>
    <x v="476"/>
    <x v="3"/>
    <x v="0"/>
    <n v="260"/>
    <s v="*260*"/>
  </r>
  <r>
    <s v="BK7019"/>
    <s v="Lakhmir Singh Science"/>
    <s v="Gary Sanchez MD"/>
    <x v="11"/>
    <s v="978-0-402-21330-7"/>
    <x v="1"/>
    <x v="14"/>
    <x v="1"/>
    <x v="24"/>
    <x v="3"/>
    <x v="0"/>
    <m/>
    <m/>
    <x v="59"/>
    <x v="2"/>
    <x v="2"/>
    <n v="222"/>
    <s v="*222*"/>
  </r>
  <r>
    <s v="BK7020"/>
    <s v="Manika Hindi Pathmala"/>
    <s v="Jennifer Nelson"/>
    <x v="12"/>
    <s v="978-0-87640-541-3"/>
    <x v="4"/>
    <x v="19"/>
    <x v="1"/>
    <x v="146"/>
    <x v="6"/>
    <x v="0"/>
    <m/>
    <m/>
    <x v="37"/>
    <x v="3"/>
    <x v="0"/>
    <n v="276"/>
    <s v="*276*"/>
  </r>
  <r>
    <s v="BK7021"/>
    <s v="Together with EVS"/>
    <s v="Rachel Patel"/>
    <x v="3"/>
    <s v="978-1-61366-133-8"/>
    <x v="0"/>
    <x v="18"/>
    <x v="0"/>
    <x v="371"/>
    <x v="4"/>
    <x v="0"/>
    <m/>
    <m/>
    <x v="68"/>
    <x v="2"/>
    <x v="2"/>
    <n v="418"/>
    <s v="*418*"/>
  </r>
  <r>
    <s v="BK7022"/>
    <s v="Manika Hindi Pathmala"/>
    <s v="Jeffrey Edwards"/>
    <x v="12"/>
    <s v="978-1-78871-663-5"/>
    <x v="4"/>
    <x v="7"/>
    <x v="1"/>
    <x v="406"/>
    <x v="13"/>
    <x v="1"/>
    <d v="2024-07-29T00:00:00"/>
    <d v="2024-08-31T00:00:00"/>
    <x v="202"/>
    <x v="3"/>
    <x v="2"/>
    <n v="258"/>
    <s v="*258*"/>
  </r>
  <r>
    <s v="BK7023"/>
    <s v="Truemanâ€™s Biology"/>
    <s v="Christina Peck"/>
    <x v="4"/>
    <s v="978-0-231-15250-1"/>
    <x v="0"/>
    <x v="10"/>
    <x v="1"/>
    <x v="218"/>
    <x v="13"/>
    <x v="0"/>
    <m/>
    <m/>
    <x v="118"/>
    <x v="3"/>
    <x v="2"/>
    <n v="244"/>
    <s v="*244*"/>
  </r>
  <r>
    <s v="BK7024"/>
    <s v="TS Grewal Accountancy"/>
    <s v="Steven Garcia"/>
    <x v="7"/>
    <s v="978-1-04-783987-7"/>
    <x v="2"/>
    <x v="13"/>
    <x v="1"/>
    <x v="82"/>
    <x v="5"/>
    <x v="0"/>
    <m/>
    <m/>
    <x v="79"/>
    <x v="3"/>
    <x v="0"/>
    <n v="149"/>
    <s v="*149*"/>
  </r>
  <r>
    <s v="BK7025"/>
    <s v="S. Chand Biology"/>
    <s v="Jeffrey Gaines"/>
    <x v="4"/>
    <s v="978-0-8178-2082-4"/>
    <x v="1"/>
    <x v="16"/>
    <x v="2"/>
    <x v="389"/>
    <x v="16"/>
    <x v="0"/>
    <m/>
    <m/>
    <x v="94"/>
    <x v="3"/>
    <x v="1"/>
    <n v="418"/>
    <s v="*418*"/>
  </r>
  <r>
    <s v="BK7026"/>
    <s v="NCERT Business Studies"/>
    <s v="Kenneth Mueller"/>
    <x v="10"/>
    <s v="978-0-87564-989-4"/>
    <x v="4"/>
    <x v="14"/>
    <x v="2"/>
    <x v="203"/>
    <x v="10"/>
    <x v="0"/>
    <m/>
    <m/>
    <x v="388"/>
    <x v="3"/>
    <x v="3"/>
    <n v="167"/>
    <s v="*167*"/>
  </r>
  <r>
    <s v="BK7027"/>
    <s v="Together with Social Science"/>
    <s v="James Garrett"/>
    <x v="0"/>
    <s v="978-1-273-78328-9"/>
    <x v="5"/>
    <x v="7"/>
    <x v="2"/>
    <x v="248"/>
    <x v="14"/>
    <x v="1"/>
    <d v="2024-09-18T00:00:00"/>
    <d v="2024-11-02T00:00:00"/>
    <x v="297"/>
    <x v="0"/>
    <x v="2"/>
    <n v="264"/>
    <s v="*264*"/>
  </r>
  <r>
    <s v="BK7028"/>
    <s v="Fundamentals of Physics - Resnick Halliday"/>
    <s v="Deanna Armstrong"/>
    <x v="9"/>
    <s v="978-0-215-99672-5"/>
    <x v="3"/>
    <x v="5"/>
    <x v="2"/>
    <x v="394"/>
    <x v="2"/>
    <x v="0"/>
    <m/>
    <m/>
    <x v="355"/>
    <x v="3"/>
    <x v="3"/>
    <n v="322"/>
    <s v="*322*"/>
  </r>
  <r>
    <s v="BK7029"/>
    <s v="Concepts of Physics - HC Verma"/>
    <s v="Daniel Phelps"/>
    <x v="9"/>
    <s v="978-0-04-652628-3"/>
    <x v="4"/>
    <x v="18"/>
    <x v="1"/>
    <x v="213"/>
    <x v="13"/>
    <x v="1"/>
    <d v="2024-07-27T00:00:00"/>
    <d v="2025-02-14T00:00:00"/>
    <x v="353"/>
    <x v="3"/>
    <x v="1"/>
    <n v="122"/>
    <s v="*122*"/>
  </r>
  <r>
    <s v="BK7030"/>
    <s v="S. Chand Science"/>
    <s v="Justin Stafford"/>
    <x v="11"/>
    <s v="978-0-252-96575-3"/>
    <x v="1"/>
    <x v="17"/>
    <x v="1"/>
    <x v="208"/>
    <x v="12"/>
    <x v="1"/>
    <d v="2023-08-20T00:00:00"/>
    <d v="2023-09-04T00:00:00"/>
    <x v="374"/>
    <x v="2"/>
    <x v="1"/>
    <n v="164"/>
    <s v="*164*"/>
  </r>
  <r>
    <s v="BK7031"/>
    <s v="Python Programming - Balagurusamy"/>
    <s v="Cynthia Willis"/>
    <x v="8"/>
    <s v="978-1-157-83411-3"/>
    <x v="2"/>
    <x v="8"/>
    <x v="0"/>
    <x v="347"/>
    <x v="15"/>
    <x v="0"/>
    <m/>
    <m/>
    <x v="274"/>
    <x v="3"/>
    <x v="1"/>
    <n v="239"/>
    <s v="*239*"/>
  </r>
  <r>
    <s v="BK7032"/>
    <s v="English Grammar &amp; Composition"/>
    <s v="Lauren Medina"/>
    <x v="2"/>
    <s v="978-1-4545-2220-1"/>
    <x v="1"/>
    <x v="7"/>
    <x v="1"/>
    <x v="310"/>
    <x v="7"/>
    <x v="1"/>
    <d v="2024-04-13T00:00:00"/>
    <d v="2024-08-11T00:00:00"/>
    <x v="462"/>
    <x v="1"/>
    <x v="0"/>
    <n v="218"/>
    <s v="*218*"/>
  </r>
  <r>
    <s v="BK7033"/>
    <s v="Principles of Economics"/>
    <s v="Zoe Bailey"/>
    <x v="5"/>
    <s v="978-0-16-686954-3"/>
    <x v="2"/>
    <x v="17"/>
    <x v="2"/>
    <x v="383"/>
    <x v="18"/>
    <x v="1"/>
    <d v="2024-12-08T00:00:00"/>
    <d v="2025-01-10T00:00:00"/>
    <x v="208"/>
    <x v="3"/>
    <x v="2"/>
    <n v="268"/>
    <s v="*268*"/>
  </r>
  <r>
    <s v="BK7034"/>
    <s v="NCERT Business Studies"/>
    <s v="Keith Lopez"/>
    <x v="10"/>
    <s v="978-1-02-232282-0"/>
    <x v="1"/>
    <x v="1"/>
    <x v="0"/>
    <x v="25"/>
    <x v="19"/>
    <x v="0"/>
    <m/>
    <m/>
    <x v="258"/>
    <x v="3"/>
    <x v="1"/>
    <n v="133"/>
    <s v="*133*"/>
  </r>
  <r>
    <s v="BK7035"/>
    <s v="NCERT Biology"/>
    <s v="Ricardo Goodman"/>
    <x v="4"/>
    <s v="978-1-56675-048-6"/>
    <x v="2"/>
    <x v="4"/>
    <x v="0"/>
    <x v="143"/>
    <x v="9"/>
    <x v="1"/>
    <d v="2023-08-17T00:00:00"/>
    <d v="2024-05-08T00:00:00"/>
    <x v="78"/>
    <x v="3"/>
    <x v="1"/>
    <n v="416"/>
    <s v="*416*"/>
  </r>
  <r>
    <s v="BK7036"/>
    <s v="SL Arora Physics"/>
    <s v="Timothy Smith"/>
    <x v="9"/>
    <s v="978-1-81123-513-3"/>
    <x v="1"/>
    <x v="4"/>
    <x v="0"/>
    <x v="396"/>
    <x v="6"/>
    <x v="1"/>
    <d v="2023-07-21T00:00:00"/>
    <d v="2024-10-14T00:00:00"/>
    <x v="120"/>
    <x v="3"/>
    <x v="0"/>
    <n v="446"/>
    <s v="*446*"/>
  </r>
  <r>
    <s v="BK7037"/>
    <s v="Modern ABC Chemistry"/>
    <s v="Nicole Clark"/>
    <x v="6"/>
    <s v="978-1-65986-823-4"/>
    <x v="5"/>
    <x v="8"/>
    <x v="1"/>
    <x v="386"/>
    <x v="3"/>
    <x v="0"/>
    <m/>
    <m/>
    <x v="1"/>
    <x v="3"/>
    <x v="0"/>
    <n v="434"/>
    <s v="*434*"/>
  </r>
  <r>
    <s v="BK7038"/>
    <s v="Together with EVS"/>
    <s v="Christine Johnston"/>
    <x v="3"/>
    <s v="978-1-07-186279-7"/>
    <x v="4"/>
    <x v="17"/>
    <x v="0"/>
    <x v="297"/>
    <x v="9"/>
    <x v="0"/>
    <m/>
    <m/>
    <x v="121"/>
    <x v="2"/>
    <x v="2"/>
    <n v="321"/>
    <s v="*321*"/>
  </r>
  <r>
    <s v="BK7039"/>
    <s v="Concepts of Physics - HC Verma"/>
    <s v="Anthony Thomas"/>
    <x v="9"/>
    <s v="978-1-85068-983-6"/>
    <x v="0"/>
    <x v="1"/>
    <x v="1"/>
    <x v="151"/>
    <x v="4"/>
    <x v="0"/>
    <m/>
    <m/>
    <x v="12"/>
    <x v="3"/>
    <x v="0"/>
    <n v="389"/>
    <s v="*389*"/>
  </r>
  <r>
    <s v="BK7040"/>
    <s v="S. Chand Business Studies"/>
    <s v="Melissa Watkins"/>
    <x v="10"/>
    <s v="978-1-150-69384-7"/>
    <x v="1"/>
    <x v="6"/>
    <x v="1"/>
    <x v="382"/>
    <x v="4"/>
    <x v="0"/>
    <m/>
    <m/>
    <x v="387"/>
    <x v="3"/>
    <x v="1"/>
    <n v="128"/>
    <s v="*128*"/>
  </r>
  <r>
    <s v="BK7041"/>
    <s v="S. Chand EVS"/>
    <s v="Harry Rose"/>
    <x v="3"/>
    <s v="978-0-02-604998-6"/>
    <x v="4"/>
    <x v="15"/>
    <x v="1"/>
    <x v="0"/>
    <x v="0"/>
    <x v="0"/>
    <m/>
    <m/>
    <x v="27"/>
    <x v="2"/>
    <x v="0"/>
    <n v="243"/>
    <s v="*243*"/>
  </r>
  <r>
    <s v="BK7042"/>
    <s v="S. Chand Economics"/>
    <s v="Michelle Johnson"/>
    <x v="5"/>
    <s v="978-0-914758-28-0"/>
    <x v="5"/>
    <x v="15"/>
    <x v="2"/>
    <x v="102"/>
    <x v="15"/>
    <x v="0"/>
    <m/>
    <m/>
    <x v="169"/>
    <x v="3"/>
    <x v="2"/>
    <n v="389"/>
    <s v="*389*"/>
  </r>
  <r>
    <s v="BK7043"/>
    <s v="Computer Science with Python"/>
    <s v="Richard Murphy"/>
    <x v="8"/>
    <s v="978-0-7169-6447-6"/>
    <x v="1"/>
    <x v="10"/>
    <x v="2"/>
    <x v="357"/>
    <x v="10"/>
    <x v="0"/>
    <m/>
    <m/>
    <x v="192"/>
    <x v="3"/>
    <x v="0"/>
    <n v="375"/>
    <s v="*375*"/>
  </r>
  <r>
    <s v="BK7044"/>
    <s v="S. Chand Biology"/>
    <s v="Mark Brewer"/>
    <x v="4"/>
    <s v="978-0-426-01093-7"/>
    <x v="2"/>
    <x v="4"/>
    <x v="2"/>
    <x v="37"/>
    <x v="3"/>
    <x v="0"/>
    <m/>
    <m/>
    <x v="455"/>
    <x v="3"/>
    <x v="2"/>
    <n v="390"/>
    <s v="*390*"/>
  </r>
  <r>
    <s v="BK7045"/>
    <s v="S. Chand Business Studies"/>
    <s v="Tracy Hamilton"/>
    <x v="10"/>
    <s v="978-1-176-11513-2"/>
    <x v="4"/>
    <x v="11"/>
    <x v="2"/>
    <x v="339"/>
    <x v="2"/>
    <x v="0"/>
    <m/>
    <m/>
    <x v="180"/>
    <x v="3"/>
    <x v="2"/>
    <n v="237"/>
    <s v="*237*"/>
  </r>
  <r>
    <s v="BK7046"/>
    <s v="NCERT Maths"/>
    <s v="Pamela Jensen"/>
    <x v="1"/>
    <s v="978-1-4136-1950-8"/>
    <x v="5"/>
    <x v="8"/>
    <x v="1"/>
    <x v="263"/>
    <x v="0"/>
    <x v="1"/>
    <d v="2023-09-24T00:00:00"/>
    <d v="2024-01-19T00:00:00"/>
    <x v="121"/>
    <x v="0"/>
    <x v="2"/>
    <n v="263"/>
    <s v="*263*"/>
  </r>
  <r>
    <s v="BK7047"/>
    <s v="NCERT Business Studies"/>
    <s v="Shannon Morse"/>
    <x v="10"/>
    <s v="978-1-69518-789-4"/>
    <x v="1"/>
    <x v="14"/>
    <x v="1"/>
    <x v="207"/>
    <x v="8"/>
    <x v="0"/>
    <m/>
    <m/>
    <x v="203"/>
    <x v="3"/>
    <x v="0"/>
    <n v="451"/>
    <s v="*451*"/>
  </r>
  <r>
    <s v="BK7048"/>
    <s v="Computer Science with Python"/>
    <s v="Michael Ramos"/>
    <x v="8"/>
    <s v="978-0-694-01546-7"/>
    <x v="5"/>
    <x v="8"/>
    <x v="0"/>
    <x v="178"/>
    <x v="0"/>
    <x v="0"/>
    <m/>
    <m/>
    <x v="354"/>
    <x v="3"/>
    <x v="1"/>
    <n v="390"/>
    <s v="*390*"/>
  </r>
  <r>
    <s v="BK7049"/>
    <s v="NCERT Maths"/>
    <s v="Taylor Cunningham"/>
    <x v="1"/>
    <s v="978-0-314-69647-2"/>
    <x v="4"/>
    <x v="15"/>
    <x v="1"/>
    <x v="36"/>
    <x v="16"/>
    <x v="0"/>
    <m/>
    <m/>
    <x v="197"/>
    <x v="0"/>
    <x v="3"/>
    <n v="348"/>
    <s v="*348*"/>
  </r>
  <r>
    <s v="BK7050"/>
    <s v="Truemanâ€™s Biology"/>
    <s v="Debra Rodriguez"/>
    <x v="4"/>
    <s v="978-0-07-132694-0"/>
    <x v="5"/>
    <x v="17"/>
    <x v="1"/>
    <x v="272"/>
    <x v="8"/>
    <x v="0"/>
    <m/>
    <m/>
    <x v="262"/>
    <x v="3"/>
    <x v="2"/>
    <n v="448"/>
    <s v="*448*"/>
  </r>
  <r>
    <s v="BK7051"/>
    <s v="Manika Hindi Pathmala"/>
    <s v="Julian Ward"/>
    <x v="12"/>
    <s v="978-1-08-785508-0"/>
    <x v="0"/>
    <x v="7"/>
    <x v="1"/>
    <x v="185"/>
    <x v="9"/>
    <x v="1"/>
    <d v="2024-09-02T00:00:00"/>
    <d v="2024-10-18T00:00:00"/>
    <x v="315"/>
    <x v="3"/>
    <x v="3"/>
    <n v="368"/>
    <s v="*368*"/>
  </r>
  <r>
    <s v="BK7052"/>
    <s v="Manika Hindi Pathmala"/>
    <s v="Ricardo Gordon"/>
    <x v="12"/>
    <s v="978-0-490-92031-6"/>
    <x v="3"/>
    <x v="10"/>
    <x v="2"/>
    <x v="194"/>
    <x v="16"/>
    <x v="0"/>
    <m/>
    <m/>
    <x v="303"/>
    <x v="3"/>
    <x v="1"/>
    <n v="140"/>
    <s v="*140*"/>
  </r>
  <r>
    <s v="BK7053"/>
    <s v="S. Chand Biology"/>
    <s v="Marc Douglas"/>
    <x v="4"/>
    <s v="978-1-269-61995-0"/>
    <x v="4"/>
    <x v="11"/>
    <x v="2"/>
    <x v="132"/>
    <x v="5"/>
    <x v="0"/>
    <m/>
    <m/>
    <x v="413"/>
    <x v="3"/>
    <x v="1"/>
    <n v="352"/>
    <s v="*352*"/>
  </r>
  <r>
    <s v="BK7054"/>
    <s v="TS Grewal Accountancy"/>
    <s v="Monica Davies"/>
    <x v="7"/>
    <s v="978-0-7525-9088-2"/>
    <x v="5"/>
    <x v="1"/>
    <x v="2"/>
    <x v="197"/>
    <x v="9"/>
    <x v="1"/>
    <d v="2024-10-15T00:00:00"/>
    <d v="2024-12-26T00:00:00"/>
    <x v="42"/>
    <x v="3"/>
    <x v="1"/>
    <n v="214"/>
    <s v="*214*"/>
  </r>
  <r>
    <s v="BK7055"/>
    <s v="Truemanâ€™s Biology"/>
    <s v="Lauren Wade"/>
    <x v="4"/>
    <s v="978-1-178-12851-2"/>
    <x v="2"/>
    <x v="0"/>
    <x v="2"/>
    <x v="305"/>
    <x v="8"/>
    <x v="1"/>
    <d v="2024-05-25T00:00:00"/>
    <d v="2024-06-10T00:00:00"/>
    <x v="314"/>
    <x v="3"/>
    <x v="0"/>
    <n v="307"/>
    <s v="*307*"/>
  </r>
  <r>
    <s v="BK7056"/>
    <s v="Concepts of Physics - HC Verma"/>
    <s v="Marie Ramos"/>
    <x v="9"/>
    <s v="978-0-665-69607-7"/>
    <x v="1"/>
    <x v="7"/>
    <x v="1"/>
    <x v="67"/>
    <x v="15"/>
    <x v="0"/>
    <m/>
    <m/>
    <x v="270"/>
    <x v="3"/>
    <x v="2"/>
    <n v="295"/>
    <s v="*295*"/>
  </r>
  <r>
    <s v="BK7057"/>
    <s v="Together with Social Science"/>
    <s v="Aimee Brown"/>
    <x v="0"/>
    <s v="978-1-79400-257-9"/>
    <x v="4"/>
    <x v="1"/>
    <x v="1"/>
    <x v="361"/>
    <x v="11"/>
    <x v="1"/>
    <d v="2024-07-20T00:00:00"/>
    <d v="2025-01-18T00:00:00"/>
    <x v="320"/>
    <x v="0"/>
    <x v="1"/>
    <n v="185"/>
    <s v="*185*"/>
  </r>
  <r>
    <s v="BK7058"/>
    <s v="Principles of Economics"/>
    <s v="Samuel Robinson"/>
    <x v="5"/>
    <s v="978-0-623-45106-9"/>
    <x v="2"/>
    <x v="10"/>
    <x v="0"/>
    <x v="318"/>
    <x v="15"/>
    <x v="1"/>
    <d v="2025-01-08T00:00:00"/>
    <d v="2025-01-16T00:00:00"/>
    <x v="295"/>
    <x v="3"/>
    <x v="1"/>
    <n v="130"/>
    <s v="*130*"/>
  </r>
  <r>
    <s v="BK7059"/>
    <s v="NCERT Environmental Studies"/>
    <s v="Tanya Miller"/>
    <x v="3"/>
    <s v="978-0-15-421380-8"/>
    <x v="5"/>
    <x v="4"/>
    <x v="1"/>
    <x v="59"/>
    <x v="19"/>
    <x v="1"/>
    <d v="2023-11-08T00:00:00"/>
    <d v="2025-01-26T00:00:00"/>
    <x v="463"/>
    <x v="2"/>
    <x v="0"/>
    <n v="202"/>
    <s v="*202*"/>
  </r>
  <r>
    <s v="BK7060"/>
    <s v="Manika Hindi Pathmala"/>
    <s v="Steve Guerra"/>
    <x v="12"/>
    <s v="978-0-316-46684-4"/>
    <x v="3"/>
    <x v="9"/>
    <x v="2"/>
    <x v="175"/>
    <x v="6"/>
    <x v="1"/>
    <d v="2024-05-14T00:00:00"/>
    <d v="2025-02-18T00:00:00"/>
    <x v="459"/>
    <x v="3"/>
    <x v="0"/>
    <n v="287"/>
    <s v="*287*"/>
  </r>
  <r>
    <s v="BK7061"/>
    <s v="TS Grewal Accountancy"/>
    <s v="Diane Peterson"/>
    <x v="7"/>
    <s v="978-0-8423-0881-6"/>
    <x v="4"/>
    <x v="12"/>
    <x v="0"/>
    <x v="385"/>
    <x v="9"/>
    <x v="1"/>
    <d v="2024-07-07T00:00:00"/>
    <d v="2024-09-28T00:00:00"/>
    <x v="362"/>
    <x v="3"/>
    <x v="2"/>
    <n v="274"/>
    <s v="*274*"/>
  </r>
  <r>
    <s v="BK7062"/>
    <s v="NCERT Environmental Studies"/>
    <s v="Ms. Victoria Hudson"/>
    <x v="3"/>
    <s v="978-1-5306-5238-9"/>
    <x v="0"/>
    <x v="11"/>
    <x v="0"/>
    <x v="119"/>
    <x v="16"/>
    <x v="1"/>
    <d v="2023-03-04T00:00:00"/>
    <d v="2024-05-15T00:00:00"/>
    <x v="474"/>
    <x v="2"/>
    <x v="0"/>
    <n v="398"/>
    <s v="*398*"/>
  </r>
  <r>
    <s v="BK7063"/>
    <s v="Pearson Science Explorer"/>
    <s v="Joshua Wilkinson MD"/>
    <x v="11"/>
    <s v="978-1-224-21559-3"/>
    <x v="3"/>
    <x v="2"/>
    <x v="0"/>
    <x v="286"/>
    <x v="1"/>
    <x v="1"/>
    <d v="2023-04-11T00:00:00"/>
    <d v="2025-02-26T00:00:00"/>
    <x v="217"/>
    <x v="2"/>
    <x v="1"/>
    <n v="427"/>
    <s v="*427*"/>
  </r>
  <r>
    <s v="BK7064"/>
    <s v="NCERT Chemistry"/>
    <s v="Joseph Wagner"/>
    <x v="6"/>
    <s v="978-1-165-69212-5"/>
    <x v="5"/>
    <x v="13"/>
    <x v="1"/>
    <x v="88"/>
    <x v="11"/>
    <x v="0"/>
    <m/>
    <m/>
    <x v="225"/>
    <x v="3"/>
    <x v="0"/>
    <n v="442"/>
    <s v="*442*"/>
  </r>
  <r>
    <s v="BK7065"/>
    <s v="Computer Science with Python"/>
    <s v="Zachary Ritter"/>
    <x v="8"/>
    <s v="978-1-908797-41-4"/>
    <x v="5"/>
    <x v="11"/>
    <x v="0"/>
    <x v="159"/>
    <x v="2"/>
    <x v="1"/>
    <d v="2024-07-22T00:00:00"/>
    <d v="2025-01-04T00:00:00"/>
    <x v="281"/>
    <x v="3"/>
    <x v="2"/>
    <n v="166"/>
    <s v="*166*"/>
  </r>
  <r>
    <s v="BK7066"/>
    <s v="S. Chand Biology"/>
    <s v="Karen Pratt"/>
    <x v="4"/>
    <s v="978-0-933060-99-9"/>
    <x v="5"/>
    <x v="17"/>
    <x v="1"/>
    <x v="275"/>
    <x v="1"/>
    <x v="1"/>
    <d v="2023-05-13T00:00:00"/>
    <d v="2023-08-22T00:00:00"/>
    <x v="397"/>
    <x v="3"/>
    <x v="0"/>
    <n v="425"/>
    <s v="*425*"/>
  </r>
  <r>
    <s v="BK7067"/>
    <s v="Modern ABC Chemistry"/>
    <s v="Jennifer Holmes"/>
    <x v="6"/>
    <s v="978-0-412-61928-1"/>
    <x v="3"/>
    <x v="7"/>
    <x v="1"/>
    <x v="184"/>
    <x v="10"/>
    <x v="0"/>
    <m/>
    <m/>
    <x v="184"/>
    <x v="3"/>
    <x v="2"/>
    <n v="214"/>
    <s v="*214*"/>
  </r>
  <r>
    <s v="BK7068"/>
    <s v="Computer Science with Python"/>
    <s v="Shannon Carroll"/>
    <x v="8"/>
    <s v="978-1-5337-5300-7"/>
    <x v="0"/>
    <x v="4"/>
    <x v="1"/>
    <x v="159"/>
    <x v="8"/>
    <x v="1"/>
    <d v="2024-08-14T00:00:00"/>
    <d v="2025-01-10T00:00:00"/>
    <x v="275"/>
    <x v="3"/>
    <x v="2"/>
    <n v="177"/>
    <s v="*177*"/>
  </r>
  <r>
    <s v="BK7069"/>
    <s v="NCERT Environmental Studies"/>
    <s v="Mr. Joseph Schmidt"/>
    <x v="3"/>
    <s v="978-0-11-666281-1"/>
    <x v="0"/>
    <x v="5"/>
    <x v="2"/>
    <x v="185"/>
    <x v="4"/>
    <x v="1"/>
    <d v="2024-01-10T00:00:00"/>
    <d v="2024-12-17T00:00:00"/>
    <x v="36"/>
    <x v="2"/>
    <x v="2"/>
    <n v="161"/>
    <s v="*161*"/>
  </r>
  <r>
    <s v="BK7070"/>
    <s v="Let Us C - Yashwant Kanetkar"/>
    <s v="Lisa Lindsey"/>
    <x v="8"/>
    <s v="978-0-594-48483-7"/>
    <x v="5"/>
    <x v="18"/>
    <x v="2"/>
    <x v="89"/>
    <x v="16"/>
    <x v="0"/>
    <m/>
    <m/>
    <x v="15"/>
    <x v="3"/>
    <x v="0"/>
    <n v="327"/>
    <s v="*327*"/>
  </r>
  <r>
    <s v="BK7071"/>
    <s v="TS Grewal Accountancy"/>
    <s v="Victor Simon"/>
    <x v="7"/>
    <s v="978-0-935683-94-3"/>
    <x v="1"/>
    <x v="13"/>
    <x v="2"/>
    <x v="96"/>
    <x v="15"/>
    <x v="0"/>
    <m/>
    <m/>
    <x v="330"/>
    <x v="3"/>
    <x v="1"/>
    <n v="242"/>
    <s v="*242*"/>
  </r>
  <r>
    <s v="BK7072"/>
    <s v="S. Chand Social Science"/>
    <s v="Michelle Richardson"/>
    <x v="0"/>
    <s v="978-0-673-56830-4"/>
    <x v="5"/>
    <x v="8"/>
    <x v="2"/>
    <x v="134"/>
    <x v="5"/>
    <x v="0"/>
    <m/>
    <m/>
    <x v="475"/>
    <x v="0"/>
    <x v="3"/>
    <n v="274"/>
    <s v="*274*"/>
  </r>
  <r>
    <s v="BK7073"/>
    <s v="Principles of Economics"/>
    <s v="Latasha Woods"/>
    <x v="5"/>
    <s v="978-0-10-895505-1"/>
    <x v="4"/>
    <x v="13"/>
    <x v="1"/>
    <x v="57"/>
    <x v="18"/>
    <x v="1"/>
    <d v="2024-09-07T00:00:00"/>
    <d v="2025-01-09T00:00:00"/>
    <x v="270"/>
    <x v="3"/>
    <x v="2"/>
    <n v="135"/>
    <s v="*135*"/>
  </r>
  <r>
    <s v="BK7074"/>
    <s v="Computer Science with Python"/>
    <s v="Jennifer Wells"/>
    <x v="8"/>
    <s v="978-0-12-808936-1"/>
    <x v="3"/>
    <x v="14"/>
    <x v="1"/>
    <x v="140"/>
    <x v="1"/>
    <x v="0"/>
    <m/>
    <m/>
    <x v="37"/>
    <x v="3"/>
    <x v="3"/>
    <n v="130"/>
    <s v="*130*"/>
  </r>
  <r>
    <s v="BK7075"/>
    <s v="NCERT Chemistry"/>
    <s v="Mark Moore"/>
    <x v="6"/>
    <s v="978-0-08-682477-6"/>
    <x v="2"/>
    <x v="4"/>
    <x v="0"/>
    <x v="103"/>
    <x v="5"/>
    <x v="1"/>
    <d v="2023-10-20T00:00:00"/>
    <d v="2025-02-24T00:00:00"/>
    <x v="75"/>
    <x v="3"/>
    <x v="1"/>
    <n v="224"/>
    <s v="*224*"/>
  </r>
  <r>
    <s v="BK7076"/>
    <s v="Python Programming - Balagurusamy"/>
    <s v="April Duncan"/>
    <x v="8"/>
    <s v="978-1-320-21981-5"/>
    <x v="1"/>
    <x v="4"/>
    <x v="1"/>
    <x v="189"/>
    <x v="2"/>
    <x v="0"/>
    <m/>
    <m/>
    <x v="397"/>
    <x v="3"/>
    <x v="1"/>
    <n v="168"/>
    <s v="*168*"/>
  </r>
  <r>
    <s v="BK7077"/>
    <s v="NCERT Hindi"/>
    <s v="Brianna Nelson"/>
    <x v="12"/>
    <s v="978-1-4284-6219-9"/>
    <x v="5"/>
    <x v="4"/>
    <x v="1"/>
    <x v="372"/>
    <x v="2"/>
    <x v="1"/>
    <d v="2024-01-20T00:00:00"/>
    <d v="2024-05-17T00:00:00"/>
    <x v="23"/>
    <x v="3"/>
    <x v="1"/>
    <n v="165"/>
    <s v="*165*"/>
  </r>
  <r>
    <s v="BK7078"/>
    <s v="Together with EVS"/>
    <s v="Sara Chen"/>
    <x v="3"/>
    <s v="978-1-222-44605-0"/>
    <x v="4"/>
    <x v="5"/>
    <x v="1"/>
    <x v="275"/>
    <x v="15"/>
    <x v="0"/>
    <m/>
    <m/>
    <x v="54"/>
    <x v="2"/>
    <x v="0"/>
    <n v="351"/>
    <s v="*351*"/>
  </r>
  <r>
    <s v="BK7079"/>
    <s v="S. Chand Science"/>
    <s v="Donald Crawford"/>
    <x v="11"/>
    <s v="978-0-215-76309-9"/>
    <x v="3"/>
    <x v="16"/>
    <x v="2"/>
    <x v="237"/>
    <x v="13"/>
    <x v="1"/>
    <d v="2024-04-19T00:00:00"/>
    <d v="2024-12-12T00:00:00"/>
    <x v="228"/>
    <x v="2"/>
    <x v="2"/>
    <n v="275"/>
    <s v="*275*"/>
  </r>
  <r>
    <s v="BK7080"/>
    <s v="RS Aggarwal Mathematics"/>
    <s v="Jamie Brewer"/>
    <x v="1"/>
    <s v="978-0-547-82267-9"/>
    <x v="2"/>
    <x v="7"/>
    <x v="2"/>
    <x v="173"/>
    <x v="0"/>
    <x v="1"/>
    <d v="2024-01-14T00:00:00"/>
    <d v="2024-01-24T00:00:00"/>
    <x v="288"/>
    <x v="0"/>
    <x v="1"/>
    <n v="415"/>
    <s v="*415*"/>
  </r>
  <r>
    <s v="BK7081"/>
    <s v="Manika Hindi Pathmala"/>
    <s v="Abigail Vega"/>
    <x v="12"/>
    <s v="978-1-7361647-2-3"/>
    <x v="3"/>
    <x v="13"/>
    <x v="2"/>
    <x v="39"/>
    <x v="3"/>
    <x v="1"/>
    <d v="2024-06-07T00:00:00"/>
    <d v="2024-09-05T00:00:00"/>
    <x v="49"/>
    <x v="3"/>
    <x v="1"/>
    <n v="265"/>
    <s v="*265*"/>
  </r>
  <r>
    <s v="BK7082"/>
    <s v="Lakhmir Singh Science"/>
    <s v="Angelica Reeves"/>
    <x v="11"/>
    <s v="978-0-7772-9249-5"/>
    <x v="5"/>
    <x v="19"/>
    <x v="2"/>
    <x v="330"/>
    <x v="7"/>
    <x v="0"/>
    <m/>
    <m/>
    <x v="435"/>
    <x v="2"/>
    <x v="0"/>
    <n v="161"/>
    <s v="*161*"/>
  </r>
  <r>
    <s v="BK7083"/>
    <s v="SL Arora Physics"/>
    <s v="Thomas Riley"/>
    <x v="9"/>
    <s v="978-1-918596-04-5"/>
    <x v="2"/>
    <x v="3"/>
    <x v="1"/>
    <x v="219"/>
    <x v="14"/>
    <x v="1"/>
    <d v="2023-07-06T00:00:00"/>
    <d v="2024-12-10T00:00:00"/>
    <x v="298"/>
    <x v="3"/>
    <x v="0"/>
    <n v="434"/>
    <s v="*434*"/>
  </r>
  <r>
    <s v="BK7084"/>
    <s v="Together with EVS"/>
    <s v="Billy Erickson"/>
    <x v="3"/>
    <s v="978-0-08-410663-8"/>
    <x v="4"/>
    <x v="3"/>
    <x v="1"/>
    <x v="190"/>
    <x v="5"/>
    <x v="1"/>
    <d v="2024-02-18T00:00:00"/>
    <d v="2025-01-06T00:00:00"/>
    <x v="40"/>
    <x v="2"/>
    <x v="2"/>
    <n v="424"/>
    <s v="*424*"/>
  </r>
  <r>
    <s v="BK7085"/>
    <s v="S. Chand Business Studies"/>
    <s v="Karen Garza"/>
    <x v="10"/>
    <s v="978-0-11-904990-9"/>
    <x v="5"/>
    <x v="18"/>
    <x v="0"/>
    <x v="115"/>
    <x v="11"/>
    <x v="0"/>
    <m/>
    <m/>
    <x v="385"/>
    <x v="3"/>
    <x v="0"/>
    <n v="361"/>
    <s v="*361*"/>
  </r>
  <r>
    <s v="BK7086"/>
    <s v="Together with Social Science"/>
    <s v="Michael Osborne"/>
    <x v="0"/>
    <s v="978-0-669-69854-1"/>
    <x v="3"/>
    <x v="0"/>
    <x v="1"/>
    <x v="322"/>
    <x v="6"/>
    <x v="1"/>
    <d v="2023-08-19T00:00:00"/>
    <d v="2024-03-26T00:00:00"/>
    <x v="411"/>
    <x v="0"/>
    <x v="1"/>
    <n v="211"/>
    <s v="*211*"/>
  </r>
  <r>
    <s v="BK7087"/>
    <s v="Nai Roshni Hindi Pathmala"/>
    <s v="Jennifer Sanders"/>
    <x v="12"/>
    <s v="978-0-7816-2645-3"/>
    <x v="2"/>
    <x v="18"/>
    <x v="2"/>
    <x v="171"/>
    <x v="12"/>
    <x v="1"/>
    <d v="2025-01-23T00:00:00"/>
    <d v="2025-02-24T00:00:00"/>
    <x v="231"/>
    <x v="3"/>
    <x v="0"/>
    <n v="149"/>
    <s v="*149*"/>
  </r>
  <r>
    <s v="BK7088"/>
    <s v="NCERT Environmental Studies"/>
    <s v="Cynthia Mayer"/>
    <x v="3"/>
    <s v="978-1-4192-2136-1"/>
    <x v="2"/>
    <x v="16"/>
    <x v="0"/>
    <x v="302"/>
    <x v="14"/>
    <x v="0"/>
    <m/>
    <m/>
    <x v="321"/>
    <x v="2"/>
    <x v="2"/>
    <n v="128"/>
    <s v="*128*"/>
  </r>
  <r>
    <s v="BK7089"/>
    <s v="Pearson Science Explorer"/>
    <s v="Jessica Thompson"/>
    <x v="11"/>
    <s v="978-0-18-172227-4"/>
    <x v="2"/>
    <x v="5"/>
    <x v="0"/>
    <x v="111"/>
    <x v="0"/>
    <x v="1"/>
    <d v="2023-12-06T00:00:00"/>
    <d v="2024-06-03T00:00:00"/>
    <x v="165"/>
    <x v="2"/>
    <x v="0"/>
    <n v="269"/>
    <s v="*269*"/>
  </r>
  <r>
    <s v="BK7090"/>
    <s v="S. Chand Business Studies"/>
    <s v="Miss Amy Brooks"/>
    <x v="10"/>
    <s v="978-0-8037-8122-1"/>
    <x v="1"/>
    <x v="7"/>
    <x v="0"/>
    <x v="34"/>
    <x v="1"/>
    <x v="0"/>
    <m/>
    <m/>
    <x v="44"/>
    <x v="3"/>
    <x v="2"/>
    <n v="320"/>
    <s v="*320*"/>
  </r>
  <r>
    <s v="BK7091"/>
    <s v="NCERT Business Studies"/>
    <s v="Traci Brown"/>
    <x v="10"/>
    <s v="978-0-00-442631-0"/>
    <x v="0"/>
    <x v="12"/>
    <x v="1"/>
    <x v="48"/>
    <x v="17"/>
    <x v="0"/>
    <m/>
    <m/>
    <x v="233"/>
    <x v="3"/>
    <x v="2"/>
    <n v="201"/>
    <s v="*201*"/>
  </r>
  <r>
    <s v="BK7092"/>
    <s v="Pearson Science Explorer"/>
    <s v="Martha Lucero"/>
    <x v="11"/>
    <s v="978-0-06-877618-5"/>
    <x v="0"/>
    <x v="3"/>
    <x v="0"/>
    <x v="358"/>
    <x v="6"/>
    <x v="1"/>
    <d v="2023-11-18T00:00:00"/>
    <d v="2024-01-09T00:00:00"/>
    <x v="277"/>
    <x v="2"/>
    <x v="2"/>
    <n v="215"/>
    <s v="*215*"/>
  </r>
  <r>
    <s v="BK7093"/>
    <s v="TS Grewal Accountancy"/>
    <s v="Christina Aguirre"/>
    <x v="7"/>
    <s v="978-1-5431-1211-5"/>
    <x v="1"/>
    <x v="0"/>
    <x v="1"/>
    <x v="230"/>
    <x v="2"/>
    <x v="0"/>
    <m/>
    <m/>
    <x v="102"/>
    <x v="3"/>
    <x v="0"/>
    <n v="344"/>
    <s v="*344*"/>
  </r>
  <r>
    <s v="BK7094"/>
    <s v="NCERT Chemistry"/>
    <s v="William Smith"/>
    <x v="6"/>
    <s v="978-1-06-598482-5"/>
    <x v="4"/>
    <x v="10"/>
    <x v="1"/>
    <x v="251"/>
    <x v="10"/>
    <x v="1"/>
    <d v="2023-09-21T00:00:00"/>
    <d v="2024-09-23T00:00:00"/>
    <x v="340"/>
    <x v="3"/>
    <x v="1"/>
    <n v="253"/>
    <s v="*253*"/>
  </r>
  <r>
    <s v="BK7095"/>
    <s v="S. Chand Social Science"/>
    <s v="Misty Osborne DVM"/>
    <x v="0"/>
    <s v="978-1-901412-28-4"/>
    <x v="2"/>
    <x v="8"/>
    <x v="1"/>
    <x v="80"/>
    <x v="19"/>
    <x v="0"/>
    <m/>
    <m/>
    <x v="376"/>
    <x v="0"/>
    <x v="3"/>
    <n v="442"/>
    <s v="*442*"/>
  </r>
  <r>
    <s v="BK7096"/>
    <s v="S. Chand Science"/>
    <s v="Grant Fritz"/>
    <x v="11"/>
    <s v="978-1-01-071161-2"/>
    <x v="1"/>
    <x v="11"/>
    <x v="2"/>
    <x v="278"/>
    <x v="10"/>
    <x v="1"/>
    <d v="2023-12-17T00:00:00"/>
    <d v="2024-08-02T00:00:00"/>
    <x v="294"/>
    <x v="2"/>
    <x v="2"/>
    <n v="232"/>
    <s v="*232*"/>
  </r>
  <r>
    <s v="BK7097"/>
    <s v="NCERT Biology"/>
    <s v="Robert Cooper"/>
    <x v="4"/>
    <s v="978-0-305-15153-9"/>
    <x v="5"/>
    <x v="0"/>
    <x v="2"/>
    <x v="131"/>
    <x v="11"/>
    <x v="1"/>
    <d v="2023-09-13T00:00:00"/>
    <d v="2024-04-28T00:00:00"/>
    <x v="226"/>
    <x v="3"/>
    <x v="3"/>
    <n v="366"/>
    <s v="*366*"/>
  </r>
  <r>
    <s v="BK7098"/>
    <s v="S. Chand Economics"/>
    <s v="Cody Jones"/>
    <x v="5"/>
    <s v="978-0-9502434-9-8"/>
    <x v="4"/>
    <x v="4"/>
    <x v="2"/>
    <x v="167"/>
    <x v="2"/>
    <x v="0"/>
    <m/>
    <m/>
    <x v="3"/>
    <x v="3"/>
    <x v="1"/>
    <n v="157"/>
    <s v="*157*"/>
  </r>
  <r>
    <s v="BK7099"/>
    <s v="Manika Hindi Pathmala"/>
    <s v="Derek Robles"/>
    <x v="12"/>
    <s v="978-1-5021-9409-1"/>
    <x v="5"/>
    <x v="12"/>
    <x v="2"/>
    <x v="377"/>
    <x v="6"/>
    <x v="0"/>
    <m/>
    <m/>
    <x v="154"/>
    <x v="3"/>
    <x v="1"/>
    <n v="150"/>
    <s v="*150*"/>
  </r>
  <r>
    <s v="BK7100"/>
    <s v="Manika Hindi Pathmala"/>
    <s v="Audrey Duncan"/>
    <x v="12"/>
    <s v="978-0-229-52699-4"/>
    <x v="3"/>
    <x v="16"/>
    <x v="1"/>
    <x v="279"/>
    <x v="3"/>
    <x v="1"/>
    <d v="2023-08-04T00:00:00"/>
    <d v="2023-10-11T00:00:00"/>
    <x v="340"/>
    <x v="3"/>
    <x v="1"/>
    <n v="225"/>
    <s v="*225*"/>
  </r>
  <r>
    <s v="BK7101"/>
    <s v="RD Sharma Mathematics"/>
    <s v="Linda Reilly"/>
    <x v="1"/>
    <s v="978-0-689-07346-5"/>
    <x v="1"/>
    <x v="11"/>
    <x v="1"/>
    <x v="231"/>
    <x v="9"/>
    <x v="1"/>
    <d v="2024-10-15T00:00:00"/>
    <d v="2025-02-04T00:00:00"/>
    <x v="334"/>
    <x v="0"/>
    <x v="0"/>
    <n v="382"/>
    <s v="*382*"/>
  </r>
  <r>
    <s v="BK7102"/>
    <s v="Oxford English Reader"/>
    <s v="Jeffery Anderson"/>
    <x v="2"/>
    <s v="978-1-78581-196-8"/>
    <x v="4"/>
    <x v="3"/>
    <x v="0"/>
    <x v="83"/>
    <x v="4"/>
    <x v="1"/>
    <d v="2024-02-28T00:00:00"/>
    <d v="2024-08-09T00:00:00"/>
    <x v="423"/>
    <x v="1"/>
    <x v="2"/>
    <n v="287"/>
    <s v="*287*"/>
  </r>
  <r>
    <s v="BK7103"/>
    <s v="DK Goel Accountancy"/>
    <s v="Jeffrey Malone"/>
    <x v="7"/>
    <s v="978-0-516-61177-8"/>
    <x v="2"/>
    <x v="14"/>
    <x v="1"/>
    <x v="12"/>
    <x v="2"/>
    <x v="1"/>
    <d v="2024-05-13T00:00:00"/>
    <d v="2024-10-05T00:00:00"/>
    <x v="390"/>
    <x v="3"/>
    <x v="1"/>
    <n v="332"/>
    <s v="*332*"/>
  </r>
  <r>
    <s v="BK7104"/>
    <s v="Manika Hindi Pathmala"/>
    <s v="Tammy Ochoa"/>
    <x v="12"/>
    <s v="978-0-259-60497-6"/>
    <x v="0"/>
    <x v="0"/>
    <x v="1"/>
    <x v="245"/>
    <x v="4"/>
    <x v="0"/>
    <m/>
    <m/>
    <x v="357"/>
    <x v="3"/>
    <x v="1"/>
    <n v="192"/>
    <s v="*192*"/>
  </r>
  <r>
    <s v="BK7105"/>
    <s v="Modern ABC Chemistry"/>
    <s v="Mary Cuevas"/>
    <x v="6"/>
    <s v="978-0-266-45609-4"/>
    <x v="3"/>
    <x v="5"/>
    <x v="1"/>
    <x v="414"/>
    <x v="3"/>
    <x v="1"/>
    <d v="2024-08-04T00:00:00"/>
    <d v="2024-10-12T00:00:00"/>
    <x v="260"/>
    <x v="3"/>
    <x v="0"/>
    <n v="303"/>
    <s v="*303*"/>
  </r>
  <r>
    <s v="BK7106"/>
    <s v="Let Us C - Yashwant Kanetkar"/>
    <s v="Elizabeth Smith"/>
    <x v="8"/>
    <s v="978-1-9856-7509-4"/>
    <x v="5"/>
    <x v="1"/>
    <x v="2"/>
    <x v="372"/>
    <x v="2"/>
    <x v="0"/>
    <m/>
    <m/>
    <x v="471"/>
    <x v="3"/>
    <x v="0"/>
    <n v="142"/>
    <s v="*142*"/>
  </r>
  <r>
    <s v="BK7107"/>
    <s v="S. Chand Economics"/>
    <s v="Cheyenne Martin"/>
    <x v="5"/>
    <s v="978-0-302-73085-0"/>
    <x v="2"/>
    <x v="14"/>
    <x v="2"/>
    <x v="183"/>
    <x v="14"/>
    <x v="1"/>
    <d v="2024-03-08T00:00:00"/>
    <d v="2024-03-26T00:00:00"/>
    <x v="236"/>
    <x v="3"/>
    <x v="2"/>
    <n v="287"/>
    <s v="*287*"/>
  </r>
  <r>
    <s v="BK7108"/>
    <s v="NCERT Biology"/>
    <s v="Kimberly Chavez"/>
    <x v="4"/>
    <s v="978-1-81092-379-6"/>
    <x v="2"/>
    <x v="11"/>
    <x v="2"/>
    <x v="353"/>
    <x v="9"/>
    <x v="0"/>
    <m/>
    <m/>
    <x v="104"/>
    <x v="3"/>
    <x v="0"/>
    <n v="281"/>
    <s v="*281*"/>
  </r>
  <r>
    <s v="BK7109"/>
    <s v="Computer Science with Python"/>
    <s v="Deanna Schneider"/>
    <x v="8"/>
    <s v="978-0-8047-1978-0"/>
    <x v="2"/>
    <x v="15"/>
    <x v="2"/>
    <x v="97"/>
    <x v="12"/>
    <x v="1"/>
    <d v="2024-11-15T00:00:00"/>
    <d v="2025-02-08T00:00:00"/>
    <x v="68"/>
    <x v="3"/>
    <x v="1"/>
    <n v="248"/>
    <s v="*248*"/>
  </r>
  <r>
    <s v="BK7110"/>
    <s v="Concepts of Physics - HC Verma"/>
    <s v="Caitlin Martinez"/>
    <x v="9"/>
    <s v="978-0-7400-2972-1"/>
    <x v="1"/>
    <x v="2"/>
    <x v="1"/>
    <x v="297"/>
    <x v="12"/>
    <x v="0"/>
    <m/>
    <m/>
    <x v="341"/>
    <x v="3"/>
    <x v="0"/>
    <n v="244"/>
    <s v="*244*"/>
  </r>
  <r>
    <s v="BK7111"/>
    <s v="Modern ABC Chemistry"/>
    <s v="Lance Fowler"/>
    <x v="6"/>
    <s v="978-0-432-29677-6"/>
    <x v="3"/>
    <x v="7"/>
    <x v="1"/>
    <x v="49"/>
    <x v="16"/>
    <x v="1"/>
    <d v="2024-11-01T00:00:00"/>
    <d v="2024-12-05T00:00:00"/>
    <x v="325"/>
    <x v="3"/>
    <x v="2"/>
    <n v="281"/>
    <s v="*281*"/>
  </r>
  <r>
    <s v="BK7112"/>
    <s v="Wren &amp; Martin English Grammar"/>
    <s v="Edward Huynh"/>
    <x v="2"/>
    <s v="978-0-406-77049-3"/>
    <x v="2"/>
    <x v="16"/>
    <x v="0"/>
    <x v="320"/>
    <x v="15"/>
    <x v="1"/>
    <d v="2023-03-04T00:00:00"/>
    <d v="2023-08-12T00:00:00"/>
    <x v="183"/>
    <x v="1"/>
    <x v="0"/>
    <n v="270"/>
    <s v="*270*"/>
  </r>
  <r>
    <s v="BK7113"/>
    <s v="Fundamentals of Physics - Resnick Halliday"/>
    <s v="Rachel Munoz"/>
    <x v="9"/>
    <s v="978-0-9709141-0-1"/>
    <x v="4"/>
    <x v="6"/>
    <x v="1"/>
    <x v="315"/>
    <x v="13"/>
    <x v="1"/>
    <d v="2024-05-22T00:00:00"/>
    <d v="2024-09-29T00:00:00"/>
    <x v="137"/>
    <x v="3"/>
    <x v="2"/>
    <n v="375"/>
    <s v="*375*"/>
  </r>
  <r>
    <s v="BK7114"/>
    <s v="SL Arora Physics"/>
    <s v="Elizabeth Hampton"/>
    <x v="9"/>
    <s v="978-1-5237-4404-6"/>
    <x v="2"/>
    <x v="11"/>
    <x v="2"/>
    <x v="33"/>
    <x v="5"/>
    <x v="0"/>
    <m/>
    <m/>
    <x v="107"/>
    <x v="3"/>
    <x v="2"/>
    <n v="258"/>
    <s v="*258*"/>
  </r>
  <r>
    <s v="BK7115"/>
    <s v="NCERT Environmental Studies"/>
    <s v="Shawn Horn"/>
    <x v="3"/>
    <s v="978-1-06-517736-4"/>
    <x v="5"/>
    <x v="15"/>
    <x v="0"/>
    <x v="336"/>
    <x v="12"/>
    <x v="0"/>
    <m/>
    <m/>
    <x v="408"/>
    <x v="2"/>
    <x v="2"/>
    <n v="170"/>
    <s v="*170*"/>
  </r>
  <r>
    <s v="BK7116"/>
    <s v="NCERT Business Studies"/>
    <s v="Karen Jones"/>
    <x v="10"/>
    <s v="978-1-228-30406-4"/>
    <x v="3"/>
    <x v="12"/>
    <x v="0"/>
    <x v="329"/>
    <x v="6"/>
    <x v="0"/>
    <m/>
    <m/>
    <x v="416"/>
    <x v="3"/>
    <x v="0"/>
    <n v="403"/>
    <s v="*403*"/>
  </r>
  <r>
    <s v="BK7117"/>
    <s v="Truemanâ€™s Biology"/>
    <s v="Jordan Miller"/>
    <x v="4"/>
    <s v="978-1-03-329460-4"/>
    <x v="4"/>
    <x v="3"/>
    <x v="0"/>
    <x v="103"/>
    <x v="18"/>
    <x v="0"/>
    <m/>
    <m/>
    <x v="131"/>
    <x v="3"/>
    <x v="1"/>
    <n v="436"/>
    <s v="*436*"/>
  </r>
  <r>
    <s v="BK7118"/>
    <s v="Principles of Economics"/>
    <s v="Amy Simmons"/>
    <x v="5"/>
    <s v="978-0-352-63478-8"/>
    <x v="3"/>
    <x v="1"/>
    <x v="1"/>
    <x v="93"/>
    <x v="10"/>
    <x v="0"/>
    <m/>
    <m/>
    <x v="348"/>
    <x v="3"/>
    <x v="3"/>
    <n v="323"/>
    <s v="*323*"/>
  </r>
  <r>
    <s v="BK7119"/>
    <s v="Pearson Science Explorer"/>
    <s v="Christine Jones"/>
    <x v="11"/>
    <s v="978-0-485-78214-1"/>
    <x v="3"/>
    <x v="10"/>
    <x v="0"/>
    <x v="286"/>
    <x v="12"/>
    <x v="1"/>
    <d v="2024-09-28T00:00:00"/>
    <d v="2025-02-04T00:00:00"/>
    <x v="451"/>
    <x v="2"/>
    <x v="2"/>
    <n v="224"/>
    <s v="*224*"/>
  </r>
  <r>
    <s v="BK7120"/>
    <s v="DK Goel Accountancy"/>
    <s v="Joseph Austin"/>
    <x v="7"/>
    <s v="978-1-181-97525-7"/>
    <x v="5"/>
    <x v="19"/>
    <x v="1"/>
    <x v="381"/>
    <x v="14"/>
    <x v="0"/>
    <m/>
    <m/>
    <x v="302"/>
    <x v="3"/>
    <x v="3"/>
    <n v="351"/>
    <s v="*351*"/>
  </r>
  <r>
    <s v="BK7121"/>
    <s v="Modern ABC Chemistry"/>
    <s v="Christopher Miller"/>
    <x v="6"/>
    <s v="978-1-83602-767-6"/>
    <x v="3"/>
    <x v="0"/>
    <x v="1"/>
    <x v="405"/>
    <x v="11"/>
    <x v="1"/>
    <d v="2024-02-13T00:00:00"/>
    <d v="2024-04-27T00:00:00"/>
    <x v="425"/>
    <x v="3"/>
    <x v="1"/>
    <n v="217"/>
    <s v="*217*"/>
  </r>
  <r>
    <s v="BK7122"/>
    <s v="NCERT Hindi"/>
    <s v="Jesus Costa"/>
    <x v="12"/>
    <s v="978-1-5293-9543-3"/>
    <x v="2"/>
    <x v="17"/>
    <x v="1"/>
    <x v="93"/>
    <x v="12"/>
    <x v="1"/>
    <d v="2024-10-25T00:00:00"/>
    <d v="2025-01-19T00:00:00"/>
    <x v="237"/>
    <x v="3"/>
    <x v="1"/>
    <n v="434"/>
    <s v="*434*"/>
  </r>
  <r>
    <s v="BK7123"/>
    <s v="Pradeep's Chemistry"/>
    <s v="Evan Robertson"/>
    <x v="6"/>
    <s v="978-0-16-337081-3"/>
    <x v="0"/>
    <x v="11"/>
    <x v="2"/>
    <x v="297"/>
    <x v="3"/>
    <x v="1"/>
    <d v="2023-12-17T00:00:00"/>
    <d v="2024-12-11T00:00:00"/>
    <x v="217"/>
    <x v="3"/>
    <x v="1"/>
    <n v="216"/>
    <s v="*216*"/>
  </r>
  <r>
    <s v="BK7124"/>
    <s v="S. Chand Science"/>
    <s v="Troy Nguyen"/>
    <x v="11"/>
    <s v="978-0-627-37555-2"/>
    <x v="5"/>
    <x v="13"/>
    <x v="2"/>
    <x v="343"/>
    <x v="3"/>
    <x v="0"/>
    <m/>
    <m/>
    <x v="410"/>
    <x v="2"/>
    <x v="0"/>
    <n v="145"/>
    <s v="*145*"/>
  </r>
  <r>
    <s v="BK7125"/>
    <s v="Together with EVS"/>
    <s v="Bryce Lewis"/>
    <x v="3"/>
    <s v="978-1-4525-2512-9"/>
    <x v="5"/>
    <x v="8"/>
    <x v="2"/>
    <x v="71"/>
    <x v="7"/>
    <x v="0"/>
    <m/>
    <m/>
    <x v="472"/>
    <x v="2"/>
    <x v="2"/>
    <n v="265"/>
    <s v="*265*"/>
  </r>
  <r>
    <s v="BK7126"/>
    <s v="NCERT Economics"/>
    <s v="Cody Zimmerman"/>
    <x v="5"/>
    <s v="978-0-652-31396-3"/>
    <x v="4"/>
    <x v="12"/>
    <x v="2"/>
    <x v="307"/>
    <x v="13"/>
    <x v="1"/>
    <d v="2025-01-30T00:00:00"/>
    <d v="2025-02-11T00:00:00"/>
    <x v="329"/>
    <x v="3"/>
    <x v="1"/>
    <n v="363"/>
    <s v="*363*"/>
  </r>
  <r>
    <s v="BK7127"/>
    <s v="Concepts of Physics - HC Verma"/>
    <s v="Justin Burns"/>
    <x v="9"/>
    <s v="978-1-76620-242-6"/>
    <x v="5"/>
    <x v="13"/>
    <x v="1"/>
    <x v="72"/>
    <x v="8"/>
    <x v="0"/>
    <m/>
    <m/>
    <x v="305"/>
    <x v="3"/>
    <x v="1"/>
    <n v="196"/>
    <s v="*196*"/>
  </r>
  <r>
    <s v="BK7128"/>
    <s v="Together with EVS"/>
    <s v="Jordan Adams"/>
    <x v="3"/>
    <s v="978-1-105-54467-5"/>
    <x v="5"/>
    <x v="1"/>
    <x v="1"/>
    <x v="412"/>
    <x v="10"/>
    <x v="1"/>
    <d v="2024-01-05T00:00:00"/>
    <d v="2025-02-08T00:00:00"/>
    <x v="282"/>
    <x v="2"/>
    <x v="0"/>
    <n v="419"/>
    <s v="*419*"/>
  </r>
  <r>
    <s v="BK7129"/>
    <s v="S. Chand Biology"/>
    <s v="Curtis Thomas"/>
    <x v="4"/>
    <s v="978-1-947312-45-6"/>
    <x v="5"/>
    <x v="3"/>
    <x v="0"/>
    <x v="287"/>
    <x v="14"/>
    <x v="0"/>
    <m/>
    <m/>
    <x v="181"/>
    <x v="3"/>
    <x v="0"/>
    <n v="311"/>
    <s v="*311*"/>
  </r>
  <r>
    <s v="BK7130"/>
    <s v="NCERT Chemistry"/>
    <s v="Robin Lopez"/>
    <x v="6"/>
    <s v="978-0-606-02833-2"/>
    <x v="0"/>
    <x v="1"/>
    <x v="1"/>
    <x v="118"/>
    <x v="6"/>
    <x v="0"/>
    <m/>
    <m/>
    <x v="345"/>
    <x v="3"/>
    <x v="2"/>
    <n v="143"/>
    <s v="*143*"/>
  </r>
  <r>
    <s v="BK7131"/>
    <s v="Let Us C - Yashwant Kanetkar"/>
    <s v="Dr. Larry Martin"/>
    <x v="8"/>
    <s v="978-1-64475-151-0"/>
    <x v="1"/>
    <x v="4"/>
    <x v="1"/>
    <x v="368"/>
    <x v="16"/>
    <x v="1"/>
    <d v="2024-01-23T00:00:00"/>
    <d v="2024-07-23T00:00:00"/>
    <x v="236"/>
    <x v="3"/>
    <x v="0"/>
    <n v="194"/>
    <s v="*194*"/>
  </r>
  <r>
    <s v="BK7132"/>
    <s v="Concepts of Physics - HC Verma"/>
    <s v="Collin Smith"/>
    <x v="9"/>
    <s v="978-0-517-94141-6"/>
    <x v="5"/>
    <x v="13"/>
    <x v="1"/>
    <x v="356"/>
    <x v="12"/>
    <x v="0"/>
    <m/>
    <m/>
    <x v="78"/>
    <x v="3"/>
    <x v="1"/>
    <n v="309"/>
    <s v="*309*"/>
  </r>
  <r>
    <s v="BK7133"/>
    <s v="Pradeep's Chemistry"/>
    <s v="Renee Burns"/>
    <x v="6"/>
    <s v="978-0-14-970586-8"/>
    <x v="0"/>
    <x v="10"/>
    <x v="2"/>
    <x v="104"/>
    <x v="3"/>
    <x v="1"/>
    <d v="2023-04-20T00:00:00"/>
    <d v="2025-01-11T00:00:00"/>
    <x v="228"/>
    <x v="3"/>
    <x v="0"/>
    <n v="324"/>
    <s v="*324*"/>
  </r>
  <r>
    <s v="BK7134"/>
    <s v="TS Grewal Accountancy"/>
    <s v="Stephanie Mcbride"/>
    <x v="7"/>
    <s v="978-1-61084-169-6"/>
    <x v="3"/>
    <x v="2"/>
    <x v="2"/>
    <x v="121"/>
    <x v="14"/>
    <x v="0"/>
    <m/>
    <m/>
    <x v="478"/>
    <x v="3"/>
    <x v="2"/>
    <n v="172"/>
    <s v="*172*"/>
  </r>
  <r>
    <s v="BK7135"/>
    <s v="S. Chand Biology"/>
    <s v="Ruben Young"/>
    <x v="4"/>
    <s v="978-1-78969-396-6"/>
    <x v="0"/>
    <x v="19"/>
    <x v="2"/>
    <x v="286"/>
    <x v="7"/>
    <x v="1"/>
    <d v="2023-11-02T00:00:00"/>
    <d v="2024-11-09T00:00:00"/>
    <x v="408"/>
    <x v="3"/>
    <x v="0"/>
    <n v="362"/>
    <s v="*362*"/>
  </r>
  <r>
    <s v="BK7136"/>
    <s v="Pearson Science Explorer"/>
    <s v="Sarah Moreno DDS"/>
    <x v="11"/>
    <s v="978-0-671-70810-8"/>
    <x v="3"/>
    <x v="5"/>
    <x v="2"/>
    <x v="341"/>
    <x v="6"/>
    <x v="0"/>
    <m/>
    <m/>
    <x v="96"/>
    <x v="2"/>
    <x v="2"/>
    <n v="339"/>
    <s v="*339*"/>
  </r>
  <r>
    <s v="BK7137"/>
    <s v="SL Arora Physics"/>
    <s v="Teresa Park"/>
    <x v="9"/>
    <s v="978-1-08-200671-5"/>
    <x v="0"/>
    <x v="9"/>
    <x v="1"/>
    <x v="268"/>
    <x v="3"/>
    <x v="1"/>
    <d v="2024-02-16T00:00:00"/>
    <d v="2025-01-08T00:00:00"/>
    <x v="195"/>
    <x v="3"/>
    <x v="2"/>
    <n v="421"/>
    <s v="*421*"/>
  </r>
  <r>
    <s v="BK7138"/>
    <s v="Concepts of Physics - HC Verma"/>
    <s v="Claudia Zimmerman"/>
    <x v="9"/>
    <s v="978-0-17-494062-3"/>
    <x v="2"/>
    <x v="11"/>
    <x v="1"/>
    <x v="337"/>
    <x v="1"/>
    <x v="1"/>
    <d v="2023-06-18T00:00:00"/>
    <d v="2025-01-28T00:00:00"/>
    <x v="321"/>
    <x v="3"/>
    <x v="2"/>
    <n v="332"/>
    <s v="*332*"/>
  </r>
  <r>
    <s v="BK7139"/>
    <s v="Together with Social Science"/>
    <s v="Rhonda Boyd"/>
    <x v="0"/>
    <s v="978-1-238-84095-8"/>
    <x v="5"/>
    <x v="11"/>
    <x v="0"/>
    <x v="166"/>
    <x v="16"/>
    <x v="1"/>
    <d v="2023-06-18T00:00:00"/>
    <d v="2025-01-19T00:00:00"/>
    <x v="278"/>
    <x v="0"/>
    <x v="0"/>
    <n v="116"/>
    <s v="*116*"/>
  </r>
  <r>
    <s v="BK7140"/>
    <s v="SL Arora Physics"/>
    <s v="Anna Guerrero"/>
    <x v="9"/>
    <s v="978-0-8258-3826-2"/>
    <x v="3"/>
    <x v="0"/>
    <x v="1"/>
    <x v="212"/>
    <x v="8"/>
    <x v="1"/>
    <d v="2023-08-08T00:00:00"/>
    <d v="2024-12-23T00:00:00"/>
    <x v="101"/>
    <x v="3"/>
    <x v="1"/>
    <n v="221"/>
    <s v="*221*"/>
  </r>
  <r>
    <s v="BK7141"/>
    <s v="Nai Roshni Hindi Pathmala"/>
    <s v="Francis Neal"/>
    <x v="12"/>
    <s v="978-1-06-554327-5"/>
    <x v="4"/>
    <x v="3"/>
    <x v="2"/>
    <x v="321"/>
    <x v="19"/>
    <x v="1"/>
    <d v="2023-12-06T00:00:00"/>
    <d v="2024-03-04T00:00:00"/>
    <x v="259"/>
    <x v="3"/>
    <x v="3"/>
    <n v="347"/>
    <s v="*347*"/>
  </r>
  <r>
    <s v="BK7142"/>
    <s v="S. Chand Science"/>
    <s v="Anna Moore"/>
    <x v="11"/>
    <s v="978-0-658-42883-8"/>
    <x v="0"/>
    <x v="0"/>
    <x v="0"/>
    <x v="69"/>
    <x v="2"/>
    <x v="1"/>
    <d v="2023-04-05T00:00:00"/>
    <d v="2023-07-07T00:00:00"/>
    <x v="299"/>
    <x v="2"/>
    <x v="2"/>
    <n v="245"/>
    <s v="*245*"/>
  </r>
  <r>
    <s v="BK7143"/>
    <s v="S. Chand Social Science"/>
    <s v="William Young"/>
    <x v="0"/>
    <s v="978-0-359-56924-3"/>
    <x v="4"/>
    <x v="18"/>
    <x v="0"/>
    <x v="258"/>
    <x v="17"/>
    <x v="0"/>
    <m/>
    <m/>
    <x v="287"/>
    <x v="0"/>
    <x v="3"/>
    <n v="347"/>
    <s v="*347*"/>
  </r>
  <r>
    <s v="BK7144"/>
    <s v="Concepts of Physics - HC Verma"/>
    <s v="Grant Li"/>
    <x v="9"/>
    <s v="978-0-572-14129-5"/>
    <x v="0"/>
    <x v="12"/>
    <x v="0"/>
    <x v="253"/>
    <x v="17"/>
    <x v="1"/>
    <d v="2023-12-02T00:00:00"/>
    <d v="2024-06-14T00:00:00"/>
    <x v="153"/>
    <x v="3"/>
    <x v="1"/>
    <n v="145"/>
    <s v="*145*"/>
  </r>
  <r>
    <s v="BK7145"/>
    <s v="Oxford English Reader"/>
    <s v="Mark Williams"/>
    <x v="2"/>
    <s v="978-0-86631-497-8"/>
    <x v="2"/>
    <x v="5"/>
    <x v="1"/>
    <x v="383"/>
    <x v="6"/>
    <x v="0"/>
    <m/>
    <m/>
    <x v="338"/>
    <x v="1"/>
    <x v="1"/>
    <n v="268"/>
    <s v="*268*"/>
  </r>
  <r>
    <s v="BK7146"/>
    <s v="English Grammar &amp; Composition"/>
    <s v="Dr. Michael Garrett"/>
    <x v="2"/>
    <s v="978-1-84107-909-7"/>
    <x v="4"/>
    <x v="11"/>
    <x v="0"/>
    <x v="278"/>
    <x v="6"/>
    <x v="1"/>
    <d v="2024-12-07T00:00:00"/>
    <d v="2025-02-04T00:00:00"/>
    <x v="431"/>
    <x v="1"/>
    <x v="1"/>
    <n v="309"/>
    <s v="*309*"/>
  </r>
  <r>
    <s v="BK7147"/>
    <s v="NCERT Accountancy"/>
    <s v="Elizabeth Meyers"/>
    <x v="7"/>
    <s v="978-1-289-53564-3"/>
    <x v="4"/>
    <x v="13"/>
    <x v="1"/>
    <x v="54"/>
    <x v="10"/>
    <x v="1"/>
    <d v="2024-09-20T00:00:00"/>
    <d v="2024-12-25T00:00:00"/>
    <x v="338"/>
    <x v="3"/>
    <x v="0"/>
    <n v="331"/>
    <s v="*331*"/>
  </r>
  <r>
    <s v="BK7148"/>
    <s v="Manika Hindi Pathmala"/>
    <s v="Eric Chung"/>
    <x v="12"/>
    <s v="978-1-4788-5938-3"/>
    <x v="2"/>
    <x v="5"/>
    <x v="1"/>
    <x v="269"/>
    <x v="17"/>
    <x v="0"/>
    <m/>
    <m/>
    <x v="291"/>
    <x v="3"/>
    <x v="2"/>
    <n v="161"/>
    <s v="*161*"/>
  </r>
  <r>
    <s v="BK7149"/>
    <s v="Nai Roshni Hindi Pathmala"/>
    <s v="Christopher Martinez"/>
    <x v="12"/>
    <s v="978-0-89867-290-9"/>
    <x v="3"/>
    <x v="15"/>
    <x v="1"/>
    <x v="301"/>
    <x v="0"/>
    <x v="0"/>
    <m/>
    <m/>
    <x v="147"/>
    <x v="3"/>
    <x v="1"/>
    <n v="183"/>
    <s v="*183*"/>
  </r>
  <r>
    <s v="BK7150"/>
    <s v="NCERT Accountancy"/>
    <s v="Karen Woods"/>
    <x v="7"/>
    <s v="978-1-906250-45-4"/>
    <x v="0"/>
    <x v="14"/>
    <x v="2"/>
    <x v="17"/>
    <x v="8"/>
    <x v="0"/>
    <m/>
    <m/>
    <x v="286"/>
    <x v="3"/>
    <x v="1"/>
    <n v="265"/>
    <s v="*265*"/>
  </r>
  <r>
    <s v="BK7151"/>
    <s v="TS Grewal Accountancy"/>
    <s v="Robert Anderson"/>
    <x v="7"/>
    <s v="978-1-81770-804-4"/>
    <x v="3"/>
    <x v="13"/>
    <x v="2"/>
    <x v="25"/>
    <x v="16"/>
    <x v="1"/>
    <d v="2023-06-18T00:00:00"/>
    <d v="2024-09-18T00:00:00"/>
    <x v="261"/>
    <x v="3"/>
    <x v="0"/>
    <n v="283"/>
    <s v="*283*"/>
  </r>
  <r>
    <s v="BK7152"/>
    <s v="Concepts of Physics - HC Verma"/>
    <s v="Erica Moon"/>
    <x v="9"/>
    <s v="978-1-959088-18-9"/>
    <x v="4"/>
    <x v="0"/>
    <x v="2"/>
    <x v="420"/>
    <x v="10"/>
    <x v="0"/>
    <m/>
    <m/>
    <x v="58"/>
    <x v="3"/>
    <x v="0"/>
    <n v="353"/>
    <s v="*353*"/>
  </r>
  <r>
    <s v="BK7153"/>
    <s v="S. Chand EVS"/>
    <s v="Tina Medina"/>
    <x v="3"/>
    <s v="978-0-231-29599-4"/>
    <x v="5"/>
    <x v="19"/>
    <x v="2"/>
    <x v="311"/>
    <x v="1"/>
    <x v="1"/>
    <d v="2024-10-31T00:00:00"/>
    <d v="2024-11-01T00:00:00"/>
    <x v="140"/>
    <x v="2"/>
    <x v="2"/>
    <n v="382"/>
    <s v="*382*"/>
  </r>
  <r>
    <s v="BK7154"/>
    <s v="RD Sharma Mathematics"/>
    <s v="Cody Williams"/>
    <x v="1"/>
    <s v="978-1-274-84899-4"/>
    <x v="1"/>
    <x v="2"/>
    <x v="1"/>
    <x v="379"/>
    <x v="14"/>
    <x v="1"/>
    <d v="2024-06-20T00:00:00"/>
    <d v="2024-11-27T00:00:00"/>
    <x v="215"/>
    <x v="0"/>
    <x v="0"/>
    <n v="271"/>
    <s v="*271*"/>
  </r>
  <r>
    <s v="BK7155"/>
    <s v="Principles of Economics"/>
    <s v="Melissa Washington"/>
    <x v="5"/>
    <s v="978-0-87942-697-2"/>
    <x v="3"/>
    <x v="10"/>
    <x v="1"/>
    <x v="57"/>
    <x v="11"/>
    <x v="0"/>
    <m/>
    <m/>
    <x v="204"/>
    <x v="3"/>
    <x v="1"/>
    <n v="227"/>
    <s v="*227*"/>
  </r>
  <r>
    <s v="BK7156"/>
    <s v="NCERT Maths"/>
    <s v="Jonathan Bates"/>
    <x v="1"/>
    <s v="978-1-392-64064-7"/>
    <x v="5"/>
    <x v="14"/>
    <x v="0"/>
    <x v="311"/>
    <x v="5"/>
    <x v="0"/>
    <m/>
    <m/>
    <x v="265"/>
    <x v="0"/>
    <x v="0"/>
    <n v="262"/>
    <s v="*262*"/>
  </r>
  <r>
    <s v="BK7157"/>
    <s v="RS Aggarwal Mathematics"/>
    <s v="Sarah Bryan"/>
    <x v="1"/>
    <s v="978-1-9790-3899-7"/>
    <x v="5"/>
    <x v="19"/>
    <x v="1"/>
    <x v="93"/>
    <x v="18"/>
    <x v="1"/>
    <d v="2023-07-31T00:00:00"/>
    <d v="2024-03-18T00:00:00"/>
    <x v="453"/>
    <x v="0"/>
    <x v="2"/>
    <n v="367"/>
    <s v="*367*"/>
  </r>
  <r>
    <s v="BK7158"/>
    <s v="NCERT Business Studies"/>
    <s v="Monique Juarez"/>
    <x v="10"/>
    <s v="978-1-159-91994-8"/>
    <x v="0"/>
    <x v="2"/>
    <x v="1"/>
    <x v="319"/>
    <x v="19"/>
    <x v="1"/>
    <d v="2025-01-26T00:00:00"/>
    <d v="2025-02-21T00:00:00"/>
    <x v="316"/>
    <x v="3"/>
    <x v="0"/>
    <n v="115"/>
    <s v="*115*"/>
  </r>
  <r>
    <s v="BK7159"/>
    <s v="NCERT Economics"/>
    <s v="Carlos Jordan"/>
    <x v="5"/>
    <s v="978-0-420-20994-8"/>
    <x v="3"/>
    <x v="17"/>
    <x v="1"/>
    <x v="361"/>
    <x v="5"/>
    <x v="1"/>
    <d v="2024-12-21T00:00:00"/>
    <d v="2025-01-26T00:00:00"/>
    <x v="87"/>
    <x v="3"/>
    <x v="2"/>
    <n v="239"/>
    <s v="*239*"/>
  </r>
  <r>
    <s v="BK7160"/>
    <s v="NCERT Hindi"/>
    <s v="Joshua Mora"/>
    <x v="12"/>
    <s v="978-1-908902-49-8"/>
    <x v="1"/>
    <x v="18"/>
    <x v="2"/>
    <x v="55"/>
    <x v="6"/>
    <x v="1"/>
    <d v="2023-03-05T00:00:00"/>
    <d v="2024-01-01T00:00:00"/>
    <x v="181"/>
    <x v="3"/>
    <x v="2"/>
    <n v="299"/>
    <s v="*299*"/>
  </r>
  <r>
    <s v="BK7161"/>
    <s v="Together with Social Science"/>
    <s v="Stephanie Miller"/>
    <x v="0"/>
    <s v="978-1-334-39153-8"/>
    <x v="3"/>
    <x v="18"/>
    <x v="2"/>
    <x v="91"/>
    <x v="8"/>
    <x v="0"/>
    <m/>
    <m/>
    <x v="221"/>
    <x v="0"/>
    <x v="2"/>
    <n v="212"/>
    <s v="*212*"/>
  </r>
  <r>
    <s v="BK7162"/>
    <s v="Let Us C - Yashwant Kanetkar"/>
    <s v="Daniel Sheppard"/>
    <x v="8"/>
    <s v="978-0-618-09777-7"/>
    <x v="2"/>
    <x v="3"/>
    <x v="2"/>
    <x v="83"/>
    <x v="6"/>
    <x v="1"/>
    <d v="2023-11-09T00:00:00"/>
    <d v="2024-09-04T00:00:00"/>
    <x v="187"/>
    <x v="3"/>
    <x v="0"/>
    <n v="153"/>
    <s v="*153*"/>
  </r>
  <r>
    <s v="BK7163"/>
    <s v="NCERT Environmental Studies"/>
    <s v="Jonathan Aguilar"/>
    <x v="3"/>
    <s v="978-1-5195-8057-3"/>
    <x v="3"/>
    <x v="1"/>
    <x v="2"/>
    <x v="289"/>
    <x v="18"/>
    <x v="1"/>
    <d v="2023-04-24T00:00:00"/>
    <d v="2024-02-14T00:00:00"/>
    <x v="198"/>
    <x v="2"/>
    <x v="1"/>
    <n v="196"/>
    <s v="*196*"/>
  </r>
  <r>
    <s v="BK7164"/>
    <s v="NCERT Social Science"/>
    <s v="Joanne Stewart"/>
    <x v="0"/>
    <s v="978-0-354-63178-5"/>
    <x v="4"/>
    <x v="13"/>
    <x v="1"/>
    <x v="362"/>
    <x v="2"/>
    <x v="0"/>
    <m/>
    <m/>
    <x v="271"/>
    <x v="0"/>
    <x v="3"/>
    <n v="120"/>
    <s v="*120*"/>
  </r>
  <r>
    <s v="BK7165"/>
    <s v="Together with EVS"/>
    <s v="Patricia Webb"/>
    <x v="3"/>
    <s v="978-0-15-108065-6"/>
    <x v="0"/>
    <x v="11"/>
    <x v="1"/>
    <x v="227"/>
    <x v="2"/>
    <x v="0"/>
    <m/>
    <m/>
    <x v="352"/>
    <x v="2"/>
    <x v="2"/>
    <n v="158"/>
    <s v="*158*"/>
  </r>
  <r>
    <s v="BK7166"/>
    <s v="Wren &amp; Martin English Grammar"/>
    <s v="Eric Patterson"/>
    <x v="2"/>
    <s v="978-0-573-14481-3"/>
    <x v="4"/>
    <x v="5"/>
    <x v="0"/>
    <x v="219"/>
    <x v="17"/>
    <x v="1"/>
    <d v="2023-06-09T00:00:00"/>
    <d v="2024-09-09T00:00:00"/>
    <x v="111"/>
    <x v="1"/>
    <x v="3"/>
    <n v="339"/>
    <s v="*339*"/>
  </r>
  <r>
    <s v="BK7167"/>
    <s v="Wren &amp; Martin English Grammar"/>
    <s v="Eric Gillespie"/>
    <x v="2"/>
    <s v="978-1-4513-4483-7"/>
    <x v="1"/>
    <x v="12"/>
    <x v="1"/>
    <x v="59"/>
    <x v="10"/>
    <x v="1"/>
    <d v="2023-03-05T00:00:00"/>
    <d v="2024-02-21T00:00:00"/>
    <x v="271"/>
    <x v="1"/>
    <x v="1"/>
    <n v="200"/>
    <s v="*200*"/>
  </r>
  <r>
    <s v="BK7168"/>
    <s v="Modern ABC Chemistry"/>
    <s v="Michael Carter"/>
    <x v="6"/>
    <s v="978-1-56133-213-7"/>
    <x v="5"/>
    <x v="11"/>
    <x v="2"/>
    <x v="26"/>
    <x v="17"/>
    <x v="1"/>
    <d v="2024-09-28T00:00:00"/>
    <d v="2024-11-24T00:00:00"/>
    <x v="358"/>
    <x v="3"/>
    <x v="1"/>
    <n v="265"/>
    <s v="*265*"/>
  </r>
  <r>
    <s v="BK7169"/>
    <s v="Wren &amp; Martin English Grammar"/>
    <s v="Daniel Espinoza"/>
    <x v="2"/>
    <s v="978-0-324-19104-2"/>
    <x v="5"/>
    <x v="16"/>
    <x v="0"/>
    <x v="180"/>
    <x v="19"/>
    <x v="1"/>
    <d v="2024-09-06T00:00:00"/>
    <d v="2024-12-05T00:00:00"/>
    <x v="58"/>
    <x v="1"/>
    <x v="1"/>
    <n v="189"/>
    <s v="*189*"/>
  </r>
  <r>
    <s v="BK7170"/>
    <s v="Truemanâ€™s Biology"/>
    <s v="Kim Lopez"/>
    <x v="4"/>
    <s v="978-0-250-60438-8"/>
    <x v="0"/>
    <x v="3"/>
    <x v="0"/>
    <x v="65"/>
    <x v="0"/>
    <x v="1"/>
    <d v="2025-01-17T00:00:00"/>
    <d v="2025-02-23T00:00:00"/>
    <x v="95"/>
    <x v="3"/>
    <x v="0"/>
    <n v="451"/>
    <s v="*451*"/>
  </r>
  <r>
    <s v="BK7171"/>
    <s v="NCERT Biology"/>
    <s v="Ivan Smith"/>
    <x v="4"/>
    <s v="978-1-9781-9190-7"/>
    <x v="2"/>
    <x v="8"/>
    <x v="0"/>
    <x v="62"/>
    <x v="17"/>
    <x v="0"/>
    <m/>
    <m/>
    <x v="377"/>
    <x v="3"/>
    <x v="2"/>
    <n v="377"/>
    <s v="*377*"/>
  </r>
  <r>
    <s v="BK7172"/>
    <s v="Oxford English Reader"/>
    <s v="Patricia Velez"/>
    <x v="2"/>
    <s v="978-1-77755-893-2"/>
    <x v="2"/>
    <x v="7"/>
    <x v="1"/>
    <x v="182"/>
    <x v="18"/>
    <x v="1"/>
    <d v="2023-07-29T00:00:00"/>
    <d v="2023-08-13T00:00:00"/>
    <x v="74"/>
    <x v="1"/>
    <x v="1"/>
    <n v="287"/>
    <s v="*287*"/>
  </r>
  <r>
    <s v="BK7173"/>
    <s v="Python Programming - Balagurusamy"/>
    <s v="Trevor Cardenas"/>
    <x v="8"/>
    <s v="978-1-83231-052-9"/>
    <x v="4"/>
    <x v="19"/>
    <x v="0"/>
    <x v="283"/>
    <x v="11"/>
    <x v="0"/>
    <m/>
    <m/>
    <x v="116"/>
    <x v="3"/>
    <x v="1"/>
    <n v="402"/>
    <s v="*402*"/>
  </r>
  <r>
    <s v="BK7174"/>
    <s v="Together with EVS"/>
    <s v="Lisa Smith"/>
    <x v="3"/>
    <s v="978-0-8237-2788-9"/>
    <x v="0"/>
    <x v="10"/>
    <x v="1"/>
    <x v="295"/>
    <x v="3"/>
    <x v="0"/>
    <m/>
    <m/>
    <x v="275"/>
    <x v="2"/>
    <x v="0"/>
    <n v="270"/>
    <s v="*270*"/>
  </r>
  <r>
    <s v="BK7175"/>
    <s v="Let Us C - Yashwant Kanetkar"/>
    <s v="John Hernandez"/>
    <x v="8"/>
    <s v="978-0-568-03080-0"/>
    <x v="1"/>
    <x v="5"/>
    <x v="1"/>
    <x v="247"/>
    <x v="1"/>
    <x v="0"/>
    <m/>
    <m/>
    <x v="107"/>
    <x v="3"/>
    <x v="0"/>
    <n v="195"/>
    <s v="*195*"/>
  </r>
  <r>
    <s v="BK7176"/>
    <s v="Python Programming - Balagurusamy"/>
    <s v="Kathleen Brooks"/>
    <x v="8"/>
    <s v="978-0-353-39949-5"/>
    <x v="1"/>
    <x v="11"/>
    <x v="1"/>
    <x v="374"/>
    <x v="18"/>
    <x v="0"/>
    <m/>
    <m/>
    <x v="413"/>
    <x v="3"/>
    <x v="2"/>
    <n v="346"/>
    <s v="*346*"/>
  </r>
  <r>
    <s v="BK7177"/>
    <s v="Concepts of Physics - HC Verma"/>
    <s v="Amanda Torres"/>
    <x v="9"/>
    <s v="978-0-592-26964-1"/>
    <x v="2"/>
    <x v="14"/>
    <x v="2"/>
    <x v="54"/>
    <x v="14"/>
    <x v="0"/>
    <m/>
    <m/>
    <x v="202"/>
    <x v="3"/>
    <x v="0"/>
    <n v="165"/>
    <s v="*165*"/>
  </r>
  <r>
    <s v="BK7178"/>
    <s v="Concepts of Physics - HC Verma"/>
    <s v="Kathleen Daniels"/>
    <x v="9"/>
    <s v="978-0-394-54614-8"/>
    <x v="0"/>
    <x v="14"/>
    <x v="2"/>
    <x v="270"/>
    <x v="0"/>
    <x v="0"/>
    <m/>
    <m/>
    <x v="171"/>
    <x v="3"/>
    <x v="1"/>
    <n v="396"/>
    <s v="*396*"/>
  </r>
  <r>
    <s v="BK7179"/>
    <s v="TS Grewal Accountancy"/>
    <s v="Kaylee Watkins"/>
    <x v="7"/>
    <s v="978-0-07-590648-3"/>
    <x v="5"/>
    <x v="19"/>
    <x v="2"/>
    <x v="180"/>
    <x v="10"/>
    <x v="1"/>
    <d v="2023-10-23T00:00:00"/>
    <d v="2024-06-06T00:00:00"/>
    <x v="337"/>
    <x v="3"/>
    <x v="0"/>
    <n v="401"/>
    <s v="*401*"/>
  </r>
  <r>
    <s v="BK7180"/>
    <s v="SL Arora Physics"/>
    <s v="Allison Pittman"/>
    <x v="9"/>
    <s v="978-0-517-72336-4"/>
    <x v="0"/>
    <x v="1"/>
    <x v="2"/>
    <x v="184"/>
    <x v="15"/>
    <x v="0"/>
    <m/>
    <m/>
    <x v="443"/>
    <x v="3"/>
    <x v="2"/>
    <n v="224"/>
    <s v="*224*"/>
  </r>
  <r>
    <s v="BK7181"/>
    <s v="TS Grewal Accountancy"/>
    <s v="Christina Fields"/>
    <x v="7"/>
    <s v="978-1-963628-52-4"/>
    <x v="1"/>
    <x v="10"/>
    <x v="1"/>
    <x v="5"/>
    <x v="18"/>
    <x v="0"/>
    <m/>
    <m/>
    <x v="179"/>
    <x v="3"/>
    <x v="0"/>
    <n v="362"/>
    <s v="*362*"/>
  </r>
  <r>
    <s v="BK7182"/>
    <s v="S. Chand Biology"/>
    <s v="Tina Martinez"/>
    <x v="4"/>
    <s v="978-1-00-638287-1"/>
    <x v="2"/>
    <x v="16"/>
    <x v="1"/>
    <x v="135"/>
    <x v="17"/>
    <x v="0"/>
    <m/>
    <m/>
    <x v="210"/>
    <x v="3"/>
    <x v="2"/>
    <n v="364"/>
    <s v="*364*"/>
  </r>
  <r>
    <s v="BK7183"/>
    <s v="S. Chand Business Studies"/>
    <s v="Melinda Taylor"/>
    <x v="10"/>
    <s v="978-0-7396-9093-2"/>
    <x v="3"/>
    <x v="15"/>
    <x v="0"/>
    <x v="273"/>
    <x v="12"/>
    <x v="1"/>
    <d v="2023-06-18T00:00:00"/>
    <d v="2025-01-09T00:00:00"/>
    <x v="447"/>
    <x v="3"/>
    <x v="2"/>
    <n v="174"/>
    <s v="*174*"/>
  </r>
  <r>
    <s v="BK7184"/>
    <s v="NCERT Chemistry"/>
    <s v="Samantha Hill"/>
    <x v="6"/>
    <s v="978-1-00-600217-5"/>
    <x v="1"/>
    <x v="0"/>
    <x v="1"/>
    <x v="67"/>
    <x v="12"/>
    <x v="0"/>
    <m/>
    <m/>
    <x v="402"/>
    <x v="3"/>
    <x v="2"/>
    <n v="150"/>
    <s v="*150*"/>
  </r>
  <r>
    <s v="BK7185"/>
    <s v="NCERT Chemistry"/>
    <s v="David Barker"/>
    <x v="6"/>
    <s v="978-1-375-15263-1"/>
    <x v="2"/>
    <x v="12"/>
    <x v="1"/>
    <x v="310"/>
    <x v="8"/>
    <x v="0"/>
    <m/>
    <m/>
    <x v="463"/>
    <x v="3"/>
    <x v="0"/>
    <n v="378"/>
    <s v="*378*"/>
  </r>
  <r>
    <s v="BK7186"/>
    <s v="NCERT Social Science"/>
    <s v="Garrett Swanson"/>
    <x v="0"/>
    <s v="978-0-17-561743-2"/>
    <x v="5"/>
    <x v="2"/>
    <x v="1"/>
    <x v="190"/>
    <x v="2"/>
    <x v="0"/>
    <m/>
    <m/>
    <x v="375"/>
    <x v="0"/>
    <x v="1"/>
    <n v="172"/>
    <s v="*172*"/>
  </r>
  <r>
    <s v="BK7187"/>
    <s v="NCERT Business Studies"/>
    <s v="Suzanne Shelton"/>
    <x v="10"/>
    <s v="978-1-115-51703-4"/>
    <x v="5"/>
    <x v="8"/>
    <x v="2"/>
    <x v="107"/>
    <x v="6"/>
    <x v="0"/>
    <m/>
    <m/>
    <x v="2"/>
    <x v="3"/>
    <x v="3"/>
    <n v="264"/>
    <s v="*264*"/>
  </r>
  <r>
    <s v="BK7188"/>
    <s v="Python Programming - Balagurusamy"/>
    <s v="Joseph Smith"/>
    <x v="8"/>
    <s v="978-1-59528-475-4"/>
    <x v="0"/>
    <x v="13"/>
    <x v="2"/>
    <x v="146"/>
    <x v="19"/>
    <x v="0"/>
    <m/>
    <m/>
    <x v="234"/>
    <x v="3"/>
    <x v="2"/>
    <n v="273"/>
    <s v="*273*"/>
  </r>
  <r>
    <s v="BK7189"/>
    <s v="S. Chand Business Studies"/>
    <s v="Robert Summers"/>
    <x v="10"/>
    <s v="978-1-65762-526-6"/>
    <x v="0"/>
    <x v="19"/>
    <x v="2"/>
    <x v="59"/>
    <x v="10"/>
    <x v="1"/>
    <d v="2023-09-24T00:00:00"/>
    <d v="2024-05-06T00:00:00"/>
    <x v="41"/>
    <x v="3"/>
    <x v="3"/>
    <n v="212"/>
    <s v="*212*"/>
  </r>
  <r>
    <s v="BK7190"/>
    <s v="Fundamentals of Physics - Resnick Halliday"/>
    <s v="Joseph Kennedy"/>
    <x v="9"/>
    <s v="978-1-129-31993-8"/>
    <x v="0"/>
    <x v="19"/>
    <x v="2"/>
    <x v="42"/>
    <x v="14"/>
    <x v="0"/>
    <m/>
    <m/>
    <x v="218"/>
    <x v="3"/>
    <x v="1"/>
    <n v="183"/>
    <s v="*183*"/>
  </r>
  <r>
    <s v="BK7191"/>
    <s v="DK Goel Accountancy"/>
    <s v="Daniel Johnson"/>
    <x v="7"/>
    <s v="978-0-7594-8750-5"/>
    <x v="3"/>
    <x v="2"/>
    <x v="1"/>
    <x v="210"/>
    <x v="18"/>
    <x v="1"/>
    <d v="2024-03-09T00:00:00"/>
    <d v="2024-04-07T00:00:00"/>
    <x v="408"/>
    <x v="3"/>
    <x v="1"/>
    <n v="397"/>
    <s v="*397*"/>
  </r>
  <r>
    <s v="BK7192"/>
    <s v="Wren &amp; Martin English Grammar"/>
    <s v="Anthony Mitchell"/>
    <x v="2"/>
    <s v="978-1-79895-616-8"/>
    <x v="5"/>
    <x v="1"/>
    <x v="1"/>
    <x v="33"/>
    <x v="13"/>
    <x v="1"/>
    <d v="2023-08-22T00:00:00"/>
    <d v="2023-09-26T00:00:00"/>
    <x v="192"/>
    <x v="1"/>
    <x v="1"/>
    <n v="355"/>
    <s v="*355*"/>
  </r>
  <r>
    <s v="BK7193"/>
    <s v="S. Chand Science"/>
    <s v="Nathan Clements"/>
    <x v="11"/>
    <s v="978-0-466-68942-1"/>
    <x v="3"/>
    <x v="8"/>
    <x v="0"/>
    <x v="50"/>
    <x v="18"/>
    <x v="0"/>
    <m/>
    <m/>
    <x v="200"/>
    <x v="2"/>
    <x v="0"/>
    <n v="130"/>
    <s v="*130*"/>
  </r>
  <r>
    <s v="BK7194"/>
    <s v="Fundamentals of Physics - Resnick Halliday"/>
    <s v="Marcus Warren"/>
    <x v="9"/>
    <s v="978-1-882947-95-9"/>
    <x v="5"/>
    <x v="0"/>
    <x v="1"/>
    <x v="13"/>
    <x v="2"/>
    <x v="0"/>
    <m/>
    <m/>
    <x v="15"/>
    <x v="3"/>
    <x v="2"/>
    <n v="197"/>
    <s v="*197*"/>
  </r>
  <r>
    <s v="BK7195"/>
    <s v="DK Goel Accountancy"/>
    <s v="Cynthia Wilson"/>
    <x v="7"/>
    <s v="978-0-695-89679-9"/>
    <x v="3"/>
    <x v="17"/>
    <x v="2"/>
    <x v="53"/>
    <x v="2"/>
    <x v="0"/>
    <m/>
    <m/>
    <x v="418"/>
    <x v="3"/>
    <x v="1"/>
    <n v="234"/>
    <s v="*234*"/>
  </r>
  <r>
    <s v="BK7196"/>
    <s v="Wren &amp; Martin English Grammar"/>
    <s v="Tina Flores"/>
    <x v="2"/>
    <s v="978-0-432-59464-3"/>
    <x v="5"/>
    <x v="9"/>
    <x v="0"/>
    <x v="3"/>
    <x v="17"/>
    <x v="1"/>
    <d v="2023-04-08T00:00:00"/>
    <d v="2024-04-29T00:00:00"/>
    <x v="256"/>
    <x v="1"/>
    <x v="1"/>
    <n v="317"/>
    <s v="*317*"/>
  </r>
  <r>
    <s v="BK7197"/>
    <s v="Wren &amp; Martin English Grammar"/>
    <s v="Brooke Francis"/>
    <x v="2"/>
    <s v="978-1-231-67627-1"/>
    <x v="0"/>
    <x v="16"/>
    <x v="0"/>
    <x v="337"/>
    <x v="19"/>
    <x v="1"/>
    <d v="2024-03-23T00:00:00"/>
    <d v="2024-06-02T00:00:00"/>
    <x v="333"/>
    <x v="1"/>
    <x v="0"/>
    <n v="194"/>
    <s v="*194*"/>
  </r>
  <r>
    <s v="BK7198"/>
    <s v="TS Grewal Accountancy"/>
    <s v="Dana Griffith"/>
    <x v="7"/>
    <s v="978-1-297-17379-0"/>
    <x v="0"/>
    <x v="11"/>
    <x v="0"/>
    <x v="209"/>
    <x v="3"/>
    <x v="1"/>
    <d v="2023-03-13T00:00:00"/>
    <d v="2023-09-08T00:00:00"/>
    <x v="286"/>
    <x v="3"/>
    <x v="0"/>
    <n v="282"/>
    <s v="*282*"/>
  </r>
  <r>
    <s v="BK7199"/>
    <s v="NCERT Business Studies"/>
    <s v="Justin Bush"/>
    <x v="10"/>
    <s v="978-0-652-34098-3"/>
    <x v="2"/>
    <x v="16"/>
    <x v="1"/>
    <x v="113"/>
    <x v="12"/>
    <x v="1"/>
    <d v="2023-09-30T00:00:00"/>
    <d v="2024-05-26T00:00:00"/>
    <x v="98"/>
    <x v="3"/>
    <x v="2"/>
    <n v="270"/>
    <s v="*270*"/>
  </r>
  <r>
    <s v="BK7200"/>
    <s v="S. Chand Economics"/>
    <s v="Anthony Shah"/>
    <x v="5"/>
    <s v="978-1-916254-10-7"/>
    <x v="3"/>
    <x v="8"/>
    <x v="0"/>
    <x v="95"/>
    <x v="16"/>
    <x v="0"/>
    <m/>
    <m/>
    <x v="400"/>
    <x v="3"/>
    <x v="0"/>
    <n v="266"/>
    <s v="*266*"/>
  </r>
  <r>
    <s v="BK7201"/>
    <s v="SL Arora Physics"/>
    <s v="Mark Anderson"/>
    <x v="9"/>
    <s v="978-1-894053-40-2"/>
    <x v="2"/>
    <x v="5"/>
    <x v="1"/>
    <x v="41"/>
    <x v="8"/>
    <x v="0"/>
    <m/>
    <m/>
    <x v="293"/>
    <x v="3"/>
    <x v="1"/>
    <n v="311"/>
    <s v="*311*"/>
  </r>
  <r>
    <s v="BK7202"/>
    <s v="S. Chand Business Studies"/>
    <s v="William Williams"/>
    <x v="10"/>
    <s v="978-1-86598-590-9"/>
    <x v="1"/>
    <x v="11"/>
    <x v="1"/>
    <x v="277"/>
    <x v="6"/>
    <x v="1"/>
    <d v="2024-08-22T00:00:00"/>
    <d v="2024-09-01T00:00:00"/>
    <x v="275"/>
    <x v="3"/>
    <x v="0"/>
    <n v="188"/>
    <s v="*188*"/>
  </r>
  <r>
    <s v="BK7203"/>
    <s v="RD Sharma Mathematics"/>
    <s v="Samantha Christian"/>
    <x v="1"/>
    <s v="978-0-474-28337-6"/>
    <x v="4"/>
    <x v="6"/>
    <x v="1"/>
    <x v="255"/>
    <x v="2"/>
    <x v="0"/>
    <m/>
    <m/>
    <x v="107"/>
    <x v="0"/>
    <x v="2"/>
    <n v="259"/>
    <s v="*259*"/>
  </r>
  <r>
    <s v="BK7204"/>
    <s v="Principles of Economics"/>
    <s v="Kevin Wolf"/>
    <x v="5"/>
    <s v="978-0-302-19996-1"/>
    <x v="3"/>
    <x v="17"/>
    <x v="2"/>
    <x v="31"/>
    <x v="11"/>
    <x v="0"/>
    <m/>
    <m/>
    <x v="154"/>
    <x v="3"/>
    <x v="0"/>
    <n v="319"/>
    <s v="*319*"/>
  </r>
  <r>
    <s v="BK7205"/>
    <s v="S. Chand Business Studies"/>
    <s v="Sean Myers"/>
    <x v="10"/>
    <s v="978-1-916557-34-5"/>
    <x v="5"/>
    <x v="16"/>
    <x v="2"/>
    <x v="21"/>
    <x v="10"/>
    <x v="0"/>
    <m/>
    <m/>
    <x v="244"/>
    <x v="3"/>
    <x v="2"/>
    <n v="336"/>
    <s v="*336*"/>
  </r>
  <r>
    <s v="BK7206"/>
    <s v="NCERT Maths"/>
    <s v="Lisa Tran"/>
    <x v="1"/>
    <s v="978-0-244-66314-8"/>
    <x v="5"/>
    <x v="7"/>
    <x v="2"/>
    <x v="405"/>
    <x v="6"/>
    <x v="1"/>
    <d v="2024-07-16T00:00:00"/>
    <d v="2025-01-20T00:00:00"/>
    <x v="202"/>
    <x v="0"/>
    <x v="2"/>
    <n v="416"/>
    <s v="*416*"/>
  </r>
  <r>
    <s v="BK7207"/>
    <s v="S. Chand Business Studies"/>
    <s v="Alicia Frazier"/>
    <x v="10"/>
    <s v="978-0-940163-90-4"/>
    <x v="0"/>
    <x v="8"/>
    <x v="2"/>
    <x v="178"/>
    <x v="4"/>
    <x v="1"/>
    <d v="2023-09-26T00:00:00"/>
    <d v="2024-01-18T00:00:00"/>
    <x v="30"/>
    <x v="3"/>
    <x v="2"/>
    <n v="392"/>
    <s v="*392*"/>
  </r>
  <r>
    <s v="BK7208"/>
    <s v="Pradeep's Chemistry"/>
    <s v="Elizabeth Wilson"/>
    <x v="6"/>
    <s v="978-0-14-289160-5"/>
    <x v="2"/>
    <x v="16"/>
    <x v="1"/>
    <x v="301"/>
    <x v="8"/>
    <x v="1"/>
    <d v="2025-01-30T00:00:00"/>
    <d v="2025-02-06T00:00:00"/>
    <x v="39"/>
    <x v="3"/>
    <x v="0"/>
    <n v="329"/>
    <s v="*329*"/>
  </r>
  <r>
    <s v="BK7209"/>
    <s v="S. Chand Business Studies"/>
    <s v="Heather Lawrence"/>
    <x v="10"/>
    <s v="978-1-58502-221-2"/>
    <x v="0"/>
    <x v="10"/>
    <x v="1"/>
    <x v="53"/>
    <x v="17"/>
    <x v="0"/>
    <m/>
    <m/>
    <x v="377"/>
    <x v="3"/>
    <x v="1"/>
    <n v="162"/>
    <s v="*162*"/>
  </r>
  <r>
    <s v="BK7210"/>
    <s v="NCERT Chemistry"/>
    <s v="Felicia Burnett"/>
    <x v="6"/>
    <s v="978-0-292-72889-9"/>
    <x v="1"/>
    <x v="15"/>
    <x v="0"/>
    <x v="31"/>
    <x v="2"/>
    <x v="1"/>
    <d v="2023-11-12T00:00:00"/>
    <d v="2024-01-09T00:00:00"/>
    <x v="143"/>
    <x v="3"/>
    <x v="3"/>
    <n v="357"/>
    <s v="*357*"/>
  </r>
  <r>
    <s v="BK7211"/>
    <s v="Wren &amp; Martin English Grammar"/>
    <s v="Tim Castro"/>
    <x v="2"/>
    <s v="978-0-571-52398-6"/>
    <x v="3"/>
    <x v="12"/>
    <x v="1"/>
    <x v="261"/>
    <x v="13"/>
    <x v="1"/>
    <d v="2023-06-07T00:00:00"/>
    <d v="2024-05-19T00:00:00"/>
    <x v="48"/>
    <x v="1"/>
    <x v="2"/>
    <n v="267"/>
    <s v="*267*"/>
  </r>
  <r>
    <s v="BK7212"/>
    <s v="NCERT Maths"/>
    <s v="Blake Newton"/>
    <x v="1"/>
    <s v="978-0-928531-72-5"/>
    <x v="5"/>
    <x v="7"/>
    <x v="1"/>
    <x v="239"/>
    <x v="18"/>
    <x v="0"/>
    <m/>
    <m/>
    <x v="371"/>
    <x v="0"/>
    <x v="3"/>
    <n v="258"/>
    <s v="*258*"/>
  </r>
  <r>
    <s v="BK7213"/>
    <s v="Together with EVS"/>
    <s v="Miss Pamela Berry"/>
    <x v="3"/>
    <s v="978-0-441-07244-6"/>
    <x v="0"/>
    <x v="19"/>
    <x v="1"/>
    <x v="351"/>
    <x v="9"/>
    <x v="0"/>
    <m/>
    <m/>
    <x v="362"/>
    <x v="2"/>
    <x v="1"/>
    <n v="125"/>
    <s v="*125*"/>
  </r>
  <r>
    <s v="BK7214"/>
    <s v="NCERT Environmental Studies"/>
    <s v="Brandon Perry"/>
    <x v="3"/>
    <s v="978-1-83513-851-9"/>
    <x v="3"/>
    <x v="0"/>
    <x v="2"/>
    <x v="224"/>
    <x v="18"/>
    <x v="0"/>
    <m/>
    <m/>
    <x v="88"/>
    <x v="2"/>
    <x v="1"/>
    <n v="167"/>
    <s v="*167*"/>
  </r>
  <r>
    <s v="BK7215"/>
    <s v="TS Grewal Accountancy"/>
    <s v="Margaret Austin"/>
    <x v="7"/>
    <s v="978-1-61134-803-3"/>
    <x v="2"/>
    <x v="7"/>
    <x v="2"/>
    <x v="9"/>
    <x v="1"/>
    <x v="1"/>
    <d v="2023-08-08T00:00:00"/>
    <d v="2025-01-27T00:00:00"/>
    <x v="285"/>
    <x v="3"/>
    <x v="1"/>
    <n v="161"/>
    <s v="*161*"/>
  </r>
  <r>
    <s v="BK7216"/>
    <s v="Wren &amp; Martin English Grammar"/>
    <s v="James Turner"/>
    <x v="2"/>
    <s v="978-0-510-60255-0"/>
    <x v="4"/>
    <x v="18"/>
    <x v="2"/>
    <x v="117"/>
    <x v="2"/>
    <x v="1"/>
    <d v="2025-01-24T00:00:00"/>
    <d v="2025-01-31T00:00:00"/>
    <x v="287"/>
    <x v="1"/>
    <x v="0"/>
    <n v="226"/>
    <s v="*226*"/>
  </r>
  <r>
    <s v="BK7217"/>
    <s v="NCERT Social Science"/>
    <s v="Jennifer Barnett"/>
    <x v="0"/>
    <s v="978-0-11-501448-2"/>
    <x v="2"/>
    <x v="18"/>
    <x v="2"/>
    <x v="286"/>
    <x v="15"/>
    <x v="1"/>
    <d v="2024-11-06T00:00:00"/>
    <d v="2024-12-27T00:00:00"/>
    <x v="438"/>
    <x v="0"/>
    <x v="2"/>
    <n v="249"/>
    <s v="*249*"/>
  </r>
  <r>
    <s v="BK7218"/>
    <s v="Computer Science with Python"/>
    <s v="Mario Steele"/>
    <x v="8"/>
    <s v="978-0-13-586287-2"/>
    <x v="0"/>
    <x v="8"/>
    <x v="1"/>
    <x v="169"/>
    <x v="0"/>
    <x v="1"/>
    <d v="2023-09-16T00:00:00"/>
    <d v="2024-11-27T00:00:00"/>
    <x v="383"/>
    <x v="3"/>
    <x v="1"/>
    <n v="174"/>
    <s v="*174*"/>
  </r>
  <r>
    <s v="BK7219"/>
    <s v="NCERT Social Science"/>
    <s v="Julie Prince"/>
    <x v="0"/>
    <s v="978-1-63124-939-6"/>
    <x v="4"/>
    <x v="16"/>
    <x v="1"/>
    <x v="115"/>
    <x v="9"/>
    <x v="0"/>
    <m/>
    <m/>
    <x v="74"/>
    <x v="0"/>
    <x v="1"/>
    <n v="238"/>
    <s v="*238*"/>
  </r>
  <r>
    <s v="BK7220"/>
    <s v="S. Chand EVS"/>
    <s v="Kelly West"/>
    <x v="3"/>
    <s v="978-0-01-364724-9"/>
    <x v="2"/>
    <x v="1"/>
    <x v="0"/>
    <x v="1"/>
    <x v="16"/>
    <x v="1"/>
    <d v="2024-08-09T00:00:00"/>
    <d v="2024-11-06T00:00:00"/>
    <x v="135"/>
    <x v="2"/>
    <x v="0"/>
    <n v="246"/>
    <s v="*246*"/>
  </r>
  <r>
    <s v="BK7221"/>
    <s v="Fundamentals of Physics - Resnick Halliday"/>
    <s v="Reginald Lowe"/>
    <x v="9"/>
    <s v="978-0-00-808459-2"/>
    <x v="5"/>
    <x v="5"/>
    <x v="1"/>
    <x v="347"/>
    <x v="11"/>
    <x v="1"/>
    <d v="2024-05-21T00:00:00"/>
    <d v="2025-02-08T00:00:00"/>
    <x v="199"/>
    <x v="3"/>
    <x v="0"/>
    <n v="165"/>
    <s v="*165*"/>
  </r>
  <r>
    <s v="BK7222"/>
    <s v="RD Sharma Mathematics"/>
    <s v="Jared King"/>
    <x v="1"/>
    <s v="978-0-697-71169-4"/>
    <x v="2"/>
    <x v="2"/>
    <x v="2"/>
    <x v="309"/>
    <x v="2"/>
    <x v="1"/>
    <d v="2023-11-23T00:00:00"/>
    <d v="2024-12-12T00:00:00"/>
    <x v="161"/>
    <x v="0"/>
    <x v="2"/>
    <n v="317"/>
    <s v="*317*"/>
  </r>
  <r>
    <s v="BK7223"/>
    <s v="Together with EVS"/>
    <s v="Alyssa Hahn"/>
    <x v="3"/>
    <s v="978-1-86068-177-6"/>
    <x v="4"/>
    <x v="14"/>
    <x v="0"/>
    <x v="186"/>
    <x v="7"/>
    <x v="1"/>
    <d v="2024-02-27T00:00:00"/>
    <d v="2024-07-20T00:00:00"/>
    <x v="74"/>
    <x v="2"/>
    <x v="0"/>
    <n v="279"/>
    <s v="*279*"/>
  </r>
  <r>
    <s v="BK7224"/>
    <s v="NCERT Business Studies"/>
    <s v="Jennifer Stewart"/>
    <x v="10"/>
    <s v="978-0-19-076572-9"/>
    <x v="1"/>
    <x v="4"/>
    <x v="0"/>
    <x v="190"/>
    <x v="19"/>
    <x v="0"/>
    <m/>
    <m/>
    <x v="415"/>
    <x v="3"/>
    <x v="1"/>
    <n v="417"/>
    <s v="*417*"/>
  </r>
  <r>
    <s v="BK7225"/>
    <s v="Nai Roshni Hindi Pathmala"/>
    <s v="Maria Singh"/>
    <x v="12"/>
    <s v="978-1-5322-5272-3"/>
    <x v="4"/>
    <x v="1"/>
    <x v="0"/>
    <x v="381"/>
    <x v="11"/>
    <x v="0"/>
    <m/>
    <m/>
    <x v="210"/>
    <x v="3"/>
    <x v="0"/>
    <n v="343"/>
    <s v="*343*"/>
  </r>
  <r>
    <s v="BK7226"/>
    <s v="Fundamentals of Physics - Resnick Halliday"/>
    <s v="Mr. Richard Wright PhD"/>
    <x v="9"/>
    <s v="978-1-56309-342-5"/>
    <x v="4"/>
    <x v="19"/>
    <x v="1"/>
    <x v="363"/>
    <x v="1"/>
    <x v="0"/>
    <m/>
    <m/>
    <x v="313"/>
    <x v="3"/>
    <x v="2"/>
    <n v="373"/>
    <s v="*373*"/>
  </r>
  <r>
    <s v="BK7227"/>
    <s v="Modern ABC Chemistry"/>
    <s v="Amanda Flynn"/>
    <x v="6"/>
    <s v="978-0-485-38208-2"/>
    <x v="1"/>
    <x v="6"/>
    <x v="0"/>
    <x v="327"/>
    <x v="19"/>
    <x v="0"/>
    <m/>
    <m/>
    <x v="341"/>
    <x v="3"/>
    <x v="0"/>
    <n v="268"/>
    <s v="*268*"/>
  </r>
  <r>
    <s v="BK7228"/>
    <s v="Nai Roshni Hindi Pathmala"/>
    <s v="Mrs. Christie Burton"/>
    <x v="12"/>
    <s v="978-0-03-951331-3"/>
    <x v="1"/>
    <x v="1"/>
    <x v="1"/>
    <x v="287"/>
    <x v="7"/>
    <x v="1"/>
    <d v="2023-07-18T00:00:00"/>
    <d v="2023-10-14T00:00:00"/>
    <x v="300"/>
    <x v="3"/>
    <x v="2"/>
    <n v="361"/>
    <s v="*361*"/>
  </r>
  <r>
    <s v="BK7229"/>
    <s v="NCERT Maths"/>
    <s v="Dennis Thompson"/>
    <x v="1"/>
    <s v="978-1-64050-891-0"/>
    <x v="5"/>
    <x v="1"/>
    <x v="1"/>
    <x v="111"/>
    <x v="17"/>
    <x v="0"/>
    <m/>
    <m/>
    <x v="454"/>
    <x v="0"/>
    <x v="2"/>
    <n v="349"/>
    <s v="*349*"/>
  </r>
  <r>
    <s v="BK7230"/>
    <s v="Concepts of Physics - HC Verma"/>
    <s v="Kristin Perkins"/>
    <x v="9"/>
    <s v="978-0-13-913233-9"/>
    <x v="5"/>
    <x v="7"/>
    <x v="1"/>
    <x v="140"/>
    <x v="15"/>
    <x v="0"/>
    <m/>
    <m/>
    <x v="301"/>
    <x v="3"/>
    <x v="2"/>
    <n v="282"/>
    <s v="*282*"/>
  </r>
  <r>
    <s v="BK7231"/>
    <s v="Wren &amp; Martin English Grammar"/>
    <s v="Megan Ellis"/>
    <x v="2"/>
    <s v="978-1-4180-1884-9"/>
    <x v="5"/>
    <x v="1"/>
    <x v="2"/>
    <x v="222"/>
    <x v="4"/>
    <x v="0"/>
    <m/>
    <m/>
    <x v="52"/>
    <x v="1"/>
    <x v="0"/>
    <n v="358"/>
    <s v="*358*"/>
  </r>
  <r>
    <s v="BK7232"/>
    <s v="Concepts of Physics - HC Verma"/>
    <s v="Theresa Thompson"/>
    <x v="9"/>
    <s v="978-1-143-76544-5"/>
    <x v="0"/>
    <x v="14"/>
    <x v="2"/>
    <x v="164"/>
    <x v="14"/>
    <x v="1"/>
    <d v="2025-01-13T00:00:00"/>
    <d v="2025-02-22T00:00:00"/>
    <x v="1"/>
    <x v="3"/>
    <x v="1"/>
    <n v="381"/>
    <s v="*381*"/>
  </r>
  <r>
    <s v="BK7233"/>
    <s v="Modern ABC Chemistry"/>
    <s v="Mrs. Karina Lewis"/>
    <x v="6"/>
    <s v="978-1-4643-1096-6"/>
    <x v="2"/>
    <x v="10"/>
    <x v="2"/>
    <x v="275"/>
    <x v="12"/>
    <x v="0"/>
    <m/>
    <m/>
    <x v="279"/>
    <x v="3"/>
    <x v="3"/>
    <n v="293"/>
    <s v="*293*"/>
  </r>
  <r>
    <s v="BK7234"/>
    <s v="Fundamentals of Physics - Resnick Halliday"/>
    <s v="Jenny Moreno"/>
    <x v="9"/>
    <s v="978-1-900319-57-7"/>
    <x v="3"/>
    <x v="15"/>
    <x v="2"/>
    <x v="363"/>
    <x v="13"/>
    <x v="0"/>
    <m/>
    <m/>
    <x v="278"/>
    <x v="3"/>
    <x v="2"/>
    <n v="180"/>
    <s v="*180*"/>
  </r>
  <r>
    <s v="BK7235"/>
    <s v="RD Sharma Mathematics"/>
    <s v="John Le"/>
    <x v="1"/>
    <s v="978-1-83425-379-4"/>
    <x v="5"/>
    <x v="9"/>
    <x v="1"/>
    <x v="64"/>
    <x v="16"/>
    <x v="0"/>
    <m/>
    <m/>
    <x v="105"/>
    <x v="0"/>
    <x v="3"/>
    <n v="199"/>
    <s v="*199*"/>
  </r>
  <r>
    <s v="BK7236"/>
    <s v="NCERT Accountancy"/>
    <s v="Philip Sullivan"/>
    <x v="7"/>
    <s v="978-1-258-23830-8"/>
    <x v="5"/>
    <x v="19"/>
    <x v="1"/>
    <x v="176"/>
    <x v="10"/>
    <x v="1"/>
    <d v="2024-01-19T00:00:00"/>
    <d v="2025-01-28T00:00:00"/>
    <x v="113"/>
    <x v="3"/>
    <x v="1"/>
    <n v="229"/>
    <s v="*229*"/>
  </r>
  <r>
    <s v="BK7237"/>
    <s v="NCERT Biology"/>
    <s v="Joshua Martinez"/>
    <x v="4"/>
    <s v="978-1-7365225-3-0"/>
    <x v="2"/>
    <x v="1"/>
    <x v="0"/>
    <x v="117"/>
    <x v="17"/>
    <x v="0"/>
    <m/>
    <m/>
    <x v="476"/>
    <x v="3"/>
    <x v="1"/>
    <n v="278"/>
    <s v="*278*"/>
  </r>
  <r>
    <s v="BK7238"/>
    <s v="TS Grewal Accountancy"/>
    <s v="Amy Banks"/>
    <x v="7"/>
    <s v="978-1-371-64973-9"/>
    <x v="4"/>
    <x v="8"/>
    <x v="1"/>
    <x v="120"/>
    <x v="4"/>
    <x v="0"/>
    <m/>
    <m/>
    <x v="41"/>
    <x v="3"/>
    <x v="1"/>
    <n v="428"/>
    <s v="*428*"/>
  </r>
  <r>
    <s v="BK7239"/>
    <s v="Manika Hindi Pathmala"/>
    <s v="Alyssa Joyce"/>
    <x v="12"/>
    <s v="978-0-307-43820-1"/>
    <x v="3"/>
    <x v="18"/>
    <x v="1"/>
    <x v="249"/>
    <x v="0"/>
    <x v="1"/>
    <d v="2023-11-26T00:00:00"/>
    <d v="2024-10-06T00:00:00"/>
    <x v="139"/>
    <x v="3"/>
    <x v="0"/>
    <n v="120"/>
    <s v="*120*"/>
  </r>
  <r>
    <s v="BK7240"/>
    <s v="Lakhmir Singh Science"/>
    <s v="Blake Chandler"/>
    <x v="11"/>
    <s v="978-1-937290-85-6"/>
    <x v="3"/>
    <x v="13"/>
    <x v="1"/>
    <x v="172"/>
    <x v="0"/>
    <x v="1"/>
    <d v="2023-08-03T00:00:00"/>
    <d v="2024-03-20T00:00:00"/>
    <x v="313"/>
    <x v="2"/>
    <x v="2"/>
    <n v="357"/>
    <s v="*357*"/>
  </r>
  <r>
    <s v="BK7241"/>
    <s v="Pearson Science Explorer"/>
    <s v="Richard Bennett"/>
    <x v="11"/>
    <s v="978-1-07-356735-5"/>
    <x v="1"/>
    <x v="7"/>
    <x v="2"/>
    <x v="60"/>
    <x v="0"/>
    <x v="0"/>
    <m/>
    <m/>
    <x v="246"/>
    <x v="2"/>
    <x v="1"/>
    <n v="364"/>
    <s v="*364*"/>
  </r>
  <r>
    <s v="BK7242"/>
    <s v="Play with Maths"/>
    <s v="Jaime Green"/>
    <x v="1"/>
    <s v="978-0-89599-752-4"/>
    <x v="1"/>
    <x v="11"/>
    <x v="2"/>
    <x v="366"/>
    <x v="15"/>
    <x v="1"/>
    <d v="2024-08-24T00:00:00"/>
    <d v="2024-08-25T00:00:00"/>
    <x v="339"/>
    <x v="0"/>
    <x v="1"/>
    <n v="362"/>
    <s v="*362*"/>
  </r>
  <r>
    <s v="BK7243"/>
    <s v="NCERT Social Science"/>
    <s v="Rachel Christensen"/>
    <x v="0"/>
    <s v="978-0-341-85248-3"/>
    <x v="3"/>
    <x v="0"/>
    <x v="2"/>
    <x v="131"/>
    <x v="10"/>
    <x v="0"/>
    <m/>
    <m/>
    <x v="243"/>
    <x v="0"/>
    <x v="0"/>
    <n v="210"/>
    <s v="*210*"/>
  </r>
  <r>
    <s v="BK7244"/>
    <s v="DK Goel Accountancy"/>
    <s v="Carl Gardner"/>
    <x v="7"/>
    <s v="978-0-224-57821-9"/>
    <x v="5"/>
    <x v="13"/>
    <x v="2"/>
    <x v="94"/>
    <x v="14"/>
    <x v="0"/>
    <m/>
    <m/>
    <x v="23"/>
    <x v="3"/>
    <x v="0"/>
    <n v="121"/>
    <s v="*121*"/>
  </r>
  <r>
    <s v="BK7245"/>
    <s v="NCERT Hindi"/>
    <s v="Adam Miller"/>
    <x v="12"/>
    <s v="978-0-439-86672-9"/>
    <x v="3"/>
    <x v="19"/>
    <x v="1"/>
    <x v="72"/>
    <x v="17"/>
    <x v="1"/>
    <d v="2023-08-29T00:00:00"/>
    <d v="2024-01-10T00:00:00"/>
    <x v="395"/>
    <x v="3"/>
    <x v="2"/>
    <n v="267"/>
    <s v="*267*"/>
  </r>
  <r>
    <s v="BK7246"/>
    <s v="NCERT Hindi"/>
    <s v="Thomas Marshall"/>
    <x v="12"/>
    <s v="978-0-8275-8273-6"/>
    <x v="0"/>
    <x v="1"/>
    <x v="1"/>
    <x v="99"/>
    <x v="6"/>
    <x v="0"/>
    <m/>
    <m/>
    <x v="308"/>
    <x v="3"/>
    <x v="0"/>
    <n v="238"/>
    <s v="*238*"/>
  </r>
  <r>
    <s v="BK7247"/>
    <s v="NCERT Accountancy"/>
    <s v="Lynn Farrell"/>
    <x v="7"/>
    <s v="978-0-7136-5162-1"/>
    <x v="0"/>
    <x v="15"/>
    <x v="0"/>
    <x v="43"/>
    <x v="13"/>
    <x v="0"/>
    <m/>
    <m/>
    <x v="278"/>
    <x v="3"/>
    <x v="1"/>
    <n v="145"/>
    <s v="*145*"/>
  </r>
  <r>
    <s v="BK7248"/>
    <s v="Nai Roshni Hindi Pathmala"/>
    <s v="Alexandria Young"/>
    <x v="12"/>
    <s v="978-0-386-07080-4"/>
    <x v="1"/>
    <x v="12"/>
    <x v="1"/>
    <x v="349"/>
    <x v="19"/>
    <x v="0"/>
    <m/>
    <m/>
    <x v="465"/>
    <x v="3"/>
    <x v="0"/>
    <n v="377"/>
    <s v="*377*"/>
  </r>
  <r>
    <s v="BK7249"/>
    <s v="DK Goel Accountancy"/>
    <s v="Savannah Schneider"/>
    <x v="7"/>
    <s v="978-0-236-80942-4"/>
    <x v="1"/>
    <x v="18"/>
    <x v="2"/>
    <x v="395"/>
    <x v="8"/>
    <x v="0"/>
    <m/>
    <m/>
    <x v="147"/>
    <x v="3"/>
    <x v="2"/>
    <n v="330"/>
    <s v="*330*"/>
  </r>
  <r>
    <s v="BK7250"/>
    <s v="TS Grewal Accountancy"/>
    <s v="Patricia Benton"/>
    <x v="7"/>
    <s v="978-1-325-59628-7"/>
    <x v="1"/>
    <x v="3"/>
    <x v="0"/>
    <x v="198"/>
    <x v="18"/>
    <x v="1"/>
    <d v="2023-12-12T00:00:00"/>
    <d v="2024-06-01T00:00:00"/>
    <x v="435"/>
    <x v="3"/>
    <x v="0"/>
    <n v="436"/>
    <s v="*436*"/>
  </r>
  <r>
    <s v="BK7251"/>
    <s v="NCERT Environmental Studies"/>
    <s v="Linda Wheeler"/>
    <x v="3"/>
    <s v="978-0-464-59485-7"/>
    <x v="0"/>
    <x v="8"/>
    <x v="0"/>
    <x v="348"/>
    <x v="0"/>
    <x v="1"/>
    <d v="2025-02-19T00:00:00"/>
    <d v="2025-02-22T00:00:00"/>
    <x v="280"/>
    <x v="2"/>
    <x v="2"/>
    <n v="189"/>
    <s v="*189*"/>
  </r>
  <r>
    <s v="BK7252"/>
    <s v="Pearson Science Explorer"/>
    <s v="Elizabeth Thomas"/>
    <x v="11"/>
    <s v="978-1-68853-924-2"/>
    <x v="5"/>
    <x v="18"/>
    <x v="0"/>
    <x v="296"/>
    <x v="15"/>
    <x v="1"/>
    <d v="2024-10-24T00:00:00"/>
    <d v="2025-01-09T00:00:00"/>
    <x v="192"/>
    <x v="2"/>
    <x v="2"/>
    <n v="195"/>
    <s v="*195*"/>
  </r>
  <r>
    <s v="BK7253"/>
    <s v="TS Grewal Accountancy"/>
    <s v="Cameron White"/>
    <x v="7"/>
    <s v="978-0-7417-2235-5"/>
    <x v="1"/>
    <x v="9"/>
    <x v="1"/>
    <x v="263"/>
    <x v="9"/>
    <x v="0"/>
    <m/>
    <m/>
    <x v="93"/>
    <x v="3"/>
    <x v="2"/>
    <n v="364"/>
    <s v="*364*"/>
  </r>
  <r>
    <s v="BK7254"/>
    <s v="Oxford English Reader"/>
    <s v="Isabel Henry"/>
    <x v="2"/>
    <s v="978-0-8389-5438-6"/>
    <x v="2"/>
    <x v="17"/>
    <x v="0"/>
    <x v="334"/>
    <x v="1"/>
    <x v="1"/>
    <d v="2024-09-02T00:00:00"/>
    <d v="2024-10-19T00:00:00"/>
    <x v="267"/>
    <x v="1"/>
    <x v="0"/>
    <n v="351"/>
    <s v="*351*"/>
  </r>
  <r>
    <s v="BK7255"/>
    <s v="RD Sharma Mathematics"/>
    <s v="Cole Rojas"/>
    <x v="1"/>
    <s v="978-1-84107-457-3"/>
    <x v="5"/>
    <x v="10"/>
    <x v="1"/>
    <x v="49"/>
    <x v="15"/>
    <x v="0"/>
    <m/>
    <m/>
    <x v="304"/>
    <x v="0"/>
    <x v="1"/>
    <n v="220"/>
    <s v="*220*"/>
  </r>
  <r>
    <s v="BK7256"/>
    <s v="Truemanâ€™s Biology"/>
    <s v="Andrea Warner"/>
    <x v="4"/>
    <s v="978-0-87684-308-6"/>
    <x v="0"/>
    <x v="15"/>
    <x v="1"/>
    <x v="186"/>
    <x v="12"/>
    <x v="1"/>
    <d v="2023-09-22T00:00:00"/>
    <d v="2024-04-27T00:00:00"/>
    <x v="149"/>
    <x v="3"/>
    <x v="3"/>
    <n v="310"/>
    <s v="*310*"/>
  </r>
  <r>
    <s v="BK7257"/>
    <s v="Python Programming - Balagurusamy"/>
    <s v="Justin Shannon"/>
    <x v="8"/>
    <s v="978-1-62284-352-7"/>
    <x v="2"/>
    <x v="1"/>
    <x v="1"/>
    <x v="396"/>
    <x v="19"/>
    <x v="1"/>
    <d v="2024-07-27T00:00:00"/>
    <d v="2024-11-02T00:00:00"/>
    <x v="427"/>
    <x v="3"/>
    <x v="2"/>
    <n v="132"/>
    <s v="*132*"/>
  </r>
  <r>
    <s v="BK7258"/>
    <s v="Pradeep's Chemistry"/>
    <s v="Angela Gardner"/>
    <x v="6"/>
    <s v="978-0-566-25867-1"/>
    <x v="4"/>
    <x v="17"/>
    <x v="2"/>
    <x v="409"/>
    <x v="4"/>
    <x v="0"/>
    <m/>
    <m/>
    <x v="291"/>
    <x v="3"/>
    <x v="3"/>
    <n v="374"/>
    <s v="*374*"/>
  </r>
  <r>
    <s v="BK7259"/>
    <s v="English Grammar &amp; Composition"/>
    <s v="Chris Woods"/>
    <x v="2"/>
    <s v="978-0-688-04739-9"/>
    <x v="5"/>
    <x v="8"/>
    <x v="2"/>
    <x v="356"/>
    <x v="9"/>
    <x v="1"/>
    <d v="2023-04-27T00:00:00"/>
    <d v="2024-05-28T00:00:00"/>
    <x v="307"/>
    <x v="1"/>
    <x v="1"/>
    <n v="162"/>
    <s v="*162*"/>
  </r>
  <r>
    <s v="BK7260"/>
    <s v="S. Chand Social Science"/>
    <s v="Christopher Green"/>
    <x v="0"/>
    <s v="978-1-911395-22-5"/>
    <x v="4"/>
    <x v="0"/>
    <x v="2"/>
    <x v="27"/>
    <x v="4"/>
    <x v="0"/>
    <m/>
    <m/>
    <x v="377"/>
    <x v="0"/>
    <x v="1"/>
    <n v="261"/>
    <s v="*261*"/>
  </r>
  <r>
    <s v="BK7261"/>
    <s v="S. Chand EVS"/>
    <s v="Megan Howell"/>
    <x v="3"/>
    <s v="978-0-383-45413-3"/>
    <x v="0"/>
    <x v="10"/>
    <x v="2"/>
    <x v="31"/>
    <x v="19"/>
    <x v="0"/>
    <m/>
    <m/>
    <x v="330"/>
    <x v="2"/>
    <x v="1"/>
    <n v="426"/>
    <s v="*426*"/>
  </r>
  <r>
    <s v="BK7262"/>
    <s v="S. Chand Science"/>
    <s v="Kelly Reyes"/>
    <x v="11"/>
    <s v="978-0-476-84894-8"/>
    <x v="5"/>
    <x v="12"/>
    <x v="1"/>
    <x v="391"/>
    <x v="14"/>
    <x v="1"/>
    <d v="2024-03-09T00:00:00"/>
    <d v="2024-07-10T00:00:00"/>
    <x v="220"/>
    <x v="2"/>
    <x v="0"/>
    <n v="301"/>
    <s v="*301*"/>
  </r>
  <r>
    <s v="BK7263"/>
    <s v="Fundamentals of Physics - Resnick Halliday"/>
    <s v="Mr. Larry Rocha"/>
    <x v="9"/>
    <s v="978-1-85024-680-0"/>
    <x v="0"/>
    <x v="17"/>
    <x v="1"/>
    <x v="62"/>
    <x v="4"/>
    <x v="0"/>
    <m/>
    <m/>
    <x v="363"/>
    <x v="3"/>
    <x v="2"/>
    <n v="275"/>
    <s v="*275*"/>
  </r>
  <r>
    <s v="BK7264"/>
    <s v="S. Chand Social Science"/>
    <s v="Katherine Smith"/>
    <x v="0"/>
    <s v="978-1-904474-20-3"/>
    <x v="3"/>
    <x v="11"/>
    <x v="0"/>
    <x v="307"/>
    <x v="10"/>
    <x v="0"/>
    <m/>
    <m/>
    <x v="347"/>
    <x v="0"/>
    <x v="1"/>
    <n v="357"/>
    <s v="*357*"/>
  </r>
  <r>
    <s v="BK7265"/>
    <s v="RS Aggarwal Mathematics"/>
    <s v="Frank Pittman"/>
    <x v="1"/>
    <s v="978-1-56943-635-6"/>
    <x v="3"/>
    <x v="3"/>
    <x v="1"/>
    <x v="295"/>
    <x v="19"/>
    <x v="1"/>
    <d v="2024-09-25T00:00:00"/>
    <d v="2025-01-29T00:00:00"/>
    <x v="394"/>
    <x v="0"/>
    <x v="1"/>
    <n v="320"/>
    <s v="*320*"/>
  </r>
  <r>
    <s v="BK7266"/>
    <s v="NCERT Hindi"/>
    <s v="Caitlyn Porter"/>
    <x v="12"/>
    <s v="978-0-8218-6758-7"/>
    <x v="0"/>
    <x v="4"/>
    <x v="1"/>
    <x v="378"/>
    <x v="18"/>
    <x v="1"/>
    <d v="2025-01-24T00:00:00"/>
    <d v="2025-02-10T00:00:00"/>
    <x v="252"/>
    <x v="3"/>
    <x v="0"/>
    <n v="271"/>
    <s v="*271*"/>
  </r>
  <r>
    <s v="BK7267"/>
    <s v="S. Chand Business Studies"/>
    <s v="Eric Smith"/>
    <x v="10"/>
    <s v="978-1-09-906049-6"/>
    <x v="2"/>
    <x v="13"/>
    <x v="1"/>
    <x v="369"/>
    <x v="10"/>
    <x v="1"/>
    <d v="2025-02-19T00:00:00"/>
    <d v="2025-02-22T00:00:00"/>
    <x v="125"/>
    <x v="3"/>
    <x v="0"/>
    <n v="128"/>
    <s v="*128*"/>
  </r>
  <r>
    <s v="BK7268"/>
    <s v="NCERT Economics"/>
    <s v="Molly Henry"/>
    <x v="5"/>
    <s v="978-1-142-32231-1"/>
    <x v="1"/>
    <x v="1"/>
    <x v="2"/>
    <x v="298"/>
    <x v="19"/>
    <x v="0"/>
    <m/>
    <m/>
    <x v="79"/>
    <x v="3"/>
    <x v="2"/>
    <n v="256"/>
    <s v="*256*"/>
  </r>
  <r>
    <s v="BK7269"/>
    <s v="Together with EVS"/>
    <s v="William Andrade"/>
    <x v="3"/>
    <s v="978-1-268-20473-7"/>
    <x v="0"/>
    <x v="3"/>
    <x v="2"/>
    <x v="136"/>
    <x v="2"/>
    <x v="0"/>
    <m/>
    <m/>
    <x v="188"/>
    <x v="2"/>
    <x v="0"/>
    <n v="215"/>
    <s v="*215*"/>
  </r>
  <r>
    <s v="BK7270"/>
    <s v="RD Sharma Mathematics"/>
    <s v="Jacqueline Burns DVM"/>
    <x v="1"/>
    <s v="978-0-273-48681-7"/>
    <x v="0"/>
    <x v="8"/>
    <x v="2"/>
    <x v="400"/>
    <x v="17"/>
    <x v="1"/>
    <d v="2024-06-12T00:00:00"/>
    <d v="2024-12-24T00:00:00"/>
    <x v="162"/>
    <x v="0"/>
    <x v="1"/>
    <n v="153"/>
    <s v="*153*"/>
  </r>
  <r>
    <s v="BK7271"/>
    <s v="Nai Roshni Hindi Pathmala"/>
    <s v="Lisa Holland"/>
    <x v="12"/>
    <s v="978-0-383-54778-1"/>
    <x v="5"/>
    <x v="7"/>
    <x v="2"/>
    <x v="383"/>
    <x v="17"/>
    <x v="0"/>
    <m/>
    <m/>
    <x v="415"/>
    <x v="3"/>
    <x v="0"/>
    <n v="306"/>
    <s v="*306*"/>
  </r>
  <r>
    <s v="BK7272"/>
    <s v="English Grammar &amp; Composition"/>
    <s v="Jeffrey Wiggins"/>
    <x v="2"/>
    <s v="978-0-505-17365-2"/>
    <x v="0"/>
    <x v="8"/>
    <x v="1"/>
    <x v="264"/>
    <x v="13"/>
    <x v="0"/>
    <m/>
    <m/>
    <x v="332"/>
    <x v="1"/>
    <x v="2"/>
    <n v="285"/>
    <s v="*285*"/>
  </r>
  <r>
    <s v="BK7273"/>
    <s v="S. Chand Social Science"/>
    <s v="Suzanne Smith"/>
    <x v="0"/>
    <s v="978-0-399-28302-4"/>
    <x v="4"/>
    <x v="18"/>
    <x v="1"/>
    <x v="341"/>
    <x v="1"/>
    <x v="1"/>
    <d v="2023-06-21T00:00:00"/>
    <d v="2024-08-10T00:00:00"/>
    <x v="185"/>
    <x v="0"/>
    <x v="0"/>
    <n v="397"/>
    <s v="*397*"/>
  </r>
  <r>
    <s v="BK7274"/>
    <s v="Nai Roshni Hindi Pathmala"/>
    <s v="Brandon Thompson"/>
    <x v="12"/>
    <s v="978-1-5069-3697-0"/>
    <x v="2"/>
    <x v="16"/>
    <x v="0"/>
    <x v="159"/>
    <x v="0"/>
    <x v="0"/>
    <m/>
    <m/>
    <x v="358"/>
    <x v="3"/>
    <x v="2"/>
    <n v="125"/>
    <s v="*125*"/>
  </r>
  <r>
    <s v="BK7275"/>
    <s v="Fundamentals of Physics - Resnick Halliday"/>
    <s v="Garrett Wallace PhD"/>
    <x v="9"/>
    <s v="978-0-16-419166-0"/>
    <x v="3"/>
    <x v="0"/>
    <x v="1"/>
    <x v="64"/>
    <x v="13"/>
    <x v="0"/>
    <m/>
    <m/>
    <x v="253"/>
    <x v="3"/>
    <x v="2"/>
    <n v="410"/>
    <s v="*410*"/>
  </r>
  <r>
    <s v="BK7276"/>
    <s v="NCERT Business Studies"/>
    <s v="Karen Lamb"/>
    <x v="10"/>
    <s v="978-0-240-46337-7"/>
    <x v="1"/>
    <x v="2"/>
    <x v="2"/>
    <x v="233"/>
    <x v="19"/>
    <x v="1"/>
    <d v="2024-09-30T00:00:00"/>
    <d v="2025-01-18T00:00:00"/>
    <x v="1"/>
    <x v="3"/>
    <x v="2"/>
    <n v="394"/>
    <s v="*394*"/>
  </r>
  <r>
    <s v="BK7277"/>
    <s v="NCERT Biology"/>
    <s v="Todd Bates"/>
    <x v="4"/>
    <s v="978-0-456-41862-8"/>
    <x v="1"/>
    <x v="2"/>
    <x v="0"/>
    <x v="314"/>
    <x v="4"/>
    <x v="1"/>
    <d v="2025-02-01T00:00:00"/>
    <d v="2025-02-26T00:00:00"/>
    <x v="442"/>
    <x v="3"/>
    <x v="0"/>
    <n v="329"/>
    <s v="*329*"/>
  </r>
  <r>
    <s v="BK7278"/>
    <s v="Principles of Economics"/>
    <s v="Terry Franco"/>
    <x v="5"/>
    <s v="978-0-19-033370-6"/>
    <x v="3"/>
    <x v="10"/>
    <x v="0"/>
    <x v="311"/>
    <x v="19"/>
    <x v="1"/>
    <d v="2023-09-10T00:00:00"/>
    <d v="2025-02-06T00:00:00"/>
    <x v="134"/>
    <x v="3"/>
    <x v="1"/>
    <n v="269"/>
    <s v="*269*"/>
  </r>
  <r>
    <s v="BK7279"/>
    <s v="S. Chand Science"/>
    <s v="Claudia Sheppard"/>
    <x v="11"/>
    <s v="978-1-351-16995-0"/>
    <x v="5"/>
    <x v="3"/>
    <x v="0"/>
    <x v="415"/>
    <x v="1"/>
    <x v="0"/>
    <m/>
    <m/>
    <x v="436"/>
    <x v="2"/>
    <x v="3"/>
    <n v="119"/>
    <s v="*119*"/>
  </r>
  <r>
    <s v="BK7280"/>
    <s v="NCERT Social Science"/>
    <s v="Keith Palmer"/>
    <x v="0"/>
    <s v="978-1-08-731562-1"/>
    <x v="2"/>
    <x v="14"/>
    <x v="1"/>
    <x v="407"/>
    <x v="16"/>
    <x v="1"/>
    <d v="2023-07-22T00:00:00"/>
    <d v="2024-04-30T00:00:00"/>
    <x v="132"/>
    <x v="0"/>
    <x v="2"/>
    <n v="338"/>
    <s v="*338*"/>
  </r>
  <r>
    <s v="BK7281"/>
    <s v="DK Goel Accountancy"/>
    <s v="Audrey Brown"/>
    <x v="7"/>
    <s v="978-1-00-945637-1"/>
    <x v="4"/>
    <x v="6"/>
    <x v="0"/>
    <x v="315"/>
    <x v="9"/>
    <x v="0"/>
    <m/>
    <m/>
    <x v="67"/>
    <x v="3"/>
    <x v="3"/>
    <n v="207"/>
    <s v="*207*"/>
  </r>
  <r>
    <s v="BK7282"/>
    <s v="Concepts of Physics - HC Verma"/>
    <s v="Omar Hoover"/>
    <x v="9"/>
    <s v="978-0-9806076-8-0"/>
    <x v="2"/>
    <x v="6"/>
    <x v="1"/>
    <x v="323"/>
    <x v="11"/>
    <x v="1"/>
    <d v="2024-01-20T00:00:00"/>
    <d v="2024-08-04T00:00:00"/>
    <x v="337"/>
    <x v="3"/>
    <x v="1"/>
    <n v="366"/>
    <s v="*366*"/>
  </r>
  <r>
    <s v="BK7283"/>
    <s v="Concepts of Physics - HC Verma"/>
    <s v="David Williams"/>
    <x v="9"/>
    <s v="978-0-03-210461-7"/>
    <x v="3"/>
    <x v="12"/>
    <x v="1"/>
    <x v="125"/>
    <x v="18"/>
    <x v="0"/>
    <m/>
    <m/>
    <x v="460"/>
    <x v="3"/>
    <x v="1"/>
    <n v="365"/>
    <s v="*365*"/>
  </r>
  <r>
    <s v="BK7284"/>
    <s v="S. Chand Economics"/>
    <s v="April Pruitt"/>
    <x v="5"/>
    <s v="978-0-7166-1976-5"/>
    <x v="1"/>
    <x v="10"/>
    <x v="1"/>
    <x v="129"/>
    <x v="5"/>
    <x v="1"/>
    <d v="2023-06-20T00:00:00"/>
    <d v="2024-05-11T00:00:00"/>
    <x v="84"/>
    <x v="3"/>
    <x v="1"/>
    <n v="199"/>
    <s v="*199*"/>
  </r>
  <r>
    <s v="BK7285"/>
    <s v="Truemanâ€™s Biology"/>
    <s v="Michael Webb"/>
    <x v="4"/>
    <s v="978-0-03-276739-3"/>
    <x v="1"/>
    <x v="19"/>
    <x v="2"/>
    <x v="234"/>
    <x v="18"/>
    <x v="1"/>
    <d v="2023-05-20T00:00:00"/>
    <d v="2023-07-10T00:00:00"/>
    <x v="116"/>
    <x v="3"/>
    <x v="0"/>
    <n v="143"/>
    <s v="*143*"/>
  </r>
  <r>
    <s v="BK7286"/>
    <s v="Truemanâ€™s Biology"/>
    <s v="Yvonne Henderson"/>
    <x v="4"/>
    <s v="978-1-915791-52-8"/>
    <x v="0"/>
    <x v="10"/>
    <x v="2"/>
    <x v="331"/>
    <x v="4"/>
    <x v="0"/>
    <m/>
    <m/>
    <x v="402"/>
    <x v="3"/>
    <x v="2"/>
    <n v="361"/>
    <s v="*361*"/>
  </r>
  <r>
    <s v="BK7287"/>
    <s v="Python Programming - Balagurusamy"/>
    <s v="Johnny Webb"/>
    <x v="8"/>
    <s v="978-0-8423-4716-7"/>
    <x v="2"/>
    <x v="12"/>
    <x v="2"/>
    <x v="305"/>
    <x v="12"/>
    <x v="1"/>
    <d v="2023-11-06T00:00:00"/>
    <d v="2024-11-08T00:00:00"/>
    <x v="381"/>
    <x v="3"/>
    <x v="1"/>
    <n v="382"/>
    <s v="*382*"/>
  </r>
  <r>
    <s v="BK7288"/>
    <s v="S. Chand EVS"/>
    <s v="Frank Turner"/>
    <x v="3"/>
    <s v="978-1-4845-1251-7"/>
    <x v="1"/>
    <x v="9"/>
    <x v="2"/>
    <x v="301"/>
    <x v="14"/>
    <x v="1"/>
    <d v="2024-11-06T00:00:00"/>
    <d v="2025-02-16T00:00:00"/>
    <x v="19"/>
    <x v="2"/>
    <x v="1"/>
    <n v="253"/>
    <s v="*253*"/>
  </r>
  <r>
    <s v="BK7289"/>
    <s v="S. Chand Social Science"/>
    <s v="Gerald Taylor"/>
    <x v="0"/>
    <s v="978-1-83555-611-5"/>
    <x v="2"/>
    <x v="11"/>
    <x v="1"/>
    <x v="28"/>
    <x v="14"/>
    <x v="1"/>
    <d v="2023-03-21T00:00:00"/>
    <d v="2023-09-04T00:00:00"/>
    <x v="188"/>
    <x v="0"/>
    <x v="0"/>
    <n v="261"/>
    <s v="*261*"/>
  </r>
  <r>
    <s v="BK7290"/>
    <s v="Let Us C - Yashwant Kanetkar"/>
    <s v="Renee Hood"/>
    <x v="8"/>
    <s v="978-1-105-47754-6"/>
    <x v="5"/>
    <x v="5"/>
    <x v="1"/>
    <x v="252"/>
    <x v="10"/>
    <x v="1"/>
    <d v="2024-07-16T00:00:00"/>
    <d v="2024-10-20T00:00:00"/>
    <x v="317"/>
    <x v="3"/>
    <x v="0"/>
    <n v="296"/>
    <s v="*296*"/>
  </r>
  <r>
    <s v="BK7291"/>
    <s v="SL Arora Physics"/>
    <s v="Christopher Parker"/>
    <x v="9"/>
    <s v="978-1-147-02157-8"/>
    <x v="0"/>
    <x v="11"/>
    <x v="0"/>
    <x v="5"/>
    <x v="19"/>
    <x v="1"/>
    <d v="2024-12-01T00:00:00"/>
    <d v="2025-01-02T00:00:00"/>
    <x v="71"/>
    <x v="3"/>
    <x v="2"/>
    <n v="149"/>
    <s v="*149*"/>
  </r>
  <r>
    <s v="BK7292"/>
    <s v="Wren &amp; Martin English Grammar"/>
    <s v="Justin Garrett"/>
    <x v="2"/>
    <s v="978-0-8366-4709-9"/>
    <x v="1"/>
    <x v="11"/>
    <x v="1"/>
    <x v="145"/>
    <x v="14"/>
    <x v="1"/>
    <d v="2024-04-14T00:00:00"/>
    <d v="2024-05-04T00:00:00"/>
    <x v="306"/>
    <x v="1"/>
    <x v="0"/>
    <n v="324"/>
    <s v="*324*"/>
  </r>
  <r>
    <s v="BK7293"/>
    <s v="Truemanâ€™s Biology"/>
    <s v="Pamela Sullivan"/>
    <x v="4"/>
    <s v="978-0-13-518162-1"/>
    <x v="1"/>
    <x v="9"/>
    <x v="1"/>
    <x v="291"/>
    <x v="19"/>
    <x v="0"/>
    <m/>
    <m/>
    <x v="93"/>
    <x v="3"/>
    <x v="1"/>
    <n v="210"/>
    <s v="*210*"/>
  </r>
  <r>
    <s v="BK7294"/>
    <s v="Concepts of Physics - HC Verma"/>
    <s v="Christopher Stone"/>
    <x v="9"/>
    <s v="978-1-961954-60-1"/>
    <x v="3"/>
    <x v="12"/>
    <x v="1"/>
    <x v="214"/>
    <x v="8"/>
    <x v="0"/>
    <m/>
    <m/>
    <x v="324"/>
    <x v="3"/>
    <x v="0"/>
    <n v="116"/>
    <s v="*116*"/>
  </r>
  <r>
    <s v="BK7295"/>
    <s v="RS Aggarwal Mathematics"/>
    <s v="Susan King"/>
    <x v="1"/>
    <s v="978-1-164-39454-9"/>
    <x v="3"/>
    <x v="5"/>
    <x v="2"/>
    <x v="227"/>
    <x v="3"/>
    <x v="0"/>
    <m/>
    <m/>
    <x v="137"/>
    <x v="0"/>
    <x v="2"/>
    <n v="212"/>
    <s v="*212*"/>
  </r>
  <r>
    <s v="BK7296"/>
    <s v="Oxford English Reader"/>
    <s v="Charles Rivera"/>
    <x v="2"/>
    <s v="978-1-4818-0940-5"/>
    <x v="5"/>
    <x v="17"/>
    <x v="2"/>
    <x v="358"/>
    <x v="14"/>
    <x v="0"/>
    <m/>
    <m/>
    <x v="22"/>
    <x v="1"/>
    <x v="0"/>
    <n v="260"/>
    <s v="*260*"/>
  </r>
  <r>
    <s v="BK7297"/>
    <s v="Nai Roshni Hindi Pathmala"/>
    <s v="Ryan Smith"/>
    <x v="12"/>
    <s v="978-1-4229-0391-9"/>
    <x v="3"/>
    <x v="13"/>
    <x v="2"/>
    <x v="284"/>
    <x v="3"/>
    <x v="1"/>
    <d v="2024-10-08T00:00:00"/>
    <d v="2025-02-07T00:00:00"/>
    <x v="341"/>
    <x v="3"/>
    <x v="2"/>
    <n v="162"/>
    <s v="*162*"/>
  </r>
  <r>
    <s v="BK7298"/>
    <s v="Nai Roshni Hindi Pathmala"/>
    <s v="Thomas Alexander"/>
    <x v="12"/>
    <s v="978-1-185-53438-2"/>
    <x v="1"/>
    <x v="17"/>
    <x v="2"/>
    <x v="329"/>
    <x v="1"/>
    <x v="1"/>
    <d v="2024-03-05T00:00:00"/>
    <d v="2024-08-03T00:00:00"/>
    <x v="139"/>
    <x v="3"/>
    <x v="2"/>
    <n v="126"/>
    <s v="*126*"/>
  </r>
  <r>
    <s v="BK7299"/>
    <s v="Nai Roshni Hindi Pathmala"/>
    <s v="Raymond Robinson"/>
    <x v="12"/>
    <s v="978-1-276-72987-1"/>
    <x v="3"/>
    <x v="14"/>
    <x v="1"/>
    <x v="58"/>
    <x v="0"/>
    <x v="0"/>
    <m/>
    <m/>
    <x v="174"/>
    <x v="3"/>
    <x v="2"/>
    <n v="172"/>
    <s v="*172*"/>
  </r>
  <r>
    <s v="BK7300"/>
    <s v="Pradeep's Chemistry"/>
    <s v="Cynthia Reyes"/>
    <x v="6"/>
    <s v="978-0-425-24518-7"/>
    <x v="3"/>
    <x v="10"/>
    <x v="1"/>
    <x v="379"/>
    <x v="3"/>
    <x v="0"/>
    <m/>
    <m/>
    <x v="83"/>
    <x v="3"/>
    <x v="0"/>
    <n v="403"/>
    <s v="*403*"/>
  </r>
  <r>
    <s v="BK7301"/>
    <s v="TS Grewal Accountancy"/>
    <s v="Kelly Adams"/>
    <x v="7"/>
    <s v="978-0-09-985542-2"/>
    <x v="0"/>
    <x v="13"/>
    <x v="0"/>
    <x v="46"/>
    <x v="1"/>
    <x v="0"/>
    <m/>
    <m/>
    <x v="92"/>
    <x v="3"/>
    <x v="1"/>
    <n v="274"/>
    <s v="*274*"/>
  </r>
  <r>
    <s v="BK7302"/>
    <s v="NCERT Accountancy"/>
    <s v="Robert White DDS"/>
    <x v="7"/>
    <s v="978-1-4464-1589-4"/>
    <x v="2"/>
    <x v="12"/>
    <x v="1"/>
    <x v="190"/>
    <x v="1"/>
    <x v="1"/>
    <d v="2024-01-18T00:00:00"/>
    <d v="2024-09-22T00:00:00"/>
    <x v="238"/>
    <x v="3"/>
    <x v="3"/>
    <n v="151"/>
    <s v="*151*"/>
  </r>
  <r>
    <s v="BK7303"/>
    <s v="S. Chand Social Science"/>
    <s v="Emily Howell"/>
    <x v="0"/>
    <s v="978-0-418-27107-0"/>
    <x v="5"/>
    <x v="13"/>
    <x v="2"/>
    <x v="178"/>
    <x v="9"/>
    <x v="1"/>
    <d v="2023-07-16T00:00:00"/>
    <d v="2023-12-27T00:00:00"/>
    <x v="226"/>
    <x v="0"/>
    <x v="2"/>
    <n v="311"/>
    <s v="*311*"/>
  </r>
  <r>
    <s v="BK7304"/>
    <s v="RS Aggarwal Mathematics"/>
    <s v="Nathan Aguilar"/>
    <x v="1"/>
    <s v="978-1-85292-977-0"/>
    <x v="0"/>
    <x v="12"/>
    <x v="0"/>
    <x v="91"/>
    <x v="1"/>
    <x v="0"/>
    <m/>
    <m/>
    <x v="162"/>
    <x v="0"/>
    <x v="3"/>
    <n v="296"/>
    <s v="*296*"/>
  </r>
  <r>
    <s v="BK7305"/>
    <s v="NCERT Hindi"/>
    <s v="David Taylor"/>
    <x v="12"/>
    <s v="978-0-7663-7631-1"/>
    <x v="5"/>
    <x v="13"/>
    <x v="0"/>
    <x v="369"/>
    <x v="12"/>
    <x v="1"/>
    <d v="2024-07-28T00:00:00"/>
    <d v="2024-11-15T00:00:00"/>
    <x v="146"/>
    <x v="3"/>
    <x v="1"/>
    <n v="212"/>
    <s v="*212*"/>
  </r>
  <r>
    <s v="BK7306"/>
    <s v="S. Chand EVS"/>
    <s v="Edward Howard"/>
    <x v="3"/>
    <s v="978-0-461-96901-6"/>
    <x v="2"/>
    <x v="11"/>
    <x v="0"/>
    <x v="382"/>
    <x v="19"/>
    <x v="0"/>
    <m/>
    <m/>
    <x v="404"/>
    <x v="2"/>
    <x v="1"/>
    <n v="227"/>
    <s v="*227*"/>
  </r>
  <r>
    <s v="BK7307"/>
    <s v="DK Goel Accountancy"/>
    <s v="Shannon Anderson"/>
    <x v="7"/>
    <s v="978-0-647-69523-4"/>
    <x v="3"/>
    <x v="15"/>
    <x v="1"/>
    <x v="301"/>
    <x v="5"/>
    <x v="1"/>
    <d v="2025-02-20T00:00:00"/>
    <d v="2025-02-21T00:00:00"/>
    <x v="96"/>
    <x v="3"/>
    <x v="1"/>
    <n v="357"/>
    <s v="*357*"/>
  </r>
  <r>
    <s v="BK7308"/>
    <s v="Fundamentals of Physics - Resnick Halliday"/>
    <s v="Amanda Mccormick"/>
    <x v="9"/>
    <s v="978-1-285-03754-7"/>
    <x v="5"/>
    <x v="7"/>
    <x v="0"/>
    <x v="22"/>
    <x v="6"/>
    <x v="0"/>
    <m/>
    <m/>
    <x v="351"/>
    <x v="3"/>
    <x v="0"/>
    <n v="181"/>
    <s v="*181*"/>
  </r>
  <r>
    <s v="BK7309"/>
    <s v="S. Chand Social Science"/>
    <s v="Amy Thomas"/>
    <x v="0"/>
    <s v="978-1-09-311975-6"/>
    <x v="5"/>
    <x v="9"/>
    <x v="1"/>
    <x v="417"/>
    <x v="4"/>
    <x v="0"/>
    <m/>
    <m/>
    <x v="35"/>
    <x v="0"/>
    <x v="2"/>
    <n v="287"/>
    <s v="*287*"/>
  </r>
  <r>
    <s v="BK7310"/>
    <s v="Computer Science with Python"/>
    <s v="Steve Padilla"/>
    <x v="8"/>
    <s v="978-1-75450-146-3"/>
    <x v="4"/>
    <x v="10"/>
    <x v="1"/>
    <x v="338"/>
    <x v="16"/>
    <x v="1"/>
    <d v="2024-02-21T00:00:00"/>
    <d v="2024-07-22T00:00:00"/>
    <x v="367"/>
    <x v="3"/>
    <x v="1"/>
    <n v="343"/>
    <s v="*343*"/>
  </r>
  <r>
    <s v="BK7311"/>
    <s v="Modern ABC Chemistry"/>
    <s v="Charlene Porter"/>
    <x v="6"/>
    <s v="978-1-05-346992-1"/>
    <x v="3"/>
    <x v="4"/>
    <x v="1"/>
    <x v="383"/>
    <x v="14"/>
    <x v="1"/>
    <d v="2023-04-04T00:00:00"/>
    <d v="2024-05-25T00:00:00"/>
    <x v="410"/>
    <x v="3"/>
    <x v="1"/>
    <n v="211"/>
    <s v="*211*"/>
  </r>
  <r>
    <s v="BK7312"/>
    <s v="S. Chand Business Studies"/>
    <s v="Elizabeth Johnson"/>
    <x v="10"/>
    <s v="978-1-4168-6356-4"/>
    <x v="4"/>
    <x v="7"/>
    <x v="2"/>
    <x v="302"/>
    <x v="19"/>
    <x v="1"/>
    <d v="2023-04-24T00:00:00"/>
    <d v="2023-08-07T00:00:00"/>
    <x v="334"/>
    <x v="3"/>
    <x v="0"/>
    <n v="125"/>
    <s v="*125*"/>
  </r>
  <r>
    <s v="BK7313"/>
    <s v="S. Chand Economics"/>
    <s v="Shelby Rubio"/>
    <x v="5"/>
    <s v="978-1-08-804584-8"/>
    <x v="3"/>
    <x v="10"/>
    <x v="2"/>
    <x v="257"/>
    <x v="0"/>
    <x v="0"/>
    <m/>
    <m/>
    <x v="113"/>
    <x v="3"/>
    <x v="0"/>
    <n v="427"/>
    <s v="*427*"/>
  </r>
  <r>
    <s v="BK7314"/>
    <s v="Wren &amp; Martin English Grammar"/>
    <s v="Tamara Gomez"/>
    <x v="2"/>
    <s v="978-1-168-90567-3"/>
    <x v="5"/>
    <x v="10"/>
    <x v="2"/>
    <x v="334"/>
    <x v="10"/>
    <x v="1"/>
    <d v="2023-11-04T00:00:00"/>
    <d v="2025-01-27T00:00:00"/>
    <x v="165"/>
    <x v="1"/>
    <x v="2"/>
    <n v="186"/>
    <s v="*186*"/>
  </r>
  <r>
    <s v="BK7315"/>
    <s v="RS Aggarwal Mathematics"/>
    <s v="Michael Richardson"/>
    <x v="1"/>
    <s v="978-1-57808-673-3"/>
    <x v="3"/>
    <x v="10"/>
    <x v="2"/>
    <x v="301"/>
    <x v="6"/>
    <x v="1"/>
    <d v="2023-12-01T00:00:00"/>
    <d v="2025-02-24T00:00:00"/>
    <x v="426"/>
    <x v="0"/>
    <x v="0"/>
    <n v="438"/>
    <s v="*438*"/>
  </r>
  <r>
    <s v="BK7316"/>
    <s v="Python Programming - Balagurusamy"/>
    <s v="Tamara Dillon"/>
    <x v="8"/>
    <s v="978-0-233-84523-4"/>
    <x v="0"/>
    <x v="5"/>
    <x v="1"/>
    <x v="50"/>
    <x v="1"/>
    <x v="1"/>
    <d v="2023-10-12T00:00:00"/>
    <d v="2024-08-03T00:00:00"/>
    <x v="417"/>
    <x v="3"/>
    <x v="1"/>
    <n v="344"/>
    <s v="*344*"/>
  </r>
  <r>
    <s v="BK7317"/>
    <s v="S. Chand Science"/>
    <s v="Julia Lawson"/>
    <x v="11"/>
    <s v="978-1-58106-170-3"/>
    <x v="1"/>
    <x v="19"/>
    <x v="1"/>
    <x v="341"/>
    <x v="19"/>
    <x v="0"/>
    <m/>
    <m/>
    <x v="146"/>
    <x v="2"/>
    <x v="0"/>
    <n v="256"/>
    <s v="*256*"/>
  </r>
  <r>
    <s v="BK7318"/>
    <s v="Python Programming - Balagurusamy"/>
    <s v="Juan Johnson"/>
    <x v="8"/>
    <s v="978-0-928926-95-8"/>
    <x v="1"/>
    <x v="8"/>
    <x v="0"/>
    <x v="146"/>
    <x v="19"/>
    <x v="1"/>
    <d v="2024-03-10T00:00:00"/>
    <d v="2025-01-06T00:00:00"/>
    <x v="75"/>
    <x v="3"/>
    <x v="2"/>
    <n v="178"/>
    <s v="*178*"/>
  </r>
  <r>
    <s v="BK7319"/>
    <s v="S. Chand Economics"/>
    <s v="Steven Espinoza"/>
    <x v="5"/>
    <s v="978-1-163-10308-1"/>
    <x v="2"/>
    <x v="7"/>
    <x v="1"/>
    <x v="283"/>
    <x v="16"/>
    <x v="0"/>
    <m/>
    <m/>
    <x v="252"/>
    <x v="3"/>
    <x v="0"/>
    <n v="272"/>
    <s v="*272*"/>
  </r>
  <r>
    <s v="BK7320"/>
    <s v="S. Chand Business Studies"/>
    <s v="Amber Pena"/>
    <x v="10"/>
    <s v="978-1-82242-002-3"/>
    <x v="0"/>
    <x v="11"/>
    <x v="1"/>
    <x v="48"/>
    <x v="5"/>
    <x v="0"/>
    <m/>
    <m/>
    <x v="408"/>
    <x v="3"/>
    <x v="2"/>
    <n v="339"/>
    <s v="*339*"/>
  </r>
  <r>
    <s v="BK7321"/>
    <s v="S. Chand Science"/>
    <s v="Joanne James"/>
    <x v="11"/>
    <s v="978-1-4452-9794-1"/>
    <x v="5"/>
    <x v="17"/>
    <x v="1"/>
    <x v="224"/>
    <x v="2"/>
    <x v="0"/>
    <m/>
    <m/>
    <x v="299"/>
    <x v="2"/>
    <x v="2"/>
    <n v="347"/>
    <s v="*347*"/>
  </r>
  <r>
    <s v="BK7322"/>
    <s v="NCERT Hindi"/>
    <s v="Charles Williams"/>
    <x v="12"/>
    <s v="978-1-4387-3370-8"/>
    <x v="0"/>
    <x v="2"/>
    <x v="2"/>
    <x v="320"/>
    <x v="9"/>
    <x v="0"/>
    <m/>
    <m/>
    <x v="415"/>
    <x v="3"/>
    <x v="2"/>
    <n v="108"/>
    <s v="*108*"/>
  </r>
  <r>
    <s v="BK7323"/>
    <s v="RD Sharma Mathematics"/>
    <s v="Joseph Juarez"/>
    <x v="1"/>
    <s v="978-0-7916-6278-6"/>
    <x v="0"/>
    <x v="1"/>
    <x v="2"/>
    <x v="244"/>
    <x v="19"/>
    <x v="0"/>
    <m/>
    <m/>
    <x v="355"/>
    <x v="0"/>
    <x v="0"/>
    <n v="368"/>
    <s v="*368*"/>
  </r>
  <r>
    <s v="BK7324"/>
    <s v="NCERT Biology"/>
    <s v="Brittany Smith"/>
    <x v="4"/>
    <s v="978-0-06-496775-4"/>
    <x v="0"/>
    <x v="9"/>
    <x v="2"/>
    <x v="73"/>
    <x v="2"/>
    <x v="1"/>
    <d v="2023-07-23T00:00:00"/>
    <d v="2023-11-06T00:00:00"/>
    <x v="104"/>
    <x v="3"/>
    <x v="1"/>
    <n v="192"/>
    <s v="*192*"/>
  </r>
  <r>
    <s v="BK7325"/>
    <s v="DK Goel Accountancy"/>
    <s v="Jennifer Weaver"/>
    <x v="7"/>
    <s v="978-1-185-47653-8"/>
    <x v="3"/>
    <x v="2"/>
    <x v="2"/>
    <x v="332"/>
    <x v="2"/>
    <x v="0"/>
    <m/>
    <m/>
    <x v="372"/>
    <x v="3"/>
    <x v="3"/>
    <n v="436"/>
    <s v="*436*"/>
  </r>
  <r>
    <s v="BK7326"/>
    <s v="Pradeep's Chemistry"/>
    <s v="Melissa Castaneda"/>
    <x v="6"/>
    <s v="978-1-932852-03-5"/>
    <x v="4"/>
    <x v="5"/>
    <x v="1"/>
    <x v="283"/>
    <x v="2"/>
    <x v="1"/>
    <d v="2024-08-26T00:00:00"/>
    <d v="2024-12-25T00:00:00"/>
    <x v="311"/>
    <x v="3"/>
    <x v="2"/>
    <n v="154"/>
    <s v="*154*"/>
  </r>
  <r>
    <s v="BK7327"/>
    <s v="Oxford English Reader"/>
    <s v="Bruce Farmer"/>
    <x v="2"/>
    <s v="978-0-7070-3619-9"/>
    <x v="3"/>
    <x v="7"/>
    <x v="1"/>
    <x v="350"/>
    <x v="19"/>
    <x v="1"/>
    <d v="2024-06-17T00:00:00"/>
    <d v="2024-10-23T00:00:00"/>
    <x v="347"/>
    <x v="1"/>
    <x v="3"/>
    <n v="199"/>
    <s v="*199*"/>
  </r>
  <r>
    <s v="BK7328"/>
    <s v="Python Programming - Balagurusamy"/>
    <s v="Amy Dixon"/>
    <x v="8"/>
    <s v="978-0-500-07736-8"/>
    <x v="4"/>
    <x v="12"/>
    <x v="0"/>
    <x v="194"/>
    <x v="5"/>
    <x v="1"/>
    <d v="2024-03-26T00:00:00"/>
    <d v="2025-02-15T00:00:00"/>
    <x v="261"/>
    <x v="3"/>
    <x v="1"/>
    <n v="422"/>
    <s v="*422*"/>
  </r>
  <r>
    <s v="BK7329"/>
    <s v="Pradeep's Chemistry"/>
    <s v="Danielle Johnson"/>
    <x v="6"/>
    <s v="978-0-928756-58-6"/>
    <x v="5"/>
    <x v="14"/>
    <x v="1"/>
    <x v="305"/>
    <x v="11"/>
    <x v="1"/>
    <d v="2024-05-24T00:00:00"/>
    <d v="2024-07-23T00:00:00"/>
    <x v="6"/>
    <x v="3"/>
    <x v="1"/>
    <n v="303"/>
    <s v="*303*"/>
  </r>
  <r>
    <s v="BK7330"/>
    <s v="NCERT Business Studies"/>
    <s v="Robin Little"/>
    <x v="10"/>
    <s v="978-1-4842-6052-4"/>
    <x v="5"/>
    <x v="12"/>
    <x v="2"/>
    <x v="45"/>
    <x v="18"/>
    <x v="0"/>
    <m/>
    <m/>
    <x v="438"/>
    <x v="3"/>
    <x v="1"/>
    <n v="332"/>
    <s v="*332*"/>
  </r>
  <r>
    <s v="BK7331"/>
    <s v="RD Sharma Mathematics"/>
    <s v="Nancy Martin"/>
    <x v="1"/>
    <s v="978-1-303-12138-8"/>
    <x v="1"/>
    <x v="18"/>
    <x v="0"/>
    <x v="58"/>
    <x v="3"/>
    <x v="1"/>
    <d v="2023-06-05T00:00:00"/>
    <d v="2024-07-16T00:00:00"/>
    <x v="216"/>
    <x v="0"/>
    <x v="0"/>
    <n v="128"/>
    <s v="*128*"/>
  </r>
  <r>
    <s v="BK7332"/>
    <s v="Pearson Science Explorer"/>
    <s v="Amanda Smith"/>
    <x v="11"/>
    <s v="978-0-458-05891-4"/>
    <x v="3"/>
    <x v="19"/>
    <x v="0"/>
    <x v="405"/>
    <x v="4"/>
    <x v="0"/>
    <m/>
    <m/>
    <x v="216"/>
    <x v="2"/>
    <x v="2"/>
    <n v="335"/>
    <s v="*335*"/>
  </r>
  <r>
    <s v="BK7333"/>
    <s v="Together with Social Science"/>
    <s v="Andrew Camacho"/>
    <x v="0"/>
    <s v="978-1-924356-90-9"/>
    <x v="4"/>
    <x v="18"/>
    <x v="0"/>
    <x v="74"/>
    <x v="6"/>
    <x v="1"/>
    <d v="2023-03-14T00:00:00"/>
    <d v="2023-05-22T00:00:00"/>
    <x v="190"/>
    <x v="0"/>
    <x v="1"/>
    <n v="441"/>
    <s v="*441*"/>
  </r>
  <r>
    <s v="BK7334"/>
    <s v="NCERT Environmental Studies"/>
    <s v="Shawn Snyder"/>
    <x v="3"/>
    <s v="978-1-956289-95-4"/>
    <x v="3"/>
    <x v="8"/>
    <x v="1"/>
    <x v="415"/>
    <x v="19"/>
    <x v="0"/>
    <m/>
    <m/>
    <x v="203"/>
    <x v="2"/>
    <x v="1"/>
    <n v="209"/>
    <s v="*209*"/>
  </r>
  <r>
    <s v="BK7335"/>
    <s v="Wren &amp; Martin English Grammar"/>
    <s v="Danielle Williams"/>
    <x v="2"/>
    <s v="978-0-215-16700-2"/>
    <x v="3"/>
    <x v="19"/>
    <x v="0"/>
    <x v="16"/>
    <x v="17"/>
    <x v="0"/>
    <m/>
    <m/>
    <x v="410"/>
    <x v="1"/>
    <x v="0"/>
    <n v="359"/>
    <s v="*359*"/>
  </r>
  <r>
    <s v="BK7336"/>
    <s v="Lakhmir Singh Science"/>
    <s v="Peter Navarro"/>
    <x v="11"/>
    <s v="978-1-05-036897-5"/>
    <x v="4"/>
    <x v="11"/>
    <x v="1"/>
    <x v="268"/>
    <x v="10"/>
    <x v="0"/>
    <m/>
    <m/>
    <x v="146"/>
    <x v="2"/>
    <x v="0"/>
    <n v="234"/>
    <s v="*234*"/>
  </r>
  <r>
    <s v="BK7337"/>
    <s v="NCERT Maths"/>
    <s v="Benjamin Young"/>
    <x v="1"/>
    <s v="978-0-9942056-4-3"/>
    <x v="5"/>
    <x v="8"/>
    <x v="1"/>
    <x v="383"/>
    <x v="13"/>
    <x v="0"/>
    <m/>
    <m/>
    <x v="350"/>
    <x v="0"/>
    <x v="2"/>
    <n v="258"/>
    <s v="*258*"/>
  </r>
  <r>
    <s v="BK7338"/>
    <s v="TS Grewal Accountancy"/>
    <s v="Theresa Cohen"/>
    <x v="7"/>
    <s v="978-1-66141-162-6"/>
    <x v="3"/>
    <x v="5"/>
    <x v="1"/>
    <x v="83"/>
    <x v="15"/>
    <x v="0"/>
    <m/>
    <m/>
    <x v="201"/>
    <x v="3"/>
    <x v="0"/>
    <n v="339"/>
    <s v="*339*"/>
  </r>
  <r>
    <s v="BK7339"/>
    <s v="TS Grewal Accountancy"/>
    <s v="Jacqueline Jackson"/>
    <x v="7"/>
    <s v="978-1-148-75426-0"/>
    <x v="5"/>
    <x v="3"/>
    <x v="2"/>
    <x v="249"/>
    <x v="5"/>
    <x v="1"/>
    <d v="2024-05-01T00:00:00"/>
    <d v="2025-01-30T00:00:00"/>
    <x v="449"/>
    <x v="3"/>
    <x v="1"/>
    <n v="430"/>
    <s v="*430*"/>
  </r>
  <r>
    <s v="BK7340"/>
    <s v="NCERT Biology"/>
    <s v="Olivia Herman"/>
    <x v="4"/>
    <s v="978-1-85554-165-8"/>
    <x v="3"/>
    <x v="18"/>
    <x v="2"/>
    <x v="367"/>
    <x v="6"/>
    <x v="1"/>
    <d v="2024-10-09T00:00:00"/>
    <d v="2024-10-14T00:00:00"/>
    <x v="186"/>
    <x v="3"/>
    <x v="0"/>
    <n v="314"/>
    <s v="*314*"/>
  </r>
  <r>
    <s v="BK7341"/>
    <s v="NCERT Environmental Studies"/>
    <s v="Katie Kelly"/>
    <x v="3"/>
    <s v="978-0-7059-0590-9"/>
    <x v="5"/>
    <x v="6"/>
    <x v="2"/>
    <x v="123"/>
    <x v="10"/>
    <x v="0"/>
    <m/>
    <m/>
    <x v="300"/>
    <x v="2"/>
    <x v="2"/>
    <n v="272"/>
    <s v="*272*"/>
  </r>
  <r>
    <s v="BK7342"/>
    <s v="Together with Social Science"/>
    <s v="Jason Osborne"/>
    <x v="0"/>
    <s v="978-0-218-40736-5"/>
    <x v="4"/>
    <x v="16"/>
    <x v="2"/>
    <x v="419"/>
    <x v="16"/>
    <x v="1"/>
    <d v="2024-07-01T00:00:00"/>
    <d v="2024-10-08T00:00:00"/>
    <x v="84"/>
    <x v="0"/>
    <x v="0"/>
    <n v="431"/>
    <s v="*431*"/>
  </r>
  <r>
    <s v="BK7343"/>
    <s v="Manika Hindi Pathmala"/>
    <s v="Brandon Nielsen"/>
    <x v="12"/>
    <s v="978-0-329-21809-6"/>
    <x v="3"/>
    <x v="1"/>
    <x v="1"/>
    <x v="374"/>
    <x v="13"/>
    <x v="1"/>
    <d v="2024-06-04T00:00:00"/>
    <d v="2024-08-26T00:00:00"/>
    <x v="7"/>
    <x v="3"/>
    <x v="2"/>
    <n v="272"/>
    <s v="*272*"/>
  </r>
  <r>
    <s v="BK7344"/>
    <s v="TS Grewal Accountancy"/>
    <s v="John Moreno"/>
    <x v="7"/>
    <s v="978-1-901175-87-5"/>
    <x v="0"/>
    <x v="9"/>
    <x v="1"/>
    <x v="5"/>
    <x v="9"/>
    <x v="0"/>
    <m/>
    <m/>
    <x v="84"/>
    <x v="3"/>
    <x v="2"/>
    <n v="216"/>
    <s v="*216*"/>
  </r>
  <r>
    <s v="BK7345"/>
    <s v="TS Grewal Accountancy"/>
    <s v="Zachary Murray"/>
    <x v="7"/>
    <s v="978-1-67582-080-3"/>
    <x v="4"/>
    <x v="4"/>
    <x v="0"/>
    <x v="71"/>
    <x v="6"/>
    <x v="1"/>
    <d v="2023-10-09T00:00:00"/>
    <d v="2025-02-13T00:00:00"/>
    <x v="355"/>
    <x v="3"/>
    <x v="2"/>
    <n v="162"/>
    <s v="*162*"/>
  </r>
  <r>
    <s v="BK7346"/>
    <s v="Together with EVS"/>
    <s v="Mark Barajas"/>
    <x v="3"/>
    <s v="978-1-347-71614-4"/>
    <x v="2"/>
    <x v="18"/>
    <x v="1"/>
    <x v="280"/>
    <x v="3"/>
    <x v="1"/>
    <d v="2023-05-24T00:00:00"/>
    <d v="2025-01-22T00:00:00"/>
    <x v="169"/>
    <x v="2"/>
    <x v="0"/>
    <n v="205"/>
    <s v="*205*"/>
  </r>
  <r>
    <s v="BK7347"/>
    <s v="Together with EVS"/>
    <s v="Brendan Ruiz"/>
    <x v="3"/>
    <s v="978-0-626-14440-1"/>
    <x v="5"/>
    <x v="13"/>
    <x v="1"/>
    <x v="272"/>
    <x v="4"/>
    <x v="0"/>
    <m/>
    <m/>
    <x v="449"/>
    <x v="2"/>
    <x v="1"/>
    <n v="213"/>
    <s v="*213*"/>
  </r>
  <r>
    <s v="BK7348"/>
    <s v="Lakhmir Singh Science"/>
    <s v="Todd Sanchez"/>
    <x v="11"/>
    <s v="978-1-171-28451-2"/>
    <x v="2"/>
    <x v="17"/>
    <x v="1"/>
    <x v="231"/>
    <x v="1"/>
    <x v="1"/>
    <d v="2023-07-29T00:00:00"/>
    <d v="2024-09-08T00:00:00"/>
    <x v="283"/>
    <x v="2"/>
    <x v="3"/>
    <n v="308"/>
    <s v="*308*"/>
  </r>
  <r>
    <s v="BK7349"/>
    <s v="TS Grewal Accountancy"/>
    <s v="Tasha Fuller"/>
    <x v="7"/>
    <s v="978-0-459-46327-4"/>
    <x v="4"/>
    <x v="6"/>
    <x v="2"/>
    <x v="297"/>
    <x v="15"/>
    <x v="0"/>
    <m/>
    <m/>
    <x v="184"/>
    <x v="3"/>
    <x v="2"/>
    <n v="177"/>
    <s v="*177*"/>
  </r>
  <r>
    <s v="BK7350"/>
    <s v="NCERT Business Studies"/>
    <s v="Leslie Cook"/>
    <x v="10"/>
    <s v="978-1-69357-478-8"/>
    <x v="2"/>
    <x v="17"/>
    <x v="2"/>
    <x v="162"/>
    <x v="6"/>
    <x v="1"/>
    <d v="2024-04-09T00:00:00"/>
    <d v="2024-11-18T00:00:00"/>
    <x v="96"/>
    <x v="3"/>
    <x v="3"/>
    <n v="139"/>
    <s v="*139*"/>
  </r>
  <r>
    <s v="BK7351"/>
    <s v="English Grammar &amp; Composition"/>
    <s v="Melanie Jordan"/>
    <x v="2"/>
    <s v="978-0-18-091501-1"/>
    <x v="3"/>
    <x v="14"/>
    <x v="2"/>
    <x v="274"/>
    <x v="4"/>
    <x v="1"/>
    <d v="2024-06-16T00:00:00"/>
    <d v="2024-09-24T00:00:00"/>
    <x v="143"/>
    <x v="1"/>
    <x v="1"/>
    <n v="205"/>
    <s v="*205*"/>
  </r>
  <r>
    <s v="BK7352"/>
    <s v="Computer Science with Python"/>
    <s v="Martin Jackson"/>
    <x v="8"/>
    <s v="978-0-8181-7417-9"/>
    <x v="2"/>
    <x v="0"/>
    <x v="2"/>
    <x v="196"/>
    <x v="7"/>
    <x v="0"/>
    <m/>
    <m/>
    <x v="318"/>
    <x v="3"/>
    <x v="1"/>
    <n v="389"/>
    <s v="*389*"/>
  </r>
  <r>
    <s v="BK7353"/>
    <s v="S. Chand Science"/>
    <s v="Jordan Molina"/>
    <x v="11"/>
    <s v="978-0-627-91917-6"/>
    <x v="5"/>
    <x v="15"/>
    <x v="1"/>
    <x v="79"/>
    <x v="5"/>
    <x v="1"/>
    <d v="2024-09-06T00:00:00"/>
    <d v="2024-12-28T00:00:00"/>
    <x v="61"/>
    <x v="2"/>
    <x v="1"/>
    <n v="296"/>
    <s v="*296*"/>
  </r>
  <r>
    <s v="BK7354"/>
    <s v="NCERT Maths"/>
    <s v="Margaret Fox"/>
    <x v="1"/>
    <s v="978-0-279-89215-5"/>
    <x v="4"/>
    <x v="4"/>
    <x v="1"/>
    <x v="207"/>
    <x v="9"/>
    <x v="1"/>
    <d v="2024-08-07T00:00:00"/>
    <d v="2024-11-22T00:00:00"/>
    <x v="80"/>
    <x v="0"/>
    <x v="0"/>
    <n v="300"/>
    <s v="*300*"/>
  </r>
  <r>
    <s v="BK7355"/>
    <s v="Modern ABC Chemistry"/>
    <s v="Ellen White"/>
    <x v="6"/>
    <s v="978-0-7216-8219-8"/>
    <x v="0"/>
    <x v="11"/>
    <x v="0"/>
    <x v="74"/>
    <x v="15"/>
    <x v="1"/>
    <d v="2024-06-10T00:00:00"/>
    <d v="2024-10-30T00:00:00"/>
    <x v="115"/>
    <x v="3"/>
    <x v="2"/>
    <n v="426"/>
    <s v="*426*"/>
  </r>
  <r>
    <s v="BK7356"/>
    <s v="SL Arora Physics"/>
    <s v="Douglas Spence"/>
    <x v="9"/>
    <s v="978-0-361-74732-5"/>
    <x v="0"/>
    <x v="10"/>
    <x v="1"/>
    <x v="128"/>
    <x v="9"/>
    <x v="1"/>
    <d v="2024-03-04T00:00:00"/>
    <d v="2024-11-29T00:00:00"/>
    <x v="55"/>
    <x v="3"/>
    <x v="1"/>
    <n v="136"/>
    <s v="*136*"/>
  </r>
  <r>
    <s v="BK7357"/>
    <s v="NCERT Biology"/>
    <s v="Daniel Reynolds"/>
    <x v="4"/>
    <s v="978-0-227-74809-1"/>
    <x v="2"/>
    <x v="0"/>
    <x v="2"/>
    <x v="107"/>
    <x v="18"/>
    <x v="0"/>
    <m/>
    <m/>
    <x v="167"/>
    <x v="3"/>
    <x v="1"/>
    <n v="186"/>
    <s v="*186*"/>
  </r>
  <r>
    <s v="BK7358"/>
    <s v="Together with Social Science"/>
    <s v="Stephanie Carter"/>
    <x v="0"/>
    <s v="978-1-5278-6940-0"/>
    <x v="1"/>
    <x v="2"/>
    <x v="0"/>
    <x v="308"/>
    <x v="14"/>
    <x v="0"/>
    <m/>
    <m/>
    <x v="331"/>
    <x v="0"/>
    <x v="0"/>
    <n v="440"/>
    <s v="*440*"/>
  </r>
  <r>
    <s v="BK7359"/>
    <s v="DK Goel Accountancy"/>
    <s v="Ronald Martin"/>
    <x v="7"/>
    <s v="978-1-70571-230-6"/>
    <x v="3"/>
    <x v="9"/>
    <x v="0"/>
    <x v="304"/>
    <x v="7"/>
    <x v="1"/>
    <d v="2024-02-10T00:00:00"/>
    <d v="2024-09-09T00:00:00"/>
    <x v="54"/>
    <x v="3"/>
    <x v="0"/>
    <n v="176"/>
    <s v="*176*"/>
  </r>
  <r>
    <s v="BK7360"/>
    <s v="S. Chand Science"/>
    <s v="Matthew Smith"/>
    <x v="11"/>
    <s v="978-0-19-330560-1"/>
    <x v="3"/>
    <x v="6"/>
    <x v="0"/>
    <x v="172"/>
    <x v="2"/>
    <x v="0"/>
    <m/>
    <m/>
    <x v="271"/>
    <x v="2"/>
    <x v="2"/>
    <n v="375"/>
    <s v="*375*"/>
  </r>
  <r>
    <s v="BK7361"/>
    <s v="S. Chand EVS"/>
    <s v="Russell Herring"/>
    <x v="3"/>
    <s v="978-0-595-00662-5"/>
    <x v="2"/>
    <x v="17"/>
    <x v="1"/>
    <x v="253"/>
    <x v="5"/>
    <x v="0"/>
    <m/>
    <m/>
    <x v="213"/>
    <x v="2"/>
    <x v="0"/>
    <n v="376"/>
    <s v="*376*"/>
  </r>
  <r>
    <s v="BK7362"/>
    <s v="English Grammar &amp; Composition"/>
    <s v="Bonnie Thomas"/>
    <x v="2"/>
    <s v="978-0-915163-94-6"/>
    <x v="4"/>
    <x v="19"/>
    <x v="0"/>
    <x v="51"/>
    <x v="16"/>
    <x v="1"/>
    <d v="2023-03-11T00:00:00"/>
    <d v="2024-10-04T00:00:00"/>
    <x v="17"/>
    <x v="1"/>
    <x v="1"/>
    <n v="409"/>
    <s v="*409*"/>
  </r>
  <r>
    <s v="BK7363"/>
    <s v="NCERT Business Studies"/>
    <s v="Tina Trujillo"/>
    <x v="10"/>
    <s v="978-0-471-43558-7"/>
    <x v="4"/>
    <x v="5"/>
    <x v="1"/>
    <x v="146"/>
    <x v="12"/>
    <x v="0"/>
    <m/>
    <m/>
    <x v="396"/>
    <x v="3"/>
    <x v="0"/>
    <n v="429"/>
    <s v="*429*"/>
  </r>
  <r>
    <s v="BK7364"/>
    <s v="S. Chand Economics"/>
    <s v="Loretta Murray"/>
    <x v="5"/>
    <s v="978-0-574-47875-7"/>
    <x v="3"/>
    <x v="3"/>
    <x v="1"/>
    <x v="144"/>
    <x v="8"/>
    <x v="0"/>
    <m/>
    <m/>
    <x v="36"/>
    <x v="3"/>
    <x v="2"/>
    <n v="423"/>
    <s v="*423*"/>
  </r>
  <r>
    <s v="BK7365"/>
    <s v="Modern ABC Chemistry"/>
    <s v="Jaime Wood"/>
    <x v="6"/>
    <s v="978-0-8346-1495-6"/>
    <x v="0"/>
    <x v="14"/>
    <x v="1"/>
    <x v="382"/>
    <x v="18"/>
    <x v="1"/>
    <d v="2023-10-18T00:00:00"/>
    <d v="2024-09-02T00:00:00"/>
    <x v="57"/>
    <x v="3"/>
    <x v="0"/>
    <n v="436"/>
    <s v="*436*"/>
  </r>
  <r>
    <s v="BK7366"/>
    <s v="NCERT Maths"/>
    <s v="Monique Lopez"/>
    <x v="1"/>
    <s v="978-0-05-601890-7"/>
    <x v="3"/>
    <x v="18"/>
    <x v="2"/>
    <x v="52"/>
    <x v="6"/>
    <x v="1"/>
    <d v="2024-04-10T00:00:00"/>
    <d v="2024-06-29T00:00:00"/>
    <x v="72"/>
    <x v="0"/>
    <x v="2"/>
    <n v="451"/>
    <s v="*451*"/>
  </r>
  <r>
    <s v="BK7367"/>
    <s v="Truemanâ€™s Biology"/>
    <s v="Jennifer Banks"/>
    <x v="4"/>
    <s v="978-1-143-70099-6"/>
    <x v="4"/>
    <x v="4"/>
    <x v="2"/>
    <x v="109"/>
    <x v="17"/>
    <x v="0"/>
    <m/>
    <m/>
    <x v="359"/>
    <x v="3"/>
    <x v="2"/>
    <n v="278"/>
    <s v="*278*"/>
  </r>
  <r>
    <s v="BK7368"/>
    <s v="S. Chand Social Science"/>
    <s v="Glenn Anderson"/>
    <x v="0"/>
    <s v="978-1-346-06255-6"/>
    <x v="3"/>
    <x v="1"/>
    <x v="2"/>
    <x v="317"/>
    <x v="13"/>
    <x v="0"/>
    <m/>
    <m/>
    <x v="245"/>
    <x v="0"/>
    <x v="2"/>
    <n v="416"/>
    <s v="*416*"/>
  </r>
  <r>
    <s v="BK7369"/>
    <s v="NCERT Chemistry"/>
    <s v="Russell Mays"/>
    <x v="6"/>
    <s v="978-1-9758-1219-5"/>
    <x v="3"/>
    <x v="2"/>
    <x v="2"/>
    <x v="344"/>
    <x v="14"/>
    <x v="0"/>
    <m/>
    <m/>
    <x v="465"/>
    <x v="3"/>
    <x v="0"/>
    <n v="136"/>
    <s v="*136*"/>
  </r>
  <r>
    <s v="BK7370"/>
    <s v="English Grammar &amp; Composition"/>
    <s v="Cory Hall"/>
    <x v="2"/>
    <s v="978-1-322-14388-0"/>
    <x v="5"/>
    <x v="12"/>
    <x v="1"/>
    <x v="332"/>
    <x v="17"/>
    <x v="0"/>
    <m/>
    <m/>
    <x v="202"/>
    <x v="1"/>
    <x v="1"/>
    <n v="189"/>
    <s v="*189*"/>
  </r>
  <r>
    <s v="BK7371"/>
    <s v="NCERT Chemistry"/>
    <s v="Isaiah Martin"/>
    <x v="6"/>
    <s v="978-1-364-57094-1"/>
    <x v="5"/>
    <x v="1"/>
    <x v="1"/>
    <x v="237"/>
    <x v="7"/>
    <x v="0"/>
    <m/>
    <m/>
    <x v="187"/>
    <x v="3"/>
    <x v="3"/>
    <n v="334"/>
    <s v="*334*"/>
  </r>
  <r>
    <s v="BK7372"/>
    <s v="S. Chand Economics"/>
    <s v="Sarah Mcclure"/>
    <x v="5"/>
    <s v="978-0-235-06173-1"/>
    <x v="5"/>
    <x v="9"/>
    <x v="0"/>
    <x v="329"/>
    <x v="5"/>
    <x v="0"/>
    <m/>
    <m/>
    <x v="298"/>
    <x v="3"/>
    <x v="2"/>
    <n v="438"/>
    <s v="*438*"/>
  </r>
  <r>
    <s v="BK7373"/>
    <s v="DK Goel Accountancy"/>
    <s v="Steven Taylor"/>
    <x v="7"/>
    <s v="978-1-74475-654-5"/>
    <x v="2"/>
    <x v="10"/>
    <x v="1"/>
    <x v="413"/>
    <x v="8"/>
    <x v="1"/>
    <d v="2023-04-11T00:00:00"/>
    <d v="2023-08-21T00:00:00"/>
    <x v="286"/>
    <x v="3"/>
    <x v="3"/>
    <n v="331"/>
    <s v="*331*"/>
  </r>
  <r>
    <s v="BK7374"/>
    <s v="Modern ABC Chemistry"/>
    <s v="Alyssa Buck"/>
    <x v="6"/>
    <s v="978-1-392-93669-6"/>
    <x v="2"/>
    <x v="12"/>
    <x v="1"/>
    <x v="133"/>
    <x v="13"/>
    <x v="0"/>
    <m/>
    <m/>
    <x v="388"/>
    <x v="3"/>
    <x v="1"/>
    <n v="131"/>
    <s v="*131*"/>
  </r>
  <r>
    <s v="BK7375"/>
    <s v="NCERT Maths"/>
    <s v="Christopher Christensen"/>
    <x v="1"/>
    <s v="978-0-447-50994-6"/>
    <x v="0"/>
    <x v="2"/>
    <x v="1"/>
    <x v="333"/>
    <x v="14"/>
    <x v="1"/>
    <d v="2023-11-15T00:00:00"/>
    <d v="2024-02-20T00:00:00"/>
    <x v="227"/>
    <x v="0"/>
    <x v="1"/>
    <n v="352"/>
    <s v="*352*"/>
  </r>
  <r>
    <s v="BK7376"/>
    <s v="NCERT Maths"/>
    <s v="Michael Carter"/>
    <x v="1"/>
    <s v="978-1-07-750061-7"/>
    <x v="1"/>
    <x v="4"/>
    <x v="2"/>
    <x v="11"/>
    <x v="13"/>
    <x v="0"/>
    <m/>
    <m/>
    <x v="121"/>
    <x v="0"/>
    <x v="1"/>
    <n v="323"/>
    <s v="*323*"/>
  </r>
  <r>
    <s v="BK7377"/>
    <s v="Concepts of Physics - HC Verma"/>
    <s v="Beth Lopez"/>
    <x v="9"/>
    <s v="978-0-85210-677-8"/>
    <x v="4"/>
    <x v="10"/>
    <x v="2"/>
    <x v="90"/>
    <x v="2"/>
    <x v="0"/>
    <m/>
    <m/>
    <x v="200"/>
    <x v="3"/>
    <x v="0"/>
    <n v="315"/>
    <s v="*315*"/>
  </r>
  <r>
    <s v="BK7378"/>
    <s v="NCERT Accountancy"/>
    <s v="Felicia Martinez"/>
    <x v="7"/>
    <s v="978-1-376-24758-9"/>
    <x v="5"/>
    <x v="2"/>
    <x v="2"/>
    <x v="56"/>
    <x v="4"/>
    <x v="0"/>
    <m/>
    <m/>
    <x v="404"/>
    <x v="3"/>
    <x v="2"/>
    <n v="331"/>
    <s v="*331*"/>
  </r>
  <r>
    <s v="BK7379"/>
    <s v="Principles of Economics"/>
    <s v="Michelle Dyer"/>
    <x v="5"/>
    <s v="978-0-85883-692-1"/>
    <x v="0"/>
    <x v="8"/>
    <x v="2"/>
    <x v="344"/>
    <x v="15"/>
    <x v="1"/>
    <d v="2024-11-22T00:00:00"/>
    <d v="2024-12-14T00:00:00"/>
    <x v="465"/>
    <x v="3"/>
    <x v="1"/>
    <n v="431"/>
    <s v="*431*"/>
  </r>
  <r>
    <s v="BK7380"/>
    <s v="Oxford English Reader"/>
    <s v="Gabrielle Brown"/>
    <x v="2"/>
    <s v="978-0-579-28684-5"/>
    <x v="5"/>
    <x v="9"/>
    <x v="1"/>
    <x v="140"/>
    <x v="2"/>
    <x v="1"/>
    <d v="2024-01-09T00:00:00"/>
    <d v="2024-07-18T00:00:00"/>
    <x v="126"/>
    <x v="1"/>
    <x v="1"/>
    <n v="346"/>
    <s v="*346*"/>
  </r>
  <r>
    <s v="BK7381"/>
    <s v="S. Chand Social Science"/>
    <s v="Debra Rollins"/>
    <x v="0"/>
    <s v="978-1-64145-838-2"/>
    <x v="2"/>
    <x v="2"/>
    <x v="1"/>
    <x v="320"/>
    <x v="18"/>
    <x v="0"/>
    <m/>
    <m/>
    <x v="9"/>
    <x v="0"/>
    <x v="0"/>
    <n v="269"/>
    <s v="*269*"/>
  </r>
  <r>
    <s v="BK7382"/>
    <s v="Oxford English Reader"/>
    <s v="William Johnston"/>
    <x v="2"/>
    <s v="978-1-870661-85-0"/>
    <x v="0"/>
    <x v="3"/>
    <x v="0"/>
    <x v="232"/>
    <x v="9"/>
    <x v="1"/>
    <d v="2024-02-26T00:00:00"/>
    <d v="2024-07-24T00:00:00"/>
    <x v="437"/>
    <x v="1"/>
    <x v="0"/>
    <n v="113"/>
    <s v="*113*"/>
  </r>
  <r>
    <s v="BK7383"/>
    <s v="NCERT Environmental Studies"/>
    <s v="Amanda Park"/>
    <x v="3"/>
    <s v="978-1-66453-019-5"/>
    <x v="1"/>
    <x v="15"/>
    <x v="1"/>
    <x v="179"/>
    <x v="19"/>
    <x v="1"/>
    <d v="2023-04-30T00:00:00"/>
    <d v="2024-03-23T00:00:00"/>
    <x v="195"/>
    <x v="2"/>
    <x v="2"/>
    <n v="122"/>
    <s v="*122*"/>
  </r>
  <r>
    <s v="BK7384"/>
    <s v="Truemanâ€™s Biology"/>
    <s v="Willie Smith"/>
    <x v="4"/>
    <s v="978-0-550-14049-4"/>
    <x v="3"/>
    <x v="0"/>
    <x v="2"/>
    <x v="113"/>
    <x v="5"/>
    <x v="0"/>
    <m/>
    <m/>
    <x v="314"/>
    <x v="3"/>
    <x v="0"/>
    <n v="264"/>
    <s v="*264*"/>
  </r>
  <r>
    <s v="BK7385"/>
    <s v="Lakhmir Singh Science"/>
    <s v="Carolyn Patton PhD"/>
    <x v="11"/>
    <s v="978-1-55795-892-1"/>
    <x v="3"/>
    <x v="5"/>
    <x v="0"/>
    <x v="385"/>
    <x v="10"/>
    <x v="1"/>
    <d v="2024-09-05T00:00:00"/>
    <d v="2024-11-27T00:00:00"/>
    <x v="463"/>
    <x v="2"/>
    <x v="1"/>
    <n v="259"/>
    <s v="*259*"/>
  </r>
  <r>
    <s v="BK7386"/>
    <s v="Nai Roshni Hindi Pathmala"/>
    <s v="Christina Price MD"/>
    <x v="12"/>
    <s v="978-0-16-952221-6"/>
    <x v="2"/>
    <x v="8"/>
    <x v="0"/>
    <x v="132"/>
    <x v="15"/>
    <x v="0"/>
    <m/>
    <m/>
    <x v="291"/>
    <x v="3"/>
    <x v="0"/>
    <n v="157"/>
    <s v="*157*"/>
  </r>
  <r>
    <s v="BK7387"/>
    <s v="NCERT Maths"/>
    <s v="Mark Collins"/>
    <x v="1"/>
    <s v="978-1-364-97956-0"/>
    <x v="5"/>
    <x v="17"/>
    <x v="0"/>
    <x v="344"/>
    <x v="1"/>
    <x v="0"/>
    <m/>
    <m/>
    <x v="326"/>
    <x v="0"/>
    <x v="2"/>
    <n v="426"/>
    <s v="*426*"/>
  </r>
  <r>
    <s v="BK7388"/>
    <s v="NCERT Biology"/>
    <s v="Isabel Spencer"/>
    <x v="4"/>
    <s v="978-1-5150-1357-0"/>
    <x v="5"/>
    <x v="1"/>
    <x v="1"/>
    <x v="36"/>
    <x v="4"/>
    <x v="0"/>
    <m/>
    <m/>
    <x v="391"/>
    <x v="3"/>
    <x v="0"/>
    <n v="317"/>
    <s v="*317*"/>
  </r>
  <r>
    <s v="BK7389"/>
    <s v="NCERT Business Studies"/>
    <s v="Jennifer Wilson"/>
    <x v="10"/>
    <s v="978-1-180-44351-1"/>
    <x v="0"/>
    <x v="13"/>
    <x v="0"/>
    <x v="211"/>
    <x v="2"/>
    <x v="0"/>
    <m/>
    <m/>
    <x v="208"/>
    <x v="3"/>
    <x v="2"/>
    <n v="395"/>
    <s v="*395*"/>
  </r>
  <r>
    <s v="BK7390"/>
    <s v="NCERT Biology"/>
    <s v="Kevin Jackson"/>
    <x v="4"/>
    <s v="978-0-17-948535-8"/>
    <x v="1"/>
    <x v="4"/>
    <x v="1"/>
    <x v="126"/>
    <x v="14"/>
    <x v="1"/>
    <d v="2023-12-02T00:00:00"/>
    <d v="2024-01-15T00:00:00"/>
    <x v="344"/>
    <x v="3"/>
    <x v="2"/>
    <n v="340"/>
    <s v="*340*"/>
  </r>
  <r>
    <s v="BK7391"/>
    <s v="S. Chand Biology"/>
    <s v="Michael Price"/>
    <x v="4"/>
    <s v="978-1-07-027746-2"/>
    <x v="5"/>
    <x v="18"/>
    <x v="1"/>
    <x v="383"/>
    <x v="2"/>
    <x v="1"/>
    <d v="2023-09-18T00:00:00"/>
    <d v="2023-10-03T00:00:00"/>
    <x v="347"/>
    <x v="3"/>
    <x v="2"/>
    <n v="299"/>
    <s v="*299*"/>
  </r>
  <r>
    <s v="BK7392"/>
    <s v="Oxford English Reader"/>
    <s v="Paul Phillips"/>
    <x v="2"/>
    <s v="978-0-563-10561-9"/>
    <x v="4"/>
    <x v="8"/>
    <x v="1"/>
    <x v="71"/>
    <x v="3"/>
    <x v="1"/>
    <d v="2024-12-21T00:00:00"/>
    <d v="2025-02-24T00:00:00"/>
    <x v="203"/>
    <x v="1"/>
    <x v="0"/>
    <n v="352"/>
    <s v="*352*"/>
  </r>
  <r>
    <s v="BK7393"/>
    <s v="S. Chand Science"/>
    <s v="Johnathan Baker"/>
    <x v="11"/>
    <s v="978-0-7171-6082-2"/>
    <x v="0"/>
    <x v="2"/>
    <x v="2"/>
    <x v="265"/>
    <x v="3"/>
    <x v="0"/>
    <m/>
    <m/>
    <x v="338"/>
    <x v="2"/>
    <x v="1"/>
    <n v="230"/>
    <s v="*230*"/>
  </r>
  <r>
    <s v="BK7394"/>
    <s v="S. Chand Social Science"/>
    <s v="Melanie Mejia"/>
    <x v="0"/>
    <s v="978-0-14-374310-1"/>
    <x v="3"/>
    <x v="17"/>
    <x v="2"/>
    <x v="53"/>
    <x v="6"/>
    <x v="1"/>
    <d v="2024-12-12T00:00:00"/>
    <d v="2025-02-06T00:00:00"/>
    <x v="452"/>
    <x v="0"/>
    <x v="3"/>
    <n v="370"/>
    <s v="*370*"/>
  </r>
  <r>
    <s v="BK7395"/>
    <s v="NCERT Business Studies"/>
    <s v="Suzanne Ruiz"/>
    <x v="10"/>
    <s v="978-1-4973-9503-9"/>
    <x v="5"/>
    <x v="13"/>
    <x v="2"/>
    <x v="347"/>
    <x v="8"/>
    <x v="0"/>
    <m/>
    <m/>
    <x v="72"/>
    <x v="3"/>
    <x v="2"/>
    <n v="362"/>
    <s v="*362*"/>
  </r>
  <r>
    <s v="BK7396"/>
    <s v="Wren &amp; Martin English Grammar"/>
    <s v="Sophia Hughes"/>
    <x v="2"/>
    <s v="978-1-127-56840-6"/>
    <x v="0"/>
    <x v="19"/>
    <x v="2"/>
    <x v="232"/>
    <x v="8"/>
    <x v="0"/>
    <m/>
    <m/>
    <x v="113"/>
    <x v="1"/>
    <x v="3"/>
    <n v="184"/>
    <s v="*184*"/>
  </r>
  <r>
    <s v="BK7397"/>
    <s v="NCERT Maths"/>
    <s v="David Reed"/>
    <x v="1"/>
    <s v="978-1-326-15249-9"/>
    <x v="3"/>
    <x v="3"/>
    <x v="1"/>
    <x v="71"/>
    <x v="8"/>
    <x v="1"/>
    <d v="2024-10-15T00:00:00"/>
    <d v="2025-01-21T00:00:00"/>
    <x v="60"/>
    <x v="0"/>
    <x v="1"/>
    <n v="440"/>
    <s v="*440*"/>
  </r>
  <r>
    <s v="BK7398"/>
    <s v="NCERT Maths"/>
    <s v="Gerald Day"/>
    <x v="1"/>
    <s v="978-1-178-98451-4"/>
    <x v="4"/>
    <x v="15"/>
    <x v="1"/>
    <x v="56"/>
    <x v="2"/>
    <x v="1"/>
    <d v="2023-08-28T00:00:00"/>
    <d v="2024-11-17T00:00:00"/>
    <x v="32"/>
    <x v="0"/>
    <x v="1"/>
    <n v="207"/>
    <s v="*207*"/>
  </r>
  <r>
    <s v="BK7399"/>
    <s v="TS Grewal Accountancy"/>
    <s v="Amy Gonzalez"/>
    <x v="7"/>
    <s v="978-0-9798908-4-0"/>
    <x v="1"/>
    <x v="9"/>
    <x v="0"/>
    <x v="250"/>
    <x v="0"/>
    <x v="1"/>
    <d v="2024-11-25T00:00:00"/>
    <d v="2024-12-18T00:00:00"/>
    <x v="77"/>
    <x v="3"/>
    <x v="1"/>
    <n v="270"/>
    <s v="*270*"/>
  </r>
  <r>
    <s v="BK7400"/>
    <s v="NCERT Business Studies"/>
    <s v="Kendra Washington"/>
    <x v="10"/>
    <s v="978-0-354-39975-3"/>
    <x v="3"/>
    <x v="17"/>
    <x v="1"/>
    <x v="275"/>
    <x v="0"/>
    <x v="0"/>
    <m/>
    <m/>
    <x v="92"/>
    <x v="3"/>
    <x v="0"/>
    <n v="353"/>
    <s v="*353*"/>
  </r>
  <r>
    <s v="BK7401"/>
    <s v="Lakhmir Singh Science"/>
    <s v="Gregory Foster"/>
    <x v="11"/>
    <s v="978-1-962382-02-1"/>
    <x v="5"/>
    <x v="0"/>
    <x v="1"/>
    <x v="177"/>
    <x v="16"/>
    <x v="0"/>
    <m/>
    <m/>
    <x v="331"/>
    <x v="2"/>
    <x v="2"/>
    <n v="149"/>
    <s v="*149*"/>
  </r>
  <r>
    <s v="BK7402"/>
    <s v="S. Chand Business Studies"/>
    <s v="Matthew Hart PhD"/>
    <x v="10"/>
    <s v="978-0-86323-045-5"/>
    <x v="3"/>
    <x v="6"/>
    <x v="1"/>
    <x v="327"/>
    <x v="0"/>
    <x v="0"/>
    <m/>
    <m/>
    <x v="351"/>
    <x v="3"/>
    <x v="1"/>
    <n v="352"/>
    <s v="*352*"/>
  </r>
  <r>
    <s v="BK7403"/>
    <s v="S. Chand EVS"/>
    <s v="Danny Gilbert"/>
    <x v="3"/>
    <s v="978-0-03-383605-0"/>
    <x v="1"/>
    <x v="10"/>
    <x v="2"/>
    <x v="405"/>
    <x v="7"/>
    <x v="0"/>
    <m/>
    <m/>
    <x v="415"/>
    <x v="2"/>
    <x v="1"/>
    <n v="287"/>
    <s v="*287*"/>
  </r>
  <r>
    <s v="BK7404"/>
    <s v="DK Goel Accountancy"/>
    <s v="Nicholas Hodges"/>
    <x v="7"/>
    <s v="978-1-218-97441-3"/>
    <x v="0"/>
    <x v="17"/>
    <x v="2"/>
    <x v="124"/>
    <x v="2"/>
    <x v="0"/>
    <m/>
    <m/>
    <x v="360"/>
    <x v="3"/>
    <x v="0"/>
    <n v="115"/>
    <s v="*115*"/>
  </r>
  <r>
    <s v="BK7405"/>
    <s v="DK Goel Accountancy"/>
    <s v="Sandra Norton"/>
    <x v="7"/>
    <s v="978-0-8058-0724-0"/>
    <x v="4"/>
    <x v="2"/>
    <x v="2"/>
    <x v="166"/>
    <x v="8"/>
    <x v="1"/>
    <d v="2024-06-19T00:00:00"/>
    <d v="2024-12-11T00:00:00"/>
    <x v="45"/>
    <x v="3"/>
    <x v="0"/>
    <n v="290"/>
    <s v="*290*"/>
  </r>
  <r>
    <s v="BK7406"/>
    <s v="S. Chand Social Science"/>
    <s v="Felicia Baker"/>
    <x v="0"/>
    <s v="978-1-01-845670-6"/>
    <x v="0"/>
    <x v="6"/>
    <x v="2"/>
    <x v="73"/>
    <x v="12"/>
    <x v="0"/>
    <m/>
    <m/>
    <x v="294"/>
    <x v="0"/>
    <x v="2"/>
    <n v="326"/>
    <s v="*326*"/>
  </r>
  <r>
    <s v="BK7407"/>
    <s v="Oxford English Reader"/>
    <s v="Carolyn Duffy"/>
    <x v="2"/>
    <s v="978-0-02-587574-6"/>
    <x v="3"/>
    <x v="15"/>
    <x v="1"/>
    <x v="77"/>
    <x v="16"/>
    <x v="0"/>
    <m/>
    <m/>
    <x v="277"/>
    <x v="1"/>
    <x v="0"/>
    <n v="177"/>
    <s v="*177*"/>
  </r>
  <r>
    <s v="BK7408"/>
    <s v="Modern ABC Chemistry"/>
    <s v="Tiffany Smith"/>
    <x v="6"/>
    <s v="978-1-113-26873-0"/>
    <x v="2"/>
    <x v="19"/>
    <x v="1"/>
    <x v="365"/>
    <x v="14"/>
    <x v="1"/>
    <d v="2023-10-08T00:00:00"/>
    <d v="2023-11-19T00:00:00"/>
    <x v="11"/>
    <x v="3"/>
    <x v="1"/>
    <n v="236"/>
    <s v="*236*"/>
  </r>
  <r>
    <s v="BK7409"/>
    <s v="S. Chand Economics"/>
    <s v="Lori Floyd"/>
    <x v="5"/>
    <s v="978-0-292-54330-0"/>
    <x v="1"/>
    <x v="19"/>
    <x v="0"/>
    <x v="167"/>
    <x v="5"/>
    <x v="1"/>
    <d v="2023-10-25T00:00:00"/>
    <d v="2023-11-16T00:00:00"/>
    <x v="338"/>
    <x v="3"/>
    <x v="0"/>
    <n v="324"/>
    <s v="*324*"/>
  </r>
  <r>
    <s v="BK7410"/>
    <s v="NCERT Social Science"/>
    <s v="Lorraine Martin"/>
    <x v="0"/>
    <s v="978-0-451-08068-4"/>
    <x v="2"/>
    <x v="3"/>
    <x v="1"/>
    <x v="231"/>
    <x v="13"/>
    <x v="0"/>
    <m/>
    <m/>
    <x v="82"/>
    <x v="0"/>
    <x v="2"/>
    <n v="182"/>
    <s v="*182*"/>
  </r>
  <r>
    <s v="BK7411"/>
    <s v="Principles of Economics"/>
    <s v="Alicia Camacho"/>
    <x v="5"/>
    <s v="978-0-19-438091-1"/>
    <x v="2"/>
    <x v="18"/>
    <x v="2"/>
    <x v="49"/>
    <x v="14"/>
    <x v="0"/>
    <m/>
    <m/>
    <x v="365"/>
    <x v="3"/>
    <x v="0"/>
    <n v="210"/>
    <s v="*210*"/>
  </r>
  <r>
    <s v="BK7412"/>
    <s v="S. Chand EVS"/>
    <s v="Michael Alvarez"/>
    <x v="3"/>
    <s v="978-0-929049-34-2"/>
    <x v="3"/>
    <x v="19"/>
    <x v="0"/>
    <x v="289"/>
    <x v="15"/>
    <x v="1"/>
    <d v="2024-08-10T00:00:00"/>
    <d v="2024-12-02T00:00:00"/>
    <x v="81"/>
    <x v="2"/>
    <x v="2"/>
    <n v="432"/>
    <s v="*432*"/>
  </r>
  <r>
    <s v="BK7413"/>
    <s v="English Grammar &amp; Composition"/>
    <s v="David Beltran"/>
    <x v="2"/>
    <s v="978-1-5458-3091-8"/>
    <x v="2"/>
    <x v="11"/>
    <x v="0"/>
    <x v="322"/>
    <x v="18"/>
    <x v="1"/>
    <d v="2023-07-12T00:00:00"/>
    <d v="2024-04-07T00:00:00"/>
    <x v="304"/>
    <x v="1"/>
    <x v="2"/>
    <n v="289"/>
    <s v="*289*"/>
  </r>
  <r>
    <s v="BK7414"/>
    <s v="NCERT Economics"/>
    <s v="Robert Cook"/>
    <x v="5"/>
    <s v="978-1-72264-031-6"/>
    <x v="2"/>
    <x v="12"/>
    <x v="0"/>
    <x v="151"/>
    <x v="3"/>
    <x v="0"/>
    <m/>
    <m/>
    <x v="355"/>
    <x v="3"/>
    <x v="2"/>
    <n v="233"/>
    <s v="*233*"/>
  </r>
  <r>
    <s v="BK7415"/>
    <s v="Fundamentals of Physics - Resnick Halliday"/>
    <s v="Michael Perez"/>
    <x v="9"/>
    <s v="978-0-208-95115-1"/>
    <x v="5"/>
    <x v="0"/>
    <x v="1"/>
    <x v="320"/>
    <x v="7"/>
    <x v="1"/>
    <d v="2024-03-27T00:00:00"/>
    <d v="2024-04-01T00:00:00"/>
    <x v="323"/>
    <x v="3"/>
    <x v="0"/>
    <n v="340"/>
    <s v="*340*"/>
  </r>
  <r>
    <s v="BK7416"/>
    <s v="Python Programming - Balagurusamy"/>
    <s v="Thomas Sanchez PhD"/>
    <x v="8"/>
    <s v="978-1-303-54346-3"/>
    <x v="5"/>
    <x v="11"/>
    <x v="0"/>
    <x v="409"/>
    <x v="5"/>
    <x v="1"/>
    <d v="2023-12-27T00:00:00"/>
    <d v="2024-06-20T00:00:00"/>
    <x v="322"/>
    <x v="3"/>
    <x v="1"/>
    <n v="415"/>
    <s v="*415*"/>
  </r>
  <r>
    <s v="BK7417"/>
    <s v="NCERT Social Science"/>
    <s v="Dr. Brittany Brown MD"/>
    <x v="0"/>
    <s v="978-1-232-13509-8"/>
    <x v="0"/>
    <x v="4"/>
    <x v="1"/>
    <x v="232"/>
    <x v="18"/>
    <x v="0"/>
    <m/>
    <m/>
    <x v="368"/>
    <x v="0"/>
    <x v="3"/>
    <n v="177"/>
    <s v="*177*"/>
  </r>
  <r>
    <s v="BK7418"/>
    <s v="NCERT Economics"/>
    <s v="Marissa Peters"/>
    <x v="5"/>
    <s v="978-0-9856183-4-6"/>
    <x v="4"/>
    <x v="3"/>
    <x v="1"/>
    <x v="401"/>
    <x v="15"/>
    <x v="1"/>
    <d v="2024-09-10T00:00:00"/>
    <d v="2024-11-01T00:00:00"/>
    <x v="87"/>
    <x v="3"/>
    <x v="2"/>
    <n v="327"/>
    <s v="*327*"/>
  </r>
  <r>
    <s v="BK7419"/>
    <s v="Together with EVS"/>
    <s v="Cathy Marquez"/>
    <x v="3"/>
    <s v="978-0-7122-3066-7"/>
    <x v="4"/>
    <x v="6"/>
    <x v="1"/>
    <x v="136"/>
    <x v="19"/>
    <x v="1"/>
    <d v="2023-12-18T00:00:00"/>
    <d v="2025-02-23T00:00:00"/>
    <x v="252"/>
    <x v="2"/>
    <x v="3"/>
    <n v="222"/>
    <s v="*222*"/>
  </r>
  <r>
    <s v="BK7420"/>
    <s v="Oxford English Reader"/>
    <s v="David Bell"/>
    <x v="2"/>
    <s v="978-0-88508-732-7"/>
    <x v="0"/>
    <x v="16"/>
    <x v="2"/>
    <x v="136"/>
    <x v="7"/>
    <x v="0"/>
    <m/>
    <m/>
    <x v="201"/>
    <x v="1"/>
    <x v="1"/>
    <n v="351"/>
    <s v="*351*"/>
  </r>
  <r>
    <s v="BK7421"/>
    <s v="Modern ABC Chemistry"/>
    <s v="Robin Cunningham"/>
    <x v="6"/>
    <s v="978-0-460-65070-0"/>
    <x v="0"/>
    <x v="4"/>
    <x v="2"/>
    <x v="119"/>
    <x v="17"/>
    <x v="1"/>
    <d v="2023-10-23T00:00:00"/>
    <d v="2024-09-15T00:00:00"/>
    <x v="395"/>
    <x v="3"/>
    <x v="1"/>
    <n v="214"/>
    <s v="*214*"/>
  </r>
  <r>
    <s v="BK7422"/>
    <s v="Modern ABC Chemistry"/>
    <s v="Lydia Forbes"/>
    <x v="6"/>
    <s v="978-0-551-25543-2"/>
    <x v="4"/>
    <x v="14"/>
    <x v="2"/>
    <x v="240"/>
    <x v="0"/>
    <x v="0"/>
    <m/>
    <m/>
    <x v="406"/>
    <x v="3"/>
    <x v="1"/>
    <n v="406"/>
    <s v="*406*"/>
  </r>
  <r>
    <s v="BK7423"/>
    <s v="Let Us C - Yashwant Kanetkar"/>
    <s v="Colleen Blackwell"/>
    <x v="8"/>
    <s v="978-1-266-80421-2"/>
    <x v="0"/>
    <x v="10"/>
    <x v="2"/>
    <x v="227"/>
    <x v="18"/>
    <x v="0"/>
    <m/>
    <m/>
    <x v="458"/>
    <x v="3"/>
    <x v="0"/>
    <n v="239"/>
    <s v="*239*"/>
  </r>
  <r>
    <s v="BK7424"/>
    <s v="Modern ABC Chemistry"/>
    <s v="Jacob Crawford"/>
    <x v="6"/>
    <s v="978-1-957545-69-1"/>
    <x v="3"/>
    <x v="1"/>
    <x v="1"/>
    <x v="319"/>
    <x v="3"/>
    <x v="0"/>
    <m/>
    <m/>
    <x v="386"/>
    <x v="3"/>
    <x v="2"/>
    <n v="421"/>
    <s v="*421*"/>
  </r>
  <r>
    <s v="BK7425"/>
    <s v="S. Chand Business Studies"/>
    <s v="Jeffrey Rivera"/>
    <x v="10"/>
    <s v="978-1-4764-3020-1"/>
    <x v="0"/>
    <x v="3"/>
    <x v="1"/>
    <x v="126"/>
    <x v="0"/>
    <x v="1"/>
    <d v="2023-10-01T00:00:00"/>
    <d v="2024-07-15T00:00:00"/>
    <x v="239"/>
    <x v="3"/>
    <x v="1"/>
    <n v="436"/>
    <s v="*436*"/>
  </r>
  <r>
    <s v="BK7426"/>
    <s v="S. Chand Economics"/>
    <s v="Jay Garcia"/>
    <x v="5"/>
    <s v="978-1-948774-77-2"/>
    <x v="2"/>
    <x v="12"/>
    <x v="0"/>
    <x v="292"/>
    <x v="8"/>
    <x v="0"/>
    <m/>
    <m/>
    <x v="399"/>
    <x v="3"/>
    <x v="1"/>
    <n v="450"/>
    <s v="*450*"/>
  </r>
  <r>
    <s v="BK7427"/>
    <s v="Lakhmir Singh Science"/>
    <s v="John Bean"/>
    <x v="11"/>
    <s v="978-1-379-18312-9"/>
    <x v="3"/>
    <x v="1"/>
    <x v="1"/>
    <x v="386"/>
    <x v="7"/>
    <x v="0"/>
    <m/>
    <m/>
    <x v="200"/>
    <x v="2"/>
    <x v="0"/>
    <n v="184"/>
    <s v="*184*"/>
  </r>
  <r>
    <s v="BK7428"/>
    <s v="NCERT Business Studies"/>
    <s v="Robert Estrada"/>
    <x v="10"/>
    <s v="978-0-03-445977-7"/>
    <x v="0"/>
    <x v="4"/>
    <x v="1"/>
    <x v="275"/>
    <x v="4"/>
    <x v="0"/>
    <m/>
    <m/>
    <x v="18"/>
    <x v="3"/>
    <x v="0"/>
    <n v="240"/>
    <s v="*240*"/>
  </r>
  <r>
    <s v="BK7429"/>
    <s v="Truemanâ€™s Biology"/>
    <s v="Teresa Owens"/>
    <x v="4"/>
    <s v="978-1-7370018-1-2"/>
    <x v="0"/>
    <x v="4"/>
    <x v="1"/>
    <x v="53"/>
    <x v="18"/>
    <x v="1"/>
    <d v="2023-04-04T00:00:00"/>
    <d v="2024-04-17T00:00:00"/>
    <x v="388"/>
    <x v="3"/>
    <x v="2"/>
    <n v="246"/>
    <s v="*246*"/>
  </r>
  <r>
    <s v="BK7430"/>
    <s v="S. Chand Science"/>
    <s v="Scott Johnson"/>
    <x v="11"/>
    <s v="978-1-74772-214-1"/>
    <x v="3"/>
    <x v="13"/>
    <x v="2"/>
    <x v="263"/>
    <x v="12"/>
    <x v="0"/>
    <m/>
    <m/>
    <x v="61"/>
    <x v="2"/>
    <x v="0"/>
    <n v="313"/>
    <s v="*313*"/>
  </r>
  <r>
    <s v="BK7431"/>
    <s v="Wren &amp; Martin English Grammar"/>
    <s v="Cristina Evans"/>
    <x v="2"/>
    <s v="978-0-935208-21-4"/>
    <x v="4"/>
    <x v="11"/>
    <x v="2"/>
    <x v="55"/>
    <x v="10"/>
    <x v="0"/>
    <m/>
    <m/>
    <x v="11"/>
    <x v="1"/>
    <x v="1"/>
    <n v="169"/>
    <s v="*169*"/>
  </r>
  <r>
    <s v="BK7432"/>
    <s v="Play with Maths"/>
    <s v="Jennifer Torres"/>
    <x v="1"/>
    <s v="978-0-13-589961-8"/>
    <x v="0"/>
    <x v="16"/>
    <x v="2"/>
    <x v="92"/>
    <x v="16"/>
    <x v="1"/>
    <d v="2024-12-07T00:00:00"/>
    <d v="2025-01-17T00:00:00"/>
    <x v="142"/>
    <x v="0"/>
    <x v="0"/>
    <n v="289"/>
    <s v="*289*"/>
  </r>
  <r>
    <s v="BK7433"/>
    <s v="Lakhmir Singh Science"/>
    <s v="Danielle Smith"/>
    <x v="11"/>
    <s v="978-1-74760-469-0"/>
    <x v="4"/>
    <x v="18"/>
    <x v="2"/>
    <x v="368"/>
    <x v="13"/>
    <x v="0"/>
    <m/>
    <m/>
    <x v="161"/>
    <x v="2"/>
    <x v="2"/>
    <n v="381"/>
    <s v="*381*"/>
  </r>
  <r>
    <s v="BK7434"/>
    <s v="Wren &amp; Martin English Grammar"/>
    <s v="Brandon Bray"/>
    <x v="2"/>
    <s v="978-0-277-49430-6"/>
    <x v="4"/>
    <x v="12"/>
    <x v="1"/>
    <x v="39"/>
    <x v="0"/>
    <x v="1"/>
    <d v="2023-09-24T00:00:00"/>
    <d v="2024-01-02T00:00:00"/>
    <x v="449"/>
    <x v="1"/>
    <x v="0"/>
    <n v="329"/>
    <s v="*329*"/>
  </r>
  <r>
    <s v="BK7435"/>
    <s v="S. Chand Social Science"/>
    <s v="Kelly Williams"/>
    <x v="0"/>
    <s v="978-1-367-49686-6"/>
    <x v="0"/>
    <x v="14"/>
    <x v="1"/>
    <x v="191"/>
    <x v="4"/>
    <x v="0"/>
    <m/>
    <m/>
    <x v="89"/>
    <x v="0"/>
    <x v="2"/>
    <n v="195"/>
    <s v="*195*"/>
  </r>
  <r>
    <s v="BK7436"/>
    <s v="NCERT Business Studies"/>
    <s v="Jonathan Mckay"/>
    <x v="10"/>
    <s v="978-0-255-97123-2"/>
    <x v="0"/>
    <x v="19"/>
    <x v="0"/>
    <x v="348"/>
    <x v="16"/>
    <x v="1"/>
    <d v="2023-10-15T00:00:00"/>
    <d v="2024-12-02T00:00:00"/>
    <x v="85"/>
    <x v="3"/>
    <x v="2"/>
    <n v="368"/>
    <s v="*368*"/>
  </r>
  <r>
    <s v="BK7437"/>
    <s v="S. Chand Biology"/>
    <s v="Ricardo Nelson"/>
    <x v="4"/>
    <s v="978-0-86536-543-8"/>
    <x v="5"/>
    <x v="12"/>
    <x v="1"/>
    <x v="118"/>
    <x v="18"/>
    <x v="1"/>
    <d v="2024-05-30T00:00:00"/>
    <d v="2024-06-27T00:00:00"/>
    <x v="226"/>
    <x v="3"/>
    <x v="2"/>
    <n v="140"/>
    <s v="*140*"/>
  </r>
  <r>
    <s v="BK7438"/>
    <s v="NCERT Accountancy"/>
    <s v="Donna Black"/>
    <x v="7"/>
    <s v="978-0-689-18520-5"/>
    <x v="5"/>
    <x v="8"/>
    <x v="2"/>
    <x v="249"/>
    <x v="0"/>
    <x v="1"/>
    <d v="2024-02-24T00:00:00"/>
    <d v="2024-08-09T00:00:00"/>
    <x v="296"/>
    <x v="3"/>
    <x v="0"/>
    <n v="220"/>
    <s v="*220*"/>
  </r>
  <r>
    <s v="BK7439"/>
    <s v="S. Chand Business Studies"/>
    <s v="Jessica Moore"/>
    <x v="10"/>
    <s v="978-1-4329-2460-7"/>
    <x v="5"/>
    <x v="6"/>
    <x v="0"/>
    <x v="194"/>
    <x v="16"/>
    <x v="1"/>
    <d v="2025-02-08T00:00:00"/>
    <d v="2025-02-19T00:00:00"/>
    <x v="17"/>
    <x v="3"/>
    <x v="1"/>
    <n v="213"/>
    <s v="*213*"/>
  </r>
  <r>
    <s v="BK7440"/>
    <s v="S. Chand Biology"/>
    <s v="Gregory Alvarado"/>
    <x v="4"/>
    <s v="978-0-442-89977-6"/>
    <x v="1"/>
    <x v="13"/>
    <x v="0"/>
    <x v="373"/>
    <x v="10"/>
    <x v="0"/>
    <m/>
    <m/>
    <x v="404"/>
    <x v="3"/>
    <x v="3"/>
    <n v="360"/>
    <s v="*360*"/>
  </r>
  <r>
    <s v="BK7441"/>
    <s v="NCERT Business Studies"/>
    <s v="Laura Martinez"/>
    <x v="10"/>
    <s v="978-0-226-78484-7"/>
    <x v="1"/>
    <x v="2"/>
    <x v="0"/>
    <x v="346"/>
    <x v="1"/>
    <x v="0"/>
    <m/>
    <m/>
    <x v="61"/>
    <x v="3"/>
    <x v="2"/>
    <n v="331"/>
    <s v="*331*"/>
  </r>
  <r>
    <s v="BK7442"/>
    <s v="Let Us C - Yashwant Kanetkar"/>
    <s v="Kim Taylor"/>
    <x v="8"/>
    <s v="978-0-09-605533-7"/>
    <x v="1"/>
    <x v="19"/>
    <x v="1"/>
    <x v="244"/>
    <x v="11"/>
    <x v="1"/>
    <d v="2024-05-01T00:00:00"/>
    <d v="2024-08-07T00:00:00"/>
    <x v="210"/>
    <x v="3"/>
    <x v="3"/>
    <n v="350"/>
    <s v="*350*"/>
  </r>
  <r>
    <s v="BK7443"/>
    <s v="Computer Science with Python"/>
    <s v="Anthony Wagner"/>
    <x v="8"/>
    <s v="978-1-5134-3724-8"/>
    <x v="1"/>
    <x v="13"/>
    <x v="0"/>
    <x v="5"/>
    <x v="10"/>
    <x v="0"/>
    <m/>
    <m/>
    <x v="384"/>
    <x v="3"/>
    <x v="1"/>
    <n v="200"/>
    <s v="*200*"/>
  </r>
  <r>
    <s v="BK7444"/>
    <s v="English Grammar &amp; Composition"/>
    <s v="Brian Weaver"/>
    <x v="2"/>
    <s v="978-1-83515-372-7"/>
    <x v="2"/>
    <x v="11"/>
    <x v="1"/>
    <x v="261"/>
    <x v="11"/>
    <x v="0"/>
    <m/>
    <m/>
    <x v="461"/>
    <x v="1"/>
    <x v="1"/>
    <n v="110"/>
    <s v="*110*"/>
  </r>
  <r>
    <s v="BK7445"/>
    <s v="S. Chand Business Studies"/>
    <s v="Allen Delacruz"/>
    <x v="10"/>
    <s v="978-1-55093-394-9"/>
    <x v="2"/>
    <x v="5"/>
    <x v="1"/>
    <x v="32"/>
    <x v="0"/>
    <x v="0"/>
    <m/>
    <m/>
    <x v="30"/>
    <x v="3"/>
    <x v="1"/>
    <n v="237"/>
    <s v="*237*"/>
  </r>
  <r>
    <s v="BK7446"/>
    <s v="TS Grewal Accountancy"/>
    <s v="Amber Anderson"/>
    <x v="7"/>
    <s v="978-0-7758-1519-1"/>
    <x v="5"/>
    <x v="1"/>
    <x v="1"/>
    <x v="420"/>
    <x v="8"/>
    <x v="0"/>
    <m/>
    <m/>
    <x v="451"/>
    <x v="3"/>
    <x v="0"/>
    <n v="231"/>
    <s v="*231*"/>
  </r>
  <r>
    <s v="BK7447"/>
    <s v="SL Arora Physics"/>
    <s v="Kathryn Wilkinson"/>
    <x v="9"/>
    <s v="978-1-382-75895-6"/>
    <x v="3"/>
    <x v="16"/>
    <x v="2"/>
    <x v="284"/>
    <x v="1"/>
    <x v="0"/>
    <m/>
    <m/>
    <x v="93"/>
    <x v="3"/>
    <x v="2"/>
    <n v="359"/>
    <s v="*359*"/>
  </r>
  <r>
    <s v="BK7448"/>
    <s v="Pearson Science Explorer"/>
    <s v="Heather Cisneros"/>
    <x v="11"/>
    <s v="978-1-4378-4562-4"/>
    <x v="4"/>
    <x v="18"/>
    <x v="2"/>
    <x v="83"/>
    <x v="13"/>
    <x v="1"/>
    <d v="2023-09-25T00:00:00"/>
    <d v="2024-12-25T00:00:00"/>
    <x v="442"/>
    <x v="2"/>
    <x v="1"/>
    <n v="336"/>
    <s v="*336*"/>
  </r>
  <r>
    <s v="BK7449"/>
    <s v="Principles of Economics"/>
    <s v="Gregory Allen"/>
    <x v="5"/>
    <s v="978-1-71259-420-9"/>
    <x v="4"/>
    <x v="19"/>
    <x v="2"/>
    <x v="48"/>
    <x v="11"/>
    <x v="0"/>
    <m/>
    <m/>
    <x v="175"/>
    <x v="3"/>
    <x v="1"/>
    <n v="377"/>
    <s v="*377*"/>
  </r>
  <r>
    <s v="BK7450"/>
    <s v="Manika Hindi Pathmala"/>
    <s v="Patricia Larsen"/>
    <x v="12"/>
    <s v="978-1-86961-303-7"/>
    <x v="2"/>
    <x v="10"/>
    <x v="2"/>
    <x v="297"/>
    <x v="3"/>
    <x v="0"/>
    <m/>
    <m/>
    <x v="169"/>
    <x v="3"/>
    <x v="0"/>
    <n v="262"/>
    <s v="*262*"/>
  </r>
  <r>
    <s v="BK7451"/>
    <s v="English Grammar &amp; Composition"/>
    <s v="Karina Short"/>
    <x v="2"/>
    <s v="978-0-07-932235-7"/>
    <x v="4"/>
    <x v="14"/>
    <x v="1"/>
    <x v="347"/>
    <x v="14"/>
    <x v="1"/>
    <d v="2024-07-06T00:00:00"/>
    <d v="2024-12-09T00:00:00"/>
    <x v="52"/>
    <x v="1"/>
    <x v="0"/>
    <n v="145"/>
    <s v="*145*"/>
  </r>
  <r>
    <s v="BK7452"/>
    <s v="S. Chand Economics"/>
    <s v="Amanda Knight"/>
    <x v="5"/>
    <s v="978-0-600-12877-9"/>
    <x v="5"/>
    <x v="13"/>
    <x v="1"/>
    <x v="376"/>
    <x v="12"/>
    <x v="1"/>
    <d v="2024-10-16T00:00:00"/>
    <d v="2024-10-28T00:00:00"/>
    <x v="255"/>
    <x v="3"/>
    <x v="2"/>
    <n v="349"/>
    <s v="*3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A012E-C722-40D7-AFB9-762ED67C338C}" name="PivotTable32" cacheId="86" applyNumberFormats="0" applyBorderFormats="0" applyFontFormats="0" applyPatternFormats="0" applyAlignmentFormats="0" applyWidthHeightFormats="1" dataCaption="Values" updatedVersion="8" minRefreshableVersion="3" showDrill="0" colGrandTotals="0" itemPrintTitles="1" createdVersion="8" indent="0" showHeaders="0" outline="1" outlineData="1" multipleFieldFilters="0" chartFormat="11" rowHeaderCaption="PUBLISHER">
  <location ref="C8:D16" firstHeaderRow="1" firstDataRow="1" firstDataCol="1"/>
  <pivotFields count="17">
    <pivotField showAll="0" defaultSubtotal="0">
      <items count="7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s>
    </pivotField>
    <pivotField showAll="0" defaultSubtotal="0">
      <items count="39">
        <item x="9"/>
        <item x="23"/>
        <item x="19"/>
        <item x="2"/>
        <item x="12"/>
        <item x="22"/>
        <item x="20"/>
        <item x="30"/>
        <item x="7"/>
        <item x="31"/>
        <item x="26"/>
        <item x="29"/>
        <item x="13"/>
        <item x="17"/>
        <item x="6"/>
        <item x="27"/>
        <item x="25"/>
        <item x="4"/>
        <item x="0"/>
        <item x="10"/>
        <item x="14"/>
        <item x="16"/>
        <item x="36"/>
        <item x="34"/>
        <item x="11"/>
        <item x="15"/>
        <item x="1"/>
        <item x="28"/>
        <item x="21"/>
        <item x="37"/>
        <item x="24"/>
        <item x="32"/>
        <item x="38"/>
        <item x="18"/>
        <item x="3"/>
        <item x="33"/>
        <item x="5"/>
        <item x="8"/>
        <item x="35"/>
      </items>
    </pivotField>
    <pivotField showAll="0" defaultSubtotal="0"/>
    <pivotField axis="axisRow" showAll="0" defaultSubtotal="0">
      <items count="13">
        <item h="1" x="7"/>
        <item h="1" x="4"/>
        <item h="1" x="10"/>
        <item h="1" x="6"/>
        <item x="8"/>
        <item h="1" x="5"/>
        <item h="1" x="2"/>
        <item h="1" x="3"/>
        <item h="1" x="12"/>
        <item h="1" x="1"/>
        <item h="1" x="9"/>
        <item h="1" x="11"/>
        <item h="1" x="0"/>
      </items>
    </pivotField>
    <pivotField showAll="0" defaultSubtotal="0"/>
    <pivotField axis="axisRow" dataField="1" showAll="0" defaultSubtotal="0">
      <items count="6">
        <item x="3"/>
        <item x="1"/>
        <item x="0"/>
        <item x="5"/>
        <item x="2"/>
        <item x="4"/>
      </items>
    </pivotField>
    <pivotField showAll="0" defaultSubtotal="0">
      <items count="20">
        <item x="10"/>
        <item x="19"/>
        <item x="15"/>
        <item x="4"/>
        <item x="17"/>
        <item x="0"/>
        <item x="1"/>
        <item x="9"/>
        <item x="12"/>
        <item x="18"/>
        <item x="6"/>
        <item x="13"/>
        <item x="3"/>
        <item x="8"/>
        <item x="7"/>
        <item x="11"/>
        <item x="14"/>
        <item x="2"/>
        <item x="5"/>
        <item x="1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37">
        <item x="15"/>
        <item x="35"/>
        <item x="25"/>
        <item x="10"/>
        <item x="7"/>
        <item x="4"/>
        <item x="6"/>
        <item x="9"/>
        <item x="26"/>
        <item x="33"/>
        <item x="5"/>
        <item x="16"/>
        <item x="0"/>
        <item x="21"/>
        <item x="32"/>
        <item x="2"/>
        <item x="3"/>
        <item x="18"/>
        <item x="30"/>
        <item x="36"/>
        <item x="19"/>
        <item x="31"/>
        <item x="8"/>
        <item x="17"/>
        <item x="14"/>
        <item x="23"/>
        <item x="1"/>
        <item x="20"/>
        <item x="28"/>
        <item x="24"/>
        <item x="29"/>
        <item x="22"/>
        <item x="34"/>
        <item x="13"/>
        <item x="11"/>
        <item x="12"/>
        <item x="27"/>
      </items>
    </pivotField>
    <pivotField showAll="0" defaultSubtotal="0"/>
  </pivotFields>
  <rowFields count="2">
    <field x="3"/>
    <field x="5"/>
  </rowFields>
  <rowItems count="8">
    <i>
      <x v="4"/>
    </i>
    <i r="1">
      <x/>
    </i>
    <i r="1">
      <x v="1"/>
    </i>
    <i r="1">
      <x v="2"/>
    </i>
    <i r="1">
      <x v="3"/>
    </i>
    <i r="1">
      <x v="4"/>
    </i>
    <i r="1">
      <x v="5"/>
    </i>
    <i t="grand">
      <x/>
    </i>
  </rowItems>
  <colItems count="1">
    <i/>
  </colItems>
  <dataFields count="1">
    <dataField name="COUNT" fld="5" subtotal="count" baseField="3" baseItem="6"/>
  </dataFields>
  <formats count="27">
    <format dxfId="1029">
      <pivotArea field="3" type="button" dataOnly="0" labelOnly="1" outline="0" axis="axisRow" fieldPosition="0"/>
    </format>
    <format dxfId="1030">
      <pivotArea dataOnly="0" labelOnly="1" outline="0" axis="axisValues" fieldPosition="0"/>
    </format>
    <format dxfId="1031">
      <pivotArea field="3" type="button" dataOnly="0" labelOnly="1" outline="0" axis="axisRow" fieldPosition="0"/>
    </format>
    <format dxfId="1032">
      <pivotArea dataOnly="0" labelOnly="1" outline="0" axis="axisValues" fieldPosition="0"/>
    </format>
    <format dxfId="1033">
      <pivotArea collapsedLevelsAreSubtotals="1" fieldPosition="0">
        <references count="1">
          <reference field="3" count="0"/>
        </references>
      </pivotArea>
    </format>
    <format dxfId="1034">
      <pivotArea dataOnly="0" labelOnly="1" fieldPosition="0">
        <references count="1">
          <reference field="3" count="0"/>
        </references>
      </pivotArea>
    </format>
    <format dxfId="1035">
      <pivotArea type="all" dataOnly="0" outline="0" fieldPosition="0"/>
    </format>
    <format dxfId="1036">
      <pivotArea outline="0" collapsedLevelsAreSubtotals="1" fieldPosition="0"/>
    </format>
    <format dxfId="1037">
      <pivotArea dataOnly="0" labelOnly="1" fieldPosition="0">
        <references count="1">
          <reference field="3" count="0"/>
        </references>
      </pivotArea>
    </format>
    <format dxfId="1038">
      <pivotArea dataOnly="0" labelOnly="1" fieldPosition="0">
        <references count="2">
          <reference field="3" count="0" selected="0"/>
          <reference field="5" count="0"/>
        </references>
      </pivotArea>
    </format>
    <format dxfId="1039">
      <pivotArea field="3" type="button" dataOnly="0" labelOnly="1" outline="0" axis="axisRow" fieldPosition="0"/>
    </format>
    <format dxfId="1040">
      <pivotArea dataOnly="0" labelOnly="1" outline="0" axis="axisValues" fieldPosition="0"/>
    </format>
    <format dxfId="1041">
      <pivotArea grandRow="1" outline="0" collapsedLevelsAreSubtotals="1" fieldPosition="0"/>
    </format>
    <format dxfId="1042">
      <pivotArea dataOnly="0" labelOnly="1" grandRow="1" outline="0" fieldPosition="0"/>
    </format>
    <format dxfId="1043">
      <pivotArea type="all" dataOnly="0" outline="0" fieldPosition="0"/>
    </format>
    <format dxfId="1044">
      <pivotArea outline="0" collapsedLevelsAreSubtotals="1" fieldPosition="0"/>
    </format>
    <format dxfId="1045">
      <pivotArea field="3" type="button" dataOnly="0" labelOnly="1" outline="0" axis="axisRow" fieldPosition="0"/>
    </format>
    <format dxfId="1046">
      <pivotArea dataOnly="0" labelOnly="1" fieldPosition="0">
        <references count="1">
          <reference field="3" count="0"/>
        </references>
      </pivotArea>
    </format>
    <format dxfId="1047">
      <pivotArea dataOnly="0" labelOnly="1" grandRow="1" outline="0" fieldPosition="0"/>
    </format>
    <format dxfId="1048">
      <pivotArea dataOnly="0" labelOnly="1" fieldPosition="0">
        <references count="2">
          <reference field="3" count="0" selected="0"/>
          <reference field="5" count="0"/>
        </references>
      </pivotArea>
    </format>
    <format dxfId="1049">
      <pivotArea dataOnly="0" labelOnly="1" outline="0" axis="axisValues" fieldPosition="0"/>
    </format>
    <format dxfId="1050">
      <pivotArea type="all" dataOnly="0" outline="0" fieldPosition="0"/>
    </format>
    <format dxfId="1051">
      <pivotArea outline="0" collapsedLevelsAreSubtotals="1" fieldPosition="0"/>
    </format>
    <format dxfId="1052">
      <pivotArea dataOnly="0" labelOnly="1" fieldPosition="0">
        <references count="1">
          <reference field="3" count="0"/>
        </references>
      </pivotArea>
    </format>
    <format dxfId="1053">
      <pivotArea dataOnly="0" labelOnly="1" grandRow="1" outline="0" fieldPosition="0"/>
    </format>
    <format dxfId="1054">
      <pivotArea dataOnly="0" labelOnly="1" fieldPosition="0">
        <references count="2">
          <reference field="3" count="0" selected="0"/>
          <reference field="5" count="0"/>
        </references>
      </pivotArea>
    </format>
    <format dxfId="105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1"/>
          </reference>
          <reference field="5" count="1" selected="0">
            <x v="5"/>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BDEA2-6758-4A70-B75D-BC0EC1CA9272}" name="PivotTable1" cacheId="87"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AH12:AH19" firstHeaderRow="0" firstDataRow="0" firstDataCol="1"/>
  <pivotFields count="17">
    <pivotField showAll="0" defaultSubtotal="0"/>
    <pivotField showAll="0" defaultSubtotal="0"/>
    <pivotField showAll="0" defaultSubtotal="0"/>
    <pivotField showAll="0" defaultSubtotal="0"/>
    <pivotField showAll="0" defaultSubtotal="0"/>
    <pivotField axis="axisRow" showAll="0" defaultSubtotal="0">
      <items count="6">
        <item x="3"/>
        <item x="1"/>
        <item x="0"/>
        <item x="5"/>
        <item x="2"/>
        <item x="4"/>
      </items>
    </pivotField>
    <pivotField axis="axisRow" showAll="0" defaultSubtotal="0">
      <items count="20">
        <item h="1" x="10"/>
        <item h="1" x="19"/>
        <item h="1" x="15"/>
        <item h="1" x="4"/>
        <item h="1" x="17"/>
        <item h="1" x="0"/>
        <item h="1" x="1"/>
        <item h="1" x="9"/>
        <item h="1" x="12"/>
        <item x="18"/>
        <item h="1" x="6"/>
        <item h="1" x="13"/>
        <item h="1" x="3"/>
        <item h="1" x="8"/>
        <item h="1" x="7"/>
        <item h="1" x="11"/>
        <item h="1" x="14"/>
        <item h="1" x="2"/>
        <item h="1" x="5"/>
        <item h="1" x="1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s>
  <rowFields count="2">
    <field x="6"/>
    <field x="5"/>
  </rowFields>
  <rowItems count="8">
    <i>
      <x v="9"/>
    </i>
    <i r="1">
      <x/>
    </i>
    <i r="1">
      <x v="1"/>
    </i>
    <i r="1">
      <x v="2"/>
    </i>
    <i r="1">
      <x v="3"/>
    </i>
    <i r="1">
      <x v="4"/>
    </i>
    <i r="1">
      <x v="5"/>
    </i>
    <i t="grand">
      <x/>
    </i>
  </rowItems>
  <colItems count="1">
    <i/>
  </colItems>
  <formats count="5">
    <format dxfId="1363">
      <pivotArea dataOnly="0" labelOnly="1" fieldPosition="0">
        <references count="1">
          <reference field="6" count="0"/>
        </references>
      </pivotArea>
    </format>
    <format dxfId="1362">
      <pivotArea dataOnly="0" labelOnly="1" fieldPosition="0">
        <references count="1">
          <reference field="6" count="0"/>
        </references>
      </pivotArea>
    </format>
    <format dxfId="1361">
      <pivotArea dataOnly="0" labelOnly="1" grandRow="1" outline="0" fieldPosition="0"/>
    </format>
    <format dxfId="1360">
      <pivotArea dataOnly="0" labelOnly="1" fieldPosition="0">
        <references count="2">
          <reference field="5" count="0"/>
          <reference field="6" count="0" selected="0"/>
        </references>
      </pivotArea>
    </format>
    <format dxfId="1359">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FBD6F-639A-454C-9005-869A55433107}" name="PivotTable3" cacheId="87" applyNumberFormats="0" applyBorderFormats="0" applyFontFormats="0" applyPatternFormats="0" applyAlignmentFormats="0" applyWidthHeightFormats="1" dataCaption="Values" updatedVersion="8" minRefreshableVersion="3" showDrill="0" itemPrintTitles="1" createdVersion="8" indent="0" showHeaders="0" multipleFieldFilters="0">
  <location ref="E4:F12" firstHeaderRow="1" firstDataRow="1" firstDataCol="1"/>
  <pivotFields count="17">
    <pivotField showAll="0" defaultSubtotal="0"/>
    <pivotField showAll="0" defaultSubtotal="0"/>
    <pivotField showAll="0" defaultSubtotal="0"/>
    <pivotField showAll="0" defaultSubtotal="0"/>
    <pivotField showAll="0" defaultSubtotal="0"/>
    <pivotField axis="axisRow" showAll="0" defaultSubtotal="0">
      <items count="6">
        <item x="3"/>
        <item x="1"/>
        <item x="0"/>
        <item x="5"/>
        <item x="2"/>
        <item x="4"/>
      </items>
    </pivotField>
    <pivotField axis="axisRow" showAll="0" defaultSubtotal="0">
      <items count="20">
        <item h="1" x="10"/>
        <item h="1" x="19"/>
        <item h="1" x="15"/>
        <item h="1" x="4"/>
        <item h="1" x="17"/>
        <item h="1" x="0"/>
        <item h="1" x="1"/>
        <item h="1" x="9"/>
        <item x="12"/>
        <item h="1" x="18"/>
        <item h="1" x="6"/>
        <item h="1" x="13"/>
        <item h="1" x="3"/>
        <item h="1" x="8"/>
        <item h="1" x="7"/>
        <item h="1" x="11"/>
        <item h="1" x="14"/>
        <item h="1" x="2"/>
        <item h="1" x="5"/>
        <item h="1" x="1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ubtotalTop="0" showAll="0" defaultSubtotal="0"/>
  </pivotFields>
  <rowFields count="2">
    <field x="6"/>
    <field x="5"/>
  </rowFields>
  <rowItems count="8">
    <i>
      <x v="8"/>
    </i>
    <i r="1">
      <x/>
    </i>
    <i r="1">
      <x v="1"/>
    </i>
    <i r="1">
      <x v="2"/>
    </i>
    <i r="1">
      <x v="3"/>
    </i>
    <i r="1">
      <x v="4"/>
    </i>
    <i r="1">
      <x v="5"/>
    </i>
    <i t="grand">
      <x/>
    </i>
  </rowItems>
  <colItems count="1">
    <i/>
  </colItems>
  <dataFields count="1">
    <dataField name="                          SUM" fld="16" baseField="6" baseItem="8"/>
  </dataFields>
  <formats count="28">
    <format dxfId="1391">
      <pivotArea type="all" dataOnly="0" outline="0" fieldPosition="0"/>
    </format>
    <format dxfId="1390">
      <pivotArea outline="0" collapsedLevelsAreSubtotals="1" fieldPosition="0"/>
    </format>
    <format dxfId="1389">
      <pivotArea dataOnly="0" labelOnly="1" fieldPosition="0">
        <references count="1">
          <reference field="6" count="0"/>
        </references>
      </pivotArea>
    </format>
    <format dxfId="1388">
      <pivotArea dataOnly="0" labelOnly="1" grandRow="1" outline="0" fieldPosition="0"/>
    </format>
    <format dxfId="1387">
      <pivotArea dataOnly="0" labelOnly="1" fieldPosition="0">
        <references count="2">
          <reference field="5" count="0"/>
          <reference field="6" count="0" selected="0"/>
        </references>
      </pivotArea>
    </format>
    <format dxfId="1386">
      <pivotArea dataOnly="0" labelOnly="1" outline="0" axis="axisValues" fieldPosition="0"/>
    </format>
    <format dxfId="1385">
      <pivotArea dataOnly="0" labelOnly="1" outline="0" axis="axisValues" fieldPosition="0"/>
    </format>
    <format dxfId="1384">
      <pivotArea type="all" dataOnly="0" outline="0" fieldPosition="0"/>
    </format>
    <format dxfId="1383">
      <pivotArea outline="0" collapsedLevelsAreSubtotals="1" fieldPosition="0"/>
    </format>
    <format dxfId="1382">
      <pivotArea dataOnly="0" labelOnly="1" grandRow="1" outline="0" fieldPosition="0"/>
    </format>
    <format dxfId="1381">
      <pivotArea dataOnly="0" labelOnly="1" outline="0" axis="axisValues" fieldPosition="0"/>
    </format>
    <format dxfId="1380">
      <pivotArea collapsedLevelsAreSubtotals="1" fieldPosition="0">
        <references count="2">
          <reference field="5" count="0"/>
          <reference field="6" count="0" selected="0"/>
        </references>
      </pivotArea>
    </format>
    <format dxfId="1379">
      <pivotArea dataOnly="0" labelOnly="1" fieldPosition="0">
        <references count="2">
          <reference field="5" count="0"/>
          <reference field="6" count="0" selected="0"/>
        </references>
      </pivotArea>
    </format>
    <format dxfId="1378">
      <pivotArea collapsedLevelsAreSubtotals="1" fieldPosition="0">
        <references count="1">
          <reference field="6" count="0"/>
        </references>
      </pivotArea>
    </format>
    <format dxfId="1377">
      <pivotArea dataOnly="0" labelOnly="1" fieldPosition="0">
        <references count="1">
          <reference field="6" count="0"/>
        </references>
      </pivotArea>
    </format>
    <format dxfId="1376">
      <pivotArea type="all" dataOnly="0" outline="0" fieldPosition="0"/>
    </format>
    <format dxfId="1375">
      <pivotArea outline="0" collapsedLevelsAreSubtotals="1" fieldPosition="0"/>
    </format>
    <format dxfId="1374">
      <pivotArea dataOnly="0" labelOnly="1" fieldPosition="0">
        <references count="1">
          <reference field="6" count="0"/>
        </references>
      </pivotArea>
    </format>
    <format dxfId="1373">
      <pivotArea dataOnly="0" labelOnly="1" grandRow="1" outline="0" fieldPosition="0"/>
    </format>
    <format dxfId="1372">
      <pivotArea dataOnly="0" labelOnly="1" fieldPosition="0">
        <references count="2">
          <reference field="5" count="0"/>
          <reference field="6" count="0" selected="0"/>
        </references>
      </pivotArea>
    </format>
    <format dxfId="1371">
      <pivotArea dataOnly="0" labelOnly="1" outline="0" axis="axisValues" fieldPosition="0"/>
    </format>
    <format dxfId="1370">
      <pivotArea type="all" dataOnly="0" outline="0" fieldPosition="0"/>
    </format>
    <format dxfId="1369">
      <pivotArea outline="0" collapsedLevelsAreSubtotals="1" fieldPosition="0"/>
    </format>
    <format dxfId="1368">
      <pivotArea dataOnly="0" labelOnly="1" fieldPosition="0">
        <references count="1">
          <reference field="6" count="0"/>
        </references>
      </pivotArea>
    </format>
    <format dxfId="1367">
      <pivotArea dataOnly="0" labelOnly="1" grandRow="1" outline="0" fieldPosition="0"/>
    </format>
    <format dxfId="1366">
      <pivotArea dataOnly="0" labelOnly="1" fieldPosition="0">
        <references count="2">
          <reference field="5" count="0"/>
          <reference field="6" count="0" selected="0"/>
        </references>
      </pivotArea>
    </format>
    <format dxfId="1365">
      <pivotArea dataOnly="0" labelOnly="1" outline="0" axis="axisValues" fieldPosition="0"/>
    </format>
    <format dxfId="1364">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DCB301-472F-4915-AE20-60B13E497C35}" name="PivotTable11" cacheId="87"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chartFormat="1" rowHeaderCaption="">
  <location ref="H17:I22" firstHeaderRow="1" firstDataRow="1" firstDataCol="1"/>
  <pivotFields count="17">
    <pivotField showAll="0" defaultSubtotal="0"/>
    <pivotField showAll="0" sortType="descending" defaultSubtotal="0"/>
    <pivotField showAll="0" defaultSubtotal="0"/>
    <pivotField showAll="0" defaultSubtotal="0"/>
    <pivotField showAll="0" defaultSubtotal="0"/>
    <pivotField showAll="0" defaultSubtotal="0"/>
    <pivotField showAll="0" defaultSubtotal="0"/>
    <pivotField axis="axisRow" showAll="0" defaultSubtotal="0">
      <items count="8">
        <item m="1" x="6"/>
        <item m="1" x="7"/>
        <item m="1" x="4"/>
        <item m="1" x="3"/>
        <item m="1" x="5"/>
        <item x="0"/>
        <item x="1"/>
        <item x="2"/>
      </items>
    </pivotField>
    <pivotField showAll="0" defaultSubtotal="0"/>
    <pivotField axis="axisRow" showAll="0" sortType="descending" defaultSubtotal="0">
      <items count="20">
        <item h="1" x="12"/>
        <item h="1" x="17"/>
        <item h="1" x="15"/>
        <item h="1" x="6"/>
        <item h="1" x="14"/>
        <item h="1" x="0"/>
        <item h="1" x="11"/>
        <item h="1" x="19"/>
        <item h="1" x="4"/>
        <item h="1" x="1"/>
        <item h="1" x="7"/>
        <item x="8"/>
        <item h="1" x="5"/>
        <item h="1" x="13"/>
        <item h="1" x="3"/>
        <item h="1" x="18"/>
        <item h="1" x="10"/>
        <item h="1" x="2"/>
        <item h="1" x="16"/>
        <item h="1" x="9"/>
      </items>
    </pivotField>
    <pivotField showAll="0" defaultSubtotal="0"/>
    <pivotField showAll="0" defaultSubtotal="0"/>
    <pivotField showAll="0" defaultSubtotal="0"/>
    <pivotField showAll="0" defaultSubtotal="0"/>
    <pivotField showAll="0" defaultSubtotal="0"/>
    <pivotField dataField="1" showAll="0" defaultSubtotal="0"/>
    <pivotField subtotalTop="0" showAll="0" defaultSubtotal="0"/>
  </pivotFields>
  <rowFields count="2">
    <field x="9"/>
    <field x="7"/>
  </rowFields>
  <rowItems count="5">
    <i>
      <x v="11"/>
    </i>
    <i r="1">
      <x v="5"/>
    </i>
    <i r="1">
      <x v="6"/>
    </i>
    <i r="1">
      <x v="7"/>
    </i>
    <i t="grand">
      <x/>
    </i>
  </rowItems>
  <colItems count="1">
    <i/>
  </colItems>
  <dataFields count="1">
    <dataField name="   COUNT" fld="15" subtotal="count" baseField="9" baseItem="12"/>
  </dataFields>
  <formats count="15">
    <format dxfId="1320">
      <pivotArea type="all" dataOnly="0" outline="0" fieldPosition="0"/>
    </format>
    <format dxfId="1319">
      <pivotArea outline="0" collapsedLevelsAreSubtotals="1" fieldPosition="0"/>
    </format>
    <format dxfId="1318">
      <pivotArea field="9" type="button" dataOnly="0" labelOnly="1" outline="0" axis="axisRow" fieldPosition="0"/>
    </format>
    <format dxfId="1317">
      <pivotArea dataOnly="0" labelOnly="1" fieldPosition="0">
        <references count="1">
          <reference field="9" count="0"/>
        </references>
      </pivotArea>
    </format>
    <format dxfId="1316">
      <pivotArea dataOnly="0" labelOnly="1" grandRow="1" outline="0" fieldPosition="0"/>
    </format>
    <format dxfId="1315">
      <pivotArea dataOnly="0" labelOnly="1" fieldPosition="0">
        <references count="2">
          <reference field="7" count="0"/>
          <reference field="9" count="0" selected="0"/>
        </references>
      </pivotArea>
    </format>
    <format dxfId="1314">
      <pivotArea dataOnly="0" labelOnly="1" outline="0" axis="axisValues" fieldPosition="0"/>
    </format>
    <format dxfId="1313">
      <pivotArea dataOnly="0" labelOnly="1" outline="0" axis="axisValues" fieldPosition="0"/>
    </format>
    <format dxfId="1312">
      <pivotArea grandRow="1" outline="0" collapsedLevelsAreSubtotals="1" fieldPosition="0"/>
    </format>
    <format dxfId="1311">
      <pivotArea dataOnly="0" labelOnly="1" grandRow="1" outline="0" fieldPosition="0"/>
    </format>
    <format dxfId="1310">
      <pivotArea collapsedLevelsAreSubtotals="1" fieldPosition="0">
        <references count="1">
          <reference field="9" count="0"/>
        </references>
      </pivotArea>
    </format>
    <format dxfId="1309">
      <pivotArea dataOnly="0" labelOnly="1" fieldPosition="0">
        <references count="1">
          <reference field="9" count="0"/>
        </references>
      </pivotArea>
    </format>
    <format dxfId="1308">
      <pivotArea dataOnly="0" labelOnly="1" outline="0" axis="axisValues" fieldPosition="0"/>
    </format>
    <format dxfId="1307">
      <pivotArea grandRow="1" outline="0" collapsedLevelsAreSubtotals="1" fieldPosition="0"/>
    </format>
    <format dxfId="1306">
      <pivotArea dataOnly="0" labelOnly="1" grandRow="1" outline="0" fieldPosition="0"/>
    </format>
  </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B10C76-8706-43A0-A06D-3360E3A7B6AC}" name="PivotTable6" cacheId="87"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rowHeaderCaption="">
  <location ref="H10:I15" firstHeaderRow="1" firstDataRow="1" firstDataCol="1"/>
  <pivotFields count="17">
    <pivotField showAll="0" defaultSubtotal="0"/>
    <pivotField showAll="0" sortType="descending"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20">
        <item h="1" x="9"/>
        <item h="1" x="16"/>
        <item h="1" x="2"/>
        <item h="1" x="10"/>
        <item h="1" x="18"/>
        <item h="1" x="3"/>
        <item h="1" x="13"/>
        <item h="1" x="5"/>
        <item x="8"/>
        <item h="1" x="7"/>
        <item h="1" x="1"/>
        <item h="1" x="4"/>
        <item h="1" x="19"/>
        <item h="1" x="11"/>
        <item h="1" x="0"/>
        <item h="1" x="14"/>
        <item h="1" x="6"/>
        <item h="1" x="15"/>
        <item h="1" x="17"/>
        <item h="1" x="12"/>
      </items>
    </pivotField>
    <pivotField showAll="0" defaultSubtotal="0"/>
    <pivotField showAll="0" defaultSubtotal="0"/>
    <pivotField showAll="0" defaultSubtotal="0"/>
    <pivotField showAll="0" defaultSubtotal="0"/>
    <pivotField showAll="0" defaultSubtotal="0"/>
    <pivotField axis="axisRow" dataField="1" showAll="0" defaultSubtotal="0">
      <items count="4">
        <item h="1" x="2"/>
        <item x="3"/>
        <item x="0"/>
        <item x="1"/>
      </items>
    </pivotField>
    <pivotField subtotalTop="0" showAll="0" defaultSubtotal="0"/>
  </pivotFields>
  <rowFields count="2">
    <field x="9"/>
    <field x="15"/>
  </rowFields>
  <rowItems count="5">
    <i>
      <x v="8"/>
    </i>
    <i r="1">
      <x v="1"/>
    </i>
    <i r="1">
      <x v="2"/>
    </i>
    <i r="1">
      <x v="3"/>
    </i>
    <i t="grand">
      <x/>
    </i>
  </rowItems>
  <colItems count="1">
    <i/>
  </colItems>
  <dataFields count="1">
    <dataField name="COUNT" fld="15" subtotal="count" baseField="10" baseItem="7"/>
  </dataFields>
  <formats count="20">
    <format dxfId="1340">
      <pivotArea type="all" dataOnly="0" outline="0" fieldPosition="0"/>
    </format>
    <format dxfId="1339">
      <pivotArea outline="0" collapsedLevelsAreSubtotals="1" fieldPosition="0"/>
    </format>
    <format dxfId="1338">
      <pivotArea field="9" type="button" dataOnly="0" labelOnly="1" outline="0" axis="axisRow" fieldPosition="0"/>
    </format>
    <format dxfId="1337">
      <pivotArea dataOnly="0" labelOnly="1" fieldPosition="0">
        <references count="1">
          <reference field="9" count="0"/>
        </references>
      </pivotArea>
    </format>
    <format dxfId="1336">
      <pivotArea dataOnly="0" labelOnly="1" grandRow="1" outline="0" fieldPosition="0"/>
    </format>
    <format dxfId="1335">
      <pivotArea dataOnly="0" labelOnly="1" fieldPosition="0">
        <references count="2">
          <reference field="9" count="0" selected="0"/>
          <reference field="15" count="0"/>
        </references>
      </pivotArea>
    </format>
    <format dxfId="1334">
      <pivotArea dataOnly="0" labelOnly="1" outline="0" axis="axisValues" fieldPosition="0"/>
    </format>
    <format dxfId="1333">
      <pivotArea dataOnly="0" labelOnly="1" outline="0" axis="axisValues" fieldPosition="0"/>
    </format>
    <format dxfId="1332">
      <pivotArea dataOnly="0" fieldPosition="0">
        <references count="1">
          <reference field="9" count="0"/>
        </references>
      </pivotArea>
    </format>
    <format dxfId="1331">
      <pivotArea grandRow="1" outline="0" collapsedLevelsAreSubtotals="1" fieldPosition="0"/>
    </format>
    <format dxfId="1330">
      <pivotArea dataOnly="0" labelOnly="1" grandRow="1" outline="0" fieldPosition="0"/>
    </format>
    <format dxfId="1329">
      <pivotArea type="all" dataOnly="0" outline="0" fieldPosition="0"/>
    </format>
    <format dxfId="1328">
      <pivotArea outline="0" collapsedLevelsAreSubtotals="1" fieldPosition="0"/>
    </format>
    <format dxfId="1327">
      <pivotArea dataOnly="0" labelOnly="1" fieldPosition="0">
        <references count="1">
          <reference field="9" count="0"/>
        </references>
      </pivotArea>
    </format>
    <format dxfId="1326">
      <pivotArea dataOnly="0" labelOnly="1" grandRow="1" outline="0" fieldPosition="0"/>
    </format>
    <format dxfId="1325">
      <pivotArea dataOnly="0" labelOnly="1" fieldPosition="0">
        <references count="2">
          <reference field="9" count="0" selected="0"/>
          <reference field="15" count="0"/>
        </references>
      </pivotArea>
    </format>
    <format dxfId="1324">
      <pivotArea dataOnly="0" labelOnly="1" outline="0" axis="axisValues" fieldPosition="0"/>
    </format>
    <format dxfId="1323">
      <pivotArea dataOnly="0" outline="0" axis="axisValues" fieldPosition="0"/>
    </format>
    <format dxfId="1322">
      <pivotArea grandRow="1" outline="0" collapsedLevelsAreSubtotals="1" fieldPosition="0"/>
    </format>
    <format dxfId="1321">
      <pivotArea dataOnly="0" labelOnly="1" grandRow="1" outline="0" fieldPosition="0"/>
    </format>
  </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25302-D439-403F-865D-FD0641415EE8}" name="PivotTable5" cacheId="87" applyNumberFormats="0" applyBorderFormats="0" applyFontFormats="0" applyPatternFormats="0" applyAlignmentFormats="0" applyWidthHeightFormats="1" dataCaption="Values" showError="1" updatedVersion="8" minRefreshableVersion="3" showDrill="0" itemPrintTitles="1" createdVersion="8" indent="0" showHeaders="0" multipleFieldFilters="0" chartFormat="10" rowHeaderCaption="STATUS">
  <location ref="H4:I8" firstHeaderRow="1" firstDataRow="1" firstDataCol="1"/>
  <pivotFields count="17">
    <pivotField showAll="0" defaultSubtotal="0"/>
    <pivotField showAll="0" sortType="descending"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20">
        <item h="1" x="9"/>
        <item h="1" x="16"/>
        <item h="1" x="2"/>
        <item h="1" x="10"/>
        <item h="1" x="18"/>
        <item h="1" x="3"/>
        <item h="1" x="13"/>
        <item h="1" x="5"/>
        <item x="8"/>
        <item h="1" x="7"/>
        <item h="1" x="1"/>
        <item h="1" x="4"/>
        <item h="1" x="19"/>
        <item h="1" x="11"/>
        <item h="1" x="0"/>
        <item h="1" x="14"/>
        <item h="1" x="6"/>
        <item h="1" x="15"/>
        <item h="1" x="17"/>
        <item h="1" x="12"/>
      </items>
    </pivotField>
    <pivotField axis="axisRow" dataField="1" showAll="0" defaultSubtotal="0">
      <items count="2">
        <item x="0"/>
        <item x="1"/>
      </items>
    </pivotField>
    <pivotField showAll="0" defaultSubtotal="0"/>
    <pivotField showAll="0" defaultSubtotal="0"/>
    <pivotField showAll="0" defaultSubtotal="0"/>
    <pivotField showAll="0" defaultSubtotal="0"/>
    <pivotField showAll="0" defaultSubtotal="0"/>
    <pivotField subtotalTop="0" showAll="0" defaultSubtotal="0"/>
  </pivotFields>
  <rowFields count="2">
    <field x="9"/>
    <field x="10"/>
  </rowFields>
  <rowItems count="4">
    <i>
      <x v="8"/>
    </i>
    <i r="1">
      <x/>
    </i>
    <i r="1">
      <x v="1"/>
    </i>
    <i t="grand">
      <x/>
    </i>
  </rowItems>
  <colItems count="1">
    <i/>
  </colItems>
  <dataFields count="1">
    <dataField name=" COUNT" fld="10" subtotal="count" baseField="9" baseItem="0"/>
  </dataFields>
  <formats count="18">
    <format dxfId="1358">
      <pivotArea field="9" type="button" dataOnly="0" labelOnly="1" outline="0" axis="axisRow" fieldPosition="0"/>
    </format>
    <format dxfId="1357">
      <pivotArea type="all" dataOnly="0" outline="0" fieldPosition="0"/>
    </format>
    <format dxfId="1356">
      <pivotArea outline="0" collapsedLevelsAreSubtotals="1" fieldPosition="0"/>
    </format>
    <format dxfId="1355">
      <pivotArea field="9" type="button" dataOnly="0" labelOnly="1" outline="0" axis="axisRow" fieldPosition="0"/>
    </format>
    <format dxfId="1354">
      <pivotArea dataOnly="0" labelOnly="1" fieldPosition="0">
        <references count="1">
          <reference field="9" count="0"/>
        </references>
      </pivotArea>
    </format>
    <format dxfId="1353">
      <pivotArea dataOnly="0" labelOnly="1" grandRow="1" outline="0" fieldPosition="0"/>
    </format>
    <format dxfId="1352">
      <pivotArea dataOnly="0" labelOnly="1" fieldPosition="0">
        <references count="2">
          <reference field="9" count="0" selected="0"/>
          <reference field="10" count="0"/>
        </references>
      </pivotArea>
    </format>
    <format dxfId="1351">
      <pivotArea dataOnly="0" labelOnly="1" outline="0" axis="axisValues" fieldPosition="0"/>
    </format>
    <format dxfId="1350">
      <pivotArea field="9" type="button" dataOnly="0" labelOnly="1" outline="0" axis="axisRow" fieldPosition="0"/>
    </format>
    <format dxfId="1349">
      <pivotArea dataOnly="0" labelOnly="1" outline="0" axis="axisValues" fieldPosition="0"/>
    </format>
    <format dxfId="1348">
      <pivotArea collapsedLevelsAreSubtotals="1" fieldPosition="0">
        <references count="1">
          <reference field="9" count="0"/>
        </references>
      </pivotArea>
    </format>
    <format dxfId="1347">
      <pivotArea dataOnly="0" labelOnly="1" fieldPosition="0">
        <references count="1">
          <reference field="9" count="0"/>
        </references>
      </pivotArea>
    </format>
    <format dxfId="1346">
      <pivotArea dataOnly="0" grandRow="1" fieldPosition="0"/>
    </format>
    <format dxfId="1345">
      <pivotArea collapsedLevelsAreSubtotals="1" fieldPosition="0">
        <references count="1">
          <reference field="9" count="0"/>
        </references>
      </pivotArea>
    </format>
    <format dxfId="1344">
      <pivotArea dataOnly="0" labelOnly="1" fieldPosition="0">
        <references count="1">
          <reference field="9" count="0"/>
        </references>
      </pivotArea>
    </format>
    <format dxfId="1343">
      <pivotArea dataOnly="0" labelOnly="1" outline="0" axis="axisValues" fieldPosition="0"/>
    </format>
    <format dxfId="1342">
      <pivotArea grandRow="1" outline="0" collapsedLevelsAreSubtotals="1" fieldPosition="0"/>
    </format>
    <format dxfId="1341">
      <pivotArea dataOnly="0" labelOnly="1" grandRow="1" outline="0" fieldPosition="0"/>
    </format>
  </formats>
  <pivotTableStyleInfo name="PivotTable Style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7A3A5-2933-42AD-BA1B-FA46C4496FB5}" name="PivotTable6" cacheId="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L7:CN68" firstHeaderRow="1" firstDataRow="1" firstDataCol="2"/>
  <pivotFields count="18">
    <pivotField compact="0" outline="0" showAll="0"/>
    <pivotField compact="0" outline="0" showAll="0"/>
    <pivotField compact="0" outline="0" showAll="0"/>
    <pivotField compact="0" outline="0" showAll="0">
      <items count="14">
        <item h="1" x="7"/>
        <item h="1" x="4"/>
        <item h="1" x="10"/>
        <item h="1" x="6"/>
        <item x="8"/>
        <item h="1" x="5"/>
        <item h="1" x="2"/>
        <item h="1" x="3"/>
        <item h="1" x="12"/>
        <item h="1" x="1"/>
        <item h="1" x="9"/>
        <item h="1" x="11"/>
        <item h="1"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21">
        <item x="9"/>
        <item x="16"/>
        <item x="2"/>
        <item x="10"/>
        <item x="18"/>
        <item x="3"/>
        <item x="13"/>
        <item x="5"/>
        <item x="8"/>
        <item x="7"/>
        <item x="1"/>
        <item x="4"/>
        <item x="19"/>
        <item x="11"/>
        <item x="0"/>
        <item x="14"/>
        <item x="6"/>
        <item x="15"/>
        <item x="17"/>
        <item x="12"/>
        <item t="default"/>
      </items>
    </pivotField>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9"/>
    <field x="10"/>
  </rowFields>
  <rowItems count="61">
    <i>
      <x/>
      <x/>
    </i>
    <i r="1">
      <x v="1"/>
    </i>
    <i t="default">
      <x/>
    </i>
    <i>
      <x v="1"/>
      <x/>
    </i>
    <i r="1">
      <x v="1"/>
    </i>
    <i t="default">
      <x v="1"/>
    </i>
    <i>
      <x v="2"/>
      <x/>
    </i>
    <i r="1">
      <x v="1"/>
    </i>
    <i t="default">
      <x v="2"/>
    </i>
    <i>
      <x v="3"/>
      <x/>
    </i>
    <i r="1">
      <x v="1"/>
    </i>
    <i t="default">
      <x v="3"/>
    </i>
    <i>
      <x v="4"/>
      <x/>
    </i>
    <i r="1">
      <x v="1"/>
    </i>
    <i t="default">
      <x v="4"/>
    </i>
    <i>
      <x v="5"/>
      <x/>
    </i>
    <i r="1">
      <x v="1"/>
    </i>
    <i t="default">
      <x v="5"/>
    </i>
    <i>
      <x v="6"/>
      <x/>
    </i>
    <i r="1">
      <x v="1"/>
    </i>
    <i t="default">
      <x v="6"/>
    </i>
    <i>
      <x v="7"/>
      <x/>
    </i>
    <i r="1">
      <x v="1"/>
    </i>
    <i t="default">
      <x v="7"/>
    </i>
    <i>
      <x v="8"/>
      <x/>
    </i>
    <i r="1">
      <x v="1"/>
    </i>
    <i t="default">
      <x v="8"/>
    </i>
    <i>
      <x v="9"/>
      <x/>
    </i>
    <i r="1">
      <x v="1"/>
    </i>
    <i t="default">
      <x v="9"/>
    </i>
    <i>
      <x v="10"/>
      <x/>
    </i>
    <i r="1">
      <x v="1"/>
    </i>
    <i t="default">
      <x v="10"/>
    </i>
    <i>
      <x v="11"/>
      <x/>
    </i>
    <i r="1">
      <x v="1"/>
    </i>
    <i t="default">
      <x v="11"/>
    </i>
    <i>
      <x v="12"/>
      <x/>
    </i>
    <i r="1">
      <x v="1"/>
    </i>
    <i t="default">
      <x v="12"/>
    </i>
    <i>
      <x v="13"/>
      <x/>
    </i>
    <i r="1">
      <x v="1"/>
    </i>
    <i t="default">
      <x v="13"/>
    </i>
    <i>
      <x v="14"/>
      <x/>
    </i>
    <i r="1">
      <x v="1"/>
    </i>
    <i t="default">
      <x v="14"/>
    </i>
    <i>
      <x v="15"/>
      <x/>
    </i>
    <i r="1">
      <x v="1"/>
    </i>
    <i t="default">
      <x v="15"/>
    </i>
    <i>
      <x v="16"/>
      <x/>
    </i>
    <i r="1">
      <x v="1"/>
    </i>
    <i t="default">
      <x v="16"/>
    </i>
    <i>
      <x v="17"/>
      <x/>
    </i>
    <i r="1">
      <x v="1"/>
    </i>
    <i t="default">
      <x v="17"/>
    </i>
    <i>
      <x v="18"/>
      <x/>
    </i>
    <i r="1">
      <x v="1"/>
    </i>
    <i t="default">
      <x v="18"/>
    </i>
    <i>
      <x v="19"/>
      <x/>
    </i>
    <i r="1">
      <x v="1"/>
    </i>
    <i t="default">
      <x v="19"/>
    </i>
    <i t="grand">
      <x/>
    </i>
  </rowItems>
  <colItems count="1">
    <i/>
  </colItems>
  <dataFields count="1">
    <dataField name="Count of Availability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8955C0-BB0D-44DE-A564-08326DDC1489}" name="PivotTable49"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33">
  <location ref="DM7:DN15"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axis="axisRow" showAll="0">
      <items count="7">
        <item x="3"/>
        <item x="1"/>
        <item x="0"/>
        <item x="5"/>
        <item x="2"/>
        <item x="4"/>
        <item t="default"/>
      </items>
    </pivotField>
    <pivotField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showAll="0">
      <items count="5">
        <item x="2"/>
        <item x="1"/>
        <item x="0"/>
        <item m="1" x="3"/>
        <item t="default"/>
      </items>
    </pivotField>
    <pivotField showAll="0">
      <items count="422">
        <item x="208"/>
        <item x="89"/>
        <item x="300"/>
        <item x="202"/>
        <item x="268"/>
        <item x="151"/>
        <item x="9"/>
        <item x="138"/>
        <item x="178"/>
        <item x="132"/>
        <item x="388"/>
        <item x="282"/>
        <item x="396"/>
        <item x="375"/>
        <item x="10"/>
        <item x="19"/>
        <item x="294"/>
        <item x="148"/>
        <item x="3"/>
        <item x="136"/>
        <item x="198"/>
        <item x="99"/>
        <item x="323"/>
        <item x="305"/>
        <item x="398"/>
        <item x="267"/>
        <item x="320"/>
        <item x="280"/>
        <item x="403"/>
        <item x="188"/>
        <item x="34"/>
        <item x="387"/>
        <item x="391"/>
        <item x="337"/>
        <item x="296"/>
        <item x="354"/>
        <item x="367"/>
        <item x="349"/>
        <item x="159"/>
        <item x="229"/>
        <item x="277"/>
        <item x="341"/>
        <item x="249"/>
        <item x="250"/>
        <item x="360"/>
        <item x="189"/>
        <item x="20"/>
        <item x="199"/>
        <item x="316"/>
        <item x="116"/>
        <item x="410"/>
        <item x="243"/>
        <item x="144"/>
        <item x="96"/>
        <item x="86"/>
        <item x="392"/>
        <item x="228"/>
        <item x="130"/>
        <item x="193"/>
        <item x="314"/>
        <item x="153"/>
        <item x="4"/>
        <item x="353"/>
        <item x="292"/>
        <item x="222"/>
        <item x="55"/>
        <item x="120"/>
        <item x="298"/>
        <item x="400"/>
        <item x="302"/>
        <item x="346"/>
        <item x="306"/>
        <item x="355"/>
        <item x="326"/>
        <item x="6"/>
        <item x="238"/>
        <item x="70"/>
        <item x="213"/>
        <item x="36"/>
        <item x="336"/>
        <item x="338"/>
        <item x="230"/>
        <item x="411"/>
        <item x="219"/>
        <item x="43"/>
        <item x="81"/>
        <item x="264"/>
        <item x="242"/>
        <item x="272"/>
        <item x="115"/>
        <item x="195"/>
        <item x="333"/>
        <item x="121"/>
        <item x="57"/>
        <item x="303"/>
        <item x="62"/>
        <item x="263"/>
        <item x="71"/>
        <item x="85"/>
        <item x="59"/>
        <item x="137"/>
        <item x="126"/>
        <item x="321"/>
        <item x="194"/>
        <item x="35"/>
        <item x="255"/>
        <item x="201"/>
        <item x="129"/>
        <item x="160"/>
        <item x="334"/>
        <item x="329"/>
        <item x="47"/>
        <item x="192"/>
        <item x="95"/>
        <item x="350"/>
        <item x="190"/>
        <item x="331"/>
        <item x="72"/>
        <item x="156"/>
        <item x="251"/>
        <item x="44"/>
        <item x="225"/>
        <item x="75"/>
        <item x="383"/>
        <item x="233"/>
        <item x="101"/>
        <item x="254"/>
        <item x="191"/>
        <item x="122"/>
        <item x="384"/>
        <item x="127"/>
        <item x="382"/>
        <item x="284"/>
        <item x="325"/>
        <item x="372"/>
        <item x="80"/>
        <item x="16"/>
        <item x="28"/>
        <item x="140"/>
        <item x="289"/>
        <item x="339"/>
        <item x="351"/>
        <item x="211"/>
        <item x="301"/>
        <item x="224"/>
        <item x="58"/>
        <item x="389"/>
        <item x="170"/>
        <item x="67"/>
        <item x="128"/>
        <item x="92"/>
        <item x="210"/>
        <item x="247"/>
        <item x="259"/>
        <item x="177"/>
        <item x="23"/>
        <item x="348"/>
        <item x="26"/>
        <item x="105"/>
        <item x="135"/>
        <item x="52"/>
        <item x="357"/>
        <item x="378"/>
        <item x="417"/>
        <item x="103"/>
        <item x="8"/>
        <item x="74"/>
        <item x="369"/>
        <item x="11"/>
        <item x="307"/>
        <item x="397"/>
        <item x="362"/>
        <item x="183"/>
        <item x="41"/>
        <item x="281"/>
        <item x="290"/>
        <item x="134"/>
        <item x="2"/>
        <item x="164"/>
        <item x="286"/>
        <item x="173"/>
        <item x="285"/>
        <item x="245"/>
        <item x="297"/>
        <item x="416"/>
        <item x="381"/>
        <item x="64"/>
        <item x="45"/>
        <item x="420"/>
        <item x="185"/>
        <item x="66"/>
        <item x="239"/>
        <item x="196"/>
        <item x="27"/>
        <item x="18"/>
        <item x="61"/>
        <item x="236"/>
        <item x="180"/>
        <item x="68"/>
        <item x="131"/>
        <item x="265"/>
        <item x="342"/>
        <item x="217"/>
        <item x="162"/>
        <item x="275"/>
        <item x="125"/>
        <item x="166"/>
        <item x="313"/>
        <item x="278"/>
        <item x="204"/>
        <item x="371"/>
        <item x="200"/>
        <item x="94"/>
        <item x="22"/>
        <item x="406"/>
        <item x="293"/>
        <item x="167"/>
        <item x="5"/>
        <item x="32"/>
        <item x="60"/>
        <item x="365"/>
        <item x="149"/>
        <item x="270"/>
        <item x="181"/>
        <item x="221"/>
        <item x="345"/>
        <item x="150"/>
        <item x="7"/>
        <item x="273"/>
        <item x="51"/>
        <item x="279"/>
        <item x="152"/>
        <item x="288"/>
        <item x="50"/>
        <item x="405"/>
        <item x="102"/>
        <item x="257"/>
        <item x="108"/>
        <item x="399"/>
        <item x="207"/>
        <item x="90"/>
        <item x="370"/>
        <item x="335"/>
        <item x="176"/>
        <item x="223"/>
        <item x="163"/>
        <item x="186"/>
        <item x="235"/>
        <item x="328"/>
        <item x="187"/>
        <item x="119"/>
        <item x="31"/>
        <item x="40"/>
        <item x="171"/>
        <item x="49"/>
        <item x="395"/>
        <item x="256"/>
        <item x="30"/>
        <item x="56"/>
        <item x="78"/>
        <item x="361"/>
        <item x="344"/>
        <item x="291"/>
        <item x="157"/>
        <item x="77"/>
        <item x="332"/>
        <item x="260"/>
        <item x="401"/>
        <item x="179"/>
        <item x="165"/>
        <item x="38"/>
        <item x="106"/>
        <item x="82"/>
        <item x="271"/>
        <item x="169"/>
        <item x="13"/>
        <item x="402"/>
        <item x="53"/>
        <item x="248"/>
        <item x="87"/>
        <item x="409"/>
        <item x="118"/>
        <item x="261"/>
        <item x="139"/>
        <item x="380"/>
        <item x="295"/>
        <item x="394"/>
        <item x="379"/>
        <item x="358"/>
        <item x="373"/>
        <item x="33"/>
        <item x="15"/>
        <item x="414"/>
        <item x="363"/>
        <item x="109"/>
        <item x="415"/>
        <item x="231"/>
        <item x="317"/>
        <item x="197"/>
        <item x="376"/>
        <item x="117"/>
        <item x="364"/>
        <item x="93"/>
        <item x="100"/>
        <item x="46"/>
        <item x="14"/>
        <item x="330"/>
        <item x="107"/>
        <item x="408"/>
        <item x="237"/>
        <item x="311"/>
        <item x="234"/>
        <item x="147"/>
        <item x="21"/>
        <item x="220"/>
        <item x="266"/>
        <item x="17"/>
        <item x="368"/>
        <item x="385"/>
        <item x="287"/>
        <item x="184"/>
        <item x="214"/>
        <item x="69"/>
        <item x="215"/>
        <item x="110"/>
        <item x="386"/>
        <item x="161"/>
        <item x="310"/>
        <item x="76"/>
        <item x="299"/>
        <item x="312"/>
        <item x="241"/>
        <item x="418"/>
        <item x="390"/>
        <item x="154"/>
        <item x="104"/>
        <item x="146"/>
        <item x="1"/>
        <item x="324"/>
        <item x="240"/>
        <item x="309"/>
        <item x="216"/>
        <item x="84"/>
        <item x="412"/>
        <item x="206"/>
        <item x="37"/>
        <item x="218"/>
        <item x="246"/>
        <item x="113"/>
        <item x="407"/>
        <item x="97"/>
        <item x="24"/>
        <item x="205"/>
        <item x="340"/>
        <item x="83"/>
        <item x="182"/>
        <item x="262"/>
        <item x="253"/>
        <item x="308"/>
        <item x="155"/>
        <item x="283"/>
        <item x="226"/>
        <item x="124"/>
        <item x="212"/>
        <item x="98"/>
        <item x="374"/>
        <item x="88"/>
        <item x="142"/>
        <item x="73"/>
        <item x="352"/>
        <item x="393"/>
        <item x="111"/>
        <item x="232"/>
        <item x="274"/>
        <item x="172"/>
        <item x="112"/>
        <item x="63"/>
        <item x="203"/>
        <item x="318"/>
        <item x="174"/>
        <item x="209"/>
        <item x="377"/>
        <item x="143"/>
        <item x="158"/>
        <item x="0"/>
        <item x="12"/>
        <item x="79"/>
        <item x="65"/>
        <item x="133"/>
        <item x="252"/>
        <item x="419"/>
        <item x="123"/>
        <item x="356"/>
        <item x="319"/>
        <item x="276"/>
        <item x="168"/>
        <item x="42"/>
        <item x="91"/>
        <item x="145"/>
        <item x="315"/>
        <item x="347"/>
        <item x="304"/>
        <item x="343"/>
        <item x="327"/>
        <item x="359"/>
        <item x="269"/>
        <item x="175"/>
        <item x="244"/>
        <item x="404"/>
        <item x="25"/>
        <item x="48"/>
        <item x="29"/>
        <item x="322"/>
        <item x="413"/>
        <item x="114"/>
        <item x="141"/>
        <item x="227"/>
        <item x="54"/>
        <item x="258"/>
        <item x="366"/>
        <item x="39"/>
        <item t="default"/>
      </items>
    </pivotField>
    <pivotField showAll="0">
      <items count="21">
        <item x="9"/>
        <item x="16"/>
        <item x="2"/>
        <item x="10"/>
        <item x="18"/>
        <item x="3"/>
        <item x="13"/>
        <item x="5"/>
        <item x="8"/>
        <item x="7"/>
        <item x="1"/>
        <item x="4"/>
        <item x="19"/>
        <item x="11"/>
        <item x="0"/>
        <item x="14"/>
        <item x="6"/>
        <item x="15"/>
        <item x="17"/>
        <item x="12"/>
        <item t="default"/>
      </items>
    </pivotField>
    <pivotField showAll="0"/>
    <pivotField showAll="0"/>
    <pivotField showAll="0"/>
    <pivotField dataField="1" showAll="0">
      <items count="481">
        <item x="206"/>
        <item x="129"/>
        <item x="70"/>
        <item x="64"/>
        <item x="179"/>
        <item x="52"/>
        <item x="427"/>
        <item x="305"/>
        <item x="332"/>
        <item x="195"/>
        <item x="14"/>
        <item x="392"/>
        <item x="165"/>
        <item x="263"/>
        <item x="50"/>
        <item x="212"/>
        <item x="306"/>
        <item x="299"/>
        <item x="19"/>
        <item x="476"/>
        <item x="477"/>
        <item x="407"/>
        <item x="290"/>
        <item x="359"/>
        <item x="391"/>
        <item x="82"/>
        <item x="138"/>
        <item x="402"/>
        <item x="175"/>
        <item x="58"/>
        <item x="204"/>
        <item x="350"/>
        <item x="327"/>
        <item x="331"/>
        <item x="144"/>
        <item x="3"/>
        <item x="229"/>
        <item x="445"/>
        <item x="239"/>
        <item x="382"/>
        <item x="315"/>
        <item x="107"/>
        <item x="444"/>
        <item x="115"/>
        <item x="167"/>
        <item x="65"/>
        <item x="15"/>
        <item x="270"/>
        <item x="33"/>
        <item x="285"/>
        <item x="371"/>
        <item x="86"/>
        <item x="30"/>
        <item x="97"/>
        <item x="214"/>
        <item x="218"/>
        <item x="185"/>
        <item x="226"/>
        <item x="28"/>
        <item x="453"/>
        <item x="461"/>
        <item x="54"/>
        <item x="10"/>
        <item x="96"/>
        <item x="431"/>
        <item x="399"/>
        <item x="310"/>
        <item x="155"/>
        <item x="249"/>
        <item x="161"/>
        <item x="449"/>
        <item x="44"/>
        <item x="278"/>
        <item x="479"/>
        <item x="325"/>
        <item x="258"/>
        <item x="434"/>
        <item x="374"/>
        <item x="418"/>
        <item x="321"/>
        <item x="319"/>
        <item x="340"/>
        <item x="213"/>
        <item x="67"/>
        <item x="454"/>
        <item x="264"/>
        <item x="2"/>
        <item x="231"/>
        <item x="378"/>
        <item x="169"/>
        <item x="118"/>
        <item x="101"/>
        <item x="189"/>
        <item x="424"/>
        <item x="401"/>
        <item x="253"/>
        <item x="215"/>
        <item x="422"/>
        <item x="282"/>
        <item x="134"/>
        <item x="471"/>
        <item x="60"/>
        <item x="147"/>
        <item x="106"/>
        <item x="336"/>
        <item x="322"/>
        <item x="176"/>
        <item x="145"/>
        <item x="208"/>
        <item x="296"/>
        <item x="59"/>
        <item x="150"/>
        <item x="448"/>
        <item x="328"/>
        <item x="284"/>
        <item x="122"/>
        <item x="355"/>
        <item x="411"/>
        <item x="304"/>
        <item x="267"/>
        <item x="255"/>
        <item x="364"/>
        <item x="326"/>
        <item x="372"/>
        <item x="22"/>
        <item x="221"/>
        <item x="209"/>
        <item x="438"/>
        <item x="365"/>
        <item x="102"/>
        <item x="333"/>
        <item x="323"/>
        <item x="7"/>
        <item x="273"/>
        <item x="450"/>
        <item x="286"/>
        <item x="409"/>
        <item x="376"/>
        <item x="357"/>
        <item x="456"/>
        <item x="85"/>
        <item x="313"/>
        <item x="78"/>
        <item x="223"/>
        <item x="342"/>
        <item x="23"/>
        <item x="112"/>
        <item x="246"/>
        <item x="143"/>
        <item x="172"/>
        <item x="174"/>
        <item x="193"/>
        <item x="9"/>
        <item x="121"/>
        <item x="178"/>
        <item x="302"/>
        <item x="317"/>
        <item x="367"/>
        <item x="455"/>
        <item x="57"/>
        <item x="466"/>
        <item x="24"/>
        <item x="228"/>
        <item x="203"/>
        <item x="94"/>
        <item x="354"/>
        <item x="349"/>
        <item x="45"/>
        <item x="276"/>
        <item x="230"/>
        <item x="225"/>
        <item x="207"/>
        <item x="200"/>
        <item x="43"/>
        <item x="211"/>
        <item x="111"/>
        <item x="120"/>
        <item x="410"/>
        <item x="16"/>
        <item x="93"/>
        <item x="425"/>
        <item x="269"/>
        <item x="104"/>
        <item x="156"/>
        <item x="168"/>
        <item x="346"/>
        <item x="468"/>
        <item x="91"/>
        <item x="139"/>
        <item x="265"/>
        <item x="467"/>
        <item x="338"/>
        <item x="141"/>
        <item x="40"/>
        <item x="335"/>
        <item x="320"/>
        <item x="337"/>
        <item x="192"/>
        <item x="312"/>
        <item x="432"/>
        <item x="362"/>
        <item x="123"/>
        <item x="275"/>
        <item x="240"/>
        <item x="351"/>
        <item x="250"/>
        <item x="157"/>
        <item x="61"/>
        <item x="281"/>
        <item x="412"/>
        <item x="404"/>
        <item x="140"/>
        <item x="294"/>
        <item x="47"/>
        <item x="421"/>
        <item x="366"/>
        <item x="316"/>
        <item x="210"/>
        <item x="474"/>
        <item x="459"/>
        <item x="154"/>
        <item x="380"/>
        <item x="146"/>
        <item x="311"/>
        <item x="430"/>
        <item x="77"/>
        <item x="224"/>
        <item x="420"/>
        <item x="18"/>
        <item x="12"/>
        <item x="48"/>
        <item x="457"/>
        <item x="234"/>
        <item x="280"/>
        <item x="465"/>
        <item x="442"/>
        <item x="11"/>
        <item x="158"/>
        <item x="297"/>
        <item x="20"/>
        <item x="149"/>
        <item x="0"/>
        <item x="84"/>
        <item x="79"/>
        <item x="329"/>
        <item x="128"/>
        <item x="426"/>
        <item x="248"/>
        <item x="441"/>
        <item x="458"/>
        <item x="83"/>
        <item x="300"/>
        <item x="451"/>
        <item x="170"/>
        <item x="148"/>
        <item x="66"/>
        <item x="183"/>
        <item x="363"/>
        <item x="308"/>
        <item x="6"/>
        <item x="473"/>
        <item x="187"/>
        <item x="268"/>
        <item x="256"/>
        <item x="345"/>
        <item x="271"/>
        <item x="109"/>
        <item x="135"/>
        <item x="460"/>
        <item x="429"/>
        <item x="190"/>
        <item x="291"/>
        <item x="198"/>
        <item x="51"/>
        <item x="151"/>
        <item x="89"/>
        <item x="417"/>
        <item x="131"/>
        <item x="446"/>
        <item x="358"/>
        <item x="71"/>
        <item x="289"/>
        <item x="76"/>
        <item x="347"/>
        <item x="279"/>
        <item x="29"/>
        <item x="197"/>
        <item x="177"/>
        <item x="324"/>
        <item x="142"/>
        <item x="95"/>
        <item x="443"/>
        <item x="254"/>
        <item x="133"/>
        <item x="130"/>
        <item x="370"/>
        <item x="73"/>
        <item x="369"/>
        <item x="216"/>
        <item x="173"/>
        <item x="307"/>
        <item x="293"/>
        <item x="478"/>
        <item x="205"/>
        <item x="341"/>
        <item x="110"/>
        <item x="283"/>
        <item x="360"/>
        <item x="113"/>
        <item x="259"/>
        <item x="394"/>
        <item x="17"/>
        <item x="217"/>
        <item x="472"/>
        <item x="87"/>
        <item x="1"/>
        <item x="463"/>
        <item x="5"/>
        <item x="437"/>
        <item x="292"/>
        <item x="400"/>
        <item x="375"/>
        <item x="42"/>
        <item x="385"/>
        <item x="287"/>
        <item x="238"/>
        <item x="245"/>
        <item x="235"/>
        <item x="413"/>
        <item x="428"/>
        <item x="343"/>
        <item x="414"/>
        <item x="435"/>
        <item x="92"/>
        <item x="201"/>
        <item x="403"/>
        <item x="247"/>
        <item x="386"/>
        <item x="416"/>
        <item x="38"/>
        <item x="68"/>
        <item x="99"/>
        <item x="26"/>
        <item x="419"/>
        <item x="257"/>
        <item x="182"/>
        <item x="159"/>
        <item x="125"/>
        <item x="199"/>
        <item x="314"/>
        <item x="222"/>
        <item x="137"/>
        <item x="462"/>
        <item x="31"/>
        <item x="397"/>
        <item x="361"/>
        <item x="233"/>
        <item x="56"/>
        <item x="49"/>
        <item x="98"/>
        <item x="74"/>
        <item x="21"/>
        <item x="252"/>
        <item x="260"/>
        <item x="303"/>
        <item x="393"/>
        <item x="153"/>
        <item x="406"/>
        <item x="398"/>
        <item x="447"/>
        <item x="162"/>
        <item x="75"/>
        <item x="80"/>
        <item x="37"/>
        <item x="339"/>
        <item x="62"/>
        <item x="81"/>
        <item x="277"/>
        <item x="160"/>
        <item x="244"/>
        <item x="353"/>
        <item x="405"/>
        <item x="36"/>
        <item x="171"/>
        <item x="108"/>
        <item x="301"/>
        <item x="100"/>
        <item x="387"/>
        <item x="164"/>
        <item x="408"/>
        <item x="439"/>
        <item x="262"/>
        <item x="119"/>
        <item x="423"/>
        <item x="166"/>
        <item x="295"/>
        <item x="13"/>
        <item x="395"/>
        <item x="116"/>
        <item x="34"/>
        <item x="220"/>
        <item x="105"/>
        <item x="469"/>
        <item x="227"/>
        <item x="288"/>
        <item x="132"/>
        <item x="389"/>
        <item x="440"/>
        <item x="379"/>
        <item x="63"/>
        <item x="202"/>
        <item x="35"/>
        <item x="194"/>
        <item x="46"/>
        <item x="470"/>
        <item x="232"/>
        <item x="352"/>
        <item x="452"/>
        <item x="152"/>
        <item x="72"/>
        <item x="390"/>
        <item x="191"/>
        <item x="39"/>
        <item x="356"/>
        <item x="25"/>
        <item x="180"/>
        <item x="184"/>
        <item x="377"/>
        <item x="114"/>
        <item x="186"/>
        <item x="243"/>
        <item x="41"/>
        <item x="396"/>
        <item x="242"/>
        <item x="384"/>
        <item x="433"/>
        <item x="475"/>
        <item x="381"/>
        <item x="237"/>
        <item x="103"/>
        <item x="309"/>
        <item x="188"/>
        <item x="272"/>
        <item x="383"/>
        <item x="88"/>
        <item x="117"/>
        <item x="4"/>
        <item x="344"/>
        <item x="55"/>
        <item x="196"/>
        <item x="373"/>
        <item x="415"/>
        <item x="274"/>
        <item x="136"/>
        <item x="251"/>
        <item x="261"/>
        <item x="368"/>
        <item x="126"/>
        <item x="219"/>
        <item x="330"/>
        <item x="348"/>
        <item x="266"/>
        <item x="53"/>
        <item x="127"/>
        <item x="163"/>
        <item x="90"/>
        <item x="181"/>
        <item x="8"/>
        <item x="334"/>
        <item x="388"/>
        <item x="124"/>
        <item x="69"/>
        <item x="298"/>
        <item x="318"/>
        <item x="241"/>
        <item x="436"/>
        <item x="27"/>
        <item x="464"/>
        <item x="236"/>
        <item x="32"/>
        <item t="default"/>
      </items>
    </pivotField>
    <pivotField showAll="0">
      <items count="5">
        <item x="0"/>
        <item x="3"/>
        <item x="1"/>
        <item x="2"/>
        <item t="default"/>
      </items>
    </pivotField>
    <pivotField showAll="0">
      <items count="5">
        <item x="2"/>
        <item x="3"/>
        <item x="0"/>
        <item x="1"/>
        <item t="default"/>
      </items>
    </pivotField>
    <pivotField showAll="0"/>
    <pivotField showAll="0"/>
  </pivotFields>
  <rowFields count="2">
    <field x="3"/>
    <field x="5"/>
  </rowFields>
  <rowItems count="8">
    <i>
      <x v="4"/>
    </i>
    <i r="1">
      <x/>
    </i>
    <i r="1">
      <x v="1"/>
    </i>
    <i r="1">
      <x v="2"/>
    </i>
    <i r="1">
      <x v="3"/>
    </i>
    <i r="1">
      <x v="4"/>
    </i>
    <i r="1">
      <x v="5"/>
    </i>
    <i t="grand">
      <x/>
    </i>
  </rowItems>
  <colItems count="1">
    <i/>
  </colItems>
  <dataFields count="1">
    <dataField name="Sum of Cos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BA3808-7A9C-4316-8045-0B8DD362FB1B}" name="PivotTable11"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CZ8:DA15"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pivotField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showAll="0"/>
    <pivotField showAll="0"/>
    <pivotField showAll="0"/>
    <pivotField showAll="0"/>
    <pivotField showAll="0"/>
    <pivotField showAll="0"/>
    <pivotField showAll="0"/>
    <pivotField showAll="0"/>
    <pivotField axis="axisRow" showAll="0">
      <items count="5">
        <item h="1" x="2"/>
        <item x="3"/>
        <item x="0"/>
        <item x="1"/>
        <item t="default"/>
      </items>
    </pivotField>
    <pivotField dataField="1" showAll="0"/>
    <pivotField showAll="0"/>
  </pivotFields>
  <rowFields count="2">
    <field x="15"/>
    <field x="3"/>
  </rowFields>
  <rowItems count="7">
    <i>
      <x v="1"/>
    </i>
    <i r="1">
      <x v="4"/>
    </i>
    <i>
      <x v="2"/>
    </i>
    <i r="1">
      <x v="4"/>
    </i>
    <i>
      <x v="3"/>
    </i>
    <i r="1">
      <x v="4"/>
    </i>
    <i t="grand">
      <x/>
    </i>
  </rowItems>
  <colItems count="1">
    <i/>
  </colItems>
  <dataFields count="1">
    <dataField name="Sum of No. Of Rewiew" fld="16" baseField="0" baseItem="0"/>
  </dataFields>
  <chartFormats count="36">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3" count="1" selected="0">
            <x v="8"/>
          </reference>
          <reference field="15" count="1" selected="0">
            <x v="1"/>
          </reference>
        </references>
      </pivotArea>
    </chartFormat>
    <chartFormat chart="9" format="2">
      <pivotArea type="data" outline="0" fieldPosition="0">
        <references count="3">
          <reference field="4294967294" count="1" selected="0">
            <x v="0"/>
          </reference>
          <reference field="3" count="1" selected="0">
            <x v="8"/>
          </reference>
          <reference field="15" count="1" selected="0">
            <x v="2"/>
          </reference>
        </references>
      </pivotArea>
    </chartFormat>
    <chartFormat chart="9" format="3">
      <pivotArea type="data" outline="0" fieldPosition="0">
        <references count="3">
          <reference field="4294967294" count="1" selected="0">
            <x v="0"/>
          </reference>
          <reference field="3" count="1" selected="0">
            <x v="8"/>
          </reference>
          <reference field="15" count="1" selected="0">
            <x v="3"/>
          </reference>
        </references>
      </pivotArea>
    </chartFormat>
    <chartFormat chart="9" format="4">
      <pivotArea type="data" outline="0" fieldPosition="0">
        <references count="3">
          <reference field="4294967294" count="1" selected="0">
            <x v="0"/>
          </reference>
          <reference field="3" count="1" selected="0">
            <x v="4"/>
          </reference>
          <reference field="15" count="1" selected="0">
            <x v="1"/>
          </reference>
        </references>
      </pivotArea>
    </chartFormat>
    <chartFormat chart="9" format="5">
      <pivotArea type="data" outline="0" fieldPosition="0">
        <references count="3">
          <reference field="4294967294" count="1" selected="0">
            <x v="0"/>
          </reference>
          <reference field="3" count="1" selected="0">
            <x v="4"/>
          </reference>
          <reference field="15" count="1" selected="0">
            <x v="2"/>
          </reference>
        </references>
      </pivotArea>
    </chartFormat>
    <chartFormat chart="9" format="6">
      <pivotArea type="data" outline="0" fieldPosition="0">
        <references count="3">
          <reference field="4294967294" count="1" selected="0">
            <x v="0"/>
          </reference>
          <reference field="3" count="1" selected="0">
            <x v="4"/>
          </reference>
          <reference field="15" count="1" selected="0">
            <x v="3"/>
          </reference>
        </references>
      </pivotArea>
    </chartFormat>
    <chartFormat chart="9" format="7">
      <pivotArea type="data" outline="0" fieldPosition="0">
        <references count="3">
          <reference field="4294967294" count="1" selected="0">
            <x v="0"/>
          </reference>
          <reference field="3" count="1" selected="0">
            <x v="6"/>
          </reference>
          <reference field="15" count="1" selected="0">
            <x v="3"/>
          </reference>
        </references>
      </pivotArea>
    </chartFormat>
    <chartFormat chart="9" format="8">
      <pivotArea type="data" outline="0" fieldPosition="0">
        <references count="3">
          <reference field="4294967294" count="1" selected="0">
            <x v="0"/>
          </reference>
          <reference field="3" count="1" selected="0">
            <x v="6"/>
          </reference>
          <reference field="15" count="1" selected="0">
            <x v="2"/>
          </reference>
        </references>
      </pivotArea>
    </chartFormat>
    <chartFormat chart="9" format="9">
      <pivotArea type="data" outline="0" fieldPosition="0">
        <references count="3">
          <reference field="4294967294" count="1" selected="0">
            <x v="0"/>
          </reference>
          <reference field="3" count="1" selected="0">
            <x v="6"/>
          </reference>
          <reference field="15" count="1" selected="0">
            <x v="1"/>
          </reference>
        </references>
      </pivotArea>
    </chartFormat>
    <chartFormat chart="9" format="10">
      <pivotArea type="data" outline="0" fieldPosition="0">
        <references count="3">
          <reference field="4294967294" count="1" selected="0">
            <x v="0"/>
          </reference>
          <reference field="3" count="1" selected="0">
            <x v="1"/>
          </reference>
          <reference field="15" count="1" selected="0">
            <x v="3"/>
          </reference>
        </references>
      </pivotArea>
    </chartFormat>
    <chartFormat chart="9" format="11">
      <pivotArea type="data" outline="0" fieldPosition="0">
        <references count="3">
          <reference field="4294967294" count="1" selected="0">
            <x v="0"/>
          </reference>
          <reference field="3" count="1" selected="0">
            <x v="1"/>
          </reference>
          <reference field="15" count="1" selected="0">
            <x v="2"/>
          </reference>
        </references>
      </pivotArea>
    </chartFormat>
    <chartFormat chart="9" format="12">
      <pivotArea type="data" outline="0" fieldPosition="0">
        <references count="3">
          <reference field="4294967294" count="1" selected="0">
            <x v="0"/>
          </reference>
          <reference field="3" count="1" selected="0">
            <x v="1"/>
          </reference>
          <reference field="15" count="1" selected="0">
            <x v="1"/>
          </reference>
        </references>
      </pivotArea>
    </chartFormat>
    <chartFormat chart="9" format="13">
      <pivotArea type="data" outline="0" fieldPosition="0">
        <references count="3">
          <reference field="4294967294" count="1" selected="0">
            <x v="0"/>
          </reference>
          <reference field="3" count="1" selected="0">
            <x v="0"/>
          </reference>
          <reference field="15" count="1" selected="0">
            <x v="2"/>
          </reference>
        </references>
      </pivotArea>
    </chartFormat>
    <chartFormat chart="9" format="14">
      <pivotArea type="data" outline="0" fieldPosition="0">
        <references count="3">
          <reference field="4294967294" count="1" selected="0">
            <x v="0"/>
          </reference>
          <reference field="3" count="1" selected="0">
            <x v="0"/>
          </reference>
          <reference field="15" count="1" selected="0">
            <x v="3"/>
          </reference>
        </references>
      </pivotArea>
    </chartFormat>
    <chartFormat chart="9" format="15">
      <pivotArea type="data" outline="0" fieldPosition="0">
        <references count="3">
          <reference field="4294967294" count="1" selected="0">
            <x v="0"/>
          </reference>
          <reference field="3" count="1" selected="0">
            <x v="0"/>
          </reference>
          <reference field="15" count="1" selected="0">
            <x v="1"/>
          </reference>
        </references>
      </pivotArea>
    </chartFormat>
    <chartFormat chart="9" format="16">
      <pivotArea type="data" outline="0" fieldPosition="0">
        <references count="3">
          <reference field="4294967294" count="1" selected="0">
            <x v="0"/>
          </reference>
          <reference field="3" count="1" selected="0">
            <x v="2"/>
          </reference>
          <reference field="15" count="1" selected="0">
            <x v="2"/>
          </reference>
        </references>
      </pivotArea>
    </chartFormat>
    <chartFormat chart="9" format="17">
      <pivotArea type="data" outline="0" fieldPosition="0">
        <references count="3">
          <reference field="4294967294" count="1" selected="0">
            <x v="0"/>
          </reference>
          <reference field="3" count="1" selected="0">
            <x v="3"/>
          </reference>
          <reference field="15" count="1" selected="0">
            <x v="3"/>
          </reference>
        </references>
      </pivotArea>
    </chartFormat>
    <chartFormat chart="9" format="18">
      <pivotArea type="data" outline="0" fieldPosition="0">
        <references count="3">
          <reference field="4294967294" count="1" selected="0">
            <x v="0"/>
          </reference>
          <reference field="3" count="1" selected="0">
            <x v="3"/>
          </reference>
          <reference field="15" count="1" selected="0">
            <x v="1"/>
          </reference>
        </references>
      </pivotArea>
    </chartFormat>
    <chartFormat chart="9" format="19">
      <pivotArea type="data" outline="0" fieldPosition="0">
        <references count="3">
          <reference field="4294967294" count="1" selected="0">
            <x v="0"/>
          </reference>
          <reference field="3" count="1" selected="0">
            <x v="5"/>
          </reference>
          <reference field="15" count="1" selected="0">
            <x v="2"/>
          </reference>
        </references>
      </pivotArea>
    </chartFormat>
    <chartFormat chart="9" format="20">
      <pivotArea type="data" outline="0" fieldPosition="0">
        <references count="3">
          <reference field="4294967294" count="1" selected="0">
            <x v="0"/>
          </reference>
          <reference field="3" count="1" selected="0">
            <x v="5"/>
          </reference>
          <reference field="15" count="1" selected="0">
            <x v="1"/>
          </reference>
        </references>
      </pivotArea>
    </chartFormat>
    <chartFormat chart="9" format="21">
      <pivotArea type="data" outline="0" fieldPosition="0">
        <references count="3">
          <reference field="4294967294" count="1" selected="0">
            <x v="0"/>
          </reference>
          <reference field="3" count="1" selected="0">
            <x v="2"/>
          </reference>
          <reference field="15" count="1" selected="0">
            <x v="1"/>
          </reference>
        </references>
      </pivotArea>
    </chartFormat>
    <chartFormat chart="9" format="22">
      <pivotArea type="data" outline="0" fieldPosition="0">
        <references count="3">
          <reference field="4294967294" count="1" selected="0">
            <x v="0"/>
          </reference>
          <reference field="3" count="1" selected="0">
            <x v="7"/>
          </reference>
          <reference field="15" count="1" selected="0">
            <x v="3"/>
          </reference>
        </references>
      </pivotArea>
    </chartFormat>
    <chartFormat chart="9" format="23">
      <pivotArea type="data" outline="0" fieldPosition="0">
        <references count="3">
          <reference field="4294967294" count="1" selected="0">
            <x v="0"/>
          </reference>
          <reference field="3" count="1" selected="0">
            <x v="7"/>
          </reference>
          <reference field="15" count="1" selected="0">
            <x v="1"/>
          </reference>
        </references>
      </pivotArea>
    </chartFormat>
    <chartFormat chart="9" format="24">
      <pivotArea type="data" outline="0" fieldPosition="0">
        <references count="3">
          <reference field="4294967294" count="1" selected="0">
            <x v="0"/>
          </reference>
          <reference field="3" count="1" selected="0">
            <x v="9"/>
          </reference>
          <reference field="15" count="1" selected="0">
            <x v="2"/>
          </reference>
        </references>
      </pivotArea>
    </chartFormat>
    <chartFormat chart="9" format="25">
      <pivotArea type="data" outline="0" fieldPosition="0">
        <references count="3">
          <reference field="4294967294" count="1" selected="0">
            <x v="0"/>
          </reference>
          <reference field="3" count="1" selected="0">
            <x v="9"/>
          </reference>
          <reference field="15" count="1" selected="0">
            <x v="1"/>
          </reference>
        </references>
      </pivotArea>
    </chartFormat>
    <chartFormat chart="9" format="26">
      <pivotArea type="data" outline="0" fieldPosition="0">
        <references count="3">
          <reference field="4294967294" count="1" selected="0">
            <x v="0"/>
          </reference>
          <reference field="3" count="1" selected="0">
            <x v="10"/>
          </reference>
          <reference field="15" count="1" selected="0">
            <x v="3"/>
          </reference>
        </references>
      </pivotArea>
    </chartFormat>
    <chartFormat chart="9" format="27">
      <pivotArea type="data" outline="0" fieldPosition="0">
        <references count="3">
          <reference field="4294967294" count="1" selected="0">
            <x v="0"/>
          </reference>
          <reference field="3" count="1" selected="0">
            <x v="10"/>
          </reference>
          <reference field="15" count="1" selected="0">
            <x v="1"/>
          </reference>
        </references>
      </pivotArea>
    </chartFormat>
    <chartFormat chart="9" format="28">
      <pivotArea type="data" outline="0" fieldPosition="0">
        <references count="3">
          <reference field="4294967294" count="1" selected="0">
            <x v="0"/>
          </reference>
          <reference field="3" count="1" selected="0">
            <x v="12"/>
          </reference>
          <reference field="15" count="1" selected="0">
            <x v="3"/>
          </reference>
        </references>
      </pivotArea>
    </chartFormat>
    <chartFormat chart="9" format="29">
      <pivotArea type="data" outline="0" fieldPosition="0">
        <references count="3">
          <reference field="4294967294" count="1" selected="0">
            <x v="0"/>
          </reference>
          <reference field="3" count="1" selected="0">
            <x v="12"/>
          </reference>
          <reference field="15" count="1" selected="0">
            <x v="1"/>
          </reference>
        </references>
      </pivotArea>
    </chartFormat>
    <chartFormat chart="9" format="30">
      <pivotArea type="data" outline="0" fieldPosition="0">
        <references count="3">
          <reference field="4294967294" count="1" selected="0">
            <x v="0"/>
          </reference>
          <reference field="3" count="1" selected="0">
            <x v="11"/>
          </reference>
          <reference field="15" count="1" selected="0">
            <x v="2"/>
          </reference>
        </references>
      </pivotArea>
    </chartFormat>
    <chartFormat chart="9" format="31">
      <pivotArea type="data" outline="0" fieldPosition="0">
        <references count="3">
          <reference field="4294967294" count="1" selected="0">
            <x v="0"/>
          </reference>
          <reference field="3" count="1" selected="0">
            <x v="3"/>
          </reference>
          <reference field="15" count="1" selected="0">
            <x v="2"/>
          </reference>
        </references>
      </pivotArea>
    </chartFormat>
    <chartFormat chart="9" format="32">
      <pivotArea type="data" outline="0" fieldPosition="0">
        <references count="3">
          <reference field="4294967294" count="1" selected="0">
            <x v="0"/>
          </reference>
          <reference field="3" count="1" selected="0">
            <x v="11"/>
          </reference>
          <reference field="15" count="1" selected="0">
            <x v="1"/>
          </reference>
        </references>
      </pivotArea>
    </chartFormat>
    <chartFormat chart="9" format="33">
      <pivotArea type="data" outline="0" fieldPosition="0">
        <references count="3">
          <reference field="4294967294" count="1" selected="0">
            <x v="0"/>
          </reference>
          <reference field="3" count="1" selected="0">
            <x v="5"/>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4A4AD-1B28-4619-BF29-4AE8487E3A8D}" name="PivotTable50"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FF10:FM13" firstHeaderRow="1" firstDataRow="2" firstDataCol="1"/>
  <pivotFields count="18">
    <pivotField dataField="1"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axis="axisCol" showAll="0">
      <items count="7">
        <item x="3"/>
        <item x="1"/>
        <item x="0"/>
        <item x="5"/>
        <item x="2"/>
        <item x="4"/>
        <item t="default"/>
      </items>
    </pivotField>
    <pivotField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showAll="0">
      <items count="5">
        <item x="2"/>
        <item x="1"/>
        <item x="0"/>
        <item m="1" x="3"/>
        <item t="default"/>
      </items>
    </pivotField>
    <pivotField showAll="0">
      <items count="422">
        <item x="208"/>
        <item x="89"/>
        <item x="300"/>
        <item x="202"/>
        <item x="268"/>
        <item x="151"/>
        <item x="9"/>
        <item x="138"/>
        <item x="178"/>
        <item x="132"/>
        <item x="388"/>
        <item x="282"/>
        <item x="396"/>
        <item x="375"/>
        <item x="10"/>
        <item x="19"/>
        <item x="294"/>
        <item x="148"/>
        <item x="3"/>
        <item x="136"/>
        <item x="198"/>
        <item x="99"/>
        <item x="323"/>
        <item x="305"/>
        <item x="398"/>
        <item x="267"/>
        <item x="320"/>
        <item x="280"/>
        <item x="403"/>
        <item x="188"/>
        <item x="34"/>
        <item x="387"/>
        <item x="391"/>
        <item x="337"/>
        <item x="296"/>
        <item x="354"/>
        <item x="367"/>
        <item x="349"/>
        <item x="159"/>
        <item x="229"/>
        <item x="277"/>
        <item x="341"/>
        <item x="249"/>
        <item x="250"/>
        <item x="360"/>
        <item x="189"/>
        <item x="20"/>
        <item x="199"/>
        <item x="316"/>
        <item x="116"/>
        <item x="410"/>
        <item x="243"/>
        <item x="144"/>
        <item x="96"/>
        <item x="86"/>
        <item x="392"/>
        <item x="228"/>
        <item x="130"/>
        <item x="193"/>
        <item x="314"/>
        <item x="153"/>
        <item x="4"/>
        <item x="353"/>
        <item x="292"/>
        <item x="222"/>
        <item x="55"/>
        <item x="120"/>
        <item x="298"/>
        <item x="400"/>
        <item x="302"/>
        <item x="346"/>
        <item x="306"/>
        <item x="355"/>
        <item x="326"/>
        <item x="6"/>
        <item x="238"/>
        <item x="70"/>
        <item x="213"/>
        <item x="36"/>
        <item x="336"/>
        <item x="338"/>
        <item x="230"/>
        <item x="411"/>
        <item x="219"/>
        <item x="43"/>
        <item x="81"/>
        <item x="264"/>
        <item x="242"/>
        <item x="272"/>
        <item x="115"/>
        <item x="195"/>
        <item x="333"/>
        <item x="121"/>
        <item x="57"/>
        <item x="303"/>
        <item x="62"/>
        <item x="263"/>
        <item x="71"/>
        <item x="85"/>
        <item x="59"/>
        <item x="137"/>
        <item x="126"/>
        <item x="321"/>
        <item x="194"/>
        <item x="35"/>
        <item x="255"/>
        <item x="201"/>
        <item x="129"/>
        <item x="160"/>
        <item x="334"/>
        <item x="329"/>
        <item x="47"/>
        <item x="192"/>
        <item x="95"/>
        <item x="350"/>
        <item x="190"/>
        <item x="331"/>
        <item x="72"/>
        <item x="156"/>
        <item x="251"/>
        <item x="44"/>
        <item x="225"/>
        <item x="75"/>
        <item x="383"/>
        <item x="233"/>
        <item x="101"/>
        <item x="254"/>
        <item x="191"/>
        <item x="122"/>
        <item x="384"/>
        <item x="127"/>
        <item x="382"/>
        <item x="284"/>
        <item x="325"/>
        <item x="372"/>
        <item x="80"/>
        <item x="16"/>
        <item x="28"/>
        <item x="140"/>
        <item x="289"/>
        <item x="339"/>
        <item x="351"/>
        <item x="211"/>
        <item x="301"/>
        <item x="224"/>
        <item x="58"/>
        <item x="389"/>
        <item x="170"/>
        <item x="67"/>
        <item x="128"/>
        <item x="92"/>
        <item x="210"/>
        <item x="247"/>
        <item x="259"/>
        <item x="177"/>
        <item x="23"/>
        <item x="348"/>
        <item x="26"/>
        <item x="105"/>
        <item x="135"/>
        <item x="52"/>
        <item x="357"/>
        <item x="378"/>
        <item x="417"/>
        <item x="103"/>
        <item x="8"/>
        <item x="74"/>
        <item x="369"/>
        <item x="11"/>
        <item x="307"/>
        <item x="397"/>
        <item x="362"/>
        <item x="183"/>
        <item x="41"/>
        <item x="281"/>
        <item x="290"/>
        <item x="134"/>
        <item x="2"/>
        <item x="164"/>
        <item x="286"/>
        <item x="173"/>
        <item x="285"/>
        <item x="245"/>
        <item x="297"/>
        <item x="416"/>
        <item x="381"/>
        <item x="64"/>
        <item x="45"/>
        <item x="420"/>
        <item x="185"/>
        <item x="66"/>
        <item x="239"/>
        <item x="196"/>
        <item x="27"/>
        <item x="18"/>
        <item x="61"/>
        <item x="236"/>
        <item x="180"/>
        <item x="68"/>
        <item x="131"/>
        <item x="265"/>
        <item x="342"/>
        <item x="217"/>
        <item x="162"/>
        <item x="275"/>
        <item x="125"/>
        <item x="166"/>
        <item x="313"/>
        <item x="278"/>
        <item x="204"/>
        <item x="371"/>
        <item x="200"/>
        <item x="94"/>
        <item x="22"/>
        <item x="406"/>
        <item x="293"/>
        <item x="167"/>
        <item x="5"/>
        <item x="32"/>
        <item x="60"/>
        <item x="365"/>
        <item x="149"/>
        <item x="270"/>
        <item x="181"/>
        <item x="221"/>
        <item x="345"/>
        <item x="150"/>
        <item x="7"/>
        <item x="273"/>
        <item x="51"/>
        <item x="279"/>
        <item x="152"/>
        <item x="288"/>
        <item x="50"/>
        <item x="405"/>
        <item x="102"/>
        <item x="257"/>
        <item x="108"/>
        <item x="399"/>
        <item x="207"/>
        <item x="90"/>
        <item x="370"/>
        <item x="335"/>
        <item x="176"/>
        <item x="223"/>
        <item x="163"/>
        <item x="186"/>
        <item x="235"/>
        <item x="328"/>
        <item x="187"/>
        <item x="119"/>
        <item x="31"/>
        <item x="40"/>
        <item x="171"/>
        <item x="49"/>
        <item x="395"/>
        <item x="256"/>
        <item x="30"/>
        <item x="56"/>
        <item x="78"/>
        <item x="361"/>
        <item x="344"/>
        <item x="291"/>
        <item x="157"/>
        <item x="77"/>
        <item x="332"/>
        <item x="260"/>
        <item x="401"/>
        <item x="179"/>
        <item x="165"/>
        <item x="38"/>
        <item x="106"/>
        <item x="82"/>
        <item x="271"/>
        <item x="169"/>
        <item x="13"/>
        <item x="402"/>
        <item x="53"/>
        <item x="248"/>
        <item x="87"/>
        <item x="409"/>
        <item x="118"/>
        <item x="261"/>
        <item x="139"/>
        <item x="380"/>
        <item x="295"/>
        <item x="394"/>
        <item x="379"/>
        <item x="358"/>
        <item x="373"/>
        <item x="33"/>
        <item x="15"/>
        <item x="414"/>
        <item x="363"/>
        <item x="109"/>
        <item x="415"/>
        <item x="231"/>
        <item x="317"/>
        <item x="197"/>
        <item x="376"/>
        <item x="117"/>
        <item x="364"/>
        <item x="93"/>
        <item x="100"/>
        <item x="46"/>
        <item x="14"/>
        <item x="330"/>
        <item x="107"/>
        <item x="408"/>
        <item x="237"/>
        <item x="311"/>
        <item x="234"/>
        <item x="147"/>
        <item x="21"/>
        <item x="220"/>
        <item x="266"/>
        <item x="17"/>
        <item x="368"/>
        <item x="385"/>
        <item x="287"/>
        <item x="184"/>
        <item x="214"/>
        <item x="69"/>
        <item x="215"/>
        <item x="110"/>
        <item x="386"/>
        <item x="161"/>
        <item x="310"/>
        <item x="76"/>
        <item x="299"/>
        <item x="312"/>
        <item x="241"/>
        <item x="418"/>
        <item x="390"/>
        <item x="154"/>
        <item x="104"/>
        <item x="146"/>
        <item x="1"/>
        <item x="324"/>
        <item x="240"/>
        <item x="309"/>
        <item x="216"/>
        <item x="84"/>
        <item x="412"/>
        <item x="206"/>
        <item x="37"/>
        <item x="218"/>
        <item x="246"/>
        <item x="113"/>
        <item x="407"/>
        <item x="97"/>
        <item x="24"/>
        <item x="205"/>
        <item x="340"/>
        <item x="83"/>
        <item x="182"/>
        <item x="262"/>
        <item x="253"/>
        <item x="308"/>
        <item x="155"/>
        <item x="283"/>
        <item x="226"/>
        <item x="124"/>
        <item x="212"/>
        <item x="98"/>
        <item x="374"/>
        <item x="88"/>
        <item x="142"/>
        <item x="73"/>
        <item x="352"/>
        <item x="393"/>
        <item x="111"/>
        <item x="232"/>
        <item x="274"/>
        <item x="172"/>
        <item x="112"/>
        <item x="63"/>
        <item x="203"/>
        <item x="318"/>
        <item x="174"/>
        <item x="209"/>
        <item x="377"/>
        <item x="143"/>
        <item x="158"/>
        <item x="0"/>
        <item x="12"/>
        <item x="79"/>
        <item x="65"/>
        <item x="133"/>
        <item x="252"/>
        <item x="419"/>
        <item x="123"/>
        <item x="356"/>
        <item x="319"/>
        <item x="276"/>
        <item x="168"/>
        <item x="42"/>
        <item x="91"/>
        <item x="145"/>
        <item x="315"/>
        <item x="347"/>
        <item x="304"/>
        <item x="343"/>
        <item x="327"/>
        <item x="359"/>
        <item x="269"/>
        <item x="175"/>
        <item x="244"/>
        <item x="404"/>
        <item x="25"/>
        <item x="48"/>
        <item x="29"/>
        <item x="322"/>
        <item x="413"/>
        <item x="114"/>
        <item x="141"/>
        <item x="227"/>
        <item x="54"/>
        <item x="258"/>
        <item x="366"/>
        <item x="39"/>
        <item t="default"/>
      </items>
    </pivotField>
    <pivotField showAll="0">
      <items count="21">
        <item x="9"/>
        <item x="16"/>
        <item x="2"/>
        <item x="10"/>
        <item x="18"/>
        <item x="3"/>
        <item x="13"/>
        <item x="5"/>
        <item x="8"/>
        <item x="7"/>
        <item x="1"/>
        <item x="4"/>
        <item x="19"/>
        <item x="11"/>
        <item x="0"/>
        <item x="14"/>
        <item x="6"/>
        <item x="15"/>
        <item x="17"/>
        <item x="12"/>
        <item t="default"/>
      </items>
    </pivotField>
    <pivotField showAll="0"/>
    <pivotField showAll="0"/>
    <pivotField showAll="0"/>
    <pivotField showAll="0">
      <items count="481">
        <item x="206"/>
        <item x="129"/>
        <item x="70"/>
        <item x="64"/>
        <item x="179"/>
        <item x="52"/>
        <item x="427"/>
        <item x="305"/>
        <item x="332"/>
        <item x="195"/>
        <item x="14"/>
        <item x="392"/>
        <item x="165"/>
        <item x="263"/>
        <item x="50"/>
        <item x="212"/>
        <item x="306"/>
        <item x="299"/>
        <item x="19"/>
        <item x="476"/>
        <item x="477"/>
        <item x="407"/>
        <item x="290"/>
        <item x="359"/>
        <item x="391"/>
        <item x="82"/>
        <item x="138"/>
        <item x="402"/>
        <item x="175"/>
        <item x="58"/>
        <item x="204"/>
        <item x="350"/>
        <item x="327"/>
        <item x="331"/>
        <item x="144"/>
        <item x="3"/>
        <item x="229"/>
        <item x="445"/>
        <item x="239"/>
        <item x="382"/>
        <item x="315"/>
        <item x="107"/>
        <item x="444"/>
        <item x="115"/>
        <item x="167"/>
        <item x="65"/>
        <item x="15"/>
        <item x="270"/>
        <item x="33"/>
        <item x="285"/>
        <item x="371"/>
        <item x="86"/>
        <item x="30"/>
        <item x="97"/>
        <item x="214"/>
        <item x="218"/>
        <item x="185"/>
        <item x="226"/>
        <item x="28"/>
        <item x="453"/>
        <item x="461"/>
        <item x="54"/>
        <item x="10"/>
        <item x="96"/>
        <item x="431"/>
        <item x="399"/>
        <item x="310"/>
        <item x="155"/>
        <item x="249"/>
        <item x="161"/>
        <item x="449"/>
        <item x="44"/>
        <item x="278"/>
        <item x="479"/>
        <item x="325"/>
        <item x="258"/>
        <item x="434"/>
        <item x="374"/>
        <item x="418"/>
        <item x="321"/>
        <item x="319"/>
        <item x="340"/>
        <item x="213"/>
        <item x="67"/>
        <item x="454"/>
        <item x="264"/>
        <item x="2"/>
        <item x="231"/>
        <item x="378"/>
        <item x="169"/>
        <item x="118"/>
        <item x="101"/>
        <item x="189"/>
        <item x="424"/>
        <item x="401"/>
        <item x="253"/>
        <item x="215"/>
        <item x="422"/>
        <item x="282"/>
        <item x="134"/>
        <item x="471"/>
        <item x="60"/>
        <item x="147"/>
        <item x="106"/>
        <item x="336"/>
        <item x="322"/>
        <item x="176"/>
        <item x="145"/>
        <item x="208"/>
        <item x="296"/>
        <item x="59"/>
        <item x="150"/>
        <item x="448"/>
        <item x="328"/>
        <item x="284"/>
        <item x="122"/>
        <item x="355"/>
        <item x="411"/>
        <item x="304"/>
        <item x="267"/>
        <item x="255"/>
        <item x="364"/>
        <item x="326"/>
        <item x="372"/>
        <item x="22"/>
        <item x="221"/>
        <item x="209"/>
        <item x="438"/>
        <item x="365"/>
        <item x="102"/>
        <item x="333"/>
        <item x="323"/>
        <item x="7"/>
        <item x="273"/>
        <item x="450"/>
        <item x="286"/>
        <item x="409"/>
        <item x="376"/>
        <item x="357"/>
        <item x="456"/>
        <item x="85"/>
        <item x="313"/>
        <item x="78"/>
        <item x="223"/>
        <item x="342"/>
        <item x="23"/>
        <item x="112"/>
        <item x="246"/>
        <item x="143"/>
        <item x="172"/>
        <item x="174"/>
        <item x="193"/>
        <item x="9"/>
        <item x="121"/>
        <item x="178"/>
        <item x="302"/>
        <item x="317"/>
        <item x="367"/>
        <item x="455"/>
        <item x="57"/>
        <item x="466"/>
        <item x="24"/>
        <item x="228"/>
        <item x="203"/>
        <item x="94"/>
        <item x="354"/>
        <item x="349"/>
        <item x="45"/>
        <item x="276"/>
        <item x="230"/>
        <item x="225"/>
        <item x="207"/>
        <item x="200"/>
        <item x="43"/>
        <item x="211"/>
        <item x="111"/>
        <item x="120"/>
        <item x="410"/>
        <item x="16"/>
        <item x="93"/>
        <item x="425"/>
        <item x="269"/>
        <item x="104"/>
        <item x="156"/>
        <item x="168"/>
        <item x="346"/>
        <item x="468"/>
        <item x="91"/>
        <item x="139"/>
        <item x="265"/>
        <item x="467"/>
        <item x="338"/>
        <item x="141"/>
        <item x="40"/>
        <item x="335"/>
        <item x="320"/>
        <item x="337"/>
        <item x="192"/>
        <item x="312"/>
        <item x="432"/>
        <item x="362"/>
        <item x="123"/>
        <item x="275"/>
        <item x="240"/>
        <item x="351"/>
        <item x="250"/>
        <item x="157"/>
        <item x="61"/>
        <item x="281"/>
        <item x="412"/>
        <item x="404"/>
        <item x="140"/>
        <item x="294"/>
        <item x="47"/>
        <item x="421"/>
        <item x="366"/>
        <item x="316"/>
        <item x="210"/>
        <item x="474"/>
        <item x="459"/>
        <item x="154"/>
        <item x="380"/>
        <item x="146"/>
        <item x="311"/>
        <item x="430"/>
        <item x="77"/>
        <item x="224"/>
        <item x="420"/>
        <item x="18"/>
        <item x="12"/>
        <item x="48"/>
        <item x="457"/>
        <item x="234"/>
        <item x="280"/>
        <item x="465"/>
        <item x="442"/>
        <item x="11"/>
        <item x="158"/>
        <item x="297"/>
        <item x="20"/>
        <item x="149"/>
        <item x="0"/>
        <item x="84"/>
        <item x="79"/>
        <item x="329"/>
        <item x="128"/>
        <item x="426"/>
        <item x="248"/>
        <item x="441"/>
        <item x="458"/>
        <item x="83"/>
        <item x="300"/>
        <item x="451"/>
        <item x="170"/>
        <item x="148"/>
        <item x="66"/>
        <item x="183"/>
        <item x="363"/>
        <item x="308"/>
        <item x="6"/>
        <item x="473"/>
        <item x="187"/>
        <item x="268"/>
        <item x="256"/>
        <item x="345"/>
        <item x="271"/>
        <item x="109"/>
        <item x="135"/>
        <item x="460"/>
        <item x="429"/>
        <item x="190"/>
        <item x="291"/>
        <item x="198"/>
        <item x="51"/>
        <item x="151"/>
        <item x="89"/>
        <item x="417"/>
        <item x="131"/>
        <item x="446"/>
        <item x="358"/>
        <item x="71"/>
        <item x="289"/>
        <item x="76"/>
        <item x="347"/>
        <item x="279"/>
        <item x="29"/>
        <item x="197"/>
        <item x="177"/>
        <item x="324"/>
        <item x="142"/>
        <item x="95"/>
        <item x="443"/>
        <item x="254"/>
        <item x="133"/>
        <item x="130"/>
        <item x="370"/>
        <item x="73"/>
        <item x="369"/>
        <item x="216"/>
        <item x="173"/>
        <item x="307"/>
        <item x="293"/>
        <item x="478"/>
        <item x="205"/>
        <item x="341"/>
        <item x="110"/>
        <item x="283"/>
        <item x="360"/>
        <item x="113"/>
        <item x="259"/>
        <item x="394"/>
        <item x="17"/>
        <item x="217"/>
        <item x="472"/>
        <item x="87"/>
        <item x="1"/>
        <item x="463"/>
        <item x="5"/>
        <item x="437"/>
        <item x="292"/>
        <item x="400"/>
        <item x="375"/>
        <item x="42"/>
        <item x="385"/>
        <item x="287"/>
        <item x="238"/>
        <item x="245"/>
        <item x="235"/>
        <item x="413"/>
        <item x="428"/>
        <item x="343"/>
        <item x="414"/>
        <item x="435"/>
        <item x="92"/>
        <item x="201"/>
        <item x="403"/>
        <item x="247"/>
        <item x="386"/>
        <item x="416"/>
        <item x="38"/>
        <item x="68"/>
        <item x="99"/>
        <item x="26"/>
        <item x="419"/>
        <item x="257"/>
        <item x="182"/>
        <item x="159"/>
        <item x="125"/>
        <item x="199"/>
        <item x="314"/>
        <item x="222"/>
        <item x="137"/>
        <item x="462"/>
        <item x="31"/>
        <item x="397"/>
        <item x="361"/>
        <item x="233"/>
        <item x="56"/>
        <item x="49"/>
        <item x="98"/>
        <item x="74"/>
        <item x="21"/>
        <item x="252"/>
        <item x="260"/>
        <item x="303"/>
        <item x="393"/>
        <item x="153"/>
        <item x="406"/>
        <item x="398"/>
        <item x="447"/>
        <item x="162"/>
        <item x="75"/>
        <item x="80"/>
        <item x="37"/>
        <item x="339"/>
        <item x="62"/>
        <item x="81"/>
        <item x="277"/>
        <item x="160"/>
        <item x="244"/>
        <item x="353"/>
        <item x="405"/>
        <item x="36"/>
        <item x="171"/>
        <item x="108"/>
        <item x="301"/>
        <item x="100"/>
        <item x="387"/>
        <item x="164"/>
        <item x="408"/>
        <item x="439"/>
        <item x="262"/>
        <item x="119"/>
        <item x="423"/>
        <item x="166"/>
        <item x="295"/>
        <item x="13"/>
        <item x="395"/>
        <item x="116"/>
        <item x="34"/>
        <item x="220"/>
        <item x="105"/>
        <item x="469"/>
        <item x="227"/>
        <item x="288"/>
        <item x="132"/>
        <item x="389"/>
        <item x="440"/>
        <item x="379"/>
        <item x="63"/>
        <item x="202"/>
        <item x="35"/>
        <item x="194"/>
        <item x="46"/>
        <item x="470"/>
        <item x="232"/>
        <item x="352"/>
        <item x="452"/>
        <item x="152"/>
        <item x="72"/>
        <item x="390"/>
        <item x="191"/>
        <item x="39"/>
        <item x="356"/>
        <item x="25"/>
        <item x="180"/>
        <item x="184"/>
        <item x="377"/>
        <item x="114"/>
        <item x="186"/>
        <item x="243"/>
        <item x="41"/>
        <item x="396"/>
        <item x="242"/>
        <item x="384"/>
        <item x="433"/>
        <item x="475"/>
        <item x="381"/>
        <item x="237"/>
        <item x="103"/>
        <item x="309"/>
        <item x="188"/>
        <item x="272"/>
        <item x="383"/>
        <item x="88"/>
        <item x="117"/>
        <item x="4"/>
        <item x="344"/>
        <item x="55"/>
        <item x="196"/>
        <item x="373"/>
        <item x="415"/>
        <item x="274"/>
        <item x="136"/>
        <item x="251"/>
        <item x="261"/>
        <item x="368"/>
        <item x="126"/>
        <item x="219"/>
        <item x="330"/>
        <item x="348"/>
        <item x="266"/>
        <item x="53"/>
        <item x="127"/>
        <item x="163"/>
        <item x="90"/>
        <item x="181"/>
        <item x="8"/>
        <item x="334"/>
        <item x="388"/>
        <item x="124"/>
        <item x="69"/>
        <item x="298"/>
        <item x="318"/>
        <item x="241"/>
        <item x="436"/>
        <item x="27"/>
        <item x="464"/>
        <item x="236"/>
        <item x="32"/>
        <item t="default"/>
      </items>
    </pivotField>
    <pivotField showAll="0">
      <items count="5">
        <item x="0"/>
        <item x="3"/>
        <item x="1"/>
        <item x="2"/>
        <item t="default"/>
      </items>
    </pivotField>
    <pivotField showAll="0">
      <items count="5">
        <item x="2"/>
        <item x="3"/>
        <item x="0"/>
        <item x="1"/>
        <item t="default"/>
      </items>
    </pivotField>
    <pivotField showAll="0"/>
    <pivotField showAll="0"/>
  </pivotFields>
  <rowFields count="1">
    <field x="3"/>
  </rowFields>
  <rowItems count="2">
    <i>
      <x v="4"/>
    </i>
    <i t="grand">
      <x/>
    </i>
  </rowItems>
  <colFields count="1">
    <field x="5"/>
  </colFields>
  <colItems count="7">
    <i>
      <x/>
    </i>
    <i>
      <x v="1"/>
    </i>
    <i>
      <x v="2"/>
    </i>
    <i>
      <x v="3"/>
    </i>
    <i>
      <x v="4"/>
    </i>
    <i>
      <x v="5"/>
    </i>
    <i t="grand">
      <x/>
    </i>
  </colItems>
  <dataFields count="1">
    <dataField name="Count of Boo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C4423F-4592-4701-A66E-FD4659AF0A8E}" name="PivotTable7" cacheId="8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U22:BV26"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s>
  <rowFields count="2">
    <field x="3"/>
    <field x="10"/>
  </rowFields>
  <rowItems count="4">
    <i>
      <x v="4"/>
    </i>
    <i r="1">
      <x/>
    </i>
    <i r="1">
      <x v="1"/>
    </i>
    <i t="grand">
      <x/>
    </i>
  </rowItems>
  <colItems count="1">
    <i/>
  </colItems>
  <dataFields count="1">
    <dataField name="Count of Availability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802EB9-CF91-4EAF-B2A9-719B5F3D7456}" name="PivotTable12"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DE20:DF25"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items count="7">
        <item x="3"/>
        <item x="1"/>
        <item x="0"/>
        <item x="5"/>
        <item x="2"/>
        <item x="4"/>
        <item t="default"/>
      </items>
    </pivotField>
    <pivotField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axis="axisRow" dataField="1" showAll="0">
      <items count="5">
        <item x="2"/>
        <item x="1"/>
        <item x="0"/>
        <item m="1" x="3"/>
        <item t="default"/>
      </items>
    </pivotField>
    <pivotField showAll="0">
      <items count="422">
        <item x="208"/>
        <item x="89"/>
        <item x="300"/>
        <item x="202"/>
        <item x="268"/>
        <item x="151"/>
        <item x="9"/>
        <item x="138"/>
        <item x="178"/>
        <item x="132"/>
        <item x="388"/>
        <item x="282"/>
        <item x="396"/>
        <item x="375"/>
        <item x="10"/>
        <item x="19"/>
        <item x="294"/>
        <item x="148"/>
        <item x="3"/>
        <item x="136"/>
        <item x="198"/>
        <item x="99"/>
        <item x="323"/>
        <item x="305"/>
        <item x="398"/>
        <item x="267"/>
        <item x="320"/>
        <item x="280"/>
        <item x="403"/>
        <item x="188"/>
        <item x="34"/>
        <item x="387"/>
        <item x="391"/>
        <item x="337"/>
        <item x="296"/>
        <item x="354"/>
        <item x="367"/>
        <item x="349"/>
        <item x="159"/>
        <item x="229"/>
        <item x="277"/>
        <item x="341"/>
        <item x="249"/>
        <item x="250"/>
        <item x="360"/>
        <item x="189"/>
        <item x="20"/>
        <item x="199"/>
        <item x="316"/>
        <item x="116"/>
        <item x="410"/>
        <item x="243"/>
        <item x="144"/>
        <item x="96"/>
        <item x="86"/>
        <item x="392"/>
        <item x="228"/>
        <item x="130"/>
        <item x="193"/>
        <item x="314"/>
        <item x="153"/>
        <item x="4"/>
        <item x="353"/>
        <item x="292"/>
        <item x="222"/>
        <item x="55"/>
        <item x="120"/>
        <item x="298"/>
        <item x="400"/>
        <item x="302"/>
        <item x="346"/>
        <item x="306"/>
        <item x="355"/>
        <item x="326"/>
        <item x="6"/>
        <item x="238"/>
        <item x="70"/>
        <item x="213"/>
        <item x="36"/>
        <item x="336"/>
        <item x="338"/>
        <item x="230"/>
        <item x="411"/>
        <item x="219"/>
        <item x="43"/>
        <item x="81"/>
        <item x="264"/>
        <item x="242"/>
        <item x="272"/>
        <item x="115"/>
        <item x="195"/>
        <item x="333"/>
        <item x="121"/>
        <item x="57"/>
        <item x="303"/>
        <item x="62"/>
        <item x="263"/>
        <item x="71"/>
        <item x="85"/>
        <item x="59"/>
        <item x="137"/>
        <item x="126"/>
        <item x="321"/>
        <item x="194"/>
        <item x="35"/>
        <item x="255"/>
        <item x="201"/>
        <item x="129"/>
        <item x="160"/>
        <item x="334"/>
        <item x="329"/>
        <item x="47"/>
        <item x="192"/>
        <item x="95"/>
        <item x="350"/>
        <item x="190"/>
        <item x="331"/>
        <item x="72"/>
        <item x="156"/>
        <item x="251"/>
        <item x="44"/>
        <item x="225"/>
        <item x="75"/>
        <item x="383"/>
        <item x="233"/>
        <item x="101"/>
        <item x="254"/>
        <item x="191"/>
        <item x="122"/>
        <item x="384"/>
        <item x="127"/>
        <item x="382"/>
        <item x="284"/>
        <item x="325"/>
        <item x="372"/>
        <item x="80"/>
        <item x="16"/>
        <item x="28"/>
        <item x="140"/>
        <item x="289"/>
        <item x="339"/>
        <item x="351"/>
        <item x="211"/>
        <item x="301"/>
        <item x="224"/>
        <item x="58"/>
        <item x="389"/>
        <item x="170"/>
        <item x="67"/>
        <item x="128"/>
        <item x="92"/>
        <item x="210"/>
        <item x="247"/>
        <item x="259"/>
        <item x="177"/>
        <item x="23"/>
        <item x="348"/>
        <item x="26"/>
        <item x="105"/>
        <item x="135"/>
        <item x="52"/>
        <item x="357"/>
        <item x="378"/>
        <item x="417"/>
        <item x="103"/>
        <item x="8"/>
        <item x="74"/>
        <item x="369"/>
        <item x="11"/>
        <item x="307"/>
        <item x="397"/>
        <item x="362"/>
        <item x="183"/>
        <item x="41"/>
        <item x="281"/>
        <item x="290"/>
        <item x="134"/>
        <item x="2"/>
        <item x="164"/>
        <item x="286"/>
        <item x="173"/>
        <item x="285"/>
        <item x="245"/>
        <item x="297"/>
        <item x="416"/>
        <item x="381"/>
        <item x="64"/>
        <item x="45"/>
        <item x="420"/>
        <item x="185"/>
        <item x="66"/>
        <item x="239"/>
        <item x="196"/>
        <item x="27"/>
        <item x="18"/>
        <item x="61"/>
        <item x="236"/>
        <item x="180"/>
        <item x="68"/>
        <item x="131"/>
        <item x="265"/>
        <item x="342"/>
        <item x="217"/>
        <item x="162"/>
        <item x="275"/>
        <item x="125"/>
        <item x="166"/>
        <item x="313"/>
        <item x="278"/>
        <item x="204"/>
        <item x="371"/>
        <item x="200"/>
        <item x="94"/>
        <item x="22"/>
        <item x="406"/>
        <item x="293"/>
        <item x="167"/>
        <item x="5"/>
        <item x="32"/>
        <item x="60"/>
        <item x="365"/>
        <item x="149"/>
        <item x="270"/>
        <item x="181"/>
        <item x="221"/>
        <item x="345"/>
        <item x="150"/>
        <item x="7"/>
        <item x="273"/>
        <item x="51"/>
        <item x="279"/>
        <item x="152"/>
        <item x="288"/>
        <item x="50"/>
        <item x="405"/>
        <item x="102"/>
        <item x="257"/>
        <item x="108"/>
        <item x="399"/>
        <item x="207"/>
        <item x="90"/>
        <item x="370"/>
        <item x="335"/>
        <item x="176"/>
        <item x="223"/>
        <item x="163"/>
        <item x="186"/>
        <item x="235"/>
        <item x="328"/>
        <item x="187"/>
        <item x="119"/>
        <item x="31"/>
        <item x="40"/>
        <item x="171"/>
        <item x="49"/>
        <item x="395"/>
        <item x="256"/>
        <item x="30"/>
        <item x="56"/>
        <item x="78"/>
        <item x="361"/>
        <item x="344"/>
        <item x="291"/>
        <item x="157"/>
        <item x="77"/>
        <item x="332"/>
        <item x="260"/>
        <item x="401"/>
        <item x="179"/>
        <item x="165"/>
        <item x="38"/>
        <item x="106"/>
        <item x="82"/>
        <item x="271"/>
        <item x="169"/>
        <item x="13"/>
        <item x="402"/>
        <item x="53"/>
        <item x="248"/>
        <item x="87"/>
        <item x="409"/>
        <item x="118"/>
        <item x="261"/>
        <item x="139"/>
        <item x="380"/>
        <item x="295"/>
        <item x="394"/>
        <item x="379"/>
        <item x="358"/>
        <item x="373"/>
        <item x="33"/>
        <item x="15"/>
        <item x="414"/>
        <item x="363"/>
        <item x="109"/>
        <item x="415"/>
        <item x="231"/>
        <item x="317"/>
        <item x="197"/>
        <item x="376"/>
        <item x="117"/>
        <item x="364"/>
        <item x="93"/>
        <item x="100"/>
        <item x="46"/>
        <item x="14"/>
        <item x="330"/>
        <item x="107"/>
        <item x="408"/>
        <item x="237"/>
        <item x="311"/>
        <item x="234"/>
        <item x="147"/>
        <item x="21"/>
        <item x="220"/>
        <item x="266"/>
        <item x="17"/>
        <item x="368"/>
        <item x="385"/>
        <item x="287"/>
        <item x="184"/>
        <item x="214"/>
        <item x="69"/>
        <item x="215"/>
        <item x="110"/>
        <item x="386"/>
        <item x="161"/>
        <item x="310"/>
        <item x="76"/>
        <item x="299"/>
        <item x="312"/>
        <item x="241"/>
        <item x="418"/>
        <item x="390"/>
        <item x="154"/>
        <item x="104"/>
        <item x="146"/>
        <item x="1"/>
        <item x="324"/>
        <item x="240"/>
        <item x="309"/>
        <item x="216"/>
        <item x="84"/>
        <item x="412"/>
        <item x="206"/>
        <item x="37"/>
        <item x="218"/>
        <item x="246"/>
        <item x="113"/>
        <item x="407"/>
        <item x="97"/>
        <item x="24"/>
        <item x="205"/>
        <item x="340"/>
        <item x="83"/>
        <item x="182"/>
        <item x="262"/>
        <item x="253"/>
        <item x="308"/>
        <item x="155"/>
        <item x="283"/>
        <item x="226"/>
        <item x="124"/>
        <item x="212"/>
        <item x="98"/>
        <item x="374"/>
        <item x="88"/>
        <item x="142"/>
        <item x="73"/>
        <item x="352"/>
        <item x="393"/>
        <item x="111"/>
        <item x="232"/>
        <item x="274"/>
        <item x="172"/>
        <item x="112"/>
        <item x="63"/>
        <item x="203"/>
        <item x="318"/>
        <item x="174"/>
        <item x="209"/>
        <item x="377"/>
        <item x="143"/>
        <item x="158"/>
        <item x="0"/>
        <item x="12"/>
        <item x="79"/>
        <item x="65"/>
        <item x="133"/>
        <item x="252"/>
        <item x="419"/>
        <item x="123"/>
        <item x="356"/>
        <item x="319"/>
        <item x="276"/>
        <item x="168"/>
        <item x="42"/>
        <item x="91"/>
        <item x="145"/>
        <item x="315"/>
        <item x="347"/>
        <item x="304"/>
        <item x="343"/>
        <item x="327"/>
        <item x="359"/>
        <item x="269"/>
        <item x="175"/>
        <item x="244"/>
        <item x="404"/>
        <item x="25"/>
        <item x="48"/>
        <item x="29"/>
        <item x="322"/>
        <item x="413"/>
        <item x="114"/>
        <item x="141"/>
        <item x="227"/>
        <item x="54"/>
        <item x="258"/>
        <item x="366"/>
        <item x="39"/>
        <item t="default"/>
      </items>
    </pivotField>
    <pivotField showAll="0">
      <items count="21">
        <item x="9"/>
        <item x="16"/>
        <item x="2"/>
        <item x="10"/>
        <item x="18"/>
        <item x="3"/>
        <item x="13"/>
        <item x="5"/>
        <item x="8"/>
        <item x="7"/>
        <item x="1"/>
        <item x="4"/>
        <item x="19"/>
        <item x="11"/>
        <item x="0"/>
        <item x="14"/>
        <item x="6"/>
        <item x="15"/>
        <item x="17"/>
        <item x="12"/>
        <item t="default"/>
      </items>
    </pivotField>
    <pivotField showAll="0"/>
    <pivotField showAll="0"/>
    <pivotField showAll="0"/>
    <pivotField showAll="0">
      <items count="481">
        <item x="206"/>
        <item x="129"/>
        <item x="70"/>
        <item x="64"/>
        <item x="179"/>
        <item x="52"/>
        <item x="427"/>
        <item x="305"/>
        <item x="332"/>
        <item x="195"/>
        <item x="14"/>
        <item x="392"/>
        <item x="165"/>
        <item x="263"/>
        <item x="50"/>
        <item x="212"/>
        <item x="306"/>
        <item x="299"/>
        <item x="19"/>
        <item x="476"/>
        <item x="477"/>
        <item x="407"/>
        <item x="290"/>
        <item x="359"/>
        <item x="391"/>
        <item x="82"/>
        <item x="138"/>
        <item x="402"/>
        <item x="175"/>
        <item x="58"/>
        <item x="204"/>
        <item x="350"/>
        <item x="327"/>
        <item x="331"/>
        <item x="144"/>
        <item x="3"/>
        <item x="229"/>
        <item x="445"/>
        <item x="239"/>
        <item x="382"/>
        <item x="315"/>
        <item x="107"/>
        <item x="444"/>
        <item x="115"/>
        <item x="167"/>
        <item x="65"/>
        <item x="15"/>
        <item x="270"/>
        <item x="33"/>
        <item x="285"/>
        <item x="371"/>
        <item x="86"/>
        <item x="30"/>
        <item x="97"/>
        <item x="214"/>
        <item x="218"/>
        <item x="185"/>
        <item x="226"/>
        <item x="28"/>
        <item x="453"/>
        <item x="461"/>
        <item x="54"/>
        <item x="10"/>
        <item x="96"/>
        <item x="431"/>
        <item x="399"/>
        <item x="310"/>
        <item x="155"/>
        <item x="249"/>
        <item x="161"/>
        <item x="449"/>
        <item x="44"/>
        <item x="278"/>
        <item x="479"/>
        <item x="325"/>
        <item x="258"/>
        <item x="434"/>
        <item x="374"/>
        <item x="418"/>
        <item x="321"/>
        <item x="319"/>
        <item x="340"/>
        <item x="213"/>
        <item x="67"/>
        <item x="454"/>
        <item x="264"/>
        <item x="2"/>
        <item x="231"/>
        <item x="378"/>
        <item x="169"/>
        <item x="118"/>
        <item x="101"/>
        <item x="189"/>
        <item x="424"/>
        <item x="401"/>
        <item x="253"/>
        <item x="215"/>
        <item x="422"/>
        <item x="282"/>
        <item x="134"/>
        <item x="471"/>
        <item x="60"/>
        <item x="147"/>
        <item x="106"/>
        <item x="336"/>
        <item x="322"/>
        <item x="176"/>
        <item x="145"/>
        <item x="208"/>
        <item x="296"/>
        <item x="59"/>
        <item x="150"/>
        <item x="448"/>
        <item x="328"/>
        <item x="284"/>
        <item x="122"/>
        <item x="355"/>
        <item x="411"/>
        <item x="304"/>
        <item x="267"/>
        <item x="255"/>
        <item x="364"/>
        <item x="326"/>
        <item x="372"/>
        <item x="22"/>
        <item x="221"/>
        <item x="209"/>
        <item x="438"/>
        <item x="365"/>
        <item x="102"/>
        <item x="333"/>
        <item x="323"/>
        <item x="7"/>
        <item x="273"/>
        <item x="450"/>
        <item x="286"/>
        <item x="409"/>
        <item x="376"/>
        <item x="357"/>
        <item x="456"/>
        <item x="85"/>
        <item x="313"/>
        <item x="78"/>
        <item x="223"/>
        <item x="342"/>
        <item x="23"/>
        <item x="112"/>
        <item x="246"/>
        <item x="143"/>
        <item x="172"/>
        <item x="174"/>
        <item x="193"/>
        <item x="9"/>
        <item x="121"/>
        <item x="178"/>
        <item x="302"/>
        <item x="317"/>
        <item x="367"/>
        <item x="455"/>
        <item x="57"/>
        <item x="466"/>
        <item x="24"/>
        <item x="228"/>
        <item x="203"/>
        <item x="94"/>
        <item x="354"/>
        <item x="349"/>
        <item x="45"/>
        <item x="276"/>
        <item x="230"/>
        <item x="225"/>
        <item x="207"/>
        <item x="200"/>
        <item x="43"/>
        <item x="211"/>
        <item x="111"/>
        <item x="120"/>
        <item x="410"/>
        <item x="16"/>
        <item x="93"/>
        <item x="425"/>
        <item x="269"/>
        <item x="104"/>
        <item x="156"/>
        <item x="168"/>
        <item x="346"/>
        <item x="468"/>
        <item x="91"/>
        <item x="139"/>
        <item x="265"/>
        <item x="467"/>
        <item x="338"/>
        <item x="141"/>
        <item x="40"/>
        <item x="335"/>
        <item x="320"/>
        <item x="337"/>
        <item x="192"/>
        <item x="312"/>
        <item x="432"/>
        <item x="362"/>
        <item x="123"/>
        <item x="275"/>
        <item x="240"/>
        <item x="351"/>
        <item x="250"/>
        <item x="157"/>
        <item x="61"/>
        <item x="281"/>
        <item x="412"/>
        <item x="404"/>
        <item x="140"/>
        <item x="294"/>
        <item x="47"/>
        <item x="421"/>
        <item x="366"/>
        <item x="316"/>
        <item x="210"/>
        <item x="474"/>
        <item x="459"/>
        <item x="154"/>
        <item x="380"/>
        <item x="146"/>
        <item x="311"/>
        <item x="430"/>
        <item x="77"/>
        <item x="224"/>
        <item x="420"/>
        <item x="18"/>
        <item x="12"/>
        <item x="48"/>
        <item x="457"/>
        <item x="234"/>
        <item x="280"/>
        <item x="465"/>
        <item x="442"/>
        <item x="11"/>
        <item x="158"/>
        <item x="297"/>
        <item x="20"/>
        <item x="149"/>
        <item x="0"/>
        <item x="84"/>
        <item x="79"/>
        <item x="329"/>
        <item x="128"/>
        <item x="426"/>
        <item x="248"/>
        <item x="441"/>
        <item x="458"/>
        <item x="83"/>
        <item x="300"/>
        <item x="451"/>
        <item x="170"/>
        <item x="148"/>
        <item x="66"/>
        <item x="183"/>
        <item x="363"/>
        <item x="308"/>
        <item x="6"/>
        <item x="473"/>
        <item x="187"/>
        <item x="268"/>
        <item x="256"/>
        <item x="345"/>
        <item x="271"/>
        <item x="109"/>
        <item x="135"/>
        <item x="460"/>
        <item x="429"/>
        <item x="190"/>
        <item x="291"/>
        <item x="198"/>
        <item x="51"/>
        <item x="151"/>
        <item x="89"/>
        <item x="417"/>
        <item x="131"/>
        <item x="446"/>
        <item x="358"/>
        <item x="71"/>
        <item x="289"/>
        <item x="76"/>
        <item x="347"/>
        <item x="279"/>
        <item x="29"/>
        <item x="197"/>
        <item x="177"/>
        <item x="324"/>
        <item x="142"/>
        <item x="95"/>
        <item x="443"/>
        <item x="254"/>
        <item x="133"/>
        <item x="130"/>
        <item x="370"/>
        <item x="73"/>
        <item x="369"/>
        <item x="216"/>
        <item x="173"/>
        <item x="307"/>
        <item x="293"/>
        <item x="478"/>
        <item x="205"/>
        <item x="341"/>
        <item x="110"/>
        <item x="283"/>
        <item x="360"/>
        <item x="113"/>
        <item x="259"/>
        <item x="394"/>
        <item x="17"/>
        <item x="217"/>
        <item x="472"/>
        <item x="87"/>
        <item x="1"/>
        <item x="463"/>
        <item x="5"/>
        <item x="437"/>
        <item x="292"/>
        <item x="400"/>
        <item x="375"/>
        <item x="42"/>
        <item x="385"/>
        <item x="287"/>
        <item x="238"/>
        <item x="245"/>
        <item x="235"/>
        <item x="413"/>
        <item x="428"/>
        <item x="343"/>
        <item x="414"/>
        <item x="435"/>
        <item x="92"/>
        <item x="201"/>
        <item x="403"/>
        <item x="247"/>
        <item x="386"/>
        <item x="416"/>
        <item x="38"/>
        <item x="68"/>
        <item x="99"/>
        <item x="26"/>
        <item x="419"/>
        <item x="257"/>
        <item x="182"/>
        <item x="159"/>
        <item x="125"/>
        <item x="199"/>
        <item x="314"/>
        <item x="222"/>
        <item x="137"/>
        <item x="462"/>
        <item x="31"/>
        <item x="397"/>
        <item x="361"/>
        <item x="233"/>
        <item x="56"/>
        <item x="49"/>
        <item x="98"/>
        <item x="74"/>
        <item x="21"/>
        <item x="252"/>
        <item x="260"/>
        <item x="303"/>
        <item x="393"/>
        <item x="153"/>
        <item x="406"/>
        <item x="398"/>
        <item x="447"/>
        <item x="162"/>
        <item x="75"/>
        <item x="80"/>
        <item x="37"/>
        <item x="339"/>
        <item x="62"/>
        <item x="81"/>
        <item x="277"/>
        <item x="160"/>
        <item x="244"/>
        <item x="353"/>
        <item x="405"/>
        <item x="36"/>
        <item x="171"/>
        <item x="108"/>
        <item x="301"/>
        <item x="100"/>
        <item x="387"/>
        <item x="164"/>
        <item x="408"/>
        <item x="439"/>
        <item x="262"/>
        <item x="119"/>
        <item x="423"/>
        <item x="166"/>
        <item x="295"/>
        <item x="13"/>
        <item x="395"/>
        <item x="116"/>
        <item x="34"/>
        <item x="220"/>
        <item x="105"/>
        <item x="469"/>
        <item x="227"/>
        <item x="288"/>
        <item x="132"/>
        <item x="389"/>
        <item x="440"/>
        <item x="379"/>
        <item x="63"/>
        <item x="202"/>
        <item x="35"/>
        <item x="194"/>
        <item x="46"/>
        <item x="470"/>
        <item x="232"/>
        <item x="352"/>
        <item x="452"/>
        <item x="152"/>
        <item x="72"/>
        <item x="390"/>
        <item x="191"/>
        <item x="39"/>
        <item x="356"/>
        <item x="25"/>
        <item x="180"/>
        <item x="184"/>
        <item x="377"/>
        <item x="114"/>
        <item x="186"/>
        <item x="243"/>
        <item x="41"/>
        <item x="396"/>
        <item x="242"/>
        <item x="384"/>
        <item x="433"/>
        <item x="475"/>
        <item x="381"/>
        <item x="237"/>
        <item x="103"/>
        <item x="309"/>
        <item x="188"/>
        <item x="272"/>
        <item x="383"/>
        <item x="88"/>
        <item x="117"/>
        <item x="4"/>
        <item x="344"/>
        <item x="55"/>
        <item x="196"/>
        <item x="373"/>
        <item x="415"/>
        <item x="274"/>
        <item x="136"/>
        <item x="251"/>
        <item x="261"/>
        <item x="368"/>
        <item x="126"/>
        <item x="219"/>
        <item x="330"/>
        <item x="348"/>
        <item x="266"/>
        <item x="53"/>
        <item x="127"/>
        <item x="163"/>
        <item x="90"/>
        <item x="181"/>
        <item x="8"/>
        <item x="334"/>
        <item x="388"/>
        <item x="124"/>
        <item x="69"/>
        <item x="298"/>
        <item x="318"/>
        <item x="241"/>
        <item x="436"/>
        <item x="27"/>
        <item x="464"/>
        <item x="236"/>
        <item x="32"/>
        <item t="default"/>
      </items>
    </pivotField>
    <pivotField showAll="0">
      <items count="5">
        <item x="0"/>
        <item x="3"/>
        <item x="1"/>
        <item x="2"/>
        <item t="default"/>
      </items>
    </pivotField>
    <pivotField showAll="0">
      <items count="5">
        <item x="2"/>
        <item x="3"/>
        <item x="0"/>
        <item x="1"/>
        <item t="default"/>
      </items>
    </pivotField>
    <pivotField showAll="0"/>
    <pivotField showAll="0"/>
  </pivotFields>
  <rowFields count="2">
    <field x="3"/>
    <field x="7"/>
  </rowFields>
  <rowItems count="5">
    <i>
      <x v="4"/>
    </i>
    <i r="1">
      <x/>
    </i>
    <i r="1">
      <x v="1"/>
    </i>
    <i r="1">
      <x v="2"/>
    </i>
    <i t="grand">
      <x/>
    </i>
  </rowItems>
  <colItems count="1">
    <i/>
  </colItems>
  <dataFields count="1">
    <dataField name="Count of Edition"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F7AE5C-0F4B-4807-B93C-FA7E1B0FA6EB}" name="PivotTable8" cacheId="8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U29:BV34"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dataField="1" showAll="0"/>
    <pivotField showAll="0"/>
  </pivotFields>
  <rowFields count="2">
    <field x="3"/>
    <field x="7"/>
  </rowFields>
  <rowItems count="5">
    <i>
      <x v="4"/>
    </i>
    <i r="1">
      <x/>
    </i>
    <i r="1">
      <x v="1"/>
    </i>
    <i r="1">
      <x v="2"/>
    </i>
    <i t="grand">
      <x/>
    </i>
  </rowItems>
  <colItems count="1">
    <i/>
  </colItems>
  <dataFields count="1">
    <dataField name="Sum of No. Of Rewiew"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090F02-B59F-4A69-9846-8E87B8B04CF7}" name="PivotTable9"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BZ12:CA20" firstHeaderRow="1" firstDataRow="1" firstDataCol="1"/>
  <pivotFields count="18">
    <pivotField showAll="0"/>
    <pivotField showAll="0"/>
    <pivotField showAll="0"/>
    <pivotField axis="axisRow" dataField="1" showAll="0">
      <items count="14">
        <item h="1" x="7"/>
        <item h="1" x="4"/>
        <item h="1" x="10"/>
        <item h="1" x="6"/>
        <item x="8"/>
        <item h="1" x="5"/>
        <item h="1" x="2"/>
        <item h="1" x="3"/>
        <item h="1" x="12"/>
        <item h="1" x="1"/>
        <item h="1" x="9"/>
        <item h="1" x="11"/>
        <item h="1" x="0"/>
        <item t="default"/>
      </items>
    </pivotField>
    <pivotField showAll="0"/>
    <pivotField axis="axisRow" showAll="0">
      <items count="7">
        <item x="3"/>
        <item x="1"/>
        <item x="0"/>
        <item x="5"/>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5"/>
  </rowFields>
  <rowItems count="8">
    <i>
      <x v="4"/>
    </i>
    <i r="1">
      <x/>
    </i>
    <i r="1">
      <x v="1"/>
    </i>
    <i r="1">
      <x v="2"/>
    </i>
    <i r="1">
      <x v="3"/>
    </i>
    <i r="1">
      <x v="4"/>
    </i>
    <i r="1">
      <x v="5"/>
    </i>
    <i t="grand">
      <x/>
    </i>
  </rowItems>
  <colItems count="1">
    <i/>
  </colItems>
  <dataFields count="1">
    <dataField name="Count of Genr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CC24A3-235A-441A-93DD-ECF875A12FA0}" name="PivotTable24"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DU21:DV33" firstHeaderRow="1" firstDataRow="1" firstDataCol="1"/>
  <pivotFields count="18">
    <pivotField showAll="0"/>
    <pivotField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items count="7">
        <item x="3"/>
        <item x="1"/>
        <item x="0"/>
        <item x="5"/>
        <item x="2"/>
        <item x="4"/>
        <item t="default"/>
      </items>
    </pivotField>
    <pivotField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axis="axisRow" showAll="0">
      <items count="5">
        <item x="2"/>
        <item x="1"/>
        <item x="0"/>
        <item m="1" x="3"/>
        <item t="default"/>
      </items>
    </pivotField>
    <pivotField showAll="0">
      <items count="422">
        <item x="208"/>
        <item x="89"/>
        <item x="300"/>
        <item x="202"/>
        <item x="268"/>
        <item x="151"/>
        <item x="9"/>
        <item x="138"/>
        <item x="178"/>
        <item x="132"/>
        <item x="388"/>
        <item x="282"/>
        <item x="396"/>
        <item x="375"/>
        <item x="10"/>
        <item x="19"/>
        <item x="294"/>
        <item x="148"/>
        <item x="3"/>
        <item x="136"/>
        <item x="198"/>
        <item x="99"/>
        <item x="323"/>
        <item x="305"/>
        <item x="398"/>
        <item x="267"/>
        <item x="320"/>
        <item x="280"/>
        <item x="403"/>
        <item x="188"/>
        <item x="34"/>
        <item x="387"/>
        <item x="391"/>
        <item x="337"/>
        <item x="296"/>
        <item x="354"/>
        <item x="367"/>
        <item x="349"/>
        <item x="159"/>
        <item x="229"/>
        <item x="277"/>
        <item x="341"/>
        <item x="249"/>
        <item x="250"/>
        <item x="360"/>
        <item x="189"/>
        <item x="20"/>
        <item x="199"/>
        <item x="316"/>
        <item x="116"/>
        <item x="410"/>
        <item x="243"/>
        <item x="144"/>
        <item x="96"/>
        <item x="86"/>
        <item x="392"/>
        <item x="228"/>
        <item x="130"/>
        <item x="193"/>
        <item x="314"/>
        <item x="153"/>
        <item x="4"/>
        <item x="353"/>
        <item x="292"/>
        <item x="222"/>
        <item x="55"/>
        <item x="120"/>
        <item x="298"/>
        <item x="400"/>
        <item x="302"/>
        <item x="346"/>
        <item x="306"/>
        <item x="355"/>
        <item x="326"/>
        <item x="6"/>
        <item x="238"/>
        <item x="70"/>
        <item x="213"/>
        <item x="36"/>
        <item x="336"/>
        <item x="338"/>
        <item x="230"/>
        <item x="411"/>
        <item x="219"/>
        <item x="43"/>
        <item x="81"/>
        <item x="264"/>
        <item x="242"/>
        <item x="272"/>
        <item x="115"/>
        <item x="195"/>
        <item x="333"/>
        <item x="121"/>
        <item x="57"/>
        <item x="303"/>
        <item x="62"/>
        <item x="263"/>
        <item x="71"/>
        <item x="85"/>
        <item x="59"/>
        <item x="137"/>
        <item x="126"/>
        <item x="321"/>
        <item x="194"/>
        <item x="35"/>
        <item x="255"/>
        <item x="201"/>
        <item x="129"/>
        <item x="160"/>
        <item x="334"/>
        <item x="329"/>
        <item x="47"/>
        <item x="192"/>
        <item x="95"/>
        <item x="350"/>
        <item x="190"/>
        <item x="331"/>
        <item x="72"/>
        <item x="156"/>
        <item x="251"/>
        <item x="44"/>
        <item x="225"/>
        <item x="75"/>
        <item x="383"/>
        <item x="233"/>
        <item x="101"/>
        <item x="254"/>
        <item x="191"/>
        <item x="122"/>
        <item x="384"/>
        <item x="127"/>
        <item x="382"/>
        <item x="284"/>
        <item x="325"/>
        <item x="372"/>
        <item x="80"/>
        <item x="16"/>
        <item x="28"/>
        <item x="140"/>
        <item x="289"/>
        <item x="339"/>
        <item x="351"/>
        <item x="211"/>
        <item x="301"/>
        <item x="224"/>
        <item x="58"/>
        <item x="389"/>
        <item x="170"/>
        <item x="67"/>
        <item x="128"/>
        <item x="92"/>
        <item x="210"/>
        <item x="247"/>
        <item x="259"/>
        <item x="177"/>
        <item x="23"/>
        <item x="348"/>
        <item x="26"/>
        <item x="105"/>
        <item x="135"/>
        <item x="52"/>
        <item x="357"/>
        <item x="378"/>
        <item x="417"/>
        <item x="103"/>
        <item x="8"/>
        <item x="74"/>
        <item x="369"/>
        <item x="11"/>
        <item x="307"/>
        <item x="397"/>
        <item x="362"/>
        <item x="183"/>
        <item x="41"/>
        <item x="281"/>
        <item x="290"/>
        <item x="134"/>
        <item x="2"/>
        <item x="164"/>
        <item x="286"/>
        <item x="173"/>
        <item x="285"/>
        <item x="245"/>
        <item x="297"/>
        <item x="416"/>
        <item x="381"/>
        <item x="64"/>
        <item x="45"/>
        <item x="420"/>
        <item x="185"/>
        <item x="66"/>
        <item x="239"/>
        <item x="196"/>
        <item x="27"/>
        <item x="18"/>
        <item x="61"/>
        <item x="236"/>
        <item x="180"/>
        <item x="68"/>
        <item x="131"/>
        <item x="265"/>
        <item x="342"/>
        <item x="217"/>
        <item x="162"/>
        <item x="275"/>
        <item x="125"/>
        <item x="166"/>
        <item x="313"/>
        <item x="278"/>
        <item x="204"/>
        <item x="371"/>
        <item x="200"/>
        <item x="94"/>
        <item x="22"/>
        <item x="406"/>
        <item x="293"/>
        <item x="167"/>
        <item x="5"/>
        <item x="32"/>
        <item x="60"/>
        <item x="365"/>
        <item x="149"/>
        <item x="270"/>
        <item x="181"/>
        <item x="221"/>
        <item x="345"/>
        <item x="150"/>
        <item x="7"/>
        <item x="273"/>
        <item x="51"/>
        <item x="279"/>
        <item x="152"/>
        <item x="288"/>
        <item x="50"/>
        <item x="405"/>
        <item x="102"/>
        <item x="257"/>
        <item x="108"/>
        <item x="399"/>
        <item x="207"/>
        <item x="90"/>
        <item x="370"/>
        <item x="335"/>
        <item x="176"/>
        <item x="223"/>
        <item x="163"/>
        <item x="186"/>
        <item x="235"/>
        <item x="328"/>
        <item x="187"/>
        <item x="119"/>
        <item x="31"/>
        <item x="40"/>
        <item x="171"/>
        <item x="49"/>
        <item x="395"/>
        <item x="256"/>
        <item x="30"/>
        <item x="56"/>
        <item x="78"/>
        <item x="361"/>
        <item x="344"/>
        <item x="291"/>
        <item x="157"/>
        <item x="77"/>
        <item x="332"/>
        <item x="260"/>
        <item x="401"/>
        <item x="179"/>
        <item x="165"/>
        <item x="38"/>
        <item x="106"/>
        <item x="82"/>
        <item x="271"/>
        <item x="169"/>
        <item x="13"/>
        <item x="402"/>
        <item x="53"/>
        <item x="248"/>
        <item x="87"/>
        <item x="409"/>
        <item x="118"/>
        <item x="261"/>
        <item x="139"/>
        <item x="380"/>
        <item x="295"/>
        <item x="394"/>
        <item x="379"/>
        <item x="358"/>
        <item x="373"/>
        <item x="33"/>
        <item x="15"/>
        <item x="414"/>
        <item x="363"/>
        <item x="109"/>
        <item x="415"/>
        <item x="231"/>
        <item x="317"/>
        <item x="197"/>
        <item x="376"/>
        <item x="117"/>
        <item x="364"/>
        <item x="93"/>
        <item x="100"/>
        <item x="46"/>
        <item x="14"/>
        <item x="330"/>
        <item x="107"/>
        <item x="408"/>
        <item x="237"/>
        <item x="311"/>
        <item x="234"/>
        <item x="147"/>
        <item x="21"/>
        <item x="220"/>
        <item x="266"/>
        <item x="17"/>
        <item x="368"/>
        <item x="385"/>
        <item x="287"/>
        <item x="184"/>
        <item x="214"/>
        <item x="69"/>
        <item x="215"/>
        <item x="110"/>
        <item x="386"/>
        <item x="161"/>
        <item x="310"/>
        <item x="76"/>
        <item x="299"/>
        <item x="312"/>
        <item x="241"/>
        <item x="418"/>
        <item x="390"/>
        <item x="154"/>
        <item x="104"/>
        <item x="146"/>
        <item x="1"/>
        <item x="324"/>
        <item x="240"/>
        <item x="309"/>
        <item x="216"/>
        <item x="84"/>
        <item x="412"/>
        <item x="206"/>
        <item x="37"/>
        <item x="218"/>
        <item x="246"/>
        <item x="113"/>
        <item x="407"/>
        <item x="97"/>
        <item x="24"/>
        <item x="205"/>
        <item x="340"/>
        <item x="83"/>
        <item x="182"/>
        <item x="262"/>
        <item x="253"/>
        <item x="308"/>
        <item x="155"/>
        <item x="283"/>
        <item x="226"/>
        <item x="124"/>
        <item x="212"/>
        <item x="98"/>
        <item x="374"/>
        <item x="88"/>
        <item x="142"/>
        <item x="73"/>
        <item x="352"/>
        <item x="393"/>
        <item x="111"/>
        <item x="232"/>
        <item x="274"/>
        <item x="172"/>
        <item x="112"/>
        <item x="63"/>
        <item x="203"/>
        <item x="318"/>
        <item x="174"/>
        <item x="209"/>
        <item x="377"/>
        <item x="143"/>
        <item x="158"/>
        <item x="0"/>
        <item x="12"/>
        <item x="79"/>
        <item x="65"/>
        <item x="133"/>
        <item x="252"/>
        <item x="419"/>
        <item x="123"/>
        <item x="356"/>
        <item x="319"/>
        <item x="276"/>
        <item x="168"/>
        <item x="42"/>
        <item x="91"/>
        <item x="145"/>
        <item x="315"/>
        <item x="347"/>
        <item x="304"/>
        <item x="343"/>
        <item x="327"/>
        <item x="359"/>
        <item x="269"/>
        <item x="175"/>
        <item x="244"/>
        <item x="404"/>
        <item x="25"/>
        <item x="48"/>
        <item x="29"/>
        <item x="322"/>
        <item x="413"/>
        <item x="114"/>
        <item x="141"/>
        <item x="227"/>
        <item x="54"/>
        <item x="258"/>
        <item x="366"/>
        <item x="39"/>
        <item t="default"/>
      </items>
    </pivotField>
    <pivotField showAll="0">
      <items count="21">
        <item x="9"/>
        <item x="16"/>
        <item x="2"/>
        <item x="10"/>
        <item x="18"/>
        <item x="3"/>
        <item x="13"/>
        <item x="5"/>
        <item x="8"/>
        <item x="7"/>
        <item x="1"/>
        <item x="4"/>
        <item x="19"/>
        <item x="11"/>
        <item x="0"/>
        <item x="14"/>
        <item x="6"/>
        <item x="15"/>
        <item x="17"/>
        <item x="12"/>
        <item t="default"/>
      </items>
    </pivotField>
    <pivotField showAll="0"/>
    <pivotField showAll="0"/>
    <pivotField showAll="0"/>
    <pivotField showAll="0">
      <items count="481">
        <item x="206"/>
        <item x="129"/>
        <item x="70"/>
        <item x="64"/>
        <item x="179"/>
        <item x="52"/>
        <item x="427"/>
        <item x="305"/>
        <item x="332"/>
        <item x="195"/>
        <item x="14"/>
        <item x="392"/>
        <item x="165"/>
        <item x="263"/>
        <item x="50"/>
        <item x="212"/>
        <item x="306"/>
        <item x="299"/>
        <item x="19"/>
        <item x="476"/>
        <item x="477"/>
        <item x="407"/>
        <item x="290"/>
        <item x="359"/>
        <item x="391"/>
        <item x="82"/>
        <item x="138"/>
        <item x="402"/>
        <item x="175"/>
        <item x="58"/>
        <item x="204"/>
        <item x="350"/>
        <item x="327"/>
        <item x="331"/>
        <item x="144"/>
        <item x="3"/>
        <item x="229"/>
        <item x="445"/>
        <item x="239"/>
        <item x="382"/>
        <item x="315"/>
        <item x="107"/>
        <item x="444"/>
        <item x="115"/>
        <item x="167"/>
        <item x="65"/>
        <item x="15"/>
        <item x="270"/>
        <item x="33"/>
        <item x="285"/>
        <item x="371"/>
        <item x="86"/>
        <item x="30"/>
        <item x="97"/>
        <item x="214"/>
        <item x="218"/>
        <item x="185"/>
        <item x="226"/>
        <item x="28"/>
        <item x="453"/>
        <item x="461"/>
        <item x="54"/>
        <item x="10"/>
        <item x="96"/>
        <item x="431"/>
        <item x="399"/>
        <item x="310"/>
        <item x="155"/>
        <item x="249"/>
        <item x="161"/>
        <item x="449"/>
        <item x="44"/>
        <item x="278"/>
        <item x="479"/>
        <item x="325"/>
        <item x="258"/>
        <item x="434"/>
        <item x="374"/>
        <item x="418"/>
        <item x="321"/>
        <item x="319"/>
        <item x="340"/>
        <item x="213"/>
        <item x="67"/>
        <item x="454"/>
        <item x="264"/>
        <item x="2"/>
        <item x="231"/>
        <item x="378"/>
        <item x="169"/>
        <item x="118"/>
        <item x="101"/>
        <item x="189"/>
        <item x="424"/>
        <item x="401"/>
        <item x="253"/>
        <item x="215"/>
        <item x="422"/>
        <item x="282"/>
        <item x="134"/>
        <item x="471"/>
        <item x="60"/>
        <item x="147"/>
        <item x="106"/>
        <item x="336"/>
        <item x="322"/>
        <item x="176"/>
        <item x="145"/>
        <item x="208"/>
        <item x="296"/>
        <item x="59"/>
        <item x="150"/>
        <item x="448"/>
        <item x="328"/>
        <item x="284"/>
        <item x="122"/>
        <item x="355"/>
        <item x="411"/>
        <item x="304"/>
        <item x="267"/>
        <item x="255"/>
        <item x="364"/>
        <item x="326"/>
        <item x="372"/>
        <item x="22"/>
        <item x="221"/>
        <item x="209"/>
        <item x="438"/>
        <item x="365"/>
        <item x="102"/>
        <item x="333"/>
        <item x="323"/>
        <item x="7"/>
        <item x="273"/>
        <item x="450"/>
        <item x="286"/>
        <item x="409"/>
        <item x="376"/>
        <item x="357"/>
        <item x="456"/>
        <item x="85"/>
        <item x="313"/>
        <item x="78"/>
        <item x="223"/>
        <item x="342"/>
        <item x="23"/>
        <item x="112"/>
        <item x="246"/>
        <item x="143"/>
        <item x="172"/>
        <item x="174"/>
        <item x="193"/>
        <item x="9"/>
        <item x="121"/>
        <item x="178"/>
        <item x="302"/>
        <item x="317"/>
        <item x="367"/>
        <item x="455"/>
        <item x="57"/>
        <item x="466"/>
        <item x="24"/>
        <item x="228"/>
        <item x="203"/>
        <item x="94"/>
        <item x="354"/>
        <item x="349"/>
        <item x="45"/>
        <item x="276"/>
        <item x="230"/>
        <item x="225"/>
        <item x="207"/>
        <item x="200"/>
        <item x="43"/>
        <item x="211"/>
        <item x="111"/>
        <item x="120"/>
        <item x="410"/>
        <item x="16"/>
        <item x="93"/>
        <item x="425"/>
        <item x="269"/>
        <item x="104"/>
        <item x="156"/>
        <item x="168"/>
        <item x="346"/>
        <item x="468"/>
        <item x="91"/>
        <item x="139"/>
        <item x="265"/>
        <item x="467"/>
        <item x="338"/>
        <item x="141"/>
        <item x="40"/>
        <item x="335"/>
        <item x="320"/>
        <item x="337"/>
        <item x="192"/>
        <item x="312"/>
        <item x="432"/>
        <item x="362"/>
        <item x="123"/>
        <item x="275"/>
        <item x="240"/>
        <item x="351"/>
        <item x="250"/>
        <item x="157"/>
        <item x="61"/>
        <item x="281"/>
        <item x="412"/>
        <item x="404"/>
        <item x="140"/>
        <item x="294"/>
        <item x="47"/>
        <item x="421"/>
        <item x="366"/>
        <item x="316"/>
        <item x="210"/>
        <item x="474"/>
        <item x="459"/>
        <item x="154"/>
        <item x="380"/>
        <item x="146"/>
        <item x="311"/>
        <item x="430"/>
        <item x="77"/>
        <item x="224"/>
        <item x="420"/>
        <item x="18"/>
        <item x="12"/>
        <item x="48"/>
        <item x="457"/>
        <item x="234"/>
        <item x="280"/>
        <item x="465"/>
        <item x="442"/>
        <item x="11"/>
        <item x="158"/>
        <item x="297"/>
        <item x="20"/>
        <item x="149"/>
        <item x="0"/>
        <item x="84"/>
        <item x="79"/>
        <item x="329"/>
        <item x="128"/>
        <item x="426"/>
        <item x="248"/>
        <item x="441"/>
        <item x="458"/>
        <item x="83"/>
        <item x="300"/>
        <item x="451"/>
        <item x="170"/>
        <item x="148"/>
        <item x="66"/>
        <item x="183"/>
        <item x="363"/>
        <item x="308"/>
        <item x="6"/>
        <item x="473"/>
        <item x="187"/>
        <item x="268"/>
        <item x="256"/>
        <item x="345"/>
        <item x="271"/>
        <item x="109"/>
        <item x="135"/>
        <item x="460"/>
        <item x="429"/>
        <item x="190"/>
        <item x="291"/>
        <item x="198"/>
        <item x="51"/>
        <item x="151"/>
        <item x="89"/>
        <item x="417"/>
        <item x="131"/>
        <item x="446"/>
        <item x="358"/>
        <item x="71"/>
        <item x="289"/>
        <item x="76"/>
        <item x="347"/>
        <item x="279"/>
        <item x="29"/>
        <item x="197"/>
        <item x="177"/>
        <item x="324"/>
        <item x="142"/>
        <item x="95"/>
        <item x="443"/>
        <item x="254"/>
        <item x="133"/>
        <item x="130"/>
        <item x="370"/>
        <item x="73"/>
        <item x="369"/>
        <item x="216"/>
        <item x="173"/>
        <item x="307"/>
        <item x="293"/>
        <item x="478"/>
        <item x="205"/>
        <item x="341"/>
        <item x="110"/>
        <item x="283"/>
        <item x="360"/>
        <item x="113"/>
        <item x="259"/>
        <item x="394"/>
        <item x="17"/>
        <item x="217"/>
        <item x="472"/>
        <item x="87"/>
        <item x="1"/>
        <item x="463"/>
        <item x="5"/>
        <item x="437"/>
        <item x="292"/>
        <item x="400"/>
        <item x="375"/>
        <item x="42"/>
        <item x="385"/>
        <item x="287"/>
        <item x="238"/>
        <item x="245"/>
        <item x="235"/>
        <item x="413"/>
        <item x="428"/>
        <item x="343"/>
        <item x="414"/>
        <item x="435"/>
        <item x="92"/>
        <item x="201"/>
        <item x="403"/>
        <item x="247"/>
        <item x="386"/>
        <item x="416"/>
        <item x="38"/>
        <item x="68"/>
        <item x="99"/>
        <item x="26"/>
        <item x="419"/>
        <item x="257"/>
        <item x="182"/>
        <item x="159"/>
        <item x="125"/>
        <item x="199"/>
        <item x="314"/>
        <item x="222"/>
        <item x="137"/>
        <item x="462"/>
        <item x="31"/>
        <item x="397"/>
        <item x="361"/>
        <item x="233"/>
        <item x="56"/>
        <item x="49"/>
        <item x="98"/>
        <item x="74"/>
        <item x="21"/>
        <item x="252"/>
        <item x="260"/>
        <item x="303"/>
        <item x="393"/>
        <item x="153"/>
        <item x="406"/>
        <item x="398"/>
        <item x="447"/>
        <item x="162"/>
        <item x="75"/>
        <item x="80"/>
        <item x="37"/>
        <item x="339"/>
        <item x="62"/>
        <item x="81"/>
        <item x="277"/>
        <item x="160"/>
        <item x="244"/>
        <item x="353"/>
        <item x="405"/>
        <item x="36"/>
        <item x="171"/>
        <item x="108"/>
        <item x="301"/>
        <item x="100"/>
        <item x="387"/>
        <item x="164"/>
        <item x="408"/>
        <item x="439"/>
        <item x="262"/>
        <item x="119"/>
        <item x="423"/>
        <item x="166"/>
        <item x="295"/>
        <item x="13"/>
        <item x="395"/>
        <item x="116"/>
        <item x="34"/>
        <item x="220"/>
        <item x="105"/>
        <item x="469"/>
        <item x="227"/>
        <item x="288"/>
        <item x="132"/>
        <item x="389"/>
        <item x="440"/>
        <item x="379"/>
        <item x="63"/>
        <item x="202"/>
        <item x="35"/>
        <item x="194"/>
        <item x="46"/>
        <item x="470"/>
        <item x="232"/>
        <item x="352"/>
        <item x="452"/>
        <item x="152"/>
        <item x="72"/>
        <item x="390"/>
        <item x="191"/>
        <item x="39"/>
        <item x="356"/>
        <item x="25"/>
        <item x="180"/>
        <item x="184"/>
        <item x="377"/>
        <item x="114"/>
        <item x="186"/>
        <item x="243"/>
        <item x="41"/>
        <item x="396"/>
        <item x="242"/>
        <item x="384"/>
        <item x="433"/>
        <item x="475"/>
        <item x="381"/>
        <item x="237"/>
        <item x="103"/>
        <item x="309"/>
        <item x="188"/>
        <item x="272"/>
        <item x="383"/>
        <item x="88"/>
        <item x="117"/>
        <item x="4"/>
        <item x="344"/>
        <item x="55"/>
        <item x="196"/>
        <item x="373"/>
        <item x="415"/>
        <item x="274"/>
        <item x="136"/>
        <item x="251"/>
        <item x="261"/>
        <item x="368"/>
        <item x="126"/>
        <item x="219"/>
        <item x="330"/>
        <item x="348"/>
        <item x="266"/>
        <item x="53"/>
        <item x="127"/>
        <item x="163"/>
        <item x="90"/>
        <item x="181"/>
        <item x="8"/>
        <item x="334"/>
        <item x="388"/>
        <item x="124"/>
        <item x="69"/>
        <item x="298"/>
        <item x="318"/>
        <item x="241"/>
        <item x="436"/>
        <item x="27"/>
        <item x="464"/>
        <item x="236"/>
        <item x="32"/>
        <item t="default"/>
      </items>
    </pivotField>
    <pivotField showAll="0">
      <items count="5">
        <item x="0"/>
        <item x="3"/>
        <item x="1"/>
        <item x="2"/>
        <item t="default"/>
      </items>
    </pivotField>
    <pivotField axis="axisRow" dataField="1" showAll="0" sortType="descending">
      <items count="5">
        <item x="1"/>
        <item x="0"/>
        <item h="1" x="3"/>
        <item x="2"/>
        <item t="default"/>
      </items>
    </pivotField>
    <pivotField showAll="0"/>
    <pivotField showAll="0"/>
  </pivotFields>
  <rowFields count="3">
    <field x="3"/>
    <field x="7"/>
    <field x="15"/>
  </rowFields>
  <rowItems count="12">
    <i>
      <x v="4"/>
    </i>
    <i r="1">
      <x/>
    </i>
    <i r="2">
      <x/>
    </i>
    <i r="2">
      <x v="1"/>
    </i>
    <i r="1">
      <x v="1"/>
    </i>
    <i r="2">
      <x/>
    </i>
    <i r="2">
      <x v="1"/>
    </i>
    <i r="2">
      <x v="3"/>
    </i>
    <i r="1">
      <x v="2"/>
    </i>
    <i r="2">
      <x/>
    </i>
    <i r="2">
      <x v="3"/>
    </i>
    <i t="grand">
      <x/>
    </i>
  </rowItems>
  <colItems count="1">
    <i/>
  </colItems>
  <dataFields count="1">
    <dataField name="Count of Book Condition"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293508-1322-4253-BB22-98C424CE2225}" name="PivotTable2" cacheId="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Y22:CZ43" firstHeaderRow="1" firstDataRow="1" firstDataCol="1"/>
  <pivotFields count="18">
    <pivotField compact="0" outline="0" showAll="0"/>
    <pivotField compact="0" outline="0" showAll="0"/>
    <pivotField compact="0" outline="0" showAll="0"/>
    <pivotField compact="0" outline="0" showAll="0">
      <items count="14">
        <item h="1" x="7"/>
        <item h="1" x="4"/>
        <item h="1" x="10"/>
        <item h="1" x="6"/>
        <item x="8"/>
        <item h="1" x="5"/>
        <item h="1" x="2"/>
        <item h="1" x="3"/>
        <item h="1" x="12"/>
        <item h="1" x="1"/>
        <item h="1" x="9"/>
        <item h="1" x="11"/>
        <item h="1"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21">
        <item x="9"/>
        <item x="16"/>
        <item x="2"/>
        <item x="10"/>
        <item x="18"/>
        <item x="3"/>
        <item x="13"/>
        <item x="5"/>
        <item x="8"/>
        <item x="7"/>
        <item x="1"/>
        <item x="4"/>
        <item x="19"/>
        <item x="11"/>
        <item x="0"/>
        <item x="14"/>
        <item x="6"/>
        <item x="15"/>
        <item x="17"/>
        <item x="1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vailability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3552F4-8014-47A9-B33D-659BFBB55BEC}" name="PivotTable10" cacheId="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S7:CU48" firstHeaderRow="1" firstDataRow="1" firstDataCol="2"/>
  <pivotFields count="18">
    <pivotField compact="0" outline="0" showAll="0"/>
    <pivotField compact="0" outline="0" showAll="0"/>
    <pivotField compact="0" outline="0" showAll="0"/>
    <pivotField compact="0" outline="0" showAll="0">
      <items count="14">
        <item h="1" x="7"/>
        <item h="1" x="4"/>
        <item h="1" x="10"/>
        <item h="1" x="6"/>
        <item x="8"/>
        <item h="1" x="5"/>
        <item h="1" x="2"/>
        <item h="1" x="3"/>
        <item h="1" x="12"/>
        <item h="1" x="1"/>
        <item h="1" x="9"/>
        <item h="1" x="11"/>
        <item h="1"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21">
        <item x="9"/>
        <item x="16"/>
        <item x="2"/>
        <item x="10"/>
        <item x="18"/>
        <item x="3"/>
        <item x="13"/>
        <item x="5"/>
        <item x="8"/>
        <item x="7"/>
        <item x="1"/>
        <item x="4"/>
        <item x="19"/>
        <item x="11"/>
        <item x="0"/>
        <item x="14"/>
        <item x="6"/>
        <item x="15"/>
        <item x="17"/>
        <item x="12"/>
        <item t="default"/>
      </items>
    </pivotField>
    <pivotField axis="axisRow" dataField="1"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9"/>
    <field x="10"/>
  </rowFields>
  <rowItems count="41">
    <i>
      <x/>
      <x v="1"/>
    </i>
    <i t="default">
      <x/>
    </i>
    <i>
      <x v="1"/>
      <x v="1"/>
    </i>
    <i t="default">
      <x v="1"/>
    </i>
    <i>
      <x v="2"/>
      <x v="1"/>
    </i>
    <i t="default">
      <x v="2"/>
    </i>
    <i>
      <x v="3"/>
      <x v="1"/>
    </i>
    <i t="default">
      <x v="3"/>
    </i>
    <i>
      <x v="4"/>
      <x v="1"/>
    </i>
    <i t="default">
      <x v="4"/>
    </i>
    <i>
      <x v="5"/>
      <x v="1"/>
    </i>
    <i t="default">
      <x v="5"/>
    </i>
    <i>
      <x v="6"/>
      <x v="1"/>
    </i>
    <i t="default">
      <x v="6"/>
    </i>
    <i>
      <x v="7"/>
      <x v="1"/>
    </i>
    <i t="default">
      <x v="7"/>
    </i>
    <i>
      <x v="8"/>
      <x v="1"/>
    </i>
    <i t="default">
      <x v="8"/>
    </i>
    <i>
      <x v="9"/>
      <x v="1"/>
    </i>
    <i t="default">
      <x v="9"/>
    </i>
    <i>
      <x v="10"/>
      <x v="1"/>
    </i>
    <i t="default">
      <x v="10"/>
    </i>
    <i>
      <x v="11"/>
      <x v="1"/>
    </i>
    <i t="default">
      <x v="11"/>
    </i>
    <i>
      <x v="12"/>
      <x v="1"/>
    </i>
    <i t="default">
      <x v="12"/>
    </i>
    <i>
      <x v="13"/>
      <x v="1"/>
    </i>
    <i t="default">
      <x v="13"/>
    </i>
    <i>
      <x v="14"/>
      <x v="1"/>
    </i>
    <i t="default">
      <x v="14"/>
    </i>
    <i>
      <x v="15"/>
      <x v="1"/>
    </i>
    <i t="default">
      <x v="15"/>
    </i>
    <i>
      <x v="16"/>
      <x v="1"/>
    </i>
    <i t="default">
      <x v="16"/>
    </i>
    <i>
      <x v="17"/>
      <x v="1"/>
    </i>
    <i t="default">
      <x v="17"/>
    </i>
    <i>
      <x v="18"/>
      <x v="1"/>
    </i>
    <i t="default">
      <x v="18"/>
    </i>
    <i>
      <x v="19"/>
      <x v="1"/>
    </i>
    <i t="default">
      <x v="19"/>
    </i>
    <i t="grand">
      <x/>
    </i>
  </rowItems>
  <colItems count="1">
    <i/>
  </colItems>
  <dataFields count="1">
    <dataField name="Count of Availability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F1C202-78A9-47B2-8BFC-36CC98116A5C}" name="PivotTable5" cacheId="88"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CA27:CB35" firstHeaderRow="1" firstDataRow="1" firstDataCol="1"/>
  <pivotFields count="18">
    <pivotField showAll="0"/>
    <pivotField showAll="0"/>
    <pivotField showAll="0"/>
    <pivotField showAll="0">
      <items count="14">
        <item h="1" x="7"/>
        <item h="1" x="4"/>
        <item h="1" x="10"/>
        <item h="1" x="6"/>
        <item x="8"/>
        <item h="1" x="5"/>
        <item h="1" x="2"/>
        <item h="1" x="3"/>
        <item h="1" x="12"/>
        <item h="1" x="1"/>
        <item h="1" x="9"/>
        <item h="1" x="11"/>
        <item h="1" x="0"/>
        <item t="default"/>
      </items>
    </pivotField>
    <pivotField showAll="0"/>
    <pivotField axis="axisRow" showAll="0">
      <items count="7">
        <item x="3"/>
        <item x="1"/>
        <item x="0"/>
        <item x="5"/>
        <item x="2"/>
        <item x="4"/>
        <item t="default"/>
      </items>
    </pivotField>
    <pivotField axis="axisRow" showAll="0">
      <items count="21">
        <item h="1" x="10"/>
        <item h="1" x="19"/>
        <item x="15"/>
        <item h="1" x="4"/>
        <item h="1" x="17"/>
        <item h="1" x="0"/>
        <item h="1" x="1"/>
        <item h="1" x="9"/>
        <item h="1" x="12"/>
        <item h="1" x="18"/>
        <item h="1" x="6"/>
        <item h="1" x="13"/>
        <item h="1" x="3"/>
        <item h="1" x="8"/>
        <item h="1" x="7"/>
        <item h="1" x="11"/>
        <item h="1" x="14"/>
        <item h="1" x="2"/>
        <item h="1" x="5"/>
        <item h="1" x="16"/>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2">
    <field x="6"/>
    <field x="5"/>
  </rowFields>
  <rowItems count="8">
    <i>
      <x v="2"/>
    </i>
    <i r="1">
      <x/>
    </i>
    <i r="1">
      <x v="1"/>
    </i>
    <i r="1">
      <x v="2"/>
    </i>
    <i r="1">
      <x v="3"/>
    </i>
    <i r="1">
      <x v="4"/>
    </i>
    <i r="1">
      <x v="5"/>
    </i>
    <i t="grand">
      <x/>
    </i>
  </rowItems>
  <colItems count="1">
    <i/>
  </colItems>
  <dataFields count="1">
    <dataField name="Sum of No. Of Rewiew"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7BFA579-FA4F-4BED-BB2E-8D7890C82197}" name="PivotTable1" cacheId="8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U17:BV19" firstHeaderRow="1" firstDataRow="1" firstDataCol="1"/>
  <pivotFields count="18">
    <pivotField showAll="0"/>
    <pivotField dataField="1" showAll="0"/>
    <pivotField showAll="0"/>
    <pivotField axis="axisRow" showAll="0">
      <items count="14">
        <item h="1" x="7"/>
        <item h="1" x="4"/>
        <item h="1" x="10"/>
        <item h="1" x="6"/>
        <item x="8"/>
        <item h="1" x="5"/>
        <item h="1" x="2"/>
        <item h="1" x="3"/>
        <item h="1" x="12"/>
        <item h="1" x="1"/>
        <item h="1" x="9"/>
        <item h="1" x="1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4"/>
    </i>
    <i t="grand">
      <x/>
    </i>
  </rowItems>
  <colItems count="1">
    <i/>
  </colItem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FBFE5B6-886A-4929-9374-44C853F2EE6F}" name="PivotTable3"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O29:V33" firstHeaderRow="1" firstDataRow="2" firstDataCol="1"/>
  <pivotFields count="18">
    <pivotField dataField="1" showAll="0"/>
    <pivotField showAll="0"/>
    <pivotField showAll="0"/>
    <pivotField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showAll="0">
      <items count="21">
        <item x="10"/>
        <item x="19"/>
        <item x="15"/>
        <item x="4"/>
        <item x="17"/>
        <item x="0"/>
        <item x="1"/>
        <item x="9"/>
        <item x="12"/>
        <item x="18"/>
        <item x="6"/>
        <item x="13"/>
        <item x="3"/>
        <item x="8"/>
        <item x="7"/>
        <item x="11"/>
        <item x="14"/>
        <item x="2"/>
        <item x="5"/>
        <item x="16"/>
        <item t="default"/>
      </items>
    </pivotField>
    <pivotField showAll="0"/>
    <pivotField showAll="0"/>
    <pivotField showAll="0">
      <items count="21">
        <item x="9"/>
        <item x="16"/>
        <item x="2"/>
        <item x="10"/>
        <item x="18"/>
        <item x="3"/>
        <item x="13"/>
        <item x="5"/>
        <item x="8"/>
        <item x="7"/>
        <item x="1"/>
        <item x="4"/>
        <item x="19"/>
        <item x="11"/>
        <item x="0"/>
        <item x="14"/>
        <item x="6"/>
        <item x="15"/>
        <item x="17"/>
        <item x="12"/>
        <item t="default"/>
      </items>
    </pivotField>
    <pivotField axis="axisRow" showAll="0">
      <items count="3">
        <item x="0"/>
        <item x="1"/>
        <item t="default"/>
      </items>
    </pivotField>
    <pivotField showAll="0"/>
    <pivotField showAll="0"/>
    <pivotField showAll="0"/>
    <pivotField showAll="0"/>
    <pivotField showAll="0"/>
    <pivotField showAll="0"/>
    <pivotField showAll="0"/>
  </pivotFields>
  <rowFields count="1">
    <field x="10"/>
  </rowFields>
  <rowItems count="3">
    <i>
      <x/>
    </i>
    <i>
      <x v="1"/>
    </i>
    <i t="grand">
      <x/>
    </i>
  </rowItems>
  <colFields count="1">
    <field x="5"/>
  </colFields>
  <colItems count="7">
    <i>
      <x/>
    </i>
    <i>
      <x v="1"/>
    </i>
    <i>
      <x v="2"/>
    </i>
    <i>
      <x v="3"/>
    </i>
    <i>
      <x v="4"/>
    </i>
    <i>
      <x v="5"/>
    </i>
    <i t="grand">
      <x/>
    </i>
  </colItems>
  <dataFields count="1">
    <dataField name="STATUS" fld="0" subtotal="count" baseField="0" baseItem="0"/>
  </dataFields>
  <formats count="31">
    <format dxfId="1113">
      <pivotArea type="all" dataOnly="0" outline="0" fieldPosition="0"/>
    </format>
    <format dxfId="1112">
      <pivotArea outline="0" collapsedLevelsAreSubtotals="1" fieldPosition="0"/>
    </format>
    <format dxfId="1111">
      <pivotArea type="origin" dataOnly="0" labelOnly="1" outline="0" fieldPosition="0"/>
    </format>
    <format dxfId="1110">
      <pivotArea type="topRight" dataOnly="0" labelOnly="1" outline="0" fieldPosition="0"/>
    </format>
    <format dxfId="1109">
      <pivotArea dataOnly="0" labelOnly="1" grandRow="1" outline="0" fieldPosition="0"/>
    </format>
    <format dxfId="1108">
      <pivotArea dataOnly="0" labelOnly="1" fieldPosition="0">
        <references count="1">
          <reference field="5" count="0"/>
        </references>
      </pivotArea>
    </format>
    <format dxfId="1107">
      <pivotArea dataOnly="0" labelOnly="1" grandCol="1" outline="0" fieldPosition="0"/>
    </format>
    <format dxfId="1106">
      <pivotArea type="all" dataOnly="0" outline="0" fieldPosition="0"/>
    </format>
    <format dxfId="1105">
      <pivotArea outline="0" collapsedLevelsAreSubtotals="1" fieldPosition="0"/>
    </format>
    <format dxfId="1104">
      <pivotArea type="origin" dataOnly="0" labelOnly="1" outline="0" fieldPosition="0"/>
    </format>
    <format dxfId="1103">
      <pivotArea type="topRight" dataOnly="0" labelOnly="1" outline="0" fieldPosition="0"/>
    </format>
    <format dxfId="1102">
      <pivotArea dataOnly="0" labelOnly="1" grandRow="1" outline="0" fieldPosition="0"/>
    </format>
    <format dxfId="1101">
      <pivotArea dataOnly="0" labelOnly="1" fieldPosition="0">
        <references count="1">
          <reference field="5" count="0"/>
        </references>
      </pivotArea>
    </format>
    <format dxfId="1100">
      <pivotArea dataOnly="0" labelOnly="1" grandCol="1" outline="0" fieldPosition="0"/>
    </format>
    <format dxfId="1099">
      <pivotArea type="all" dataOnly="0" outline="0" fieldPosition="0"/>
    </format>
    <format dxfId="1098">
      <pivotArea outline="0" collapsedLevelsAreSubtotals="1" fieldPosition="0"/>
    </format>
    <format dxfId="1097">
      <pivotArea type="origin" dataOnly="0" labelOnly="1" outline="0" fieldPosition="0"/>
    </format>
    <format dxfId="1096">
      <pivotArea type="topRight" dataOnly="0" labelOnly="1" outline="0" fieldPosition="0"/>
    </format>
    <format dxfId="1095">
      <pivotArea dataOnly="0" labelOnly="1" grandRow="1" outline="0" fieldPosition="0"/>
    </format>
    <format dxfId="1094">
      <pivotArea dataOnly="0" labelOnly="1" fieldPosition="0">
        <references count="1">
          <reference field="5" count="0"/>
        </references>
      </pivotArea>
    </format>
    <format dxfId="1093">
      <pivotArea dataOnly="0" labelOnly="1" grandCol="1" outline="0" fieldPosition="0"/>
    </format>
    <format dxfId="1092">
      <pivotArea type="origin" dataOnly="0" labelOnly="1" outline="0" fieldPosition="0"/>
    </format>
    <format dxfId="1091">
      <pivotArea type="topRight" dataOnly="0" labelOnly="1" outline="0" fieldPosition="0"/>
    </format>
    <format dxfId="1090">
      <pivotArea dataOnly="0" labelOnly="1" fieldPosition="0">
        <references count="1">
          <reference field="5" count="0"/>
        </references>
      </pivotArea>
    </format>
    <format dxfId="1089">
      <pivotArea dataOnly="0" labelOnly="1" grandCol="1" outline="0" fieldPosition="0"/>
    </format>
    <format dxfId="1088">
      <pivotArea type="origin" dataOnly="0" labelOnly="1" outline="0" fieldPosition="0"/>
    </format>
    <format dxfId="1087">
      <pivotArea type="topRight" dataOnly="0" labelOnly="1" outline="0" fieldPosition="0"/>
    </format>
    <format dxfId="1086">
      <pivotArea dataOnly="0" labelOnly="1" fieldPosition="0">
        <references count="1">
          <reference field="5" count="0"/>
        </references>
      </pivotArea>
    </format>
    <format dxfId="1085">
      <pivotArea dataOnly="0" labelOnly="1" grandCol="1" outline="0" fieldPosition="0"/>
    </format>
    <format dxfId="1084">
      <pivotArea dataOnly="0" grandRow="1" fieldPosition="0"/>
    </format>
    <format dxfId="1083">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5A7306B-A425-4657-A9A7-21865FC166DF}" name="PivotTable2"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F24:M39" firstHeaderRow="1" firstDataRow="2" firstDataCol="1"/>
  <pivotFields count="18">
    <pivotField showAll="0"/>
    <pivotField showAll="0"/>
    <pivotField showAll="0"/>
    <pivotField axis="axisRow"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showAll="0"/>
    <pivotField showAll="0">
      <items count="5">
        <item x="2"/>
        <item x="1"/>
        <item x="0"/>
        <item m="1"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dataFields count="1">
    <dataField name="Sum of Cost" fld="13" baseField="0" baseItem="0"/>
  </dataFields>
  <formats count="31">
    <format dxfId="1144">
      <pivotArea type="all" dataOnly="0" outline="0" fieldPosition="0"/>
    </format>
    <format dxfId="1143">
      <pivotArea outline="0" collapsedLevelsAreSubtotals="1" fieldPosition="0"/>
    </format>
    <format dxfId="1142">
      <pivotArea type="origin" dataOnly="0" labelOnly="1" outline="0" fieldPosition="0"/>
    </format>
    <format dxfId="1141">
      <pivotArea type="topRight" dataOnly="0" labelOnly="1" outline="0" fieldPosition="0"/>
    </format>
    <format dxfId="1140">
      <pivotArea dataOnly="0" labelOnly="1" fieldPosition="0">
        <references count="1">
          <reference field="3" count="0"/>
        </references>
      </pivotArea>
    </format>
    <format dxfId="1139">
      <pivotArea dataOnly="0" labelOnly="1" grandRow="1" outline="0" fieldPosition="0"/>
    </format>
    <format dxfId="1138">
      <pivotArea dataOnly="0" labelOnly="1" grandCol="1" outline="0" fieldPosition="0"/>
    </format>
    <format dxfId="1137">
      <pivotArea type="all" dataOnly="0" outline="0" fieldPosition="0"/>
    </format>
    <format dxfId="1136">
      <pivotArea outline="0" collapsedLevelsAreSubtotals="1" fieldPosition="0"/>
    </format>
    <format dxfId="1135">
      <pivotArea type="origin" dataOnly="0" labelOnly="1" outline="0" fieldPosition="0"/>
    </format>
    <format dxfId="1134">
      <pivotArea type="topRight" dataOnly="0" labelOnly="1" outline="0" fieldPosition="0"/>
    </format>
    <format dxfId="1133">
      <pivotArea dataOnly="0" labelOnly="1" fieldPosition="0">
        <references count="1">
          <reference field="3" count="0"/>
        </references>
      </pivotArea>
    </format>
    <format dxfId="1132">
      <pivotArea dataOnly="0" labelOnly="1" grandRow="1" outline="0" fieldPosition="0"/>
    </format>
    <format dxfId="1131">
      <pivotArea dataOnly="0" labelOnly="1" grandCol="1" outline="0" fieldPosition="0"/>
    </format>
    <format dxfId="1130">
      <pivotArea type="all" dataOnly="0" outline="0" fieldPosition="0"/>
    </format>
    <format dxfId="1129">
      <pivotArea outline="0" collapsedLevelsAreSubtotals="1" fieldPosition="0"/>
    </format>
    <format dxfId="1128">
      <pivotArea type="origin" dataOnly="0" labelOnly="1" outline="0" fieldPosition="0"/>
    </format>
    <format dxfId="1127">
      <pivotArea type="topRight" dataOnly="0" labelOnly="1" outline="0" fieldPosition="0"/>
    </format>
    <format dxfId="1126">
      <pivotArea dataOnly="0" labelOnly="1" fieldPosition="0">
        <references count="1">
          <reference field="3" count="0"/>
        </references>
      </pivotArea>
    </format>
    <format dxfId="1125">
      <pivotArea dataOnly="0" labelOnly="1" grandRow="1" outline="0" fieldPosition="0"/>
    </format>
    <format dxfId="1124">
      <pivotArea dataOnly="0" labelOnly="1" grandCol="1" outline="0" fieldPosition="0"/>
    </format>
    <format dxfId="1123">
      <pivotArea type="origin" dataOnly="0" labelOnly="1" outline="0" fieldPosition="0"/>
    </format>
    <format dxfId="1122">
      <pivotArea type="topRight" dataOnly="0" labelOnly="1" outline="0" fieldPosition="0"/>
    </format>
    <format dxfId="1121">
      <pivotArea dataOnly="0" labelOnly="1" grandCol="1" outline="0" fieldPosition="0"/>
    </format>
    <format dxfId="1120">
      <pivotArea type="origin" dataOnly="0" labelOnly="1" outline="0" fieldPosition="0"/>
    </format>
    <format dxfId="1119">
      <pivotArea type="topRight" dataOnly="0" labelOnly="1" outline="0" fieldPosition="0"/>
    </format>
    <format dxfId="1118">
      <pivotArea dataOnly="0" labelOnly="1" grandCol="1" outline="0" fieldPosition="0"/>
    </format>
    <format dxfId="1117">
      <pivotArea dataOnly="0" grandRow="1" fieldPosition="0"/>
    </format>
    <format dxfId="1116">
      <pivotArea dataOnly="0" grandRow="1" fieldPosition="0"/>
    </format>
    <format dxfId="1115">
      <pivotArea dataOnly="0" labelOnly="1" fieldPosition="0">
        <references count="1">
          <reference field="5" count="0"/>
        </references>
      </pivotArea>
    </format>
    <format dxfId="1114">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FE0ADC-3BEC-46D7-BE0E-DAA722A2950D}" name="PivotTable1"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X5:AE27" firstHeaderRow="1" firstDataRow="2" firstDataCol="1"/>
  <pivotFields count="18">
    <pivotField dataField="1" showAll="0"/>
    <pivotField showAll="0"/>
    <pivotField showAll="0"/>
    <pivotField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showAll="0">
      <items count="21">
        <item x="10"/>
        <item x="19"/>
        <item x="15"/>
        <item x="4"/>
        <item x="17"/>
        <item x="0"/>
        <item x="1"/>
        <item x="9"/>
        <item x="12"/>
        <item x="18"/>
        <item x="6"/>
        <item x="13"/>
        <item x="3"/>
        <item x="8"/>
        <item x="7"/>
        <item x="11"/>
        <item x="14"/>
        <item x="2"/>
        <item x="5"/>
        <item x="16"/>
        <item t="default"/>
      </items>
    </pivotField>
    <pivotField showAll="0"/>
    <pivotField showAll="0"/>
    <pivotField axis="axisRow" showAll="0">
      <items count="21">
        <item x="9"/>
        <item x="16"/>
        <item x="2"/>
        <item x="10"/>
        <item x="18"/>
        <item x="3"/>
        <item x="13"/>
        <item x="5"/>
        <item x="8"/>
        <item x="7"/>
        <item x="1"/>
        <item x="4"/>
        <item x="19"/>
        <item x="11"/>
        <item x="0"/>
        <item x="14"/>
        <item x="6"/>
        <item x="15"/>
        <item x="17"/>
        <item x="12"/>
        <item t="default"/>
      </items>
    </pivotField>
    <pivotField showAll="0"/>
    <pivotField showAll="0"/>
    <pivotField showAll="0"/>
    <pivotField showAll="0"/>
    <pivotField showAll="0"/>
    <pivotField showAll="0"/>
    <pivotField showAll="0"/>
    <pivotField showAll="0"/>
  </pivotFields>
  <rowFields count="1">
    <field x="9"/>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7">
    <i>
      <x/>
    </i>
    <i>
      <x v="1"/>
    </i>
    <i>
      <x v="2"/>
    </i>
    <i>
      <x v="3"/>
    </i>
    <i>
      <x v="4"/>
    </i>
    <i>
      <x v="5"/>
    </i>
    <i t="grand">
      <x/>
    </i>
  </colItems>
  <dataFields count="1">
    <dataField name="S.CODE" fld="0" subtotal="count" baseField="0" baseItem="0"/>
  </dataFields>
  <formats count="31">
    <format dxfId="1175">
      <pivotArea type="all" dataOnly="0" outline="0" fieldPosition="0"/>
    </format>
    <format dxfId="1174">
      <pivotArea outline="0" collapsedLevelsAreSubtotals="1" fieldPosition="0"/>
    </format>
    <format dxfId="1173">
      <pivotArea type="origin" dataOnly="0" labelOnly="1" outline="0" fieldPosition="0"/>
    </format>
    <format dxfId="1172">
      <pivotArea type="topRight" dataOnly="0" labelOnly="1" outline="0" fieldPosition="0"/>
    </format>
    <format dxfId="1171">
      <pivotArea dataOnly="0" labelOnly="1" grandRow="1" outline="0" fieldPosition="0"/>
    </format>
    <format dxfId="1170">
      <pivotArea dataOnly="0" labelOnly="1" fieldPosition="0">
        <references count="1">
          <reference field="5" count="0"/>
        </references>
      </pivotArea>
    </format>
    <format dxfId="1169">
      <pivotArea dataOnly="0" labelOnly="1" grandCol="1" outline="0" fieldPosition="0"/>
    </format>
    <format dxfId="1168">
      <pivotArea type="all" dataOnly="0" outline="0" fieldPosition="0"/>
    </format>
    <format dxfId="1167">
      <pivotArea outline="0" collapsedLevelsAreSubtotals="1" fieldPosition="0"/>
    </format>
    <format dxfId="1166">
      <pivotArea type="origin" dataOnly="0" labelOnly="1" outline="0" fieldPosition="0"/>
    </format>
    <format dxfId="1165">
      <pivotArea type="topRight" dataOnly="0" labelOnly="1" outline="0" fieldPosition="0"/>
    </format>
    <format dxfId="1164">
      <pivotArea dataOnly="0" labelOnly="1" grandRow="1" outline="0" fieldPosition="0"/>
    </format>
    <format dxfId="1163">
      <pivotArea dataOnly="0" labelOnly="1" fieldPosition="0">
        <references count="1">
          <reference field="5" count="0"/>
        </references>
      </pivotArea>
    </format>
    <format dxfId="1162">
      <pivotArea dataOnly="0" labelOnly="1" grandCol="1" outline="0" fieldPosition="0"/>
    </format>
    <format dxfId="1161">
      <pivotArea type="all" dataOnly="0" outline="0" fieldPosition="0"/>
    </format>
    <format dxfId="1160">
      <pivotArea outline="0" collapsedLevelsAreSubtotals="1" fieldPosition="0"/>
    </format>
    <format dxfId="1159">
      <pivotArea type="origin" dataOnly="0" labelOnly="1" outline="0" fieldPosition="0"/>
    </format>
    <format dxfId="1158">
      <pivotArea type="topRight" dataOnly="0" labelOnly="1" outline="0" fieldPosition="0"/>
    </format>
    <format dxfId="1157">
      <pivotArea dataOnly="0" labelOnly="1" grandRow="1" outline="0" fieldPosition="0"/>
    </format>
    <format dxfId="1156">
      <pivotArea dataOnly="0" labelOnly="1" fieldPosition="0">
        <references count="1">
          <reference field="5" count="0"/>
        </references>
      </pivotArea>
    </format>
    <format dxfId="1155">
      <pivotArea dataOnly="0" labelOnly="1" grandCol="1" outline="0" fieldPosition="0"/>
    </format>
    <format dxfId="1154">
      <pivotArea type="origin" dataOnly="0" labelOnly="1" outline="0" fieldPosition="0"/>
    </format>
    <format dxfId="1153">
      <pivotArea type="topRight" dataOnly="0" labelOnly="1" outline="0" fieldPosition="0"/>
    </format>
    <format dxfId="1152">
      <pivotArea dataOnly="0" labelOnly="1" fieldPosition="0">
        <references count="1">
          <reference field="5" count="0"/>
        </references>
      </pivotArea>
    </format>
    <format dxfId="1151">
      <pivotArea dataOnly="0" labelOnly="1" grandCol="1" outline="0" fieldPosition="0"/>
    </format>
    <format dxfId="1150">
      <pivotArea type="origin" dataOnly="0" labelOnly="1" outline="0" fieldPosition="0"/>
    </format>
    <format dxfId="1149">
      <pivotArea type="topRight" dataOnly="0" labelOnly="1" outline="0" fieldPosition="0"/>
    </format>
    <format dxfId="1148">
      <pivotArea dataOnly="0" labelOnly="1" fieldPosition="0">
        <references count="1">
          <reference field="5" count="0"/>
        </references>
      </pivotArea>
    </format>
    <format dxfId="1147">
      <pivotArea dataOnly="0" labelOnly="1" grandCol="1" outline="0" fieldPosition="0"/>
    </format>
    <format dxfId="1146">
      <pivotArea dataOnly="0" grandRow="1" fieldPosition="0"/>
    </format>
    <format dxfId="1145">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5698388-0D82-449A-82AC-DB30C952CF46}" name="PivotTable12"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O5:V27" firstHeaderRow="1" firstDataRow="2" firstDataCol="1"/>
  <pivotFields count="18">
    <pivotField dataField="1" showAll="0"/>
    <pivotField showAll="0"/>
    <pivotField showAll="0"/>
    <pivotField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axis="axisRow" showAll="0">
      <items count="21">
        <item x="10"/>
        <item x="19"/>
        <item x="15"/>
        <item x="4"/>
        <item x="17"/>
        <item x="0"/>
        <item x="1"/>
        <item x="9"/>
        <item x="12"/>
        <item x="18"/>
        <item x="6"/>
        <item x="13"/>
        <item x="3"/>
        <item x="8"/>
        <item x="7"/>
        <item x="11"/>
        <item x="14"/>
        <item x="2"/>
        <item x="5"/>
        <item x="1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7">
    <i>
      <x/>
    </i>
    <i>
      <x v="1"/>
    </i>
    <i>
      <x v="2"/>
    </i>
    <i>
      <x v="3"/>
    </i>
    <i>
      <x v="4"/>
    </i>
    <i>
      <x v="5"/>
    </i>
    <i t="grand">
      <x/>
    </i>
  </colItems>
  <dataFields count="1">
    <dataField name="PUB.YRS" fld="0" subtotal="count" baseField="0" baseItem="0"/>
  </dataFields>
  <formats count="31">
    <format dxfId="1206">
      <pivotArea type="all" dataOnly="0" outline="0" fieldPosition="0"/>
    </format>
    <format dxfId="1205">
      <pivotArea outline="0" collapsedLevelsAreSubtotals="1" fieldPosition="0"/>
    </format>
    <format dxfId="1204">
      <pivotArea type="origin" dataOnly="0" labelOnly="1" outline="0" fieldPosition="0"/>
    </format>
    <format dxfId="1203">
      <pivotArea type="topRight" dataOnly="0" labelOnly="1" outline="0" fieldPosition="0"/>
    </format>
    <format dxfId="1202">
      <pivotArea dataOnly="0" labelOnly="1" grandRow="1" outline="0" fieldPosition="0"/>
    </format>
    <format dxfId="1201">
      <pivotArea dataOnly="0" labelOnly="1" fieldPosition="0">
        <references count="1">
          <reference field="5" count="0"/>
        </references>
      </pivotArea>
    </format>
    <format dxfId="1200">
      <pivotArea dataOnly="0" labelOnly="1" grandCol="1" outline="0" fieldPosition="0"/>
    </format>
    <format dxfId="1199">
      <pivotArea type="all" dataOnly="0" outline="0" fieldPosition="0"/>
    </format>
    <format dxfId="1198">
      <pivotArea outline="0" collapsedLevelsAreSubtotals="1" fieldPosition="0"/>
    </format>
    <format dxfId="1197">
      <pivotArea type="origin" dataOnly="0" labelOnly="1" outline="0" fieldPosition="0"/>
    </format>
    <format dxfId="1196">
      <pivotArea type="topRight" dataOnly="0" labelOnly="1" outline="0" fieldPosition="0"/>
    </format>
    <format dxfId="1195">
      <pivotArea dataOnly="0" labelOnly="1" grandRow="1" outline="0" fieldPosition="0"/>
    </format>
    <format dxfId="1194">
      <pivotArea dataOnly="0" labelOnly="1" fieldPosition="0">
        <references count="1">
          <reference field="5" count="0"/>
        </references>
      </pivotArea>
    </format>
    <format dxfId="1193">
      <pivotArea dataOnly="0" labelOnly="1" grandCol="1" outline="0" fieldPosition="0"/>
    </format>
    <format dxfId="1192">
      <pivotArea type="all" dataOnly="0" outline="0" fieldPosition="0"/>
    </format>
    <format dxfId="1191">
      <pivotArea outline="0" collapsedLevelsAreSubtotals="1" fieldPosition="0"/>
    </format>
    <format dxfId="1190">
      <pivotArea type="origin" dataOnly="0" labelOnly="1" outline="0" fieldPosition="0"/>
    </format>
    <format dxfId="1189">
      <pivotArea type="topRight" dataOnly="0" labelOnly="1" outline="0" fieldPosition="0"/>
    </format>
    <format dxfId="1188">
      <pivotArea dataOnly="0" labelOnly="1" grandRow="1" outline="0" fieldPosition="0"/>
    </format>
    <format dxfId="1187">
      <pivotArea dataOnly="0" labelOnly="1" fieldPosition="0">
        <references count="1">
          <reference field="5" count="0"/>
        </references>
      </pivotArea>
    </format>
    <format dxfId="1186">
      <pivotArea dataOnly="0" labelOnly="1" grandCol="1" outline="0" fieldPosition="0"/>
    </format>
    <format dxfId="1185">
      <pivotArea type="origin" dataOnly="0" labelOnly="1" outline="0" fieldPosition="0"/>
    </format>
    <format dxfId="1184">
      <pivotArea type="topRight" dataOnly="0" labelOnly="1" outline="0" fieldPosition="0"/>
    </format>
    <format dxfId="1183">
      <pivotArea dataOnly="0" labelOnly="1" fieldPosition="0">
        <references count="1">
          <reference field="5" count="0"/>
        </references>
      </pivotArea>
    </format>
    <format dxfId="1182">
      <pivotArea dataOnly="0" labelOnly="1" grandCol="1" outline="0" fieldPosition="0"/>
    </format>
    <format dxfId="1181">
      <pivotArea type="origin" dataOnly="0" labelOnly="1" outline="0" fieldPosition="0"/>
    </format>
    <format dxfId="1180">
      <pivotArea type="topRight" dataOnly="0" labelOnly="1" outline="0" fieldPosition="0"/>
    </format>
    <format dxfId="1179">
      <pivotArea dataOnly="0" labelOnly="1" fieldPosition="0">
        <references count="1">
          <reference field="5" count="0"/>
        </references>
      </pivotArea>
    </format>
    <format dxfId="1178">
      <pivotArea dataOnly="0" labelOnly="1" grandCol="1" outline="0" fieldPosition="0"/>
    </format>
    <format dxfId="1177">
      <pivotArea dataOnly="0" grandRow="1" fieldPosition="0"/>
    </format>
    <format dxfId="1176">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95D7E9C-EF98-44B2-BAF7-FAC8696D8E9A}" name="PivotTable11"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F5:M20" firstHeaderRow="1" firstDataRow="2" firstDataCol="1"/>
  <pivotFields count="18">
    <pivotField dataField="1" showAll="0"/>
    <pivotField showAll="0"/>
    <pivotField showAll="0"/>
    <pivotField axis="axisRow"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dataFields count="1">
    <dataField name="GENRES" fld="0" subtotal="count" baseField="0" baseItem="0"/>
  </dataFields>
  <formats count="34">
    <format dxfId="1240">
      <pivotArea type="all" dataOnly="0" outline="0" fieldPosition="0"/>
    </format>
    <format dxfId="1239">
      <pivotArea outline="0" collapsedLevelsAreSubtotals="1" fieldPosition="0"/>
    </format>
    <format dxfId="1238">
      <pivotArea type="origin" dataOnly="0" labelOnly="1" outline="0" fieldPosition="0"/>
    </format>
    <format dxfId="1237">
      <pivotArea type="topRight" dataOnly="0" labelOnly="1" outline="0" fieldPosition="0"/>
    </format>
    <format dxfId="1236">
      <pivotArea dataOnly="0" labelOnly="1" fieldPosition="0">
        <references count="1">
          <reference field="3" count="0"/>
        </references>
      </pivotArea>
    </format>
    <format dxfId="1235">
      <pivotArea dataOnly="0" labelOnly="1" grandRow="1" outline="0" fieldPosition="0"/>
    </format>
    <format dxfId="1234">
      <pivotArea dataOnly="0" labelOnly="1" fieldPosition="0">
        <references count="1">
          <reference field="5" count="0"/>
        </references>
      </pivotArea>
    </format>
    <format dxfId="1233">
      <pivotArea dataOnly="0" labelOnly="1" grandCol="1" outline="0" fieldPosition="0"/>
    </format>
    <format dxfId="1232">
      <pivotArea type="all" dataOnly="0" outline="0" fieldPosition="0"/>
    </format>
    <format dxfId="1231">
      <pivotArea outline="0" collapsedLevelsAreSubtotals="1" fieldPosition="0"/>
    </format>
    <format dxfId="1230">
      <pivotArea type="origin" dataOnly="0" labelOnly="1" outline="0" fieldPosition="0"/>
    </format>
    <format dxfId="1229">
      <pivotArea type="topRight" dataOnly="0" labelOnly="1" outline="0" fieldPosition="0"/>
    </format>
    <format dxfId="1228">
      <pivotArea dataOnly="0" labelOnly="1" fieldPosition="0">
        <references count="1">
          <reference field="3" count="0"/>
        </references>
      </pivotArea>
    </format>
    <format dxfId="1227">
      <pivotArea dataOnly="0" labelOnly="1" grandRow="1" outline="0" fieldPosition="0"/>
    </format>
    <format dxfId="1226">
      <pivotArea dataOnly="0" labelOnly="1" fieldPosition="0">
        <references count="1">
          <reference field="5" count="0"/>
        </references>
      </pivotArea>
    </format>
    <format dxfId="1225">
      <pivotArea dataOnly="0" labelOnly="1" grandCol="1" outline="0" fieldPosition="0"/>
    </format>
    <format dxfId="1224">
      <pivotArea type="all" dataOnly="0" outline="0" fieldPosition="0"/>
    </format>
    <format dxfId="1223">
      <pivotArea outline="0" collapsedLevelsAreSubtotals="1" fieldPosition="0"/>
    </format>
    <format dxfId="1222">
      <pivotArea type="origin" dataOnly="0" labelOnly="1" outline="0" fieldPosition="0"/>
    </format>
    <format dxfId="1221">
      <pivotArea type="topRight" dataOnly="0" labelOnly="1" outline="0" fieldPosition="0"/>
    </format>
    <format dxfId="1220">
      <pivotArea dataOnly="0" labelOnly="1" fieldPosition="0">
        <references count="1">
          <reference field="3" count="0"/>
        </references>
      </pivotArea>
    </format>
    <format dxfId="1219">
      <pivotArea dataOnly="0" labelOnly="1" grandRow="1" outline="0" fieldPosition="0"/>
    </format>
    <format dxfId="1218">
      <pivotArea dataOnly="0" labelOnly="1" fieldPosition="0">
        <references count="1">
          <reference field="5" count="0"/>
        </references>
      </pivotArea>
    </format>
    <format dxfId="1217">
      <pivotArea dataOnly="0" labelOnly="1" grandCol="1" outline="0" fieldPosition="0"/>
    </format>
    <format dxfId="1216">
      <pivotArea type="origin" dataOnly="0" labelOnly="1" outline="0" fieldPosition="0"/>
    </format>
    <format dxfId="1215">
      <pivotArea type="topRight" dataOnly="0" labelOnly="1" outline="0" fieldPosition="0"/>
    </format>
    <format dxfId="1214">
      <pivotArea dataOnly="0" labelOnly="1" fieldPosition="0">
        <references count="1">
          <reference field="5" count="0"/>
        </references>
      </pivotArea>
    </format>
    <format dxfId="1213">
      <pivotArea dataOnly="0" labelOnly="1" grandCol="1" outline="0" fieldPosition="0"/>
    </format>
    <format dxfId="1212">
      <pivotArea type="origin" dataOnly="0" labelOnly="1" outline="0" fieldPosition="0"/>
    </format>
    <format dxfId="1211">
      <pivotArea type="topRight" dataOnly="0" labelOnly="1" outline="0" fieldPosition="0"/>
    </format>
    <format dxfId="1210">
      <pivotArea dataOnly="0" labelOnly="1" fieldPosition="0">
        <references count="1">
          <reference field="5" count="0"/>
        </references>
      </pivotArea>
    </format>
    <format dxfId="1209">
      <pivotArea dataOnly="0" labelOnly="1" grandCol="1" outline="0" fieldPosition="0"/>
    </format>
    <format dxfId="1208">
      <pivotArea dataOnly="0" grandRow="1" fieldPosition="0"/>
    </format>
    <format dxfId="1207">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113EFEE-8F3C-4978-9957-B18D60D78CA7}" name="PivotTable6"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X29:AC34" firstHeaderRow="1" firstDataRow="2" firstDataCol="1"/>
  <pivotFields count="18">
    <pivotField dataField="1" showAll="0"/>
    <pivotField showAll="0"/>
    <pivotField showAll="0"/>
    <pivotField showAll="0">
      <items count="14">
        <item x="7"/>
        <item x="4"/>
        <item x="10"/>
        <item x="6"/>
        <item x="8"/>
        <item x="5"/>
        <item x="2"/>
        <item x="3"/>
        <item x="12"/>
        <item x="1"/>
        <item x="9"/>
        <item x="11"/>
        <item x="0"/>
        <item t="default"/>
      </items>
    </pivotField>
    <pivotField showAll="0"/>
    <pivotField showAll="0">
      <items count="7">
        <item x="3"/>
        <item x="1"/>
        <item x="0"/>
        <item x="5"/>
        <item x="2"/>
        <item x="4"/>
        <item t="default"/>
      </items>
    </pivotField>
    <pivotField showAll="0">
      <items count="21">
        <item x="10"/>
        <item x="19"/>
        <item x="15"/>
        <item x="4"/>
        <item x="17"/>
        <item x="0"/>
        <item x="1"/>
        <item x="9"/>
        <item x="12"/>
        <item x="18"/>
        <item x="6"/>
        <item x="13"/>
        <item x="3"/>
        <item x="8"/>
        <item x="7"/>
        <item x="11"/>
        <item x="14"/>
        <item x="2"/>
        <item x="5"/>
        <item x="16"/>
        <item t="default"/>
      </items>
    </pivotField>
    <pivotField axis="axisRow" showAll="0">
      <items count="5">
        <item x="2"/>
        <item x="1"/>
        <item x="0"/>
        <item m="1" x="3"/>
        <item t="default"/>
      </items>
    </pivotField>
    <pivotField showAll="0"/>
    <pivotField showAll="0">
      <items count="21">
        <item x="9"/>
        <item x="16"/>
        <item x="2"/>
        <item x="10"/>
        <item x="18"/>
        <item x="3"/>
        <item x="13"/>
        <item x="5"/>
        <item x="8"/>
        <item x="7"/>
        <item x="1"/>
        <item x="4"/>
        <item x="19"/>
        <item x="11"/>
        <item x="0"/>
        <item x="14"/>
        <item x="6"/>
        <item x="15"/>
        <item x="17"/>
        <item x="12"/>
        <item t="default"/>
      </items>
    </pivotField>
    <pivotField showAll="0">
      <items count="3">
        <item x="0"/>
        <item x="1"/>
        <item t="default"/>
      </items>
    </pivotField>
    <pivotField showAll="0"/>
    <pivotField showAll="0"/>
    <pivotField showAll="0"/>
    <pivotField showAll="0"/>
    <pivotField axis="axisCol" showAll="0">
      <items count="5">
        <item x="2"/>
        <item x="3"/>
        <item x="0"/>
        <item x="1"/>
        <item t="default"/>
      </items>
    </pivotField>
    <pivotField showAll="0"/>
    <pivotField showAll="0"/>
  </pivotFields>
  <rowFields count="1">
    <field x="7"/>
  </rowFields>
  <rowItems count="4">
    <i>
      <x/>
    </i>
    <i>
      <x v="1"/>
    </i>
    <i>
      <x v="2"/>
    </i>
    <i t="grand">
      <x/>
    </i>
  </rowItems>
  <colFields count="1">
    <field x="15"/>
  </colFields>
  <colItems count="5">
    <i>
      <x/>
    </i>
    <i>
      <x v="1"/>
    </i>
    <i>
      <x v="2"/>
    </i>
    <i>
      <x v="3"/>
    </i>
    <i t="grand">
      <x/>
    </i>
  </colItems>
  <dataFields count="1">
    <dataField name="EDN" fld="0" subtotal="count" baseField="0" baseItem="0"/>
  </dataFields>
  <formats count="34">
    <format dxfId="1274">
      <pivotArea type="all" dataOnly="0" outline="0" fieldPosition="0"/>
    </format>
    <format dxfId="1273">
      <pivotArea outline="0" collapsedLevelsAreSubtotals="1" fieldPosition="0"/>
    </format>
    <format dxfId="1272">
      <pivotArea type="origin" dataOnly="0" labelOnly="1" outline="0" fieldPosition="0"/>
    </format>
    <format dxfId="1271">
      <pivotArea type="topRight" dataOnly="0" labelOnly="1" outline="0" fieldPosition="0"/>
    </format>
    <format dxfId="1270">
      <pivotArea dataOnly="0" labelOnly="1" grandRow="1" outline="0" fieldPosition="0"/>
    </format>
    <format dxfId="1269">
      <pivotArea dataOnly="0" labelOnly="1" grandCol="1" outline="0" fieldPosition="0"/>
    </format>
    <format dxfId="1268">
      <pivotArea type="all" dataOnly="0" outline="0" fieldPosition="0"/>
    </format>
    <format dxfId="1267">
      <pivotArea outline="0" collapsedLevelsAreSubtotals="1" fieldPosition="0"/>
    </format>
    <format dxfId="1266">
      <pivotArea type="origin" dataOnly="0" labelOnly="1" outline="0" fieldPosition="0"/>
    </format>
    <format dxfId="1265">
      <pivotArea type="topRight" dataOnly="0" labelOnly="1" outline="0" fieldPosition="0"/>
    </format>
    <format dxfId="1264">
      <pivotArea dataOnly="0" labelOnly="1" grandRow="1" outline="0" fieldPosition="0"/>
    </format>
    <format dxfId="1263">
      <pivotArea dataOnly="0" labelOnly="1" grandCol="1" outline="0" fieldPosition="0"/>
    </format>
    <format dxfId="1262">
      <pivotArea type="all" dataOnly="0" outline="0" fieldPosition="0"/>
    </format>
    <format dxfId="1261">
      <pivotArea outline="0" collapsedLevelsAreSubtotals="1" fieldPosition="0"/>
    </format>
    <format dxfId="1260">
      <pivotArea type="origin" dataOnly="0" labelOnly="1" outline="0" fieldPosition="0"/>
    </format>
    <format dxfId="1259">
      <pivotArea type="topRight" dataOnly="0" labelOnly="1" outline="0" fieldPosition="0"/>
    </format>
    <format dxfId="1258">
      <pivotArea dataOnly="0" labelOnly="1" grandRow="1" outline="0" fieldPosition="0"/>
    </format>
    <format dxfId="1257">
      <pivotArea dataOnly="0" labelOnly="1" grandCol="1" outline="0" fieldPosition="0"/>
    </format>
    <format dxfId="1256">
      <pivotArea type="origin" dataOnly="0" labelOnly="1" outline="0" fieldPosition="0"/>
    </format>
    <format dxfId="1255">
      <pivotArea type="topRight" dataOnly="0" labelOnly="1" outline="0" fieldPosition="0"/>
    </format>
    <format dxfId="1254">
      <pivotArea dataOnly="0" labelOnly="1" grandCol="1" outline="0" fieldPosition="0"/>
    </format>
    <format dxfId="1253">
      <pivotArea type="origin" dataOnly="0" labelOnly="1" outline="0" fieldPosition="0"/>
    </format>
    <format dxfId="1252">
      <pivotArea type="topRight" dataOnly="0" labelOnly="1" outline="0" fieldPosition="0"/>
    </format>
    <format dxfId="1251">
      <pivotArea dataOnly="0" labelOnly="1" grandCol="1" outline="0" fieldPosition="0"/>
    </format>
    <format dxfId="1250">
      <pivotArea dataOnly="0" grandRow="1" fieldPosition="0"/>
    </format>
    <format dxfId="1249">
      <pivotArea dataOnly="0" grandRow="1" fieldPosition="0"/>
    </format>
    <format dxfId="1248">
      <pivotArea type="origin" dataOnly="0" labelOnly="1" outline="0" fieldPosition="0"/>
    </format>
    <format dxfId="1247">
      <pivotArea type="topRight" dataOnly="0" labelOnly="1" outline="0" fieldPosition="0"/>
    </format>
    <format dxfId="1246">
      <pivotArea dataOnly="0" labelOnly="1" fieldPosition="0">
        <references count="1">
          <reference field="15" count="0"/>
        </references>
      </pivotArea>
    </format>
    <format dxfId="1245">
      <pivotArea dataOnly="0" labelOnly="1" grandCol="1" outline="0" fieldPosition="0"/>
    </format>
    <format dxfId="1244">
      <pivotArea type="origin" dataOnly="0" labelOnly="1" outline="0" fieldPosition="0"/>
    </format>
    <format dxfId="1243">
      <pivotArea type="topRight" dataOnly="0" labelOnly="1" outline="0" fieldPosition="0"/>
    </format>
    <format dxfId="1242">
      <pivotArea dataOnly="0" labelOnly="1" fieldPosition="0">
        <references count="1">
          <reference field="15" count="0"/>
        </references>
      </pivotArea>
    </format>
    <format dxfId="12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A82531B-5613-4A3C-8C02-2D40E0178AF5}" name="PivotTable4" cacheId="88" applyNumberFormats="0" applyBorderFormats="0" applyFontFormats="0" applyPatternFormats="0" applyAlignmentFormats="0" applyWidthHeightFormats="1" dataCaption="Values" updatedVersion="8" minRefreshableVersion="3" showDrill="0" useAutoFormatting="1" itemPrintTitles="1" createdVersion="8" indent="0" showHeaders="0" multipleFieldFilters="0">
  <location ref="O35:V39" firstHeaderRow="1" firstDataRow="2" firstDataCol="1"/>
  <pivotFields count="18">
    <pivotField showAll="0"/>
    <pivotField showAll="0"/>
    <pivotField showAll="0"/>
    <pivotField showAll="0">
      <items count="14">
        <item x="7"/>
        <item x="4"/>
        <item x="10"/>
        <item x="6"/>
        <item x="8"/>
        <item x="5"/>
        <item x="2"/>
        <item x="3"/>
        <item x="12"/>
        <item x="1"/>
        <item x="9"/>
        <item x="11"/>
        <item x="0"/>
        <item t="default"/>
      </items>
    </pivotField>
    <pivotField showAll="0"/>
    <pivotField axis="axisCol" showAll="0">
      <items count="7">
        <item x="3"/>
        <item x="1"/>
        <item x="0"/>
        <item x="5"/>
        <item x="2"/>
        <item x="4"/>
        <item t="default"/>
      </items>
    </pivotField>
    <pivotField showAll="0">
      <items count="21">
        <item x="10"/>
        <item x="19"/>
        <item x="15"/>
        <item x="4"/>
        <item x="17"/>
        <item x="0"/>
        <item x="1"/>
        <item x="9"/>
        <item x="12"/>
        <item x="18"/>
        <item x="6"/>
        <item x="13"/>
        <item x="3"/>
        <item x="8"/>
        <item x="7"/>
        <item x="11"/>
        <item x="14"/>
        <item x="2"/>
        <item x="5"/>
        <item x="16"/>
        <item t="default"/>
      </items>
    </pivotField>
    <pivotField showAll="0"/>
    <pivotField dataField="1" showAll="0"/>
    <pivotField showAll="0">
      <items count="21">
        <item x="9"/>
        <item x="16"/>
        <item x="2"/>
        <item x="10"/>
        <item x="18"/>
        <item x="3"/>
        <item x="13"/>
        <item x="5"/>
        <item x="8"/>
        <item x="7"/>
        <item x="1"/>
        <item x="4"/>
        <item x="19"/>
        <item x="11"/>
        <item x="0"/>
        <item x="14"/>
        <item x="6"/>
        <item x="15"/>
        <item x="17"/>
        <item x="12"/>
        <item t="default"/>
      </items>
    </pivotField>
    <pivotField axis="axisRow" showAll="0">
      <items count="3">
        <item x="0"/>
        <item x="1"/>
        <item t="default"/>
      </items>
    </pivotField>
    <pivotField showAll="0"/>
    <pivotField showAll="0"/>
    <pivotField showAll="0"/>
    <pivotField showAll="0">
      <items count="5">
        <item x="0"/>
        <item x="3"/>
        <item x="1"/>
        <item x="2"/>
        <item t="default"/>
      </items>
    </pivotField>
    <pivotField showAll="0">
      <items count="5">
        <item x="2"/>
        <item x="3"/>
        <item x="0"/>
        <item x="1"/>
        <item t="default"/>
      </items>
    </pivotField>
    <pivotField showAll="0"/>
    <pivotField showAll="0"/>
  </pivotFields>
  <rowFields count="1">
    <field x="10"/>
  </rowFields>
  <rowItems count="3">
    <i>
      <x/>
    </i>
    <i>
      <x v="1"/>
    </i>
    <i t="grand">
      <x/>
    </i>
  </rowItems>
  <colFields count="1">
    <field x="5"/>
  </colFields>
  <colItems count="7">
    <i>
      <x/>
    </i>
    <i>
      <x v="1"/>
    </i>
    <i>
      <x v="2"/>
    </i>
    <i>
      <x v="3"/>
    </i>
    <i>
      <x v="4"/>
    </i>
    <i>
      <x v="5"/>
    </i>
    <i t="grand">
      <x/>
    </i>
  </colItems>
  <dataFields count="1">
    <dataField name="PGS" fld="8" baseField="0" baseItem="0"/>
  </dataFields>
  <formats count="31">
    <format dxfId="1305">
      <pivotArea type="all" dataOnly="0" outline="0" fieldPosition="0"/>
    </format>
    <format dxfId="1304">
      <pivotArea outline="0" collapsedLevelsAreSubtotals="1" fieldPosition="0"/>
    </format>
    <format dxfId="1303">
      <pivotArea type="origin" dataOnly="0" labelOnly="1" outline="0" fieldPosition="0"/>
    </format>
    <format dxfId="1302">
      <pivotArea type="topRight" dataOnly="0" labelOnly="1" outline="0" fieldPosition="0"/>
    </format>
    <format dxfId="1301">
      <pivotArea dataOnly="0" labelOnly="1" grandRow="1" outline="0" fieldPosition="0"/>
    </format>
    <format dxfId="1300">
      <pivotArea dataOnly="0" labelOnly="1" fieldPosition="0">
        <references count="1">
          <reference field="5" count="0"/>
        </references>
      </pivotArea>
    </format>
    <format dxfId="1299">
      <pivotArea dataOnly="0" labelOnly="1" grandCol="1" outline="0" fieldPosition="0"/>
    </format>
    <format dxfId="1298">
      <pivotArea type="all" dataOnly="0" outline="0" fieldPosition="0"/>
    </format>
    <format dxfId="1297">
      <pivotArea outline="0" collapsedLevelsAreSubtotals="1" fieldPosition="0"/>
    </format>
    <format dxfId="1296">
      <pivotArea type="origin" dataOnly="0" labelOnly="1" outline="0" fieldPosition="0"/>
    </format>
    <format dxfId="1295">
      <pivotArea type="topRight" dataOnly="0" labelOnly="1" outline="0" fieldPosition="0"/>
    </format>
    <format dxfId="1294">
      <pivotArea dataOnly="0" labelOnly="1" grandRow="1" outline="0" fieldPosition="0"/>
    </format>
    <format dxfId="1293">
      <pivotArea dataOnly="0" labelOnly="1" fieldPosition="0">
        <references count="1">
          <reference field="5" count="0"/>
        </references>
      </pivotArea>
    </format>
    <format dxfId="1292">
      <pivotArea dataOnly="0" labelOnly="1" grandCol="1" outline="0" fieldPosition="0"/>
    </format>
    <format dxfId="1291">
      <pivotArea type="all" dataOnly="0" outline="0" fieldPosition="0"/>
    </format>
    <format dxfId="1290">
      <pivotArea outline="0" collapsedLevelsAreSubtotals="1" fieldPosition="0"/>
    </format>
    <format dxfId="1289">
      <pivotArea type="origin" dataOnly="0" labelOnly="1" outline="0" fieldPosition="0"/>
    </format>
    <format dxfId="1288">
      <pivotArea type="topRight" dataOnly="0" labelOnly="1" outline="0" fieldPosition="0"/>
    </format>
    <format dxfId="1287">
      <pivotArea dataOnly="0" labelOnly="1" grandRow="1" outline="0" fieldPosition="0"/>
    </format>
    <format dxfId="1286">
      <pivotArea dataOnly="0" labelOnly="1" fieldPosition="0">
        <references count="1">
          <reference field="5" count="0"/>
        </references>
      </pivotArea>
    </format>
    <format dxfId="1285">
      <pivotArea dataOnly="0" labelOnly="1" grandCol="1" outline="0" fieldPosition="0"/>
    </format>
    <format dxfId="1284">
      <pivotArea type="origin" dataOnly="0" labelOnly="1" outline="0" fieldPosition="0"/>
    </format>
    <format dxfId="1283">
      <pivotArea type="topRight" dataOnly="0" labelOnly="1" outline="0" fieldPosition="0"/>
    </format>
    <format dxfId="1282">
      <pivotArea dataOnly="0" labelOnly="1" fieldPosition="0">
        <references count="1">
          <reference field="5" count="0"/>
        </references>
      </pivotArea>
    </format>
    <format dxfId="1281">
      <pivotArea dataOnly="0" labelOnly="1" grandCol="1" outline="0" fieldPosition="0"/>
    </format>
    <format dxfId="1280">
      <pivotArea type="origin" dataOnly="0" labelOnly="1" outline="0" fieldPosition="0"/>
    </format>
    <format dxfId="1279">
      <pivotArea type="topRight" dataOnly="0" labelOnly="1" outline="0" fieldPosition="0"/>
    </format>
    <format dxfId="1278">
      <pivotArea dataOnly="0" labelOnly="1" fieldPosition="0">
        <references count="1">
          <reference field="5" count="0"/>
        </references>
      </pivotArea>
    </format>
    <format dxfId="1277">
      <pivotArea dataOnly="0" labelOnly="1" grandCol="1" outline="0" fieldPosition="0"/>
    </format>
    <format dxfId="1276">
      <pivotArea dataOnly="0" grandRow="1" fieldPosition="0"/>
    </format>
    <format dxfId="1275">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A55200C6-E814-4643-B3F3-C58EF7BE62D1}" sourceName="Genre">
  <pivotTables>
    <pivotTable tabId="3" name="PivotTable32"/>
  </pivotTables>
  <data>
    <tabular pivotCacheId="1695209206">
      <items count="13">
        <i x="7"/>
        <i x="4"/>
        <i x="10"/>
        <i x="6"/>
        <i x="8" s="1"/>
        <i x="5"/>
        <i x="2"/>
        <i x="3"/>
        <i x="12"/>
        <i x="1"/>
        <i x="9"/>
        <i x="1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elf_Code" xr10:uid="{195520E2-83A5-48B4-947B-EA70C2174A51}" sourceName="Shelf Code">
  <pivotTables>
    <pivotTable tabId="6" name="PivotTable5"/>
    <pivotTable tabId="6" name="PivotTable6"/>
    <pivotTable tabId="6" name="PivotTable11"/>
  </pivotTables>
  <data>
    <tabular pivotCacheId="1936901502">
      <items count="20">
        <i x="9"/>
        <i x="16"/>
        <i x="2"/>
        <i x="10"/>
        <i x="18"/>
        <i x="3"/>
        <i x="13"/>
        <i x="5"/>
        <i x="8" s="1"/>
        <i x="7"/>
        <i x="1"/>
        <i x="4"/>
        <i x="19"/>
        <i x="11"/>
        <i x="0"/>
        <i x="14"/>
        <i x="6"/>
        <i x="15"/>
        <i x="17"/>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Year" xr10:uid="{1B3D3F54-AD01-40DE-AD92-1C009F181D5F}" sourceName="Publication Year">
  <pivotTables>
    <pivotTable tabId="7" name="PivotTable3"/>
  </pivotTables>
  <data>
    <tabular pivotCacheId="1936901502">
      <items count="20">
        <i x="10"/>
        <i x="19"/>
        <i x="15"/>
        <i x="4"/>
        <i x="17"/>
        <i x="0"/>
        <i x="1"/>
        <i x="9"/>
        <i x="12" s="1"/>
        <i x="18"/>
        <i x="6"/>
        <i x="13"/>
        <i x="3"/>
        <i x="8"/>
        <i x="7"/>
        <i x="11"/>
        <i x="14"/>
        <i x="2"/>
        <i x="5"/>
        <i x="1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Year1" xr10:uid="{6C5B072A-F1B0-4D6E-954D-8F7C6499C4C1}" sourceName="Publication Year">
  <pivotTables>
    <pivotTable tabId="9" name="PivotTable5"/>
    <pivotTable tabId="9" name="PivotTable11"/>
    <pivotTable tabId="9" name="PivotTable12"/>
    <pivotTable tabId="9" name="PivotTable24"/>
    <pivotTable tabId="9" name="PivotTable49"/>
    <pivotTable tabId="9" name="PivotTable50"/>
  </pivotTables>
  <data>
    <tabular pivotCacheId="168019710">
      <items count="20">
        <i x="10"/>
        <i x="19"/>
        <i x="15" s="1"/>
        <i x="4"/>
        <i x="17"/>
        <i x="0"/>
        <i x="1"/>
        <i x="9"/>
        <i x="12"/>
        <i x="18"/>
        <i x="6"/>
        <i x="13"/>
        <i x="3"/>
        <i x="8"/>
        <i x="7"/>
        <i x="11"/>
        <i x="14"/>
        <i x="2"/>
        <i x="5"/>
        <i x="1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2D27996-0AA3-4097-B381-813C81F0A3FC}" sourceName="Genre">
  <pivotTables>
    <pivotTable tabId="9" name="PivotTable1"/>
    <pivotTable tabId="9" name="PivotTable7"/>
    <pivotTable tabId="9" name="PivotTable8"/>
    <pivotTable tabId="9" name="PivotTable9"/>
    <pivotTable tabId="9" name="PivotTable5"/>
    <pivotTable tabId="9" name="PivotTable6"/>
    <pivotTable tabId="9" name="PivotTable10"/>
    <pivotTable tabId="9" name="PivotTable11"/>
    <pivotTable tabId="9" name="PivotTable2"/>
    <pivotTable tabId="9" name="PivotTable12"/>
    <pivotTable tabId="9" name="PivotTable24"/>
    <pivotTable tabId="9" name="PivotTable49"/>
    <pivotTable tabId="9" name="PivotTable50"/>
  </pivotTables>
  <data>
    <tabular pivotCacheId="168019710" showMissing="0" crossFilter="none">
      <items count="13">
        <i x="7"/>
        <i x="4"/>
        <i x="10"/>
        <i x="6"/>
        <i x="8" s="1"/>
        <i x="5"/>
        <i x="2"/>
        <i x="3"/>
        <i x="12"/>
        <i x="1"/>
        <i x="9"/>
        <i x="1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40A91D17-717C-4B2B-B7C9-8B735C5B57D4}" cache="Slicer_Genre1" caption="Genre" columnCount="13" showCaption="0" style="Slicer Style 1"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cation Year" xr10:uid="{FE9EF82A-918B-4A4A-9C21-D4A384918466}" cache="Slicer_Publication_Year" caption="Publication Year" columnCount="2" showCaption="0" style="Slicer Style 2" rowHeight="61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elf Code" xr10:uid="{EF16A5A4-C85B-40FD-AE29-89FAAFED07A4}" cache="Slicer_Shelf_Code" caption="Shelf Code" columnCount="4" showCaption="0" style="Slicer Style 3" rowHeight="90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cation Year 1" xr10:uid="{312C5BF6-5096-4CA0-A87D-D7257165B918}" cache="Slicer_Publication_Year1" caption="Publication Year" columnCount="2" showCaption="0" style="Slicer Style 4" rowHeight="252000"/>
  <slicer name="Genre" xr10:uid="{72048B10-733B-4564-84FA-4B8061239463}" cache="Slicer_Genre" caption="Genre" columnCount="2" showCaption="0" style="Slicer Style 4" rowHeight="324000"/>
</slicer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Garamond-Trebuchet MS">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FEE07C-F8A8-493E-B98F-CDEE4EDE2DF0}">
  <we:reference id="wa104199815" version="1.0.0.1" store="en-US" storeType="OMEX"/>
  <we:alternateReferences>
    <we:reference id="WA104199815" version="1.0.0.1" store="WA1041998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hyperlink" Target="mailto:tiwariatul1016@gmail.com"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18" Type="http://schemas.openxmlformats.org/officeDocument/2006/relationships/ctrlProp" Target="../ctrlProps/ctrlProp5.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17" Type="http://schemas.openxmlformats.org/officeDocument/2006/relationships/ctrlProp" Target="../ctrlProps/ctrlProp4.xml"/><Relationship Id="rId2" Type="http://schemas.openxmlformats.org/officeDocument/2006/relationships/pivotTable" Target="../pivotTables/pivotTable8.xml"/><Relationship Id="rId16" Type="http://schemas.openxmlformats.org/officeDocument/2006/relationships/vmlDrawing" Target="../drawings/vmlDrawing2.vml"/><Relationship Id="rId20" Type="http://schemas.microsoft.com/office/2007/relationships/slicer" Target="../slicers/slicer4.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drawing" Target="../drawings/drawing7.xml"/><Relationship Id="rId10" Type="http://schemas.openxmlformats.org/officeDocument/2006/relationships/pivotTable" Target="../pivotTables/pivotTable16.xml"/><Relationship Id="rId19" Type="http://schemas.openxmlformats.org/officeDocument/2006/relationships/ctrlProp" Target="../ctrlProps/ctrlProp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 Id="rId9"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39997558519241921"/>
  </sheetPr>
  <dimension ref="A1:R7454"/>
  <sheetViews>
    <sheetView zoomScale="70" zoomScaleNormal="70" workbookViewId="0">
      <selection activeCell="M7" sqref="M7"/>
    </sheetView>
  </sheetViews>
  <sheetFormatPr defaultRowHeight="14.4"/>
  <cols>
    <col min="1" max="1" width="8.88671875" style="3"/>
    <col min="2" max="2" width="40.88671875" style="3" customWidth="1"/>
    <col min="3" max="3" width="18.6640625" style="3" customWidth="1"/>
    <col min="4" max="4" width="17.21875" style="3" customWidth="1"/>
    <col min="5" max="5" width="23.33203125" style="3" customWidth="1"/>
    <col min="6" max="6" width="19" style="3" customWidth="1"/>
    <col min="7" max="7" width="19.88671875" style="3" customWidth="1"/>
    <col min="8" max="8" width="11.33203125" style="3" customWidth="1"/>
    <col min="9" max="9" width="13.109375" style="3" customWidth="1"/>
    <col min="10" max="10" width="14.21875" style="3" customWidth="1"/>
    <col min="11" max="11" width="20.33203125" style="3" customWidth="1"/>
    <col min="12" max="12" width="14.109375" style="3" customWidth="1"/>
    <col min="13" max="13" width="15.109375" style="3" customWidth="1"/>
    <col min="14" max="14" width="9.88671875" style="3" customWidth="1"/>
    <col min="15" max="15" width="14.44140625" style="3" customWidth="1"/>
    <col min="16" max="16" width="17.88671875" style="3" customWidth="1"/>
    <col min="17" max="17" width="27.33203125" style="3" customWidth="1"/>
    <col min="18" max="18" width="12.88671875" style="3" customWidth="1"/>
    <col min="19" max="23" width="8.88671875" style="3"/>
    <col min="24" max="24" width="29.44140625" style="3" customWidth="1"/>
    <col min="25" max="16384" width="8.88671875" style="3"/>
  </cols>
  <sheetData>
    <row r="1" spans="1:18" ht="30" customHeight="1">
      <c r="A1" s="67" t="s">
        <v>22172</v>
      </c>
      <c r="B1" s="67"/>
      <c r="C1" s="67"/>
      <c r="D1" s="67"/>
      <c r="E1" s="67"/>
      <c r="F1" s="67"/>
      <c r="G1" s="67"/>
      <c r="H1" s="67"/>
      <c r="I1" s="67"/>
      <c r="J1" s="67"/>
      <c r="K1" s="67"/>
      <c r="L1" s="67"/>
      <c r="M1" s="67"/>
      <c r="N1" s="67"/>
      <c r="O1" s="67"/>
      <c r="P1" s="67"/>
      <c r="Q1" s="67"/>
      <c r="R1" s="67"/>
    </row>
    <row r="2" spans="1:18" s="6" customFormat="1" ht="21" customHeight="1">
      <c r="A2" s="6" t="s">
        <v>21081</v>
      </c>
      <c r="B2" s="6" t="s">
        <v>21080</v>
      </c>
      <c r="C2" s="6" t="s">
        <v>21079</v>
      </c>
      <c r="D2" s="6" t="s">
        <v>21078</v>
      </c>
      <c r="E2" s="6" t="s">
        <v>21077</v>
      </c>
      <c r="F2" s="6" t="s">
        <v>21076</v>
      </c>
      <c r="G2" s="6" t="s">
        <v>21075</v>
      </c>
      <c r="H2" s="6" t="s">
        <v>21074</v>
      </c>
      <c r="I2" s="6" t="s">
        <v>21072</v>
      </c>
      <c r="J2" s="7" t="s">
        <v>21082</v>
      </c>
      <c r="K2" s="6" t="s">
        <v>21071</v>
      </c>
      <c r="L2" s="6" t="s">
        <v>21070</v>
      </c>
      <c r="M2" s="6" t="s">
        <v>21069</v>
      </c>
      <c r="N2" s="6" t="s">
        <v>21103</v>
      </c>
      <c r="O2" s="6" t="s">
        <v>21104</v>
      </c>
      <c r="P2" s="7" t="s">
        <v>21110</v>
      </c>
      <c r="Q2" s="7" t="s">
        <v>22119</v>
      </c>
      <c r="R2" s="6" t="s">
        <v>22120</v>
      </c>
    </row>
    <row r="3" spans="1:18" ht="19.8">
      <c r="A3" s="3" t="s">
        <v>21115</v>
      </c>
      <c r="B3" s="3" t="s">
        <v>151</v>
      </c>
      <c r="C3" s="3" t="s">
        <v>21068</v>
      </c>
      <c r="D3" s="3" t="s">
        <v>82</v>
      </c>
      <c r="E3" s="3" t="s">
        <v>21067</v>
      </c>
      <c r="F3" s="3" t="s">
        <v>77</v>
      </c>
      <c r="G3" s="3">
        <v>2010</v>
      </c>
      <c r="H3" s="3" t="s">
        <v>22116</v>
      </c>
      <c r="I3" s="3">
        <v>464</v>
      </c>
      <c r="J3" s="3" t="s">
        <v>21083</v>
      </c>
      <c r="K3" s="3" t="s">
        <v>0</v>
      </c>
      <c r="N3" s="3">
        <v>1310</v>
      </c>
      <c r="O3" s="3" t="s">
        <v>21105</v>
      </c>
      <c r="P3" s="3" t="s">
        <v>21111</v>
      </c>
      <c r="Q3" s="3">
        <v>137</v>
      </c>
      <c r="R3" s="8" t="str">
        <f>"*"&amp;Q3&amp;"*"</f>
        <v>*137*</v>
      </c>
    </row>
    <row r="4" spans="1:18" ht="19.8">
      <c r="A4" s="3" t="s">
        <v>21116</v>
      </c>
      <c r="B4" s="3" t="s">
        <v>478</v>
      </c>
      <c r="C4" s="3" t="s">
        <v>21066</v>
      </c>
      <c r="D4" s="3" t="s">
        <v>95</v>
      </c>
      <c r="E4" s="3" t="s">
        <v>21065</v>
      </c>
      <c r="F4" s="3" t="s">
        <v>48</v>
      </c>
      <c r="G4" s="3">
        <v>2011</v>
      </c>
      <c r="H4" s="3" t="s">
        <v>22118</v>
      </c>
      <c r="I4" s="3">
        <v>417</v>
      </c>
      <c r="J4" s="3" t="s">
        <v>21084</v>
      </c>
      <c r="K4" s="3" t="s">
        <v>1</v>
      </c>
      <c r="L4" s="9">
        <v>45036</v>
      </c>
      <c r="M4" s="9">
        <v>45427</v>
      </c>
      <c r="N4" s="3">
        <v>1680</v>
      </c>
      <c r="O4" s="3" t="s">
        <v>21105</v>
      </c>
      <c r="P4" s="3" t="s">
        <v>21114</v>
      </c>
      <c r="Q4" s="3">
        <v>432</v>
      </c>
      <c r="R4" s="8" t="str">
        <f t="shared" ref="R4:R67" si="0">"*"&amp;Q4&amp;"*"</f>
        <v>*432*</v>
      </c>
    </row>
    <row r="5" spans="1:18" ht="19.8">
      <c r="A5" s="3" t="s">
        <v>21117</v>
      </c>
      <c r="B5" s="3" t="s">
        <v>12</v>
      </c>
      <c r="C5" s="3" t="s">
        <v>21064</v>
      </c>
      <c r="D5" s="3" t="s">
        <v>2</v>
      </c>
      <c r="E5" s="3" t="s">
        <v>21063</v>
      </c>
      <c r="F5" s="3" t="s">
        <v>48</v>
      </c>
      <c r="G5" s="3">
        <v>2022</v>
      </c>
      <c r="H5" s="3" t="s">
        <v>22118</v>
      </c>
      <c r="I5" s="3">
        <v>257</v>
      </c>
      <c r="J5" s="3" t="s">
        <v>21085</v>
      </c>
      <c r="K5" s="3" t="s">
        <v>1</v>
      </c>
      <c r="L5" s="9">
        <v>45116</v>
      </c>
      <c r="M5" s="9">
        <v>45400</v>
      </c>
      <c r="N5" s="3">
        <v>535</v>
      </c>
      <c r="O5" s="3" t="s">
        <v>21073</v>
      </c>
      <c r="P5" s="3" t="s">
        <v>21111</v>
      </c>
      <c r="Q5" s="3">
        <v>323</v>
      </c>
      <c r="R5" s="8" t="str">
        <f t="shared" si="0"/>
        <v>*323*</v>
      </c>
    </row>
    <row r="6" spans="1:18" ht="19.8">
      <c r="A6" s="3" t="s">
        <v>21118</v>
      </c>
      <c r="B6" s="3" t="s">
        <v>143</v>
      </c>
      <c r="C6" s="3" t="s">
        <v>21062</v>
      </c>
      <c r="D6" s="3" t="s">
        <v>141</v>
      </c>
      <c r="E6" s="3" t="s">
        <v>21061</v>
      </c>
      <c r="F6" s="3" t="s">
        <v>15</v>
      </c>
      <c r="G6" s="3">
        <v>2017</v>
      </c>
      <c r="H6" s="3" t="s">
        <v>22118</v>
      </c>
      <c r="I6" s="3">
        <v>98</v>
      </c>
      <c r="J6" s="3" t="s">
        <v>21086</v>
      </c>
      <c r="K6" s="3" t="s">
        <v>0</v>
      </c>
      <c r="N6" s="3">
        <v>280</v>
      </c>
      <c r="O6" s="3" t="s">
        <v>25</v>
      </c>
      <c r="P6" s="3" t="s">
        <v>21112</v>
      </c>
      <c r="Q6" s="3">
        <v>300</v>
      </c>
      <c r="R6" s="8" t="str">
        <f t="shared" si="0"/>
        <v>*300*</v>
      </c>
    </row>
    <row r="7" spans="1:18" ht="19.8">
      <c r="A7" s="3" t="s">
        <v>21119</v>
      </c>
      <c r="B7" s="3" t="s">
        <v>218</v>
      </c>
      <c r="C7" s="3" t="s">
        <v>12785</v>
      </c>
      <c r="D7" s="3" t="s">
        <v>95</v>
      </c>
      <c r="E7" s="3" t="s">
        <v>21060</v>
      </c>
      <c r="F7" s="3" t="s">
        <v>29</v>
      </c>
      <c r="G7" s="3">
        <v>2008</v>
      </c>
      <c r="H7" s="3" t="s">
        <v>22117</v>
      </c>
      <c r="I7" s="3">
        <v>141</v>
      </c>
      <c r="J7" s="3" t="s">
        <v>21087</v>
      </c>
      <c r="K7" s="3" t="s">
        <v>1</v>
      </c>
      <c r="L7" s="9">
        <v>45461</v>
      </c>
      <c r="M7" s="9">
        <v>45506</v>
      </c>
      <c r="N7" s="3">
        <v>2335</v>
      </c>
      <c r="O7" s="3" t="s">
        <v>21105</v>
      </c>
      <c r="P7" s="3" t="s">
        <v>21111</v>
      </c>
      <c r="Q7" s="3">
        <v>356</v>
      </c>
      <c r="R7" s="8" t="str">
        <f t="shared" si="0"/>
        <v>*356*</v>
      </c>
    </row>
    <row r="8" spans="1:18" ht="19.8">
      <c r="A8" s="3" t="s">
        <v>21120</v>
      </c>
      <c r="B8" s="3" t="s">
        <v>108</v>
      </c>
      <c r="C8" s="3" t="s">
        <v>13935</v>
      </c>
      <c r="D8" s="3" t="s">
        <v>63</v>
      </c>
      <c r="E8" s="3" t="s">
        <v>21059</v>
      </c>
      <c r="F8" s="3" t="s">
        <v>9</v>
      </c>
      <c r="G8" s="3">
        <v>2023</v>
      </c>
      <c r="H8" s="3" t="s">
        <v>22117</v>
      </c>
      <c r="I8" s="3">
        <v>297</v>
      </c>
      <c r="J8" s="3" t="s">
        <v>21088</v>
      </c>
      <c r="K8" s="3" t="s">
        <v>0</v>
      </c>
      <c r="N8" s="3">
        <v>1690</v>
      </c>
      <c r="O8" s="3" t="s">
        <v>21106</v>
      </c>
      <c r="P8" s="3" t="s">
        <v>21112</v>
      </c>
      <c r="Q8" s="3">
        <v>166</v>
      </c>
      <c r="R8" s="8" t="str">
        <f t="shared" si="0"/>
        <v>*166*</v>
      </c>
    </row>
    <row r="9" spans="1:18" ht="19.8">
      <c r="A9" s="3" t="s">
        <v>21121</v>
      </c>
      <c r="B9" s="3" t="s">
        <v>147</v>
      </c>
      <c r="C9" s="3" t="s">
        <v>21058</v>
      </c>
      <c r="D9" s="3" t="s">
        <v>5</v>
      </c>
      <c r="E9" s="3" t="s">
        <v>21057</v>
      </c>
      <c r="F9" s="3" t="s">
        <v>29</v>
      </c>
      <c r="G9" s="3">
        <v>2015</v>
      </c>
      <c r="H9" s="3" t="s">
        <v>22117</v>
      </c>
      <c r="I9" s="3">
        <v>154</v>
      </c>
      <c r="J9" s="3" t="s">
        <v>21083</v>
      </c>
      <c r="K9" s="3" t="s">
        <v>0</v>
      </c>
      <c r="N9" s="3">
        <v>1400</v>
      </c>
      <c r="O9" s="3" t="s">
        <v>21106</v>
      </c>
      <c r="P9" s="3" t="s">
        <v>21112</v>
      </c>
      <c r="Q9" s="3">
        <v>317</v>
      </c>
      <c r="R9" s="8" t="str">
        <f t="shared" si="0"/>
        <v>*317*</v>
      </c>
    </row>
    <row r="10" spans="1:18" ht="19.8">
      <c r="A10" s="3" t="s">
        <v>21122</v>
      </c>
      <c r="B10" s="3" t="s">
        <v>125</v>
      </c>
      <c r="C10" s="3" t="s">
        <v>21056</v>
      </c>
      <c r="D10" s="3" t="s">
        <v>123</v>
      </c>
      <c r="E10" s="3" t="s">
        <v>21055</v>
      </c>
      <c r="F10" s="3" t="s">
        <v>3</v>
      </c>
      <c r="G10" s="3">
        <v>2019</v>
      </c>
      <c r="H10" s="3" t="s">
        <v>22117</v>
      </c>
      <c r="I10" s="3">
        <v>307</v>
      </c>
      <c r="J10" s="3" t="s">
        <v>21086</v>
      </c>
      <c r="K10" s="3" t="s">
        <v>1</v>
      </c>
      <c r="L10" s="9">
        <v>45601</v>
      </c>
      <c r="M10" s="9">
        <v>45714</v>
      </c>
      <c r="N10" s="3">
        <v>765</v>
      </c>
      <c r="O10" s="3" t="s">
        <v>21106</v>
      </c>
      <c r="P10" s="3" t="s">
        <v>21112</v>
      </c>
      <c r="Q10" s="3">
        <v>235</v>
      </c>
      <c r="R10" s="8" t="str">
        <f t="shared" si="0"/>
        <v>*235*</v>
      </c>
    </row>
    <row r="11" spans="1:18" ht="19.8">
      <c r="A11" s="3" t="s">
        <v>21123</v>
      </c>
      <c r="B11" s="3" t="s">
        <v>147</v>
      </c>
      <c r="C11" s="3" t="s">
        <v>21054</v>
      </c>
      <c r="D11" s="3" t="s">
        <v>5</v>
      </c>
      <c r="E11" s="3" t="s">
        <v>21053</v>
      </c>
      <c r="F11" s="3" t="s">
        <v>48</v>
      </c>
      <c r="G11" s="3">
        <v>2018</v>
      </c>
      <c r="H11" s="3" t="s">
        <v>22118</v>
      </c>
      <c r="I11" s="3">
        <v>245</v>
      </c>
      <c r="J11" s="3" t="s">
        <v>21083</v>
      </c>
      <c r="K11" s="3" t="s">
        <v>1</v>
      </c>
      <c r="L11" s="9">
        <v>45377</v>
      </c>
      <c r="M11" s="9">
        <v>45593</v>
      </c>
      <c r="N11" s="3">
        <v>2440</v>
      </c>
      <c r="O11" s="3" t="s">
        <v>21106</v>
      </c>
      <c r="P11" s="3" t="s">
        <v>21111</v>
      </c>
      <c r="Q11" s="3">
        <v>183</v>
      </c>
      <c r="R11" s="8" t="str">
        <f t="shared" si="0"/>
        <v>*183*</v>
      </c>
    </row>
    <row r="12" spans="1:18" ht="19.8">
      <c r="A12" s="3" t="s">
        <v>21124</v>
      </c>
      <c r="B12" s="3" t="s">
        <v>147</v>
      </c>
      <c r="C12" s="3" t="s">
        <v>2826</v>
      </c>
      <c r="D12" s="3" t="s">
        <v>5</v>
      </c>
      <c r="E12" s="3" t="s">
        <v>21052</v>
      </c>
      <c r="F12" s="3" t="s">
        <v>3</v>
      </c>
      <c r="G12" s="3">
        <v>2012</v>
      </c>
      <c r="H12" s="3" t="s">
        <v>22118</v>
      </c>
      <c r="I12" s="3">
        <v>86</v>
      </c>
      <c r="J12" s="3" t="s">
        <v>21084</v>
      </c>
      <c r="K12" s="3" t="s">
        <v>1</v>
      </c>
      <c r="L12" s="9">
        <v>45370</v>
      </c>
      <c r="M12" s="9">
        <v>45384</v>
      </c>
      <c r="N12" s="3">
        <v>865</v>
      </c>
      <c r="O12" s="3" t="s">
        <v>21106</v>
      </c>
      <c r="P12" s="3" t="s">
        <v>21114</v>
      </c>
      <c r="Q12" s="3">
        <v>216</v>
      </c>
      <c r="R12" s="8" t="str">
        <f t="shared" si="0"/>
        <v>*216*</v>
      </c>
    </row>
    <row r="13" spans="1:18" ht="19.8">
      <c r="A13" s="3" t="s">
        <v>21125</v>
      </c>
      <c r="B13" s="3" t="s">
        <v>38</v>
      </c>
      <c r="C13" s="3" t="s">
        <v>21051</v>
      </c>
      <c r="D13" s="3" t="s">
        <v>36</v>
      </c>
      <c r="E13" s="3" t="s">
        <v>21050</v>
      </c>
      <c r="F13" s="3" t="s">
        <v>9</v>
      </c>
      <c r="G13" s="3">
        <v>2005</v>
      </c>
      <c r="H13" s="3" t="s">
        <v>22116</v>
      </c>
      <c r="I13" s="3">
        <v>94</v>
      </c>
      <c r="J13" s="3" t="s">
        <v>21089</v>
      </c>
      <c r="K13" s="3" t="s">
        <v>0</v>
      </c>
      <c r="N13" s="3">
        <v>415</v>
      </c>
      <c r="O13" s="3" t="s">
        <v>21106</v>
      </c>
      <c r="P13" s="3" t="s">
        <v>21113</v>
      </c>
      <c r="Q13" s="3">
        <v>171</v>
      </c>
      <c r="R13" s="8" t="str">
        <f t="shared" si="0"/>
        <v>*171*</v>
      </c>
    </row>
    <row r="14" spans="1:18" ht="19.8">
      <c r="A14" s="3" t="s">
        <v>21126</v>
      </c>
      <c r="B14" s="3" t="s">
        <v>52</v>
      </c>
      <c r="C14" s="3" t="s">
        <v>21049</v>
      </c>
      <c r="D14" s="3" t="s">
        <v>50</v>
      </c>
      <c r="E14" s="3" t="s">
        <v>21048</v>
      </c>
      <c r="F14" s="3" t="s">
        <v>48</v>
      </c>
      <c r="G14" s="3">
        <v>2015</v>
      </c>
      <c r="H14" s="3" t="s">
        <v>22118</v>
      </c>
      <c r="I14" s="3">
        <v>248</v>
      </c>
      <c r="J14" s="3" t="s">
        <v>21090</v>
      </c>
      <c r="K14" s="3" t="s">
        <v>1</v>
      </c>
      <c r="L14" s="9">
        <v>45606</v>
      </c>
      <c r="M14" s="9">
        <v>45626</v>
      </c>
      <c r="N14" s="3">
        <v>1285</v>
      </c>
      <c r="O14" s="3" t="s">
        <v>21106</v>
      </c>
      <c r="P14" s="3" t="s">
        <v>21112</v>
      </c>
      <c r="Q14" s="3">
        <v>329</v>
      </c>
      <c r="R14" s="8" t="str">
        <f t="shared" si="0"/>
        <v>*329*</v>
      </c>
    </row>
    <row r="15" spans="1:18" ht="19.8">
      <c r="A15" s="3" t="s">
        <v>21127</v>
      </c>
      <c r="B15" s="3" t="s">
        <v>138</v>
      </c>
      <c r="C15" s="3" t="s">
        <v>21047</v>
      </c>
      <c r="D15" s="3" t="s">
        <v>2</v>
      </c>
      <c r="E15" s="3" t="s">
        <v>21046</v>
      </c>
      <c r="F15" s="3" t="s">
        <v>29</v>
      </c>
      <c r="G15" s="3">
        <v>2020</v>
      </c>
      <c r="H15" s="3" t="s">
        <v>22117</v>
      </c>
      <c r="I15" s="3">
        <v>465</v>
      </c>
      <c r="J15" s="3" t="s">
        <v>21091</v>
      </c>
      <c r="K15" s="3" t="s">
        <v>1</v>
      </c>
      <c r="L15" s="9">
        <v>45668</v>
      </c>
      <c r="M15" s="9">
        <v>45676</v>
      </c>
      <c r="N15" s="3">
        <v>1250</v>
      </c>
      <c r="O15" s="3" t="s">
        <v>21073</v>
      </c>
      <c r="P15" s="3" t="s">
        <v>21113</v>
      </c>
      <c r="Q15" s="3">
        <v>152</v>
      </c>
      <c r="R15" s="8" t="str">
        <f t="shared" si="0"/>
        <v>*152*</v>
      </c>
    </row>
    <row r="16" spans="1:18" ht="19.8">
      <c r="A16" s="3" t="s">
        <v>21128</v>
      </c>
      <c r="B16" s="3" t="s">
        <v>155</v>
      </c>
      <c r="C16" s="3" t="s">
        <v>21045</v>
      </c>
      <c r="D16" s="3" t="s">
        <v>50</v>
      </c>
      <c r="E16" s="3" t="s">
        <v>21044</v>
      </c>
      <c r="F16" s="3" t="s">
        <v>3</v>
      </c>
      <c r="G16" s="3">
        <v>2013</v>
      </c>
      <c r="H16" s="3" t="s">
        <v>22116</v>
      </c>
      <c r="I16" s="3">
        <v>355</v>
      </c>
      <c r="J16" s="3" t="s">
        <v>21092</v>
      </c>
      <c r="K16" s="3" t="s">
        <v>1</v>
      </c>
      <c r="L16" s="9">
        <v>45506</v>
      </c>
      <c r="M16" s="9">
        <v>45581</v>
      </c>
      <c r="N16" s="3">
        <v>2085</v>
      </c>
      <c r="O16" s="3" t="s">
        <v>21106</v>
      </c>
      <c r="P16" s="3" t="s">
        <v>21114</v>
      </c>
      <c r="Q16" s="3">
        <v>443</v>
      </c>
      <c r="R16" s="8" t="str">
        <f t="shared" si="0"/>
        <v>*443*</v>
      </c>
    </row>
    <row r="17" spans="1:18" ht="19.8">
      <c r="A17" s="3" t="s">
        <v>21129</v>
      </c>
      <c r="B17" s="3" t="s">
        <v>160</v>
      </c>
      <c r="C17" s="3" t="s">
        <v>21043</v>
      </c>
      <c r="D17" s="3" t="s">
        <v>31</v>
      </c>
      <c r="E17" s="3" t="s">
        <v>21042</v>
      </c>
      <c r="F17" s="3" t="s">
        <v>48</v>
      </c>
      <c r="G17" s="3">
        <v>2016</v>
      </c>
      <c r="H17" s="3" t="s">
        <v>22116</v>
      </c>
      <c r="I17" s="3">
        <v>385</v>
      </c>
      <c r="J17" s="3" t="s">
        <v>21086</v>
      </c>
      <c r="K17" s="3" t="s">
        <v>0</v>
      </c>
      <c r="N17" s="3">
        <v>155</v>
      </c>
      <c r="O17" s="3" t="s">
        <v>21106</v>
      </c>
      <c r="P17" s="3" t="s">
        <v>21114</v>
      </c>
      <c r="Q17" s="3">
        <v>214</v>
      </c>
      <c r="R17" s="8" t="str">
        <f t="shared" si="0"/>
        <v>*214*</v>
      </c>
    </row>
    <row r="18" spans="1:18" ht="19.8">
      <c r="A18" s="3" t="s">
        <v>21130</v>
      </c>
      <c r="B18" s="3" t="s">
        <v>143</v>
      </c>
      <c r="C18" s="3" t="s">
        <v>21041</v>
      </c>
      <c r="D18" s="3" t="s">
        <v>141</v>
      </c>
      <c r="E18" s="3" t="s">
        <v>21040</v>
      </c>
      <c r="F18" s="3" t="s">
        <v>48</v>
      </c>
      <c r="G18" s="3">
        <v>2021</v>
      </c>
      <c r="H18" s="3" t="s">
        <v>22116</v>
      </c>
      <c r="I18" s="3">
        <v>371</v>
      </c>
      <c r="J18" s="3" t="s">
        <v>21083</v>
      </c>
      <c r="K18" s="3" t="s">
        <v>0</v>
      </c>
      <c r="N18" s="3">
        <v>2440</v>
      </c>
      <c r="O18" s="3" t="s">
        <v>25</v>
      </c>
      <c r="P18" s="3" t="s">
        <v>21114</v>
      </c>
      <c r="Q18" s="3">
        <v>114</v>
      </c>
      <c r="R18" s="8" t="str">
        <f t="shared" si="0"/>
        <v>*114*</v>
      </c>
    </row>
    <row r="19" spans="1:18" ht="19.8">
      <c r="A19" s="3" t="s">
        <v>21131</v>
      </c>
      <c r="B19" s="3" t="s">
        <v>60</v>
      </c>
      <c r="C19" s="3" t="s">
        <v>21039</v>
      </c>
      <c r="D19" s="3" t="s">
        <v>41</v>
      </c>
      <c r="E19" s="3" t="s">
        <v>21038</v>
      </c>
      <c r="F19" s="3" t="s">
        <v>15</v>
      </c>
      <c r="G19" s="3">
        <v>2007</v>
      </c>
      <c r="H19" s="3" t="s">
        <v>22118</v>
      </c>
      <c r="I19" s="3">
        <v>216</v>
      </c>
      <c r="J19" s="3" t="s">
        <v>21093</v>
      </c>
      <c r="K19" s="3" t="s">
        <v>1</v>
      </c>
      <c r="L19" s="9">
        <v>45343</v>
      </c>
      <c r="M19" s="9">
        <v>45503</v>
      </c>
      <c r="N19" s="3">
        <v>335</v>
      </c>
      <c r="O19" s="3" t="s">
        <v>21106</v>
      </c>
      <c r="P19" s="3" t="s">
        <v>21111</v>
      </c>
      <c r="Q19" s="3">
        <v>346</v>
      </c>
      <c r="R19" s="8" t="str">
        <f t="shared" si="0"/>
        <v>*346*</v>
      </c>
    </row>
    <row r="20" spans="1:18" ht="19.8">
      <c r="A20" s="3" t="s">
        <v>21132</v>
      </c>
      <c r="B20" s="3" t="s">
        <v>218</v>
      </c>
      <c r="C20" s="3" t="s">
        <v>21037</v>
      </c>
      <c r="D20" s="3" t="s">
        <v>95</v>
      </c>
      <c r="E20" s="3" t="s">
        <v>21036</v>
      </c>
      <c r="F20" s="3" t="s">
        <v>15</v>
      </c>
      <c r="G20" s="3">
        <v>2011</v>
      </c>
      <c r="H20" s="3" t="s">
        <v>22116</v>
      </c>
      <c r="I20" s="3">
        <v>396</v>
      </c>
      <c r="J20" s="3" t="s">
        <v>21094</v>
      </c>
      <c r="K20" s="3" t="s">
        <v>1</v>
      </c>
      <c r="L20" s="9">
        <v>44986</v>
      </c>
      <c r="M20" s="9">
        <v>45461</v>
      </c>
      <c r="N20" s="3">
        <v>995</v>
      </c>
      <c r="O20" s="3" t="s">
        <v>21105</v>
      </c>
      <c r="P20" s="3" t="s">
        <v>21112</v>
      </c>
      <c r="Q20" s="3">
        <v>121</v>
      </c>
      <c r="R20" s="8" t="str">
        <f t="shared" si="0"/>
        <v>*121*</v>
      </c>
    </row>
    <row r="21" spans="1:18" ht="19.8">
      <c r="A21" s="3" t="s">
        <v>21133</v>
      </c>
      <c r="B21" s="3" t="s">
        <v>27</v>
      </c>
      <c r="C21" s="3" t="s">
        <v>21035</v>
      </c>
      <c r="D21" s="3" t="s">
        <v>25</v>
      </c>
      <c r="E21" s="3" t="s">
        <v>21034</v>
      </c>
      <c r="F21" s="3" t="s">
        <v>15</v>
      </c>
      <c r="G21" s="3">
        <v>2024</v>
      </c>
      <c r="H21" s="3" t="s">
        <v>22118</v>
      </c>
      <c r="I21" s="3">
        <v>274</v>
      </c>
      <c r="J21" s="3" t="s">
        <v>21092</v>
      </c>
      <c r="K21" s="3" t="s">
        <v>1</v>
      </c>
      <c r="L21" s="9">
        <v>45496</v>
      </c>
      <c r="M21" s="9">
        <v>45535</v>
      </c>
      <c r="N21" s="3">
        <v>1660</v>
      </c>
      <c r="O21" s="3" t="s">
        <v>25</v>
      </c>
      <c r="P21" s="3" t="s">
        <v>21114</v>
      </c>
      <c r="Q21" s="3">
        <v>443</v>
      </c>
      <c r="R21" s="8" t="str">
        <f t="shared" si="0"/>
        <v>*443*</v>
      </c>
    </row>
    <row r="22" spans="1:18" ht="19.8">
      <c r="A22" s="3" t="s">
        <v>21134</v>
      </c>
      <c r="B22" s="3" t="s">
        <v>143</v>
      </c>
      <c r="C22" s="3" t="s">
        <v>21033</v>
      </c>
      <c r="D22" s="3" t="s">
        <v>141</v>
      </c>
      <c r="E22" s="3" t="s">
        <v>21032</v>
      </c>
      <c r="F22" s="3" t="s">
        <v>77</v>
      </c>
      <c r="G22" s="3">
        <v>2008</v>
      </c>
      <c r="H22" s="3" t="s">
        <v>22118</v>
      </c>
      <c r="I22" s="3">
        <v>95</v>
      </c>
      <c r="J22" s="3" t="s">
        <v>21094</v>
      </c>
      <c r="K22" s="3" t="s">
        <v>0</v>
      </c>
      <c r="N22" s="3">
        <v>1245</v>
      </c>
      <c r="O22" s="3" t="s">
        <v>25</v>
      </c>
      <c r="P22" s="3" t="s">
        <v>21114</v>
      </c>
      <c r="Q22" s="3">
        <v>343</v>
      </c>
      <c r="R22" s="8" t="str">
        <f t="shared" si="0"/>
        <v>*343*</v>
      </c>
    </row>
    <row r="23" spans="1:18" ht="19.8">
      <c r="A23" s="3" t="s">
        <v>21135</v>
      </c>
      <c r="B23" s="3" t="s">
        <v>426</v>
      </c>
      <c r="C23" s="3" t="s">
        <v>21031</v>
      </c>
      <c r="D23" s="3" t="s">
        <v>95</v>
      </c>
      <c r="E23" s="3" t="s">
        <v>21030</v>
      </c>
      <c r="F23" s="3" t="s">
        <v>9</v>
      </c>
      <c r="G23" s="3">
        <v>2018</v>
      </c>
      <c r="H23" s="3" t="s">
        <v>22118</v>
      </c>
      <c r="I23" s="3">
        <v>126</v>
      </c>
      <c r="J23" s="3" t="s">
        <v>21086</v>
      </c>
      <c r="K23" s="3" t="s">
        <v>1</v>
      </c>
      <c r="L23" s="9">
        <v>45473</v>
      </c>
      <c r="M23" s="9">
        <v>45679</v>
      </c>
      <c r="N23" s="3">
        <v>195</v>
      </c>
      <c r="O23" s="3" t="s">
        <v>21105</v>
      </c>
      <c r="P23" s="3" t="s">
        <v>21111</v>
      </c>
      <c r="Q23" s="3">
        <v>285</v>
      </c>
      <c r="R23" s="8" t="str">
        <f t="shared" si="0"/>
        <v>*285*</v>
      </c>
    </row>
    <row r="24" spans="1:18" ht="19.8">
      <c r="A24" s="3" t="s">
        <v>21136</v>
      </c>
      <c r="B24" s="3" t="s">
        <v>97</v>
      </c>
      <c r="C24" s="3" t="s">
        <v>21029</v>
      </c>
      <c r="D24" s="3" t="s">
        <v>95</v>
      </c>
      <c r="E24" s="3" t="s">
        <v>21028</v>
      </c>
      <c r="F24" s="3" t="s">
        <v>48</v>
      </c>
      <c r="G24" s="3">
        <v>2024</v>
      </c>
      <c r="H24" s="3" t="s">
        <v>22117</v>
      </c>
      <c r="I24" s="3">
        <v>393</v>
      </c>
      <c r="J24" s="3" t="s">
        <v>21095</v>
      </c>
      <c r="K24" s="3" t="s">
        <v>1</v>
      </c>
      <c r="L24" s="9">
        <v>45517</v>
      </c>
      <c r="M24" s="9">
        <v>45649</v>
      </c>
      <c r="N24" s="3">
        <v>1300</v>
      </c>
      <c r="O24" s="3" t="s">
        <v>21105</v>
      </c>
      <c r="P24" s="3" t="s">
        <v>21111</v>
      </c>
      <c r="Q24" s="3">
        <v>227</v>
      </c>
      <c r="R24" s="8" t="str">
        <f t="shared" si="0"/>
        <v>*227*</v>
      </c>
    </row>
    <row r="25" spans="1:18" ht="19.8">
      <c r="A25" s="3" t="s">
        <v>21137</v>
      </c>
      <c r="B25" s="3" t="s">
        <v>138</v>
      </c>
      <c r="C25" s="3" t="s">
        <v>21027</v>
      </c>
      <c r="D25" s="3" t="s">
        <v>2</v>
      </c>
      <c r="E25" s="3" t="s">
        <v>21026</v>
      </c>
      <c r="F25" s="3" t="s">
        <v>9</v>
      </c>
      <c r="G25" s="3">
        <v>2010</v>
      </c>
      <c r="H25" s="3" t="s">
        <v>22117</v>
      </c>
      <c r="I25" s="3">
        <v>293</v>
      </c>
      <c r="J25" s="3" t="s">
        <v>21091</v>
      </c>
      <c r="K25" s="3" t="s">
        <v>0</v>
      </c>
      <c r="N25" s="3">
        <v>1910</v>
      </c>
      <c r="O25" s="3" t="s">
        <v>21073</v>
      </c>
      <c r="P25" s="3" t="s">
        <v>21112</v>
      </c>
      <c r="Q25" s="3">
        <v>381</v>
      </c>
      <c r="R25" s="8" t="str">
        <f t="shared" si="0"/>
        <v>*381*</v>
      </c>
    </row>
    <row r="26" spans="1:18" ht="19.8">
      <c r="A26" s="3" t="s">
        <v>21138</v>
      </c>
      <c r="B26" s="3" t="s">
        <v>304</v>
      </c>
      <c r="C26" s="3" t="s">
        <v>21025</v>
      </c>
      <c r="D26" s="3" t="s">
        <v>123</v>
      </c>
      <c r="E26" s="3" t="s">
        <v>21024</v>
      </c>
      <c r="F26" s="3" t="s">
        <v>48</v>
      </c>
      <c r="G26" s="3">
        <v>2007</v>
      </c>
      <c r="H26" s="3" t="s">
        <v>22117</v>
      </c>
      <c r="I26" s="3">
        <v>235</v>
      </c>
      <c r="J26" s="3" t="s">
        <v>21084</v>
      </c>
      <c r="K26" s="3" t="s">
        <v>0</v>
      </c>
      <c r="N26" s="3">
        <v>725</v>
      </c>
      <c r="O26" s="3" t="s">
        <v>21106</v>
      </c>
      <c r="P26" s="3" t="s">
        <v>21111</v>
      </c>
      <c r="Q26" s="3">
        <v>271</v>
      </c>
      <c r="R26" s="8" t="str">
        <f t="shared" si="0"/>
        <v>*271*</v>
      </c>
    </row>
    <row r="27" spans="1:18" ht="19.8">
      <c r="A27" s="3" t="s">
        <v>21139</v>
      </c>
      <c r="B27" s="3" t="s">
        <v>33</v>
      </c>
      <c r="C27" s="3" t="s">
        <v>21023</v>
      </c>
      <c r="D27" s="3" t="s">
        <v>31</v>
      </c>
      <c r="E27" s="3" t="s">
        <v>21022</v>
      </c>
      <c r="F27" s="3" t="s">
        <v>3</v>
      </c>
      <c r="G27" s="3">
        <v>2009</v>
      </c>
      <c r="H27" s="3" t="s">
        <v>22117</v>
      </c>
      <c r="I27" s="3">
        <v>431</v>
      </c>
      <c r="J27" s="3" t="s">
        <v>21096</v>
      </c>
      <c r="K27" s="3" t="s">
        <v>0</v>
      </c>
      <c r="N27" s="3">
        <v>830</v>
      </c>
      <c r="O27" s="3" t="s">
        <v>21106</v>
      </c>
      <c r="P27" s="3" t="s">
        <v>21114</v>
      </c>
      <c r="Q27" s="3">
        <v>314</v>
      </c>
      <c r="R27" s="8" t="str">
        <f t="shared" si="0"/>
        <v>*314*</v>
      </c>
    </row>
    <row r="28" spans="1:18" ht="19.8">
      <c r="A28" s="3" t="s">
        <v>21140</v>
      </c>
      <c r="B28" s="3" t="s">
        <v>196</v>
      </c>
      <c r="C28" s="3" t="s">
        <v>21021</v>
      </c>
      <c r="D28" s="3" t="s">
        <v>36</v>
      </c>
      <c r="E28" s="3" t="s">
        <v>21020</v>
      </c>
      <c r="F28" s="3" t="s">
        <v>29</v>
      </c>
      <c r="G28" s="3">
        <v>2014</v>
      </c>
      <c r="H28" s="3" t="s">
        <v>22118</v>
      </c>
      <c r="I28" s="3">
        <v>489</v>
      </c>
      <c r="J28" s="3" t="s">
        <v>21096</v>
      </c>
      <c r="K28" s="3" t="s">
        <v>1</v>
      </c>
      <c r="L28" s="9">
        <v>45559</v>
      </c>
      <c r="M28" s="9">
        <v>45637</v>
      </c>
      <c r="N28" s="3">
        <v>910</v>
      </c>
      <c r="O28" s="3" t="s">
        <v>21106</v>
      </c>
      <c r="P28" s="3" t="s">
        <v>21111</v>
      </c>
      <c r="Q28" s="3">
        <v>157</v>
      </c>
      <c r="R28" s="8" t="str">
        <f t="shared" si="0"/>
        <v>*157*</v>
      </c>
    </row>
    <row r="29" spans="1:18" ht="19.8">
      <c r="A29" s="3" t="s">
        <v>21141</v>
      </c>
      <c r="B29" s="3" t="s">
        <v>33</v>
      </c>
      <c r="C29" s="3" t="s">
        <v>13753</v>
      </c>
      <c r="D29" s="3" t="s">
        <v>31</v>
      </c>
      <c r="E29" s="3" t="s">
        <v>21019</v>
      </c>
      <c r="F29" s="3" t="s">
        <v>3</v>
      </c>
      <c r="G29" s="3">
        <v>2017</v>
      </c>
      <c r="H29" s="3" t="s">
        <v>22118</v>
      </c>
      <c r="I29" s="3">
        <v>237</v>
      </c>
      <c r="J29" s="3" t="s">
        <v>21097</v>
      </c>
      <c r="K29" s="3" t="s">
        <v>0</v>
      </c>
      <c r="N29" s="3">
        <v>2225</v>
      </c>
      <c r="O29" s="3" t="s">
        <v>21106</v>
      </c>
      <c r="P29" s="3" t="s">
        <v>21112</v>
      </c>
      <c r="Q29" s="3">
        <v>360</v>
      </c>
      <c r="R29" s="8" t="str">
        <f t="shared" si="0"/>
        <v>*360*</v>
      </c>
    </row>
    <row r="30" spans="1:18" ht="19.8">
      <c r="A30" s="3" t="s">
        <v>21142</v>
      </c>
      <c r="B30" s="3" t="s">
        <v>160</v>
      </c>
      <c r="C30" s="3" t="s">
        <v>21018</v>
      </c>
      <c r="D30" s="3" t="s">
        <v>31</v>
      </c>
      <c r="E30" s="3" t="s">
        <v>21017</v>
      </c>
      <c r="F30" s="3" t="s">
        <v>15</v>
      </c>
      <c r="G30" s="3">
        <v>2014</v>
      </c>
      <c r="H30" s="3" t="s">
        <v>22116</v>
      </c>
      <c r="I30" s="3">
        <v>273</v>
      </c>
      <c r="J30" s="3" t="s">
        <v>21098</v>
      </c>
      <c r="K30" s="3" t="s">
        <v>0</v>
      </c>
      <c r="N30" s="3">
        <v>1815</v>
      </c>
      <c r="O30" s="3" t="s">
        <v>21106</v>
      </c>
      <c r="P30" s="3" t="s">
        <v>21111</v>
      </c>
      <c r="Q30" s="3">
        <v>178</v>
      </c>
      <c r="R30" s="8" t="str">
        <f t="shared" si="0"/>
        <v>*178*</v>
      </c>
    </row>
    <row r="31" spans="1:18" ht="19.8">
      <c r="A31" s="3" t="s">
        <v>21143</v>
      </c>
      <c r="B31" s="3" t="s">
        <v>56</v>
      </c>
      <c r="C31" s="3" t="s">
        <v>21016</v>
      </c>
      <c r="D31" s="3" t="s">
        <v>50</v>
      </c>
      <c r="E31" s="3" t="s">
        <v>21015</v>
      </c>
      <c r="F31" s="3" t="s">
        <v>9</v>
      </c>
      <c r="G31" s="3">
        <v>2008</v>
      </c>
      <c r="H31" s="3" t="s">
        <v>22118</v>
      </c>
      <c r="I31" s="3">
        <v>217</v>
      </c>
      <c r="J31" s="3" t="s">
        <v>21094</v>
      </c>
      <c r="K31" s="3" t="s">
        <v>1</v>
      </c>
      <c r="L31" s="9">
        <v>45207</v>
      </c>
      <c r="M31" s="9">
        <v>45492</v>
      </c>
      <c r="N31" s="3">
        <v>2485</v>
      </c>
      <c r="O31" s="3" t="s">
        <v>21106</v>
      </c>
      <c r="P31" s="3" t="s">
        <v>21112</v>
      </c>
      <c r="Q31" s="3">
        <v>153</v>
      </c>
      <c r="R31" s="8" t="str">
        <f t="shared" si="0"/>
        <v>*153*</v>
      </c>
    </row>
    <row r="32" spans="1:18" ht="19.8">
      <c r="A32" s="3" t="s">
        <v>21144</v>
      </c>
      <c r="B32" s="3" t="s">
        <v>43</v>
      </c>
      <c r="C32" s="3" t="s">
        <v>21014</v>
      </c>
      <c r="D32" s="3" t="s">
        <v>41</v>
      </c>
      <c r="E32" s="3" t="s">
        <v>21013</v>
      </c>
      <c r="F32" s="3" t="s">
        <v>3</v>
      </c>
      <c r="G32" s="3">
        <v>2009</v>
      </c>
      <c r="H32" s="3" t="s">
        <v>22118</v>
      </c>
      <c r="I32" s="3">
        <v>491</v>
      </c>
      <c r="J32" s="3" t="s">
        <v>21094</v>
      </c>
      <c r="K32" s="3" t="s">
        <v>0</v>
      </c>
      <c r="N32" s="3">
        <v>395</v>
      </c>
      <c r="O32" s="3" t="s">
        <v>21106</v>
      </c>
      <c r="P32" s="3" t="s">
        <v>21112</v>
      </c>
      <c r="Q32" s="3">
        <v>387</v>
      </c>
      <c r="R32" s="8" t="str">
        <f t="shared" si="0"/>
        <v>*387*</v>
      </c>
    </row>
    <row r="33" spans="1:18" ht="19.8">
      <c r="A33" s="3" t="s">
        <v>21145</v>
      </c>
      <c r="B33" s="3" t="s">
        <v>92</v>
      </c>
      <c r="C33" s="3" t="s">
        <v>21012</v>
      </c>
      <c r="D33" s="3" t="s">
        <v>25</v>
      </c>
      <c r="E33" s="3" t="s">
        <v>21011</v>
      </c>
      <c r="F33" s="3" t="s">
        <v>3</v>
      </c>
      <c r="G33" s="3">
        <v>2008</v>
      </c>
      <c r="H33" s="3" t="s">
        <v>22118</v>
      </c>
      <c r="I33" s="3">
        <v>337</v>
      </c>
      <c r="J33" s="3" t="s">
        <v>21099</v>
      </c>
      <c r="K33" s="3" t="s">
        <v>1</v>
      </c>
      <c r="L33" s="9">
        <v>45568</v>
      </c>
      <c r="M33" s="9">
        <v>45648</v>
      </c>
      <c r="N33" s="3">
        <v>1530</v>
      </c>
      <c r="O33" s="3" t="s">
        <v>25</v>
      </c>
      <c r="P33" s="3" t="s">
        <v>21112</v>
      </c>
      <c r="Q33" s="3">
        <v>399</v>
      </c>
      <c r="R33" s="8" t="str">
        <f t="shared" si="0"/>
        <v>*399*</v>
      </c>
    </row>
    <row r="34" spans="1:18" ht="19.8">
      <c r="A34" s="3" t="s">
        <v>21146</v>
      </c>
      <c r="B34" s="3" t="s">
        <v>43</v>
      </c>
      <c r="C34" s="3" t="s">
        <v>21010</v>
      </c>
      <c r="D34" s="3" t="s">
        <v>41</v>
      </c>
      <c r="E34" s="3" t="s">
        <v>21009</v>
      </c>
      <c r="F34" s="3" t="s">
        <v>9</v>
      </c>
      <c r="G34" s="3">
        <v>2015</v>
      </c>
      <c r="H34" s="3" t="s">
        <v>22117</v>
      </c>
      <c r="I34" s="3">
        <v>331</v>
      </c>
      <c r="J34" s="3" t="s">
        <v>21086</v>
      </c>
      <c r="K34" s="3" t="s">
        <v>1</v>
      </c>
      <c r="L34" s="9">
        <v>45242</v>
      </c>
      <c r="M34" s="9">
        <v>45455</v>
      </c>
      <c r="N34" s="3">
        <v>365</v>
      </c>
      <c r="O34" s="3" t="s">
        <v>21106</v>
      </c>
      <c r="P34" s="3" t="s">
        <v>21111</v>
      </c>
      <c r="Q34" s="3">
        <v>406</v>
      </c>
      <c r="R34" s="8" t="str">
        <f t="shared" si="0"/>
        <v>*406*</v>
      </c>
    </row>
    <row r="35" spans="1:18" ht="19.8">
      <c r="A35" s="3" t="s">
        <v>21147</v>
      </c>
      <c r="B35" s="3" t="s">
        <v>285</v>
      </c>
      <c r="C35" s="3" t="s">
        <v>21008</v>
      </c>
      <c r="D35" s="3" t="s">
        <v>31</v>
      </c>
      <c r="E35" s="3" t="s">
        <v>21007</v>
      </c>
      <c r="F35" s="3" t="s">
        <v>9</v>
      </c>
      <c r="G35" s="3">
        <v>2021</v>
      </c>
      <c r="H35" s="3" t="s">
        <v>22117</v>
      </c>
      <c r="I35" s="3">
        <v>126</v>
      </c>
      <c r="J35" s="3" t="s">
        <v>21099</v>
      </c>
      <c r="K35" s="3" t="s">
        <v>0</v>
      </c>
      <c r="N35" s="3">
        <v>1870</v>
      </c>
      <c r="O35" s="3" t="s">
        <v>21106</v>
      </c>
      <c r="P35" s="3" t="s">
        <v>21114</v>
      </c>
      <c r="Q35" s="3">
        <v>310</v>
      </c>
      <c r="R35" s="8" t="str">
        <f t="shared" si="0"/>
        <v>*310*</v>
      </c>
    </row>
    <row r="36" spans="1:18" ht="19.8">
      <c r="A36" s="3" t="s">
        <v>21148</v>
      </c>
      <c r="B36" s="3" t="s">
        <v>218</v>
      </c>
      <c r="C36" s="3" t="s">
        <v>21006</v>
      </c>
      <c r="D36" s="3" t="s">
        <v>95</v>
      </c>
      <c r="E36" s="3" t="s">
        <v>21005</v>
      </c>
      <c r="F36" s="3" t="s">
        <v>15</v>
      </c>
      <c r="G36" s="3">
        <v>2019</v>
      </c>
      <c r="H36" s="3" t="s">
        <v>22117</v>
      </c>
      <c r="I36" s="3">
        <v>298</v>
      </c>
      <c r="J36" s="3" t="s">
        <v>21087</v>
      </c>
      <c r="K36" s="3" t="s">
        <v>0</v>
      </c>
      <c r="N36" s="3">
        <v>2500</v>
      </c>
      <c r="O36" s="3" t="s">
        <v>21105</v>
      </c>
      <c r="P36" s="3" t="s">
        <v>21113</v>
      </c>
      <c r="Q36" s="3">
        <v>202</v>
      </c>
      <c r="R36" s="8" t="str">
        <f t="shared" si="0"/>
        <v>*202*</v>
      </c>
    </row>
    <row r="37" spans="1:18" ht="19.8">
      <c r="A37" s="3" t="s">
        <v>21149</v>
      </c>
      <c r="B37" s="3" t="s">
        <v>171</v>
      </c>
      <c r="C37" s="3" t="s">
        <v>21004</v>
      </c>
      <c r="D37" s="3" t="s">
        <v>141</v>
      </c>
      <c r="E37" s="3" t="s">
        <v>21003</v>
      </c>
      <c r="F37" s="3" t="s">
        <v>29</v>
      </c>
      <c r="G37" s="3">
        <v>2015</v>
      </c>
      <c r="H37" s="3" t="s">
        <v>22117</v>
      </c>
      <c r="I37" s="3">
        <v>370</v>
      </c>
      <c r="J37" s="3" t="s">
        <v>21099</v>
      </c>
      <c r="K37" s="3" t="s">
        <v>1</v>
      </c>
      <c r="L37" s="9">
        <v>45287</v>
      </c>
      <c r="M37" s="9">
        <v>45712</v>
      </c>
      <c r="N37" s="3">
        <v>345</v>
      </c>
      <c r="O37" s="3" t="s">
        <v>25</v>
      </c>
      <c r="P37" s="3" t="s">
        <v>21112</v>
      </c>
      <c r="Q37" s="3">
        <v>138</v>
      </c>
      <c r="R37" s="8" t="str">
        <f t="shared" si="0"/>
        <v>*138*</v>
      </c>
    </row>
    <row r="38" spans="1:18" ht="19.8">
      <c r="A38" s="3" t="s">
        <v>21150</v>
      </c>
      <c r="B38" s="3" t="s">
        <v>33</v>
      </c>
      <c r="C38" s="3" t="s">
        <v>21002</v>
      </c>
      <c r="D38" s="3" t="s">
        <v>31</v>
      </c>
      <c r="E38" s="3" t="s">
        <v>21001</v>
      </c>
      <c r="F38" s="3" t="s">
        <v>48</v>
      </c>
      <c r="G38" s="3">
        <v>2008</v>
      </c>
      <c r="H38" s="3" t="s">
        <v>22118</v>
      </c>
      <c r="I38" s="3">
        <v>110</v>
      </c>
      <c r="J38" s="3" t="s">
        <v>21085</v>
      </c>
      <c r="K38" s="3" t="s">
        <v>0</v>
      </c>
      <c r="N38" s="3">
        <v>2100</v>
      </c>
      <c r="O38" s="3" t="s">
        <v>21106</v>
      </c>
      <c r="P38" s="3" t="s">
        <v>21113</v>
      </c>
      <c r="Q38" s="3">
        <v>234</v>
      </c>
      <c r="R38" s="8" t="str">
        <f t="shared" si="0"/>
        <v>*234*</v>
      </c>
    </row>
    <row r="39" spans="1:18" ht="19.8">
      <c r="A39" s="3" t="s">
        <v>21151</v>
      </c>
      <c r="B39" s="3" t="s">
        <v>478</v>
      </c>
      <c r="C39" s="3" t="s">
        <v>19362</v>
      </c>
      <c r="D39" s="3" t="s">
        <v>95</v>
      </c>
      <c r="E39" s="3" t="s">
        <v>21000</v>
      </c>
      <c r="F39" s="3" t="s">
        <v>3</v>
      </c>
      <c r="G39" s="3">
        <v>2012</v>
      </c>
      <c r="H39" s="3" t="s">
        <v>22118</v>
      </c>
      <c r="I39" s="3">
        <v>184</v>
      </c>
      <c r="J39" s="3" t="s">
        <v>21100</v>
      </c>
      <c r="K39" s="3" t="s">
        <v>1</v>
      </c>
      <c r="L39" s="9">
        <v>45696</v>
      </c>
      <c r="M39" s="9">
        <v>45712</v>
      </c>
      <c r="N39" s="3">
        <v>2160</v>
      </c>
      <c r="O39" s="3" t="s">
        <v>21105</v>
      </c>
      <c r="P39" s="3" t="s">
        <v>21114</v>
      </c>
      <c r="Q39" s="3">
        <v>119</v>
      </c>
      <c r="R39" s="8" t="str">
        <f t="shared" si="0"/>
        <v>*119*</v>
      </c>
    </row>
    <row r="40" spans="1:18" ht="19.8">
      <c r="A40" s="3" t="s">
        <v>21152</v>
      </c>
      <c r="B40" s="3" t="s">
        <v>455</v>
      </c>
      <c r="C40" s="3" t="s">
        <v>15775</v>
      </c>
      <c r="D40" s="3" t="s">
        <v>14</v>
      </c>
      <c r="E40" s="3" t="s">
        <v>20999</v>
      </c>
      <c r="F40" s="3" t="s">
        <v>48</v>
      </c>
      <c r="G40" s="3">
        <v>2020</v>
      </c>
      <c r="H40" s="3" t="s">
        <v>22116</v>
      </c>
      <c r="I40" s="3">
        <v>158</v>
      </c>
      <c r="J40" s="3" t="s">
        <v>21085</v>
      </c>
      <c r="K40" s="3" t="s">
        <v>1</v>
      </c>
      <c r="L40" s="9">
        <v>45062</v>
      </c>
      <c r="M40" s="9">
        <v>45082</v>
      </c>
      <c r="N40" s="3">
        <v>2015</v>
      </c>
      <c r="O40" s="3" t="s">
        <v>21106</v>
      </c>
      <c r="P40" s="3" t="s">
        <v>21114</v>
      </c>
      <c r="Q40" s="3">
        <v>210</v>
      </c>
      <c r="R40" s="8" t="str">
        <f t="shared" si="0"/>
        <v>*210*</v>
      </c>
    </row>
    <row r="41" spans="1:18" ht="19.8">
      <c r="A41" s="3" t="s">
        <v>21153</v>
      </c>
      <c r="B41" s="3" t="s">
        <v>72</v>
      </c>
      <c r="C41" s="3" t="s">
        <v>20998</v>
      </c>
      <c r="D41" s="3" t="s">
        <v>36</v>
      </c>
      <c r="E41" s="3" t="s">
        <v>20997</v>
      </c>
      <c r="F41" s="3" t="s">
        <v>15</v>
      </c>
      <c r="G41" s="3">
        <v>2005</v>
      </c>
      <c r="H41" s="3" t="s">
        <v>22118</v>
      </c>
      <c r="I41" s="3">
        <v>425</v>
      </c>
      <c r="J41" s="3" t="s">
        <v>21086</v>
      </c>
      <c r="K41" s="3" t="s">
        <v>1</v>
      </c>
      <c r="L41" s="9">
        <v>45546</v>
      </c>
      <c r="M41" s="9">
        <v>45695</v>
      </c>
      <c r="N41" s="3">
        <v>1970</v>
      </c>
      <c r="O41" s="3" t="s">
        <v>21106</v>
      </c>
      <c r="P41" s="3" t="s">
        <v>21114</v>
      </c>
      <c r="Q41" s="3">
        <v>130</v>
      </c>
      <c r="R41" s="8" t="str">
        <f t="shared" si="0"/>
        <v>*130*</v>
      </c>
    </row>
    <row r="42" spans="1:18" ht="19.8">
      <c r="A42" s="3" t="s">
        <v>21154</v>
      </c>
      <c r="B42" s="3" t="s">
        <v>125</v>
      </c>
      <c r="C42" s="3" t="s">
        <v>20996</v>
      </c>
      <c r="D42" s="3" t="s">
        <v>123</v>
      </c>
      <c r="E42" s="3" t="s">
        <v>20995</v>
      </c>
      <c r="F42" s="3" t="s">
        <v>77</v>
      </c>
      <c r="G42" s="3">
        <v>2012</v>
      </c>
      <c r="H42" s="3" t="s">
        <v>22117</v>
      </c>
      <c r="I42" s="3">
        <v>350</v>
      </c>
      <c r="J42" s="3" t="s">
        <v>21085</v>
      </c>
      <c r="K42" s="3" t="s">
        <v>0</v>
      </c>
      <c r="N42" s="3">
        <v>1800</v>
      </c>
      <c r="O42" s="3" t="s">
        <v>21106</v>
      </c>
      <c r="P42" s="3" t="s">
        <v>21111</v>
      </c>
      <c r="Q42" s="3">
        <v>139</v>
      </c>
      <c r="R42" s="8" t="str">
        <f t="shared" si="0"/>
        <v>*139*</v>
      </c>
    </row>
    <row r="43" spans="1:18" ht="19.8">
      <c r="A43" s="3" t="s">
        <v>21155</v>
      </c>
      <c r="B43" s="3" t="s">
        <v>455</v>
      </c>
      <c r="C43" s="3" t="s">
        <v>20994</v>
      </c>
      <c r="D43" s="3" t="s">
        <v>14</v>
      </c>
      <c r="E43" s="3" t="s">
        <v>20993</v>
      </c>
      <c r="F43" s="3" t="s">
        <v>29</v>
      </c>
      <c r="G43" s="3">
        <v>2009</v>
      </c>
      <c r="H43" s="3" t="s">
        <v>22116</v>
      </c>
      <c r="I43" s="3">
        <v>500</v>
      </c>
      <c r="J43" s="3" t="s">
        <v>21084</v>
      </c>
      <c r="K43" s="3" t="s">
        <v>0</v>
      </c>
      <c r="N43" s="3">
        <v>2215</v>
      </c>
      <c r="O43" s="3" t="s">
        <v>21106</v>
      </c>
      <c r="P43" s="3" t="s">
        <v>21112</v>
      </c>
      <c r="Q43" s="3">
        <v>189</v>
      </c>
      <c r="R43" s="8" t="str">
        <f t="shared" si="0"/>
        <v>*189*</v>
      </c>
    </row>
    <row r="44" spans="1:18" ht="19.8">
      <c r="A44" s="3" t="s">
        <v>21156</v>
      </c>
      <c r="B44" s="3" t="s">
        <v>97</v>
      </c>
      <c r="C44" s="3" t="s">
        <v>20992</v>
      </c>
      <c r="D44" s="3" t="s">
        <v>95</v>
      </c>
      <c r="E44" s="3" t="s">
        <v>20991</v>
      </c>
      <c r="F44" s="3" t="s">
        <v>3</v>
      </c>
      <c r="G44" s="3">
        <v>2011</v>
      </c>
      <c r="H44" s="3" t="s">
        <v>22116</v>
      </c>
      <c r="I44" s="3">
        <v>332</v>
      </c>
      <c r="J44" s="3" t="s">
        <v>21092</v>
      </c>
      <c r="K44" s="3" t="s">
        <v>0</v>
      </c>
      <c r="N44" s="3">
        <v>1070</v>
      </c>
      <c r="O44" s="3" t="s">
        <v>21105</v>
      </c>
      <c r="P44" s="3" t="s">
        <v>21114</v>
      </c>
      <c r="Q44" s="3">
        <v>261</v>
      </c>
      <c r="R44" s="8" t="str">
        <f t="shared" si="0"/>
        <v>*261*</v>
      </c>
    </row>
    <row r="45" spans="1:18" ht="19.8">
      <c r="A45" s="3" t="s">
        <v>21157</v>
      </c>
      <c r="B45" s="3" t="s">
        <v>56</v>
      </c>
      <c r="C45" s="3" t="s">
        <v>20990</v>
      </c>
      <c r="D45" s="3" t="s">
        <v>50</v>
      </c>
      <c r="E45" s="3" t="s">
        <v>20989</v>
      </c>
      <c r="F45" s="3" t="s">
        <v>48</v>
      </c>
      <c r="G45" s="3">
        <v>2013</v>
      </c>
      <c r="H45" s="3" t="s">
        <v>22116</v>
      </c>
      <c r="I45" s="3">
        <v>253</v>
      </c>
      <c r="J45" s="3" t="s">
        <v>21101</v>
      </c>
      <c r="K45" s="3" t="s">
        <v>1</v>
      </c>
      <c r="L45" s="9">
        <v>45618</v>
      </c>
      <c r="M45" s="9">
        <v>45620</v>
      </c>
      <c r="N45" s="3">
        <v>2260</v>
      </c>
      <c r="O45" s="3" t="s">
        <v>21106</v>
      </c>
      <c r="P45" s="3" t="s">
        <v>21114</v>
      </c>
      <c r="Q45" s="3">
        <v>296</v>
      </c>
      <c r="R45" s="8" t="str">
        <f t="shared" si="0"/>
        <v>*296*</v>
      </c>
    </row>
    <row r="46" spans="1:18" ht="19.8">
      <c r="A46" s="3" t="s">
        <v>21158</v>
      </c>
      <c r="B46" s="3" t="s">
        <v>108</v>
      </c>
      <c r="C46" s="3" t="s">
        <v>20988</v>
      </c>
      <c r="D46" s="3" t="s">
        <v>63</v>
      </c>
      <c r="E46" s="3" t="s">
        <v>20987</v>
      </c>
      <c r="F46" s="3" t="s">
        <v>48</v>
      </c>
      <c r="G46" s="3">
        <v>2008</v>
      </c>
      <c r="H46" s="3" t="s">
        <v>22118</v>
      </c>
      <c r="I46" s="3">
        <v>476</v>
      </c>
      <c r="J46" s="3" t="s">
        <v>21099</v>
      </c>
      <c r="K46" s="3" t="s">
        <v>0</v>
      </c>
      <c r="N46" s="3">
        <v>1715</v>
      </c>
      <c r="O46" s="3" t="s">
        <v>21106</v>
      </c>
      <c r="P46" s="3" t="s">
        <v>21111</v>
      </c>
      <c r="Q46" s="3">
        <v>135</v>
      </c>
      <c r="R46" s="8" t="str">
        <f t="shared" si="0"/>
        <v>*135*</v>
      </c>
    </row>
    <row r="47" spans="1:18" ht="19.8">
      <c r="A47" s="3" t="s">
        <v>21159</v>
      </c>
      <c r="B47" s="3" t="s">
        <v>266</v>
      </c>
      <c r="C47" s="3" t="s">
        <v>20986</v>
      </c>
      <c r="D47" s="3" t="s">
        <v>141</v>
      </c>
      <c r="E47" s="3" t="s">
        <v>20985</v>
      </c>
      <c r="F47" s="3" t="s">
        <v>48</v>
      </c>
      <c r="G47" s="3">
        <v>2017</v>
      </c>
      <c r="H47" s="3" t="s">
        <v>22116</v>
      </c>
      <c r="I47" s="3">
        <v>164</v>
      </c>
      <c r="J47" s="3" t="s">
        <v>21095</v>
      </c>
      <c r="K47" s="3" t="s">
        <v>1</v>
      </c>
      <c r="L47" s="9">
        <v>45123</v>
      </c>
      <c r="M47" s="9">
        <v>45581</v>
      </c>
      <c r="N47" s="3">
        <v>970</v>
      </c>
      <c r="O47" s="3" t="s">
        <v>25</v>
      </c>
      <c r="P47" s="3" t="s">
        <v>21111</v>
      </c>
      <c r="Q47" s="3">
        <v>202</v>
      </c>
      <c r="R47" s="8" t="str">
        <f t="shared" si="0"/>
        <v>*202*</v>
      </c>
    </row>
    <row r="48" spans="1:18" ht="19.8">
      <c r="A48" s="3" t="s">
        <v>21160</v>
      </c>
      <c r="B48" s="3" t="s">
        <v>97</v>
      </c>
      <c r="C48" s="3" t="s">
        <v>20984</v>
      </c>
      <c r="D48" s="3" t="s">
        <v>95</v>
      </c>
      <c r="E48" s="3" t="s">
        <v>20983</v>
      </c>
      <c r="F48" s="3" t="s">
        <v>15</v>
      </c>
      <c r="G48" s="3">
        <v>2006</v>
      </c>
      <c r="H48" s="3" t="s">
        <v>22118</v>
      </c>
      <c r="I48" s="3">
        <v>200</v>
      </c>
      <c r="J48" s="3" t="s">
        <v>21084</v>
      </c>
      <c r="K48" s="3" t="s">
        <v>1</v>
      </c>
      <c r="L48" s="9">
        <v>45321</v>
      </c>
      <c r="M48" s="9">
        <v>45491</v>
      </c>
      <c r="N48" s="3">
        <v>460</v>
      </c>
      <c r="O48" s="3" t="s">
        <v>21105</v>
      </c>
      <c r="P48" s="3" t="s">
        <v>21112</v>
      </c>
      <c r="Q48" s="3">
        <v>199</v>
      </c>
      <c r="R48" s="8" t="str">
        <f t="shared" si="0"/>
        <v>*199*</v>
      </c>
    </row>
    <row r="49" spans="1:18" ht="19.8">
      <c r="A49" s="3" t="s">
        <v>21161</v>
      </c>
      <c r="B49" s="3" t="s">
        <v>38</v>
      </c>
      <c r="C49" s="3" t="s">
        <v>20982</v>
      </c>
      <c r="D49" s="3" t="s">
        <v>36</v>
      </c>
      <c r="E49" s="3" t="s">
        <v>20981</v>
      </c>
      <c r="F49" s="3" t="s">
        <v>9</v>
      </c>
      <c r="G49" s="3">
        <v>2021</v>
      </c>
      <c r="H49" s="3" t="s">
        <v>22118</v>
      </c>
      <c r="I49" s="3">
        <v>267</v>
      </c>
      <c r="J49" s="3" t="s">
        <v>21089</v>
      </c>
      <c r="K49" s="3" t="s">
        <v>0</v>
      </c>
      <c r="N49" s="3">
        <v>940</v>
      </c>
      <c r="O49" s="3" t="s">
        <v>21106</v>
      </c>
      <c r="P49" s="3" t="s">
        <v>21111</v>
      </c>
      <c r="Q49" s="3">
        <v>222</v>
      </c>
      <c r="R49" s="8" t="str">
        <f t="shared" si="0"/>
        <v>*222*</v>
      </c>
    </row>
    <row r="50" spans="1:18" ht="19.8">
      <c r="A50" s="3" t="s">
        <v>21162</v>
      </c>
      <c r="B50" s="3" t="s">
        <v>478</v>
      </c>
      <c r="C50" s="3" t="s">
        <v>20980</v>
      </c>
      <c r="D50" s="3" t="s">
        <v>95</v>
      </c>
      <c r="E50" s="3" t="s">
        <v>20979</v>
      </c>
      <c r="F50" s="3" t="s">
        <v>77</v>
      </c>
      <c r="G50" s="3">
        <v>2015</v>
      </c>
      <c r="H50" s="3" t="s">
        <v>22118</v>
      </c>
      <c r="I50" s="3">
        <v>384</v>
      </c>
      <c r="J50" s="3" t="s">
        <v>21093</v>
      </c>
      <c r="K50" s="3" t="s">
        <v>1</v>
      </c>
      <c r="L50" s="9">
        <v>45533</v>
      </c>
      <c r="M50" s="9">
        <v>45649</v>
      </c>
      <c r="N50" s="3">
        <v>2170</v>
      </c>
      <c r="O50" s="3" t="s">
        <v>21105</v>
      </c>
      <c r="P50" s="3" t="s">
        <v>21114</v>
      </c>
      <c r="Q50" s="3">
        <v>210</v>
      </c>
      <c r="R50" s="8" t="str">
        <f t="shared" si="0"/>
        <v>*210*</v>
      </c>
    </row>
    <row r="51" spans="1:18" ht="19.8">
      <c r="A51" s="3" t="s">
        <v>21163</v>
      </c>
      <c r="B51" s="3" t="s">
        <v>65</v>
      </c>
      <c r="C51" s="3" t="s">
        <v>20978</v>
      </c>
      <c r="D51" s="3" t="s">
        <v>63</v>
      </c>
      <c r="E51" s="3" t="s">
        <v>20977</v>
      </c>
      <c r="F51" s="3" t="s">
        <v>29</v>
      </c>
      <c r="G51" s="3">
        <v>2009</v>
      </c>
      <c r="H51" s="3" t="s">
        <v>22117</v>
      </c>
      <c r="I51" s="3">
        <v>191</v>
      </c>
      <c r="J51" s="3" t="s">
        <v>21094</v>
      </c>
      <c r="K51" s="3" t="s">
        <v>1</v>
      </c>
      <c r="L51" s="9">
        <v>45071</v>
      </c>
      <c r="M51" s="9">
        <v>45431</v>
      </c>
      <c r="N51" s="3">
        <v>1170</v>
      </c>
      <c r="O51" s="3" t="s">
        <v>21106</v>
      </c>
      <c r="P51" s="3" t="s">
        <v>21111</v>
      </c>
      <c r="Q51" s="3">
        <v>282</v>
      </c>
      <c r="R51" s="8" t="str">
        <f t="shared" si="0"/>
        <v>*282*</v>
      </c>
    </row>
    <row r="52" spans="1:18" ht="19.8">
      <c r="A52" s="3" t="s">
        <v>21164</v>
      </c>
      <c r="B52" s="3" t="s">
        <v>243</v>
      </c>
      <c r="C52" s="3" t="s">
        <v>20976</v>
      </c>
      <c r="D52" s="3" t="s">
        <v>63</v>
      </c>
      <c r="E52" s="3" t="s">
        <v>20975</v>
      </c>
      <c r="F52" s="3" t="s">
        <v>15</v>
      </c>
      <c r="G52" s="3">
        <v>2024</v>
      </c>
      <c r="H52" s="3" t="s">
        <v>22117</v>
      </c>
      <c r="I52" s="3">
        <v>490</v>
      </c>
      <c r="J52" s="3" t="s">
        <v>21089</v>
      </c>
      <c r="K52" s="3" t="s">
        <v>1</v>
      </c>
      <c r="L52" s="9">
        <v>45032</v>
      </c>
      <c r="M52" s="9">
        <v>45511</v>
      </c>
      <c r="N52" s="3">
        <v>1255</v>
      </c>
      <c r="O52" s="3" t="s">
        <v>21106</v>
      </c>
      <c r="P52" s="3" t="s">
        <v>21112</v>
      </c>
      <c r="Q52" s="3">
        <v>184</v>
      </c>
      <c r="R52" s="8" t="str">
        <f t="shared" si="0"/>
        <v>*184*</v>
      </c>
    </row>
    <row r="53" spans="1:18" ht="19.8">
      <c r="A53" s="3" t="s">
        <v>21165</v>
      </c>
      <c r="B53" s="3" t="s">
        <v>43</v>
      </c>
      <c r="C53" s="3" t="s">
        <v>20974</v>
      </c>
      <c r="D53" s="3" t="s">
        <v>41</v>
      </c>
      <c r="E53" s="3" t="s">
        <v>20973</v>
      </c>
      <c r="F53" s="3" t="s">
        <v>29</v>
      </c>
      <c r="G53" s="3">
        <v>2022</v>
      </c>
      <c r="H53" s="3" t="s">
        <v>22117</v>
      </c>
      <c r="I53" s="3">
        <v>334</v>
      </c>
      <c r="J53" s="3" t="s">
        <v>21086</v>
      </c>
      <c r="K53" s="3" t="s">
        <v>0</v>
      </c>
      <c r="N53" s="3">
        <v>1895</v>
      </c>
      <c r="O53" s="3" t="s">
        <v>21106</v>
      </c>
      <c r="P53" s="3" t="s">
        <v>21111</v>
      </c>
      <c r="Q53" s="3">
        <v>318</v>
      </c>
      <c r="R53" s="8" t="str">
        <f t="shared" si="0"/>
        <v>*318*</v>
      </c>
    </row>
    <row r="54" spans="1:18" ht="19.8">
      <c r="A54" s="3" t="s">
        <v>21166</v>
      </c>
      <c r="B54" s="3" t="s">
        <v>304</v>
      </c>
      <c r="C54" s="3" t="s">
        <v>8433</v>
      </c>
      <c r="D54" s="3" t="s">
        <v>123</v>
      </c>
      <c r="E54" s="3" t="s">
        <v>20972</v>
      </c>
      <c r="F54" s="3" t="s">
        <v>48</v>
      </c>
      <c r="G54" s="3">
        <v>2022</v>
      </c>
      <c r="H54" s="3" t="s">
        <v>22117</v>
      </c>
      <c r="I54" s="3">
        <v>313</v>
      </c>
      <c r="J54" s="3" t="s">
        <v>21098</v>
      </c>
      <c r="K54" s="3" t="s">
        <v>1</v>
      </c>
      <c r="L54" s="9">
        <v>45156</v>
      </c>
      <c r="M54" s="9">
        <v>45502</v>
      </c>
      <c r="N54" s="3">
        <v>175</v>
      </c>
      <c r="O54" s="3" t="s">
        <v>21106</v>
      </c>
      <c r="P54" s="3" t="s">
        <v>21112</v>
      </c>
      <c r="Q54" s="3">
        <v>440</v>
      </c>
      <c r="R54" s="8" t="str">
        <f t="shared" si="0"/>
        <v>*440*</v>
      </c>
    </row>
    <row r="55" spans="1:18" ht="19.8">
      <c r="A55" s="3" t="s">
        <v>21167</v>
      </c>
      <c r="B55" s="3" t="s">
        <v>160</v>
      </c>
      <c r="C55" s="3" t="s">
        <v>20971</v>
      </c>
      <c r="D55" s="3" t="s">
        <v>31</v>
      </c>
      <c r="E55" s="3" t="s">
        <v>20970</v>
      </c>
      <c r="F55" s="3" t="s">
        <v>9</v>
      </c>
      <c r="G55" s="3">
        <v>2011</v>
      </c>
      <c r="H55" s="3" t="s">
        <v>22118</v>
      </c>
      <c r="I55" s="3">
        <v>309</v>
      </c>
      <c r="J55" s="3" t="s">
        <v>21100</v>
      </c>
      <c r="K55" s="3" t="s">
        <v>0</v>
      </c>
      <c r="N55" s="3">
        <v>1470</v>
      </c>
      <c r="O55" s="3" t="s">
        <v>21106</v>
      </c>
      <c r="P55" s="3" t="s">
        <v>21112</v>
      </c>
      <c r="Q55" s="3">
        <v>342</v>
      </c>
      <c r="R55" s="8" t="str">
        <f t="shared" si="0"/>
        <v>*342*</v>
      </c>
    </row>
    <row r="56" spans="1:18" ht="19.8">
      <c r="A56" s="3" t="s">
        <v>21168</v>
      </c>
      <c r="B56" s="3" t="s">
        <v>18</v>
      </c>
      <c r="C56" s="3" t="s">
        <v>20969</v>
      </c>
      <c r="D56" s="3" t="s">
        <v>14</v>
      </c>
      <c r="E56" s="3" t="s">
        <v>20968</v>
      </c>
      <c r="F56" s="3" t="s">
        <v>3</v>
      </c>
      <c r="G56" s="3">
        <v>2013</v>
      </c>
      <c r="H56" s="3" t="s">
        <v>22118</v>
      </c>
      <c r="I56" s="3">
        <v>240</v>
      </c>
      <c r="J56" s="3" t="s">
        <v>21095</v>
      </c>
      <c r="K56" s="3" t="s">
        <v>1</v>
      </c>
      <c r="L56" s="9">
        <v>45180</v>
      </c>
      <c r="M56" s="9">
        <v>45192</v>
      </c>
      <c r="N56" s="3">
        <v>130</v>
      </c>
      <c r="O56" s="3" t="s">
        <v>21106</v>
      </c>
      <c r="P56" s="3" t="s">
        <v>21112</v>
      </c>
      <c r="Q56" s="3">
        <v>175</v>
      </c>
      <c r="R56" s="8" t="str">
        <f t="shared" si="0"/>
        <v>*175*</v>
      </c>
    </row>
    <row r="57" spans="1:18" ht="19.8">
      <c r="A57" s="3" t="s">
        <v>21169</v>
      </c>
      <c r="B57" s="3" t="s">
        <v>196</v>
      </c>
      <c r="C57" s="3" t="s">
        <v>20967</v>
      </c>
      <c r="D57" s="3" t="s">
        <v>36</v>
      </c>
      <c r="E57" s="3" t="s">
        <v>20966</v>
      </c>
      <c r="F57" s="3" t="s">
        <v>15</v>
      </c>
      <c r="G57" s="3">
        <v>2010</v>
      </c>
      <c r="H57" s="3" t="s">
        <v>22116</v>
      </c>
      <c r="I57" s="3">
        <v>313</v>
      </c>
      <c r="J57" s="3" t="s">
        <v>21101</v>
      </c>
      <c r="K57" s="3" t="s">
        <v>1</v>
      </c>
      <c r="L57" s="9">
        <v>45428</v>
      </c>
      <c r="M57" s="9">
        <v>45699</v>
      </c>
      <c r="N57" s="3">
        <v>2415</v>
      </c>
      <c r="O57" s="3" t="s">
        <v>21106</v>
      </c>
      <c r="P57" s="3" t="s">
        <v>21111</v>
      </c>
      <c r="Q57" s="3">
        <v>194</v>
      </c>
      <c r="R57" s="8" t="str">
        <f t="shared" si="0"/>
        <v>*194*</v>
      </c>
    </row>
    <row r="58" spans="1:18" ht="19.8">
      <c r="A58" s="3" t="s">
        <v>21170</v>
      </c>
      <c r="B58" s="3" t="s">
        <v>27</v>
      </c>
      <c r="C58" s="3" t="s">
        <v>20965</v>
      </c>
      <c r="D58" s="3" t="s">
        <v>25</v>
      </c>
      <c r="E58" s="3" t="s">
        <v>20964</v>
      </c>
      <c r="F58" s="3" t="s">
        <v>9</v>
      </c>
      <c r="G58" s="3">
        <v>2013</v>
      </c>
      <c r="H58" s="3" t="s">
        <v>22118</v>
      </c>
      <c r="I58" s="3">
        <v>357</v>
      </c>
      <c r="J58" s="3" t="s">
        <v>21098</v>
      </c>
      <c r="K58" s="3" t="s">
        <v>0</v>
      </c>
      <c r="N58" s="3">
        <v>940</v>
      </c>
      <c r="O58" s="3" t="s">
        <v>25</v>
      </c>
      <c r="P58" s="3" t="s">
        <v>21114</v>
      </c>
      <c r="Q58" s="3">
        <v>146</v>
      </c>
      <c r="R58" s="8" t="str">
        <f t="shared" si="0"/>
        <v>*146*</v>
      </c>
    </row>
    <row r="59" spans="1:18" ht="19.8">
      <c r="A59" s="3" t="s">
        <v>21171</v>
      </c>
      <c r="B59" s="3" t="s">
        <v>12</v>
      </c>
      <c r="C59" s="3" t="s">
        <v>20963</v>
      </c>
      <c r="D59" s="3" t="s">
        <v>2</v>
      </c>
      <c r="E59" s="3" t="s">
        <v>20962</v>
      </c>
      <c r="F59" s="3" t="s">
        <v>29</v>
      </c>
      <c r="G59" s="3">
        <v>2023</v>
      </c>
      <c r="H59" s="3" t="s">
        <v>22118</v>
      </c>
      <c r="I59" s="3">
        <v>497</v>
      </c>
      <c r="J59" s="3" t="s">
        <v>21092</v>
      </c>
      <c r="K59" s="3" t="s">
        <v>1</v>
      </c>
      <c r="L59" s="9">
        <v>45637</v>
      </c>
      <c r="M59" s="9">
        <v>45711</v>
      </c>
      <c r="N59" s="3">
        <v>410</v>
      </c>
      <c r="O59" s="3" t="s">
        <v>21073</v>
      </c>
      <c r="P59" s="3" t="s">
        <v>21113</v>
      </c>
      <c r="Q59" s="3">
        <v>240</v>
      </c>
      <c r="R59" s="8" t="str">
        <f t="shared" si="0"/>
        <v>*240*</v>
      </c>
    </row>
    <row r="60" spans="1:18" ht="19.8">
      <c r="A60" s="3" t="s">
        <v>21172</v>
      </c>
      <c r="B60" s="3" t="s">
        <v>256</v>
      </c>
      <c r="C60" s="3" t="s">
        <v>20961</v>
      </c>
      <c r="D60" s="3" t="s">
        <v>14</v>
      </c>
      <c r="E60" s="3" t="s">
        <v>20960</v>
      </c>
      <c r="F60" s="3" t="s">
        <v>9</v>
      </c>
      <c r="G60" s="3">
        <v>2014</v>
      </c>
      <c r="H60" s="3" t="s">
        <v>22118</v>
      </c>
      <c r="I60" s="3">
        <v>145</v>
      </c>
      <c r="J60" s="3" t="s">
        <v>21085</v>
      </c>
      <c r="K60" s="3" t="s">
        <v>0</v>
      </c>
      <c r="N60" s="3">
        <v>2345</v>
      </c>
      <c r="O60" s="3" t="s">
        <v>21106</v>
      </c>
      <c r="P60" s="3" t="s">
        <v>21112</v>
      </c>
      <c r="Q60" s="3">
        <v>291</v>
      </c>
      <c r="R60" s="8" t="str">
        <f t="shared" si="0"/>
        <v>*291*</v>
      </c>
    </row>
    <row r="61" spans="1:18" ht="19.8">
      <c r="A61" s="3" t="s">
        <v>21173</v>
      </c>
      <c r="B61" s="3" t="s">
        <v>151</v>
      </c>
      <c r="C61" s="3" t="s">
        <v>20959</v>
      </c>
      <c r="D61" s="3" t="s">
        <v>82</v>
      </c>
      <c r="E61" s="3" t="s">
        <v>20958</v>
      </c>
      <c r="F61" s="3" t="s">
        <v>9</v>
      </c>
      <c r="G61" s="3">
        <v>2021</v>
      </c>
      <c r="H61" s="3" t="s">
        <v>22117</v>
      </c>
      <c r="I61" s="3">
        <v>332</v>
      </c>
      <c r="J61" s="3" t="s">
        <v>21099</v>
      </c>
      <c r="K61" s="3" t="s">
        <v>1</v>
      </c>
      <c r="L61" s="9">
        <v>45340</v>
      </c>
      <c r="M61" s="9">
        <v>45557</v>
      </c>
      <c r="N61" s="3">
        <v>1890</v>
      </c>
      <c r="O61" s="3" t="s">
        <v>21105</v>
      </c>
      <c r="P61" s="3" t="s">
        <v>21113</v>
      </c>
      <c r="Q61" s="3">
        <v>320</v>
      </c>
      <c r="R61" s="8" t="str">
        <f t="shared" si="0"/>
        <v>*320*</v>
      </c>
    </row>
    <row r="62" spans="1:18" ht="19.8">
      <c r="A62" s="3" t="s">
        <v>21174</v>
      </c>
      <c r="B62" s="3" t="s">
        <v>38</v>
      </c>
      <c r="C62" s="3" t="s">
        <v>20957</v>
      </c>
      <c r="D62" s="3" t="s">
        <v>36</v>
      </c>
      <c r="E62" s="3" t="s">
        <v>20956</v>
      </c>
      <c r="F62" s="3" t="s">
        <v>48</v>
      </c>
      <c r="G62" s="3">
        <v>2016</v>
      </c>
      <c r="H62" s="3" t="s">
        <v>22117</v>
      </c>
      <c r="I62" s="3">
        <v>338</v>
      </c>
      <c r="J62" s="3" t="s">
        <v>21092</v>
      </c>
      <c r="K62" s="3" t="s">
        <v>0</v>
      </c>
      <c r="N62" s="3">
        <v>900</v>
      </c>
      <c r="O62" s="3" t="s">
        <v>21106</v>
      </c>
      <c r="P62" s="3" t="s">
        <v>21114</v>
      </c>
      <c r="Q62" s="3">
        <v>312</v>
      </c>
      <c r="R62" s="8" t="str">
        <f t="shared" si="0"/>
        <v>*312*</v>
      </c>
    </row>
    <row r="63" spans="1:18" ht="19.8">
      <c r="A63" s="3" t="s">
        <v>21175</v>
      </c>
      <c r="B63" s="3" t="s">
        <v>43</v>
      </c>
      <c r="C63" s="3" t="s">
        <v>20955</v>
      </c>
      <c r="D63" s="3" t="s">
        <v>41</v>
      </c>
      <c r="E63" s="3" t="s">
        <v>20954</v>
      </c>
      <c r="F63" s="3" t="s">
        <v>77</v>
      </c>
      <c r="G63" s="3">
        <v>2009</v>
      </c>
      <c r="H63" s="3" t="s">
        <v>22117</v>
      </c>
      <c r="I63" s="3">
        <v>173</v>
      </c>
      <c r="J63" s="3" t="s">
        <v>21095</v>
      </c>
      <c r="K63" s="3" t="s">
        <v>1</v>
      </c>
      <c r="L63" s="9">
        <v>45091</v>
      </c>
      <c r="M63" s="9">
        <v>45551</v>
      </c>
      <c r="N63" s="3">
        <v>250</v>
      </c>
      <c r="O63" s="3" t="s">
        <v>21106</v>
      </c>
      <c r="P63" s="3" t="s">
        <v>21114</v>
      </c>
      <c r="Q63" s="3">
        <v>306</v>
      </c>
      <c r="R63" s="8" t="str">
        <f t="shared" si="0"/>
        <v>*306*</v>
      </c>
    </row>
    <row r="64" spans="1:18" ht="19.8">
      <c r="A64" s="3" t="s">
        <v>21176</v>
      </c>
      <c r="B64" s="3" t="s">
        <v>138</v>
      </c>
      <c r="C64" s="3" t="s">
        <v>20953</v>
      </c>
      <c r="D64" s="3" t="s">
        <v>2</v>
      </c>
      <c r="E64" s="3" t="s">
        <v>20952</v>
      </c>
      <c r="F64" s="3" t="s">
        <v>48</v>
      </c>
      <c r="G64" s="3">
        <v>2020</v>
      </c>
      <c r="H64" s="3" t="s">
        <v>22117</v>
      </c>
      <c r="I64" s="3">
        <v>225</v>
      </c>
      <c r="J64" s="3" t="s">
        <v>21085</v>
      </c>
      <c r="K64" s="3" t="s">
        <v>1</v>
      </c>
      <c r="L64" s="9">
        <v>45046</v>
      </c>
      <c r="M64" s="9">
        <v>45521</v>
      </c>
      <c r="N64" s="3">
        <v>1910</v>
      </c>
      <c r="O64" s="3" t="s">
        <v>21073</v>
      </c>
      <c r="P64" s="3" t="s">
        <v>21114</v>
      </c>
      <c r="Q64" s="3">
        <v>299</v>
      </c>
      <c r="R64" s="8" t="str">
        <f t="shared" si="0"/>
        <v>*299*</v>
      </c>
    </row>
    <row r="65" spans="1:18" ht="19.8">
      <c r="A65" s="3" t="s">
        <v>21177</v>
      </c>
      <c r="B65" s="3" t="s">
        <v>143</v>
      </c>
      <c r="C65" s="3" t="s">
        <v>20951</v>
      </c>
      <c r="D65" s="3" t="s">
        <v>141</v>
      </c>
      <c r="E65" s="3" t="s">
        <v>20950</v>
      </c>
      <c r="F65" s="3" t="s">
        <v>77</v>
      </c>
      <c r="G65" s="3">
        <v>2009</v>
      </c>
      <c r="H65" s="3" t="s">
        <v>22118</v>
      </c>
      <c r="I65" s="3">
        <v>179</v>
      </c>
      <c r="J65" s="3" t="s">
        <v>21094</v>
      </c>
      <c r="K65" s="3" t="s">
        <v>0</v>
      </c>
      <c r="N65" s="3">
        <v>655</v>
      </c>
      <c r="O65" s="3" t="s">
        <v>25</v>
      </c>
      <c r="P65" s="3" t="s">
        <v>21111</v>
      </c>
      <c r="Q65" s="3">
        <v>376</v>
      </c>
      <c r="R65" s="8" t="str">
        <f t="shared" si="0"/>
        <v>*376*</v>
      </c>
    </row>
    <row r="66" spans="1:18" ht="19.8">
      <c r="A66" s="3" t="s">
        <v>21178</v>
      </c>
      <c r="B66" s="3" t="s">
        <v>18</v>
      </c>
      <c r="C66" s="3" t="s">
        <v>20949</v>
      </c>
      <c r="D66" s="3" t="s">
        <v>14</v>
      </c>
      <c r="E66" s="3" t="s">
        <v>20948</v>
      </c>
      <c r="F66" s="3" t="s">
        <v>9</v>
      </c>
      <c r="G66" s="3">
        <v>2014</v>
      </c>
      <c r="H66" s="3" t="s">
        <v>22118</v>
      </c>
      <c r="I66" s="3">
        <v>299</v>
      </c>
      <c r="J66" s="3" t="s">
        <v>21083</v>
      </c>
      <c r="K66" s="3" t="s">
        <v>0</v>
      </c>
      <c r="N66" s="3">
        <v>2170</v>
      </c>
      <c r="O66" s="3" t="s">
        <v>21106</v>
      </c>
      <c r="P66" s="3" t="s">
        <v>21112</v>
      </c>
      <c r="Q66" s="3">
        <v>148</v>
      </c>
      <c r="R66" s="8" t="str">
        <f t="shared" si="0"/>
        <v>*148*</v>
      </c>
    </row>
    <row r="67" spans="1:18" ht="19.8">
      <c r="A67" s="3" t="s">
        <v>21179</v>
      </c>
      <c r="B67" s="3" t="s">
        <v>104</v>
      </c>
      <c r="C67" s="3" t="s">
        <v>20947</v>
      </c>
      <c r="D67" s="3" t="s">
        <v>25</v>
      </c>
      <c r="E67" s="3" t="s">
        <v>20946</v>
      </c>
      <c r="F67" s="3" t="s">
        <v>15</v>
      </c>
      <c r="G67" s="3">
        <v>2005</v>
      </c>
      <c r="H67" s="3" t="s">
        <v>22116</v>
      </c>
      <c r="I67" s="3">
        <v>313</v>
      </c>
      <c r="J67" s="3" t="s">
        <v>21096</v>
      </c>
      <c r="K67" s="3" t="s">
        <v>1</v>
      </c>
      <c r="L67" s="9">
        <v>45534</v>
      </c>
      <c r="M67" s="9">
        <v>45663</v>
      </c>
      <c r="N67" s="3">
        <v>610</v>
      </c>
      <c r="O67" s="3" t="s">
        <v>25</v>
      </c>
      <c r="P67" s="3" t="s">
        <v>21114</v>
      </c>
      <c r="Q67" s="3">
        <v>124</v>
      </c>
      <c r="R67" s="8" t="str">
        <f t="shared" si="0"/>
        <v>*124*</v>
      </c>
    </row>
    <row r="68" spans="1:18" ht="19.8">
      <c r="A68" s="3" t="s">
        <v>21180</v>
      </c>
      <c r="B68" s="3" t="s">
        <v>151</v>
      </c>
      <c r="C68" s="3" t="s">
        <v>20945</v>
      </c>
      <c r="D68" s="3" t="s">
        <v>82</v>
      </c>
      <c r="E68" s="3" t="s">
        <v>20944</v>
      </c>
      <c r="F68" s="3" t="s">
        <v>3</v>
      </c>
      <c r="G68" s="3">
        <v>2013</v>
      </c>
      <c r="H68" s="3" t="s">
        <v>22118</v>
      </c>
      <c r="I68" s="3">
        <v>275</v>
      </c>
      <c r="J68" s="3" t="s">
        <v>21093</v>
      </c>
      <c r="K68" s="3" t="s">
        <v>1</v>
      </c>
      <c r="L68" s="9">
        <v>45286</v>
      </c>
      <c r="M68" s="9">
        <v>45369</v>
      </c>
      <c r="N68" s="3">
        <v>1140</v>
      </c>
      <c r="O68" s="3" t="s">
        <v>21105</v>
      </c>
      <c r="P68" s="3" t="s">
        <v>21114</v>
      </c>
      <c r="Q68" s="3">
        <v>168</v>
      </c>
      <c r="R68" s="8" t="str">
        <f t="shared" ref="R68:R131" si="1">"*"&amp;Q68&amp;"*"</f>
        <v>*168*</v>
      </c>
    </row>
    <row r="69" spans="1:18" ht="19.8">
      <c r="A69" s="3" t="s">
        <v>21181</v>
      </c>
      <c r="B69" s="3" t="s">
        <v>344</v>
      </c>
      <c r="C69" s="3" t="s">
        <v>20943</v>
      </c>
      <c r="D69" s="3" t="s">
        <v>82</v>
      </c>
      <c r="E69" s="3" t="s">
        <v>20942</v>
      </c>
      <c r="F69" s="3" t="s">
        <v>3</v>
      </c>
      <c r="G69" s="3">
        <v>2006</v>
      </c>
      <c r="H69" s="3" t="s">
        <v>22117</v>
      </c>
      <c r="I69" s="3">
        <v>297</v>
      </c>
      <c r="J69" s="3" t="s">
        <v>21083</v>
      </c>
      <c r="K69" s="3" t="s">
        <v>1</v>
      </c>
      <c r="L69" s="9">
        <v>45228</v>
      </c>
      <c r="M69" s="9">
        <v>45344</v>
      </c>
      <c r="N69" s="3">
        <v>1980</v>
      </c>
      <c r="O69" s="3" t="s">
        <v>21105</v>
      </c>
      <c r="P69" s="3" t="s">
        <v>21111</v>
      </c>
      <c r="Q69" s="3">
        <v>198</v>
      </c>
      <c r="R69" s="8" t="str">
        <f t="shared" si="1"/>
        <v>*198*</v>
      </c>
    </row>
    <row r="70" spans="1:18" ht="19.8">
      <c r="A70" s="3" t="s">
        <v>21182</v>
      </c>
      <c r="B70" s="3" t="s">
        <v>92</v>
      </c>
      <c r="C70" s="3" t="s">
        <v>20941</v>
      </c>
      <c r="D70" s="3" t="s">
        <v>25</v>
      </c>
      <c r="E70" s="3" t="s">
        <v>20940</v>
      </c>
      <c r="F70" s="3" t="s">
        <v>29</v>
      </c>
      <c r="G70" s="3">
        <v>2016</v>
      </c>
      <c r="H70" s="3" t="s">
        <v>22116</v>
      </c>
      <c r="I70" s="3">
        <v>175</v>
      </c>
      <c r="J70" s="3" t="s">
        <v>21100</v>
      </c>
      <c r="K70" s="3" t="s">
        <v>1</v>
      </c>
      <c r="L70" s="9">
        <v>45397</v>
      </c>
      <c r="M70" s="9">
        <v>45512</v>
      </c>
      <c r="N70" s="3">
        <v>2150</v>
      </c>
      <c r="O70" s="3" t="s">
        <v>25</v>
      </c>
      <c r="P70" s="3" t="s">
        <v>21111</v>
      </c>
      <c r="Q70" s="3">
        <v>184</v>
      </c>
      <c r="R70" s="8" t="str">
        <f t="shared" si="1"/>
        <v>*184*</v>
      </c>
    </row>
    <row r="71" spans="1:18" ht="19.8">
      <c r="A71" s="3" t="s">
        <v>21183</v>
      </c>
      <c r="B71" s="3" t="s">
        <v>22</v>
      </c>
      <c r="C71" s="3" t="s">
        <v>20939</v>
      </c>
      <c r="D71" s="3" t="s">
        <v>5</v>
      </c>
      <c r="E71" s="3" t="s">
        <v>20938</v>
      </c>
      <c r="F71" s="3" t="s">
        <v>77</v>
      </c>
      <c r="G71" s="3">
        <v>2021</v>
      </c>
      <c r="H71" s="3" t="s">
        <v>22116</v>
      </c>
      <c r="I71" s="3">
        <v>95</v>
      </c>
      <c r="J71" s="3" t="s">
        <v>21092</v>
      </c>
      <c r="K71" s="3" t="s">
        <v>1</v>
      </c>
      <c r="L71" s="9">
        <v>45585</v>
      </c>
      <c r="M71" s="9">
        <v>45684</v>
      </c>
      <c r="N71" s="3">
        <v>120</v>
      </c>
      <c r="O71" s="3" t="s">
        <v>21106</v>
      </c>
      <c r="P71" s="3" t="s">
        <v>21112</v>
      </c>
      <c r="Q71" s="3">
        <v>154</v>
      </c>
      <c r="R71" s="8" t="str">
        <f t="shared" si="1"/>
        <v>*154*</v>
      </c>
    </row>
    <row r="72" spans="1:18" ht="19.8">
      <c r="A72" s="3" t="s">
        <v>21184</v>
      </c>
      <c r="B72" s="3" t="s">
        <v>92</v>
      </c>
      <c r="C72" s="3" t="s">
        <v>20937</v>
      </c>
      <c r="D72" s="3" t="s">
        <v>25</v>
      </c>
      <c r="E72" s="3" t="s">
        <v>20936</v>
      </c>
      <c r="F72" s="3" t="s">
        <v>48</v>
      </c>
      <c r="G72" s="3">
        <v>2022</v>
      </c>
      <c r="H72" s="3" t="s">
        <v>22116</v>
      </c>
      <c r="I72" s="3">
        <v>456</v>
      </c>
      <c r="J72" s="3" t="s">
        <v>21084</v>
      </c>
      <c r="K72" s="3" t="s">
        <v>1</v>
      </c>
      <c r="L72" s="9">
        <v>45569</v>
      </c>
      <c r="M72" s="9">
        <v>45712</v>
      </c>
      <c r="N72" s="3">
        <v>330</v>
      </c>
      <c r="O72" s="3" t="s">
        <v>25</v>
      </c>
      <c r="P72" s="3" t="s">
        <v>21111</v>
      </c>
      <c r="Q72" s="3">
        <v>327</v>
      </c>
      <c r="R72" s="8" t="str">
        <f t="shared" si="1"/>
        <v>*327*</v>
      </c>
    </row>
    <row r="73" spans="1:18" ht="19.8">
      <c r="A73" s="3" t="s">
        <v>21185</v>
      </c>
      <c r="B73" s="3" t="s">
        <v>256</v>
      </c>
      <c r="C73" s="3" t="s">
        <v>20935</v>
      </c>
      <c r="D73" s="3" t="s">
        <v>14</v>
      </c>
      <c r="E73" s="3" t="s">
        <v>20934</v>
      </c>
      <c r="F73" s="3" t="s">
        <v>48</v>
      </c>
      <c r="G73" s="3">
        <v>2016</v>
      </c>
      <c r="H73" s="3" t="s">
        <v>22118</v>
      </c>
      <c r="I73" s="3">
        <v>266</v>
      </c>
      <c r="J73" s="3" t="s">
        <v>21090</v>
      </c>
      <c r="K73" s="3" t="s">
        <v>0</v>
      </c>
      <c r="N73" s="3">
        <v>1380</v>
      </c>
      <c r="O73" s="3" t="s">
        <v>21106</v>
      </c>
      <c r="P73" s="3" t="s">
        <v>21114</v>
      </c>
      <c r="Q73" s="3">
        <v>261</v>
      </c>
      <c r="R73" s="8" t="str">
        <f t="shared" si="1"/>
        <v>*261*</v>
      </c>
    </row>
    <row r="74" spans="1:18" ht="19.8">
      <c r="A74" s="3" t="s">
        <v>21186</v>
      </c>
      <c r="B74" s="3" t="s">
        <v>52</v>
      </c>
      <c r="C74" s="3" t="s">
        <v>20933</v>
      </c>
      <c r="D74" s="3" t="s">
        <v>50</v>
      </c>
      <c r="E74" s="3" t="s">
        <v>20932</v>
      </c>
      <c r="F74" s="3" t="s">
        <v>77</v>
      </c>
      <c r="G74" s="3">
        <v>2024</v>
      </c>
      <c r="H74" s="3" t="s">
        <v>22116</v>
      </c>
      <c r="I74" s="3">
        <v>467</v>
      </c>
      <c r="J74" s="3" t="s">
        <v>21085</v>
      </c>
      <c r="K74" s="3" t="s">
        <v>0</v>
      </c>
      <c r="N74" s="3">
        <v>520</v>
      </c>
      <c r="O74" s="3" t="s">
        <v>21106</v>
      </c>
      <c r="P74" s="3" t="s">
        <v>21111</v>
      </c>
      <c r="Q74" s="3">
        <v>416</v>
      </c>
      <c r="R74" s="8" t="str">
        <f t="shared" si="1"/>
        <v>*416*</v>
      </c>
    </row>
    <row r="75" spans="1:18" ht="19.8">
      <c r="A75" s="3" t="s">
        <v>21187</v>
      </c>
      <c r="B75" s="3" t="s">
        <v>92</v>
      </c>
      <c r="C75" s="3" t="s">
        <v>20931</v>
      </c>
      <c r="D75" s="3" t="s">
        <v>25</v>
      </c>
      <c r="E75" s="3" t="s">
        <v>20930</v>
      </c>
      <c r="F75" s="3" t="s">
        <v>9</v>
      </c>
      <c r="G75" s="3">
        <v>2014</v>
      </c>
      <c r="H75" s="3" t="s">
        <v>22118</v>
      </c>
      <c r="I75" s="3">
        <v>270</v>
      </c>
      <c r="J75" s="3" t="s">
        <v>21098</v>
      </c>
      <c r="K75" s="3" t="s">
        <v>0</v>
      </c>
      <c r="N75" s="3">
        <v>1805</v>
      </c>
      <c r="O75" s="3" t="s">
        <v>25</v>
      </c>
      <c r="P75" s="3" t="s">
        <v>21112</v>
      </c>
      <c r="Q75" s="3">
        <v>295</v>
      </c>
      <c r="R75" s="8" t="str">
        <f t="shared" si="1"/>
        <v>*295*</v>
      </c>
    </row>
    <row r="76" spans="1:18" ht="19.8">
      <c r="A76" s="3" t="s">
        <v>21188</v>
      </c>
      <c r="B76" s="3" t="s">
        <v>256</v>
      </c>
      <c r="C76" s="3" t="s">
        <v>20929</v>
      </c>
      <c r="D76" s="3" t="s">
        <v>14</v>
      </c>
      <c r="E76" s="3" t="s">
        <v>20928</v>
      </c>
      <c r="F76" s="3" t="s">
        <v>9</v>
      </c>
      <c r="G76" s="3">
        <v>2013</v>
      </c>
      <c r="H76" s="3" t="s">
        <v>22118</v>
      </c>
      <c r="I76" s="3">
        <v>228</v>
      </c>
      <c r="J76" s="3" t="s">
        <v>21085</v>
      </c>
      <c r="K76" s="3" t="s">
        <v>1</v>
      </c>
      <c r="L76" s="9">
        <v>45028</v>
      </c>
      <c r="M76" s="9">
        <v>45075</v>
      </c>
      <c r="N76" s="3">
        <v>280</v>
      </c>
      <c r="O76" s="3" t="s">
        <v>21106</v>
      </c>
      <c r="P76" s="3" t="s">
        <v>21111</v>
      </c>
      <c r="Q76" s="3">
        <v>323</v>
      </c>
      <c r="R76" s="8" t="str">
        <f t="shared" si="1"/>
        <v>*323*</v>
      </c>
    </row>
    <row r="77" spans="1:18" ht="19.8">
      <c r="A77" s="3" t="s">
        <v>21189</v>
      </c>
      <c r="B77" s="3" t="s">
        <v>243</v>
      </c>
      <c r="C77" s="3" t="s">
        <v>20927</v>
      </c>
      <c r="D77" s="3" t="s">
        <v>63</v>
      </c>
      <c r="E77" s="3" t="s">
        <v>20926</v>
      </c>
      <c r="F77" s="3" t="s">
        <v>15</v>
      </c>
      <c r="G77" s="3">
        <v>2018</v>
      </c>
      <c r="H77" s="3" t="s">
        <v>22118</v>
      </c>
      <c r="I77" s="3">
        <v>278</v>
      </c>
      <c r="J77" s="3" t="s">
        <v>21094</v>
      </c>
      <c r="K77" s="3" t="s">
        <v>0</v>
      </c>
      <c r="N77" s="3">
        <v>2460</v>
      </c>
      <c r="O77" s="3" t="s">
        <v>21106</v>
      </c>
      <c r="P77" s="3" t="s">
        <v>21112</v>
      </c>
      <c r="Q77" s="3">
        <v>108</v>
      </c>
      <c r="R77" s="8" t="str">
        <f t="shared" si="1"/>
        <v>*108*</v>
      </c>
    </row>
    <row r="78" spans="1:18" ht="19.8">
      <c r="A78" s="3" t="s">
        <v>21190</v>
      </c>
      <c r="B78" s="3" t="s">
        <v>256</v>
      </c>
      <c r="C78" s="3" t="s">
        <v>20925</v>
      </c>
      <c r="D78" s="3" t="s">
        <v>14</v>
      </c>
      <c r="E78" s="3" t="s">
        <v>20924</v>
      </c>
      <c r="F78" s="3" t="s">
        <v>9</v>
      </c>
      <c r="G78" s="3">
        <v>2011</v>
      </c>
      <c r="H78" s="3" t="s">
        <v>22117</v>
      </c>
      <c r="I78" s="3">
        <v>402</v>
      </c>
      <c r="J78" s="3" t="s">
        <v>21091</v>
      </c>
      <c r="K78" s="3" t="s">
        <v>0</v>
      </c>
      <c r="N78" s="3">
        <v>115</v>
      </c>
      <c r="O78" s="3" t="s">
        <v>21106</v>
      </c>
      <c r="P78" s="3" t="s">
        <v>21112</v>
      </c>
      <c r="Q78" s="3">
        <v>110</v>
      </c>
      <c r="R78" s="8" t="str">
        <f t="shared" si="1"/>
        <v>*110*</v>
      </c>
    </row>
    <row r="79" spans="1:18" ht="19.8">
      <c r="A79" s="3" t="s">
        <v>21191</v>
      </c>
      <c r="B79" s="3" t="s">
        <v>33</v>
      </c>
      <c r="C79" s="3" t="s">
        <v>20923</v>
      </c>
      <c r="D79" s="3" t="s">
        <v>31</v>
      </c>
      <c r="E79" s="3" t="s">
        <v>20922</v>
      </c>
      <c r="F79" s="3" t="s">
        <v>15</v>
      </c>
      <c r="G79" s="3">
        <v>2020</v>
      </c>
      <c r="H79" s="3" t="s">
        <v>22117</v>
      </c>
      <c r="I79" s="3">
        <v>156</v>
      </c>
      <c r="J79" s="3" t="s">
        <v>21094</v>
      </c>
      <c r="K79" s="3" t="s">
        <v>1</v>
      </c>
      <c r="L79" s="9">
        <v>45658</v>
      </c>
      <c r="M79" s="9">
        <v>45671</v>
      </c>
      <c r="N79" s="3">
        <v>655</v>
      </c>
      <c r="O79" s="3" t="s">
        <v>21106</v>
      </c>
      <c r="P79" s="3" t="s">
        <v>21112</v>
      </c>
      <c r="Q79" s="3">
        <v>399</v>
      </c>
      <c r="R79" s="8" t="str">
        <f t="shared" si="1"/>
        <v>*399*</v>
      </c>
    </row>
    <row r="80" spans="1:18" ht="19.8">
      <c r="A80" s="3" t="s">
        <v>21192</v>
      </c>
      <c r="B80" s="3" t="s">
        <v>33</v>
      </c>
      <c r="C80" s="3" t="s">
        <v>20921</v>
      </c>
      <c r="D80" s="3" t="s">
        <v>31</v>
      </c>
      <c r="E80" s="3" t="s">
        <v>20920</v>
      </c>
      <c r="F80" s="3" t="s">
        <v>48</v>
      </c>
      <c r="G80" s="3">
        <v>2015</v>
      </c>
      <c r="H80" s="3" t="s">
        <v>22117</v>
      </c>
      <c r="I80" s="3">
        <v>177</v>
      </c>
      <c r="J80" s="3" t="s">
        <v>21094</v>
      </c>
      <c r="K80" s="3" t="s">
        <v>1</v>
      </c>
      <c r="L80" s="9">
        <v>45603</v>
      </c>
      <c r="M80" s="9">
        <v>45670</v>
      </c>
      <c r="N80" s="3">
        <v>1505</v>
      </c>
      <c r="O80" s="3" t="s">
        <v>21106</v>
      </c>
      <c r="P80" s="3" t="s">
        <v>21111</v>
      </c>
      <c r="Q80" s="3">
        <v>202</v>
      </c>
      <c r="R80" s="8" t="str">
        <f t="shared" si="1"/>
        <v>*202*</v>
      </c>
    </row>
    <row r="81" spans="1:18" ht="19.8">
      <c r="A81" s="3" t="s">
        <v>21193</v>
      </c>
      <c r="B81" s="3" t="s">
        <v>88</v>
      </c>
      <c r="C81" s="3" t="s">
        <v>20919</v>
      </c>
      <c r="D81" s="3" t="s">
        <v>2</v>
      </c>
      <c r="E81" s="3" t="s">
        <v>20918</v>
      </c>
      <c r="F81" s="3" t="s">
        <v>15</v>
      </c>
      <c r="G81" s="3">
        <v>2011</v>
      </c>
      <c r="H81" s="3" t="s">
        <v>22117</v>
      </c>
      <c r="I81" s="3">
        <v>197</v>
      </c>
      <c r="J81" s="3" t="s">
        <v>21102</v>
      </c>
      <c r="K81" s="3" t="s">
        <v>1</v>
      </c>
      <c r="L81" s="9">
        <v>45144</v>
      </c>
      <c r="M81" s="9">
        <v>45255</v>
      </c>
      <c r="N81" s="3">
        <v>2200</v>
      </c>
      <c r="O81" s="3" t="s">
        <v>21073</v>
      </c>
      <c r="P81" s="3" t="s">
        <v>21114</v>
      </c>
      <c r="Q81" s="3">
        <v>213</v>
      </c>
      <c r="R81" s="8" t="str">
        <f t="shared" si="1"/>
        <v>*213*</v>
      </c>
    </row>
    <row r="82" spans="1:18" ht="19.8">
      <c r="A82" s="3" t="s">
        <v>21194</v>
      </c>
      <c r="B82" s="3" t="s">
        <v>108</v>
      </c>
      <c r="C82" s="3" t="s">
        <v>709</v>
      </c>
      <c r="D82" s="3" t="s">
        <v>63</v>
      </c>
      <c r="E82" s="3" t="s">
        <v>20917</v>
      </c>
      <c r="F82" s="3" t="s">
        <v>9</v>
      </c>
      <c r="G82" s="3">
        <v>2018</v>
      </c>
      <c r="H82" s="3" t="s">
        <v>22118</v>
      </c>
      <c r="I82" s="3">
        <v>448</v>
      </c>
      <c r="J82" s="3" t="s">
        <v>21089</v>
      </c>
      <c r="K82" s="3" t="s">
        <v>0</v>
      </c>
      <c r="N82" s="3">
        <v>1585</v>
      </c>
      <c r="O82" s="3" t="s">
        <v>21106</v>
      </c>
      <c r="P82" s="3" t="s">
        <v>21113</v>
      </c>
      <c r="Q82" s="3">
        <v>215</v>
      </c>
      <c r="R82" s="8" t="str">
        <f t="shared" si="1"/>
        <v>*215*</v>
      </c>
    </row>
    <row r="83" spans="1:18" ht="19.8">
      <c r="A83" s="3" t="s">
        <v>21195</v>
      </c>
      <c r="B83" s="3" t="s">
        <v>52</v>
      </c>
      <c r="C83" s="3" t="s">
        <v>18143</v>
      </c>
      <c r="D83" s="3" t="s">
        <v>50</v>
      </c>
      <c r="E83" s="3" t="s">
        <v>20916</v>
      </c>
      <c r="F83" s="3" t="s">
        <v>3</v>
      </c>
      <c r="G83" s="3">
        <v>2017</v>
      </c>
      <c r="H83" s="3" t="s">
        <v>22118</v>
      </c>
      <c r="I83" s="3">
        <v>246</v>
      </c>
      <c r="J83" s="3" t="s">
        <v>21097</v>
      </c>
      <c r="K83" s="3" t="s">
        <v>1</v>
      </c>
      <c r="L83" s="9">
        <v>45645</v>
      </c>
      <c r="M83" s="9">
        <v>45662</v>
      </c>
      <c r="N83" s="3">
        <v>1905</v>
      </c>
      <c r="O83" s="3" t="s">
        <v>21106</v>
      </c>
      <c r="P83" s="3" t="s">
        <v>21112</v>
      </c>
      <c r="Q83" s="3">
        <v>219</v>
      </c>
      <c r="R83" s="8" t="str">
        <f t="shared" si="1"/>
        <v>*219*</v>
      </c>
    </row>
    <row r="84" spans="1:18" ht="19.8">
      <c r="A84" s="3" t="s">
        <v>21196</v>
      </c>
      <c r="B84" s="3" t="s">
        <v>125</v>
      </c>
      <c r="C84" s="3" t="s">
        <v>20915</v>
      </c>
      <c r="D84" s="3" t="s">
        <v>123</v>
      </c>
      <c r="E84" s="3" t="s">
        <v>20914</v>
      </c>
      <c r="F84" s="3" t="s">
        <v>9</v>
      </c>
      <c r="G84" s="3">
        <v>2023</v>
      </c>
      <c r="H84" s="3" t="s">
        <v>22116</v>
      </c>
      <c r="I84" s="3">
        <v>202</v>
      </c>
      <c r="J84" s="3" t="s">
        <v>21084</v>
      </c>
      <c r="K84" s="3" t="s">
        <v>1</v>
      </c>
      <c r="L84" s="9">
        <v>45695</v>
      </c>
      <c r="M84" s="9">
        <v>45708</v>
      </c>
      <c r="N84" s="3">
        <v>1960</v>
      </c>
      <c r="O84" s="3" t="s">
        <v>21106</v>
      </c>
      <c r="P84" s="3" t="s">
        <v>21113</v>
      </c>
      <c r="Q84" s="3">
        <v>185</v>
      </c>
      <c r="R84" s="8" t="str">
        <f t="shared" si="1"/>
        <v>*185*</v>
      </c>
    </row>
    <row r="85" spans="1:18" ht="19.8">
      <c r="A85" s="3" t="s">
        <v>21197</v>
      </c>
      <c r="B85" s="3" t="s">
        <v>344</v>
      </c>
      <c r="C85" s="3" t="s">
        <v>20913</v>
      </c>
      <c r="D85" s="3" t="s">
        <v>82</v>
      </c>
      <c r="E85" s="3" t="s">
        <v>20912</v>
      </c>
      <c r="F85" s="3" t="s">
        <v>15</v>
      </c>
      <c r="G85" s="3">
        <v>2010</v>
      </c>
      <c r="H85" s="3" t="s">
        <v>22118</v>
      </c>
      <c r="I85" s="3">
        <v>408</v>
      </c>
      <c r="J85" s="3" t="s">
        <v>21099</v>
      </c>
      <c r="K85" s="3" t="s">
        <v>0</v>
      </c>
      <c r="N85" s="3">
        <v>1515</v>
      </c>
      <c r="O85" s="3" t="s">
        <v>21105</v>
      </c>
      <c r="P85" s="3" t="s">
        <v>21114</v>
      </c>
      <c r="Q85" s="3">
        <v>158</v>
      </c>
      <c r="R85" s="8" t="str">
        <f t="shared" si="1"/>
        <v>*158*</v>
      </c>
    </row>
    <row r="86" spans="1:18" ht="19.8">
      <c r="A86" s="3" t="s">
        <v>21198</v>
      </c>
      <c r="B86" s="3" t="s">
        <v>43</v>
      </c>
      <c r="C86" s="3" t="s">
        <v>20911</v>
      </c>
      <c r="D86" s="3" t="s">
        <v>41</v>
      </c>
      <c r="E86" s="3" t="s">
        <v>20910</v>
      </c>
      <c r="F86" s="3" t="s">
        <v>48</v>
      </c>
      <c r="G86" s="3">
        <v>2024</v>
      </c>
      <c r="H86" s="3" t="s">
        <v>22118</v>
      </c>
      <c r="I86" s="3">
        <v>344</v>
      </c>
      <c r="J86" s="3" t="s">
        <v>21089</v>
      </c>
      <c r="K86" s="3" t="s">
        <v>0</v>
      </c>
      <c r="N86" s="3">
        <v>1230</v>
      </c>
      <c r="O86" s="3" t="s">
        <v>21106</v>
      </c>
      <c r="P86" s="3" t="s">
        <v>21114</v>
      </c>
      <c r="Q86" s="3">
        <v>433</v>
      </c>
      <c r="R86" s="8" t="str">
        <f t="shared" si="1"/>
        <v>*433*</v>
      </c>
    </row>
    <row r="87" spans="1:18" ht="19.8">
      <c r="A87" s="3" t="s">
        <v>21199</v>
      </c>
      <c r="B87" s="3" t="s">
        <v>138</v>
      </c>
      <c r="C87" s="3" t="s">
        <v>20909</v>
      </c>
      <c r="D87" s="3" t="s">
        <v>2</v>
      </c>
      <c r="E87" s="3" t="s">
        <v>20908</v>
      </c>
      <c r="F87" s="3" t="s">
        <v>15</v>
      </c>
      <c r="G87" s="3">
        <v>2014</v>
      </c>
      <c r="H87" s="3" t="s">
        <v>22118</v>
      </c>
      <c r="I87" s="3">
        <v>339</v>
      </c>
      <c r="J87" s="3" t="s">
        <v>21096</v>
      </c>
      <c r="K87" s="3" t="s">
        <v>1</v>
      </c>
      <c r="L87" s="9">
        <v>45162</v>
      </c>
      <c r="M87" s="9">
        <v>45461</v>
      </c>
      <c r="N87" s="3">
        <v>1805</v>
      </c>
      <c r="O87" s="3" t="s">
        <v>21073</v>
      </c>
      <c r="P87" s="3" t="s">
        <v>21114</v>
      </c>
      <c r="Q87" s="3">
        <v>435</v>
      </c>
      <c r="R87" s="8" t="str">
        <f t="shared" si="1"/>
        <v>*435*</v>
      </c>
    </row>
    <row r="88" spans="1:18" ht="19.8">
      <c r="A88" s="3" t="s">
        <v>21200</v>
      </c>
      <c r="B88" s="3" t="s">
        <v>108</v>
      </c>
      <c r="C88" s="3" t="s">
        <v>20907</v>
      </c>
      <c r="D88" s="3" t="s">
        <v>63</v>
      </c>
      <c r="E88" s="3" t="s">
        <v>20906</v>
      </c>
      <c r="F88" s="3" t="s">
        <v>77</v>
      </c>
      <c r="G88" s="3">
        <v>2024</v>
      </c>
      <c r="H88" s="3" t="s">
        <v>22117</v>
      </c>
      <c r="I88" s="3">
        <v>228</v>
      </c>
      <c r="J88" s="3" t="s">
        <v>21090</v>
      </c>
      <c r="K88" s="3" t="s">
        <v>0</v>
      </c>
      <c r="N88" s="3">
        <v>815</v>
      </c>
      <c r="O88" s="3" t="s">
        <v>21106</v>
      </c>
      <c r="P88" s="3" t="s">
        <v>21111</v>
      </c>
      <c r="Q88" s="3">
        <v>200</v>
      </c>
      <c r="R88" s="8" t="str">
        <f t="shared" si="1"/>
        <v>*200*</v>
      </c>
    </row>
    <row r="89" spans="1:18" ht="19.8">
      <c r="A89" s="3" t="s">
        <v>21201</v>
      </c>
      <c r="B89" s="3" t="s">
        <v>92</v>
      </c>
      <c r="C89" s="3" t="s">
        <v>20905</v>
      </c>
      <c r="D89" s="3" t="s">
        <v>25</v>
      </c>
      <c r="E89" s="3" t="s">
        <v>20904</v>
      </c>
      <c r="F89" s="3" t="s">
        <v>9</v>
      </c>
      <c r="G89" s="3">
        <v>2020</v>
      </c>
      <c r="H89" s="3" t="s">
        <v>22117</v>
      </c>
      <c r="I89" s="3">
        <v>466</v>
      </c>
      <c r="J89" s="3" t="s">
        <v>21094</v>
      </c>
      <c r="K89" s="3" t="s">
        <v>0</v>
      </c>
      <c r="N89" s="3">
        <v>1320</v>
      </c>
      <c r="O89" s="3" t="s">
        <v>25</v>
      </c>
      <c r="P89" s="3" t="s">
        <v>21112</v>
      </c>
      <c r="Q89" s="3">
        <v>439</v>
      </c>
      <c r="R89" s="8" t="str">
        <f t="shared" si="1"/>
        <v>*439*</v>
      </c>
    </row>
    <row r="90" spans="1:18" ht="19.8">
      <c r="A90" s="3" t="s">
        <v>21202</v>
      </c>
      <c r="B90" s="3" t="s">
        <v>27</v>
      </c>
      <c r="C90" s="3" t="s">
        <v>20903</v>
      </c>
      <c r="D90" s="3" t="s">
        <v>25</v>
      </c>
      <c r="E90" s="3" t="s">
        <v>20902</v>
      </c>
      <c r="F90" s="3" t="s">
        <v>3</v>
      </c>
      <c r="G90" s="3">
        <v>2024</v>
      </c>
      <c r="H90" s="3" t="s">
        <v>22117</v>
      </c>
      <c r="I90" s="3">
        <v>215</v>
      </c>
      <c r="J90" s="3" t="s">
        <v>21086</v>
      </c>
      <c r="K90" s="3" t="s">
        <v>0</v>
      </c>
      <c r="N90" s="3">
        <v>1965</v>
      </c>
      <c r="O90" s="3" t="s">
        <v>25</v>
      </c>
      <c r="P90" s="3" t="s">
        <v>21114</v>
      </c>
      <c r="Q90" s="3">
        <v>313</v>
      </c>
      <c r="R90" s="8" t="str">
        <f t="shared" si="1"/>
        <v>*313*</v>
      </c>
    </row>
    <row r="91" spans="1:18" ht="19.8">
      <c r="A91" s="3" t="s">
        <v>21203</v>
      </c>
      <c r="B91" s="3" t="s">
        <v>143</v>
      </c>
      <c r="C91" s="3" t="s">
        <v>20901</v>
      </c>
      <c r="D91" s="3" t="s">
        <v>141</v>
      </c>
      <c r="E91" s="3" t="s">
        <v>20900</v>
      </c>
      <c r="F91" s="3" t="s">
        <v>48</v>
      </c>
      <c r="G91" s="3">
        <v>2012</v>
      </c>
      <c r="H91" s="3" t="s">
        <v>22117</v>
      </c>
      <c r="I91" s="3">
        <v>165</v>
      </c>
      <c r="J91" s="3" t="s">
        <v>21095</v>
      </c>
      <c r="K91" s="3" t="s">
        <v>0</v>
      </c>
      <c r="N91" s="3">
        <v>1985</v>
      </c>
      <c r="O91" s="3" t="s">
        <v>25</v>
      </c>
      <c r="P91" s="3" t="s">
        <v>21114</v>
      </c>
      <c r="Q91" s="3">
        <v>157</v>
      </c>
      <c r="R91" s="8" t="str">
        <f t="shared" si="1"/>
        <v>*157*</v>
      </c>
    </row>
    <row r="92" spans="1:18" ht="19.8">
      <c r="A92" s="3" t="s">
        <v>21204</v>
      </c>
      <c r="B92" s="3" t="s">
        <v>60</v>
      </c>
      <c r="C92" s="3" t="s">
        <v>9233</v>
      </c>
      <c r="D92" s="3" t="s">
        <v>41</v>
      </c>
      <c r="E92" s="3" t="s">
        <v>20899</v>
      </c>
      <c r="F92" s="3" t="s">
        <v>15</v>
      </c>
      <c r="G92" s="3">
        <v>2007</v>
      </c>
      <c r="H92" s="3" t="s">
        <v>22118</v>
      </c>
      <c r="I92" s="3">
        <v>352</v>
      </c>
      <c r="J92" s="3" t="s">
        <v>21086</v>
      </c>
      <c r="K92" s="3" t="s">
        <v>0</v>
      </c>
      <c r="N92" s="3">
        <v>230</v>
      </c>
      <c r="O92" s="3" t="s">
        <v>21106</v>
      </c>
      <c r="P92" s="3" t="s">
        <v>21111</v>
      </c>
      <c r="Q92" s="3">
        <v>232</v>
      </c>
      <c r="R92" s="8" t="str">
        <f t="shared" si="1"/>
        <v>*232*</v>
      </c>
    </row>
    <row r="93" spans="1:18" ht="19.8">
      <c r="A93" s="3" t="s">
        <v>21205</v>
      </c>
      <c r="B93" s="3" t="s">
        <v>52</v>
      </c>
      <c r="C93" s="3" t="s">
        <v>20898</v>
      </c>
      <c r="D93" s="3" t="s">
        <v>50</v>
      </c>
      <c r="E93" s="3" t="s">
        <v>20897</v>
      </c>
      <c r="F93" s="3" t="s">
        <v>3</v>
      </c>
      <c r="G93" s="3">
        <v>2024</v>
      </c>
      <c r="H93" s="3" t="s">
        <v>22118</v>
      </c>
      <c r="I93" s="3">
        <v>384</v>
      </c>
      <c r="J93" s="3" t="s">
        <v>21083</v>
      </c>
      <c r="K93" s="3" t="s">
        <v>0</v>
      </c>
      <c r="N93" s="3">
        <v>1355</v>
      </c>
      <c r="O93" s="3" t="s">
        <v>21106</v>
      </c>
      <c r="P93" s="3" t="s">
        <v>21111</v>
      </c>
      <c r="Q93" s="3">
        <v>366</v>
      </c>
      <c r="R93" s="8" t="str">
        <f t="shared" si="1"/>
        <v>*366*</v>
      </c>
    </row>
    <row r="94" spans="1:18" ht="19.8">
      <c r="A94" s="3" t="s">
        <v>21206</v>
      </c>
      <c r="B94" s="3" t="s">
        <v>88</v>
      </c>
      <c r="C94" s="3" t="s">
        <v>17098</v>
      </c>
      <c r="D94" s="3" t="s">
        <v>2</v>
      </c>
      <c r="E94" s="3" t="s">
        <v>20896</v>
      </c>
      <c r="F94" s="3" t="s">
        <v>9</v>
      </c>
      <c r="G94" s="3">
        <v>2022</v>
      </c>
      <c r="H94" s="3" t="s">
        <v>22116</v>
      </c>
      <c r="I94" s="3">
        <v>434</v>
      </c>
      <c r="J94" s="3" t="s">
        <v>21083</v>
      </c>
      <c r="K94" s="3" t="s">
        <v>1</v>
      </c>
      <c r="L94" s="9">
        <v>45205</v>
      </c>
      <c r="M94" s="9">
        <v>45562</v>
      </c>
      <c r="N94" s="3">
        <v>1315</v>
      </c>
      <c r="O94" s="3" t="s">
        <v>21073</v>
      </c>
      <c r="P94" s="3" t="s">
        <v>21112</v>
      </c>
      <c r="Q94" s="3">
        <v>194</v>
      </c>
      <c r="R94" s="8" t="str">
        <f t="shared" si="1"/>
        <v>*194*</v>
      </c>
    </row>
    <row r="95" spans="1:18" ht="19.8">
      <c r="A95" s="3" t="s">
        <v>21207</v>
      </c>
      <c r="B95" s="3" t="s">
        <v>155</v>
      </c>
      <c r="C95" s="3" t="s">
        <v>20895</v>
      </c>
      <c r="D95" s="3" t="s">
        <v>50</v>
      </c>
      <c r="E95" s="3" t="s">
        <v>20894</v>
      </c>
      <c r="F95" s="3" t="s">
        <v>15</v>
      </c>
      <c r="G95" s="3">
        <v>2017</v>
      </c>
      <c r="H95" s="3" t="s">
        <v>22118</v>
      </c>
      <c r="I95" s="3">
        <v>422</v>
      </c>
      <c r="J95" s="3" t="s">
        <v>21096</v>
      </c>
      <c r="K95" s="3" t="s">
        <v>0</v>
      </c>
      <c r="N95" s="3">
        <v>805</v>
      </c>
      <c r="O95" s="3" t="s">
        <v>21106</v>
      </c>
      <c r="P95" s="3" t="s">
        <v>21111</v>
      </c>
      <c r="Q95" s="3">
        <v>395</v>
      </c>
      <c r="R95" s="8" t="str">
        <f t="shared" si="1"/>
        <v>*395*</v>
      </c>
    </row>
    <row r="96" spans="1:18" ht="19.8">
      <c r="A96" s="3" t="s">
        <v>21208</v>
      </c>
      <c r="B96" s="3" t="s">
        <v>43</v>
      </c>
      <c r="C96" s="3" t="s">
        <v>20893</v>
      </c>
      <c r="D96" s="3" t="s">
        <v>41</v>
      </c>
      <c r="E96" s="3" t="s">
        <v>20892</v>
      </c>
      <c r="F96" s="3" t="s">
        <v>15</v>
      </c>
      <c r="G96" s="3">
        <v>2022</v>
      </c>
      <c r="H96" s="3" t="s">
        <v>22117</v>
      </c>
      <c r="I96" s="3">
        <v>178</v>
      </c>
      <c r="J96" s="3" t="s">
        <v>21100</v>
      </c>
      <c r="K96" s="3" t="s">
        <v>0</v>
      </c>
      <c r="N96" s="3">
        <v>360</v>
      </c>
      <c r="O96" s="3" t="s">
        <v>21106</v>
      </c>
      <c r="P96" s="3" t="s">
        <v>21114</v>
      </c>
      <c r="Q96" s="3">
        <v>139</v>
      </c>
      <c r="R96" s="8" t="str">
        <f t="shared" si="1"/>
        <v>*139*</v>
      </c>
    </row>
    <row r="97" spans="1:18" ht="19.8">
      <c r="A97" s="3" t="s">
        <v>21209</v>
      </c>
      <c r="B97" s="3" t="s">
        <v>92</v>
      </c>
      <c r="C97" s="3" t="s">
        <v>10623</v>
      </c>
      <c r="D97" s="3" t="s">
        <v>25</v>
      </c>
      <c r="E97" s="3" t="s">
        <v>20891</v>
      </c>
      <c r="F97" s="3" t="s">
        <v>9</v>
      </c>
      <c r="G97" s="3">
        <v>2021</v>
      </c>
      <c r="H97" s="3" t="s">
        <v>22116</v>
      </c>
      <c r="I97" s="3">
        <v>134</v>
      </c>
      <c r="J97" s="3" t="s">
        <v>21095</v>
      </c>
      <c r="K97" s="3" t="s">
        <v>0</v>
      </c>
      <c r="N97" s="3">
        <v>1675</v>
      </c>
      <c r="O97" s="3" t="s">
        <v>25</v>
      </c>
      <c r="P97" s="3" t="s">
        <v>21111</v>
      </c>
      <c r="Q97" s="3">
        <v>205</v>
      </c>
      <c r="R97" s="8" t="str">
        <f t="shared" si="1"/>
        <v>*205*</v>
      </c>
    </row>
    <row r="98" spans="1:18" ht="19.8">
      <c r="A98" s="3" t="s">
        <v>21210</v>
      </c>
      <c r="B98" s="3" t="s">
        <v>304</v>
      </c>
      <c r="C98" s="3" t="s">
        <v>20890</v>
      </c>
      <c r="D98" s="3" t="s">
        <v>123</v>
      </c>
      <c r="E98" s="3" t="s">
        <v>20889</v>
      </c>
      <c r="F98" s="3" t="s">
        <v>9</v>
      </c>
      <c r="G98" s="3">
        <v>2014</v>
      </c>
      <c r="H98" s="3" t="s">
        <v>22116</v>
      </c>
      <c r="I98" s="3">
        <v>425</v>
      </c>
      <c r="J98" s="3" t="s">
        <v>21091</v>
      </c>
      <c r="K98" s="3" t="s">
        <v>0</v>
      </c>
      <c r="N98" s="3">
        <v>2325</v>
      </c>
      <c r="O98" s="3" t="s">
        <v>21106</v>
      </c>
      <c r="P98" s="3" t="s">
        <v>21112</v>
      </c>
      <c r="Q98" s="3">
        <v>393</v>
      </c>
      <c r="R98" s="8" t="str">
        <f t="shared" si="1"/>
        <v>*393*</v>
      </c>
    </row>
    <row r="99" spans="1:18" ht="19.8">
      <c r="A99" s="3" t="s">
        <v>21211</v>
      </c>
      <c r="B99" s="3" t="s">
        <v>196</v>
      </c>
      <c r="C99" s="3" t="s">
        <v>20888</v>
      </c>
      <c r="D99" s="3" t="s">
        <v>36</v>
      </c>
      <c r="E99" s="3" t="s">
        <v>20887</v>
      </c>
      <c r="F99" s="3" t="s">
        <v>77</v>
      </c>
      <c r="G99" s="3">
        <v>2009</v>
      </c>
      <c r="H99" s="3" t="s">
        <v>22116</v>
      </c>
      <c r="I99" s="3">
        <v>359</v>
      </c>
      <c r="J99" s="3" t="s">
        <v>21084</v>
      </c>
      <c r="K99" s="3" t="s">
        <v>1</v>
      </c>
      <c r="L99" s="9">
        <v>45340</v>
      </c>
      <c r="M99" s="9">
        <v>45461</v>
      </c>
      <c r="N99" s="3">
        <v>725</v>
      </c>
      <c r="O99" s="3" t="s">
        <v>21106</v>
      </c>
      <c r="P99" s="3" t="s">
        <v>21111</v>
      </c>
      <c r="Q99" s="3">
        <v>182</v>
      </c>
      <c r="R99" s="8" t="str">
        <f t="shared" si="1"/>
        <v>*182*</v>
      </c>
    </row>
    <row r="100" spans="1:18" ht="19.8">
      <c r="A100" s="3" t="s">
        <v>21212</v>
      </c>
      <c r="B100" s="3" t="s">
        <v>160</v>
      </c>
      <c r="C100" s="3" t="s">
        <v>20886</v>
      </c>
      <c r="D100" s="3" t="s">
        <v>31</v>
      </c>
      <c r="E100" s="3" t="s">
        <v>20885</v>
      </c>
      <c r="F100" s="3" t="s">
        <v>48</v>
      </c>
      <c r="G100" s="3">
        <v>2014</v>
      </c>
      <c r="H100" s="3" t="s">
        <v>22118</v>
      </c>
      <c r="I100" s="3">
        <v>384</v>
      </c>
      <c r="J100" s="3" t="s">
        <v>21095</v>
      </c>
      <c r="K100" s="3" t="s">
        <v>0</v>
      </c>
      <c r="N100" s="3">
        <v>1285</v>
      </c>
      <c r="O100" s="3" t="s">
        <v>21106</v>
      </c>
      <c r="P100" s="3" t="s">
        <v>21112</v>
      </c>
      <c r="Q100" s="3">
        <v>151</v>
      </c>
      <c r="R100" s="8" t="str">
        <f t="shared" si="1"/>
        <v>*151*</v>
      </c>
    </row>
    <row r="101" spans="1:18" ht="19.8">
      <c r="A101" s="3" t="s">
        <v>21213</v>
      </c>
      <c r="B101" s="3" t="s">
        <v>155</v>
      </c>
      <c r="C101" s="3" t="s">
        <v>20884</v>
      </c>
      <c r="D101" s="3" t="s">
        <v>50</v>
      </c>
      <c r="E101" s="3" t="s">
        <v>20883</v>
      </c>
      <c r="F101" s="3" t="s">
        <v>15</v>
      </c>
      <c r="G101" s="3">
        <v>2017</v>
      </c>
      <c r="H101" s="3" t="s">
        <v>22116</v>
      </c>
      <c r="I101" s="3">
        <v>446</v>
      </c>
      <c r="J101" s="3" t="s">
        <v>21097</v>
      </c>
      <c r="K101" s="3" t="s">
        <v>0</v>
      </c>
      <c r="N101" s="3">
        <v>115</v>
      </c>
      <c r="O101" s="3" t="s">
        <v>21106</v>
      </c>
      <c r="P101" s="3" t="s">
        <v>21112</v>
      </c>
      <c r="Q101" s="3">
        <v>150</v>
      </c>
      <c r="R101" s="8" t="str">
        <f t="shared" si="1"/>
        <v>*150*</v>
      </c>
    </row>
    <row r="102" spans="1:18" ht="19.8">
      <c r="A102" s="3" t="s">
        <v>21214</v>
      </c>
      <c r="B102" s="3" t="s">
        <v>92</v>
      </c>
      <c r="C102" s="3" t="s">
        <v>20882</v>
      </c>
      <c r="D102" s="3" t="s">
        <v>25</v>
      </c>
      <c r="E102" s="3" t="s">
        <v>20881</v>
      </c>
      <c r="F102" s="3" t="s">
        <v>29</v>
      </c>
      <c r="G102" s="3">
        <v>2015</v>
      </c>
      <c r="H102" s="3" t="s">
        <v>22118</v>
      </c>
      <c r="I102" s="3">
        <v>81</v>
      </c>
      <c r="J102" s="3" t="s">
        <v>21101</v>
      </c>
      <c r="K102" s="3" t="s">
        <v>0</v>
      </c>
      <c r="N102" s="3">
        <v>1870</v>
      </c>
      <c r="O102" s="3" t="s">
        <v>25</v>
      </c>
      <c r="P102" s="3" t="s">
        <v>21112</v>
      </c>
      <c r="Q102" s="3">
        <v>365</v>
      </c>
      <c r="R102" s="8" t="str">
        <f t="shared" si="1"/>
        <v>*365*</v>
      </c>
    </row>
    <row r="103" spans="1:18" ht="19.8">
      <c r="A103" s="3" t="s">
        <v>21215</v>
      </c>
      <c r="B103" s="3" t="s">
        <v>433</v>
      </c>
      <c r="C103" s="3" t="s">
        <v>12479</v>
      </c>
      <c r="D103" s="3" t="s">
        <v>123</v>
      </c>
      <c r="E103" s="3" t="s">
        <v>20880</v>
      </c>
      <c r="F103" s="3" t="s">
        <v>15</v>
      </c>
      <c r="G103" s="3">
        <v>2011</v>
      </c>
      <c r="H103" s="3" t="s">
        <v>22118</v>
      </c>
      <c r="I103" s="3">
        <v>275</v>
      </c>
      <c r="J103" s="3" t="s">
        <v>21084</v>
      </c>
      <c r="K103" s="3" t="s">
        <v>1</v>
      </c>
      <c r="L103" s="9">
        <v>45260</v>
      </c>
      <c r="M103" s="9">
        <v>45341</v>
      </c>
      <c r="N103" s="3">
        <v>1480</v>
      </c>
      <c r="O103" s="3" t="s">
        <v>21106</v>
      </c>
      <c r="P103" s="3" t="s">
        <v>21111</v>
      </c>
      <c r="Q103" s="3">
        <v>293</v>
      </c>
      <c r="R103" s="8" t="str">
        <f t="shared" si="1"/>
        <v>*293*</v>
      </c>
    </row>
    <row r="104" spans="1:18" ht="19.8">
      <c r="A104" s="3" t="s">
        <v>21216</v>
      </c>
      <c r="B104" s="3" t="s">
        <v>155</v>
      </c>
      <c r="C104" s="3" t="s">
        <v>20879</v>
      </c>
      <c r="D104" s="3" t="s">
        <v>50</v>
      </c>
      <c r="E104" s="3" t="s">
        <v>20878</v>
      </c>
      <c r="F104" s="3" t="s">
        <v>3</v>
      </c>
      <c r="G104" s="3">
        <v>2011</v>
      </c>
      <c r="H104" s="3" t="s">
        <v>22118</v>
      </c>
      <c r="I104" s="3">
        <v>320</v>
      </c>
      <c r="J104" s="3" t="s">
        <v>21088</v>
      </c>
      <c r="K104" s="3" t="s">
        <v>1</v>
      </c>
      <c r="L104" s="9">
        <v>45650</v>
      </c>
      <c r="M104" s="9">
        <v>45651</v>
      </c>
      <c r="N104" s="3">
        <v>2430</v>
      </c>
      <c r="O104" s="3" t="s">
        <v>21106</v>
      </c>
      <c r="P104" s="3" t="s">
        <v>21114</v>
      </c>
      <c r="Q104" s="3">
        <v>326</v>
      </c>
      <c r="R104" s="8" t="str">
        <f t="shared" si="1"/>
        <v>*326*</v>
      </c>
    </row>
    <row r="105" spans="1:18" ht="19.8">
      <c r="A105" s="3" t="s">
        <v>21217</v>
      </c>
      <c r="B105" s="3" t="s">
        <v>7</v>
      </c>
      <c r="C105" s="3" t="s">
        <v>20877</v>
      </c>
      <c r="D105" s="3" t="s">
        <v>5</v>
      </c>
      <c r="E105" s="3" t="s">
        <v>20876</v>
      </c>
      <c r="F105" s="3" t="s">
        <v>3</v>
      </c>
      <c r="G105" s="3">
        <v>2008</v>
      </c>
      <c r="H105" s="3" t="s">
        <v>22117</v>
      </c>
      <c r="I105" s="3">
        <v>477</v>
      </c>
      <c r="J105" s="3" t="s">
        <v>21101</v>
      </c>
      <c r="K105" s="3" t="s">
        <v>1</v>
      </c>
      <c r="L105" s="9">
        <v>45696</v>
      </c>
      <c r="M105" s="9">
        <v>45702</v>
      </c>
      <c r="N105" s="3">
        <v>1040</v>
      </c>
      <c r="O105" s="3" t="s">
        <v>21106</v>
      </c>
      <c r="P105" s="3" t="s">
        <v>21113</v>
      </c>
      <c r="Q105" s="3">
        <v>124</v>
      </c>
      <c r="R105" s="8" t="str">
        <f t="shared" si="1"/>
        <v>*124*</v>
      </c>
    </row>
    <row r="106" spans="1:18" ht="19.8">
      <c r="A106" s="3" t="s">
        <v>21218</v>
      </c>
      <c r="B106" s="3" t="s">
        <v>65</v>
      </c>
      <c r="C106" s="3" t="s">
        <v>20875</v>
      </c>
      <c r="D106" s="3" t="s">
        <v>63</v>
      </c>
      <c r="E106" s="3" t="s">
        <v>20874</v>
      </c>
      <c r="F106" s="3" t="s">
        <v>3</v>
      </c>
      <c r="G106" s="3">
        <v>2020</v>
      </c>
      <c r="H106" s="3" t="s">
        <v>22117</v>
      </c>
      <c r="I106" s="3">
        <v>230</v>
      </c>
      <c r="J106" s="3" t="s">
        <v>21085</v>
      </c>
      <c r="K106" s="3" t="s">
        <v>0</v>
      </c>
      <c r="N106" s="3">
        <v>1770</v>
      </c>
      <c r="O106" s="3" t="s">
        <v>21106</v>
      </c>
      <c r="P106" s="3" t="s">
        <v>21112</v>
      </c>
      <c r="Q106" s="3">
        <v>134</v>
      </c>
      <c r="R106" s="8" t="str">
        <f t="shared" si="1"/>
        <v>*134*</v>
      </c>
    </row>
    <row r="107" spans="1:18" ht="19.8">
      <c r="A107" s="3" t="s">
        <v>21219</v>
      </c>
      <c r="B107" s="3" t="s">
        <v>196</v>
      </c>
      <c r="C107" s="3" t="s">
        <v>20873</v>
      </c>
      <c r="D107" s="3" t="s">
        <v>36</v>
      </c>
      <c r="E107" s="3" t="s">
        <v>20872</v>
      </c>
      <c r="F107" s="3" t="s">
        <v>29</v>
      </c>
      <c r="G107" s="3">
        <v>2007</v>
      </c>
      <c r="H107" s="3" t="s">
        <v>22117</v>
      </c>
      <c r="I107" s="3">
        <v>382</v>
      </c>
      <c r="J107" s="3" t="s">
        <v>21084</v>
      </c>
      <c r="K107" s="3" t="s">
        <v>0</v>
      </c>
      <c r="N107" s="3">
        <v>1000</v>
      </c>
      <c r="O107" s="3" t="s">
        <v>21106</v>
      </c>
      <c r="P107" s="3" t="s">
        <v>21113</v>
      </c>
      <c r="Q107" s="3">
        <v>450</v>
      </c>
      <c r="R107" s="8" t="str">
        <f t="shared" si="1"/>
        <v>*450*</v>
      </c>
    </row>
    <row r="108" spans="1:18" ht="19.8">
      <c r="A108" s="3" t="s">
        <v>21220</v>
      </c>
      <c r="B108" s="3" t="s">
        <v>155</v>
      </c>
      <c r="C108" s="3" t="s">
        <v>20871</v>
      </c>
      <c r="D108" s="3" t="s">
        <v>50</v>
      </c>
      <c r="E108" s="3" t="s">
        <v>20870</v>
      </c>
      <c r="F108" s="3" t="s">
        <v>29</v>
      </c>
      <c r="G108" s="3">
        <v>2011</v>
      </c>
      <c r="H108" s="3" t="s">
        <v>22117</v>
      </c>
      <c r="I108" s="3">
        <v>292</v>
      </c>
      <c r="J108" s="3" t="s">
        <v>21085</v>
      </c>
      <c r="K108" s="3" t="s">
        <v>1</v>
      </c>
      <c r="L108" s="9">
        <v>45622</v>
      </c>
      <c r="M108" s="9">
        <v>45679</v>
      </c>
      <c r="N108" s="3">
        <v>925</v>
      </c>
      <c r="O108" s="3" t="s">
        <v>21106</v>
      </c>
      <c r="P108" s="3" t="s">
        <v>21114</v>
      </c>
      <c r="Q108" s="3">
        <v>212</v>
      </c>
      <c r="R108" s="8" t="str">
        <f t="shared" si="1"/>
        <v>*212*</v>
      </c>
    </row>
    <row r="109" spans="1:18" ht="19.8">
      <c r="A109" s="3" t="s">
        <v>21221</v>
      </c>
      <c r="B109" s="3" t="s">
        <v>125</v>
      </c>
      <c r="C109" s="3" t="s">
        <v>20869</v>
      </c>
      <c r="D109" s="3" t="s">
        <v>123</v>
      </c>
      <c r="E109" s="3" t="s">
        <v>20868</v>
      </c>
      <c r="F109" s="3" t="s">
        <v>9</v>
      </c>
      <c r="G109" s="3">
        <v>2023</v>
      </c>
      <c r="H109" s="3" t="s">
        <v>22118</v>
      </c>
      <c r="I109" s="3">
        <v>193</v>
      </c>
      <c r="J109" s="3" t="s">
        <v>21087</v>
      </c>
      <c r="K109" s="3" t="s">
        <v>1</v>
      </c>
      <c r="L109" s="9">
        <v>45602</v>
      </c>
      <c r="M109" s="9">
        <v>45678</v>
      </c>
      <c r="N109" s="3">
        <v>1555</v>
      </c>
      <c r="O109" s="3" t="s">
        <v>21106</v>
      </c>
      <c r="P109" s="3" t="s">
        <v>21114</v>
      </c>
      <c r="Q109" s="3">
        <v>254</v>
      </c>
      <c r="R109" s="8" t="str">
        <f t="shared" si="1"/>
        <v>*254*</v>
      </c>
    </row>
    <row r="110" spans="1:18" ht="19.8">
      <c r="A110" s="3" t="s">
        <v>21222</v>
      </c>
      <c r="B110" s="3" t="s">
        <v>218</v>
      </c>
      <c r="C110" s="3" t="s">
        <v>20867</v>
      </c>
      <c r="D110" s="3" t="s">
        <v>95</v>
      </c>
      <c r="E110" s="3" t="s">
        <v>20866</v>
      </c>
      <c r="F110" s="3" t="s">
        <v>3</v>
      </c>
      <c r="G110" s="3">
        <v>2018</v>
      </c>
      <c r="H110" s="3" t="s">
        <v>22118</v>
      </c>
      <c r="I110" s="3">
        <v>133</v>
      </c>
      <c r="J110" s="3" t="s">
        <v>21091</v>
      </c>
      <c r="K110" s="3" t="s">
        <v>1</v>
      </c>
      <c r="L110" s="9">
        <v>45440</v>
      </c>
      <c r="M110" s="9">
        <v>45488</v>
      </c>
      <c r="N110" s="3">
        <v>420</v>
      </c>
      <c r="O110" s="3" t="s">
        <v>21105</v>
      </c>
      <c r="P110" s="3" t="s">
        <v>21114</v>
      </c>
      <c r="Q110" s="3">
        <v>232</v>
      </c>
      <c r="R110" s="8" t="str">
        <f t="shared" si="1"/>
        <v>*232*</v>
      </c>
    </row>
    <row r="111" spans="1:18" ht="19.8">
      <c r="A111" s="3" t="s">
        <v>21223</v>
      </c>
      <c r="B111" s="3" t="s">
        <v>52</v>
      </c>
      <c r="C111" s="3" t="s">
        <v>20865</v>
      </c>
      <c r="D111" s="3" t="s">
        <v>50</v>
      </c>
      <c r="E111" s="3" t="s">
        <v>20864</v>
      </c>
      <c r="F111" s="3" t="s">
        <v>77</v>
      </c>
      <c r="G111" s="3">
        <v>2006</v>
      </c>
      <c r="H111" s="3" t="s">
        <v>22116</v>
      </c>
      <c r="I111" s="3">
        <v>430</v>
      </c>
      <c r="J111" s="3" t="s">
        <v>21098</v>
      </c>
      <c r="K111" s="3" t="s">
        <v>1</v>
      </c>
      <c r="L111" s="9">
        <v>45671</v>
      </c>
      <c r="M111" s="9">
        <v>45690</v>
      </c>
      <c r="N111" s="3">
        <v>370</v>
      </c>
      <c r="O111" s="3" t="s">
        <v>21106</v>
      </c>
      <c r="P111" s="3" t="s">
        <v>21111</v>
      </c>
      <c r="Q111" s="3">
        <v>148</v>
      </c>
      <c r="R111" s="8" t="str">
        <f t="shared" si="1"/>
        <v>*148*</v>
      </c>
    </row>
    <row r="112" spans="1:18" ht="19.8">
      <c r="A112" s="3" t="s">
        <v>21224</v>
      </c>
      <c r="B112" s="3" t="s">
        <v>104</v>
      </c>
      <c r="C112" s="3" t="s">
        <v>20863</v>
      </c>
      <c r="D112" s="3" t="s">
        <v>25</v>
      </c>
      <c r="E112" s="3" t="s">
        <v>20862</v>
      </c>
      <c r="F112" s="3" t="s">
        <v>77</v>
      </c>
      <c r="G112" s="3">
        <v>2024</v>
      </c>
      <c r="H112" s="3" t="s">
        <v>22118</v>
      </c>
      <c r="I112" s="3">
        <v>444</v>
      </c>
      <c r="J112" s="3" t="s">
        <v>21088</v>
      </c>
      <c r="K112" s="3" t="s">
        <v>0</v>
      </c>
      <c r="N112" s="3">
        <v>1900</v>
      </c>
      <c r="O112" s="3" t="s">
        <v>25</v>
      </c>
      <c r="P112" s="3" t="s">
        <v>21112</v>
      </c>
      <c r="Q112" s="3">
        <v>198</v>
      </c>
      <c r="R112" s="8" t="str">
        <f t="shared" si="1"/>
        <v>*198*</v>
      </c>
    </row>
    <row r="113" spans="1:18" ht="19.8">
      <c r="A113" s="3" t="s">
        <v>21225</v>
      </c>
      <c r="B113" s="3" t="s">
        <v>196</v>
      </c>
      <c r="C113" s="3" t="s">
        <v>16403</v>
      </c>
      <c r="D113" s="3" t="s">
        <v>36</v>
      </c>
      <c r="E113" s="3" t="s">
        <v>20861</v>
      </c>
      <c r="F113" s="3" t="s">
        <v>29</v>
      </c>
      <c r="G113" s="3">
        <v>2006</v>
      </c>
      <c r="H113" s="3" t="s">
        <v>22118</v>
      </c>
      <c r="I113" s="3">
        <v>101</v>
      </c>
      <c r="J113" s="3" t="s">
        <v>21095</v>
      </c>
      <c r="K113" s="3" t="s">
        <v>1</v>
      </c>
      <c r="L113" s="9">
        <v>45578</v>
      </c>
      <c r="M113" s="9">
        <v>45613</v>
      </c>
      <c r="N113" s="3">
        <v>1660</v>
      </c>
      <c r="O113" s="3" t="s">
        <v>21106</v>
      </c>
      <c r="P113" s="3" t="s">
        <v>21114</v>
      </c>
      <c r="Q113" s="3">
        <v>431</v>
      </c>
      <c r="R113" s="8" t="str">
        <f t="shared" si="1"/>
        <v>*431*</v>
      </c>
    </row>
    <row r="114" spans="1:18" ht="19.8">
      <c r="A114" s="3" t="s">
        <v>21226</v>
      </c>
      <c r="B114" s="3" t="s">
        <v>196</v>
      </c>
      <c r="C114" s="3" t="s">
        <v>20860</v>
      </c>
      <c r="D114" s="3" t="s">
        <v>36</v>
      </c>
      <c r="E114" s="3" t="s">
        <v>20859</v>
      </c>
      <c r="F114" s="3" t="s">
        <v>3</v>
      </c>
      <c r="G114" s="3">
        <v>2014</v>
      </c>
      <c r="H114" s="3" t="s">
        <v>22118</v>
      </c>
      <c r="I114" s="3">
        <v>337</v>
      </c>
      <c r="J114" s="3" t="s">
        <v>21091</v>
      </c>
      <c r="K114" s="3" t="s">
        <v>0</v>
      </c>
      <c r="N114" s="3">
        <v>1810</v>
      </c>
      <c r="O114" s="3" t="s">
        <v>21106</v>
      </c>
      <c r="P114" s="3" t="s">
        <v>21114</v>
      </c>
      <c r="Q114" s="3">
        <v>315</v>
      </c>
      <c r="R114" s="8" t="str">
        <f t="shared" si="1"/>
        <v>*315*</v>
      </c>
    </row>
    <row r="115" spans="1:18" ht="19.8">
      <c r="A115" s="3" t="s">
        <v>21227</v>
      </c>
      <c r="B115" s="3" t="s">
        <v>22</v>
      </c>
      <c r="C115" s="3" t="s">
        <v>20858</v>
      </c>
      <c r="D115" s="3" t="s">
        <v>5</v>
      </c>
      <c r="E115" s="3" t="s">
        <v>20857</v>
      </c>
      <c r="F115" s="3" t="s">
        <v>77</v>
      </c>
      <c r="G115" s="3">
        <v>2023</v>
      </c>
      <c r="H115" s="3" t="s">
        <v>22117</v>
      </c>
      <c r="I115" s="3">
        <v>383</v>
      </c>
      <c r="J115" s="3" t="s">
        <v>21084</v>
      </c>
      <c r="K115" s="3" t="s">
        <v>1</v>
      </c>
      <c r="L115" s="9">
        <v>45481</v>
      </c>
      <c r="M115" s="9">
        <v>45549</v>
      </c>
      <c r="N115" s="3">
        <v>2035</v>
      </c>
      <c r="O115" s="3" t="s">
        <v>21106</v>
      </c>
      <c r="P115" s="3" t="s">
        <v>21111</v>
      </c>
      <c r="Q115" s="3">
        <v>131</v>
      </c>
      <c r="R115" s="8" t="str">
        <f t="shared" si="1"/>
        <v>*131*</v>
      </c>
    </row>
    <row r="116" spans="1:18" ht="19.8">
      <c r="A116" s="3" t="s">
        <v>21228</v>
      </c>
      <c r="B116" s="3" t="s">
        <v>243</v>
      </c>
      <c r="C116" s="3" t="s">
        <v>20856</v>
      </c>
      <c r="D116" s="3" t="s">
        <v>63</v>
      </c>
      <c r="E116" s="3" t="s">
        <v>20855</v>
      </c>
      <c r="F116" s="3" t="s">
        <v>15</v>
      </c>
      <c r="G116" s="3">
        <v>2007</v>
      </c>
      <c r="H116" s="3" t="s">
        <v>22117</v>
      </c>
      <c r="I116" s="3">
        <v>466</v>
      </c>
      <c r="J116" s="3" t="s">
        <v>21097</v>
      </c>
      <c r="K116" s="3" t="s">
        <v>0</v>
      </c>
      <c r="N116" s="3">
        <v>560</v>
      </c>
      <c r="O116" s="3" t="s">
        <v>21106</v>
      </c>
      <c r="P116" s="3" t="s">
        <v>21111</v>
      </c>
      <c r="Q116" s="3">
        <v>255</v>
      </c>
      <c r="R116" s="8" t="str">
        <f t="shared" si="1"/>
        <v>*255*</v>
      </c>
    </row>
    <row r="117" spans="1:18" ht="19.8">
      <c r="A117" s="3" t="s">
        <v>21229</v>
      </c>
      <c r="B117" s="3" t="s">
        <v>104</v>
      </c>
      <c r="C117" s="3" t="s">
        <v>20854</v>
      </c>
      <c r="D117" s="3" t="s">
        <v>25</v>
      </c>
      <c r="E117" s="3" t="s">
        <v>20853</v>
      </c>
      <c r="F117" s="3" t="s">
        <v>15</v>
      </c>
      <c r="G117" s="3">
        <v>2014</v>
      </c>
      <c r="H117" s="3" t="s">
        <v>22117</v>
      </c>
      <c r="I117" s="3">
        <v>205</v>
      </c>
      <c r="J117" s="3" t="s">
        <v>21087</v>
      </c>
      <c r="K117" s="3" t="s">
        <v>0</v>
      </c>
      <c r="N117" s="3">
        <v>750</v>
      </c>
      <c r="O117" s="3" t="s">
        <v>25</v>
      </c>
      <c r="P117" s="3" t="s">
        <v>21112</v>
      </c>
      <c r="Q117" s="3">
        <v>322</v>
      </c>
      <c r="R117" s="8" t="str">
        <f t="shared" si="1"/>
        <v>*322*</v>
      </c>
    </row>
    <row r="118" spans="1:18" ht="19.8">
      <c r="A118" s="3" t="s">
        <v>21230</v>
      </c>
      <c r="B118" s="3" t="s">
        <v>138</v>
      </c>
      <c r="C118" s="3" t="s">
        <v>20852</v>
      </c>
      <c r="D118" s="3" t="s">
        <v>2</v>
      </c>
      <c r="E118" s="3" t="s">
        <v>20851</v>
      </c>
      <c r="F118" s="3" t="s">
        <v>29</v>
      </c>
      <c r="G118" s="3">
        <v>2007</v>
      </c>
      <c r="H118" s="3" t="s">
        <v>22117</v>
      </c>
      <c r="I118" s="3">
        <v>315</v>
      </c>
      <c r="J118" s="3" t="s">
        <v>21101</v>
      </c>
      <c r="K118" s="3" t="s">
        <v>0</v>
      </c>
      <c r="N118" s="3">
        <v>2300</v>
      </c>
      <c r="O118" s="3" t="s">
        <v>21073</v>
      </c>
      <c r="P118" s="3" t="s">
        <v>21111</v>
      </c>
      <c r="Q118" s="3">
        <v>325</v>
      </c>
      <c r="R118" s="8" t="str">
        <f t="shared" si="1"/>
        <v>*325*</v>
      </c>
    </row>
    <row r="119" spans="1:18" ht="19.8">
      <c r="A119" s="3" t="s">
        <v>21231</v>
      </c>
      <c r="B119" s="3" t="s">
        <v>104</v>
      </c>
      <c r="C119" s="3" t="s">
        <v>20850</v>
      </c>
      <c r="D119" s="3" t="s">
        <v>25</v>
      </c>
      <c r="E119" s="3" t="s">
        <v>20849</v>
      </c>
      <c r="F119" s="3" t="s">
        <v>29</v>
      </c>
      <c r="G119" s="3">
        <v>2007</v>
      </c>
      <c r="H119" s="3" t="s">
        <v>22118</v>
      </c>
      <c r="I119" s="3">
        <v>244</v>
      </c>
      <c r="J119" s="3" t="s">
        <v>21085</v>
      </c>
      <c r="K119" s="3" t="s">
        <v>0</v>
      </c>
      <c r="N119" s="3">
        <v>1015</v>
      </c>
      <c r="O119" s="3" t="s">
        <v>25</v>
      </c>
      <c r="P119" s="3" t="s">
        <v>21114</v>
      </c>
      <c r="Q119" s="3">
        <v>143</v>
      </c>
      <c r="R119" s="8" t="str">
        <f t="shared" si="1"/>
        <v>*143*</v>
      </c>
    </row>
    <row r="120" spans="1:18" ht="19.8">
      <c r="A120" s="3" t="s">
        <v>21232</v>
      </c>
      <c r="B120" s="3" t="s">
        <v>125</v>
      </c>
      <c r="C120" s="3" t="s">
        <v>20848</v>
      </c>
      <c r="D120" s="3" t="s">
        <v>123</v>
      </c>
      <c r="E120" s="3" t="s">
        <v>20847</v>
      </c>
      <c r="F120" s="3" t="s">
        <v>15</v>
      </c>
      <c r="G120" s="3">
        <v>2008</v>
      </c>
      <c r="H120" s="3" t="s">
        <v>22118</v>
      </c>
      <c r="I120" s="3">
        <v>415</v>
      </c>
      <c r="J120" s="3" t="s">
        <v>21083</v>
      </c>
      <c r="K120" s="3" t="s">
        <v>1</v>
      </c>
      <c r="L120" s="9">
        <v>45360</v>
      </c>
      <c r="M120" s="9">
        <v>45587</v>
      </c>
      <c r="N120" s="3">
        <v>2110</v>
      </c>
      <c r="O120" s="3" t="s">
        <v>21106</v>
      </c>
      <c r="P120" s="3" t="s">
        <v>21111</v>
      </c>
      <c r="Q120" s="3">
        <v>207</v>
      </c>
      <c r="R120" s="8" t="str">
        <f t="shared" si="1"/>
        <v>*207*</v>
      </c>
    </row>
    <row r="121" spans="1:18" ht="19.8">
      <c r="A121" s="3" t="s">
        <v>21233</v>
      </c>
      <c r="B121" s="3" t="s">
        <v>285</v>
      </c>
      <c r="C121" s="3" t="s">
        <v>20846</v>
      </c>
      <c r="D121" s="3" t="s">
        <v>31</v>
      </c>
      <c r="E121" s="3" t="s">
        <v>20845</v>
      </c>
      <c r="F121" s="3" t="s">
        <v>77</v>
      </c>
      <c r="G121" s="3">
        <v>2021</v>
      </c>
      <c r="H121" s="3" t="s">
        <v>22116</v>
      </c>
      <c r="I121" s="3">
        <v>238</v>
      </c>
      <c r="J121" s="3" t="s">
        <v>21095</v>
      </c>
      <c r="K121" s="3" t="s">
        <v>1</v>
      </c>
      <c r="L121" s="9">
        <v>45213</v>
      </c>
      <c r="M121" s="9">
        <v>45393</v>
      </c>
      <c r="N121" s="3">
        <v>620</v>
      </c>
      <c r="O121" s="3" t="s">
        <v>21106</v>
      </c>
      <c r="P121" s="3" t="s">
        <v>21112</v>
      </c>
      <c r="Q121" s="3">
        <v>443</v>
      </c>
      <c r="R121" s="8" t="str">
        <f t="shared" si="1"/>
        <v>*443*</v>
      </c>
    </row>
    <row r="122" spans="1:18" ht="19.8">
      <c r="A122" s="3" t="s">
        <v>21234</v>
      </c>
      <c r="B122" s="3" t="s">
        <v>43</v>
      </c>
      <c r="C122" s="3" t="s">
        <v>20844</v>
      </c>
      <c r="D122" s="3" t="s">
        <v>41</v>
      </c>
      <c r="E122" s="3" t="s">
        <v>20843</v>
      </c>
      <c r="F122" s="3" t="s">
        <v>3</v>
      </c>
      <c r="G122" s="3">
        <v>2022</v>
      </c>
      <c r="H122" s="3" t="s">
        <v>22118</v>
      </c>
      <c r="I122" s="3">
        <v>275</v>
      </c>
      <c r="J122" s="3" t="s">
        <v>21100</v>
      </c>
      <c r="K122" s="3" t="s">
        <v>0</v>
      </c>
      <c r="N122" s="3">
        <v>310</v>
      </c>
      <c r="O122" s="3" t="s">
        <v>21106</v>
      </c>
      <c r="P122" s="3" t="s">
        <v>21111</v>
      </c>
      <c r="Q122" s="3">
        <v>393</v>
      </c>
      <c r="R122" s="8" t="str">
        <f t="shared" si="1"/>
        <v>*393*</v>
      </c>
    </row>
    <row r="123" spans="1:18" ht="19.8">
      <c r="A123" s="3" t="s">
        <v>21235</v>
      </c>
      <c r="B123" s="3" t="s">
        <v>27</v>
      </c>
      <c r="C123" s="3" t="s">
        <v>20842</v>
      </c>
      <c r="D123" s="3" t="s">
        <v>25</v>
      </c>
      <c r="E123" s="3" t="s">
        <v>20841</v>
      </c>
      <c r="F123" s="3" t="s">
        <v>48</v>
      </c>
      <c r="G123" s="3">
        <v>2023</v>
      </c>
      <c r="H123" s="3" t="s">
        <v>22117</v>
      </c>
      <c r="I123" s="3">
        <v>422</v>
      </c>
      <c r="J123" s="3" t="s">
        <v>21101</v>
      </c>
      <c r="K123" s="3" t="s">
        <v>0</v>
      </c>
      <c r="N123" s="3">
        <v>1870</v>
      </c>
      <c r="O123" s="3" t="s">
        <v>25</v>
      </c>
      <c r="P123" s="3" t="s">
        <v>21112</v>
      </c>
      <c r="Q123" s="3">
        <v>296</v>
      </c>
      <c r="R123" s="8" t="str">
        <f t="shared" si="1"/>
        <v>*296*</v>
      </c>
    </row>
    <row r="124" spans="1:18" ht="19.8">
      <c r="A124" s="3" t="s">
        <v>21236</v>
      </c>
      <c r="B124" s="3" t="s">
        <v>56</v>
      </c>
      <c r="C124" s="3" t="s">
        <v>20840</v>
      </c>
      <c r="D124" s="3" t="s">
        <v>50</v>
      </c>
      <c r="E124" s="3" t="s">
        <v>20839</v>
      </c>
      <c r="F124" s="3" t="s">
        <v>3</v>
      </c>
      <c r="G124" s="3">
        <v>2015</v>
      </c>
      <c r="H124" s="3" t="s">
        <v>22116</v>
      </c>
      <c r="I124" s="3">
        <v>351</v>
      </c>
      <c r="J124" s="3" t="s">
        <v>21100</v>
      </c>
      <c r="K124" s="3" t="s">
        <v>0</v>
      </c>
      <c r="N124" s="3">
        <v>2025</v>
      </c>
      <c r="O124" s="3" t="s">
        <v>21106</v>
      </c>
      <c r="P124" s="3" t="s">
        <v>21112</v>
      </c>
      <c r="Q124" s="3">
        <v>450</v>
      </c>
      <c r="R124" s="8" t="str">
        <f t="shared" si="1"/>
        <v>*450*</v>
      </c>
    </row>
    <row r="125" spans="1:18" ht="19.8">
      <c r="A125" s="3" t="s">
        <v>21237</v>
      </c>
      <c r="B125" s="3" t="s">
        <v>72</v>
      </c>
      <c r="C125" s="3" t="s">
        <v>20838</v>
      </c>
      <c r="D125" s="3" t="s">
        <v>36</v>
      </c>
      <c r="E125" s="3" t="s">
        <v>20837</v>
      </c>
      <c r="F125" s="3" t="s">
        <v>3</v>
      </c>
      <c r="G125" s="3">
        <v>2014</v>
      </c>
      <c r="H125" s="3" t="s">
        <v>22116</v>
      </c>
      <c r="I125" s="3">
        <v>217</v>
      </c>
      <c r="J125" s="3" t="s">
        <v>21102</v>
      </c>
      <c r="K125" s="3" t="s">
        <v>0</v>
      </c>
      <c r="N125" s="3">
        <v>1435</v>
      </c>
      <c r="O125" s="3" t="s">
        <v>21106</v>
      </c>
      <c r="P125" s="3" t="s">
        <v>21112</v>
      </c>
      <c r="Q125" s="3">
        <v>217</v>
      </c>
      <c r="R125" s="8" t="str">
        <f t="shared" si="1"/>
        <v>*217*</v>
      </c>
    </row>
    <row r="126" spans="1:18" ht="19.8">
      <c r="A126" s="3" t="s">
        <v>21238</v>
      </c>
      <c r="B126" s="3" t="s">
        <v>60</v>
      </c>
      <c r="C126" s="3" t="s">
        <v>20836</v>
      </c>
      <c r="D126" s="3" t="s">
        <v>41</v>
      </c>
      <c r="E126" s="3" t="s">
        <v>20835</v>
      </c>
      <c r="F126" s="3" t="s">
        <v>77</v>
      </c>
      <c r="G126" s="3">
        <v>2024</v>
      </c>
      <c r="H126" s="3" t="s">
        <v>22116</v>
      </c>
      <c r="I126" s="3">
        <v>387</v>
      </c>
      <c r="J126" s="3" t="s">
        <v>21098</v>
      </c>
      <c r="K126" s="3" t="s">
        <v>0</v>
      </c>
      <c r="N126" s="3">
        <v>1630</v>
      </c>
      <c r="O126" s="3" t="s">
        <v>21106</v>
      </c>
      <c r="P126" s="3" t="s">
        <v>21111</v>
      </c>
      <c r="Q126" s="3">
        <v>254</v>
      </c>
      <c r="R126" s="8" t="str">
        <f t="shared" si="1"/>
        <v>*254*</v>
      </c>
    </row>
    <row r="127" spans="1:18" ht="19.8">
      <c r="A127" s="3" t="s">
        <v>21239</v>
      </c>
      <c r="B127" s="3" t="s">
        <v>138</v>
      </c>
      <c r="C127" s="3" t="s">
        <v>20834</v>
      </c>
      <c r="D127" s="3" t="s">
        <v>2</v>
      </c>
      <c r="E127" s="3" t="s">
        <v>20833</v>
      </c>
      <c r="F127" s="3" t="s">
        <v>15</v>
      </c>
      <c r="G127" s="3">
        <v>2010</v>
      </c>
      <c r="H127" s="3" t="s">
        <v>22118</v>
      </c>
      <c r="I127" s="3">
        <v>317</v>
      </c>
      <c r="J127" s="3" t="s">
        <v>21091</v>
      </c>
      <c r="K127" s="3" t="s">
        <v>1</v>
      </c>
      <c r="L127" s="9">
        <v>45082</v>
      </c>
      <c r="M127" s="9">
        <v>45433</v>
      </c>
      <c r="N127" s="3">
        <v>980</v>
      </c>
      <c r="O127" s="3" t="s">
        <v>21073</v>
      </c>
      <c r="P127" s="3" t="s">
        <v>21114</v>
      </c>
      <c r="Q127" s="3">
        <v>422</v>
      </c>
      <c r="R127" s="8" t="str">
        <f t="shared" si="1"/>
        <v>*422*</v>
      </c>
    </row>
    <row r="128" spans="1:18" ht="19.8">
      <c r="A128" s="3" t="s">
        <v>21240</v>
      </c>
      <c r="B128" s="3" t="s">
        <v>304</v>
      </c>
      <c r="C128" s="3" t="s">
        <v>20832</v>
      </c>
      <c r="D128" s="3" t="s">
        <v>123</v>
      </c>
      <c r="E128" s="3" t="s">
        <v>20831</v>
      </c>
      <c r="F128" s="3" t="s">
        <v>77</v>
      </c>
      <c r="G128" s="3">
        <v>2016</v>
      </c>
      <c r="H128" s="3" t="s">
        <v>22116</v>
      </c>
      <c r="I128" s="3">
        <v>374</v>
      </c>
      <c r="J128" s="3" t="s">
        <v>21089</v>
      </c>
      <c r="K128" s="3" t="s">
        <v>0</v>
      </c>
      <c r="N128" s="3">
        <v>835</v>
      </c>
      <c r="O128" s="3" t="s">
        <v>21106</v>
      </c>
      <c r="P128" s="3" t="s">
        <v>21113</v>
      </c>
      <c r="Q128" s="3">
        <v>239</v>
      </c>
      <c r="R128" s="8" t="str">
        <f t="shared" si="1"/>
        <v>*239*</v>
      </c>
    </row>
    <row r="129" spans="1:18" ht="19.8">
      <c r="A129" s="3" t="s">
        <v>21241</v>
      </c>
      <c r="B129" s="3" t="s">
        <v>104</v>
      </c>
      <c r="C129" s="3" t="s">
        <v>20830</v>
      </c>
      <c r="D129" s="3" t="s">
        <v>25</v>
      </c>
      <c r="E129" s="3" t="s">
        <v>20829</v>
      </c>
      <c r="F129" s="3" t="s">
        <v>29</v>
      </c>
      <c r="G129" s="3">
        <v>2009</v>
      </c>
      <c r="H129" s="3" t="s">
        <v>22118</v>
      </c>
      <c r="I129" s="3">
        <v>404</v>
      </c>
      <c r="J129" s="3" t="s">
        <v>21102</v>
      </c>
      <c r="K129" s="3" t="s">
        <v>1</v>
      </c>
      <c r="L129" s="9">
        <v>45522</v>
      </c>
      <c r="M129" s="9">
        <v>45668</v>
      </c>
      <c r="N129" s="3">
        <v>725</v>
      </c>
      <c r="O129" s="3" t="s">
        <v>25</v>
      </c>
      <c r="P129" s="3" t="s">
        <v>21112</v>
      </c>
      <c r="Q129" s="3">
        <v>342</v>
      </c>
      <c r="R129" s="8" t="str">
        <f t="shared" si="1"/>
        <v>*342*</v>
      </c>
    </row>
    <row r="130" spans="1:18" ht="19.8">
      <c r="A130" s="3" t="s">
        <v>21242</v>
      </c>
      <c r="B130" s="3" t="s">
        <v>125</v>
      </c>
      <c r="C130" s="3" t="s">
        <v>20828</v>
      </c>
      <c r="D130" s="3" t="s">
        <v>123</v>
      </c>
      <c r="E130" s="3" t="s">
        <v>20827</v>
      </c>
      <c r="F130" s="3" t="s">
        <v>9</v>
      </c>
      <c r="G130" s="3">
        <v>2023</v>
      </c>
      <c r="H130" s="3" t="s">
        <v>22118</v>
      </c>
      <c r="I130" s="3">
        <v>451</v>
      </c>
      <c r="J130" s="3" t="s">
        <v>21096</v>
      </c>
      <c r="K130" s="3" t="s">
        <v>0</v>
      </c>
      <c r="N130" s="3">
        <v>1645</v>
      </c>
      <c r="O130" s="3" t="s">
        <v>21106</v>
      </c>
      <c r="P130" s="3" t="s">
        <v>21113</v>
      </c>
      <c r="Q130" s="3">
        <v>127</v>
      </c>
      <c r="R130" s="8" t="str">
        <f t="shared" si="1"/>
        <v>*127*</v>
      </c>
    </row>
    <row r="131" spans="1:18" ht="19.8">
      <c r="A131" s="3" t="s">
        <v>21243</v>
      </c>
      <c r="B131" s="3" t="s">
        <v>478</v>
      </c>
      <c r="C131" s="3" t="s">
        <v>20826</v>
      </c>
      <c r="D131" s="3" t="s">
        <v>95</v>
      </c>
      <c r="E131" s="3" t="s">
        <v>20825</v>
      </c>
      <c r="F131" s="3" t="s">
        <v>3</v>
      </c>
      <c r="G131" s="3">
        <v>2013</v>
      </c>
      <c r="H131" s="3" t="s">
        <v>22118</v>
      </c>
      <c r="I131" s="3">
        <v>455</v>
      </c>
      <c r="J131" s="3" t="s">
        <v>21090</v>
      </c>
      <c r="K131" s="3" t="s">
        <v>1</v>
      </c>
      <c r="L131" s="9">
        <v>45146</v>
      </c>
      <c r="M131" s="9">
        <v>45446</v>
      </c>
      <c r="N131" s="3">
        <v>2245</v>
      </c>
      <c r="O131" s="3" t="s">
        <v>21105</v>
      </c>
      <c r="P131" s="3" t="s">
        <v>21114</v>
      </c>
      <c r="Q131" s="3">
        <v>371</v>
      </c>
      <c r="R131" s="8" t="str">
        <f t="shared" si="1"/>
        <v>*371*</v>
      </c>
    </row>
    <row r="132" spans="1:18" ht="19.8">
      <c r="A132" s="3" t="s">
        <v>21244</v>
      </c>
      <c r="B132" s="3" t="s">
        <v>92</v>
      </c>
      <c r="C132" s="3" t="s">
        <v>20824</v>
      </c>
      <c r="D132" s="3" t="s">
        <v>25</v>
      </c>
      <c r="E132" s="3" t="s">
        <v>20823</v>
      </c>
      <c r="F132" s="3" t="s">
        <v>15</v>
      </c>
      <c r="G132" s="3">
        <v>2022</v>
      </c>
      <c r="H132" s="3" t="s">
        <v>22117</v>
      </c>
      <c r="I132" s="3">
        <v>428</v>
      </c>
      <c r="J132" s="3" t="s">
        <v>21087</v>
      </c>
      <c r="K132" s="3" t="s">
        <v>0</v>
      </c>
      <c r="N132" s="3">
        <v>320</v>
      </c>
      <c r="O132" s="3" t="s">
        <v>25</v>
      </c>
      <c r="P132" s="3" t="s">
        <v>21114</v>
      </c>
      <c r="Q132" s="3">
        <v>443</v>
      </c>
      <c r="R132" s="8" t="str">
        <f t="shared" ref="R132:R195" si="2">"*"&amp;Q132&amp;"*"</f>
        <v>*443*</v>
      </c>
    </row>
    <row r="133" spans="1:18" ht="19.8">
      <c r="A133" s="3" t="s">
        <v>21245</v>
      </c>
      <c r="B133" s="3" t="s">
        <v>7</v>
      </c>
      <c r="C133" s="3" t="s">
        <v>20822</v>
      </c>
      <c r="D133" s="3" t="s">
        <v>5</v>
      </c>
      <c r="E133" s="3" t="s">
        <v>20821</v>
      </c>
      <c r="F133" s="3" t="s">
        <v>15</v>
      </c>
      <c r="G133" s="3">
        <v>2020</v>
      </c>
      <c r="H133" s="3" t="s">
        <v>22117</v>
      </c>
      <c r="I133" s="3">
        <v>191</v>
      </c>
      <c r="J133" s="3" t="s">
        <v>21097</v>
      </c>
      <c r="K133" s="3" t="s">
        <v>0</v>
      </c>
      <c r="N133" s="3">
        <v>2095</v>
      </c>
      <c r="O133" s="3" t="s">
        <v>21106</v>
      </c>
      <c r="P133" s="3" t="s">
        <v>21114</v>
      </c>
      <c r="Q133" s="3">
        <v>174</v>
      </c>
      <c r="R133" s="8" t="str">
        <f t="shared" si="2"/>
        <v>*174*</v>
      </c>
    </row>
    <row r="134" spans="1:18" ht="19.8">
      <c r="A134" s="3" t="s">
        <v>21246</v>
      </c>
      <c r="B134" s="3" t="s">
        <v>7</v>
      </c>
      <c r="C134" s="3" t="s">
        <v>20820</v>
      </c>
      <c r="D134" s="3" t="s">
        <v>5</v>
      </c>
      <c r="E134" s="3" t="s">
        <v>20819</v>
      </c>
      <c r="F134" s="3" t="s">
        <v>3</v>
      </c>
      <c r="G134" s="3">
        <v>2013</v>
      </c>
      <c r="H134" s="3" t="s">
        <v>22117</v>
      </c>
      <c r="I134" s="3">
        <v>494</v>
      </c>
      <c r="J134" s="3" t="s">
        <v>21092</v>
      </c>
      <c r="K134" s="3" t="s">
        <v>0</v>
      </c>
      <c r="N134" s="3">
        <v>2330</v>
      </c>
      <c r="O134" s="3" t="s">
        <v>21106</v>
      </c>
      <c r="P134" s="3" t="s">
        <v>21111</v>
      </c>
      <c r="Q134" s="3">
        <v>130</v>
      </c>
      <c r="R134" s="8" t="str">
        <f t="shared" si="2"/>
        <v>*130*</v>
      </c>
    </row>
    <row r="135" spans="1:18" ht="19.8">
      <c r="A135" s="3" t="s">
        <v>21247</v>
      </c>
      <c r="B135" s="3" t="s">
        <v>433</v>
      </c>
      <c r="C135" s="3" t="s">
        <v>20818</v>
      </c>
      <c r="D135" s="3" t="s">
        <v>123</v>
      </c>
      <c r="E135" s="3" t="s">
        <v>20817</v>
      </c>
      <c r="F135" s="3" t="s">
        <v>9</v>
      </c>
      <c r="G135" s="3">
        <v>2022</v>
      </c>
      <c r="H135" s="3" t="s">
        <v>22117</v>
      </c>
      <c r="I135" s="3">
        <v>169</v>
      </c>
      <c r="J135" s="3" t="s">
        <v>21093</v>
      </c>
      <c r="K135" s="3" t="s">
        <v>0</v>
      </c>
      <c r="N135" s="3">
        <v>610</v>
      </c>
      <c r="O135" s="3" t="s">
        <v>21106</v>
      </c>
      <c r="P135" s="3" t="s">
        <v>21112</v>
      </c>
      <c r="Q135" s="3">
        <v>160</v>
      </c>
      <c r="R135" s="8" t="str">
        <f t="shared" si="2"/>
        <v>*160*</v>
      </c>
    </row>
    <row r="136" spans="1:18" ht="19.8">
      <c r="A136" s="3" t="s">
        <v>21248</v>
      </c>
      <c r="B136" s="3" t="s">
        <v>455</v>
      </c>
      <c r="C136" s="3" t="s">
        <v>20816</v>
      </c>
      <c r="D136" s="3" t="s">
        <v>14</v>
      </c>
      <c r="E136" s="3" t="s">
        <v>20815</v>
      </c>
      <c r="F136" s="3" t="s">
        <v>15</v>
      </c>
      <c r="G136" s="3">
        <v>2015</v>
      </c>
      <c r="H136" s="3" t="s">
        <v>22118</v>
      </c>
      <c r="I136" s="3">
        <v>129</v>
      </c>
      <c r="J136" s="3" t="s">
        <v>21088</v>
      </c>
      <c r="K136" s="3" t="s">
        <v>0</v>
      </c>
      <c r="N136" s="3">
        <v>555</v>
      </c>
      <c r="O136" s="3" t="s">
        <v>21106</v>
      </c>
      <c r="P136" s="3" t="s">
        <v>21114</v>
      </c>
      <c r="Q136" s="3">
        <v>233</v>
      </c>
      <c r="R136" s="8" t="str">
        <f t="shared" si="2"/>
        <v>*233*</v>
      </c>
    </row>
    <row r="137" spans="1:18" ht="19.8">
      <c r="A137" s="3" t="s">
        <v>21249</v>
      </c>
      <c r="B137" s="3" t="s">
        <v>344</v>
      </c>
      <c r="C137" s="3" t="s">
        <v>1069</v>
      </c>
      <c r="D137" s="3" t="s">
        <v>82</v>
      </c>
      <c r="E137" s="3" t="s">
        <v>20814</v>
      </c>
      <c r="F137" s="3" t="s">
        <v>9</v>
      </c>
      <c r="G137" s="3">
        <v>2006</v>
      </c>
      <c r="H137" s="3" t="s">
        <v>22118</v>
      </c>
      <c r="I137" s="3">
        <v>380</v>
      </c>
      <c r="J137" s="3" t="s">
        <v>21101</v>
      </c>
      <c r="K137" s="3" t="s">
        <v>0</v>
      </c>
      <c r="N137" s="3">
        <v>900</v>
      </c>
      <c r="O137" s="3" t="s">
        <v>21105</v>
      </c>
      <c r="P137" s="3" t="s">
        <v>21114</v>
      </c>
      <c r="Q137" s="3">
        <v>155</v>
      </c>
      <c r="R137" s="8" t="str">
        <f t="shared" si="2"/>
        <v>*155*</v>
      </c>
    </row>
    <row r="138" spans="1:18" ht="19.8">
      <c r="A138" s="3" t="s">
        <v>21250</v>
      </c>
      <c r="B138" s="3" t="s">
        <v>18</v>
      </c>
      <c r="C138" s="3" t="s">
        <v>17599</v>
      </c>
      <c r="D138" s="3" t="s">
        <v>14</v>
      </c>
      <c r="E138" s="3" t="s">
        <v>20813</v>
      </c>
      <c r="F138" s="3" t="s">
        <v>15</v>
      </c>
      <c r="G138" s="3">
        <v>2010</v>
      </c>
      <c r="H138" s="3" t="s">
        <v>22116</v>
      </c>
      <c r="I138" s="3">
        <v>134</v>
      </c>
      <c r="J138" s="3" t="s">
        <v>21098</v>
      </c>
      <c r="K138" s="3" t="s">
        <v>1</v>
      </c>
      <c r="L138" s="9">
        <v>45690</v>
      </c>
      <c r="M138" s="9">
        <v>45713</v>
      </c>
      <c r="N138" s="3">
        <v>2065</v>
      </c>
      <c r="O138" s="3" t="s">
        <v>21106</v>
      </c>
      <c r="P138" s="3" t="s">
        <v>21111</v>
      </c>
      <c r="Q138" s="3">
        <v>130</v>
      </c>
      <c r="R138" s="8" t="str">
        <f t="shared" si="2"/>
        <v>*130*</v>
      </c>
    </row>
    <row r="139" spans="1:18" ht="19.8">
      <c r="A139" s="3" t="s">
        <v>21251</v>
      </c>
      <c r="B139" s="3" t="s">
        <v>138</v>
      </c>
      <c r="C139" s="3" t="s">
        <v>20812</v>
      </c>
      <c r="D139" s="3" t="s">
        <v>2</v>
      </c>
      <c r="E139" s="3" t="s">
        <v>20811</v>
      </c>
      <c r="F139" s="3" t="s">
        <v>9</v>
      </c>
      <c r="G139" s="3">
        <v>2010</v>
      </c>
      <c r="H139" s="3" t="s">
        <v>22118</v>
      </c>
      <c r="I139" s="3">
        <v>361</v>
      </c>
      <c r="J139" s="3" t="s">
        <v>21100</v>
      </c>
      <c r="K139" s="3" t="s">
        <v>1</v>
      </c>
      <c r="L139" s="9">
        <v>45613</v>
      </c>
      <c r="M139" s="9">
        <v>45634</v>
      </c>
      <c r="N139" s="3">
        <v>985</v>
      </c>
      <c r="O139" s="3" t="s">
        <v>21073</v>
      </c>
      <c r="P139" s="3" t="s">
        <v>21111</v>
      </c>
      <c r="Q139" s="3">
        <v>333</v>
      </c>
      <c r="R139" s="8" t="str">
        <f t="shared" si="2"/>
        <v>*333*</v>
      </c>
    </row>
    <row r="140" spans="1:18" ht="19.8">
      <c r="A140" s="3" t="s">
        <v>21252</v>
      </c>
      <c r="B140" s="3" t="s">
        <v>88</v>
      </c>
      <c r="C140" s="3" t="s">
        <v>5787</v>
      </c>
      <c r="D140" s="3" t="s">
        <v>2</v>
      </c>
      <c r="E140" s="3" t="s">
        <v>20810</v>
      </c>
      <c r="F140" s="3" t="s">
        <v>3</v>
      </c>
      <c r="G140" s="3">
        <v>2019</v>
      </c>
      <c r="H140" s="3" t="s">
        <v>22118</v>
      </c>
      <c r="I140" s="3">
        <v>237</v>
      </c>
      <c r="J140" s="3" t="s">
        <v>21088</v>
      </c>
      <c r="K140" s="3" t="s">
        <v>1</v>
      </c>
      <c r="L140" s="9">
        <v>45615</v>
      </c>
      <c r="M140" s="9">
        <v>45654</v>
      </c>
      <c r="N140" s="3">
        <v>870</v>
      </c>
      <c r="O140" s="3" t="s">
        <v>21073</v>
      </c>
      <c r="P140" s="3" t="s">
        <v>21112</v>
      </c>
      <c r="Q140" s="3">
        <v>333</v>
      </c>
      <c r="R140" s="8" t="str">
        <f t="shared" si="2"/>
        <v>*333*</v>
      </c>
    </row>
    <row r="141" spans="1:18" ht="19.8">
      <c r="A141" s="3" t="s">
        <v>21253</v>
      </c>
      <c r="B141" s="3" t="s">
        <v>88</v>
      </c>
      <c r="C141" s="3" t="s">
        <v>20809</v>
      </c>
      <c r="D141" s="3" t="s">
        <v>2</v>
      </c>
      <c r="E141" s="3" t="s">
        <v>20808</v>
      </c>
      <c r="F141" s="3" t="s">
        <v>29</v>
      </c>
      <c r="G141" s="3">
        <v>2024</v>
      </c>
      <c r="H141" s="3" t="s">
        <v>22118</v>
      </c>
      <c r="I141" s="3">
        <v>330</v>
      </c>
      <c r="J141" s="3" t="s">
        <v>21096</v>
      </c>
      <c r="K141" s="3" t="s">
        <v>1</v>
      </c>
      <c r="L141" s="9">
        <v>45471</v>
      </c>
      <c r="M141" s="9">
        <v>45567</v>
      </c>
      <c r="N141" s="3">
        <v>680</v>
      </c>
      <c r="O141" s="3" t="s">
        <v>21073</v>
      </c>
      <c r="P141" s="3" t="s">
        <v>21111</v>
      </c>
      <c r="Q141" s="3">
        <v>309</v>
      </c>
      <c r="R141" s="8" t="str">
        <f t="shared" si="2"/>
        <v>*309*</v>
      </c>
    </row>
    <row r="142" spans="1:18" ht="19.8">
      <c r="A142" s="3" t="s">
        <v>21254</v>
      </c>
      <c r="B142" s="3" t="s">
        <v>88</v>
      </c>
      <c r="C142" s="3" t="s">
        <v>20807</v>
      </c>
      <c r="D142" s="3" t="s">
        <v>2</v>
      </c>
      <c r="E142" s="3" t="s">
        <v>20806</v>
      </c>
      <c r="F142" s="3" t="s">
        <v>15</v>
      </c>
      <c r="G142" s="3">
        <v>2023</v>
      </c>
      <c r="H142" s="3" t="s">
        <v>22117</v>
      </c>
      <c r="I142" s="3">
        <v>146</v>
      </c>
      <c r="J142" s="3" t="s">
        <v>21093</v>
      </c>
      <c r="K142" s="3" t="s">
        <v>0</v>
      </c>
      <c r="N142" s="3">
        <v>1110</v>
      </c>
      <c r="O142" s="3" t="s">
        <v>21073</v>
      </c>
      <c r="P142" s="3" t="s">
        <v>21114</v>
      </c>
      <c r="Q142" s="3">
        <v>273</v>
      </c>
      <c r="R142" s="8" t="str">
        <f t="shared" si="2"/>
        <v>*273*</v>
      </c>
    </row>
    <row r="143" spans="1:18" ht="19.8">
      <c r="A143" s="3" t="s">
        <v>21255</v>
      </c>
      <c r="B143" s="3" t="s">
        <v>426</v>
      </c>
      <c r="C143" s="3" t="s">
        <v>20805</v>
      </c>
      <c r="D143" s="3" t="s">
        <v>95</v>
      </c>
      <c r="E143" s="3" t="s">
        <v>20804</v>
      </c>
      <c r="F143" s="3" t="s">
        <v>3</v>
      </c>
      <c r="G143" s="3">
        <v>2022</v>
      </c>
      <c r="H143" s="3" t="s">
        <v>22117</v>
      </c>
      <c r="I143" s="3">
        <v>225</v>
      </c>
      <c r="J143" s="3" t="s">
        <v>21099</v>
      </c>
      <c r="K143" s="3" t="s">
        <v>1</v>
      </c>
      <c r="L143" s="9">
        <v>45619</v>
      </c>
      <c r="M143" s="9">
        <v>45688</v>
      </c>
      <c r="N143" s="3">
        <v>2455</v>
      </c>
      <c r="O143" s="3" t="s">
        <v>21105</v>
      </c>
      <c r="P143" s="3" t="s">
        <v>21111</v>
      </c>
      <c r="Q143" s="3">
        <v>249</v>
      </c>
      <c r="R143" s="8" t="str">
        <f t="shared" si="2"/>
        <v>*249*</v>
      </c>
    </row>
    <row r="144" spans="1:18" ht="19.8">
      <c r="A144" s="3" t="s">
        <v>21256</v>
      </c>
      <c r="B144" s="3" t="s">
        <v>155</v>
      </c>
      <c r="C144" s="3" t="s">
        <v>20803</v>
      </c>
      <c r="D144" s="3" t="s">
        <v>50</v>
      </c>
      <c r="E144" s="3" t="s">
        <v>20802</v>
      </c>
      <c r="F144" s="3" t="s">
        <v>9</v>
      </c>
      <c r="G144" s="3">
        <v>2022</v>
      </c>
      <c r="H144" s="3" t="s">
        <v>22117</v>
      </c>
      <c r="I144" s="3">
        <v>172</v>
      </c>
      <c r="J144" s="3" t="s">
        <v>21094</v>
      </c>
      <c r="K144" s="3" t="s">
        <v>0</v>
      </c>
      <c r="N144" s="3">
        <v>610</v>
      </c>
      <c r="O144" s="3" t="s">
        <v>21106</v>
      </c>
      <c r="P144" s="3" t="s">
        <v>21112</v>
      </c>
      <c r="Q144" s="3">
        <v>385</v>
      </c>
      <c r="R144" s="8" t="str">
        <f t="shared" si="2"/>
        <v>*385*</v>
      </c>
    </row>
    <row r="145" spans="1:18" ht="19.8">
      <c r="A145" s="3" t="s">
        <v>21257</v>
      </c>
      <c r="B145" s="3" t="s">
        <v>104</v>
      </c>
      <c r="C145" s="3" t="s">
        <v>20801</v>
      </c>
      <c r="D145" s="3" t="s">
        <v>25</v>
      </c>
      <c r="E145" s="3" t="s">
        <v>20800</v>
      </c>
      <c r="F145" s="3" t="s">
        <v>9</v>
      </c>
      <c r="G145" s="3">
        <v>2012</v>
      </c>
      <c r="H145" s="3" t="s">
        <v>22117</v>
      </c>
      <c r="I145" s="3">
        <v>208</v>
      </c>
      <c r="J145" s="3" t="s">
        <v>21099</v>
      </c>
      <c r="K145" s="3" t="s">
        <v>1</v>
      </c>
      <c r="L145" s="9">
        <v>45234</v>
      </c>
      <c r="M145" s="9">
        <v>45676</v>
      </c>
      <c r="N145" s="3">
        <v>310</v>
      </c>
      <c r="O145" s="3" t="s">
        <v>25</v>
      </c>
      <c r="P145" s="3" t="s">
        <v>21111</v>
      </c>
      <c r="Q145" s="3">
        <v>160</v>
      </c>
      <c r="R145" s="8" t="str">
        <f t="shared" si="2"/>
        <v>*160*</v>
      </c>
    </row>
    <row r="146" spans="1:18" ht="19.8">
      <c r="A146" s="3" t="s">
        <v>21258</v>
      </c>
      <c r="B146" s="3" t="s">
        <v>27</v>
      </c>
      <c r="C146" s="3" t="s">
        <v>20799</v>
      </c>
      <c r="D146" s="3" t="s">
        <v>25</v>
      </c>
      <c r="E146" s="3" t="s">
        <v>20798</v>
      </c>
      <c r="F146" s="3" t="s">
        <v>48</v>
      </c>
      <c r="G146" s="3">
        <v>2012</v>
      </c>
      <c r="H146" s="3" t="s">
        <v>22118</v>
      </c>
      <c r="I146" s="3">
        <v>471</v>
      </c>
      <c r="J146" s="3" t="s">
        <v>21100</v>
      </c>
      <c r="K146" s="3" t="s">
        <v>1</v>
      </c>
      <c r="L146" s="9">
        <v>45299</v>
      </c>
      <c r="M146" s="9">
        <v>45413</v>
      </c>
      <c r="N146" s="3">
        <v>1840</v>
      </c>
      <c r="O146" s="3" t="s">
        <v>25</v>
      </c>
      <c r="P146" s="3" t="s">
        <v>21112</v>
      </c>
      <c r="Q146" s="3">
        <v>269</v>
      </c>
      <c r="R146" s="8" t="str">
        <f t="shared" si="2"/>
        <v>*269*</v>
      </c>
    </row>
    <row r="147" spans="1:18" ht="19.8">
      <c r="A147" s="3" t="s">
        <v>21259</v>
      </c>
      <c r="B147" s="3" t="s">
        <v>256</v>
      </c>
      <c r="C147" s="3" t="s">
        <v>20797</v>
      </c>
      <c r="D147" s="3" t="s">
        <v>14</v>
      </c>
      <c r="E147" s="3" t="s">
        <v>20796</v>
      </c>
      <c r="F147" s="3" t="s">
        <v>77</v>
      </c>
      <c r="G147" s="3">
        <v>2016</v>
      </c>
      <c r="H147" s="3" t="s">
        <v>22118</v>
      </c>
      <c r="I147" s="3">
        <v>442</v>
      </c>
      <c r="J147" s="3" t="s">
        <v>21092</v>
      </c>
      <c r="K147" s="3" t="s">
        <v>0</v>
      </c>
      <c r="N147" s="3">
        <v>2390</v>
      </c>
      <c r="O147" s="3" t="s">
        <v>21106</v>
      </c>
      <c r="P147" s="3" t="s">
        <v>21112</v>
      </c>
      <c r="Q147" s="3">
        <v>244</v>
      </c>
      <c r="R147" s="8" t="str">
        <f t="shared" si="2"/>
        <v>*244*</v>
      </c>
    </row>
    <row r="148" spans="1:18" ht="19.8">
      <c r="A148" s="3" t="s">
        <v>21260</v>
      </c>
      <c r="B148" s="3" t="s">
        <v>108</v>
      </c>
      <c r="C148" s="3" t="s">
        <v>20795</v>
      </c>
      <c r="D148" s="3" t="s">
        <v>63</v>
      </c>
      <c r="E148" s="3" t="s">
        <v>20794</v>
      </c>
      <c r="F148" s="3" t="s">
        <v>9</v>
      </c>
      <c r="G148" s="3">
        <v>2015</v>
      </c>
      <c r="H148" s="3" t="s">
        <v>22116</v>
      </c>
      <c r="I148" s="3">
        <v>285</v>
      </c>
      <c r="J148" s="3" t="s">
        <v>21101</v>
      </c>
      <c r="K148" s="3" t="s">
        <v>0</v>
      </c>
      <c r="N148" s="3">
        <v>2170</v>
      </c>
      <c r="O148" s="3" t="s">
        <v>21106</v>
      </c>
      <c r="P148" s="3" t="s">
        <v>21112</v>
      </c>
      <c r="Q148" s="3">
        <v>210</v>
      </c>
      <c r="R148" s="8" t="str">
        <f t="shared" si="2"/>
        <v>*210*</v>
      </c>
    </row>
    <row r="149" spans="1:18" ht="19.8">
      <c r="A149" s="3" t="s">
        <v>21261</v>
      </c>
      <c r="B149" s="3" t="s">
        <v>344</v>
      </c>
      <c r="C149" s="3" t="s">
        <v>20793</v>
      </c>
      <c r="D149" s="3" t="s">
        <v>82</v>
      </c>
      <c r="E149" s="3" t="s">
        <v>20792</v>
      </c>
      <c r="F149" s="3" t="s">
        <v>3</v>
      </c>
      <c r="G149" s="3">
        <v>2017</v>
      </c>
      <c r="H149" s="3" t="s">
        <v>22118</v>
      </c>
      <c r="I149" s="3">
        <v>451</v>
      </c>
      <c r="J149" s="3" t="s">
        <v>21087</v>
      </c>
      <c r="K149" s="3" t="s">
        <v>0</v>
      </c>
      <c r="N149" s="3">
        <v>2420</v>
      </c>
      <c r="O149" s="3" t="s">
        <v>21105</v>
      </c>
      <c r="P149" s="3" t="s">
        <v>21111</v>
      </c>
      <c r="Q149" s="3">
        <v>163</v>
      </c>
      <c r="R149" s="8" t="str">
        <f t="shared" si="2"/>
        <v>*163*</v>
      </c>
    </row>
    <row r="150" spans="1:18" ht="19.8">
      <c r="A150" s="3" t="s">
        <v>21262</v>
      </c>
      <c r="B150" s="3" t="s">
        <v>43</v>
      </c>
      <c r="C150" s="3" t="s">
        <v>20791</v>
      </c>
      <c r="D150" s="3" t="s">
        <v>41</v>
      </c>
      <c r="E150" s="3" t="s">
        <v>20790</v>
      </c>
      <c r="F150" s="3" t="s">
        <v>77</v>
      </c>
      <c r="G150" s="3">
        <v>2014</v>
      </c>
      <c r="H150" s="3" t="s">
        <v>22117</v>
      </c>
      <c r="I150" s="3">
        <v>181</v>
      </c>
      <c r="J150" s="3" t="s">
        <v>21095</v>
      </c>
      <c r="K150" s="3" t="s">
        <v>1</v>
      </c>
      <c r="L150" s="9">
        <v>45545</v>
      </c>
      <c r="M150" s="9">
        <v>45570</v>
      </c>
      <c r="N150" s="3">
        <v>1330</v>
      </c>
      <c r="O150" s="3" t="s">
        <v>21106</v>
      </c>
      <c r="P150" s="3" t="s">
        <v>21114</v>
      </c>
      <c r="Q150" s="3">
        <v>146</v>
      </c>
      <c r="R150" s="8" t="str">
        <f t="shared" si="2"/>
        <v>*146*</v>
      </c>
    </row>
    <row r="151" spans="1:18" ht="19.8">
      <c r="A151" s="3" t="s">
        <v>21263</v>
      </c>
      <c r="B151" s="3" t="s">
        <v>256</v>
      </c>
      <c r="C151" s="3" t="s">
        <v>20789</v>
      </c>
      <c r="D151" s="3" t="s">
        <v>14</v>
      </c>
      <c r="E151" s="3" t="s">
        <v>20788</v>
      </c>
      <c r="F151" s="3" t="s">
        <v>29</v>
      </c>
      <c r="G151" s="3">
        <v>2011</v>
      </c>
      <c r="H151" s="3" t="s">
        <v>22116</v>
      </c>
      <c r="I151" s="3">
        <v>210</v>
      </c>
      <c r="J151" s="3" t="s">
        <v>21093</v>
      </c>
      <c r="K151" s="3" t="s">
        <v>0</v>
      </c>
      <c r="N151" s="3">
        <v>110</v>
      </c>
      <c r="O151" s="3" t="s">
        <v>21106</v>
      </c>
      <c r="P151" s="3" t="s">
        <v>21113</v>
      </c>
      <c r="Q151" s="3">
        <v>213</v>
      </c>
      <c r="R151" s="8" t="str">
        <f t="shared" si="2"/>
        <v>*213*</v>
      </c>
    </row>
    <row r="152" spans="1:18" ht="19.8">
      <c r="A152" s="3" t="s">
        <v>21264</v>
      </c>
      <c r="B152" s="3" t="s">
        <v>38</v>
      </c>
      <c r="C152" s="3" t="s">
        <v>20787</v>
      </c>
      <c r="D152" s="3" t="s">
        <v>36</v>
      </c>
      <c r="E152" s="3" t="s">
        <v>20786</v>
      </c>
      <c r="F152" s="3" t="s">
        <v>15</v>
      </c>
      <c r="G152" s="3">
        <v>2019</v>
      </c>
      <c r="H152" s="3" t="s">
        <v>22116</v>
      </c>
      <c r="I152" s="3">
        <v>317</v>
      </c>
      <c r="J152" s="3" t="s">
        <v>21086</v>
      </c>
      <c r="K152" s="3" t="s">
        <v>1</v>
      </c>
      <c r="L152" s="9">
        <v>45055</v>
      </c>
      <c r="M152" s="9">
        <v>45208</v>
      </c>
      <c r="N152" s="3">
        <v>655</v>
      </c>
      <c r="O152" s="3" t="s">
        <v>21106</v>
      </c>
      <c r="P152" s="3" t="s">
        <v>21112</v>
      </c>
      <c r="Q152" s="3">
        <v>360</v>
      </c>
      <c r="R152" s="8" t="str">
        <f t="shared" si="2"/>
        <v>*360*</v>
      </c>
    </row>
    <row r="153" spans="1:18" ht="19.8">
      <c r="A153" s="3" t="s">
        <v>21265</v>
      </c>
      <c r="B153" s="3" t="s">
        <v>60</v>
      </c>
      <c r="C153" s="3" t="s">
        <v>18682</v>
      </c>
      <c r="D153" s="3" t="s">
        <v>41</v>
      </c>
      <c r="E153" s="3" t="s">
        <v>20785</v>
      </c>
      <c r="F153" s="3" t="s">
        <v>3</v>
      </c>
      <c r="G153" s="3">
        <v>2008</v>
      </c>
      <c r="H153" s="3" t="s">
        <v>22116</v>
      </c>
      <c r="I153" s="3">
        <v>313</v>
      </c>
      <c r="J153" s="3" t="s">
        <v>21098</v>
      </c>
      <c r="K153" s="3" t="s">
        <v>0</v>
      </c>
      <c r="N153" s="3">
        <v>1575</v>
      </c>
      <c r="O153" s="3" t="s">
        <v>21106</v>
      </c>
      <c r="P153" s="3" t="s">
        <v>21113</v>
      </c>
      <c r="Q153" s="3">
        <v>169</v>
      </c>
      <c r="R153" s="8" t="str">
        <f t="shared" si="2"/>
        <v>*169*</v>
      </c>
    </row>
    <row r="154" spans="1:18" ht="19.8">
      <c r="A154" s="3" t="s">
        <v>21266</v>
      </c>
      <c r="B154" s="3" t="s">
        <v>65</v>
      </c>
      <c r="C154" s="3" t="s">
        <v>6299</v>
      </c>
      <c r="D154" s="3" t="s">
        <v>63</v>
      </c>
      <c r="E154" s="3" t="s">
        <v>20784</v>
      </c>
      <c r="F154" s="3" t="s">
        <v>3</v>
      </c>
      <c r="G154" s="3">
        <v>2006</v>
      </c>
      <c r="H154" s="3" t="s">
        <v>22118</v>
      </c>
      <c r="I154" s="3">
        <v>229</v>
      </c>
      <c r="J154" s="3" t="s">
        <v>21096</v>
      </c>
      <c r="K154" s="3" t="s">
        <v>1</v>
      </c>
      <c r="L154" s="9">
        <v>45100</v>
      </c>
      <c r="M154" s="9">
        <v>45513</v>
      </c>
      <c r="N154" s="3">
        <v>1490</v>
      </c>
      <c r="O154" s="3" t="s">
        <v>21106</v>
      </c>
      <c r="P154" s="3" t="s">
        <v>21114</v>
      </c>
      <c r="Q154" s="3">
        <v>224</v>
      </c>
      <c r="R154" s="8" t="str">
        <f t="shared" si="2"/>
        <v>*224*</v>
      </c>
    </row>
    <row r="155" spans="1:18" ht="19.8">
      <c r="A155" s="3" t="s">
        <v>21267</v>
      </c>
      <c r="B155" s="3" t="s">
        <v>138</v>
      </c>
      <c r="C155" s="3" t="s">
        <v>20783</v>
      </c>
      <c r="D155" s="3" t="s">
        <v>2</v>
      </c>
      <c r="E155" s="3" t="s">
        <v>20782</v>
      </c>
      <c r="F155" s="3" t="s">
        <v>9</v>
      </c>
      <c r="G155" s="3">
        <v>2005</v>
      </c>
      <c r="H155" s="3" t="s">
        <v>22116</v>
      </c>
      <c r="I155" s="3">
        <v>456</v>
      </c>
      <c r="J155" s="3" t="s">
        <v>21100</v>
      </c>
      <c r="K155" s="3" t="s">
        <v>0</v>
      </c>
      <c r="N155" s="3">
        <v>2130</v>
      </c>
      <c r="O155" s="3" t="s">
        <v>21073</v>
      </c>
      <c r="P155" s="3" t="s">
        <v>21114</v>
      </c>
      <c r="Q155" s="3">
        <v>197</v>
      </c>
      <c r="R155" s="8" t="str">
        <f t="shared" si="2"/>
        <v>*197*</v>
      </c>
    </row>
    <row r="156" spans="1:18" ht="19.8">
      <c r="A156" s="3" t="s">
        <v>21268</v>
      </c>
      <c r="B156" s="3" t="s">
        <v>151</v>
      </c>
      <c r="C156" s="3" t="s">
        <v>20781</v>
      </c>
      <c r="D156" s="3" t="s">
        <v>82</v>
      </c>
      <c r="E156" s="3" t="s">
        <v>20780</v>
      </c>
      <c r="F156" s="3" t="s">
        <v>48</v>
      </c>
      <c r="G156" s="3">
        <v>2009</v>
      </c>
      <c r="H156" s="3" t="s">
        <v>22118</v>
      </c>
      <c r="I156" s="3">
        <v>187</v>
      </c>
      <c r="J156" s="3" t="s">
        <v>21083</v>
      </c>
      <c r="K156" s="3" t="s">
        <v>0</v>
      </c>
      <c r="N156" s="3">
        <v>1570</v>
      </c>
      <c r="O156" s="3" t="s">
        <v>21105</v>
      </c>
      <c r="P156" s="3" t="s">
        <v>21114</v>
      </c>
      <c r="Q156" s="3">
        <v>108</v>
      </c>
      <c r="R156" s="8" t="str">
        <f t="shared" si="2"/>
        <v>*108*</v>
      </c>
    </row>
    <row r="157" spans="1:18" ht="19.8">
      <c r="A157" s="3" t="s">
        <v>21269</v>
      </c>
      <c r="B157" s="3" t="s">
        <v>72</v>
      </c>
      <c r="C157" s="3" t="s">
        <v>20779</v>
      </c>
      <c r="D157" s="3" t="s">
        <v>36</v>
      </c>
      <c r="E157" s="3" t="s">
        <v>20778</v>
      </c>
      <c r="F157" s="3" t="s">
        <v>3</v>
      </c>
      <c r="G157" s="3">
        <v>2008</v>
      </c>
      <c r="H157" s="3" t="s">
        <v>22118</v>
      </c>
      <c r="I157" s="3">
        <v>169</v>
      </c>
      <c r="J157" s="3" t="s">
        <v>21083</v>
      </c>
      <c r="K157" s="3" t="s">
        <v>0</v>
      </c>
      <c r="N157" s="3">
        <v>600</v>
      </c>
      <c r="O157" s="3" t="s">
        <v>21106</v>
      </c>
      <c r="P157" s="3" t="s">
        <v>21111</v>
      </c>
      <c r="Q157" s="3">
        <v>264</v>
      </c>
      <c r="R157" s="8" t="str">
        <f t="shared" si="2"/>
        <v>*264*</v>
      </c>
    </row>
    <row r="158" spans="1:18" ht="19.8">
      <c r="A158" s="3" t="s">
        <v>21270</v>
      </c>
      <c r="B158" s="3" t="s">
        <v>108</v>
      </c>
      <c r="C158" s="3" t="s">
        <v>20777</v>
      </c>
      <c r="D158" s="3" t="s">
        <v>63</v>
      </c>
      <c r="E158" s="3" t="s">
        <v>20776</v>
      </c>
      <c r="F158" s="3" t="s">
        <v>9</v>
      </c>
      <c r="G158" s="3">
        <v>2008</v>
      </c>
      <c r="H158" s="3" t="s">
        <v>22118</v>
      </c>
      <c r="I158" s="3">
        <v>137</v>
      </c>
      <c r="J158" s="3" t="s">
        <v>21092</v>
      </c>
      <c r="K158" s="3" t="s">
        <v>0</v>
      </c>
      <c r="N158" s="3">
        <v>1440</v>
      </c>
      <c r="O158" s="3" t="s">
        <v>21106</v>
      </c>
      <c r="P158" s="3" t="s">
        <v>21112</v>
      </c>
      <c r="Q158" s="3">
        <v>293</v>
      </c>
      <c r="R158" s="8" t="str">
        <f t="shared" si="2"/>
        <v>*293*</v>
      </c>
    </row>
    <row r="159" spans="1:18" ht="19.8">
      <c r="A159" s="3" t="s">
        <v>21271</v>
      </c>
      <c r="B159" s="3" t="s">
        <v>344</v>
      </c>
      <c r="C159" s="3" t="s">
        <v>20775</v>
      </c>
      <c r="D159" s="3" t="s">
        <v>82</v>
      </c>
      <c r="E159" s="3" t="s">
        <v>20774</v>
      </c>
      <c r="F159" s="3" t="s">
        <v>9</v>
      </c>
      <c r="G159" s="3">
        <v>2021</v>
      </c>
      <c r="H159" s="3" t="s">
        <v>22117</v>
      </c>
      <c r="I159" s="3">
        <v>279</v>
      </c>
      <c r="J159" s="3" t="s">
        <v>21094</v>
      </c>
      <c r="K159" s="3" t="s">
        <v>1</v>
      </c>
      <c r="L159" s="9">
        <v>45158</v>
      </c>
      <c r="M159" s="9">
        <v>45528</v>
      </c>
      <c r="N159" s="3">
        <v>395</v>
      </c>
      <c r="O159" s="3" t="s">
        <v>21105</v>
      </c>
      <c r="P159" s="3" t="s">
        <v>21114</v>
      </c>
      <c r="Q159" s="3">
        <v>155</v>
      </c>
      <c r="R159" s="8" t="str">
        <f t="shared" si="2"/>
        <v>*155*</v>
      </c>
    </row>
    <row r="160" spans="1:18" ht="19.8">
      <c r="A160" s="3" t="s">
        <v>21272</v>
      </c>
      <c r="B160" s="3" t="s">
        <v>155</v>
      </c>
      <c r="C160" s="3" t="s">
        <v>20773</v>
      </c>
      <c r="D160" s="3" t="s">
        <v>50</v>
      </c>
      <c r="E160" s="3" t="s">
        <v>20772</v>
      </c>
      <c r="F160" s="3" t="s">
        <v>15</v>
      </c>
      <c r="G160" s="3">
        <v>2022</v>
      </c>
      <c r="H160" s="3" t="s">
        <v>22117</v>
      </c>
      <c r="I160" s="3">
        <v>89</v>
      </c>
      <c r="J160" s="3" t="s">
        <v>21096</v>
      </c>
      <c r="K160" s="3" t="s">
        <v>0</v>
      </c>
      <c r="N160" s="3">
        <v>2370</v>
      </c>
      <c r="O160" s="3" t="s">
        <v>21106</v>
      </c>
      <c r="P160" s="3" t="s">
        <v>21114</v>
      </c>
      <c r="Q160" s="3">
        <v>398</v>
      </c>
      <c r="R160" s="8" t="str">
        <f t="shared" si="2"/>
        <v>*398*</v>
      </c>
    </row>
    <row r="161" spans="1:18" ht="19.8">
      <c r="A161" s="3" t="s">
        <v>21273</v>
      </c>
      <c r="B161" s="3" t="s">
        <v>104</v>
      </c>
      <c r="C161" s="3" t="s">
        <v>3731</v>
      </c>
      <c r="D161" s="3" t="s">
        <v>25</v>
      </c>
      <c r="E161" s="3" t="s">
        <v>20771</v>
      </c>
      <c r="F161" s="3" t="s">
        <v>29</v>
      </c>
      <c r="G161" s="3">
        <v>2019</v>
      </c>
      <c r="H161" s="3" t="s">
        <v>22117</v>
      </c>
      <c r="I161" s="3">
        <v>442</v>
      </c>
      <c r="J161" s="3" t="s">
        <v>21086</v>
      </c>
      <c r="K161" s="3" t="s">
        <v>1</v>
      </c>
      <c r="L161" s="9">
        <v>45037</v>
      </c>
      <c r="M161" s="9">
        <v>45606</v>
      </c>
      <c r="N161" s="3">
        <v>1860</v>
      </c>
      <c r="O161" s="3" t="s">
        <v>25</v>
      </c>
      <c r="P161" s="3" t="s">
        <v>21111</v>
      </c>
      <c r="Q161" s="3">
        <v>162</v>
      </c>
      <c r="R161" s="8" t="str">
        <f t="shared" si="2"/>
        <v>*162*</v>
      </c>
    </row>
    <row r="162" spans="1:18" ht="19.8">
      <c r="A162" s="3" t="s">
        <v>21274</v>
      </c>
      <c r="B162" s="3" t="s">
        <v>143</v>
      </c>
      <c r="C162" s="3" t="s">
        <v>20770</v>
      </c>
      <c r="D162" s="3" t="s">
        <v>141</v>
      </c>
      <c r="E162" s="3" t="s">
        <v>20769</v>
      </c>
      <c r="F162" s="3" t="s">
        <v>9</v>
      </c>
      <c r="G162" s="3">
        <v>2005</v>
      </c>
      <c r="H162" s="3" t="s">
        <v>22117</v>
      </c>
      <c r="I162" s="3">
        <v>489</v>
      </c>
      <c r="J162" s="3" t="s">
        <v>21085</v>
      </c>
      <c r="K162" s="3" t="s">
        <v>0</v>
      </c>
      <c r="N162" s="3">
        <v>235</v>
      </c>
      <c r="O162" s="3" t="s">
        <v>25</v>
      </c>
      <c r="P162" s="3" t="s">
        <v>21111</v>
      </c>
      <c r="Q162" s="3">
        <v>358</v>
      </c>
      <c r="R162" s="8" t="str">
        <f t="shared" si="2"/>
        <v>*358*</v>
      </c>
    </row>
    <row r="163" spans="1:18" ht="19.8">
      <c r="A163" s="3" t="s">
        <v>21275</v>
      </c>
      <c r="B163" s="3" t="s">
        <v>160</v>
      </c>
      <c r="C163" s="3" t="s">
        <v>20768</v>
      </c>
      <c r="D163" s="3" t="s">
        <v>31</v>
      </c>
      <c r="E163" s="3" t="s">
        <v>20767</v>
      </c>
      <c r="F163" s="3" t="s">
        <v>15</v>
      </c>
      <c r="G163" s="3">
        <v>2005</v>
      </c>
      <c r="H163" s="3" t="s">
        <v>22118</v>
      </c>
      <c r="I163" s="3">
        <v>351</v>
      </c>
      <c r="J163" s="3" t="s">
        <v>21098</v>
      </c>
      <c r="K163" s="3" t="s">
        <v>1</v>
      </c>
      <c r="L163" s="9">
        <v>44996</v>
      </c>
      <c r="M163" s="9">
        <v>45026</v>
      </c>
      <c r="N163" s="3">
        <v>1045</v>
      </c>
      <c r="O163" s="3" t="s">
        <v>21106</v>
      </c>
      <c r="P163" s="3" t="s">
        <v>21112</v>
      </c>
      <c r="Q163" s="3">
        <v>355</v>
      </c>
      <c r="R163" s="8" t="str">
        <f t="shared" si="2"/>
        <v>*355*</v>
      </c>
    </row>
    <row r="164" spans="1:18" ht="19.8">
      <c r="A164" s="3" t="s">
        <v>21276</v>
      </c>
      <c r="B164" s="3" t="s">
        <v>97</v>
      </c>
      <c r="C164" s="3" t="s">
        <v>20766</v>
      </c>
      <c r="D164" s="3" t="s">
        <v>95</v>
      </c>
      <c r="E164" s="3" t="s">
        <v>20765</v>
      </c>
      <c r="F164" s="3" t="s">
        <v>48</v>
      </c>
      <c r="G164" s="3">
        <v>2008</v>
      </c>
      <c r="H164" s="3" t="s">
        <v>22118</v>
      </c>
      <c r="I164" s="3">
        <v>164</v>
      </c>
      <c r="J164" s="3" t="s">
        <v>21102</v>
      </c>
      <c r="K164" s="3" t="s">
        <v>1</v>
      </c>
      <c r="L164" s="9">
        <v>45620</v>
      </c>
      <c r="M164" s="9">
        <v>45653</v>
      </c>
      <c r="N164" s="3">
        <v>1890</v>
      </c>
      <c r="O164" s="3" t="s">
        <v>21105</v>
      </c>
      <c r="P164" s="3" t="s">
        <v>21111</v>
      </c>
      <c r="Q164" s="3">
        <v>171</v>
      </c>
      <c r="R164" s="8" t="str">
        <f t="shared" si="2"/>
        <v>*171*</v>
      </c>
    </row>
    <row r="165" spans="1:18" ht="19.8">
      <c r="A165" s="3" t="s">
        <v>21277</v>
      </c>
      <c r="B165" s="3" t="s">
        <v>104</v>
      </c>
      <c r="C165" s="3" t="s">
        <v>20764</v>
      </c>
      <c r="D165" s="3" t="s">
        <v>25</v>
      </c>
      <c r="E165" s="3" t="s">
        <v>20763</v>
      </c>
      <c r="F165" s="3" t="s">
        <v>9</v>
      </c>
      <c r="G165" s="3">
        <v>2012</v>
      </c>
      <c r="H165" s="3" t="s">
        <v>22116</v>
      </c>
      <c r="I165" s="3">
        <v>455</v>
      </c>
      <c r="J165" s="3" t="s">
        <v>21095</v>
      </c>
      <c r="K165" s="3" t="s">
        <v>1</v>
      </c>
      <c r="L165" s="9">
        <v>45332</v>
      </c>
      <c r="M165" s="9">
        <v>45390</v>
      </c>
      <c r="N165" s="3">
        <v>1770</v>
      </c>
      <c r="O165" s="3" t="s">
        <v>25</v>
      </c>
      <c r="P165" s="3" t="s">
        <v>21114</v>
      </c>
      <c r="Q165" s="3">
        <v>382</v>
      </c>
      <c r="R165" s="8" t="str">
        <f t="shared" si="2"/>
        <v>*382*</v>
      </c>
    </row>
    <row r="166" spans="1:18" ht="19.8">
      <c r="A166" s="3" t="s">
        <v>21278</v>
      </c>
      <c r="B166" s="3" t="s">
        <v>285</v>
      </c>
      <c r="C166" s="3" t="s">
        <v>20762</v>
      </c>
      <c r="D166" s="3" t="s">
        <v>31</v>
      </c>
      <c r="E166" s="3" t="s">
        <v>20761</v>
      </c>
      <c r="F166" s="3" t="s">
        <v>48</v>
      </c>
      <c r="G166" s="3">
        <v>2013</v>
      </c>
      <c r="H166" s="3" t="s">
        <v>22118</v>
      </c>
      <c r="I166" s="3">
        <v>193</v>
      </c>
      <c r="J166" s="3" t="s">
        <v>21099</v>
      </c>
      <c r="K166" s="3" t="s">
        <v>1</v>
      </c>
      <c r="L166" s="9">
        <v>45477</v>
      </c>
      <c r="M166" s="9">
        <v>45652</v>
      </c>
      <c r="N166" s="3">
        <v>1160</v>
      </c>
      <c r="O166" s="3" t="s">
        <v>21106</v>
      </c>
      <c r="P166" s="3" t="s">
        <v>21111</v>
      </c>
      <c r="Q166" s="3">
        <v>442</v>
      </c>
      <c r="R166" s="8" t="str">
        <f t="shared" si="2"/>
        <v>*442*</v>
      </c>
    </row>
    <row r="167" spans="1:18" ht="19.8">
      <c r="A167" s="3" t="s">
        <v>21279</v>
      </c>
      <c r="B167" s="3" t="s">
        <v>92</v>
      </c>
      <c r="C167" s="3" t="s">
        <v>20760</v>
      </c>
      <c r="D167" s="3" t="s">
        <v>25</v>
      </c>
      <c r="E167" s="3" t="s">
        <v>20759</v>
      </c>
      <c r="F167" s="3" t="s">
        <v>15</v>
      </c>
      <c r="G167" s="3">
        <v>2014</v>
      </c>
      <c r="H167" s="3" t="s">
        <v>22118</v>
      </c>
      <c r="I167" s="3">
        <v>468</v>
      </c>
      <c r="J167" s="3" t="s">
        <v>21099</v>
      </c>
      <c r="K167" s="3" t="s">
        <v>0</v>
      </c>
      <c r="N167" s="3">
        <v>1065</v>
      </c>
      <c r="O167" s="3" t="s">
        <v>25</v>
      </c>
      <c r="P167" s="3" t="s">
        <v>21112</v>
      </c>
      <c r="Q167" s="3">
        <v>158</v>
      </c>
      <c r="R167" s="8" t="str">
        <f t="shared" si="2"/>
        <v>*158*</v>
      </c>
    </row>
    <row r="168" spans="1:18" ht="19.8">
      <c r="A168" s="3" t="s">
        <v>21280</v>
      </c>
      <c r="B168" s="3" t="s">
        <v>155</v>
      </c>
      <c r="C168" s="3" t="s">
        <v>20758</v>
      </c>
      <c r="D168" s="3" t="s">
        <v>50</v>
      </c>
      <c r="E168" s="3" t="s">
        <v>20757</v>
      </c>
      <c r="F168" s="3" t="s">
        <v>3</v>
      </c>
      <c r="G168" s="3">
        <v>2006</v>
      </c>
      <c r="H168" s="3" t="s">
        <v>22118</v>
      </c>
      <c r="I168" s="3">
        <v>402</v>
      </c>
      <c r="J168" s="3" t="s">
        <v>21085</v>
      </c>
      <c r="K168" s="3" t="s">
        <v>0</v>
      </c>
      <c r="N168" s="3">
        <v>725</v>
      </c>
      <c r="O168" s="3" t="s">
        <v>21106</v>
      </c>
      <c r="P168" s="3" t="s">
        <v>21111</v>
      </c>
      <c r="Q168" s="3">
        <v>304</v>
      </c>
      <c r="R168" s="8" t="str">
        <f t="shared" si="2"/>
        <v>*304*</v>
      </c>
    </row>
    <row r="169" spans="1:18" ht="19.8">
      <c r="A169" s="3" t="s">
        <v>21281</v>
      </c>
      <c r="B169" s="3" t="s">
        <v>22</v>
      </c>
      <c r="C169" s="3" t="s">
        <v>20756</v>
      </c>
      <c r="D169" s="3" t="s">
        <v>5</v>
      </c>
      <c r="E169" s="3" t="s">
        <v>20755</v>
      </c>
      <c r="F169" s="3" t="s">
        <v>29</v>
      </c>
      <c r="G169" s="3">
        <v>2010</v>
      </c>
      <c r="H169" s="3" t="s">
        <v>22117</v>
      </c>
      <c r="I169" s="3">
        <v>497</v>
      </c>
      <c r="J169" s="3" t="s">
        <v>21099</v>
      </c>
      <c r="K169" s="3" t="s">
        <v>1</v>
      </c>
      <c r="L169" s="9">
        <v>45567</v>
      </c>
      <c r="M169" s="9">
        <v>45612</v>
      </c>
      <c r="N169" s="3">
        <v>115</v>
      </c>
      <c r="O169" s="3" t="s">
        <v>21106</v>
      </c>
      <c r="P169" s="3" t="s">
        <v>21112</v>
      </c>
      <c r="Q169" s="3">
        <v>441</v>
      </c>
      <c r="R169" s="8" t="str">
        <f t="shared" si="2"/>
        <v>*441*</v>
      </c>
    </row>
    <row r="170" spans="1:18" ht="19.8">
      <c r="A170" s="3" t="s">
        <v>21282</v>
      </c>
      <c r="B170" s="3" t="s">
        <v>108</v>
      </c>
      <c r="C170" s="3" t="s">
        <v>20754</v>
      </c>
      <c r="D170" s="3" t="s">
        <v>63</v>
      </c>
      <c r="E170" s="3" t="s">
        <v>20753</v>
      </c>
      <c r="F170" s="3" t="s">
        <v>29</v>
      </c>
      <c r="G170" s="3">
        <v>2007</v>
      </c>
      <c r="H170" s="3" t="s">
        <v>22117</v>
      </c>
      <c r="I170" s="3">
        <v>256</v>
      </c>
      <c r="J170" s="3" t="s">
        <v>21083</v>
      </c>
      <c r="K170" s="3" t="s">
        <v>1</v>
      </c>
      <c r="L170" s="9">
        <v>45175</v>
      </c>
      <c r="M170" s="9">
        <v>45242</v>
      </c>
      <c r="N170" s="3">
        <v>1550</v>
      </c>
      <c r="O170" s="3" t="s">
        <v>21106</v>
      </c>
      <c r="P170" s="3" t="s">
        <v>21112</v>
      </c>
      <c r="Q170" s="3">
        <v>187</v>
      </c>
      <c r="R170" s="8" t="str">
        <f t="shared" si="2"/>
        <v>*187*</v>
      </c>
    </row>
    <row r="171" spans="1:18" ht="19.8">
      <c r="A171" s="3" t="s">
        <v>21283</v>
      </c>
      <c r="B171" s="3" t="s">
        <v>72</v>
      </c>
      <c r="C171" s="3" t="s">
        <v>20752</v>
      </c>
      <c r="D171" s="3" t="s">
        <v>36</v>
      </c>
      <c r="E171" s="3" t="s">
        <v>20751</v>
      </c>
      <c r="F171" s="3" t="s">
        <v>29</v>
      </c>
      <c r="G171" s="3">
        <v>2007</v>
      </c>
      <c r="H171" s="3" t="s">
        <v>22117</v>
      </c>
      <c r="I171" s="3">
        <v>239</v>
      </c>
      <c r="J171" s="3" t="s">
        <v>21091</v>
      </c>
      <c r="K171" s="3" t="s">
        <v>0</v>
      </c>
      <c r="N171" s="3">
        <v>845</v>
      </c>
      <c r="O171" s="3" t="s">
        <v>21106</v>
      </c>
      <c r="P171" s="3" t="s">
        <v>21112</v>
      </c>
      <c r="Q171" s="3">
        <v>282</v>
      </c>
      <c r="R171" s="8" t="str">
        <f t="shared" si="2"/>
        <v>*282*</v>
      </c>
    </row>
    <row r="172" spans="1:18" ht="19.8">
      <c r="A172" s="3" t="s">
        <v>21284</v>
      </c>
      <c r="B172" s="3" t="s">
        <v>171</v>
      </c>
      <c r="C172" s="3" t="s">
        <v>20750</v>
      </c>
      <c r="D172" s="3" t="s">
        <v>141</v>
      </c>
      <c r="E172" s="3" t="s">
        <v>20749</v>
      </c>
      <c r="F172" s="3" t="s">
        <v>29</v>
      </c>
      <c r="G172" s="3">
        <v>2016</v>
      </c>
      <c r="H172" s="3" t="s">
        <v>22117</v>
      </c>
      <c r="I172" s="3">
        <v>99</v>
      </c>
      <c r="J172" s="3" t="s">
        <v>21087</v>
      </c>
      <c r="K172" s="3" t="s">
        <v>0</v>
      </c>
      <c r="N172" s="3">
        <v>275</v>
      </c>
      <c r="O172" s="3" t="s">
        <v>25</v>
      </c>
      <c r="P172" s="3" t="s">
        <v>21111</v>
      </c>
      <c r="Q172" s="3">
        <v>340</v>
      </c>
      <c r="R172" s="8" t="str">
        <f t="shared" si="2"/>
        <v>*340*</v>
      </c>
    </row>
    <row r="173" spans="1:18" ht="19.8">
      <c r="A173" s="3" t="s">
        <v>21285</v>
      </c>
      <c r="B173" s="3" t="s">
        <v>43</v>
      </c>
      <c r="C173" s="3" t="s">
        <v>2111</v>
      </c>
      <c r="D173" s="3" t="s">
        <v>41</v>
      </c>
      <c r="E173" s="3" t="s">
        <v>20748</v>
      </c>
      <c r="F173" s="3" t="s">
        <v>3</v>
      </c>
      <c r="G173" s="3">
        <v>2016</v>
      </c>
      <c r="H173" s="3" t="s">
        <v>22118</v>
      </c>
      <c r="I173" s="3">
        <v>180</v>
      </c>
      <c r="J173" s="3" t="s">
        <v>21086</v>
      </c>
      <c r="K173" s="3" t="s">
        <v>1</v>
      </c>
      <c r="L173" s="9">
        <v>45477</v>
      </c>
      <c r="M173" s="9">
        <v>45615</v>
      </c>
      <c r="N173" s="3">
        <v>640</v>
      </c>
      <c r="O173" s="3" t="s">
        <v>21106</v>
      </c>
      <c r="P173" s="3" t="s">
        <v>21114</v>
      </c>
      <c r="Q173" s="3">
        <v>311</v>
      </c>
      <c r="R173" s="8" t="str">
        <f t="shared" si="2"/>
        <v>*311*</v>
      </c>
    </row>
    <row r="174" spans="1:18" ht="19.8">
      <c r="A174" s="3" t="s">
        <v>21286</v>
      </c>
      <c r="B174" s="3" t="s">
        <v>108</v>
      </c>
      <c r="C174" s="3" t="s">
        <v>20747</v>
      </c>
      <c r="D174" s="3" t="s">
        <v>63</v>
      </c>
      <c r="E174" s="3" t="s">
        <v>20746</v>
      </c>
      <c r="F174" s="3" t="s">
        <v>29</v>
      </c>
      <c r="G174" s="3">
        <v>2015</v>
      </c>
      <c r="H174" s="3" t="s">
        <v>22118</v>
      </c>
      <c r="I174" s="3">
        <v>126</v>
      </c>
      <c r="J174" s="3" t="s">
        <v>21099</v>
      </c>
      <c r="K174" s="3" t="s">
        <v>1</v>
      </c>
      <c r="L174" s="9">
        <v>45249</v>
      </c>
      <c r="M174" s="9">
        <v>45562</v>
      </c>
      <c r="N174" s="3">
        <v>1215</v>
      </c>
      <c r="O174" s="3" t="s">
        <v>21106</v>
      </c>
      <c r="P174" s="3" t="s">
        <v>21113</v>
      </c>
      <c r="Q174" s="3">
        <v>179</v>
      </c>
      <c r="R174" s="8" t="str">
        <f t="shared" si="2"/>
        <v>*179*</v>
      </c>
    </row>
    <row r="175" spans="1:18" ht="19.8">
      <c r="A175" s="3" t="s">
        <v>21287</v>
      </c>
      <c r="B175" s="3" t="s">
        <v>147</v>
      </c>
      <c r="C175" s="3" t="s">
        <v>20745</v>
      </c>
      <c r="D175" s="3" t="s">
        <v>5</v>
      </c>
      <c r="E175" s="3" t="s">
        <v>20744</v>
      </c>
      <c r="F175" s="3" t="s">
        <v>9</v>
      </c>
      <c r="G175" s="3">
        <v>2015</v>
      </c>
      <c r="H175" s="3" t="s">
        <v>22116</v>
      </c>
      <c r="I175" s="3">
        <v>87</v>
      </c>
      <c r="J175" s="3" t="s">
        <v>21087</v>
      </c>
      <c r="K175" s="3" t="s">
        <v>0</v>
      </c>
      <c r="N175" s="3">
        <v>615</v>
      </c>
      <c r="O175" s="3" t="s">
        <v>21106</v>
      </c>
      <c r="P175" s="3" t="s">
        <v>21112</v>
      </c>
      <c r="Q175" s="3">
        <v>315</v>
      </c>
      <c r="R175" s="8" t="str">
        <f t="shared" si="2"/>
        <v>*315*</v>
      </c>
    </row>
    <row r="176" spans="1:18" ht="19.8">
      <c r="A176" s="3" t="s">
        <v>21288</v>
      </c>
      <c r="B176" s="3" t="s">
        <v>108</v>
      </c>
      <c r="C176" s="3" t="s">
        <v>20743</v>
      </c>
      <c r="D176" s="3" t="s">
        <v>63</v>
      </c>
      <c r="E176" s="3" t="s">
        <v>20742</v>
      </c>
      <c r="F176" s="3" t="s">
        <v>15</v>
      </c>
      <c r="G176" s="3">
        <v>2020</v>
      </c>
      <c r="H176" s="3" t="s">
        <v>22118</v>
      </c>
      <c r="I176" s="3">
        <v>363</v>
      </c>
      <c r="J176" s="3" t="s">
        <v>21088</v>
      </c>
      <c r="K176" s="3" t="s">
        <v>1</v>
      </c>
      <c r="L176" s="9">
        <v>45456</v>
      </c>
      <c r="M176" s="9">
        <v>45615</v>
      </c>
      <c r="N176" s="3">
        <v>1375</v>
      </c>
      <c r="O176" s="3" t="s">
        <v>21106</v>
      </c>
      <c r="P176" s="3" t="s">
        <v>21113</v>
      </c>
      <c r="Q176" s="3">
        <v>221</v>
      </c>
      <c r="R176" s="8" t="str">
        <f t="shared" si="2"/>
        <v>*221*</v>
      </c>
    </row>
    <row r="177" spans="1:18" ht="19.8">
      <c r="A177" s="3" t="s">
        <v>21289</v>
      </c>
      <c r="B177" s="3" t="s">
        <v>266</v>
      </c>
      <c r="C177" s="3" t="s">
        <v>20741</v>
      </c>
      <c r="D177" s="3" t="s">
        <v>141</v>
      </c>
      <c r="E177" s="3" t="s">
        <v>20740</v>
      </c>
      <c r="F177" s="3" t="s">
        <v>48</v>
      </c>
      <c r="G177" s="3">
        <v>2012</v>
      </c>
      <c r="H177" s="3" t="s">
        <v>22117</v>
      </c>
      <c r="I177" s="3">
        <v>218</v>
      </c>
      <c r="J177" s="3" t="s">
        <v>21097</v>
      </c>
      <c r="K177" s="3" t="s">
        <v>1</v>
      </c>
      <c r="L177" s="9">
        <v>45430</v>
      </c>
      <c r="M177" s="9">
        <v>45500</v>
      </c>
      <c r="N177" s="3">
        <v>115</v>
      </c>
      <c r="O177" s="3" t="s">
        <v>25</v>
      </c>
      <c r="P177" s="3" t="s">
        <v>21114</v>
      </c>
      <c r="Q177" s="3">
        <v>349</v>
      </c>
      <c r="R177" s="8" t="str">
        <f t="shared" si="2"/>
        <v>*349*</v>
      </c>
    </row>
    <row r="178" spans="1:18" ht="19.8">
      <c r="A178" s="3" t="s">
        <v>21290</v>
      </c>
      <c r="B178" s="3" t="s">
        <v>33</v>
      </c>
      <c r="C178" s="3" t="s">
        <v>20739</v>
      </c>
      <c r="D178" s="3" t="s">
        <v>31</v>
      </c>
      <c r="E178" s="3" t="s">
        <v>20738</v>
      </c>
      <c r="F178" s="3" t="s">
        <v>3</v>
      </c>
      <c r="G178" s="3">
        <v>2007</v>
      </c>
      <c r="H178" s="3" t="s">
        <v>22116</v>
      </c>
      <c r="I178" s="3">
        <v>495</v>
      </c>
      <c r="J178" s="3" t="s">
        <v>21091</v>
      </c>
      <c r="K178" s="3" t="s">
        <v>0</v>
      </c>
      <c r="N178" s="3">
        <v>1015</v>
      </c>
      <c r="O178" s="3" t="s">
        <v>21106</v>
      </c>
      <c r="P178" s="3" t="s">
        <v>21114</v>
      </c>
      <c r="Q178" s="3">
        <v>429</v>
      </c>
      <c r="R178" s="8" t="str">
        <f t="shared" si="2"/>
        <v>*429*</v>
      </c>
    </row>
    <row r="179" spans="1:18" ht="19.8">
      <c r="A179" s="3" t="s">
        <v>21291</v>
      </c>
      <c r="B179" s="3" t="s">
        <v>266</v>
      </c>
      <c r="C179" s="3" t="s">
        <v>20737</v>
      </c>
      <c r="D179" s="3" t="s">
        <v>141</v>
      </c>
      <c r="E179" s="3" t="s">
        <v>20736</v>
      </c>
      <c r="F179" s="3" t="s">
        <v>9</v>
      </c>
      <c r="G179" s="3">
        <v>2006</v>
      </c>
      <c r="H179" s="3" t="s">
        <v>22116</v>
      </c>
      <c r="I179" s="3">
        <v>292</v>
      </c>
      <c r="J179" s="3" t="s">
        <v>21101</v>
      </c>
      <c r="K179" s="3" t="s">
        <v>0</v>
      </c>
      <c r="N179" s="3">
        <v>1305</v>
      </c>
      <c r="O179" s="3" t="s">
        <v>25</v>
      </c>
      <c r="P179" s="3" t="s">
        <v>21114</v>
      </c>
      <c r="Q179" s="3">
        <v>428</v>
      </c>
      <c r="R179" s="8" t="str">
        <f t="shared" si="2"/>
        <v>*428*</v>
      </c>
    </row>
    <row r="180" spans="1:18" ht="19.8">
      <c r="A180" s="3" t="s">
        <v>21292</v>
      </c>
      <c r="B180" s="3" t="s">
        <v>304</v>
      </c>
      <c r="C180" s="3" t="s">
        <v>20735</v>
      </c>
      <c r="D180" s="3" t="s">
        <v>123</v>
      </c>
      <c r="E180" s="3" t="s">
        <v>20734</v>
      </c>
      <c r="F180" s="3" t="s">
        <v>77</v>
      </c>
      <c r="G180" s="3">
        <v>2021</v>
      </c>
      <c r="H180" s="3" t="s">
        <v>22116</v>
      </c>
      <c r="I180" s="3">
        <v>169</v>
      </c>
      <c r="J180" s="3" t="s">
        <v>21102</v>
      </c>
      <c r="K180" s="3" t="s">
        <v>1</v>
      </c>
      <c r="L180" s="9">
        <v>45661</v>
      </c>
      <c r="M180" s="9">
        <v>45695</v>
      </c>
      <c r="N180" s="3">
        <v>660</v>
      </c>
      <c r="O180" s="3" t="s">
        <v>21106</v>
      </c>
      <c r="P180" s="3" t="s">
        <v>21111</v>
      </c>
      <c r="Q180" s="3">
        <v>298</v>
      </c>
      <c r="R180" s="8" t="str">
        <f t="shared" si="2"/>
        <v>*298*</v>
      </c>
    </row>
    <row r="181" spans="1:18" ht="19.8">
      <c r="A181" s="3" t="s">
        <v>21293</v>
      </c>
      <c r="B181" s="3" t="s">
        <v>43</v>
      </c>
      <c r="C181" s="3" t="s">
        <v>20733</v>
      </c>
      <c r="D181" s="3" t="s">
        <v>41</v>
      </c>
      <c r="E181" s="3" t="s">
        <v>20732</v>
      </c>
      <c r="F181" s="3" t="s">
        <v>29</v>
      </c>
      <c r="G181" s="3">
        <v>2008</v>
      </c>
      <c r="H181" s="3" t="s">
        <v>22118</v>
      </c>
      <c r="I181" s="3">
        <v>330</v>
      </c>
      <c r="J181" s="3" t="s">
        <v>21085</v>
      </c>
      <c r="K181" s="3" t="s">
        <v>1</v>
      </c>
      <c r="L181" s="9">
        <v>45353</v>
      </c>
      <c r="M181" s="9">
        <v>45506</v>
      </c>
      <c r="N181" s="3">
        <v>1475</v>
      </c>
      <c r="O181" s="3" t="s">
        <v>21106</v>
      </c>
      <c r="P181" s="3" t="s">
        <v>21112</v>
      </c>
      <c r="Q181" s="3">
        <v>148</v>
      </c>
      <c r="R181" s="8" t="str">
        <f t="shared" si="2"/>
        <v>*148*</v>
      </c>
    </row>
    <row r="182" spans="1:18" ht="19.8">
      <c r="A182" s="3" t="s">
        <v>21294</v>
      </c>
      <c r="B182" s="3" t="s">
        <v>7</v>
      </c>
      <c r="C182" s="3" t="s">
        <v>20731</v>
      </c>
      <c r="D182" s="3" t="s">
        <v>5</v>
      </c>
      <c r="E182" s="3" t="s">
        <v>20730</v>
      </c>
      <c r="F182" s="3" t="s">
        <v>48</v>
      </c>
      <c r="G182" s="3">
        <v>2022</v>
      </c>
      <c r="H182" s="3" t="s">
        <v>22116</v>
      </c>
      <c r="I182" s="3">
        <v>278</v>
      </c>
      <c r="J182" s="3" t="s">
        <v>21102</v>
      </c>
      <c r="K182" s="3" t="s">
        <v>0</v>
      </c>
      <c r="N182" s="3">
        <v>2195</v>
      </c>
      <c r="O182" s="3" t="s">
        <v>21106</v>
      </c>
      <c r="P182" s="3" t="s">
        <v>21114</v>
      </c>
      <c r="Q182" s="3">
        <v>437</v>
      </c>
      <c r="R182" s="8" t="str">
        <f t="shared" si="2"/>
        <v>*437*</v>
      </c>
    </row>
    <row r="183" spans="1:18" ht="19.8">
      <c r="A183" s="3" t="s">
        <v>21295</v>
      </c>
      <c r="B183" s="3" t="s">
        <v>43</v>
      </c>
      <c r="C183" s="3" t="s">
        <v>20729</v>
      </c>
      <c r="D183" s="3" t="s">
        <v>41</v>
      </c>
      <c r="E183" s="3" t="s">
        <v>20728</v>
      </c>
      <c r="F183" s="3" t="s">
        <v>29</v>
      </c>
      <c r="G183" s="3">
        <v>2008</v>
      </c>
      <c r="H183" s="3" t="s">
        <v>22118</v>
      </c>
      <c r="I183" s="3">
        <v>447</v>
      </c>
      <c r="J183" s="3" t="s">
        <v>21088</v>
      </c>
      <c r="K183" s="3" t="s">
        <v>0</v>
      </c>
      <c r="N183" s="3">
        <v>1935</v>
      </c>
      <c r="O183" s="3" t="s">
        <v>21106</v>
      </c>
      <c r="P183" s="3" t="s">
        <v>21114</v>
      </c>
      <c r="Q183" s="3">
        <v>396</v>
      </c>
      <c r="R183" s="8" t="str">
        <f t="shared" si="2"/>
        <v>*396*</v>
      </c>
    </row>
    <row r="184" spans="1:18" ht="19.8">
      <c r="A184" s="3" t="s">
        <v>21296</v>
      </c>
      <c r="B184" s="3" t="s">
        <v>433</v>
      </c>
      <c r="C184" s="3" t="s">
        <v>20727</v>
      </c>
      <c r="D184" s="3" t="s">
        <v>123</v>
      </c>
      <c r="E184" s="3" t="s">
        <v>20726</v>
      </c>
      <c r="F184" s="3" t="s">
        <v>77</v>
      </c>
      <c r="G184" s="3">
        <v>2008</v>
      </c>
      <c r="H184" s="3" t="s">
        <v>22118</v>
      </c>
      <c r="I184" s="3">
        <v>462</v>
      </c>
      <c r="J184" s="3" t="s">
        <v>21101</v>
      </c>
      <c r="K184" s="3" t="s">
        <v>0</v>
      </c>
      <c r="N184" s="3">
        <v>280</v>
      </c>
      <c r="O184" s="3" t="s">
        <v>21106</v>
      </c>
      <c r="P184" s="3" t="s">
        <v>21111</v>
      </c>
      <c r="Q184" s="3">
        <v>417</v>
      </c>
      <c r="R184" s="8" t="str">
        <f t="shared" si="2"/>
        <v>*417*</v>
      </c>
    </row>
    <row r="185" spans="1:18" ht="19.8">
      <c r="A185" s="3" t="s">
        <v>21297</v>
      </c>
      <c r="B185" s="3" t="s">
        <v>104</v>
      </c>
      <c r="C185" s="3" t="s">
        <v>11307</v>
      </c>
      <c r="D185" s="3" t="s">
        <v>25</v>
      </c>
      <c r="E185" s="3" t="s">
        <v>20725</v>
      </c>
      <c r="F185" s="3" t="s">
        <v>9</v>
      </c>
      <c r="G185" s="3">
        <v>2020</v>
      </c>
      <c r="H185" s="3" t="s">
        <v>22118</v>
      </c>
      <c r="I185" s="3">
        <v>132</v>
      </c>
      <c r="J185" s="3" t="s">
        <v>21090</v>
      </c>
      <c r="K185" s="3" t="s">
        <v>1</v>
      </c>
      <c r="L185" s="9">
        <v>45195</v>
      </c>
      <c r="M185" s="9">
        <v>45464</v>
      </c>
      <c r="N185" s="3">
        <v>1205</v>
      </c>
      <c r="O185" s="3" t="s">
        <v>25</v>
      </c>
      <c r="P185" s="3" t="s">
        <v>21111</v>
      </c>
      <c r="Q185" s="3">
        <v>155</v>
      </c>
      <c r="R185" s="8" t="str">
        <f t="shared" si="2"/>
        <v>*155*</v>
      </c>
    </row>
    <row r="186" spans="1:18" ht="19.8">
      <c r="A186" s="3" t="s">
        <v>21298</v>
      </c>
      <c r="B186" s="3" t="s">
        <v>52</v>
      </c>
      <c r="C186" s="3" t="s">
        <v>20724</v>
      </c>
      <c r="D186" s="3" t="s">
        <v>50</v>
      </c>
      <c r="E186" s="3" t="s">
        <v>20723</v>
      </c>
      <c r="F186" s="3" t="s">
        <v>29</v>
      </c>
      <c r="G186" s="3">
        <v>2018</v>
      </c>
      <c r="H186" s="3" t="s">
        <v>22117</v>
      </c>
      <c r="I186" s="3">
        <v>478</v>
      </c>
      <c r="J186" s="3" t="s">
        <v>21087</v>
      </c>
      <c r="K186" s="3" t="s">
        <v>0</v>
      </c>
      <c r="N186" s="3">
        <v>440</v>
      </c>
      <c r="O186" s="3" t="s">
        <v>21106</v>
      </c>
      <c r="P186" s="3" t="s">
        <v>21112</v>
      </c>
      <c r="Q186" s="3">
        <v>303</v>
      </c>
      <c r="R186" s="8" t="str">
        <f t="shared" si="2"/>
        <v>*303*</v>
      </c>
    </row>
    <row r="187" spans="1:18" ht="19.8">
      <c r="A187" s="3" t="s">
        <v>21299</v>
      </c>
      <c r="B187" s="3" t="s">
        <v>92</v>
      </c>
      <c r="C187" s="3" t="s">
        <v>20722</v>
      </c>
      <c r="D187" s="3" t="s">
        <v>25</v>
      </c>
      <c r="E187" s="3" t="s">
        <v>20721</v>
      </c>
      <c r="F187" s="3" t="s">
        <v>48</v>
      </c>
      <c r="G187" s="3">
        <v>2006</v>
      </c>
      <c r="H187" s="3" t="s">
        <v>22117</v>
      </c>
      <c r="I187" s="3">
        <v>416</v>
      </c>
      <c r="J187" s="3" t="s">
        <v>21084</v>
      </c>
      <c r="K187" s="3" t="s">
        <v>0</v>
      </c>
      <c r="N187" s="3">
        <v>1020</v>
      </c>
      <c r="O187" s="3" t="s">
        <v>25</v>
      </c>
      <c r="P187" s="3" t="s">
        <v>21111</v>
      </c>
      <c r="Q187" s="3">
        <v>379</v>
      </c>
      <c r="R187" s="8" t="str">
        <f t="shared" si="2"/>
        <v>*379*</v>
      </c>
    </row>
    <row r="188" spans="1:18" ht="19.8">
      <c r="A188" s="3" t="s">
        <v>21300</v>
      </c>
      <c r="B188" s="3" t="s">
        <v>478</v>
      </c>
      <c r="C188" s="3" t="s">
        <v>20720</v>
      </c>
      <c r="D188" s="3" t="s">
        <v>95</v>
      </c>
      <c r="E188" s="3" t="s">
        <v>20719</v>
      </c>
      <c r="F188" s="3" t="s">
        <v>15</v>
      </c>
      <c r="G188" s="3">
        <v>2016</v>
      </c>
      <c r="H188" s="3" t="s">
        <v>22117</v>
      </c>
      <c r="I188" s="3">
        <v>184</v>
      </c>
      <c r="J188" s="3" t="s">
        <v>21092</v>
      </c>
      <c r="K188" s="3" t="s">
        <v>1</v>
      </c>
      <c r="L188" s="9">
        <v>45546</v>
      </c>
      <c r="M188" s="9">
        <v>45631</v>
      </c>
      <c r="N188" s="3">
        <v>1135</v>
      </c>
      <c r="O188" s="3" t="s">
        <v>21105</v>
      </c>
      <c r="P188" s="3" t="s">
        <v>21114</v>
      </c>
      <c r="Q188" s="3">
        <v>173</v>
      </c>
      <c r="R188" s="8" t="str">
        <f t="shared" si="2"/>
        <v>*173*</v>
      </c>
    </row>
    <row r="189" spans="1:18" ht="19.8">
      <c r="A189" s="3" t="s">
        <v>21301</v>
      </c>
      <c r="B189" s="3" t="s">
        <v>155</v>
      </c>
      <c r="C189" s="3" t="s">
        <v>20718</v>
      </c>
      <c r="D189" s="3" t="s">
        <v>50</v>
      </c>
      <c r="E189" s="3" t="s">
        <v>20717</v>
      </c>
      <c r="F189" s="3" t="s">
        <v>77</v>
      </c>
      <c r="G189" s="3">
        <v>2009</v>
      </c>
      <c r="H189" s="3" t="s">
        <v>22117</v>
      </c>
      <c r="I189" s="3">
        <v>392</v>
      </c>
      <c r="J189" s="3" t="s">
        <v>21095</v>
      </c>
      <c r="K189" s="3" t="s">
        <v>0</v>
      </c>
      <c r="N189" s="3">
        <v>2170</v>
      </c>
      <c r="O189" s="3" t="s">
        <v>21106</v>
      </c>
      <c r="P189" s="3" t="s">
        <v>21111</v>
      </c>
      <c r="Q189" s="3">
        <v>212</v>
      </c>
      <c r="R189" s="8" t="str">
        <f t="shared" si="2"/>
        <v>*212*</v>
      </c>
    </row>
    <row r="190" spans="1:18" ht="19.8">
      <c r="A190" s="3" t="s">
        <v>21302</v>
      </c>
      <c r="B190" s="3" t="s">
        <v>97</v>
      </c>
      <c r="C190" s="3" t="s">
        <v>20716</v>
      </c>
      <c r="D190" s="3" t="s">
        <v>95</v>
      </c>
      <c r="E190" s="3" t="s">
        <v>20715</v>
      </c>
      <c r="F190" s="3" t="s">
        <v>77</v>
      </c>
      <c r="G190" s="3">
        <v>2009</v>
      </c>
      <c r="H190" s="3" t="s">
        <v>22118</v>
      </c>
      <c r="I190" s="3">
        <v>191</v>
      </c>
      <c r="J190" s="3" t="s">
        <v>21099</v>
      </c>
      <c r="K190" s="3" t="s">
        <v>1</v>
      </c>
      <c r="L190" s="9">
        <v>45286</v>
      </c>
      <c r="M190" s="9">
        <v>45490</v>
      </c>
      <c r="N190" s="3">
        <v>1355</v>
      </c>
      <c r="O190" s="3" t="s">
        <v>21105</v>
      </c>
      <c r="P190" s="3" t="s">
        <v>21112</v>
      </c>
      <c r="Q190" s="3">
        <v>437</v>
      </c>
      <c r="R190" s="8" t="str">
        <f t="shared" si="2"/>
        <v>*437*</v>
      </c>
    </row>
    <row r="191" spans="1:18" ht="19.8">
      <c r="A191" s="3" t="s">
        <v>21303</v>
      </c>
      <c r="B191" s="3" t="s">
        <v>155</v>
      </c>
      <c r="C191" s="3" t="s">
        <v>20714</v>
      </c>
      <c r="D191" s="3" t="s">
        <v>50</v>
      </c>
      <c r="E191" s="3" t="s">
        <v>20713</v>
      </c>
      <c r="F191" s="3" t="s">
        <v>48</v>
      </c>
      <c r="G191" s="3">
        <v>2012</v>
      </c>
      <c r="H191" s="3" t="s">
        <v>22118</v>
      </c>
      <c r="I191" s="3">
        <v>97</v>
      </c>
      <c r="J191" s="3" t="s">
        <v>21086</v>
      </c>
      <c r="K191" s="3" t="s">
        <v>1</v>
      </c>
      <c r="L191" s="9">
        <v>45190</v>
      </c>
      <c r="M191" s="9">
        <v>45337</v>
      </c>
      <c r="N191" s="3">
        <v>1770</v>
      </c>
      <c r="O191" s="3" t="s">
        <v>21106</v>
      </c>
      <c r="P191" s="3" t="s">
        <v>21111</v>
      </c>
      <c r="Q191" s="3">
        <v>227</v>
      </c>
      <c r="R191" s="8" t="str">
        <f t="shared" si="2"/>
        <v>*227*</v>
      </c>
    </row>
    <row r="192" spans="1:18" ht="19.8">
      <c r="A192" s="3" t="s">
        <v>21304</v>
      </c>
      <c r="B192" s="3" t="s">
        <v>27</v>
      </c>
      <c r="C192" s="3" t="s">
        <v>20712</v>
      </c>
      <c r="D192" s="3" t="s">
        <v>25</v>
      </c>
      <c r="E192" s="3" t="s">
        <v>20711</v>
      </c>
      <c r="F192" s="3" t="s">
        <v>77</v>
      </c>
      <c r="G192" s="3">
        <v>2009</v>
      </c>
      <c r="H192" s="3" t="s">
        <v>22116</v>
      </c>
      <c r="I192" s="3">
        <v>301</v>
      </c>
      <c r="J192" s="3" t="s">
        <v>21095</v>
      </c>
      <c r="K192" s="3" t="s">
        <v>0</v>
      </c>
      <c r="N192" s="3">
        <v>1065</v>
      </c>
      <c r="O192" s="3" t="s">
        <v>25</v>
      </c>
      <c r="P192" s="3" t="s">
        <v>21112</v>
      </c>
      <c r="Q192" s="3">
        <v>318</v>
      </c>
      <c r="R192" s="8" t="str">
        <f t="shared" si="2"/>
        <v>*318*</v>
      </c>
    </row>
    <row r="193" spans="1:18" ht="19.8">
      <c r="A193" s="3" t="s">
        <v>21305</v>
      </c>
      <c r="B193" s="3" t="s">
        <v>478</v>
      </c>
      <c r="C193" s="3" t="s">
        <v>20710</v>
      </c>
      <c r="D193" s="3" t="s">
        <v>95</v>
      </c>
      <c r="E193" s="3" t="s">
        <v>20709</v>
      </c>
      <c r="F193" s="3" t="s">
        <v>48</v>
      </c>
      <c r="G193" s="3">
        <v>2006</v>
      </c>
      <c r="H193" s="3" t="s">
        <v>22118</v>
      </c>
      <c r="I193" s="3">
        <v>416</v>
      </c>
      <c r="J193" s="3" t="s">
        <v>21093</v>
      </c>
      <c r="K193" s="3" t="s">
        <v>0</v>
      </c>
      <c r="N193" s="3">
        <v>1290</v>
      </c>
      <c r="O193" s="3" t="s">
        <v>21105</v>
      </c>
      <c r="P193" s="3" t="s">
        <v>21112</v>
      </c>
      <c r="Q193" s="3">
        <v>351</v>
      </c>
      <c r="R193" s="8" t="str">
        <f t="shared" si="2"/>
        <v>*351*</v>
      </c>
    </row>
    <row r="194" spans="1:18" ht="19.8">
      <c r="A194" s="3" t="s">
        <v>21306</v>
      </c>
      <c r="B194" s="3" t="s">
        <v>143</v>
      </c>
      <c r="C194" s="3" t="s">
        <v>20708</v>
      </c>
      <c r="D194" s="3" t="s">
        <v>141</v>
      </c>
      <c r="E194" s="3" t="s">
        <v>20707</v>
      </c>
      <c r="F194" s="3" t="s">
        <v>77</v>
      </c>
      <c r="G194" s="3">
        <v>2007</v>
      </c>
      <c r="H194" s="3" t="s">
        <v>22118</v>
      </c>
      <c r="I194" s="3">
        <v>306</v>
      </c>
      <c r="J194" s="3" t="s">
        <v>21089</v>
      </c>
      <c r="K194" s="3" t="s">
        <v>0</v>
      </c>
      <c r="N194" s="3">
        <v>1835</v>
      </c>
      <c r="O194" s="3" t="s">
        <v>25</v>
      </c>
      <c r="P194" s="3" t="s">
        <v>21112</v>
      </c>
      <c r="Q194" s="3">
        <v>269</v>
      </c>
      <c r="R194" s="8" t="str">
        <f t="shared" si="2"/>
        <v>*269*</v>
      </c>
    </row>
    <row r="195" spans="1:18" ht="19.8">
      <c r="A195" s="3" t="s">
        <v>21307</v>
      </c>
      <c r="B195" s="3" t="s">
        <v>27</v>
      </c>
      <c r="C195" s="3" t="s">
        <v>20706</v>
      </c>
      <c r="D195" s="3" t="s">
        <v>25</v>
      </c>
      <c r="E195" s="3" t="s">
        <v>20705</v>
      </c>
      <c r="F195" s="3" t="s">
        <v>48</v>
      </c>
      <c r="G195" s="3">
        <v>2021</v>
      </c>
      <c r="H195" s="3" t="s">
        <v>22118</v>
      </c>
      <c r="I195" s="3">
        <v>374</v>
      </c>
      <c r="J195" s="3" t="s">
        <v>21095</v>
      </c>
      <c r="K195" s="3" t="s">
        <v>0</v>
      </c>
      <c r="N195" s="3">
        <v>1995</v>
      </c>
      <c r="O195" s="3" t="s">
        <v>25</v>
      </c>
      <c r="P195" s="3" t="s">
        <v>21111</v>
      </c>
      <c r="Q195" s="3">
        <v>296</v>
      </c>
      <c r="R195" s="8" t="str">
        <f t="shared" si="2"/>
        <v>*296*</v>
      </c>
    </row>
    <row r="196" spans="1:18" ht="19.8">
      <c r="A196" s="3" t="s">
        <v>21308</v>
      </c>
      <c r="B196" s="3" t="s">
        <v>196</v>
      </c>
      <c r="C196" s="3" t="s">
        <v>7546</v>
      </c>
      <c r="D196" s="3" t="s">
        <v>36</v>
      </c>
      <c r="E196" s="3" t="s">
        <v>20704</v>
      </c>
      <c r="F196" s="3" t="s">
        <v>3</v>
      </c>
      <c r="G196" s="3">
        <v>2024</v>
      </c>
      <c r="H196" s="3" t="s">
        <v>22117</v>
      </c>
      <c r="I196" s="3">
        <v>85</v>
      </c>
      <c r="J196" s="3" t="s">
        <v>21089</v>
      </c>
      <c r="K196" s="3" t="s">
        <v>1</v>
      </c>
      <c r="L196" s="9">
        <v>45376</v>
      </c>
      <c r="M196" s="9">
        <v>45594</v>
      </c>
      <c r="N196" s="3">
        <v>450</v>
      </c>
      <c r="O196" s="3" t="s">
        <v>21106</v>
      </c>
      <c r="P196" s="3" t="s">
        <v>21114</v>
      </c>
      <c r="Q196" s="3">
        <v>392</v>
      </c>
      <c r="R196" s="8" t="str">
        <f t="shared" ref="R196:R259" si="3">"*"&amp;Q196&amp;"*"</f>
        <v>*392*</v>
      </c>
    </row>
    <row r="197" spans="1:18" ht="19.8">
      <c r="A197" s="3" t="s">
        <v>21309</v>
      </c>
      <c r="B197" s="3" t="s">
        <v>143</v>
      </c>
      <c r="C197" s="3" t="s">
        <v>20703</v>
      </c>
      <c r="D197" s="3" t="s">
        <v>141</v>
      </c>
      <c r="E197" s="3" t="s">
        <v>20702</v>
      </c>
      <c r="F197" s="3" t="s">
        <v>15</v>
      </c>
      <c r="G197" s="3">
        <v>2010</v>
      </c>
      <c r="H197" s="3" t="s">
        <v>22117</v>
      </c>
      <c r="I197" s="3">
        <v>495</v>
      </c>
      <c r="J197" s="3" t="s">
        <v>21092</v>
      </c>
      <c r="K197" s="3" t="s">
        <v>1</v>
      </c>
      <c r="L197" s="9">
        <v>45309</v>
      </c>
      <c r="M197" s="9">
        <v>45619</v>
      </c>
      <c r="N197" s="3">
        <v>1955</v>
      </c>
      <c r="O197" s="3" t="s">
        <v>25</v>
      </c>
      <c r="P197" s="3" t="s">
        <v>21113</v>
      </c>
      <c r="Q197" s="3">
        <v>283</v>
      </c>
      <c r="R197" s="8" t="str">
        <f t="shared" si="3"/>
        <v>*283*</v>
      </c>
    </row>
    <row r="198" spans="1:18" ht="19.8">
      <c r="A198" s="3" t="s">
        <v>21310</v>
      </c>
      <c r="B198" s="3" t="s">
        <v>7</v>
      </c>
      <c r="C198" s="3" t="s">
        <v>20701</v>
      </c>
      <c r="D198" s="3" t="s">
        <v>5</v>
      </c>
      <c r="E198" s="3" t="s">
        <v>20700</v>
      </c>
      <c r="F198" s="3" t="s">
        <v>15</v>
      </c>
      <c r="G198" s="3">
        <v>2011</v>
      </c>
      <c r="H198" s="3" t="s">
        <v>22117</v>
      </c>
      <c r="I198" s="3">
        <v>311</v>
      </c>
      <c r="J198" s="3" t="s">
        <v>21094</v>
      </c>
      <c r="K198" s="3" t="s">
        <v>1</v>
      </c>
      <c r="L198" s="9">
        <v>45449</v>
      </c>
      <c r="M198" s="9">
        <v>45634</v>
      </c>
      <c r="N198" s="3">
        <v>365</v>
      </c>
      <c r="O198" s="3" t="s">
        <v>21106</v>
      </c>
      <c r="P198" s="3" t="s">
        <v>21112</v>
      </c>
      <c r="Q198" s="3">
        <v>203</v>
      </c>
      <c r="R198" s="8" t="str">
        <f t="shared" si="3"/>
        <v>*203*</v>
      </c>
    </row>
    <row r="199" spans="1:18" ht="19.8">
      <c r="A199" s="3" t="s">
        <v>21311</v>
      </c>
      <c r="B199" s="3" t="s">
        <v>27</v>
      </c>
      <c r="C199" s="3" t="s">
        <v>20699</v>
      </c>
      <c r="D199" s="3" t="s">
        <v>25</v>
      </c>
      <c r="E199" s="3" t="s">
        <v>20698</v>
      </c>
      <c r="F199" s="3" t="s">
        <v>15</v>
      </c>
      <c r="G199" s="3">
        <v>2020</v>
      </c>
      <c r="H199" s="3" t="s">
        <v>22117</v>
      </c>
      <c r="I199" s="3">
        <v>140</v>
      </c>
      <c r="J199" s="3" t="s">
        <v>21096</v>
      </c>
      <c r="K199" s="3" t="s">
        <v>0</v>
      </c>
      <c r="N199" s="3">
        <v>2425</v>
      </c>
      <c r="O199" s="3" t="s">
        <v>25</v>
      </c>
      <c r="P199" s="3" t="s">
        <v>21113</v>
      </c>
      <c r="Q199" s="3">
        <v>240</v>
      </c>
      <c r="R199" s="8" t="str">
        <f t="shared" si="3"/>
        <v>*240*</v>
      </c>
    </row>
    <row r="200" spans="1:18" ht="19.8">
      <c r="A200" s="3" t="s">
        <v>21312</v>
      </c>
      <c r="B200" s="3" t="s">
        <v>60</v>
      </c>
      <c r="C200" s="3" t="s">
        <v>20697</v>
      </c>
      <c r="D200" s="3" t="s">
        <v>41</v>
      </c>
      <c r="E200" s="3" t="s">
        <v>20696</v>
      </c>
      <c r="F200" s="3" t="s">
        <v>15</v>
      </c>
      <c r="G200" s="3">
        <v>2007</v>
      </c>
      <c r="H200" s="3" t="s">
        <v>22118</v>
      </c>
      <c r="I200" s="3">
        <v>414</v>
      </c>
      <c r="J200" s="3" t="s">
        <v>21092</v>
      </c>
      <c r="K200" s="3" t="s">
        <v>0</v>
      </c>
      <c r="N200" s="3">
        <v>2045</v>
      </c>
      <c r="O200" s="3" t="s">
        <v>21106</v>
      </c>
      <c r="P200" s="3" t="s">
        <v>21114</v>
      </c>
      <c r="Q200" s="3">
        <v>196</v>
      </c>
      <c r="R200" s="8" t="str">
        <f t="shared" si="3"/>
        <v>*196*</v>
      </c>
    </row>
    <row r="201" spans="1:18" ht="19.8">
      <c r="A201" s="3" t="s">
        <v>21313</v>
      </c>
      <c r="B201" s="3" t="s">
        <v>125</v>
      </c>
      <c r="C201" s="3" t="s">
        <v>20695</v>
      </c>
      <c r="D201" s="3" t="s">
        <v>123</v>
      </c>
      <c r="E201" s="3" t="s">
        <v>20694</v>
      </c>
      <c r="F201" s="3" t="s">
        <v>9</v>
      </c>
      <c r="G201" s="3">
        <v>2005</v>
      </c>
      <c r="H201" s="3" t="s">
        <v>22118</v>
      </c>
      <c r="I201" s="3">
        <v>439</v>
      </c>
      <c r="J201" s="3" t="s">
        <v>21099</v>
      </c>
      <c r="K201" s="3" t="s">
        <v>1</v>
      </c>
      <c r="L201" s="9">
        <v>45638</v>
      </c>
      <c r="M201" s="9">
        <v>45653</v>
      </c>
      <c r="N201" s="3">
        <v>1375</v>
      </c>
      <c r="O201" s="3" t="s">
        <v>21106</v>
      </c>
      <c r="P201" s="3" t="s">
        <v>21114</v>
      </c>
      <c r="Q201" s="3">
        <v>309</v>
      </c>
      <c r="R201" s="8" t="str">
        <f t="shared" si="3"/>
        <v>*309*</v>
      </c>
    </row>
    <row r="202" spans="1:18" ht="19.8">
      <c r="A202" s="3" t="s">
        <v>21314</v>
      </c>
      <c r="B202" s="3" t="s">
        <v>285</v>
      </c>
      <c r="C202" s="3" t="s">
        <v>20693</v>
      </c>
      <c r="D202" s="3" t="s">
        <v>31</v>
      </c>
      <c r="E202" s="3" t="s">
        <v>20692</v>
      </c>
      <c r="F202" s="3" t="s">
        <v>48</v>
      </c>
      <c r="G202" s="3">
        <v>2014</v>
      </c>
      <c r="H202" s="3" t="s">
        <v>22116</v>
      </c>
      <c r="I202" s="3">
        <v>210</v>
      </c>
      <c r="J202" s="3" t="s">
        <v>21098</v>
      </c>
      <c r="K202" s="3" t="s">
        <v>1</v>
      </c>
      <c r="L202" s="9">
        <v>45599</v>
      </c>
      <c r="M202" s="9">
        <v>45638</v>
      </c>
      <c r="N202" s="3">
        <v>165</v>
      </c>
      <c r="O202" s="3" t="s">
        <v>21106</v>
      </c>
      <c r="P202" s="3" t="s">
        <v>21114</v>
      </c>
      <c r="Q202" s="3">
        <v>369</v>
      </c>
      <c r="R202" s="8" t="str">
        <f t="shared" si="3"/>
        <v>*369*</v>
      </c>
    </row>
    <row r="203" spans="1:18" ht="19.8">
      <c r="A203" s="3" t="s">
        <v>21315</v>
      </c>
      <c r="B203" s="3" t="s">
        <v>18</v>
      </c>
      <c r="C203" s="3" t="s">
        <v>20691</v>
      </c>
      <c r="D203" s="3" t="s">
        <v>14</v>
      </c>
      <c r="E203" s="3" t="s">
        <v>20690</v>
      </c>
      <c r="F203" s="3" t="s">
        <v>9</v>
      </c>
      <c r="G203" s="3">
        <v>2017</v>
      </c>
      <c r="H203" s="3" t="s">
        <v>22118</v>
      </c>
      <c r="I203" s="3">
        <v>198</v>
      </c>
      <c r="J203" s="3" t="s">
        <v>21084</v>
      </c>
      <c r="K203" s="3" t="s">
        <v>1</v>
      </c>
      <c r="L203" s="9">
        <v>45605</v>
      </c>
      <c r="M203" s="9">
        <v>45688</v>
      </c>
      <c r="N203" s="3">
        <v>1980</v>
      </c>
      <c r="O203" s="3" t="s">
        <v>21106</v>
      </c>
      <c r="P203" s="3" t="s">
        <v>21111</v>
      </c>
      <c r="Q203" s="3">
        <v>208</v>
      </c>
      <c r="R203" s="8" t="str">
        <f t="shared" si="3"/>
        <v>*208*</v>
      </c>
    </row>
    <row r="204" spans="1:18" ht="19.8">
      <c r="A204" s="3" t="s">
        <v>21316</v>
      </c>
      <c r="B204" s="3" t="s">
        <v>52</v>
      </c>
      <c r="C204" s="3" t="s">
        <v>20689</v>
      </c>
      <c r="D204" s="3" t="s">
        <v>50</v>
      </c>
      <c r="E204" s="3" t="s">
        <v>20688</v>
      </c>
      <c r="F204" s="3" t="s">
        <v>48</v>
      </c>
      <c r="G204" s="3">
        <v>2022</v>
      </c>
      <c r="H204" s="3" t="s">
        <v>22117</v>
      </c>
      <c r="I204" s="3">
        <v>343</v>
      </c>
      <c r="J204" s="3" t="s">
        <v>21099</v>
      </c>
      <c r="K204" s="3" t="s">
        <v>1</v>
      </c>
      <c r="L204" s="9">
        <v>45519</v>
      </c>
      <c r="M204" s="9">
        <v>45545</v>
      </c>
      <c r="N204" s="3">
        <v>2075</v>
      </c>
      <c r="O204" s="3" t="s">
        <v>21106</v>
      </c>
      <c r="P204" s="3" t="s">
        <v>21112</v>
      </c>
      <c r="Q204" s="3">
        <v>138</v>
      </c>
      <c r="R204" s="8" t="str">
        <f t="shared" si="3"/>
        <v>*138*</v>
      </c>
    </row>
    <row r="205" spans="1:18" ht="19.8">
      <c r="A205" s="3" t="s">
        <v>21317</v>
      </c>
      <c r="B205" s="3" t="s">
        <v>43</v>
      </c>
      <c r="C205" s="3" t="s">
        <v>20687</v>
      </c>
      <c r="D205" s="3" t="s">
        <v>41</v>
      </c>
      <c r="E205" s="3" t="s">
        <v>20686</v>
      </c>
      <c r="F205" s="3" t="s">
        <v>77</v>
      </c>
      <c r="G205" s="3">
        <v>2011</v>
      </c>
      <c r="H205" s="3" t="s">
        <v>22116</v>
      </c>
      <c r="I205" s="3">
        <v>463</v>
      </c>
      <c r="J205" s="3" t="s">
        <v>21087</v>
      </c>
      <c r="K205" s="3" t="s">
        <v>1</v>
      </c>
      <c r="L205" s="9">
        <v>45322</v>
      </c>
      <c r="M205" s="9">
        <v>45424</v>
      </c>
      <c r="N205" s="3">
        <v>1230</v>
      </c>
      <c r="O205" s="3" t="s">
        <v>21106</v>
      </c>
      <c r="P205" s="3" t="s">
        <v>21114</v>
      </c>
      <c r="Q205" s="3">
        <v>258</v>
      </c>
      <c r="R205" s="8" t="str">
        <f t="shared" si="3"/>
        <v>*258*</v>
      </c>
    </row>
    <row r="206" spans="1:18" ht="19.8">
      <c r="A206" s="3" t="s">
        <v>21318</v>
      </c>
      <c r="B206" s="3" t="s">
        <v>285</v>
      </c>
      <c r="C206" s="3" t="s">
        <v>20685</v>
      </c>
      <c r="D206" s="3" t="s">
        <v>31</v>
      </c>
      <c r="E206" s="3" t="s">
        <v>20684</v>
      </c>
      <c r="F206" s="3" t="s">
        <v>77</v>
      </c>
      <c r="G206" s="3">
        <v>2009</v>
      </c>
      <c r="H206" s="3" t="s">
        <v>22116</v>
      </c>
      <c r="I206" s="3">
        <v>229</v>
      </c>
      <c r="J206" s="3" t="s">
        <v>21100</v>
      </c>
      <c r="K206" s="3" t="s">
        <v>1</v>
      </c>
      <c r="L206" s="9">
        <v>45150</v>
      </c>
      <c r="M206" s="9">
        <v>45535</v>
      </c>
      <c r="N206" s="3">
        <v>1715</v>
      </c>
      <c r="O206" s="3" t="s">
        <v>21106</v>
      </c>
      <c r="P206" s="3" t="s">
        <v>21114</v>
      </c>
      <c r="Q206" s="3">
        <v>318</v>
      </c>
      <c r="R206" s="8" t="str">
        <f t="shared" si="3"/>
        <v>*318*</v>
      </c>
    </row>
    <row r="207" spans="1:18" ht="19.8">
      <c r="A207" s="3" t="s">
        <v>21319</v>
      </c>
      <c r="B207" s="3" t="s">
        <v>455</v>
      </c>
      <c r="C207" s="3" t="s">
        <v>20683</v>
      </c>
      <c r="D207" s="3" t="s">
        <v>14</v>
      </c>
      <c r="E207" s="3" t="s">
        <v>20682</v>
      </c>
      <c r="F207" s="3" t="s">
        <v>15</v>
      </c>
      <c r="G207" s="3">
        <v>2020</v>
      </c>
      <c r="H207" s="3" t="s">
        <v>22116</v>
      </c>
      <c r="I207" s="3">
        <v>317</v>
      </c>
      <c r="J207" s="3" t="s">
        <v>21087</v>
      </c>
      <c r="K207" s="3" t="s">
        <v>0</v>
      </c>
      <c r="N207" s="3">
        <v>325</v>
      </c>
      <c r="O207" s="3" t="s">
        <v>21106</v>
      </c>
      <c r="P207" s="3" t="s">
        <v>21111</v>
      </c>
      <c r="Q207" s="3">
        <v>269</v>
      </c>
      <c r="R207" s="8" t="str">
        <f t="shared" si="3"/>
        <v>*269*</v>
      </c>
    </row>
    <row r="208" spans="1:18" ht="19.8">
      <c r="A208" s="3" t="s">
        <v>21320</v>
      </c>
      <c r="B208" s="3" t="s">
        <v>22</v>
      </c>
      <c r="C208" s="3" t="s">
        <v>20681</v>
      </c>
      <c r="D208" s="3" t="s">
        <v>5</v>
      </c>
      <c r="E208" s="3" t="s">
        <v>20680</v>
      </c>
      <c r="F208" s="3" t="s">
        <v>29</v>
      </c>
      <c r="G208" s="3">
        <v>2009</v>
      </c>
      <c r="H208" s="3" t="s">
        <v>22118</v>
      </c>
      <c r="I208" s="3">
        <v>181</v>
      </c>
      <c r="J208" s="3" t="s">
        <v>21099</v>
      </c>
      <c r="K208" s="3" t="s">
        <v>0</v>
      </c>
      <c r="N208" s="3">
        <v>1025</v>
      </c>
      <c r="O208" s="3" t="s">
        <v>21106</v>
      </c>
      <c r="P208" s="3" t="s">
        <v>21111</v>
      </c>
      <c r="Q208" s="3">
        <v>184</v>
      </c>
      <c r="R208" s="8" t="str">
        <f t="shared" si="3"/>
        <v>*184*</v>
      </c>
    </row>
    <row r="209" spans="1:18" ht="19.8">
      <c r="A209" s="3" t="s">
        <v>21321</v>
      </c>
      <c r="B209" s="3" t="s">
        <v>43</v>
      </c>
      <c r="C209" s="3" t="s">
        <v>20679</v>
      </c>
      <c r="D209" s="3" t="s">
        <v>41</v>
      </c>
      <c r="E209" s="3" t="s">
        <v>20678</v>
      </c>
      <c r="F209" s="3" t="s">
        <v>3</v>
      </c>
      <c r="G209" s="3">
        <v>2011</v>
      </c>
      <c r="H209" s="3" t="s">
        <v>22116</v>
      </c>
      <c r="I209" s="3">
        <v>118</v>
      </c>
      <c r="J209" s="3" t="s">
        <v>21084</v>
      </c>
      <c r="K209" s="3" t="s">
        <v>1</v>
      </c>
      <c r="L209" s="9">
        <v>45182</v>
      </c>
      <c r="M209" s="9">
        <v>45323</v>
      </c>
      <c r="N209" s="3">
        <v>550</v>
      </c>
      <c r="O209" s="3" t="s">
        <v>21106</v>
      </c>
      <c r="P209" s="3" t="s">
        <v>21112</v>
      </c>
      <c r="Q209" s="3">
        <v>142</v>
      </c>
      <c r="R209" s="8" t="str">
        <f t="shared" si="3"/>
        <v>*142*</v>
      </c>
    </row>
    <row r="210" spans="1:18" ht="19.8">
      <c r="A210" s="3" t="s">
        <v>21322</v>
      </c>
      <c r="B210" s="3" t="s">
        <v>426</v>
      </c>
      <c r="C210" s="3" t="s">
        <v>20677</v>
      </c>
      <c r="D210" s="3" t="s">
        <v>95</v>
      </c>
      <c r="E210" s="3" t="s">
        <v>20676</v>
      </c>
      <c r="F210" s="3" t="s">
        <v>3</v>
      </c>
      <c r="G210" s="3">
        <v>2018</v>
      </c>
      <c r="H210" s="3" t="s">
        <v>22118</v>
      </c>
      <c r="I210" s="3">
        <v>132</v>
      </c>
      <c r="J210" s="3" t="s">
        <v>21094</v>
      </c>
      <c r="K210" s="3" t="s">
        <v>0</v>
      </c>
      <c r="N210" s="3">
        <v>1370</v>
      </c>
      <c r="O210" s="3" t="s">
        <v>21105</v>
      </c>
      <c r="P210" s="3" t="s">
        <v>21111</v>
      </c>
      <c r="Q210" s="3">
        <v>440</v>
      </c>
      <c r="R210" s="8" t="str">
        <f t="shared" si="3"/>
        <v>*440*</v>
      </c>
    </row>
    <row r="211" spans="1:18" ht="19.8">
      <c r="A211" s="3" t="s">
        <v>21323</v>
      </c>
      <c r="B211" s="3" t="s">
        <v>84</v>
      </c>
      <c r="C211" s="3" t="s">
        <v>20675</v>
      </c>
      <c r="D211" s="3" t="s">
        <v>82</v>
      </c>
      <c r="E211" s="3" t="s">
        <v>20674</v>
      </c>
      <c r="F211" s="3" t="s">
        <v>77</v>
      </c>
      <c r="G211" s="3">
        <v>2014</v>
      </c>
      <c r="H211" s="3" t="s">
        <v>22118</v>
      </c>
      <c r="I211" s="3">
        <v>332</v>
      </c>
      <c r="J211" s="3" t="s">
        <v>21100</v>
      </c>
      <c r="K211" s="3" t="s">
        <v>0</v>
      </c>
      <c r="N211" s="3">
        <v>2020</v>
      </c>
      <c r="O211" s="3" t="s">
        <v>21105</v>
      </c>
      <c r="P211" s="3" t="s">
        <v>21114</v>
      </c>
      <c r="Q211" s="3">
        <v>150</v>
      </c>
      <c r="R211" s="8" t="str">
        <f t="shared" si="3"/>
        <v>*150*</v>
      </c>
    </row>
    <row r="212" spans="1:18" ht="19.8">
      <c r="A212" s="3" t="s">
        <v>21324</v>
      </c>
      <c r="B212" s="3" t="s">
        <v>52</v>
      </c>
      <c r="C212" s="3" t="s">
        <v>20673</v>
      </c>
      <c r="D212" s="3" t="s">
        <v>50</v>
      </c>
      <c r="E212" s="3" t="s">
        <v>20672</v>
      </c>
      <c r="F212" s="3" t="s">
        <v>15</v>
      </c>
      <c r="G212" s="3">
        <v>2021</v>
      </c>
      <c r="H212" s="3" t="s">
        <v>22118</v>
      </c>
      <c r="I212" s="3">
        <v>188</v>
      </c>
      <c r="J212" s="3" t="s">
        <v>21090</v>
      </c>
      <c r="K212" s="3" t="s">
        <v>0</v>
      </c>
      <c r="N212" s="3">
        <v>850</v>
      </c>
      <c r="O212" s="3" t="s">
        <v>21106</v>
      </c>
      <c r="P212" s="3" t="s">
        <v>21111</v>
      </c>
      <c r="Q212" s="3">
        <v>432</v>
      </c>
      <c r="R212" s="8" t="str">
        <f t="shared" si="3"/>
        <v>*432*</v>
      </c>
    </row>
    <row r="213" spans="1:18" ht="19.8">
      <c r="A213" s="3" t="s">
        <v>21325</v>
      </c>
      <c r="B213" s="3" t="s">
        <v>243</v>
      </c>
      <c r="C213" s="3" t="s">
        <v>20671</v>
      </c>
      <c r="D213" s="3" t="s">
        <v>63</v>
      </c>
      <c r="E213" s="3" t="s">
        <v>20670</v>
      </c>
      <c r="F213" s="3" t="s">
        <v>3</v>
      </c>
      <c r="G213" s="3">
        <v>2010</v>
      </c>
      <c r="H213" s="3" t="s">
        <v>22117</v>
      </c>
      <c r="I213" s="3">
        <v>406</v>
      </c>
      <c r="J213" s="3" t="s">
        <v>21094</v>
      </c>
      <c r="K213" s="3" t="s">
        <v>1</v>
      </c>
      <c r="L213" s="9">
        <v>45473</v>
      </c>
      <c r="M213" s="9">
        <v>45639</v>
      </c>
      <c r="N213" s="3">
        <v>1600</v>
      </c>
      <c r="O213" s="3" t="s">
        <v>21106</v>
      </c>
      <c r="P213" s="3" t="s">
        <v>21112</v>
      </c>
      <c r="Q213" s="3">
        <v>248</v>
      </c>
      <c r="R213" s="8" t="str">
        <f t="shared" si="3"/>
        <v>*248*</v>
      </c>
    </row>
    <row r="214" spans="1:18" ht="19.8">
      <c r="A214" s="3" t="s">
        <v>21326</v>
      </c>
      <c r="B214" s="3" t="s">
        <v>97</v>
      </c>
      <c r="C214" s="3" t="s">
        <v>20669</v>
      </c>
      <c r="D214" s="3" t="s">
        <v>95</v>
      </c>
      <c r="E214" s="3" t="s">
        <v>20668</v>
      </c>
      <c r="F214" s="3" t="s">
        <v>3</v>
      </c>
      <c r="G214" s="3">
        <v>2006</v>
      </c>
      <c r="H214" s="3" t="s">
        <v>22117</v>
      </c>
      <c r="I214" s="3">
        <v>283</v>
      </c>
      <c r="J214" s="3" t="s">
        <v>21091</v>
      </c>
      <c r="K214" s="3" t="s">
        <v>1</v>
      </c>
      <c r="L214" s="9">
        <v>45435</v>
      </c>
      <c r="M214" s="9">
        <v>45645</v>
      </c>
      <c r="N214" s="3">
        <v>855</v>
      </c>
      <c r="O214" s="3" t="s">
        <v>21105</v>
      </c>
      <c r="P214" s="3" t="s">
        <v>21111</v>
      </c>
      <c r="Q214" s="3">
        <v>258</v>
      </c>
      <c r="R214" s="8" t="str">
        <f t="shared" si="3"/>
        <v>*258*</v>
      </c>
    </row>
    <row r="215" spans="1:18" ht="19.8">
      <c r="A215" s="3" t="s">
        <v>21327</v>
      </c>
      <c r="B215" s="3" t="s">
        <v>12</v>
      </c>
      <c r="C215" s="3" t="s">
        <v>20667</v>
      </c>
      <c r="D215" s="3" t="s">
        <v>2</v>
      </c>
      <c r="E215" s="3" t="s">
        <v>20666</v>
      </c>
      <c r="F215" s="3" t="s">
        <v>48</v>
      </c>
      <c r="G215" s="3">
        <v>2013</v>
      </c>
      <c r="H215" s="3" t="s">
        <v>22117</v>
      </c>
      <c r="I215" s="3">
        <v>184</v>
      </c>
      <c r="J215" s="3" t="s">
        <v>21097</v>
      </c>
      <c r="K215" s="3" t="s">
        <v>1</v>
      </c>
      <c r="L215" s="9">
        <v>45049</v>
      </c>
      <c r="M215" s="9">
        <v>45543</v>
      </c>
      <c r="N215" s="3">
        <v>1570</v>
      </c>
      <c r="O215" s="3" t="s">
        <v>21073</v>
      </c>
      <c r="P215" s="3" t="s">
        <v>21112</v>
      </c>
      <c r="Q215" s="3">
        <v>109</v>
      </c>
      <c r="R215" s="8" t="str">
        <f t="shared" si="3"/>
        <v>*109*</v>
      </c>
    </row>
    <row r="216" spans="1:18" ht="19.8">
      <c r="A216" s="3" t="s">
        <v>21328</v>
      </c>
      <c r="B216" s="3" t="s">
        <v>38</v>
      </c>
      <c r="C216" s="3" t="s">
        <v>20665</v>
      </c>
      <c r="D216" s="3" t="s">
        <v>36</v>
      </c>
      <c r="E216" s="3" t="s">
        <v>20664</v>
      </c>
      <c r="F216" s="3" t="s">
        <v>77</v>
      </c>
      <c r="G216" s="3">
        <v>2008</v>
      </c>
      <c r="H216" s="3" t="s">
        <v>22117</v>
      </c>
      <c r="I216" s="3">
        <v>230</v>
      </c>
      <c r="J216" s="3" t="s">
        <v>21090</v>
      </c>
      <c r="K216" s="3" t="s">
        <v>1</v>
      </c>
      <c r="L216" s="9">
        <v>45178</v>
      </c>
      <c r="M216" s="9">
        <v>45710</v>
      </c>
      <c r="N216" s="3">
        <v>2425</v>
      </c>
      <c r="O216" s="3" t="s">
        <v>21106</v>
      </c>
      <c r="P216" s="3" t="s">
        <v>21112</v>
      </c>
      <c r="Q216" s="3">
        <v>422</v>
      </c>
      <c r="R216" s="8" t="str">
        <f t="shared" si="3"/>
        <v>*422*</v>
      </c>
    </row>
    <row r="217" spans="1:18" ht="19.8">
      <c r="A217" s="3" t="s">
        <v>21329</v>
      </c>
      <c r="B217" s="3" t="s">
        <v>52</v>
      </c>
      <c r="C217" s="3" t="s">
        <v>20663</v>
      </c>
      <c r="D217" s="3" t="s">
        <v>50</v>
      </c>
      <c r="E217" s="3" t="s">
        <v>20662</v>
      </c>
      <c r="F217" s="3" t="s">
        <v>29</v>
      </c>
      <c r="G217" s="3">
        <v>2005</v>
      </c>
      <c r="H217" s="3" t="s">
        <v>22118</v>
      </c>
      <c r="I217" s="3">
        <v>325</v>
      </c>
      <c r="J217" s="3" t="s">
        <v>21091</v>
      </c>
      <c r="K217" s="3" t="s">
        <v>0</v>
      </c>
      <c r="N217" s="3">
        <v>245</v>
      </c>
      <c r="O217" s="3" t="s">
        <v>21106</v>
      </c>
      <c r="P217" s="3" t="s">
        <v>21112</v>
      </c>
      <c r="Q217" s="3">
        <v>240</v>
      </c>
      <c r="R217" s="8" t="str">
        <f t="shared" si="3"/>
        <v>*240*</v>
      </c>
    </row>
    <row r="218" spans="1:18" ht="19.8">
      <c r="A218" s="3" t="s">
        <v>21330</v>
      </c>
      <c r="B218" s="3" t="s">
        <v>171</v>
      </c>
      <c r="C218" s="3" t="s">
        <v>20661</v>
      </c>
      <c r="D218" s="3" t="s">
        <v>141</v>
      </c>
      <c r="E218" s="3" t="s">
        <v>20660</v>
      </c>
      <c r="F218" s="3" t="s">
        <v>48</v>
      </c>
      <c r="G218" s="3">
        <v>2021</v>
      </c>
      <c r="H218" s="3" t="s">
        <v>22118</v>
      </c>
      <c r="I218" s="3">
        <v>173</v>
      </c>
      <c r="J218" s="3" t="s">
        <v>21083</v>
      </c>
      <c r="K218" s="3" t="s">
        <v>0</v>
      </c>
      <c r="N218" s="3">
        <v>635</v>
      </c>
      <c r="O218" s="3" t="s">
        <v>25</v>
      </c>
      <c r="P218" s="3" t="s">
        <v>21111</v>
      </c>
      <c r="Q218" s="3">
        <v>385</v>
      </c>
      <c r="R218" s="8" t="str">
        <f t="shared" si="3"/>
        <v>*385*</v>
      </c>
    </row>
    <row r="219" spans="1:18" ht="19.8">
      <c r="A219" s="3" t="s">
        <v>21331</v>
      </c>
      <c r="B219" s="3" t="s">
        <v>108</v>
      </c>
      <c r="C219" s="3" t="s">
        <v>20659</v>
      </c>
      <c r="D219" s="3" t="s">
        <v>63</v>
      </c>
      <c r="E219" s="3" t="s">
        <v>20658</v>
      </c>
      <c r="F219" s="3" t="s">
        <v>3</v>
      </c>
      <c r="G219" s="3">
        <v>2017</v>
      </c>
      <c r="H219" s="3" t="s">
        <v>22116</v>
      </c>
      <c r="I219" s="3">
        <v>258</v>
      </c>
      <c r="J219" s="3" t="s">
        <v>21088</v>
      </c>
      <c r="K219" s="3" t="s">
        <v>0</v>
      </c>
      <c r="N219" s="3">
        <v>1540</v>
      </c>
      <c r="O219" s="3" t="s">
        <v>21106</v>
      </c>
      <c r="P219" s="3" t="s">
        <v>21114</v>
      </c>
      <c r="Q219" s="3">
        <v>214</v>
      </c>
      <c r="R219" s="8" t="str">
        <f t="shared" si="3"/>
        <v>*214*</v>
      </c>
    </row>
    <row r="220" spans="1:18" ht="19.8">
      <c r="A220" s="3" t="s">
        <v>21332</v>
      </c>
      <c r="B220" s="3" t="s">
        <v>243</v>
      </c>
      <c r="C220" s="3" t="s">
        <v>10554</v>
      </c>
      <c r="D220" s="3" t="s">
        <v>63</v>
      </c>
      <c r="E220" s="3" t="s">
        <v>20657</v>
      </c>
      <c r="F220" s="3" t="s">
        <v>77</v>
      </c>
      <c r="G220" s="3">
        <v>2013</v>
      </c>
      <c r="H220" s="3" t="s">
        <v>22118</v>
      </c>
      <c r="I220" s="3">
        <v>349</v>
      </c>
      <c r="J220" s="3" t="s">
        <v>21093</v>
      </c>
      <c r="K220" s="3" t="s">
        <v>0</v>
      </c>
      <c r="N220" s="3">
        <v>875</v>
      </c>
      <c r="O220" s="3" t="s">
        <v>21106</v>
      </c>
      <c r="P220" s="3" t="s">
        <v>21113</v>
      </c>
      <c r="Q220" s="3">
        <v>375</v>
      </c>
      <c r="R220" s="8" t="str">
        <f t="shared" si="3"/>
        <v>*375*</v>
      </c>
    </row>
    <row r="221" spans="1:18" ht="19.8">
      <c r="A221" s="3" t="s">
        <v>21333</v>
      </c>
      <c r="B221" s="3" t="s">
        <v>478</v>
      </c>
      <c r="C221" s="3" t="s">
        <v>20656</v>
      </c>
      <c r="D221" s="3" t="s">
        <v>95</v>
      </c>
      <c r="E221" s="3" t="s">
        <v>20655</v>
      </c>
      <c r="F221" s="3" t="s">
        <v>48</v>
      </c>
      <c r="G221" s="3">
        <v>2013</v>
      </c>
      <c r="H221" s="3" t="s">
        <v>22118</v>
      </c>
      <c r="I221" s="3">
        <v>158</v>
      </c>
      <c r="J221" s="3" t="s">
        <v>21083</v>
      </c>
      <c r="K221" s="3" t="s">
        <v>1</v>
      </c>
      <c r="L221" s="9">
        <v>45463</v>
      </c>
      <c r="M221" s="9">
        <v>45520</v>
      </c>
      <c r="N221" s="3">
        <v>125</v>
      </c>
      <c r="O221" s="3" t="s">
        <v>21105</v>
      </c>
      <c r="P221" s="3" t="s">
        <v>21112</v>
      </c>
      <c r="Q221" s="3">
        <v>229</v>
      </c>
      <c r="R221" s="8" t="str">
        <f t="shared" si="3"/>
        <v>*229*</v>
      </c>
    </row>
    <row r="222" spans="1:18" ht="19.8">
      <c r="A222" s="3" t="s">
        <v>21334</v>
      </c>
      <c r="B222" s="3" t="s">
        <v>426</v>
      </c>
      <c r="C222" s="3" t="s">
        <v>20654</v>
      </c>
      <c r="D222" s="3" t="s">
        <v>95</v>
      </c>
      <c r="E222" s="3" t="s">
        <v>20653</v>
      </c>
      <c r="F222" s="3" t="s">
        <v>29</v>
      </c>
      <c r="G222" s="3">
        <v>2013</v>
      </c>
      <c r="H222" s="3" t="s">
        <v>22118</v>
      </c>
      <c r="I222" s="3">
        <v>215</v>
      </c>
      <c r="J222" s="3" t="s">
        <v>21095</v>
      </c>
      <c r="K222" s="3" t="s">
        <v>0</v>
      </c>
      <c r="N222" s="3">
        <v>2230</v>
      </c>
      <c r="O222" s="3" t="s">
        <v>21105</v>
      </c>
      <c r="P222" s="3" t="s">
        <v>21113</v>
      </c>
      <c r="Q222" s="3">
        <v>179</v>
      </c>
      <c r="R222" s="8" t="str">
        <f t="shared" si="3"/>
        <v>*179*</v>
      </c>
    </row>
    <row r="223" spans="1:18" ht="19.8">
      <c r="A223" s="3" t="s">
        <v>21335</v>
      </c>
      <c r="B223" s="3" t="s">
        <v>84</v>
      </c>
      <c r="C223" s="3" t="s">
        <v>20652</v>
      </c>
      <c r="D223" s="3" t="s">
        <v>82</v>
      </c>
      <c r="E223" s="3" t="s">
        <v>20651</v>
      </c>
      <c r="F223" s="3" t="s">
        <v>77</v>
      </c>
      <c r="G223" s="3">
        <v>2011</v>
      </c>
      <c r="H223" s="3" t="s">
        <v>22117</v>
      </c>
      <c r="I223" s="3">
        <v>240</v>
      </c>
      <c r="J223" s="3" t="s">
        <v>21086</v>
      </c>
      <c r="K223" s="3" t="s">
        <v>1</v>
      </c>
      <c r="L223" s="9">
        <v>45402</v>
      </c>
      <c r="M223" s="9">
        <v>45440</v>
      </c>
      <c r="N223" s="3">
        <v>2435</v>
      </c>
      <c r="O223" s="3" t="s">
        <v>21105</v>
      </c>
      <c r="P223" s="3" t="s">
        <v>21114</v>
      </c>
      <c r="Q223" s="3">
        <v>135</v>
      </c>
      <c r="R223" s="8" t="str">
        <f t="shared" si="3"/>
        <v>*135*</v>
      </c>
    </row>
    <row r="224" spans="1:18" ht="19.8">
      <c r="A224" s="3" t="s">
        <v>21336</v>
      </c>
      <c r="B224" s="3" t="s">
        <v>138</v>
      </c>
      <c r="C224" s="3" t="s">
        <v>20650</v>
      </c>
      <c r="D224" s="3" t="s">
        <v>2</v>
      </c>
      <c r="E224" s="3" t="s">
        <v>20649</v>
      </c>
      <c r="F224" s="3" t="s">
        <v>15</v>
      </c>
      <c r="G224" s="3">
        <v>2011</v>
      </c>
      <c r="H224" s="3" t="s">
        <v>22117</v>
      </c>
      <c r="I224" s="3">
        <v>286</v>
      </c>
      <c r="J224" s="3" t="s">
        <v>21097</v>
      </c>
      <c r="K224" s="3" t="s">
        <v>1</v>
      </c>
      <c r="L224" s="9">
        <v>45301</v>
      </c>
      <c r="M224" s="9">
        <v>45565</v>
      </c>
      <c r="N224" s="3">
        <v>1830</v>
      </c>
      <c r="O224" s="3" t="s">
        <v>21073</v>
      </c>
      <c r="P224" s="3" t="s">
        <v>21114</v>
      </c>
      <c r="Q224" s="3">
        <v>231</v>
      </c>
      <c r="R224" s="8" t="str">
        <f t="shared" si="3"/>
        <v>*231*</v>
      </c>
    </row>
    <row r="225" spans="1:18" ht="19.8">
      <c r="A225" s="3" t="s">
        <v>21337</v>
      </c>
      <c r="B225" s="3" t="s">
        <v>88</v>
      </c>
      <c r="C225" s="3" t="s">
        <v>20648</v>
      </c>
      <c r="D225" s="3" t="s">
        <v>2</v>
      </c>
      <c r="E225" s="3" t="s">
        <v>20647</v>
      </c>
      <c r="F225" s="3" t="s">
        <v>15</v>
      </c>
      <c r="G225" s="3">
        <v>2019</v>
      </c>
      <c r="H225" s="3" t="s">
        <v>22117</v>
      </c>
      <c r="I225" s="3">
        <v>296</v>
      </c>
      <c r="J225" s="3" t="s">
        <v>21086</v>
      </c>
      <c r="K225" s="3" t="s">
        <v>0</v>
      </c>
      <c r="N225" s="3">
        <v>2160</v>
      </c>
      <c r="O225" s="3" t="s">
        <v>21073</v>
      </c>
      <c r="P225" s="3" t="s">
        <v>21114</v>
      </c>
      <c r="Q225" s="3">
        <v>397</v>
      </c>
      <c r="R225" s="8" t="str">
        <f t="shared" si="3"/>
        <v>*397*</v>
      </c>
    </row>
    <row r="226" spans="1:18" ht="19.8">
      <c r="A226" s="3" t="s">
        <v>21338</v>
      </c>
      <c r="B226" s="3" t="s">
        <v>426</v>
      </c>
      <c r="C226" s="3" t="s">
        <v>20646</v>
      </c>
      <c r="D226" s="3" t="s">
        <v>95</v>
      </c>
      <c r="E226" s="3" t="s">
        <v>20645</v>
      </c>
      <c r="F226" s="3" t="s">
        <v>48</v>
      </c>
      <c r="G226" s="3">
        <v>2013</v>
      </c>
      <c r="H226" s="3" t="s">
        <v>22117</v>
      </c>
      <c r="I226" s="3">
        <v>475</v>
      </c>
      <c r="J226" s="3" t="s">
        <v>21084</v>
      </c>
      <c r="K226" s="3" t="s">
        <v>0</v>
      </c>
      <c r="N226" s="3">
        <v>125</v>
      </c>
      <c r="O226" s="3" t="s">
        <v>21105</v>
      </c>
      <c r="P226" s="3" t="s">
        <v>21111</v>
      </c>
      <c r="Q226" s="3">
        <v>361</v>
      </c>
      <c r="R226" s="8" t="str">
        <f t="shared" si="3"/>
        <v>*361*</v>
      </c>
    </row>
    <row r="227" spans="1:18" ht="19.8">
      <c r="A227" s="3" t="s">
        <v>21339</v>
      </c>
      <c r="B227" s="3" t="s">
        <v>171</v>
      </c>
      <c r="C227" s="3" t="s">
        <v>20644</v>
      </c>
      <c r="D227" s="3" t="s">
        <v>141</v>
      </c>
      <c r="E227" s="3" t="s">
        <v>20643</v>
      </c>
      <c r="F227" s="3" t="s">
        <v>15</v>
      </c>
      <c r="G227" s="3">
        <v>2010</v>
      </c>
      <c r="H227" s="3" t="s">
        <v>22118</v>
      </c>
      <c r="I227" s="3">
        <v>354</v>
      </c>
      <c r="J227" s="3" t="s">
        <v>21100</v>
      </c>
      <c r="K227" s="3" t="s">
        <v>1</v>
      </c>
      <c r="L227" s="9">
        <v>45171</v>
      </c>
      <c r="M227" s="9">
        <v>45426</v>
      </c>
      <c r="N227" s="3">
        <v>195</v>
      </c>
      <c r="O227" s="3" t="s">
        <v>25</v>
      </c>
      <c r="P227" s="3" t="s">
        <v>21112</v>
      </c>
      <c r="Q227" s="3">
        <v>276</v>
      </c>
      <c r="R227" s="8" t="str">
        <f t="shared" si="3"/>
        <v>*276*</v>
      </c>
    </row>
    <row r="228" spans="1:18" ht="19.8">
      <c r="A228" s="3" t="s">
        <v>21340</v>
      </c>
      <c r="B228" s="3" t="s">
        <v>88</v>
      </c>
      <c r="C228" s="3" t="s">
        <v>20642</v>
      </c>
      <c r="D228" s="3" t="s">
        <v>2</v>
      </c>
      <c r="E228" s="3" t="s">
        <v>20641</v>
      </c>
      <c r="F228" s="3" t="s">
        <v>15</v>
      </c>
      <c r="G228" s="3">
        <v>2016</v>
      </c>
      <c r="H228" s="3" t="s">
        <v>22118</v>
      </c>
      <c r="I228" s="3">
        <v>227</v>
      </c>
      <c r="J228" s="3" t="s">
        <v>21084</v>
      </c>
      <c r="K228" s="3" t="s">
        <v>1</v>
      </c>
      <c r="L228" s="9">
        <v>45065</v>
      </c>
      <c r="M228" s="9">
        <v>45185</v>
      </c>
      <c r="N228" s="3">
        <v>1585</v>
      </c>
      <c r="O228" s="3" t="s">
        <v>21073</v>
      </c>
      <c r="P228" s="3" t="s">
        <v>21114</v>
      </c>
      <c r="Q228" s="3">
        <v>342</v>
      </c>
      <c r="R228" s="8" t="str">
        <f t="shared" si="3"/>
        <v>*342*</v>
      </c>
    </row>
    <row r="229" spans="1:18" ht="19.8">
      <c r="A229" s="3" t="s">
        <v>21341</v>
      </c>
      <c r="B229" s="3" t="s">
        <v>72</v>
      </c>
      <c r="C229" s="3" t="s">
        <v>20640</v>
      </c>
      <c r="D229" s="3" t="s">
        <v>36</v>
      </c>
      <c r="E229" s="3" t="s">
        <v>20639</v>
      </c>
      <c r="F229" s="3" t="s">
        <v>3</v>
      </c>
      <c r="G229" s="3">
        <v>2007</v>
      </c>
      <c r="H229" s="3" t="s">
        <v>22116</v>
      </c>
      <c r="I229" s="3">
        <v>363</v>
      </c>
      <c r="J229" s="3" t="s">
        <v>21097</v>
      </c>
      <c r="K229" s="3" t="s">
        <v>1</v>
      </c>
      <c r="L229" s="9">
        <v>45589</v>
      </c>
      <c r="M229" s="9">
        <v>45614</v>
      </c>
      <c r="N229" s="3">
        <v>1385</v>
      </c>
      <c r="O229" s="3" t="s">
        <v>21106</v>
      </c>
      <c r="P229" s="3" t="s">
        <v>21114</v>
      </c>
      <c r="Q229" s="3">
        <v>207</v>
      </c>
      <c r="R229" s="8" t="str">
        <f t="shared" si="3"/>
        <v>*207*</v>
      </c>
    </row>
    <row r="230" spans="1:18" ht="19.8">
      <c r="A230" s="3" t="s">
        <v>21342</v>
      </c>
      <c r="B230" s="3" t="s">
        <v>196</v>
      </c>
      <c r="C230" s="3" t="s">
        <v>20638</v>
      </c>
      <c r="D230" s="3" t="s">
        <v>36</v>
      </c>
      <c r="E230" s="3" t="s">
        <v>20637</v>
      </c>
      <c r="F230" s="3" t="s">
        <v>15</v>
      </c>
      <c r="G230" s="3">
        <v>2008</v>
      </c>
      <c r="H230" s="3" t="s">
        <v>22118</v>
      </c>
      <c r="I230" s="3">
        <v>333</v>
      </c>
      <c r="J230" s="3" t="s">
        <v>21096</v>
      </c>
      <c r="K230" s="3" t="s">
        <v>1</v>
      </c>
      <c r="L230" s="9">
        <v>45182</v>
      </c>
      <c r="M230" s="9">
        <v>45616</v>
      </c>
      <c r="N230" s="3">
        <v>2235</v>
      </c>
      <c r="O230" s="3" t="s">
        <v>21106</v>
      </c>
      <c r="P230" s="3" t="s">
        <v>21111</v>
      </c>
      <c r="Q230" s="3">
        <v>306</v>
      </c>
      <c r="R230" s="8" t="str">
        <f t="shared" si="3"/>
        <v>*306*</v>
      </c>
    </row>
    <row r="231" spans="1:18" ht="19.8">
      <c r="A231" s="3" t="s">
        <v>21343</v>
      </c>
      <c r="B231" s="3" t="s">
        <v>151</v>
      </c>
      <c r="C231" s="3" t="s">
        <v>20636</v>
      </c>
      <c r="D231" s="3" t="s">
        <v>82</v>
      </c>
      <c r="E231" s="3" t="s">
        <v>20635</v>
      </c>
      <c r="F231" s="3" t="s">
        <v>77</v>
      </c>
      <c r="G231" s="3">
        <v>2023</v>
      </c>
      <c r="H231" s="3" t="s">
        <v>22117</v>
      </c>
      <c r="I231" s="3">
        <v>454</v>
      </c>
      <c r="J231" s="3" t="s">
        <v>21090</v>
      </c>
      <c r="K231" s="3" t="s">
        <v>1</v>
      </c>
      <c r="L231" s="9">
        <v>45098</v>
      </c>
      <c r="M231" s="9">
        <v>45337</v>
      </c>
      <c r="N231" s="3">
        <v>385</v>
      </c>
      <c r="O231" s="3" t="s">
        <v>21105</v>
      </c>
      <c r="P231" s="3" t="s">
        <v>21111</v>
      </c>
      <c r="Q231" s="3">
        <v>196</v>
      </c>
      <c r="R231" s="8" t="str">
        <f t="shared" si="3"/>
        <v>*196*</v>
      </c>
    </row>
    <row r="232" spans="1:18" ht="19.8">
      <c r="A232" s="3" t="s">
        <v>21344</v>
      </c>
      <c r="B232" s="3" t="s">
        <v>56</v>
      </c>
      <c r="C232" s="3" t="s">
        <v>20634</v>
      </c>
      <c r="D232" s="3" t="s">
        <v>50</v>
      </c>
      <c r="E232" s="3" t="s">
        <v>20633</v>
      </c>
      <c r="F232" s="3" t="s">
        <v>48</v>
      </c>
      <c r="G232" s="3">
        <v>2010</v>
      </c>
      <c r="H232" s="3" t="s">
        <v>22116</v>
      </c>
      <c r="I232" s="3">
        <v>260</v>
      </c>
      <c r="J232" s="3" t="s">
        <v>21095</v>
      </c>
      <c r="K232" s="3" t="s">
        <v>0</v>
      </c>
      <c r="N232" s="3">
        <v>855</v>
      </c>
      <c r="O232" s="3" t="s">
        <v>21106</v>
      </c>
      <c r="P232" s="3" t="s">
        <v>21112</v>
      </c>
      <c r="Q232" s="3">
        <v>293</v>
      </c>
      <c r="R232" s="8" t="str">
        <f t="shared" si="3"/>
        <v>*293*</v>
      </c>
    </row>
    <row r="233" spans="1:18" ht="19.8">
      <c r="A233" s="3" t="s">
        <v>21345</v>
      </c>
      <c r="B233" s="3" t="s">
        <v>243</v>
      </c>
      <c r="C233" s="3" t="s">
        <v>475</v>
      </c>
      <c r="D233" s="3" t="s">
        <v>63</v>
      </c>
      <c r="E233" s="3" t="s">
        <v>20632</v>
      </c>
      <c r="F233" s="3" t="s">
        <v>15</v>
      </c>
      <c r="G233" s="3">
        <v>2012</v>
      </c>
      <c r="H233" s="3" t="s">
        <v>22116</v>
      </c>
      <c r="I233" s="3">
        <v>459</v>
      </c>
      <c r="J233" s="3" t="s">
        <v>21101</v>
      </c>
      <c r="K233" s="3" t="s">
        <v>1</v>
      </c>
      <c r="L233" s="9">
        <v>45487</v>
      </c>
      <c r="M233" s="9">
        <v>45672</v>
      </c>
      <c r="N233" s="3">
        <v>2250</v>
      </c>
      <c r="O233" s="3" t="s">
        <v>21106</v>
      </c>
      <c r="P233" s="3" t="s">
        <v>21111</v>
      </c>
      <c r="Q233" s="3">
        <v>155</v>
      </c>
      <c r="R233" s="8" t="str">
        <f t="shared" si="3"/>
        <v>*155*</v>
      </c>
    </row>
    <row r="234" spans="1:18" ht="19.8">
      <c r="A234" s="3" t="s">
        <v>21346</v>
      </c>
      <c r="B234" s="3" t="s">
        <v>455</v>
      </c>
      <c r="C234" s="3" t="s">
        <v>20631</v>
      </c>
      <c r="D234" s="3" t="s">
        <v>14</v>
      </c>
      <c r="E234" s="3" t="s">
        <v>20630</v>
      </c>
      <c r="F234" s="3" t="s">
        <v>3</v>
      </c>
      <c r="G234" s="3">
        <v>2017</v>
      </c>
      <c r="H234" s="3" t="s">
        <v>22116</v>
      </c>
      <c r="I234" s="3">
        <v>486</v>
      </c>
      <c r="J234" s="3" t="s">
        <v>21088</v>
      </c>
      <c r="K234" s="3" t="s">
        <v>0</v>
      </c>
      <c r="N234" s="3">
        <v>1410</v>
      </c>
      <c r="O234" s="3" t="s">
        <v>21106</v>
      </c>
      <c r="P234" s="3" t="s">
        <v>21114</v>
      </c>
      <c r="Q234" s="3">
        <v>160</v>
      </c>
      <c r="R234" s="8" t="str">
        <f t="shared" si="3"/>
        <v>*160*</v>
      </c>
    </row>
    <row r="235" spans="1:18" ht="19.8">
      <c r="A235" s="3" t="s">
        <v>21347</v>
      </c>
      <c r="B235" s="3" t="s">
        <v>138</v>
      </c>
      <c r="C235" s="3" t="s">
        <v>20629</v>
      </c>
      <c r="D235" s="3" t="s">
        <v>2</v>
      </c>
      <c r="E235" s="3" t="s">
        <v>20628</v>
      </c>
      <c r="F235" s="3" t="s">
        <v>9</v>
      </c>
      <c r="G235" s="3">
        <v>2006</v>
      </c>
      <c r="H235" s="3" t="s">
        <v>22118</v>
      </c>
      <c r="I235" s="3">
        <v>462</v>
      </c>
      <c r="J235" s="3" t="s">
        <v>21096</v>
      </c>
      <c r="K235" s="3" t="s">
        <v>0</v>
      </c>
      <c r="N235" s="3">
        <v>2325</v>
      </c>
      <c r="O235" s="3" t="s">
        <v>21073</v>
      </c>
      <c r="P235" s="3" t="s">
        <v>21111</v>
      </c>
      <c r="Q235" s="3">
        <v>321</v>
      </c>
      <c r="R235" s="8" t="str">
        <f t="shared" si="3"/>
        <v>*321*</v>
      </c>
    </row>
    <row r="236" spans="1:18" ht="19.8">
      <c r="A236" s="3" t="s">
        <v>21348</v>
      </c>
      <c r="B236" s="3" t="s">
        <v>147</v>
      </c>
      <c r="C236" s="3" t="s">
        <v>20627</v>
      </c>
      <c r="D236" s="3" t="s">
        <v>5</v>
      </c>
      <c r="E236" s="3" t="s">
        <v>20626</v>
      </c>
      <c r="F236" s="3" t="s">
        <v>29</v>
      </c>
      <c r="G236" s="3">
        <v>2010</v>
      </c>
      <c r="H236" s="3" t="s">
        <v>22116</v>
      </c>
      <c r="I236" s="3">
        <v>323</v>
      </c>
      <c r="J236" s="3" t="s">
        <v>21088</v>
      </c>
      <c r="K236" s="3" t="s">
        <v>0</v>
      </c>
      <c r="N236" s="3">
        <v>2310</v>
      </c>
      <c r="O236" s="3" t="s">
        <v>21106</v>
      </c>
      <c r="P236" s="3" t="s">
        <v>21112</v>
      </c>
      <c r="Q236" s="3">
        <v>379</v>
      </c>
      <c r="R236" s="8" t="str">
        <f t="shared" si="3"/>
        <v>*379*</v>
      </c>
    </row>
    <row r="237" spans="1:18" ht="19.8">
      <c r="A237" s="3" t="s">
        <v>21349</v>
      </c>
      <c r="B237" s="3" t="s">
        <v>256</v>
      </c>
      <c r="C237" s="3" t="s">
        <v>20625</v>
      </c>
      <c r="D237" s="3" t="s">
        <v>14</v>
      </c>
      <c r="E237" s="3" t="s">
        <v>20624</v>
      </c>
      <c r="F237" s="3" t="s">
        <v>3</v>
      </c>
      <c r="G237" s="3">
        <v>2020</v>
      </c>
      <c r="H237" s="3" t="s">
        <v>22118</v>
      </c>
      <c r="I237" s="3">
        <v>234</v>
      </c>
      <c r="J237" s="3" t="s">
        <v>21091</v>
      </c>
      <c r="K237" s="3" t="s">
        <v>0</v>
      </c>
      <c r="N237" s="3">
        <v>565</v>
      </c>
      <c r="O237" s="3" t="s">
        <v>21106</v>
      </c>
      <c r="P237" s="3" t="s">
        <v>21111</v>
      </c>
      <c r="Q237" s="3">
        <v>383</v>
      </c>
      <c r="R237" s="8" t="str">
        <f t="shared" si="3"/>
        <v>*383*</v>
      </c>
    </row>
    <row r="238" spans="1:18" ht="19.8">
      <c r="A238" s="3" t="s">
        <v>21350</v>
      </c>
      <c r="B238" s="3" t="s">
        <v>84</v>
      </c>
      <c r="C238" s="3" t="s">
        <v>20623</v>
      </c>
      <c r="D238" s="3" t="s">
        <v>82</v>
      </c>
      <c r="E238" s="3" t="s">
        <v>20622</v>
      </c>
      <c r="F238" s="3" t="s">
        <v>3</v>
      </c>
      <c r="G238" s="3">
        <v>2014</v>
      </c>
      <c r="H238" s="3" t="s">
        <v>22118</v>
      </c>
      <c r="I238" s="3">
        <v>446</v>
      </c>
      <c r="J238" s="3" t="s">
        <v>21102</v>
      </c>
      <c r="K238" s="3" t="s">
        <v>1</v>
      </c>
      <c r="L238" s="9">
        <v>45553</v>
      </c>
      <c r="M238" s="9">
        <v>45629</v>
      </c>
      <c r="N238" s="3">
        <v>1455</v>
      </c>
      <c r="O238" s="3" t="s">
        <v>21105</v>
      </c>
      <c r="P238" s="3" t="s">
        <v>21112</v>
      </c>
      <c r="Q238" s="3">
        <v>203</v>
      </c>
      <c r="R238" s="8" t="str">
        <f t="shared" si="3"/>
        <v>*203*</v>
      </c>
    </row>
    <row r="239" spans="1:18" ht="19.8">
      <c r="A239" s="3" t="s">
        <v>21351</v>
      </c>
      <c r="B239" s="3" t="s">
        <v>344</v>
      </c>
      <c r="C239" s="3" t="s">
        <v>20621</v>
      </c>
      <c r="D239" s="3" t="s">
        <v>82</v>
      </c>
      <c r="E239" s="3" t="s">
        <v>20620</v>
      </c>
      <c r="F239" s="3" t="s">
        <v>3</v>
      </c>
      <c r="G239" s="3">
        <v>2016</v>
      </c>
      <c r="H239" s="3" t="s">
        <v>22118</v>
      </c>
      <c r="I239" s="3">
        <v>81</v>
      </c>
      <c r="J239" s="3" t="s">
        <v>21090</v>
      </c>
      <c r="K239" s="3" t="s">
        <v>1</v>
      </c>
      <c r="L239" s="9">
        <v>45252</v>
      </c>
      <c r="M239" s="9">
        <v>45304</v>
      </c>
      <c r="N239" s="3">
        <v>1815</v>
      </c>
      <c r="O239" s="3" t="s">
        <v>21105</v>
      </c>
      <c r="P239" s="3" t="s">
        <v>21112</v>
      </c>
      <c r="Q239" s="3">
        <v>156</v>
      </c>
      <c r="R239" s="8" t="str">
        <f t="shared" si="3"/>
        <v>*156*</v>
      </c>
    </row>
    <row r="240" spans="1:18" ht="19.8">
      <c r="A240" s="3" t="s">
        <v>21352</v>
      </c>
      <c r="B240" s="3" t="s">
        <v>22</v>
      </c>
      <c r="C240" s="3" t="s">
        <v>20619</v>
      </c>
      <c r="D240" s="3" t="s">
        <v>5</v>
      </c>
      <c r="E240" s="3" t="s">
        <v>20618</v>
      </c>
      <c r="F240" s="3" t="s">
        <v>9</v>
      </c>
      <c r="G240" s="3">
        <v>2008</v>
      </c>
      <c r="H240" s="3" t="s">
        <v>22117</v>
      </c>
      <c r="I240" s="3">
        <v>88</v>
      </c>
      <c r="J240" s="3" t="s">
        <v>21099</v>
      </c>
      <c r="K240" s="3" t="s">
        <v>1</v>
      </c>
      <c r="L240" s="9">
        <v>45275</v>
      </c>
      <c r="M240" s="9">
        <v>45469</v>
      </c>
      <c r="N240" s="3">
        <v>2210</v>
      </c>
      <c r="O240" s="3" t="s">
        <v>21106</v>
      </c>
      <c r="P240" s="3" t="s">
        <v>21112</v>
      </c>
      <c r="Q240" s="3">
        <v>334</v>
      </c>
      <c r="R240" s="8" t="str">
        <f t="shared" si="3"/>
        <v>*334*</v>
      </c>
    </row>
    <row r="241" spans="1:18" ht="19.8">
      <c r="A241" s="3" t="s">
        <v>21353</v>
      </c>
      <c r="B241" s="3" t="s">
        <v>65</v>
      </c>
      <c r="C241" s="3" t="s">
        <v>20617</v>
      </c>
      <c r="D241" s="3" t="s">
        <v>63</v>
      </c>
      <c r="E241" s="3" t="s">
        <v>20616</v>
      </c>
      <c r="F241" s="3" t="s">
        <v>3</v>
      </c>
      <c r="G241" s="3">
        <v>2009</v>
      </c>
      <c r="H241" s="3" t="s">
        <v>22117</v>
      </c>
      <c r="I241" s="3">
        <v>348</v>
      </c>
      <c r="J241" s="3" t="s">
        <v>21097</v>
      </c>
      <c r="K241" s="3" t="s">
        <v>0</v>
      </c>
      <c r="N241" s="3">
        <v>420</v>
      </c>
      <c r="O241" s="3" t="s">
        <v>21106</v>
      </c>
      <c r="P241" s="3" t="s">
        <v>21111</v>
      </c>
      <c r="Q241" s="3">
        <v>289</v>
      </c>
      <c r="R241" s="8" t="str">
        <f t="shared" si="3"/>
        <v>*289*</v>
      </c>
    </row>
    <row r="242" spans="1:18" ht="19.8">
      <c r="A242" s="3" t="s">
        <v>21354</v>
      </c>
      <c r="B242" s="3" t="s">
        <v>33</v>
      </c>
      <c r="C242" s="3" t="s">
        <v>20615</v>
      </c>
      <c r="D242" s="3" t="s">
        <v>31</v>
      </c>
      <c r="E242" s="3" t="s">
        <v>20614</v>
      </c>
      <c r="F242" s="3" t="s">
        <v>29</v>
      </c>
      <c r="G242" s="3">
        <v>2009</v>
      </c>
      <c r="H242" s="3" t="s">
        <v>22117</v>
      </c>
      <c r="I242" s="3">
        <v>277</v>
      </c>
      <c r="J242" s="3" t="s">
        <v>21087</v>
      </c>
      <c r="K242" s="3" t="s">
        <v>1</v>
      </c>
      <c r="L242" s="9">
        <v>45045</v>
      </c>
      <c r="M242" s="9">
        <v>45379</v>
      </c>
      <c r="N242" s="3">
        <v>1090</v>
      </c>
      <c r="O242" s="3" t="s">
        <v>21106</v>
      </c>
      <c r="P242" s="3" t="s">
        <v>21114</v>
      </c>
      <c r="Q242" s="3">
        <v>217</v>
      </c>
      <c r="R242" s="8" t="str">
        <f t="shared" si="3"/>
        <v>*217*</v>
      </c>
    </row>
    <row r="243" spans="1:18" ht="19.8">
      <c r="A243" s="3" t="s">
        <v>21355</v>
      </c>
      <c r="B243" s="3" t="s">
        <v>27</v>
      </c>
      <c r="C243" s="3" t="s">
        <v>20613</v>
      </c>
      <c r="D243" s="3" t="s">
        <v>25</v>
      </c>
      <c r="E243" s="3" t="s">
        <v>20612</v>
      </c>
      <c r="F243" s="3" t="s">
        <v>15</v>
      </c>
      <c r="G243" s="3">
        <v>2015</v>
      </c>
      <c r="H243" s="3" t="s">
        <v>22117</v>
      </c>
      <c r="I243" s="3">
        <v>303</v>
      </c>
      <c r="J243" s="3" t="s">
        <v>21098</v>
      </c>
      <c r="K243" s="3" t="s">
        <v>0</v>
      </c>
      <c r="N243" s="3">
        <v>860</v>
      </c>
      <c r="O243" s="3" t="s">
        <v>25</v>
      </c>
      <c r="P243" s="3" t="s">
        <v>21113</v>
      </c>
      <c r="Q243" s="3">
        <v>389</v>
      </c>
      <c r="R243" s="8" t="str">
        <f t="shared" si="3"/>
        <v>*389*</v>
      </c>
    </row>
    <row r="244" spans="1:18" ht="19.8">
      <c r="A244" s="3" t="s">
        <v>21356</v>
      </c>
      <c r="B244" s="3" t="s">
        <v>138</v>
      </c>
      <c r="C244" s="3" t="s">
        <v>20611</v>
      </c>
      <c r="D244" s="3" t="s">
        <v>2</v>
      </c>
      <c r="E244" s="3" t="s">
        <v>20610</v>
      </c>
      <c r="F244" s="3" t="s">
        <v>3</v>
      </c>
      <c r="G244" s="3">
        <v>2013</v>
      </c>
      <c r="H244" s="3" t="s">
        <v>22118</v>
      </c>
      <c r="I244" s="3">
        <v>266</v>
      </c>
      <c r="J244" s="3" t="s">
        <v>21094</v>
      </c>
      <c r="K244" s="3" t="s">
        <v>0</v>
      </c>
      <c r="N244" s="3">
        <v>1600</v>
      </c>
      <c r="O244" s="3" t="s">
        <v>21073</v>
      </c>
      <c r="P244" s="3" t="s">
        <v>21112</v>
      </c>
      <c r="Q244" s="3">
        <v>339</v>
      </c>
      <c r="R244" s="8" t="str">
        <f t="shared" si="3"/>
        <v>*339*</v>
      </c>
    </row>
    <row r="245" spans="1:18" ht="19.8">
      <c r="A245" s="3" t="s">
        <v>21357</v>
      </c>
      <c r="B245" s="3" t="s">
        <v>22</v>
      </c>
      <c r="C245" s="3" t="s">
        <v>20609</v>
      </c>
      <c r="D245" s="3" t="s">
        <v>5</v>
      </c>
      <c r="E245" s="3" t="s">
        <v>20608</v>
      </c>
      <c r="F245" s="3" t="s">
        <v>29</v>
      </c>
      <c r="G245" s="3">
        <v>2019</v>
      </c>
      <c r="H245" s="3" t="s">
        <v>22118</v>
      </c>
      <c r="I245" s="3">
        <v>349</v>
      </c>
      <c r="J245" s="3" t="s">
        <v>21096</v>
      </c>
      <c r="K245" s="3" t="s">
        <v>0</v>
      </c>
      <c r="N245" s="3">
        <v>1110</v>
      </c>
      <c r="O245" s="3" t="s">
        <v>21106</v>
      </c>
      <c r="P245" s="3" t="s">
        <v>21113</v>
      </c>
      <c r="Q245" s="3">
        <v>243</v>
      </c>
      <c r="R245" s="8" t="str">
        <f t="shared" si="3"/>
        <v>*243*</v>
      </c>
    </row>
    <row r="246" spans="1:18" ht="19.8">
      <c r="A246" s="3" t="s">
        <v>21358</v>
      </c>
      <c r="B246" s="3" t="s">
        <v>147</v>
      </c>
      <c r="C246" s="3" t="s">
        <v>20607</v>
      </c>
      <c r="D246" s="3" t="s">
        <v>5</v>
      </c>
      <c r="E246" s="3" t="s">
        <v>20606</v>
      </c>
      <c r="F246" s="3" t="s">
        <v>15</v>
      </c>
      <c r="G246" s="3">
        <v>2023</v>
      </c>
      <c r="H246" s="3" t="s">
        <v>22116</v>
      </c>
      <c r="I246" s="3">
        <v>435</v>
      </c>
      <c r="J246" s="3" t="s">
        <v>21083</v>
      </c>
      <c r="K246" s="3" t="s">
        <v>0</v>
      </c>
      <c r="N246" s="3">
        <v>2165</v>
      </c>
      <c r="O246" s="3" t="s">
        <v>21106</v>
      </c>
      <c r="P246" s="3" t="s">
        <v>21114</v>
      </c>
      <c r="Q246" s="3">
        <v>156</v>
      </c>
      <c r="R246" s="8" t="str">
        <f t="shared" si="3"/>
        <v>*156*</v>
      </c>
    </row>
    <row r="247" spans="1:18" ht="19.8">
      <c r="A247" s="3" t="s">
        <v>21359</v>
      </c>
      <c r="B247" s="3" t="s">
        <v>147</v>
      </c>
      <c r="C247" s="3" t="s">
        <v>20605</v>
      </c>
      <c r="D247" s="3" t="s">
        <v>5</v>
      </c>
      <c r="E247" s="3" t="s">
        <v>20604</v>
      </c>
      <c r="F247" s="3" t="s">
        <v>29</v>
      </c>
      <c r="G247" s="3">
        <v>2006</v>
      </c>
      <c r="H247" s="3" t="s">
        <v>22118</v>
      </c>
      <c r="I247" s="3">
        <v>252</v>
      </c>
      <c r="J247" s="3" t="s">
        <v>21092</v>
      </c>
      <c r="K247" s="3" t="s">
        <v>0</v>
      </c>
      <c r="N247" s="3">
        <v>150</v>
      </c>
      <c r="O247" s="3" t="s">
        <v>21106</v>
      </c>
      <c r="P247" s="3" t="s">
        <v>21114</v>
      </c>
      <c r="Q247" s="3">
        <v>346</v>
      </c>
      <c r="R247" s="8" t="str">
        <f t="shared" si="3"/>
        <v>*346*</v>
      </c>
    </row>
    <row r="248" spans="1:18" ht="19.8">
      <c r="A248" s="3" t="s">
        <v>21360</v>
      </c>
      <c r="B248" s="3" t="s">
        <v>108</v>
      </c>
      <c r="C248" s="3" t="s">
        <v>20603</v>
      </c>
      <c r="D248" s="3" t="s">
        <v>63</v>
      </c>
      <c r="E248" s="3" t="s">
        <v>20602</v>
      </c>
      <c r="F248" s="3" t="s">
        <v>3</v>
      </c>
      <c r="G248" s="3">
        <v>2005</v>
      </c>
      <c r="H248" s="3" t="s">
        <v>22118</v>
      </c>
      <c r="I248" s="3">
        <v>198</v>
      </c>
      <c r="J248" s="3" t="s">
        <v>21089</v>
      </c>
      <c r="K248" s="3" t="s">
        <v>1</v>
      </c>
      <c r="L248" s="9">
        <v>45208</v>
      </c>
      <c r="M248" s="9">
        <v>45652</v>
      </c>
      <c r="N248" s="3">
        <v>325</v>
      </c>
      <c r="O248" s="3" t="s">
        <v>21106</v>
      </c>
      <c r="P248" s="3" t="s">
        <v>21114</v>
      </c>
      <c r="Q248" s="3">
        <v>370</v>
      </c>
      <c r="R248" s="8" t="str">
        <f t="shared" si="3"/>
        <v>*370*</v>
      </c>
    </row>
    <row r="249" spans="1:18" ht="19.8">
      <c r="A249" s="3" t="s">
        <v>21361</v>
      </c>
      <c r="B249" s="3" t="s">
        <v>27</v>
      </c>
      <c r="C249" s="3" t="s">
        <v>20601</v>
      </c>
      <c r="D249" s="3" t="s">
        <v>25</v>
      </c>
      <c r="E249" s="3" t="s">
        <v>20600</v>
      </c>
      <c r="F249" s="3" t="s">
        <v>9</v>
      </c>
      <c r="G249" s="3">
        <v>2021</v>
      </c>
      <c r="H249" s="3" t="s">
        <v>22118</v>
      </c>
      <c r="I249" s="3">
        <v>400</v>
      </c>
      <c r="J249" s="3" t="s">
        <v>21102</v>
      </c>
      <c r="K249" s="3" t="s">
        <v>1</v>
      </c>
      <c r="L249" s="9">
        <v>45079</v>
      </c>
      <c r="M249" s="9">
        <v>45428</v>
      </c>
      <c r="N249" s="3">
        <v>2350</v>
      </c>
      <c r="O249" s="3" t="s">
        <v>25</v>
      </c>
      <c r="P249" s="3" t="s">
        <v>21111</v>
      </c>
      <c r="Q249" s="3">
        <v>121</v>
      </c>
      <c r="R249" s="8" t="str">
        <f t="shared" si="3"/>
        <v>*121*</v>
      </c>
    </row>
    <row r="250" spans="1:18" ht="19.8">
      <c r="A250" s="3" t="s">
        <v>21362</v>
      </c>
      <c r="B250" s="3" t="s">
        <v>196</v>
      </c>
      <c r="C250" s="3" t="s">
        <v>20599</v>
      </c>
      <c r="D250" s="3" t="s">
        <v>36</v>
      </c>
      <c r="E250" s="3" t="s">
        <v>20598</v>
      </c>
      <c r="F250" s="3" t="s">
        <v>48</v>
      </c>
      <c r="G250" s="3">
        <v>2012</v>
      </c>
      <c r="H250" s="3" t="s">
        <v>22117</v>
      </c>
      <c r="I250" s="3">
        <v>402</v>
      </c>
      <c r="J250" s="3" t="s">
        <v>21094</v>
      </c>
      <c r="K250" s="3" t="s">
        <v>0</v>
      </c>
      <c r="N250" s="3">
        <v>1535</v>
      </c>
      <c r="O250" s="3" t="s">
        <v>21106</v>
      </c>
      <c r="P250" s="3" t="s">
        <v>21112</v>
      </c>
      <c r="Q250" s="3">
        <v>110</v>
      </c>
      <c r="R250" s="8" t="str">
        <f t="shared" si="3"/>
        <v>*110*</v>
      </c>
    </row>
    <row r="251" spans="1:18" ht="19.8">
      <c r="A251" s="3" t="s">
        <v>21363</v>
      </c>
      <c r="B251" s="3" t="s">
        <v>43</v>
      </c>
      <c r="C251" s="3" t="s">
        <v>20597</v>
      </c>
      <c r="D251" s="3" t="s">
        <v>41</v>
      </c>
      <c r="E251" s="3" t="s">
        <v>20596</v>
      </c>
      <c r="F251" s="3" t="s">
        <v>9</v>
      </c>
      <c r="G251" s="3">
        <v>2008</v>
      </c>
      <c r="H251" s="3" t="s">
        <v>22117</v>
      </c>
      <c r="I251" s="3">
        <v>86</v>
      </c>
      <c r="J251" s="3" t="s">
        <v>21095</v>
      </c>
      <c r="K251" s="3" t="s">
        <v>0</v>
      </c>
      <c r="N251" s="3">
        <v>1465</v>
      </c>
      <c r="O251" s="3" t="s">
        <v>21106</v>
      </c>
      <c r="P251" s="3" t="s">
        <v>21114</v>
      </c>
      <c r="Q251" s="3">
        <v>221</v>
      </c>
      <c r="R251" s="8" t="str">
        <f t="shared" si="3"/>
        <v>*221*</v>
      </c>
    </row>
    <row r="252" spans="1:18" ht="19.8">
      <c r="A252" s="3" t="s">
        <v>21364</v>
      </c>
      <c r="B252" s="3" t="s">
        <v>52</v>
      </c>
      <c r="C252" s="3" t="s">
        <v>20595</v>
      </c>
      <c r="D252" s="3" t="s">
        <v>50</v>
      </c>
      <c r="E252" s="3" t="s">
        <v>20594</v>
      </c>
      <c r="F252" s="3" t="s">
        <v>77</v>
      </c>
      <c r="G252" s="3">
        <v>2006</v>
      </c>
      <c r="H252" s="3" t="s">
        <v>22117</v>
      </c>
      <c r="I252" s="3">
        <v>126</v>
      </c>
      <c r="J252" s="3" t="s">
        <v>21102</v>
      </c>
      <c r="K252" s="3" t="s">
        <v>0</v>
      </c>
      <c r="N252" s="3">
        <v>415</v>
      </c>
      <c r="O252" s="3" t="s">
        <v>21106</v>
      </c>
      <c r="P252" s="3" t="s">
        <v>21114</v>
      </c>
      <c r="Q252" s="3">
        <v>145</v>
      </c>
      <c r="R252" s="8" t="str">
        <f t="shared" si="3"/>
        <v>*145*</v>
      </c>
    </row>
    <row r="253" spans="1:18" ht="19.8">
      <c r="A253" s="3" t="s">
        <v>21365</v>
      </c>
      <c r="B253" s="3" t="s">
        <v>143</v>
      </c>
      <c r="C253" s="3" t="s">
        <v>20593</v>
      </c>
      <c r="D253" s="3" t="s">
        <v>141</v>
      </c>
      <c r="E253" s="3" t="s">
        <v>20592</v>
      </c>
      <c r="F253" s="3" t="s">
        <v>3</v>
      </c>
      <c r="G253" s="3">
        <v>2021</v>
      </c>
      <c r="H253" s="3" t="s">
        <v>22117</v>
      </c>
      <c r="I253" s="3">
        <v>285</v>
      </c>
      <c r="J253" s="3" t="s">
        <v>21083</v>
      </c>
      <c r="K253" s="3" t="s">
        <v>0</v>
      </c>
      <c r="N253" s="3">
        <v>2075</v>
      </c>
      <c r="O253" s="3" t="s">
        <v>25</v>
      </c>
      <c r="P253" s="3" t="s">
        <v>21111</v>
      </c>
      <c r="Q253" s="3">
        <v>451</v>
      </c>
      <c r="R253" s="8" t="str">
        <f t="shared" si="3"/>
        <v>*451*</v>
      </c>
    </row>
    <row r="254" spans="1:18" ht="19.8">
      <c r="A254" s="3" t="s">
        <v>21366</v>
      </c>
      <c r="B254" s="3" t="s">
        <v>256</v>
      </c>
      <c r="C254" s="3" t="s">
        <v>20591</v>
      </c>
      <c r="D254" s="3" t="s">
        <v>14</v>
      </c>
      <c r="E254" s="3" t="s">
        <v>20590</v>
      </c>
      <c r="F254" s="3" t="s">
        <v>29</v>
      </c>
      <c r="G254" s="3">
        <v>2022</v>
      </c>
      <c r="H254" s="3" t="s">
        <v>22118</v>
      </c>
      <c r="I254" s="3">
        <v>497</v>
      </c>
      <c r="J254" s="3" t="s">
        <v>21084</v>
      </c>
      <c r="K254" s="3" t="s">
        <v>1</v>
      </c>
      <c r="L254" s="9">
        <v>45651</v>
      </c>
      <c r="M254" s="9">
        <v>45689</v>
      </c>
      <c r="N254" s="3">
        <v>235</v>
      </c>
      <c r="O254" s="3" t="s">
        <v>21106</v>
      </c>
      <c r="P254" s="3" t="s">
        <v>21111</v>
      </c>
      <c r="Q254" s="3">
        <v>189</v>
      </c>
      <c r="R254" s="8" t="str">
        <f t="shared" si="3"/>
        <v>*189*</v>
      </c>
    </row>
    <row r="255" spans="1:18" ht="19.8">
      <c r="A255" s="3" t="s">
        <v>21367</v>
      </c>
      <c r="B255" s="3" t="s">
        <v>27</v>
      </c>
      <c r="C255" s="3" t="s">
        <v>20589</v>
      </c>
      <c r="D255" s="3" t="s">
        <v>25</v>
      </c>
      <c r="E255" s="3" t="s">
        <v>20588</v>
      </c>
      <c r="F255" s="3" t="s">
        <v>15</v>
      </c>
      <c r="G255" s="3">
        <v>2012</v>
      </c>
      <c r="H255" s="3" t="s">
        <v>22118</v>
      </c>
      <c r="I255" s="3">
        <v>434</v>
      </c>
      <c r="J255" s="3" t="s">
        <v>21088</v>
      </c>
      <c r="K255" s="3" t="s">
        <v>1</v>
      </c>
      <c r="L255" s="9">
        <v>45288</v>
      </c>
      <c r="M255" s="9">
        <v>45346</v>
      </c>
      <c r="N255" s="3">
        <v>1845</v>
      </c>
      <c r="O255" s="3" t="s">
        <v>25</v>
      </c>
      <c r="P255" s="3" t="s">
        <v>21112</v>
      </c>
      <c r="Q255" s="3">
        <v>117</v>
      </c>
      <c r="R255" s="8" t="str">
        <f t="shared" si="3"/>
        <v>*117*</v>
      </c>
    </row>
    <row r="256" spans="1:18" ht="19.8">
      <c r="A256" s="3" t="s">
        <v>21368</v>
      </c>
      <c r="B256" s="3" t="s">
        <v>33</v>
      </c>
      <c r="C256" s="3" t="s">
        <v>20587</v>
      </c>
      <c r="D256" s="3" t="s">
        <v>31</v>
      </c>
      <c r="E256" s="3" t="s">
        <v>20586</v>
      </c>
      <c r="F256" s="3" t="s">
        <v>15</v>
      </c>
      <c r="G256" s="3">
        <v>2021</v>
      </c>
      <c r="H256" s="3" t="s">
        <v>22116</v>
      </c>
      <c r="I256" s="3">
        <v>269</v>
      </c>
      <c r="J256" s="3" t="s">
        <v>21090</v>
      </c>
      <c r="K256" s="3" t="s">
        <v>1</v>
      </c>
      <c r="L256" s="9">
        <v>45457</v>
      </c>
      <c r="M256" s="9">
        <v>45656</v>
      </c>
      <c r="N256" s="3">
        <v>1255</v>
      </c>
      <c r="O256" s="3" t="s">
        <v>21106</v>
      </c>
      <c r="P256" s="3" t="s">
        <v>21111</v>
      </c>
      <c r="Q256" s="3">
        <v>271</v>
      </c>
      <c r="R256" s="8" t="str">
        <f t="shared" si="3"/>
        <v>*271*</v>
      </c>
    </row>
    <row r="257" spans="1:18" ht="19.8">
      <c r="A257" s="3" t="s">
        <v>21369</v>
      </c>
      <c r="B257" s="3" t="s">
        <v>27</v>
      </c>
      <c r="C257" s="3" t="s">
        <v>20585</v>
      </c>
      <c r="D257" s="3" t="s">
        <v>25</v>
      </c>
      <c r="E257" s="3" t="s">
        <v>20584</v>
      </c>
      <c r="F257" s="3" t="s">
        <v>3</v>
      </c>
      <c r="G257" s="3">
        <v>2021</v>
      </c>
      <c r="H257" s="3" t="s">
        <v>22118</v>
      </c>
      <c r="I257" s="3">
        <v>326</v>
      </c>
      <c r="J257" s="3" t="s">
        <v>21084</v>
      </c>
      <c r="K257" s="3" t="s">
        <v>0</v>
      </c>
      <c r="N257" s="3">
        <v>965</v>
      </c>
      <c r="O257" s="3" t="s">
        <v>25</v>
      </c>
      <c r="P257" s="3" t="s">
        <v>21114</v>
      </c>
      <c r="Q257" s="3">
        <v>303</v>
      </c>
      <c r="R257" s="8" t="str">
        <f t="shared" si="3"/>
        <v>*303*</v>
      </c>
    </row>
    <row r="258" spans="1:18" ht="19.8">
      <c r="A258" s="3" t="s">
        <v>21370</v>
      </c>
      <c r="B258" s="3" t="s">
        <v>478</v>
      </c>
      <c r="C258" s="3" t="s">
        <v>20583</v>
      </c>
      <c r="D258" s="3" t="s">
        <v>95</v>
      </c>
      <c r="E258" s="3" t="s">
        <v>20582</v>
      </c>
      <c r="F258" s="3" t="s">
        <v>48</v>
      </c>
      <c r="G258" s="3">
        <v>2015</v>
      </c>
      <c r="H258" s="3" t="s">
        <v>22117</v>
      </c>
      <c r="I258" s="3">
        <v>384</v>
      </c>
      <c r="J258" s="3" t="s">
        <v>21090</v>
      </c>
      <c r="K258" s="3" t="s">
        <v>0</v>
      </c>
      <c r="N258" s="3">
        <v>925</v>
      </c>
      <c r="O258" s="3" t="s">
        <v>21105</v>
      </c>
      <c r="P258" s="3" t="s">
        <v>21111</v>
      </c>
      <c r="Q258" s="3">
        <v>116</v>
      </c>
      <c r="R258" s="8" t="str">
        <f t="shared" si="3"/>
        <v>*116*</v>
      </c>
    </row>
    <row r="259" spans="1:18" ht="19.8">
      <c r="A259" s="3" t="s">
        <v>21371</v>
      </c>
      <c r="B259" s="3" t="s">
        <v>143</v>
      </c>
      <c r="C259" s="3" t="s">
        <v>20581</v>
      </c>
      <c r="D259" s="3" t="s">
        <v>141</v>
      </c>
      <c r="E259" s="3" t="s">
        <v>20580</v>
      </c>
      <c r="F259" s="3" t="s">
        <v>29</v>
      </c>
      <c r="G259" s="3">
        <v>2006</v>
      </c>
      <c r="H259" s="3" t="s">
        <v>22116</v>
      </c>
      <c r="I259" s="3">
        <v>425</v>
      </c>
      <c r="J259" s="3" t="s">
        <v>21092</v>
      </c>
      <c r="K259" s="3" t="s">
        <v>1</v>
      </c>
      <c r="L259" s="9">
        <v>45654</v>
      </c>
      <c r="M259" s="9">
        <v>45673</v>
      </c>
      <c r="N259" s="3">
        <v>1090</v>
      </c>
      <c r="O259" s="3" t="s">
        <v>25</v>
      </c>
      <c r="P259" s="3" t="s">
        <v>21112</v>
      </c>
      <c r="Q259" s="3">
        <v>373</v>
      </c>
      <c r="R259" s="8" t="str">
        <f t="shared" si="3"/>
        <v>*373*</v>
      </c>
    </row>
    <row r="260" spans="1:18" ht="19.8">
      <c r="A260" s="3" t="s">
        <v>21372</v>
      </c>
      <c r="B260" s="3" t="s">
        <v>151</v>
      </c>
      <c r="C260" s="3" t="s">
        <v>20579</v>
      </c>
      <c r="D260" s="3" t="s">
        <v>82</v>
      </c>
      <c r="E260" s="3" t="s">
        <v>20578</v>
      </c>
      <c r="F260" s="3" t="s">
        <v>29</v>
      </c>
      <c r="G260" s="3">
        <v>2013</v>
      </c>
      <c r="H260" s="3" t="s">
        <v>22116</v>
      </c>
      <c r="I260" s="3">
        <v>329</v>
      </c>
      <c r="J260" s="3" t="s">
        <v>21095</v>
      </c>
      <c r="K260" s="3" t="s">
        <v>1</v>
      </c>
      <c r="L260" s="9">
        <v>45163</v>
      </c>
      <c r="M260" s="9">
        <v>45322</v>
      </c>
      <c r="N260" s="3">
        <v>2235</v>
      </c>
      <c r="O260" s="3" t="s">
        <v>21105</v>
      </c>
      <c r="P260" s="3" t="s">
        <v>21111</v>
      </c>
      <c r="Q260" s="3">
        <v>119</v>
      </c>
      <c r="R260" s="8" t="str">
        <f t="shared" ref="R260:R323" si="4">"*"&amp;Q260&amp;"*"</f>
        <v>*119*</v>
      </c>
    </row>
    <row r="261" spans="1:18" ht="19.8">
      <c r="A261" s="3" t="s">
        <v>21373</v>
      </c>
      <c r="B261" s="3" t="s">
        <v>7</v>
      </c>
      <c r="C261" s="3" t="s">
        <v>15171</v>
      </c>
      <c r="D261" s="3" t="s">
        <v>5</v>
      </c>
      <c r="E261" s="3" t="s">
        <v>20577</v>
      </c>
      <c r="F261" s="3" t="s">
        <v>29</v>
      </c>
      <c r="G261" s="3">
        <v>2013</v>
      </c>
      <c r="H261" s="3" t="s">
        <v>22116</v>
      </c>
      <c r="I261" s="3">
        <v>169</v>
      </c>
      <c r="J261" s="3" t="s">
        <v>21096</v>
      </c>
      <c r="K261" s="3" t="s">
        <v>1</v>
      </c>
      <c r="L261" s="9">
        <v>45016</v>
      </c>
      <c r="M261" s="9">
        <v>45195</v>
      </c>
      <c r="N261" s="3">
        <v>1775</v>
      </c>
      <c r="O261" s="3" t="s">
        <v>21106</v>
      </c>
      <c r="P261" s="3" t="s">
        <v>21112</v>
      </c>
      <c r="Q261" s="3">
        <v>225</v>
      </c>
      <c r="R261" s="8" t="str">
        <f t="shared" si="4"/>
        <v>*225*</v>
      </c>
    </row>
    <row r="262" spans="1:18" ht="19.8">
      <c r="A262" s="3" t="s">
        <v>21374</v>
      </c>
      <c r="B262" s="3" t="s">
        <v>455</v>
      </c>
      <c r="C262" s="3" t="s">
        <v>20576</v>
      </c>
      <c r="D262" s="3" t="s">
        <v>14</v>
      </c>
      <c r="E262" s="3" t="s">
        <v>20575</v>
      </c>
      <c r="F262" s="3" t="s">
        <v>15</v>
      </c>
      <c r="G262" s="3">
        <v>2010</v>
      </c>
      <c r="H262" s="3" t="s">
        <v>22118</v>
      </c>
      <c r="I262" s="3">
        <v>109</v>
      </c>
      <c r="J262" s="3" t="s">
        <v>21096</v>
      </c>
      <c r="K262" s="3" t="s">
        <v>1</v>
      </c>
      <c r="L262" s="9">
        <v>45533</v>
      </c>
      <c r="M262" s="9">
        <v>45561</v>
      </c>
      <c r="N262" s="3">
        <v>2155</v>
      </c>
      <c r="O262" s="3" t="s">
        <v>21106</v>
      </c>
      <c r="P262" s="3" t="s">
        <v>21112</v>
      </c>
      <c r="Q262" s="3">
        <v>376</v>
      </c>
      <c r="R262" s="8" t="str">
        <f t="shared" si="4"/>
        <v>*376*</v>
      </c>
    </row>
    <row r="263" spans="1:18" ht="19.8">
      <c r="A263" s="3" t="s">
        <v>21375</v>
      </c>
      <c r="B263" s="3" t="s">
        <v>256</v>
      </c>
      <c r="C263" s="3" t="s">
        <v>20574</v>
      </c>
      <c r="D263" s="3" t="s">
        <v>14</v>
      </c>
      <c r="E263" s="3" t="s">
        <v>20573</v>
      </c>
      <c r="F263" s="3" t="s">
        <v>48</v>
      </c>
      <c r="G263" s="3">
        <v>2021</v>
      </c>
      <c r="H263" s="3" t="s">
        <v>22116</v>
      </c>
      <c r="I263" s="3">
        <v>125</v>
      </c>
      <c r="J263" s="3" t="s">
        <v>21089</v>
      </c>
      <c r="K263" s="3" t="s">
        <v>1</v>
      </c>
      <c r="L263" s="9">
        <v>45710</v>
      </c>
      <c r="M263" s="9">
        <v>45710</v>
      </c>
      <c r="N263" s="3">
        <v>345</v>
      </c>
      <c r="O263" s="3" t="s">
        <v>21106</v>
      </c>
      <c r="P263" s="3" t="s">
        <v>21112</v>
      </c>
      <c r="Q263" s="3">
        <v>209</v>
      </c>
      <c r="R263" s="8" t="str">
        <f t="shared" si="4"/>
        <v>*209*</v>
      </c>
    </row>
    <row r="264" spans="1:18" ht="19.8">
      <c r="A264" s="3" t="s">
        <v>21376</v>
      </c>
      <c r="B264" s="3" t="s">
        <v>104</v>
      </c>
      <c r="C264" s="3" t="s">
        <v>16836</v>
      </c>
      <c r="D264" s="3" t="s">
        <v>25</v>
      </c>
      <c r="E264" s="3" t="s">
        <v>20572</v>
      </c>
      <c r="F264" s="3" t="s">
        <v>77</v>
      </c>
      <c r="G264" s="3">
        <v>2008</v>
      </c>
      <c r="H264" s="3" t="s">
        <v>22118</v>
      </c>
      <c r="I264" s="3">
        <v>396</v>
      </c>
      <c r="J264" s="3" t="s">
        <v>21091</v>
      </c>
      <c r="K264" s="3" t="s">
        <v>0</v>
      </c>
      <c r="N264" s="3">
        <v>1570</v>
      </c>
      <c r="O264" s="3" t="s">
        <v>25</v>
      </c>
      <c r="P264" s="3" t="s">
        <v>21111</v>
      </c>
      <c r="Q264" s="3">
        <v>170</v>
      </c>
      <c r="R264" s="8" t="str">
        <f t="shared" si="4"/>
        <v>*170*</v>
      </c>
    </row>
    <row r="265" spans="1:18" ht="19.8">
      <c r="A265" s="3" t="s">
        <v>21377</v>
      </c>
      <c r="B265" s="3" t="s">
        <v>60</v>
      </c>
      <c r="C265" s="3" t="s">
        <v>20571</v>
      </c>
      <c r="D265" s="3" t="s">
        <v>41</v>
      </c>
      <c r="E265" s="3" t="s">
        <v>20570</v>
      </c>
      <c r="F265" s="3" t="s">
        <v>29</v>
      </c>
      <c r="G265" s="3">
        <v>2012</v>
      </c>
      <c r="H265" s="3" t="s">
        <v>22118</v>
      </c>
      <c r="I265" s="3">
        <v>202</v>
      </c>
      <c r="J265" s="3" t="s">
        <v>21098</v>
      </c>
      <c r="K265" s="3" t="s">
        <v>0</v>
      </c>
      <c r="N265" s="3">
        <v>1630</v>
      </c>
      <c r="O265" s="3" t="s">
        <v>21106</v>
      </c>
      <c r="P265" s="3" t="s">
        <v>21114</v>
      </c>
      <c r="Q265" s="3">
        <v>432</v>
      </c>
      <c r="R265" s="8" t="str">
        <f t="shared" si="4"/>
        <v>*432*</v>
      </c>
    </row>
    <row r="266" spans="1:18" ht="19.8">
      <c r="A266" s="3" t="s">
        <v>21378</v>
      </c>
      <c r="B266" s="3" t="s">
        <v>160</v>
      </c>
      <c r="C266" s="3" t="s">
        <v>20569</v>
      </c>
      <c r="D266" s="3" t="s">
        <v>31</v>
      </c>
      <c r="E266" s="3" t="s">
        <v>20568</v>
      </c>
      <c r="F266" s="3" t="s">
        <v>29</v>
      </c>
      <c r="G266" s="3">
        <v>2024</v>
      </c>
      <c r="H266" s="3" t="s">
        <v>22118</v>
      </c>
      <c r="I266" s="3">
        <v>195</v>
      </c>
      <c r="J266" s="3" t="s">
        <v>21089</v>
      </c>
      <c r="K266" s="3" t="s">
        <v>0</v>
      </c>
      <c r="N266" s="3">
        <v>920</v>
      </c>
      <c r="O266" s="3" t="s">
        <v>21106</v>
      </c>
      <c r="P266" s="3" t="s">
        <v>21113</v>
      </c>
      <c r="Q266" s="3">
        <v>132</v>
      </c>
      <c r="R266" s="8" t="str">
        <f t="shared" si="4"/>
        <v>*132*</v>
      </c>
    </row>
    <row r="267" spans="1:18" ht="19.8">
      <c r="A267" s="3" t="s">
        <v>21379</v>
      </c>
      <c r="B267" s="3" t="s">
        <v>196</v>
      </c>
      <c r="C267" s="3" t="s">
        <v>20567</v>
      </c>
      <c r="D267" s="3" t="s">
        <v>36</v>
      </c>
      <c r="E267" s="3" t="s">
        <v>20566</v>
      </c>
      <c r="F267" s="3" t="s">
        <v>3</v>
      </c>
      <c r="G267" s="3">
        <v>2005</v>
      </c>
      <c r="H267" s="3" t="s">
        <v>22117</v>
      </c>
      <c r="I267" s="3">
        <v>237</v>
      </c>
      <c r="J267" s="3" t="s">
        <v>21100</v>
      </c>
      <c r="K267" s="3" t="s">
        <v>1</v>
      </c>
      <c r="L267" s="9">
        <v>45415</v>
      </c>
      <c r="M267" s="9">
        <v>45647</v>
      </c>
      <c r="N267" s="3">
        <v>1980</v>
      </c>
      <c r="O267" s="3" t="s">
        <v>21106</v>
      </c>
      <c r="P267" s="3" t="s">
        <v>21112</v>
      </c>
      <c r="Q267" s="3">
        <v>173</v>
      </c>
      <c r="R267" s="8" t="str">
        <f t="shared" si="4"/>
        <v>*173*</v>
      </c>
    </row>
    <row r="268" spans="1:18" ht="19.8">
      <c r="A268" s="3" t="s">
        <v>21380</v>
      </c>
      <c r="B268" s="3" t="s">
        <v>433</v>
      </c>
      <c r="C268" s="3" t="s">
        <v>20565</v>
      </c>
      <c r="D268" s="3" t="s">
        <v>123</v>
      </c>
      <c r="E268" s="3" t="s">
        <v>20564</v>
      </c>
      <c r="F268" s="3" t="s">
        <v>9</v>
      </c>
      <c r="G268" s="3">
        <v>2011</v>
      </c>
      <c r="H268" s="3" t="s">
        <v>22117</v>
      </c>
      <c r="I268" s="3">
        <v>402</v>
      </c>
      <c r="J268" s="3" t="s">
        <v>21100</v>
      </c>
      <c r="K268" s="3" t="s">
        <v>1</v>
      </c>
      <c r="L268" s="9">
        <v>45596</v>
      </c>
      <c r="M268" s="9">
        <v>45669</v>
      </c>
      <c r="N268" s="3">
        <v>255</v>
      </c>
      <c r="O268" s="3" t="s">
        <v>21106</v>
      </c>
      <c r="P268" s="3" t="s">
        <v>21113</v>
      </c>
      <c r="Q268" s="3">
        <v>318</v>
      </c>
      <c r="R268" s="8" t="str">
        <f t="shared" si="4"/>
        <v>*318*</v>
      </c>
    </row>
    <row r="269" spans="1:18" ht="19.8">
      <c r="A269" s="3" t="s">
        <v>21381</v>
      </c>
      <c r="B269" s="3" t="s">
        <v>65</v>
      </c>
      <c r="C269" s="3" t="s">
        <v>20563</v>
      </c>
      <c r="D269" s="3" t="s">
        <v>63</v>
      </c>
      <c r="E269" s="3" t="s">
        <v>20562</v>
      </c>
      <c r="F269" s="3" t="s">
        <v>29</v>
      </c>
      <c r="G269" s="3">
        <v>2007</v>
      </c>
      <c r="H269" s="3" t="s">
        <v>22117</v>
      </c>
      <c r="I269" s="3">
        <v>207</v>
      </c>
      <c r="J269" s="3" t="s">
        <v>21098</v>
      </c>
      <c r="K269" s="3" t="s">
        <v>1</v>
      </c>
      <c r="L269" s="9">
        <v>45575</v>
      </c>
      <c r="M269" s="9">
        <v>45637</v>
      </c>
      <c r="N269" s="3">
        <v>1620</v>
      </c>
      <c r="O269" s="3" t="s">
        <v>21106</v>
      </c>
      <c r="P269" s="3" t="s">
        <v>21114</v>
      </c>
      <c r="Q269" s="3">
        <v>374</v>
      </c>
      <c r="R269" s="8" t="str">
        <f t="shared" si="4"/>
        <v>*374*</v>
      </c>
    </row>
    <row r="270" spans="1:18" ht="19.8">
      <c r="A270" s="3" t="s">
        <v>21382</v>
      </c>
      <c r="B270" s="3" t="s">
        <v>84</v>
      </c>
      <c r="C270" s="3" t="s">
        <v>20561</v>
      </c>
      <c r="D270" s="3" t="s">
        <v>82</v>
      </c>
      <c r="E270" s="3" t="s">
        <v>20560</v>
      </c>
      <c r="F270" s="3" t="s">
        <v>15</v>
      </c>
      <c r="G270" s="3">
        <v>2011</v>
      </c>
      <c r="H270" s="3" t="s">
        <v>22117</v>
      </c>
      <c r="I270" s="3">
        <v>303</v>
      </c>
      <c r="J270" s="3" t="s">
        <v>21091</v>
      </c>
      <c r="K270" s="3" t="s">
        <v>1</v>
      </c>
      <c r="L270" s="9">
        <v>45316</v>
      </c>
      <c r="M270" s="9">
        <v>45541</v>
      </c>
      <c r="N270" s="3">
        <v>105</v>
      </c>
      <c r="O270" s="3" t="s">
        <v>21105</v>
      </c>
      <c r="P270" s="3" t="s">
        <v>21114</v>
      </c>
      <c r="Q270" s="3">
        <v>130</v>
      </c>
      <c r="R270" s="8" t="str">
        <f t="shared" si="4"/>
        <v>*130*</v>
      </c>
    </row>
    <row r="271" spans="1:18" ht="19.8">
      <c r="A271" s="3" t="s">
        <v>21383</v>
      </c>
      <c r="B271" s="3" t="s">
        <v>18</v>
      </c>
      <c r="C271" s="3" t="s">
        <v>20559</v>
      </c>
      <c r="D271" s="3" t="s">
        <v>14</v>
      </c>
      <c r="E271" s="3" t="s">
        <v>20558</v>
      </c>
      <c r="F271" s="3" t="s">
        <v>9</v>
      </c>
      <c r="G271" s="3">
        <v>2012</v>
      </c>
      <c r="H271" s="3" t="s">
        <v>22118</v>
      </c>
      <c r="I271" s="3">
        <v>192</v>
      </c>
      <c r="J271" s="3" t="s">
        <v>21085</v>
      </c>
      <c r="K271" s="3" t="s">
        <v>0</v>
      </c>
      <c r="N271" s="3">
        <v>960</v>
      </c>
      <c r="O271" s="3" t="s">
        <v>21106</v>
      </c>
      <c r="P271" s="3" t="s">
        <v>21114</v>
      </c>
      <c r="Q271" s="3">
        <v>351</v>
      </c>
      <c r="R271" s="8" t="str">
        <f t="shared" si="4"/>
        <v>*351*</v>
      </c>
    </row>
    <row r="272" spans="1:18" ht="19.8">
      <c r="A272" s="3" t="s">
        <v>21384</v>
      </c>
      <c r="B272" s="3" t="s">
        <v>455</v>
      </c>
      <c r="C272" s="3" t="s">
        <v>20557</v>
      </c>
      <c r="D272" s="3" t="s">
        <v>14</v>
      </c>
      <c r="E272" s="3" t="s">
        <v>20556</v>
      </c>
      <c r="F272" s="3" t="s">
        <v>77</v>
      </c>
      <c r="G272" s="3">
        <v>2014</v>
      </c>
      <c r="H272" s="3" t="s">
        <v>22118</v>
      </c>
      <c r="I272" s="3">
        <v>138</v>
      </c>
      <c r="J272" s="3" t="s">
        <v>21098</v>
      </c>
      <c r="K272" s="3" t="s">
        <v>0</v>
      </c>
      <c r="N272" s="3">
        <v>645</v>
      </c>
      <c r="O272" s="3" t="s">
        <v>21106</v>
      </c>
      <c r="P272" s="3" t="s">
        <v>21111</v>
      </c>
      <c r="Q272" s="3">
        <v>292</v>
      </c>
      <c r="R272" s="8" t="str">
        <f t="shared" si="4"/>
        <v>*292*</v>
      </c>
    </row>
    <row r="273" spans="1:18" ht="19.8">
      <c r="A273" s="3" t="s">
        <v>21385</v>
      </c>
      <c r="B273" s="3" t="s">
        <v>18</v>
      </c>
      <c r="C273" s="3" t="s">
        <v>20555</v>
      </c>
      <c r="D273" s="3" t="s">
        <v>14</v>
      </c>
      <c r="E273" s="3" t="s">
        <v>20554</v>
      </c>
      <c r="F273" s="3" t="s">
        <v>15</v>
      </c>
      <c r="G273" s="3">
        <v>2008</v>
      </c>
      <c r="H273" s="3" t="s">
        <v>22116</v>
      </c>
      <c r="I273" s="3">
        <v>334</v>
      </c>
      <c r="J273" s="3" t="s">
        <v>21089</v>
      </c>
      <c r="K273" s="3" t="s">
        <v>0</v>
      </c>
      <c r="N273" s="3">
        <v>735</v>
      </c>
      <c r="O273" s="3" t="s">
        <v>21106</v>
      </c>
      <c r="P273" s="3" t="s">
        <v>21112</v>
      </c>
      <c r="Q273" s="3">
        <v>352</v>
      </c>
      <c r="R273" s="8" t="str">
        <f t="shared" si="4"/>
        <v>*352*</v>
      </c>
    </row>
    <row r="274" spans="1:18" ht="19.8">
      <c r="A274" s="3" t="s">
        <v>21386</v>
      </c>
      <c r="B274" s="3" t="s">
        <v>56</v>
      </c>
      <c r="C274" s="3" t="s">
        <v>20553</v>
      </c>
      <c r="D274" s="3" t="s">
        <v>50</v>
      </c>
      <c r="E274" s="3" t="s">
        <v>20552</v>
      </c>
      <c r="F274" s="3" t="s">
        <v>48</v>
      </c>
      <c r="G274" s="3">
        <v>2021</v>
      </c>
      <c r="H274" s="3" t="s">
        <v>22118</v>
      </c>
      <c r="I274" s="3">
        <v>164</v>
      </c>
      <c r="J274" s="3" t="s">
        <v>21097</v>
      </c>
      <c r="K274" s="3" t="s">
        <v>1</v>
      </c>
      <c r="L274" s="9">
        <v>45520</v>
      </c>
      <c r="M274" s="9">
        <v>45699</v>
      </c>
      <c r="N274" s="3">
        <v>960</v>
      </c>
      <c r="O274" s="3" t="s">
        <v>21106</v>
      </c>
      <c r="P274" s="3" t="s">
        <v>21114</v>
      </c>
      <c r="Q274" s="3">
        <v>133</v>
      </c>
      <c r="R274" s="8" t="str">
        <f t="shared" si="4"/>
        <v>*133*</v>
      </c>
    </row>
    <row r="275" spans="1:18" ht="19.8">
      <c r="A275" s="3" t="s">
        <v>21387</v>
      </c>
      <c r="B275" s="3" t="s">
        <v>256</v>
      </c>
      <c r="C275" s="3" t="s">
        <v>20551</v>
      </c>
      <c r="D275" s="3" t="s">
        <v>14</v>
      </c>
      <c r="E275" s="3" t="s">
        <v>20550</v>
      </c>
      <c r="F275" s="3" t="s">
        <v>15</v>
      </c>
      <c r="G275" s="3">
        <v>2012</v>
      </c>
      <c r="H275" s="3" t="s">
        <v>22118</v>
      </c>
      <c r="I275" s="3">
        <v>183</v>
      </c>
      <c r="J275" s="3" t="s">
        <v>21091</v>
      </c>
      <c r="K275" s="3" t="s">
        <v>0</v>
      </c>
      <c r="N275" s="3">
        <v>2230</v>
      </c>
      <c r="O275" s="3" t="s">
        <v>21106</v>
      </c>
      <c r="P275" s="3" t="s">
        <v>21114</v>
      </c>
      <c r="Q275" s="3">
        <v>338</v>
      </c>
      <c r="R275" s="8" t="str">
        <f t="shared" si="4"/>
        <v>*338*</v>
      </c>
    </row>
    <row r="276" spans="1:18" ht="19.8">
      <c r="A276" s="3" t="s">
        <v>21388</v>
      </c>
      <c r="B276" s="3" t="s">
        <v>104</v>
      </c>
      <c r="C276" s="3" t="s">
        <v>20549</v>
      </c>
      <c r="D276" s="3" t="s">
        <v>25</v>
      </c>
      <c r="E276" s="3" t="s">
        <v>20548</v>
      </c>
      <c r="F276" s="3" t="s">
        <v>3</v>
      </c>
      <c r="G276" s="3">
        <v>2012</v>
      </c>
      <c r="H276" s="3" t="s">
        <v>22118</v>
      </c>
      <c r="I276" s="3">
        <v>425</v>
      </c>
      <c r="J276" s="3" t="s">
        <v>21100</v>
      </c>
      <c r="K276" s="3" t="s">
        <v>0</v>
      </c>
      <c r="N276" s="3">
        <v>1190</v>
      </c>
      <c r="O276" s="3" t="s">
        <v>25</v>
      </c>
      <c r="P276" s="3" t="s">
        <v>21111</v>
      </c>
      <c r="Q276" s="3">
        <v>252</v>
      </c>
      <c r="R276" s="8" t="str">
        <f t="shared" si="4"/>
        <v>*252*</v>
      </c>
    </row>
    <row r="277" spans="1:18" ht="19.8">
      <c r="A277" s="3" t="s">
        <v>21389</v>
      </c>
      <c r="B277" s="3" t="s">
        <v>88</v>
      </c>
      <c r="C277" s="3" t="s">
        <v>20547</v>
      </c>
      <c r="D277" s="3" t="s">
        <v>2</v>
      </c>
      <c r="E277" s="3" t="s">
        <v>20546</v>
      </c>
      <c r="F277" s="3" t="s">
        <v>48</v>
      </c>
      <c r="G277" s="3">
        <v>2014</v>
      </c>
      <c r="H277" s="3" t="s">
        <v>22117</v>
      </c>
      <c r="I277" s="3">
        <v>170</v>
      </c>
      <c r="J277" s="3" t="s">
        <v>21086</v>
      </c>
      <c r="K277" s="3" t="s">
        <v>1</v>
      </c>
      <c r="L277" s="9">
        <v>45318</v>
      </c>
      <c r="M277" s="9">
        <v>45558</v>
      </c>
      <c r="N277" s="3">
        <v>975</v>
      </c>
      <c r="O277" s="3" t="s">
        <v>21073</v>
      </c>
      <c r="P277" s="3" t="s">
        <v>21111</v>
      </c>
      <c r="Q277" s="3">
        <v>385</v>
      </c>
      <c r="R277" s="8" t="str">
        <f t="shared" si="4"/>
        <v>*385*</v>
      </c>
    </row>
    <row r="278" spans="1:18" ht="19.8">
      <c r="A278" s="3" t="s">
        <v>21390</v>
      </c>
      <c r="B278" s="3" t="s">
        <v>104</v>
      </c>
      <c r="C278" s="3" t="s">
        <v>20545</v>
      </c>
      <c r="D278" s="3" t="s">
        <v>25</v>
      </c>
      <c r="E278" s="3" t="s">
        <v>20544</v>
      </c>
      <c r="F278" s="3" t="s">
        <v>77</v>
      </c>
      <c r="G278" s="3">
        <v>2024</v>
      </c>
      <c r="H278" s="3" t="s">
        <v>22117</v>
      </c>
      <c r="I278" s="3">
        <v>272</v>
      </c>
      <c r="J278" s="3" t="s">
        <v>21102</v>
      </c>
      <c r="K278" s="3" t="s">
        <v>1</v>
      </c>
      <c r="L278" s="9">
        <v>45082</v>
      </c>
      <c r="M278" s="9">
        <v>45711</v>
      </c>
      <c r="N278" s="3">
        <v>415</v>
      </c>
      <c r="O278" s="3" t="s">
        <v>25</v>
      </c>
      <c r="P278" s="3" t="s">
        <v>21112</v>
      </c>
      <c r="Q278" s="3">
        <v>450</v>
      </c>
      <c r="R278" s="8" t="str">
        <f t="shared" si="4"/>
        <v>*450*</v>
      </c>
    </row>
    <row r="279" spans="1:18" ht="19.8">
      <c r="A279" s="3" t="s">
        <v>21391</v>
      </c>
      <c r="B279" s="3" t="s">
        <v>88</v>
      </c>
      <c r="C279" s="3" t="s">
        <v>17717</v>
      </c>
      <c r="D279" s="3" t="s">
        <v>2</v>
      </c>
      <c r="E279" s="3" t="s">
        <v>20543</v>
      </c>
      <c r="F279" s="3" t="s">
        <v>77</v>
      </c>
      <c r="G279" s="3">
        <v>2006</v>
      </c>
      <c r="H279" s="3" t="s">
        <v>22117</v>
      </c>
      <c r="I279" s="3">
        <v>184</v>
      </c>
      <c r="J279" s="3" t="s">
        <v>21100</v>
      </c>
      <c r="K279" s="3" t="s">
        <v>0</v>
      </c>
      <c r="N279" s="3">
        <v>1515</v>
      </c>
      <c r="O279" s="3" t="s">
        <v>21073</v>
      </c>
      <c r="P279" s="3" t="s">
        <v>21111</v>
      </c>
      <c r="Q279" s="3">
        <v>114</v>
      </c>
      <c r="R279" s="8" t="str">
        <f t="shared" si="4"/>
        <v>*114*</v>
      </c>
    </row>
    <row r="280" spans="1:18" ht="19.8">
      <c r="A280" s="3" t="s">
        <v>21392</v>
      </c>
      <c r="B280" s="3" t="s">
        <v>38</v>
      </c>
      <c r="C280" s="3" t="s">
        <v>20542</v>
      </c>
      <c r="D280" s="3" t="s">
        <v>36</v>
      </c>
      <c r="E280" s="3" t="s">
        <v>20541</v>
      </c>
      <c r="F280" s="3" t="s">
        <v>77</v>
      </c>
      <c r="G280" s="3">
        <v>2017</v>
      </c>
      <c r="H280" s="3" t="s">
        <v>22117</v>
      </c>
      <c r="I280" s="3">
        <v>378</v>
      </c>
      <c r="J280" s="3" t="s">
        <v>21091</v>
      </c>
      <c r="K280" s="3" t="s">
        <v>0</v>
      </c>
      <c r="N280" s="3">
        <v>2460</v>
      </c>
      <c r="O280" s="3" t="s">
        <v>21106</v>
      </c>
      <c r="P280" s="3" t="s">
        <v>21114</v>
      </c>
      <c r="Q280" s="3">
        <v>278</v>
      </c>
      <c r="R280" s="8" t="str">
        <f t="shared" si="4"/>
        <v>*278*</v>
      </c>
    </row>
    <row r="281" spans="1:18" ht="19.8">
      <c r="A281" s="3" t="s">
        <v>21393</v>
      </c>
      <c r="B281" s="3" t="s">
        <v>18</v>
      </c>
      <c r="C281" s="3" t="s">
        <v>20540</v>
      </c>
      <c r="D281" s="3" t="s">
        <v>14</v>
      </c>
      <c r="E281" s="3" t="s">
        <v>20539</v>
      </c>
      <c r="F281" s="3" t="s">
        <v>9</v>
      </c>
      <c r="G281" s="3">
        <v>2013</v>
      </c>
      <c r="H281" s="3" t="s">
        <v>22118</v>
      </c>
      <c r="I281" s="3">
        <v>100</v>
      </c>
      <c r="J281" s="3" t="s">
        <v>21087</v>
      </c>
      <c r="K281" s="3" t="s">
        <v>0</v>
      </c>
      <c r="N281" s="3">
        <v>2130</v>
      </c>
      <c r="O281" s="3" t="s">
        <v>21106</v>
      </c>
      <c r="P281" s="3" t="s">
        <v>21111</v>
      </c>
      <c r="Q281" s="3">
        <v>318</v>
      </c>
      <c r="R281" s="8" t="str">
        <f t="shared" si="4"/>
        <v>*318*</v>
      </c>
    </row>
    <row r="282" spans="1:18" ht="19.8">
      <c r="A282" s="3" t="s">
        <v>21394</v>
      </c>
      <c r="B282" s="3" t="s">
        <v>18</v>
      </c>
      <c r="C282" s="3" t="s">
        <v>20538</v>
      </c>
      <c r="D282" s="3" t="s">
        <v>14</v>
      </c>
      <c r="E282" s="3" t="s">
        <v>20537</v>
      </c>
      <c r="F282" s="3" t="s">
        <v>77</v>
      </c>
      <c r="G282" s="3">
        <v>2021</v>
      </c>
      <c r="H282" s="3" t="s">
        <v>22118</v>
      </c>
      <c r="I282" s="3">
        <v>127</v>
      </c>
      <c r="J282" s="3" t="s">
        <v>21090</v>
      </c>
      <c r="K282" s="3" t="s">
        <v>0</v>
      </c>
      <c r="N282" s="3">
        <v>180</v>
      </c>
      <c r="O282" s="3" t="s">
        <v>21106</v>
      </c>
      <c r="P282" s="3" t="s">
        <v>21112</v>
      </c>
      <c r="Q282" s="3">
        <v>189</v>
      </c>
      <c r="R282" s="8" t="str">
        <f t="shared" si="4"/>
        <v>*189*</v>
      </c>
    </row>
    <row r="283" spans="1:18" ht="19.8">
      <c r="A283" s="3" t="s">
        <v>21395</v>
      </c>
      <c r="B283" s="3" t="s">
        <v>266</v>
      </c>
      <c r="C283" s="3" t="s">
        <v>20536</v>
      </c>
      <c r="D283" s="3" t="s">
        <v>141</v>
      </c>
      <c r="E283" s="3" t="s">
        <v>20535</v>
      </c>
      <c r="F283" s="3" t="s">
        <v>15</v>
      </c>
      <c r="G283" s="3">
        <v>2015</v>
      </c>
      <c r="H283" s="3" t="s">
        <v>22116</v>
      </c>
      <c r="I283" s="3">
        <v>291</v>
      </c>
      <c r="J283" s="3" t="s">
        <v>21100</v>
      </c>
      <c r="K283" s="3" t="s">
        <v>1</v>
      </c>
      <c r="L283" s="9">
        <v>45613</v>
      </c>
      <c r="M283" s="9">
        <v>45668</v>
      </c>
      <c r="N283" s="3">
        <v>2430</v>
      </c>
      <c r="O283" s="3" t="s">
        <v>25</v>
      </c>
      <c r="P283" s="3" t="s">
        <v>21111</v>
      </c>
      <c r="Q283" s="3">
        <v>225</v>
      </c>
      <c r="R283" s="8" t="str">
        <f t="shared" si="4"/>
        <v>*225*</v>
      </c>
    </row>
    <row r="284" spans="1:18" ht="19.8">
      <c r="A284" s="3" t="s">
        <v>21396</v>
      </c>
      <c r="B284" s="3" t="s">
        <v>84</v>
      </c>
      <c r="C284" s="3" t="s">
        <v>9028</v>
      </c>
      <c r="D284" s="3" t="s">
        <v>82</v>
      </c>
      <c r="E284" s="3" t="s">
        <v>20534</v>
      </c>
      <c r="F284" s="3" t="s">
        <v>9</v>
      </c>
      <c r="G284" s="3">
        <v>2006</v>
      </c>
      <c r="H284" s="3" t="s">
        <v>22118</v>
      </c>
      <c r="I284" s="3">
        <v>186</v>
      </c>
      <c r="J284" s="3" t="s">
        <v>21101</v>
      </c>
      <c r="K284" s="3" t="s">
        <v>1</v>
      </c>
      <c r="L284" s="9">
        <v>45352</v>
      </c>
      <c r="M284" s="9">
        <v>45512</v>
      </c>
      <c r="N284" s="3">
        <v>515</v>
      </c>
      <c r="O284" s="3" t="s">
        <v>21105</v>
      </c>
      <c r="P284" s="3" t="s">
        <v>21112</v>
      </c>
      <c r="Q284" s="3">
        <v>172</v>
      </c>
      <c r="R284" s="8" t="str">
        <f t="shared" si="4"/>
        <v>*172*</v>
      </c>
    </row>
    <row r="285" spans="1:18" ht="19.8">
      <c r="A285" s="3" t="s">
        <v>21397</v>
      </c>
      <c r="B285" s="3" t="s">
        <v>304</v>
      </c>
      <c r="C285" s="3" t="s">
        <v>5761</v>
      </c>
      <c r="D285" s="3" t="s">
        <v>123</v>
      </c>
      <c r="E285" s="3" t="s">
        <v>20533</v>
      </c>
      <c r="F285" s="3" t="s">
        <v>77</v>
      </c>
      <c r="G285" s="3">
        <v>2014</v>
      </c>
      <c r="H285" s="3" t="s">
        <v>22117</v>
      </c>
      <c r="I285" s="3">
        <v>83</v>
      </c>
      <c r="J285" s="3" t="s">
        <v>21092</v>
      </c>
      <c r="K285" s="3" t="s">
        <v>1</v>
      </c>
      <c r="L285" s="9">
        <v>45200</v>
      </c>
      <c r="M285" s="9">
        <v>45285</v>
      </c>
      <c r="N285" s="3">
        <v>2390</v>
      </c>
      <c r="O285" s="3" t="s">
        <v>21106</v>
      </c>
      <c r="P285" s="3" t="s">
        <v>21112</v>
      </c>
      <c r="Q285" s="3">
        <v>345</v>
      </c>
      <c r="R285" s="8" t="str">
        <f t="shared" si="4"/>
        <v>*345*</v>
      </c>
    </row>
    <row r="286" spans="1:18" ht="19.8">
      <c r="A286" s="3" t="s">
        <v>21398</v>
      </c>
      <c r="B286" s="3" t="s">
        <v>92</v>
      </c>
      <c r="C286" s="3" t="s">
        <v>20532</v>
      </c>
      <c r="D286" s="3" t="s">
        <v>25</v>
      </c>
      <c r="E286" s="3" t="s">
        <v>20531</v>
      </c>
      <c r="F286" s="3" t="s">
        <v>48</v>
      </c>
      <c r="G286" s="3">
        <v>2009</v>
      </c>
      <c r="H286" s="3" t="s">
        <v>22116</v>
      </c>
      <c r="I286" s="3">
        <v>457</v>
      </c>
      <c r="J286" s="3" t="s">
        <v>21096</v>
      </c>
      <c r="K286" s="3" t="s">
        <v>1</v>
      </c>
      <c r="L286" s="9">
        <v>45440</v>
      </c>
      <c r="M286" s="9">
        <v>45654</v>
      </c>
      <c r="N286" s="3">
        <v>375</v>
      </c>
      <c r="O286" s="3" t="s">
        <v>25</v>
      </c>
      <c r="P286" s="3" t="s">
        <v>21112</v>
      </c>
      <c r="Q286" s="3">
        <v>129</v>
      </c>
      <c r="R286" s="8" t="str">
        <f t="shared" si="4"/>
        <v>*129*</v>
      </c>
    </row>
    <row r="287" spans="1:18" ht="19.8">
      <c r="A287" s="3" t="s">
        <v>21399</v>
      </c>
      <c r="B287" s="3" t="s">
        <v>256</v>
      </c>
      <c r="C287" s="3" t="s">
        <v>9505</v>
      </c>
      <c r="D287" s="3" t="s">
        <v>14</v>
      </c>
      <c r="E287" s="3" t="s">
        <v>20530</v>
      </c>
      <c r="F287" s="3" t="s">
        <v>9</v>
      </c>
      <c r="G287" s="3">
        <v>2009</v>
      </c>
      <c r="H287" s="3" t="s">
        <v>22116</v>
      </c>
      <c r="I287" s="3">
        <v>289</v>
      </c>
      <c r="J287" s="3" t="s">
        <v>21099</v>
      </c>
      <c r="K287" s="3" t="s">
        <v>0</v>
      </c>
      <c r="N287" s="3">
        <v>1815</v>
      </c>
      <c r="O287" s="3" t="s">
        <v>21106</v>
      </c>
      <c r="P287" s="3" t="s">
        <v>21111</v>
      </c>
      <c r="Q287" s="3">
        <v>313</v>
      </c>
      <c r="R287" s="8" t="str">
        <f t="shared" si="4"/>
        <v>*313*</v>
      </c>
    </row>
    <row r="288" spans="1:18" ht="19.8">
      <c r="A288" s="3" t="s">
        <v>21400</v>
      </c>
      <c r="B288" s="3" t="s">
        <v>84</v>
      </c>
      <c r="C288" s="3" t="s">
        <v>20529</v>
      </c>
      <c r="D288" s="3" t="s">
        <v>82</v>
      </c>
      <c r="E288" s="3" t="s">
        <v>20528</v>
      </c>
      <c r="F288" s="3" t="s">
        <v>15</v>
      </c>
      <c r="G288" s="3">
        <v>2019</v>
      </c>
      <c r="H288" s="3" t="s">
        <v>22116</v>
      </c>
      <c r="I288" s="3">
        <v>451</v>
      </c>
      <c r="J288" s="3" t="s">
        <v>21086</v>
      </c>
      <c r="K288" s="3" t="s">
        <v>1</v>
      </c>
      <c r="L288" s="9">
        <v>45218</v>
      </c>
      <c r="M288" s="9">
        <v>45376</v>
      </c>
      <c r="N288" s="3">
        <v>585</v>
      </c>
      <c r="O288" s="3" t="s">
        <v>21105</v>
      </c>
      <c r="P288" s="3" t="s">
        <v>21114</v>
      </c>
      <c r="Q288" s="3">
        <v>366</v>
      </c>
      <c r="R288" s="8" t="str">
        <f t="shared" si="4"/>
        <v>*366*</v>
      </c>
    </row>
    <row r="289" spans="1:18" ht="19.8">
      <c r="A289" s="3" t="s">
        <v>21401</v>
      </c>
      <c r="B289" s="3" t="s">
        <v>344</v>
      </c>
      <c r="C289" s="3" t="s">
        <v>20527</v>
      </c>
      <c r="D289" s="3" t="s">
        <v>82</v>
      </c>
      <c r="E289" s="3" t="s">
        <v>20526</v>
      </c>
      <c r="F289" s="3" t="s">
        <v>15</v>
      </c>
      <c r="G289" s="3">
        <v>2020</v>
      </c>
      <c r="H289" s="3" t="s">
        <v>22118</v>
      </c>
      <c r="I289" s="3">
        <v>187</v>
      </c>
      <c r="J289" s="3" t="s">
        <v>21087</v>
      </c>
      <c r="K289" s="3" t="s">
        <v>1</v>
      </c>
      <c r="L289" s="9">
        <v>45254</v>
      </c>
      <c r="M289" s="9">
        <v>45467</v>
      </c>
      <c r="N289" s="3">
        <v>1595</v>
      </c>
      <c r="O289" s="3" t="s">
        <v>21105</v>
      </c>
      <c r="P289" s="3" t="s">
        <v>21113</v>
      </c>
      <c r="Q289" s="3">
        <v>355</v>
      </c>
      <c r="R289" s="8" t="str">
        <f t="shared" si="4"/>
        <v>*355*</v>
      </c>
    </row>
    <row r="290" spans="1:18" ht="19.8">
      <c r="A290" s="3" t="s">
        <v>21402</v>
      </c>
      <c r="B290" s="3" t="s">
        <v>196</v>
      </c>
      <c r="C290" s="3" t="s">
        <v>20525</v>
      </c>
      <c r="D290" s="3" t="s">
        <v>36</v>
      </c>
      <c r="E290" s="3" t="s">
        <v>20524</v>
      </c>
      <c r="F290" s="3" t="s">
        <v>48</v>
      </c>
      <c r="G290" s="3">
        <v>2008</v>
      </c>
      <c r="H290" s="3" t="s">
        <v>22116</v>
      </c>
      <c r="I290" s="3">
        <v>432</v>
      </c>
      <c r="J290" s="3" t="s">
        <v>21102</v>
      </c>
      <c r="K290" s="3" t="s">
        <v>1</v>
      </c>
      <c r="L290" s="9">
        <v>45274</v>
      </c>
      <c r="M290" s="9">
        <v>45565</v>
      </c>
      <c r="N290" s="3">
        <v>995</v>
      </c>
      <c r="O290" s="3" t="s">
        <v>21106</v>
      </c>
      <c r="P290" s="3" t="s">
        <v>21112</v>
      </c>
      <c r="Q290" s="3">
        <v>169</v>
      </c>
      <c r="R290" s="8" t="str">
        <f t="shared" si="4"/>
        <v>*169*</v>
      </c>
    </row>
    <row r="291" spans="1:18" ht="19.8">
      <c r="A291" s="3" t="s">
        <v>21403</v>
      </c>
      <c r="B291" s="3" t="s">
        <v>256</v>
      </c>
      <c r="C291" s="3" t="s">
        <v>20523</v>
      </c>
      <c r="D291" s="3" t="s">
        <v>14</v>
      </c>
      <c r="E291" s="3" t="s">
        <v>20522</v>
      </c>
      <c r="F291" s="3" t="s">
        <v>15</v>
      </c>
      <c r="G291" s="3">
        <v>2024</v>
      </c>
      <c r="H291" s="3" t="s">
        <v>22118</v>
      </c>
      <c r="I291" s="3">
        <v>424</v>
      </c>
      <c r="J291" s="3" t="s">
        <v>21085</v>
      </c>
      <c r="K291" s="3" t="s">
        <v>1</v>
      </c>
      <c r="L291" s="9">
        <v>45569</v>
      </c>
      <c r="M291" s="9">
        <v>45631</v>
      </c>
      <c r="N291" s="3">
        <v>1090</v>
      </c>
      <c r="O291" s="3" t="s">
        <v>21106</v>
      </c>
      <c r="P291" s="3" t="s">
        <v>21113</v>
      </c>
      <c r="Q291" s="3">
        <v>330</v>
      </c>
      <c r="R291" s="8" t="str">
        <f t="shared" si="4"/>
        <v>*330*</v>
      </c>
    </row>
    <row r="292" spans="1:18" ht="19.8">
      <c r="A292" s="3" t="s">
        <v>21404</v>
      </c>
      <c r="B292" s="3" t="s">
        <v>60</v>
      </c>
      <c r="C292" s="3" t="s">
        <v>20521</v>
      </c>
      <c r="D292" s="3" t="s">
        <v>41</v>
      </c>
      <c r="E292" s="3" t="s">
        <v>20520</v>
      </c>
      <c r="F292" s="3" t="s">
        <v>3</v>
      </c>
      <c r="G292" s="3">
        <v>2018</v>
      </c>
      <c r="H292" s="3" t="s">
        <v>22118</v>
      </c>
      <c r="I292" s="3">
        <v>332</v>
      </c>
      <c r="J292" s="3" t="s">
        <v>21096</v>
      </c>
      <c r="K292" s="3" t="s">
        <v>1</v>
      </c>
      <c r="L292" s="9">
        <v>45016</v>
      </c>
      <c r="M292" s="9">
        <v>45085</v>
      </c>
      <c r="N292" s="3">
        <v>1665</v>
      </c>
      <c r="O292" s="3" t="s">
        <v>21106</v>
      </c>
      <c r="P292" s="3" t="s">
        <v>21114</v>
      </c>
      <c r="Q292" s="3">
        <v>444</v>
      </c>
      <c r="R292" s="8" t="str">
        <f t="shared" si="4"/>
        <v>*444*</v>
      </c>
    </row>
    <row r="293" spans="1:18" ht="19.8">
      <c r="A293" s="3" t="s">
        <v>21405</v>
      </c>
      <c r="B293" s="3" t="s">
        <v>478</v>
      </c>
      <c r="C293" s="3" t="s">
        <v>20519</v>
      </c>
      <c r="D293" s="3" t="s">
        <v>95</v>
      </c>
      <c r="E293" s="3" t="s">
        <v>20518</v>
      </c>
      <c r="F293" s="3" t="s">
        <v>29</v>
      </c>
      <c r="G293" s="3">
        <v>2008</v>
      </c>
      <c r="H293" s="3" t="s">
        <v>22118</v>
      </c>
      <c r="I293" s="3">
        <v>361</v>
      </c>
      <c r="J293" s="3" t="s">
        <v>21093</v>
      </c>
      <c r="K293" s="3" t="s">
        <v>0</v>
      </c>
      <c r="N293" s="3">
        <v>380</v>
      </c>
      <c r="O293" s="3" t="s">
        <v>21105</v>
      </c>
      <c r="P293" s="3" t="s">
        <v>21114</v>
      </c>
      <c r="Q293" s="3">
        <v>436</v>
      </c>
      <c r="R293" s="8" t="str">
        <f t="shared" si="4"/>
        <v>*436*</v>
      </c>
    </row>
    <row r="294" spans="1:18" ht="19.8">
      <c r="A294" s="3" t="s">
        <v>21406</v>
      </c>
      <c r="B294" s="3" t="s">
        <v>52</v>
      </c>
      <c r="C294" s="3" t="s">
        <v>20517</v>
      </c>
      <c r="D294" s="3" t="s">
        <v>50</v>
      </c>
      <c r="E294" s="3" t="s">
        <v>20516</v>
      </c>
      <c r="F294" s="3" t="s">
        <v>48</v>
      </c>
      <c r="G294" s="3">
        <v>2011</v>
      </c>
      <c r="H294" s="3" t="s">
        <v>22117</v>
      </c>
      <c r="I294" s="3">
        <v>319</v>
      </c>
      <c r="J294" s="3" t="s">
        <v>21084</v>
      </c>
      <c r="K294" s="3" t="s">
        <v>0</v>
      </c>
      <c r="N294" s="3">
        <v>2500</v>
      </c>
      <c r="O294" s="3" t="s">
        <v>21106</v>
      </c>
      <c r="P294" s="3" t="s">
        <v>21114</v>
      </c>
      <c r="Q294" s="3">
        <v>333</v>
      </c>
      <c r="R294" s="8" t="str">
        <f t="shared" si="4"/>
        <v>*333*</v>
      </c>
    </row>
    <row r="295" spans="1:18" ht="19.8">
      <c r="A295" s="3" t="s">
        <v>21407</v>
      </c>
      <c r="B295" s="3" t="s">
        <v>84</v>
      </c>
      <c r="C295" s="3" t="s">
        <v>8927</v>
      </c>
      <c r="D295" s="3" t="s">
        <v>82</v>
      </c>
      <c r="E295" s="3" t="s">
        <v>20515</v>
      </c>
      <c r="F295" s="3" t="s">
        <v>3</v>
      </c>
      <c r="G295" s="3">
        <v>2005</v>
      </c>
      <c r="H295" s="3" t="s">
        <v>22117</v>
      </c>
      <c r="I295" s="3">
        <v>80</v>
      </c>
      <c r="J295" s="3" t="s">
        <v>21100</v>
      </c>
      <c r="K295" s="3" t="s">
        <v>1</v>
      </c>
      <c r="L295" s="9">
        <v>45584</v>
      </c>
      <c r="M295" s="9">
        <v>45676</v>
      </c>
      <c r="N295" s="3">
        <v>325</v>
      </c>
      <c r="O295" s="3" t="s">
        <v>21105</v>
      </c>
      <c r="P295" s="3" t="s">
        <v>21111</v>
      </c>
      <c r="Q295" s="3">
        <v>168</v>
      </c>
      <c r="R295" s="8" t="str">
        <f t="shared" si="4"/>
        <v>*168*</v>
      </c>
    </row>
    <row r="296" spans="1:18" ht="19.8">
      <c r="A296" s="3" t="s">
        <v>21408</v>
      </c>
      <c r="B296" s="3" t="s">
        <v>65</v>
      </c>
      <c r="C296" s="3" t="s">
        <v>20514</v>
      </c>
      <c r="D296" s="3" t="s">
        <v>63</v>
      </c>
      <c r="E296" s="3" t="s">
        <v>20513</v>
      </c>
      <c r="F296" s="3" t="s">
        <v>3</v>
      </c>
      <c r="G296" s="3">
        <v>2006</v>
      </c>
      <c r="H296" s="3" t="s">
        <v>22117</v>
      </c>
      <c r="I296" s="3">
        <v>460</v>
      </c>
      <c r="J296" s="3" t="s">
        <v>21100</v>
      </c>
      <c r="K296" s="3" t="s">
        <v>0</v>
      </c>
      <c r="N296" s="3">
        <v>2395</v>
      </c>
      <c r="O296" s="3" t="s">
        <v>21106</v>
      </c>
      <c r="P296" s="3" t="s">
        <v>21112</v>
      </c>
      <c r="Q296" s="3">
        <v>358</v>
      </c>
      <c r="R296" s="8" t="str">
        <f t="shared" si="4"/>
        <v>*358*</v>
      </c>
    </row>
    <row r="297" spans="1:18" ht="19.8">
      <c r="A297" s="3" t="s">
        <v>21409</v>
      </c>
      <c r="B297" s="3" t="s">
        <v>33</v>
      </c>
      <c r="C297" s="3" t="s">
        <v>20512</v>
      </c>
      <c r="D297" s="3" t="s">
        <v>31</v>
      </c>
      <c r="E297" s="3" t="s">
        <v>20511</v>
      </c>
      <c r="F297" s="3" t="s">
        <v>48</v>
      </c>
      <c r="G297" s="3">
        <v>2014</v>
      </c>
      <c r="H297" s="3" t="s">
        <v>22117</v>
      </c>
      <c r="I297" s="3">
        <v>231</v>
      </c>
      <c r="J297" s="3" t="s">
        <v>21095</v>
      </c>
      <c r="K297" s="3" t="s">
        <v>0</v>
      </c>
      <c r="N297" s="3">
        <v>2105</v>
      </c>
      <c r="O297" s="3" t="s">
        <v>21106</v>
      </c>
      <c r="P297" s="3" t="s">
        <v>21114</v>
      </c>
      <c r="Q297" s="3">
        <v>179</v>
      </c>
      <c r="R297" s="8" t="str">
        <f t="shared" si="4"/>
        <v>*179*</v>
      </c>
    </row>
    <row r="298" spans="1:18" ht="19.8">
      <c r="A298" s="3" t="s">
        <v>21410</v>
      </c>
      <c r="B298" s="3" t="s">
        <v>478</v>
      </c>
      <c r="C298" s="3" t="s">
        <v>20510</v>
      </c>
      <c r="D298" s="3" t="s">
        <v>95</v>
      </c>
      <c r="E298" s="3" t="s">
        <v>20509</v>
      </c>
      <c r="F298" s="3" t="s">
        <v>15</v>
      </c>
      <c r="G298" s="3">
        <v>2018</v>
      </c>
      <c r="H298" s="3" t="s">
        <v>22118</v>
      </c>
      <c r="I298" s="3">
        <v>371</v>
      </c>
      <c r="J298" s="3" t="s">
        <v>21097</v>
      </c>
      <c r="K298" s="3" t="s">
        <v>1</v>
      </c>
      <c r="L298" s="9">
        <v>45485</v>
      </c>
      <c r="M298" s="9">
        <v>45547</v>
      </c>
      <c r="N298" s="3">
        <v>2250</v>
      </c>
      <c r="O298" s="3" t="s">
        <v>21105</v>
      </c>
      <c r="P298" s="3" t="s">
        <v>21114</v>
      </c>
      <c r="Q298" s="3">
        <v>381</v>
      </c>
      <c r="R298" s="8" t="str">
        <f t="shared" si="4"/>
        <v>*381*</v>
      </c>
    </row>
    <row r="299" spans="1:18" ht="19.8">
      <c r="A299" s="3" t="s">
        <v>21411</v>
      </c>
      <c r="B299" s="3" t="s">
        <v>38</v>
      </c>
      <c r="C299" s="3" t="s">
        <v>20508</v>
      </c>
      <c r="D299" s="3" t="s">
        <v>36</v>
      </c>
      <c r="E299" s="3" t="s">
        <v>20507</v>
      </c>
      <c r="F299" s="3" t="s">
        <v>3</v>
      </c>
      <c r="G299" s="3">
        <v>2013</v>
      </c>
      <c r="H299" s="3" t="s">
        <v>22118</v>
      </c>
      <c r="I299" s="3">
        <v>222</v>
      </c>
      <c r="J299" s="3" t="s">
        <v>21094</v>
      </c>
      <c r="K299" s="3" t="s">
        <v>1</v>
      </c>
      <c r="L299" s="9">
        <v>45610</v>
      </c>
      <c r="M299" s="9">
        <v>45701</v>
      </c>
      <c r="N299" s="3">
        <v>730</v>
      </c>
      <c r="O299" s="3" t="s">
        <v>21106</v>
      </c>
      <c r="P299" s="3" t="s">
        <v>21111</v>
      </c>
      <c r="Q299" s="3">
        <v>371</v>
      </c>
      <c r="R299" s="8" t="str">
        <f t="shared" si="4"/>
        <v>*371*</v>
      </c>
    </row>
    <row r="300" spans="1:18" ht="19.8">
      <c r="A300" s="3" t="s">
        <v>21412</v>
      </c>
      <c r="B300" s="3" t="s">
        <v>138</v>
      </c>
      <c r="C300" s="3" t="s">
        <v>20506</v>
      </c>
      <c r="D300" s="3" t="s">
        <v>2</v>
      </c>
      <c r="E300" s="3" t="s">
        <v>20505</v>
      </c>
      <c r="F300" s="3" t="s">
        <v>3</v>
      </c>
      <c r="G300" s="3">
        <v>2011</v>
      </c>
      <c r="H300" s="3" t="s">
        <v>22116</v>
      </c>
      <c r="I300" s="3">
        <v>443</v>
      </c>
      <c r="J300" s="3" t="s">
        <v>21100</v>
      </c>
      <c r="K300" s="3" t="s">
        <v>0</v>
      </c>
      <c r="N300" s="3">
        <v>870</v>
      </c>
      <c r="O300" s="3" t="s">
        <v>21073</v>
      </c>
      <c r="P300" s="3" t="s">
        <v>21111</v>
      </c>
      <c r="Q300" s="3">
        <v>224</v>
      </c>
      <c r="R300" s="8" t="str">
        <f t="shared" si="4"/>
        <v>*224*</v>
      </c>
    </row>
    <row r="301" spans="1:18" ht="19.8">
      <c r="A301" s="3" t="s">
        <v>21413</v>
      </c>
      <c r="B301" s="3" t="s">
        <v>72</v>
      </c>
      <c r="C301" s="3" t="s">
        <v>20504</v>
      </c>
      <c r="D301" s="3" t="s">
        <v>36</v>
      </c>
      <c r="E301" s="3" t="s">
        <v>20503</v>
      </c>
      <c r="F301" s="3" t="s">
        <v>15</v>
      </c>
      <c r="G301" s="3">
        <v>2009</v>
      </c>
      <c r="H301" s="3" t="s">
        <v>22118</v>
      </c>
      <c r="I301" s="3">
        <v>157</v>
      </c>
      <c r="J301" s="3" t="s">
        <v>21101</v>
      </c>
      <c r="K301" s="3" t="s">
        <v>0</v>
      </c>
      <c r="N301" s="3">
        <v>1855</v>
      </c>
      <c r="O301" s="3" t="s">
        <v>21106</v>
      </c>
      <c r="P301" s="3" t="s">
        <v>21112</v>
      </c>
      <c r="Q301" s="3">
        <v>387</v>
      </c>
      <c r="R301" s="8" t="str">
        <f t="shared" si="4"/>
        <v>*387*</v>
      </c>
    </row>
    <row r="302" spans="1:18" ht="19.8">
      <c r="A302" s="3" t="s">
        <v>21414</v>
      </c>
      <c r="B302" s="3" t="s">
        <v>143</v>
      </c>
      <c r="C302" s="3" t="s">
        <v>20502</v>
      </c>
      <c r="D302" s="3" t="s">
        <v>141</v>
      </c>
      <c r="E302" s="3" t="s">
        <v>20501</v>
      </c>
      <c r="F302" s="3" t="s">
        <v>29</v>
      </c>
      <c r="G302" s="3">
        <v>2009</v>
      </c>
      <c r="H302" s="3" t="s">
        <v>22118</v>
      </c>
      <c r="I302" s="3">
        <v>183</v>
      </c>
      <c r="J302" s="3" t="s">
        <v>21085</v>
      </c>
      <c r="K302" s="3" t="s">
        <v>1</v>
      </c>
      <c r="L302" s="9">
        <v>45097</v>
      </c>
      <c r="M302" s="9">
        <v>45140</v>
      </c>
      <c r="N302" s="3">
        <v>820</v>
      </c>
      <c r="O302" s="3" t="s">
        <v>25</v>
      </c>
      <c r="P302" s="3" t="s">
        <v>21111</v>
      </c>
      <c r="Q302" s="3">
        <v>326</v>
      </c>
      <c r="R302" s="8" t="str">
        <f t="shared" si="4"/>
        <v>*326*</v>
      </c>
    </row>
    <row r="303" spans="1:18" ht="19.8">
      <c r="A303" s="3" t="s">
        <v>21415</v>
      </c>
      <c r="B303" s="3" t="s">
        <v>52</v>
      </c>
      <c r="C303" s="3" t="s">
        <v>20500</v>
      </c>
      <c r="D303" s="3" t="s">
        <v>50</v>
      </c>
      <c r="E303" s="3" t="s">
        <v>20499</v>
      </c>
      <c r="F303" s="3" t="s">
        <v>77</v>
      </c>
      <c r="G303" s="3">
        <v>2011</v>
      </c>
      <c r="H303" s="3" t="s">
        <v>22118</v>
      </c>
      <c r="I303" s="3">
        <v>401</v>
      </c>
      <c r="J303" s="3" t="s">
        <v>21097</v>
      </c>
      <c r="K303" s="3" t="s">
        <v>0</v>
      </c>
      <c r="N303" s="3">
        <v>1235</v>
      </c>
      <c r="O303" s="3" t="s">
        <v>21106</v>
      </c>
      <c r="P303" s="3" t="s">
        <v>21114</v>
      </c>
      <c r="Q303" s="3">
        <v>428</v>
      </c>
      <c r="R303" s="8" t="str">
        <f t="shared" si="4"/>
        <v>*428*</v>
      </c>
    </row>
    <row r="304" spans="1:18" ht="19.8">
      <c r="A304" s="3" t="s">
        <v>21416</v>
      </c>
      <c r="B304" s="3" t="s">
        <v>155</v>
      </c>
      <c r="C304" s="3" t="s">
        <v>20498</v>
      </c>
      <c r="D304" s="3" t="s">
        <v>50</v>
      </c>
      <c r="E304" s="3" t="s">
        <v>20497</v>
      </c>
      <c r="F304" s="3" t="s">
        <v>48</v>
      </c>
      <c r="G304" s="3">
        <v>2016</v>
      </c>
      <c r="H304" s="3" t="s">
        <v>22117</v>
      </c>
      <c r="I304" s="3">
        <v>227</v>
      </c>
      <c r="J304" s="3" t="s">
        <v>21093</v>
      </c>
      <c r="K304" s="3" t="s">
        <v>1</v>
      </c>
      <c r="L304" s="9">
        <v>45587</v>
      </c>
      <c r="M304" s="9">
        <v>45652</v>
      </c>
      <c r="N304" s="3">
        <v>955</v>
      </c>
      <c r="O304" s="3" t="s">
        <v>21106</v>
      </c>
      <c r="P304" s="3" t="s">
        <v>21111</v>
      </c>
      <c r="Q304" s="3">
        <v>212</v>
      </c>
      <c r="R304" s="8" t="str">
        <f t="shared" si="4"/>
        <v>*212*</v>
      </c>
    </row>
    <row r="305" spans="1:18" ht="19.8">
      <c r="A305" s="3" t="s">
        <v>21417</v>
      </c>
      <c r="B305" s="3" t="s">
        <v>433</v>
      </c>
      <c r="C305" s="3" t="s">
        <v>20496</v>
      </c>
      <c r="D305" s="3" t="s">
        <v>123</v>
      </c>
      <c r="E305" s="3" t="s">
        <v>20495</v>
      </c>
      <c r="F305" s="3" t="s">
        <v>15</v>
      </c>
      <c r="G305" s="3">
        <v>2005</v>
      </c>
      <c r="H305" s="3" t="s">
        <v>22117</v>
      </c>
      <c r="I305" s="3">
        <v>491</v>
      </c>
      <c r="J305" s="3" t="s">
        <v>21085</v>
      </c>
      <c r="K305" s="3" t="s">
        <v>1</v>
      </c>
      <c r="L305" s="9">
        <v>45519</v>
      </c>
      <c r="M305" s="9">
        <v>45519</v>
      </c>
      <c r="N305" s="3">
        <v>390</v>
      </c>
      <c r="O305" s="3" t="s">
        <v>21106</v>
      </c>
      <c r="P305" s="3" t="s">
        <v>21112</v>
      </c>
      <c r="Q305" s="3">
        <v>213</v>
      </c>
      <c r="R305" s="8" t="str">
        <f t="shared" si="4"/>
        <v>*213*</v>
      </c>
    </row>
    <row r="306" spans="1:18" ht="19.8">
      <c r="A306" s="3" t="s">
        <v>21418</v>
      </c>
      <c r="B306" s="3" t="s">
        <v>138</v>
      </c>
      <c r="C306" s="3" t="s">
        <v>20494</v>
      </c>
      <c r="D306" s="3" t="s">
        <v>2</v>
      </c>
      <c r="E306" s="3" t="s">
        <v>20493</v>
      </c>
      <c r="F306" s="3" t="s">
        <v>9</v>
      </c>
      <c r="G306" s="3">
        <v>2008</v>
      </c>
      <c r="H306" s="3" t="s">
        <v>22117</v>
      </c>
      <c r="I306" s="3">
        <v>279</v>
      </c>
      <c r="J306" s="3" t="s">
        <v>21099</v>
      </c>
      <c r="K306" s="3" t="s">
        <v>0</v>
      </c>
      <c r="N306" s="3">
        <v>1585</v>
      </c>
      <c r="O306" s="3" t="s">
        <v>21073</v>
      </c>
      <c r="P306" s="3" t="s">
        <v>21111</v>
      </c>
      <c r="Q306" s="3">
        <v>286</v>
      </c>
      <c r="R306" s="8" t="str">
        <f t="shared" si="4"/>
        <v>*286*</v>
      </c>
    </row>
    <row r="307" spans="1:18" ht="19.8">
      <c r="A307" s="3" t="s">
        <v>21419</v>
      </c>
      <c r="B307" s="3" t="s">
        <v>426</v>
      </c>
      <c r="C307" s="3" t="s">
        <v>20492</v>
      </c>
      <c r="D307" s="3" t="s">
        <v>95</v>
      </c>
      <c r="E307" s="3" t="s">
        <v>20491</v>
      </c>
      <c r="F307" s="3" t="s">
        <v>29</v>
      </c>
      <c r="G307" s="3">
        <v>2008</v>
      </c>
      <c r="H307" s="3" t="s">
        <v>22117</v>
      </c>
      <c r="I307" s="3">
        <v>129</v>
      </c>
      <c r="J307" s="3" t="s">
        <v>21101</v>
      </c>
      <c r="K307" s="3" t="s">
        <v>1</v>
      </c>
      <c r="L307" s="9">
        <v>45711</v>
      </c>
      <c r="M307" s="9">
        <v>45712</v>
      </c>
      <c r="N307" s="3">
        <v>2120</v>
      </c>
      <c r="O307" s="3" t="s">
        <v>21105</v>
      </c>
      <c r="P307" s="3" t="s">
        <v>21112</v>
      </c>
      <c r="Q307" s="3">
        <v>284</v>
      </c>
      <c r="R307" s="8" t="str">
        <f t="shared" si="4"/>
        <v>*284*</v>
      </c>
    </row>
    <row r="308" spans="1:18" ht="19.8">
      <c r="A308" s="3" t="s">
        <v>21420</v>
      </c>
      <c r="B308" s="3" t="s">
        <v>56</v>
      </c>
      <c r="C308" s="3" t="s">
        <v>214</v>
      </c>
      <c r="D308" s="3" t="s">
        <v>50</v>
      </c>
      <c r="E308" s="3" t="s">
        <v>20490</v>
      </c>
      <c r="F308" s="3" t="s">
        <v>15</v>
      </c>
      <c r="G308" s="3">
        <v>2018</v>
      </c>
      <c r="H308" s="3" t="s">
        <v>22118</v>
      </c>
      <c r="I308" s="3">
        <v>292</v>
      </c>
      <c r="J308" s="3" t="s">
        <v>21085</v>
      </c>
      <c r="K308" s="3" t="s">
        <v>0</v>
      </c>
      <c r="N308" s="3">
        <v>915</v>
      </c>
      <c r="O308" s="3" t="s">
        <v>21106</v>
      </c>
      <c r="P308" s="3" t="s">
        <v>21112</v>
      </c>
      <c r="Q308" s="3">
        <v>422</v>
      </c>
      <c r="R308" s="8" t="str">
        <f t="shared" si="4"/>
        <v>*422*</v>
      </c>
    </row>
    <row r="309" spans="1:18" ht="19.8">
      <c r="A309" s="3" t="s">
        <v>21421</v>
      </c>
      <c r="B309" s="3" t="s">
        <v>426</v>
      </c>
      <c r="C309" s="3" t="s">
        <v>20489</v>
      </c>
      <c r="D309" s="3" t="s">
        <v>95</v>
      </c>
      <c r="E309" s="3" t="s">
        <v>20488</v>
      </c>
      <c r="F309" s="3" t="s">
        <v>3</v>
      </c>
      <c r="G309" s="3">
        <v>2018</v>
      </c>
      <c r="H309" s="3" t="s">
        <v>22118</v>
      </c>
      <c r="I309" s="3">
        <v>403</v>
      </c>
      <c r="J309" s="3" t="s">
        <v>21101</v>
      </c>
      <c r="K309" s="3" t="s">
        <v>0</v>
      </c>
      <c r="N309" s="3">
        <v>1440</v>
      </c>
      <c r="O309" s="3" t="s">
        <v>21105</v>
      </c>
      <c r="P309" s="3" t="s">
        <v>21112</v>
      </c>
      <c r="Q309" s="3">
        <v>147</v>
      </c>
      <c r="R309" s="8" t="str">
        <f t="shared" si="4"/>
        <v>*147*</v>
      </c>
    </row>
    <row r="310" spans="1:18" ht="19.8">
      <c r="A310" s="3" t="s">
        <v>21422</v>
      </c>
      <c r="B310" s="3" t="s">
        <v>65</v>
      </c>
      <c r="C310" s="3" t="s">
        <v>20487</v>
      </c>
      <c r="D310" s="3" t="s">
        <v>63</v>
      </c>
      <c r="E310" s="3" t="s">
        <v>20486</v>
      </c>
      <c r="F310" s="3" t="s">
        <v>3</v>
      </c>
      <c r="G310" s="3">
        <v>2013</v>
      </c>
      <c r="H310" s="3" t="s">
        <v>22116</v>
      </c>
      <c r="I310" s="3">
        <v>421</v>
      </c>
      <c r="J310" s="3" t="s">
        <v>21090</v>
      </c>
      <c r="K310" s="3" t="s">
        <v>0</v>
      </c>
      <c r="N310" s="3">
        <v>285</v>
      </c>
      <c r="O310" s="3" t="s">
        <v>21106</v>
      </c>
      <c r="P310" s="3" t="s">
        <v>21111</v>
      </c>
      <c r="Q310" s="3">
        <v>272</v>
      </c>
      <c r="R310" s="8" t="str">
        <f t="shared" si="4"/>
        <v>*272*</v>
      </c>
    </row>
    <row r="311" spans="1:18" ht="19.8">
      <c r="A311" s="3" t="s">
        <v>21423</v>
      </c>
      <c r="B311" s="3" t="s">
        <v>72</v>
      </c>
      <c r="C311" s="3" t="s">
        <v>20485</v>
      </c>
      <c r="D311" s="3" t="s">
        <v>36</v>
      </c>
      <c r="E311" s="3" t="s">
        <v>20484</v>
      </c>
      <c r="F311" s="3" t="s">
        <v>77</v>
      </c>
      <c r="G311" s="3">
        <v>2018</v>
      </c>
      <c r="H311" s="3" t="s">
        <v>22118</v>
      </c>
      <c r="I311" s="3">
        <v>325</v>
      </c>
      <c r="J311" s="3" t="s">
        <v>21087</v>
      </c>
      <c r="K311" s="3" t="s">
        <v>1</v>
      </c>
      <c r="L311" s="9">
        <v>45352</v>
      </c>
      <c r="M311" s="9">
        <v>45586</v>
      </c>
      <c r="N311" s="3">
        <v>950</v>
      </c>
      <c r="O311" s="3" t="s">
        <v>21106</v>
      </c>
      <c r="P311" s="3" t="s">
        <v>21114</v>
      </c>
      <c r="Q311" s="3">
        <v>117</v>
      </c>
      <c r="R311" s="8" t="str">
        <f t="shared" si="4"/>
        <v>*117*</v>
      </c>
    </row>
    <row r="312" spans="1:18" ht="19.8">
      <c r="A312" s="3" t="s">
        <v>21424</v>
      </c>
      <c r="B312" s="3" t="s">
        <v>455</v>
      </c>
      <c r="C312" s="3" t="s">
        <v>20483</v>
      </c>
      <c r="D312" s="3" t="s">
        <v>14</v>
      </c>
      <c r="E312" s="3" t="s">
        <v>20482</v>
      </c>
      <c r="F312" s="3" t="s">
        <v>3</v>
      </c>
      <c r="G312" s="3">
        <v>2013</v>
      </c>
      <c r="H312" s="3" t="s">
        <v>22117</v>
      </c>
      <c r="I312" s="3">
        <v>442</v>
      </c>
      <c r="J312" s="3" t="s">
        <v>21084</v>
      </c>
      <c r="K312" s="3" t="s">
        <v>0</v>
      </c>
      <c r="N312" s="3">
        <v>540</v>
      </c>
      <c r="O312" s="3" t="s">
        <v>21106</v>
      </c>
      <c r="P312" s="3" t="s">
        <v>21113</v>
      </c>
      <c r="Q312" s="3">
        <v>384</v>
      </c>
      <c r="R312" s="8" t="str">
        <f t="shared" si="4"/>
        <v>*384*</v>
      </c>
    </row>
    <row r="313" spans="1:18" ht="19.8">
      <c r="A313" s="3" t="s">
        <v>21425</v>
      </c>
      <c r="B313" s="3" t="s">
        <v>304</v>
      </c>
      <c r="C313" s="3" t="s">
        <v>20481</v>
      </c>
      <c r="D313" s="3" t="s">
        <v>123</v>
      </c>
      <c r="E313" s="3" t="s">
        <v>20480</v>
      </c>
      <c r="F313" s="3" t="s">
        <v>29</v>
      </c>
      <c r="G313" s="3">
        <v>2010</v>
      </c>
      <c r="H313" s="3" t="s">
        <v>22116</v>
      </c>
      <c r="I313" s="3">
        <v>282</v>
      </c>
      <c r="J313" s="3" t="s">
        <v>21090</v>
      </c>
      <c r="K313" s="3" t="s">
        <v>0</v>
      </c>
      <c r="N313" s="3">
        <v>1230</v>
      </c>
      <c r="O313" s="3" t="s">
        <v>21106</v>
      </c>
      <c r="P313" s="3" t="s">
        <v>21112</v>
      </c>
      <c r="Q313" s="3">
        <v>260</v>
      </c>
      <c r="R313" s="8" t="str">
        <f t="shared" si="4"/>
        <v>*260*</v>
      </c>
    </row>
    <row r="314" spans="1:18" ht="19.8">
      <c r="A314" s="3" t="s">
        <v>21426</v>
      </c>
      <c r="B314" s="3" t="s">
        <v>43</v>
      </c>
      <c r="C314" s="3" t="s">
        <v>20479</v>
      </c>
      <c r="D314" s="3" t="s">
        <v>41</v>
      </c>
      <c r="E314" s="3" t="s">
        <v>20478</v>
      </c>
      <c r="F314" s="3" t="s">
        <v>48</v>
      </c>
      <c r="G314" s="3">
        <v>2023</v>
      </c>
      <c r="H314" s="3" t="s">
        <v>22116</v>
      </c>
      <c r="I314" s="3">
        <v>426</v>
      </c>
      <c r="J314" s="3" t="s">
        <v>21092</v>
      </c>
      <c r="K314" s="3" t="s">
        <v>1</v>
      </c>
      <c r="L314" s="9">
        <v>45472</v>
      </c>
      <c r="M314" s="9">
        <v>45521</v>
      </c>
      <c r="N314" s="3">
        <v>2180</v>
      </c>
      <c r="O314" s="3" t="s">
        <v>21106</v>
      </c>
      <c r="P314" s="3" t="s">
        <v>21113</v>
      </c>
      <c r="Q314" s="3">
        <v>301</v>
      </c>
      <c r="R314" s="8" t="str">
        <f t="shared" si="4"/>
        <v>*301*</v>
      </c>
    </row>
    <row r="315" spans="1:18" ht="19.8">
      <c r="A315" s="3" t="s">
        <v>21427</v>
      </c>
      <c r="B315" s="3" t="s">
        <v>60</v>
      </c>
      <c r="C315" s="3" t="s">
        <v>18449</v>
      </c>
      <c r="D315" s="3" t="s">
        <v>41</v>
      </c>
      <c r="E315" s="3" t="s">
        <v>20477</v>
      </c>
      <c r="F315" s="3" t="s">
        <v>48</v>
      </c>
      <c r="G315" s="3">
        <v>2006</v>
      </c>
      <c r="H315" s="3" t="s">
        <v>22116</v>
      </c>
      <c r="I315" s="3">
        <v>163</v>
      </c>
      <c r="J315" s="3" t="s">
        <v>21098</v>
      </c>
      <c r="K315" s="3" t="s">
        <v>0</v>
      </c>
      <c r="N315" s="3">
        <v>395</v>
      </c>
      <c r="O315" s="3" t="s">
        <v>21106</v>
      </c>
      <c r="P315" s="3" t="s">
        <v>21114</v>
      </c>
      <c r="Q315" s="3">
        <v>165</v>
      </c>
      <c r="R315" s="8" t="str">
        <f t="shared" si="4"/>
        <v>*165*</v>
      </c>
    </row>
    <row r="316" spans="1:18" ht="19.8">
      <c r="A316" s="3" t="s">
        <v>21428</v>
      </c>
      <c r="B316" s="3" t="s">
        <v>478</v>
      </c>
      <c r="C316" s="3" t="s">
        <v>20476</v>
      </c>
      <c r="D316" s="3" t="s">
        <v>95</v>
      </c>
      <c r="E316" s="3" t="s">
        <v>20475</v>
      </c>
      <c r="F316" s="3" t="s">
        <v>29</v>
      </c>
      <c r="G316" s="3">
        <v>2007</v>
      </c>
      <c r="H316" s="3" t="s">
        <v>22118</v>
      </c>
      <c r="I316" s="3">
        <v>394</v>
      </c>
      <c r="J316" s="3" t="s">
        <v>21086</v>
      </c>
      <c r="K316" s="3" t="s">
        <v>1</v>
      </c>
      <c r="L316" s="9">
        <v>45233</v>
      </c>
      <c r="M316" s="9">
        <v>45263</v>
      </c>
      <c r="N316" s="3">
        <v>235</v>
      </c>
      <c r="O316" s="3" t="s">
        <v>21105</v>
      </c>
      <c r="P316" s="3" t="s">
        <v>21114</v>
      </c>
      <c r="Q316" s="3">
        <v>320</v>
      </c>
      <c r="R316" s="8" t="str">
        <f t="shared" si="4"/>
        <v>*320*</v>
      </c>
    </row>
    <row r="317" spans="1:18" ht="19.8">
      <c r="A317" s="3" t="s">
        <v>21429</v>
      </c>
      <c r="B317" s="3" t="s">
        <v>65</v>
      </c>
      <c r="C317" s="3" t="s">
        <v>20474</v>
      </c>
      <c r="D317" s="3" t="s">
        <v>63</v>
      </c>
      <c r="E317" s="3" t="s">
        <v>20473</v>
      </c>
      <c r="F317" s="3" t="s">
        <v>48</v>
      </c>
      <c r="G317" s="3">
        <v>2011</v>
      </c>
      <c r="H317" s="3" t="s">
        <v>22116</v>
      </c>
      <c r="I317" s="3">
        <v>299</v>
      </c>
      <c r="J317" s="3" t="s">
        <v>21094</v>
      </c>
      <c r="K317" s="3" t="s">
        <v>0</v>
      </c>
      <c r="N317" s="3">
        <v>600</v>
      </c>
      <c r="O317" s="3" t="s">
        <v>21106</v>
      </c>
      <c r="P317" s="3" t="s">
        <v>21114</v>
      </c>
      <c r="Q317" s="3">
        <v>108</v>
      </c>
      <c r="R317" s="8" t="str">
        <f t="shared" si="4"/>
        <v>*108*</v>
      </c>
    </row>
    <row r="318" spans="1:18" ht="19.8">
      <c r="A318" s="3" t="s">
        <v>21430</v>
      </c>
      <c r="B318" s="3" t="s">
        <v>147</v>
      </c>
      <c r="C318" s="3" t="s">
        <v>20472</v>
      </c>
      <c r="D318" s="3" t="s">
        <v>5</v>
      </c>
      <c r="E318" s="3" t="s">
        <v>20471</v>
      </c>
      <c r="F318" s="3" t="s">
        <v>9</v>
      </c>
      <c r="G318" s="3">
        <v>2009</v>
      </c>
      <c r="H318" s="3" t="s">
        <v>22118</v>
      </c>
      <c r="I318" s="3">
        <v>384</v>
      </c>
      <c r="J318" s="3" t="s">
        <v>21088</v>
      </c>
      <c r="K318" s="3" t="s">
        <v>1</v>
      </c>
      <c r="L318" s="9">
        <v>45398</v>
      </c>
      <c r="M318" s="9">
        <v>45519</v>
      </c>
      <c r="N318" s="3">
        <v>1480</v>
      </c>
      <c r="O318" s="3" t="s">
        <v>21106</v>
      </c>
      <c r="P318" s="3" t="s">
        <v>21111</v>
      </c>
      <c r="Q318" s="3">
        <v>176</v>
      </c>
      <c r="R318" s="8" t="str">
        <f t="shared" si="4"/>
        <v>*176*</v>
      </c>
    </row>
    <row r="319" spans="1:18" ht="19.8">
      <c r="A319" s="3" t="s">
        <v>21431</v>
      </c>
      <c r="B319" s="3" t="s">
        <v>56</v>
      </c>
      <c r="C319" s="3" t="s">
        <v>20470</v>
      </c>
      <c r="D319" s="3" t="s">
        <v>50</v>
      </c>
      <c r="E319" s="3" t="s">
        <v>20469</v>
      </c>
      <c r="F319" s="3" t="s">
        <v>77</v>
      </c>
      <c r="G319" s="3">
        <v>2007</v>
      </c>
      <c r="H319" s="3" t="s">
        <v>22118</v>
      </c>
      <c r="I319" s="3">
        <v>304</v>
      </c>
      <c r="J319" s="3" t="s">
        <v>21083</v>
      </c>
      <c r="K319" s="3" t="s">
        <v>1</v>
      </c>
      <c r="L319" s="9">
        <v>45379</v>
      </c>
      <c r="M319" s="9">
        <v>45693</v>
      </c>
      <c r="N319" s="3">
        <v>1885</v>
      </c>
      <c r="O319" s="3" t="s">
        <v>21106</v>
      </c>
      <c r="P319" s="3" t="s">
        <v>21112</v>
      </c>
      <c r="Q319" s="3">
        <v>313</v>
      </c>
      <c r="R319" s="8" t="str">
        <f t="shared" si="4"/>
        <v>*313*</v>
      </c>
    </row>
    <row r="320" spans="1:18" ht="19.8">
      <c r="A320" s="3" t="s">
        <v>21432</v>
      </c>
      <c r="B320" s="3" t="s">
        <v>160</v>
      </c>
      <c r="C320" s="3" t="s">
        <v>12142</v>
      </c>
      <c r="D320" s="3" t="s">
        <v>31</v>
      </c>
      <c r="E320" s="3" t="s">
        <v>20468</v>
      </c>
      <c r="F320" s="3" t="s">
        <v>15</v>
      </c>
      <c r="G320" s="3">
        <v>2017</v>
      </c>
      <c r="H320" s="3" t="s">
        <v>22118</v>
      </c>
      <c r="I320" s="3">
        <v>289</v>
      </c>
      <c r="J320" s="3" t="s">
        <v>21085</v>
      </c>
      <c r="K320" s="3" t="s">
        <v>1</v>
      </c>
      <c r="L320" s="9">
        <v>45141</v>
      </c>
      <c r="M320" s="9">
        <v>45712</v>
      </c>
      <c r="N320" s="3">
        <v>1305</v>
      </c>
      <c r="O320" s="3" t="s">
        <v>21106</v>
      </c>
      <c r="P320" s="3" t="s">
        <v>21114</v>
      </c>
      <c r="Q320" s="3">
        <v>303</v>
      </c>
      <c r="R320" s="8" t="str">
        <f t="shared" si="4"/>
        <v>*303*</v>
      </c>
    </row>
    <row r="321" spans="1:18" ht="19.8">
      <c r="A321" s="3" t="s">
        <v>21433</v>
      </c>
      <c r="B321" s="3" t="s">
        <v>256</v>
      </c>
      <c r="C321" s="3" t="s">
        <v>20467</v>
      </c>
      <c r="D321" s="3" t="s">
        <v>14</v>
      </c>
      <c r="E321" s="3" t="s">
        <v>20466</v>
      </c>
      <c r="F321" s="3" t="s">
        <v>77</v>
      </c>
      <c r="G321" s="3">
        <v>2005</v>
      </c>
      <c r="H321" s="3" t="s">
        <v>22117</v>
      </c>
      <c r="I321" s="3">
        <v>144</v>
      </c>
      <c r="J321" s="3" t="s">
        <v>21091</v>
      </c>
      <c r="K321" s="3" t="s">
        <v>0</v>
      </c>
      <c r="N321" s="3">
        <v>1265</v>
      </c>
      <c r="O321" s="3" t="s">
        <v>21106</v>
      </c>
      <c r="P321" s="3" t="s">
        <v>21114</v>
      </c>
      <c r="Q321" s="3">
        <v>405</v>
      </c>
      <c r="R321" s="8" t="str">
        <f t="shared" si="4"/>
        <v>*405*</v>
      </c>
    </row>
    <row r="322" spans="1:18" ht="19.8">
      <c r="A322" s="3" t="s">
        <v>21434</v>
      </c>
      <c r="B322" s="3" t="s">
        <v>143</v>
      </c>
      <c r="C322" s="3" t="s">
        <v>12942</v>
      </c>
      <c r="D322" s="3" t="s">
        <v>141</v>
      </c>
      <c r="E322" s="3" t="s">
        <v>20465</v>
      </c>
      <c r="F322" s="3" t="s">
        <v>3</v>
      </c>
      <c r="G322" s="3">
        <v>2006</v>
      </c>
      <c r="H322" s="3" t="s">
        <v>22117</v>
      </c>
      <c r="I322" s="3">
        <v>324</v>
      </c>
      <c r="J322" s="3" t="s">
        <v>21096</v>
      </c>
      <c r="K322" s="3" t="s">
        <v>1</v>
      </c>
      <c r="L322" s="9">
        <v>45109</v>
      </c>
      <c r="M322" s="9">
        <v>45241</v>
      </c>
      <c r="N322" s="3">
        <v>1995</v>
      </c>
      <c r="O322" s="3" t="s">
        <v>25</v>
      </c>
      <c r="P322" s="3" t="s">
        <v>21111</v>
      </c>
      <c r="Q322" s="3">
        <v>245</v>
      </c>
      <c r="R322" s="8" t="str">
        <f t="shared" si="4"/>
        <v>*245*</v>
      </c>
    </row>
    <row r="323" spans="1:18" ht="19.8">
      <c r="A323" s="3" t="s">
        <v>21435</v>
      </c>
      <c r="B323" s="3" t="s">
        <v>125</v>
      </c>
      <c r="C323" s="3" t="s">
        <v>20464</v>
      </c>
      <c r="D323" s="3" t="s">
        <v>123</v>
      </c>
      <c r="E323" s="3" t="s">
        <v>20463</v>
      </c>
      <c r="F323" s="3" t="s">
        <v>29</v>
      </c>
      <c r="G323" s="3">
        <v>2024</v>
      </c>
      <c r="H323" s="3" t="s">
        <v>22117</v>
      </c>
      <c r="I323" s="3">
        <v>490</v>
      </c>
      <c r="J323" s="3" t="s">
        <v>21095</v>
      </c>
      <c r="K323" s="3" t="s">
        <v>1</v>
      </c>
      <c r="L323" s="9">
        <v>45677</v>
      </c>
      <c r="M323" s="9">
        <v>45708</v>
      </c>
      <c r="N323" s="3">
        <v>1090</v>
      </c>
      <c r="O323" s="3" t="s">
        <v>21106</v>
      </c>
      <c r="P323" s="3" t="s">
        <v>21111</v>
      </c>
      <c r="Q323" s="3">
        <v>440</v>
      </c>
      <c r="R323" s="8" t="str">
        <f t="shared" si="4"/>
        <v>*440*</v>
      </c>
    </row>
    <row r="324" spans="1:18" ht="19.8">
      <c r="A324" s="3" t="s">
        <v>21436</v>
      </c>
      <c r="B324" s="3" t="s">
        <v>65</v>
      </c>
      <c r="C324" s="3" t="s">
        <v>20462</v>
      </c>
      <c r="D324" s="3" t="s">
        <v>63</v>
      </c>
      <c r="E324" s="3" t="s">
        <v>20461</v>
      </c>
      <c r="F324" s="3" t="s">
        <v>29</v>
      </c>
      <c r="G324" s="3">
        <v>2019</v>
      </c>
      <c r="H324" s="3" t="s">
        <v>22117</v>
      </c>
      <c r="I324" s="3">
        <v>224</v>
      </c>
      <c r="J324" s="3" t="s">
        <v>21087</v>
      </c>
      <c r="K324" s="3" t="s">
        <v>1</v>
      </c>
      <c r="L324" s="9">
        <v>45171</v>
      </c>
      <c r="M324" s="9">
        <v>45320</v>
      </c>
      <c r="N324" s="3">
        <v>1740</v>
      </c>
      <c r="O324" s="3" t="s">
        <v>21106</v>
      </c>
      <c r="P324" s="3" t="s">
        <v>21112</v>
      </c>
      <c r="Q324" s="3">
        <v>358</v>
      </c>
      <c r="R324" s="8" t="str">
        <f t="shared" ref="R324:R387" si="5">"*"&amp;Q324&amp;"*"</f>
        <v>*358*</v>
      </c>
    </row>
    <row r="325" spans="1:18" ht="19.8">
      <c r="A325" s="3" t="s">
        <v>21437</v>
      </c>
      <c r="B325" s="3" t="s">
        <v>97</v>
      </c>
      <c r="C325" s="3" t="s">
        <v>20460</v>
      </c>
      <c r="D325" s="3" t="s">
        <v>95</v>
      </c>
      <c r="E325" s="3" t="s">
        <v>20459</v>
      </c>
      <c r="F325" s="3" t="s">
        <v>77</v>
      </c>
      <c r="G325" s="3">
        <v>2019</v>
      </c>
      <c r="H325" s="3" t="s">
        <v>22118</v>
      </c>
      <c r="I325" s="3">
        <v>146</v>
      </c>
      <c r="J325" s="3" t="s">
        <v>21093</v>
      </c>
      <c r="K325" s="3" t="s">
        <v>0</v>
      </c>
      <c r="N325" s="3">
        <v>2495</v>
      </c>
      <c r="O325" s="3" t="s">
        <v>21105</v>
      </c>
      <c r="P325" s="3" t="s">
        <v>21111</v>
      </c>
      <c r="Q325" s="3">
        <v>149</v>
      </c>
      <c r="R325" s="8" t="str">
        <f t="shared" si="5"/>
        <v>*149*</v>
      </c>
    </row>
    <row r="326" spans="1:18" ht="19.8">
      <c r="A326" s="3" t="s">
        <v>21438</v>
      </c>
      <c r="B326" s="3" t="s">
        <v>433</v>
      </c>
      <c r="C326" s="3" t="s">
        <v>20458</v>
      </c>
      <c r="D326" s="3" t="s">
        <v>123</v>
      </c>
      <c r="E326" s="3" t="s">
        <v>20457</v>
      </c>
      <c r="F326" s="3" t="s">
        <v>29</v>
      </c>
      <c r="G326" s="3">
        <v>2006</v>
      </c>
      <c r="H326" s="3" t="s">
        <v>22118</v>
      </c>
      <c r="I326" s="3">
        <v>201</v>
      </c>
      <c r="J326" s="3" t="s">
        <v>21089</v>
      </c>
      <c r="K326" s="3" t="s">
        <v>1</v>
      </c>
      <c r="L326" s="9">
        <v>45564</v>
      </c>
      <c r="M326" s="9">
        <v>45702</v>
      </c>
      <c r="N326" s="3">
        <v>1775</v>
      </c>
      <c r="O326" s="3" t="s">
        <v>21106</v>
      </c>
      <c r="P326" s="3" t="s">
        <v>21114</v>
      </c>
      <c r="Q326" s="3">
        <v>358</v>
      </c>
      <c r="R326" s="8" t="str">
        <f t="shared" si="5"/>
        <v>*358*</v>
      </c>
    </row>
    <row r="327" spans="1:18" ht="19.8">
      <c r="A327" s="3" t="s">
        <v>21439</v>
      </c>
      <c r="B327" s="3" t="s">
        <v>125</v>
      </c>
      <c r="C327" s="3" t="s">
        <v>20456</v>
      </c>
      <c r="D327" s="3" t="s">
        <v>123</v>
      </c>
      <c r="E327" s="3" t="s">
        <v>20455</v>
      </c>
      <c r="F327" s="3" t="s">
        <v>3</v>
      </c>
      <c r="G327" s="3">
        <v>2009</v>
      </c>
      <c r="H327" s="3" t="s">
        <v>22116</v>
      </c>
      <c r="I327" s="3">
        <v>441</v>
      </c>
      <c r="J327" s="3" t="s">
        <v>21084</v>
      </c>
      <c r="K327" s="3" t="s">
        <v>1</v>
      </c>
      <c r="L327" s="9">
        <v>45150</v>
      </c>
      <c r="M327" s="9">
        <v>45326</v>
      </c>
      <c r="N327" s="3">
        <v>2295</v>
      </c>
      <c r="O327" s="3" t="s">
        <v>21106</v>
      </c>
      <c r="P327" s="3" t="s">
        <v>21111</v>
      </c>
      <c r="Q327" s="3">
        <v>417</v>
      </c>
      <c r="R327" s="8" t="str">
        <f t="shared" si="5"/>
        <v>*417*</v>
      </c>
    </row>
    <row r="328" spans="1:18" ht="19.8">
      <c r="A328" s="3" t="s">
        <v>21440</v>
      </c>
      <c r="B328" s="3" t="s">
        <v>256</v>
      </c>
      <c r="C328" s="3" t="s">
        <v>9922</v>
      </c>
      <c r="D328" s="3" t="s">
        <v>14</v>
      </c>
      <c r="E328" s="3" t="s">
        <v>20454</v>
      </c>
      <c r="F328" s="3" t="s">
        <v>3</v>
      </c>
      <c r="G328" s="3">
        <v>2012</v>
      </c>
      <c r="H328" s="3" t="s">
        <v>22118</v>
      </c>
      <c r="I328" s="3">
        <v>496</v>
      </c>
      <c r="J328" s="3" t="s">
        <v>21092</v>
      </c>
      <c r="K328" s="3" t="s">
        <v>0</v>
      </c>
      <c r="N328" s="3">
        <v>2105</v>
      </c>
      <c r="O328" s="3" t="s">
        <v>21106</v>
      </c>
      <c r="P328" s="3" t="s">
        <v>21112</v>
      </c>
      <c r="Q328" s="3">
        <v>274</v>
      </c>
      <c r="R328" s="8" t="str">
        <f t="shared" si="5"/>
        <v>*274*</v>
      </c>
    </row>
    <row r="329" spans="1:18" ht="19.8">
      <c r="A329" s="3" t="s">
        <v>21441</v>
      </c>
      <c r="B329" s="3" t="s">
        <v>147</v>
      </c>
      <c r="C329" s="3" t="s">
        <v>20453</v>
      </c>
      <c r="D329" s="3" t="s">
        <v>5</v>
      </c>
      <c r="E329" s="3" t="s">
        <v>20452</v>
      </c>
      <c r="F329" s="3" t="s">
        <v>15</v>
      </c>
      <c r="G329" s="3">
        <v>2014</v>
      </c>
      <c r="H329" s="3" t="s">
        <v>22118</v>
      </c>
      <c r="I329" s="3">
        <v>216</v>
      </c>
      <c r="J329" s="3" t="s">
        <v>21102</v>
      </c>
      <c r="K329" s="3" t="s">
        <v>0</v>
      </c>
      <c r="N329" s="3">
        <v>1730</v>
      </c>
      <c r="O329" s="3" t="s">
        <v>21106</v>
      </c>
      <c r="P329" s="3" t="s">
        <v>21111</v>
      </c>
      <c r="Q329" s="3">
        <v>163</v>
      </c>
      <c r="R329" s="8" t="str">
        <f t="shared" si="5"/>
        <v>*163*</v>
      </c>
    </row>
    <row r="330" spans="1:18" ht="19.8">
      <c r="A330" s="3" t="s">
        <v>21442</v>
      </c>
      <c r="B330" s="3" t="s">
        <v>256</v>
      </c>
      <c r="C330" s="3" t="s">
        <v>20451</v>
      </c>
      <c r="D330" s="3" t="s">
        <v>14</v>
      </c>
      <c r="E330" s="3" t="s">
        <v>20450</v>
      </c>
      <c r="F330" s="3" t="s">
        <v>15</v>
      </c>
      <c r="G330" s="3">
        <v>2006</v>
      </c>
      <c r="H330" s="3" t="s">
        <v>22118</v>
      </c>
      <c r="I330" s="3">
        <v>332</v>
      </c>
      <c r="J330" s="3" t="s">
        <v>21096</v>
      </c>
      <c r="K330" s="3" t="s">
        <v>0</v>
      </c>
      <c r="N330" s="3">
        <v>360</v>
      </c>
      <c r="O330" s="3" t="s">
        <v>21106</v>
      </c>
      <c r="P330" s="3" t="s">
        <v>21112</v>
      </c>
      <c r="Q330" s="3">
        <v>214</v>
      </c>
      <c r="R330" s="8" t="str">
        <f t="shared" si="5"/>
        <v>*214*</v>
      </c>
    </row>
    <row r="331" spans="1:18" ht="19.8">
      <c r="A331" s="3" t="s">
        <v>21443</v>
      </c>
      <c r="B331" s="3" t="s">
        <v>97</v>
      </c>
      <c r="C331" s="3" t="s">
        <v>20449</v>
      </c>
      <c r="D331" s="3" t="s">
        <v>95</v>
      </c>
      <c r="E331" s="3" t="s">
        <v>20448</v>
      </c>
      <c r="F331" s="3" t="s">
        <v>9</v>
      </c>
      <c r="G331" s="3">
        <v>2010</v>
      </c>
      <c r="H331" s="3" t="s">
        <v>22117</v>
      </c>
      <c r="I331" s="3">
        <v>136</v>
      </c>
      <c r="J331" s="3" t="s">
        <v>21092</v>
      </c>
      <c r="K331" s="3" t="s">
        <v>0</v>
      </c>
      <c r="N331" s="3">
        <v>295</v>
      </c>
      <c r="O331" s="3" t="s">
        <v>21105</v>
      </c>
      <c r="P331" s="3" t="s">
        <v>21112</v>
      </c>
      <c r="Q331" s="3">
        <v>216</v>
      </c>
      <c r="R331" s="8" t="str">
        <f t="shared" si="5"/>
        <v>*216*</v>
      </c>
    </row>
    <row r="332" spans="1:18" ht="19.8">
      <c r="A332" s="3" t="s">
        <v>21444</v>
      </c>
      <c r="B332" s="3" t="s">
        <v>97</v>
      </c>
      <c r="C332" s="3" t="s">
        <v>8283</v>
      </c>
      <c r="D332" s="3" t="s">
        <v>95</v>
      </c>
      <c r="E332" s="3" t="s">
        <v>20447</v>
      </c>
      <c r="F332" s="3" t="s">
        <v>3</v>
      </c>
      <c r="G332" s="3">
        <v>2019</v>
      </c>
      <c r="H332" s="3" t="s">
        <v>22117</v>
      </c>
      <c r="I332" s="3">
        <v>81</v>
      </c>
      <c r="J332" s="3" t="s">
        <v>21089</v>
      </c>
      <c r="K332" s="3" t="s">
        <v>0</v>
      </c>
      <c r="N332" s="3">
        <v>2495</v>
      </c>
      <c r="O332" s="3" t="s">
        <v>21105</v>
      </c>
      <c r="P332" s="3" t="s">
        <v>21112</v>
      </c>
      <c r="Q332" s="3">
        <v>254</v>
      </c>
      <c r="R332" s="8" t="str">
        <f t="shared" si="5"/>
        <v>*254*</v>
      </c>
    </row>
    <row r="333" spans="1:18" ht="19.8">
      <c r="A333" s="3" t="s">
        <v>21445</v>
      </c>
      <c r="B333" s="3" t="s">
        <v>266</v>
      </c>
      <c r="C333" s="3" t="s">
        <v>20446</v>
      </c>
      <c r="D333" s="3" t="s">
        <v>141</v>
      </c>
      <c r="E333" s="3" t="s">
        <v>20445</v>
      </c>
      <c r="F333" s="3" t="s">
        <v>9</v>
      </c>
      <c r="G333" s="3">
        <v>2010</v>
      </c>
      <c r="H333" s="3" t="s">
        <v>22117</v>
      </c>
      <c r="I333" s="3">
        <v>205</v>
      </c>
      <c r="J333" s="3" t="s">
        <v>21088</v>
      </c>
      <c r="K333" s="3" t="s">
        <v>1</v>
      </c>
      <c r="L333" s="9">
        <v>45690</v>
      </c>
      <c r="M333" s="9">
        <v>45698</v>
      </c>
      <c r="N333" s="3">
        <v>2150</v>
      </c>
      <c r="O333" s="3" t="s">
        <v>25</v>
      </c>
      <c r="P333" s="3" t="s">
        <v>21111</v>
      </c>
      <c r="Q333" s="3">
        <v>123</v>
      </c>
      <c r="R333" s="8" t="str">
        <f t="shared" si="5"/>
        <v>*123*</v>
      </c>
    </row>
    <row r="334" spans="1:18" ht="19.8">
      <c r="A334" s="3" t="s">
        <v>21446</v>
      </c>
      <c r="B334" s="3" t="s">
        <v>84</v>
      </c>
      <c r="C334" s="3" t="s">
        <v>20444</v>
      </c>
      <c r="D334" s="3" t="s">
        <v>82</v>
      </c>
      <c r="E334" s="3" t="s">
        <v>20443</v>
      </c>
      <c r="F334" s="3" t="s">
        <v>15</v>
      </c>
      <c r="G334" s="3">
        <v>2022</v>
      </c>
      <c r="H334" s="3" t="s">
        <v>22117</v>
      </c>
      <c r="I334" s="3">
        <v>439</v>
      </c>
      <c r="J334" s="3" t="s">
        <v>21101</v>
      </c>
      <c r="K334" s="3" t="s">
        <v>1</v>
      </c>
      <c r="L334" s="9">
        <v>45529</v>
      </c>
      <c r="M334" s="9">
        <v>45601</v>
      </c>
      <c r="N334" s="3">
        <v>1120</v>
      </c>
      <c r="O334" s="3" t="s">
        <v>21105</v>
      </c>
      <c r="P334" s="3" t="s">
        <v>21114</v>
      </c>
      <c r="Q334" s="3">
        <v>191</v>
      </c>
      <c r="R334" s="8" t="str">
        <f t="shared" si="5"/>
        <v>*191*</v>
      </c>
    </row>
    <row r="335" spans="1:18" ht="19.8">
      <c r="A335" s="3" t="s">
        <v>21447</v>
      </c>
      <c r="B335" s="3" t="s">
        <v>43</v>
      </c>
      <c r="C335" s="3" t="s">
        <v>20442</v>
      </c>
      <c r="D335" s="3" t="s">
        <v>41</v>
      </c>
      <c r="E335" s="3" t="s">
        <v>20441</v>
      </c>
      <c r="F335" s="3" t="s">
        <v>15</v>
      </c>
      <c r="G335" s="3">
        <v>2021</v>
      </c>
      <c r="H335" s="3" t="s">
        <v>22118</v>
      </c>
      <c r="I335" s="3">
        <v>165</v>
      </c>
      <c r="J335" s="3" t="s">
        <v>21090</v>
      </c>
      <c r="K335" s="3" t="s">
        <v>0</v>
      </c>
      <c r="N335" s="3">
        <v>2475</v>
      </c>
      <c r="O335" s="3" t="s">
        <v>21106</v>
      </c>
      <c r="P335" s="3" t="s">
        <v>21113</v>
      </c>
      <c r="Q335" s="3">
        <v>292</v>
      </c>
      <c r="R335" s="8" t="str">
        <f t="shared" si="5"/>
        <v>*292*</v>
      </c>
    </row>
    <row r="336" spans="1:18" ht="19.8">
      <c r="A336" s="3" t="s">
        <v>21448</v>
      </c>
      <c r="B336" s="3" t="s">
        <v>104</v>
      </c>
      <c r="C336" s="3" t="s">
        <v>20440</v>
      </c>
      <c r="D336" s="3" t="s">
        <v>25</v>
      </c>
      <c r="E336" s="3" t="s">
        <v>20439</v>
      </c>
      <c r="F336" s="3" t="s">
        <v>48</v>
      </c>
      <c r="G336" s="3">
        <v>2018</v>
      </c>
      <c r="H336" s="3" t="s">
        <v>22118</v>
      </c>
      <c r="I336" s="3">
        <v>119</v>
      </c>
      <c r="J336" s="3" t="s">
        <v>21091</v>
      </c>
      <c r="K336" s="3" t="s">
        <v>1</v>
      </c>
      <c r="L336" s="9">
        <v>45018</v>
      </c>
      <c r="M336" s="9">
        <v>45629</v>
      </c>
      <c r="N336" s="3">
        <v>1355</v>
      </c>
      <c r="O336" s="3" t="s">
        <v>25</v>
      </c>
      <c r="P336" s="3" t="s">
        <v>21112</v>
      </c>
      <c r="Q336" s="3">
        <v>164</v>
      </c>
      <c r="R336" s="8" t="str">
        <f t="shared" si="5"/>
        <v>*164*</v>
      </c>
    </row>
    <row r="337" spans="1:18" ht="19.8">
      <c r="A337" s="3" t="s">
        <v>21449</v>
      </c>
      <c r="B337" s="3" t="s">
        <v>65</v>
      </c>
      <c r="C337" s="3" t="s">
        <v>10513</v>
      </c>
      <c r="D337" s="3" t="s">
        <v>63</v>
      </c>
      <c r="E337" s="3" t="s">
        <v>20438</v>
      </c>
      <c r="F337" s="3" t="s">
        <v>3</v>
      </c>
      <c r="G337" s="3">
        <v>2017</v>
      </c>
      <c r="H337" s="3" t="s">
        <v>22116</v>
      </c>
      <c r="I337" s="3">
        <v>307</v>
      </c>
      <c r="J337" s="3" t="s">
        <v>21090</v>
      </c>
      <c r="K337" s="3" t="s">
        <v>0</v>
      </c>
      <c r="N337" s="3">
        <v>615</v>
      </c>
      <c r="O337" s="3" t="s">
        <v>21106</v>
      </c>
      <c r="P337" s="3" t="s">
        <v>21113</v>
      </c>
      <c r="Q337" s="3">
        <v>139</v>
      </c>
      <c r="R337" s="8" t="str">
        <f t="shared" si="5"/>
        <v>*139*</v>
      </c>
    </row>
    <row r="338" spans="1:18" ht="19.8">
      <c r="A338" s="3" t="s">
        <v>21450</v>
      </c>
      <c r="B338" s="3" t="s">
        <v>33</v>
      </c>
      <c r="C338" s="3" t="s">
        <v>20437</v>
      </c>
      <c r="D338" s="3" t="s">
        <v>31</v>
      </c>
      <c r="E338" s="3" t="s">
        <v>20436</v>
      </c>
      <c r="F338" s="3" t="s">
        <v>29</v>
      </c>
      <c r="G338" s="3">
        <v>2019</v>
      </c>
      <c r="H338" s="3" t="s">
        <v>22118</v>
      </c>
      <c r="I338" s="3">
        <v>454</v>
      </c>
      <c r="J338" s="3" t="s">
        <v>21101</v>
      </c>
      <c r="K338" s="3" t="s">
        <v>0</v>
      </c>
      <c r="N338" s="3">
        <v>1255</v>
      </c>
      <c r="O338" s="3" t="s">
        <v>21106</v>
      </c>
      <c r="P338" s="3" t="s">
        <v>21114</v>
      </c>
      <c r="Q338" s="3">
        <v>326</v>
      </c>
      <c r="R338" s="8" t="str">
        <f t="shared" si="5"/>
        <v>*326*</v>
      </c>
    </row>
    <row r="339" spans="1:18" ht="19.8">
      <c r="A339" s="3" t="s">
        <v>21451</v>
      </c>
      <c r="B339" s="3" t="s">
        <v>33</v>
      </c>
      <c r="C339" s="3" t="s">
        <v>20435</v>
      </c>
      <c r="D339" s="3" t="s">
        <v>31</v>
      </c>
      <c r="E339" s="3" t="s">
        <v>20434</v>
      </c>
      <c r="F339" s="3" t="s">
        <v>29</v>
      </c>
      <c r="G339" s="3">
        <v>2012</v>
      </c>
      <c r="H339" s="3" t="s">
        <v>22117</v>
      </c>
      <c r="I339" s="3">
        <v>161</v>
      </c>
      <c r="J339" s="3" t="s">
        <v>21100</v>
      </c>
      <c r="K339" s="3" t="s">
        <v>1</v>
      </c>
      <c r="L339" s="9">
        <v>45202</v>
      </c>
      <c r="M339" s="9">
        <v>45400</v>
      </c>
      <c r="N339" s="3">
        <v>2270</v>
      </c>
      <c r="O339" s="3" t="s">
        <v>21106</v>
      </c>
      <c r="P339" s="3" t="s">
        <v>21114</v>
      </c>
      <c r="Q339" s="3">
        <v>376</v>
      </c>
      <c r="R339" s="8" t="str">
        <f t="shared" si="5"/>
        <v>*376*</v>
      </c>
    </row>
    <row r="340" spans="1:18" ht="19.8">
      <c r="A340" s="3" t="s">
        <v>21452</v>
      </c>
      <c r="B340" s="3" t="s">
        <v>147</v>
      </c>
      <c r="C340" s="3" t="s">
        <v>20433</v>
      </c>
      <c r="D340" s="3" t="s">
        <v>5</v>
      </c>
      <c r="E340" s="3" t="s">
        <v>20432</v>
      </c>
      <c r="F340" s="3" t="s">
        <v>48</v>
      </c>
      <c r="G340" s="3">
        <v>2005</v>
      </c>
      <c r="H340" s="3" t="s">
        <v>22116</v>
      </c>
      <c r="I340" s="3">
        <v>496</v>
      </c>
      <c r="J340" s="3" t="s">
        <v>21085</v>
      </c>
      <c r="K340" s="3" t="s">
        <v>1</v>
      </c>
      <c r="L340" s="9">
        <v>45149</v>
      </c>
      <c r="M340" s="9">
        <v>45575</v>
      </c>
      <c r="N340" s="3">
        <v>2230</v>
      </c>
      <c r="O340" s="3" t="s">
        <v>21106</v>
      </c>
      <c r="P340" s="3" t="s">
        <v>21114</v>
      </c>
      <c r="Q340" s="3">
        <v>445</v>
      </c>
      <c r="R340" s="8" t="str">
        <f t="shared" si="5"/>
        <v>*445*</v>
      </c>
    </row>
    <row r="341" spans="1:18" ht="19.8">
      <c r="A341" s="3" t="s">
        <v>21453</v>
      </c>
      <c r="B341" s="3" t="s">
        <v>433</v>
      </c>
      <c r="C341" s="3" t="s">
        <v>20431</v>
      </c>
      <c r="D341" s="3" t="s">
        <v>123</v>
      </c>
      <c r="E341" s="3" t="s">
        <v>20430</v>
      </c>
      <c r="F341" s="3" t="s">
        <v>29</v>
      </c>
      <c r="G341" s="3">
        <v>2010</v>
      </c>
      <c r="H341" s="3" t="s">
        <v>22116</v>
      </c>
      <c r="I341" s="3">
        <v>133</v>
      </c>
      <c r="J341" s="3" t="s">
        <v>21096</v>
      </c>
      <c r="K341" s="3" t="s">
        <v>1</v>
      </c>
      <c r="L341" s="9">
        <v>45376</v>
      </c>
      <c r="M341" s="9">
        <v>45688</v>
      </c>
      <c r="N341" s="3">
        <v>1215</v>
      </c>
      <c r="O341" s="3" t="s">
        <v>21106</v>
      </c>
      <c r="P341" s="3" t="s">
        <v>21111</v>
      </c>
      <c r="Q341" s="3">
        <v>198</v>
      </c>
      <c r="R341" s="8" t="str">
        <f t="shared" si="5"/>
        <v>*198*</v>
      </c>
    </row>
    <row r="342" spans="1:18" ht="19.8">
      <c r="A342" s="3" t="s">
        <v>21454</v>
      </c>
      <c r="B342" s="3" t="s">
        <v>151</v>
      </c>
      <c r="C342" s="3" t="s">
        <v>20429</v>
      </c>
      <c r="D342" s="3" t="s">
        <v>82</v>
      </c>
      <c r="E342" s="3" t="s">
        <v>20428</v>
      </c>
      <c r="F342" s="3" t="s">
        <v>77</v>
      </c>
      <c r="G342" s="3">
        <v>2024</v>
      </c>
      <c r="H342" s="3" t="s">
        <v>22116</v>
      </c>
      <c r="I342" s="3">
        <v>376</v>
      </c>
      <c r="J342" s="3" t="s">
        <v>21087</v>
      </c>
      <c r="K342" s="3" t="s">
        <v>1</v>
      </c>
      <c r="L342" s="9">
        <v>45706</v>
      </c>
      <c r="M342" s="9">
        <v>45713</v>
      </c>
      <c r="N342" s="3">
        <v>2255</v>
      </c>
      <c r="O342" s="3" t="s">
        <v>21105</v>
      </c>
      <c r="P342" s="3" t="s">
        <v>21112</v>
      </c>
      <c r="Q342" s="3">
        <v>398</v>
      </c>
      <c r="R342" s="8" t="str">
        <f t="shared" si="5"/>
        <v>*398*</v>
      </c>
    </row>
    <row r="343" spans="1:18" ht="19.8">
      <c r="A343" s="3" t="s">
        <v>21455</v>
      </c>
      <c r="B343" s="3" t="s">
        <v>97</v>
      </c>
      <c r="C343" s="3" t="s">
        <v>20427</v>
      </c>
      <c r="D343" s="3" t="s">
        <v>95</v>
      </c>
      <c r="E343" s="3" t="s">
        <v>20426</v>
      </c>
      <c r="F343" s="3" t="s">
        <v>9</v>
      </c>
      <c r="G343" s="3">
        <v>2013</v>
      </c>
      <c r="H343" s="3" t="s">
        <v>22118</v>
      </c>
      <c r="I343" s="3">
        <v>299</v>
      </c>
      <c r="J343" s="3" t="s">
        <v>21089</v>
      </c>
      <c r="K343" s="3" t="s">
        <v>1</v>
      </c>
      <c r="L343" s="9">
        <v>44991</v>
      </c>
      <c r="M343" s="9">
        <v>45378</v>
      </c>
      <c r="N343" s="3">
        <v>875</v>
      </c>
      <c r="O343" s="3" t="s">
        <v>21105</v>
      </c>
      <c r="P343" s="3" t="s">
        <v>21114</v>
      </c>
      <c r="Q343" s="3">
        <v>450</v>
      </c>
      <c r="R343" s="8" t="str">
        <f t="shared" si="5"/>
        <v>*450*</v>
      </c>
    </row>
    <row r="344" spans="1:18" ht="19.8">
      <c r="A344" s="3" t="s">
        <v>21456</v>
      </c>
      <c r="B344" s="3" t="s">
        <v>344</v>
      </c>
      <c r="C344" s="3" t="s">
        <v>20425</v>
      </c>
      <c r="D344" s="3" t="s">
        <v>82</v>
      </c>
      <c r="E344" s="3" t="s">
        <v>20424</v>
      </c>
      <c r="F344" s="3" t="s">
        <v>77</v>
      </c>
      <c r="G344" s="3">
        <v>2013</v>
      </c>
      <c r="H344" s="3" t="s">
        <v>22116</v>
      </c>
      <c r="I344" s="3">
        <v>400</v>
      </c>
      <c r="J344" s="3" t="s">
        <v>21089</v>
      </c>
      <c r="K344" s="3" t="s">
        <v>0</v>
      </c>
      <c r="N344" s="3">
        <v>2000</v>
      </c>
      <c r="O344" s="3" t="s">
        <v>21105</v>
      </c>
      <c r="P344" s="3" t="s">
        <v>21114</v>
      </c>
      <c r="Q344" s="3">
        <v>206</v>
      </c>
      <c r="R344" s="8" t="str">
        <f t="shared" si="5"/>
        <v>*206*</v>
      </c>
    </row>
    <row r="345" spans="1:18" ht="19.8">
      <c r="A345" s="3" t="s">
        <v>21457</v>
      </c>
      <c r="B345" s="3" t="s">
        <v>196</v>
      </c>
      <c r="C345" s="3" t="s">
        <v>20423</v>
      </c>
      <c r="D345" s="3" t="s">
        <v>36</v>
      </c>
      <c r="E345" s="3" t="s">
        <v>20422</v>
      </c>
      <c r="F345" s="3" t="s">
        <v>29</v>
      </c>
      <c r="G345" s="3">
        <v>2005</v>
      </c>
      <c r="H345" s="3" t="s">
        <v>22118</v>
      </c>
      <c r="I345" s="3">
        <v>234</v>
      </c>
      <c r="J345" s="3" t="s">
        <v>21093</v>
      </c>
      <c r="K345" s="3" t="s">
        <v>0</v>
      </c>
      <c r="N345" s="3">
        <v>1600</v>
      </c>
      <c r="O345" s="3" t="s">
        <v>21106</v>
      </c>
      <c r="P345" s="3" t="s">
        <v>21111</v>
      </c>
      <c r="Q345" s="3">
        <v>426</v>
      </c>
      <c r="R345" s="8" t="str">
        <f t="shared" si="5"/>
        <v>*426*</v>
      </c>
    </row>
    <row r="346" spans="1:18" ht="19.8">
      <c r="A346" s="3" t="s">
        <v>21458</v>
      </c>
      <c r="B346" s="3" t="s">
        <v>65</v>
      </c>
      <c r="C346" s="3" t="s">
        <v>9564</v>
      </c>
      <c r="D346" s="3" t="s">
        <v>63</v>
      </c>
      <c r="E346" s="3" t="s">
        <v>20421</v>
      </c>
      <c r="F346" s="3" t="s">
        <v>48</v>
      </c>
      <c r="G346" s="3">
        <v>2009</v>
      </c>
      <c r="H346" s="3" t="s">
        <v>22118</v>
      </c>
      <c r="I346" s="3">
        <v>95</v>
      </c>
      <c r="J346" s="3" t="s">
        <v>21102</v>
      </c>
      <c r="K346" s="3" t="s">
        <v>0</v>
      </c>
      <c r="N346" s="3">
        <v>1375</v>
      </c>
      <c r="O346" s="3" t="s">
        <v>21106</v>
      </c>
      <c r="P346" s="3" t="s">
        <v>21111</v>
      </c>
      <c r="Q346" s="3">
        <v>428</v>
      </c>
      <c r="R346" s="8" t="str">
        <f t="shared" si="5"/>
        <v>*428*</v>
      </c>
    </row>
    <row r="347" spans="1:18" ht="19.8">
      <c r="A347" s="3" t="s">
        <v>21459</v>
      </c>
      <c r="B347" s="3" t="s">
        <v>56</v>
      </c>
      <c r="C347" s="3" t="s">
        <v>20420</v>
      </c>
      <c r="D347" s="3" t="s">
        <v>50</v>
      </c>
      <c r="E347" s="3" t="s">
        <v>20419</v>
      </c>
      <c r="F347" s="3" t="s">
        <v>9</v>
      </c>
      <c r="G347" s="3">
        <v>2018</v>
      </c>
      <c r="H347" s="3" t="s">
        <v>22118</v>
      </c>
      <c r="I347" s="3">
        <v>274</v>
      </c>
      <c r="J347" s="3" t="s">
        <v>21090</v>
      </c>
      <c r="K347" s="3" t="s">
        <v>0</v>
      </c>
      <c r="N347" s="3">
        <v>1735</v>
      </c>
      <c r="O347" s="3" t="s">
        <v>21106</v>
      </c>
      <c r="P347" s="3" t="s">
        <v>21112</v>
      </c>
      <c r="Q347" s="3">
        <v>444</v>
      </c>
      <c r="R347" s="8" t="str">
        <f t="shared" si="5"/>
        <v>*444*</v>
      </c>
    </row>
    <row r="348" spans="1:18" ht="19.8">
      <c r="A348" s="3" t="s">
        <v>21460</v>
      </c>
      <c r="B348" s="3" t="s">
        <v>52</v>
      </c>
      <c r="C348" s="3" t="s">
        <v>20418</v>
      </c>
      <c r="D348" s="3" t="s">
        <v>50</v>
      </c>
      <c r="E348" s="3" t="s">
        <v>20417</v>
      </c>
      <c r="F348" s="3" t="s">
        <v>15</v>
      </c>
      <c r="G348" s="3">
        <v>2014</v>
      </c>
      <c r="H348" s="3" t="s">
        <v>22117</v>
      </c>
      <c r="I348" s="3">
        <v>355</v>
      </c>
      <c r="J348" s="3" t="s">
        <v>21092</v>
      </c>
      <c r="K348" s="3" t="s">
        <v>0</v>
      </c>
      <c r="N348" s="3">
        <v>2310</v>
      </c>
      <c r="O348" s="3" t="s">
        <v>21106</v>
      </c>
      <c r="P348" s="3" t="s">
        <v>21111</v>
      </c>
      <c r="Q348" s="3">
        <v>286</v>
      </c>
      <c r="R348" s="8" t="str">
        <f t="shared" si="5"/>
        <v>*286*</v>
      </c>
    </row>
    <row r="349" spans="1:18" ht="19.8">
      <c r="A349" s="3" t="s">
        <v>21461</v>
      </c>
      <c r="B349" s="3" t="s">
        <v>72</v>
      </c>
      <c r="C349" s="3" t="s">
        <v>20416</v>
      </c>
      <c r="D349" s="3" t="s">
        <v>36</v>
      </c>
      <c r="E349" s="3" t="s">
        <v>20415</v>
      </c>
      <c r="F349" s="3" t="s">
        <v>29</v>
      </c>
      <c r="G349" s="3">
        <v>2006</v>
      </c>
      <c r="H349" s="3" t="s">
        <v>22117</v>
      </c>
      <c r="I349" s="3">
        <v>452</v>
      </c>
      <c r="J349" s="3" t="s">
        <v>21101</v>
      </c>
      <c r="K349" s="3" t="s">
        <v>1</v>
      </c>
      <c r="L349" s="9">
        <v>45491</v>
      </c>
      <c r="M349" s="9">
        <v>45692</v>
      </c>
      <c r="N349" s="3">
        <v>840</v>
      </c>
      <c r="O349" s="3" t="s">
        <v>21106</v>
      </c>
      <c r="P349" s="3" t="s">
        <v>21114</v>
      </c>
      <c r="Q349" s="3">
        <v>235</v>
      </c>
      <c r="R349" s="8" t="str">
        <f t="shared" si="5"/>
        <v>*235*</v>
      </c>
    </row>
    <row r="350" spans="1:18" ht="19.8">
      <c r="A350" s="3" t="s">
        <v>21462</v>
      </c>
      <c r="B350" s="3" t="s">
        <v>60</v>
      </c>
      <c r="C350" s="3" t="s">
        <v>11468</v>
      </c>
      <c r="D350" s="3" t="s">
        <v>41</v>
      </c>
      <c r="E350" s="3" t="s">
        <v>20414</v>
      </c>
      <c r="F350" s="3" t="s">
        <v>48</v>
      </c>
      <c r="G350" s="3">
        <v>2006</v>
      </c>
      <c r="H350" s="3" t="s">
        <v>22117</v>
      </c>
      <c r="I350" s="3">
        <v>204</v>
      </c>
      <c r="J350" s="3" t="s">
        <v>21090</v>
      </c>
      <c r="K350" s="3" t="s">
        <v>0</v>
      </c>
      <c r="N350" s="3">
        <v>910</v>
      </c>
      <c r="O350" s="3" t="s">
        <v>21106</v>
      </c>
      <c r="P350" s="3" t="s">
        <v>21111</v>
      </c>
      <c r="Q350" s="3">
        <v>183</v>
      </c>
      <c r="R350" s="8" t="str">
        <f t="shared" si="5"/>
        <v>*183*</v>
      </c>
    </row>
    <row r="351" spans="1:18" ht="19.8">
      <c r="A351" s="3" t="s">
        <v>21463</v>
      </c>
      <c r="B351" s="3" t="s">
        <v>344</v>
      </c>
      <c r="C351" s="3" t="s">
        <v>3930</v>
      </c>
      <c r="D351" s="3" t="s">
        <v>82</v>
      </c>
      <c r="E351" s="3" t="s">
        <v>20413</v>
      </c>
      <c r="F351" s="3" t="s">
        <v>77</v>
      </c>
      <c r="G351" s="3">
        <v>2014</v>
      </c>
      <c r="H351" s="3" t="s">
        <v>22117</v>
      </c>
      <c r="I351" s="3">
        <v>391</v>
      </c>
      <c r="J351" s="3" t="s">
        <v>21083</v>
      </c>
      <c r="K351" s="3" t="s">
        <v>1</v>
      </c>
      <c r="L351" s="9">
        <v>45027</v>
      </c>
      <c r="M351" s="9">
        <v>45698</v>
      </c>
      <c r="N351" s="3">
        <v>1785</v>
      </c>
      <c r="O351" s="3" t="s">
        <v>21105</v>
      </c>
      <c r="P351" s="3" t="s">
        <v>21112</v>
      </c>
      <c r="Q351" s="3">
        <v>248</v>
      </c>
      <c r="R351" s="8" t="str">
        <f t="shared" si="5"/>
        <v>*248*</v>
      </c>
    </row>
    <row r="352" spans="1:18" ht="19.8">
      <c r="A352" s="3" t="s">
        <v>21464</v>
      </c>
      <c r="B352" s="3" t="s">
        <v>426</v>
      </c>
      <c r="C352" s="3" t="s">
        <v>15740</v>
      </c>
      <c r="D352" s="3" t="s">
        <v>95</v>
      </c>
      <c r="E352" s="3" t="s">
        <v>20412</v>
      </c>
      <c r="F352" s="3" t="s">
        <v>9</v>
      </c>
      <c r="G352" s="3">
        <v>2015</v>
      </c>
      <c r="H352" s="3" t="s">
        <v>22118</v>
      </c>
      <c r="I352" s="3">
        <v>327</v>
      </c>
      <c r="J352" s="3" t="s">
        <v>21099</v>
      </c>
      <c r="K352" s="3" t="s">
        <v>1</v>
      </c>
      <c r="L352" s="9">
        <v>45420</v>
      </c>
      <c r="M352" s="9">
        <v>45701</v>
      </c>
      <c r="N352" s="3">
        <v>2295</v>
      </c>
      <c r="O352" s="3" t="s">
        <v>21105</v>
      </c>
      <c r="P352" s="3" t="s">
        <v>21111</v>
      </c>
      <c r="Q352" s="3">
        <v>228</v>
      </c>
      <c r="R352" s="8" t="str">
        <f t="shared" si="5"/>
        <v>*228*</v>
      </c>
    </row>
    <row r="353" spans="1:18" ht="19.8">
      <c r="A353" s="3" t="s">
        <v>21465</v>
      </c>
      <c r="B353" s="3" t="s">
        <v>151</v>
      </c>
      <c r="C353" s="3" t="s">
        <v>20411</v>
      </c>
      <c r="D353" s="3" t="s">
        <v>82</v>
      </c>
      <c r="E353" s="3" t="s">
        <v>20410</v>
      </c>
      <c r="F353" s="3" t="s">
        <v>9</v>
      </c>
      <c r="G353" s="3">
        <v>2012</v>
      </c>
      <c r="H353" s="3" t="s">
        <v>22118</v>
      </c>
      <c r="I353" s="3">
        <v>319</v>
      </c>
      <c r="J353" s="3" t="s">
        <v>21090</v>
      </c>
      <c r="K353" s="3" t="s">
        <v>1</v>
      </c>
      <c r="L353" s="9">
        <v>45572</v>
      </c>
      <c r="M353" s="9">
        <v>45633</v>
      </c>
      <c r="N353" s="3">
        <v>1340</v>
      </c>
      <c r="O353" s="3" t="s">
        <v>21105</v>
      </c>
      <c r="P353" s="3" t="s">
        <v>21112</v>
      </c>
      <c r="Q353" s="3">
        <v>440</v>
      </c>
      <c r="R353" s="8" t="str">
        <f t="shared" si="5"/>
        <v>*440*</v>
      </c>
    </row>
    <row r="354" spans="1:18" ht="19.8">
      <c r="A354" s="3" t="s">
        <v>21466</v>
      </c>
      <c r="B354" s="3" t="s">
        <v>12</v>
      </c>
      <c r="C354" s="3" t="s">
        <v>20409</v>
      </c>
      <c r="D354" s="3" t="s">
        <v>2</v>
      </c>
      <c r="E354" s="3" t="s">
        <v>20408</v>
      </c>
      <c r="F354" s="3" t="s">
        <v>3</v>
      </c>
      <c r="G354" s="3">
        <v>2016</v>
      </c>
      <c r="H354" s="3" t="s">
        <v>22116</v>
      </c>
      <c r="I354" s="3">
        <v>138</v>
      </c>
      <c r="J354" s="3" t="s">
        <v>21087</v>
      </c>
      <c r="K354" s="3" t="s">
        <v>1</v>
      </c>
      <c r="L354" s="9">
        <v>45493</v>
      </c>
      <c r="M354" s="9">
        <v>45630</v>
      </c>
      <c r="N354" s="3">
        <v>150</v>
      </c>
      <c r="O354" s="3" t="s">
        <v>21073</v>
      </c>
      <c r="P354" s="3" t="s">
        <v>21112</v>
      </c>
      <c r="Q354" s="3">
        <v>253</v>
      </c>
      <c r="R354" s="8" t="str">
        <f t="shared" si="5"/>
        <v>*253*</v>
      </c>
    </row>
    <row r="355" spans="1:18" ht="19.8">
      <c r="A355" s="3" t="s">
        <v>21467</v>
      </c>
      <c r="B355" s="3" t="s">
        <v>72</v>
      </c>
      <c r="C355" s="3" t="s">
        <v>20407</v>
      </c>
      <c r="D355" s="3" t="s">
        <v>36</v>
      </c>
      <c r="E355" s="3" t="s">
        <v>20406</v>
      </c>
      <c r="F355" s="3" t="s">
        <v>9</v>
      </c>
      <c r="G355" s="3">
        <v>2016</v>
      </c>
      <c r="H355" s="3" t="s">
        <v>22118</v>
      </c>
      <c r="I355" s="3">
        <v>339</v>
      </c>
      <c r="J355" s="3" t="s">
        <v>21102</v>
      </c>
      <c r="K355" s="3" t="s">
        <v>1</v>
      </c>
      <c r="L355" s="9">
        <v>45533</v>
      </c>
      <c r="M355" s="9">
        <v>45703</v>
      </c>
      <c r="N355" s="3">
        <v>2045</v>
      </c>
      <c r="O355" s="3" t="s">
        <v>21106</v>
      </c>
      <c r="P355" s="3" t="s">
        <v>21112</v>
      </c>
      <c r="Q355" s="3">
        <v>265</v>
      </c>
      <c r="R355" s="8" t="str">
        <f t="shared" si="5"/>
        <v>*265*</v>
      </c>
    </row>
    <row r="356" spans="1:18" ht="19.8">
      <c r="A356" s="3" t="s">
        <v>21468</v>
      </c>
      <c r="B356" s="3" t="s">
        <v>22</v>
      </c>
      <c r="C356" s="3" t="s">
        <v>20405</v>
      </c>
      <c r="D356" s="3" t="s">
        <v>5</v>
      </c>
      <c r="E356" s="3" t="s">
        <v>20404</v>
      </c>
      <c r="F356" s="3" t="s">
        <v>29</v>
      </c>
      <c r="G356" s="3">
        <v>2006</v>
      </c>
      <c r="H356" s="3" t="s">
        <v>22118</v>
      </c>
      <c r="I356" s="3">
        <v>146</v>
      </c>
      <c r="J356" s="3" t="s">
        <v>21084</v>
      </c>
      <c r="K356" s="3" t="s">
        <v>1</v>
      </c>
      <c r="L356" s="9">
        <v>45532</v>
      </c>
      <c r="M356" s="9">
        <v>45672</v>
      </c>
      <c r="N356" s="3">
        <v>445</v>
      </c>
      <c r="O356" s="3" t="s">
        <v>21106</v>
      </c>
      <c r="P356" s="3" t="s">
        <v>21111</v>
      </c>
      <c r="Q356" s="3">
        <v>189</v>
      </c>
      <c r="R356" s="8" t="str">
        <f t="shared" si="5"/>
        <v>*189*</v>
      </c>
    </row>
    <row r="357" spans="1:18" ht="19.8">
      <c r="A357" s="3" t="s">
        <v>21469</v>
      </c>
      <c r="B357" s="3" t="s">
        <v>22</v>
      </c>
      <c r="C357" s="3" t="s">
        <v>20403</v>
      </c>
      <c r="D357" s="3" t="s">
        <v>5</v>
      </c>
      <c r="E357" s="3" t="s">
        <v>20402</v>
      </c>
      <c r="F357" s="3" t="s">
        <v>3</v>
      </c>
      <c r="G357" s="3">
        <v>2015</v>
      </c>
      <c r="H357" s="3" t="s">
        <v>22118</v>
      </c>
      <c r="I357" s="3">
        <v>98</v>
      </c>
      <c r="J357" s="3" t="s">
        <v>21092</v>
      </c>
      <c r="K357" s="3" t="s">
        <v>1</v>
      </c>
      <c r="L357" s="9">
        <v>45241</v>
      </c>
      <c r="M357" s="9">
        <v>45638</v>
      </c>
      <c r="N357" s="3">
        <v>2155</v>
      </c>
      <c r="O357" s="3" t="s">
        <v>21106</v>
      </c>
      <c r="P357" s="3" t="s">
        <v>21114</v>
      </c>
      <c r="Q357" s="3">
        <v>206</v>
      </c>
      <c r="R357" s="8" t="str">
        <f t="shared" si="5"/>
        <v>*206*</v>
      </c>
    </row>
    <row r="358" spans="1:18" ht="19.8">
      <c r="A358" s="3" t="s">
        <v>21470</v>
      </c>
      <c r="B358" s="3" t="s">
        <v>65</v>
      </c>
      <c r="C358" s="3" t="s">
        <v>20401</v>
      </c>
      <c r="D358" s="3" t="s">
        <v>63</v>
      </c>
      <c r="E358" s="3" t="s">
        <v>20400</v>
      </c>
      <c r="F358" s="3" t="s">
        <v>3</v>
      </c>
      <c r="G358" s="3">
        <v>2013</v>
      </c>
      <c r="H358" s="3" t="s">
        <v>22117</v>
      </c>
      <c r="I358" s="3">
        <v>276</v>
      </c>
      <c r="J358" s="3" t="s">
        <v>21084</v>
      </c>
      <c r="K358" s="3" t="s">
        <v>0</v>
      </c>
      <c r="N358" s="3">
        <v>460</v>
      </c>
      <c r="O358" s="3" t="s">
        <v>21106</v>
      </c>
      <c r="P358" s="3" t="s">
        <v>21113</v>
      </c>
      <c r="Q358" s="3">
        <v>219</v>
      </c>
      <c r="R358" s="8" t="str">
        <f t="shared" si="5"/>
        <v>*219*</v>
      </c>
    </row>
    <row r="359" spans="1:18" ht="19.8">
      <c r="A359" s="3" t="s">
        <v>21471</v>
      </c>
      <c r="B359" s="3" t="s">
        <v>304</v>
      </c>
      <c r="C359" s="3" t="s">
        <v>17633</v>
      </c>
      <c r="D359" s="3" t="s">
        <v>123</v>
      </c>
      <c r="E359" s="3" t="s">
        <v>20399</v>
      </c>
      <c r="F359" s="3" t="s">
        <v>3</v>
      </c>
      <c r="G359" s="3">
        <v>2009</v>
      </c>
      <c r="H359" s="3" t="s">
        <v>22117</v>
      </c>
      <c r="I359" s="3">
        <v>471</v>
      </c>
      <c r="J359" s="3" t="s">
        <v>21096</v>
      </c>
      <c r="K359" s="3" t="s">
        <v>0</v>
      </c>
      <c r="N359" s="3">
        <v>2345</v>
      </c>
      <c r="O359" s="3" t="s">
        <v>21106</v>
      </c>
      <c r="P359" s="3" t="s">
        <v>21112</v>
      </c>
      <c r="Q359" s="3">
        <v>243</v>
      </c>
      <c r="R359" s="8" t="str">
        <f t="shared" si="5"/>
        <v>*243*</v>
      </c>
    </row>
    <row r="360" spans="1:18" ht="19.8">
      <c r="A360" s="3" t="s">
        <v>21472</v>
      </c>
      <c r="B360" s="3" t="s">
        <v>88</v>
      </c>
      <c r="C360" s="3" t="s">
        <v>20398</v>
      </c>
      <c r="D360" s="3" t="s">
        <v>2</v>
      </c>
      <c r="E360" s="3" t="s">
        <v>20397</v>
      </c>
      <c r="F360" s="3" t="s">
        <v>9</v>
      </c>
      <c r="G360" s="3">
        <v>2020</v>
      </c>
      <c r="H360" s="3" t="s">
        <v>22117</v>
      </c>
      <c r="I360" s="3">
        <v>465</v>
      </c>
      <c r="J360" s="3" t="s">
        <v>21097</v>
      </c>
      <c r="K360" s="3" t="s">
        <v>1</v>
      </c>
      <c r="L360" s="9">
        <v>45703</v>
      </c>
      <c r="M360" s="9">
        <v>45710</v>
      </c>
      <c r="N360" s="3">
        <v>330</v>
      </c>
      <c r="O360" s="3" t="s">
        <v>21073</v>
      </c>
      <c r="P360" s="3" t="s">
        <v>21113</v>
      </c>
      <c r="Q360" s="3">
        <v>362</v>
      </c>
      <c r="R360" s="8" t="str">
        <f t="shared" si="5"/>
        <v>*362*</v>
      </c>
    </row>
    <row r="361" spans="1:18" ht="19.8">
      <c r="A361" s="3" t="s">
        <v>21473</v>
      </c>
      <c r="B361" s="3" t="s">
        <v>433</v>
      </c>
      <c r="C361" s="3" t="s">
        <v>20396</v>
      </c>
      <c r="D361" s="3" t="s">
        <v>123</v>
      </c>
      <c r="E361" s="3" t="s">
        <v>20395</v>
      </c>
      <c r="F361" s="3" t="s">
        <v>3</v>
      </c>
      <c r="G361" s="3">
        <v>2009</v>
      </c>
      <c r="H361" s="3" t="s">
        <v>22117</v>
      </c>
      <c r="I361" s="3">
        <v>323</v>
      </c>
      <c r="J361" s="3" t="s">
        <v>21095</v>
      </c>
      <c r="K361" s="3" t="s">
        <v>1</v>
      </c>
      <c r="L361" s="9">
        <v>45311</v>
      </c>
      <c r="M361" s="9">
        <v>45701</v>
      </c>
      <c r="N361" s="3">
        <v>1130</v>
      </c>
      <c r="O361" s="3" t="s">
        <v>21106</v>
      </c>
      <c r="P361" s="3" t="s">
        <v>21114</v>
      </c>
      <c r="Q361" s="3">
        <v>449</v>
      </c>
      <c r="R361" s="8" t="str">
        <f t="shared" si="5"/>
        <v>*449*</v>
      </c>
    </row>
    <row r="362" spans="1:18" ht="19.8">
      <c r="A362" s="3" t="s">
        <v>21474</v>
      </c>
      <c r="B362" s="3" t="s">
        <v>60</v>
      </c>
      <c r="C362" s="3" t="s">
        <v>20394</v>
      </c>
      <c r="D362" s="3" t="s">
        <v>41</v>
      </c>
      <c r="E362" s="3" t="s">
        <v>20393</v>
      </c>
      <c r="F362" s="3" t="s">
        <v>77</v>
      </c>
      <c r="G362" s="3">
        <v>2010</v>
      </c>
      <c r="H362" s="3" t="s">
        <v>22118</v>
      </c>
      <c r="I362" s="3">
        <v>187</v>
      </c>
      <c r="J362" s="3" t="s">
        <v>21101</v>
      </c>
      <c r="K362" s="3" t="s">
        <v>0</v>
      </c>
      <c r="N362" s="3">
        <v>1025</v>
      </c>
      <c r="O362" s="3" t="s">
        <v>21106</v>
      </c>
      <c r="P362" s="3" t="s">
        <v>21114</v>
      </c>
      <c r="Q362" s="3">
        <v>394</v>
      </c>
      <c r="R362" s="8" t="str">
        <f t="shared" si="5"/>
        <v>*394*</v>
      </c>
    </row>
    <row r="363" spans="1:18" ht="19.8">
      <c r="A363" s="3" t="s">
        <v>21475</v>
      </c>
      <c r="B363" s="3" t="s">
        <v>160</v>
      </c>
      <c r="C363" s="3" t="s">
        <v>20392</v>
      </c>
      <c r="D363" s="3" t="s">
        <v>31</v>
      </c>
      <c r="E363" s="3" t="s">
        <v>20391</v>
      </c>
      <c r="F363" s="3" t="s">
        <v>48</v>
      </c>
      <c r="G363" s="3">
        <v>2017</v>
      </c>
      <c r="H363" s="3" t="s">
        <v>22118</v>
      </c>
      <c r="I363" s="3">
        <v>431</v>
      </c>
      <c r="J363" s="3" t="s">
        <v>21091</v>
      </c>
      <c r="K363" s="3" t="s">
        <v>1</v>
      </c>
      <c r="L363" s="9">
        <v>45004</v>
      </c>
      <c r="M363" s="9">
        <v>45664</v>
      </c>
      <c r="N363" s="3">
        <v>520</v>
      </c>
      <c r="O363" s="3" t="s">
        <v>21106</v>
      </c>
      <c r="P363" s="3" t="s">
        <v>21114</v>
      </c>
      <c r="Q363" s="3">
        <v>275</v>
      </c>
      <c r="R363" s="8" t="str">
        <f t="shared" si="5"/>
        <v>*275*</v>
      </c>
    </row>
    <row r="364" spans="1:18" ht="19.8">
      <c r="A364" s="3" t="s">
        <v>21476</v>
      </c>
      <c r="B364" s="3" t="s">
        <v>147</v>
      </c>
      <c r="C364" s="3" t="s">
        <v>20390</v>
      </c>
      <c r="D364" s="3" t="s">
        <v>5</v>
      </c>
      <c r="E364" s="3" t="s">
        <v>20389</v>
      </c>
      <c r="F364" s="3" t="s">
        <v>15</v>
      </c>
      <c r="G364" s="3">
        <v>2016</v>
      </c>
      <c r="H364" s="3" t="s">
        <v>22116</v>
      </c>
      <c r="I364" s="3">
        <v>218</v>
      </c>
      <c r="J364" s="3" t="s">
        <v>21089</v>
      </c>
      <c r="K364" s="3" t="s">
        <v>1</v>
      </c>
      <c r="L364" s="9">
        <v>45493</v>
      </c>
      <c r="M364" s="9">
        <v>45581</v>
      </c>
      <c r="N364" s="3">
        <v>2415</v>
      </c>
      <c r="O364" s="3" t="s">
        <v>21106</v>
      </c>
      <c r="P364" s="3" t="s">
        <v>21111</v>
      </c>
      <c r="Q364" s="3">
        <v>392</v>
      </c>
      <c r="R364" s="8" t="str">
        <f t="shared" si="5"/>
        <v>*392*</v>
      </c>
    </row>
    <row r="365" spans="1:18" ht="19.8">
      <c r="A365" s="3" t="s">
        <v>21477</v>
      </c>
      <c r="B365" s="3" t="s">
        <v>433</v>
      </c>
      <c r="C365" s="3" t="s">
        <v>20388</v>
      </c>
      <c r="D365" s="3" t="s">
        <v>123</v>
      </c>
      <c r="E365" s="3" t="s">
        <v>20387</v>
      </c>
      <c r="F365" s="3" t="s">
        <v>29</v>
      </c>
      <c r="G365" s="3">
        <v>2005</v>
      </c>
      <c r="H365" s="3" t="s">
        <v>22118</v>
      </c>
      <c r="I365" s="3">
        <v>456</v>
      </c>
      <c r="J365" s="3" t="s">
        <v>21091</v>
      </c>
      <c r="K365" s="3" t="s">
        <v>0</v>
      </c>
      <c r="N365" s="3">
        <v>2375</v>
      </c>
      <c r="O365" s="3" t="s">
        <v>21106</v>
      </c>
      <c r="P365" s="3" t="s">
        <v>21112</v>
      </c>
      <c r="Q365" s="3">
        <v>274</v>
      </c>
      <c r="R365" s="8" t="str">
        <f t="shared" si="5"/>
        <v>*274*</v>
      </c>
    </row>
    <row r="366" spans="1:18" ht="19.8">
      <c r="A366" s="3" t="s">
        <v>21478</v>
      </c>
      <c r="B366" s="3" t="s">
        <v>56</v>
      </c>
      <c r="C366" s="3" t="s">
        <v>20386</v>
      </c>
      <c r="D366" s="3" t="s">
        <v>50</v>
      </c>
      <c r="E366" s="3" t="s">
        <v>20385</v>
      </c>
      <c r="F366" s="3" t="s">
        <v>9</v>
      </c>
      <c r="G366" s="3">
        <v>2024</v>
      </c>
      <c r="H366" s="3" t="s">
        <v>22117</v>
      </c>
      <c r="I366" s="3">
        <v>229</v>
      </c>
      <c r="J366" s="3" t="s">
        <v>21088</v>
      </c>
      <c r="K366" s="3" t="s">
        <v>0</v>
      </c>
      <c r="N366" s="3">
        <v>980</v>
      </c>
      <c r="O366" s="3" t="s">
        <v>21106</v>
      </c>
      <c r="P366" s="3" t="s">
        <v>21114</v>
      </c>
      <c r="Q366" s="3">
        <v>403</v>
      </c>
      <c r="R366" s="8" t="str">
        <f t="shared" si="5"/>
        <v>*403*</v>
      </c>
    </row>
    <row r="367" spans="1:18" ht="19.8">
      <c r="A367" s="3" t="s">
        <v>21479</v>
      </c>
      <c r="B367" s="3" t="s">
        <v>147</v>
      </c>
      <c r="C367" s="3" t="s">
        <v>20384</v>
      </c>
      <c r="D367" s="3" t="s">
        <v>5</v>
      </c>
      <c r="E367" s="3" t="s">
        <v>20383</v>
      </c>
      <c r="F367" s="3" t="s">
        <v>3</v>
      </c>
      <c r="G367" s="3">
        <v>2016</v>
      </c>
      <c r="H367" s="3" t="s">
        <v>22116</v>
      </c>
      <c r="I367" s="3">
        <v>389</v>
      </c>
      <c r="J367" s="3" t="s">
        <v>21084</v>
      </c>
      <c r="K367" s="3" t="s">
        <v>0</v>
      </c>
      <c r="N367" s="3">
        <v>1915</v>
      </c>
      <c r="O367" s="3" t="s">
        <v>21106</v>
      </c>
      <c r="P367" s="3" t="s">
        <v>21114</v>
      </c>
      <c r="Q367" s="3">
        <v>405</v>
      </c>
      <c r="R367" s="8" t="str">
        <f t="shared" si="5"/>
        <v>*405*</v>
      </c>
    </row>
    <row r="368" spans="1:18" ht="19.8">
      <c r="A368" s="3" t="s">
        <v>21480</v>
      </c>
      <c r="B368" s="3" t="s">
        <v>171</v>
      </c>
      <c r="C368" s="3" t="s">
        <v>20382</v>
      </c>
      <c r="D368" s="3" t="s">
        <v>141</v>
      </c>
      <c r="E368" s="3" t="s">
        <v>20381</v>
      </c>
      <c r="F368" s="3" t="s">
        <v>29</v>
      </c>
      <c r="G368" s="3">
        <v>2023</v>
      </c>
      <c r="H368" s="3" t="s">
        <v>22116</v>
      </c>
      <c r="I368" s="3">
        <v>157</v>
      </c>
      <c r="J368" s="3" t="s">
        <v>21086</v>
      </c>
      <c r="K368" s="3" t="s">
        <v>0</v>
      </c>
      <c r="N368" s="3">
        <v>1935</v>
      </c>
      <c r="O368" s="3" t="s">
        <v>25</v>
      </c>
      <c r="P368" s="3" t="s">
        <v>21111</v>
      </c>
      <c r="Q368" s="3">
        <v>384</v>
      </c>
      <c r="R368" s="8" t="str">
        <f t="shared" si="5"/>
        <v>*384*</v>
      </c>
    </row>
    <row r="369" spans="1:18" ht="19.8">
      <c r="A369" s="3" t="s">
        <v>21481</v>
      </c>
      <c r="B369" s="3" t="s">
        <v>243</v>
      </c>
      <c r="C369" s="3" t="s">
        <v>20380</v>
      </c>
      <c r="D369" s="3" t="s">
        <v>63</v>
      </c>
      <c r="E369" s="3" t="s">
        <v>20379</v>
      </c>
      <c r="F369" s="3" t="s">
        <v>9</v>
      </c>
      <c r="G369" s="3">
        <v>2006</v>
      </c>
      <c r="H369" s="3" t="s">
        <v>22116</v>
      </c>
      <c r="I369" s="3">
        <v>307</v>
      </c>
      <c r="J369" s="3" t="s">
        <v>21088</v>
      </c>
      <c r="K369" s="3" t="s">
        <v>0</v>
      </c>
      <c r="N369" s="3">
        <v>580</v>
      </c>
      <c r="O369" s="3" t="s">
        <v>21106</v>
      </c>
      <c r="P369" s="3" t="s">
        <v>21111</v>
      </c>
      <c r="Q369" s="3">
        <v>249</v>
      </c>
      <c r="R369" s="8" t="str">
        <f t="shared" si="5"/>
        <v>*249*</v>
      </c>
    </row>
    <row r="370" spans="1:18" ht="19.8">
      <c r="A370" s="3" t="s">
        <v>21482</v>
      </c>
      <c r="B370" s="3" t="s">
        <v>84</v>
      </c>
      <c r="C370" s="3" t="s">
        <v>20378</v>
      </c>
      <c r="D370" s="3" t="s">
        <v>82</v>
      </c>
      <c r="E370" s="3" t="s">
        <v>20377</v>
      </c>
      <c r="F370" s="3" t="s">
        <v>3</v>
      </c>
      <c r="G370" s="3">
        <v>2008</v>
      </c>
      <c r="H370" s="3" t="s">
        <v>22118</v>
      </c>
      <c r="I370" s="3">
        <v>155</v>
      </c>
      <c r="J370" s="3" t="s">
        <v>21087</v>
      </c>
      <c r="K370" s="3" t="s">
        <v>0</v>
      </c>
      <c r="N370" s="3">
        <v>1565</v>
      </c>
      <c r="O370" s="3" t="s">
        <v>21105</v>
      </c>
      <c r="P370" s="3" t="s">
        <v>21112</v>
      </c>
      <c r="Q370" s="3">
        <v>145</v>
      </c>
      <c r="R370" s="8" t="str">
        <f t="shared" si="5"/>
        <v>*145*</v>
      </c>
    </row>
    <row r="371" spans="1:18" ht="19.8">
      <c r="A371" s="3" t="s">
        <v>21483</v>
      </c>
      <c r="B371" s="3" t="s">
        <v>52</v>
      </c>
      <c r="C371" s="3" t="s">
        <v>20376</v>
      </c>
      <c r="D371" s="3" t="s">
        <v>50</v>
      </c>
      <c r="E371" s="3" t="s">
        <v>20375</v>
      </c>
      <c r="F371" s="3" t="s">
        <v>15</v>
      </c>
      <c r="G371" s="3">
        <v>2023</v>
      </c>
      <c r="H371" s="3" t="s">
        <v>22116</v>
      </c>
      <c r="I371" s="3">
        <v>118</v>
      </c>
      <c r="J371" s="3" t="s">
        <v>21089</v>
      </c>
      <c r="K371" s="3" t="s">
        <v>1</v>
      </c>
      <c r="L371" s="9">
        <v>45165</v>
      </c>
      <c r="M371" s="9">
        <v>45624</v>
      </c>
      <c r="N371" s="3">
        <v>1910</v>
      </c>
      <c r="O371" s="3" t="s">
        <v>21106</v>
      </c>
      <c r="P371" s="3" t="s">
        <v>21111</v>
      </c>
      <c r="Q371" s="3">
        <v>380</v>
      </c>
      <c r="R371" s="8" t="str">
        <f t="shared" si="5"/>
        <v>*380*</v>
      </c>
    </row>
    <row r="372" spans="1:18" ht="19.8">
      <c r="A372" s="3" t="s">
        <v>21484</v>
      </c>
      <c r="B372" s="3" t="s">
        <v>143</v>
      </c>
      <c r="C372" s="3" t="s">
        <v>20374</v>
      </c>
      <c r="D372" s="3" t="s">
        <v>141</v>
      </c>
      <c r="E372" s="3" t="s">
        <v>20373</v>
      </c>
      <c r="F372" s="3" t="s">
        <v>9</v>
      </c>
      <c r="G372" s="3">
        <v>2009</v>
      </c>
      <c r="H372" s="3" t="s">
        <v>22118</v>
      </c>
      <c r="I372" s="3">
        <v>271</v>
      </c>
      <c r="J372" s="3" t="s">
        <v>21083</v>
      </c>
      <c r="K372" s="3" t="s">
        <v>1</v>
      </c>
      <c r="L372" s="9">
        <v>45427</v>
      </c>
      <c r="M372" s="9">
        <v>45527</v>
      </c>
      <c r="N372" s="3">
        <v>705</v>
      </c>
      <c r="O372" s="3" t="s">
        <v>25</v>
      </c>
      <c r="P372" s="3" t="s">
        <v>21114</v>
      </c>
      <c r="Q372" s="3">
        <v>141</v>
      </c>
      <c r="R372" s="8" t="str">
        <f t="shared" si="5"/>
        <v>*141*</v>
      </c>
    </row>
    <row r="373" spans="1:18" ht="19.8">
      <c r="A373" s="3" t="s">
        <v>21485</v>
      </c>
      <c r="B373" s="3" t="s">
        <v>266</v>
      </c>
      <c r="C373" s="3" t="s">
        <v>20372</v>
      </c>
      <c r="D373" s="3" t="s">
        <v>141</v>
      </c>
      <c r="E373" s="3" t="s">
        <v>20371</v>
      </c>
      <c r="F373" s="3" t="s">
        <v>9</v>
      </c>
      <c r="G373" s="3">
        <v>2007</v>
      </c>
      <c r="H373" s="3" t="s">
        <v>22118</v>
      </c>
      <c r="I373" s="3">
        <v>491</v>
      </c>
      <c r="J373" s="3" t="s">
        <v>21084</v>
      </c>
      <c r="K373" s="3" t="s">
        <v>0</v>
      </c>
      <c r="N373" s="3">
        <v>1420</v>
      </c>
      <c r="O373" s="3" t="s">
        <v>25</v>
      </c>
      <c r="P373" s="3" t="s">
        <v>21111</v>
      </c>
      <c r="Q373" s="3">
        <v>305</v>
      </c>
      <c r="R373" s="8" t="str">
        <f t="shared" si="5"/>
        <v>*305*</v>
      </c>
    </row>
    <row r="374" spans="1:18" ht="19.8">
      <c r="A374" s="3" t="s">
        <v>21486</v>
      </c>
      <c r="B374" s="3" t="s">
        <v>22</v>
      </c>
      <c r="C374" s="3" t="s">
        <v>20370</v>
      </c>
      <c r="D374" s="3" t="s">
        <v>5</v>
      </c>
      <c r="E374" s="3" t="s">
        <v>20369</v>
      </c>
      <c r="F374" s="3" t="s">
        <v>9</v>
      </c>
      <c r="G374" s="3">
        <v>2015</v>
      </c>
      <c r="H374" s="3" t="s">
        <v>22118</v>
      </c>
      <c r="I374" s="3">
        <v>419</v>
      </c>
      <c r="J374" s="3" t="s">
        <v>21085</v>
      </c>
      <c r="K374" s="3" t="s">
        <v>1</v>
      </c>
      <c r="L374" s="9">
        <v>45468</v>
      </c>
      <c r="M374" s="9">
        <v>45592</v>
      </c>
      <c r="N374" s="3">
        <v>1410</v>
      </c>
      <c r="O374" s="3" t="s">
        <v>21106</v>
      </c>
      <c r="P374" s="3" t="s">
        <v>21112</v>
      </c>
      <c r="Q374" s="3">
        <v>285</v>
      </c>
      <c r="R374" s="8" t="str">
        <f t="shared" si="5"/>
        <v>*285*</v>
      </c>
    </row>
    <row r="375" spans="1:18" ht="19.8">
      <c r="A375" s="3" t="s">
        <v>21487</v>
      </c>
      <c r="B375" s="3" t="s">
        <v>196</v>
      </c>
      <c r="C375" s="3" t="s">
        <v>20368</v>
      </c>
      <c r="D375" s="3" t="s">
        <v>36</v>
      </c>
      <c r="E375" s="3" t="s">
        <v>20367</v>
      </c>
      <c r="F375" s="3" t="s">
        <v>29</v>
      </c>
      <c r="G375" s="3">
        <v>2016</v>
      </c>
      <c r="H375" s="3" t="s">
        <v>22117</v>
      </c>
      <c r="I375" s="3">
        <v>422</v>
      </c>
      <c r="J375" s="3" t="s">
        <v>21083</v>
      </c>
      <c r="K375" s="3" t="s">
        <v>0</v>
      </c>
      <c r="N375" s="3">
        <v>805</v>
      </c>
      <c r="O375" s="3" t="s">
        <v>21106</v>
      </c>
      <c r="P375" s="3" t="s">
        <v>21111</v>
      </c>
      <c r="Q375" s="3">
        <v>387</v>
      </c>
      <c r="R375" s="8" t="str">
        <f t="shared" si="5"/>
        <v>*387*</v>
      </c>
    </row>
    <row r="376" spans="1:18" ht="19.8">
      <c r="A376" s="3" t="s">
        <v>21488</v>
      </c>
      <c r="B376" s="3" t="s">
        <v>171</v>
      </c>
      <c r="C376" s="3" t="s">
        <v>20366</v>
      </c>
      <c r="D376" s="3" t="s">
        <v>141</v>
      </c>
      <c r="E376" s="3" t="s">
        <v>20365</v>
      </c>
      <c r="F376" s="3" t="s">
        <v>29</v>
      </c>
      <c r="G376" s="3">
        <v>2007</v>
      </c>
      <c r="H376" s="3" t="s">
        <v>22117</v>
      </c>
      <c r="I376" s="3">
        <v>411</v>
      </c>
      <c r="J376" s="3" t="s">
        <v>21088</v>
      </c>
      <c r="K376" s="3" t="s">
        <v>1</v>
      </c>
      <c r="L376" s="9">
        <v>45370</v>
      </c>
      <c r="M376" s="9">
        <v>45662</v>
      </c>
      <c r="N376" s="3">
        <v>1255</v>
      </c>
      <c r="O376" s="3" t="s">
        <v>25</v>
      </c>
      <c r="P376" s="3" t="s">
        <v>21112</v>
      </c>
      <c r="Q376" s="3">
        <v>275</v>
      </c>
      <c r="R376" s="8" t="str">
        <f t="shared" si="5"/>
        <v>*275*</v>
      </c>
    </row>
    <row r="377" spans="1:18" ht="19.8">
      <c r="A377" s="3" t="s">
        <v>21489</v>
      </c>
      <c r="B377" s="3" t="s">
        <v>344</v>
      </c>
      <c r="C377" s="3" t="s">
        <v>2300</v>
      </c>
      <c r="D377" s="3" t="s">
        <v>82</v>
      </c>
      <c r="E377" s="3" t="s">
        <v>20364</v>
      </c>
      <c r="F377" s="3" t="s">
        <v>3</v>
      </c>
      <c r="G377" s="3">
        <v>2015</v>
      </c>
      <c r="H377" s="3" t="s">
        <v>22117</v>
      </c>
      <c r="I377" s="3">
        <v>239</v>
      </c>
      <c r="J377" s="3" t="s">
        <v>21085</v>
      </c>
      <c r="K377" s="3" t="s">
        <v>1</v>
      </c>
      <c r="L377" s="9">
        <v>45017</v>
      </c>
      <c r="M377" s="9">
        <v>45120</v>
      </c>
      <c r="N377" s="3">
        <v>1825</v>
      </c>
      <c r="O377" s="3" t="s">
        <v>21105</v>
      </c>
      <c r="P377" s="3" t="s">
        <v>21112</v>
      </c>
      <c r="Q377" s="3">
        <v>149</v>
      </c>
      <c r="R377" s="8" t="str">
        <f t="shared" si="5"/>
        <v>*149*</v>
      </c>
    </row>
    <row r="378" spans="1:18" ht="19.8">
      <c r="A378" s="3" t="s">
        <v>21490</v>
      </c>
      <c r="B378" s="3" t="s">
        <v>43</v>
      </c>
      <c r="C378" s="3" t="s">
        <v>20363</v>
      </c>
      <c r="D378" s="3" t="s">
        <v>41</v>
      </c>
      <c r="E378" s="3" t="s">
        <v>20362</v>
      </c>
      <c r="F378" s="3" t="s">
        <v>48</v>
      </c>
      <c r="G378" s="3">
        <v>2019</v>
      </c>
      <c r="H378" s="3" t="s">
        <v>22117</v>
      </c>
      <c r="I378" s="3">
        <v>339</v>
      </c>
      <c r="J378" s="3" t="s">
        <v>21089</v>
      </c>
      <c r="K378" s="3" t="s">
        <v>0</v>
      </c>
      <c r="N378" s="3">
        <v>555</v>
      </c>
      <c r="O378" s="3" t="s">
        <v>21106</v>
      </c>
      <c r="P378" s="3" t="s">
        <v>21112</v>
      </c>
      <c r="Q378" s="3">
        <v>267</v>
      </c>
      <c r="R378" s="8" t="str">
        <f t="shared" si="5"/>
        <v>*267*</v>
      </c>
    </row>
    <row r="379" spans="1:18" ht="19.8">
      <c r="A379" s="3" t="s">
        <v>21491</v>
      </c>
      <c r="B379" s="3" t="s">
        <v>108</v>
      </c>
      <c r="C379" s="3" t="s">
        <v>20361</v>
      </c>
      <c r="D379" s="3" t="s">
        <v>63</v>
      </c>
      <c r="E379" s="3" t="s">
        <v>20360</v>
      </c>
      <c r="F379" s="3" t="s">
        <v>9</v>
      </c>
      <c r="G379" s="3">
        <v>2022</v>
      </c>
      <c r="H379" s="3" t="s">
        <v>22118</v>
      </c>
      <c r="I379" s="3">
        <v>167</v>
      </c>
      <c r="J379" s="3" t="s">
        <v>21092</v>
      </c>
      <c r="K379" s="3" t="s">
        <v>0</v>
      </c>
      <c r="N379" s="3">
        <v>1595</v>
      </c>
      <c r="O379" s="3" t="s">
        <v>21106</v>
      </c>
      <c r="P379" s="3" t="s">
        <v>21111</v>
      </c>
      <c r="Q379" s="3">
        <v>215</v>
      </c>
      <c r="R379" s="8" t="str">
        <f t="shared" si="5"/>
        <v>*215*</v>
      </c>
    </row>
    <row r="380" spans="1:18" ht="19.8">
      <c r="A380" s="3" t="s">
        <v>21492</v>
      </c>
      <c r="B380" s="3" t="s">
        <v>171</v>
      </c>
      <c r="C380" s="3" t="s">
        <v>20359</v>
      </c>
      <c r="D380" s="3" t="s">
        <v>141</v>
      </c>
      <c r="E380" s="3" t="s">
        <v>20358</v>
      </c>
      <c r="F380" s="3" t="s">
        <v>77</v>
      </c>
      <c r="G380" s="3">
        <v>2013</v>
      </c>
      <c r="H380" s="3" t="s">
        <v>22118</v>
      </c>
      <c r="I380" s="3">
        <v>131</v>
      </c>
      <c r="J380" s="3" t="s">
        <v>21101</v>
      </c>
      <c r="K380" s="3" t="s">
        <v>0</v>
      </c>
      <c r="N380" s="3">
        <v>480</v>
      </c>
      <c r="O380" s="3" t="s">
        <v>25</v>
      </c>
      <c r="P380" s="3" t="s">
        <v>21114</v>
      </c>
      <c r="Q380" s="3">
        <v>401</v>
      </c>
      <c r="R380" s="8" t="str">
        <f t="shared" si="5"/>
        <v>*401*</v>
      </c>
    </row>
    <row r="381" spans="1:18" ht="19.8">
      <c r="A381" s="3" t="s">
        <v>21493</v>
      </c>
      <c r="B381" s="3" t="s">
        <v>455</v>
      </c>
      <c r="C381" s="3" t="s">
        <v>5510</v>
      </c>
      <c r="D381" s="3" t="s">
        <v>14</v>
      </c>
      <c r="E381" s="3" t="s">
        <v>20357</v>
      </c>
      <c r="F381" s="3" t="s">
        <v>3</v>
      </c>
      <c r="G381" s="3">
        <v>2020</v>
      </c>
      <c r="H381" s="3" t="s">
        <v>22116</v>
      </c>
      <c r="I381" s="3">
        <v>137</v>
      </c>
      <c r="J381" s="3" t="s">
        <v>21096</v>
      </c>
      <c r="K381" s="3" t="s">
        <v>1</v>
      </c>
      <c r="L381" s="9">
        <v>45434</v>
      </c>
      <c r="M381" s="9">
        <v>45550</v>
      </c>
      <c r="N381" s="3">
        <v>955</v>
      </c>
      <c r="O381" s="3" t="s">
        <v>21106</v>
      </c>
      <c r="P381" s="3" t="s">
        <v>21113</v>
      </c>
      <c r="Q381" s="3">
        <v>156</v>
      </c>
      <c r="R381" s="8" t="str">
        <f t="shared" si="5"/>
        <v>*156*</v>
      </c>
    </row>
    <row r="382" spans="1:18" ht="19.8">
      <c r="A382" s="3" t="s">
        <v>21494</v>
      </c>
      <c r="B382" s="3" t="s">
        <v>65</v>
      </c>
      <c r="C382" s="3" t="s">
        <v>20356</v>
      </c>
      <c r="D382" s="3" t="s">
        <v>63</v>
      </c>
      <c r="E382" s="3" t="s">
        <v>20355</v>
      </c>
      <c r="F382" s="3" t="s">
        <v>77</v>
      </c>
      <c r="G382" s="3">
        <v>2024</v>
      </c>
      <c r="H382" s="3" t="s">
        <v>22118</v>
      </c>
      <c r="I382" s="3">
        <v>487</v>
      </c>
      <c r="J382" s="3" t="s">
        <v>21098</v>
      </c>
      <c r="K382" s="3" t="s">
        <v>1</v>
      </c>
      <c r="L382" s="9">
        <v>45257</v>
      </c>
      <c r="M382" s="9">
        <v>45596</v>
      </c>
      <c r="N382" s="3">
        <v>1650</v>
      </c>
      <c r="O382" s="3" t="s">
        <v>21106</v>
      </c>
      <c r="P382" s="3" t="s">
        <v>21112</v>
      </c>
      <c r="Q382" s="3">
        <v>332</v>
      </c>
      <c r="R382" s="8" t="str">
        <f t="shared" si="5"/>
        <v>*332*</v>
      </c>
    </row>
    <row r="383" spans="1:18" ht="19.8">
      <c r="A383" s="3" t="s">
        <v>21495</v>
      </c>
      <c r="B383" s="3" t="s">
        <v>65</v>
      </c>
      <c r="C383" s="3" t="s">
        <v>20354</v>
      </c>
      <c r="D383" s="3" t="s">
        <v>63</v>
      </c>
      <c r="E383" s="3" t="s">
        <v>20353</v>
      </c>
      <c r="F383" s="3" t="s">
        <v>15</v>
      </c>
      <c r="G383" s="3">
        <v>2016</v>
      </c>
      <c r="H383" s="3" t="s">
        <v>22118</v>
      </c>
      <c r="I383" s="3">
        <v>262</v>
      </c>
      <c r="J383" s="3" t="s">
        <v>21086</v>
      </c>
      <c r="K383" s="3" t="s">
        <v>1</v>
      </c>
      <c r="L383" s="9">
        <v>45594</v>
      </c>
      <c r="M383" s="9">
        <v>45673</v>
      </c>
      <c r="N383" s="3">
        <v>1920</v>
      </c>
      <c r="O383" s="3" t="s">
        <v>21106</v>
      </c>
      <c r="P383" s="3" t="s">
        <v>21113</v>
      </c>
      <c r="Q383" s="3">
        <v>452</v>
      </c>
      <c r="R383" s="8" t="str">
        <f t="shared" si="5"/>
        <v>*452*</v>
      </c>
    </row>
    <row r="384" spans="1:18" ht="19.8">
      <c r="A384" s="3" t="s">
        <v>21496</v>
      </c>
      <c r="B384" s="3" t="s">
        <v>56</v>
      </c>
      <c r="C384" s="3" t="s">
        <v>20352</v>
      </c>
      <c r="D384" s="3" t="s">
        <v>50</v>
      </c>
      <c r="E384" s="3" t="s">
        <v>20351</v>
      </c>
      <c r="F384" s="3" t="s">
        <v>9</v>
      </c>
      <c r="G384" s="3">
        <v>2016</v>
      </c>
      <c r="H384" s="3" t="s">
        <v>22118</v>
      </c>
      <c r="I384" s="3">
        <v>378</v>
      </c>
      <c r="J384" s="3" t="s">
        <v>21098</v>
      </c>
      <c r="K384" s="3" t="s">
        <v>1</v>
      </c>
      <c r="L384" s="9">
        <v>45407</v>
      </c>
      <c r="M384" s="9">
        <v>45651</v>
      </c>
      <c r="N384" s="3">
        <v>2380</v>
      </c>
      <c r="O384" s="3" t="s">
        <v>21106</v>
      </c>
      <c r="P384" s="3" t="s">
        <v>21114</v>
      </c>
      <c r="Q384" s="3">
        <v>203</v>
      </c>
      <c r="R384" s="8" t="str">
        <f t="shared" si="5"/>
        <v>*203*</v>
      </c>
    </row>
    <row r="385" spans="1:18" ht="19.8">
      <c r="A385" s="3" t="s">
        <v>21497</v>
      </c>
      <c r="B385" s="3" t="s">
        <v>266</v>
      </c>
      <c r="C385" s="3" t="s">
        <v>20350</v>
      </c>
      <c r="D385" s="3" t="s">
        <v>141</v>
      </c>
      <c r="E385" s="3" t="s">
        <v>20349</v>
      </c>
      <c r="F385" s="3" t="s">
        <v>3</v>
      </c>
      <c r="G385" s="3">
        <v>2022</v>
      </c>
      <c r="H385" s="3" t="s">
        <v>22117</v>
      </c>
      <c r="I385" s="3">
        <v>443</v>
      </c>
      <c r="J385" s="3" t="s">
        <v>21087</v>
      </c>
      <c r="K385" s="3" t="s">
        <v>1</v>
      </c>
      <c r="L385" s="9">
        <v>45352</v>
      </c>
      <c r="M385" s="9">
        <v>45581</v>
      </c>
      <c r="N385" s="3">
        <v>2060</v>
      </c>
      <c r="O385" s="3" t="s">
        <v>25</v>
      </c>
      <c r="P385" s="3" t="s">
        <v>21114</v>
      </c>
      <c r="Q385" s="3">
        <v>167</v>
      </c>
      <c r="R385" s="8" t="str">
        <f t="shared" si="5"/>
        <v>*167*</v>
      </c>
    </row>
    <row r="386" spans="1:18" ht="19.8">
      <c r="A386" s="3" t="s">
        <v>21498</v>
      </c>
      <c r="B386" s="3" t="s">
        <v>143</v>
      </c>
      <c r="C386" s="3" t="s">
        <v>20348</v>
      </c>
      <c r="D386" s="3" t="s">
        <v>141</v>
      </c>
      <c r="E386" s="3" t="s">
        <v>20347</v>
      </c>
      <c r="F386" s="3" t="s">
        <v>48</v>
      </c>
      <c r="G386" s="3">
        <v>2007</v>
      </c>
      <c r="H386" s="3" t="s">
        <v>22117</v>
      </c>
      <c r="I386" s="3">
        <v>454</v>
      </c>
      <c r="J386" s="3" t="s">
        <v>21102</v>
      </c>
      <c r="K386" s="3" t="s">
        <v>1</v>
      </c>
      <c r="L386" s="9">
        <v>45416</v>
      </c>
      <c r="M386" s="9">
        <v>45669</v>
      </c>
      <c r="N386" s="3">
        <v>170</v>
      </c>
      <c r="O386" s="3" t="s">
        <v>25</v>
      </c>
      <c r="P386" s="3" t="s">
        <v>21114</v>
      </c>
      <c r="Q386" s="3">
        <v>214</v>
      </c>
      <c r="R386" s="8" t="str">
        <f t="shared" si="5"/>
        <v>*214*</v>
      </c>
    </row>
    <row r="387" spans="1:18" ht="19.8">
      <c r="A387" s="3" t="s">
        <v>21499</v>
      </c>
      <c r="B387" s="3" t="s">
        <v>256</v>
      </c>
      <c r="C387" s="3" t="s">
        <v>20346</v>
      </c>
      <c r="D387" s="3" t="s">
        <v>14</v>
      </c>
      <c r="E387" s="3" t="s">
        <v>20345</v>
      </c>
      <c r="F387" s="3" t="s">
        <v>77</v>
      </c>
      <c r="G387" s="3">
        <v>2005</v>
      </c>
      <c r="H387" s="3" t="s">
        <v>22117</v>
      </c>
      <c r="I387" s="3">
        <v>427</v>
      </c>
      <c r="J387" s="3" t="s">
        <v>21089</v>
      </c>
      <c r="K387" s="3" t="s">
        <v>1</v>
      </c>
      <c r="L387" s="9">
        <v>45041</v>
      </c>
      <c r="M387" s="9">
        <v>45551</v>
      </c>
      <c r="N387" s="3">
        <v>2100</v>
      </c>
      <c r="O387" s="3" t="s">
        <v>21106</v>
      </c>
      <c r="P387" s="3" t="s">
        <v>21111</v>
      </c>
      <c r="Q387" s="3">
        <v>423</v>
      </c>
      <c r="R387" s="8" t="str">
        <f t="shared" si="5"/>
        <v>*423*</v>
      </c>
    </row>
    <row r="388" spans="1:18" ht="19.8">
      <c r="A388" s="3" t="s">
        <v>21500</v>
      </c>
      <c r="B388" s="3" t="s">
        <v>155</v>
      </c>
      <c r="C388" s="3" t="s">
        <v>20344</v>
      </c>
      <c r="D388" s="3" t="s">
        <v>50</v>
      </c>
      <c r="E388" s="3" t="s">
        <v>20343</v>
      </c>
      <c r="F388" s="3" t="s">
        <v>29</v>
      </c>
      <c r="G388" s="3">
        <v>2010</v>
      </c>
      <c r="H388" s="3" t="s">
        <v>22117</v>
      </c>
      <c r="I388" s="3">
        <v>232</v>
      </c>
      <c r="J388" s="3" t="s">
        <v>21083</v>
      </c>
      <c r="K388" s="3" t="s">
        <v>0</v>
      </c>
      <c r="N388" s="3">
        <v>530</v>
      </c>
      <c r="O388" s="3" t="s">
        <v>21106</v>
      </c>
      <c r="P388" s="3" t="s">
        <v>21112</v>
      </c>
      <c r="Q388" s="3">
        <v>255</v>
      </c>
      <c r="R388" s="8" t="str">
        <f t="shared" ref="R388:R451" si="6">"*"&amp;Q388&amp;"*"</f>
        <v>*255*</v>
      </c>
    </row>
    <row r="389" spans="1:18" ht="19.8">
      <c r="A389" s="3" t="s">
        <v>21501</v>
      </c>
      <c r="B389" s="3" t="s">
        <v>285</v>
      </c>
      <c r="C389" s="3" t="s">
        <v>20342</v>
      </c>
      <c r="D389" s="3" t="s">
        <v>31</v>
      </c>
      <c r="E389" s="3" t="s">
        <v>20341</v>
      </c>
      <c r="F389" s="3" t="s">
        <v>48</v>
      </c>
      <c r="G389" s="3">
        <v>2019</v>
      </c>
      <c r="H389" s="3" t="s">
        <v>22118</v>
      </c>
      <c r="I389" s="3">
        <v>325</v>
      </c>
      <c r="J389" s="3" t="s">
        <v>21102</v>
      </c>
      <c r="K389" s="3" t="s">
        <v>1</v>
      </c>
      <c r="L389" s="9">
        <v>45286</v>
      </c>
      <c r="M389" s="9">
        <v>45557</v>
      </c>
      <c r="N389" s="3">
        <v>1050</v>
      </c>
      <c r="O389" s="3" t="s">
        <v>21106</v>
      </c>
      <c r="P389" s="3" t="s">
        <v>21114</v>
      </c>
      <c r="Q389" s="3">
        <v>352</v>
      </c>
      <c r="R389" s="8" t="str">
        <f t="shared" si="6"/>
        <v>*352*</v>
      </c>
    </row>
    <row r="390" spans="1:18" ht="19.8">
      <c r="A390" s="3" t="s">
        <v>21502</v>
      </c>
      <c r="B390" s="3" t="s">
        <v>147</v>
      </c>
      <c r="C390" s="3" t="s">
        <v>20340</v>
      </c>
      <c r="D390" s="3" t="s">
        <v>5</v>
      </c>
      <c r="E390" s="3" t="s">
        <v>20339</v>
      </c>
      <c r="F390" s="3" t="s">
        <v>15</v>
      </c>
      <c r="G390" s="3">
        <v>2016</v>
      </c>
      <c r="H390" s="3" t="s">
        <v>22118</v>
      </c>
      <c r="I390" s="3">
        <v>338</v>
      </c>
      <c r="J390" s="3" t="s">
        <v>21088</v>
      </c>
      <c r="K390" s="3" t="s">
        <v>1</v>
      </c>
      <c r="L390" s="9">
        <v>45659</v>
      </c>
      <c r="M390" s="9">
        <v>45698</v>
      </c>
      <c r="N390" s="3">
        <v>1040</v>
      </c>
      <c r="O390" s="3" t="s">
        <v>21106</v>
      </c>
      <c r="P390" s="3" t="s">
        <v>21114</v>
      </c>
      <c r="Q390" s="3">
        <v>440</v>
      </c>
      <c r="R390" s="8" t="str">
        <f t="shared" si="6"/>
        <v>*440*</v>
      </c>
    </row>
    <row r="391" spans="1:18" ht="19.8">
      <c r="A391" s="3" t="s">
        <v>21503</v>
      </c>
      <c r="B391" s="3" t="s">
        <v>125</v>
      </c>
      <c r="C391" s="3" t="s">
        <v>20338</v>
      </c>
      <c r="D391" s="3" t="s">
        <v>123</v>
      </c>
      <c r="E391" s="3" t="s">
        <v>20337</v>
      </c>
      <c r="F391" s="3" t="s">
        <v>48</v>
      </c>
      <c r="G391" s="3">
        <v>2011</v>
      </c>
      <c r="H391" s="3" t="s">
        <v>22116</v>
      </c>
      <c r="I391" s="3">
        <v>349</v>
      </c>
      <c r="J391" s="3" t="s">
        <v>21086</v>
      </c>
      <c r="K391" s="3" t="s">
        <v>0</v>
      </c>
      <c r="N391" s="3">
        <v>1170</v>
      </c>
      <c r="O391" s="3" t="s">
        <v>21106</v>
      </c>
      <c r="P391" s="3" t="s">
        <v>21111</v>
      </c>
      <c r="Q391" s="3">
        <v>188</v>
      </c>
      <c r="R391" s="8" t="str">
        <f t="shared" si="6"/>
        <v>*188*</v>
      </c>
    </row>
    <row r="392" spans="1:18" ht="19.8">
      <c r="A392" s="3" t="s">
        <v>21504</v>
      </c>
      <c r="B392" s="3" t="s">
        <v>243</v>
      </c>
      <c r="C392" s="3" t="s">
        <v>9725</v>
      </c>
      <c r="D392" s="3" t="s">
        <v>63</v>
      </c>
      <c r="E392" s="3" t="s">
        <v>20336</v>
      </c>
      <c r="F392" s="3" t="s">
        <v>15</v>
      </c>
      <c r="G392" s="3">
        <v>2006</v>
      </c>
      <c r="H392" s="3" t="s">
        <v>22118</v>
      </c>
      <c r="I392" s="3">
        <v>465</v>
      </c>
      <c r="J392" s="3" t="s">
        <v>21098</v>
      </c>
      <c r="K392" s="3" t="s">
        <v>0</v>
      </c>
      <c r="N392" s="3">
        <v>1120</v>
      </c>
      <c r="O392" s="3" t="s">
        <v>21106</v>
      </c>
      <c r="P392" s="3" t="s">
        <v>21111</v>
      </c>
      <c r="Q392" s="3">
        <v>358</v>
      </c>
      <c r="R392" s="8" t="str">
        <f t="shared" si="6"/>
        <v>*358*</v>
      </c>
    </row>
    <row r="393" spans="1:18" ht="19.8">
      <c r="A393" s="3" t="s">
        <v>21505</v>
      </c>
      <c r="B393" s="3" t="s">
        <v>155</v>
      </c>
      <c r="C393" s="3" t="s">
        <v>20335</v>
      </c>
      <c r="D393" s="3" t="s">
        <v>50</v>
      </c>
      <c r="E393" s="3" t="s">
        <v>20334</v>
      </c>
      <c r="F393" s="3" t="s">
        <v>77</v>
      </c>
      <c r="G393" s="3">
        <v>2018</v>
      </c>
      <c r="H393" s="3" t="s">
        <v>22117</v>
      </c>
      <c r="I393" s="3">
        <v>358</v>
      </c>
      <c r="J393" s="3" t="s">
        <v>21097</v>
      </c>
      <c r="K393" s="3" t="s">
        <v>0</v>
      </c>
      <c r="N393" s="3">
        <v>2410</v>
      </c>
      <c r="O393" s="3" t="s">
        <v>21106</v>
      </c>
      <c r="P393" s="3" t="s">
        <v>21112</v>
      </c>
      <c r="Q393" s="3">
        <v>182</v>
      </c>
      <c r="R393" s="8" t="str">
        <f t="shared" si="6"/>
        <v>*182*</v>
      </c>
    </row>
    <row r="394" spans="1:18" ht="19.8">
      <c r="A394" s="3" t="s">
        <v>21506</v>
      </c>
      <c r="B394" s="3" t="s">
        <v>426</v>
      </c>
      <c r="C394" s="3" t="s">
        <v>20333</v>
      </c>
      <c r="D394" s="3" t="s">
        <v>95</v>
      </c>
      <c r="E394" s="3" t="s">
        <v>20332</v>
      </c>
      <c r="F394" s="3" t="s">
        <v>3</v>
      </c>
      <c r="G394" s="3">
        <v>2019</v>
      </c>
      <c r="H394" s="3" t="s">
        <v>22116</v>
      </c>
      <c r="I394" s="3">
        <v>490</v>
      </c>
      <c r="J394" s="3" t="s">
        <v>21093</v>
      </c>
      <c r="K394" s="3" t="s">
        <v>1</v>
      </c>
      <c r="L394" s="9">
        <v>45505</v>
      </c>
      <c r="M394" s="9">
        <v>45577</v>
      </c>
      <c r="N394" s="3">
        <v>965</v>
      </c>
      <c r="O394" s="3" t="s">
        <v>21105</v>
      </c>
      <c r="P394" s="3" t="s">
        <v>21111</v>
      </c>
      <c r="Q394" s="3">
        <v>139</v>
      </c>
      <c r="R394" s="8" t="str">
        <f t="shared" si="6"/>
        <v>*139*</v>
      </c>
    </row>
    <row r="395" spans="1:18" ht="19.8">
      <c r="A395" s="3" t="s">
        <v>21507</v>
      </c>
      <c r="B395" s="3" t="s">
        <v>92</v>
      </c>
      <c r="C395" s="3" t="s">
        <v>20331</v>
      </c>
      <c r="D395" s="3" t="s">
        <v>25</v>
      </c>
      <c r="E395" s="3" t="s">
        <v>20330</v>
      </c>
      <c r="F395" s="3" t="s">
        <v>9</v>
      </c>
      <c r="G395" s="3">
        <v>2012</v>
      </c>
      <c r="H395" s="3" t="s">
        <v>22116</v>
      </c>
      <c r="I395" s="3">
        <v>344</v>
      </c>
      <c r="J395" s="3" t="s">
        <v>21088</v>
      </c>
      <c r="K395" s="3" t="s">
        <v>0</v>
      </c>
      <c r="N395" s="3">
        <v>700</v>
      </c>
      <c r="O395" s="3" t="s">
        <v>25</v>
      </c>
      <c r="P395" s="3" t="s">
        <v>21114</v>
      </c>
      <c r="Q395" s="3">
        <v>270</v>
      </c>
      <c r="R395" s="8" t="str">
        <f t="shared" si="6"/>
        <v>*270*</v>
      </c>
    </row>
    <row r="396" spans="1:18" ht="19.8">
      <c r="A396" s="3" t="s">
        <v>21508</v>
      </c>
      <c r="B396" s="3" t="s">
        <v>12</v>
      </c>
      <c r="C396" s="3" t="s">
        <v>12881</v>
      </c>
      <c r="D396" s="3" t="s">
        <v>2</v>
      </c>
      <c r="E396" s="3" t="s">
        <v>20329</v>
      </c>
      <c r="F396" s="3" t="s">
        <v>15</v>
      </c>
      <c r="G396" s="3">
        <v>2012</v>
      </c>
      <c r="H396" s="3" t="s">
        <v>22116</v>
      </c>
      <c r="I396" s="3">
        <v>291</v>
      </c>
      <c r="J396" s="3" t="s">
        <v>21094</v>
      </c>
      <c r="K396" s="3" t="s">
        <v>1</v>
      </c>
      <c r="L396" s="9">
        <v>45443</v>
      </c>
      <c r="M396" s="9">
        <v>45668</v>
      </c>
      <c r="N396" s="3">
        <v>950</v>
      </c>
      <c r="O396" s="3" t="s">
        <v>21073</v>
      </c>
      <c r="P396" s="3" t="s">
        <v>21111</v>
      </c>
      <c r="Q396" s="3">
        <v>305</v>
      </c>
      <c r="R396" s="8" t="str">
        <f t="shared" si="6"/>
        <v>*305*</v>
      </c>
    </row>
    <row r="397" spans="1:18" ht="19.8">
      <c r="A397" s="3" t="s">
        <v>21509</v>
      </c>
      <c r="B397" s="3" t="s">
        <v>266</v>
      </c>
      <c r="C397" s="3" t="s">
        <v>2404</v>
      </c>
      <c r="D397" s="3" t="s">
        <v>141</v>
      </c>
      <c r="E397" s="3" t="s">
        <v>20328</v>
      </c>
      <c r="F397" s="3" t="s">
        <v>15</v>
      </c>
      <c r="G397" s="3">
        <v>2005</v>
      </c>
      <c r="H397" s="3" t="s">
        <v>22118</v>
      </c>
      <c r="I397" s="3">
        <v>299</v>
      </c>
      <c r="J397" s="3" t="s">
        <v>21084</v>
      </c>
      <c r="K397" s="3" t="s">
        <v>0</v>
      </c>
      <c r="N397" s="3">
        <v>660</v>
      </c>
      <c r="O397" s="3" t="s">
        <v>25</v>
      </c>
      <c r="P397" s="3" t="s">
        <v>21112</v>
      </c>
      <c r="Q397" s="3">
        <v>181</v>
      </c>
      <c r="R397" s="8" t="str">
        <f t="shared" si="6"/>
        <v>*181*</v>
      </c>
    </row>
    <row r="398" spans="1:18" ht="19.8">
      <c r="A398" s="3" t="s">
        <v>21510</v>
      </c>
      <c r="B398" s="3" t="s">
        <v>243</v>
      </c>
      <c r="C398" s="3" t="s">
        <v>20327</v>
      </c>
      <c r="D398" s="3" t="s">
        <v>63</v>
      </c>
      <c r="E398" s="3" t="s">
        <v>20326</v>
      </c>
      <c r="F398" s="3" t="s">
        <v>48</v>
      </c>
      <c r="G398" s="3">
        <v>2017</v>
      </c>
      <c r="H398" s="3" t="s">
        <v>22116</v>
      </c>
      <c r="I398" s="3">
        <v>145</v>
      </c>
      <c r="J398" s="3" t="s">
        <v>21101</v>
      </c>
      <c r="K398" s="3" t="s">
        <v>1</v>
      </c>
      <c r="L398" s="9">
        <v>45097</v>
      </c>
      <c r="M398" s="9">
        <v>45167</v>
      </c>
      <c r="N398" s="3">
        <v>1415</v>
      </c>
      <c r="O398" s="3" t="s">
        <v>21106</v>
      </c>
      <c r="P398" s="3" t="s">
        <v>21111</v>
      </c>
      <c r="Q398" s="3">
        <v>119</v>
      </c>
      <c r="R398" s="8" t="str">
        <f t="shared" si="6"/>
        <v>*119*</v>
      </c>
    </row>
    <row r="399" spans="1:18" ht="19.8">
      <c r="A399" s="3" t="s">
        <v>21511</v>
      </c>
      <c r="B399" s="3" t="s">
        <v>27</v>
      </c>
      <c r="C399" s="3" t="s">
        <v>20325</v>
      </c>
      <c r="D399" s="3" t="s">
        <v>25</v>
      </c>
      <c r="E399" s="3" t="s">
        <v>20324</v>
      </c>
      <c r="F399" s="3" t="s">
        <v>48</v>
      </c>
      <c r="G399" s="3">
        <v>2021</v>
      </c>
      <c r="H399" s="3" t="s">
        <v>22118</v>
      </c>
      <c r="I399" s="3">
        <v>122</v>
      </c>
      <c r="J399" s="3" t="s">
        <v>21090</v>
      </c>
      <c r="K399" s="3" t="s">
        <v>0</v>
      </c>
      <c r="N399" s="3">
        <v>1010</v>
      </c>
      <c r="O399" s="3" t="s">
        <v>25</v>
      </c>
      <c r="P399" s="3" t="s">
        <v>21112</v>
      </c>
      <c r="Q399" s="3">
        <v>435</v>
      </c>
      <c r="R399" s="8" t="str">
        <f t="shared" si="6"/>
        <v>*435*</v>
      </c>
    </row>
    <row r="400" spans="1:18" ht="19.8">
      <c r="A400" s="3" t="s">
        <v>21512</v>
      </c>
      <c r="B400" s="3" t="s">
        <v>455</v>
      </c>
      <c r="C400" s="3" t="s">
        <v>20323</v>
      </c>
      <c r="D400" s="3" t="s">
        <v>14</v>
      </c>
      <c r="E400" s="3" t="s">
        <v>20322</v>
      </c>
      <c r="F400" s="3" t="s">
        <v>29</v>
      </c>
      <c r="G400" s="3">
        <v>2007</v>
      </c>
      <c r="H400" s="3" t="s">
        <v>22118</v>
      </c>
      <c r="I400" s="3">
        <v>455</v>
      </c>
      <c r="J400" s="3" t="s">
        <v>21098</v>
      </c>
      <c r="K400" s="3" t="s">
        <v>0</v>
      </c>
      <c r="N400" s="3">
        <v>340</v>
      </c>
      <c r="O400" s="3" t="s">
        <v>21106</v>
      </c>
      <c r="P400" s="3" t="s">
        <v>21112</v>
      </c>
      <c r="Q400" s="3">
        <v>434</v>
      </c>
      <c r="R400" s="8" t="str">
        <f t="shared" si="6"/>
        <v>*434*</v>
      </c>
    </row>
    <row r="401" spans="1:18" ht="19.8">
      <c r="A401" s="3" t="s">
        <v>21513</v>
      </c>
      <c r="B401" s="3" t="s">
        <v>104</v>
      </c>
      <c r="C401" s="3" t="s">
        <v>20321</v>
      </c>
      <c r="D401" s="3" t="s">
        <v>25</v>
      </c>
      <c r="E401" s="3" t="s">
        <v>20320</v>
      </c>
      <c r="F401" s="3" t="s">
        <v>77</v>
      </c>
      <c r="G401" s="3">
        <v>2011</v>
      </c>
      <c r="H401" s="3" t="s">
        <v>22118</v>
      </c>
      <c r="I401" s="3">
        <v>454</v>
      </c>
      <c r="J401" s="3" t="s">
        <v>21099</v>
      </c>
      <c r="K401" s="3" t="s">
        <v>0</v>
      </c>
      <c r="N401" s="3">
        <v>1430</v>
      </c>
      <c r="O401" s="3" t="s">
        <v>25</v>
      </c>
      <c r="P401" s="3" t="s">
        <v>21112</v>
      </c>
      <c r="Q401" s="3">
        <v>450</v>
      </c>
      <c r="R401" s="8" t="str">
        <f t="shared" si="6"/>
        <v>*450*</v>
      </c>
    </row>
    <row r="402" spans="1:18" ht="19.8">
      <c r="A402" s="3" t="s">
        <v>21514</v>
      </c>
      <c r="B402" s="3" t="s">
        <v>92</v>
      </c>
      <c r="C402" s="3" t="s">
        <v>20319</v>
      </c>
      <c r="D402" s="3" t="s">
        <v>25</v>
      </c>
      <c r="E402" s="3" t="s">
        <v>20318</v>
      </c>
      <c r="F402" s="3" t="s">
        <v>77</v>
      </c>
      <c r="G402" s="3">
        <v>2015</v>
      </c>
      <c r="H402" s="3" t="s">
        <v>22117</v>
      </c>
      <c r="I402" s="3">
        <v>188</v>
      </c>
      <c r="J402" s="3" t="s">
        <v>21088</v>
      </c>
      <c r="K402" s="3" t="s">
        <v>1</v>
      </c>
      <c r="L402" s="9">
        <v>45546</v>
      </c>
      <c r="M402" s="9">
        <v>45647</v>
      </c>
      <c r="N402" s="3">
        <v>1835</v>
      </c>
      <c r="O402" s="3" t="s">
        <v>25</v>
      </c>
      <c r="P402" s="3" t="s">
        <v>21111</v>
      </c>
      <c r="Q402" s="3">
        <v>225</v>
      </c>
      <c r="R402" s="8" t="str">
        <f t="shared" si="6"/>
        <v>*225*</v>
      </c>
    </row>
    <row r="403" spans="1:18" ht="19.8">
      <c r="A403" s="3" t="s">
        <v>21515</v>
      </c>
      <c r="B403" s="3" t="s">
        <v>22</v>
      </c>
      <c r="C403" s="3" t="s">
        <v>20317</v>
      </c>
      <c r="D403" s="3" t="s">
        <v>5</v>
      </c>
      <c r="E403" s="3" t="s">
        <v>20316</v>
      </c>
      <c r="F403" s="3" t="s">
        <v>48</v>
      </c>
      <c r="G403" s="3">
        <v>2005</v>
      </c>
      <c r="H403" s="3" t="s">
        <v>22117</v>
      </c>
      <c r="I403" s="3">
        <v>123</v>
      </c>
      <c r="J403" s="3" t="s">
        <v>21085</v>
      </c>
      <c r="K403" s="3" t="s">
        <v>0</v>
      </c>
      <c r="N403" s="3">
        <v>2160</v>
      </c>
      <c r="O403" s="3" t="s">
        <v>21106</v>
      </c>
      <c r="P403" s="3" t="s">
        <v>21114</v>
      </c>
      <c r="Q403" s="3">
        <v>425</v>
      </c>
      <c r="R403" s="8" t="str">
        <f t="shared" si="6"/>
        <v>*425*</v>
      </c>
    </row>
    <row r="404" spans="1:18" ht="19.8">
      <c r="A404" s="3" t="s">
        <v>21516</v>
      </c>
      <c r="B404" s="3" t="s">
        <v>426</v>
      </c>
      <c r="C404" s="3" t="s">
        <v>20315</v>
      </c>
      <c r="D404" s="3" t="s">
        <v>95</v>
      </c>
      <c r="E404" s="3" t="s">
        <v>20314</v>
      </c>
      <c r="F404" s="3" t="s">
        <v>9</v>
      </c>
      <c r="G404" s="3">
        <v>2013</v>
      </c>
      <c r="H404" s="3" t="s">
        <v>22117</v>
      </c>
      <c r="I404" s="3">
        <v>199</v>
      </c>
      <c r="J404" s="3" t="s">
        <v>21086</v>
      </c>
      <c r="K404" s="3" t="s">
        <v>1</v>
      </c>
      <c r="L404" s="9">
        <v>45361</v>
      </c>
      <c r="M404" s="9">
        <v>45706</v>
      </c>
      <c r="N404" s="3">
        <v>2315</v>
      </c>
      <c r="O404" s="3" t="s">
        <v>21105</v>
      </c>
      <c r="P404" s="3" t="s">
        <v>21113</v>
      </c>
      <c r="Q404" s="3">
        <v>247</v>
      </c>
      <c r="R404" s="8" t="str">
        <f t="shared" si="6"/>
        <v>*247*</v>
      </c>
    </row>
    <row r="405" spans="1:18" ht="19.8">
      <c r="A405" s="3" t="s">
        <v>21517</v>
      </c>
      <c r="B405" s="3" t="s">
        <v>266</v>
      </c>
      <c r="C405" s="3" t="s">
        <v>20313</v>
      </c>
      <c r="D405" s="3" t="s">
        <v>141</v>
      </c>
      <c r="E405" s="3" t="s">
        <v>20312</v>
      </c>
      <c r="F405" s="3" t="s">
        <v>77</v>
      </c>
      <c r="G405" s="3">
        <v>2022</v>
      </c>
      <c r="H405" s="3" t="s">
        <v>22117</v>
      </c>
      <c r="I405" s="3">
        <v>392</v>
      </c>
      <c r="J405" s="3" t="s">
        <v>21098</v>
      </c>
      <c r="K405" s="3" t="s">
        <v>1</v>
      </c>
      <c r="L405" s="9">
        <v>45668</v>
      </c>
      <c r="M405" s="9">
        <v>45683</v>
      </c>
      <c r="N405" s="3">
        <v>1630</v>
      </c>
      <c r="O405" s="3" t="s">
        <v>25</v>
      </c>
      <c r="P405" s="3" t="s">
        <v>21112</v>
      </c>
      <c r="Q405" s="3">
        <v>235</v>
      </c>
      <c r="R405" s="8" t="str">
        <f t="shared" si="6"/>
        <v>*235*</v>
      </c>
    </row>
    <row r="406" spans="1:18" ht="19.8">
      <c r="A406" s="3" t="s">
        <v>21518</v>
      </c>
      <c r="B406" s="3" t="s">
        <v>304</v>
      </c>
      <c r="C406" s="3" t="s">
        <v>20311</v>
      </c>
      <c r="D406" s="3" t="s">
        <v>123</v>
      </c>
      <c r="E406" s="3" t="s">
        <v>20310</v>
      </c>
      <c r="F406" s="3" t="s">
        <v>29</v>
      </c>
      <c r="G406" s="3">
        <v>2021</v>
      </c>
      <c r="H406" s="3" t="s">
        <v>22118</v>
      </c>
      <c r="I406" s="3">
        <v>469</v>
      </c>
      <c r="J406" s="3" t="s">
        <v>21100</v>
      </c>
      <c r="K406" s="3" t="s">
        <v>1</v>
      </c>
      <c r="L406" s="9">
        <v>45329</v>
      </c>
      <c r="M406" s="9">
        <v>45371</v>
      </c>
      <c r="N406" s="3">
        <v>770</v>
      </c>
      <c r="O406" s="3" t="s">
        <v>21106</v>
      </c>
      <c r="P406" s="3" t="s">
        <v>21113</v>
      </c>
      <c r="Q406" s="3">
        <v>268</v>
      </c>
      <c r="R406" s="8" t="str">
        <f t="shared" si="6"/>
        <v>*268*</v>
      </c>
    </row>
    <row r="407" spans="1:18" ht="19.8">
      <c r="A407" s="3" t="s">
        <v>21519</v>
      </c>
      <c r="B407" s="3" t="s">
        <v>12</v>
      </c>
      <c r="C407" s="3" t="s">
        <v>20309</v>
      </c>
      <c r="D407" s="3" t="s">
        <v>2</v>
      </c>
      <c r="E407" s="3" t="s">
        <v>20308</v>
      </c>
      <c r="F407" s="3" t="s">
        <v>48</v>
      </c>
      <c r="G407" s="3">
        <v>2007</v>
      </c>
      <c r="H407" s="3" t="s">
        <v>22118</v>
      </c>
      <c r="I407" s="3">
        <v>275</v>
      </c>
      <c r="J407" s="3" t="s">
        <v>21094</v>
      </c>
      <c r="K407" s="3" t="s">
        <v>0</v>
      </c>
      <c r="N407" s="3">
        <v>2365</v>
      </c>
      <c r="O407" s="3" t="s">
        <v>21073</v>
      </c>
      <c r="P407" s="3" t="s">
        <v>21114</v>
      </c>
      <c r="Q407" s="3">
        <v>285</v>
      </c>
      <c r="R407" s="8" t="str">
        <f t="shared" si="6"/>
        <v>*285*</v>
      </c>
    </row>
    <row r="408" spans="1:18" ht="19.8">
      <c r="A408" s="3" t="s">
        <v>21520</v>
      </c>
      <c r="B408" s="3" t="s">
        <v>125</v>
      </c>
      <c r="C408" s="3" t="s">
        <v>20307</v>
      </c>
      <c r="D408" s="3" t="s">
        <v>123</v>
      </c>
      <c r="E408" s="3" t="s">
        <v>20306</v>
      </c>
      <c r="F408" s="3" t="s">
        <v>29</v>
      </c>
      <c r="G408" s="3">
        <v>2006</v>
      </c>
      <c r="H408" s="3" t="s">
        <v>22116</v>
      </c>
      <c r="I408" s="3">
        <v>437</v>
      </c>
      <c r="J408" s="3" t="s">
        <v>21102</v>
      </c>
      <c r="K408" s="3" t="s">
        <v>0</v>
      </c>
      <c r="N408" s="3">
        <v>280</v>
      </c>
      <c r="O408" s="3" t="s">
        <v>21106</v>
      </c>
      <c r="P408" s="3" t="s">
        <v>21114</v>
      </c>
      <c r="Q408" s="3">
        <v>264</v>
      </c>
      <c r="R408" s="8" t="str">
        <f t="shared" si="6"/>
        <v>*264*</v>
      </c>
    </row>
    <row r="409" spans="1:18" ht="19.8">
      <c r="A409" s="3" t="s">
        <v>21521</v>
      </c>
      <c r="B409" s="3" t="s">
        <v>155</v>
      </c>
      <c r="C409" s="3" t="s">
        <v>20305</v>
      </c>
      <c r="D409" s="3" t="s">
        <v>50</v>
      </c>
      <c r="E409" s="3" t="s">
        <v>20304</v>
      </c>
      <c r="F409" s="3" t="s">
        <v>29</v>
      </c>
      <c r="G409" s="3">
        <v>2014</v>
      </c>
      <c r="H409" s="3" t="s">
        <v>22118</v>
      </c>
      <c r="I409" s="3">
        <v>206</v>
      </c>
      <c r="J409" s="3" t="s">
        <v>21090</v>
      </c>
      <c r="K409" s="3" t="s">
        <v>1</v>
      </c>
      <c r="L409" s="9">
        <v>45153</v>
      </c>
      <c r="M409" s="9">
        <v>45643</v>
      </c>
      <c r="N409" s="3">
        <v>1115</v>
      </c>
      <c r="O409" s="3" t="s">
        <v>21106</v>
      </c>
      <c r="P409" s="3" t="s">
        <v>21114</v>
      </c>
      <c r="Q409" s="3">
        <v>215</v>
      </c>
      <c r="R409" s="8" t="str">
        <f t="shared" si="6"/>
        <v>*215*</v>
      </c>
    </row>
    <row r="410" spans="1:18" ht="19.8">
      <c r="A410" s="3" t="s">
        <v>21522</v>
      </c>
      <c r="B410" s="3" t="s">
        <v>243</v>
      </c>
      <c r="C410" s="3" t="s">
        <v>20303</v>
      </c>
      <c r="D410" s="3" t="s">
        <v>63</v>
      </c>
      <c r="E410" s="3" t="s">
        <v>20302</v>
      </c>
      <c r="F410" s="3" t="s">
        <v>3</v>
      </c>
      <c r="G410" s="3">
        <v>2006</v>
      </c>
      <c r="H410" s="3" t="s">
        <v>22118</v>
      </c>
      <c r="I410" s="3">
        <v>185</v>
      </c>
      <c r="J410" s="3" t="s">
        <v>21088</v>
      </c>
      <c r="K410" s="3" t="s">
        <v>0</v>
      </c>
      <c r="N410" s="3">
        <v>1900</v>
      </c>
      <c r="O410" s="3" t="s">
        <v>21106</v>
      </c>
      <c r="P410" s="3" t="s">
        <v>21111</v>
      </c>
      <c r="Q410" s="3">
        <v>380</v>
      </c>
      <c r="R410" s="8" t="str">
        <f t="shared" si="6"/>
        <v>*380*</v>
      </c>
    </row>
    <row r="411" spans="1:18" ht="19.8">
      <c r="A411" s="3" t="s">
        <v>21523</v>
      </c>
      <c r="B411" s="3" t="s">
        <v>97</v>
      </c>
      <c r="C411" s="3" t="s">
        <v>20301</v>
      </c>
      <c r="D411" s="3" t="s">
        <v>95</v>
      </c>
      <c r="E411" s="3" t="s">
        <v>20300</v>
      </c>
      <c r="F411" s="3" t="s">
        <v>29</v>
      </c>
      <c r="G411" s="3">
        <v>2017</v>
      </c>
      <c r="H411" s="3" t="s">
        <v>22118</v>
      </c>
      <c r="I411" s="3">
        <v>313</v>
      </c>
      <c r="J411" s="3" t="s">
        <v>21099</v>
      </c>
      <c r="K411" s="3" t="s">
        <v>1</v>
      </c>
      <c r="L411" s="9">
        <v>45459</v>
      </c>
      <c r="M411" s="9">
        <v>45630</v>
      </c>
      <c r="N411" s="3">
        <v>2420</v>
      </c>
      <c r="O411" s="3" t="s">
        <v>21105</v>
      </c>
      <c r="P411" s="3" t="s">
        <v>21112</v>
      </c>
      <c r="Q411" s="3">
        <v>190</v>
      </c>
      <c r="R411" s="8" t="str">
        <f t="shared" si="6"/>
        <v>*190*</v>
      </c>
    </row>
    <row r="412" spans="1:18" ht="19.8">
      <c r="A412" s="3" t="s">
        <v>21524</v>
      </c>
      <c r="B412" s="3" t="s">
        <v>138</v>
      </c>
      <c r="C412" s="3" t="s">
        <v>1949</v>
      </c>
      <c r="D412" s="3" t="s">
        <v>2</v>
      </c>
      <c r="E412" s="3" t="s">
        <v>20299</v>
      </c>
      <c r="F412" s="3" t="s">
        <v>29</v>
      </c>
      <c r="G412" s="3">
        <v>2022</v>
      </c>
      <c r="H412" s="3" t="s">
        <v>22117</v>
      </c>
      <c r="I412" s="3">
        <v>336</v>
      </c>
      <c r="J412" s="3" t="s">
        <v>21084</v>
      </c>
      <c r="K412" s="3" t="s">
        <v>0</v>
      </c>
      <c r="N412" s="3">
        <v>945</v>
      </c>
      <c r="O412" s="3" t="s">
        <v>21073</v>
      </c>
      <c r="P412" s="3" t="s">
        <v>21114</v>
      </c>
      <c r="Q412" s="3">
        <v>428</v>
      </c>
      <c r="R412" s="8" t="str">
        <f t="shared" si="6"/>
        <v>*428*</v>
      </c>
    </row>
    <row r="413" spans="1:18" ht="19.8">
      <c r="A413" s="3" t="s">
        <v>21525</v>
      </c>
      <c r="B413" s="3" t="s">
        <v>38</v>
      </c>
      <c r="C413" s="3" t="s">
        <v>20298</v>
      </c>
      <c r="D413" s="3" t="s">
        <v>36</v>
      </c>
      <c r="E413" s="3" t="s">
        <v>20297</v>
      </c>
      <c r="F413" s="3" t="s">
        <v>77</v>
      </c>
      <c r="G413" s="3">
        <v>2010</v>
      </c>
      <c r="H413" s="3" t="s">
        <v>22117</v>
      </c>
      <c r="I413" s="3">
        <v>441</v>
      </c>
      <c r="J413" s="3" t="s">
        <v>21100</v>
      </c>
      <c r="K413" s="3" t="s">
        <v>0</v>
      </c>
      <c r="N413" s="3">
        <v>1230</v>
      </c>
      <c r="O413" s="3" t="s">
        <v>21106</v>
      </c>
      <c r="P413" s="3" t="s">
        <v>21114</v>
      </c>
      <c r="Q413" s="3">
        <v>341</v>
      </c>
      <c r="R413" s="8" t="str">
        <f t="shared" si="6"/>
        <v>*341*</v>
      </c>
    </row>
    <row r="414" spans="1:18" ht="19.8">
      <c r="A414" s="3" t="s">
        <v>21526</v>
      </c>
      <c r="B414" s="3" t="s">
        <v>196</v>
      </c>
      <c r="C414" s="3" t="s">
        <v>20296</v>
      </c>
      <c r="D414" s="3" t="s">
        <v>36</v>
      </c>
      <c r="E414" s="3" t="s">
        <v>20295</v>
      </c>
      <c r="F414" s="3" t="s">
        <v>29</v>
      </c>
      <c r="G414" s="3">
        <v>2005</v>
      </c>
      <c r="H414" s="3" t="s">
        <v>22117</v>
      </c>
      <c r="I414" s="3">
        <v>316</v>
      </c>
      <c r="J414" s="3" t="s">
        <v>21092</v>
      </c>
      <c r="K414" s="3" t="s">
        <v>0</v>
      </c>
      <c r="N414" s="3">
        <v>1990</v>
      </c>
      <c r="O414" s="3" t="s">
        <v>21106</v>
      </c>
      <c r="P414" s="3" t="s">
        <v>21111</v>
      </c>
      <c r="Q414" s="3">
        <v>363</v>
      </c>
      <c r="R414" s="8" t="str">
        <f t="shared" si="6"/>
        <v>*363*</v>
      </c>
    </row>
    <row r="415" spans="1:18" ht="19.8">
      <c r="A415" s="3" t="s">
        <v>21527</v>
      </c>
      <c r="B415" s="3" t="s">
        <v>56</v>
      </c>
      <c r="C415" s="3" t="s">
        <v>20294</v>
      </c>
      <c r="D415" s="3" t="s">
        <v>50</v>
      </c>
      <c r="E415" s="3" t="s">
        <v>20293</v>
      </c>
      <c r="F415" s="3" t="s">
        <v>9</v>
      </c>
      <c r="G415" s="3">
        <v>2020</v>
      </c>
      <c r="H415" s="3" t="s">
        <v>22117</v>
      </c>
      <c r="I415" s="3">
        <v>125</v>
      </c>
      <c r="J415" s="3" t="s">
        <v>21095</v>
      </c>
      <c r="K415" s="3" t="s">
        <v>0</v>
      </c>
      <c r="N415" s="3">
        <v>1115</v>
      </c>
      <c r="O415" s="3" t="s">
        <v>21106</v>
      </c>
      <c r="P415" s="3" t="s">
        <v>21111</v>
      </c>
      <c r="Q415" s="3">
        <v>257</v>
      </c>
      <c r="R415" s="8" t="str">
        <f t="shared" si="6"/>
        <v>*257*</v>
      </c>
    </row>
    <row r="416" spans="1:18" ht="19.8">
      <c r="A416" s="3" t="s">
        <v>21528</v>
      </c>
      <c r="B416" s="3" t="s">
        <v>285</v>
      </c>
      <c r="C416" s="3" t="s">
        <v>20292</v>
      </c>
      <c r="D416" s="3" t="s">
        <v>31</v>
      </c>
      <c r="E416" s="3" t="s">
        <v>20291</v>
      </c>
      <c r="F416" s="3" t="s">
        <v>29</v>
      </c>
      <c r="G416" s="3">
        <v>2017</v>
      </c>
      <c r="H416" s="3" t="s">
        <v>22118</v>
      </c>
      <c r="I416" s="3">
        <v>498</v>
      </c>
      <c r="J416" s="3" t="s">
        <v>21102</v>
      </c>
      <c r="K416" s="3" t="s">
        <v>1</v>
      </c>
      <c r="L416" s="9">
        <v>45237</v>
      </c>
      <c r="M416" s="9">
        <v>45410</v>
      </c>
      <c r="N416" s="3">
        <v>1045</v>
      </c>
      <c r="O416" s="3" t="s">
        <v>21106</v>
      </c>
      <c r="P416" s="3" t="s">
        <v>21112</v>
      </c>
      <c r="Q416" s="3">
        <v>114</v>
      </c>
      <c r="R416" s="8" t="str">
        <f t="shared" si="6"/>
        <v>*114*</v>
      </c>
    </row>
    <row r="417" spans="1:18" ht="19.8">
      <c r="A417" s="3" t="s">
        <v>21529</v>
      </c>
      <c r="B417" s="3" t="s">
        <v>426</v>
      </c>
      <c r="C417" s="3" t="s">
        <v>1799</v>
      </c>
      <c r="D417" s="3" t="s">
        <v>95</v>
      </c>
      <c r="E417" s="3" t="s">
        <v>20290</v>
      </c>
      <c r="F417" s="3" t="s">
        <v>15</v>
      </c>
      <c r="G417" s="3">
        <v>2009</v>
      </c>
      <c r="H417" s="3" t="s">
        <v>22118</v>
      </c>
      <c r="I417" s="3">
        <v>276</v>
      </c>
      <c r="J417" s="3" t="s">
        <v>21088</v>
      </c>
      <c r="K417" s="3" t="s">
        <v>1</v>
      </c>
      <c r="L417" s="9">
        <v>45167</v>
      </c>
      <c r="M417" s="9">
        <v>45218</v>
      </c>
      <c r="N417" s="3">
        <v>465</v>
      </c>
      <c r="O417" s="3" t="s">
        <v>21105</v>
      </c>
      <c r="P417" s="3" t="s">
        <v>21111</v>
      </c>
      <c r="Q417" s="3">
        <v>136</v>
      </c>
      <c r="R417" s="8" t="str">
        <f t="shared" si="6"/>
        <v>*136*</v>
      </c>
    </row>
    <row r="418" spans="1:18" ht="19.8">
      <c r="A418" s="3" t="s">
        <v>21530</v>
      </c>
      <c r="B418" s="3" t="s">
        <v>151</v>
      </c>
      <c r="C418" s="3" t="s">
        <v>20289</v>
      </c>
      <c r="D418" s="3" t="s">
        <v>82</v>
      </c>
      <c r="E418" s="3" t="s">
        <v>20288</v>
      </c>
      <c r="F418" s="3" t="s">
        <v>48</v>
      </c>
      <c r="G418" s="3">
        <v>2013</v>
      </c>
      <c r="H418" s="3" t="s">
        <v>22116</v>
      </c>
      <c r="I418" s="3">
        <v>296</v>
      </c>
      <c r="J418" s="3" t="s">
        <v>21099</v>
      </c>
      <c r="K418" s="3" t="s">
        <v>0</v>
      </c>
      <c r="N418" s="3">
        <v>2330</v>
      </c>
      <c r="O418" s="3" t="s">
        <v>21105</v>
      </c>
      <c r="P418" s="3" t="s">
        <v>21114</v>
      </c>
      <c r="Q418" s="3">
        <v>160</v>
      </c>
      <c r="R418" s="8" t="str">
        <f t="shared" si="6"/>
        <v>*160*</v>
      </c>
    </row>
    <row r="419" spans="1:18" ht="19.8">
      <c r="A419" s="3" t="s">
        <v>21531</v>
      </c>
      <c r="B419" s="3" t="s">
        <v>478</v>
      </c>
      <c r="C419" s="3" t="s">
        <v>17381</v>
      </c>
      <c r="D419" s="3" t="s">
        <v>95</v>
      </c>
      <c r="E419" s="3" t="s">
        <v>20287</v>
      </c>
      <c r="F419" s="3" t="s">
        <v>3</v>
      </c>
      <c r="G419" s="3">
        <v>2013</v>
      </c>
      <c r="H419" s="3" t="s">
        <v>22118</v>
      </c>
      <c r="I419" s="3">
        <v>424</v>
      </c>
      <c r="J419" s="3" t="s">
        <v>21101</v>
      </c>
      <c r="K419" s="3" t="s">
        <v>1</v>
      </c>
      <c r="L419" s="9">
        <v>45414</v>
      </c>
      <c r="M419" s="9">
        <v>45508</v>
      </c>
      <c r="N419" s="3">
        <v>1525</v>
      </c>
      <c r="O419" s="3" t="s">
        <v>21105</v>
      </c>
      <c r="P419" s="3" t="s">
        <v>21111</v>
      </c>
      <c r="Q419" s="3">
        <v>245</v>
      </c>
      <c r="R419" s="8" t="str">
        <f t="shared" si="6"/>
        <v>*245*</v>
      </c>
    </row>
    <row r="420" spans="1:18" ht="19.8">
      <c r="A420" s="3" t="s">
        <v>21532</v>
      </c>
      <c r="B420" s="3" t="s">
        <v>478</v>
      </c>
      <c r="C420" s="3" t="s">
        <v>20286</v>
      </c>
      <c r="D420" s="3" t="s">
        <v>95</v>
      </c>
      <c r="E420" s="3" t="s">
        <v>20285</v>
      </c>
      <c r="F420" s="3" t="s">
        <v>77</v>
      </c>
      <c r="G420" s="3">
        <v>2011</v>
      </c>
      <c r="H420" s="3" t="s">
        <v>22117</v>
      </c>
      <c r="I420" s="3">
        <v>336</v>
      </c>
      <c r="J420" s="3" t="s">
        <v>21091</v>
      </c>
      <c r="K420" s="3" t="s">
        <v>1</v>
      </c>
      <c r="L420" s="9">
        <v>45651</v>
      </c>
      <c r="M420" s="9">
        <v>45680</v>
      </c>
      <c r="N420" s="3">
        <v>2015</v>
      </c>
      <c r="O420" s="3" t="s">
        <v>21105</v>
      </c>
      <c r="P420" s="3" t="s">
        <v>21112</v>
      </c>
      <c r="Q420" s="3">
        <v>280</v>
      </c>
      <c r="R420" s="8" t="str">
        <f t="shared" si="6"/>
        <v>*280*</v>
      </c>
    </row>
    <row r="421" spans="1:18" ht="19.8">
      <c r="A421" s="3" t="s">
        <v>21533</v>
      </c>
      <c r="B421" s="3" t="s">
        <v>171</v>
      </c>
      <c r="C421" s="3" t="s">
        <v>20284</v>
      </c>
      <c r="D421" s="3" t="s">
        <v>141</v>
      </c>
      <c r="E421" s="3" t="s">
        <v>20283</v>
      </c>
      <c r="F421" s="3" t="s">
        <v>9</v>
      </c>
      <c r="G421" s="3">
        <v>2019</v>
      </c>
      <c r="H421" s="3" t="s">
        <v>22116</v>
      </c>
      <c r="I421" s="3">
        <v>181</v>
      </c>
      <c r="J421" s="3" t="s">
        <v>21093</v>
      </c>
      <c r="K421" s="3" t="s">
        <v>0</v>
      </c>
      <c r="N421" s="3">
        <v>1575</v>
      </c>
      <c r="O421" s="3" t="s">
        <v>25</v>
      </c>
      <c r="P421" s="3" t="s">
        <v>21111</v>
      </c>
      <c r="Q421" s="3">
        <v>435</v>
      </c>
      <c r="R421" s="8" t="str">
        <f t="shared" si="6"/>
        <v>*435*</v>
      </c>
    </row>
    <row r="422" spans="1:18" ht="19.8">
      <c r="A422" s="3" t="s">
        <v>21534</v>
      </c>
      <c r="B422" s="3" t="s">
        <v>52</v>
      </c>
      <c r="C422" s="3" t="s">
        <v>20282</v>
      </c>
      <c r="D422" s="3" t="s">
        <v>50</v>
      </c>
      <c r="E422" s="3" t="s">
        <v>20281</v>
      </c>
      <c r="F422" s="3" t="s">
        <v>29</v>
      </c>
      <c r="G422" s="3">
        <v>2009</v>
      </c>
      <c r="H422" s="3" t="s">
        <v>22116</v>
      </c>
      <c r="I422" s="3">
        <v>233</v>
      </c>
      <c r="J422" s="3" t="s">
        <v>21088</v>
      </c>
      <c r="K422" s="3" t="s">
        <v>0</v>
      </c>
      <c r="N422" s="3">
        <v>1430</v>
      </c>
      <c r="O422" s="3" t="s">
        <v>21106</v>
      </c>
      <c r="P422" s="3" t="s">
        <v>21112</v>
      </c>
      <c r="Q422" s="3">
        <v>374</v>
      </c>
      <c r="R422" s="8" t="str">
        <f t="shared" si="6"/>
        <v>*374*</v>
      </c>
    </row>
    <row r="423" spans="1:18" ht="19.8">
      <c r="A423" s="3" t="s">
        <v>21535</v>
      </c>
      <c r="B423" s="3" t="s">
        <v>33</v>
      </c>
      <c r="C423" s="3" t="s">
        <v>20280</v>
      </c>
      <c r="D423" s="3" t="s">
        <v>31</v>
      </c>
      <c r="E423" s="3" t="s">
        <v>20279</v>
      </c>
      <c r="F423" s="3" t="s">
        <v>9</v>
      </c>
      <c r="G423" s="3">
        <v>2016</v>
      </c>
      <c r="H423" s="3" t="s">
        <v>22116</v>
      </c>
      <c r="I423" s="3">
        <v>283</v>
      </c>
      <c r="J423" s="3" t="s">
        <v>21097</v>
      </c>
      <c r="K423" s="3" t="s">
        <v>1</v>
      </c>
      <c r="L423" s="9">
        <v>45129</v>
      </c>
      <c r="M423" s="9">
        <v>45211</v>
      </c>
      <c r="N423" s="3">
        <v>120</v>
      </c>
      <c r="O423" s="3" t="s">
        <v>21106</v>
      </c>
      <c r="P423" s="3" t="s">
        <v>21112</v>
      </c>
      <c r="Q423" s="3">
        <v>217</v>
      </c>
      <c r="R423" s="8" t="str">
        <f t="shared" si="6"/>
        <v>*217*</v>
      </c>
    </row>
    <row r="424" spans="1:18" ht="19.8">
      <c r="A424" s="3" t="s">
        <v>21536</v>
      </c>
      <c r="B424" s="3" t="s">
        <v>108</v>
      </c>
      <c r="C424" s="3" t="s">
        <v>20278</v>
      </c>
      <c r="D424" s="3" t="s">
        <v>63</v>
      </c>
      <c r="E424" s="3" t="s">
        <v>20277</v>
      </c>
      <c r="F424" s="3" t="s">
        <v>48</v>
      </c>
      <c r="G424" s="3">
        <v>2023</v>
      </c>
      <c r="H424" s="3" t="s">
        <v>22118</v>
      </c>
      <c r="I424" s="3">
        <v>191</v>
      </c>
      <c r="J424" s="3" t="s">
        <v>21098</v>
      </c>
      <c r="K424" s="3" t="s">
        <v>1</v>
      </c>
      <c r="L424" s="9">
        <v>45089</v>
      </c>
      <c r="M424" s="9">
        <v>45583</v>
      </c>
      <c r="N424" s="3">
        <v>1270</v>
      </c>
      <c r="O424" s="3" t="s">
        <v>21106</v>
      </c>
      <c r="P424" s="3" t="s">
        <v>21112</v>
      </c>
      <c r="Q424" s="3">
        <v>298</v>
      </c>
      <c r="R424" s="8" t="str">
        <f t="shared" si="6"/>
        <v>*298*</v>
      </c>
    </row>
    <row r="425" spans="1:18" ht="19.8">
      <c r="A425" s="3" t="s">
        <v>21537</v>
      </c>
      <c r="B425" s="3" t="s">
        <v>97</v>
      </c>
      <c r="C425" s="3" t="s">
        <v>20276</v>
      </c>
      <c r="D425" s="3" t="s">
        <v>95</v>
      </c>
      <c r="E425" s="3" t="s">
        <v>20275</v>
      </c>
      <c r="F425" s="3" t="s">
        <v>29</v>
      </c>
      <c r="G425" s="3">
        <v>2015</v>
      </c>
      <c r="H425" s="3" t="s">
        <v>22116</v>
      </c>
      <c r="I425" s="3">
        <v>382</v>
      </c>
      <c r="J425" s="3" t="s">
        <v>21090</v>
      </c>
      <c r="K425" s="3" t="s">
        <v>0</v>
      </c>
      <c r="N425" s="3">
        <v>635</v>
      </c>
      <c r="O425" s="3" t="s">
        <v>21105</v>
      </c>
      <c r="P425" s="3" t="s">
        <v>21111</v>
      </c>
      <c r="Q425" s="3">
        <v>399</v>
      </c>
      <c r="R425" s="8" t="str">
        <f t="shared" si="6"/>
        <v>*399*</v>
      </c>
    </row>
    <row r="426" spans="1:18" ht="19.8">
      <c r="A426" s="3" t="s">
        <v>21538</v>
      </c>
      <c r="B426" s="3" t="s">
        <v>104</v>
      </c>
      <c r="C426" s="3" t="s">
        <v>17653</v>
      </c>
      <c r="D426" s="3" t="s">
        <v>25</v>
      </c>
      <c r="E426" s="3" t="s">
        <v>20274</v>
      </c>
      <c r="F426" s="3" t="s">
        <v>48</v>
      </c>
      <c r="G426" s="3">
        <v>2020</v>
      </c>
      <c r="H426" s="3" t="s">
        <v>22118</v>
      </c>
      <c r="I426" s="3">
        <v>346</v>
      </c>
      <c r="J426" s="3" t="s">
        <v>21088</v>
      </c>
      <c r="K426" s="3" t="s">
        <v>0</v>
      </c>
      <c r="N426" s="3">
        <v>1110</v>
      </c>
      <c r="O426" s="3" t="s">
        <v>25</v>
      </c>
      <c r="P426" s="3" t="s">
        <v>21114</v>
      </c>
      <c r="Q426" s="3">
        <v>274</v>
      </c>
      <c r="R426" s="8" t="str">
        <f t="shared" si="6"/>
        <v>*274*</v>
      </c>
    </row>
    <row r="427" spans="1:18" ht="19.8">
      <c r="A427" s="3" t="s">
        <v>21539</v>
      </c>
      <c r="B427" s="3" t="s">
        <v>155</v>
      </c>
      <c r="C427" s="3" t="s">
        <v>19549</v>
      </c>
      <c r="D427" s="3" t="s">
        <v>50</v>
      </c>
      <c r="E427" s="3" t="s">
        <v>20273</v>
      </c>
      <c r="F427" s="3" t="s">
        <v>77</v>
      </c>
      <c r="G427" s="3">
        <v>2017</v>
      </c>
      <c r="H427" s="3" t="s">
        <v>22118</v>
      </c>
      <c r="I427" s="3">
        <v>393</v>
      </c>
      <c r="J427" s="3" t="s">
        <v>21083</v>
      </c>
      <c r="K427" s="3" t="s">
        <v>0</v>
      </c>
      <c r="N427" s="3">
        <v>1380</v>
      </c>
      <c r="O427" s="3" t="s">
        <v>21106</v>
      </c>
      <c r="P427" s="3" t="s">
        <v>21113</v>
      </c>
      <c r="Q427" s="3">
        <v>359</v>
      </c>
      <c r="R427" s="8" t="str">
        <f t="shared" si="6"/>
        <v>*359*</v>
      </c>
    </row>
    <row r="428" spans="1:18" ht="19.8">
      <c r="A428" s="3" t="s">
        <v>21540</v>
      </c>
      <c r="B428" s="3" t="s">
        <v>147</v>
      </c>
      <c r="C428" s="3" t="s">
        <v>20272</v>
      </c>
      <c r="D428" s="3" t="s">
        <v>5</v>
      </c>
      <c r="E428" s="3" t="s">
        <v>20271</v>
      </c>
      <c r="F428" s="3" t="s">
        <v>9</v>
      </c>
      <c r="G428" s="3">
        <v>2024</v>
      </c>
      <c r="H428" s="3" t="s">
        <v>22118</v>
      </c>
      <c r="I428" s="3">
        <v>362</v>
      </c>
      <c r="J428" s="3" t="s">
        <v>21096</v>
      </c>
      <c r="K428" s="3" t="s">
        <v>1</v>
      </c>
      <c r="L428" s="9">
        <v>45042</v>
      </c>
      <c r="M428" s="9">
        <v>45488</v>
      </c>
      <c r="N428" s="3">
        <v>1145</v>
      </c>
      <c r="O428" s="3" t="s">
        <v>21106</v>
      </c>
      <c r="P428" s="3" t="s">
        <v>21112</v>
      </c>
      <c r="Q428" s="3">
        <v>137</v>
      </c>
      <c r="R428" s="8" t="str">
        <f t="shared" si="6"/>
        <v>*137*</v>
      </c>
    </row>
    <row r="429" spans="1:18" ht="19.8">
      <c r="A429" s="3" t="s">
        <v>21541</v>
      </c>
      <c r="B429" s="3" t="s">
        <v>138</v>
      </c>
      <c r="C429" s="3" t="s">
        <v>20270</v>
      </c>
      <c r="D429" s="3" t="s">
        <v>2</v>
      </c>
      <c r="E429" s="3" t="s">
        <v>20269</v>
      </c>
      <c r="F429" s="3" t="s">
        <v>15</v>
      </c>
      <c r="G429" s="3">
        <v>2007</v>
      </c>
      <c r="H429" s="3" t="s">
        <v>22117</v>
      </c>
      <c r="I429" s="3">
        <v>319</v>
      </c>
      <c r="J429" s="3" t="s">
        <v>21086</v>
      </c>
      <c r="K429" s="3" t="s">
        <v>1</v>
      </c>
      <c r="L429" s="9">
        <v>45597</v>
      </c>
      <c r="M429" s="9">
        <v>45687</v>
      </c>
      <c r="N429" s="3">
        <v>595</v>
      </c>
      <c r="O429" s="3" t="s">
        <v>21073</v>
      </c>
      <c r="P429" s="3" t="s">
        <v>21113</v>
      </c>
      <c r="Q429" s="3">
        <v>319</v>
      </c>
      <c r="R429" s="8" t="str">
        <f t="shared" si="6"/>
        <v>*319*</v>
      </c>
    </row>
    <row r="430" spans="1:18" ht="19.8">
      <c r="A430" s="3" t="s">
        <v>21542</v>
      </c>
      <c r="B430" s="3" t="s">
        <v>304</v>
      </c>
      <c r="C430" s="3" t="s">
        <v>20268</v>
      </c>
      <c r="D430" s="3" t="s">
        <v>123</v>
      </c>
      <c r="E430" s="3" t="s">
        <v>20267</v>
      </c>
      <c r="F430" s="3" t="s">
        <v>29</v>
      </c>
      <c r="G430" s="3">
        <v>2007</v>
      </c>
      <c r="H430" s="3" t="s">
        <v>22117</v>
      </c>
      <c r="I430" s="3">
        <v>436</v>
      </c>
      <c r="J430" s="3" t="s">
        <v>21096</v>
      </c>
      <c r="K430" s="3" t="s">
        <v>0</v>
      </c>
      <c r="N430" s="3">
        <v>1635</v>
      </c>
      <c r="O430" s="3" t="s">
        <v>21106</v>
      </c>
      <c r="P430" s="3" t="s">
        <v>21114</v>
      </c>
      <c r="Q430" s="3">
        <v>427</v>
      </c>
      <c r="R430" s="8" t="str">
        <f t="shared" si="6"/>
        <v>*427*</v>
      </c>
    </row>
    <row r="431" spans="1:18" ht="19.8">
      <c r="A431" s="3" t="s">
        <v>21543</v>
      </c>
      <c r="B431" s="3" t="s">
        <v>426</v>
      </c>
      <c r="C431" s="3" t="s">
        <v>6913</v>
      </c>
      <c r="D431" s="3" t="s">
        <v>95</v>
      </c>
      <c r="E431" s="3" t="s">
        <v>20266</v>
      </c>
      <c r="F431" s="3" t="s">
        <v>3</v>
      </c>
      <c r="G431" s="3">
        <v>2010</v>
      </c>
      <c r="H431" s="3" t="s">
        <v>22117</v>
      </c>
      <c r="I431" s="3">
        <v>361</v>
      </c>
      <c r="J431" s="3" t="s">
        <v>21092</v>
      </c>
      <c r="K431" s="3" t="s">
        <v>0</v>
      </c>
      <c r="N431" s="3">
        <v>675</v>
      </c>
      <c r="O431" s="3" t="s">
        <v>21105</v>
      </c>
      <c r="P431" s="3" t="s">
        <v>21114</v>
      </c>
      <c r="Q431" s="3">
        <v>120</v>
      </c>
      <c r="R431" s="8" t="str">
        <f t="shared" si="6"/>
        <v>*120*</v>
      </c>
    </row>
    <row r="432" spans="1:18" ht="19.8">
      <c r="A432" s="3" t="s">
        <v>21544</v>
      </c>
      <c r="B432" s="3" t="s">
        <v>65</v>
      </c>
      <c r="C432" s="3" t="s">
        <v>20265</v>
      </c>
      <c r="D432" s="3" t="s">
        <v>63</v>
      </c>
      <c r="E432" s="3" t="s">
        <v>20264</v>
      </c>
      <c r="F432" s="3" t="s">
        <v>15</v>
      </c>
      <c r="G432" s="3">
        <v>2007</v>
      </c>
      <c r="H432" s="3" t="s">
        <v>22117</v>
      </c>
      <c r="I432" s="3">
        <v>289</v>
      </c>
      <c r="J432" s="3" t="s">
        <v>21090</v>
      </c>
      <c r="K432" s="3" t="s">
        <v>0</v>
      </c>
      <c r="N432" s="3">
        <v>350</v>
      </c>
      <c r="O432" s="3" t="s">
        <v>21106</v>
      </c>
      <c r="P432" s="3" t="s">
        <v>21114</v>
      </c>
      <c r="Q432" s="3">
        <v>310</v>
      </c>
      <c r="R432" s="8" t="str">
        <f t="shared" si="6"/>
        <v>*310*</v>
      </c>
    </row>
    <row r="433" spans="1:18" ht="19.8">
      <c r="A433" s="3" t="s">
        <v>21545</v>
      </c>
      <c r="B433" s="3" t="s">
        <v>285</v>
      </c>
      <c r="C433" s="3" t="s">
        <v>15345</v>
      </c>
      <c r="D433" s="3" t="s">
        <v>31</v>
      </c>
      <c r="E433" s="3" t="s">
        <v>20263</v>
      </c>
      <c r="F433" s="3" t="s">
        <v>3</v>
      </c>
      <c r="G433" s="3">
        <v>2008</v>
      </c>
      <c r="H433" s="3" t="s">
        <v>22118</v>
      </c>
      <c r="I433" s="3">
        <v>176</v>
      </c>
      <c r="J433" s="3" t="s">
        <v>21086</v>
      </c>
      <c r="K433" s="3" t="s">
        <v>1</v>
      </c>
      <c r="L433" s="9">
        <v>45434</v>
      </c>
      <c r="M433" s="9">
        <v>45529</v>
      </c>
      <c r="N433" s="3">
        <v>780</v>
      </c>
      <c r="O433" s="3" t="s">
        <v>21106</v>
      </c>
      <c r="P433" s="3" t="s">
        <v>21111</v>
      </c>
      <c r="Q433" s="3">
        <v>180</v>
      </c>
      <c r="R433" s="8" t="str">
        <f t="shared" si="6"/>
        <v>*180*</v>
      </c>
    </row>
    <row r="434" spans="1:18" ht="19.8">
      <c r="A434" s="3" t="s">
        <v>21546</v>
      </c>
      <c r="B434" s="3" t="s">
        <v>27</v>
      </c>
      <c r="C434" s="3" t="s">
        <v>20262</v>
      </c>
      <c r="D434" s="3" t="s">
        <v>25</v>
      </c>
      <c r="E434" s="3" t="s">
        <v>20261</v>
      </c>
      <c r="F434" s="3" t="s">
        <v>3</v>
      </c>
      <c r="G434" s="3">
        <v>2017</v>
      </c>
      <c r="H434" s="3" t="s">
        <v>22118</v>
      </c>
      <c r="I434" s="3">
        <v>146</v>
      </c>
      <c r="J434" s="3" t="s">
        <v>21096</v>
      </c>
      <c r="K434" s="3" t="s">
        <v>1</v>
      </c>
      <c r="L434" s="9">
        <v>45556</v>
      </c>
      <c r="M434" s="9">
        <v>45602</v>
      </c>
      <c r="N434" s="3">
        <v>2295</v>
      </c>
      <c r="O434" s="3" t="s">
        <v>25</v>
      </c>
      <c r="P434" s="3" t="s">
        <v>21112</v>
      </c>
      <c r="Q434" s="3">
        <v>348</v>
      </c>
      <c r="R434" s="8" t="str">
        <f t="shared" si="6"/>
        <v>*348*</v>
      </c>
    </row>
    <row r="435" spans="1:18" ht="19.8">
      <c r="A435" s="3" t="s">
        <v>21547</v>
      </c>
      <c r="B435" s="3" t="s">
        <v>84</v>
      </c>
      <c r="C435" s="3" t="s">
        <v>20260</v>
      </c>
      <c r="D435" s="3" t="s">
        <v>82</v>
      </c>
      <c r="E435" s="3" t="s">
        <v>20259</v>
      </c>
      <c r="F435" s="3" t="s">
        <v>3</v>
      </c>
      <c r="G435" s="3">
        <v>2016</v>
      </c>
      <c r="H435" s="3" t="s">
        <v>22116</v>
      </c>
      <c r="I435" s="3">
        <v>404</v>
      </c>
      <c r="J435" s="3" t="s">
        <v>21092</v>
      </c>
      <c r="K435" s="3" t="s">
        <v>1</v>
      </c>
      <c r="L435" s="9">
        <v>45006</v>
      </c>
      <c r="M435" s="9">
        <v>45707</v>
      </c>
      <c r="N435" s="3">
        <v>2180</v>
      </c>
      <c r="O435" s="3" t="s">
        <v>21105</v>
      </c>
      <c r="P435" s="3" t="s">
        <v>21114</v>
      </c>
      <c r="Q435" s="3">
        <v>201</v>
      </c>
      <c r="R435" s="8" t="str">
        <f t="shared" si="6"/>
        <v>*201*</v>
      </c>
    </row>
    <row r="436" spans="1:18" ht="19.8">
      <c r="A436" s="3" t="s">
        <v>21548</v>
      </c>
      <c r="B436" s="3" t="s">
        <v>108</v>
      </c>
      <c r="C436" s="3" t="s">
        <v>9145</v>
      </c>
      <c r="D436" s="3" t="s">
        <v>63</v>
      </c>
      <c r="E436" s="3" t="s">
        <v>20258</v>
      </c>
      <c r="F436" s="3" t="s">
        <v>9</v>
      </c>
      <c r="G436" s="3">
        <v>2010</v>
      </c>
      <c r="H436" s="3" t="s">
        <v>22118</v>
      </c>
      <c r="I436" s="3">
        <v>101</v>
      </c>
      <c r="J436" s="3" t="s">
        <v>21089</v>
      </c>
      <c r="K436" s="3" t="s">
        <v>0</v>
      </c>
      <c r="N436" s="3">
        <v>1725</v>
      </c>
      <c r="O436" s="3" t="s">
        <v>21106</v>
      </c>
      <c r="P436" s="3" t="s">
        <v>21114</v>
      </c>
      <c r="Q436" s="3">
        <v>447</v>
      </c>
      <c r="R436" s="8" t="str">
        <f t="shared" si="6"/>
        <v>*447*</v>
      </c>
    </row>
    <row r="437" spans="1:18" ht="19.8">
      <c r="A437" s="3" t="s">
        <v>21549</v>
      </c>
      <c r="B437" s="3" t="s">
        <v>160</v>
      </c>
      <c r="C437" s="3" t="s">
        <v>20257</v>
      </c>
      <c r="D437" s="3" t="s">
        <v>31</v>
      </c>
      <c r="E437" s="3" t="s">
        <v>20256</v>
      </c>
      <c r="F437" s="3" t="s">
        <v>9</v>
      </c>
      <c r="G437" s="3">
        <v>2020</v>
      </c>
      <c r="H437" s="3" t="s">
        <v>22118</v>
      </c>
      <c r="I437" s="3">
        <v>337</v>
      </c>
      <c r="J437" s="3" t="s">
        <v>21090</v>
      </c>
      <c r="K437" s="3" t="s">
        <v>1</v>
      </c>
      <c r="L437" s="9">
        <v>45167</v>
      </c>
      <c r="M437" s="9">
        <v>45702</v>
      </c>
      <c r="N437" s="3">
        <v>840</v>
      </c>
      <c r="O437" s="3" t="s">
        <v>21106</v>
      </c>
      <c r="P437" s="3" t="s">
        <v>21111</v>
      </c>
      <c r="Q437" s="3">
        <v>158</v>
      </c>
      <c r="R437" s="8" t="str">
        <f t="shared" si="6"/>
        <v>*158*</v>
      </c>
    </row>
    <row r="438" spans="1:18" ht="19.8">
      <c r="A438" s="3" t="s">
        <v>21550</v>
      </c>
      <c r="B438" s="3" t="s">
        <v>171</v>
      </c>
      <c r="C438" s="3" t="s">
        <v>20255</v>
      </c>
      <c r="D438" s="3" t="s">
        <v>141</v>
      </c>
      <c r="E438" s="3" t="s">
        <v>20254</v>
      </c>
      <c r="F438" s="3" t="s">
        <v>48</v>
      </c>
      <c r="G438" s="3">
        <v>2024</v>
      </c>
      <c r="H438" s="3" t="s">
        <v>22118</v>
      </c>
      <c r="I438" s="3">
        <v>166</v>
      </c>
      <c r="J438" s="3" t="s">
        <v>21089</v>
      </c>
      <c r="K438" s="3" t="s">
        <v>0</v>
      </c>
      <c r="N438" s="3">
        <v>385</v>
      </c>
      <c r="O438" s="3" t="s">
        <v>25</v>
      </c>
      <c r="P438" s="3" t="s">
        <v>21111</v>
      </c>
      <c r="Q438" s="3">
        <v>115</v>
      </c>
      <c r="R438" s="8" t="str">
        <f t="shared" si="6"/>
        <v>*115*</v>
      </c>
    </row>
    <row r="439" spans="1:18" ht="19.8">
      <c r="A439" s="3" t="s">
        <v>21551</v>
      </c>
      <c r="B439" s="3" t="s">
        <v>72</v>
      </c>
      <c r="C439" s="3" t="s">
        <v>20253</v>
      </c>
      <c r="D439" s="3" t="s">
        <v>36</v>
      </c>
      <c r="E439" s="3" t="s">
        <v>20252</v>
      </c>
      <c r="F439" s="3" t="s">
        <v>9</v>
      </c>
      <c r="G439" s="3">
        <v>2013</v>
      </c>
      <c r="H439" s="3" t="s">
        <v>22117</v>
      </c>
      <c r="I439" s="3">
        <v>280</v>
      </c>
      <c r="J439" s="3" t="s">
        <v>21083</v>
      </c>
      <c r="K439" s="3" t="s">
        <v>1</v>
      </c>
      <c r="L439" s="9">
        <v>45376</v>
      </c>
      <c r="M439" s="9">
        <v>45663</v>
      </c>
      <c r="N439" s="3">
        <v>2125</v>
      </c>
      <c r="O439" s="3" t="s">
        <v>21106</v>
      </c>
      <c r="P439" s="3" t="s">
        <v>21112</v>
      </c>
      <c r="Q439" s="3">
        <v>163</v>
      </c>
      <c r="R439" s="8" t="str">
        <f t="shared" si="6"/>
        <v>*163*</v>
      </c>
    </row>
    <row r="440" spans="1:18" ht="19.8">
      <c r="A440" s="3" t="s">
        <v>21552</v>
      </c>
      <c r="B440" s="3" t="s">
        <v>108</v>
      </c>
      <c r="C440" s="3" t="s">
        <v>20251</v>
      </c>
      <c r="D440" s="3" t="s">
        <v>63</v>
      </c>
      <c r="E440" s="3" t="s">
        <v>20250</v>
      </c>
      <c r="F440" s="3" t="s">
        <v>48</v>
      </c>
      <c r="G440" s="3">
        <v>2007</v>
      </c>
      <c r="H440" s="3" t="s">
        <v>22117</v>
      </c>
      <c r="I440" s="3">
        <v>395</v>
      </c>
      <c r="J440" s="3" t="s">
        <v>21086</v>
      </c>
      <c r="K440" s="3" t="s">
        <v>0</v>
      </c>
      <c r="N440" s="3">
        <v>2410</v>
      </c>
      <c r="O440" s="3" t="s">
        <v>21106</v>
      </c>
      <c r="P440" s="3" t="s">
        <v>21111</v>
      </c>
      <c r="Q440" s="3">
        <v>201</v>
      </c>
      <c r="R440" s="8" t="str">
        <f t="shared" si="6"/>
        <v>*201*</v>
      </c>
    </row>
    <row r="441" spans="1:18" ht="19.8">
      <c r="A441" s="3" t="s">
        <v>21553</v>
      </c>
      <c r="B441" s="3" t="s">
        <v>125</v>
      </c>
      <c r="C441" s="3" t="s">
        <v>20249</v>
      </c>
      <c r="D441" s="3" t="s">
        <v>123</v>
      </c>
      <c r="E441" s="3" t="s">
        <v>20248</v>
      </c>
      <c r="F441" s="3" t="s">
        <v>29</v>
      </c>
      <c r="G441" s="3">
        <v>2012</v>
      </c>
      <c r="H441" s="3" t="s">
        <v>22117</v>
      </c>
      <c r="I441" s="3">
        <v>105</v>
      </c>
      <c r="J441" s="3" t="s">
        <v>21096</v>
      </c>
      <c r="K441" s="3" t="s">
        <v>1</v>
      </c>
      <c r="L441" s="9">
        <v>45340</v>
      </c>
      <c r="M441" s="9">
        <v>45381</v>
      </c>
      <c r="N441" s="3">
        <v>1510</v>
      </c>
      <c r="O441" s="3" t="s">
        <v>21106</v>
      </c>
      <c r="P441" s="3" t="s">
        <v>21114</v>
      </c>
      <c r="Q441" s="3">
        <v>242</v>
      </c>
      <c r="R441" s="8" t="str">
        <f t="shared" si="6"/>
        <v>*242*</v>
      </c>
    </row>
    <row r="442" spans="1:18" ht="19.8">
      <c r="A442" s="3" t="s">
        <v>21554</v>
      </c>
      <c r="B442" s="3" t="s">
        <v>108</v>
      </c>
      <c r="C442" s="3" t="s">
        <v>20247</v>
      </c>
      <c r="D442" s="3" t="s">
        <v>63</v>
      </c>
      <c r="E442" s="3" t="s">
        <v>20246</v>
      </c>
      <c r="F442" s="3" t="s">
        <v>29</v>
      </c>
      <c r="G442" s="3">
        <v>2009</v>
      </c>
      <c r="H442" s="3" t="s">
        <v>22117</v>
      </c>
      <c r="I442" s="3">
        <v>191</v>
      </c>
      <c r="J442" s="3" t="s">
        <v>21094</v>
      </c>
      <c r="K442" s="3" t="s">
        <v>1</v>
      </c>
      <c r="L442" s="9">
        <v>45250</v>
      </c>
      <c r="M442" s="9">
        <v>45429</v>
      </c>
      <c r="N442" s="3">
        <v>215</v>
      </c>
      <c r="O442" s="3" t="s">
        <v>21106</v>
      </c>
      <c r="P442" s="3" t="s">
        <v>21111</v>
      </c>
      <c r="Q442" s="3">
        <v>397</v>
      </c>
      <c r="R442" s="8" t="str">
        <f t="shared" si="6"/>
        <v>*397*</v>
      </c>
    </row>
    <row r="443" spans="1:18" ht="19.8">
      <c r="A443" s="3" t="s">
        <v>21555</v>
      </c>
      <c r="B443" s="3" t="s">
        <v>104</v>
      </c>
      <c r="C443" s="3" t="s">
        <v>20245</v>
      </c>
      <c r="D443" s="3" t="s">
        <v>25</v>
      </c>
      <c r="E443" s="3" t="s">
        <v>20244</v>
      </c>
      <c r="F443" s="3" t="s">
        <v>29</v>
      </c>
      <c r="G443" s="3">
        <v>2013</v>
      </c>
      <c r="H443" s="3" t="s">
        <v>22118</v>
      </c>
      <c r="I443" s="3">
        <v>286</v>
      </c>
      <c r="J443" s="3" t="s">
        <v>21086</v>
      </c>
      <c r="K443" s="3" t="s">
        <v>1</v>
      </c>
      <c r="L443" s="9">
        <v>45599</v>
      </c>
      <c r="M443" s="9">
        <v>45622</v>
      </c>
      <c r="N443" s="3">
        <v>1460</v>
      </c>
      <c r="O443" s="3" t="s">
        <v>25</v>
      </c>
      <c r="P443" s="3" t="s">
        <v>21112</v>
      </c>
      <c r="Q443" s="3">
        <v>316</v>
      </c>
      <c r="R443" s="8" t="str">
        <f t="shared" si="6"/>
        <v>*316*</v>
      </c>
    </row>
    <row r="444" spans="1:18" ht="19.8">
      <c r="A444" s="3" t="s">
        <v>21556</v>
      </c>
      <c r="B444" s="3" t="s">
        <v>196</v>
      </c>
      <c r="C444" s="3" t="s">
        <v>20243</v>
      </c>
      <c r="D444" s="3" t="s">
        <v>36</v>
      </c>
      <c r="E444" s="3" t="s">
        <v>20242</v>
      </c>
      <c r="F444" s="3" t="s">
        <v>15</v>
      </c>
      <c r="G444" s="3">
        <v>2015</v>
      </c>
      <c r="H444" s="3" t="s">
        <v>22118</v>
      </c>
      <c r="I444" s="3">
        <v>293</v>
      </c>
      <c r="J444" s="3" t="s">
        <v>21095</v>
      </c>
      <c r="K444" s="3" t="s">
        <v>0</v>
      </c>
      <c r="N444" s="3">
        <v>1700</v>
      </c>
      <c r="O444" s="3" t="s">
        <v>21106</v>
      </c>
      <c r="P444" s="3" t="s">
        <v>21111</v>
      </c>
      <c r="Q444" s="3">
        <v>308</v>
      </c>
      <c r="R444" s="8" t="str">
        <f t="shared" si="6"/>
        <v>*308*</v>
      </c>
    </row>
    <row r="445" spans="1:18" ht="19.8">
      <c r="A445" s="3" t="s">
        <v>21557</v>
      </c>
      <c r="B445" s="3" t="s">
        <v>84</v>
      </c>
      <c r="C445" s="3" t="s">
        <v>20241</v>
      </c>
      <c r="D445" s="3" t="s">
        <v>82</v>
      </c>
      <c r="E445" s="3" t="s">
        <v>20240</v>
      </c>
      <c r="F445" s="3" t="s">
        <v>48</v>
      </c>
      <c r="G445" s="3">
        <v>2024</v>
      </c>
      <c r="H445" s="3" t="s">
        <v>22116</v>
      </c>
      <c r="I445" s="3">
        <v>201</v>
      </c>
      <c r="J445" s="3" t="s">
        <v>21098</v>
      </c>
      <c r="K445" s="3" t="s">
        <v>1</v>
      </c>
      <c r="L445" s="9">
        <v>45288</v>
      </c>
      <c r="M445" s="9">
        <v>45682</v>
      </c>
      <c r="N445" s="3">
        <v>1600</v>
      </c>
      <c r="O445" s="3" t="s">
        <v>21105</v>
      </c>
      <c r="P445" s="3" t="s">
        <v>21112</v>
      </c>
      <c r="Q445" s="3">
        <v>135</v>
      </c>
      <c r="R445" s="8" t="str">
        <f t="shared" si="6"/>
        <v>*135*</v>
      </c>
    </row>
    <row r="446" spans="1:18" ht="19.8">
      <c r="A446" s="3" t="s">
        <v>21558</v>
      </c>
      <c r="B446" s="3" t="s">
        <v>12</v>
      </c>
      <c r="C446" s="3" t="s">
        <v>20239</v>
      </c>
      <c r="D446" s="3" t="s">
        <v>2</v>
      </c>
      <c r="E446" s="3" t="s">
        <v>20238</v>
      </c>
      <c r="F446" s="3" t="s">
        <v>77</v>
      </c>
      <c r="G446" s="3">
        <v>2021</v>
      </c>
      <c r="H446" s="3" t="s">
        <v>22118</v>
      </c>
      <c r="I446" s="3">
        <v>109</v>
      </c>
      <c r="J446" s="3" t="s">
        <v>21093</v>
      </c>
      <c r="K446" s="3" t="s">
        <v>1</v>
      </c>
      <c r="L446" s="9">
        <v>45224</v>
      </c>
      <c r="M446" s="9">
        <v>45469</v>
      </c>
      <c r="N446" s="3">
        <v>1990</v>
      </c>
      <c r="O446" s="3" t="s">
        <v>21073</v>
      </c>
      <c r="P446" s="3" t="s">
        <v>21112</v>
      </c>
      <c r="Q446" s="3">
        <v>182</v>
      </c>
      <c r="R446" s="8" t="str">
        <f t="shared" si="6"/>
        <v>*182*</v>
      </c>
    </row>
    <row r="447" spans="1:18" ht="19.8">
      <c r="A447" s="3" t="s">
        <v>21559</v>
      </c>
      <c r="B447" s="3" t="s">
        <v>12</v>
      </c>
      <c r="C447" s="3" t="s">
        <v>20237</v>
      </c>
      <c r="D447" s="3" t="s">
        <v>2</v>
      </c>
      <c r="E447" s="3" t="s">
        <v>20236</v>
      </c>
      <c r="F447" s="3" t="s">
        <v>9</v>
      </c>
      <c r="G447" s="3">
        <v>2021</v>
      </c>
      <c r="H447" s="3" t="s">
        <v>22117</v>
      </c>
      <c r="I447" s="3">
        <v>80</v>
      </c>
      <c r="J447" s="3" t="s">
        <v>21091</v>
      </c>
      <c r="K447" s="3" t="s">
        <v>1</v>
      </c>
      <c r="L447" s="9">
        <v>45525</v>
      </c>
      <c r="M447" s="9">
        <v>45628</v>
      </c>
      <c r="N447" s="3">
        <v>1530</v>
      </c>
      <c r="O447" s="3" t="s">
        <v>21073</v>
      </c>
      <c r="P447" s="3" t="s">
        <v>21112</v>
      </c>
      <c r="Q447" s="3">
        <v>388</v>
      </c>
      <c r="R447" s="8" t="str">
        <f t="shared" si="6"/>
        <v>*388*</v>
      </c>
    </row>
    <row r="448" spans="1:18" ht="19.8">
      <c r="A448" s="3" t="s">
        <v>21560</v>
      </c>
      <c r="B448" s="3" t="s">
        <v>22</v>
      </c>
      <c r="C448" s="3" t="s">
        <v>20235</v>
      </c>
      <c r="D448" s="3" t="s">
        <v>5</v>
      </c>
      <c r="E448" s="3" t="s">
        <v>20234</v>
      </c>
      <c r="F448" s="3" t="s">
        <v>15</v>
      </c>
      <c r="G448" s="3">
        <v>2017</v>
      </c>
      <c r="H448" s="3" t="s">
        <v>22116</v>
      </c>
      <c r="I448" s="3">
        <v>84</v>
      </c>
      <c r="J448" s="3" t="s">
        <v>21100</v>
      </c>
      <c r="K448" s="3" t="s">
        <v>0</v>
      </c>
      <c r="N448" s="3">
        <v>675</v>
      </c>
      <c r="O448" s="3" t="s">
        <v>21106</v>
      </c>
      <c r="P448" s="3" t="s">
        <v>21111</v>
      </c>
      <c r="Q448" s="3">
        <v>187</v>
      </c>
      <c r="R448" s="8" t="str">
        <f t="shared" si="6"/>
        <v>*187*</v>
      </c>
    </row>
    <row r="449" spans="1:18" ht="19.8">
      <c r="A449" s="3" t="s">
        <v>21561</v>
      </c>
      <c r="B449" s="3" t="s">
        <v>344</v>
      </c>
      <c r="C449" s="3" t="s">
        <v>20233</v>
      </c>
      <c r="D449" s="3" t="s">
        <v>82</v>
      </c>
      <c r="E449" s="3" t="s">
        <v>20232</v>
      </c>
      <c r="F449" s="3" t="s">
        <v>48</v>
      </c>
      <c r="G449" s="3">
        <v>2018</v>
      </c>
      <c r="H449" s="3" t="s">
        <v>22116</v>
      </c>
      <c r="I449" s="3">
        <v>327</v>
      </c>
      <c r="J449" s="3" t="s">
        <v>21095</v>
      </c>
      <c r="K449" s="3" t="s">
        <v>1</v>
      </c>
      <c r="L449" s="9">
        <v>45539</v>
      </c>
      <c r="M449" s="9">
        <v>45712</v>
      </c>
      <c r="N449" s="3">
        <v>1040</v>
      </c>
      <c r="O449" s="3" t="s">
        <v>21105</v>
      </c>
      <c r="P449" s="3" t="s">
        <v>21114</v>
      </c>
      <c r="Q449" s="3">
        <v>309</v>
      </c>
      <c r="R449" s="8" t="str">
        <f t="shared" si="6"/>
        <v>*309*</v>
      </c>
    </row>
    <row r="450" spans="1:18" ht="19.8">
      <c r="A450" s="3" t="s">
        <v>21562</v>
      </c>
      <c r="B450" s="3" t="s">
        <v>143</v>
      </c>
      <c r="C450" s="3" t="s">
        <v>20231</v>
      </c>
      <c r="D450" s="3" t="s">
        <v>141</v>
      </c>
      <c r="E450" s="3" t="s">
        <v>20230</v>
      </c>
      <c r="F450" s="3" t="s">
        <v>15</v>
      </c>
      <c r="G450" s="3">
        <v>2008</v>
      </c>
      <c r="H450" s="3" t="s">
        <v>22116</v>
      </c>
      <c r="I450" s="3">
        <v>485</v>
      </c>
      <c r="J450" s="3" t="s">
        <v>21089</v>
      </c>
      <c r="K450" s="3" t="s">
        <v>0</v>
      </c>
      <c r="N450" s="3">
        <v>1650</v>
      </c>
      <c r="O450" s="3" t="s">
        <v>25</v>
      </c>
      <c r="P450" s="3" t="s">
        <v>21113</v>
      </c>
      <c r="Q450" s="3">
        <v>430</v>
      </c>
      <c r="R450" s="8" t="str">
        <f t="shared" si="6"/>
        <v>*430*</v>
      </c>
    </row>
    <row r="451" spans="1:18" ht="19.8">
      <c r="A451" s="3" t="s">
        <v>21563</v>
      </c>
      <c r="B451" s="3" t="s">
        <v>33</v>
      </c>
      <c r="C451" s="3" t="s">
        <v>20229</v>
      </c>
      <c r="D451" s="3" t="s">
        <v>31</v>
      </c>
      <c r="E451" s="3" t="s">
        <v>20228</v>
      </c>
      <c r="F451" s="3" t="s">
        <v>9</v>
      </c>
      <c r="G451" s="3">
        <v>2013</v>
      </c>
      <c r="H451" s="3" t="s">
        <v>22118</v>
      </c>
      <c r="I451" s="3">
        <v>302</v>
      </c>
      <c r="J451" s="3" t="s">
        <v>21084</v>
      </c>
      <c r="K451" s="3" t="s">
        <v>1</v>
      </c>
      <c r="L451" s="9">
        <v>45076</v>
      </c>
      <c r="M451" s="9">
        <v>45362</v>
      </c>
      <c r="N451" s="3">
        <v>1610</v>
      </c>
      <c r="O451" s="3" t="s">
        <v>21106</v>
      </c>
      <c r="P451" s="3" t="s">
        <v>21112</v>
      </c>
      <c r="Q451" s="3">
        <v>342</v>
      </c>
      <c r="R451" s="8" t="str">
        <f t="shared" si="6"/>
        <v>*342*</v>
      </c>
    </row>
    <row r="452" spans="1:18" ht="19.8">
      <c r="A452" s="3" t="s">
        <v>21564</v>
      </c>
      <c r="B452" s="3" t="s">
        <v>344</v>
      </c>
      <c r="C452" s="3" t="s">
        <v>20227</v>
      </c>
      <c r="D452" s="3" t="s">
        <v>82</v>
      </c>
      <c r="E452" s="3" t="s">
        <v>20226</v>
      </c>
      <c r="F452" s="3" t="s">
        <v>48</v>
      </c>
      <c r="G452" s="3">
        <v>2021</v>
      </c>
      <c r="H452" s="3" t="s">
        <v>22116</v>
      </c>
      <c r="I452" s="3">
        <v>215</v>
      </c>
      <c r="J452" s="3" t="s">
        <v>21097</v>
      </c>
      <c r="K452" s="3" t="s">
        <v>1</v>
      </c>
      <c r="L452" s="9">
        <v>45124</v>
      </c>
      <c r="M452" s="9">
        <v>45586</v>
      </c>
      <c r="N452" s="3">
        <v>830</v>
      </c>
      <c r="O452" s="3" t="s">
        <v>21105</v>
      </c>
      <c r="P452" s="3" t="s">
        <v>21113</v>
      </c>
      <c r="Q452" s="3">
        <v>428</v>
      </c>
      <c r="R452" s="8" t="str">
        <f t="shared" ref="R452:R515" si="7">"*"&amp;Q452&amp;"*"</f>
        <v>*428*</v>
      </c>
    </row>
    <row r="453" spans="1:18" ht="19.8">
      <c r="A453" s="3" t="s">
        <v>21565</v>
      </c>
      <c r="B453" s="3" t="s">
        <v>7</v>
      </c>
      <c r="C453" s="3" t="s">
        <v>20225</v>
      </c>
      <c r="D453" s="3" t="s">
        <v>5</v>
      </c>
      <c r="E453" s="3" t="s">
        <v>20224</v>
      </c>
      <c r="F453" s="3" t="s">
        <v>15</v>
      </c>
      <c r="G453" s="3">
        <v>2012</v>
      </c>
      <c r="H453" s="3" t="s">
        <v>22118</v>
      </c>
      <c r="I453" s="3">
        <v>126</v>
      </c>
      <c r="J453" s="3" t="s">
        <v>21088</v>
      </c>
      <c r="K453" s="3" t="s">
        <v>0</v>
      </c>
      <c r="N453" s="3">
        <v>1165</v>
      </c>
      <c r="O453" s="3" t="s">
        <v>21106</v>
      </c>
      <c r="P453" s="3" t="s">
        <v>21114</v>
      </c>
      <c r="Q453" s="3">
        <v>307</v>
      </c>
      <c r="R453" s="8" t="str">
        <f t="shared" si="7"/>
        <v>*307*</v>
      </c>
    </row>
    <row r="454" spans="1:18" ht="19.8">
      <c r="A454" s="3" t="s">
        <v>21566</v>
      </c>
      <c r="B454" s="3" t="s">
        <v>426</v>
      </c>
      <c r="C454" s="3" t="s">
        <v>20223</v>
      </c>
      <c r="D454" s="3" t="s">
        <v>95</v>
      </c>
      <c r="E454" s="3" t="s">
        <v>20222</v>
      </c>
      <c r="F454" s="3" t="s">
        <v>9</v>
      </c>
      <c r="G454" s="3">
        <v>2014</v>
      </c>
      <c r="H454" s="3" t="s">
        <v>22118</v>
      </c>
      <c r="I454" s="3">
        <v>353</v>
      </c>
      <c r="J454" s="3" t="s">
        <v>21085</v>
      </c>
      <c r="K454" s="3" t="s">
        <v>1</v>
      </c>
      <c r="L454" s="9">
        <v>45280</v>
      </c>
      <c r="M454" s="9">
        <v>45319</v>
      </c>
      <c r="N454" s="3">
        <v>2080</v>
      </c>
      <c r="O454" s="3" t="s">
        <v>21105</v>
      </c>
      <c r="P454" s="3" t="s">
        <v>21114</v>
      </c>
      <c r="Q454" s="3">
        <v>350</v>
      </c>
      <c r="R454" s="8" t="str">
        <f t="shared" si="7"/>
        <v>*350*</v>
      </c>
    </row>
    <row r="455" spans="1:18" ht="19.8">
      <c r="A455" s="3" t="s">
        <v>21567</v>
      </c>
      <c r="B455" s="3" t="s">
        <v>433</v>
      </c>
      <c r="C455" s="3" t="s">
        <v>20221</v>
      </c>
      <c r="D455" s="3" t="s">
        <v>123</v>
      </c>
      <c r="E455" s="3" t="s">
        <v>20220</v>
      </c>
      <c r="F455" s="3" t="s">
        <v>15</v>
      </c>
      <c r="G455" s="3">
        <v>2016</v>
      </c>
      <c r="H455" s="3" t="s">
        <v>22118</v>
      </c>
      <c r="I455" s="3">
        <v>168</v>
      </c>
      <c r="J455" s="3" t="s">
        <v>21092</v>
      </c>
      <c r="K455" s="3" t="s">
        <v>1</v>
      </c>
      <c r="L455" s="9">
        <v>45668</v>
      </c>
      <c r="M455" s="9">
        <v>45713</v>
      </c>
      <c r="N455" s="3">
        <v>2415</v>
      </c>
      <c r="O455" s="3" t="s">
        <v>21106</v>
      </c>
      <c r="P455" s="3" t="s">
        <v>21114</v>
      </c>
      <c r="Q455" s="3">
        <v>228</v>
      </c>
      <c r="R455" s="8" t="str">
        <f t="shared" si="7"/>
        <v>*228*</v>
      </c>
    </row>
    <row r="456" spans="1:18" ht="19.8">
      <c r="A456" s="3" t="s">
        <v>21568</v>
      </c>
      <c r="B456" s="3" t="s">
        <v>147</v>
      </c>
      <c r="C456" s="3" t="s">
        <v>20219</v>
      </c>
      <c r="D456" s="3" t="s">
        <v>5</v>
      </c>
      <c r="E456" s="3" t="s">
        <v>20218</v>
      </c>
      <c r="F456" s="3" t="s">
        <v>48</v>
      </c>
      <c r="G456" s="3">
        <v>2014</v>
      </c>
      <c r="H456" s="3" t="s">
        <v>22117</v>
      </c>
      <c r="I456" s="3">
        <v>308</v>
      </c>
      <c r="J456" s="3" t="s">
        <v>21089</v>
      </c>
      <c r="K456" s="3" t="s">
        <v>0</v>
      </c>
      <c r="N456" s="3">
        <v>395</v>
      </c>
      <c r="O456" s="3" t="s">
        <v>21106</v>
      </c>
      <c r="P456" s="3" t="s">
        <v>21111</v>
      </c>
      <c r="Q456" s="3">
        <v>247</v>
      </c>
      <c r="R456" s="8" t="str">
        <f t="shared" si="7"/>
        <v>*247*</v>
      </c>
    </row>
    <row r="457" spans="1:18" ht="19.8">
      <c r="A457" s="3" t="s">
        <v>21569</v>
      </c>
      <c r="B457" s="3" t="s">
        <v>455</v>
      </c>
      <c r="C457" s="3" t="s">
        <v>20217</v>
      </c>
      <c r="D457" s="3" t="s">
        <v>14</v>
      </c>
      <c r="E457" s="3" t="s">
        <v>20216</v>
      </c>
      <c r="F457" s="3" t="s">
        <v>15</v>
      </c>
      <c r="G457" s="3">
        <v>2023</v>
      </c>
      <c r="H457" s="3" t="s">
        <v>22117</v>
      </c>
      <c r="I457" s="3">
        <v>453</v>
      </c>
      <c r="J457" s="3" t="s">
        <v>21093</v>
      </c>
      <c r="K457" s="3" t="s">
        <v>1</v>
      </c>
      <c r="L457" s="9">
        <v>45614</v>
      </c>
      <c r="M457" s="9">
        <v>45614</v>
      </c>
      <c r="N457" s="3">
        <v>650</v>
      </c>
      <c r="O457" s="3" t="s">
        <v>21106</v>
      </c>
      <c r="P457" s="3" t="s">
        <v>21112</v>
      </c>
      <c r="Q457" s="3">
        <v>108</v>
      </c>
      <c r="R457" s="8" t="str">
        <f t="shared" si="7"/>
        <v>*108*</v>
      </c>
    </row>
    <row r="458" spans="1:18" ht="19.8">
      <c r="A458" s="3" t="s">
        <v>21570</v>
      </c>
      <c r="B458" s="3" t="s">
        <v>92</v>
      </c>
      <c r="C458" s="3" t="s">
        <v>20215</v>
      </c>
      <c r="D458" s="3" t="s">
        <v>25</v>
      </c>
      <c r="E458" s="3" t="s">
        <v>20214</v>
      </c>
      <c r="F458" s="3" t="s">
        <v>29</v>
      </c>
      <c r="G458" s="3">
        <v>2008</v>
      </c>
      <c r="H458" s="3" t="s">
        <v>22117</v>
      </c>
      <c r="I458" s="3">
        <v>465</v>
      </c>
      <c r="J458" s="3" t="s">
        <v>21090</v>
      </c>
      <c r="K458" s="3" t="s">
        <v>1</v>
      </c>
      <c r="L458" s="9">
        <v>45537</v>
      </c>
      <c r="M458" s="9">
        <v>45712</v>
      </c>
      <c r="N458" s="3">
        <v>2380</v>
      </c>
      <c r="O458" s="3" t="s">
        <v>25</v>
      </c>
      <c r="P458" s="3" t="s">
        <v>21114</v>
      </c>
      <c r="Q458" s="3">
        <v>222</v>
      </c>
      <c r="R458" s="8" t="str">
        <f t="shared" si="7"/>
        <v>*222*</v>
      </c>
    </row>
    <row r="459" spans="1:18" ht="19.8">
      <c r="A459" s="3" t="s">
        <v>21571</v>
      </c>
      <c r="B459" s="3" t="s">
        <v>22</v>
      </c>
      <c r="C459" s="3" t="s">
        <v>20213</v>
      </c>
      <c r="D459" s="3" t="s">
        <v>5</v>
      </c>
      <c r="E459" s="3" t="s">
        <v>20212</v>
      </c>
      <c r="F459" s="3" t="s">
        <v>3</v>
      </c>
      <c r="G459" s="3">
        <v>2008</v>
      </c>
      <c r="H459" s="3" t="s">
        <v>22117</v>
      </c>
      <c r="I459" s="3">
        <v>284</v>
      </c>
      <c r="J459" s="3" t="s">
        <v>21096</v>
      </c>
      <c r="K459" s="3" t="s">
        <v>1</v>
      </c>
      <c r="L459" s="9">
        <v>45131</v>
      </c>
      <c r="M459" s="9">
        <v>45233</v>
      </c>
      <c r="N459" s="3">
        <v>125</v>
      </c>
      <c r="O459" s="3" t="s">
        <v>21106</v>
      </c>
      <c r="P459" s="3" t="s">
        <v>21114</v>
      </c>
      <c r="Q459" s="3">
        <v>164</v>
      </c>
      <c r="R459" s="8" t="str">
        <f t="shared" si="7"/>
        <v>*164*</v>
      </c>
    </row>
    <row r="460" spans="1:18" ht="19.8">
      <c r="A460" s="3" t="s">
        <v>21572</v>
      </c>
      <c r="B460" s="3" t="s">
        <v>433</v>
      </c>
      <c r="C460" s="3" t="s">
        <v>20211</v>
      </c>
      <c r="D460" s="3" t="s">
        <v>123</v>
      </c>
      <c r="E460" s="3" t="s">
        <v>20210</v>
      </c>
      <c r="F460" s="3" t="s">
        <v>15</v>
      </c>
      <c r="G460" s="3">
        <v>2008</v>
      </c>
      <c r="H460" s="3" t="s">
        <v>22118</v>
      </c>
      <c r="I460" s="3">
        <v>474</v>
      </c>
      <c r="J460" s="3" t="s">
        <v>21086</v>
      </c>
      <c r="K460" s="3" t="s">
        <v>0</v>
      </c>
      <c r="N460" s="3">
        <v>1715</v>
      </c>
      <c r="O460" s="3" t="s">
        <v>21106</v>
      </c>
      <c r="P460" s="3" t="s">
        <v>21111</v>
      </c>
      <c r="Q460" s="3">
        <v>294</v>
      </c>
      <c r="R460" s="8" t="str">
        <f t="shared" si="7"/>
        <v>*294*</v>
      </c>
    </row>
    <row r="461" spans="1:18" ht="19.8">
      <c r="A461" s="3" t="s">
        <v>21573</v>
      </c>
      <c r="B461" s="3" t="s">
        <v>478</v>
      </c>
      <c r="C461" s="3" t="s">
        <v>20209</v>
      </c>
      <c r="D461" s="3" t="s">
        <v>95</v>
      </c>
      <c r="E461" s="3" t="s">
        <v>20208</v>
      </c>
      <c r="F461" s="3" t="s">
        <v>15</v>
      </c>
      <c r="G461" s="3">
        <v>2020</v>
      </c>
      <c r="H461" s="3" t="s">
        <v>22118</v>
      </c>
      <c r="I461" s="3">
        <v>320</v>
      </c>
      <c r="J461" s="3" t="s">
        <v>21088</v>
      </c>
      <c r="K461" s="3" t="s">
        <v>1</v>
      </c>
      <c r="L461" s="9">
        <v>45564</v>
      </c>
      <c r="M461" s="9">
        <v>45708</v>
      </c>
      <c r="N461" s="3">
        <v>1295</v>
      </c>
      <c r="O461" s="3" t="s">
        <v>21105</v>
      </c>
      <c r="P461" s="3" t="s">
        <v>21111</v>
      </c>
      <c r="Q461" s="3">
        <v>306</v>
      </c>
      <c r="R461" s="8" t="str">
        <f t="shared" si="7"/>
        <v>*306*</v>
      </c>
    </row>
    <row r="462" spans="1:18" ht="19.8">
      <c r="A462" s="3" t="s">
        <v>21574</v>
      </c>
      <c r="B462" s="3" t="s">
        <v>43</v>
      </c>
      <c r="C462" s="3" t="s">
        <v>20207</v>
      </c>
      <c r="D462" s="3" t="s">
        <v>41</v>
      </c>
      <c r="E462" s="3" t="s">
        <v>20206</v>
      </c>
      <c r="F462" s="3" t="s">
        <v>9</v>
      </c>
      <c r="G462" s="3">
        <v>2006</v>
      </c>
      <c r="H462" s="3" t="s">
        <v>22116</v>
      </c>
      <c r="I462" s="3">
        <v>88</v>
      </c>
      <c r="J462" s="3" t="s">
        <v>21098</v>
      </c>
      <c r="K462" s="3" t="s">
        <v>1</v>
      </c>
      <c r="L462" s="9">
        <v>45514</v>
      </c>
      <c r="M462" s="9">
        <v>45641</v>
      </c>
      <c r="N462" s="3">
        <v>550</v>
      </c>
      <c r="O462" s="3" t="s">
        <v>21106</v>
      </c>
      <c r="P462" s="3" t="s">
        <v>21112</v>
      </c>
      <c r="Q462" s="3">
        <v>121</v>
      </c>
      <c r="R462" s="8" t="str">
        <f t="shared" si="7"/>
        <v>*121*</v>
      </c>
    </row>
    <row r="463" spans="1:18" ht="19.8">
      <c r="A463" s="3" t="s">
        <v>21575</v>
      </c>
      <c r="B463" s="3" t="s">
        <v>160</v>
      </c>
      <c r="C463" s="3" t="s">
        <v>20205</v>
      </c>
      <c r="D463" s="3" t="s">
        <v>31</v>
      </c>
      <c r="E463" s="3" t="s">
        <v>20204</v>
      </c>
      <c r="F463" s="3" t="s">
        <v>77</v>
      </c>
      <c r="G463" s="3">
        <v>2014</v>
      </c>
      <c r="H463" s="3" t="s">
        <v>22118</v>
      </c>
      <c r="I463" s="3">
        <v>120</v>
      </c>
      <c r="J463" s="3" t="s">
        <v>21095</v>
      </c>
      <c r="K463" s="3" t="s">
        <v>0</v>
      </c>
      <c r="N463" s="3">
        <v>2465</v>
      </c>
      <c r="O463" s="3" t="s">
        <v>21106</v>
      </c>
      <c r="P463" s="3" t="s">
        <v>21111</v>
      </c>
      <c r="Q463" s="3">
        <v>179</v>
      </c>
      <c r="R463" s="8" t="str">
        <f t="shared" si="7"/>
        <v>*179*</v>
      </c>
    </row>
    <row r="464" spans="1:18" ht="19.8">
      <c r="A464" s="3" t="s">
        <v>21576</v>
      </c>
      <c r="B464" s="3" t="s">
        <v>12</v>
      </c>
      <c r="C464" s="3" t="s">
        <v>20203</v>
      </c>
      <c r="D464" s="3" t="s">
        <v>2</v>
      </c>
      <c r="E464" s="3" t="s">
        <v>20202</v>
      </c>
      <c r="F464" s="3" t="s">
        <v>48</v>
      </c>
      <c r="G464" s="3">
        <v>2015</v>
      </c>
      <c r="H464" s="3" t="s">
        <v>22118</v>
      </c>
      <c r="I464" s="3">
        <v>120</v>
      </c>
      <c r="J464" s="3" t="s">
        <v>21096</v>
      </c>
      <c r="K464" s="3" t="s">
        <v>0</v>
      </c>
      <c r="N464" s="3">
        <v>1645</v>
      </c>
      <c r="O464" s="3" t="s">
        <v>21073</v>
      </c>
      <c r="P464" s="3" t="s">
        <v>21114</v>
      </c>
      <c r="Q464" s="3">
        <v>414</v>
      </c>
      <c r="R464" s="8" t="str">
        <f t="shared" si="7"/>
        <v>*414*</v>
      </c>
    </row>
    <row r="465" spans="1:18" ht="19.8">
      <c r="A465" s="3" t="s">
        <v>21577</v>
      </c>
      <c r="B465" s="3" t="s">
        <v>22</v>
      </c>
      <c r="C465" s="3" t="s">
        <v>20201</v>
      </c>
      <c r="D465" s="3" t="s">
        <v>5</v>
      </c>
      <c r="E465" s="3" t="s">
        <v>20200</v>
      </c>
      <c r="F465" s="3" t="s">
        <v>15</v>
      </c>
      <c r="G465" s="3">
        <v>2008</v>
      </c>
      <c r="H465" s="3" t="s">
        <v>22118</v>
      </c>
      <c r="I465" s="3">
        <v>348</v>
      </c>
      <c r="J465" s="3" t="s">
        <v>21091</v>
      </c>
      <c r="K465" s="3" t="s">
        <v>0</v>
      </c>
      <c r="N465" s="3">
        <v>190</v>
      </c>
      <c r="O465" s="3" t="s">
        <v>21106</v>
      </c>
      <c r="P465" s="3" t="s">
        <v>21111</v>
      </c>
      <c r="Q465" s="3">
        <v>236</v>
      </c>
      <c r="R465" s="8" t="str">
        <f t="shared" si="7"/>
        <v>*236*</v>
      </c>
    </row>
    <row r="466" spans="1:18" ht="19.8">
      <c r="A466" s="3" t="s">
        <v>21578</v>
      </c>
      <c r="B466" s="3" t="s">
        <v>43</v>
      </c>
      <c r="C466" s="3" t="s">
        <v>20199</v>
      </c>
      <c r="D466" s="3" t="s">
        <v>41</v>
      </c>
      <c r="E466" s="3" t="s">
        <v>20198</v>
      </c>
      <c r="F466" s="3" t="s">
        <v>48</v>
      </c>
      <c r="G466" s="3">
        <v>2008</v>
      </c>
      <c r="H466" s="3" t="s">
        <v>22117</v>
      </c>
      <c r="I466" s="3">
        <v>406</v>
      </c>
      <c r="J466" s="3" t="s">
        <v>21088</v>
      </c>
      <c r="K466" s="3" t="s">
        <v>0</v>
      </c>
      <c r="N466" s="3">
        <v>380</v>
      </c>
      <c r="O466" s="3" t="s">
        <v>21106</v>
      </c>
      <c r="P466" s="3" t="s">
        <v>21112</v>
      </c>
      <c r="Q466" s="3">
        <v>443</v>
      </c>
      <c r="R466" s="8" t="str">
        <f t="shared" si="7"/>
        <v>*443*</v>
      </c>
    </row>
    <row r="467" spans="1:18" ht="19.8">
      <c r="A467" s="3" t="s">
        <v>21579</v>
      </c>
      <c r="B467" s="3" t="s">
        <v>433</v>
      </c>
      <c r="C467" s="3" t="s">
        <v>20197</v>
      </c>
      <c r="D467" s="3" t="s">
        <v>123</v>
      </c>
      <c r="E467" s="3" t="s">
        <v>20196</v>
      </c>
      <c r="F467" s="3" t="s">
        <v>9</v>
      </c>
      <c r="G467" s="3">
        <v>2018</v>
      </c>
      <c r="H467" s="3" t="s">
        <v>22117</v>
      </c>
      <c r="I467" s="3">
        <v>288</v>
      </c>
      <c r="J467" s="3" t="s">
        <v>21086</v>
      </c>
      <c r="K467" s="3" t="s">
        <v>0</v>
      </c>
      <c r="N467" s="3">
        <v>635</v>
      </c>
      <c r="O467" s="3" t="s">
        <v>21106</v>
      </c>
      <c r="P467" s="3" t="s">
        <v>21111</v>
      </c>
      <c r="Q467" s="3">
        <v>114</v>
      </c>
      <c r="R467" s="8" t="str">
        <f t="shared" si="7"/>
        <v>*114*</v>
      </c>
    </row>
    <row r="468" spans="1:18" ht="19.8">
      <c r="A468" s="3" t="s">
        <v>21580</v>
      </c>
      <c r="B468" s="3" t="s">
        <v>97</v>
      </c>
      <c r="C468" s="3" t="s">
        <v>20195</v>
      </c>
      <c r="D468" s="3" t="s">
        <v>95</v>
      </c>
      <c r="E468" s="3" t="s">
        <v>20194</v>
      </c>
      <c r="F468" s="3" t="s">
        <v>3</v>
      </c>
      <c r="G468" s="3">
        <v>2015</v>
      </c>
      <c r="H468" s="3" t="s">
        <v>22117</v>
      </c>
      <c r="I468" s="3">
        <v>376</v>
      </c>
      <c r="J468" s="3" t="s">
        <v>21089</v>
      </c>
      <c r="K468" s="3" t="s">
        <v>1</v>
      </c>
      <c r="L468" s="9">
        <v>45588</v>
      </c>
      <c r="M468" s="9">
        <v>45690</v>
      </c>
      <c r="N468" s="3">
        <v>1700</v>
      </c>
      <c r="O468" s="3" t="s">
        <v>21105</v>
      </c>
      <c r="P468" s="3" t="s">
        <v>21112</v>
      </c>
      <c r="Q468" s="3">
        <v>218</v>
      </c>
      <c r="R468" s="8" t="str">
        <f t="shared" si="7"/>
        <v>*218*</v>
      </c>
    </row>
    <row r="469" spans="1:18" ht="19.8">
      <c r="A469" s="3" t="s">
        <v>21581</v>
      </c>
      <c r="B469" s="3" t="s">
        <v>218</v>
      </c>
      <c r="C469" s="3" t="s">
        <v>6499</v>
      </c>
      <c r="D469" s="3" t="s">
        <v>95</v>
      </c>
      <c r="E469" s="3" t="s">
        <v>20193</v>
      </c>
      <c r="F469" s="3" t="s">
        <v>3</v>
      </c>
      <c r="G469" s="3">
        <v>2013</v>
      </c>
      <c r="H469" s="3" t="s">
        <v>22117</v>
      </c>
      <c r="I469" s="3">
        <v>292</v>
      </c>
      <c r="J469" s="3" t="s">
        <v>21092</v>
      </c>
      <c r="K469" s="3" t="s">
        <v>0</v>
      </c>
      <c r="N469" s="3">
        <v>675</v>
      </c>
      <c r="O469" s="3" t="s">
        <v>21105</v>
      </c>
      <c r="P469" s="3" t="s">
        <v>21112</v>
      </c>
      <c r="Q469" s="3">
        <v>429</v>
      </c>
      <c r="R469" s="8" t="str">
        <f t="shared" si="7"/>
        <v>*429*</v>
      </c>
    </row>
    <row r="470" spans="1:18" ht="19.8">
      <c r="A470" s="3" t="s">
        <v>21582</v>
      </c>
      <c r="B470" s="3" t="s">
        <v>138</v>
      </c>
      <c r="C470" s="3" t="s">
        <v>20192</v>
      </c>
      <c r="D470" s="3" t="s">
        <v>2</v>
      </c>
      <c r="E470" s="3" t="s">
        <v>20191</v>
      </c>
      <c r="F470" s="3" t="s">
        <v>15</v>
      </c>
      <c r="G470" s="3">
        <v>2017</v>
      </c>
      <c r="H470" s="3" t="s">
        <v>22118</v>
      </c>
      <c r="I470" s="3">
        <v>253</v>
      </c>
      <c r="J470" s="3" t="s">
        <v>21098</v>
      </c>
      <c r="K470" s="3" t="s">
        <v>0</v>
      </c>
      <c r="N470" s="3">
        <v>850</v>
      </c>
      <c r="O470" s="3" t="s">
        <v>21073</v>
      </c>
      <c r="P470" s="3" t="s">
        <v>21112</v>
      </c>
      <c r="Q470" s="3">
        <v>322</v>
      </c>
      <c r="R470" s="8" t="str">
        <f t="shared" si="7"/>
        <v>*322*</v>
      </c>
    </row>
    <row r="471" spans="1:18" ht="19.8">
      <c r="A471" s="3" t="s">
        <v>21583</v>
      </c>
      <c r="B471" s="3" t="s">
        <v>72</v>
      </c>
      <c r="C471" s="3" t="s">
        <v>20190</v>
      </c>
      <c r="D471" s="3" t="s">
        <v>36</v>
      </c>
      <c r="E471" s="3" t="s">
        <v>20189</v>
      </c>
      <c r="F471" s="3" t="s">
        <v>3</v>
      </c>
      <c r="G471" s="3">
        <v>2024</v>
      </c>
      <c r="H471" s="3" t="s">
        <v>22118</v>
      </c>
      <c r="I471" s="3">
        <v>310</v>
      </c>
      <c r="J471" s="3" t="s">
        <v>21095</v>
      </c>
      <c r="K471" s="3" t="s">
        <v>0</v>
      </c>
      <c r="N471" s="3">
        <v>850</v>
      </c>
      <c r="O471" s="3" t="s">
        <v>21106</v>
      </c>
      <c r="P471" s="3" t="s">
        <v>21111</v>
      </c>
      <c r="Q471" s="3">
        <v>429</v>
      </c>
      <c r="R471" s="8" t="str">
        <f t="shared" si="7"/>
        <v>*429*</v>
      </c>
    </row>
    <row r="472" spans="1:18" ht="19.8">
      <c r="A472" s="3" t="s">
        <v>21584</v>
      </c>
      <c r="B472" s="3" t="s">
        <v>256</v>
      </c>
      <c r="C472" s="3" t="s">
        <v>7529</v>
      </c>
      <c r="D472" s="3" t="s">
        <v>14</v>
      </c>
      <c r="E472" s="3" t="s">
        <v>20188</v>
      </c>
      <c r="F472" s="3" t="s">
        <v>77</v>
      </c>
      <c r="G472" s="3">
        <v>2014</v>
      </c>
      <c r="H472" s="3" t="s">
        <v>22116</v>
      </c>
      <c r="I472" s="3">
        <v>256</v>
      </c>
      <c r="J472" s="3" t="s">
        <v>21095</v>
      </c>
      <c r="K472" s="3" t="s">
        <v>0</v>
      </c>
      <c r="N472" s="3">
        <v>1860</v>
      </c>
      <c r="O472" s="3" t="s">
        <v>21106</v>
      </c>
      <c r="P472" s="3" t="s">
        <v>21114</v>
      </c>
      <c r="Q472" s="3">
        <v>179</v>
      </c>
      <c r="R472" s="8" t="str">
        <f t="shared" si="7"/>
        <v>*179*</v>
      </c>
    </row>
    <row r="473" spans="1:18" ht="19.8">
      <c r="A473" s="3" t="s">
        <v>21585</v>
      </c>
      <c r="B473" s="3" t="s">
        <v>433</v>
      </c>
      <c r="C473" s="3" t="s">
        <v>20187</v>
      </c>
      <c r="D473" s="3" t="s">
        <v>123</v>
      </c>
      <c r="E473" s="3" t="s">
        <v>20186</v>
      </c>
      <c r="F473" s="3" t="s">
        <v>3</v>
      </c>
      <c r="G473" s="3">
        <v>2005</v>
      </c>
      <c r="H473" s="3" t="s">
        <v>22118</v>
      </c>
      <c r="I473" s="3">
        <v>140</v>
      </c>
      <c r="J473" s="3" t="s">
        <v>21087</v>
      </c>
      <c r="K473" s="3" t="s">
        <v>0</v>
      </c>
      <c r="N473" s="3">
        <v>1360</v>
      </c>
      <c r="O473" s="3" t="s">
        <v>21106</v>
      </c>
      <c r="P473" s="3" t="s">
        <v>21113</v>
      </c>
      <c r="Q473" s="3">
        <v>196</v>
      </c>
      <c r="R473" s="8" t="str">
        <f t="shared" si="7"/>
        <v>*196*</v>
      </c>
    </row>
    <row r="474" spans="1:18" ht="19.8">
      <c r="A474" s="3" t="s">
        <v>21586</v>
      </c>
      <c r="B474" s="3" t="s">
        <v>65</v>
      </c>
      <c r="C474" s="3" t="s">
        <v>20185</v>
      </c>
      <c r="D474" s="3" t="s">
        <v>63</v>
      </c>
      <c r="E474" s="3" t="s">
        <v>20184</v>
      </c>
      <c r="F474" s="3" t="s">
        <v>9</v>
      </c>
      <c r="G474" s="3">
        <v>2019</v>
      </c>
      <c r="H474" s="3" t="s">
        <v>22117</v>
      </c>
      <c r="I474" s="3">
        <v>361</v>
      </c>
      <c r="J474" s="3" t="s">
        <v>21102</v>
      </c>
      <c r="K474" s="3" t="s">
        <v>0</v>
      </c>
      <c r="N474" s="3">
        <v>1870</v>
      </c>
      <c r="O474" s="3" t="s">
        <v>21106</v>
      </c>
      <c r="P474" s="3" t="s">
        <v>21112</v>
      </c>
      <c r="Q474" s="3">
        <v>437</v>
      </c>
      <c r="R474" s="8" t="str">
        <f t="shared" si="7"/>
        <v>*437*</v>
      </c>
    </row>
    <row r="475" spans="1:18" ht="19.8">
      <c r="A475" s="3" t="s">
        <v>21587</v>
      </c>
      <c r="B475" s="3" t="s">
        <v>43</v>
      </c>
      <c r="C475" s="3" t="s">
        <v>20183</v>
      </c>
      <c r="D475" s="3" t="s">
        <v>41</v>
      </c>
      <c r="E475" s="3" t="s">
        <v>20182</v>
      </c>
      <c r="F475" s="3" t="s">
        <v>15</v>
      </c>
      <c r="G475" s="3">
        <v>2010</v>
      </c>
      <c r="H475" s="3" t="s">
        <v>22116</v>
      </c>
      <c r="I475" s="3">
        <v>107</v>
      </c>
      <c r="J475" s="3" t="s">
        <v>21099</v>
      </c>
      <c r="K475" s="3" t="s">
        <v>1</v>
      </c>
      <c r="L475" s="9">
        <v>45680</v>
      </c>
      <c r="M475" s="9">
        <v>45683</v>
      </c>
      <c r="N475" s="3">
        <v>555</v>
      </c>
      <c r="O475" s="3" t="s">
        <v>21106</v>
      </c>
      <c r="P475" s="3" t="s">
        <v>21113</v>
      </c>
      <c r="Q475" s="3">
        <v>168</v>
      </c>
      <c r="R475" s="8" t="str">
        <f t="shared" si="7"/>
        <v>*168*</v>
      </c>
    </row>
    <row r="476" spans="1:18" ht="19.8">
      <c r="A476" s="3" t="s">
        <v>21588</v>
      </c>
      <c r="B476" s="3" t="s">
        <v>160</v>
      </c>
      <c r="C476" s="3" t="s">
        <v>20181</v>
      </c>
      <c r="D476" s="3" t="s">
        <v>31</v>
      </c>
      <c r="E476" s="3" t="s">
        <v>20180</v>
      </c>
      <c r="F476" s="3" t="s">
        <v>9</v>
      </c>
      <c r="G476" s="3">
        <v>2023</v>
      </c>
      <c r="H476" s="3" t="s">
        <v>22116</v>
      </c>
      <c r="I476" s="3">
        <v>254</v>
      </c>
      <c r="J476" s="3" t="s">
        <v>21099</v>
      </c>
      <c r="K476" s="3" t="s">
        <v>0</v>
      </c>
      <c r="N476" s="3">
        <v>2030</v>
      </c>
      <c r="O476" s="3" t="s">
        <v>21106</v>
      </c>
      <c r="P476" s="3" t="s">
        <v>21114</v>
      </c>
      <c r="Q476" s="3">
        <v>404</v>
      </c>
      <c r="R476" s="8" t="str">
        <f t="shared" si="7"/>
        <v>*404*</v>
      </c>
    </row>
    <row r="477" spans="1:18" ht="19.8">
      <c r="A477" s="3" t="s">
        <v>21589</v>
      </c>
      <c r="B477" s="3" t="s">
        <v>147</v>
      </c>
      <c r="C477" s="3" t="s">
        <v>20179</v>
      </c>
      <c r="D477" s="3" t="s">
        <v>5</v>
      </c>
      <c r="E477" s="3" t="s">
        <v>20178</v>
      </c>
      <c r="F477" s="3" t="s">
        <v>15</v>
      </c>
      <c r="G477" s="3">
        <v>2018</v>
      </c>
      <c r="H477" s="3" t="s">
        <v>22116</v>
      </c>
      <c r="I477" s="3">
        <v>91</v>
      </c>
      <c r="J477" s="3" t="s">
        <v>21094</v>
      </c>
      <c r="K477" s="3" t="s">
        <v>0</v>
      </c>
      <c r="N477" s="3">
        <v>880</v>
      </c>
      <c r="O477" s="3" t="s">
        <v>21106</v>
      </c>
      <c r="P477" s="3" t="s">
        <v>21114</v>
      </c>
      <c r="Q477" s="3">
        <v>114</v>
      </c>
      <c r="R477" s="8" t="str">
        <f t="shared" si="7"/>
        <v>*114*</v>
      </c>
    </row>
    <row r="478" spans="1:18" ht="19.8">
      <c r="A478" s="3" t="s">
        <v>21590</v>
      </c>
      <c r="B478" s="3" t="s">
        <v>196</v>
      </c>
      <c r="C478" s="3" t="s">
        <v>20177</v>
      </c>
      <c r="D478" s="3" t="s">
        <v>36</v>
      </c>
      <c r="E478" s="3" t="s">
        <v>20176</v>
      </c>
      <c r="F478" s="3" t="s">
        <v>77</v>
      </c>
      <c r="G478" s="3">
        <v>2018</v>
      </c>
      <c r="H478" s="3" t="s">
        <v>22118</v>
      </c>
      <c r="I478" s="3">
        <v>440</v>
      </c>
      <c r="J478" s="3" t="s">
        <v>21088</v>
      </c>
      <c r="K478" s="3" t="s">
        <v>0</v>
      </c>
      <c r="N478" s="3">
        <v>1555</v>
      </c>
      <c r="O478" s="3" t="s">
        <v>21106</v>
      </c>
      <c r="P478" s="3" t="s">
        <v>21114</v>
      </c>
      <c r="Q478" s="3">
        <v>286</v>
      </c>
      <c r="R478" s="8" t="str">
        <f t="shared" si="7"/>
        <v>*286*</v>
      </c>
    </row>
    <row r="479" spans="1:18" ht="19.8">
      <c r="A479" s="3" t="s">
        <v>21591</v>
      </c>
      <c r="B479" s="3" t="s">
        <v>72</v>
      </c>
      <c r="C479" s="3" t="s">
        <v>18725</v>
      </c>
      <c r="D479" s="3" t="s">
        <v>36</v>
      </c>
      <c r="E479" s="3" t="s">
        <v>20175</v>
      </c>
      <c r="F479" s="3" t="s">
        <v>3</v>
      </c>
      <c r="G479" s="3">
        <v>2022</v>
      </c>
      <c r="H479" s="3" t="s">
        <v>22116</v>
      </c>
      <c r="I479" s="3">
        <v>348</v>
      </c>
      <c r="J479" s="3" t="s">
        <v>21091</v>
      </c>
      <c r="K479" s="3" t="s">
        <v>1</v>
      </c>
      <c r="L479" s="9">
        <v>45480</v>
      </c>
      <c r="M479" s="9">
        <v>45503</v>
      </c>
      <c r="N479" s="3">
        <v>1925</v>
      </c>
      <c r="O479" s="3" t="s">
        <v>21106</v>
      </c>
      <c r="P479" s="3" t="s">
        <v>21111</v>
      </c>
      <c r="Q479" s="3">
        <v>201</v>
      </c>
      <c r="R479" s="8" t="str">
        <f t="shared" si="7"/>
        <v>*201*</v>
      </c>
    </row>
    <row r="480" spans="1:18" ht="19.8">
      <c r="A480" s="3" t="s">
        <v>21592</v>
      </c>
      <c r="B480" s="3" t="s">
        <v>304</v>
      </c>
      <c r="C480" s="3" t="s">
        <v>20174</v>
      </c>
      <c r="D480" s="3" t="s">
        <v>123</v>
      </c>
      <c r="E480" s="3" t="s">
        <v>20173</v>
      </c>
      <c r="F480" s="3" t="s">
        <v>3</v>
      </c>
      <c r="G480" s="3">
        <v>2014</v>
      </c>
      <c r="H480" s="3" t="s">
        <v>22118</v>
      </c>
      <c r="I480" s="3">
        <v>212</v>
      </c>
      <c r="J480" s="3" t="s">
        <v>21091</v>
      </c>
      <c r="K480" s="3" t="s">
        <v>1</v>
      </c>
      <c r="L480" s="9">
        <v>45610</v>
      </c>
      <c r="M480" s="9">
        <v>45635</v>
      </c>
      <c r="N480" s="3">
        <v>1700</v>
      </c>
      <c r="O480" s="3" t="s">
        <v>21106</v>
      </c>
      <c r="P480" s="3" t="s">
        <v>21112</v>
      </c>
      <c r="Q480" s="3">
        <v>192</v>
      </c>
      <c r="R480" s="8" t="str">
        <f t="shared" si="7"/>
        <v>*192*</v>
      </c>
    </row>
    <row r="481" spans="1:18" ht="19.8">
      <c r="A481" s="3" t="s">
        <v>21593</v>
      </c>
      <c r="B481" s="3" t="s">
        <v>426</v>
      </c>
      <c r="C481" s="3" t="s">
        <v>20172</v>
      </c>
      <c r="D481" s="3" t="s">
        <v>95</v>
      </c>
      <c r="E481" s="3" t="s">
        <v>20171</v>
      </c>
      <c r="F481" s="3" t="s">
        <v>48</v>
      </c>
      <c r="G481" s="3">
        <v>2009</v>
      </c>
      <c r="H481" s="3" t="s">
        <v>22118</v>
      </c>
      <c r="I481" s="3">
        <v>428</v>
      </c>
      <c r="J481" s="3" t="s">
        <v>21098</v>
      </c>
      <c r="K481" s="3" t="s">
        <v>0</v>
      </c>
      <c r="N481" s="3">
        <v>695</v>
      </c>
      <c r="O481" s="3" t="s">
        <v>21105</v>
      </c>
      <c r="P481" s="3" t="s">
        <v>21114</v>
      </c>
      <c r="Q481" s="3">
        <v>386</v>
      </c>
      <c r="R481" s="8" t="str">
        <f t="shared" si="7"/>
        <v>*386*</v>
      </c>
    </row>
    <row r="482" spans="1:18" ht="19.8">
      <c r="A482" s="3" t="s">
        <v>21594</v>
      </c>
      <c r="B482" s="3" t="s">
        <v>56</v>
      </c>
      <c r="C482" s="3" t="s">
        <v>20170</v>
      </c>
      <c r="D482" s="3" t="s">
        <v>50</v>
      </c>
      <c r="E482" s="3" t="s">
        <v>20169</v>
      </c>
      <c r="F482" s="3" t="s">
        <v>48</v>
      </c>
      <c r="G482" s="3">
        <v>2015</v>
      </c>
      <c r="H482" s="3" t="s">
        <v>22118</v>
      </c>
      <c r="I482" s="3">
        <v>261</v>
      </c>
      <c r="J482" s="3" t="s">
        <v>21097</v>
      </c>
      <c r="K482" s="3" t="s">
        <v>1</v>
      </c>
      <c r="L482" s="9">
        <v>45440</v>
      </c>
      <c r="M482" s="9">
        <v>45478</v>
      </c>
      <c r="N482" s="3">
        <v>835</v>
      </c>
      <c r="O482" s="3" t="s">
        <v>21106</v>
      </c>
      <c r="P482" s="3" t="s">
        <v>21114</v>
      </c>
      <c r="Q482" s="3">
        <v>451</v>
      </c>
      <c r="R482" s="8" t="str">
        <f t="shared" si="7"/>
        <v>*451*</v>
      </c>
    </row>
    <row r="483" spans="1:18" ht="19.8">
      <c r="A483" s="3" t="s">
        <v>21595</v>
      </c>
      <c r="B483" s="3" t="s">
        <v>155</v>
      </c>
      <c r="C483" s="3" t="s">
        <v>20168</v>
      </c>
      <c r="D483" s="3" t="s">
        <v>50</v>
      </c>
      <c r="E483" s="3" t="s">
        <v>20167</v>
      </c>
      <c r="F483" s="3" t="s">
        <v>77</v>
      </c>
      <c r="G483" s="3">
        <v>2015</v>
      </c>
      <c r="H483" s="3" t="s">
        <v>22117</v>
      </c>
      <c r="I483" s="3">
        <v>291</v>
      </c>
      <c r="J483" s="3" t="s">
        <v>21091</v>
      </c>
      <c r="K483" s="3" t="s">
        <v>0</v>
      </c>
      <c r="N483" s="3">
        <v>140</v>
      </c>
      <c r="O483" s="3" t="s">
        <v>21106</v>
      </c>
      <c r="P483" s="3" t="s">
        <v>21111</v>
      </c>
      <c r="Q483" s="3">
        <v>237</v>
      </c>
      <c r="R483" s="8" t="str">
        <f t="shared" si="7"/>
        <v>*237*</v>
      </c>
    </row>
    <row r="484" spans="1:18" ht="19.8">
      <c r="A484" s="3" t="s">
        <v>21596</v>
      </c>
      <c r="B484" s="3" t="s">
        <v>12</v>
      </c>
      <c r="C484" s="3" t="s">
        <v>20166</v>
      </c>
      <c r="D484" s="3" t="s">
        <v>2</v>
      </c>
      <c r="E484" s="3" t="s">
        <v>20165</v>
      </c>
      <c r="F484" s="3" t="s">
        <v>9</v>
      </c>
      <c r="G484" s="3">
        <v>2006</v>
      </c>
      <c r="H484" s="3" t="s">
        <v>22117</v>
      </c>
      <c r="I484" s="3">
        <v>301</v>
      </c>
      <c r="J484" s="3" t="s">
        <v>21095</v>
      </c>
      <c r="K484" s="3" t="s">
        <v>0</v>
      </c>
      <c r="N484" s="3">
        <v>185</v>
      </c>
      <c r="O484" s="3" t="s">
        <v>21073</v>
      </c>
      <c r="P484" s="3" t="s">
        <v>21111</v>
      </c>
      <c r="Q484" s="3">
        <v>154</v>
      </c>
      <c r="R484" s="8" t="str">
        <f t="shared" si="7"/>
        <v>*154*</v>
      </c>
    </row>
    <row r="485" spans="1:18" ht="19.8">
      <c r="A485" s="3" t="s">
        <v>21597</v>
      </c>
      <c r="B485" s="3" t="s">
        <v>138</v>
      </c>
      <c r="C485" s="3" t="s">
        <v>20164</v>
      </c>
      <c r="D485" s="3" t="s">
        <v>2</v>
      </c>
      <c r="E485" s="3" t="s">
        <v>20163</v>
      </c>
      <c r="F485" s="3" t="s">
        <v>77</v>
      </c>
      <c r="G485" s="3">
        <v>2024</v>
      </c>
      <c r="H485" s="3" t="s">
        <v>22117</v>
      </c>
      <c r="I485" s="3">
        <v>259</v>
      </c>
      <c r="J485" s="3" t="s">
        <v>21083</v>
      </c>
      <c r="K485" s="3" t="s">
        <v>1</v>
      </c>
      <c r="L485" s="9">
        <v>45193</v>
      </c>
      <c r="M485" s="9">
        <v>45591</v>
      </c>
      <c r="N485" s="3">
        <v>1605</v>
      </c>
      <c r="O485" s="3" t="s">
        <v>21073</v>
      </c>
      <c r="P485" s="3" t="s">
        <v>21112</v>
      </c>
      <c r="Q485" s="3">
        <v>446</v>
      </c>
      <c r="R485" s="8" t="str">
        <f t="shared" si="7"/>
        <v>*446*</v>
      </c>
    </row>
    <row r="486" spans="1:18" ht="19.8">
      <c r="A486" s="3" t="s">
        <v>21598</v>
      </c>
      <c r="B486" s="3" t="s">
        <v>33</v>
      </c>
      <c r="C486" s="3" t="s">
        <v>20162</v>
      </c>
      <c r="D486" s="3" t="s">
        <v>31</v>
      </c>
      <c r="E486" s="3" t="s">
        <v>20161</v>
      </c>
      <c r="F486" s="3" t="s">
        <v>48</v>
      </c>
      <c r="G486" s="3">
        <v>2009</v>
      </c>
      <c r="H486" s="3" t="s">
        <v>22117</v>
      </c>
      <c r="I486" s="3">
        <v>376</v>
      </c>
      <c r="J486" s="3" t="s">
        <v>21100</v>
      </c>
      <c r="K486" s="3" t="s">
        <v>0</v>
      </c>
      <c r="N486" s="3">
        <v>900</v>
      </c>
      <c r="O486" s="3" t="s">
        <v>21106</v>
      </c>
      <c r="P486" s="3" t="s">
        <v>21111</v>
      </c>
      <c r="Q486" s="3">
        <v>214</v>
      </c>
      <c r="R486" s="8" t="str">
        <f t="shared" si="7"/>
        <v>*214*</v>
      </c>
    </row>
    <row r="487" spans="1:18" ht="19.8">
      <c r="A487" s="3" t="s">
        <v>21599</v>
      </c>
      <c r="B487" s="3" t="s">
        <v>478</v>
      </c>
      <c r="C487" s="3" t="s">
        <v>13867</v>
      </c>
      <c r="D487" s="3" t="s">
        <v>95</v>
      </c>
      <c r="E487" s="3" t="s">
        <v>20160</v>
      </c>
      <c r="F487" s="3" t="s">
        <v>15</v>
      </c>
      <c r="G487" s="3">
        <v>2009</v>
      </c>
      <c r="H487" s="3" t="s">
        <v>22118</v>
      </c>
      <c r="I487" s="3">
        <v>218</v>
      </c>
      <c r="J487" s="3" t="s">
        <v>21084</v>
      </c>
      <c r="K487" s="3" t="s">
        <v>1</v>
      </c>
      <c r="L487" s="9">
        <v>45613</v>
      </c>
      <c r="M487" s="9">
        <v>45622</v>
      </c>
      <c r="N487" s="3">
        <v>1395</v>
      </c>
      <c r="O487" s="3" t="s">
        <v>21105</v>
      </c>
      <c r="P487" s="3" t="s">
        <v>21114</v>
      </c>
      <c r="Q487" s="3">
        <v>355</v>
      </c>
      <c r="R487" s="8" t="str">
        <f t="shared" si="7"/>
        <v>*355*</v>
      </c>
    </row>
    <row r="488" spans="1:18" ht="19.8">
      <c r="A488" s="3" t="s">
        <v>21600</v>
      </c>
      <c r="B488" s="3" t="s">
        <v>84</v>
      </c>
      <c r="C488" s="3" t="s">
        <v>20159</v>
      </c>
      <c r="D488" s="3" t="s">
        <v>82</v>
      </c>
      <c r="E488" s="3" t="s">
        <v>20158</v>
      </c>
      <c r="F488" s="3" t="s">
        <v>29</v>
      </c>
      <c r="G488" s="3">
        <v>2013</v>
      </c>
      <c r="H488" s="3" t="s">
        <v>22118</v>
      </c>
      <c r="I488" s="3">
        <v>406</v>
      </c>
      <c r="J488" s="3" t="s">
        <v>21083</v>
      </c>
      <c r="K488" s="3" t="s">
        <v>0</v>
      </c>
      <c r="N488" s="3">
        <v>2305</v>
      </c>
      <c r="O488" s="3" t="s">
        <v>21105</v>
      </c>
      <c r="P488" s="3" t="s">
        <v>21111</v>
      </c>
      <c r="Q488" s="3">
        <v>350</v>
      </c>
      <c r="R488" s="8" t="str">
        <f t="shared" si="7"/>
        <v>*350*</v>
      </c>
    </row>
    <row r="489" spans="1:18" ht="19.8">
      <c r="A489" s="3" t="s">
        <v>21601</v>
      </c>
      <c r="B489" s="3" t="s">
        <v>125</v>
      </c>
      <c r="C489" s="3" t="s">
        <v>20157</v>
      </c>
      <c r="D489" s="3" t="s">
        <v>123</v>
      </c>
      <c r="E489" s="3" t="s">
        <v>20156</v>
      </c>
      <c r="F489" s="3" t="s">
        <v>77</v>
      </c>
      <c r="G489" s="3">
        <v>2006</v>
      </c>
      <c r="H489" s="3" t="s">
        <v>22116</v>
      </c>
      <c r="I489" s="3">
        <v>399</v>
      </c>
      <c r="J489" s="3" t="s">
        <v>21100</v>
      </c>
      <c r="K489" s="3" t="s">
        <v>1</v>
      </c>
      <c r="L489" s="9">
        <v>45085</v>
      </c>
      <c r="M489" s="9">
        <v>45602</v>
      </c>
      <c r="N489" s="3">
        <v>910</v>
      </c>
      <c r="O489" s="3" t="s">
        <v>21106</v>
      </c>
      <c r="P489" s="3" t="s">
        <v>21112</v>
      </c>
      <c r="Q489" s="3">
        <v>452</v>
      </c>
      <c r="R489" s="8" t="str">
        <f t="shared" si="7"/>
        <v>*452*</v>
      </c>
    </row>
    <row r="490" spans="1:18" ht="19.8">
      <c r="A490" s="3" t="s">
        <v>21602</v>
      </c>
      <c r="B490" s="3" t="s">
        <v>143</v>
      </c>
      <c r="C490" s="3" t="s">
        <v>1074</v>
      </c>
      <c r="D490" s="3" t="s">
        <v>141</v>
      </c>
      <c r="E490" s="3" t="s">
        <v>20155</v>
      </c>
      <c r="F490" s="3" t="s">
        <v>3</v>
      </c>
      <c r="G490" s="3">
        <v>2024</v>
      </c>
      <c r="H490" s="3" t="s">
        <v>22118</v>
      </c>
      <c r="I490" s="3">
        <v>122</v>
      </c>
      <c r="J490" s="3" t="s">
        <v>21095</v>
      </c>
      <c r="K490" s="3" t="s">
        <v>0</v>
      </c>
      <c r="N490" s="3">
        <v>125</v>
      </c>
      <c r="O490" s="3" t="s">
        <v>25</v>
      </c>
      <c r="P490" s="3" t="s">
        <v>21111</v>
      </c>
      <c r="Q490" s="3">
        <v>291</v>
      </c>
      <c r="R490" s="8" t="str">
        <f t="shared" si="7"/>
        <v>*291*</v>
      </c>
    </row>
    <row r="491" spans="1:18" ht="19.8">
      <c r="A491" s="3" t="s">
        <v>21603</v>
      </c>
      <c r="B491" s="3" t="s">
        <v>304</v>
      </c>
      <c r="C491" s="3" t="s">
        <v>20154</v>
      </c>
      <c r="D491" s="3" t="s">
        <v>123</v>
      </c>
      <c r="E491" s="3" t="s">
        <v>20153</v>
      </c>
      <c r="F491" s="3" t="s">
        <v>77</v>
      </c>
      <c r="G491" s="3">
        <v>2014</v>
      </c>
      <c r="H491" s="3" t="s">
        <v>22118</v>
      </c>
      <c r="I491" s="3">
        <v>427</v>
      </c>
      <c r="J491" s="3" t="s">
        <v>21085</v>
      </c>
      <c r="K491" s="3" t="s">
        <v>1</v>
      </c>
      <c r="L491" s="9">
        <v>45650</v>
      </c>
      <c r="M491" s="9">
        <v>45695</v>
      </c>
      <c r="N491" s="3">
        <v>435</v>
      </c>
      <c r="O491" s="3" t="s">
        <v>21106</v>
      </c>
      <c r="P491" s="3" t="s">
        <v>21112</v>
      </c>
      <c r="Q491" s="3">
        <v>329</v>
      </c>
      <c r="R491" s="8" t="str">
        <f t="shared" si="7"/>
        <v>*329*</v>
      </c>
    </row>
    <row r="492" spans="1:18" ht="19.8">
      <c r="A492" s="3" t="s">
        <v>21604</v>
      </c>
      <c r="B492" s="3" t="s">
        <v>33</v>
      </c>
      <c r="C492" s="3" t="s">
        <v>12052</v>
      </c>
      <c r="D492" s="3" t="s">
        <v>31</v>
      </c>
      <c r="E492" s="3" t="s">
        <v>20152</v>
      </c>
      <c r="F492" s="3" t="s">
        <v>29</v>
      </c>
      <c r="G492" s="3">
        <v>2014</v>
      </c>
      <c r="H492" s="3" t="s">
        <v>22118</v>
      </c>
      <c r="I492" s="3">
        <v>476</v>
      </c>
      <c r="J492" s="3" t="s">
        <v>21092</v>
      </c>
      <c r="K492" s="3" t="s">
        <v>1</v>
      </c>
      <c r="L492" s="9">
        <v>45622</v>
      </c>
      <c r="M492" s="9">
        <v>45662</v>
      </c>
      <c r="N492" s="3">
        <v>1300</v>
      </c>
      <c r="O492" s="3" t="s">
        <v>21106</v>
      </c>
      <c r="P492" s="3" t="s">
        <v>21112</v>
      </c>
      <c r="Q492" s="3">
        <v>182</v>
      </c>
      <c r="R492" s="8" t="str">
        <f t="shared" si="7"/>
        <v>*182*</v>
      </c>
    </row>
    <row r="493" spans="1:18" ht="19.8">
      <c r="A493" s="3" t="s">
        <v>21605</v>
      </c>
      <c r="B493" s="3" t="s">
        <v>72</v>
      </c>
      <c r="C493" s="3" t="s">
        <v>20151</v>
      </c>
      <c r="D493" s="3" t="s">
        <v>36</v>
      </c>
      <c r="E493" s="3" t="s">
        <v>20150</v>
      </c>
      <c r="F493" s="3" t="s">
        <v>48</v>
      </c>
      <c r="G493" s="3">
        <v>2014</v>
      </c>
      <c r="H493" s="3" t="s">
        <v>22117</v>
      </c>
      <c r="I493" s="3">
        <v>352</v>
      </c>
      <c r="J493" s="3" t="s">
        <v>21101</v>
      </c>
      <c r="K493" s="3" t="s">
        <v>1</v>
      </c>
      <c r="L493" s="9">
        <v>45581</v>
      </c>
      <c r="M493" s="9">
        <v>45693</v>
      </c>
      <c r="N493" s="3">
        <v>1575</v>
      </c>
      <c r="O493" s="3" t="s">
        <v>21106</v>
      </c>
      <c r="P493" s="3" t="s">
        <v>21112</v>
      </c>
      <c r="Q493" s="3">
        <v>202</v>
      </c>
      <c r="R493" s="8" t="str">
        <f t="shared" si="7"/>
        <v>*202*</v>
      </c>
    </row>
    <row r="494" spans="1:18" ht="19.8">
      <c r="A494" s="3" t="s">
        <v>21606</v>
      </c>
      <c r="B494" s="3" t="s">
        <v>151</v>
      </c>
      <c r="C494" s="3" t="s">
        <v>20149</v>
      </c>
      <c r="D494" s="3" t="s">
        <v>82</v>
      </c>
      <c r="E494" s="3" t="s">
        <v>20148</v>
      </c>
      <c r="F494" s="3" t="s">
        <v>29</v>
      </c>
      <c r="G494" s="3">
        <v>2009</v>
      </c>
      <c r="H494" s="3" t="s">
        <v>22117</v>
      </c>
      <c r="I494" s="3">
        <v>180</v>
      </c>
      <c r="J494" s="3" t="s">
        <v>21085</v>
      </c>
      <c r="K494" s="3" t="s">
        <v>0</v>
      </c>
      <c r="N494" s="3">
        <v>1965</v>
      </c>
      <c r="O494" s="3" t="s">
        <v>21105</v>
      </c>
      <c r="P494" s="3" t="s">
        <v>21111</v>
      </c>
      <c r="Q494" s="3">
        <v>128</v>
      </c>
      <c r="R494" s="8" t="str">
        <f t="shared" si="7"/>
        <v>*128*</v>
      </c>
    </row>
    <row r="495" spans="1:18" ht="19.8">
      <c r="A495" s="3" t="s">
        <v>21607</v>
      </c>
      <c r="B495" s="3" t="s">
        <v>92</v>
      </c>
      <c r="C495" s="3" t="s">
        <v>20147</v>
      </c>
      <c r="D495" s="3" t="s">
        <v>25</v>
      </c>
      <c r="E495" s="3" t="s">
        <v>20146</v>
      </c>
      <c r="F495" s="3" t="s">
        <v>77</v>
      </c>
      <c r="G495" s="3">
        <v>2010</v>
      </c>
      <c r="H495" s="3" t="s">
        <v>22117</v>
      </c>
      <c r="I495" s="3">
        <v>137</v>
      </c>
      <c r="J495" s="3" t="s">
        <v>21087</v>
      </c>
      <c r="K495" s="3" t="s">
        <v>0</v>
      </c>
      <c r="N495" s="3">
        <v>1220</v>
      </c>
      <c r="O495" s="3" t="s">
        <v>25</v>
      </c>
      <c r="P495" s="3" t="s">
        <v>21114</v>
      </c>
      <c r="Q495" s="3">
        <v>409</v>
      </c>
      <c r="R495" s="8" t="str">
        <f t="shared" si="7"/>
        <v>*409*</v>
      </c>
    </row>
    <row r="496" spans="1:18" ht="19.8">
      <c r="A496" s="3" t="s">
        <v>21608</v>
      </c>
      <c r="B496" s="3" t="s">
        <v>125</v>
      </c>
      <c r="C496" s="3" t="s">
        <v>20145</v>
      </c>
      <c r="D496" s="3" t="s">
        <v>123</v>
      </c>
      <c r="E496" s="3" t="s">
        <v>20144</v>
      </c>
      <c r="F496" s="3" t="s">
        <v>77</v>
      </c>
      <c r="G496" s="3">
        <v>2016</v>
      </c>
      <c r="H496" s="3" t="s">
        <v>22117</v>
      </c>
      <c r="I496" s="3">
        <v>172</v>
      </c>
      <c r="J496" s="3" t="s">
        <v>21095</v>
      </c>
      <c r="K496" s="3" t="s">
        <v>0</v>
      </c>
      <c r="N496" s="3">
        <v>1095</v>
      </c>
      <c r="O496" s="3" t="s">
        <v>21106</v>
      </c>
      <c r="P496" s="3" t="s">
        <v>21113</v>
      </c>
      <c r="Q496" s="3">
        <v>166</v>
      </c>
      <c r="R496" s="8" t="str">
        <f t="shared" si="7"/>
        <v>*166*</v>
      </c>
    </row>
    <row r="497" spans="1:18" ht="19.8">
      <c r="A497" s="3" t="s">
        <v>21609</v>
      </c>
      <c r="B497" s="3" t="s">
        <v>143</v>
      </c>
      <c r="C497" s="3" t="s">
        <v>20143</v>
      </c>
      <c r="D497" s="3" t="s">
        <v>141</v>
      </c>
      <c r="E497" s="3" t="s">
        <v>20142</v>
      </c>
      <c r="F497" s="3" t="s">
        <v>29</v>
      </c>
      <c r="G497" s="3">
        <v>2012</v>
      </c>
      <c r="H497" s="3" t="s">
        <v>22118</v>
      </c>
      <c r="I497" s="3">
        <v>237</v>
      </c>
      <c r="J497" s="3" t="s">
        <v>21097</v>
      </c>
      <c r="K497" s="3" t="s">
        <v>1</v>
      </c>
      <c r="L497" s="9">
        <v>45305</v>
      </c>
      <c r="M497" s="9">
        <v>45403</v>
      </c>
      <c r="N497" s="3">
        <v>810</v>
      </c>
      <c r="O497" s="3" t="s">
        <v>25</v>
      </c>
      <c r="P497" s="3" t="s">
        <v>21112</v>
      </c>
      <c r="Q497" s="3">
        <v>208</v>
      </c>
      <c r="R497" s="8" t="str">
        <f t="shared" si="7"/>
        <v>*208*</v>
      </c>
    </row>
    <row r="498" spans="1:18" ht="19.8">
      <c r="A498" s="3" t="s">
        <v>21610</v>
      </c>
      <c r="B498" s="3" t="s">
        <v>60</v>
      </c>
      <c r="C498" s="3" t="s">
        <v>20141</v>
      </c>
      <c r="D498" s="3" t="s">
        <v>41</v>
      </c>
      <c r="E498" s="3" t="s">
        <v>20140</v>
      </c>
      <c r="F498" s="3" t="s">
        <v>3</v>
      </c>
      <c r="G498" s="3">
        <v>2012</v>
      </c>
      <c r="H498" s="3" t="s">
        <v>22118</v>
      </c>
      <c r="I498" s="3">
        <v>312</v>
      </c>
      <c r="J498" s="3" t="s">
        <v>21092</v>
      </c>
      <c r="K498" s="3" t="s">
        <v>1</v>
      </c>
      <c r="L498" s="9">
        <v>45368</v>
      </c>
      <c r="M498" s="9">
        <v>45523</v>
      </c>
      <c r="N498" s="3">
        <v>675</v>
      </c>
      <c r="O498" s="3" t="s">
        <v>21106</v>
      </c>
      <c r="P498" s="3" t="s">
        <v>21113</v>
      </c>
      <c r="Q498" s="3">
        <v>369</v>
      </c>
      <c r="R498" s="8" t="str">
        <f t="shared" si="7"/>
        <v>*369*</v>
      </c>
    </row>
    <row r="499" spans="1:18" ht="19.8">
      <c r="A499" s="3" t="s">
        <v>21611</v>
      </c>
      <c r="B499" s="3" t="s">
        <v>72</v>
      </c>
      <c r="C499" s="3" t="s">
        <v>20139</v>
      </c>
      <c r="D499" s="3" t="s">
        <v>36</v>
      </c>
      <c r="E499" s="3" t="s">
        <v>20138</v>
      </c>
      <c r="F499" s="3" t="s">
        <v>48</v>
      </c>
      <c r="G499" s="3">
        <v>2013</v>
      </c>
      <c r="H499" s="3" t="s">
        <v>22116</v>
      </c>
      <c r="I499" s="3">
        <v>219</v>
      </c>
      <c r="J499" s="3" t="s">
        <v>21093</v>
      </c>
      <c r="K499" s="3" t="s">
        <v>1</v>
      </c>
      <c r="L499" s="9">
        <v>45177</v>
      </c>
      <c r="M499" s="9">
        <v>45205</v>
      </c>
      <c r="N499" s="3">
        <v>150</v>
      </c>
      <c r="O499" s="3" t="s">
        <v>21106</v>
      </c>
      <c r="P499" s="3" t="s">
        <v>21114</v>
      </c>
      <c r="Q499" s="3">
        <v>201</v>
      </c>
      <c r="R499" s="8" t="str">
        <f t="shared" si="7"/>
        <v>*201*</v>
      </c>
    </row>
    <row r="500" spans="1:18" ht="19.8">
      <c r="A500" s="3" t="s">
        <v>21612</v>
      </c>
      <c r="B500" s="3" t="s">
        <v>33</v>
      </c>
      <c r="C500" s="3" t="s">
        <v>20137</v>
      </c>
      <c r="D500" s="3" t="s">
        <v>31</v>
      </c>
      <c r="E500" s="3" t="s">
        <v>20136</v>
      </c>
      <c r="F500" s="3" t="s">
        <v>9</v>
      </c>
      <c r="G500" s="3">
        <v>2021</v>
      </c>
      <c r="H500" s="3" t="s">
        <v>22118</v>
      </c>
      <c r="I500" s="3">
        <v>277</v>
      </c>
      <c r="J500" s="3" t="s">
        <v>21085</v>
      </c>
      <c r="K500" s="3" t="s">
        <v>0</v>
      </c>
      <c r="N500" s="3">
        <v>2390</v>
      </c>
      <c r="O500" s="3" t="s">
        <v>21106</v>
      </c>
      <c r="P500" s="3" t="s">
        <v>21114</v>
      </c>
      <c r="Q500" s="3">
        <v>158</v>
      </c>
      <c r="R500" s="8" t="str">
        <f t="shared" si="7"/>
        <v>*158*</v>
      </c>
    </row>
    <row r="501" spans="1:18" ht="19.8">
      <c r="A501" s="3" t="s">
        <v>21613</v>
      </c>
      <c r="B501" s="3" t="s">
        <v>243</v>
      </c>
      <c r="C501" s="3" t="s">
        <v>20135</v>
      </c>
      <c r="D501" s="3" t="s">
        <v>63</v>
      </c>
      <c r="E501" s="3" t="s">
        <v>20134</v>
      </c>
      <c r="F501" s="3" t="s">
        <v>48</v>
      </c>
      <c r="G501" s="3">
        <v>2007</v>
      </c>
      <c r="H501" s="3" t="s">
        <v>22117</v>
      </c>
      <c r="I501" s="3">
        <v>315</v>
      </c>
      <c r="J501" s="3" t="s">
        <v>21092</v>
      </c>
      <c r="K501" s="3" t="s">
        <v>0</v>
      </c>
      <c r="N501" s="3">
        <v>1850</v>
      </c>
      <c r="O501" s="3" t="s">
        <v>21106</v>
      </c>
      <c r="P501" s="3" t="s">
        <v>21114</v>
      </c>
      <c r="Q501" s="3">
        <v>155</v>
      </c>
      <c r="R501" s="8" t="str">
        <f t="shared" si="7"/>
        <v>*155*</v>
      </c>
    </row>
    <row r="502" spans="1:18" ht="19.8">
      <c r="A502" s="3" t="s">
        <v>21614</v>
      </c>
      <c r="B502" s="3" t="s">
        <v>147</v>
      </c>
      <c r="C502" s="3" t="s">
        <v>16403</v>
      </c>
      <c r="D502" s="3" t="s">
        <v>5</v>
      </c>
      <c r="E502" s="3" t="s">
        <v>20133</v>
      </c>
      <c r="F502" s="3" t="s">
        <v>15</v>
      </c>
      <c r="G502" s="3">
        <v>2005</v>
      </c>
      <c r="H502" s="3" t="s">
        <v>22116</v>
      </c>
      <c r="I502" s="3">
        <v>288</v>
      </c>
      <c r="J502" s="3" t="s">
        <v>21083</v>
      </c>
      <c r="K502" s="3" t="s">
        <v>1</v>
      </c>
      <c r="L502" s="9">
        <v>44997</v>
      </c>
      <c r="M502" s="9">
        <v>45357</v>
      </c>
      <c r="N502" s="3">
        <v>595</v>
      </c>
      <c r="O502" s="3" t="s">
        <v>21106</v>
      </c>
      <c r="P502" s="3" t="s">
        <v>21111</v>
      </c>
      <c r="Q502" s="3">
        <v>245</v>
      </c>
      <c r="R502" s="8" t="str">
        <f t="shared" si="7"/>
        <v>*245*</v>
      </c>
    </row>
    <row r="503" spans="1:18" ht="19.8">
      <c r="A503" s="3" t="s">
        <v>21615</v>
      </c>
      <c r="B503" s="3" t="s">
        <v>33</v>
      </c>
      <c r="C503" s="3" t="s">
        <v>20132</v>
      </c>
      <c r="D503" s="3" t="s">
        <v>31</v>
      </c>
      <c r="E503" s="3" t="s">
        <v>20131</v>
      </c>
      <c r="F503" s="3" t="s">
        <v>77</v>
      </c>
      <c r="G503" s="3">
        <v>2011</v>
      </c>
      <c r="H503" s="3" t="s">
        <v>22116</v>
      </c>
      <c r="I503" s="3">
        <v>100</v>
      </c>
      <c r="J503" s="3" t="s">
        <v>21098</v>
      </c>
      <c r="K503" s="3" t="s">
        <v>0</v>
      </c>
      <c r="N503" s="3">
        <v>305</v>
      </c>
      <c r="O503" s="3" t="s">
        <v>21106</v>
      </c>
      <c r="P503" s="3" t="s">
        <v>21112</v>
      </c>
      <c r="Q503" s="3">
        <v>362</v>
      </c>
      <c r="R503" s="8" t="str">
        <f t="shared" si="7"/>
        <v>*362*</v>
      </c>
    </row>
    <row r="504" spans="1:18" ht="19.8">
      <c r="A504" s="3" t="s">
        <v>21616</v>
      </c>
      <c r="B504" s="3" t="s">
        <v>138</v>
      </c>
      <c r="C504" s="3" t="s">
        <v>20130</v>
      </c>
      <c r="D504" s="3" t="s">
        <v>2</v>
      </c>
      <c r="E504" s="3" t="s">
        <v>20129</v>
      </c>
      <c r="F504" s="3" t="s">
        <v>77</v>
      </c>
      <c r="G504" s="3">
        <v>2019</v>
      </c>
      <c r="H504" s="3" t="s">
        <v>22116</v>
      </c>
      <c r="I504" s="3">
        <v>267</v>
      </c>
      <c r="J504" s="3" t="s">
        <v>21085</v>
      </c>
      <c r="K504" s="3" t="s">
        <v>0</v>
      </c>
      <c r="N504" s="3">
        <v>1185</v>
      </c>
      <c r="O504" s="3" t="s">
        <v>21073</v>
      </c>
      <c r="P504" s="3" t="s">
        <v>21114</v>
      </c>
      <c r="Q504" s="3">
        <v>451</v>
      </c>
      <c r="R504" s="8" t="str">
        <f t="shared" si="7"/>
        <v>*451*</v>
      </c>
    </row>
    <row r="505" spans="1:18" ht="19.8">
      <c r="A505" s="3" t="s">
        <v>21617</v>
      </c>
      <c r="B505" s="3" t="s">
        <v>52</v>
      </c>
      <c r="C505" s="3" t="s">
        <v>20128</v>
      </c>
      <c r="D505" s="3" t="s">
        <v>50</v>
      </c>
      <c r="E505" s="3" t="s">
        <v>20127</v>
      </c>
      <c r="F505" s="3" t="s">
        <v>3</v>
      </c>
      <c r="G505" s="3">
        <v>2018</v>
      </c>
      <c r="H505" s="3" t="s">
        <v>22118</v>
      </c>
      <c r="I505" s="3">
        <v>181</v>
      </c>
      <c r="J505" s="3" t="s">
        <v>21094</v>
      </c>
      <c r="K505" s="3" t="s">
        <v>0</v>
      </c>
      <c r="N505" s="3">
        <v>885</v>
      </c>
      <c r="O505" s="3" t="s">
        <v>21106</v>
      </c>
      <c r="P505" s="3" t="s">
        <v>21114</v>
      </c>
      <c r="Q505" s="3">
        <v>131</v>
      </c>
      <c r="R505" s="8" t="str">
        <f t="shared" si="7"/>
        <v>*131*</v>
      </c>
    </row>
    <row r="506" spans="1:18" ht="19.8">
      <c r="A506" s="3" t="s">
        <v>21618</v>
      </c>
      <c r="B506" s="3" t="s">
        <v>97</v>
      </c>
      <c r="C506" s="3" t="s">
        <v>17998</v>
      </c>
      <c r="D506" s="3" t="s">
        <v>95</v>
      </c>
      <c r="E506" s="3" t="s">
        <v>20126</v>
      </c>
      <c r="F506" s="3" t="s">
        <v>77</v>
      </c>
      <c r="G506" s="3">
        <v>2011</v>
      </c>
      <c r="H506" s="3" t="s">
        <v>22116</v>
      </c>
      <c r="I506" s="3">
        <v>437</v>
      </c>
      <c r="J506" s="3" t="s">
        <v>21089</v>
      </c>
      <c r="K506" s="3" t="s">
        <v>0</v>
      </c>
      <c r="N506" s="3">
        <v>2270</v>
      </c>
      <c r="O506" s="3" t="s">
        <v>21105</v>
      </c>
      <c r="P506" s="3" t="s">
        <v>21111</v>
      </c>
      <c r="Q506" s="3">
        <v>117</v>
      </c>
      <c r="R506" s="8" t="str">
        <f t="shared" si="7"/>
        <v>*117*</v>
      </c>
    </row>
    <row r="507" spans="1:18" ht="19.8">
      <c r="A507" s="3" t="s">
        <v>21619</v>
      </c>
      <c r="B507" s="3" t="s">
        <v>18</v>
      </c>
      <c r="C507" s="3" t="s">
        <v>2809</v>
      </c>
      <c r="D507" s="3" t="s">
        <v>14</v>
      </c>
      <c r="E507" s="3" t="s">
        <v>20125</v>
      </c>
      <c r="F507" s="3" t="s">
        <v>29</v>
      </c>
      <c r="G507" s="3">
        <v>2005</v>
      </c>
      <c r="H507" s="3" t="s">
        <v>22118</v>
      </c>
      <c r="I507" s="3">
        <v>261</v>
      </c>
      <c r="J507" s="3" t="s">
        <v>21094</v>
      </c>
      <c r="K507" s="3" t="s">
        <v>1</v>
      </c>
      <c r="L507" s="9">
        <v>45137</v>
      </c>
      <c r="M507" s="9">
        <v>45407</v>
      </c>
      <c r="N507" s="3">
        <v>2470</v>
      </c>
      <c r="O507" s="3" t="s">
        <v>21106</v>
      </c>
      <c r="P507" s="3" t="s">
        <v>21111</v>
      </c>
      <c r="Q507" s="3">
        <v>191</v>
      </c>
      <c r="R507" s="8" t="str">
        <f t="shared" si="7"/>
        <v>*191*</v>
      </c>
    </row>
    <row r="508" spans="1:18" ht="19.8">
      <c r="A508" s="3" t="s">
        <v>21620</v>
      </c>
      <c r="B508" s="3" t="s">
        <v>143</v>
      </c>
      <c r="C508" s="3" t="s">
        <v>2443</v>
      </c>
      <c r="D508" s="3" t="s">
        <v>141</v>
      </c>
      <c r="E508" s="3" t="s">
        <v>20124</v>
      </c>
      <c r="F508" s="3" t="s">
        <v>77</v>
      </c>
      <c r="G508" s="3">
        <v>2008</v>
      </c>
      <c r="H508" s="3" t="s">
        <v>22118</v>
      </c>
      <c r="I508" s="3">
        <v>352</v>
      </c>
      <c r="J508" s="3" t="s">
        <v>21096</v>
      </c>
      <c r="K508" s="3" t="s">
        <v>0</v>
      </c>
      <c r="N508" s="3">
        <v>1000</v>
      </c>
      <c r="O508" s="3" t="s">
        <v>25</v>
      </c>
      <c r="P508" s="3" t="s">
        <v>21112</v>
      </c>
      <c r="Q508" s="3">
        <v>281</v>
      </c>
      <c r="R508" s="8" t="str">
        <f t="shared" si="7"/>
        <v>*281*</v>
      </c>
    </row>
    <row r="509" spans="1:18" ht="19.8">
      <c r="A509" s="3" t="s">
        <v>21621</v>
      </c>
      <c r="B509" s="3" t="s">
        <v>171</v>
      </c>
      <c r="C509" s="3" t="s">
        <v>20123</v>
      </c>
      <c r="D509" s="3" t="s">
        <v>141</v>
      </c>
      <c r="E509" s="3" t="s">
        <v>20122</v>
      </c>
      <c r="F509" s="3" t="s">
        <v>9</v>
      </c>
      <c r="G509" s="3">
        <v>2012</v>
      </c>
      <c r="H509" s="3" t="s">
        <v>22118</v>
      </c>
      <c r="I509" s="3">
        <v>175</v>
      </c>
      <c r="J509" s="3" t="s">
        <v>21087</v>
      </c>
      <c r="K509" s="3" t="s">
        <v>0</v>
      </c>
      <c r="N509" s="3">
        <v>1960</v>
      </c>
      <c r="O509" s="3" t="s">
        <v>25</v>
      </c>
      <c r="P509" s="3" t="s">
        <v>21111</v>
      </c>
      <c r="Q509" s="3">
        <v>197</v>
      </c>
      <c r="R509" s="8" t="str">
        <f t="shared" si="7"/>
        <v>*197*</v>
      </c>
    </row>
    <row r="510" spans="1:18" ht="19.8">
      <c r="A510" s="3" t="s">
        <v>21622</v>
      </c>
      <c r="B510" s="3" t="s">
        <v>433</v>
      </c>
      <c r="C510" s="3" t="s">
        <v>20121</v>
      </c>
      <c r="D510" s="3" t="s">
        <v>123</v>
      </c>
      <c r="E510" s="3" t="s">
        <v>20120</v>
      </c>
      <c r="F510" s="3" t="s">
        <v>29</v>
      </c>
      <c r="G510" s="3">
        <v>2024</v>
      </c>
      <c r="H510" s="3" t="s">
        <v>22117</v>
      </c>
      <c r="I510" s="3">
        <v>271</v>
      </c>
      <c r="J510" s="3" t="s">
        <v>21088</v>
      </c>
      <c r="K510" s="3" t="s">
        <v>1</v>
      </c>
      <c r="L510" s="9">
        <v>45313</v>
      </c>
      <c r="M510" s="9">
        <v>45447</v>
      </c>
      <c r="N510" s="3">
        <v>1885</v>
      </c>
      <c r="O510" s="3" t="s">
        <v>21106</v>
      </c>
      <c r="P510" s="3" t="s">
        <v>21114</v>
      </c>
      <c r="Q510" s="3">
        <v>422</v>
      </c>
      <c r="R510" s="8" t="str">
        <f t="shared" si="7"/>
        <v>*422*</v>
      </c>
    </row>
    <row r="511" spans="1:18" ht="19.8">
      <c r="A511" s="3" t="s">
        <v>21623</v>
      </c>
      <c r="B511" s="3" t="s">
        <v>344</v>
      </c>
      <c r="C511" s="3" t="s">
        <v>20119</v>
      </c>
      <c r="D511" s="3" t="s">
        <v>82</v>
      </c>
      <c r="E511" s="3" t="s">
        <v>20118</v>
      </c>
      <c r="F511" s="3" t="s">
        <v>48</v>
      </c>
      <c r="G511" s="3">
        <v>2014</v>
      </c>
      <c r="H511" s="3" t="s">
        <v>22117</v>
      </c>
      <c r="I511" s="3">
        <v>422</v>
      </c>
      <c r="J511" s="3" t="s">
        <v>21101</v>
      </c>
      <c r="K511" s="3" t="s">
        <v>0</v>
      </c>
      <c r="N511" s="3">
        <v>505</v>
      </c>
      <c r="O511" s="3" t="s">
        <v>21105</v>
      </c>
      <c r="P511" s="3" t="s">
        <v>21111</v>
      </c>
      <c r="Q511" s="3">
        <v>223</v>
      </c>
      <c r="R511" s="8" t="str">
        <f t="shared" si="7"/>
        <v>*223*</v>
      </c>
    </row>
    <row r="512" spans="1:18" ht="19.8">
      <c r="A512" s="3" t="s">
        <v>21624</v>
      </c>
      <c r="B512" s="3" t="s">
        <v>56</v>
      </c>
      <c r="C512" s="3" t="s">
        <v>20117</v>
      </c>
      <c r="D512" s="3" t="s">
        <v>50</v>
      </c>
      <c r="E512" s="3" t="s">
        <v>20116</v>
      </c>
      <c r="F512" s="3" t="s">
        <v>48</v>
      </c>
      <c r="G512" s="3">
        <v>2020</v>
      </c>
      <c r="H512" s="3" t="s">
        <v>22117</v>
      </c>
      <c r="I512" s="3">
        <v>320</v>
      </c>
      <c r="J512" s="3" t="s">
        <v>21088</v>
      </c>
      <c r="K512" s="3" t="s">
        <v>0</v>
      </c>
      <c r="N512" s="3">
        <v>1080</v>
      </c>
      <c r="O512" s="3" t="s">
        <v>21106</v>
      </c>
      <c r="P512" s="3" t="s">
        <v>21112</v>
      </c>
      <c r="Q512" s="3">
        <v>263</v>
      </c>
      <c r="R512" s="8" t="str">
        <f t="shared" si="7"/>
        <v>*263*</v>
      </c>
    </row>
    <row r="513" spans="1:18" ht="19.8">
      <c r="A513" s="3" t="s">
        <v>21625</v>
      </c>
      <c r="B513" s="3" t="s">
        <v>43</v>
      </c>
      <c r="C513" s="3" t="s">
        <v>18717</v>
      </c>
      <c r="D513" s="3" t="s">
        <v>41</v>
      </c>
      <c r="E513" s="3" t="s">
        <v>20115</v>
      </c>
      <c r="F513" s="3" t="s">
        <v>9</v>
      </c>
      <c r="G513" s="3">
        <v>2017</v>
      </c>
      <c r="H513" s="3" t="s">
        <v>22117</v>
      </c>
      <c r="I513" s="3">
        <v>255</v>
      </c>
      <c r="J513" s="3" t="s">
        <v>21100</v>
      </c>
      <c r="K513" s="3" t="s">
        <v>0</v>
      </c>
      <c r="N513" s="3">
        <v>500</v>
      </c>
      <c r="O513" s="3" t="s">
        <v>21106</v>
      </c>
      <c r="P513" s="3" t="s">
        <v>21111</v>
      </c>
      <c r="Q513" s="3">
        <v>285</v>
      </c>
      <c r="R513" s="8" t="str">
        <f t="shared" si="7"/>
        <v>*285*</v>
      </c>
    </row>
    <row r="514" spans="1:18" ht="19.8">
      <c r="A514" s="3" t="s">
        <v>21626</v>
      </c>
      <c r="B514" s="3" t="s">
        <v>12</v>
      </c>
      <c r="C514" s="3" t="s">
        <v>20114</v>
      </c>
      <c r="D514" s="3" t="s">
        <v>2</v>
      </c>
      <c r="E514" s="3" t="s">
        <v>20113</v>
      </c>
      <c r="F514" s="3" t="s">
        <v>15</v>
      </c>
      <c r="G514" s="3">
        <v>2012</v>
      </c>
      <c r="H514" s="3" t="s">
        <v>22118</v>
      </c>
      <c r="I514" s="3">
        <v>272</v>
      </c>
      <c r="J514" s="3" t="s">
        <v>21091</v>
      </c>
      <c r="K514" s="3" t="s">
        <v>0</v>
      </c>
      <c r="N514" s="3">
        <v>370</v>
      </c>
      <c r="O514" s="3" t="s">
        <v>21073</v>
      </c>
      <c r="P514" s="3" t="s">
        <v>21112</v>
      </c>
      <c r="Q514" s="3">
        <v>449</v>
      </c>
      <c r="R514" s="8" t="str">
        <f t="shared" si="7"/>
        <v>*449*</v>
      </c>
    </row>
    <row r="515" spans="1:18" ht="19.8">
      <c r="A515" s="3" t="s">
        <v>21627</v>
      </c>
      <c r="B515" s="3" t="s">
        <v>256</v>
      </c>
      <c r="C515" s="3" t="s">
        <v>20112</v>
      </c>
      <c r="D515" s="3" t="s">
        <v>14</v>
      </c>
      <c r="E515" s="3" t="s">
        <v>20111</v>
      </c>
      <c r="F515" s="3" t="s">
        <v>48</v>
      </c>
      <c r="G515" s="3">
        <v>2020</v>
      </c>
      <c r="H515" s="3" t="s">
        <v>22118</v>
      </c>
      <c r="I515" s="3">
        <v>342</v>
      </c>
      <c r="J515" s="3" t="s">
        <v>21090</v>
      </c>
      <c r="K515" s="3" t="s">
        <v>1</v>
      </c>
      <c r="L515" s="9">
        <v>45376</v>
      </c>
      <c r="M515" s="9">
        <v>45712</v>
      </c>
      <c r="N515" s="3">
        <v>2025</v>
      </c>
      <c r="O515" s="3" t="s">
        <v>21106</v>
      </c>
      <c r="P515" s="3" t="s">
        <v>21112</v>
      </c>
      <c r="Q515" s="3">
        <v>268</v>
      </c>
      <c r="R515" s="8" t="str">
        <f t="shared" si="7"/>
        <v>*268*</v>
      </c>
    </row>
    <row r="516" spans="1:18" ht="19.8">
      <c r="A516" s="3" t="s">
        <v>21628</v>
      </c>
      <c r="B516" s="3" t="s">
        <v>18</v>
      </c>
      <c r="C516" s="3" t="s">
        <v>20110</v>
      </c>
      <c r="D516" s="3" t="s">
        <v>14</v>
      </c>
      <c r="E516" s="3" t="s">
        <v>20109</v>
      </c>
      <c r="F516" s="3" t="s">
        <v>77</v>
      </c>
      <c r="G516" s="3">
        <v>2007</v>
      </c>
      <c r="H516" s="3" t="s">
        <v>22116</v>
      </c>
      <c r="I516" s="3">
        <v>143</v>
      </c>
      <c r="J516" s="3" t="s">
        <v>21086</v>
      </c>
      <c r="K516" s="3" t="s">
        <v>0</v>
      </c>
      <c r="N516" s="3">
        <v>630</v>
      </c>
      <c r="O516" s="3" t="s">
        <v>21106</v>
      </c>
      <c r="P516" s="3" t="s">
        <v>21112</v>
      </c>
      <c r="Q516" s="3">
        <v>390</v>
      </c>
      <c r="R516" s="8" t="str">
        <f t="shared" ref="R516:R579" si="8">"*"&amp;Q516&amp;"*"</f>
        <v>*390*</v>
      </c>
    </row>
    <row r="517" spans="1:18" ht="19.8">
      <c r="A517" s="3" t="s">
        <v>21629</v>
      </c>
      <c r="B517" s="3" t="s">
        <v>266</v>
      </c>
      <c r="C517" s="3" t="s">
        <v>20108</v>
      </c>
      <c r="D517" s="3" t="s">
        <v>141</v>
      </c>
      <c r="E517" s="3" t="s">
        <v>20107</v>
      </c>
      <c r="F517" s="3" t="s">
        <v>3</v>
      </c>
      <c r="G517" s="3">
        <v>2007</v>
      </c>
      <c r="H517" s="3" t="s">
        <v>22118</v>
      </c>
      <c r="I517" s="3">
        <v>376</v>
      </c>
      <c r="J517" s="3" t="s">
        <v>21094</v>
      </c>
      <c r="K517" s="3" t="s">
        <v>0</v>
      </c>
      <c r="N517" s="3">
        <v>760</v>
      </c>
      <c r="O517" s="3" t="s">
        <v>25</v>
      </c>
      <c r="P517" s="3" t="s">
        <v>21111</v>
      </c>
      <c r="Q517" s="3">
        <v>356</v>
      </c>
      <c r="R517" s="8" t="str">
        <f t="shared" si="8"/>
        <v>*356*</v>
      </c>
    </row>
    <row r="518" spans="1:18" ht="19.8">
      <c r="A518" s="3" t="s">
        <v>21630</v>
      </c>
      <c r="B518" s="3" t="s">
        <v>147</v>
      </c>
      <c r="C518" s="3" t="s">
        <v>20106</v>
      </c>
      <c r="D518" s="3" t="s">
        <v>5</v>
      </c>
      <c r="E518" s="3" t="s">
        <v>20105</v>
      </c>
      <c r="F518" s="3" t="s">
        <v>77</v>
      </c>
      <c r="G518" s="3">
        <v>2008</v>
      </c>
      <c r="H518" s="3" t="s">
        <v>22118</v>
      </c>
      <c r="I518" s="3">
        <v>396</v>
      </c>
      <c r="J518" s="3" t="s">
        <v>21101</v>
      </c>
      <c r="K518" s="3" t="s">
        <v>1</v>
      </c>
      <c r="L518" s="9">
        <v>45510</v>
      </c>
      <c r="M518" s="9">
        <v>45660</v>
      </c>
      <c r="N518" s="3">
        <v>1660</v>
      </c>
      <c r="O518" s="3" t="s">
        <v>21106</v>
      </c>
      <c r="P518" s="3" t="s">
        <v>21114</v>
      </c>
      <c r="Q518" s="3">
        <v>115</v>
      </c>
      <c r="R518" s="8" t="str">
        <f t="shared" si="8"/>
        <v>*115*</v>
      </c>
    </row>
    <row r="519" spans="1:18" ht="19.8">
      <c r="A519" s="3" t="s">
        <v>21631</v>
      </c>
      <c r="B519" s="3" t="s">
        <v>97</v>
      </c>
      <c r="C519" s="3" t="s">
        <v>20104</v>
      </c>
      <c r="D519" s="3" t="s">
        <v>95</v>
      </c>
      <c r="E519" s="3" t="s">
        <v>20103</v>
      </c>
      <c r="F519" s="3" t="s">
        <v>29</v>
      </c>
      <c r="G519" s="3">
        <v>2021</v>
      </c>
      <c r="H519" s="3" t="s">
        <v>22118</v>
      </c>
      <c r="I519" s="3">
        <v>399</v>
      </c>
      <c r="J519" s="3" t="s">
        <v>21097</v>
      </c>
      <c r="K519" s="3" t="s">
        <v>1</v>
      </c>
      <c r="L519" s="9">
        <v>45482</v>
      </c>
      <c r="M519" s="9">
        <v>45607</v>
      </c>
      <c r="N519" s="3">
        <v>1545</v>
      </c>
      <c r="O519" s="3" t="s">
        <v>21105</v>
      </c>
      <c r="P519" s="3" t="s">
        <v>21113</v>
      </c>
      <c r="Q519" s="3">
        <v>147</v>
      </c>
      <c r="R519" s="8" t="str">
        <f t="shared" si="8"/>
        <v>*147*</v>
      </c>
    </row>
    <row r="520" spans="1:18" ht="19.8">
      <c r="A520" s="3" t="s">
        <v>21632</v>
      </c>
      <c r="B520" s="3" t="s">
        <v>160</v>
      </c>
      <c r="C520" s="3" t="s">
        <v>20102</v>
      </c>
      <c r="D520" s="3" t="s">
        <v>31</v>
      </c>
      <c r="E520" s="3" t="s">
        <v>20101</v>
      </c>
      <c r="F520" s="3" t="s">
        <v>15</v>
      </c>
      <c r="G520" s="3">
        <v>2011</v>
      </c>
      <c r="H520" s="3" t="s">
        <v>22117</v>
      </c>
      <c r="I520" s="3">
        <v>295</v>
      </c>
      <c r="J520" s="3" t="s">
        <v>21100</v>
      </c>
      <c r="K520" s="3" t="s">
        <v>1</v>
      </c>
      <c r="L520" s="9">
        <v>45102</v>
      </c>
      <c r="M520" s="9">
        <v>45263</v>
      </c>
      <c r="N520" s="3">
        <v>1025</v>
      </c>
      <c r="O520" s="3" t="s">
        <v>21106</v>
      </c>
      <c r="P520" s="3" t="s">
        <v>21112</v>
      </c>
      <c r="Q520" s="3">
        <v>132</v>
      </c>
      <c r="R520" s="8" t="str">
        <f t="shared" si="8"/>
        <v>*132*</v>
      </c>
    </row>
    <row r="521" spans="1:18" ht="19.8">
      <c r="A521" s="3" t="s">
        <v>21633</v>
      </c>
      <c r="B521" s="3" t="s">
        <v>344</v>
      </c>
      <c r="C521" s="3" t="s">
        <v>9564</v>
      </c>
      <c r="D521" s="3" t="s">
        <v>82</v>
      </c>
      <c r="E521" s="3" t="s">
        <v>20100</v>
      </c>
      <c r="F521" s="3" t="s">
        <v>48</v>
      </c>
      <c r="G521" s="3">
        <v>2021</v>
      </c>
      <c r="H521" s="3" t="s">
        <v>22117</v>
      </c>
      <c r="I521" s="3">
        <v>428</v>
      </c>
      <c r="J521" s="3" t="s">
        <v>21097</v>
      </c>
      <c r="K521" s="3" t="s">
        <v>0</v>
      </c>
      <c r="N521" s="3">
        <v>475</v>
      </c>
      <c r="O521" s="3" t="s">
        <v>21105</v>
      </c>
      <c r="P521" s="3" t="s">
        <v>21113</v>
      </c>
      <c r="Q521" s="3">
        <v>262</v>
      </c>
      <c r="R521" s="8" t="str">
        <f t="shared" si="8"/>
        <v>*262*</v>
      </c>
    </row>
    <row r="522" spans="1:18" ht="19.8">
      <c r="A522" s="3" t="s">
        <v>21634</v>
      </c>
      <c r="B522" s="3" t="s">
        <v>43</v>
      </c>
      <c r="C522" s="3" t="s">
        <v>20099</v>
      </c>
      <c r="D522" s="3" t="s">
        <v>41</v>
      </c>
      <c r="E522" s="3" t="s">
        <v>20098</v>
      </c>
      <c r="F522" s="3" t="s">
        <v>29</v>
      </c>
      <c r="G522" s="3">
        <v>2012</v>
      </c>
      <c r="H522" s="3" t="s">
        <v>22117</v>
      </c>
      <c r="I522" s="3">
        <v>96</v>
      </c>
      <c r="J522" s="3" t="s">
        <v>21094</v>
      </c>
      <c r="K522" s="3" t="s">
        <v>1</v>
      </c>
      <c r="L522" s="9">
        <v>45243</v>
      </c>
      <c r="M522" s="9">
        <v>45707</v>
      </c>
      <c r="N522" s="3">
        <v>1845</v>
      </c>
      <c r="O522" s="3" t="s">
        <v>21106</v>
      </c>
      <c r="P522" s="3" t="s">
        <v>21114</v>
      </c>
      <c r="Q522" s="3">
        <v>328</v>
      </c>
      <c r="R522" s="8" t="str">
        <f t="shared" si="8"/>
        <v>*328*</v>
      </c>
    </row>
    <row r="523" spans="1:18" ht="19.8">
      <c r="A523" s="3" t="s">
        <v>21635</v>
      </c>
      <c r="B523" s="3" t="s">
        <v>138</v>
      </c>
      <c r="C523" s="3" t="s">
        <v>20097</v>
      </c>
      <c r="D523" s="3" t="s">
        <v>2</v>
      </c>
      <c r="E523" s="3" t="s">
        <v>20096</v>
      </c>
      <c r="F523" s="3" t="s">
        <v>15</v>
      </c>
      <c r="G523" s="3">
        <v>2013</v>
      </c>
      <c r="H523" s="3" t="s">
        <v>22117</v>
      </c>
      <c r="I523" s="3">
        <v>87</v>
      </c>
      <c r="J523" s="3" t="s">
        <v>21091</v>
      </c>
      <c r="K523" s="3" t="s">
        <v>1</v>
      </c>
      <c r="L523" s="9">
        <v>45539</v>
      </c>
      <c r="M523" s="9">
        <v>45617</v>
      </c>
      <c r="N523" s="3">
        <v>615</v>
      </c>
      <c r="O523" s="3" t="s">
        <v>21073</v>
      </c>
      <c r="P523" s="3" t="s">
        <v>21114</v>
      </c>
      <c r="Q523" s="3">
        <v>369</v>
      </c>
      <c r="R523" s="8" t="str">
        <f t="shared" si="8"/>
        <v>*369*</v>
      </c>
    </row>
    <row r="524" spans="1:18" ht="19.8">
      <c r="A524" s="3" t="s">
        <v>21636</v>
      </c>
      <c r="B524" s="3" t="s">
        <v>38</v>
      </c>
      <c r="C524" s="3" t="s">
        <v>20095</v>
      </c>
      <c r="D524" s="3" t="s">
        <v>36</v>
      </c>
      <c r="E524" s="3" t="s">
        <v>20094</v>
      </c>
      <c r="F524" s="3" t="s">
        <v>9</v>
      </c>
      <c r="G524" s="3">
        <v>2024</v>
      </c>
      <c r="H524" s="3" t="s">
        <v>22118</v>
      </c>
      <c r="I524" s="3">
        <v>180</v>
      </c>
      <c r="J524" s="3" t="s">
        <v>21096</v>
      </c>
      <c r="K524" s="3" t="s">
        <v>1</v>
      </c>
      <c r="L524" s="9">
        <v>45270</v>
      </c>
      <c r="M524" s="9">
        <v>45433</v>
      </c>
      <c r="N524" s="3">
        <v>1460</v>
      </c>
      <c r="O524" s="3" t="s">
        <v>21106</v>
      </c>
      <c r="P524" s="3" t="s">
        <v>21114</v>
      </c>
      <c r="Q524" s="3">
        <v>360</v>
      </c>
      <c r="R524" s="8" t="str">
        <f t="shared" si="8"/>
        <v>*360*</v>
      </c>
    </row>
    <row r="525" spans="1:18" ht="19.8">
      <c r="A525" s="3" t="s">
        <v>21637</v>
      </c>
      <c r="B525" s="3" t="s">
        <v>433</v>
      </c>
      <c r="C525" s="3" t="s">
        <v>20093</v>
      </c>
      <c r="D525" s="3" t="s">
        <v>123</v>
      </c>
      <c r="E525" s="3" t="s">
        <v>20092</v>
      </c>
      <c r="F525" s="3" t="s">
        <v>29</v>
      </c>
      <c r="G525" s="3">
        <v>2021</v>
      </c>
      <c r="H525" s="3" t="s">
        <v>22118</v>
      </c>
      <c r="I525" s="3">
        <v>365</v>
      </c>
      <c r="J525" s="3" t="s">
        <v>21097</v>
      </c>
      <c r="K525" s="3" t="s">
        <v>1</v>
      </c>
      <c r="L525" s="9">
        <v>45185</v>
      </c>
      <c r="M525" s="9">
        <v>45275</v>
      </c>
      <c r="N525" s="3">
        <v>480</v>
      </c>
      <c r="O525" s="3" t="s">
        <v>21106</v>
      </c>
      <c r="P525" s="3" t="s">
        <v>21111</v>
      </c>
      <c r="Q525" s="3">
        <v>241</v>
      </c>
      <c r="R525" s="8" t="str">
        <f t="shared" si="8"/>
        <v>*241*</v>
      </c>
    </row>
    <row r="526" spans="1:18" ht="19.8">
      <c r="A526" s="3" t="s">
        <v>21638</v>
      </c>
      <c r="B526" s="3" t="s">
        <v>151</v>
      </c>
      <c r="C526" s="3" t="s">
        <v>20091</v>
      </c>
      <c r="D526" s="3" t="s">
        <v>82</v>
      </c>
      <c r="E526" s="3" t="s">
        <v>20090</v>
      </c>
      <c r="F526" s="3" t="s">
        <v>77</v>
      </c>
      <c r="G526" s="3">
        <v>2005</v>
      </c>
      <c r="H526" s="3" t="s">
        <v>22116</v>
      </c>
      <c r="I526" s="3">
        <v>324</v>
      </c>
      <c r="J526" s="3" t="s">
        <v>21096</v>
      </c>
      <c r="K526" s="3" t="s">
        <v>0</v>
      </c>
      <c r="N526" s="3">
        <v>715</v>
      </c>
      <c r="O526" s="3" t="s">
        <v>21105</v>
      </c>
      <c r="P526" s="3" t="s">
        <v>21112</v>
      </c>
      <c r="Q526" s="3">
        <v>196</v>
      </c>
      <c r="R526" s="8" t="str">
        <f t="shared" si="8"/>
        <v>*196*</v>
      </c>
    </row>
    <row r="527" spans="1:18" ht="19.8">
      <c r="A527" s="3" t="s">
        <v>21639</v>
      </c>
      <c r="B527" s="3" t="s">
        <v>256</v>
      </c>
      <c r="C527" s="3" t="s">
        <v>20089</v>
      </c>
      <c r="D527" s="3" t="s">
        <v>14</v>
      </c>
      <c r="E527" s="3" t="s">
        <v>20088</v>
      </c>
      <c r="F527" s="3" t="s">
        <v>48</v>
      </c>
      <c r="G527" s="3">
        <v>2023</v>
      </c>
      <c r="H527" s="3" t="s">
        <v>22118</v>
      </c>
      <c r="I527" s="3">
        <v>120</v>
      </c>
      <c r="J527" s="3" t="s">
        <v>21093</v>
      </c>
      <c r="K527" s="3" t="s">
        <v>0</v>
      </c>
      <c r="N527" s="3">
        <v>1680</v>
      </c>
      <c r="O527" s="3" t="s">
        <v>21106</v>
      </c>
      <c r="P527" s="3" t="s">
        <v>21114</v>
      </c>
      <c r="Q527" s="3">
        <v>312</v>
      </c>
      <c r="R527" s="8" t="str">
        <f t="shared" si="8"/>
        <v>*312*</v>
      </c>
    </row>
    <row r="528" spans="1:18" ht="19.8">
      <c r="A528" s="3" t="s">
        <v>21640</v>
      </c>
      <c r="B528" s="3" t="s">
        <v>344</v>
      </c>
      <c r="C528" s="3" t="s">
        <v>20087</v>
      </c>
      <c r="D528" s="3" t="s">
        <v>82</v>
      </c>
      <c r="E528" s="3" t="s">
        <v>20086</v>
      </c>
      <c r="F528" s="3" t="s">
        <v>9</v>
      </c>
      <c r="G528" s="3">
        <v>2020</v>
      </c>
      <c r="H528" s="3" t="s">
        <v>22117</v>
      </c>
      <c r="I528" s="3">
        <v>114</v>
      </c>
      <c r="J528" s="3" t="s">
        <v>21086</v>
      </c>
      <c r="K528" s="3" t="s">
        <v>0</v>
      </c>
      <c r="N528" s="3">
        <v>1160</v>
      </c>
      <c r="O528" s="3" t="s">
        <v>21105</v>
      </c>
      <c r="P528" s="3" t="s">
        <v>21114</v>
      </c>
      <c r="Q528" s="3">
        <v>159</v>
      </c>
      <c r="R528" s="8" t="str">
        <f t="shared" si="8"/>
        <v>*159*</v>
      </c>
    </row>
    <row r="529" spans="1:18" ht="19.8">
      <c r="A529" s="3" t="s">
        <v>21641</v>
      </c>
      <c r="B529" s="3" t="s">
        <v>104</v>
      </c>
      <c r="C529" s="3" t="s">
        <v>20085</v>
      </c>
      <c r="D529" s="3" t="s">
        <v>25</v>
      </c>
      <c r="E529" s="3" t="s">
        <v>20084</v>
      </c>
      <c r="F529" s="3" t="s">
        <v>48</v>
      </c>
      <c r="G529" s="3">
        <v>2024</v>
      </c>
      <c r="H529" s="3" t="s">
        <v>22116</v>
      </c>
      <c r="I529" s="3">
        <v>263</v>
      </c>
      <c r="J529" s="3" t="s">
        <v>21100</v>
      </c>
      <c r="K529" s="3" t="s">
        <v>0</v>
      </c>
      <c r="N529" s="3">
        <v>265</v>
      </c>
      <c r="O529" s="3" t="s">
        <v>25</v>
      </c>
      <c r="P529" s="3" t="s">
        <v>21111</v>
      </c>
      <c r="Q529" s="3">
        <v>195</v>
      </c>
      <c r="R529" s="8" t="str">
        <f t="shared" si="8"/>
        <v>*195*</v>
      </c>
    </row>
    <row r="530" spans="1:18" ht="19.8">
      <c r="A530" s="3" t="s">
        <v>21642</v>
      </c>
      <c r="B530" s="3" t="s">
        <v>433</v>
      </c>
      <c r="C530" s="3" t="s">
        <v>10981</v>
      </c>
      <c r="D530" s="3" t="s">
        <v>123</v>
      </c>
      <c r="E530" s="3" t="s">
        <v>20083</v>
      </c>
      <c r="F530" s="3" t="s">
        <v>77</v>
      </c>
      <c r="G530" s="3">
        <v>2011</v>
      </c>
      <c r="H530" s="3" t="s">
        <v>22116</v>
      </c>
      <c r="I530" s="3">
        <v>421</v>
      </c>
      <c r="J530" s="3" t="s">
        <v>21085</v>
      </c>
      <c r="K530" s="3" t="s">
        <v>0</v>
      </c>
      <c r="N530" s="3">
        <v>620</v>
      </c>
      <c r="O530" s="3" t="s">
        <v>21106</v>
      </c>
      <c r="P530" s="3" t="s">
        <v>21111</v>
      </c>
      <c r="Q530" s="3">
        <v>307</v>
      </c>
      <c r="R530" s="8" t="str">
        <f t="shared" si="8"/>
        <v>*307*</v>
      </c>
    </row>
    <row r="531" spans="1:18" ht="19.8">
      <c r="A531" s="3" t="s">
        <v>21643</v>
      </c>
      <c r="B531" s="3" t="s">
        <v>56</v>
      </c>
      <c r="C531" s="3" t="s">
        <v>20082</v>
      </c>
      <c r="D531" s="3" t="s">
        <v>50</v>
      </c>
      <c r="E531" s="3" t="s">
        <v>20081</v>
      </c>
      <c r="F531" s="3" t="s">
        <v>29</v>
      </c>
      <c r="G531" s="3">
        <v>2010</v>
      </c>
      <c r="H531" s="3" t="s">
        <v>22116</v>
      </c>
      <c r="I531" s="3">
        <v>392</v>
      </c>
      <c r="J531" s="3" t="s">
        <v>21086</v>
      </c>
      <c r="K531" s="3" t="s">
        <v>0</v>
      </c>
      <c r="N531" s="3">
        <v>1295</v>
      </c>
      <c r="O531" s="3" t="s">
        <v>21106</v>
      </c>
      <c r="P531" s="3" t="s">
        <v>21112</v>
      </c>
      <c r="Q531" s="3">
        <v>135</v>
      </c>
      <c r="R531" s="8" t="str">
        <f t="shared" si="8"/>
        <v>*135*</v>
      </c>
    </row>
    <row r="532" spans="1:18" ht="19.8">
      <c r="A532" s="3" t="s">
        <v>21644</v>
      </c>
      <c r="B532" s="3" t="s">
        <v>7</v>
      </c>
      <c r="C532" s="3" t="s">
        <v>20080</v>
      </c>
      <c r="D532" s="3" t="s">
        <v>5</v>
      </c>
      <c r="E532" s="3" t="s">
        <v>20079</v>
      </c>
      <c r="F532" s="3" t="s">
        <v>15</v>
      </c>
      <c r="G532" s="3">
        <v>2006</v>
      </c>
      <c r="H532" s="3" t="s">
        <v>22118</v>
      </c>
      <c r="I532" s="3">
        <v>343</v>
      </c>
      <c r="J532" s="3" t="s">
        <v>21093</v>
      </c>
      <c r="K532" s="3" t="s">
        <v>0</v>
      </c>
      <c r="N532" s="3">
        <v>520</v>
      </c>
      <c r="O532" s="3" t="s">
        <v>21106</v>
      </c>
      <c r="P532" s="3" t="s">
        <v>21111</v>
      </c>
      <c r="Q532" s="3">
        <v>408</v>
      </c>
      <c r="R532" s="8" t="str">
        <f t="shared" si="8"/>
        <v>*408*</v>
      </c>
    </row>
    <row r="533" spans="1:18" ht="19.8">
      <c r="A533" s="3" t="s">
        <v>21645</v>
      </c>
      <c r="B533" s="3" t="s">
        <v>171</v>
      </c>
      <c r="C533" s="3" t="s">
        <v>20078</v>
      </c>
      <c r="D533" s="3" t="s">
        <v>141</v>
      </c>
      <c r="E533" s="3" t="s">
        <v>20077</v>
      </c>
      <c r="F533" s="3" t="s">
        <v>29</v>
      </c>
      <c r="G533" s="3">
        <v>2017</v>
      </c>
      <c r="H533" s="3" t="s">
        <v>22116</v>
      </c>
      <c r="I533" s="3">
        <v>147</v>
      </c>
      <c r="J533" s="3" t="s">
        <v>21087</v>
      </c>
      <c r="K533" s="3" t="s">
        <v>0</v>
      </c>
      <c r="N533" s="3">
        <v>1985</v>
      </c>
      <c r="O533" s="3" t="s">
        <v>25</v>
      </c>
      <c r="P533" s="3" t="s">
        <v>21114</v>
      </c>
      <c r="Q533" s="3">
        <v>406</v>
      </c>
      <c r="R533" s="8" t="str">
        <f t="shared" si="8"/>
        <v>*406*</v>
      </c>
    </row>
    <row r="534" spans="1:18" ht="19.8">
      <c r="A534" s="3" t="s">
        <v>21646</v>
      </c>
      <c r="B534" s="3" t="s">
        <v>171</v>
      </c>
      <c r="C534" s="3" t="s">
        <v>20076</v>
      </c>
      <c r="D534" s="3" t="s">
        <v>141</v>
      </c>
      <c r="E534" s="3" t="s">
        <v>20075</v>
      </c>
      <c r="F534" s="3" t="s">
        <v>9</v>
      </c>
      <c r="G534" s="3">
        <v>2016</v>
      </c>
      <c r="H534" s="3" t="s">
        <v>22118</v>
      </c>
      <c r="I534" s="3">
        <v>129</v>
      </c>
      <c r="J534" s="3" t="s">
        <v>21087</v>
      </c>
      <c r="K534" s="3" t="s">
        <v>1</v>
      </c>
      <c r="L534" s="9">
        <v>45329</v>
      </c>
      <c r="M534" s="9">
        <v>45661</v>
      </c>
      <c r="N534" s="3">
        <v>2440</v>
      </c>
      <c r="O534" s="3" t="s">
        <v>25</v>
      </c>
      <c r="P534" s="3" t="s">
        <v>21111</v>
      </c>
      <c r="Q534" s="3">
        <v>129</v>
      </c>
      <c r="R534" s="8" t="str">
        <f t="shared" si="8"/>
        <v>*129*</v>
      </c>
    </row>
    <row r="535" spans="1:18" ht="19.8">
      <c r="A535" s="3" t="s">
        <v>21647</v>
      </c>
      <c r="B535" s="3" t="s">
        <v>256</v>
      </c>
      <c r="C535" s="3" t="s">
        <v>16320</v>
      </c>
      <c r="D535" s="3" t="s">
        <v>14</v>
      </c>
      <c r="E535" s="3" t="s">
        <v>20074</v>
      </c>
      <c r="F535" s="3" t="s">
        <v>29</v>
      </c>
      <c r="G535" s="3">
        <v>2005</v>
      </c>
      <c r="H535" s="3" t="s">
        <v>22118</v>
      </c>
      <c r="I535" s="3">
        <v>311</v>
      </c>
      <c r="J535" s="3" t="s">
        <v>21099</v>
      </c>
      <c r="K535" s="3" t="s">
        <v>0</v>
      </c>
      <c r="N535" s="3">
        <v>1770</v>
      </c>
      <c r="O535" s="3" t="s">
        <v>21106</v>
      </c>
      <c r="P535" s="3" t="s">
        <v>21112</v>
      </c>
      <c r="Q535" s="3">
        <v>143</v>
      </c>
      <c r="R535" s="8" t="str">
        <f t="shared" si="8"/>
        <v>*143*</v>
      </c>
    </row>
    <row r="536" spans="1:18" ht="19.8">
      <c r="A536" s="3" t="s">
        <v>21648</v>
      </c>
      <c r="B536" s="3" t="s">
        <v>285</v>
      </c>
      <c r="C536" s="3" t="s">
        <v>14831</v>
      </c>
      <c r="D536" s="3" t="s">
        <v>31</v>
      </c>
      <c r="E536" s="3" t="s">
        <v>20073</v>
      </c>
      <c r="F536" s="3" t="s">
        <v>48</v>
      </c>
      <c r="G536" s="3">
        <v>2008</v>
      </c>
      <c r="H536" s="3" t="s">
        <v>22118</v>
      </c>
      <c r="I536" s="3">
        <v>441</v>
      </c>
      <c r="J536" s="3" t="s">
        <v>21093</v>
      </c>
      <c r="K536" s="3" t="s">
        <v>0</v>
      </c>
      <c r="N536" s="3">
        <v>670</v>
      </c>
      <c r="O536" s="3" t="s">
        <v>21106</v>
      </c>
      <c r="P536" s="3" t="s">
        <v>21111</v>
      </c>
      <c r="Q536" s="3">
        <v>426</v>
      </c>
      <c r="R536" s="8" t="str">
        <f t="shared" si="8"/>
        <v>*426*</v>
      </c>
    </row>
    <row r="537" spans="1:18" ht="19.8">
      <c r="A537" s="3" t="s">
        <v>21649</v>
      </c>
      <c r="B537" s="3" t="s">
        <v>478</v>
      </c>
      <c r="C537" s="3" t="s">
        <v>13763</v>
      </c>
      <c r="D537" s="3" t="s">
        <v>95</v>
      </c>
      <c r="E537" s="3" t="s">
        <v>20072</v>
      </c>
      <c r="F537" s="3" t="s">
        <v>29</v>
      </c>
      <c r="G537" s="3">
        <v>2014</v>
      </c>
      <c r="H537" s="3" t="s">
        <v>22117</v>
      </c>
      <c r="I537" s="3">
        <v>334</v>
      </c>
      <c r="J537" s="3" t="s">
        <v>21086</v>
      </c>
      <c r="K537" s="3" t="s">
        <v>1</v>
      </c>
      <c r="L537" s="9">
        <v>45384</v>
      </c>
      <c r="M537" s="9">
        <v>45657</v>
      </c>
      <c r="N537" s="3">
        <v>1635</v>
      </c>
      <c r="O537" s="3" t="s">
        <v>21105</v>
      </c>
      <c r="P537" s="3" t="s">
        <v>21112</v>
      </c>
      <c r="Q537" s="3">
        <v>172</v>
      </c>
      <c r="R537" s="8" t="str">
        <f t="shared" si="8"/>
        <v>*172*</v>
      </c>
    </row>
    <row r="538" spans="1:18" ht="19.8">
      <c r="A538" s="3" t="s">
        <v>21650</v>
      </c>
      <c r="B538" s="3" t="s">
        <v>285</v>
      </c>
      <c r="C538" s="3" t="s">
        <v>20071</v>
      </c>
      <c r="D538" s="3" t="s">
        <v>31</v>
      </c>
      <c r="E538" s="3" t="s">
        <v>20070</v>
      </c>
      <c r="F538" s="3" t="s">
        <v>9</v>
      </c>
      <c r="G538" s="3">
        <v>2022</v>
      </c>
      <c r="H538" s="3" t="s">
        <v>22117</v>
      </c>
      <c r="I538" s="3">
        <v>311</v>
      </c>
      <c r="J538" s="3" t="s">
        <v>21091</v>
      </c>
      <c r="K538" s="3" t="s">
        <v>0</v>
      </c>
      <c r="N538" s="3">
        <v>155</v>
      </c>
      <c r="O538" s="3" t="s">
        <v>21106</v>
      </c>
      <c r="P538" s="3" t="s">
        <v>21112</v>
      </c>
      <c r="Q538" s="3">
        <v>137</v>
      </c>
      <c r="R538" s="8" t="str">
        <f t="shared" si="8"/>
        <v>*137*</v>
      </c>
    </row>
    <row r="539" spans="1:18" ht="19.8">
      <c r="A539" s="3" t="s">
        <v>21651</v>
      </c>
      <c r="B539" s="3" t="s">
        <v>7</v>
      </c>
      <c r="C539" s="3" t="s">
        <v>4590</v>
      </c>
      <c r="D539" s="3" t="s">
        <v>5</v>
      </c>
      <c r="E539" s="3" t="s">
        <v>20069</v>
      </c>
      <c r="F539" s="3" t="s">
        <v>29</v>
      </c>
      <c r="G539" s="3">
        <v>2018</v>
      </c>
      <c r="H539" s="3" t="s">
        <v>22117</v>
      </c>
      <c r="I539" s="3">
        <v>217</v>
      </c>
      <c r="J539" s="3" t="s">
        <v>21094</v>
      </c>
      <c r="K539" s="3" t="s">
        <v>1</v>
      </c>
      <c r="L539" s="9">
        <v>45635</v>
      </c>
      <c r="M539" s="9">
        <v>45690</v>
      </c>
      <c r="N539" s="3">
        <v>500</v>
      </c>
      <c r="O539" s="3" t="s">
        <v>21106</v>
      </c>
      <c r="P539" s="3" t="s">
        <v>21112</v>
      </c>
      <c r="Q539" s="3">
        <v>272</v>
      </c>
      <c r="R539" s="8" t="str">
        <f t="shared" si="8"/>
        <v>*272*</v>
      </c>
    </row>
    <row r="540" spans="1:18" ht="19.8">
      <c r="A540" s="3" t="s">
        <v>21652</v>
      </c>
      <c r="B540" s="3" t="s">
        <v>125</v>
      </c>
      <c r="C540" s="3" t="s">
        <v>12682</v>
      </c>
      <c r="D540" s="3" t="s">
        <v>123</v>
      </c>
      <c r="E540" s="3" t="s">
        <v>20068</v>
      </c>
      <c r="F540" s="3" t="s">
        <v>3</v>
      </c>
      <c r="G540" s="3">
        <v>2011</v>
      </c>
      <c r="H540" s="3" t="s">
        <v>22117</v>
      </c>
      <c r="I540" s="3">
        <v>409</v>
      </c>
      <c r="J540" s="3" t="s">
        <v>21099</v>
      </c>
      <c r="K540" s="3" t="s">
        <v>0</v>
      </c>
      <c r="N540" s="3">
        <v>1325</v>
      </c>
      <c r="O540" s="3" t="s">
        <v>21106</v>
      </c>
      <c r="P540" s="3" t="s">
        <v>21111</v>
      </c>
      <c r="Q540" s="3">
        <v>221</v>
      </c>
      <c r="R540" s="8" t="str">
        <f t="shared" si="8"/>
        <v>*221*</v>
      </c>
    </row>
    <row r="541" spans="1:18" ht="19.8">
      <c r="A541" s="3" t="s">
        <v>21653</v>
      </c>
      <c r="B541" s="3" t="s">
        <v>160</v>
      </c>
      <c r="C541" s="3" t="s">
        <v>20067</v>
      </c>
      <c r="D541" s="3" t="s">
        <v>31</v>
      </c>
      <c r="E541" s="3" t="s">
        <v>20066</v>
      </c>
      <c r="F541" s="3" t="s">
        <v>3</v>
      </c>
      <c r="G541" s="3">
        <v>2007</v>
      </c>
      <c r="H541" s="3" t="s">
        <v>22118</v>
      </c>
      <c r="I541" s="3">
        <v>267</v>
      </c>
      <c r="J541" s="3" t="s">
        <v>21084</v>
      </c>
      <c r="K541" s="3" t="s">
        <v>1</v>
      </c>
      <c r="L541" s="9">
        <v>45053</v>
      </c>
      <c r="M541" s="9">
        <v>45489</v>
      </c>
      <c r="N541" s="3">
        <v>1355</v>
      </c>
      <c r="O541" s="3" t="s">
        <v>21106</v>
      </c>
      <c r="P541" s="3" t="s">
        <v>21114</v>
      </c>
      <c r="Q541" s="3">
        <v>248</v>
      </c>
      <c r="R541" s="8" t="str">
        <f t="shared" si="8"/>
        <v>*248*</v>
      </c>
    </row>
    <row r="542" spans="1:18" ht="19.8">
      <c r="A542" s="3" t="s">
        <v>21654</v>
      </c>
      <c r="B542" s="3" t="s">
        <v>218</v>
      </c>
      <c r="C542" s="3" t="s">
        <v>20065</v>
      </c>
      <c r="D542" s="3" t="s">
        <v>95</v>
      </c>
      <c r="E542" s="3" t="s">
        <v>20064</v>
      </c>
      <c r="F542" s="3" t="s">
        <v>48</v>
      </c>
      <c r="G542" s="3">
        <v>2017</v>
      </c>
      <c r="H542" s="3" t="s">
        <v>22118</v>
      </c>
      <c r="I542" s="3">
        <v>219</v>
      </c>
      <c r="J542" s="3" t="s">
        <v>21096</v>
      </c>
      <c r="K542" s="3" t="s">
        <v>0</v>
      </c>
      <c r="N542" s="3">
        <v>2400</v>
      </c>
      <c r="O542" s="3" t="s">
        <v>21105</v>
      </c>
      <c r="P542" s="3" t="s">
        <v>21113</v>
      </c>
      <c r="Q542" s="3">
        <v>245</v>
      </c>
      <c r="R542" s="8" t="str">
        <f t="shared" si="8"/>
        <v>*245*</v>
      </c>
    </row>
    <row r="543" spans="1:18" ht="19.8">
      <c r="A543" s="3" t="s">
        <v>21655</v>
      </c>
      <c r="B543" s="3" t="s">
        <v>151</v>
      </c>
      <c r="C543" s="3" t="s">
        <v>20063</v>
      </c>
      <c r="D543" s="3" t="s">
        <v>82</v>
      </c>
      <c r="E543" s="3" t="s">
        <v>20062</v>
      </c>
      <c r="F543" s="3" t="s">
        <v>3</v>
      </c>
      <c r="G543" s="3">
        <v>2008</v>
      </c>
      <c r="H543" s="3" t="s">
        <v>22116</v>
      </c>
      <c r="I543" s="3">
        <v>216</v>
      </c>
      <c r="J543" s="3" t="s">
        <v>21095</v>
      </c>
      <c r="K543" s="3" t="s">
        <v>1</v>
      </c>
      <c r="L543" s="9">
        <v>45387</v>
      </c>
      <c r="M543" s="9">
        <v>45411</v>
      </c>
      <c r="N543" s="3">
        <v>950</v>
      </c>
      <c r="O543" s="3" t="s">
        <v>21105</v>
      </c>
      <c r="P543" s="3" t="s">
        <v>21112</v>
      </c>
      <c r="Q543" s="3">
        <v>427</v>
      </c>
      <c r="R543" s="8" t="str">
        <f t="shared" si="8"/>
        <v>*427*</v>
      </c>
    </row>
    <row r="544" spans="1:18" ht="19.8">
      <c r="A544" s="3" t="s">
        <v>21656</v>
      </c>
      <c r="B544" s="3" t="s">
        <v>160</v>
      </c>
      <c r="C544" s="3" t="s">
        <v>20061</v>
      </c>
      <c r="D544" s="3" t="s">
        <v>31</v>
      </c>
      <c r="E544" s="3" t="s">
        <v>20060</v>
      </c>
      <c r="F544" s="3" t="s">
        <v>3</v>
      </c>
      <c r="G544" s="3">
        <v>2005</v>
      </c>
      <c r="H544" s="3" t="s">
        <v>22118</v>
      </c>
      <c r="I544" s="3">
        <v>118</v>
      </c>
      <c r="J544" s="3" t="s">
        <v>21099</v>
      </c>
      <c r="K544" s="3" t="s">
        <v>0</v>
      </c>
      <c r="N544" s="3">
        <v>270</v>
      </c>
      <c r="O544" s="3" t="s">
        <v>21106</v>
      </c>
      <c r="P544" s="3" t="s">
        <v>21113</v>
      </c>
      <c r="Q544" s="3">
        <v>372</v>
      </c>
      <c r="R544" s="8" t="str">
        <f t="shared" si="8"/>
        <v>*372*</v>
      </c>
    </row>
    <row r="545" spans="1:18" ht="19.8">
      <c r="A545" s="3" t="s">
        <v>21657</v>
      </c>
      <c r="B545" s="3" t="s">
        <v>304</v>
      </c>
      <c r="C545" s="3" t="s">
        <v>20059</v>
      </c>
      <c r="D545" s="3" t="s">
        <v>123</v>
      </c>
      <c r="E545" s="3" t="s">
        <v>20058</v>
      </c>
      <c r="F545" s="3" t="s">
        <v>9</v>
      </c>
      <c r="G545" s="3">
        <v>2017</v>
      </c>
      <c r="H545" s="3" t="s">
        <v>22118</v>
      </c>
      <c r="I545" s="3">
        <v>283</v>
      </c>
      <c r="J545" s="3" t="s">
        <v>21086</v>
      </c>
      <c r="K545" s="3" t="s">
        <v>0</v>
      </c>
      <c r="N545" s="3">
        <v>1575</v>
      </c>
      <c r="O545" s="3" t="s">
        <v>21106</v>
      </c>
      <c r="P545" s="3" t="s">
        <v>21114</v>
      </c>
      <c r="Q545" s="3">
        <v>158</v>
      </c>
      <c r="R545" s="8" t="str">
        <f t="shared" si="8"/>
        <v>*158*</v>
      </c>
    </row>
    <row r="546" spans="1:18" ht="19.8">
      <c r="A546" s="3" t="s">
        <v>21658</v>
      </c>
      <c r="B546" s="3" t="s">
        <v>196</v>
      </c>
      <c r="C546" s="3" t="s">
        <v>20057</v>
      </c>
      <c r="D546" s="3" t="s">
        <v>36</v>
      </c>
      <c r="E546" s="3" t="s">
        <v>20056</v>
      </c>
      <c r="F546" s="3" t="s">
        <v>15</v>
      </c>
      <c r="G546" s="3">
        <v>2011</v>
      </c>
      <c r="H546" s="3" t="s">
        <v>22118</v>
      </c>
      <c r="I546" s="3">
        <v>355</v>
      </c>
      <c r="J546" s="3" t="s">
        <v>21091</v>
      </c>
      <c r="K546" s="3" t="s">
        <v>1</v>
      </c>
      <c r="L546" s="9">
        <v>45423</v>
      </c>
      <c r="M546" s="9">
        <v>45569</v>
      </c>
      <c r="N546" s="3">
        <v>2350</v>
      </c>
      <c r="O546" s="3" t="s">
        <v>21106</v>
      </c>
      <c r="P546" s="3" t="s">
        <v>21114</v>
      </c>
      <c r="Q546" s="3">
        <v>278</v>
      </c>
      <c r="R546" s="8" t="str">
        <f t="shared" si="8"/>
        <v>*278*</v>
      </c>
    </row>
    <row r="547" spans="1:18" ht="19.8">
      <c r="A547" s="3" t="s">
        <v>21659</v>
      </c>
      <c r="B547" s="3" t="s">
        <v>18</v>
      </c>
      <c r="C547" s="3" t="s">
        <v>20055</v>
      </c>
      <c r="D547" s="3" t="s">
        <v>14</v>
      </c>
      <c r="E547" s="3" t="s">
        <v>20054</v>
      </c>
      <c r="F547" s="3" t="s">
        <v>3</v>
      </c>
      <c r="G547" s="3">
        <v>2018</v>
      </c>
      <c r="H547" s="3" t="s">
        <v>22117</v>
      </c>
      <c r="I547" s="3">
        <v>82</v>
      </c>
      <c r="J547" s="3" t="s">
        <v>21095</v>
      </c>
      <c r="K547" s="3" t="s">
        <v>0</v>
      </c>
      <c r="N547" s="3">
        <v>215</v>
      </c>
      <c r="O547" s="3" t="s">
        <v>21106</v>
      </c>
      <c r="P547" s="3" t="s">
        <v>21114</v>
      </c>
      <c r="Q547" s="3">
        <v>156</v>
      </c>
      <c r="R547" s="8" t="str">
        <f t="shared" si="8"/>
        <v>*156*</v>
      </c>
    </row>
    <row r="548" spans="1:18" ht="19.8">
      <c r="A548" s="3" t="s">
        <v>21660</v>
      </c>
      <c r="B548" s="3" t="s">
        <v>143</v>
      </c>
      <c r="C548" s="3" t="s">
        <v>20053</v>
      </c>
      <c r="D548" s="3" t="s">
        <v>141</v>
      </c>
      <c r="E548" s="3" t="s">
        <v>20052</v>
      </c>
      <c r="F548" s="3" t="s">
        <v>3</v>
      </c>
      <c r="G548" s="3">
        <v>2023</v>
      </c>
      <c r="H548" s="3" t="s">
        <v>22117</v>
      </c>
      <c r="I548" s="3">
        <v>223</v>
      </c>
      <c r="J548" s="3" t="s">
        <v>21083</v>
      </c>
      <c r="K548" s="3" t="s">
        <v>0</v>
      </c>
      <c r="N548" s="3">
        <v>145</v>
      </c>
      <c r="O548" s="3" t="s">
        <v>25</v>
      </c>
      <c r="P548" s="3" t="s">
        <v>21111</v>
      </c>
      <c r="Q548" s="3">
        <v>409</v>
      </c>
      <c r="R548" s="8" t="str">
        <f t="shared" si="8"/>
        <v>*409*</v>
      </c>
    </row>
    <row r="549" spans="1:18" ht="19.8">
      <c r="A549" s="3" t="s">
        <v>21661</v>
      </c>
      <c r="B549" s="3" t="s">
        <v>196</v>
      </c>
      <c r="C549" s="3" t="s">
        <v>20051</v>
      </c>
      <c r="D549" s="3" t="s">
        <v>36</v>
      </c>
      <c r="E549" s="3" t="s">
        <v>20050</v>
      </c>
      <c r="F549" s="3" t="s">
        <v>9</v>
      </c>
      <c r="G549" s="3">
        <v>2024</v>
      </c>
      <c r="H549" s="3" t="s">
        <v>22117</v>
      </c>
      <c r="I549" s="3">
        <v>201</v>
      </c>
      <c r="J549" s="3" t="s">
        <v>21099</v>
      </c>
      <c r="K549" s="3" t="s">
        <v>1</v>
      </c>
      <c r="L549" s="9">
        <v>45134</v>
      </c>
      <c r="M549" s="9">
        <v>45176</v>
      </c>
      <c r="N549" s="3">
        <v>385</v>
      </c>
      <c r="O549" s="3" t="s">
        <v>21106</v>
      </c>
      <c r="P549" s="3" t="s">
        <v>21112</v>
      </c>
      <c r="Q549" s="3">
        <v>183</v>
      </c>
      <c r="R549" s="8" t="str">
        <f t="shared" si="8"/>
        <v>*183*</v>
      </c>
    </row>
    <row r="550" spans="1:18" ht="19.8">
      <c r="A550" s="3" t="s">
        <v>21662</v>
      </c>
      <c r="B550" s="3" t="s">
        <v>218</v>
      </c>
      <c r="C550" s="3" t="s">
        <v>20049</v>
      </c>
      <c r="D550" s="3" t="s">
        <v>95</v>
      </c>
      <c r="E550" s="3" t="s">
        <v>20048</v>
      </c>
      <c r="F550" s="3" t="s">
        <v>15</v>
      </c>
      <c r="G550" s="3">
        <v>2011</v>
      </c>
      <c r="H550" s="3" t="s">
        <v>22117</v>
      </c>
      <c r="I550" s="3">
        <v>271</v>
      </c>
      <c r="J550" s="3" t="s">
        <v>21089</v>
      </c>
      <c r="K550" s="3" t="s">
        <v>1</v>
      </c>
      <c r="L550" s="9">
        <v>45667</v>
      </c>
      <c r="M550" s="9">
        <v>45696</v>
      </c>
      <c r="N550" s="3">
        <v>755</v>
      </c>
      <c r="O550" s="3" t="s">
        <v>21105</v>
      </c>
      <c r="P550" s="3" t="s">
        <v>21114</v>
      </c>
      <c r="Q550" s="3">
        <v>279</v>
      </c>
      <c r="R550" s="8" t="str">
        <f t="shared" si="8"/>
        <v>*279*</v>
      </c>
    </row>
    <row r="551" spans="1:18" ht="19.8">
      <c r="A551" s="3" t="s">
        <v>21663</v>
      </c>
      <c r="B551" s="3" t="s">
        <v>196</v>
      </c>
      <c r="C551" s="3" t="s">
        <v>2003</v>
      </c>
      <c r="D551" s="3" t="s">
        <v>36</v>
      </c>
      <c r="E551" s="3" t="s">
        <v>20047</v>
      </c>
      <c r="F551" s="3" t="s">
        <v>9</v>
      </c>
      <c r="G551" s="3">
        <v>2024</v>
      </c>
      <c r="H551" s="3" t="s">
        <v>22118</v>
      </c>
      <c r="I551" s="3">
        <v>149</v>
      </c>
      <c r="J551" s="3" t="s">
        <v>21085</v>
      </c>
      <c r="K551" s="3" t="s">
        <v>1</v>
      </c>
      <c r="L551" s="9">
        <v>45353</v>
      </c>
      <c r="M551" s="9">
        <v>45369</v>
      </c>
      <c r="N551" s="3">
        <v>105</v>
      </c>
      <c r="O551" s="3" t="s">
        <v>21106</v>
      </c>
      <c r="P551" s="3" t="s">
        <v>21114</v>
      </c>
      <c r="Q551" s="3">
        <v>387</v>
      </c>
      <c r="R551" s="8" t="str">
        <f t="shared" si="8"/>
        <v>*387*</v>
      </c>
    </row>
    <row r="552" spans="1:18" ht="19.8">
      <c r="A552" s="3" t="s">
        <v>21664</v>
      </c>
      <c r="B552" s="3" t="s">
        <v>108</v>
      </c>
      <c r="C552" s="3" t="s">
        <v>20046</v>
      </c>
      <c r="D552" s="3" t="s">
        <v>63</v>
      </c>
      <c r="E552" s="3" t="s">
        <v>20045</v>
      </c>
      <c r="F552" s="3" t="s">
        <v>77</v>
      </c>
      <c r="G552" s="3">
        <v>2021</v>
      </c>
      <c r="H552" s="3" t="s">
        <v>22118</v>
      </c>
      <c r="I552" s="3">
        <v>403</v>
      </c>
      <c r="J552" s="3" t="s">
        <v>21100</v>
      </c>
      <c r="K552" s="3" t="s">
        <v>0</v>
      </c>
      <c r="N552" s="3">
        <v>1555</v>
      </c>
      <c r="O552" s="3" t="s">
        <v>21106</v>
      </c>
      <c r="P552" s="3" t="s">
        <v>21111</v>
      </c>
      <c r="Q552" s="3">
        <v>160</v>
      </c>
      <c r="R552" s="8" t="str">
        <f t="shared" si="8"/>
        <v>*160*</v>
      </c>
    </row>
    <row r="553" spans="1:18" ht="19.8">
      <c r="A553" s="3" t="s">
        <v>21665</v>
      </c>
      <c r="B553" s="3" t="s">
        <v>27</v>
      </c>
      <c r="C553" s="3" t="s">
        <v>20044</v>
      </c>
      <c r="D553" s="3" t="s">
        <v>25</v>
      </c>
      <c r="E553" s="3" t="s">
        <v>20043</v>
      </c>
      <c r="F553" s="3" t="s">
        <v>77</v>
      </c>
      <c r="G553" s="3">
        <v>2024</v>
      </c>
      <c r="H553" s="3" t="s">
        <v>22116</v>
      </c>
      <c r="I553" s="3">
        <v>167</v>
      </c>
      <c r="J553" s="3" t="s">
        <v>21097</v>
      </c>
      <c r="K553" s="3" t="s">
        <v>1</v>
      </c>
      <c r="L553" s="9">
        <v>45174</v>
      </c>
      <c r="M553" s="9">
        <v>45472</v>
      </c>
      <c r="N553" s="3">
        <v>2445</v>
      </c>
      <c r="O553" s="3" t="s">
        <v>25</v>
      </c>
      <c r="P553" s="3" t="s">
        <v>21111</v>
      </c>
      <c r="Q553" s="3">
        <v>417</v>
      </c>
      <c r="R553" s="8" t="str">
        <f t="shared" si="8"/>
        <v>*417*</v>
      </c>
    </row>
    <row r="554" spans="1:18" ht="19.8">
      <c r="A554" s="3" t="s">
        <v>21666</v>
      </c>
      <c r="B554" s="3" t="s">
        <v>65</v>
      </c>
      <c r="C554" s="3" t="s">
        <v>20042</v>
      </c>
      <c r="D554" s="3" t="s">
        <v>63</v>
      </c>
      <c r="E554" s="3" t="s">
        <v>20041</v>
      </c>
      <c r="F554" s="3" t="s">
        <v>9</v>
      </c>
      <c r="G554" s="3">
        <v>2010</v>
      </c>
      <c r="H554" s="3" t="s">
        <v>22118</v>
      </c>
      <c r="I554" s="3">
        <v>118</v>
      </c>
      <c r="J554" s="3" t="s">
        <v>21083</v>
      </c>
      <c r="K554" s="3" t="s">
        <v>0</v>
      </c>
      <c r="N554" s="3">
        <v>1265</v>
      </c>
      <c r="O554" s="3" t="s">
        <v>21106</v>
      </c>
      <c r="P554" s="3" t="s">
        <v>21112</v>
      </c>
      <c r="Q554" s="3">
        <v>272</v>
      </c>
      <c r="R554" s="8" t="str">
        <f t="shared" si="8"/>
        <v>*272*</v>
      </c>
    </row>
    <row r="555" spans="1:18" ht="19.8">
      <c r="A555" s="3" t="s">
        <v>21667</v>
      </c>
      <c r="B555" s="3" t="s">
        <v>196</v>
      </c>
      <c r="C555" s="3" t="s">
        <v>20040</v>
      </c>
      <c r="D555" s="3" t="s">
        <v>36</v>
      </c>
      <c r="E555" s="3" t="s">
        <v>20039</v>
      </c>
      <c r="F555" s="3" t="s">
        <v>15</v>
      </c>
      <c r="G555" s="3">
        <v>2024</v>
      </c>
      <c r="H555" s="3" t="s">
        <v>22117</v>
      </c>
      <c r="I555" s="3">
        <v>399</v>
      </c>
      <c r="J555" s="3" t="s">
        <v>21089</v>
      </c>
      <c r="K555" s="3" t="s">
        <v>1</v>
      </c>
      <c r="L555" s="9">
        <v>45302</v>
      </c>
      <c r="M555" s="9">
        <v>45544</v>
      </c>
      <c r="N555" s="3">
        <v>1725</v>
      </c>
      <c r="O555" s="3" t="s">
        <v>21106</v>
      </c>
      <c r="P555" s="3" t="s">
        <v>21111</v>
      </c>
      <c r="Q555" s="3">
        <v>423</v>
      </c>
      <c r="R555" s="8" t="str">
        <f t="shared" si="8"/>
        <v>*423*</v>
      </c>
    </row>
    <row r="556" spans="1:18" ht="19.8">
      <c r="A556" s="3" t="s">
        <v>21668</v>
      </c>
      <c r="B556" s="3" t="s">
        <v>266</v>
      </c>
      <c r="C556" s="3" t="s">
        <v>20038</v>
      </c>
      <c r="D556" s="3" t="s">
        <v>141</v>
      </c>
      <c r="E556" s="3" t="s">
        <v>20037</v>
      </c>
      <c r="F556" s="3" t="s">
        <v>3</v>
      </c>
      <c r="G556" s="3">
        <v>2016</v>
      </c>
      <c r="H556" s="3" t="s">
        <v>22116</v>
      </c>
      <c r="I556" s="3">
        <v>285</v>
      </c>
      <c r="J556" s="3" t="s">
        <v>21095</v>
      </c>
      <c r="K556" s="3" t="s">
        <v>1</v>
      </c>
      <c r="L556" s="9">
        <v>45467</v>
      </c>
      <c r="M556" s="9">
        <v>45506</v>
      </c>
      <c r="N556" s="3">
        <v>1020</v>
      </c>
      <c r="O556" s="3" t="s">
        <v>25</v>
      </c>
      <c r="P556" s="3" t="s">
        <v>21114</v>
      </c>
      <c r="Q556" s="3">
        <v>294</v>
      </c>
      <c r="R556" s="8" t="str">
        <f t="shared" si="8"/>
        <v>*294*</v>
      </c>
    </row>
    <row r="557" spans="1:18" ht="19.8">
      <c r="A557" s="3" t="s">
        <v>21669</v>
      </c>
      <c r="B557" s="3" t="s">
        <v>88</v>
      </c>
      <c r="C557" s="3" t="s">
        <v>20036</v>
      </c>
      <c r="D557" s="3" t="s">
        <v>2</v>
      </c>
      <c r="E557" s="3" t="s">
        <v>20035</v>
      </c>
      <c r="F557" s="3" t="s">
        <v>15</v>
      </c>
      <c r="G557" s="3">
        <v>2005</v>
      </c>
      <c r="H557" s="3" t="s">
        <v>22116</v>
      </c>
      <c r="I557" s="3">
        <v>176</v>
      </c>
      <c r="J557" s="3" t="s">
        <v>21093</v>
      </c>
      <c r="K557" s="3" t="s">
        <v>1</v>
      </c>
      <c r="L557" s="9">
        <v>45181</v>
      </c>
      <c r="M557" s="9">
        <v>45390</v>
      </c>
      <c r="N557" s="3">
        <v>215</v>
      </c>
      <c r="O557" s="3" t="s">
        <v>21073</v>
      </c>
      <c r="P557" s="3" t="s">
        <v>21111</v>
      </c>
      <c r="Q557" s="3">
        <v>268</v>
      </c>
      <c r="R557" s="8" t="str">
        <f t="shared" si="8"/>
        <v>*268*</v>
      </c>
    </row>
    <row r="558" spans="1:18" ht="19.8">
      <c r="A558" s="3" t="s">
        <v>21670</v>
      </c>
      <c r="B558" s="3" t="s">
        <v>38</v>
      </c>
      <c r="C558" s="3" t="s">
        <v>20034</v>
      </c>
      <c r="D558" s="3" t="s">
        <v>36</v>
      </c>
      <c r="E558" s="3" t="s">
        <v>20033</v>
      </c>
      <c r="F558" s="3" t="s">
        <v>15</v>
      </c>
      <c r="G558" s="3">
        <v>2023</v>
      </c>
      <c r="H558" s="3" t="s">
        <v>22116</v>
      </c>
      <c r="I558" s="3">
        <v>475</v>
      </c>
      <c r="J558" s="3" t="s">
        <v>21102</v>
      </c>
      <c r="K558" s="3" t="s">
        <v>1</v>
      </c>
      <c r="L558" s="9">
        <v>45569</v>
      </c>
      <c r="M558" s="9">
        <v>45689</v>
      </c>
      <c r="N558" s="3">
        <v>330</v>
      </c>
      <c r="O558" s="3" t="s">
        <v>21106</v>
      </c>
      <c r="P558" s="3" t="s">
        <v>21112</v>
      </c>
      <c r="Q558" s="3">
        <v>320</v>
      </c>
      <c r="R558" s="8" t="str">
        <f t="shared" si="8"/>
        <v>*320*</v>
      </c>
    </row>
    <row r="559" spans="1:18" ht="19.8">
      <c r="A559" s="3" t="s">
        <v>21671</v>
      </c>
      <c r="B559" s="3" t="s">
        <v>22</v>
      </c>
      <c r="C559" s="3" t="s">
        <v>20032</v>
      </c>
      <c r="D559" s="3" t="s">
        <v>5</v>
      </c>
      <c r="E559" s="3" t="s">
        <v>20031</v>
      </c>
      <c r="F559" s="3" t="s">
        <v>3</v>
      </c>
      <c r="G559" s="3">
        <v>2012</v>
      </c>
      <c r="H559" s="3" t="s">
        <v>22118</v>
      </c>
      <c r="I559" s="3">
        <v>238</v>
      </c>
      <c r="J559" s="3" t="s">
        <v>21087</v>
      </c>
      <c r="K559" s="3" t="s">
        <v>0</v>
      </c>
      <c r="N559" s="3">
        <v>1075</v>
      </c>
      <c r="O559" s="3" t="s">
        <v>21106</v>
      </c>
      <c r="P559" s="3" t="s">
        <v>21111</v>
      </c>
      <c r="Q559" s="3">
        <v>312</v>
      </c>
      <c r="R559" s="8" t="str">
        <f t="shared" si="8"/>
        <v>*312*</v>
      </c>
    </row>
    <row r="560" spans="1:18" ht="19.8">
      <c r="A560" s="3" t="s">
        <v>21672</v>
      </c>
      <c r="B560" s="3" t="s">
        <v>143</v>
      </c>
      <c r="C560" s="3" t="s">
        <v>20030</v>
      </c>
      <c r="D560" s="3" t="s">
        <v>141</v>
      </c>
      <c r="E560" s="3" t="s">
        <v>20029</v>
      </c>
      <c r="F560" s="3" t="s">
        <v>29</v>
      </c>
      <c r="G560" s="3">
        <v>2008</v>
      </c>
      <c r="H560" s="3" t="s">
        <v>22116</v>
      </c>
      <c r="I560" s="3">
        <v>174</v>
      </c>
      <c r="J560" s="3" t="s">
        <v>21091</v>
      </c>
      <c r="K560" s="3" t="s">
        <v>1</v>
      </c>
      <c r="L560" s="9">
        <v>45540</v>
      </c>
      <c r="M560" s="9">
        <v>45620</v>
      </c>
      <c r="N560" s="3">
        <v>520</v>
      </c>
      <c r="O560" s="3" t="s">
        <v>25</v>
      </c>
      <c r="P560" s="3" t="s">
        <v>21112</v>
      </c>
      <c r="Q560" s="3">
        <v>297</v>
      </c>
      <c r="R560" s="8" t="str">
        <f t="shared" si="8"/>
        <v>*297*</v>
      </c>
    </row>
    <row r="561" spans="1:18" ht="19.8">
      <c r="A561" s="3" t="s">
        <v>21673</v>
      </c>
      <c r="B561" s="3" t="s">
        <v>84</v>
      </c>
      <c r="C561" s="3" t="s">
        <v>20028</v>
      </c>
      <c r="D561" s="3" t="s">
        <v>82</v>
      </c>
      <c r="E561" s="3" t="s">
        <v>20027</v>
      </c>
      <c r="F561" s="3" t="s">
        <v>77</v>
      </c>
      <c r="G561" s="3">
        <v>2008</v>
      </c>
      <c r="H561" s="3" t="s">
        <v>22118</v>
      </c>
      <c r="I561" s="3">
        <v>258</v>
      </c>
      <c r="J561" s="3" t="s">
        <v>21100</v>
      </c>
      <c r="K561" s="3" t="s">
        <v>0</v>
      </c>
      <c r="N561" s="3">
        <v>1525</v>
      </c>
      <c r="O561" s="3" t="s">
        <v>21105</v>
      </c>
      <c r="P561" s="3" t="s">
        <v>21112</v>
      </c>
      <c r="Q561" s="3">
        <v>342</v>
      </c>
      <c r="R561" s="8" t="str">
        <f t="shared" si="8"/>
        <v>*342*</v>
      </c>
    </row>
    <row r="562" spans="1:18" ht="19.8">
      <c r="A562" s="3" t="s">
        <v>21674</v>
      </c>
      <c r="B562" s="3" t="s">
        <v>304</v>
      </c>
      <c r="C562" s="3" t="s">
        <v>20026</v>
      </c>
      <c r="D562" s="3" t="s">
        <v>123</v>
      </c>
      <c r="E562" s="3" t="s">
        <v>20025</v>
      </c>
      <c r="F562" s="3" t="s">
        <v>29</v>
      </c>
      <c r="G562" s="3">
        <v>2015</v>
      </c>
      <c r="H562" s="3" t="s">
        <v>22118</v>
      </c>
      <c r="I562" s="3">
        <v>122</v>
      </c>
      <c r="J562" s="3" t="s">
        <v>21094</v>
      </c>
      <c r="K562" s="3" t="s">
        <v>0</v>
      </c>
      <c r="N562" s="3">
        <v>2350</v>
      </c>
      <c r="O562" s="3" t="s">
        <v>21106</v>
      </c>
      <c r="P562" s="3" t="s">
        <v>21112</v>
      </c>
      <c r="Q562" s="3">
        <v>162</v>
      </c>
      <c r="R562" s="8" t="str">
        <f t="shared" si="8"/>
        <v>*162*</v>
      </c>
    </row>
    <row r="563" spans="1:18" ht="19.8">
      <c r="A563" s="3" t="s">
        <v>21675</v>
      </c>
      <c r="B563" s="3" t="s">
        <v>196</v>
      </c>
      <c r="C563" s="3" t="s">
        <v>20024</v>
      </c>
      <c r="D563" s="3" t="s">
        <v>36</v>
      </c>
      <c r="E563" s="3" t="s">
        <v>20023</v>
      </c>
      <c r="F563" s="3" t="s">
        <v>15</v>
      </c>
      <c r="G563" s="3">
        <v>2015</v>
      </c>
      <c r="H563" s="3" t="s">
        <v>22118</v>
      </c>
      <c r="I563" s="3">
        <v>481</v>
      </c>
      <c r="J563" s="3" t="s">
        <v>21098</v>
      </c>
      <c r="K563" s="3" t="s">
        <v>0</v>
      </c>
      <c r="N563" s="3">
        <v>625</v>
      </c>
      <c r="O563" s="3" t="s">
        <v>21106</v>
      </c>
      <c r="P563" s="3" t="s">
        <v>21111</v>
      </c>
      <c r="Q563" s="3">
        <v>198</v>
      </c>
      <c r="R563" s="8" t="str">
        <f t="shared" si="8"/>
        <v>*198*</v>
      </c>
    </row>
    <row r="564" spans="1:18" ht="19.8">
      <c r="A564" s="3" t="s">
        <v>21676</v>
      </c>
      <c r="B564" s="3" t="s">
        <v>455</v>
      </c>
      <c r="C564" s="3" t="s">
        <v>20022</v>
      </c>
      <c r="D564" s="3" t="s">
        <v>14</v>
      </c>
      <c r="E564" s="3" t="s">
        <v>20021</v>
      </c>
      <c r="F564" s="3" t="s">
        <v>48</v>
      </c>
      <c r="G564" s="3">
        <v>2020</v>
      </c>
      <c r="H564" s="3" t="s">
        <v>22117</v>
      </c>
      <c r="I564" s="3">
        <v>466</v>
      </c>
      <c r="J564" s="3" t="s">
        <v>21091</v>
      </c>
      <c r="K564" s="3" t="s">
        <v>0</v>
      </c>
      <c r="N564" s="3">
        <v>1085</v>
      </c>
      <c r="O564" s="3" t="s">
        <v>21106</v>
      </c>
      <c r="P564" s="3" t="s">
        <v>21114</v>
      </c>
      <c r="Q564" s="3">
        <v>345</v>
      </c>
      <c r="R564" s="8" t="str">
        <f t="shared" si="8"/>
        <v>*345*</v>
      </c>
    </row>
    <row r="565" spans="1:18" ht="19.8">
      <c r="A565" s="3" t="s">
        <v>21677</v>
      </c>
      <c r="B565" s="3" t="s">
        <v>33</v>
      </c>
      <c r="C565" s="3" t="s">
        <v>20020</v>
      </c>
      <c r="D565" s="3" t="s">
        <v>31</v>
      </c>
      <c r="E565" s="3" t="s">
        <v>20019</v>
      </c>
      <c r="F565" s="3" t="s">
        <v>29</v>
      </c>
      <c r="G565" s="3">
        <v>2023</v>
      </c>
      <c r="H565" s="3" t="s">
        <v>22117</v>
      </c>
      <c r="I565" s="3">
        <v>439</v>
      </c>
      <c r="J565" s="3" t="s">
        <v>21098</v>
      </c>
      <c r="K565" s="3" t="s">
        <v>1</v>
      </c>
      <c r="L565" s="9">
        <v>45118</v>
      </c>
      <c r="M565" s="9">
        <v>45128</v>
      </c>
      <c r="N565" s="3">
        <v>1375</v>
      </c>
      <c r="O565" s="3" t="s">
        <v>21106</v>
      </c>
      <c r="P565" s="3" t="s">
        <v>21113</v>
      </c>
      <c r="Q565" s="3">
        <v>332</v>
      </c>
      <c r="R565" s="8" t="str">
        <f t="shared" si="8"/>
        <v>*332*</v>
      </c>
    </row>
    <row r="566" spans="1:18" ht="19.8">
      <c r="A566" s="3" t="s">
        <v>21678</v>
      </c>
      <c r="B566" s="3" t="s">
        <v>426</v>
      </c>
      <c r="C566" s="3" t="s">
        <v>20018</v>
      </c>
      <c r="D566" s="3" t="s">
        <v>95</v>
      </c>
      <c r="E566" s="3" t="s">
        <v>20017</v>
      </c>
      <c r="F566" s="3" t="s">
        <v>15</v>
      </c>
      <c r="G566" s="3">
        <v>2007</v>
      </c>
      <c r="H566" s="3" t="s">
        <v>22117</v>
      </c>
      <c r="I566" s="3">
        <v>310</v>
      </c>
      <c r="J566" s="3" t="s">
        <v>21092</v>
      </c>
      <c r="K566" s="3" t="s">
        <v>1</v>
      </c>
      <c r="L566" s="9">
        <v>45644</v>
      </c>
      <c r="M566" s="9">
        <v>45711</v>
      </c>
      <c r="N566" s="3">
        <v>2335</v>
      </c>
      <c r="O566" s="3" t="s">
        <v>21105</v>
      </c>
      <c r="P566" s="3" t="s">
        <v>21112</v>
      </c>
      <c r="Q566" s="3">
        <v>154</v>
      </c>
      <c r="R566" s="8" t="str">
        <f t="shared" si="8"/>
        <v>*154*</v>
      </c>
    </row>
    <row r="567" spans="1:18" ht="19.8">
      <c r="A567" s="3" t="s">
        <v>21679</v>
      </c>
      <c r="B567" s="3" t="s">
        <v>455</v>
      </c>
      <c r="C567" s="3" t="s">
        <v>20016</v>
      </c>
      <c r="D567" s="3" t="s">
        <v>14</v>
      </c>
      <c r="E567" s="3" t="s">
        <v>20015</v>
      </c>
      <c r="F567" s="3" t="s">
        <v>15</v>
      </c>
      <c r="G567" s="3">
        <v>2023</v>
      </c>
      <c r="H567" s="3" t="s">
        <v>22117</v>
      </c>
      <c r="I567" s="3">
        <v>344</v>
      </c>
      <c r="J567" s="3" t="s">
        <v>21084</v>
      </c>
      <c r="K567" s="3" t="s">
        <v>1</v>
      </c>
      <c r="L567" s="9">
        <v>45125</v>
      </c>
      <c r="M567" s="9">
        <v>45152</v>
      </c>
      <c r="N567" s="3">
        <v>2445</v>
      </c>
      <c r="O567" s="3" t="s">
        <v>21106</v>
      </c>
      <c r="P567" s="3" t="s">
        <v>21113</v>
      </c>
      <c r="Q567" s="3">
        <v>236</v>
      </c>
      <c r="R567" s="8" t="str">
        <f t="shared" si="8"/>
        <v>*236*</v>
      </c>
    </row>
    <row r="568" spans="1:18" ht="19.8">
      <c r="A568" s="3" t="s">
        <v>21680</v>
      </c>
      <c r="B568" s="3" t="s">
        <v>33</v>
      </c>
      <c r="C568" s="3" t="s">
        <v>20014</v>
      </c>
      <c r="D568" s="3" t="s">
        <v>31</v>
      </c>
      <c r="E568" s="3" t="s">
        <v>20013</v>
      </c>
      <c r="F568" s="3" t="s">
        <v>3</v>
      </c>
      <c r="G568" s="3">
        <v>2013</v>
      </c>
      <c r="H568" s="3" t="s">
        <v>22118</v>
      </c>
      <c r="I568" s="3">
        <v>215</v>
      </c>
      <c r="J568" s="3" t="s">
        <v>21097</v>
      </c>
      <c r="K568" s="3" t="s">
        <v>1</v>
      </c>
      <c r="L568" s="9">
        <v>45567</v>
      </c>
      <c r="M568" s="9">
        <v>45660</v>
      </c>
      <c r="N568" s="3">
        <v>1400</v>
      </c>
      <c r="O568" s="3" t="s">
        <v>21106</v>
      </c>
      <c r="P568" s="3" t="s">
        <v>21114</v>
      </c>
      <c r="Q568" s="3">
        <v>271</v>
      </c>
      <c r="R568" s="8" t="str">
        <f t="shared" si="8"/>
        <v>*271*</v>
      </c>
    </row>
    <row r="569" spans="1:18" ht="19.8">
      <c r="A569" s="3" t="s">
        <v>21681</v>
      </c>
      <c r="B569" s="3" t="s">
        <v>143</v>
      </c>
      <c r="C569" s="3" t="s">
        <v>20012</v>
      </c>
      <c r="D569" s="3" t="s">
        <v>141</v>
      </c>
      <c r="E569" s="3" t="s">
        <v>20011</v>
      </c>
      <c r="F569" s="3" t="s">
        <v>3</v>
      </c>
      <c r="G569" s="3">
        <v>2021</v>
      </c>
      <c r="H569" s="3" t="s">
        <v>22118</v>
      </c>
      <c r="I569" s="3">
        <v>103</v>
      </c>
      <c r="J569" s="3" t="s">
        <v>21092</v>
      </c>
      <c r="K569" s="3" t="s">
        <v>0</v>
      </c>
      <c r="N569" s="3">
        <v>535</v>
      </c>
      <c r="O569" s="3" t="s">
        <v>25</v>
      </c>
      <c r="P569" s="3" t="s">
        <v>21114</v>
      </c>
      <c r="Q569" s="3">
        <v>197</v>
      </c>
      <c r="R569" s="8" t="str">
        <f t="shared" si="8"/>
        <v>*197*</v>
      </c>
    </row>
    <row r="570" spans="1:18" ht="19.8">
      <c r="A570" s="3" t="s">
        <v>21682</v>
      </c>
      <c r="B570" s="3" t="s">
        <v>256</v>
      </c>
      <c r="C570" s="3" t="s">
        <v>20010</v>
      </c>
      <c r="D570" s="3" t="s">
        <v>14</v>
      </c>
      <c r="E570" s="3" t="s">
        <v>20009</v>
      </c>
      <c r="F570" s="3" t="s">
        <v>3</v>
      </c>
      <c r="G570" s="3">
        <v>2024</v>
      </c>
      <c r="H570" s="3" t="s">
        <v>22116</v>
      </c>
      <c r="I570" s="3">
        <v>151</v>
      </c>
      <c r="J570" s="3" t="s">
        <v>21099</v>
      </c>
      <c r="K570" s="3" t="s">
        <v>0</v>
      </c>
      <c r="N570" s="3">
        <v>2015</v>
      </c>
      <c r="O570" s="3" t="s">
        <v>21106</v>
      </c>
      <c r="P570" s="3" t="s">
        <v>21114</v>
      </c>
      <c r="Q570" s="3">
        <v>139</v>
      </c>
      <c r="R570" s="8" t="str">
        <f t="shared" si="8"/>
        <v>*139*</v>
      </c>
    </row>
    <row r="571" spans="1:18" ht="19.8">
      <c r="A571" s="3" t="s">
        <v>21683</v>
      </c>
      <c r="B571" s="3" t="s">
        <v>12</v>
      </c>
      <c r="C571" s="3" t="s">
        <v>20008</v>
      </c>
      <c r="D571" s="3" t="s">
        <v>2</v>
      </c>
      <c r="E571" s="3" t="s">
        <v>20007</v>
      </c>
      <c r="F571" s="3" t="s">
        <v>9</v>
      </c>
      <c r="G571" s="3">
        <v>2022</v>
      </c>
      <c r="H571" s="3" t="s">
        <v>22118</v>
      </c>
      <c r="I571" s="3">
        <v>280</v>
      </c>
      <c r="J571" s="3" t="s">
        <v>21095</v>
      </c>
      <c r="K571" s="3" t="s">
        <v>0</v>
      </c>
      <c r="N571" s="3">
        <v>1110</v>
      </c>
      <c r="O571" s="3" t="s">
        <v>21073</v>
      </c>
      <c r="P571" s="3" t="s">
        <v>21111</v>
      </c>
      <c r="Q571" s="3">
        <v>401</v>
      </c>
      <c r="R571" s="8" t="str">
        <f t="shared" si="8"/>
        <v>*401*</v>
      </c>
    </row>
    <row r="572" spans="1:18" ht="19.8">
      <c r="A572" s="3" t="s">
        <v>21684</v>
      </c>
      <c r="B572" s="3" t="s">
        <v>38</v>
      </c>
      <c r="C572" s="3" t="s">
        <v>20006</v>
      </c>
      <c r="D572" s="3" t="s">
        <v>36</v>
      </c>
      <c r="E572" s="3" t="s">
        <v>20005</v>
      </c>
      <c r="F572" s="3" t="s">
        <v>48</v>
      </c>
      <c r="G572" s="3">
        <v>2010</v>
      </c>
      <c r="H572" s="3" t="s">
        <v>22118</v>
      </c>
      <c r="I572" s="3">
        <v>249</v>
      </c>
      <c r="J572" s="3" t="s">
        <v>21101</v>
      </c>
      <c r="K572" s="3" t="s">
        <v>0</v>
      </c>
      <c r="N572" s="3">
        <v>1060</v>
      </c>
      <c r="O572" s="3" t="s">
        <v>21106</v>
      </c>
      <c r="P572" s="3" t="s">
        <v>21112</v>
      </c>
      <c r="Q572" s="3">
        <v>323</v>
      </c>
      <c r="R572" s="8" t="str">
        <f t="shared" si="8"/>
        <v>*323*</v>
      </c>
    </row>
    <row r="573" spans="1:18" ht="19.8">
      <c r="A573" s="3" t="s">
        <v>21685</v>
      </c>
      <c r="B573" s="3" t="s">
        <v>72</v>
      </c>
      <c r="C573" s="3" t="s">
        <v>20004</v>
      </c>
      <c r="D573" s="3" t="s">
        <v>36</v>
      </c>
      <c r="E573" s="3" t="s">
        <v>20003</v>
      </c>
      <c r="F573" s="3" t="s">
        <v>29</v>
      </c>
      <c r="G573" s="3">
        <v>2013</v>
      </c>
      <c r="H573" s="3" t="s">
        <v>22118</v>
      </c>
      <c r="I573" s="3">
        <v>332</v>
      </c>
      <c r="J573" s="3" t="s">
        <v>21102</v>
      </c>
      <c r="K573" s="3" t="s">
        <v>1</v>
      </c>
      <c r="L573" s="9">
        <v>45442</v>
      </c>
      <c r="M573" s="9">
        <v>45537</v>
      </c>
      <c r="N573" s="3">
        <v>1970</v>
      </c>
      <c r="O573" s="3" t="s">
        <v>21106</v>
      </c>
      <c r="P573" s="3" t="s">
        <v>21114</v>
      </c>
      <c r="Q573" s="3">
        <v>138</v>
      </c>
      <c r="R573" s="8" t="str">
        <f t="shared" si="8"/>
        <v>*138*</v>
      </c>
    </row>
    <row r="574" spans="1:18" ht="19.8">
      <c r="A574" s="3" t="s">
        <v>21686</v>
      </c>
      <c r="B574" s="3" t="s">
        <v>52</v>
      </c>
      <c r="C574" s="3" t="s">
        <v>20002</v>
      </c>
      <c r="D574" s="3" t="s">
        <v>50</v>
      </c>
      <c r="E574" s="3" t="s">
        <v>20001</v>
      </c>
      <c r="F574" s="3" t="s">
        <v>15</v>
      </c>
      <c r="G574" s="3">
        <v>2019</v>
      </c>
      <c r="H574" s="3" t="s">
        <v>22117</v>
      </c>
      <c r="I574" s="3">
        <v>436</v>
      </c>
      <c r="J574" s="3" t="s">
        <v>21084</v>
      </c>
      <c r="K574" s="3" t="s">
        <v>0</v>
      </c>
      <c r="N574" s="3">
        <v>1735</v>
      </c>
      <c r="O574" s="3" t="s">
        <v>21106</v>
      </c>
      <c r="P574" s="3" t="s">
        <v>21114</v>
      </c>
      <c r="Q574" s="3">
        <v>436</v>
      </c>
      <c r="R574" s="8" t="str">
        <f t="shared" si="8"/>
        <v>*436*</v>
      </c>
    </row>
    <row r="575" spans="1:18" ht="19.8">
      <c r="A575" s="3" t="s">
        <v>21687</v>
      </c>
      <c r="B575" s="3" t="s">
        <v>22</v>
      </c>
      <c r="C575" s="3" t="s">
        <v>5592</v>
      </c>
      <c r="D575" s="3" t="s">
        <v>5</v>
      </c>
      <c r="E575" s="3" t="s">
        <v>20000</v>
      </c>
      <c r="F575" s="3" t="s">
        <v>48</v>
      </c>
      <c r="G575" s="3">
        <v>2020</v>
      </c>
      <c r="H575" s="3" t="s">
        <v>22117</v>
      </c>
      <c r="I575" s="3">
        <v>330</v>
      </c>
      <c r="J575" s="3" t="s">
        <v>21102</v>
      </c>
      <c r="K575" s="3" t="s">
        <v>1</v>
      </c>
      <c r="L575" s="9">
        <v>45084</v>
      </c>
      <c r="M575" s="9">
        <v>45270</v>
      </c>
      <c r="N575" s="3">
        <v>1050</v>
      </c>
      <c r="O575" s="3" t="s">
        <v>21106</v>
      </c>
      <c r="P575" s="3" t="s">
        <v>21111</v>
      </c>
      <c r="Q575" s="3">
        <v>232</v>
      </c>
      <c r="R575" s="8" t="str">
        <f t="shared" si="8"/>
        <v>*232*</v>
      </c>
    </row>
    <row r="576" spans="1:18" ht="19.8">
      <c r="A576" s="3" t="s">
        <v>21688</v>
      </c>
      <c r="B576" s="3" t="s">
        <v>147</v>
      </c>
      <c r="C576" s="3" t="s">
        <v>19999</v>
      </c>
      <c r="D576" s="3" t="s">
        <v>5</v>
      </c>
      <c r="E576" s="3" t="s">
        <v>19998</v>
      </c>
      <c r="F576" s="3" t="s">
        <v>15</v>
      </c>
      <c r="G576" s="3">
        <v>2022</v>
      </c>
      <c r="H576" s="3" t="s">
        <v>22117</v>
      </c>
      <c r="I576" s="3">
        <v>438</v>
      </c>
      <c r="J576" s="3" t="s">
        <v>21097</v>
      </c>
      <c r="K576" s="3" t="s">
        <v>0</v>
      </c>
      <c r="N576" s="3">
        <v>1975</v>
      </c>
      <c r="O576" s="3" t="s">
        <v>21106</v>
      </c>
      <c r="P576" s="3" t="s">
        <v>21111</v>
      </c>
      <c r="Q576" s="3">
        <v>219</v>
      </c>
      <c r="R576" s="8" t="str">
        <f t="shared" si="8"/>
        <v>*219*</v>
      </c>
    </row>
    <row r="577" spans="1:18" ht="19.8">
      <c r="A577" s="3" t="s">
        <v>21689</v>
      </c>
      <c r="B577" s="3" t="s">
        <v>108</v>
      </c>
      <c r="C577" s="3" t="s">
        <v>19997</v>
      </c>
      <c r="D577" s="3" t="s">
        <v>63</v>
      </c>
      <c r="E577" s="3" t="s">
        <v>19996</v>
      </c>
      <c r="F577" s="3" t="s">
        <v>29</v>
      </c>
      <c r="G577" s="3">
        <v>2024</v>
      </c>
      <c r="H577" s="3" t="s">
        <v>22117</v>
      </c>
      <c r="I577" s="3">
        <v>420</v>
      </c>
      <c r="J577" s="3" t="s">
        <v>21084</v>
      </c>
      <c r="K577" s="3" t="s">
        <v>0</v>
      </c>
      <c r="N577" s="3">
        <v>1535</v>
      </c>
      <c r="O577" s="3" t="s">
        <v>21106</v>
      </c>
      <c r="P577" s="3" t="s">
        <v>21112</v>
      </c>
      <c r="Q577" s="3">
        <v>402</v>
      </c>
      <c r="R577" s="8" t="str">
        <f t="shared" si="8"/>
        <v>*402*</v>
      </c>
    </row>
    <row r="578" spans="1:18" ht="19.8">
      <c r="A578" s="3" t="s">
        <v>21690</v>
      </c>
      <c r="B578" s="3" t="s">
        <v>151</v>
      </c>
      <c r="C578" s="3" t="s">
        <v>19995</v>
      </c>
      <c r="D578" s="3" t="s">
        <v>82</v>
      </c>
      <c r="E578" s="3" t="s">
        <v>19994</v>
      </c>
      <c r="F578" s="3" t="s">
        <v>15</v>
      </c>
      <c r="G578" s="3">
        <v>2009</v>
      </c>
      <c r="H578" s="3" t="s">
        <v>22118</v>
      </c>
      <c r="I578" s="3">
        <v>407</v>
      </c>
      <c r="J578" s="3" t="s">
        <v>21090</v>
      </c>
      <c r="K578" s="3" t="s">
        <v>0</v>
      </c>
      <c r="N578" s="3">
        <v>465</v>
      </c>
      <c r="O578" s="3" t="s">
        <v>21105</v>
      </c>
      <c r="P578" s="3" t="s">
        <v>21111</v>
      </c>
      <c r="Q578" s="3">
        <v>117</v>
      </c>
      <c r="R578" s="8" t="str">
        <f t="shared" si="8"/>
        <v>*117*</v>
      </c>
    </row>
    <row r="579" spans="1:18" ht="19.8">
      <c r="A579" s="3" t="s">
        <v>21691</v>
      </c>
      <c r="B579" s="3" t="s">
        <v>38</v>
      </c>
      <c r="C579" s="3" t="s">
        <v>7523</v>
      </c>
      <c r="D579" s="3" t="s">
        <v>36</v>
      </c>
      <c r="E579" s="3" t="s">
        <v>19993</v>
      </c>
      <c r="F579" s="3" t="s">
        <v>3</v>
      </c>
      <c r="G579" s="3">
        <v>2020</v>
      </c>
      <c r="H579" s="3" t="s">
        <v>22118</v>
      </c>
      <c r="I579" s="3">
        <v>424</v>
      </c>
      <c r="J579" s="3" t="s">
        <v>21097</v>
      </c>
      <c r="K579" s="3" t="s">
        <v>0</v>
      </c>
      <c r="N579" s="3">
        <v>360</v>
      </c>
      <c r="O579" s="3" t="s">
        <v>21106</v>
      </c>
      <c r="P579" s="3" t="s">
        <v>21114</v>
      </c>
      <c r="Q579" s="3">
        <v>345</v>
      </c>
      <c r="R579" s="8" t="str">
        <f t="shared" si="8"/>
        <v>*345*</v>
      </c>
    </row>
    <row r="580" spans="1:18" ht="19.8">
      <c r="A580" s="3" t="s">
        <v>21692</v>
      </c>
      <c r="B580" s="3" t="s">
        <v>304</v>
      </c>
      <c r="C580" s="3" t="s">
        <v>19992</v>
      </c>
      <c r="D580" s="3" t="s">
        <v>123</v>
      </c>
      <c r="E580" s="3" t="s">
        <v>19991</v>
      </c>
      <c r="F580" s="3" t="s">
        <v>29</v>
      </c>
      <c r="G580" s="3">
        <v>2018</v>
      </c>
      <c r="H580" s="3" t="s">
        <v>22116</v>
      </c>
      <c r="I580" s="3">
        <v>390</v>
      </c>
      <c r="J580" s="3" t="s">
        <v>21087</v>
      </c>
      <c r="K580" s="3" t="s">
        <v>0</v>
      </c>
      <c r="N580" s="3">
        <v>2380</v>
      </c>
      <c r="O580" s="3" t="s">
        <v>21106</v>
      </c>
      <c r="P580" s="3" t="s">
        <v>21111</v>
      </c>
      <c r="Q580" s="3">
        <v>425</v>
      </c>
      <c r="R580" s="8" t="str">
        <f t="shared" ref="R580:R643" si="9">"*"&amp;Q580&amp;"*"</f>
        <v>*425*</v>
      </c>
    </row>
    <row r="581" spans="1:18" ht="19.8">
      <c r="A581" s="3" t="s">
        <v>21693</v>
      </c>
      <c r="B581" s="3" t="s">
        <v>151</v>
      </c>
      <c r="C581" s="3" t="s">
        <v>19990</v>
      </c>
      <c r="D581" s="3" t="s">
        <v>82</v>
      </c>
      <c r="E581" s="3" t="s">
        <v>19989</v>
      </c>
      <c r="F581" s="3" t="s">
        <v>77</v>
      </c>
      <c r="G581" s="3">
        <v>2009</v>
      </c>
      <c r="H581" s="3" t="s">
        <v>22118</v>
      </c>
      <c r="I581" s="3">
        <v>333</v>
      </c>
      <c r="J581" s="3" t="s">
        <v>21085</v>
      </c>
      <c r="K581" s="3" t="s">
        <v>1</v>
      </c>
      <c r="L581" s="9">
        <v>45249</v>
      </c>
      <c r="M581" s="9">
        <v>45294</v>
      </c>
      <c r="N581" s="3">
        <v>510</v>
      </c>
      <c r="O581" s="3" t="s">
        <v>21105</v>
      </c>
      <c r="P581" s="3" t="s">
        <v>21112</v>
      </c>
      <c r="Q581" s="3">
        <v>424</v>
      </c>
      <c r="R581" s="8" t="str">
        <f t="shared" si="9"/>
        <v>*424*</v>
      </c>
    </row>
    <row r="582" spans="1:18" ht="19.8">
      <c r="A582" s="3" t="s">
        <v>21694</v>
      </c>
      <c r="B582" s="3" t="s">
        <v>43</v>
      </c>
      <c r="C582" s="3" t="s">
        <v>19988</v>
      </c>
      <c r="D582" s="3" t="s">
        <v>41</v>
      </c>
      <c r="E582" s="3" t="s">
        <v>19987</v>
      </c>
      <c r="F582" s="3" t="s">
        <v>48</v>
      </c>
      <c r="G582" s="3">
        <v>2021</v>
      </c>
      <c r="H582" s="3" t="s">
        <v>22117</v>
      </c>
      <c r="I582" s="3">
        <v>154</v>
      </c>
      <c r="J582" s="3" t="s">
        <v>21098</v>
      </c>
      <c r="K582" s="3" t="s">
        <v>1</v>
      </c>
      <c r="L582" s="9">
        <v>45128</v>
      </c>
      <c r="M582" s="9">
        <v>45162</v>
      </c>
      <c r="N582" s="3">
        <v>1625</v>
      </c>
      <c r="O582" s="3" t="s">
        <v>21106</v>
      </c>
      <c r="P582" s="3" t="s">
        <v>21111</v>
      </c>
      <c r="Q582" s="3">
        <v>411</v>
      </c>
      <c r="R582" s="8" t="str">
        <f t="shared" si="9"/>
        <v>*411*</v>
      </c>
    </row>
    <row r="583" spans="1:18" ht="19.8">
      <c r="A583" s="3" t="s">
        <v>21695</v>
      </c>
      <c r="B583" s="3" t="s">
        <v>65</v>
      </c>
      <c r="C583" s="3" t="s">
        <v>19986</v>
      </c>
      <c r="D583" s="3" t="s">
        <v>63</v>
      </c>
      <c r="E583" s="3" t="s">
        <v>19985</v>
      </c>
      <c r="F583" s="3" t="s">
        <v>77</v>
      </c>
      <c r="G583" s="3">
        <v>2008</v>
      </c>
      <c r="H583" s="3" t="s">
        <v>22116</v>
      </c>
      <c r="I583" s="3">
        <v>141</v>
      </c>
      <c r="J583" s="3" t="s">
        <v>21086</v>
      </c>
      <c r="K583" s="3" t="s">
        <v>1</v>
      </c>
      <c r="L583" s="9">
        <v>45363</v>
      </c>
      <c r="M583" s="9">
        <v>45563</v>
      </c>
      <c r="N583" s="3">
        <v>825</v>
      </c>
      <c r="O583" s="3" t="s">
        <v>21106</v>
      </c>
      <c r="P583" s="3" t="s">
        <v>21112</v>
      </c>
      <c r="Q583" s="3">
        <v>348</v>
      </c>
      <c r="R583" s="8" t="str">
        <f t="shared" si="9"/>
        <v>*348*</v>
      </c>
    </row>
    <row r="584" spans="1:18" ht="19.8">
      <c r="A584" s="3" t="s">
        <v>21696</v>
      </c>
      <c r="B584" s="3" t="s">
        <v>433</v>
      </c>
      <c r="C584" s="3" t="s">
        <v>19984</v>
      </c>
      <c r="D584" s="3" t="s">
        <v>123</v>
      </c>
      <c r="E584" s="3" t="s">
        <v>19983</v>
      </c>
      <c r="F584" s="3" t="s">
        <v>48</v>
      </c>
      <c r="G584" s="3">
        <v>2005</v>
      </c>
      <c r="H584" s="3" t="s">
        <v>22116</v>
      </c>
      <c r="I584" s="3">
        <v>410</v>
      </c>
      <c r="J584" s="3" t="s">
        <v>21085</v>
      </c>
      <c r="K584" s="3" t="s">
        <v>1</v>
      </c>
      <c r="L584" s="9">
        <v>45295</v>
      </c>
      <c r="M584" s="9">
        <v>45330</v>
      </c>
      <c r="N584" s="3">
        <v>1755</v>
      </c>
      <c r="O584" s="3" t="s">
        <v>21106</v>
      </c>
      <c r="P584" s="3" t="s">
        <v>21112</v>
      </c>
      <c r="Q584" s="3">
        <v>197</v>
      </c>
      <c r="R584" s="8" t="str">
        <f t="shared" si="9"/>
        <v>*197*</v>
      </c>
    </row>
    <row r="585" spans="1:18" ht="19.8">
      <c r="A585" s="3" t="s">
        <v>21697</v>
      </c>
      <c r="B585" s="3" t="s">
        <v>155</v>
      </c>
      <c r="C585" s="3" t="s">
        <v>19982</v>
      </c>
      <c r="D585" s="3" t="s">
        <v>50</v>
      </c>
      <c r="E585" s="3" t="s">
        <v>19981</v>
      </c>
      <c r="F585" s="3" t="s">
        <v>15</v>
      </c>
      <c r="G585" s="3">
        <v>2012</v>
      </c>
      <c r="H585" s="3" t="s">
        <v>22116</v>
      </c>
      <c r="I585" s="3">
        <v>287</v>
      </c>
      <c r="J585" s="3" t="s">
        <v>21099</v>
      </c>
      <c r="K585" s="3" t="s">
        <v>0</v>
      </c>
      <c r="N585" s="3">
        <v>2060</v>
      </c>
      <c r="O585" s="3" t="s">
        <v>21106</v>
      </c>
      <c r="P585" s="3" t="s">
        <v>21112</v>
      </c>
      <c r="Q585" s="3">
        <v>320</v>
      </c>
      <c r="R585" s="8" t="str">
        <f t="shared" si="9"/>
        <v>*320*</v>
      </c>
    </row>
    <row r="586" spans="1:18" ht="19.8">
      <c r="A586" s="3" t="s">
        <v>21698</v>
      </c>
      <c r="B586" s="3" t="s">
        <v>22</v>
      </c>
      <c r="C586" s="3" t="s">
        <v>8910</v>
      </c>
      <c r="D586" s="3" t="s">
        <v>5</v>
      </c>
      <c r="E586" s="3" t="s">
        <v>19980</v>
      </c>
      <c r="F586" s="3" t="s">
        <v>29</v>
      </c>
      <c r="G586" s="3">
        <v>2014</v>
      </c>
      <c r="H586" s="3" t="s">
        <v>22118</v>
      </c>
      <c r="I586" s="3">
        <v>139</v>
      </c>
      <c r="J586" s="3" t="s">
        <v>21089</v>
      </c>
      <c r="K586" s="3" t="s">
        <v>0</v>
      </c>
      <c r="N586" s="3">
        <v>1255</v>
      </c>
      <c r="O586" s="3" t="s">
        <v>21106</v>
      </c>
      <c r="P586" s="3" t="s">
        <v>21111</v>
      </c>
      <c r="Q586" s="3">
        <v>315</v>
      </c>
      <c r="R586" s="8" t="str">
        <f t="shared" si="9"/>
        <v>*315*</v>
      </c>
    </row>
    <row r="587" spans="1:18" ht="19.8">
      <c r="A587" s="3" t="s">
        <v>21699</v>
      </c>
      <c r="B587" s="3" t="s">
        <v>43</v>
      </c>
      <c r="C587" s="3" t="s">
        <v>19979</v>
      </c>
      <c r="D587" s="3" t="s">
        <v>41</v>
      </c>
      <c r="E587" s="3" t="s">
        <v>19978</v>
      </c>
      <c r="F587" s="3" t="s">
        <v>15</v>
      </c>
      <c r="G587" s="3">
        <v>2010</v>
      </c>
      <c r="H587" s="3" t="s">
        <v>22116</v>
      </c>
      <c r="I587" s="3">
        <v>163</v>
      </c>
      <c r="J587" s="3" t="s">
        <v>21094</v>
      </c>
      <c r="K587" s="3" t="s">
        <v>1</v>
      </c>
      <c r="L587" s="9">
        <v>45577</v>
      </c>
      <c r="M587" s="9">
        <v>45618</v>
      </c>
      <c r="N587" s="3">
        <v>630</v>
      </c>
      <c r="O587" s="3" t="s">
        <v>21106</v>
      </c>
      <c r="P587" s="3" t="s">
        <v>21114</v>
      </c>
      <c r="Q587" s="3">
        <v>297</v>
      </c>
      <c r="R587" s="8" t="str">
        <f t="shared" si="9"/>
        <v>*297*</v>
      </c>
    </row>
    <row r="588" spans="1:18" ht="19.8">
      <c r="A588" s="3" t="s">
        <v>21700</v>
      </c>
      <c r="B588" s="3" t="s">
        <v>43</v>
      </c>
      <c r="C588" s="3" t="s">
        <v>19977</v>
      </c>
      <c r="D588" s="3" t="s">
        <v>41</v>
      </c>
      <c r="E588" s="3" t="s">
        <v>19976</v>
      </c>
      <c r="F588" s="3" t="s">
        <v>77</v>
      </c>
      <c r="G588" s="3">
        <v>2024</v>
      </c>
      <c r="H588" s="3" t="s">
        <v>22118</v>
      </c>
      <c r="I588" s="3">
        <v>179</v>
      </c>
      <c r="J588" s="3" t="s">
        <v>21099</v>
      </c>
      <c r="K588" s="3" t="s">
        <v>1</v>
      </c>
      <c r="L588" s="9">
        <v>45282</v>
      </c>
      <c r="M588" s="9">
        <v>45509</v>
      </c>
      <c r="N588" s="3">
        <v>2340</v>
      </c>
      <c r="O588" s="3" t="s">
        <v>21106</v>
      </c>
      <c r="P588" s="3" t="s">
        <v>21113</v>
      </c>
      <c r="Q588" s="3">
        <v>140</v>
      </c>
      <c r="R588" s="8" t="str">
        <f t="shared" si="9"/>
        <v>*140*</v>
      </c>
    </row>
    <row r="589" spans="1:18" ht="19.8">
      <c r="A589" s="3" t="s">
        <v>21701</v>
      </c>
      <c r="B589" s="3" t="s">
        <v>88</v>
      </c>
      <c r="C589" s="3" t="s">
        <v>19975</v>
      </c>
      <c r="D589" s="3" t="s">
        <v>2</v>
      </c>
      <c r="E589" s="3" t="s">
        <v>19974</v>
      </c>
      <c r="F589" s="3" t="s">
        <v>15</v>
      </c>
      <c r="G589" s="3">
        <v>2016</v>
      </c>
      <c r="H589" s="3" t="s">
        <v>22118</v>
      </c>
      <c r="I589" s="3">
        <v>479</v>
      </c>
      <c r="J589" s="3" t="s">
        <v>21097</v>
      </c>
      <c r="K589" s="3" t="s">
        <v>0</v>
      </c>
      <c r="N589" s="3">
        <v>2200</v>
      </c>
      <c r="O589" s="3" t="s">
        <v>21073</v>
      </c>
      <c r="P589" s="3" t="s">
        <v>21112</v>
      </c>
      <c r="Q589" s="3">
        <v>168</v>
      </c>
      <c r="R589" s="8" t="str">
        <f t="shared" si="9"/>
        <v>*168*</v>
      </c>
    </row>
    <row r="590" spans="1:18" ht="19.8">
      <c r="A590" s="3" t="s">
        <v>21702</v>
      </c>
      <c r="B590" s="3" t="s">
        <v>304</v>
      </c>
      <c r="C590" s="3" t="s">
        <v>19973</v>
      </c>
      <c r="D590" s="3" t="s">
        <v>123</v>
      </c>
      <c r="E590" s="3" t="s">
        <v>19972</v>
      </c>
      <c r="F590" s="3" t="s">
        <v>29</v>
      </c>
      <c r="G590" s="3">
        <v>2007</v>
      </c>
      <c r="H590" s="3" t="s">
        <v>22118</v>
      </c>
      <c r="I590" s="3">
        <v>309</v>
      </c>
      <c r="J590" s="3" t="s">
        <v>21098</v>
      </c>
      <c r="K590" s="3" t="s">
        <v>0</v>
      </c>
      <c r="N590" s="3">
        <v>1425</v>
      </c>
      <c r="O590" s="3" t="s">
        <v>21106</v>
      </c>
      <c r="P590" s="3" t="s">
        <v>21113</v>
      </c>
      <c r="Q590" s="3">
        <v>415</v>
      </c>
      <c r="R590" s="8" t="str">
        <f t="shared" si="9"/>
        <v>*415*</v>
      </c>
    </row>
    <row r="591" spans="1:18" ht="19.8">
      <c r="A591" s="3" t="s">
        <v>21703</v>
      </c>
      <c r="B591" s="3" t="s">
        <v>92</v>
      </c>
      <c r="C591" s="3" t="s">
        <v>19971</v>
      </c>
      <c r="D591" s="3" t="s">
        <v>25</v>
      </c>
      <c r="E591" s="3" t="s">
        <v>19970</v>
      </c>
      <c r="F591" s="3" t="s">
        <v>9</v>
      </c>
      <c r="G591" s="3">
        <v>2008</v>
      </c>
      <c r="H591" s="3" t="s">
        <v>22117</v>
      </c>
      <c r="I591" s="3">
        <v>285</v>
      </c>
      <c r="J591" s="3" t="s">
        <v>21090</v>
      </c>
      <c r="K591" s="3" t="s">
        <v>1</v>
      </c>
      <c r="L591" s="9">
        <v>45182</v>
      </c>
      <c r="M591" s="9">
        <v>45339</v>
      </c>
      <c r="N591" s="3">
        <v>1030</v>
      </c>
      <c r="O591" s="3" t="s">
        <v>25</v>
      </c>
      <c r="P591" s="3" t="s">
        <v>21114</v>
      </c>
      <c r="Q591" s="3">
        <v>345</v>
      </c>
      <c r="R591" s="8" t="str">
        <f t="shared" si="9"/>
        <v>*345*</v>
      </c>
    </row>
    <row r="592" spans="1:18" ht="19.8">
      <c r="A592" s="3" t="s">
        <v>21704</v>
      </c>
      <c r="B592" s="3" t="s">
        <v>171</v>
      </c>
      <c r="C592" s="3" t="s">
        <v>19969</v>
      </c>
      <c r="D592" s="3" t="s">
        <v>141</v>
      </c>
      <c r="E592" s="3" t="s">
        <v>19968</v>
      </c>
      <c r="F592" s="3" t="s">
        <v>15</v>
      </c>
      <c r="G592" s="3">
        <v>2022</v>
      </c>
      <c r="H592" s="3" t="s">
        <v>22117</v>
      </c>
      <c r="I592" s="3">
        <v>128</v>
      </c>
      <c r="J592" s="3" t="s">
        <v>21095</v>
      </c>
      <c r="K592" s="3" t="s">
        <v>0</v>
      </c>
      <c r="N592" s="3">
        <v>2400</v>
      </c>
      <c r="O592" s="3" t="s">
        <v>25</v>
      </c>
      <c r="P592" s="3" t="s">
        <v>21114</v>
      </c>
      <c r="Q592" s="3">
        <v>121</v>
      </c>
      <c r="R592" s="8" t="str">
        <f t="shared" si="9"/>
        <v>*121*</v>
      </c>
    </row>
    <row r="593" spans="1:18" ht="19.8">
      <c r="A593" s="3" t="s">
        <v>21705</v>
      </c>
      <c r="B593" s="3" t="s">
        <v>12</v>
      </c>
      <c r="C593" s="3" t="s">
        <v>19967</v>
      </c>
      <c r="D593" s="3" t="s">
        <v>2</v>
      </c>
      <c r="E593" s="3" t="s">
        <v>19966</v>
      </c>
      <c r="F593" s="3" t="s">
        <v>77</v>
      </c>
      <c r="G593" s="3">
        <v>2021</v>
      </c>
      <c r="H593" s="3" t="s">
        <v>22117</v>
      </c>
      <c r="I593" s="3">
        <v>457</v>
      </c>
      <c r="J593" s="3" t="s">
        <v>21097</v>
      </c>
      <c r="K593" s="3" t="s">
        <v>0</v>
      </c>
      <c r="N593" s="3">
        <v>1520</v>
      </c>
      <c r="O593" s="3" t="s">
        <v>21073</v>
      </c>
      <c r="P593" s="3" t="s">
        <v>21114</v>
      </c>
      <c r="Q593" s="3">
        <v>126</v>
      </c>
      <c r="R593" s="8" t="str">
        <f t="shared" si="9"/>
        <v>*126*</v>
      </c>
    </row>
    <row r="594" spans="1:18" ht="19.8">
      <c r="A594" s="3" t="s">
        <v>21706</v>
      </c>
      <c r="B594" s="3" t="s">
        <v>125</v>
      </c>
      <c r="C594" s="3" t="s">
        <v>19965</v>
      </c>
      <c r="D594" s="3" t="s">
        <v>123</v>
      </c>
      <c r="E594" s="3" t="s">
        <v>19964</v>
      </c>
      <c r="F594" s="3" t="s">
        <v>15</v>
      </c>
      <c r="G594" s="3">
        <v>2013</v>
      </c>
      <c r="H594" s="3" t="s">
        <v>22117</v>
      </c>
      <c r="I594" s="3">
        <v>387</v>
      </c>
      <c r="J594" s="3" t="s">
        <v>21086</v>
      </c>
      <c r="K594" s="3" t="s">
        <v>0</v>
      </c>
      <c r="N594" s="3">
        <v>735</v>
      </c>
      <c r="O594" s="3" t="s">
        <v>21106</v>
      </c>
      <c r="P594" s="3" t="s">
        <v>21111</v>
      </c>
      <c r="Q594" s="3">
        <v>303</v>
      </c>
      <c r="R594" s="8" t="str">
        <f t="shared" si="9"/>
        <v>*303*</v>
      </c>
    </row>
    <row r="595" spans="1:18" ht="19.8">
      <c r="A595" s="3" t="s">
        <v>21707</v>
      </c>
      <c r="B595" s="3" t="s">
        <v>147</v>
      </c>
      <c r="C595" s="3" t="s">
        <v>19963</v>
      </c>
      <c r="D595" s="3" t="s">
        <v>5</v>
      </c>
      <c r="E595" s="3" t="s">
        <v>19962</v>
      </c>
      <c r="F595" s="3" t="s">
        <v>9</v>
      </c>
      <c r="G595" s="3">
        <v>2012</v>
      </c>
      <c r="H595" s="3" t="s">
        <v>22118</v>
      </c>
      <c r="I595" s="3">
        <v>313</v>
      </c>
      <c r="J595" s="3" t="s">
        <v>21093</v>
      </c>
      <c r="K595" s="3" t="s">
        <v>0</v>
      </c>
      <c r="N595" s="3">
        <v>2405</v>
      </c>
      <c r="O595" s="3" t="s">
        <v>21106</v>
      </c>
      <c r="P595" s="3" t="s">
        <v>21112</v>
      </c>
      <c r="Q595" s="3">
        <v>136</v>
      </c>
      <c r="R595" s="8" t="str">
        <f t="shared" si="9"/>
        <v>*136*</v>
      </c>
    </row>
    <row r="596" spans="1:18" ht="19.8">
      <c r="A596" s="3" t="s">
        <v>21708</v>
      </c>
      <c r="B596" s="3" t="s">
        <v>426</v>
      </c>
      <c r="C596" s="3" t="s">
        <v>19961</v>
      </c>
      <c r="D596" s="3" t="s">
        <v>95</v>
      </c>
      <c r="E596" s="3" t="s">
        <v>19960</v>
      </c>
      <c r="F596" s="3" t="s">
        <v>9</v>
      </c>
      <c r="G596" s="3">
        <v>2023</v>
      </c>
      <c r="H596" s="3" t="s">
        <v>22118</v>
      </c>
      <c r="I596" s="3">
        <v>302</v>
      </c>
      <c r="J596" s="3" t="s">
        <v>21101</v>
      </c>
      <c r="K596" s="3" t="s">
        <v>0</v>
      </c>
      <c r="N596" s="3">
        <v>1420</v>
      </c>
      <c r="O596" s="3" t="s">
        <v>21105</v>
      </c>
      <c r="P596" s="3" t="s">
        <v>21114</v>
      </c>
      <c r="Q596" s="3">
        <v>345</v>
      </c>
      <c r="R596" s="8" t="str">
        <f t="shared" si="9"/>
        <v>*345*</v>
      </c>
    </row>
    <row r="597" spans="1:18" ht="19.8">
      <c r="A597" s="3" t="s">
        <v>21709</v>
      </c>
      <c r="B597" s="3" t="s">
        <v>155</v>
      </c>
      <c r="C597" s="3" t="s">
        <v>19959</v>
      </c>
      <c r="D597" s="3" t="s">
        <v>50</v>
      </c>
      <c r="E597" s="3" t="s">
        <v>19958</v>
      </c>
      <c r="F597" s="3" t="s">
        <v>3</v>
      </c>
      <c r="G597" s="3">
        <v>2009</v>
      </c>
      <c r="H597" s="3" t="s">
        <v>22116</v>
      </c>
      <c r="I597" s="3">
        <v>392</v>
      </c>
      <c r="J597" s="3" t="s">
        <v>21083</v>
      </c>
      <c r="K597" s="3" t="s">
        <v>1</v>
      </c>
      <c r="L597" s="9">
        <v>45272</v>
      </c>
      <c r="M597" s="9">
        <v>45633</v>
      </c>
      <c r="N597" s="3">
        <v>1265</v>
      </c>
      <c r="O597" s="3" t="s">
        <v>21106</v>
      </c>
      <c r="P597" s="3" t="s">
        <v>21114</v>
      </c>
      <c r="Q597" s="3">
        <v>202</v>
      </c>
      <c r="R597" s="8" t="str">
        <f t="shared" si="9"/>
        <v>*202*</v>
      </c>
    </row>
    <row r="598" spans="1:18" ht="19.8">
      <c r="A598" s="3" t="s">
        <v>21710</v>
      </c>
      <c r="B598" s="3" t="s">
        <v>243</v>
      </c>
      <c r="C598" s="3" t="s">
        <v>19957</v>
      </c>
      <c r="D598" s="3" t="s">
        <v>63</v>
      </c>
      <c r="E598" s="3" t="s">
        <v>19956</v>
      </c>
      <c r="F598" s="3" t="s">
        <v>15</v>
      </c>
      <c r="G598" s="3">
        <v>2020</v>
      </c>
      <c r="H598" s="3" t="s">
        <v>22118</v>
      </c>
      <c r="I598" s="3">
        <v>169</v>
      </c>
      <c r="J598" s="3" t="s">
        <v>21098</v>
      </c>
      <c r="K598" s="3" t="s">
        <v>0</v>
      </c>
      <c r="N598" s="3">
        <v>880</v>
      </c>
      <c r="O598" s="3" t="s">
        <v>21106</v>
      </c>
      <c r="P598" s="3" t="s">
        <v>21111</v>
      </c>
      <c r="Q598" s="3">
        <v>278</v>
      </c>
      <c r="R598" s="8" t="str">
        <f t="shared" si="9"/>
        <v>*278*</v>
      </c>
    </row>
    <row r="599" spans="1:18" ht="19.8">
      <c r="A599" s="3" t="s">
        <v>21711</v>
      </c>
      <c r="B599" s="3" t="s">
        <v>84</v>
      </c>
      <c r="C599" s="3" t="s">
        <v>19955</v>
      </c>
      <c r="D599" s="3" t="s">
        <v>82</v>
      </c>
      <c r="E599" s="3" t="s">
        <v>19954</v>
      </c>
      <c r="F599" s="3" t="s">
        <v>9</v>
      </c>
      <c r="G599" s="3">
        <v>2018</v>
      </c>
      <c r="H599" s="3" t="s">
        <v>22118</v>
      </c>
      <c r="I599" s="3">
        <v>469</v>
      </c>
      <c r="J599" s="3" t="s">
        <v>21102</v>
      </c>
      <c r="K599" s="3" t="s">
        <v>1</v>
      </c>
      <c r="L599" s="9">
        <v>45412</v>
      </c>
      <c r="M599" s="9">
        <v>45631</v>
      </c>
      <c r="N599" s="3">
        <v>1440</v>
      </c>
      <c r="O599" s="3" t="s">
        <v>21105</v>
      </c>
      <c r="P599" s="3" t="s">
        <v>21111</v>
      </c>
      <c r="Q599" s="3">
        <v>334</v>
      </c>
      <c r="R599" s="8" t="str">
        <f t="shared" si="9"/>
        <v>*334*</v>
      </c>
    </row>
    <row r="600" spans="1:18" ht="19.8">
      <c r="A600" s="3" t="s">
        <v>21712</v>
      </c>
      <c r="B600" s="3" t="s">
        <v>196</v>
      </c>
      <c r="C600" s="3" t="s">
        <v>8283</v>
      </c>
      <c r="D600" s="3" t="s">
        <v>36</v>
      </c>
      <c r="E600" s="3" t="s">
        <v>19953</v>
      </c>
      <c r="F600" s="3" t="s">
        <v>9</v>
      </c>
      <c r="G600" s="3">
        <v>2016</v>
      </c>
      <c r="H600" s="3" t="s">
        <v>22118</v>
      </c>
      <c r="I600" s="3">
        <v>324</v>
      </c>
      <c r="J600" s="3" t="s">
        <v>21097</v>
      </c>
      <c r="K600" s="3" t="s">
        <v>1</v>
      </c>
      <c r="L600" s="9">
        <v>45635</v>
      </c>
      <c r="M600" s="9">
        <v>45684</v>
      </c>
      <c r="N600" s="3">
        <v>2085</v>
      </c>
      <c r="O600" s="3" t="s">
        <v>21106</v>
      </c>
      <c r="P600" s="3" t="s">
        <v>21112</v>
      </c>
      <c r="Q600" s="3">
        <v>295</v>
      </c>
      <c r="R600" s="8" t="str">
        <f t="shared" si="9"/>
        <v>*295*</v>
      </c>
    </row>
    <row r="601" spans="1:18" ht="19.8">
      <c r="A601" s="3" t="s">
        <v>21713</v>
      </c>
      <c r="B601" s="3" t="s">
        <v>52</v>
      </c>
      <c r="C601" s="3" t="s">
        <v>692</v>
      </c>
      <c r="D601" s="3" t="s">
        <v>50</v>
      </c>
      <c r="E601" s="3" t="s">
        <v>19952</v>
      </c>
      <c r="F601" s="3" t="s">
        <v>48</v>
      </c>
      <c r="G601" s="3">
        <v>2018</v>
      </c>
      <c r="H601" s="3" t="s">
        <v>22117</v>
      </c>
      <c r="I601" s="3">
        <v>188</v>
      </c>
      <c r="J601" s="3" t="s">
        <v>21085</v>
      </c>
      <c r="K601" s="3" t="s">
        <v>1</v>
      </c>
      <c r="L601" s="9">
        <v>45508</v>
      </c>
      <c r="M601" s="9">
        <v>45533</v>
      </c>
      <c r="N601" s="3">
        <v>350</v>
      </c>
      <c r="O601" s="3" t="s">
        <v>21106</v>
      </c>
      <c r="P601" s="3" t="s">
        <v>21111</v>
      </c>
      <c r="Q601" s="3">
        <v>283</v>
      </c>
      <c r="R601" s="8" t="str">
        <f t="shared" si="9"/>
        <v>*283*</v>
      </c>
    </row>
    <row r="602" spans="1:18" ht="19.8">
      <c r="A602" s="3" t="s">
        <v>21714</v>
      </c>
      <c r="B602" s="3" t="s">
        <v>108</v>
      </c>
      <c r="C602" s="3" t="s">
        <v>7523</v>
      </c>
      <c r="D602" s="3" t="s">
        <v>63</v>
      </c>
      <c r="E602" s="3" t="s">
        <v>19951</v>
      </c>
      <c r="F602" s="3" t="s">
        <v>15</v>
      </c>
      <c r="G602" s="3">
        <v>2015</v>
      </c>
      <c r="H602" s="3" t="s">
        <v>22117</v>
      </c>
      <c r="I602" s="3">
        <v>426</v>
      </c>
      <c r="J602" s="3" t="s">
        <v>21087</v>
      </c>
      <c r="K602" s="3" t="s">
        <v>1</v>
      </c>
      <c r="L602" s="9">
        <v>45655</v>
      </c>
      <c r="M602" s="9">
        <v>45656</v>
      </c>
      <c r="N602" s="3">
        <v>935</v>
      </c>
      <c r="O602" s="3" t="s">
        <v>21106</v>
      </c>
      <c r="P602" s="3" t="s">
        <v>21114</v>
      </c>
      <c r="Q602" s="3">
        <v>323</v>
      </c>
      <c r="R602" s="8" t="str">
        <f t="shared" si="9"/>
        <v>*323*</v>
      </c>
    </row>
    <row r="603" spans="1:18" ht="19.8">
      <c r="A603" s="3" t="s">
        <v>21715</v>
      </c>
      <c r="B603" s="3" t="s">
        <v>84</v>
      </c>
      <c r="C603" s="3" t="s">
        <v>19950</v>
      </c>
      <c r="D603" s="3" t="s">
        <v>82</v>
      </c>
      <c r="E603" s="3" t="s">
        <v>19949</v>
      </c>
      <c r="F603" s="3" t="s">
        <v>3</v>
      </c>
      <c r="G603" s="3">
        <v>2013</v>
      </c>
      <c r="H603" s="3" t="s">
        <v>22117</v>
      </c>
      <c r="I603" s="3">
        <v>298</v>
      </c>
      <c r="J603" s="3" t="s">
        <v>21099</v>
      </c>
      <c r="K603" s="3" t="s">
        <v>1</v>
      </c>
      <c r="L603" s="9">
        <v>45037</v>
      </c>
      <c r="M603" s="9">
        <v>45216</v>
      </c>
      <c r="N603" s="3">
        <v>2430</v>
      </c>
      <c r="O603" s="3" t="s">
        <v>21105</v>
      </c>
      <c r="P603" s="3" t="s">
        <v>21111</v>
      </c>
      <c r="Q603" s="3">
        <v>255</v>
      </c>
      <c r="R603" s="8" t="str">
        <f t="shared" si="9"/>
        <v>*255*</v>
      </c>
    </row>
    <row r="604" spans="1:18" ht="19.8">
      <c r="A604" s="3" t="s">
        <v>21716</v>
      </c>
      <c r="B604" s="3" t="s">
        <v>72</v>
      </c>
      <c r="C604" s="3" t="s">
        <v>19948</v>
      </c>
      <c r="D604" s="3" t="s">
        <v>36</v>
      </c>
      <c r="E604" s="3" t="s">
        <v>19947</v>
      </c>
      <c r="F604" s="3" t="s">
        <v>3</v>
      </c>
      <c r="G604" s="3">
        <v>2012</v>
      </c>
      <c r="H604" s="3" t="s">
        <v>22117</v>
      </c>
      <c r="I604" s="3">
        <v>151</v>
      </c>
      <c r="J604" s="3" t="s">
        <v>21090</v>
      </c>
      <c r="K604" s="3" t="s">
        <v>0</v>
      </c>
      <c r="N604" s="3">
        <v>1465</v>
      </c>
      <c r="O604" s="3" t="s">
        <v>21106</v>
      </c>
      <c r="P604" s="3" t="s">
        <v>21112</v>
      </c>
      <c r="Q604" s="3">
        <v>449</v>
      </c>
      <c r="R604" s="8" t="str">
        <f t="shared" si="9"/>
        <v>*449*</v>
      </c>
    </row>
    <row r="605" spans="1:18" ht="19.8">
      <c r="A605" s="3" t="s">
        <v>21717</v>
      </c>
      <c r="B605" s="3" t="s">
        <v>88</v>
      </c>
      <c r="C605" s="3" t="s">
        <v>19946</v>
      </c>
      <c r="D605" s="3" t="s">
        <v>2</v>
      </c>
      <c r="E605" s="3" t="s">
        <v>19945</v>
      </c>
      <c r="F605" s="3" t="s">
        <v>9</v>
      </c>
      <c r="G605" s="3">
        <v>2007</v>
      </c>
      <c r="H605" s="3" t="s">
        <v>22118</v>
      </c>
      <c r="I605" s="3">
        <v>81</v>
      </c>
      <c r="J605" s="3" t="s">
        <v>21093</v>
      </c>
      <c r="K605" s="3" t="s">
        <v>0</v>
      </c>
      <c r="N605" s="3">
        <v>130</v>
      </c>
      <c r="O605" s="3" t="s">
        <v>21073</v>
      </c>
      <c r="P605" s="3" t="s">
        <v>21111</v>
      </c>
      <c r="Q605" s="3">
        <v>181</v>
      </c>
      <c r="R605" s="8" t="str">
        <f t="shared" si="9"/>
        <v>*181*</v>
      </c>
    </row>
    <row r="606" spans="1:18" ht="19.8">
      <c r="A606" s="3" t="s">
        <v>21718</v>
      </c>
      <c r="B606" s="3" t="s">
        <v>60</v>
      </c>
      <c r="C606" s="3" t="s">
        <v>19944</v>
      </c>
      <c r="D606" s="3" t="s">
        <v>41</v>
      </c>
      <c r="E606" s="3" t="s">
        <v>19943</v>
      </c>
      <c r="F606" s="3" t="s">
        <v>15</v>
      </c>
      <c r="G606" s="3">
        <v>2016</v>
      </c>
      <c r="H606" s="3" t="s">
        <v>22118</v>
      </c>
      <c r="I606" s="3">
        <v>377</v>
      </c>
      <c r="J606" s="3" t="s">
        <v>21092</v>
      </c>
      <c r="K606" s="3" t="s">
        <v>1</v>
      </c>
      <c r="L606" s="9">
        <v>45558</v>
      </c>
      <c r="M606" s="9">
        <v>45660</v>
      </c>
      <c r="N606" s="3">
        <v>260</v>
      </c>
      <c r="O606" s="3" t="s">
        <v>21106</v>
      </c>
      <c r="P606" s="3" t="s">
        <v>21112</v>
      </c>
      <c r="Q606" s="3">
        <v>173</v>
      </c>
      <c r="R606" s="8" t="str">
        <f t="shared" si="9"/>
        <v>*173*</v>
      </c>
    </row>
    <row r="607" spans="1:18" ht="19.8">
      <c r="A607" s="3" t="s">
        <v>21719</v>
      </c>
      <c r="B607" s="3" t="s">
        <v>266</v>
      </c>
      <c r="C607" s="3" t="s">
        <v>10431</v>
      </c>
      <c r="D607" s="3" t="s">
        <v>141</v>
      </c>
      <c r="E607" s="3" t="s">
        <v>19942</v>
      </c>
      <c r="F607" s="3" t="s">
        <v>29</v>
      </c>
      <c r="G607" s="3">
        <v>2006</v>
      </c>
      <c r="H607" s="3" t="s">
        <v>22116</v>
      </c>
      <c r="I607" s="3">
        <v>458</v>
      </c>
      <c r="J607" s="3" t="s">
        <v>21087</v>
      </c>
      <c r="K607" s="3" t="s">
        <v>0</v>
      </c>
      <c r="N607" s="3">
        <v>630</v>
      </c>
      <c r="O607" s="3" t="s">
        <v>25</v>
      </c>
      <c r="P607" s="3" t="s">
        <v>21112</v>
      </c>
      <c r="Q607" s="3">
        <v>118</v>
      </c>
      <c r="R607" s="8" t="str">
        <f t="shared" si="9"/>
        <v>*118*</v>
      </c>
    </row>
    <row r="608" spans="1:18" ht="19.8">
      <c r="A608" s="3" t="s">
        <v>21720</v>
      </c>
      <c r="B608" s="3" t="s">
        <v>22</v>
      </c>
      <c r="C608" s="3" t="s">
        <v>19941</v>
      </c>
      <c r="D608" s="3" t="s">
        <v>5</v>
      </c>
      <c r="E608" s="3" t="s">
        <v>19940</v>
      </c>
      <c r="F608" s="3" t="s">
        <v>15</v>
      </c>
      <c r="G608" s="3">
        <v>2014</v>
      </c>
      <c r="H608" s="3" t="s">
        <v>22118</v>
      </c>
      <c r="I608" s="3">
        <v>168</v>
      </c>
      <c r="J608" s="3" t="s">
        <v>21099</v>
      </c>
      <c r="K608" s="3" t="s">
        <v>1</v>
      </c>
      <c r="L608" s="9">
        <v>45131</v>
      </c>
      <c r="M608" s="9">
        <v>45576</v>
      </c>
      <c r="N608" s="3">
        <v>1885</v>
      </c>
      <c r="O608" s="3" t="s">
        <v>21106</v>
      </c>
      <c r="P608" s="3" t="s">
        <v>21112</v>
      </c>
      <c r="Q608" s="3">
        <v>260</v>
      </c>
      <c r="R608" s="8" t="str">
        <f t="shared" si="9"/>
        <v>*260*</v>
      </c>
    </row>
    <row r="609" spans="1:18" ht="19.8">
      <c r="A609" s="3" t="s">
        <v>21721</v>
      </c>
      <c r="B609" s="3" t="s">
        <v>33</v>
      </c>
      <c r="C609" s="3" t="s">
        <v>19939</v>
      </c>
      <c r="D609" s="3" t="s">
        <v>31</v>
      </c>
      <c r="E609" s="3" t="s">
        <v>19938</v>
      </c>
      <c r="F609" s="3" t="s">
        <v>77</v>
      </c>
      <c r="G609" s="3">
        <v>2021</v>
      </c>
      <c r="H609" s="3" t="s">
        <v>22117</v>
      </c>
      <c r="I609" s="3">
        <v>87</v>
      </c>
      <c r="J609" s="3" t="s">
        <v>21099</v>
      </c>
      <c r="K609" s="3" t="s">
        <v>1</v>
      </c>
      <c r="L609" s="9">
        <v>45169</v>
      </c>
      <c r="M609" s="9">
        <v>45352</v>
      </c>
      <c r="N609" s="3">
        <v>1160</v>
      </c>
      <c r="O609" s="3" t="s">
        <v>21106</v>
      </c>
      <c r="P609" s="3" t="s">
        <v>21111</v>
      </c>
      <c r="Q609" s="3">
        <v>162</v>
      </c>
      <c r="R609" s="8" t="str">
        <f t="shared" si="9"/>
        <v>*162*</v>
      </c>
    </row>
    <row r="610" spans="1:18" ht="19.8">
      <c r="A610" s="3" t="s">
        <v>21722</v>
      </c>
      <c r="B610" s="3" t="s">
        <v>344</v>
      </c>
      <c r="C610" s="3" t="s">
        <v>19937</v>
      </c>
      <c r="D610" s="3" t="s">
        <v>82</v>
      </c>
      <c r="E610" s="3" t="s">
        <v>19936</v>
      </c>
      <c r="F610" s="3" t="s">
        <v>29</v>
      </c>
      <c r="G610" s="3">
        <v>2017</v>
      </c>
      <c r="H610" s="3" t="s">
        <v>22116</v>
      </c>
      <c r="I610" s="3">
        <v>473</v>
      </c>
      <c r="J610" s="3" t="s">
        <v>21096</v>
      </c>
      <c r="K610" s="3" t="s">
        <v>1</v>
      </c>
      <c r="L610" s="9">
        <v>45436</v>
      </c>
      <c r="M610" s="9">
        <v>45550</v>
      </c>
      <c r="N610" s="3">
        <v>825</v>
      </c>
      <c r="O610" s="3" t="s">
        <v>21105</v>
      </c>
      <c r="P610" s="3" t="s">
        <v>21114</v>
      </c>
      <c r="Q610" s="3">
        <v>237</v>
      </c>
      <c r="R610" s="8" t="str">
        <f t="shared" si="9"/>
        <v>*237*</v>
      </c>
    </row>
    <row r="611" spans="1:18" ht="19.8">
      <c r="A611" s="3" t="s">
        <v>21723</v>
      </c>
      <c r="B611" s="3" t="s">
        <v>72</v>
      </c>
      <c r="C611" s="3" t="s">
        <v>19935</v>
      </c>
      <c r="D611" s="3" t="s">
        <v>36</v>
      </c>
      <c r="E611" s="3" t="s">
        <v>19934</v>
      </c>
      <c r="F611" s="3" t="s">
        <v>29</v>
      </c>
      <c r="G611" s="3">
        <v>2016</v>
      </c>
      <c r="H611" s="3" t="s">
        <v>22116</v>
      </c>
      <c r="I611" s="3">
        <v>216</v>
      </c>
      <c r="J611" s="3" t="s">
        <v>21101</v>
      </c>
      <c r="K611" s="3" t="s">
        <v>0</v>
      </c>
      <c r="N611" s="3">
        <v>640</v>
      </c>
      <c r="O611" s="3" t="s">
        <v>21106</v>
      </c>
      <c r="P611" s="3" t="s">
        <v>21113</v>
      </c>
      <c r="Q611" s="3">
        <v>127</v>
      </c>
      <c r="R611" s="8" t="str">
        <f t="shared" si="9"/>
        <v>*127*</v>
      </c>
    </row>
    <row r="612" spans="1:18" ht="19.8">
      <c r="A612" s="3" t="s">
        <v>21724</v>
      </c>
      <c r="B612" s="3" t="s">
        <v>60</v>
      </c>
      <c r="C612" s="3" t="s">
        <v>19933</v>
      </c>
      <c r="D612" s="3" t="s">
        <v>41</v>
      </c>
      <c r="E612" s="3" t="s">
        <v>19932</v>
      </c>
      <c r="F612" s="3" t="s">
        <v>29</v>
      </c>
      <c r="G612" s="3">
        <v>2005</v>
      </c>
      <c r="H612" s="3" t="s">
        <v>22116</v>
      </c>
      <c r="I612" s="3">
        <v>252</v>
      </c>
      <c r="J612" s="3" t="s">
        <v>21096</v>
      </c>
      <c r="K612" s="3" t="s">
        <v>1</v>
      </c>
      <c r="L612" s="9">
        <v>45281</v>
      </c>
      <c r="M612" s="9">
        <v>45452</v>
      </c>
      <c r="N612" s="3">
        <v>105</v>
      </c>
      <c r="O612" s="3" t="s">
        <v>21106</v>
      </c>
      <c r="P612" s="3" t="s">
        <v>21112</v>
      </c>
      <c r="Q612" s="3">
        <v>129</v>
      </c>
      <c r="R612" s="8" t="str">
        <f t="shared" si="9"/>
        <v>*129*</v>
      </c>
    </row>
    <row r="613" spans="1:18" ht="19.8">
      <c r="A613" s="3" t="s">
        <v>21725</v>
      </c>
      <c r="B613" s="3" t="s">
        <v>266</v>
      </c>
      <c r="C613" s="3" t="s">
        <v>19931</v>
      </c>
      <c r="D613" s="3" t="s">
        <v>141</v>
      </c>
      <c r="E613" s="3" t="s">
        <v>19930</v>
      </c>
      <c r="F613" s="3" t="s">
        <v>77</v>
      </c>
      <c r="G613" s="3">
        <v>2006</v>
      </c>
      <c r="H613" s="3" t="s">
        <v>22118</v>
      </c>
      <c r="I613" s="3">
        <v>106</v>
      </c>
      <c r="J613" s="3" t="s">
        <v>21083</v>
      </c>
      <c r="K613" s="3" t="s">
        <v>1</v>
      </c>
      <c r="L613" s="9">
        <v>45146</v>
      </c>
      <c r="M613" s="9">
        <v>45393</v>
      </c>
      <c r="N613" s="3">
        <v>725</v>
      </c>
      <c r="O613" s="3" t="s">
        <v>25</v>
      </c>
      <c r="P613" s="3" t="s">
        <v>21113</v>
      </c>
      <c r="Q613" s="3">
        <v>239</v>
      </c>
      <c r="R613" s="8" t="str">
        <f t="shared" si="9"/>
        <v>*239*</v>
      </c>
    </row>
    <row r="614" spans="1:18" ht="19.8">
      <c r="A614" s="3" t="s">
        <v>21726</v>
      </c>
      <c r="B614" s="3" t="s">
        <v>72</v>
      </c>
      <c r="C614" s="3" t="s">
        <v>19929</v>
      </c>
      <c r="D614" s="3" t="s">
        <v>36</v>
      </c>
      <c r="E614" s="3" t="s">
        <v>19928</v>
      </c>
      <c r="F614" s="3" t="s">
        <v>77</v>
      </c>
      <c r="G614" s="3">
        <v>2012</v>
      </c>
      <c r="H614" s="3" t="s">
        <v>22116</v>
      </c>
      <c r="I614" s="3">
        <v>182</v>
      </c>
      <c r="J614" s="3" t="s">
        <v>21097</v>
      </c>
      <c r="K614" s="3" t="s">
        <v>1</v>
      </c>
      <c r="L614" s="9">
        <v>45669</v>
      </c>
      <c r="M614" s="9">
        <v>45679</v>
      </c>
      <c r="N614" s="3">
        <v>1520</v>
      </c>
      <c r="O614" s="3" t="s">
        <v>21106</v>
      </c>
      <c r="P614" s="3" t="s">
        <v>21114</v>
      </c>
      <c r="Q614" s="3">
        <v>309</v>
      </c>
      <c r="R614" s="8" t="str">
        <f t="shared" si="9"/>
        <v>*309*</v>
      </c>
    </row>
    <row r="615" spans="1:18" ht="19.8">
      <c r="A615" s="3" t="s">
        <v>21727</v>
      </c>
      <c r="B615" s="3" t="s">
        <v>65</v>
      </c>
      <c r="C615" s="3" t="s">
        <v>19927</v>
      </c>
      <c r="D615" s="3" t="s">
        <v>63</v>
      </c>
      <c r="E615" s="3" t="s">
        <v>19926</v>
      </c>
      <c r="F615" s="3" t="s">
        <v>77</v>
      </c>
      <c r="G615" s="3">
        <v>2012</v>
      </c>
      <c r="H615" s="3" t="s">
        <v>22118</v>
      </c>
      <c r="I615" s="3">
        <v>81</v>
      </c>
      <c r="J615" s="3" t="s">
        <v>21090</v>
      </c>
      <c r="K615" s="3" t="s">
        <v>1</v>
      </c>
      <c r="L615" s="9">
        <v>45119</v>
      </c>
      <c r="M615" s="9">
        <v>45687</v>
      </c>
      <c r="N615" s="3">
        <v>1125</v>
      </c>
      <c r="O615" s="3" t="s">
        <v>21106</v>
      </c>
      <c r="P615" s="3" t="s">
        <v>21114</v>
      </c>
      <c r="Q615" s="3">
        <v>162</v>
      </c>
      <c r="R615" s="8" t="str">
        <f t="shared" si="9"/>
        <v>*162*</v>
      </c>
    </row>
    <row r="616" spans="1:18" ht="19.8">
      <c r="A616" s="3" t="s">
        <v>21728</v>
      </c>
      <c r="B616" s="3" t="s">
        <v>285</v>
      </c>
      <c r="C616" s="3" t="s">
        <v>19925</v>
      </c>
      <c r="D616" s="3" t="s">
        <v>31</v>
      </c>
      <c r="E616" s="3" t="s">
        <v>19924</v>
      </c>
      <c r="F616" s="3" t="s">
        <v>3</v>
      </c>
      <c r="G616" s="3">
        <v>2024</v>
      </c>
      <c r="H616" s="3" t="s">
        <v>22118</v>
      </c>
      <c r="I616" s="3">
        <v>455</v>
      </c>
      <c r="J616" s="3" t="s">
        <v>21090</v>
      </c>
      <c r="K616" s="3" t="s">
        <v>1</v>
      </c>
      <c r="L616" s="9">
        <v>45033</v>
      </c>
      <c r="M616" s="9">
        <v>45315</v>
      </c>
      <c r="N616" s="3">
        <v>1230</v>
      </c>
      <c r="O616" s="3" t="s">
        <v>21106</v>
      </c>
      <c r="P616" s="3" t="s">
        <v>21114</v>
      </c>
      <c r="Q616" s="3">
        <v>273</v>
      </c>
      <c r="R616" s="8" t="str">
        <f t="shared" si="9"/>
        <v>*273*</v>
      </c>
    </row>
    <row r="617" spans="1:18" ht="19.8">
      <c r="A617" s="3" t="s">
        <v>21729</v>
      </c>
      <c r="B617" s="3" t="s">
        <v>147</v>
      </c>
      <c r="C617" s="3" t="s">
        <v>19923</v>
      </c>
      <c r="D617" s="3" t="s">
        <v>5</v>
      </c>
      <c r="E617" s="3" t="s">
        <v>19922</v>
      </c>
      <c r="F617" s="3" t="s">
        <v>15</v>
      </c>
      <c r="G617" s="3">
        <v>2024</v>
      </c>
      <c r="H617" s="3" t="s">
        <v>22118</v>
      </c>
      <c r="I617" s="3">
        <v>389</v>
      </c>
      <c r="J617" s="3" t="s">
        <v>21087</v>
      </c>
      <c r="K617" s="3" t="s">
        <v>1</v>
      </c>
      <c r="L617" s="9">
        <v>45370</v>
      </c>
      <c r="M617" s="9">
        <v>45422</v>
      </c>
      <c r="N617" s="3">
        <v>2095</v>
      </c>
      <c r="O617" s="3" t="s">
        <v>21106</v>
      </c>
      <c r="P617" s="3" t="s">
        <v>21111</v>
      </c>
      <c r="Q617" s="3">
        <v>323</v>
      </c>
      <c r="R617" s="8" t="str">
        <f t="shared" si="9"/>
        <v>*323*</v>
      </c>
    </row>
    <row r="618" spans="1:18" ht="19.8">
      <c r="A618" s="3" t="s">
        <v>21730</v>
      </c>
      <c r="B618" s="3" t="s">
        <v>108</v>
      </c>
      <c r="C618" s="3" t="s">
        <v>19921</v>
      </c>
      <c r="D618" s="3" t="s">
        <v>63</v>
      </c>
      <c r="E618" s="3" t="s">
        <v>19920</v>
      </c>
      <c r="F618" s="3" t="s">
        <v>9</v>
      </c>
      <c r="G618" s="3">
        <v>2019</v>
      </c>
      <c r="H618" s="3" t="s">
        <v>22117</v>
      </c>
      <c r="I618" s="3">
        <v>180</v>
      </c>
      <c r="J618" s="3" t="s">
        <v>21088</v>
      </c>
      <c r="K618" s="3" t="s">
        <v>0</v>
      </c>
      <c r="N618" s="3">
        <v>375</v>
      </c>
      <c r="O618" s="3" t="s">
        <v>21106</v>
      </c>
      <c r="P618" s="3" t="s">
        <v>21112</v>
      </c>
      <c r="Q618" s="3">
        <v>341</v>
      </c>
      <c r="R618" s="8" t="str">
        <f t="shared" si="9"/>
        <v>*341*</v>
      </c>
    </row>
    <row r="619" spans="1:18" ht="19.8">
      <c r="A619" s="3" t="s">
        <v>21731</v>
      </c>
      <c r="B619" s="3" t="s">
        <v>196</v>
      </c>
      <c r="C619" s="3" t="s">
        <v>19919</v>
      </c>
      <c r="D619" s="3" t="s">
        <v>36</v>
      </c>
      <c r="E619" s="3" t="s">
        <v>19918</v>
      </c>
      <c r="F619" s="3" t="s">
        <v>29</v>
      </c>
      <c r="G619" s="3">
        <v>2005</v>
      </c>
      <c r="H619" s="3" t="s">
        <v>22117</v>
      </c>
      <c r="I619" s="3">
        <v>402</v>
      </c>
      <c r="J619" s="3" t="s">
        <v>21090</v>
      </c>
      <c r="K619" s="3" t="s">
        <v>0</v>
      </c>
      <c r="N619" s="3">
        <v>1270</v>
      </c>
      <c r="O619" s="3" t="s">
        <v>21106</v>
      </c>
      <c r="P619" s="3" t="s">
        <v>21114</v>
      </c>
      <c r="Q619" s="3">
        <v>349</v>
      </c>
      <c r="R619" s="8" t="str">
        <f t="shared" si="9"/>
        <v>*349*</v>
      </c>
    </row>
    <row r="620" spans="1:18" ht="19.8">
      <c r="A620" s="3" t="s">
        <v>21732</v>
      </c>
      <c r="B620" s="3" t="s">
        <v>43</v>
      </c>
      <c r="C620" s="3" t="s">
        <v>19917</v>
      </c>
      <c r="D620" s="3" t="s">
        <v>41</v>
      </c>
      <c r="E620" s="3" t="s">
        <v>19916</v>
      </c>
      <c r="F620" s="3" t="s">
        <v>48</v>
      </c>
      <c r="G620" s="3">
        <v>2013</v>
      </c>
      <c r="H620" s="3" t="s">
        <v>22117</v>
      </c>
      <c r="I620" s="3">
        <v>492</v>
      </c>
      <c r="J620" s="3" t="s">
        <v>21083</v>
      </c>
      <c r="K620" s="3" t="s">
        <v>0</v>
      </c>
      <c r="N620" s="3">
        <v>925</v>
      </c>
      <c r="O620" s="3" t="s">
        <v>21106</v>
      </c>
      <c r="P620" s="3" t="s">
        <v>21114</v>
      </c>
      <c r="Q620" s="3">
        <v>303</v>
      </c>
      <c r="R620" s="8" t="str">
        <f t="shared" si="9"/>
        <v>*303*</v>
      </c>
    </row>
    <row r="621" spans="1:18" ht="19.8">
      <c r="A621" s="3" t="s">
        <v>21733</v>
      </c>
      <c r="B621" s="3" t="s">
        <v>266</v>
      </c>
      <c r="C621" s="3" t="s">
        <v>19915</v>
      </c>
      <c r="D621" s="3" t="s">
        <v>141</v>
      </c>
      <c r="E621" s="3" t="s">
        <v>19914</v>
      </c>
      <c r="F621" s="3" t="s">
        <v>15</v>
      </c>
      <c r="G621" s="3">
        <v>2024</v>
      </c>
      <c r="H621" s="3" t="s">
        <v>22117</v>
      </c>
      <c r="I621" s="3">
        <v>402</v>
      </c>
      <c r="J621" s="3" t="s">
        <v>21086</v>
      </c>
      <c r="K621" s="3" t="s">
        <v>0</v>
      </c>
      <c r="N621" s="3">
        <v>1735</v>
      </c>
      <c r="O621" s="3" t="s">
        <v>25</v>
      </c>
      <c r="P621" s="3" t="s">
        <v>21111</v>
      </c>
      <c r="Q621" s="3">
        <v>111</v>
      </c>
      <c r="R621" s="8" t="str">
        <f t="shared" si="9"/>
        <v>*111*</v>
      </c>
    </row>
    <row r="622" spans="1:18" ht="19.8">
      <c r="A622" s="3" t="s">
        <v>21734</v>
      </c>
      <c r="B622" s="3" t="s">
        <v>344</v>
      </c>
      <c r="C622" s="3" t="s">
        <v>19913</v>
      </c>
      <c r="D622" s="3" t="s">
        <v>82</v>
      </c>
      <c r="E622" s="3" t="s">
        <v>19912</v>
      </c>
      <c r="F622" s="3" t="s">
        <v>9</v>
      </c>
      <c r="G622" s="3">
        <v>2021</v>
      </c>
      <c r="H622" s="3" t="s">
        <v>22118</v>
      </c>
      <c r="I622" s="3">
        <v>237</v>
      </c>
      <c r="J622" s="3" t="s">
        <v>21084</v>
      </c>
      <c r="K622" s="3" t="s">
        <v>1</v>
      </c>
      <c r="L622" s="9">
        <v>45443</v>
      </c>
      <c r="M622" s="9">
        <v>45561</v>
      </c>
      <c r="N622" s="3">
        <v>1680</v>
      </c>
      <c r="O622" s="3" t="s">
        <v>21105</v>
      </c>
      <c r="P622" s="3" t="s">
        <v>21111</v>
      </c>
      <c r="Q622" s="3">
        <v>268</v>
      </c>
      <c r="R622" s="8" t="str">
        <f t="shared" si="9"/>
        <v>*268*</v>
      </c>
    </row>
    <row r="623" spans="1:18" ht="19.8">
      <c r="A623" s="3" t="s">
        <v>21735</v>
      </c>
      <c r="B623" s="3" t="s">
        <v>143</v>
      </c>
      <c r="C623" s="3" t="s">
        <v>19911</v>
      </c>
      <c r="D623" s="3" t="s">
        <v>141</v>
      </c>
      <c r="E623" s="3" t="s">
        <v>19910</v>
      </c>
      <c r="F623" s="3" t="s">
        <v>29</v>
      </c>
      <c r="G623" s="3">
        <v>2006</v>
      </c>
      <c r="H623" s="3" t="s">
        <v>22118</v>
      </c>
      <c r="I623" s="3">
        <v>102</v>
      </c>
      <c r="J623" s="3" t="s">
        <v>21089</v>
      </c>
      <c r="K623" s="3" t="s">
        <v>0</v>
      </c>
      <c r="N623" s="3">
        <v>555</v>
      </c>
      <c r="O623" s="3" t="s">
        <v>25</v>
      </c>
      <c r="P623" s="3" t="s">
        <v>21112</v>
      </c>
      <c r="Q623" s="3">
        <v>434</v>
      </c>
      <c r="R623" s="8" t="str">
        <f t="shared" si="9"/>
        <v>*434*</v>
      </c>
    </row>
    <row r="624" spans="1:18" ht="19.8">
      <c r="A624" s="3" t="s">
        <v>21736</v>
      </c>
      <c r="B624" s="3" t="s">
        <v>104</v>
      </c>
      <c r="C624" s="3" t="s">
        <v>19909</v>
      </c>
      <c r="D624" s="3" t="s">
        <v>25</v>
      </c>
      <c r="E624" s="3" t="s">
        <v>19908</v>
      </c>
      <c r="F624" s="3" t="s">
        <v>3</v>
      </c>
      <c r="G624" s="3">
        <v>2008</v>
      </c>
      <c r="H624" s="3" t="s">
        <v>22116</v>
      </c>
      <c r="I624" s="3">
        <v>418</v>
      </c>
      <c r="J624" s="3" t="s">
        <v>21090</v>
      </c>
      <c r="K624" s="3" t="s">
        <v>0</v>
      </c>
      <c r="N624" s="3">
        <v>975</v>
      </c>
      <c r="O624" s="3" t="s">
        <v>25</v>
      </c>
      <c r="P624" s="3" t="s">
        <v>21111</v>
      </c>
      <c r="Q624" s="3">
        <v>235</v>
      </c>
      <c r="R624" s="8" t="str">
        <f t="shared" si="9"/>
        <v>*235*</v>
      </c>
    </row>
    <row r="625" spans="1:18" ht="19.8">
      <c r="A625" s="3" t="s">
        <v>21737</v>
      </c>
      <c r="B625" s="3" t="s">
        <v>56</v>
      </c>
      <c r="C625" s="3" t="s">
        <v>19907</v>
      </c>
      <c r="D625" s="3" t="s">
        <v>50</v>
      </c>
      <c r="E625" s="3" t="s">
        <v>19906</v>
      </c>
      <c r="F625" s="3" t="s">
        <v>3</v>
      </c>
      <c r="G625" s="3">
        <v>2005</v>
      </c>
      <c r="H625" s="3" t="s">
        <v>22118</v>
      </c>
      <c r="I625" s="3">
        <v>198</v>
      </c>
      <c r="J625" s="3" t="s">
        <v>21087</v>
      </c>
      <c r="K625" s="3" t="s">
        <v>0</v>
      </c>
      <c r="N625" s="3">
        <v>1635</v>
      </c>
      <c r="O625" s="3" t="s">
        <v>21106</v>
      </c>
      <c r="P625" s="3" t="s">
        <v>21114</v>
      </c>
      <c r="Q625" s="3">
        <v>317</v>
      </c>
      <c r="R625" s="8" t="str">
        <f t="shared" si="9"/>
        <v>*317*</v>
      </c>
    </row>
    <row r="626" spans="1:18" ht="19.8">
      <c r="A626" s="3" t="s">
        <v>21738</v>
      </c>
      <c r="B626" s="3" t="s">
        <v>196</v>
      </c>
      <c r="C626" s="3" t="s">
        <v>19905</v>
      </c>
      <c r="D626" s="3" t="s">
        <v>36</v>
      </c>
      <c r="E626" s="3" t="s">
        <v>19904</v>
      </c>
      <c r="F626" s="3" t="s">
        <v>15</v>
      </c>
      <c r="G626" s="3">
        <v>2019</v>
      </c>
      <c r="H626" s="3" t="s">
        <v>22118</v>
      </c>
      <c r="I626" s="3">
        <v>338</v>
      </c>
      <c r="J626" s="3" t="s">
        <v>21098</v>
      </c>
      <c r="K626" s="3" t="s">
        <v>0</v>
      </c>
      <c r="N626" s="3">
        <v>2255</v>
      </c>
      <c r="O626" s="3" t="s">
        <v>21106</v>
      </c>
      <c r="P626" s="3" t="s">
        <v>21111</v>
      </c>
      <c r="Q626" s="3">
        <v>301</v>
      </c>
      <c r="R626" s="8" t="str">
        <f t="shared" si="9"/>
        <v>*301*</v>
      </c>
    </row>
    <row r="627" spans="1:18" ht="19.8">
      <c r="A627" s="3" t="s">
        <v>21739</v>
      </c>
      <c r="B627" s="3" t="s">
        <v>65</v>
      </c>
      <c r="C627" s="3" t="s">
        <v>19903</v>
      </c>
      <c r="D627" s="3" t="s">
        <v>63</v>
      </c>
      <c r="E627" s="3" t="s">
        <v>19902</v>
      </c>
      <c r="F627" s="3" t="s">
        <v>29</v>
      </c>
      <c r="G627" s="3">
        <v>2015</v>
      </c>
      <c r="H627" s="3" t="s">
        <v>22118</v>
      </c>
      <c r="I627" s="3">
        <v>391</v>
      </c>
      <c r="J627" s="3" t="s">
        <v>21098</v>
      </c>
      <c r="K627" s="3" t="s">
        <v>0</v>
      </c>
      <c r="N627" s="3">
        <v>2185</v>
      </c>
      <c r="O627" s="3" t="s">
        <v>21106</v>
      </c>
      <c r="P627" s="3" t="s">
        <v>21112</v>
      </c>
      <c r="Q627" s="3">
        <v>161</v>
      </c>
      <c r="R627" s="8" t="str">
        <f t="shared" si="9"/>
        <v>*161*</v>
      </c>
    </row>
    <row r="628" spans="1:18" ht="19.8">
      <c r="A628" s="3" t="s">
        <v>21740</v>
      </c>
      <c r="B628" s="3" t="s">
        <v>38</v>
      </c>
      <c r="C628" s="3" t="s">
        <v>19901</v>
      </c>
      <c r="D628" s="3" t="s">
        <v>36</v>
      </c>
      <c r="E628" s="3" t="s">
        <v>19900</v>
      </c>
      <c r="F628" s="3" t="s">
        <v>9</v>
      </c>
      <c r="G628" s="3">
        <v>2019</v>
      </c>
      <c r="H628" s="3" t="s">
        <v>22117</v>
      </c>
      <c r="I628" s="3">
        <v>122</v>
      </c>
      <c r="J628" s="3" t="s">
        <v>21085</v>
      </c>
      <c r="K628" s="3" t="s">
        <v>0</v>
      </c>
      <c r="N628" s="3">
        <v>1130</v>
      </c>
      <c r="O628" s="3" t="s">
        <v>21106</v>
      </c>
      <c r="P628" s="3" t="s">
        <v>21111</v>
      </c>
      <c r="Q628" s="3">
        <v>384</v>
      </c>
      <c r="R628" s="8" t="str">
        <f t="shared" si="9"/>
        <v>*384*</v>
      </c>
    </row>
    <row r="629" spans="1:18" ht="19.8">
      <c r="A629" s="3" t="s">
        <v>21741</v>
      </c>
      <c r="B629" s="3" t="s">
        <v>12</v>
      </c>
      <c r="C629" s="3" t="s">
        <v>19899</v>
      </c>
      <c r="D629" s="3" t="s">
        <v>2</v>
      </c>
      <c r="E629" s="3" t="s">
        <v>19898</v>
      </c>
      <c r="F629" s="3" t="s">
        <v>77</v>
      </c>
      <c r="G629" s="3">
        <v>2023</v>
      </c>
      <c r="H629" s="3" t="s">
        <v>22117</v>
      </c>
      <c r="I629" s="3">
        <v>355</v>
      </c>
      <c r="J629" s="3" t="s">
        <v>21099</v>
      </c>
      <c r="K629" s="3" t="s">
        <v>1</v>
      </c>
      <c r="L629" s="9">
        <v>45512</v>
      </c>
      <c r="M629" s="9">
        <v>45517</v>
      </c>
      <c r="N629" s="3">
        <v>2120</v>
      </c>
      <c r="O629" s="3" t="s">
        <v>21073</v>
      </c>
      <c r="P629" s="3" t="s">
        <v>21112</v>
      </c>
      <c r="Q629" s="3">
        <v>146</v>
      </c>
      <c r="R629" s="8" t="str">
        <f t="shared" si="9"/>
        <v>*146*</v>
      </c>
    </row>
    <row r="630" spans="1:18" ht="19.8">
      <c r="A630" s="3" t="s">
        <v>21742</v>
      </c>
      <c r="B630" s="3" t="s">
        <v>22</v>
      </c>
      <c r="C630" s="3" t="s">
        <v>19897</v>
      </c>
      <c r="D630" s="3" t="s">
        <v>5</v>
      </c>
      <c r="E630" s="3" t="s">
        <v>19896</v>
      </c>
      <c r="F630" s="3" t="s">
        <v>15</v>
      </c>
      <c r="G630" s="3">
        <v>2006</v>
      </c>
      <c r="H630" s="3" t="s">
        <v>22117</v>
      </c>
      <c r="I630" s="3">
        <v>304</v>
      </c>
      <c r="J630" s="3" t="s">
        <v>21089</v>
      </c>
      <c r="K630" s="3" t="s">
        <v>0</v>
      </c>
      <c r="N630" s="3">
        <v>1160</v>
      </c>
      <c r="O630" s="3" t="s">
        <v>21106</v>
      </c>
      <c r="P630" s="3" t="s">
        <v>21112</v>
      </c>
      <c r="Q630" s="3">
        <v>218</v>
      </c>
      <c r="R630" s="8" t="str">
        <f t="shared" si="9"/>
        <v>*218*</v>
      </c>
    </row>
    <row r="631" spans="1:18" ht="19.8">
      <c r="A631" s="3" t="s">
        <v>21743</v>
      </c>
      <c r="B631" s="3" t="s">
        <v>455</v>
      </c>
      <c r="C631" s="3" t="s">
        <v>19895</v>
      </c>
      <c r="D631" s="3" t="s">
        <v>14</v>
      </c>
      <c r="E631" s="3" t="s">
        <v>19894</v>
      </c>
      <c r="F631" s="3" t="s">
        <v>29</v>
      </c>
      <c r="G631" s="3">
        <v>2018</v>
      </c>
      <c r="H631" s="3" t="s">
        <v>22117</v>
      </c>
      <c r="I631" s="3">
        <v>134</v>
      </c>
      <c r="J631" s="3" t="s">
        <v>21098</v>
      </c>
      <c r="K631" s="3" t="s">
        <v>1</v>
      </c>
      <c r="L631" s="9">
        <v>45390</v>
      </c>
      <c r="M631" s="9">
        <v>45680</v>
      </c>
      <c r="N631" s="3">
        <v>2005</v>
      </c>
      <c r="O631" s="3" t="s">
        <v>21106</v>
      </c>
      <c r="P631" s="3" t="s">
        <v>21112</v>
      </c>
      <c r="Q631" s="3">
        <v>310</v>
      </c>
      <c r="R631" s="8" t="str">
        <f t="shared" si="9"/>
        <v>*310*</v>
      </c>
    </row>
    <row r="632" spans="1:18" ht="19.8">
      <c r="A632" s="3" t="s">
        <v>21744</v>
      </c>
      <c r="B632" s="3" t="s">
        <v>147</v>
      </c>
      <c r="C632" s="3" t="s">
        <v>19893</v>
      </c>
      <c r="D632" s="3" t="s">
        <v>5</v>
      </c>
      <c r="E632" s="3" t="s">
        <v>19892</v>
      </c>
      <c r="F632" s="3" t="s">
        <v>9</v>
      </c>
      <c r="G632" s="3">
        <v>2021</v>
      </c>
      <c r="H632" s="3" t="s">
        <v>22118</v>
      </c>
      <c r="I632" s="3">
        <v>129</v>
      </c>
      <c r="J632" s="3" t="s">
        <v>21087</v>
      </c>
      <c r="K632" s="3" t="s">
        <v>1</v>
      </c>
      <c r="L632" s="9">
        <v>45176</v>
      </c>
      <c r="M632" s="9">
        <v>45258</v>
      </c>
      <c r="N632" s="3">
        <v>1860</v>
      </c>
      <c r="O632" s="3" t="s">
        <v>21106</v>
      </c>
      <c r="P632" s="3" t="s">
        <v>21111</v>
      </c>
      <c r="Q632" s="3">
        <v>449</v>
      </c>
      <c r="R632" s="8" t="str">
        <f t="shared" si="9"/>
        <v>*449*</v>
      </c>
    </row>
    <row r="633" spans="1:18" ht="19.8">
      <c r="A633" s="3" t="s">
        <v>21745</v>
      </c>
      <c r="B633" s="3" t="s">
        <v>108</v>
      </c>
      <c r="C633" s="3" t="s">
        <v>8285</v>
      </c>
      <c r="D633" s="3" t="s">
        <v>63</v>
      </c>
      <c r="E633" s="3" t="s">
        <v>19891</v>
      </c>
      <c r="F633" s="3" t="s">
        <v>15</v>
      </c>
      <c r="G633" s="3">
        <v>2006</v>
      </c>
      <c r="H633" s="3" t="s">
        <v>22118</v>
      </c>
      <c r="I633" s="3">
        <v>306</v>
      </c>
      <c r="J633" s="3" t="s">
        <v>21096</v>
      </c>
      <c r="K633" s="3" t="s">
        <v>1</v>
      </c>
      <c r="L633" s="9">
        <v>45243</v>
      </c>
      <c r="M633" s="9">
        <v>45559</v>
      </c>
      <c r="N633" s="3">
        <v>260</v>
      </c>
      <c r="O633" s="3" t="s">
        <v>21106</v>
      </c>
      <c r="P633" s="3" t="s">
        <v>21114</v>
      </c>
      <c r="Q633" s="3">
        <v>359</v>
      </c>
      <c r="R633" s="8" t="str">
        <f t="shared" si="9"/>
        <v>*359*</v>
      </c>
    </row>
    <row r="634" spans="1:18" ht="19.8">
      <c r="A634" s="3" t="s">
        <v>21746</v>
      </c>
      <c r="B634" s="3" t="s">
        <v>304</v>
      </c>
      <c r="C634" s="3" t="s">
        <v>19890</v>
      </c>
      <c r="D634" s="3" t="s">
        <v>123</v>
      </c>
      <c r="E634" s="3" t="s">
        <v>19889</v>
      </c>
      <c r="F634" s="3" t="s">
        <v>3</v>
      </c>
      <c r="G634" s="3">
        <v>2018</v>
      </c>
      <c r="H634" s="3" t="s">
        <v>22116</v>
      </c>
      <c r="I634" s="3">
        <v>109</v>
      </c>
      <c r="J634" s="3" t="s">
        <v>21093</v>
      </c>
      <c r="K634" s="3" t="s">
        <v>1</v>
      </c>
      <c r="L634" s="9">
        <v>45465</v>
      </c>
      <c r="M634" s="9">
        <v>45559</v>
      </c>
      <c r="N634" s="3">
        <v>1990</v>
      </c>
      <c r="O634" s="3" t="s">
        <v>21106</v>
      </c>
      <c r="P634" s="3" t="s">
        <v>21113</v>
      </c>
      <c r="Q634" s="3">
        <v>180</v>
      </c>
      <c r="R634" s="8" t="str">
        <f t="shared" si="9"/>
        <v>*180*</v>
      </c>
    </row>
    <row r="635" spans="1:18" ht="19.8">
      <c r="A635" s="3" t="s">
        <v>21747</v>
      </c>
      <c r="B635" s="3" t="s">
        <v>97</v>
      </c>
      <c r="C635" s="3" t="s">
        <v>19888</v>
      </c>
      <c r="D635" s="3" t="s">
        <v>95</v>
      </c>
      <c r="E635" s="3" t="s">
        <v>19887</v>
      </c>
      <c r="F635" s="3" t="s">
        <v>29</v>
      </c>
      <c r="G635" s="3">
        <v>2021</v>
      </c>
      <c r="H635" s="3" t="s">
        <v>22118</v>
      </c>
      <c r="I635" s="3">
        <v>387</v>
      </c>
      <c r="J635" s="3" t="s">
        <v>21094</v>
      </c>
      <c r="K635" s="3" t="s">
        <v>0</v>
      </c>
      <c r="N635" s="3">
        <v>1715</v>
      </c>
      <c r="O635" s="3" t="s">
        <v>21105</v>
      </c>
      <c r="P635" s="3" t="s">
        <v>21112</v>
      </c>
      <c r="Q635" s="3">
        <v>271</v>
      </c>
      <c r="R635" s="8" t="str">
        <f t="shared" si="9"/>
        <v>*271*</v>
      </c>
    </row>
    <row r="636" spans="1:18" ht="19.8">
      <c r="A636" s="3" t="s">
        <v>21748</v>
      </c>
      <c r="B636" s="3" t="s">
        <v>60</v>
      </c>
      <c r="C636" s="3" t="s">
        <v>19886</v>
      </c>
      <c r="D636" s="3" t="s">
        <v>41</v>
      </c>
      <c r="E636" s="3" t="s">
        <v>19885</v>
      </c>
      <c r="F636" s="3" t="s">
        <v>15</v>
      </c>
      <c r="G636" s="3">
        <v>2009</v>
      </c>
      <c r="H636" s="3" t="s">
        <v>22117</v>
      </c>
      <c r="I636" s="3">
        <v>224</v>
      </c>
      <c r="J636" s="3" t="s">
        <v>21090</v>
      </c>
      <c r="K636" s="3" t="s">
        <v>0</v>
      </c>
      <c r="N636" s="3">
        <v>1675</v>
      </c>
      <c r="O636" s="3" t="s">
        <v>21106</v>
      </c>
      <c r="P636" s="3" t="s">
        <v>21113</v>
      </c>
      <c r="Q636" s="3">
        <v>190</v>
      </c>
      <c r="R636" s="8" t="str">
        <f t="shared" si="9"/>
        <v>*190*</v>
      </c>
    </row>
    <row r="637" spans="1:18" ht="19.8">
      <c r="A637" s="3" t="s">
        <v>21749</v>
      </c>
      <c r="B637" s="3" t="s">
        <v>155</v>
      </c>
      <c r="C637" s="3" t="s">
        <v>5610</v>
      </c>
      <c r="D637" s="3" t="s">
        <v>50</v>
      </c>
      <c r="E637" s="3" t="s">
        <v>19884</v>
      </c>
      <c r="F637" s="3" t="s">
        <v>29</v>
      </c>
      <c r="G637" s="3">
        <v>2007</v>
      </c>
      <c r="H637" s="3" t="s">
        <v>22116</v>
      </c>
      <c r="I637" s="3">
        <v>82</v>
      </c>
      <c r="J637" s="3" t="s">
        <v>21095</v>
      </c>
      <c r="K637" s="3" t="s">
        <v>0</v>
      </c>
      <c r="N637" s="3">
        <v>930</v>
      </c>
      <c r="O637" s="3" t="s">
        <v>21106</v>
      </c>
      <c r="P637" s="3" t="s">
        <v>21114</v>
      </c>
      <c r="Q637" s="3">
        <v>164</v>
      </c>
      <c r="R637" s="8" t="str">
        <f t="shared" si="9"/>
        <v>*164*</v>
      </c>
    </row>
    <row r="638" spans="1:18" ht="19.8">
      <c r="A638" s="3" t="s">
        <v>21750</v>
      </c>
      <c r="B638" s="3" t="s">
        <v>33</v>
      </c>
      <c r="C638" s="3" t="s">
        <v>19883</v>
      </c>
      <c r="D638" s="3" t="s">
        <v>31</v>
      </c>
      <c r="E638" s="3" t="s">
        <v>19882</v>
      </c>
      <c r="F638" s="3" t="s">
        <v>9</v>
      </c>
      <c r="G638" s="3">
        <v>2018</v>
      </c>
      <c r="H638" s="3" t="s">
        <v>22116</v>
      </c>
      <c r="I638" s="3">
        <v>192</v>
      </c>
      <c r="J638" s="3" t="s">
        <v>21092</v>
      </c>
      <c r="K638" s="3" t="s">
        <v>1</v>
      </c>
      <c r="L638" s="9">
        <v>45136</v>
      </c>
      <c r="M638" s="9">
        <v>45155</v>
      </c>
      <c r="N638" s="3">
        <v>1925</v>
      </c>
      <c r="O638" s="3" t="s">
        <v>21106</v>
      </c>
      <c r="P638" s="3" t="s">
        <v>21114</v>
      </c>
      <c r="Q638" s="3">
        <v>418</v>
      </c>
      <c r="R638" s="8" t="str">
        <f t="shared" si="9"/>
        <v>*418*</v>
      </c>
    </row>
    <row r="639" spans="1:18" ht="19.8">
      <c r="A639" s="3" t="s">
        <v>21751</v>
      </c>
      <c r="B639" s="3" t="s">
        <v>243</v>
      </c>
      <c r="C639" s="3" t="s">
        <v>19881</v>
      </c>
      <c r="D639" s="3" t="s">
        <v>63</v>
      </c>
      <c r="E639" s="3" t="s">
        <v>19880</v>
      </c>
      <c r="F639" s="3" t="s">
        <v>9</v>
      </c>
      <c r="G639" s="3">
        <v>2021</v>
      </c>
      <c r="H639" s="3" t="s">
        <v>22116</v>
      </c>
      <c r="I639" s="3">
        <v>277</v>
      </c>
      <c r="J639" s="3" t="s">
        <v>21089</v>
      </c>
      <c r="K639" s="3" t="s">
        <v>0</v>
      </c>
      <c r="N639" s="3">
        <v>1020</v>
      </c>
      <c r="O639" s="3" t="s">
        <v>21106</v>
      </c>
      <c r="P639" s="3" t="s">
        <v>21114</v>
      </c>
      <c r="Q639" s="3">
        <v>387</v>
      </c>
      <c r="R639" s="8" t="str">
        <f t="shared" si="9"/>
        <v>*387*</v>
      </c>
    </row>
    <row r="640" spans="1:18" ht="19.8">
      <c r="A640" s="3" t="s">
        <v>21752</v>
      </c>
      <c r="B640" s="3" t="s">
        <v>171</v>
      </c>
      <c r="C640" s="3" t="s">
        <v>19879</v>
      </c>
      <c r="D640" s="3" t="s">
        <v>141</v>
      </c>
      <c r="E640" s="3" t="s">
        <v>19878</v>
      </c>
      <c r="F640" s="3" t="s">
        <v>77</v>
      </c>
      <c r="G640" s="3">
        <v>2023</v>
      </c>
      <c r="H640" s="3" t="s">
        <v>22118</v>
      </c>
      <c r="I640" s="3">
        <v>498</v>
      </c>
      <c r="J640" s="3" t="s">
        <v>21098</v>
      </c>
      <c r="K640" s="3" t="s">
        <v>0</v>
      </c>
      <c r="N640" s="3">
        <v>1925</v>
      </c>
      <c r="O640" s="3" t="s">
        <v>25</v>
      </c>
      <c r="P640" s="3" t="s">
        <v>21111</v>
      </c>
      <c r="Q640" s="3">
        <v>327</v>
      </c>
      <c r="R640" s="8" t="str">
        <f t="shared" si="9"/>
        <v>*327*</v>
      </c>
    </row>
    <row r="641" spans="1:18" ht="19.8">
      <c r="A641" s="3" t="s">
        <v>21753</v>
      </c>
      <c r="B641" s="3" t="s">
        <v>84</v>
      </c>
      <c r="C641" s="3" t="s">
        <v>19877</v>
      </c>
      <c r="D641" s="3" t="s">
        <v>82</v>
      </c>
      <c r="E641" s="3" t="s">
        <v>19876</v>
      </c>
      <c r="F641" s="3" t="s">
        <v>9</v>
      </c>
      <c r="G641" s="3">
        <v>2007</v>
      </c>
      <c r="H641" s="3" t="s">
        <v>22116</v>
      </c>
      <c r="I641" s="3">
        <v>466</v>
      </c>
      <c r="J641" s="3" t="s">
        <v>21095</v>
      </c>
      <c r="K641" s="3" t="s">
        <v>0</v>
      </c>
      <c r="N641" s="3">
        <v>1490</v>
      </c>
      <c r="O641" s="3" t="s">
        <v>21105</v>
      </c>
      <c r="P641" s="3" t="s">
        <v>21112</v>
      </c>
      <c r="Q641" s="3">
        <v>277</v>
      </c>
      <c r="R641" s="8" t="str">
        <f t="shared" si="9"/>
        <v>*277*</v>
      </c>
    </row>
    <row r="642" spans="1:18" ht="19.8">
      <c r="A642" s="3" t="s">
        <v>21754</v>
      </c>
      <c r="B642" s="3" t="s">
        <v>65</v>
      </c>
      <c r="C642" s="3" t="s">
        <v>19875</v>
      </c>
      <c r="D642" s="3" t="s">
        <v>63</v>
      </c>
      <c r="E642" s="3" t="s">
        <v>19874</v>
      </c>
      <c r="F642" s="3" t="s">
        <v>9</v>
      </c>
      <c r="G642" s="3">
        <v>2006</v>
      </c>
      <c r="H642" s="3" t="s">
        <v>22118</v>
      </c>
      <c r="I642" s="3">
        <v>253</v>
      </c>
      <c r="J642" s="3" t="s">
        <v>21087</v>
      </c>
      <c r="K642" s="3" t="s">
        <v>1</v>
      </c>
      <c r="L642" s="9">
        <v>45707</v>
      </c>
      <c r="M642" s="9">
        <v>45711</v>
      </c>
      <c r="N642" s="3">
        <v>1205</v>
      </c>
      <c r="O642" s="3" t="s">
        <v>21106</v>
      </c>
      <c r="P642" s="3" t="s">
        <v>21114</v>
      </c>
      <c r="Q642" s="3">
        <v>238</v>
      </c>
      <c r="R642" s="8" t="str">
        <f t="shared" si="9"/>
        <v>*238*</v>
      </c>
    </row>
    <row r="643" spans="1:18" ht="19.8">
      <c r="A643" s="3" t="s">
        <v>21755</v>
      </c>
      <c r="B643" s="3" t="s">
        <v>138</v>
      </c>
      <c r="C643" s="3" t="s">
        <v>19873</v>
      </c>
      <c r="D643" s="3" t="s">
        <v>2</v>
      </c>
      <c r="E643" s="3" t="s">
        <v>19872</v>
      </c>
      <c r="F643" s="3" t="s">
        <v>9</v>
      </c>
      <c r="G643" s="3">
        <v>2024</v>
      </c>
      <c r="H643" s="3" t="s">
        <v>22118</v>
      </c>
      <c r="I643" s="3">
        <v>254</v>
      </c>
      <c r="J643" s="3" t="s">
        <v>21093</v>
      </c>
      <c r="K643" s="3" t="s">
        <v>0</v>
      </c>
      <c r="N643" s="3">
        <v>2100</v>
      </c>
      <c r="O643" s="3" t="s">
        <v>21073</v>
      </c>
      <c r="P643" s="3" t="s">
        <v>21114</v>
      </c>
      <c r="Q643" s="3">
        <v>334</v>
      </c>
      <c r="R643" s="8" t="str">
        <f t="shared" si="9"/>
        <v>*334*</v>
      </c>
    </row>
    <row r="644" spans="1:18" ht="19.8">
      <c r="A644" s="3" t="s">
        <v>21756</v>
      </c>
      <c r="B644" s="3" t="s">
        <v>52</v>
      </c>
      <c r="C644" s="3" t="s">
        <v>11617</v>
      </c>
      <c r="D644" s="3" t="s">
        <v>50</v>
      </c>
      <c r="E644" s="3" t="s">
        <v>19871</v>
      </c>
      <c r="F644" s="3" t="s">
        <v>77</v>
      </c>
      <c r="G644" s="3">
        <v>2014</v>
      </c>
      <c r="H644" s="3" t="s">
        <v>22118</v>
      </c>
      <c r="I644" s="3">
        <v>158</v>
      </c>
      <c r="J644" s="3" t="s">
        <v>21093</v>
      </c>
      <c r="K644" s="3" t="s">
        <v>1</v>
      </c>
      <c r="L644" s="9">
        <v>45017</v>
      </c>
      <c r="M644" s="9">
        <v>45254</v>
      </c>
      <c r="N644" s="3">
        <v>810</v>
      </c>
      <c r="O644" s="3" t="s">
        <v>21106</v>
      </c>
      <c r="P644" s="3" t="s">
        <v>21111</v>
      </c>
      <c r="Q644" s="3">
        <v>206</v>
      </c>
      <c r="R644" s="8" t="str">
        <f t="shared" ref="R644:R707" si="10">"*"&amp;Q644&amp;"*"</f>
        <v>*206*</v>
      </c>
    </row>
    <row r="645" spans="1:18" ht="19.8">
      <c r="A645" s="3" t="s">
        <v>21757</v>
      </c>
      <c r="B645" s="3" t="s">
        <v>266</v>
      </c>
      <c r="C645" s="3" t="s">
        <v>19870</v>
      </c>
      <c r="D645" s="3" t="s">
        <v>141</v>
      </c>
      <c r="E645" s="3" t="s">
        <v>19869</v>
      </c>
      <c r="F645" s="3" t="s">
        <v>29</v>
      </c>
      <c r="G645" s="3">
        <v>2018</v>
      </c>
      <c r="H645" s="3" t="s">
        <v>22117</v>
      </c>
      <c r="I645" s="3">
        <v>466</v>
      </c>
      <c r="J645" s="3" t="s">
        <v>21099</v>
      </c>
      <c r="K645" s="3" t="s">
        <v>0</v>
      </c>
      <c r="N645" s="3">
        <v>675</v>
      </c>
      <c r="O645" s="3" t="s">
        <v>25</v>
      </c>
      <c r="P645" s="3" t="s">
        <v>21111</v>
      </c>
      <c r="Q645" s="3">
        <v>424</v>
      </c>
      <c r="R645" s="8" t="str">
        <f t="shared" si="10"/>
        <v>*424*</v>
      </c>
    </row>
    <row r="646" spans="1:18" ht="19.8">
      <c r="A646" s="3" t="s">
        <v>21758</v>
      </c>
      <c r="B646" s="3" t="s">
        <v>125</v>
      </c>
      <c r="C646" s="3" t="s">
        <v>19868</v>
      </c>
      <c r="D646" s="3" t="s">
        <v>123</v>
      </c>
      <c r="E646" s="3" t="s">
        <v>19867</v>
      </c>
      <c r="F646" s="3" t="s">
        <v>9</v>
      </c>
      <c r="G646" s="3">
        <v>2011</v>
      </c>
      <c r="H646" s="3" t="s">
        <v>22117</v>
      </c>
      <c r="I646" s="3">
        <v>471</v>
      </c>
      <c r="J646" s="3" t="s">
        <v>21085</v>
      </c>
      <c r="K646" s="3" t="s">
        <v>1</v>
      </c>
      <c r="L646" s="9">
        <v>45355</v>
      </c>
      <c r="M646" s="9">
        <v>45610</v>
      </c>
      <c r="N646" s="3">
        <v>550</v>
      </c>
      <c r="O646" s="3" t="s">
        <v>21106</v>
      </c>
      <c r="P646" s="3" t="s">
        <v>21112</v>
      </c>
      <c r="Q646" s="3">
        <v>290</v>
      </c>
      <c r="R646" s="8" t="str">
        <f t="shared" si="10"/>
        <v>*290*</v>
      </c>
    </row>
    <row r="647" spans="1:18" ht="19.8">
      <c r="A647" s="3" t="s">
        <v>21759</v>
      </c>
      <c r="B647" s="3" t="s">
        <v>84</v>
      </c>
      <c r="C647" s="3" t="s">
        <v>19866</v>
      </c>
      <c r="D647" s="3" t="s">
        <v>82</v>
      </c>
      <c r="E647" s="3" t="s">
        <v>19865</v>
      </c>
      <c r="F647" s="3" t="s">
        <v>15</v>
      </c>
      <c r="G647" s="3">
        <v>2007</v>
      </c>
      <c r="H647" s="3" t="s">
        <v>22117</v>
      </c>
      <c r="I647" s="3">
        <v>390</v>
      </c>
      <c r="J647" s="3" t="s">
        <v>21085</v>
      </c>
      <c r="K647" s="3" t="s">
        <v>0</v>
      </c>
      <c r="N647" s="3">
        <v>685</v>
      </c>
      <c r="O647" s="3" t="s">
        <v>21105</v>
      </c>
      <c r="P647" s="3" t="s">
        <v>21111</v>
      </c>
      <c r="Q647" s="3">
        <v>200</v>
      </c>
      <c r="R647" s="8" t="str">
        <f t="shared" si="10"/>
        <v>*200*</v>
      </c>
    </row>
    <row r="648" spans="1:18" ht="19.8">
      <c r="A648" s="3" t="s">
        <v>21760</v>
      </c>
      <c r="B648" s="3" t="s">
        <v>12</v>
      </c>
      <c r="C648" s="3" t="s">
        <v>19864</v>
      </c>
      <c r="D648" s="3" t="s">
        <v>2</v>
      </c>
      <c r="E648" s="3" t="s">
        <v>19863</v>
      </c>
      <c r="F648" s="3" t="s">
        <v>9</v>
      </c>
      <c r="G648" s="3">
        <v>2016</v>
      </c>
      <c r="H648" s="3" t="s">
        <v>22117</v>
      </c>
      <c r="I648" s="3">
        <v>213</v>
      </c>
      <c r="J648" s="3" t="s">
        <v>21096</v>
      </c>
      <c r="K648" s="3" t="s">
        <v>1</v>
      </c>
      <c r="L648" s="9">
        <v>45452</v>
      </c>
      <c r="M648" s="9">
        <v>45510</v>
      </c>
      <c r="N648" s="3">
        <v>630</v>
      </c>
      <c r="O648" s="3" t="s">
        <v>21073</v>
      </c>
      <c r="P648" s="3" t="s">
        <v>21114</v>
      </c>
      <c r="Q648" s="3">
        <v>338</v>
      </c>
      <c r="R648" s="8" t="str">
        <f t="shared" si="10"/>
        <v>*338*</v>
      </c>
    </row>
    <row r="649" spans="1:18" ht="19.8">
      <c r="A649" s="3" t="s">
        <v>21761</v>
      </c>
      <c r="B649" s="3" t="s">
        <v>143</v>
      </c>
      <c r="C649" s="3" t="s">
        <v>19862</v>
      </c>
      <c r="D649" s="3" t="s">
        <v>141</v>
      </c>
      <c r="E649" s="3" t="s">
        <v>19861</v>
      </c>
      <c r="F649" s="3" t="s">
        <v>48</v>
      </c>
      <c r="G649" s="3">
        <v>2008</v>
      </c>
      <c r="H649" s="3" t="s">
        <v>22118</v>
      </c>
      <c r="I649" s="3">
        <v>467</v>
      </c>
      <c r="J649" s="3" t="s">
        <v>21100</v>
      </c>
      <c r="K649" s="3" t="s">
        <v>1</v>
      </c>
      <c r="L649" s="9">
        <v>45359</v>
      </c>
      <c r="M649" s="9">
        <v>45495</v>
      </c>
      <c r="N649" s="3">
        <v>275</v>
      </c>
      <c r="O649" s="3" t="s">
        <v>25</v>
      </c>
      <c r="P649" s="3" t="s">
        <v>21111</v>
      </c>
      <c r="Q649" s="3">
        <v>180</v>
      </c>
      <c r="R649" s="8" t="str">
        <f t="shared" si="10"/>
        <v>*180*</v>
      </c>
    </row>
    <row r="650" spans="1:18" ht="19.8">
      <c r="A650" s="3" t="s">
        <v>21762</v>
      </c>
      <c r="B650" s="3" t="s">
        <v>97</v>
      </c>
      <c r="C650" s="3" t="s">
        <v>19860</v>
      </c>
      <c r="D650" s="3" t="s">
        <v>95</v>
      </c>
      <c r="E650" s="3" t="s">
        <v>19859</v>
      </c>
      <c r="F650" s="3" t="s">
        <v>9</v>
      </c>
      <c r="G650" s="3">
        <v>2009</v>
      </c>
      <c r="H650" s="3" t="s">
        <v>22118</v>
      </c>
      <c r="I650" s="3">
        <v>229</v>
      </c>
      <c r="J650" s="3" t="s">
        <v>21087</v>
      </c>
      <c r="K650" s="3" t="s">
        <v>1</v>
      </c>
      <c r="L650" s="9">
        <v>45326</v>
      </c>
      <c r="M650" s="9">
        <v>45557</v>
      </c>
      <c r="N650" s="3">
        <v>750</v>
      </c>
      <c r="O650" s="3" t="s">
        <v>21105</v>
      </c>
      <c r="P650" s="3" t="s">
        <v>21112</v>
      </c>
      <c r="Q650" s="3">
        <v>367</v>
      </c>
      <c r="R650" s="8" t="str">
        <f t="shared" si="10"/>
        <v>*367*</v>
      </c>
    </row>
    <row r="651" spans="1:18" ht="19.8">
      <c r="A651" s="3" t="s">
        <v>21763</v>
      </c>
      <c r="B651" s="3" t="s">
        <v>256</v>
      </c>
      <c r="C651" s="3" t="s">
        <v>19858</v>
      </c>
      <c r="D651" s="3" t="s">
        <v>14</v>
      </c>
      <c r="E651" s="3" t="s">
        <v>19857</v>
      </c>
      <c r="F651" s="3" t="s">
        <v>3</v>
      </c>
      <c r="G651" s="3">
        <v>2023</v>
      </c>
      <c r="H651" s="3" t="s">
        <v>22116</v>
      </c>
      <c r="I651" s="3">
        <v>419</v>
      </c>
      <c r="J651" s="3" t="s">
        <v>21097</v>
      </c>
      <c r="K651" s="3" t="s">
        <v>0</v>
      </c>
      <c r="N651" s="3">
        <v>935</v>
      </c>
      <c r="O651" s="3" t="s">
        <v>21106</v>
      </c>
      <c r="P651" s="3" t="s">
        <v>21111</v>
      </c>
      <c r="Q651" s="3">
        <v>154</v>
      </c>
      <c r="R651" s="8" t="str">
        <f t="shared" si="10"/>
        <v>*154*</v>
      </c>
    </row>
    <row r="652" spans="1:18" ht="19.8">
      <c r="A652" s="3" t="s">
        <v>21764</v>
      </c>
      <c r="B652" s="3" t="s">
        <v>43</v>
      </c>
      <c r="C652" s="3" t="s">
        <v>13227</v>
      </c>
      <c r="D652" s="3" t="s">
        <v>41</v>
      </c>
      <c r="E652" s="3" t="s">
        <v>19856</v>
      </c>
      <c r="F652" s="3" t="s">
        <v>48</v>
      </c>
      <c r="G652" s="3">
        <v>2021</v>
      </c>
      <c r="H652" s="3" t="s">
        <v>22118</v>
      </c>
      <c r="I652" s="3">
        <v>153</v>
      </c>
      <c r="J652" s="3" t="s">
        <v>21101</v>
      </c>
      <c r="K652" s="3" t="s">
        <v>0</v>
      </c>
      <c r="N652" s="3">
        <v>2220</v>
      </c>
      <c r="O652" s="3" t="s">
        <v>21106</v>
      </c>
      <c r="P652" s="3" t="s">
        <v>21112</v>
      </c>
      <c r="Q652" s="3">
        <v>210</v>
      </c>
      <c r="R652" s="8" t="str">
        <f t="shared" si="10"/>
        <v>*210*</v>
      </c>
    </row>
    <row r="653" spans="1:18" ht="19.8">
      <c r="A653" s="3" t="s">
        <v>21765</v>
      </c>
      <c r="B653" s="3" t="s">
        <v>218</v>
      </c>
      <c r="C653" s="3" t="s">
        <v>19855</v>
      </c>
      <c r="D653" s="3" t="s">
        <v>95</v>
      </c>
      <c r="E653" s="3" t="s">
        <v>19854</v>
      </c>
      <c r="F653" s="3" t="s">
        <v>3</v>
      </c>
      <c r="G653" s="3">
        <v>2006</v>
      </c>
      <c r="H653" s="3" t="s">
        <v>22118</v>
      </c>
      <c r="I653" s="3">
        <v>192</v>
      </c>
      <c r="J653" s="3" t="s">
        <v>21096</v>
      </c>
      <c r="K653" s="3" t="s">
        <v>1</v>
      </c>
      <c r="L653" s="9">
        <v>45479</v>
      </c>
      <c r="M653" s="9">
        <v>45515</v>
      </c>
      <c r="N653" s="3">
        <v>795</v>
      </c>
      <c r="O653" s="3" t="s">
        <v>21105</v>
      </c>
      <c r="P653" s="3" t="s">
        <v>21112</v>
      </c>
      <c r="Q653" s="3">
        <v>154</v>
      </c>
      <c r="R653" s="8" t="str">
        <f t="shared" si="10"/>
        <v>*154*</v>
      </c>
    </row>
    <row r="654" spans="1:18" ht="19.8">
      <c r="A654" s="3" t="s">
        <v>21766</v>
      </c>
      <c r="B654" s="3" t="s">
        <v>65</v>
      </c>
      <c r="C654" s="3" t="s">
        <v>19853</v>
      </c>
      <c r="D654" s="3" t="s">
        <v>63</v>
      </c>
      <c r="E654" s="3" t="s">
        <v>19852</v>
      </c>
      <c r="F654" s="3" t="s">
        <v>77</v>
      </c>
      <c r="G654" s="3">
        <v>2022</v>
      </c>
      <c r="H654" s="3" t="s">
        <v>22118</v>
      </c>
      <c r="I654" s="3">
        <v>483</v>
      </c>
      <c r="J654" s="3" t="s">
        <v>21097</v>
      </c>
      <c r="K654" s="3" t="s">
        <v>1</v>
      </c>
      <c r="L654" s="9">
        <v>45420</v>
      </c>
      <c r="M654" s="9">
        <v>45713</v>
      </c>
      <c r="N654" s="3">
        <v>1480</v>
      </c>
      <c r="O654" s="3" t="s">
        <v>21106</v>
      </c>
      <c r="P654" s="3" t="s">
        <v>21112</v>
      </c>
      <c r="Q654" s="3">
        <v>146</v>
      </c>
      <c r="R654" s="8" t="str">
        <f t="shared" si="10"/>
        <v>*146*</v>
      </c>
    </row>
    <row r="655" spans="1:18" ht="19.8">
      <c r="A655" s="3" t="s">
        <v>21767</v>
      </c>
      <c r="B655" s="3" t="s">
        <v>88</v>
      </c>
      <c r="C655" s="3" t="s">
        <v>756</v>
      </c>
      <c r="D655" s="3" t="s">
        <v>2</v>
      </c>
      <c r="E655" s="3" t="s">
        <v>19851</v>
      </c>
      <c r="F655" s="3" t="s">
        <v>15</v>
      </c>
      <c r="G655" s="3">
        <v>2017</v>
      </c>
      <c r="H655" s="3" t="s">
        <v>22117</v>
      </c>
      <c r="I655" s="3">
        <v>279</v>
      </c>
      <c r="J655" s="3" t="s">
        <v>21091</v>
      </c>
      <c r="K655" s="3" t="s">
        <v>1</v>
      </c>
      <c r="L655" s="9">
        <v>45702</v>
      </c>
      <c r="M655" s="9">
        <v>45702</v>
      </c>
      <c r="N655" s="3">
        <v>1215</v>
      </c>
      <c r="O655" s="3" t="s">
        <v>21073</v>
      </c>
      <c r="P655" s="3" t="s">
        <v>21111</v>
      </c>
      <c r="Q655" s="3">
        <v>144</v>
      </c>
      <c r="R655" s="8" t="str">
        <f t="shared" si="10"/>
        <v>*144*</v>
      </c>
    </row>
    <row r="656" spans="1:18" ht="19.8">
      <c r="A656" s="3" t="s">
        <v>21768</v>
      </c>
      <c r="B656" s="3" t="s">
        <v>151</v>
      </c>
      <c r="C656" s="3" t="s">
        <v>19850</v>
      </c>
      <c r="D656" s="3" t="s">
        <v>82</v>
      </c>
      <c r="E656" s="3" t="s">
        <v>19849</v>
      </c>
      <c r="F656" s="3" t="s">
        <v>9</v>
      </c>
      <c r="G656" s="3">
        <v>2011</v>
      </c>
      <c r="H656" s="3" t="s">
        <v>22117</v>
      </c>
      <c r="I656" s="3">
        <v>358</v>
      </c>
      <c r="J656" s="3" t="s">
        <v>21092</v>
      </c>
      <c r="K656" s="3" t="s">
        <v>1</v>
      </c>
      <c r="L656" s="9">
        <v>45645</v>
      </c>
      <c r="M656" s="9">
        <v>45654</v>
      </c>
      <c r="N656" s="3">
        <v>1500</v>
      </c>
      <c r="O656" s="3" t="s">
        <v>21105</v>
      </c>
      <c r="P656" s="3" t="s">
        <v>21114</v>
      </c>
      <c r="Q656" s="3">
        <v>281</v>
      </c>
      <c r="R656" s="8" t="str">
        <f t="shared" si="10"/>
        <v>*281*</v>
      </c>
    </row>
    <row r="657" spans="1:18" ht="19.8">
      <c r="A657" s="3" t="s">
        <v>21769</v>
      </c>
      <c r="B657" s="3" t="s">
        <v>88</v>
      </c>
      <c r="C657" s="3" t="s">
        <v>19848</v>
      </c>
      <c r="D657" s="3" t="s">
        <v>2</v>
      </c>
      <c r="E657" s="3" t="s">
        <v>19847</v>
      </c>
      <c r="F657" s="3" t="s">
        <v>3</v>
      </c>
      <c r="G657" s="3">
        <v>2021</v>
      </c>
      <c r="H657" s="3" t="s">
        <v>22117</v>
      </c>
      <c r="I657" s="3">
        <v>207</v>
      </c>
      <c r="J657" s="3" t="s">
        <v>21102</v>
      </c>
      <c r="K657" s="3" t="s">
        <v>1</v>
      </c>
      <c r="L657" s="9">
        <v>45140</v>
      </c>
      <c r="M657" s="9">
        <v>45545</v>
      </c>
      <c r="N657" s="3">
        <v>220</v>
      </c>
      <c r="O657" s="3" t="s">
        <v>21073</v>
      </c>
      <c r="P657" s="3" t="s">
        <v>21113</v>
      </c>
      <c r="Q657" s="3">
        <v>259</v>
      </c>
      <c r="R657" s="8" t="str">
        <f t="shared" si="10"/>
        <v>*259*</v>
      </c>
    </row>
    <row r="658" spans="1:18" ht="19.8">
      <c r="A658" s="3" t="s">
        <v>21770</v>
      </c>
      <c r="B658" s="3" t="s">
        <v>160</v>
      </c>
      <c r="C658" s="3" t="s">
        <v>19846</v>
      </c>
      <c r="D658" s="3" t="s">
        <v>31</v>
      </c>
      <c r="E658" s="3" t="s">
        <v>19845</v>
      </c>
      <c r="F658" s="3" t="s">
        <v>3</v>
      </c>
      <c r="G658" s="3">
        <v>2007</v>
      </c>
      <c r="H658" s="3" t="s">
        <v>22117</v>
      </c>
      <c r="I658" s="3">
        <v>260</v>
      </c>
      <c r="J658" s="3" t="s">
        <v>21084</v>
      </c>
      <c r="K658" s="3" t="s">
        <v>1</v>
      </c>
      <c r="L658" s="9">
        <v>45656</v>
      </c>
      <c r="M658" s="9">
        <v>45707</v>
      </c>
      <c r="N658" s="3">
        <v>1605</v>
      </c>
      <c r="O658" s="3" t="s">
        <v>21106</v>
      </c>
      <c r="P658" s="3" t="s">
        <v>21112</v>
      </c>
      <c r="Q658" s="3">
        <v>213</v>
      </c>
      <c r="R658" s="8" t="str">
        <f t="shared" si="10"/>
        <v>*213*</v>
      </c>
    </row>
    <row r="659" spans="1:18" ht="19.8">
      <c r="A659" s="3" t="s">
        <v>21771</v>
      </c>
      <c r="B659" s="3" t="s">
        <v>143</v>
      </c>
      <c r="C659" s="3" t="s">
        <v>19844</v>
      </c>
      <c r="D659" s="3" t="s">
        <v>141</v>
      </c>
      <c r="E659" s="3" t="s">
        <v>19843</v>
      </c>
      <c r="F659" s="3" t="s">
        <v>48</v>
      </c>
      <c r="G659" s="3">
        <v>2022</v>
      </c>
      <c r="H659" s="3" t="s">
        <v>22118</v>
      </c>
      <c r="I659" s="3">
        <v>328</v>
      </c>
      <c r="J659" s="3" t="s">
        <v>21085</v>
      </c>
      <c r="K659" s="3" t="s">
        <v>1</v>
      </c>
      <c r="L659" s="9">
        <v>45553</v>
      </c>
      <c r="M659" s="9">
        <v>45622</v>
      </c>
      <c r="N659" s="3">
        <v>1640</v>
      </c>
      <c r="O659" s="3" t="s">
        <v>25</v>
      </c>
      <c r="P659" s="3" t="s">
        <v>21113</v>
      </c>
      <c r="Q659" s="3">
        <v>448</v>
      </c>
      <c r="R659" s="8" t="str">
        <f t="shared" si="10"/>
        <v>*448*</v>
      </c>
    </row>
    <row r="660" spans="1:18" ht="19.8">
      <c r="A660" s="3" t="s">
        <v>21772</v>
      </c>
      <c r="B660" s="3" t="s">
        <v>151</v>
      </c>
      <c r="C660" s="3" t="s">
        <v>19842</v>
      </c>
      <c r="D660" s="3" t="s">
        <v>82</v>
      </c>
      <c r="E660" s="3" t="s">
        <v>19841</v>
      </c>
      <c r="F660" s="3" t="s">
        <v>48</v>
      </c>
      <c r="G660" s="3">
        <v>2007</v>
      </c>
      <c r="H660" s="3" t="s">
        <v>22118</v>
      </c>
      <c r="I660" s="3">
        <v>454</v>
      </c>
      <c r="J660" s="3" t="s">
        <v>21096</v>
      </c>
      <c r="K660" s="3" t="s">
        <v>1</v>
      </c>
      <c r="L660" s="9">
        <v>45158</v>
      </c>
      <c r="M660" s="9">
        <v>45442</v>
      </c>
      <c r="N660" s="3">
        <v>875</v>
      </c>
      <c r="O660" s="3" t="s">
        <v>21105</v>
      </c>
      <c r="P660" s="3" t="s">
        <v>21114</v>
      </c>
      <c r="Q660" s="3">
        <v>233</v>
      </c>
      <c r="R660" s="8" t="str">
        <f t="shared" si="10"/>
        <v>*233*</v>
      </c>
    </row>
    <row r="661" spans="1:18" ht="19.8">
      <c r="A661" s="3" t="s">
        <v>21773</v>
      </c>
      <c r="B661" s="3" t="s">
        <v>43</v>
      </c>
      <c r="C661" s="3" t="s">
        <v>19840</v>
      </c>
      <c r="D661" s="3" t="s">
        <v>41</v>
      </c>
      <c r="E661" s="3" t="s">
        <v>19839</v>
      </c>
      <c r="F661" s="3" t="s">
        <v>9</v>
      </c>
      <c r="G661" s="3">
        <v>2019</v>
      </c>
      <c r="H661" s="3" t="s">
        <v>22116</v>
      </c>
      <c r="I661" s="3">
        <v>431</v>
      </c>
      <c r="J661" s="3" t="s">
        <v>21085</v>
      </c>
      <c r="K661" s="3" t="s">
        <v>0</v>
      </c>
      <c r="N661" s="3">
        <v>1895</v>
      </c>
      <c r="O661" s="3" t="s">
        <v>21106</v>
      </c>
      <c r="P661" s="3" t="s">
        <v>21114</v>
      </c>
      <c r="Q661" s="3">
        <v>449</v>
      </c>
      <c r="R661" s="8" t="str">
        <f t="shared" si="10"/>
        <v>*449*</v>
      </c>
    </row>
    <row r="662" spans="1:18" ht="19.8">
      <c r="A662" s="3" t="s">
        <v>21774</v>
      </c>
      <c r="B662" s="3" t="s">
        <v>97</v>
      </c>
      <c r="C662" s="3" t="s">
        <v>19838</v>
      </c>
      <c r="D662" s="3" t="s">
        <v>95</v>
      </c>
      <c r="E662" s="3" t="s">
        <v>19837</v>
      </c>
      <c r="F662" s="3" t="s">
        <v>9</v>
      </c>
      <c r="G662" s="3">
        <v>2013</v>
      </c>
      <c r="H662" s="3" t="s">
        <v>22118</v>
      </c>
      <c r="I662" s="3">
        <v>374</v>
      </c>
      <c r="J662" s="3" t="s">
        <v>21087</v>
      </c>
      <c r="K662" s="3" t="s">
        <v>0</v>
      </c>
      <c r="N662" s="3">
        <v>2125</v>
      </c>
      <c r="O662" s="3" t="s">
        <v>21105</v>
      </c>
      <c r="P662" s="3" t="s">
        <v>21114</v>
      </c>
      <c r="Q662" s="3">
        <v>270</v>
      </c>
      <c r="R662" s="8" t="str">
        <f t="shared" si="10"/>
        <v>*270*</v>
      </c>
    </row>
    <row r="663" spans="1:18" ht="19.8">
      <c r="A663" s="3" t="s">
        <v>21775</v>
      </c>
      <c r="B663" s="3" t="s">
        <v>243</v>
      </c>
      <c r="C663" s="3" t="s">
        <v>19836</v>
      </c>
      <c r="D663" s="3" t="s">
        <v>63</v>
      </c>
      <c r="E663" s="3" t="s">
        <v>19835</v>
      </c>
      <c r="F663" s="3" t="s">
        <v>29</v>
      </c>
      <c r="G663" s="3">
        <v>2010</v>
      </c>
      <c r="H663" s="3" t="s">
        <v>22117</v>
      </c>
      <c r="I663" s="3">
        <v>128</v>
      </c>
      <c r="J663" s="3" t="s">
        <v>21085</v>
      </c>
      <c r="K663" s="3" t="s">
        <v>1</v>
      </c>
      <c r="L663" s="9">
        <v>45555</v>
      </c>
      <c r="M663" s="9">
        <v>45677</v>
      </c>
      <c r="N663" s="3">
        <v>2080</v>
      </c>
      <c r="O663" s="3" t="s">
        <v>21106</v>
      </c>
      <c r="P663" s="3" t="s">
        <v>21111</v>
      </c>
      <c r="Q663" s="3">
        <v>307</v>
      </c>
      <c r="R663" s="8" t="str">
        <f t="shared" si="10"/>
        <v>*307*</v>
      </c>
    </row>
    <row r="664" spans="1:18" ht="19.8">
      <c r="A664" s="3" t="s">
        <v>21776</v>
      </c>
      <c r="B664" s="3" t="s">
        <v>256</v>
      </c>
      <c r="C664" s="3" t="s">
        <v>19834</v>
      </c>
      <c r="D664" s="3" t="s">
        <v>14</v>
      </c>
      <c r="E664" s="3" t="s">
        <v>19833</v>
      </c>
      <c r="F664" s="3" t="s">
        <v>29</v>
      </c>
      <c r="G664" s="3">
        <v>2016</v>
      </c>
      <c r="H664" s="3" t="s">
        <v>22116</v>
      </c>
      <c r="I664" s="3">
        <v>206</v>
      </c>
      <c r="J664" s="3" t="s">
        <v>21083</v>
      </c>
      <c r="K664" s="3" t="s">
        <v>1</v>
      </c>
      <c r="L664" s="9">
        <v>45196</v>
      </c>
      <c r="M664" s="9">
        <v>45217</v>
      </c>
      <c r="N664" s="3">
        <v>2155</v>
      </c>
      <c r="O664" s="3" t="s">
        <v>21106</v>
      </c>
      <c r="P664" s="3" t="s">
        <v>21112</v>
      </c>
      <c r="Q664" s="3">
        <v>293</v>
      </c>
      <c r="R664" s="8" t="str">
        <f t="shared" si="10"/>
        <v>*293*</v>
      </c>
    </row>
    <row r="665" spans="1:18" ht="19.8">
      <c r="A665" s="3" t="s">
        <v>21777</v>
      </c>
      <c r="B665" s="3" t="s">
        <v>147</v>
      </c>
      <c r="C665" s="3" t="s">
        <v>19832</v>
      </c>
      <c r="D665" s="3" t="s">
        <v>5</v>
      </c>
      <c r="E665" s="3" t="s">
        <v>19831</v>
      </c>
      <c r="F665" s="3" t="s">
        <v>3</v>
      </c>
      <c r="G665" s="3">
        <v>2007</v>
      </c>
      <c r="H665" s="3" t="s">
        <v>22116</v>
      </c>
      <c r="I665" s="3">
        <v>306</v>
      </c>
      <c r="J665" s="3" t="s">
        <v>21097</v>
      </c>
      <c r="K665" s="3" t="s">
        <v>0</v>
      </c>
      <c r="N665" s="3">
        <v>1880</v>
      </c>
      <c r="O665" s="3" t="s">
        <v>21106</v>
      </c>
      <c r="P665" s="3" t="s">
        <v>21114</v>
      </c>
      <c r="Q665" s="3">
        <v>136</v>
      </c>
      <c r="R665" s="8" t="str">
        <f t="shared" si="10"/>
        <v>*136*</v>
      </c>
    </row>
    <row r="666" spans="1:18" ht="19.8">
      <c r="A666" s="3" t="s">
        <v>21778</v>
      </c>
      <c r="B666" s="3" t="s">
        <v>285</v>
      </c>
      <c r="C666" s="3" t="s">
        <v>19830</v>
      </c>
      <c r="D666" s="3" t="s">
        <v>31</v>
      </c>
      <c r="E666" s="3" t="s">
        <v>19829</v>
      </c>
      <c r="F666" s="3" t="s">
        <v>48</v>
      </c>
      <c r="G666" s="3">
        <v>2024</v>
      </c>
      <c r="H666" s="3" t="s">
        <v>22116</v>
      </c>
      <c r="I666" s="3">
        <v>190</v>
      </c>
      <c r="J666" s="3" t="s">
        <v>21100</v>
      </c>
      <c r="K666" s="3" t="s">
        <v>0</v>
      </c>
      <c r="N666" s="3">
        <v>465</v>
      </c>
      <c r="O666" s="3" t="s">
        <v>21106</v>
      </c>
      <c r="P666" s="3" t="s">
        <v>21114</v>
      </c>
      <c r="Q666" s="3">
        <v>129</v>
      </c>
      <c r="R666" s="8" t="str">
        <f t="shared" si="10"/>
        <v>*129*</v>
      </c>
    </row>
    <row r="667" spans="1:18" ht="19.8">
      <c r="A667" s="3" t="s">
        <v>21779</v>
      </c>
      <c r="B667" s="3" t="s">
        <v>344</v>
      </c>
      <c r="C667" s="3" t="s">
        <v>19828</v>
      </c>
      <c r="D667" s="3" t="s">
        <v>82</v>
      </c>
      <c r="E667" s="3" t="s">
        <v>19827</v>
      </c>
      <c r="F667" s="3" t="s">
        <v>9</v>
      </c>
      <c r="G667" s="3">
        <v>2008</v>
      </c>
      <c r="H667" s="3" t="s">
        <v>22118</v>
      </c>
      <c r="I667" s="3">
        <v>427</v>
      </c>
      <c r="J667" s="3" t="s">
        <v>21087</v>
      </c>
      <c r="K667" s="3" t="s">
        <v>1</v>
      </c>
      <c r="L667" s="9">
        <v>45469</v>
      </c>
      <c r="M667" s="9">
        <v>45693</v>
      </c>
      <c r="N667" s="3">
        <v>2375</v>
      </c>
      <c r="O667" s="3" t="s">
        <v>21105</v>
      </c>
      <c r="P667" s="3" t="s">
        <v>21111</v>
      </c>
      <c r="Q667" s="3">
        <v>193</v>
      </c>
      <c r="R667" s="8" t="str">
        <f t="shared" si="10"/>
        <v>*193*</v>
      </c>
    </row>
    <row r="668" spans="1:18" ht="19.8">
      <c r="A668" s="3" t="s">
        <v>21780</v>
      </c>
      <c r="B668" s="3" t="s">
        <v>7</v>
      </c>
      <c r="C668" s="3" t="s">
        <v>19826</v>
      </c>
      <c r="D668" s="3" t="s">
        <v>5</v>
      </c>
      <c r="E668" s="3" t="s">
        <v>19825</v>
      </c>
      <c r="F668" s="3" t="s">
        <v>77</v>
      </c>
      <c r="G668" s="3">
        <v>2020</v>
      </c>
      <c r="H668" s="3" t="s">
        <v>22116</v>
      </c>
      <c r="I668" s="3">
        <v>222</v>
      </c>
      <c r="J668" s="3" t="s">
        <v>21099</v>
      </c>
      <c r="K668" s="3" t="s">
        <v>1</v>
      </c>
      <c r="L668" s="9">
        <v>45593</v>
      </c>
      <c r="M668" s="9">
        <v>45633</v>
      </c>
      <c r="N668" s="3">
        <v>340</v>
      </c>
      <c r="O668" s="3" t="s">
        <v>21106</v>
      </c>
      <c r="P668" s="3" t="s">
        <v>21111</v>
      </c>
      <c r="Q668" s="3">
        <v>400</v>
      </c>
      <c r="R668" s="8" t="str">
        <f t="shared" si="10"/>
        <v>*400*</v>
      </c>
    </row>
    <row r="669" spans="1:18" ht="19.8">
      <c r="A669" s="3" t="s">
        <v>21781</v>
      </c>
      <c r="B669" s="3" t="s">
        <v>18</v>
      </c>
      <c r="C669" s="3" t="s">
        <v>19824</v>
      </c>
      <c r="D669" s="3" t="s">
        <v>14</v>
      </c>
      <c r="E669" s="3" t="s">
        <v>19823</v>
      </c>
      <c r="F669" s="3" t="s">
        <v>29</v>
      </c>
      <c r="G669" s="3">
        <v>2017</v>
      </c>
      <c r="H669" s="3" t="s">
        <v>22118</v>
      </c>
      <c r="I669" s="3">
        <v>120</v>
      </c>
      <c r="J669" s="3" t="s">
        <v>21093</v>
      </c>
      <c r="K669" s="3" t="s">
        <v>1</v>
      </c>
      <c r="L669" s="9">
        <v>45118</v>
      </c>
      <c r="M669" s="9">
        <v>45551</v>
      </c>
      <c r="N669" s="3">
        <v>1105</v>
      </c>
      <c r="O669" s="3" t="s">
        <v>21106</v>
      </c>
      <c r="P669" s="3" t="s">
        <v>21112</v>
      </c>
      <c r="Q669" s="3">
        <v>294</v>
      </c>
      <c r="R669" s="8" t="str">
        <f t="shared" si="10"/>
        <v>*294*</v>
      </c>
    </row>
    <row r="670" spans="1:18" ht="19.8">
      <c r="A670" s="3" t="s">
        <v>21782</v>
      </c>
      <c r="B670" s="3" t="s">
        <v>18</v>
      </c>
      <c r="C670" s="3" t="s">
        <v>19822</v>
      </c>
      <c r="D670" s="3" t="s">
        <v>14</v>
      </c>
      <c r="E670" s="3" t="s">
        <v>19821</v>
      </c>
      <c r="F670" s="3" t="s">
        <v>15</v>
      </c>
      <c r="G670" s="3">
        <v>2011</v>
      </c>
      <c r="H670" s="3" t="s">
        <v>22118</v>
      </c>
      <c r="I670" s="3">
        <v>114</v>
      </c>
      <c r="J670" s="3" t="s">
        <v>21099</v>
      </c>
      <c r="K670" s="3" t="s">
        <v>1</v>
      </c>
      <c r="L670" s="9">
        <v>45271</v>
      </c>
      <c r="M670" s="9">
        <v>45344</v>
      </c>
      <c r="N670" s="3">
        <v>780</v>
      </c>
      <c r="O670" s="3" t="s">
        <v>21106</v>
      </c>
      <c r="P670" s="3" t="s">
        <v>21111</v>
      </c>
      <c r="Q670" s="3">
        <v>424</v>
      </c>
      <c r="R670" s="8" t="str">
        <f t="shared" si="10"/>
        <v>*424*</v>
      </c>
    </row>
    <row r="671" spans="1:18" ht="19.8">
      <c r="A671" s="3" t="s">
        <v>21783</v>
      </c>
      <c r="B671" s="3" t="s">
        <v>266</v>
      </c>
      <c r="C671" s="3" t="s">
        <v>19820</v>
      </c>
      <c r="D671" s="3" t="s">
        <v>141</v>
      </c>
      <c r="E671" s="3" t="s">
        <v>19819</v>
      </c>
      <c r="F671" s="3" t="s">
        <v>48</v>
      </c>
      <c r="G671" s="3">
        <v>2011</v>
      </c>
      <c r="H671" s="3" t="s">
        <v>22118</v>
      </c>
      <c r="I671" s="3">
        <v>386</v>
      </c>
      <c r="J671" s="3" t="s">
        <v>21089</v>
      </c>
      <c r="K671" s="3" t="s">
        <v>0</v>
      </c>
      <c r="N671" s="3">
        <v>2155</v>
      </c>
      <c r="O671" s="3" t="s">
        <v>25</v>
      </c>
      <c r="P671" s="3" t="s">
        <v>21114</v>
      </c>
      <c r="Q671" s="3">
        <v>148</v>
      </c>
      <c r="R671" s="8" t="str">
        <f t="shared" si="10"/>
        <v>*148*</v>
      </c>
    </row>
    <row r="672" spans="1:18" ht="19.8">
      <c r="A672" s="3" t="s">
        <v>21784</v>
      </c>
      <c r="B672" s="3" t="s">
        <v>33</v>
      </c>
      <c r="C672" s="3" t="s">
        <v>19818</v>
      </c>
      <c r="D672" s="3" t="s">
        <v>31</v>
      </c>
      <c r="E672" s="3" t="s">
        <v>19817</v>
      </c>
      <c r="F672" s="3" t="s">
        <v>48</v>
      </c>
      <c r="G672" s="3">
        <v>2013</v>
      </c>
      <c r="H672" s="3" t="s">
        <v>22117</v>
      </c>
      <c r="I672" s="3">
        <v>196</v>
      </c>
      <c r="J672" s="3" t="s">
        <v>21093</v>
      </c>
      <c r="K672" s="3" t="s">
        <v>0</v>
      </c>
      <c r="N672" s="3">
        <v>1660</v>
      </c>
      <c r="O672" s="3" t="s">
        <v>21106</v>
      </c>
      <c r="P672" s="3" t="s">
        <v>21111</v>
      </c>
      <c r="Q672" s="3">
        <v>224</v>
      </c>
      <c r="R672" s="8" t="str">
        <f t="shared" si="10"/>
        <v>*224*</v>
      </c>
    </row>
    <row r="673" spans="1:18" ht="19.8">
      <c r="A673" s="3" t="s">
        <v>21785</v>
      </c>
      <c r="B673" s="3" t="s">
        <v>56</v>
      </c>
      <c r="C673" s="3" t="s">
        <v>19816</v>
      </c>
      <c r="D673" s="3" t="s">
        <v>50</v>
      </c>
      <c r="E673" s="3" t="s">
        <v>19815</v>
      </c>
      <c r="F673" s="3" t="s">
        <v>3</v>
      </c>
      <c r="G673" s="3">
        <v>2019</v>
      </c>
      <c r="H673" s="3" t="s">
        <v>22117</v>
      </c>
      <c r="I673" s="3">
        <v>316</v>
      </c>
      <c r="J673" s="3" t="s">
        <v>21084</v>
      </c>
      <c r="K673" s="3" t="s">
        <v>0</v>
      </c>
      <c r="N673" s="3">
        <v>2270</v>
      </c>
      <c r="O673" s="3" t="s">
        <v>21106</v>
      </c>
      <c r="P673" s="3" t="s">
        <v>21112</v>
      </c>
      <c r="Q673" s="3">
        <v>292</v>
      </c>
      <c r="R673" s="8" t="str">
        <f t="shared" si="10"/>
        <v>*292*</v>
      </c>
    </row>
    <row r="674" spans="1:18" ht="19.8">
      <c r="A674" s="3" t="s">
        <v>21786</v>
      </c>
      <c r="B674" s="3" t="s">
        <v>426</v>
      </c>
      <c r="C674" s="3" t="s">
        <v>19814</v>
      </c>
      <c r="D674" s="3" t="s">
        <v>95</v>
      </c>
      <c r="E674" s="3" t="s">
        <v>19813</v>
      </c>
      <c r="F674" s="3" t="s">
        <v>48</v>
      </c>
      <c r="G674" s="3">
        <v>2007</v>
      </c>
      <c r="H674" s="3" t="s">
        <v>22117</v>
      </c>
      <c r="I674" s="3">
        <v>217</v>
      </c>
      <c r="J674" s="3" t="s">
        <v>21086</v>
      </c>
      <c r="K674" s="3" t="s">
        <v>1</v>
      </c>
      <c r="L674" s="9">
        <v>45560</v>
      </c>
      <c r="M674" s="9">
        <v>45603</v>
      </c>
      <c r="N674" s="3">
        <v>750</v>
      </c>
      <c r="O674" s="3" t="s">
        <v>21105</v>
      </c>
      <c r="P674" s="3" t="s">
        <v>21111</v>
      </c>
      <c r="Q674" s="3">
        <v>255</v>
      </c>
      <c r="R674" s="8" t="str">
        <f t="shared" si="10"/>
        <v>*255*</v>
      </c>
    </row>
    <row r="675" spans="1:18" ht="19.8">
      <c r="A675" s="3" t="s">
        <v>21787</v>
      </c>
      <c r="B675" s="3" t="s">
        <v>52</v>
      </c>
      <c r="C675" s="3" t="s">
        <v>19812</v>
      </c>
      <c r="D675" s="3" t="s">
        <v>50</v>
      </c>
      <c r="E675" s="3" t="s">
        <v>19811</v>
      </c>
      <c r="F675" s="3" t="s">
        <v>77</v>
      </c>
      <c r="G675" s="3">
        <v>2014</v>
      </c>
      <c r="H675" s="3" t="s">
        <v>22117</v>
      </c>
      <c r="I675" s="3">
        <v>173</v>
      </c>
      <c r="J675" s="3" t="s">
        <v>21094</v>
      </c>
      <c r="K675" s="3" t="s">
        <v>1</v>
      </c>
      <c r="L675" s="9">
        <v>45082</v>
      </c>
      <c r="M675" s="9">
        <v>45655</v>
      </c>
      <c r="N675" s="3">
        <v>660</v>
      </c>
      <c r="O675" s="3" t="s">
        <v>21106</v>
      </c>
      <c r="P675" s="3" t="s">
        <v>21112</v>
      </c>
      <c r="Q675" s="3">
        <v>260</v>
      </c>
      <c r="R675" s="8" t="str">
        <f t="shared" si="10"/>
        <v>*260*</v>
      </c>
    </row>
    <row r="676" spans="1:18" ht="19.8">
      <c r="A676" s="3" t="s">
        <v>21788</v>
      </c>
      <c r="B676" s="3" t="s">
        <v>7</v>
      </c>
      <c r="C676" s="3" t="s">
        <v>19810</v>
      </c>
      <c r="D676" s="3" t="s">
        <v>5</v>
      </c>
      <c r="E676" s="3" t="s">
        <v>19809</v>
      </c>
      <c r="F676" s="3" t="s">
        <v>3</v>
      </c>
      <c r="G676" s="3">
        <v>2015</v>
      </c>
      <c r="H676" s="3" t="s">
        <v>22118</v>
      </c>
      <c r="I676" s="3">
        <v>438</v>
      </c>
      <c r="J676" s="3" t="s">
        <v>21093</v>
      </c>
      <c r="K676" s="3" t="s">
        <v>0</v>
      </c>
      <c r="N676" s="3">
        <v>685</v>
      </c>
      <c r="O676" s="3" t="s">
        <v>21106</v>
      </c>
      <c r="P676" s="3" t="s">
        <v>21112</v>
      </c>
      <c r="Q676" s="3">
        <v>336</v>
      </c>
      <c r="R676" s="8" t="str">
        <f t="shared" si="10"/>
        <v>*336*</v>
      </c>
    </row>
    <row r="677" spans="1:18" ht="19.8">
      <c r="A677" s="3" t="s">
        <v>21789</v>
      </c>
      <c r="B677" s="3" t="s">
        <v>88</v>
      </c>
      <c r="C677" s="3" t="s">
        <v>3481</v>
      </c>
      <c r="D677" s="3" t="s">
        <v>2</v>
      </c>
      <c r="E677" s="3" t="s">
        <v>19808</v>
      </c>
      <c r="F677" s="3" t="s">
        <v>48</v>
      </c>
      <c r="G677" s="3">
        <v>2023</v>
      </c>
      <c r="H677" s="3" t="s">
        <v>22118</v>
      </c>
      <c r="I677" s="3">
        <v>345</v>
      </c>
      <c r="J677" s="3" t="s">
        <v>21101</v>
      </c>
      <c r="K677" s="3" t="s">
        <v>1</v>
      </c>
      <c r="L677" s="9">
        <v>45381</v>
      </c>
      <c r="M677" s="9">
        <v>45403</v>
      </c>
      <c r="N677" s="3">
        <v>2365</v>
      </c>
      <c r="O677" s="3" t="s">
        <v>21073</v>
      </c>
      <c r="P677" s="3" t="s">
        <v>21112</v>
      </c>
      <c r="Q677" s="3">
        <v>225</v>
      </c>
      <c r="R677" s="8" t="str">
        <f t="shared" si="10"/>
        <v>*225*</v>
      </c>
    </row>
    <row r="678" spans="1:18" ht="19.8">
      <c r="A678" s="3" t="s">
        <v>21790</v>
      </c>
      <c r="B678" s="3" t="s">
        <v>33</v>
      </c>
      <c r="C678" s="3" t="s">
        <v>19807</v>
      </c>
      <c r="D678" s="3" t="s">
        <v>31</v>
      </c>
      <c r="E678" s="3" t="s">
        <v>19806</v>
      </c>
      <c r="F678" s="3" t="s">
        <v>77</v>
      </c>
      <c r="G678" s="3">
        <v>2010</v>
      </c>
      <c r="H678" s="3" t="s">
        <v>22116</v>
      </c>
      <c r="I678" s="3">
        <v>237</v>
      </c>
      <c r="J678" s="3" t="s">
        <v>21095</v>
      </c>
      <c r="K678" s="3" t="s">
        <v>0</v>
      </c>
      <c r="N678" s="3">
        <v>1530</v>
      </c>
      <c r="O678" s="3" t="s">
        <v>21106</v>
      </c>
      <c r="P678" s="3" t="s">
        <v>21111</v>
      </c>
      <c r="Q678" s="3">
        <v>163</v>
      </c>
      <c r="R678" s="8" t="str">
        <f t="shared" si="10"/>
        <v>*163*</v>
      </c>
    </row>
    <row r="679" spans="1:18" ht="19.8">
      <c r="A679" s="3" t="s">
        <v>21791</v>
      </c>
      <c r="B679" s="3" t="s">
        <v>433</v>
      </c>
      <c r="C679" s="3" t="s">
        <v>19805</v>
      </c>
      <c r="D679" s="3" t="s">
        <v>123</v>
      </c>
      <c r="E679" s="3" t="s">
        <v>19804</v>
      </c>
      <c r="F679" s="3" t="s">
        <v>15</v>
      </c>
      <c r="G679" s="3">
        <v>2022</v>
      </c>
      <c r="H679" s="3" t="s">
        <v>22118</v>
      </c>
      <c r="I679" s="3">
        <v>267</v>
      </c>
      <c r="J679" s="3" t="s">
        <v>21100</v>
      </c>
      <c r="K679" s="3" t="s">
        <v>1</v>
      </c>
      <c r="L679" s="9">
        <v>45572</v>
      </c>
      <c r="M679" s="9">
        <v>45618</v>
      </c>
      <c r="N679" s="3">
        <v>540</v>
      </c>
      <c r="O679" s="3" t="s">
        <v>21106</v>
      </c>
      <c r="P679" s="3" t="s">
        <v>21114</v>
      </c>
      <c r="Q679" s="3">
        <v>310</v>
      </c>
      <c r="R679" s="8" t="str">
        <f t="shared" si="10"/>
        <v>*310*</v>
      </c>
    </row>
    <row r="680" spans="1:18" ht="19.8">
      <c r="A680" s="3" t="s">
        <v>21792</v>
      </c>
      <c r="B680" s="3" t="s">
        <v>243</v>
      </c>
      <c r="C680" s="3" t="s">
        <v>19803</v>
      </c>
      <c r="D680" s="3" t="s">
        <v>63</v>
      </c>
      <c r="E680" s="3" t="s">
        <v>19802</v>
      </c>
      <c r="F680" s="3" t="s">
        <v>29</v>
      </c>
      <c r="G680" s="3">
        <v>2011</v>
      </c>
      <c r="H680" s="3" t="s">
        <v>22118</v>
      </c>
      <c r="I680" s="3">
        <v>258</v>
      </c>
      <c r="J680" s="3" t="s">
        <v>21085</v>
      </c>
      <c r="K680" s="3" t="s">
        <v>1</v>
      </c>
      <c r="L680" s="9">
        <v>45209</v>
      </c>
      <c r="M680" s="9">
        <v>45533</v>
      </c>
      <c r="N680" s="3">
        <v>1390</v>
      </c>
      <c r="O680" s="3" t="s">
        <v>21106</v>
      </c>
      <c r="P680" s="3" t="s">
        <v>21113</v>
      </c>
      <c r="Q680" s="3">
        <v>256</v>
      </c>
      <c r="R680" s="8" t="str">
        <f t="shared" si="10"/>
        <v>*256*</v>
      </c>
    </row>
    <row r="681" spans="1:18" ht="19.8">
      <c r="A681" s="3" t="s">
        <v>21793</v>
      </c>
      <c r="B681" s="3" t="s">
        <v>52</v>
      </c>
      <c r="C681" s="3" t="s">
        <v>19801</v>
      </c>
      <c r="D681" s="3" t="s">
        <v>50</v>
      </c>
      <c r="E681" s="3" t="s">
        <v>19800</v>
      </c>
      <c r="F681" s="3" t="s">
        <v>29</v>
      </c>
      <c r="G681" s="3">
        <v>2009</v>
      </c>
      <c r="H681" s="3" t="s">
        <v>22118</v>
      </c>
      <c r="I681" s="3">
        <v>184</v>
      </c>
      <c r="J681" s="3" t="s">
        <v>21102</v>
      </c>
      <c r="K681" s="3" t="s">
        <v>0</v>
      </c>
      <c r="N681" s="3">
        <v>2080</v>
      </c>
      <c r="O681" s="3" t="s">
        <v>21106</v>
      </c>
      <c r="P681" s="3" t="s">
        <v>21112</v>
      </c>
      <c r="Q681" s="3">
        <v>403</v>
      </c>
      <c r="R681" s="8" t="str">
        <f t="shared" si="10"/>
        <v>*403*</v>
      </c>
    </row>
    <row r="682" spans="1:18" ht="19.8">
      <c r="A682" s="3" t="s">
        <v>21794</v>
      </c>
      <c r="B682" s="3" t="s">
        <v>266</v>
      </c>
      <c r="C682" s="3" t="s">
        <v>19799</v>
      </c>
      <c r="D682" s="3" t="s">
        <v>141</v>
      </c>
      <c r="E682" s="3" t="s">
        <v>19798</v>
      </c>
      <c r="F682" s="3" t="s">
        <v>15</v>
      </c>
      <c r="G682" s="3">
        <v>2015</v>
      </c>
      <c r="H682" s="3" t="s">
        <v>22117</v>
      </c>
      <c r="I682" s="3">
        <v>378</v>
      </c>
      <c r="J682" s="3" t="s">
        <v>21094</v>
      </c>
      <c r="K682" s="3" t="s">
        <v>0</v>
      </c>
      <c r="N682" s="3">
        <v>410</v>
      </c>
      <c r="O682" s="3" t="s">
        <v>25</v>
      </c>
      <c r="P682" s="3" t="s">
        <v>21113</v>
      </c>
      <c r="Q682" s="3">
        <v>374</v>
      </c>
      <c r="R682" s="8" t="str">
        <f t="shared" si="10"/>
        <v>*374*</v>
      </c>
    </row>
    <row r="683" spans="1:18" ht="19.8">
      <c r="A683" s="3" t="s">
        <v>21795</v>
      </c>
      <c r="B683" s="3" t="s">
        <v>256</v>
      </c>
      <c r="C683" s="3" t="s">
        <v>19797</v>
      </c>
      <c r="D683" s="3" t="s">
        <v>14</v>
      </c>
      <c r="E683" s="3" t="s">
        <v>19796</v>
      </c>
      <c r="F683" s="3" t="s">
        <v>15</v>
      </c>
      <c r="G683" s="3">
        <v>2015</v>
      </c>
      <c r="H683" s="3" t="s">
        <v>22117</v>
      </c>
      <c r="I683" s="3">
        <v>378</v>
      </c>
      <c r="J683" s="3" t="s">
        <v>21101</v>
      </c>
      <c r="K683" s="3" t="s">
        <v>0</v>
      </c>
      <c r="N683" s="3">
        <v>710</v>
      </c>
      <c r="O683" s="3" t="s">
        <v>21106</v>
      </c>
      <c r="P683" s="3" t="s">
        <v>21114</v>
      </c>
      <c r="Q683" s="3">
        <v>313</v>
      </c>
      <c r="R683" s="8" t="str">
        <f t="shared" si="10"/>
        <v>*313*</v>
      </c>
    </row>
    <row r="684" spans="1:18" ht="19.8">
      <c r="A684" s="3" t="s">
        <v>21796</v>
      </c>
      <c r="B684" s="3" t="s">
        <v>478</v>
      </c>
      <c r="C684" s="3" t="s">
        <v>19795</v>
      </c>
      <c r="D684" s="3" t="s">
        <v>95</v>
      </c>
      <c r="E684" s="3" t="s">
        <v>19794</v>
      </c>
      <c r="F684" s="3" t="s">
        <v>15</v>
      </c>
      <c r="G684" s="3">
        <v>2023</v>
      </c>
      <c r="H684" s="3" t="s">
        <v>22117</v>
      </c>
      <c r="I684" s="3">
        <v>400</v>
      </c>
      <c r="J684" s="3" t="s">
        <v>21100</v>
      </c>
      <c r="K684" s="3" t="s">
        <v>1</v>
      </c>
      <c r="L684" s="9">
        <v>45580</v>
      </c>
      <c r="M684" s="9">
        <v>45694</v>
      </c>
      <c r="N684" s="3">
        <v>745</v>
      </c>
      <c r="O684" s="3" t="s">
        <v>21105</v>
      </c>
      <c r="P684" s="3" t="s">
        <v>21114</v>
      </c>
      <c r="Q684" s="3">
        <v>179</v>
      </c>
      <c r="R684" s="8" t="str">
        <f t="shared" si="10"/>
        <v>*179*</v>
      </c>
    </row>
    <row r="685" spans="1:18" ht="19.8">
      <c r="A685" s="3" t="s">
        <v>21797</v>
      </c>
      <c r="B685" s="3" t="s">
        <v>52</v>
      </c>
      <c r="C685" s="3" t="s">
        <v>19793</v>
      </c>
      <c r="D685" s="3" t="s">
        <v>50</v>
      </c>
      <c r="E685" s="3" t="s">
        <v>19792</v>
      </c>
      <c r="F685" s="3" t="s">
        <v>29</v>
      </c>
      <c r="G685" s="3">
        <v>2005</v>
      </c>
      <c r="H685" s="3" t="s">
        <v>22117</v>
      </c>
      <c r="I685" s="3">
        <v>299</v>
      </c>
      <c r="J685" s="3" t="s">
        <v>21091</v>
      </c>
      <c r="K685" s="3" t="s">
        <v>1</v>
      </c>
      <c r="L685" s="9">
        <v>45514</v>
      </c>
      <c r="M685" s="9">
        <v>45590</v>
      </c>
      <c r="N685" s="3">
        <v>1180</v>
      </c>
      <c r="O685" s="3" t="s">
        <v>21106</v>
      </c>
      <c r="P685" s="3" t="s">
        <v>21114</v>
      </c>
      <c r="Q685" s="3">
        <v>148</v>
      </c>
      <c r="R685" s="8" t="str">
        <f t="shared" si="10"/>
        <v>*148*</v>
      </c>
    </row>
    <row r="686" spans="1:18" ht="19.8">
      <c r="A686" s="3" t="s">
        <v>21798</v>
      </c>
      <c r="B686" s="3" t="s">
        <v>285</v>
      </c>
      <c r="C686" s="3" t="s">
        <v>19791</v>
      </c>
      <c r="D686" s="3" t="s">
        <v>31</v>
      </c>
      <c r="E686" s="3" t="s">
        <v>19790</v>
      </c>
      <c r="F686" s="3" t="s">
        <v>3</v>
      </c>
      <c r="G686" s="3">
        <v>2005</v>
      </c>
      <c r="H686" s="3" t="s">
        <v>22118</v>
      </c>
      <c r="I686" s="3">
        <v>320</v>
      </c>
      <c r="J686" s="3" t="s">
        <v>21087</v>
      </c>
      <c r="K686" s="3" t="s">
        <v>0</v>
      </c>
      <c r="N686" s="3">
        <v>395</v>
      </c>
      <c r="O686" s="3" t="s">
        <v>21106</v>
      </c>
      <c r="P686" s="3" t="s">
        <v>21111</v>
      </c>
      <c r="Q686" s="3">
        <v>409</v>
      </c>
      <c r="R686" s="8" t="str">
        <f t="shared" si="10"/>
        <v>*409*</v>
      </c>
    </row>
    <row r="687" spans="1:18" ht="19.8">
      <c r="A687" s="3" t="s">
        <v>21799</v>
      </c>
      <c r="B687" s="3" t="s">
        <v>426</v>
      </c>
      <c r="C687" s="3" t="s">
        <v>19789</v>
      </c>
      <c r="D687" s="3" t="s">
        <v>95</v>
      </c>
      <c r="E687" s="3" t="s">
        <v>19788</v>
      </c>
      <c r="F687" s="3" t="s">
        <v>9</v>
      </c>
      <c r="G687" s="3">
        <v>2020</v>
      </c>
      <c r="H687" s="3" t="s">
        <v>22118</v>
      </c>
      <c r="I687" s="3">
        <v>462</v>
      </c>
      <c r="J687" s="3" t="s">
        <v>21089</v>
      </c>
      <c r="K687" s="3" t="s">
        <v>0</v>
      </c>
      <c r="N687" s="3">
        <v>2120</v>
      </c>
      <c r="O687" s="3" t="s">
        <v>21105</v>
      </c>
      <c r="P687" s="3" t="s">
        <v>21112</v>
      </c>
      <c r="Q687" s="3">
        <v>371</v>
      </c>
      <c r="R687" s="8" t="str">
        <f t="shared" si="10"/>
        <v>*371*</v>
      </c>
    </row>
    <row r="688" spans="1:18" ht="19.8">
      <c r="A688" s="3" t="s">
        <v>21800</v>
      </c>
      <c r="B688" s="3" t="s">
        <v>155</v>
      </c>
      <c r="C688" s="3" t="s">
        <v>19787</v>
      </c>
      <c r="D688" s="3" t="s">
        <v>50</v>
      </c>
      <c r="E688" s="3" t="s">
        <v>19786</v>
      </c>
      <c r="F688" s="3" t="s">
        <v>3</v>
      </c>
      <c r="G688" s="3">
        <v>2015</v>
      </c>
      <c r="H688" s="3" t="s">
        <v>22116</v>
      </c>
      <c r="I688" s="3">
        <v>192</v>
      </c>
      <c r="J688" s="3" t="s">
        <v>21084</v>
      </c>
      <c r="K688" s="3" t="s">
        <v>1</v>
      </c>
      <c r="L688" s="9">
        <v>45049</v>
      </c>
      <c r="M688" s="9">
        <v>45078</v>
      </c>
      <c r="N688" s="3">
        <v>585</v>
      </c>
      <c r="O688" s="3" t="s">
        <v>21106</v>
      </c>
      <c r="P688" s="3" t="s">
        <v>21114</v>
      </c>
      <c r="Q688" s="3">
        <v>144</v>
      </c>
      <c r="R688" s="8" t="str">
        <f t="shared" si="10"/>
        <v>*144*</v>
      </c>
    </row>
    <row r="689" spans="1:18" ht="19.8">
      <c r="A689" s="3" t="s">
        <v>21801</v>
      </c>
      <c r="B689" s="3" t="s">
        <v>60</v>
      </c>
      <c r="C689" s="3" t="s">
        <v>19785</v>
      </c>
      <c r="D689" s="3" t="s">
        <v>41</v>
      </c>
      <c r="E689" s="3" t="s">
        <v>19784</v>
      </c>
      <c r="F689" s="3" t="s">
        <v>9</v>
      </c>
      <c r="G689" s="3">
        <v>2022</v>
      </c>
      <c r="H689" s="3" t="s">
        <v>22118</v>
      </c>
      <c r="I689" s="3">
        <v>358</v>
      </c>
      <c r="J689" s="3" t="s">
        <v>21093</v>
      </c>
      <c r="K689" s="3" t="s">
        <v>0</v>
      </c>
      <c r="N689" s="3">
        <v>1585</v>
      </c>
      <c r="O689" s="3" t="s">
        <v>21106</v>
      </c>
      <c r="P689" s="3" t="s">
        <v>21114</v>
      </c>
      <c r="Q689" s="3">
        <v>112</v>
      </c>
      <c r="R689" s="8" t="str">
        <f t="shared" si="10"/>
        <v>*112*</v>
      </c>
    </row>
    <row r="690" spans="1:18" ht="19.8">
      <c r="A690" s="3" t="s">
        <v>21802</v>
      </c>
      <c r="B690" s="3" t="s">
        <v>285</v>
      </c>
      <c r="C690" s="3" t="s">
        <v>19783</v>
      </c>
      <c r="D690" s="3" t="s">
        <v>31</v>
      </c>
      <c r="E690" s="3" t="s">
        <v>19782</v>
      </c>
      <c r="F690" s="3" t="s">
        <v>48</v>
      </c>
      <c r="G690" s="3">
        <v>2008</v>
      </c>
      <c r="H690" s="3" t="s">
        <v>22117</v>
      </c>
      <c r="I690" s="3">
        <v>103</v>
      </c>
      <c r="J690" s="3" t="s">
        <v>21090</v>
      </c>
      <c r="K690" s="3" t="s">
        <v>0</v>
      </c>
      <c r="N690" s="3">
        <v>2435</v>
      </c>
      <c r="O690" s="3" t="s">
        <v>21106</v>
      </c>
      <c r="P690" s="3" t="s">
        <v>21111</v>
      </c>
      <c r="Q690" s="3">
        <v>130</v>
      </c>
      <c r="R690" s="8" t="str">
        <f t="shared" si="10"/>
        <v>*130*</v>
      </c>
    </row>
    <row r="691" spans="1:18" ht="19.8">
      <c r="A691" s="3" t="s">
        <v>21803</v>
      </c>
      <c r="B691" s="3" t="s">
        <v>147</v>
      </c>
      <c r="C691" s="3" t="s">
        <v>19781</v>
      </c>
      <c r="D691" s="3" t="s">
        <v>5</v>
      </c>
      <c r="E691" s="3" t="s">
        <v>19780</v>
      </c>
      <c r="F691" s="3" t="s">
        <v>9</v>
      </c>
      <c r="G691" s="3">
        <v>2009</v>
      </c>
      <c r="H691" s="3" t="s">
        <v>22116</v>
      </c>
      <c r="I691" s="3">
        <v>167</v>
      </c>
      <c r="J691" s="3" t="s">
        <v>21094</v>
      </c>
      <c r="K691" s="3" t="s">
        <v>1</v>
      </c>
      <c r="L691" s="9">
        <v>45644</v>
      </c>
      <c r="M691" s="9">
        <v>45688</v>
      </c>
      <c r="N691" s="3">
        <v>2260</v>
      </c>
      <c r="O691" s="3" t="s">
        <v>21106</v>
      </c>
      <c r="P691" s="3" t="s">
        <v>21111</v>
      </c>
      <c r="Q691" s="3">
        <v>389</v>
      </c>
      <c r="R691" s="8" t="str">
        <f t="shared" si="10"/>
        <v>*389*</v>
      </c>
    </row>
    <row r="692" spans="1:18" ht="19.8">
      <c r="A692" s="3" t="s">
        <v>21804</v>
      </c>
      <c r="B692" s="3" t="s">
        <v>143</v>
      </c>
      <c r="C692" s="3" t="s">
        <v>19779</v>
      </c>
      <c r="D692" s="3" t="s">
        <v>141</v>
      </c>
      <c r="E692" s="3" t="s">
        <v>19778</v>
      </c>
      <c r="F692" s="3" t="s">
        <v>77</v>
      </c>
      <c r="G692" s="3">
        <v>2010</v>
      </c>
      <c r="H692" s="3" t="s">
        <v>22116</v>
      </c>
      <c r="I692" s="3">
        <v>171</v>
      </c>
      <c r="J692" s="3" t="s">
        <v>21090</v>
      </c>
      <c r="K692" s="3" t="s">
        <v>1</v>
      </c>
      <c r="L692" s="9">
        <v>45370</v>
      </c>
      <c r="M692" s="9">
        <v>45488</v>
      </c>
      <c r="N692" s="3">
        <v>1285</v>
      </c>
      <c r="O692" s="3" t="s">
        <v>25</v>
      </c>
      <c r="P692" s="3" t="s">
        <v>21112</v>
      </c>
      <c r="Q692" s="3">
        <v>228</v>
      </c>
      <c r="R692" s="8" t="str">
        <f t="shared" si="10"/>
        <v>*228*</v>
      </c>
    </row>
    <row r="693" spans="1:18" ht="19.8">
      <c r="A693" s="3" t="s">
        <v>21805</v>
      </c>
      <c r="B693" s="3" t="s">
        <v>65</v>
      </c>
      <c r="C693" s="3" t="s">
        <v>19777</v>
      </c>
      <c r="D693" s="3" t="s">
        <v>63</v>
      </c>
      <c r="E693" s="3" t="s">
        <v>19776</v>
      </c>
      <c r="F693" s="3" t="s">
        <v>9</v>
      </c>
      <c r="G693" s="3">
        <v>2020</v>
      </c>
      <c r="H693" s="3" t="s">
        <v>22116</v>
      </c>
      <c r="I693" s="3">
        <v>89</v>
      </c>
      <c r="J693" s="3" t="s">
        <v>21083</v>
      </c>
      <c r="K693" s="3" t="s">
        <v>1</v>
      </c>
      <c r="L693" s="9">
        <v>45425</v>
      </c>
      <c r="M693" s="9">
        <v>45487</v>
      </c>
      <c r="N693" s="3">
        <v>890</v>
      </c>
      <c r="O693" s="3" t="s">
        <v>21106</v>
      </c>
      <c r="P693" s="3" t="s">
        <v>21111</v>
      </c>
      <c r="Q693" s="3">
        <v>333</v>
      </c>
      <c r="R693" s="8" t="str">
        <f t="shared" si="10"/>
        <v>*333*</v>
      </c>
    </row>
    <row r="694" spans="1:18" ht="19.8">
      <c r="A694" s="3" t="s">
        <v>21806</v>
      </c>
      <c r="B694" s="3" t="s">
        <v>104</v>
      </c>
      <c r="C694" s="3" t="s">
        <v>19775</v>
      </c>
      <c r="D694" s="3" t="s">
        <v>25</v>
      </c>
      <c r="E694" s="3" t="s">
        <v>19774</v>
      </c>
      <c r="F694" s="3" t="s">
        <v>48</v>
      </c>
      <c r="G694" s="3">
        <v>2019</v>
      </c>
      <c r="H694" s="3" t="s">
        <v>22118</v>
      </c>
      <c r="I694" s="3">
        <v>455</v>
      </c>
      <c r="J694" s="3" t="s">
        <v>21095</v>
      </c>
      <c r="K694" s="3" t="s">
        <v>1</v>
      </c>
      <c r="L694" s="9">
        <v>45653</v>
      </c>
      <c r="M694" s="9">
        <v>45681</v>
      </c>
      <c r="N694" s="3">
        <v>2385</v>
      </c>
      <c r="O694" s="3" t="s">
        <v>25</v>
      </c>
      <c r="P694" s="3" t="s">
        <v>21114</v>
      </c>
      <c r="Q694" s="3">
        <v>262</v>
      </c>
      <c r="R694" s="8" t="str">
        <f t="shared" si="10"/>
        <v>*262*</v>
      </c>
    </row>
    <row r="695" spans="1:18" ht="19.8">
      <c r="A695" s="3" t="s">
        <v>21807</v>
      </c>
      <c r="B695" s="3" t="s">
        <v>104</v>
      </c>
      <c r="C695" s="3" t="s">
        <v>19773</v>
      </c>
      <c r="D695" s="3" t="s">
        <v>25</v>
      </c>
      <c r="E695" s="3" t="s">
        <v>19772</v>
      </c>
      <c r="F695" s="3" t="s">
        <v>9</v>
      </c>
      <c r="G695" s="3">
        <v>2021</v>
      </c>
      <c r="H695" s="3" t="s">
        <v>22116</v>
      </c>
      <c r="I695" s="3">
        <v>439</v>
      </c>
      <c r="J695" s="3" t="s">
        <v>21095</v>
      </c>
      <c r="K695" s="3" t="s">
        <v>0</v>
      </c>
      <c r="N695" s="3">
        <v>1120</v>
      </c>
      <c r="O695" s="3" t="s">
        <v>25</v>
      </c>
      <c r="P695" s="3" t="s">
        <v>21111</v>
      </c>
      <c r="Q695" s="3">
        <v>311</v>
      </c>
      <c r="R695" s="8" t="str">
        <f t="shared" si="10"/>
        <v>*311*</v>
      </c>
    </row>
    <row r="696" spans="1:18" ht="19.8">
      <c r="A696" s="3" t="s">
        <v>21808</v>
      </c>
      <c r="B696" s="3" t="s">
        <v>43</v>
      </c>
      <c r="C696" s="3" t="s">
        <v>19771</v>
      </c>
      <c r="D696" s="3" t="s">
        <v>41</v>
      </c>
      <c r="E696" s="3" t="s">
        <v>19770</v>
      </c>
      <c r="F696" s="3" t="s">
        <v>3</v>
      </c>
      <c r="G696" s="3">
        <v>2014</v>
      </c>
      <c r="H696" s="3" t="s">
        <v>22118</v>
      </c>
      <c r="I696" s="3">
        <v>189</v>
      </c>
      <c r="J696" s="3" t="s">
        <v>21091</v>
      </c>
      <c r="K696" s="3" t="s">
        <v>1</v>
      </c>
      <c r="L696" s="9">
        <v>45596</v>
      </c>
      <c r="M696" s="9">
        <v>45661</v>
      </c>
      <c r="N696" s="3">
        <v>2335</v>
      </c>
      <c r="O696" s="3" t="s">
        <v>21106</v>
      </c>
      <c r="P696" s="3" t="s">
        <v>21112</v>
      </c>
      <c r="Q696" s="3">
        <v>165</v>
      </c>
      <c r="R696" s="8" t="str">
        <f t="shared" si="10"/>
        <v>*165*</v>
      </c>
    </row>
    <row r="697" spans="1:18" ht="19.8">
      <c r="A697" s="3" t="s">
        <v>21809</v>
      </c>
      <c r="B697" s="3" t="s">
        <v>344</v>
      </c>
      <c r="C697" s="3" t="s">
        <v>19769</v>
      </c>
      <c r="D697" s="3" t="s">
        <v>82</v>
      </c>
      <c r="E697" s="3" t="s">
        <v>19768</v>
      </c>
      <c r="F697" s="3" t="s">
        <v>9</v>
      </c>
      <c r="G697" s="3">
        <v>2020</v>
      </c>
      <c r="H697" s="3" t="s">
        <v>22118</v>
      </c>
      <c r="I697" s="3">
        <v>408</v>
      </c>
      <c r="J697" s="3" t="s">
        <v>21088</v>
      </c>
      <c r="K697" s="3" t="s">
        <v>0</v>
      </c>
      <c r="N697" s="3">
        <v>705</v>
      </c>
      <c r="O697" s="3" t="s">
        <v>21105</v>
      </c>
      <c r="P697" s="3" t="s">
        <v>21111</v>
      </c>
      <c r="Q697" s="3">
        <v>201</v>
      </c>
      <c r="R697" s="8" t="str">
        <f t="shared" si="10"/>
        <v>*201*</v>
      </c>
    </row>
    <row r="698" spans="1:18" ht="19.8">
      <c r="A698" s="3" t="s">
        <v>21810</v>
      </c>
      <c r="B698" s="3" t="s">
        <v>88</v>
      </c>
      <c r="C698" s="3" t="s">
        <v>19767</v>
      </c>
      <c r="D698" s="3" t="s">
        <v>2</v>
      </c>
      <c r="E698" s="3" t="s">
        <v>19766</v>
      </c>
      <c r="F698" s="3" t="s">
        <v>29</v>
      </c>
      <c r="G698" s="3">
        <v>2015</v>
      </c>
      <c r="H698" s="3" t="s">
        <v>22118</v>
      </c>
      <c r="I698" s="3">
        <v>498</v>
      </c>
      <c r="J698" s="3" t="s">
        <v>21101</v>
      </c>
      <c r="K698" s="3" t="s">
        <v>1</v>
      </c>
      <c r="L698" s="9">
        <v>44996</v>
      </c>
      <c r="M698" s="9">
        <v>45611</v>
      </c>
      <c r="N698" s="3">
        <v>1990</v>
      </c>
      <c r="O698" s="3" t="s">
        <v>21073</v>
      </c>
      <c r="P698" s="3" t="s">
        <v>21112</v>
      </c>
      <c r="Q698" s="3">
        <v>451</v>
      </c>
      <c r="R698" s="8" t="str">
        <f t="shared" si="10"/>
        <v>*451*</v>
      </c>
    </row>
    <row r="699" spans="1:18" ht="19.8">
      <c r="A699" s="3" t="s">
        <v>21811</v>
      </c>
      <c r="B699" s="3" t="s">
        <v>455</v>
      </c>
      <c r="C699" s="3" t="s">
        <v>19765</v>
      </c>
      <c r="D699" s="3" t="s">
        <v>14</v>
      </c>
      <c r="E699" s="3" t="s">
        <v>19764</v>
      </c>
      <c r="F699" s="3" t="s">
        <v>48</v>
      </c>
      <c r="G699" s="3">
        <v>2023</v>
      </c>
      <c r="H699" s="3" t="s">
        <v>22117</v>
      </c>
      <c r="I699" s="3">
        <v>308</v>
      </c>
      <c r="J699" s="3" t="s">
        <v>21098</v>
      </c>
      <c r="K699" s="3" t="s">
        <v>1</v>
      </c>
      <c r="L699" s="9">
        <v>45656</v>
      </c>
      <c r="M699" s="9">
        <v>45692</v>
      </c>
      <c r="N699" s="3">
        <v>1590</v>
      </c>
      <c r="O699" s="3" t="s">
        <v>21106</v>
      </c>
      <c r="P699" s="3" t="s">
        <v>21112</v>
      </c>
      <c r="Q699" s="3">
        <v>348</v>
      </c>
      <c r="R699" s="8" t="str">
        <f t="shared" si="10"/>
        <v>*348*</v>
      </c>
    </row>
    <row r="700" spans="1:18" ht="19.8">
      <c r="A700" s="3" t="s">
        <v>21812</v>
      </c>
      <c r="B700" s="3" t="s">
        <v>478</v>
      </c>
      <c r="C700" s="3" t="s">
        <v>19763</v>
      </c>
      <c r="D700" s="3" t="s">
        <v>95</v>
      </c>
      <c r="E700" s="3" t="s">
        <v>19762</v>
      </c>
      <c r="F700" s="3" t="s">
        <v>29</v>
      </c>
      <c r="G700" s="3">
        <v>2010</v>
      </c>
      <c r="H700" s="3" t="s">
        <v>22117</v>
      </c>
      <c r="I700" s="3">
        <v>298</v>
      </c>
      <c r="J700" s="3" t="s">
        <v>21091</v>
      </c>
      <c r="K700" s="3" t="s">
        <v>0</v>
      </c>
      <c r="N700" s="3">
        <v>2215</v>
      </c>
      <c r="O700" s="3" t="s">
        <v>21105</v>
      </c>
      <c r="P700" s="3" t="s">
        <v>21112</v>
      </c>
      <c r="Q700" s="3">
        <v>216</v>
      </c>
      <c r="R700" s="8" t="str">
        <f t="shared" si="10"/>
        <v>*216*</v>
      </c>
    </row>
    <row r="701" spans="1:18" ht="19.8">
      <c r="A701" s="3" t="s">
        <v>21813</v>
      </c>
      <c r="B701" s="3" t="s">
        <v>33</v>
      </c>
      <c r="C701" s="3" t="s">
        <v>19761</v>
      </c>
      <c r="D701" s="3" t="s">
        <v>31</v>
      </c>
      <c r="E701" s="3" t="s">
        <v>19760</v>
      </c>
      <c r="F701" s="3" t="s">
        <v>48</v>
      </c>
      <c r="G701" s="3">
        <v>2008</v>
      </c>
      <c r="H701" s="3" t="s">
        <v>22117</v>
      </c>
      <c r="I701" s="3">
        <v>271</v>
      </c>
      <c r="J701" s="3" t="s">
        <v>21083</v>
      </c>
      <c r="K701" s="3" t="s">
        <v>0</v>
      </c>
      <c r="N701" s="3">
        <v>550</v>
      </c>
      <c r="O701" s="3" t="s">
        <v>21106</v>
      </c>
      <c r="P701" s="3" t="s">
        <v>21111</v>
      </c>
      <c r="Q701" s="3">
        <v>114</v>
      </c>
      <c r="R701" s="8" t="str">
        <f t="shared" si="10"/>
        <v>*114*</v>
      </c>
    </row>
    <row r="702" spans="1:18" ht="19.8">
      <c r="A702" s="3" t="s">
        <v>21814</v>
      </c>
      <c r="B702" s="3" t="s">
        <v>478</v>
      </c>
      <c r="C702" s="3" t="s">
        <v>19759</v>
      </c>
      <c r="D702" s="3" t="s">
        <v>95</v>
      </c>
      <c r="E702" s="3" t="s">
        <v>19758</v>
      </c>
      <c r="F702" s="3" t="s">
        <v>77</v>
      </c>
      <c r="G702" s="3">
        <v>2023</v>
      </c>
      <c r="H702" s="3" t="s">
        <v>22117</v>
      </c>
      <c r="I702" s="3">
        <v>468</v>
      </c>
      <c r="J702" s="3" t="s">
        <v>21095</v>
      </c>
      <c r="K702" s="3" t="s">
        <v>1</v>
      </c>
      <c r="L702" s="9">
        <v>45576</v>
      </c>
      <c r="M702" s="9">
        <v>45692</v>
      </c>
      <c r="N702" s="3">
        <v>2335</v>
      </c>
      <c r="O702" s="3" t="s">
        <v>21105</v>
      </c>
      <c r="P702" s="3" t="s">
        <v>21114</v>
      </c>
      <c r="Q702" s="3">
        <v>433</v>
      </c>
      <c r="R702" s="8" t="str">
        <f t="shared" si="10"/>
        <v>*433*</v>
      </c>
    </row>
    <row r="703" spans="1:18" ht="19.8">
      <c r="A703" s="3" t="s">
        <v>21815</v>
      </c>
      <c r="B703" s="3" t="s">
        <v>60</v>
      </c>
      <c r="C703" s="3" t="s">
        <v>19757</v>
      </c>
      <c r="D703" s="3" t="s">
        <v>41</v>
      </c>
      <c r="E703" s="3" t="s">
        <v>19756</v>
      </c>
      <c r="F703" s="3" t="s">
        <v>77</v>
      </c>
      <c r="G703" s="3">
        <v>2012</v>
      </c>
      <c r="H703" s="3" t="s">
        <v>22118</v>
      </c>
      <c r="I703" s="3">
        <v>127</v>
      </c>
      <c r="J703" s="3" t="s">
        <v>21098</v>
      </c>
      <c r="K703" s="3" t="s">
        <v>1</v>
      </c>
      <c r="L703" s="9">
        <v>45227</v>
      </c>
      <c r="M703" s="9">
        <v>45675</v>
      </c>
      <c r="N703" s="3">
        <v>1580</v>
      </c>
      <c r="O703" s="3" t="s">
        <v>21106</v>
      </c>
      <c r="P703" s="3" t="s">
        <v>21113</v>
      </c>
      <c r="Q703" s="3">
        <v>245</v>
      </c>
      <c r="R703" s="8" t="str">
        <f t="shared" si="10"/>
        <v>*245*</v>
      </c>
    </row>
    <row r="704" spans="1:18" ht="19.8">
      <c r="A704" s="3" t="s">
        <v>21816</v>
      </c>
      <c r="B704" s="3" t="s">
        <v>243</v>
      </c>
      <c r="C704" s="3" t="s">
        <v>19755</v>
      </c>
      <c r="D704" s="3" t="s">
        <v>63</v>
      </c>
      <c r="E704" s="3" t="s">
        <v>19754</v>
      </c>
      <c r="F704" s="3" t="s">
        <v>77</v>
      </c>
      <c r="G704" s="3">
        <v>2012</v>
      </c>
      <c r="H704" s="3" t="s">
        <v>22118</v>
      </c>
      <c r="I704" s="3">
        <v>354</v>
      </c>
      <c r="J704" s="3" t="s">
        <v>21083</v>
      </c>
      <c r="K704" s="3" t="s">
        <v>0</v>
      </c>
      <c r="N704" s="3">
        <v>1110</v>
      </c>
      <c r="O704" s="3" t="s">
        <v>21106</v>
      </c>
      <c r="P704" s="3" t="s">
        <v>21112</v>
      </c>
      <c r="Q704" s="3">
        <v>170</v>
      </c>
      <c r="R704" s="8" t="str">
        <f t="shared" si="10"/>
        <v>*170*</v>
      </c>
    </row>
    <row r="705" spans="1:18" ht="19.8">
      <c r="A705" s="3" t="s">
        <v>21817</v>
      </c>
      <c r="B705" s="3" t="s">
        <v>52</v>
      </c>
      <c r="C705" s="3" t="s">
        <v>19753</v>
      </c>
      <c r="D705" s="3" t="s">
        <v>50</v>
      </c>
      <c r="E705" s="3" t="s">
        <v>19752</v>
      </c>
      <c r="F705" s="3" t="s">
        <v>9</v>
      </c>
      <c r="G705" s="3">
        <v>2019</v>
      </c>
      <c r="H705" s="3" t="s">
        <v>22116</v>
      </c>
      <c r="I705" s="3">
        <v>110</v>
      </c>
      <c r="J705" s="3" t="s">
        <v>21099</v>
      </c>
      <c r="K705" s="3" t="s">
        <v>0</v>
      </c>
      <c r="N705" s="3">
        <v>1235</v>
      </c>
      <c r="O705" s="3" t="s">
        <v>21106</v>
      </c>
      <c r="P705" s="3" t="s">
        <v>21113</v>
      </c>
      <c r="Q705" s="3">
        <v>147</v>
      </c>
      <c r="R705" s="8" t="str">
        <f t="shared" si="10"/>
        <v>*147*</v>
      </c>
    </row>
    <row r="706" spans="1:18" ht="19.8">
      <c r="A706" s="3" t="s">
        <v>21818</v>
      </c>
      <c r="B706" s="3" t="s">
        <v>256</v>
      </c>
      <c r="C706" s="3" t="s">
        <v>19751</v>
      </c>
      <c r="D706" s="3" t="s">
        <v>14</v>
      </c>
      <c r="E706" s="3" t="s">
        <v>19750</v>
      </c>
      <c r="F706" s="3" t="s">
        <v>77</v>
      </c>
      <c r="G706" s="3">
        <v>2020</v>
      </c>
      <c r="H706" s="3" t="s">
        <v>22118</v>
      </c>
      <c r="I706" s="3">
        <v>319</v>
      </c>
      <c r="J706" s="3" t="s">
        <v>21087</v>
      </c>
      <c r="K706" s="3" t="s">
        <v>0</v>
      </c>
      <c r="N706" s="3">
        <v>1050</v>
      </c>
      <c r="O706" s="3" t="s">
        <v>21106</v>
      </c>
      <c r="P706" s="3" t="s">
        <v>21114</v>
      </c>
      <c r="Q706" s="3">
        <v>280</v>
      </c>
      <c r="R706" s="8" t="str">
        <f t="shared" si="10"/>
        <v>*280*</v>
      </c>
    </row>
    <row r="707" spans="1:18" ht="19.8">
      <c r="A707" s="3" t="s">
        <v>21819</v>
      </c>
      <c r="B707" s="3" t="s">
        <v>160</v>
      </c>
      <c r="C707" s="3" t="s">
        <v>9733</v>
      </c>
      <c r="D707" s="3" t="s">
        <v>31</v>
      </c>
      <c r="E707" s="3" t="s">
        <v>19749</v>
      </c>
      <c r="F707" s="3" t="s">
        <v>29</v>
      </c>
      <c r="G707" s="3">
        <v>2023</v>
      </c>
      <c r="H707" s="3" t="s">
        <v>22118</v>
      </c>
      <c r="I707" s="3">
        <v>187</v>
      </c>
      <c r="J707" s="3" t="s">
        <v>21086</v>
      </c>
      <c r="K707" s="3" t="s">
        <v>1</v>
      </c>
      <c r="L707" s="9">
        <v>45351</v>
      </c>
      <c r="M707" s="9">
        <v>45462</v>
      </c>
      <c r="N707" s="3">
        <v>115</v>
      </c>
      <c r="O707" s="3" t="s">
        <v>21106</v>
      </c>
      <c r="P707" s="3" t="s">
        <v>21114</v>
      </c>
      <c r="Q707" s="3">
        <v>153</v>
      </c>
      <c r="R707" s="8" t="str">
        <f t="shared" si="10"/>
        <v>*153*</v>
      </c>
    </row>
    <row r="708" spans="1:18" ht="19.8">
      <c r="A708" s="3" t="s">
        <v>21820</v>
      </c>
      <c r="B708" s="3" t="s">
        <v>151</v>
      </c>
      <c r="C708" s="3" t="s">
        <v>19748</v>
      </c>
      <c r="D708" s="3" t="s">
        <v>82</v>
      </c>
      <c r="E708" s="3" t="s">
        <v>19747</v>
      </c>
      <c r="F708" s="3" t="s">
        <v>48</v>
      </c>
      <c r="G708" s="3">
        <v>2024</v>
      </c>
      <c r="H708" s="3" t="s">
        <v>22118</v>
      </c>
      <c r="I708" s="3">
        <v>319</v>
      </c>
      <c r="J708" s="3" t="s">
        <v>21084</v>
      </c>
      <c r="K708" s="3" t="s">
        <v>1</v>
      </c>
      <c r="L708" s="9">
        <v>45297</v>
      </c>
      <c r="M708" s="9">
        <v>45388</v>
      </c>
      <c r="N708" s="3">
        <v>2110</v>
      </c>
      <c r="O708" s="3" t="s">
        <v>21105</v>
      </c>
      <c r="P708" s="3" t="s">
        <v>21114</v>
      </c>
      <c r="Q708" s="3">
        <v>274</v>
      </c>
      <c r="R708" s="8" t="str">
        <f t="shared" ref="R708:R771" si="11">"*"&amp;Q708&amp;"*"</f>
        <v>*274*</v>
      </c>
    </row>
    <row r="709" spans="1:18" ht="19.8">
      <c r="A709" s="3" t="s">
        <v>21821</v>
      </c>
      <c r="B709" s="3" t="s">
        <v>60</v>
      </c>
      <c r="C709" s="3" t="s">
        <v>19746</v>
      </c>
      <c r="D709" s="3" t="s">
        <v>41</v>
      </c>
      <c r="E709" s="3" t="s">
        <v>19745</v>
      </c>
      <c r="F709" s="3" t="s">
        <v>3</v>
      </c>
      <c r="G709" s="3">
        <v>2018</v>
      </c>
      <c r="H709" s="3" t="s">
        <v>22117</v>
      </c>
      <c r="I709" s="3">
        <v>432</v>
      </c>
      <c r="J709" s="3" t="s">
        <v>21085</v>
      </c>
      <c r="K709" s="3" t="s">
        <v>0</v>
      </c>
      <c r="N709" s="3">
        <v>450</v>
      </c>
      <c r="O709" s="3" t="s">
        <v>21106</v>
      </c>
      <c r="P709" s="3" t="s">
        <v>21111</v>
      </c>
      <c r="Q709" s="3">
        <v>217</v>
      </c>
      <c r="R709" s="8" t="str">
        <f t="shared" si="11"/>
        <v>*217*</v>
      </c>
    </row>
    <row r="710" spans="1:18" ht="19.8">
      <c r="A710" s="3" t="s">
        <v>21822</v>
      </c>
      <c r="B710" s="3" t="s">
        <v>60</v>
      </c>
      <c r="C710" s="3" t="s">
        <v>19744</v>
      </c>
      <c r="D710" s="3" t="s">
        <v>41</v>
      </c>
      <c r="E710" s="3" t="s">
        <v>19743</v>
      </c>
      <c r="F710" s="3" t="s">
        <v>29</v>
      </c>
      <c r="G710" s="3">
        <v>2011</v>
      </c>
      <c r="H710" s="3" t="s">
        <v>22117</v>
      </c>
      <c r="I710" s="3">
        <v>322</v>
      </c>
      <c r="J710" s="3" t="s">
        <v>21098</v>
      </c>
      <c r="K710" s="3" t="s">
        <v>1</v>
      </c>
      <c r="L710" s="9">
        <v>44991</v>
      </c>
      <c r="M710" s="9">
        <v>45094</v>
      </c>
      <c r="N710" s="3">
        <v>505</v>
      </c>
      <c r="O710" s="3" t="s">
        <v>21106</v>
      </c>
      <c r="P710" s="3" t="s">
        <v>21112</v>
      </c>
      <c r="Q710" s="3">
        <v>369</v>
      </c>
      <c r="R710" s="8" t="str">
        <f t="shared" si="11"/>
        <v>*369*</v>
      </c>
    </row>
    <row r="711" spans="1:18" ht="19.8">
      <c r="A711" s="3" t="s">
        <v>21823</v>
      </c>
      <c r="B711" s="3" t="s">
        <v>304</v>
      </c>
      <c r="C711" s="3" t="s">
        <v>19742</v>
      </c>
      <c r="D711" s="3" t="s">
        <v>123</v>
      </c>
      <c r="E711" s="3" t="s">
        <v>19741</v>
      </c>
      <c r="F711" s="3" t="s">
        <v>15</v>
      </c>
      <c r="G711" s="3">
        <v>2005</v>
      </c>
      <c r="H711" s="3" t="s">
        <v>22117</v>
      </c>
      <c r="I711" s="3">
        <v>159</v>
      </c>
      <c r="J711" s="3" t="s">
        <v>21095</v>
      </c>
      <c r="K711" s="3" t="s">
        <v>1</v>
      </c>
      <c r="L711" s="9">
        <v>45236</v>
      </c>
      <c r="M711" s="9">
        <v>45299</v>
      </c>
      <c r="N711" s="3">
        <v>355</v>
      </c>
      <c r="O711" s="3" t="s">
        <v>21106</v>
      </c>
      <c r="P711" s="3" t="s">
        <v>21114</v>
      </c>
      <c r="Q711" s="3">
        <v>194</v>
      </c>
      <c r="R711" s="8" t="str">
        <f t="shared" si="11"/>
        <v>*194*</v>
      </c>
    </row>
    <row r="712" spans="1:18" ht="19.8">
      <c r="A712" s="3" t="s">
        <v>21824</v>
      </c>
      <c r="B712" s="3" t="s">
        <v>22</v>
      </c>
      <c r="C712" s="3" t="s">
        <v>17146</v>
      </c>
      <c r="D712" s="3" t="s">
        <v>5</v>
      </c>
      <c r="E712" s="3" t="s">
        <v>19740</v>
      </c>
      <c r="F712" s="3" t="s">
        <v>48</v>
      </c>
      <c r="G712" s="3">
        <v>2016</v>
      </c>
      <c r="H712" s="3" t="s">
        <v>22117</v>
      </c>
      <c r="I712" s="3">
        <v>271</v>
      </c>
      <c r="J712" s="3" t="s">
        <v>21087</v>
      </c>
      <c r="K712" s="3" t="s">
        <v>1</v>
      </c>
      <c r="L712" s="9">
        <v>45374</v>
      </c>
      <c r="M712" s="9">
        <v>45559</v>
      </c>
      <c r="N712" s="3">
        <v>900</v>
      </c>
      <c r="O712" s="3" t="s">
        <v>21106</v>
      </c>
      <c r="P712" s="3" t="s">
        <v>21114</v>
      </c>
      <c r="Q712" s="3">
        <v>287</v>
      </c>
      <c r="R712" s="8" t="str">
        <f t="shared" si="11"/>
        <v>*287*</v>
      </c>
    </row>
    <row r="713" spans="1:18" ht="19.8">
      <c r="A713" s="3" t="s">
        <v>21825</v>
      </c>
      <c r="B713" s="3" t="s">
        <v>22</v>
      </c>
      <c r="C713" s="3" t="s">
        <v>19739</v>
      </c>
      <c r="D713" s="3" t="s">
        <v>5</v>
      </c>
      <c r="E713" s="3" t="s">
        <v>19738</v>
      </c>
      <c r="F713" s="3" t="s">
        <v>77</v>
      </c>
      <c r="G713" s="3">
        <v>2012</v>
      </c>
      <c r="H713" s="3" t="s">
        <v>22118</v>
      </c>
      <c r="I713" s="3">
        <v>392</v>
      </c>
      <c r="J713" s="3" t="s">
        <v>21099</v>
      </c>
      <c r="K713" s="3" t="s">
        <v>1</v>
      </c>
      <c r="L713" s="9">
        <v>45450</v>
      </c>
      <c r="M713" s="9">
        <v>45632</v>
      </c>
      <c r="N713" s="3">
        <v>1800</v>
      </c>
      <c r="O713" s="3" t="s">
        <v>21106</v>
      </c>
      <c r="P713" s="3" t="s">
        <v>21111</v>
      </c>
      <c r="Q713" s="3">
        <v>306</v>
      </c>
      <c r="R713" s="8" t="str">
        <f t="shared" si="11"/>
        <v>*306*</v>
      </c>
    </row>
    <row r="714" spans="1:18" ht="19.8">
      <c r="A714" s="3" t="s">
        <v>21826</v>
      </c>
      <c r="B714" s="3" t="s">
        <v>433</v>
      </c>
      <c r="C714" s="3" t="s">
        <v>19737</v>
      </c>
      <c r="D714" s="3" t="s">
        <v>123</v>
      </c>
      <c r="E714" s="3" t="s">
        <v>19736</v>
      </c>
      <c r="F714" s="3" t="s">
        <v>29</v>
      </c>
      <c r="G714" s="3">
        <v>2012</v>
      </c>
      <c r="H714" s="3" t="s">
        <v>22118</v>
      </c>
      <c r="I714" s="3">
        <v>183</v>
      </c>
      <c r="J714" s="3" t="s">
        <v>21094</v>
      </c>
      <c r="K714" s="3" t="s">
        <v>0</v>
      </c>
      <c r="N714" s="3">
        <v>720</v>
      </c>
      <c r="O714" s="3" t="s">
        <v>21106</v>
      </c>
      <c r="P714" s="3" t="s">
        <v>21111</v>
      </c>
      <c r="Q714" s="3">
        <v>250</v>
      </c>
      <c r="R714" s="8" t="str">
        <f t="shared" si="11"/>
        <v>*250*</v>
      </c>
    </row>
    <row r="715" spans="1:18" ht="19.8">
      <c r="A715" s="3" t="s">
        <v>21827</v>
      </c>
      <c r="B715" s="3" t="s">
        <v>151</v>
      </c>
      <c r="C715" s="3" t="s">
        <v>19735</v>
      </c>
      <c r="D715" s="3" t="s">
        <v>82</v>
      </c>
      <c r="E715" s="3" t="s">
        <v>19734</v>
      </c>
      <c r="F715" s="3" t="s">
        <v>15</v>
      </c>
      <c r="G715" s="3">
        <v>2009</v>
      </c>
      <c r="H715" s="3" t="s">
        <v>22116</v>
      </c>
      <c r="I715" s="3">
        <v>486</v>
      </c>
      <c r="J715" s="3" t="s">
        <v>21096</v>
      </c>
      <c r="K715" s="3" t="s">
        <v>1</v>
      </c>
      <c r="L715" s="9">
        <v>45610</v>
      </c>
      <c r="M715" s="9">
        <v>45675</v>
      </c>
      <c r="N715" s="3">
        <v>2485</v>
      </c>
      <c r="O715" s="3" t="s">
        <v>21105</v>
      </c>
      <c r="P715" s="3" t="s">
        <v>21112</v>
      </c>
      <c r="Q715" s="3">
        <v>268</v>
      </c>
      <c r="R715" s="8" t="str">
        <f t="shared" si="11"/>
        <v>*268*</v>
      </c>
    </row>
    <row r="716" spans="1:18" ht="19.8">
      <c r="A716" s="3" t="s">
        <v>21828</v>
      </c>
      <c r="B716" s="3" t="s">
        <v>266</v>
      </c>
      <c r="C716" s="3" t="s">
        <v>17381</v>
      </c>
      <c r="D716" s="3" t="s">
        <v>141</v>
      </c>
      <c r="E716" s="3" t="s">
        <v>19733</v>
      </c>
      <c r="F716" s="3" t="s">
        <v>9</v>
      </c>
      <c r="G716" s="3">
        <v>2012</v>
      </c>
      <c r="H716" s="3" t="s">
        <v>22118</v>
      </c>
      <c r="I716" s="3">
        <v>202</v>
      </c>
      <c r="J716" s="3" t="s">
        <v>21089</v>
      </c>
      <c r="K716" s="3" t="s">
        <v>1</v>
      </c>
      <c r="L716" s="9">
        <v>45398</v>
      </c>
      <c r="M716" s="9">
        <v>45620</v>
      </c>
      <c r="N716" s="3">
        <v>320</v>
      </c>
      <c r="O716" s="3" t="s">
        <v>25</v>
      </c>
      <c r="P716" s="3" t="s">
        <v>21111</v>
      </c>
      <c r="Q716" s="3">
        <v>404</v>
      </c>
      <c r="R716" s="8" t="str">
        <f t="shared" si="11"/>
        <v>*404*</v>
      </c>
    </row>
    <row r="717" spans="1:18" ht="19.8">
      <c r="A717" s="3" t="s">
        <v>21829</v>
      </c>
      <c r="B717" s="3" t="s">
        <v>88</v>
      </c>
      <c r="C717" s="3" t="s">
        <v>19732</v>
      </c>
      <c r="D717" s="3" t="s">
        <v>2</v>
      </c>
      <c r="E717" s="3" t="s">
        <v>19731</v>
      </c>
      <c r="F717" s="3" t="s">
        <v>29</v>
      </c>
      <c r="G717" s="3">
        <v>2011</v>
      </c>
      <c r="H717" s="3" t="s">
        <v>22117</v>
      </c>
      <c r="I717" s="3">
        <v>406</v>
      </c>
      <c r="J717" s="3" t="s">
        <v>21086</v>
      </c>
      <c r="K717" s="3" t="s">
        <v>1</v>
      </c>
      <c r="L717" s="9">
        <v>45083</v>
      </c>
      <c r="M717" s="9">
        <v>45198</v>
      </c>
      <c r="N717" s="3">
        <v>1025</v>
      </c>
      <c r="O717" s="3" t="s">
        <v>21073</v>
      </c>
      <c r="P717" s="3" t="s">
        <v>21114</v>
      </c>
      <c r="Q717" s="3">
        <v>300</v>
      </c>
      <c r="R717" s="8" t="str">
        <f t="shared" si="11"/>
        <v>*300*</v>
      </c>
    </row>
    <row r="718" spans="1:18" ht="19.8">
      <c r="A718" s="3" t="s">
        <v>21830</v>
      </c>
      <c r="B718" s="3" t="s">
        <v>88</v>
      </c>
      <c r="C718" s="3" t="s">
        <v>19730</v>
      </c>
      <c r="D718" s="3" t="s">
        <v>2</v>
      </c>
      <c r="E718" s="3" t="s">
        <v>19729</v>
      </c>
      <c r="F718" s="3" t="s">
        <v>77</v>
      </c>
      <c r="G718" s="3">
        <v>2010</v>
      </c>
      <c r="H718" s="3" t="s">
        <v>22116</v>
      </c>
      <c r="I718" s="3">
        <v>348</v>
      </c>
      <c r="J718" s="3" t="s">
        <v>21085</v>
      </c>
      <c r="K718" s="3" t="s">
        <v>0</v>
      </c>
      <c r="N718" s="3">
        <v>1300</v>
      </c>
      <c r="O718" s="3" t="s">
        <v>21073</v>
      </c>
      <c r="P718" s="3" t="s">
        <v>21111</v>
      </c>
      <c r="Q718" s="3">
        <v>308</v>
      </c>
      <c r="R718" s="8" t="str">
        <f t="shared" si="11"/>
        <v>*308*</v>
      </c>
    </row>
    <row r="719" spans="1:18" ht="19.8">
      <c r="A719" s="3" t="s">
        <v>21831</v>
      </c>
      <c r="B719" s="3" t="s">
        <v>138</v>
      </c>
      <c r="C719" s="3" t="s">
        <v>19728</v>
      </c>
      <c r="D719" s="3" t="s">
        <v>2</v>
      </c>
      <c r="E719" s="3" t="s">
        <v>19727</v>
      </c>
      <c r="F719" s="3" t="s">
        <v>77</v>
      </c>
      <c r="G719" s="3">
        <v>2005</v>
      </c>
      <c r="H719" s="3" t="s">
        <v>22116</v>
      </c>
      <c r="I719" s="3">
        <v>113</v>
      </c>
      <c r="J719" s="3" t="s">
        <v>21102</v>
      </c>
      <c r="K719" s="3" t="s">
        <v>0</v>
      </c>
      <c r="N719" s="3">
        <v>835</v>
      </c>
      <c r="O719" s="3" t="s">
        <v>21073</v>
      </c>
      <c r="P719" s="3" t="s">
        <v>21112</v>
      </c>
      <c r="Q719" s="3">
        <v>345</v>
      </c>
      <c r="R719" s="8" t="str">
        <f t="shared" si="11"/>
        <v>*345*</v>
      </c>
    </row>
    <row r="720" spans="1:18" ht="19.8">
      <c r="A720" s="3" t="s">
        <v>21832</v>
      </c>
      <c r="B720" s="3" t="s">
        <v>56</v>
      </c>
      <c r="C720" s="3" t="s">
        <v>19726</v>
      </c>
      <c r="D720" s="3" t="s">
        <v>50</v>
      </c>
      <c r="E720" s="3" t="s">
        <v>19725</v>
      </c>
      <c r="F720" s="3" t="s">
        <v>3</v>
      </c>
      <c r="G720" s="3">
        <v>2017</v>
      </c>
      <c r="H720" s="3" t="s">
        <v>22116</v>
      </c>
      <c r="I720" s="3">
        <v>351</v>
      </c>
      <c r="J720" s="3" t="s">
        <v>21100</v>
      </c>
      <c r="K720" s="3" t="s">
        <v>0</v>
      </c>
      <c r="N720" s="3">
        <v>2330</v>
      </c>
      <c r="O720" s="3" t="s">
        <v>21106</v>
      </c>
      <c r="P720" s="3" t="s">
        <v>21111</v>
      </c>
      <c r="Q720" s="3">
        <v>330</v>
      </c>
      <c r="R720" s="8" t="str">
        <f t="shared" si="11"/>
        <v>*330*</v>
      </c>
    </row>
    <row r="721" spans="1:18" ht="19.8">
      <c r="A721" s="3" t="s">
        <v>21833</v>
      </c>
      <c r="B721" s="3" t="s">
        <v>92</v>
      </c>
      <c r="C721" s="3" t="s">
        <v>19724</v>
      </c>
      <c r="D721" s="3" t="s">
        <v>25</v>
      </c>
      <c r="E721" s="3" t="s">
        <v>19723</v>
      </c>
      <c r="F721" s="3" t="s">
        <v>77</v>
      </c>
      <c r="G721" s="3">
        <v>2024</v>
      </c>
      <c r="H721" s="3" t="s">
        <v>22118</v>
      </c>
      <c r="I721" s="3">
        <v>278</v>
      </c>
      <c r="J721" s="3" t="s">
        <v>21088</v>
      </c>
      <c r="K721" s="3" t="s">
        <v>0</v>
      </c>
      <c r="N721" s="3">
        <v>1110</v>
      </c>
      <c r="O721" s="3" t="s">
        <v>25</v>
      </c>
      <c r="P721" s="3" t="s">
        <v>21112</v>
      </c>
      <c r="Q721" s="3">
        <v>411</v>
      </c>
      <c r="R721" s="8" t="str">
        <f t="shared" si="11"/>
        <v>*411*</v>
      </c>
    </row>
    <row r="722" spans="1:18" ht="19.8">
      <c r="A722" s="3" t="s">
        <v>21834</v>
      </c>
      <c r="B722" s="3" t="s">
        <v>266</v>
      </c>
      <c r="C722" s="3" t="s">
        <v>19722</v>
      </c>
      <c r="D722" s="3" t="s">
        <v>141</v>
      </c>
      <c r="E722" s="3" t="s">
        <v>19721</v>
      </c>
      <c r="F722" s="3" t="s">
        <v>9</v>
      </c>
      <c r="G722" s="3">
        <v>2005</v>
      </c>
      <c r="H722" s="3" t="s">
        <v>22116</v>
      </c>
      <c r="I722" s="3">
        <v>284</v>
      </c>
      <c r="J722" s="3" t="s">
        <v>21100</v>
      </c>
      <c r="K722" s="3" t="s">
        <v>0</v>
      </c>
      <c r="N722" s="3">
        <v>975</v>
      </c>
      <c r="O722" s="3" t="s">
        <v>25</v>
      </c>
      <c r="P722" s="3" t="s">
        <v>21112</v>
      </c>
      <c r="Q722" s="3">
        <v>181</v>
      </c>
      <c r="R722" s="8" t="str">
        <f t="shared" si="11"/>
        <v>*181*</v>
      </c>
    </row>
    <row r="723" spans="1:18" ht="19.8">
      <c r="A723" s="3" t="s">
        <v>21835</v>
      </c>
      <c r="B723" s="3" t="s">
        <v>285</v>
      </c>
      <c r="C723" s="3" t="s">
        <v>19720</v>
      </c>
      <c r="D723" s="3" t="s">
        <v>31</v>
      </c>
      <c r="E723" s="3" t="s">
        <v>19719</v>
      </c>
      <c r="F723" s="3" t="s">
        <v>3</v>
      </c>
      <c r="G723" s="3">
        <v>2009</v>
      </c>
      <c r="H723" s="3" t="s">
        <v>22118</v>
      </c>
      <c r="I723" s="3">
        <v>146</v>
      </c>
      <c r="J723" s="3" t="s">
        <v>21096</v>
      </c>
      <c r="K723" s="3" t="s">
        <v>1</v>
      </c>
      <c r="L723" s="9">
        <v>45415</v>
      </c>
      <c r="M723" s="9">
        <v>45659</v>
      </c>
      <c r="N723" s="3">
        <v>1580</v>
      </c>
      <c r="O723" s="3" t="s">
        <v>21106</v>
      </c>
      <c r="P723" s="3" t="s">
        <v>21112</v>
      </c>
      <c r="Q723" s="3">
        <v>114</v>
      </c>
      <c r="R723" s="8" t="str">
        <f t="shared" si="11"/>
        <v>*114*</v>
      </c>
    </row>
    <row r="724" spans="1:18" ht="19.8">
      <c r="A724" s="3" t="s">
        <v>21836</v>
      </c>
      <c r="B724" s="3" t="s">
        <v>138</v>
      </c>
      <c r="C724" s="3" t="s">
        <v>19718</v>
      </c>
      <c r="D724" s="3" t="s">
        <v>2</v>
      </c>
      <c r="E724" s="3" t="s">
        <v>19717</v>
      </c>
      <c r="F724" s="3" t="s">
        <v>48</v>
      </c>
      <c r="G724" s="3">
        <v>2017</v>
      </c>
      <c r="H724" s="3" t="s">
        <v>22118</v>
      </c>
      <c r="I724" s="3">
        <v>255</v>
      </c>
      <c r="J724" s="3" t="s">
        <v>21095</v>
      </c>
      <c r="K724" s="3" t="s">
        <v>0</v>
      </c>
      <c r="N724" s="3">
        <v>510</v>
      </c>
      <c r="O724" s="3" t="s">
        <v>21073</v>
      </c>
      <c r="P724" s="3" t="s">
        <v>21111</v>
      </c>
      <c r="Q724" s="3">
        <v>356</v>
      </c>
      <c r="R724" s="8" t="str">
        <f t="shared" si="11"/>
        <v>*356*</v>
      </c>
    </row>
    <row r="725" spans="1:18" ht="19.8">
      <c r="A725" s="3" t="s">
        <v>21837</v>
      </c>
      <c r="B725" s="3" t="s">
        <v>56</v>
      </c>
      <c r="C725" s="3" t="s">
        <v>19716</v>
      </c>
      <c r="D725" s="3" t="s">
        <v>50</v>
      </c>
      <c r="E725" s="3" t="s">
        <v>19715</v>
      </c>
      <c r="F725" s="3" t="s">
        <v>3</v>
      </c>
      <c r="G725" s="3">
        <v>2016</v>
      </c>
      <c r="H725" s="3" t="s">
        <v>22118</v>
      </c>
      <c r="I725" s="3">
        <v>313</v>
      </c>
      <c r="J725" s="3" t="s">
        <v>21099</v>
      </c>
      <c r="K725" s="3" t="s">
        <v>0</v>
      </c>
      <c r="N725" s="3">
        <v>2355</v>
      </c>
      <c r="O725" s="3" t="s">
        <v>21106</v>
      </c>
      <c r="P725" s="3" t="s">
        <v>21114</v>
      </c>
      <c r="Q725" s="3">
        <v>326</v>
      </c>
      <c r="R725" s="8" t="str">
        <f t="shared" si="11"/>
        <v>*326*</v>
      </c>
    </row>
    <row r="726" spans="1:18" ht="19.8">
      <c r="A726" s="3" t="s">
        <v>21838</v>
      </c>
      <c r="B726" s="3" t="s">
        <v>218</v>
      </c>
      <c r="C726" s="3" t="s">
        <v>19714</v>
      </c>
      <c r="D726" s="3" t="s">
        <v>95</v>
      </c>
      <c r="E726" s="3" t="s">
        <v>19713</v>
      </c>
      <c r="F726" s="3" t="s">
        <v>29</v>
      </c>
      <c r="G726" s="3">
        <v>2023</v>
      </c>
      <c r="H726" s="3" t="s">
        <v>22117</v>
      </c>
      <c r="I726" s="3">
        <v>156</v>
      </c>
      <c r="J726" s="3" t="s">
        <v>21089</v>
      </c>
      <c r="K726" s="3" t="s">
        <v>1</v>
      </c>
      <c r="L726" s="9">
        <v>45128</v>
      </c>
      <c r="M726" s="9">
        <v>45200</v>
      </c>
      <c r="N726" s="3">
        <v>1815</v>
      </c>
      <c r="O726" s="3" t="s">
        <v>21105</v>
      </c>
      <c r="P726" s="3" t="s">
        <v>21113</v>
      </c>
      <c r="Q726" s="3">
        <v>272</v>
      </c>
      <c r="R726" s="8" t="str">
        <f t="shared" si="11"/>
        <v>*272*</v>
      </c>
    </row>
    <row r="727" spans="1:18" ht="19.8">
      <c r="A727" s="3" t="s">
        <v>21839</v>
      </c>
      <c r="B727" s="3" t="s">
        <v>218</v>
      </c>
      <c r="C727" s="3" t="s">
        <v>12470</v>
      </c>
      <c r="D727" s="3" t="s">
        <v>95</v>
      </c>
      <c r="E727" s="3" t="s">
        <v>19712</v>
      </c>
      <c r="F727" s="3" t="s">
        <v>48</v>
      </c>
      <c r="G727" s="3">
        <v>2008</v>
      </c>
      <c r="H727" s="3" t="s">
        <v>22117</v>
      </c>
      <c r="I727" s="3">
        <v>387</v>
      </c>
      <c r="J727" s="3" t="s">
        <v>21096</v>
      </c>
      <c r="K727" s="3" t="s">
        <v>0</v>
      </c>
      <c r="N727" s="3">
        <v>490</v>
      </c>
      <c r="O727" s="3" t="s">
        <v>21105</v>
      </c>
      <c r="P727" s="3" t="s">
        <v>21112</v>
      </c>
      <c r="Q727" s="3">
        <v>134</v>
      </c>
      <c r="R727" s="8" t="str">
        <f t="shared" si="11"/>
        <v>*134*</v>
      </c>
    </row>
    <row r="728" spans="1:18" ht="19.8">
      <c r="A728" s="3" t="s">
        <v>21840</v>
      </c>
      <c r="B728" s="3" t="s">
        <v>266</v>
      </c>
      <c r="C728" s="3" t="s">
        <v>19711</v>
      </c>
      <c r="D728" s="3" t="s">
        <v>141</v>
      </c>
      <c r="E728" s="3" t="s">
        <v>19710</v>
      </c>
      <c r="F728" s="3" t="s">
        <v>77</v>
      </c>
      <c r="G728" s="3">
        <v>2020</v>
      </c>
      <c r="H728" s="3" t="s">
        <v>22117</v>
      </c>
      <c r="I728" s="3">
        <v>160</v>
      </c>
      <c r="J728" s="3" t="s">
        <v>21102</v>
      </c>
      <c r="K728" s="3" t="s">
        <v>1</v>
      </c>
      <c r="L728" s="9">
        <v>45355</v>
      </c>
      <c r="M728" s="9">
        <v>45702</v>
      </c>
      <c r="N728" s="3">
        <v>2305</v>
      </c>
      <c r="O728" s="3" t="s">
        <v>25</v>
      </c>
      <c r="P728" s="3" t="s">
        <v>21113</v>
      </c>
      <c r="Q728" s="3">
        <v>313</v>
      </c>
      <c r="R728" s="8" t="str">
        <f t="shared" si="11"/>
        <v>*313*</v>
      </c>
    </row>
    <row r="729" spans="1:18" ht="19.8">
      <c r="A729" s="3" t="s">
        <v>21841</v>
      </c>
      <c r="B729" s="3" t="s">
        <v>304</v>
      </c>
      <c r="C729" s="3" t="s">
        <v>5355</v>
      </c>
      <c r="D729" s="3" t="s">
        <v>123</v>
      </c>
      <c r="E729" s="3" t="s">
        <v>19709</v>
      </c>
      <c r="F729" s="3" t="s">
        <v>77</v>
      </c>
      <c r="G729" s="3">
        <v>2012</v>
      </c>
      <c r="H729" s="3" t="s">
        <v>22117</v>
      </c>
      <c r="I729" s="3">
        <v>240</v>
      </c>
      <c r="J729" s="3" t="s">
        <v>21090</v>
      </c>
      <c r="K729" s="3" t="s">
        <v>1</v>
      </c>
      <c r="L729" s="9">
        <v>45701</v>
      </c>
      <c r="M729" s="9">
        <v>45711</v>
      </c>
      <c r="N729" s="3">
        <v>660</v>
      </c>
      <c r="O729" s="3" t="s">
        <v>21106</v>
      </c>
      <c r="P729" s="3" t="s">
        <v>21114</v>
      </c>
      <c r="Q729" s="3">
        <v>204</v>
      </c>
      <c r="R729" s="8" t="str">
        <f t="shared" si="11"/>
        <v>*204*</v>
      </c>
    </row>
    <row r="730" spans="1:18" ht="19.8">
      <c r="A730" s="3" t="s">
        <v>21842</v>
      </c>
      <c r="B730" s="3" t="s">
        <v>196</v>
      </c>
      <c r="C730" s="3" t="s">
        <v>12654</v>
      </c>
      <c r="D730" s="3" t="s">
        <v>36</v>
      </c>
      <c r="E730" s="3" t="s">
        <v>19708</v>
      </c>
      <c r="F730" s="3" t="s">
        <v>77</v>
      </c>
      <c r="G730" s="3">
        <v>2017</v>
      </c>
      <c r="H730" s="3" t="s">
        <v>22118</v>
      </c>
      <c r="I730" s="3">
        <v>339</v>
      </c>
      <c r="J730" s="3" t="s">
        <v>21086</v>
      </c>
      <c r="K730" s="3" t="s">
        <v>0</v>
      </c>
      <c r="N730" s="3">
        <v>2390</v>
      </c>
      <c r="O730" s="3" t="s">
        <v>21106</v>
      </c>
      <c r="P730" s="3" t="s">
        <v>21114</v>
      </c>
      <c r="Q730" s="3">
        <v>229</v>
      </c>
      <c r="R730" s="8" t="str">
        <f t="shared" si="11"/>
        <v>*229*</v>
      </c>
    </row>
    <row r="731" spans="1:18" ht="19.8">
      <c r="A731" s="3" t="s">
        <v>21843</v>
      </c>
      <c r="B731" s="3" t="s">
        <v>426</v>
      </c>
      <c r="C731" s="3" t="s">
        <v>4004</v>
      </c>
      <c r="D731" s="3" t="s">
        <v>95</v>
      </c>
      <c r="E731" s="3" t="s">
        <v>19707</v>
      </c>
      <c r="F731" s="3" t="s">
        <v>77</v>
      </c>
      <c r="G731" s="3">
        <v>2016</v>
      </c>
      <c r="H731" s="3" t="s">
        <v>22118</v>
      </c>
      <c r="I731" s="3">
        <v>220</v>
      </c>
      <c r="J731" s="3" t="s">
        <v>21100</v>
      </c>
      <c r="K731" s="3" t="s">
        <v>0</v>
      </c>
      <c r="N731" s="3">
        <v>270</v>
      </c>
      <c r="O731" s="3" t="s">
        <v>21105</v>
      </c>
      <c r="P731" s="3" t="s">
        <v>21114</v>
      </c>
      <c r="Q731" s="3">
        <v>208</v>
      </c>
      <c r="R731" s="8" t="str">
        <f t="shared" si="11"/>
        <v>*208*</v>
      </c>
    </row>
    <row r="732" spans="1:18" ht="19.8">
      <c r="A732" s="3" t="s">
        <v>21844</v>
      </c>
      <c r="B732" s="3" t="s">
        <v>65</v>
      </c>
      <c r="C732" s="3" t="s">
        <v>19706</v>
      </c>
      <c r="D732" s="3" t="s">
        <v>63</v>
      </c>
      <c r="E732" s="3" t="s">
        <v>19705</v>
      </c>
      <c r="F732" s="3" t="s">
        <v>9</v>
      </c>
      <c r="G732" s="3">
        <v>2020</v>
      </c>
      <c r="H732" s="3" t="s">
        <v>22116</v>
      </c>
      <c r="I732" s="3">
        <v>96</v>
      </c>
      <c r="J732" s="3" t="s">
        <v>21083</v>
      </c>
      <c r="K732" s="3" t="s">
        <v>1</v>
      </c>
      <c r="L732" s="9">
        <v>45669</v>
      </c>
      <c r="M732" s="9">
        <v>45705</v>
      </c>
      <c r="N732" s="3">
        <v>390</v>
      </c>
      <c r="O732" s="3" t="s">
        <v>21106</v>
      </c>
      <c r="P732" s="3" t="s">
        <v>21111</v>
      </c>
      <c r="Q732" s="3">
        <v>259</v>
      </c>
      <c r="R732" s="8" t="str">
        <f t="shared" si="11"/>
        <v>*259*</v>
      </c>
    </row>
    <row r="733" spans="1:18" ht="19.8">
      <c r="A733" s="3" t="s">
        <v>21845</v>
      </c>
      <c r="B733" s="3" t="s">
        <v>218</v>
      </c>
      <c r="C733" s="3" t="s">
        <v>19704</v>
      </c>
      <c r="D733" s="3" t="s">
        <v>95</v>
      </c>
      <c r="E733" s="3" t="s">
        <v>19703</v>
      </c>
      <c r="F733" s="3" t="s">
        <v>77</v>
      </c>
      <c r="G733" s="3">
        <v>2012</v>
      </c>
      <c r="H733" s="3" t="s">
        <v>22118</v>
      </c>
      <c r="I733" s="3">
        <v>433</v>
      </c>
      <c r="J733" s="3" t="s">
        <v>21087</v>
      </c>
      <c r="K733" s="3" t="s">
        <v>1</v>
      </c>
      <c r="L733" s="9">
        <v>45636</v>
      </c>
      <c r="M733" s="9">
        <v>45651</v>
      </c>
      <c r="N733" s="3">
        <v>625</v>
      </c>
      <c r="O733" s="3" t="s">
        <v>21105</v>
      </c>
      <c r="P733" s="3" t="s">
        <v>21112</v>
      </c>
      <c r="Q733" s="3">
        <v>323</v>
      </c>
      <c r="R733" s="8" t="str">
        <f t="shared" si="11"/>
        <v>*323*</v>
      </c>
    </row>
    <row r="734" spans="1:18" ht="19.8">
      <c r="A734" s="3" t="s">
        <v>21846</v>
      </c>
      <c r="B734" s="3" t="s">
        <v>266</v>
      </c>
      <c r="C734" s="3" t="s">
        <v>19702</v>
      </c>
      <c r="D734" s="3" t="s">
        <v>141</v>
      </c>
      <c r="E734" s="3" t="s">
        <v>19701</v>
      </c>
      <c r="F734" s="3" t="s">
        <v>9</v>
      </c>
      <c r="G734" s="3">
        <v>2010</v>
      </c>
      <c r="H734" s="3" t="s">
        <v>22118</v>
      </c>
      <c r="I734" s="3">
        <v>230</v>
      </c>
      <c r="J734" s="3" t="s">
        <v>21101</v>
      </c>
      <c r="K734" s="3" t="s">
        <v>0</v>
      </c>
      <c r="N734" s="3">
        <v>945</v>
      </c>
      <c r="O734" s="3" t="s">
        <v>25</v>
      </c>
      <c r="P734" s="3" t="s">
        <v>21114</v>
      </c>
      <c r="Q734" s="3">
        <v>272</v>
      </c>
      <c r="R734" s="8" t="str">
        <f t="shared" si="11"/>
        <v>*272*</v>
      </c>
    </row>
    <row r="735" spans="1:18" ht="19.8">
      <c r="A735" s="3" t="s">
        <v>21847</v>
      </c>
      <c r="B735" s="3" t="s">
        <v>243</v>
      </c>
      <c r="C735" s="3" t="s">
        <v>19700</v>
      </c>
      <c r="D735" s="3" t="s">
        <v>63</v>
      </c>
      <c r="E735" s="3" t="s">
        <v>19699</v>
      </c>
      <c r="F735" s="3" t="s">
        <v>9</v>
      </c>
      <c r="G735" s="3">
        <v>2018</v>
      </c>
      <c r="H735" s="3" t="s">
        <v>22118</v>
      </c>
      <c r="I735" s="3">
        <v>195</v>
      </c>
      <c r="J735" s="3" t="s">
        <v>21085</v>
      </c>
      <c r="K735" s="3" t="s">
        <v>1</v>
      </c>
      <c r="L735" s="9">
        <v>45332</v>
      </c>
      <c r="M735" s="9">
        <v>45602</v>
      </c>
      <c r="N735" s="3">
        <v>1700</v>
      </c>
      <c r="O735" s="3" t="s">
        <v>21106</v>
      </c>
      <c r="P735" s="3" t="s">
        <v>21114</v>
      </c>
      <c r="Q735" s="3">
        <v>225</v>
      </c>
      <c r="R735" s="8" t="str">
        <f t="shared" si="11"/>
        <v>*225*</v>
      </c>
    </row>
    <row r="736" spans="1:18" ht="19.8">
      <c r="A736" s="3" t="s">
        <v>21848</v>
      </c>
      <c r="B736" s="3" t="s">
        <v>143</v>
      </c>
      <c r="C736" s="3" t="s">
        <v>19698</v>
      </c>
      <c r="D736" s="3" t="s">
        <v>141</v>
      </c>
      <c r="E736" s="3" t="s">
        <v>19697</v>
      </c>
      <c r="F736" s="3" t="s">
        <v>3</v>
      </c>
      <c r="G736" s="3">
        <v>2024</v>
      </c>
      <c r="H736" s="3" t="s">
        <v>22117</v>
      </c>
      <c r="I736" s="3">
        <v>121</v>
      </c>
      <c r="J736" s="3" t="s">
        <v>21098</v>
      </c>
      <c r="K736" s="3" t="s">
        <v>0</v>
      </c>
      <c r="N736" s="3">
        <v>1320</v>
      </c>
      <c r="O736" s="3" t="s">
        <v>25</v>
      </c>
      <c r="P736" s="3" t="s">
        <v>21111</v>
      </c>
      <c r="Q736" s="3">
        <v>177</v>
      </c>
      <c r="R736" s="8" t="str">
        <f t="shared" si="11"/>
        <v>*177*</v>
      </c>
    </row>
    <row r="737" spans="1:18" ht="19.8">
      <c r="A737" s="3" t="s">
        <v>21849</v>
      </c>
      <c r="B737" s="3" t="s">
        <v>104</v>
      </c>
      <c r="C737" s="3" t="s">
        <v>19696</v>
      </c>
      <c r="D737" s="3" t="s">
        <v>25</v>
      </c>
      <c r="E737" s="3" t="s">
        <v>19695</v>
      </c>
      <c r="F737" s="3" t="s">
        <v>29</v>
      </c>
      <c r="G737" s="3">
        <v>2013</v>
      </c>
      <c r="H737" s="3" t="s">
        <v>22117</v>
      </c>
      <c r="I737" s="3">
        <v>330</v>
      </c>
      <c r="J737" s="3" t="s">
        <v>21098</v>
      </c>
      <c r="K737" s="3" t="s">
        <v>1</v>
      </c>
      <c r="L737" s="9">
        <v>44989</v>
      </c>
      <c r="M737" s="9">
        <v>45037</v>
      </c>
      <c r="N737" s="3">
        <v>2250</v>
      </c>
      <c r="O737" s="3" t="s">
        <v>25</v>
      </c>
      <c r="P737" s="3" t="s">
        <v>21111</v>
      </c>
      <c r="Q737" s="3">
        <v>430</v>
      </c>
      <c r="R737" s="8" t="str">
        <f t="shared" si="11"/>
        <v>*430*</v>
      </c>
    </row>
    <row r="738" spans="1:18" ht="19.8">
      <c r="A738" s="3" t="s">
        <v>21850</v>
      </c>
      <c r="B738" s="3" t="s">
        <v>27</v>
      </c>
      <c r="C738" s="3" t="s">
        <v>19694</v>
      </c>
      <c r="D738" s="3" t="s">
        <v>25</v>
      </c>
      <c r="E738" s="3" t="s">
        <v>19693</v>
      </c>
      <c r="F738" s="3" t="s">
        <v>48</v>
      </c>
      <c r="G738" s="3">
        <v>2014</v>
      </c>
      <c r="H738" s="3" t="s">
        <v>22117</v>
      </c>
      <c r="I738" s="3">
        <v>362</v>
      </c>
      <c r="J738" s="3" t="s">
        <v>21094</v>
      </c>
      <c r="K738" s="3" t="s">
        <v>0</v>
      </c>
      <c r="N738" s="3">
        <v>2125</v>
      </c>
      <c r="O738" s="3" t="s">
        <v>25</v>
      </c>
      <c r="P738" s="3" t="s">
        <v>21112</v>
      </c>
      <c r="Q738" s="3">
        <v>203</v>
      </c>
      <c r="R738" s="8" t="str">
        <f t="shared" si="11"/>
        <v>*203*</v>
      </c>
    </row>
    <row r="739" spans="1:18" ht="19.8">
      <c r="A739" s="3" t="s">
        <v>21851</v>
      </c>
      <c r="B739" s="3" t="s">
        <v>218</v>
      </c>
      <c r="C739" s="3" t="s">
        <v>19692</v>
      </c>
      <c r="D739" s="3" t="s">
        <v>95</v>
      </c>
      <c r="E739" s="3" t="s">
        <v>19691</v>
      </c>
      <c r="F739" s="3" t="s">
        <v>77</v>
      </c>
      <c r="G739" s="3">
        <v>2005</v>
      </c>
      <c r="H739" s="3" t="s">
        <v>22117</v>
      </c>
      <c r="I739" s="3">
        <v>396</v>
      </c>
      <c r="J739" s="3" t="s">
        <v>21088</v>
      </c>
      <c r="K739" s="3" t="s">
        <v>1</v>
      </c>
      <c r="L739" s="9">
        <v>45016</v>
      </c>
      <c r="M739" s="9">
        <v>45324</v>
      </c>
      <c r="N739" s="3">
        <v>450</v>
      </c>
      <c r="O739" s="3" t="s">
        <v>21105</v>
      </c>
      <c r="P739" s="3" t="s">
        <v>21111</v>
      </c>
      <c r="Q739" s="3">
        <v>435</v>
      </c>
      <c r="R739" s="8" t="str">
        <f t="shared" si="11"/>
        <v>*435*</v>
      </c>
    </row>
    <row r="740" spans="1:18" ht="19.8">
      <c r="A740" s="3" t="s">
        <v>21852</v>
      </c>
      <c r="B740" s="3" t="s">
        <v>433</v>
      </c>
      <c r="C740" s="3" t="s">
        <v>19690</v>
      </c>
      <c r="D740" s="3" t="s">
        <v>123</v>
      </c>
      <c r="E740" s="3" t="s">
        <v>19689</v>
      </c>
      <c r="F740" s="3" t="s">
        <v>29</v>
      </c>
      <c r="G740" s="3">
        <v>2021</v>
      </c>
      <c r="H740" s="3" t="s">
        <v>22118</v>
      </c>
      <c r="I740" s="3">
        <v>184</v>
      </c>
      <c r="J740" s="3" t="s">
        <v>21084</v>
      </c>
      <c r="K740" s="3" t="s">
        <v>1</v>
      </c>
      <c r="L740" s="9">
        <v>45332</v>
      </c>
      <c r="M740" s="9">
        <v>45572</v>
      </c>
      <c r="N740" s="3">
        <v>1985</v>
      </c>
      <c r="O740" s="3" t="s">
        <v>21106</v>
      </c>
      <c r="P740" s="3" t="s">
        <v>21114</v>
      </c>
      <c r="Q740" s="3">
        <v>290</v>
      </c>
      <c r="R740" s="8" t="str">
        <f t="shared" si="11"/>
        <v>*290*</v>
      </c>
    </row>
    <row r="741" spans="1:18" ht="19.8">
      <c r="A741" s="3" t="s">
        <v>21853</v>
      </c>
      <c r="B741" s="3" t="s">
        <v>12</v>
      </c>
      <c r="C741" s="3" t="s">
        <v>19688</v>
      </c>
      <c r="D741" s="3" t="s">
        <v>2</v>
      </c>
      <c r="E741" s="3" t="s">
        <v>19687</v>
      </c>
      <c r="F741" s="3" t="s">
        <v>29</v>
      </c>
      <c r="G741" s="3">
        <v>2007</v>
      </c>
      <c r="H741" s="3" t="s">
        <v>22118</v>
      </c>
      <c r="I741" s="3">
        <v>485</v>
      </c>
      <c r="J741" s="3" t="s">
        <v>21094</v>
      </c>
      <c r="K741" s="3" t="s">
        <v>1</v>
      </c>
      <c r="L741" s="9">
        <v>45321</v>
      </c>
      <c r="M741" s="9">
        <v>45648</v>
      </c>
      <c r="N741" s="3">
        <v>2425</v>
      </c>
      <c r="O741" s="3" t="s">
        <v>21073</v>
      </c>
      <c r="P741" s="3" t="s">
        <v>21111</v>
      </c>
      <c r="Q741" s="3">
        <v>337</v>
      </c>
      <c r="R741" s="8" t="str">
        <f t="shared" si="11"/>
        <v>*337*</v>
      </c>
    </row>
    <row r="742" spans="1:18" ht="19.8">
      <c r="A742" s="3" t="s">
        <v>21854</v>
      </c>
      <c r="B742" s="3" t="s">
        <v>92</v>
      </c>
      <c r="C742" s="3" t="s">
        <v>1799</v>
      </c>
      <c r="D742" s="3" t="s">
        <v>25</v>
      </c>
      <c r="E742" s="3" t="s">
        <v>19686</v>
      </c>
      <c r="F742" s="3" t="s">
        <v>29</v>
      </c>
      <c r="G742" s="3">
        <v>2019</v>
      </c>
      <c r="H742" s="3" t="s">
        <v>22116</v>
      </c>
      <c r="I742" s="3">
        <v>119</v>
      </c>
      <c r="J742" s="3" t="s">
        <v>21098</v>
      </c>
      <c r="K742" s="3" t="s">
        <v>0</v>
      </c>
      <c r="N742" s="3">
        <v>1710</v>
      </c>
      <c r="O742" s="3" t="s">
        <v>25</v>
      </c>
      <c r="P742" s="3" t="s">
        <v>21112</v>
      </c>
      <c r="Q742" s="3">
        <v>252</v>
      </c>
      <c r="R742" s="8" t="str">
        <f t="shared" si="11"/>
        <v>*252*</v>
      </c>
    </row>
    <row r="743" spans="1:18" ht="19.8">
      <c r="A743" s="3" t="s">
        <v>21855</v>
      </c>
      <c r="B743" s="3" t="s">
        <v>196</v>
      </c>
      <c r="C743" s="3" t="s">
        <v>9145</v>
      </c>
      <c r="D743" s="3" t="s">
        <v>36</v>
      </c>
      <c r="E743" s="3" t="s">
        <v>19685</v>
      </c>
      <c r="F743" s="3" t="s">
        <v>29</v>
      </c>
      <c r="G743" s="3">
        <v>2007</v>
      </c>
      <c r="H743" s="3" t="s">
        <v>22118</v>
      </c>
      <c r="I743" s="3">
        <v>274</v>
      </c>
      <c r="J743" s="3" t="s">
        <v>21093</v>
      </c>
      <c r="K743" s="3" t="s">
        <v>1</v>
      </c>
      <c r="L743" s="9">
        <v>45152</v>
      </c>
      <c r="M743" s="9">
        <v>45463</v>
      </c>
      <c r="N743" s="3">
        <v>790</v>
      </c>
      <c r="O743" s="3" t="s">
        <v>21106</v>
      </c>
      <c r="P743" s="3" t="s">
        <v>21111</v>
      </c>
      <c r="Q743" s="3">
        <v>162</v>
      </c>
      <c r="R743" s="8" t="str">
        <f t="shared" si="11"/>
        <v>*162*</v>
      </c>
    </row>
    <row r="744" spans="1:18" ht="19.8">
      <c r="A744" s="3" t="s">
        <v>21856</v>
      </c>
      <c r="B744" s="3" t="s">
        <v>38</v>
      </c>
      <c r="C744" s="3" t="s">
        <v>19684</v>
      </c>
      <c r="D744" s="3" t="s">
        <v>36</v>
      </c>
      <c r="E744" s="3" t="s">
        <v>19683</v>
      </c>
      <c r="F744" s="3" t="s">
        <v>29</v>
      </c>
      <c r="G744" s="3">
        <v>2014</v>
      </c>
      <c r="H744" s="3" t="s">
        <v>22117</v>
      </c>
      <c r="I744" s="3">
        <v>126</v>
      </c>
      <c r="J744" s="3" t="s">
        <v>21100</v>
      </c>
      <c r="K744" s="3" t="s">
        <v>1</v>
      </c>
      <c r="L744" s="9">
        <v>45463</v>
      </c>
      <c r="M744" s="9">
        <v>45570</v>
      </c>
      <c r="N744" s="3">
        <v>2250</v>
      </c>
      <c r="O744" s="3" t="s">
        <v>21106</v>
      </c>
      <c r="P744" s="3" t="s">
        <v>21112</v>
      </c>
      <c r="Q744" s="3">
        <v>113</v>
      </c>
      <c r="R744" s="8" t="str">
        <f t="shared" si="11"/>
        <v>*113*</v>
      </c>
    </row>
    <row r="745" spans="1:18" ht="19.8">
      <c r="A745" s="3" t="s">
        <v>21857</v>
      </c>
      <c r="B745" s="3" t="s">
        <v>7</v>
      </c>
      <c r="C745" s="3" t="s">
        <v>19682</v>
      </c>
      <c r="D745" s="3" t="s">
        <v>5</v>
      </c>
      <c r="E745" s="3" t="s">
        <v>19681</v>
      </c>
      <c r="F745" s="3" t="s">
        <v>15</v>
      </c>
      <c r="G745" s="3">
        <v>2008</v>
      </c>
      <c r="H745" s="3" t="s">
        <v>22116</v>
      </c>
      <c r="I745" s="3">
        <v>362</v>
      </c>
      <c r="J745" s="3" t="s">
        <v>21085</v>
      </c>
      <c r="K745" s="3" t="s">
        <v>0</v>
      </c>
      <c r="N745" s="3">
        <v>2240</v>
      </c>
      <c r="O745" s="3" t="s">
        <v>21106</v>
      </c>
      <c r="P745" s="3" t="s">
        <v>21112</v>
      </c>
      <c r="Q745" s="3">
        <v>289</v>
      </c>
      <c r="R745" s="8" t="str">
        <f t="shared" si="11"/>
        <v>*289*</v>
      </c>
    </row>
    <row r="746" spans="1:18" ht="19.8">
      <c r="A746" s="3" t="s">
        <v>21858</v>
      </c>
      <c r="B746" s="3" t="s">
        <v>344</v>
      </c>
      <c r="C746" s="3" t="s">
        <v>19680</v>
      </c>
      <c r="D746" s="3" t="s">
        <v>82</v>
      </c>
      <c r="E746" s="3" t="s">
        <v>19679</v>
      </c>
      <c r="F746" s="3" t="s">
        <v>77</v>
      </c>
      <c r="G746" s="3">
        <v>2012</v>
      </c>
      <c r="H746" s="3" t="s">
        <v>22116</v>
      </c>
      <c r="I746" s="3">
        <v>281</v>
      </c>
      <c r="J746" s="3" t="s">
        <v>21091</v>
      </c>
      <c r="K746" s="3" t="s">
        <v>0</v>
      </c>
      <c r="N746" s="3">
        <v>545</v>
      </c>
      <c r="O746" s="3" t="s">
        <v>21105</v>
      </c>
      <c r="P746" s="3" t="s">
        <v>21112</v>
      </c>
      <c r="Q746" s="3">
        <v>268</v>
      </c>
      <c r="R746" s="8" t="str">
        <f t="shared" si="11"/>
        <v>*268*</v>
      </c>
    </row>
    <row r="747" spans="1:18" ht="19.8">
      <c r="A747" s="3" t="s">
        <v>21859</v>
      </c>
      <c r="B747" s="3" t="s">
        <v>7</v>
      </c>
      <c r="C747" s="3" t="s">
        <v>19678</v>
      </c>
      <c r="D747" s="3" t="s">
        <v>5</v>
      </c>
      <c r="E747" s="3" t="s">
        <v>19677</v>
      </c>
      <c r="F747" s="3" t="s">
        <v>77</v>
      </c>
      <c r="G747" s="3">
        <v>2011</v>
      </c>
      <c r="H747" s="3" t="s">
        <v>22116</v>
      </c>
      <c r="I747" s="3">
        <v>283</v>
      </c>
      <c r="J747" s="3" t="s">
        <v>21098</v>
      </c>
      <c r="K747" s="3" t="s">
        <v>0</v>
      </c>
      <c r="N747" s="3">
        <v>1375</v>
      </c>
      <c r="O747" s="3" t="s">
        <v>21106</v>
      </c>
      <c r="P747" s="3" t="s">
        <v>21111</v>
      </c>
      <c r="Q747" s="3">
        <v>181</v>
      </c>
      <c r="R747" s="8" t="str">
        <f t="shared" si="11"/>
        <v>*181*</v>
      </c>
    </row>
    <row r="748" spans="1:18" ht="19.8">
      <c r="A748" s="3" t="s">
        <v>21860</v>
      </c>
      <c r="B748" s="3" t="s">
        <v>27</v>
      </c>
      <c r="C748" s="3" t="s">
        <v>19676</v>
      </c>
      <c r="D748" s="3" t="s">
        <v>25</v>
      </c>
      <c r="E748" s="3" t="s">
        <v>19675</v>
      </c>
      <c r="F748" s="3" t="s">
        <v>77</v>
      </c>
      <c r="G748" s="3">
        <v>2005</v>
      </c>
      <c r="H748" s="3" t="s">
        <v>22118</v>
      </c>
      <c r="I748" s="3">
        <v>274</v>
      </c>
      <c r="J748" s="3" t="s">
        <v>21089</v>
      </c>
      <c r="K748" s="3" t="s">
        <v>0</v>
      </c>
      <c r="N748" s="3">
        <v>2145</v>
      </c>
      <c r="O748" s="3" t="s">
        <v>25</v>
      </c>
      <c r="P748" s="3" t="s">
        <v>21114</v>
      </c>
      <c r="Q748" s="3">
        <v>211</v>
      </c>
      <c r="R748" s="8" t="str">
        <f t="shared" si="11"/>
        <v>*211*</v>
      </c>
    </row>
    <row r="749" spans="1:18" ht="19.8">
      <c r="A749" s="3" t="s">
        <v>21861</v>
      </c>
      <c r="B749" s="3" t="s">
        <v>143</v>
      </c>
      <c r="C749" s="3" t="s">
        <v>19674</v>
      </c>
      <c r="D749" s="3" t="s">
        <v>141</v>
      </c>
      <c r="E749" s="3" t="s">
        <v>19673</v>
      </c>
      <c r="F749" s="3" t="s">
        <v>48</v>
      </c>
      <c r="G749" s="3">
        <v>2011</v>
      </c>
      <c r="H749" s="3" t="s">
        <v>22116</v>
      </c>
      <c r="I749" s="3">
        <v>475</v>
      </c>
      <c r="J749" s="3" t="s">
        <v>21094</v>
      </c>
      <c r="K749" s="3" t="s">
        <v>0</v>
      </c>
      <c r="N749" s="3">
        <v>1270</v>
      </c>
      <c r="O749" s="3" t="s">
        <v>25</v>
      </c>
      <c r="P749" s="3" t="s">
        <v>21113</v>
      </c>
      <c r="Q749" s="3">
        <v>135</v>
      </c>
      <c r="R749" s="8" t="str">
        <f t="shared" si="11"/>
        <v>*135*</v>
      </c>
    </row>
    <row r="750" spans="1:18" ht="19.8">
      <c r="A750" s="3" t="s">
        <v>21862</v>
      </c>
      <c r="B750" s="3" t="s">
        <v>171</v>
      </c>
      <c r="C750" s="3" t="s">
        <v>19672</v>
      </c>
      <c r="D750" s="3" t="s">
        <v>141</v>
      </c>
      <c r="E750" s="3" t="s">
        <v>19671</v>
      </c>
      <c r="F750" s="3" t="s">
        <v>48</v>
      </c>
      <c r="G750" s="3">
        <v>2011</v>
      </c>
      <c r="H750" s="3" t="s">
        <v>22118</v>
      </c>
      <c r="I750" s="3">
        <v>393</v>
      </c>
      <c r="J750" s="3" t="s">
        <v>21090</v>
      </c>
      <c r="K750" s="3" t="s">
        <v>1</v>
      </c>
      <c r="L750" s="9">
        <v>45509</v>
      </c>
      <c r="M750" s="9">
        <v>45675</v>
      </c>
      <c r="N750" s="3">
        <v>925</v>
      </c>
      <c r="O750" s="3" t="s">
        <v>25</v>
      </c>
      <c r="P750" s="3" t="s">
        <v>21112</v>
      </c>
      <c r="Q750" s="3">
        <v>218</v>
      </c>
      <c r="R750" s="8" t="str">
        <f t="shared" si="11"/>
        <v>*218*</v>
      </c>
    </row>
    <row r="751" spans="1:18" ht="19.8">
      <c r="A751" s="3" t="s">
        <v>21863</v>
      </c>
      <c r="B751" s="3" t="s">
        <v>344</v>
      </c>
      <c r="C751" s="3" t="s">
        <v>19670</v>
      </c>
      <c r="D751" s="3" t="s">
        <v>82</v>
      </c>
      <c r="E751" s="3" t="s">
        <v>19669</v>
      </c>
      <c r="F751" s="3" t="s">
        <v>77</v>
      </c>
      <c r="G751" s="3">
        <v>2011</v>
      </c>
      <c r="H751" s="3" t="s">
        <v>22118</v>
      </c>
      <c r="I751" s="3">
        <v>452</v>
      </c>
      <c r="J751" s="3" t="s">
        <v>21083</v>
      </c>
      <c r="K751" s="3" t="s">
        <v>1</v>
      </c>
      <c r="L751" s="9">
        <v>45485</v>
      </c>
      <c r="M751" s="9">
        <v>45651</v>
      </c>
      <c r="N751" s="3">
        <v>1085</v>
      </c>
      <c r="O751" s="3" t="s">
        <v>21105</v>
      </c>
      <c r="P751" s="3" t="s">
        <v>21113</v>
      </c>
      <c r="Q751" s="3">
        <v>302</v>
      </c>
      <c r="R751" s="8" t="str">
        <f t="shared" si="11"/>
        <v>*302*</v>
      </c>
    </row>
    <row r="752" spans="1:18" ht="19.8">
      <c r="A752" s="3" t="s">
        <v>21864</v>
      </c>
      <c r="B752" s="3" t="s">
        <v>160</v>
      </c>
      <c r="C752" s="3" t="s">
        <v>13248</v>
      </c>
      <c r="D752" s="3" t="s">
        <v>31</v>
      </c>
      <c r="E752" s="3" t="s">
        <v>19668</v>
      </c>
      <c r="F752" s="3" t="s">
        <v>48</v>
      </c>
      <c r="G752" s="3">
        <v>2019</v>
      </c>
      <c r="H752" s="3" t="s">
        <v>22118</v>
      </c>
      <c r="I752" s="3">
        <v>482</v>
      </c>
      <c r="J752" s="3" t="s">
        <v>21092</v>
      </c>
      <c r="K752" s="3" t="s">
        <v>1</v>
      </c>
      <c r="L752" s="9">
        <v>45219</v>
      </c>
      <c r="M752" s="9">
        <v>45286</v>
      </c>
      <c r="N752" s="3">
        <v>1210</v>
      </c>
      <c r="O752" s="3" t="s">
        <v>21106</v>
      </c>
      <c r="P752" s="3" t="s">
        <v>21114</v>
      </c>
      <c r="Q752" s="3">
        <v>135</v>
      </c>
      <c r="R752" s="8" t="str">
        <f t="shared" si="11"/>
        <v>*135*</v>
      </c>
    </row>
    <row r="753" spans="1:18" ht="19.8">
      <c r="A753" s="3" t="s">
        <v>21865</v>
      </c>
      <c r="B753" s="3" t="s">
        <v>455</v>
      </c>
      <c r="C753" s="3" t="s">
        <v>19667</v>
      </c>
      <c r="D753" s="3" t="s">
        <v>14</v>
      </c>
      <c r="E753" s="3" t="s">
        <v>19666</v>
      </c>
      <c r="F753" s="3" t="s">
        <v>77</v>
      </c>
      <c r="G753" s="3">
        <v>2005</v>
      </c>
      <c r="H753" s="3" t="s">
        <v>22117</v>
      </c>
      <c r="I753" s="3">
        <v>121</v>
      </c>
      <c r="J753" s="3" t="s">
        <v>21095</v>
      </c>
      <c r="K753" s="3" t="s">
        <v>0</v>
      </c>
      <c r="N753" s="3">
        <v>2290</v>
      </c>
      <c r="O753" s="3" t="s">
        <v>21106</v>
      </c>
      <c r="P753" s="3" t="s">
        <v>21114</v>
      </c>
      <c r="Q753" s="3">
        <v>422</v>
      </c>
      <c r="R753" s="8" t="str">
        <f t="shared" si="11"/>
        <v>*422*</v>
      </c>
    </row>
    <row r="754" spans="1:18" ht="19.8">
      <c r="A754" s="3" t="s">
        <v>21866</v>
      </c>
      <c r="B754" s="3" t="s">
        <v>433</v>
      </c>
      <c r="C754" s="3" t="s">
        <v>19665</v>
      </c>
      <c r="D754" s="3" t="s">
        <v>123</v>
      </c>
      <c r="E754" s="3" t="s">
        <v>19664</v>
      </c>
      <c r="F754" s="3" t="s">
        <v>3</v>
      </c>
      <c r="G754" s="3">
        <v>2006</v>
      </c>
      <c r="H754" s="3" t="s">
        <v>22117</v>
      </c>
      <c r="I754" s="3">
        <v>437</v>
      </c>
      <c r="J754" s="3" t="s">
        <v>21090</v>
      </c>
      <c r="K754" s="3" t="s">
        <v>1</v>
      </c>
      <c r="L754" s="9">
        <v>45211</v>
      </c>
      <c r="M754" s="9">
        <v>45260</v>
      </c>
      <c r="N754" s="3">
        <v>2235</v>
      </c>
      <c r="O754" s="3" t="s">
        <v>21106</v>
      </c>
      <c r="P754" s="3" t="s">
        <v>21114</v>
      </c>
      <c r="Q754" s="3">
        <v>434</v>
      </c>
      <c r="R754" s="8" t="str">
        <f t="shared" si="11"/>
        <v>*434*</v>
      </c>
    </row>
    <row r="755" spans="1:18" ht="19.8">
      <c r="A755" s="3" t="s">
        <v>21867</v>
      </c>
      <c r="B755" s="3" t="s">
        <v>155</v>
      </c>
      <c r="C755" s="3" t="s">
        <v>19663</v>
      </c>
      <c r="D755" s="3" t="s">
        <v>50</v>
      </c>
      <c r="E755" s="3" t="s">
        <v>19662</v>
      </c>
      <c r="F755" s="3" t="s">
        <v>3</v>
      </c>
      <c r="G755" s="3">
        <v>2007</v>
      </c>
      <c r="H755" s="3" t="s">
        <v>22117</v>
      </c>
      <c r="I755" s="3">
        <v>341</v>
      </c>
      <c r="J755" s="3" t="s">
        <v>21088</v>
      </c>
      <c r="K755" s="3" t="s">
        <v>0</v>
      </c>
      <c r="N755" s="3">
        <v>300</v>
      </c>
      <c r="O755" s="3" t="s">
        <v>21106</v>
      </c>
      <c r="P755" s="3" t="s">
        <v>21111</v>
      </c>
      <c r="Q755" s="3">
        <v>139</v>
      </c>
      <c r="R755" s="8" t="str">
        <f t="shared" si="11"/>
        <v>*139*</v>
      </c>
    </row>
    <row r="756" spans="1:18" ht="19.8">
      <c r="A756" s="3" t="s">
        <v>21868</v>
      </c>
      <c r="B756" s="3" t="s">
        <v>218</v>
      </c>
      <c r="C756" s="3" t="s">
        <v>19661</v>
      </c>
      <c r="D756" s="3" t="s">
        <v>95</v>
      </c>
      <c r="E756" s="3" t="s">
        <v>19660</v>
      </c>
      <c r="F756" s="3" t="s">
        <v>29</v>
      </c>
      <c r="G756" s="3">
        <v>2007</v>
      </c>
      <c r="H756" s="3" t="s">
        <v>22117</v>
      </c>
      <c r="I756" s="3">
        <v>284</v>
      </c>
      <c r="J756" s="3" t="s">
        <v>21095</v>
      </c>
      <c r="K756" s="3" t="s">
        <v>1</v>
      </c>
      <c r="L756" s="9">
        <v>45530</v>
      </c>
      <c r="M756" s="9">
        <v>45538</v>
      </c>
      <c r="N756" s="3">
        <v>995</v>
      </c>
      <c r="O756" s="3" t="s">
        <v>21105</v>
      </c>
      <c r="P756" s="3" t="s">
        <v>21112</v>
      </c>
      <c r="Q756" s="3">
        <v>450</v>
      </c>
      <c r="R756" s="8" t="str">
        <f t="shared" si="11"/>
        <v>*450*</v>
      </c>
    </row>
    <row r="757" spans="1:18" ht="19.8">
      <c r="A757" s="3" t="s">
        <v>21869</v>
      </c>
      <c r="B757" s="3" t="s">
        <v>43</v>
      </c>
      <c r="C757" s="3" t="s">
        <v>19659</v>
      </c>
      <c r="D757" s="3" t="s">
        <v>41</v>
      </c>
      <c r="E757" s="3" t="s">
        <v>19658</v>
      </c>
      <c r="F757" s="3" t="s">
        <v>77</v>
      </c>
      <c r="G757" s="3">
        <v>2022</v>
      </c>
      <c r="H757" s="3" t="s">
        <v>22118</v>
      </c>
      <c r="I757" s="3">
        <v>134</v>
      </c>
      <c r="J757" s="3" t="s">
        <v>21098</v>
      </c>
      <c r="K757" s="3" t="s">
        <v>1</v>
      </c>
      <c r="L757" s="9">
        <v>45431</v>
      </c>
      <c r="M757" s="9">
        <v>45653</v>
      </c>
      <c r="N757" s="3">
        <v>710</v>
      </c>
      <c r="O757" s="3" t="s">
        <v>21106</v>
      </c>
      <c r="P757" s="3" t="s">
        <v>21114</v>
      </c>
      <c r="Q757" s="3">
        <v>298</v>
      </c>
      <c r="R757" s="8" t="str">
        <f t="shared" si="11"/>
        <v>*298*</v>
      </c>
    </row>
    <row r="758" spans="1:18" ht="19.8">
      <c r="A758" s="3" t="s">
        <v>21870</v>
      </c>
      <c r="B758" s="3" t="s">
        <v>60</v>
      </c>
      <c r="C758" s="3" t="s">
        <v>19657</v>
      </c>
      <c r="D758" s="3" t="s">
        <v>41</v>
      </c>
      <c r="E758" s="3" t="s">
        <v>19656</v>
      </c>
      <c r="F758" s="3" t="s">
        <v>48</v>
      </c>
      <c r="G758" s="3">
        <v>2008</v>
      </c>
      <c r="H758" s="3" t="s">
        <v>22118</v>
      </c>
      <c r="I758" s="3">
        <v>444</v>
      </c>
      <c r="J758" s="3" t="s">
        <v>21091</v>
      </c>
      <c r="K758" s="3" t="s">
        <v>1</v>
      </c>
      <c r="L758" s="9">
        <v>45131</v>
      </c>
      <c r="M758" s="9">
        <v>45621</v>
      </c>
      <c r="N758" s="3">
        <v>1190</v>
      </c>
      <c r="O758" s="3" t="s">
        <v>21106</v>
      </c>
      <c r="P758" s="3" t="s">
        <v>21114</v>
      </c>
      <c r="Q758" s="3">
        <v>151</v>
      </c>
      <c r="R758" s="8" t="str">
        <f t="shared" si="11"/>
        <v>*151*</v>
      </c>
    </row>
    <row r="759" spans="1:18" ht="19.8">
      <c r="A759" s="3" t="s">
        <v>21871</v>
      </c>
      <c r="B759" s="3" t="s">
        <v>125</v>
      </c>
      <c r="C759" s="3" t="s">
        <v>19655</v>
      </c>
      <c r="D759" s="3" t="s">
        <v>123</v>
      </c>
      <c r="E759" s="3" t="s">
        <v>19654</v>
      </c>
      <c r="F759" s="3" t="s">
        <v>15</v>
      </c>
      <c r="G759" s="3">
        <v>2009</v>
      </c>
      <c r="H759" s="3" t="s">
        <v>22116</v>
      </c>
      <c r="I759" s="3">
        <v>216</v>
      </c>
      <c r="J759" s="3" t="s">
        <v>21093</v>
      </c>
      <c r="K759" s="3" t="s">
        <v>1</v>
      </c>
      <c r="L759" s="9">
        <v>45683</v>
      </c>
      <c r="M759" s="9">
        <v>45687</v>
      </c>
      <c r="N759" s="3">
        <v>1070</v>
      </c>
      <c r="O759" s="3" t="s">
        <v>21106</v>
      </c>
      <c r="P759" s="3" t="s">
        <v>21111</v>
      </c>
      <c r="Q759" s="3">
        <v>348</v>
      </c>
      <c r="R759" s="8" t="str">
        <f t="shared" si="11"/>
        <v>*348*</v>
      </c>
    </row>
    <row r="760" spans="1:18" ht="19.8">
      <c r="A760" s="3" t="s">
        <v>21872</v>
      </c>
      <c r="B760" s="3" t="s">
        <v>27</v>
      </c>
      <c r="C760" s="3" t="s">
        <v>9993</v>
      </c>
      <c r="D760" s="3" t="s">
        <v>25</v>
      </c>
      <c r="E760" s="3" t="s">
        <v>19653</v>
      </c>
      <c r="F760" s="3" t="s">
        <v>29</v>
      </c>
      <c r="G760" s="3">
        <v>2015</v>
      </c>
      <c r="H760" s="3" t="s">
        <v>22118</v>
      </c>
      <c r="I760" s="3">
        <v>479</v>
      </c>
      <c r="J760" s="3" t="s">
        <v>21086</v>
      </c>
      <c r="K760" s="3" t="s">
        <v>1</v>
      </c>
      <c r="L760" s="9">
        <v>45135</v>
      </c>
      <c r="M760" s="9">
        <v>45672</v>
      </c>
      <c r="N760" s="3">
        <v>2355</v>
      </c>
      <c r="O760" s="3" t="s">
        <v>25</v>
      </c>
      <c r="P760" s="3" t="s">
        <v>21111</v>
      </c>
      <c r="Q760" s="3">
        <v>425</v>
      </c>
      <c r="R760" s="8" t="str">
        <f t="shared" si="11"/>
        <v>*425*</v>
      </c>
    </row>
    <row r="761" spans="1:18" ht="19.8">
      <c r="A761" s="3" t="s">
        <v>21873</v>
      </c>
      <c r="B761" s="3" t="s">
        <v>104</v>
      </c>
      <c r="C761" s="3" t="s">
        <v>19652</v>
      </c>
      <c r="D761" s="3" t="s">
        <v>25</v>
      </c>
      <c r="E761" s="3" t="s">
        <v>19651</v>
      </c>
      <c r="F761" s="3" t="s">
        <v>29</v>
      </c>
      <c r="G761" s="3">
        <v>2018</v>
      </c>
      <c r="H761" s="3" t="s">
        <v>22118</v>
      </c>
      <c r="I761" s="3">
        <v>177</v>
      </c>
      <c r="J761" s="3" t="s">
        <v>21093</v>
      </c>
      <c r="K761" s="3" t="s">
        <v>0</v>
      </c>
      <c r="N761" s="3">
        <v>1610</v>
      </c>
      <c r="O761" s="3" t="s">
        <v>25</v>
      </c>
      <c r="P761" s="3" t="s">
        <v>21112</v>
      </c>
      <c r="Q761" s="3">
        <v>319</v>
      </c>
      <c r="R761" s="8" t="str">
        <f t="shared" si="11"/>
        <v>*319*</v>
      </c>
    </row>
    <row r="762" spans="1:18" ht="19.8">
      <c r="A762" s="3" t="s">
        <v>21874</v>
      </c>
      <c r="B762" s="3" t="s">
        <v>43</v>
      </c>
      <c r="C762" s="3" t="s">
        <v>10197</v>
      </c>
      <c r="D762" s="3" t="s">
        <v>41</v>
      </c>
      <c r="E762" s="3" t="s">
        <v>19650</v>
      </c>
      <c r="F762" s="3" t="s">
        <v>3</v>
      </c>
      <c r="G762" s="3">
        <v>2019</v>
      </c>
      <c r="H762" s="3" t="s">
        <v>22118</v>
      </c>
      <c r="I762" s="3">
        <v>119</v>
      </c>
      <c r="J762" s="3" t="s">
        <v>21088</v>
      </c>
      <c r="K762" s="3" t="s">
        <v>0</v>
      </c>
      <c r="N762" s="3">
        <v>2320</v>
      </c>
      <c r="O762" s="3" t="s">
        <v>21106</v>
      </c>
      <c r="P762" s="3" t="s">
        <v>21111</v>
      </c>
      <c r="Q762" s="3">
        <v>384</v>
      </c>
      <c r="R762" s="8" t="str">
        <f t="shared" si="11"/>
        <v>*384*</v>
      </c>
    </row>
    <row r="763" spans="1:18" ht="19.8">
      <c r="A763" s="3" t="s">
        <v>21875</v>
      </c>
      <c r="B763" s="3" t="s">
        <v>196</v>
      </c>
      <c r="C763" s="3" t="s">
        <v>19649</v>
      </c>
      <c r="D763" s="3" t="s">
        <v>36</v>
      </c>
      <c r="E763" s="3" t="s">
        <v>19648</v>
      </c>
      <c r="F763" s="3" t="s">
        <v>3</v>
      </c>
      <c r="G763" s="3">
        <v>2007</v>
      </c>
      <c r="H763" s="3" t="s">
        <v>22117</v>
      </c>
      <c r="I763" s="3">
        <v>330</v>
      </c>
      <c r="J763" s="3" t="s">
        <v>21091</v>
      </c>
      <c r="K763" s="3" t="s">
        <v>1</v>
      </c>
      <c r="L763" s="9">
        <v>45080</v>
      </c>
      <c r="M763" s="9">
        <v>45136</v>
      </c>
      <c r="N763" s="3">
        <v>2275</v>
      </c>
      <c r="O763" s="3" t="s">
        <v>21106</v>
      </c>
      <c r="P763" s="3" t="s">
        <v>21114</v>
      </c>
      <c r="Q763" s="3">
        <v>155</v>
      </c>
      <c r="R763" s="8" t="str">
        <f t="shared" si="11"/>
        <v>*155*</v>
      </c>
    </row>
    <row r="764" spans="1:18" ht="19.8">
      <c r="A764" s="3" t="s">
        <v>21876</v>
      </c>
      <c r="B764" s="3" t="s">
        <v>426</v>
      </c>
      <c r="C764" s="3" t="s">
        <v>19647</v>
      </c>
      <c r="D764" s="3" t="s">
        <v>95</v>
      </c>
      <c r="E764" s="3" t="s">
        <v>19646</v>
      </c>
      <c r="F764" s="3" t="s">
        <v>9</v>
      </c>
      <c r="G764" s="3">
        <v>2022</v>
      </c>
      <c r="H764" s="3" t="s">
        <v>22117</v>
      </c>
      <c r="I764" s="3">
        <v>305</v>
      </c>
      <c r="J764" s="3" t="s">
        <v>21098</v>
      </c>
      <c r="K764" s="3" t="s">
        <v>0</v>
      </c>
      <c r="N764" s="3">
        <v>1850</v>
      </c>
      <c r="O764" s="3" t="s">
        <v>21105</v>
      </c>
      <c r="P764" s="3" t="s">
        <v>21111</v>
      </c>
      <c r="Q764" s="3">
        <v>375</v>
      </c>
      <c r="R764" s="8" t="str">
        <f t="shared" si="11"/>
        <v>*375*</v>
      </c>
    </row>
    <row r="765" spans="1:18" ht="19.8">
      <c r="A765" s="3" t="s">
        <v>21877</v>
      </c>
      <c r="B765" s="3" t="s">
        <v>33</v>
      </c>
      <c r="C765" s="3" t="s">
        <v>3521</v>
      </c>
      <c r="D765" s="3" t="s">
        <v>31</v>
      </c>
      <c r="E765" s="3" t="s">
        <v>19645</v>
      </c>
      <c r="F765" s="3" t="s">
        <v>3</v>
      </c>
      <c r="G765" s="3">
        <v>2016</v>
      </c>
      <c r="H765" s="3" t="s">
        <v>22117</v>
      </c>
      <c r="I765" s="3">
        <v>263</v>
      </c>
      <c r="J765" s="3" t="s">
        <v>21102</v>
      </c>
      <c r="K765" s="3" t="s">
        <v>0</v>
      </c>
      <c r="N765" s="3">
        <v>415</v>
      </c>
      <c r="O765" s="3" t="s">
        <v>21106</v>
      </c>
      <c r="P765" s="3" t="s">
        <v>21112</v>
      </c>
      <c r="Q765" s="3">
        <v>176</v>
      </c>
      <c r="R765" s="8" t="str">
        <f t="shared" si="11"/>
        <v>*176*</v>
      </c>
    </row>
    <row r="766" spans="1:18" ht="19.8">
      <c r="A766" s="3" t="s">
        <v>21878</v>
      </c>
      <c r="B766" s="3" t="s">
        <v>143</v>
      </c>
      <c r="C766" s="3" t="s">
        <v>19644</v>
      </c>
      <c r="D766" s="3" t="s">
        <v>141</v>
      </c>
      <c r="E766" s="3" t="s">
        <v>19643</v>
      </c>
      <c r="F766" s="3" t="s">
        <v>77</v>
      </c>
      <c r="G766" s="3">
        <v>2011</v>
      </c>
      <c r="H766" s="3" t="s">
        <v>22117</v>
      </c>
      <c r="I766" s="3">
        <v>157</v>
      </c>
      <c r="J766" s="3" t="s">
        <v>21083</v>
      </c>
      <c r="K766" s="3" t="s">
        <v>1</v>
      </c>
      <c r="L766" s="9">
        <v>45677</v>
      </c>
      <c r="M766" s="9">
        <v>45700</v>
      </c>
      <c r="N766" s="3">
        <v>165</v>
      </c>
      <c r="O766" s="3" t="s">
        <v>25</v>
      </c>
      <c r="P766" s="3" t="s">
        <v>21111</v>
      </c>
      <c r="Q766" s="3">
        <v>387</v>
      </c>
      <c r="R766" s="8" t="str">
        <f t="shared" si="11"/>
        <v>*387*</v>
      </c>
    </row>
    <row r="767" spans="1:18" ht="19.8">
      <c r="A767" s="3" t="s">
        <v>21879</v>
      </c>
      <c r="B767" s="3" t="s">
        <v>266</v>
      </c>
      <c r="C767" s="3" t="s">
        <v>19642</v>
      </c>
      <c r="D767" s="3" t="s">
        <v>141</v>
      </c>
      <c r="E767" s="3" t="s">
        <v>19641</v>
      </c>
      <c r="F767" s="3" t="s">
        <v>48</v>
      </c>
      <c r="G767" s="3">
        <v>2024</v>
      </c>
      <c r="H767" s="3" t="s">
        <v>22118</v>
      </c>
      <c r="I767" s="3">
        <v>459</v>
      </c>
      <c r="J767" s="3" t="s">
        <v>21085</v>
      </c>
      <c r="K767" s="3" t="s">
        <v>1</v>
      </c>
      <c r="L767" s="9">
        <v>45338</v>
      </c>
      <c r="M767" s="9">
        <v>45478</v>
      </c>
      <c r="N767" s="3">
        <v>2295</v>
      </c>
      <c r="O767" s="3" t="s">
        <v>25</v>
      </c>
      <c r="P767" s="3" t="s">
        <v>21112</v>
      </c>
      <c r="Q767" s="3">
        <v>268</v>
      </c>
      <c r="R767" s="8" t="str">
        <f t="shared" si="11"/>
        <v>*268*</v>
      </c>
    </row>
    <row r="768" spans="1:18" ht="19.8">
      <c r="A768" s="3" t="s">
        <v>21880</v>
      </c>
      <c r="B768" s="3" t="s">
        <v>160</v>
      </c>
      <c r="C768" s="3" t="s">
        <v>19640</v>
      </c>
      <c r="D768" s="3" t="s">
        <v>31</v>
      </c>
      <c r="E768" s="3" t="s">
        <v>19639</v>
      </c>
      <c r="F768" s="3" t="s">
        <v>15</v>
      </c>
      <c r="G768" s="3">
        <v>2009</v>
      </c>
      <c r="H768" s="3" t="s">
        <v>22118</v>
      </c>
      <c r="I768" s="3">
        <v>432</v>
      </c>
      <c r="J768" s="3" t="s">
        <v>21083</v>
      </c>
      <c r="K768" s="3" t="s">
        <v>1</v>
      </c>
      <c r="L768" s="9">
        <v>45650</v>
      </c>
      <c r="M768" s="9">
        <v>45680</v>
      </c>
      <c r="N768" s="3">
        <v>2370</v>
      </c>
      <c r="O768" s="3" t="s">
        <v>21106</v>
      </c>
      <c r="P768" s="3" t="s">
        <v>21112</v>
      </c>
      <c r="Q768" s="3">
        <v>264</v>
      </c>
      <c r="R768" s="8" t="str">
        <f t="shared" si="11"/>
        <v>*264*</v>
      </c>
    </row>
    <row r="769" spans="1:18" ht="19.8">
      <c r="A769" s="3" t="s">
        <v>21881</v>
      </c>
      <c r="B769" s="3" t="s">
        <v>12</v>
      </c>
      <c r="C769" s="3" t="s">
        <v>19638</v>
      </c>
      <c r="D769" s="3" t="s">
        <v>2</v>
      </c>
      <c r="E769" s="3" t="s">
        <v>19637</v>
      </c>
      <c r="F769" s="3" t="s">
        <v>3</v>
      </c>
      <c r="G769" s="3">
        <v>2015</v>
      </c>
      <c r="H769" s="3" t="s">
        <v>22116</v>
      </c>
      <c r="I769" s="3">
        <v>327</v>
      </c>
      <c r="J769" s="3" t="s">
        <v>21099</v>
      </c>
      <c r="K769" s="3" t="s">
        <v>1</v>
      </c>
      <c r="L769" s="9">
        <v>45441</v>
      </c>
      <c r="M769" s="9">
        <v>45708</v>
      </c>
      <c r="N769" s="3">
        <v>1720</v>
      </c>
      <c r="O769" s="3" t="s">
        <v>21073</v>
      </c>
      <c r="P769" s="3" t="s">
        <v>21112</v>
      </c>
      <c r="Q769" s="3">
        <v>272</v>
      </c>
      <c r="R769" s="8" t="str">
        <f t="shared" si="11"/>
        <v>*272*</v>
      </c>
    </row>
    <row r="770" spans="1:18" ht="19.8">
      <c r="A770" s="3" t="s">
        <v>21882</v>
      </c>
      <c r="B770" s="3" t="s">
        <v>97</v>
      </c>
      <c r="C770" s="3" t="s">
        <v>19636</v>
      </c>
      <c r="D770" s="3" t="s">
        <v>95</v>
      </c>
      <c r="E770" s="3" t="s">
        <v>19635</v>
      </c>
      <c r="F770" s="3" t="s">
        <v>9</v>
      </c>
      <c r="G770" s="3">
        <v>2024</v>
      </c>
      <c r="H770" s="3" t="s">
        <v>22118</v>
      </c>
      <c r="I770" s="3">
        <v>150</v>
      </c>
      <c r="J770" s="3" t="s">
        <v>21091</v>
      </c>
      <c r="K770" s="3" t="s">
        <v>0</v>
      </c>
      <c r="N770" s="3">
        <v>950</v>
      </c>
      <c r="O770" s="3" t="s">
        <v>21105</v>
      </c>
      <c r="P770" s="3" t="s">
        <v>21111</v>
      </c>
      <c r="Q770" s="3">
        <v>242</v>
      </c>
      <c r="R770" s="8" t="str">
        <f t="shared" si="11"/>
        <v>*242*</v>
      </c>
    </row>
    <row r="771" spans="1:18" ht="19.8">
      <c r="A771" s="3" t="s">
        <v>21883</v>
      </c>
      <c r="B771" s="3" t="s">
        <v>56</v>
      </c>
      <c r="C771" s="3" t="s">
        <v>19634</v>
      </c>
      <c r="D771" s="3" t="s">
        <v>50</v>
      </c>
      <c r="E771" s="3" t="s">
        <v>19633</v>
      </c>
      <c r="F771" s="3" t="s">
        <v>29</v>
      </c>
      <c r="G771" s="3">
        <v>2007</v>
      </c>
      <c r="H771" s="3" t="s">
        <v>22117</v>
      </c>
      <c r="I771" s="3">
        <v>103</v>
      </c>
      <c r="J771" s="3" t="s">
        <v>21095</v>
      </c>
      <c r="K771" s="3" t="s">
        <v>0</v>
      </c>
      <c r="N771" s="3">
        <v>2275</v>
      </c>
      <c r="O771" s="3" t="s">
        <v>21106</v>
      </c>
      <c r="P771" s="3" t="s">
        <v>21114</v>
      </c>
      <c r="Q771" s="3">
        <v>354</v>
      </c>
      <c r="R771" s="8" t="str">
        <f t="shared" si="11"/>
        <v>*354*</v>
      </c>
    </row>
    <row r="772" spans="1:18" ht="19.8">
      <c r="A772" s="3" t="s">
        <v>21884</v>
      </c>
      <c r="B772" s="3" t="s">
        <v>160</v>
      </c>
      <c r="C772" s="3" t="s">
        <v>19632</v>
      </c>
      <c r="D772" s="3" t="s">
        <v>31</v>
      </c>
      <c r="E772" s="3" t="s">
        <v>19631</v>
      </c>
      <c r="F772" s="3" t="s">
        <v>3</v>
      </c>
      <c r="G772" s="3">
        <v>2017</v>
      </c>
      <c r="H772" s="3" t="s">
        <v>22116</v>
      </c>
      <c r="I772" s="3">
        <v>480</v>
      </c>
      <c r="J772" s="3" t="s">
        <v>21096</v>
      </c>
      <c r="K772" s="3" t="s">
        <v>1</v>
      </c>
      <c r="L772" s="9">
        <v>45105</v>
      </c>
      <c r="M772" s="9">
        <v>45713</v>
      </c>
      <c r="N772" s="3">
        <v>1355</v>
      </c>
      <c r="O772" s="3" t="s">
        <v>21106</v>
      </c>
      <c r="P772" s="3" t="s">
        <v>21113</v>
      </c>
      <c r="Q772" s="3">
        <v>240</v>
      </c>
      <c r="R772" s="8" t="str">
        <f t="shared" ref="R772:R835" si="12">"*"&amp;Q772&amp;"*"</f>
        <v>*240*</v>
      </c>
    </row>
    <row r="773" spans="1:18" ht="19.8">
      <c r="A773" s="3" t="s">
        <v>21885</v>
      </c>
      <c r="B773" s="3" t="s">
        <v>344</v>
      </c>
      <c r="C773" s="3" t="s">
        <v>19630</v>
      </c>
      <c r="D773" s="3" t="s">
        <v>82</v>
      </c>
      <c r="E773" s="3" t="s">
        <v>19629</v>
      </c>
      <c r="F773" s="3" t="s">
        <v>77</v>
      </c>
      <c r="G773" s="3">
        <v>2014</v>
      </c>
      <c r="H773" s="3" t="s">
        <v>22116</v>
      </c>
      <c r="I773" s="3">
        <v>236</v>
      </c>
      <c r="J773" s="3" t="s">
        <v>21088</v>
      </c>
      <c r="K773" s="3" t="s">
        <v>0</v>
      </c>
      <c r="N773" s="3">
        <v>1530</v>
      </c>
      <c r="O773" s="3" t="s">
        <v>21105</v>
      </c>
      <c r="P773" s="3" t="s">
        <v>21112</v>
      </c>
      <c r="Q773" s="3">
        <v>153</v>
      </c>
      <c r="R773" s="8" t="str">
        <f t="shared" si="12"/>
        <v>*153*</v>
      </c>
    </row>
    <row r="774" spans="1:18" ht="19.8">
      <c r="A774" s="3" t="s">
        <v>21886</v>
      </c>
      <c r="B774" s="3" t="s">
        <v>72</v>
      </c>
      <c r="C774" s="3" t="s">
        <v>19628</v>
      </c>
      <c r="D774" s="3" t="s">
        <v>36</v>
      </c>
      <c r="E774" s="3" t="s">
        <v>19627</v>
      </c>
      <c r="F774" s="3" t="s">
        <v>29</v>
      </c>
      <c r="G774" s="3">
        <v>2020</v>
      </c>
      <c r="H774" s="3" t="s">
        <v>22116</v>
      </c>
      <c r="I774" s="3">
        <v>117</v>
      </c>
      <c r="J774" s="3" t="s">
        <v>21091</v>
      </c>
      <c r="K774" s="3" t="s">
        <v>0</v>
      </c>
      <c r="N774" s="3">
        <v>185</v>
      </c>
      <c r="O774" s="3" t="s">
        <v>21106</v>
      </c>
      <c r="P774" s="3" t="s">
        <v>21113</v>
      </c>
      <c r="Q774" s="3">
        <v>342</v>
      </c>
      <c r="R774" s="8" t="str">
        <f t="shared" si="12"/>
        <v>*342*</v>
      </c>
    </row>
    <row r="775" spans="1:18" ht="19.8">
      <c r="A775" s="3" t="s">
        <v>21887</v>
      </c>
      <c r="B775" s="3" t="s">
        <v>196</v>
      </c>
      <c r="C775" s="3" t="s">
        <v>19626</v>
      </c>
      <c r="D775" s="3" t="s">
        <v>36</v>
      </c>
      <c r="E775" s="3" t="s">
        <v>19625</v>
      </c>
      <c r="F775" s="3" t="s">
        <v>15</v>
      </c>
      <c r="G775" s="3">
        <v>2018</v>
      </c>
      <c r="H775" s="3" t="s">
        <v>22118</v>
      </c>
      <c r="I775" s="3">
        <v>168</v>
      </c>
      <c r="J775" s="3" t="s">
        <v>21098</v>
      </c>
      <c r="K775" s="3" t="s">
        <v>0</v>
      </c>
      <c r="N775" s="3">
        <v>2015</v>
      </c>
      <c r="O775" s="3" t="s">
        <v>21106</v>
      </c>
      <c r="P775" s="3" t="s">
        <v>21114</v>
      </c>
      <c r="Q775" s="3">
        <v>179</v>
      </c>
      <c r="R775" s="8" t="str">
        <f t="shared" si="12"/>
        <v>*179*</v>
      </c>
    </row>
    <row r="776" spans="1:18" ht="19.8">
      <c r="A776" s="3" t="s">
        <v>21888</v>
      </c>
      <c r="B776" s="3" t="s">
        <v>84</v>
      </c>
      <c r="C776" s="3" t="s">
        <v>19624</v>
      </c>
      <c r="D776" s="3" t="s">
        <v>82</v>
      </c>
      <c r="E776" s="3" t="s">
        <v>19623</v>
      </c>
      <c r="F776" s="3" t="s">
        <v>15</v>
      </c>
      <c r="G776" s="3">
        <v>2010</v>
      </c>
      <c r="H776" s="3" t="s">
        <v>22116</v>
      </c>
      <c r="I776" s="3">
        <v>194</v>
      </c>
      <c r="J776" s="3" t="s">
        <v>21088</v>
      </c>
      <c r="K776" s="3" t="s">
        <v>1</v>
      </c>
      <c r="L776" s="9">
        <v>45490</v>
      </c>
      <c r="M776" s="9">
        <v>45670</v>
      </c>
      <c r="N776" s="3">
        <v>1975</v>
      </c>
      <c r="O776" s="3" t="s">
        <v>21105</v>
      </c>
      <c r="P776" s="3" t="s">
        <v>21114</v>
      </c>
      <c r="Q776" s="3">
        <v>222</v>
      </c>
      <c r="R776" s="8" t="str">
        <f t="shared" si="12"/>
        <v>*222*</v>
      </c>
    </row>
    <row r="777" spans="1:18" ht="19.8">
      <c r="A777" s="3" t="s">
        <v>21889</v>
      </c>
      <c r="B777" s="3" t="s">
        <v>56</v>
      </c>
      <c r="C777" s="3" t="s">
        <v>19622</v>
      </c>
      <c r="D777" s="3" t="s">
        <v>50</v>
      </c>
      <c r="E777" s="3" t="s">
        <v>19621</v>
      </c>
      <c r="F777" s="3" t="s">
        <v>29</v>
      </c>
      <c r="G777" s="3">
        <v>2024</v>
      </c>
      <c r="H777" s="3" t="s">
        <v>22118</v>
      </c>
      <c r="I777" s="3">
        <v>168</v>
      </c>
      <c r="J777" s="3" t="s">
        <v>21095</v>
      </c>
      <c r="K777" s="3" t="s">
        <v>0</v>
      </c>
      <c r="N777" s="3">
        <v>790</v>
      </c>
      <c r="O777" s="3" t="s">
        <v>21106</v>
      </c>
      <c r="P777" s="3" t="s">
        <v>21114</v>
      </c>
      <c r="Q777" s="3">
        <v>137</v>
      </c>
      <c r="R777" s="8" t="str">
        <f t="shared" si="12"/>
        <v>*137*</v>
      </c>
    </row>
    <row r="778" spans="1:18" ht="19.8">
      <c r="A778" s="3" t="s">
        <v>21890</v>
      </c>
      <c r="B778" s="3" t="s">
        <v>65</v>
      </c>
      <c r="C778" s="3" t="s">
        <v>19620</v>
      </c>
      <c r="D778" s="3" t="s">
        <v>63</v>
      </c>
      <c r="E778" s="3" t="s">
        <v>19619</v>
      </c>
      <c r="F778" s="3" t="s">
        <v>3</v>
      </c>
      <c r="G778" s="3">
        <v>2014</v>
      </c>
      <c r="H778" s="3" t="s">
        <v>22118</v>
      </c>
      <c r="I778" s="3">
        <v>448</v>
      </c>
      <c r="J778" s="3" t="s">
        <v>21084</v>
      </c>
      <c r="K778" s="3" t="s">
        <v>0</v>
      </c>
      <c r="N778" s="3">
        <v>2160</v>
      </c>
      <c r="O778" s="3" t="s">
        <v>21106</v>
      </c>
      <c r="P778" s="3" t="s">
        <v>21111</v>
      </c>
      <c r="Q778" s="3">
        <v>419</v>
      </c>
      <c r="R778" s="8" t="str">
        <f t="shared" si="12"/>
        <v>*419*</v>
      </c>
    </row>
    <row r="779" spans="1:18" ht="19.8">
      <c r="A779" s="3" t="s">
        <v>21891</v>
      </c>
      <c r="B779" s="3" t="s">
        <v>65</v>
      </c>
      <c r="C779" s="3" t="s">
        <v>19618</v>
      </c>
      <c r="D779" s="3" t="s">
        <v>63</v>
      </c>
      <c r="E779" s="3" t="s">
        <v>19617</v>
      </c>
      <c r="F779" s="3" t="s">
        <v>9</v>
      </c>
      <c r="G779" s="3">
        <v>2013</v>
      </c>
      <c r="H779" s="3" t="s">
        <v>22118</v>
      </c>
      <c r="I779" s="3">
        <v>420</v>
      </c>
      <c r="J779" s="3" t="s">
        <v>21101</v>
      </c>
      <c r="K779" s="3" t="s">
        <v>0</v>
      </c>
      <c r="N779" s="3">
        <v>1730</v>
      </c>
      <c r="O779" s="3" t="s">
        <v>21106</v>
      </c>
      <c r="P779" s="3" t="s">
        <v>21112</v>
      </c>
      <c r="Q779" s="3">
        <v>270</v>
      </c>
      <c r="R779" s="8" t="str">
        <f t="shared" si="12"/>
        <v>*270*</v>
      </c>
    </row>
    <row r="780" spans="1:18" ht="19.8">
      <c r="A780" s="3" t="s">
        <v>21892</v>
      </c>
      <c r="B780" s="3" t="s">
        <v>43</v>
      </c>
      <c r="C780" s="3" t="s">
        <v>19616</v>
      </c>
      <c r="D780" s="3" t="s">
        <v>41</v>
      </c>
      <c r="E780" s="3" t="s">
        <v>19615</v>
      </c>
      <c r="F780" s="3" t="s">
        <v>9</v>
      </c>
      <c r="G780" s="3">
        <v>2015</v>
      </c>
      <c r="H780" s="3" t="s">
        <v>22117</v>
      </c>
      <c r="I780" s="3">
        <v>341</v>
      </c>
      <c r="J780" s="3" t="s">
        <v>21087</v>
      </c>
      <c r="K780" s="3" t="s">
        <v>0</v>
      </c>
      <c r="N780" s="3">
        <v>545</v>
      </c>
      <c r="O780" s="3" t="s">
        <v>21106</v>
      </c>
      <c r="P780" s="3" t="s">
        <v>21114</v>
      </c>
      <c r="Q780" s="3">
        <v>370</v>
      </c>
      <c r="R780" s="8" t="str">
        <f t="shared" si="12"/>
        <v>*370*</v>
      </c>
    </row>
    <row r="781" spans="1:18" ht="19.8">
      <c r="A781" s="3" t="s">
        <v>21893</v>
      </c>
      <c r="B781" s="3" t="s">
        <v>151</v>
      </c>
      <c r="C781" s="3" t="s">
        <v>1432</v>
      </c>
      <c r="D781" s="3" t="s">
        <v>82</v>
      </c>
      <c r="E781" s="3" t="s">
        <v>19614</v>
      </c>
      <c r="F781" s="3" t="s">
        <v>48</v>
      </c>
      <c r="G781" s="3">
        <v>2005</v>
      </c>
      <c r="H781" s="3" t="s">
        <v>22117</v>
      </c>
      <c r="I781" s="3">
        <v>97</v>
      </c>
      <c r="J781" s="3" t="s">
        <v>21098</v>
      </c>
      <c r="K781" s="3" t="s">
        <v>0</v>
      </c>
      <c r="N781" s="3">
        <v>2500</v>
      </c>
      <c r="O781" s="3" t="s">
        <v>21105</v>
      </c>
      <c r="P781" s="3" t="s">
        <v>21114</v>
      </c>
      <c r="Q781" s="3">
        <v>157</v>
      </c>
      <c r="R781" s="8" t="str">
        <f t="shared" si="12"/>
        <v>*157*</v>
      </c>
    </row>
    <row r="782" spans="1:18" ht="19.8">
      <c r="A782" s="3" t="s">
        <v>21894</v>
      </c>
      <c r="B782" s="3" t="s">
        <v>65</v>
      </c>
      <c r="C782" s="3" t="s">
        <v>19613</v>
      </c>
      <c r="D782" s="3" t="s">
        <v>63</v>
      </c>
      <c r="E782" s="3" t="s">
        <v>19612</v>
      </c>
      <c r="F782" s="3" t="s">
        <v>77</v>
      </c>
      <c r="G782" s="3">
        <v>2022</v>
      </c>
      <c r="H782" s="3" t="s">
        <v>22117</v>
      </c>
      <c r="I782" s="3">
        <v>480</v>
      </c>
      <c r="J782" s="3" t="s">
        <v>21084</v>
      </c>
      <c r="K782" s="3" t="s">
        <v>0</v>
      </c>
      <c r="N782" s="3">
        <v>1790</v>
      </c>
      <c r="O782" s="3" t="s">
        <v>21106</v>
      </c>
      <c r="P782" s="3" t="s">
        <v>21111</v>
      </c>
      <c r="Q782" s="3">
        <v>413</v>
      </c>
      <c r="R782" s="8" t="str">
        <f t="shared" si="12"/>
        <v>*413*</v>
      </c>
    </row>
    <row r="783" spans="1:18" ht="19.8">
      <c r="A783" s="3" t="s">
        <v>21895</v>
      </c>
      <c r="B783" s="3" t="s">
        <v>18</v>
      </c>
      <c r="C783" s="3" t="s">
        <v>19611</v>
      </c>
      <c r="D783" s="3" t="s">
        <v>14</v>
      </c>
      <c r="E783" s="3" t="s">
        <v>19610</v>
      </c>
      <c r="F783" s="3" t="s">
        <v>15</v>
      </c>
      <c r="G783" s="3">
        <v>2008</v>
      </c>
      <c r="H783" s="3" t="s">
        <v>22117</v>
      </c>
      <c r="I783" s="3">
        <v>221</v>
      </c>
      <c r="J783" s="3" t="s">
        <v>21084</v>
      </c>
      <c r="K783" s="3" t="s">
        <v>0</v>
      </c>
      <c r="N783" s="3">
        <v>1490</v>
      </c>
      <c r="O783" s="3" t="s">
        <v>21106</v>
      </c>
      <c r="P783" s="3" t="s">
        <v>21111</v>
      </c>
      <c r="Q783" s="3">
        <v>253</v>
      </c>
      <c r="R783" s="8" t="str">
        <f t="shared" si="12"/>
        <v>*253*</v>
      </c>
    </row>
    <row r="784" spans="1:18" ht="19.8">
      <c r="A784" s="3" t="s">
        <v>21896</v>
      </c>
      <c r="B784" s="3" t="s">
        <v>52</v>
      </c>
      <c r="C784" s="3" t="s">
        <v>19609</v>
      </c>
      <c r="D784" s="3" t="s">
        <v>50</v>
      </c>
      <c r="E784" s="3" t="s">
        <v>19608</v>
      </c>
      <c r="F784" s="3" t="s">
        <v>48</v>
      </c>
      <c r="G784" s="3">
        <v>2016</v>
      </c>
      <c r="H784" s="3" t="s">
        <v>22118</v>
      </c>
      <c r="I784" s="3">
        <v>258</v>
      </c>
      <c r="J784" s="3" t="s">
        <v>21097</v>
      </c>
      <c r="K784" s="3" t="s">
        <v>0</v>
      </c>
      <c r="N784" s="3">
        <v>350</v>
      </c>
      <c r="O784" s="3" t="s">
        <v>21106</v>
      </c>
      <c r="P784" s="3" t="s">
        <v>21112</v>
      </c>
      <c r="Q784" s="3">
        <v>388</v>
      </c>
      <c r="R784" s="8" t="str">
        <f t="shared" si="12"/>
        <v>*388*</v>
      </c>
    </row>
    <row r="785" spans="1:18" ht="19.8">
      <c r="A785" s="3" t="s">
        <v>21897</v>
      </c>
      <c r="B785" s="3" t="s">
        <v>88</v>
      </c>
      <c r="C785" s="3" t="s">
        <v>19607</v>
      </c>
      <c r="D785" s="3" t="s">
        <v>2</v>
      </c>
      <c r="E785" s="3" t="s">
        <v>19606</v>
      </c>
      <c r="F785" s="3" t="s">
        <v>77</v>
      </c>
      <c r="G785" s="3">
        <v>2023</v>
      </c>
      <c r="H785" s="3" t="s">
        <v>22118</v>
      </c>
      <c r="I785" s="3">
        <v>146</v>
      </c>
      <c r="J785" s="3" t="s">
        <v>21085</v>
      </c>
      <c r="K785" s="3" t="s">
        <v>0</v>
      </c>
      <c r="N785" s="3">
        <v>2215</v>
      </c>
      <c r="O785" s="3" t="s">
        <v>21073</v>
      </c>
      <c r="P785" s="3" t="s">
        <v>21111</v>
      </c>
      <c r="Q785" s="3">
        <v>213</v>
      </c>
      <c r="R785" s="8" t="str">
        <f t="shared" si="12"/>
        <v>*213*</v>
      </c>
    </row>
    <row r="786" spans="1:18" ht="19.8">
      <c r="A786" s="3" t="s">
        <v>21898</v>
      </c>
      <c r="B786" s="3" t="s">
        <v>92</v>
      </c>
      <c r="C786" s="3" t="s">
        <v>19605</v>
      </c>
      <c r="D786" s="3" t="s">
        <v>25</v>
      </c>
      <c r="E786" s="3" t="s">
        <v>19604</v>
      </c>
      <c r="F786" s="3" t="s">
        <v>3</v>
      </c>
      <c r="G786" s="3">
        <v>2018</v>
      </c>
      <c r="H786" s="3" t="s">
        <v>22116</v>
      </c>
      <c r="I786" s="3">
        <v>312</v>
      </c>
      <c r="J786" s="3" t="s">
        <v>21091</v>
      </c>
      <c r="K786" s="3" t="s">
        <v>0</v>
      </c>
      <c r="N786" s="3">
        <v>2040</v>
      </c>
      <c r="O786" s="3" t="s">
        <v>25</v>
      </c>
      <c r="P786" s="3" t="s">
        <v>21114</v>
      </c>
      <c r="Q786" s="3">
        <v>357</v>
      </c>
      <c r="R786" s="8" t="str">
        <f t="shared" si="12"/>
        <v>*357*</v>
      </c>
    </row>
    <row r="787" spans="1:18" ht="19.8">
      <c r="A787" s="3" t="s">
        <v>21899</v>
      </c>
      <c r="B787" s="3" t="s">
        <v>160</v>
      </c>
      <c r="C787" s="3" t="s">
        <v>19603</v>
      </c>
      <c r="D787" s="3" t="s">
        <v>31</v>
      </c>
      <c r="E787" s="3" t="s">
        <v>19602</v>
      </c>
      <c r="F787" s="3" t="s">
        <v>15</v>
      </c>
      <c r="G787" s="3">
        <v>2010</v>
      </c>
      <c r="H787" s="3" t="s">
        <v>22118</v>
      </c>
      <c r="I787" s="3">
        <v>449</v>
      </c>
      <c r="J787" s="3" t="s">
        <v>21088</v>
      </c>
      <c r="K787" s="3" t="s">
        <v>1</v>
      </c>
      <c r="L787" s="9">
        <v>45693</v>
      </c>
      <c r="M787" s="9">
        <v>45710</v>
      </c>
      <c r="N787" s="3">
        <v>1455</v>
      </c>
      <c r="O787" s="3" t="s">
        <v>21106</v>
      </c>
      <c r="P787" s="3" t="s">
        <v>21111</v>
      </c>
      <c r="Q787" s="3">
        <v>384</v>
      </c>
      <c r="R787" s="8" t="str">
        <f t="shared" si="12"/>
        <v>*384*</v>
      </c>
    </row>
    <row r="788" spans="1:18" ht="19.8">
      <c r="A788" s="3" t="s">
        <v>21900</v>
      </c>
      <c r="B788" s="3" t="s">
        <v>143</v>
      </c>
      <c r="C788" s="3" t="s">
        <v>19601</v>
      </c>
      <c r="D788" s="3" t="s">
        <v>141</v>
      </c>
      <c r="E788" s="3" t="s">
        <v>19600</v>
      </c>
      <c r="F788" s="3" t="s">
        <v>77</v>
      </c>
      <c r="G788" s="3">
        <v>2024</v>
      </c>
      <c r="H788" s="3" t="s">
        <v>22118</v>
      </c>
      <c r="I788" s="3">
        <v>142</v>
      </c>
      <c r="J788" s="3" t="s">
        <v>21091</v>
      </c>
      <c r="K788" s="3" t="s">
        <v>0</v>
      </c>
      <c r="N788" s="3">
        <v>2500</v>
      </c>
      <c r="O788" s="3" t="s">
        <v>25</v>
      </c>
      <c r="P788" s="3" t="s">
        <v>21112</v>
      </c>
      <c r="Q788" s="3">
        <v>163</v>
      </c>
      <c r="R788" s="8" t="str">
        <f t="shared" si="12"/>
        <v>*163*</v>
      </c>
    </row>
    <row r="789" spans="1:18" ht="19.8">
      <c r="A789" s="3" t="s">
        <v>21901</v>
      </c>
      <c r="B789" s="3" t="s">
        <v>27</v>
      </c>
      <c r="C789" s="3" t="s">
        <v>19599</v>
      </c>
      <c r="D789" s="3" t="s">
        <v>25</v>
      </c>
      <c r="E789" s="3" t="s">
        <v>19598</v>
      </c>
      <c r="F789" s="3" t="s">
        <v>3</v>
      </c>
      <c r="G789" s="3">
        <v>2020</v>
      </c>
      <c r="H789" s="3" t="s">
        <v>22118</v>
      </c>
      <c r="I789" s="3">
        <v>115</v>
      </c>
      <c r="J789" s="3" t="s">
        <v>21095</v>
      </c>
      <c r="K789" s="3" t="s">
        <v>1</v>
      </c>
      <c r="L789" s="9">
        <v>45120</v>
      </c>
      <c r="M789" s="9">
        <v>45265</v>
      </c>
      <c r="N789" s="3">
        <v>2075</v>
      </c>
      <c r="O789" s="3" t="s">
        <v>25</v>
      </c>
      <c r="P789" s="3" t="s">
        <v>21111</v>
      </c>
      <c r="Q789" s="3">
        <v>378</v>
      </c>
      <c r="R789" s="8" t="str">
        <f t="shared" si="12"/>
        <v>*378*</v>
      </c>
    </row>
    <row r="790" spans="1:18" ht="19.8">
      <c r="A790" s="3" t="s">
        <v>21902</v>
      </c>
      <c r="B790" s="3" t="s">
        <v>7</v>
      </c>
      <c r="C790" s="3" t="s">
        <v>19597</v>
      </c>
      <c r="D790" s="3" t="s">
        <v>5</v>
      </c>
      <c r="E790" s="3" t="s">
        <v>19596</v>
      </c>
      <c r="F790" s="3" t="s">
        <v>3</v>
      </c>
      <c r="G790" s="3">
        <v>2015</v>
      </c>
      <c r="H790" s="3" t="s">
        <v>22117</v>
      </c>
      <c r="I790" s="3">
        <v>114</v>
      </c>
      <c r="J790" s="3" t="s">
        <v>21101</v>
      </c>
      <c r="K790" s="3" t="s">
        <v>0</v>
      </c>
      <c r="N790" s="3">
        <v>2215</v>
      </c>
      <c r="O790" s="3" t="s">
        <v>21106</v>
      </c>
      <c r="P790" s="3" t="s">
        <v>21112</v>
      </c>
      <c r="Q790" s="3">
        <v>297</v>
      </c>
      <c r="R790" s="8" t="str">
        <f t="shared" si="12"/>
        <v>*297*</v>
      </c>
    </row>
    <row r="791" spans="1:18" ht="19.8">
      <c r="A791" s="3" t="s">
        <v>21903</v>
      </c>
      <c r="B791" s="3" t="s">
        <v>256</v>
      </c>
      <c r="C791" s="3" t="s">
        <v>19595</v>
      </c>
      <c r="D791" s="3" t="s">
        <v>14</v>
      </c>
      <c r="E791" s="3" t="s">
        <v>19594</v>
      </c>
      <c r="F791" s="3" t="s">
        <v>29</v>
      </c>
      <c r="G791" s="3">
        <v>2024</v>
      </c>
      <c r="H791" s="3" t="s">
        <v>22117</v>
      </c>
      <c r="I791" s="3">
        <v>123</v>
      </c>
      <c r="J791" s="3" t="s">
        <v>21085</v>
      </c>
      <c r="K791" s="3" t="s">
        <v>1</v>
      </c>
      <c r="L791" s="9">
        <v>45511</v>
      </c>
      <c r="M791" s="9">
        <v>45568</v>
      </c>
      <c r="N791" s="3">
        <v>1000</v>
      </c>
      <c r="O791" s="3" t="s">
        <v>21106</v>
      </c>
      <c r="P791" s="3" t="s">
        <v>21112</v>
      </c>
      <c r="Q791" s="3">
        <v>188</v>
      </c>
      <c r="R791" s="8" t="str">
        <f t="shared" si="12"/>
        <v>*188*</v>
      </c>
    </row>
    <row r="792" spans="1:18" ht="19.8">
      <c r="A792" s="3" t="s">
        <v>21904</v>
      </c>
      <c r="B792" s="3" t="s">
        <v>7</v>
      </c>
      <c r="C792" s="3" t="s">
        <v>19593</v>
      </c>
      <c r="D792" s="3" t="s">
        <v>5</v>
      </c>
      <c r="E792" s="3" t="s">
        <v>19592</v>
      </c>
      <c r="F792" s="3" t="s">
        <v>48</v>
      </c>
      <c r="G792" s="3">
        <v>2017</v>
      </c>
      <c r="H792" s="3" t="s">
        <v>22117</v>
      </c>
      <c r="I792" s="3">
        <v>202</v>
      </c>
      <c r="J792" s="3" t="s">
        <v>21084</v>
      </c>
      <c r="K792" s="3" t="s">
        <v>0</v>
      </c>
      <c r="N792" s="3">
        <v>2315</v>
      </c>
      <c r="O792" s="3" t="s">
        <v>21106</v>
      </c>
      <c r="P792" s="3" t="s">
        <v>21112</v>
      </c>
      <c r="Q792" s="3">
        <v>363</v>
      </c>
      <c r="R792" s="8" t="str">
        <f t="shared" si="12"/>
        <v>*363*</v>
      </c>
    </row>
    <row r="793" spans="1:18" ht="19.8">
      <c r="A793" s="3" t="s">
        <v>21905</v>
      </c>
      <c r="B793" s="3" t="s">
        <v>60</v>
      </c>
      <c r="C793" s="3" t="s">
        <v>19591</v>
      </c>
      <c r="D793" s="3" t="s">
        <v>41</v>
      </c>
      <c r="E793" s="3" t="s">
        <v>19590</v>
      </c>
      <c r="F793" s="3" t="s">
        <v>9</v>
      </c>
      <c r="G793" s="3">
        <v>2024</v>
      </c>
      <c r="H793" s="3" t="s">
        <v>22117</v>
      </c>
      <c r="I793" s="3">
        <v>165</v>
      </c>
      <c r="J793" s="3" t="s">
        <v>21087</v>
      </c>
      <c r="K793" s="3" t="s">
        <v>0</v>
      </c>
      <c r="N793" s="3">
        <v>2130</v>
      </c>
      <c r="O793" s="3" t="s">
        <v>21106</v>
      </c>
      <c r="P793" s="3" t="s">
        <v>21111</v>
      </c>
      <c r="Q793" s="3">
        <v>235</v>
      </c>
      <c r="R793" s="8" t="str">
        <f t="shared" si="12"/>
        <v>*235*</v>
      </c>
    </row>
    <row r="794" spans="1:18" ht="19.8">
      <c r="A794" s="3" t="s">
        <v>21906</v>
      </c>
      <c r="B794" s="3" t="s">
        <v>160</v>
      </c>
      <c r="C794" s="3" t="s">
        <v>19589</v>
      </c>
      <c r="D794" s="3" t="s">
        <v>31</v>
      </c>
      <c r="E794" s="3" t="s">
        <v>19588</v>
      </c>
      <c r="F794" s="3" t="s">
        <v>15</v>
      </c>
      <c r="G794" s="3">
        <v>2023</v>
      </c>
      <c r="H794" s="3" t="s">
        <v>22118</v>
      </c>
      <c r="I794" s="3">
        <v>103</v>
      </c>
      <c r="J794" s="3" t="s">
        <v>21091</v>
      </c>
      <c r="K794" s="3" t="s">
        <v>1</v>
      </c>
      <c r="L794" s="9">
        <v>45475</v>
      </c>
      <c r="M794" s="9">
        <v>45664</v>
      </c>
      <c r="N794" s="3">
        <v>750</v>
      </c>
      <c r="O794" s="3" t="s">
        <v>21106</v>
      </c>
      <c r="P794" s="3" t="s">
        <v>21114</v>
      </c>
      <c r="Q794" s="3">
        <v>364</v>
      </c>
      <c r="R794" s="8" t="str">
        <f t="shared" si="12"/>
        <v>*364*</v>
      </c>
    </row>
    <row r="795" spans="1:18" ht="19.8">
      <c r="A795" s="3" t="s">
        <v>21907</v>
      </c>
      <c r="B795" s="3" t="s">
        <v>426</v>
      </c>
      <c r="C795" s="3" t="s">
        <v>19587</v>
      </c>
      <c r="D795" s="3" t="s">
        <v>95</v>
      </c>
      <c r="E795" s="3" t="s">
        <v>19586</v>
      </c>
      <c r="F795" s="3" t="s">
        <v>29</v>
      </c>
      <c r="G795" s="3">
        <v>2020</v>
      </c>
      <c r="H795" s="3" t="s">
        <v>22118</v>
      </c>
      <c r="I795" s="3">
        <v>497</v>
      </c>
      <c r="J795" s="3" t="s">
        <v>21091</v>
      </c>
      <c r="K795" s="3" t="s">
        <v>0</v>
      </c>
      <c r="N795" s="3">
        <v>745</v>
      </c>
      <c r="O795" s="3" t="s">
        <v>21105</v>
      </c>
      <c r="P795" s="3" t="s">
        <v>21113</v>
      </c>
      <c r="Q795" s="3">
        <v>407</v>
      </c>
      <c r="R795" s="8" t="str">
        <f t="shared" si="12"/>
        <v>*407*</v>
      </c>
    </row>
    <row r="796" spans="1:18" ht="19.8">
      <c r="A796" s="3" t="s">
        <v>21908</v>
      </c>
      <c r="B796" s="3" t="s">
        <v>256</v>
      </c>
      <c r="C796" s="3" t="s">
        <v>19585</v>
      </c>
      <c r="D796" s="3" t="s">
        <v>14</v>
      </c>
      <c r="E796" s="3" t="s">
        <v>19584</v>
      </c>
      <c r="F796" s="3" t="s">
        <v>3</v>
      </c>
      <c r="G796" s="3">
        <v>2015</v>
      </c>
      <c r="H796" s="3" t="s">
        <v>22116</v>
      </c>
      <c r="I796" s="3">
        <v>443</v>
      </c>
      <c r="J796" s="3" t="s">
        <v>21092</v>
      </c>
      <c r="K796" s="3" t="s">
        <v>0</v>
      </c>
      <c r="N796" s="3">
        <v>180</v>
      </c>
      <c r="O796" s="3" t="s">
        <v>21106</v>
      </c>
      <c r="P796" s="3" t="s">
        <v>21112</v>
      </c>
      <c r="Q796" s="3">
        <v>228</v>
      </c>
      <c r="R796" s="8" t="str">
        <f t="shared" si="12"/>
        <v>*228*</v>
      </c>
    </row>
    <row r="797" spans="1:18" ht="19.8">
      <c r="A797" s="3" t="s">
        <v>21909</v>
      </c>
      <c r="B797" s="3" t="s">
        <v>84</v>
      </c>
      <c r="C797" s="3" t="s">
        <v>19583</v>
      </c>
      <c r="D797" s="3" t="s">
        <v>82</v>
      </c>
      <c r="E797" s="3" t="s">
        <v>19582</v>
      </c>
      <c r="F797" s="3" t="s">
        <v>48</v>
      </c>
      <c r="G797" s="3">
        <v>2012</v>
      </c>
      <c r="H797" s="3" t="s">
        <v>22118</v>
      </c>
      <c r="I797" s="3">
        <v>256</v>
      </c>
      <c r="J797" s="3" t="s">
        <v>21085</v>
      </c>
      <c r="K797" s="3" t="s">
        <v>0</v>
      </c>
      <c r="N797" s="3">
        <v>1620</v>
      </c>
      <c r="O797" s="3" t="s">
        <v>21105</v>
      </c>
      <c r="P797" s="3" t="s">
        <v>21113</v>
      </c>
      <c r="Q797" s="3">
        <v>248</v>
      </c>
      <c r="R797" s="8" t="str">
        <f t="shared" si="12"/>
        <v>*248*</v>
      </c>
    </row>
    <row r="798" spans="1:18" ht="19.8">
      <c r="A798" s="3" t="s">
        <v>21910</v>
      </c>
      <c r="B798" s="3" t="s">
        <v>52</v>
      </c>
      <c r="C798" s="3" t="s">
        <v>19581</v>
      </c>
      <c r="D798" s="3" t="s">
        <v>50</v>
      </c>
      <c r="E798" s="3" t="s">
        <v>19580</v>
      </c>
      <c r="F798" s="3" t="s">
        <v>15</v>
      </c>
      <c r="G798" s="3">
        <v>2015</v>
      </c>
      <c r="H798" s="3" t="s">
        <v>22117</v>
      </c>
      <c r="I798" s="3">
        <v>152</v>
      </c>
      <c r="J798" s="3" t="s">
        <v>21098</v>
      </c>
      <c r="K798" s="3" t="s">
        <v>0</v>
      </c>
      <c r="N798" s="3">
        <v>2450</v>
      </c>
      <c r="O798" s="3" t="s">
        <v>21106</v>
      </c>
      <c r="P798" s="3" t="s">
        <v>21114</v>
      </c>
      <c r="Q798" s="3">
        <v>410</v>
      </c>
      <c r="R798" s="8" t="str">
        <f t="shared" si="12"/>
        <v>*410*</v>
      </c>
    </row>
    <row r="799" spans="1:18" ht="19.8">
      <c r="A799" s="3" t="s">
        <v>21911</v>
      </c>
      <c r="B799" s="3" t="s">
        <v>285</v>
      </c>
      <c r="C799" s="3" t="s">
        <v>19579</v>
      </c>
      <c r="D799" s="3" t="s">
        <v>31</v>
      </c>
      <c r="E799" s="3" t="s">
        <v>19578</v>
      </c>
      <c r="F799" s="3" t="s">
        <v>15</v>
      </c>
      <c r="G799" s="3">
        <v>2013</v>
      </c>
      <c r="H799" s="3" t="s">
        <v>22116</v>
      </c>
      <c r="I799" s="3">
        <v>361</v>
      </c>
      <c r="J799" s="3" t="s">
        <v>21084</v>
      </c>
      <c r="K799" s="3" t="s">
        <v>0</v>
      </c>
      <c r="N799" s="3">
        <v>2135</v>
      </c>
      <c r="O799" s="3" t="s">
        <v>21106</v>
      </c>
      <c r="P799" s="3" t="s">
        <v>21114</v>
      </c>
      <c r="Q799" s="3">
        <v>159</v>
      </c>
      <c r="R799" s="8" t="str">
        <f t="shared" si="12"/>
        <v>*159*</v>
      </c>
    </row>
    <row r="800" spans="1:18" ht="19.8">
      <c r="A800" s="3" t="s">
        <v>21912</v>
      </c>
      <c r="B800" s="3" t="s">
        <v>426</v>
      </c>
      <c r="C800" s="3" t="s">
        <v>19577</v>
      </c>
      <c r="D800" s="3" t="s">
        <v>95</v>
      </c>
      <c r="E800" s="3" t="s">
        <v>19576</v>
      </c>
      <c r="F800" s="3" t="s">
        <v>15</v>
      </c>
      <c r="G800" s="3">
        <v>2022</v>
      </c>
      <c r="H800" s="3" t="s">
        <v>22116</v>
      </c>
      <c r="I800" s="3">
        <v>87</v>
      </c>
      <c r="J800" s="3" t="s">
        <v>21085</v>
      </c>
      <c r="K800" s="3" t="s">
        <v>1</v>
      </c>
      <c r="L800" s="9">
        <v>45688</v>
      </c>
      <c r="M800" s="9">
        <v>45698</v>
      </c>
      <c r="N800" s="3">
        <v>410</v>
      </c>
      <c r="O800" s="3" t="s">
        <v>21105</v>
      </c>
      <c r="P800" s="3" t="s">
        <v>21114</v>
      </c>
      <c r="Q800" s="3">
        <v>408</v>
      </c>
      <c r="R800" s="8" t="str">
        <f t="shared" si="12"/>
        <v>*408*</v>
      </c>
    </row>
    <row r="801" spans="1:18" ht="19.8">
      <c r="A801" s="3" t="s">
        <v>21913</v>
      </c>
      <c r="B801" s="3" t="s">
        <v>304</v>
      </c>
      <c r="C801" s="3" t="s">
        <v>19575</v>
      </c>
      <c r="D801" s="3" t="s">
        <v>123</v>
      </c>
      <c r="E801" s="3" t="s">
        <v>19574</v>
      </c>
      <c r="F801" s="3" t="s">
        <v>77</v>
      </c>
      <c r="G801" s="3">
        <v>2020</v>
      </c>
      <c r="H801" s="3" t="s">
        <v>22116</v>
      </c>
      <c r="I801" s="3">
        <v>371</v>
      </c>
      <c r="J801" s="3" t="s">
        <v>21092</v>
      </c>
      <c r="K801" s="3" t="s">
        <v>1</v>
      </c>
      <c r="L801" s="9">
        <v>45174</v>
      </c>
      <c r="M801" s="9">
        <v>45602</v>
      </c>
      <c r="N801" s="3">
        <v>2375</v>
      </c>
      <c r="O801" s="3" t="s">
        <v>21106</v>
      </c>
      <c r="P801" s="3" t="s">
        <v>21111</v>
      </c>
      <c r="Q801" s="3">
        <v>438</v>
      </c>
      <c r="R801" s="8" t="str">
        <f t="shared" si="12"/>
        <v>*438*</v>
      </c>
    </row>
    <row r="802" spans="1:18" ht="19.8">
      <c r="A802" s="3" t="s">
        <v>21914</v>
      </c>
      <c r="B802" s="3" t="s">
        <v>160</v>
      </c>
      <c r="C802" s="3" t="s">
        <v>19573</v>
      </c>
      <c r="D802" s="3" t="s">
        <v>31</v>
      </c>
      <c r="E802" s="3" t="s">
        <v>19572</v>
      </c>
      <c r="F802" s="3" t="s">
        <v>9</v>
      </c>
      <c r="G802" s="3">
        <v>2012</v>
      </c>
      <c r="H802" s="3" t="s">
        <v>22118</v>
      </c>
      <c r="I802" s="3">
        <v>472</v>
      </c>
      <c r="J802" s="3" t="s">
        <v>21086</v>
      </c>
      <c r="K802" s="3" t="s">
        <v>1</v>
      </c>
      <c r="L802" s="9">
        <v>45179</v>
      </c>
      <c r="M802" s="9">
        <v>45640</v>
      </c>
      <c r="N802" s="3">
        <v>1675</v>
      </c>
      <c r="O802" s="3" t="s">
        <v>21106</v>
      </c>
      <c r="P802" s="3" t="s">
        <v>21112</v>
      </c>
      <c r="Q802" s="3">
        <v>132</v>
      </c>
      <c r="R802" s="8" t="str">
        <f t="shared" si="12"/>
        <v>*132*</v>
      </c>
    </row>
    <row r="803" spans="1:18" ht="19.8">
      <c r="A803" s="3" t="s">
        <v>21915</v>
      </c>
      <c r="B803" s="3" t="s">
        <v>56</v>
      </c>
      <c r="C803" s="3" t="s">
        <v>19571</v>
      </c>
      <c r="D803" s="3" t="s">
        <v>50</v>
      </c>
      <c r="E803" s="3" t="s">
        <v>19570</v>
      </c>
      <c r="F803" s="3" t="s">
        <v>15</v>
      </c>
      <c r="G803" s="3">
        <v>2021</v>
      </c>
      <c r="H803" s="3" t="s">
        <v>22116</v>
      </c>
      <c r="I803" s="3">
        <v>241</v>
      </c>
      <c r="J803" s="3" t="s">
        <v>21089</v>
      </c>
      <c r="K803" s="3" t="s">
        <v>0</v>
      </c>
      <c r="N803" s="3">
        <v>120</v>
      </c>
      <c r="O803" s="3" t="s">
        <v>21106</v>
      </c>
      <c r="P803" s="3" t="s">
        <v>21114</v>
      </c>
      <c r="Q803" s="3">
        <v>371</v>
      </c>
      <c r="R803" s="8" t="str">
        <f t="shared" si="12"/>
        <v>*371*</v>
      </c>
    </row>
    <row r="804" spans="1:18" ht="19.8">
      <c r="A804" s="3" t="s">
        <v>21916</v>
      </c>
      <c r="B804" s="3" t="s">
        <v>171</v>
      </c>
      <c r="C804" s="3" t="s">
        <v>5577</v>
      </c>
      <c r="D804" s="3" t="s">
        <v>141</v>
      </c>
      <c r="E804" s="3" t="s">
        <v>19569</v>
      </c>
      <c r="F804" s="3" t="s">
        <v>77</v>
      </c>
      <c r="G804" s="3">
        <v>2007</v>
      </c>
      <c r="H804" s="3" t="s">
        <v>22118</v>
      </c>
      <c r="I804" s="3">
        <v>454</v>
      </c>
      <c r="J804" s="3" t="s">
        <v>21100</v>
      </c>
      <c r="K804" s="3" t="s">
        <v>0</v>
      </c>
      <c r="N804" s="3">
        <v>1270</v>
      </c>
      <c r="O804" s="3" t="s">
        <v>25</v>
      </c>
      <c r="P804" s="3" t="s">
        <v>21114</v>
      </c>
      <c r="Q804" s="3">
        <v>393</v>
      </c>
      <c r="R804" s="8" t="str">
        <f t="shared" si="12"/>
        <v>*393*</v>
      </c>
    </row>
    <row r="805" spans="1:18" ht="19.8">
      <c r="A805" s="3" t="s">
        <v>21917</v>
      </c>
      <c r="B805" s="3" t="s">
        <v>147</v>
      </c>
      <c r="C805" s="3" t="s">
        <v>19568</v>
      </c>
      <c r="D805" s="3" t="s">
        <v>5</v>
      </c>
      <c r="E805" s="3" t="s">
        <v>19567</v>
      </c>
      <c r="F805" s="3" t="s">
        <v>3</v>
      </c>
      <c r="G805" s="3">
        <v>2023</v>
      </c>
      <c r="H805" s="3" t="s">
        <v>22118</v>
      </c>
      <c r="I805" s="3">
        <v>296</v>
      </c>
      <c r="J805" s="3" t="s">
        <v>21089</v>
      </c>
      <c r="K805" s="3" t="s">
        <v>1</v>
      </c>
      <c r="L805" s="9">
        <v>45315</v>
      </c>
      <c r="M805" s="9">
        <v>45519</v>
      </c>
      <c r="N805" s="3">
        <v>1285</v>
      </c>
      <c r="O805" s="3" t="s">
        <v>21106</v>
      </c>
      <c r="P805" s="3" t="s">
        <v>21111</v>
      </c>
      <c r="Q805" s="3">
        <v>136</v>
      </c>
      <c r="R805" s="8" t="str">
        <f t="shared" si="12"/>
        <v>*136*</v>
      </c>
    </row>
    <row r="806" spans="1:18" ht="19.8">
      <c r="A806" s="3" t="s">
        <v>21918</v>
      </c>
      <c r="B806" s="3" t="s">
        <v>151</v>
      </c>
      <c r="C806" s="3" t="s">
        <v>19566</v>
      </c>
      <c r="D806" s="3" t="s">
        <v>82</v>
      </c>
      <c r="E806" s="3" t="s">
        <v>19565</v>
      </c>
      <c r="F806" s="3" t="s">
        <v>15</v>
      </c>
      <c r="G806" s="3">
        <v>2020</v>
      </c>
      <c r="H806" s="3" t="s">
        <v>22118</v>
      </c>
      <c r="I806" s="3">
        <v>97</v>
      </c>
      <c r="J806" s="3" t="s">
        <v>21088</v>
      </c>
      <c r="K806" s="3" t="s">
        <v>1</v>
      </c>
      <c r="L806" s="9">
        <v>45482</v>
      </c>
      <c r="M806" s="9">
        <v>45649</v>
      </c>
      <c r="N806" s="3">
        <v>2370</v>
      </c>
      <c r="O806" s="3" t="s">
        <v>21105</v>
      </c>
      <c r="P806" s="3" t="s">
        <v>21111</v>
      </c>
      <c r="Q806" s="3">
        <v>189</v>
      </c>
      <c r="R806" s="8" t="str">
        <f t="shared" si="12"/>
        <v>*189*</v>
      </c>
    </row>
    <row r="807" spans="1:18" ht="19.8">
      <c r="A807" s="3" t="s">
        <v>21919</v>
      </c>
      <c r="B807" s="3" t="s">
        <v>104</v>
      </c>
      <c r="C807" s="3" t="s">
        <v>2623</v>
      </c>
      <c r="D807" s="3" t="s">
        <v>25</v>
      </c>
      <c r="E807" s="3" t="s">
        <v>19564</v>
      </c>
      <c r="F807" s="3" t="s">
        <v>29</v>
      </c>
      <c r="G807" s="3">
        <v>2008</v>
      </c>
      <c r="H807" s="3" t="s">
        <v>22117</v>
      </c>
      <c r="I807" s="3">
        <v>322</v>
      </c>
      <c r="J807" s="3" t="s">
        <v>21101</v>
      </c>
      <c r="K807" s="3" t="s">
        <v>0</v>
      </c>
      <c r="N807" s="3">
        <v>2410</v>
      </c>
      <c r="O807" s="3" t="s">
        <v>25</v>
      </c>
      <c r="P807" s="3" t="s">
        <v>21112</v>
      </c>
      <c r="Q807" s="3">
        <v>320</v>
      </c>
      <c r="R807" s="8" t="str">
        <f t="shared" si="12"/>
        <v>*320*</v>
      </c>
    </row>
    <row r="808" spans="1:18" ht="19.8">
      <c r="A808" s="3" t="s">
        <v>21920</v>
      </c>
      <c r="B808" s="3" t="s">
        <v>143</v>
      </c>
      <c r="C808" s="3" t="s">
        <v>19563</v>
      </c>
      <c r="D808" s="3" t="s">
        <v>141</v>
      </c>
      <c r="E808" s="3" t="s">
        <v>19562</v>
      </c>
      <c r="F808" s="3" t="s">
        <v>48</v>
      </c>
      <c r="G808" s="3">
        <v>2017</v>
      </c>
      <c r="H808" s="3" t="s">
        <v>22117</v>
      </c>
      <c r="I808" s="3">
        <v>490</v>
      </c>
      <c r="J808" s="3" t="s">
        <v>21086</v>
      </c>
      <c r="K808" s="3" t="s">
        <v>0</v>
      </c>
      <c r="N808" s="3">
        <v>2210</v>
      </c>
      <c r="O808" s="3" t="s">
        <v>25</v>
      </c>
      <c r="P808" s="3" t="s">
        <v>21111</v>
      </c>
      <c r="Q808" s="3">
        <v>152</v>
      </c>
      <c r="R808" s="8" t="str">
        <f t="shared" si="12"/>
        <v>*152*</v>
      </c>
    </row>
    <row r="809" spans="1:18" ht="19.8">
      <c r="A809" s="3" t="s">
        <v>21921</v>
      </c>
      <c r="B809" s="3" t="s">
        <v>285</v>
      </c>
      <c r="C809" s="3" t="s">
        <v>19561</v>
      </c>
      <c r="D809" s="3" t="s">
        <v>31</v>
      </c>
      <c r="E809" s="3" t="s">
        <v>19560</v>
      </c>
      <c r="F809" s="3" t="s">
        <v>29</v>
      </c>
      <c r="G809" s="3">
        <v>2011</v>
      </c>
      <c r="H809" s="3" t="s">
        <v>22117</v>
      </c>
      <c r="I809" s="3">
        <v>451</v>
      </c>
      <c r="J809" s="3" t="s">
        <v>21094</v>
      </c>
      <c r="K809" s="3" t="s">
        <v>0</v>
      </c>
      <c r="N809" s="3">
        <v>765</v>
      </c>
      <c r="O809" s="3" t="s">
        <v>21106</v>
      </c>
      <c r="P809" s="3" t="s">
        <v>21114</v>
      </c>
      <c r="Q809" s="3">
        <v>210</v>
      </c>
      <c r="R809" s="8" t="str">
        <f t="shared" si="12"/>
        <v>*210*</v>
      </c>
    </row>
    <row r="810" spans="1:18" ht="19.8">
      <c r="A810" s="3" t="s">
        <v>21922</v>
      </c>
      <c r="B810" s="3" t="s">
        <v>18</v>
      </c>
      <c r="C810" s="3" t="s">
        <v>19559</v>
      </c>
      <c r="D810" s="3" t="s">
        <v>14</v>
      </c>
      <c r="E810" s="3" t="s">
        <v>19558</v>
      </c>
      <c r="F810" s="3" t="s">
        <v>15</v>
      </c>
      <c r="G810" s="3">
        <v>2015</v>
      </c>
      <c r="H810" s="3" t="s">
        <v>22117</v>
      </c>
      <c r="I810" s="3">
        <v>185</v>
      </c>
      <c r="J810" s="3" t="s">
        <v>21094</v>
      </c>
      <c r="K810" s="3" t="s">
        <v>0</v>
      </c>
      <c r="N810" s="3">
        <v>1585</v>
      </c>
      <c r="O810" s="3" t="s">
        <v>21106</v>
      </c>
      <c r="P810" s="3" t="s">
        <v>21111</v>
      </c>
      <c r="Q810" s="3">
        <v>305</v>
      </c>
      <c r="R810" s="8" t="str">
        <f t="shared" si="12"/>
        <v>*305*</v>
      </c>
    </row>
    <row r="811" spans="1:18" ht="19.8">
      <c r="A811" s="3" t="s">
        <v>21923</v>
      </c>
      <c r="B811" s="3" t="s">
        <v>151</v>
      </c>
      <c r="C811" s="3" t="s">
        <v>19557</v>
      </c>
      <c r="D811" s="3" t="s">
        <v>82</v>
      </c>
      <c r="E811" s="3" t="s">
        <v>19556</v>
      </c>
      <c r="F811" s="3" t="s">
        <v>9</v>
      </c>
      <c r="G811" s="3">
        <v>2018</v>
      </c>
      <c r="H811" s="3" t="s">
        <v>22118</v>
      </c>
      <c r="I811" s="3">
        <v>310</v>
      </c>
      <c r="J811" s="3" t="s">
        <v>21101</v>
      </c>
      <c r="K811" s="3" t="s">
        <v>0</v>
      </c>
      <c r="N811" s="3">
        <v>2030</v>
      </c>
      <c r="O811" s="3" t="s">
        <v>21105</v>
      </c>
      <c r="P811" s="3" t="s">
        <v>21112</v>
      </c>
      <c r="Q811" s="3">
        <v>353</v>
      </c>
      <c r="R811" s="8" t="str">
        <f t="shared" si="12"/>
        <v>*353*</v>
      </c>
    </row>
    <row r="812" spans="1:18" ht="19.8">
      <c r="A812" s="3" t="s">
        <v>21924</v>
      </c>
      <c r="B812" s="3" t="s">
        <v>60</v>
      </c>
      <c r="C812" s="3" t="s">
        <v>19555</v>
      </c>
      <c r="D812" s="3" t="s">
        <v>41</v>
      </c>
      <c r="E812" s="3" t="s">
        <v>19554</v>
      </c>
      <c r="F812" s="3" t="s">
        <v>77</v>
      </c>
      <c r="G812" s="3">
        <v>2008</v>
      </c>
      <c r="H812" s="3" t="s">
        <v>22118</v>
      </c>
      <c r="I812" s="3">
        <v>439</v>
      </c>
      <c r="J812" s="3" t="s">
        <v>21098</v>
      </c>
      <c r="K812" s="3" t="s">
        <v>1</v>
      </c>
      <c r="L812" s="9">
        <v>45129</v>
      </c>
      <c r="M812" s="9">
        <v>45381</v>
      </c>
      <c r="N812" s="3">
        <v>955</v>
      </c>
      <c r="O812" s="3" t="s">
        <v>21106</v>
      </c>
      <c r="P812" s="3" t="s">
        <v>21111</v>
      </c>
      <c r="Q812" s="3">
        <v>264</v>
      </c>
      <c r="R812" s="8" t="str">
        <f t="shared" si="12"/>
        <v>*264*</v>
      </c>
    </row>
    <row r="813" spans="1:18" ht="19.8">
      <c r="A813" s="3" t="s">
        <v>21925</v>
      </c>
      <c r="B813" s="3" t="s">
        <v>33</v>
      </c>
      <c r="C813" s="3" t="s">
        <v>19553</v>
      </c>
      <c r="D813" s="3" t="s">
        <v>31</v>
      </c>
      <c r="E813" s="3" t="s">
        <v>19552</v>
      </c>
      <c r="F813" s="3" t="s">
        <v>15</v>
      </c>
      <c r="G813" s="3">
        <v>2013</v>
      </c>
      <c r="H813" s="3" t="s">
        <v>22116</v>
      </c>
      <c r="I813" s="3">
        <v>468</v>
      </c>
      <c r="J813" s="3" t="s">
        <v>21095</v>
      </c>
      <c r="K813" s="3" t="s">
        <v>1</v>
      </c>
      <c r="L813" s="9">
        <v>45137</v>
      </c>
      <c r="M813" s="9">
        <v>45168</v>
      </c>
      <c r="N813" s="3">
        <v>460</v>
      </c>
      <c r="O813" s="3" t="s">
        <v>21106</v>
      </c>
      <c r="P813" s="3" t="s">
        <v>21112</v>
      </c>
      <c r="Q813" s="3">
        <v>404</v>
      </c>
      <c r="R813" s="8" t="str">
        <f t="shared" si="12"/>
        <v>*404*</v>
      </c>
    </row>
    <row r="814" spans="1:18" ht="19.8">
      <c r="A814" s="3" t="s">
        <v>21926</v>
      </c>
      <c r="B814" s="3" t="s">
        <v>108</v>
      </c>
      <c r="C814" s="3" t="s">
        <v>19551</v>
      </c>
      <c r="D814" s="3" t="s">
        <v>63</v>
      </c>
      <c r="E814" s="3" t="s">
        <v>19550</v>
      </c>
      <c r="F814" s="3" t="s">
        <v>77</v>
      </c>
      <c r="G814" s="3">
        <v>2007</v>
      </c>
      <c r="H814" s="3" t="s">
        <v>22118</v>
      </c>
      <c r="I814" s="3">
        <v>453</v>
      </c>
      <c r="J814" s="3" t="s">
        <v>21099</v>
      </c>
      <c r="K814" s="3" t="s">
        <v>0</v>
      </c>
      <c r="N814" s="3">
        <v>2160</v>
      </c>
      <c r="O814" s="3" t="s">
        <v>21106</v>
      </c>
      <c r="P814" s="3" t="s">
        <v>21112</v>
      </c>
      <c r="Q814" s="3">
        <v>436</v>
      </c>
      <c r="R814" s="8" t="str">
        <f t="shared" si="12"/>
        <v>*436*</v>
      </c>
    </row>
    <row r="815" spans="1:18" ht="19.8">
      <c r="A815" s="3" t="s">
        <v>21927</v>
      </c>
      <c r="B815" s="3" t="s">
        <v>60</v>
      </c>
      <c r="C815" s="3" t="s">
        <v>19549</v>
      </c>
      <c r="D815" s="3" t="s">
        <v>41</v>
      </c>
      <c r="E815" s="3" t="s">
        <v>19548</v>
      </c>
      <c r="F815" s="3" t="s">
        <v>9</v>
      </c>
      <c r="G815" s="3">
        <v>2020</v>
      </c>
      <c r="H815" s="3" t="s">
        <v>22118</v>
      </c>
      <c r="I815" s="3">
        <v>374</v>
      </c>
      <c r="J815" s="3" t="s">
        <v>21094</v>
      </c>
      <c r="K815" s="3" t="s">
        <v>1</v>
      </c>
      <c r="L815" s="9">
        <v>45282</v>
      </c>
      <c r="M815" s="9">
        <v>45407</v>
      </c>
      <c r="N815" s="3">
        <v>585</v>
      </c>
      <c r="O815" s="3" t="s">
        <v>21106</v>
      </c>
      <c r="P815" s="3" t="s">
        <v>21112</v>
      </c>
      <c r="Q815" s="3">
        <v>273</v>
      </c>
      <c r="R815" s="8" t="str">
        <f t="shared" si="12"/>
        <v>*273*</v>
      </c>
    </row>
    <row r="816" spans="1:18" ht="19.8">
      <c r="A816" s="3" t="s">
        <v>21928</v>
      </c>
      <c r="B816" s="3" t="s">
        <v>22</v>
      </c>
      <c r="C816" s="3" t="s">
        <v>19547</v>
      </c>
      <c r="D816" s="3" t="s">
        <v>5</v>
      </c>
      <c r="E816" s="3" t="s">
        <v>19546</v>
      </c>
      <c r="F816" s="3" t="s">
        <v>48</v>
      </c>
      <c r="G816" s="3">
        <v>2023</v>
      </c>
      <c r="H816" s="3" t="s">
        <v>22118</v>
      </c>
      <c r="I816" s="3">
        <v>380</v>
      </c>
      <c r="J816" s="3" t="s">
        <v>21086</v>
      </c>
      <c r="K816" s="3" t="s">
        <v>1</v>
      </c>
      <c r="L816" s="9">
        <v>45625</v>
      </c>
      <c r="M816" s="9">
        <v>45689</v>
      </c>
      <c r="N816" s="3">
        <v>2405</v>
      </c>
      <c r="O816" s="3" t="s">
        <v>21106</v>
      </c>
      <c r="P816" s="3" t="s">
        <v>21111</v>
      </c>
      <c r="Q816" s="3">
        <v>389</v>
      </c>
      <c r="R816" s="8" t="str">
        <f t="shared" si="12"/>
        <v>*389*</v>
      </c>
    </row>
    <row r="817" spans="1:18" ht="19.8">
      <c r="A817" s="3" t="s">
        <v>21929</v>
      </c>
      <c r="B817" s="3" t="s">
        <v>196</v>
      </c>
      <c r="C817" s="3" t="s">
        <v>19545</v>
      </c>
      <c r="D817" s="3" t="s">
        <v>36</v>
      </c>
      <c r="E817" s="3" t="s">
        <v>19544</v>
      </c>
      <c r="F817" s="3" t="s">
        <v>9</v>
      </c>
      <c r="G817" s="3">
        <v>2009</v>
      </c>
      <c r="H817" s="3" t="s">
        <v>22117</v>
      </c>
      <c r="I817" s="3">
        <v>368</v>
      </c>
      <c r="J817" s="3" t="s">
        <v>21089</v>
      </c>
      <c r="K817" s="3" t="s">
        <v>0</v>
      </c>
      <c r="N817" s="3">
        <v>1575</v>
      </c>
      <c r="O817" s="3" t="s">
        <v>21106</v>
      </c>
      <c r="P817" s="3" t="s">
        <v>21114</v>
      </c>
      <c r="Q817" s="3">
        <v>285</v>
      </c>
      <c r="R817" s="8" t="str">
        <f t="shared" si="12"/>
        <v>*285*</v>
      </c>
    </row>
    <row r="818" spans="1:18" ht="19.8">
      <c r="A818" s="3" t="s">
        <v>21930</v>
      </c>
      <c r="B818" s="3" t="s">
        <v>218</v>
      </c>
      <c r="C818" s="3" t="s">
        <v>19543</v>
      </c>
      <c r="D818" s="3" t="s">
        <v>95</v>
      </c>
      <c r="E818" s="3" t="s">
        <v>19542</v>
      </c>
      <c r="F818" s="3" t="s">
        <v>48</v>
      </c>
      <c r="G818" s="3">
        <v>2012</v>
      </c>
      <c r="H818" s="3" t="s">
        <v>22117</v>
      </c>
      <c r="I818" s="3">
        <v>362</v>
      </c>
      <c r="J818" s="3" t="s">
        <v>21091</v>
      </c>
      <c r="K818" s="3" t="s">
        <v>0</v>
      </c>
      <c r="N818" s="3">
        <v>1460</v>
      </c>
      <c r="O818" s="3" t="s">
        <v>21105</v>
      </c>
      <c r="P818" s="3" t="s">
        <v>21113</v>
      </c>
      <c r="Q818" s="3">
        <v>164</v>
      </c>
      <c r="R818" s="8" t="str">
        <f t="shared" si="12"/>
        <v>*164*</v>
      </c>
    </row>
    <row r="819" spans="1:18" ht="19.8">
      <c r="A819" s="3" t="s">
        <v>21931</v>
      </c>
      <c r="B819" s="3" t="s">
        <v>88</v>
      </c>
      <c r="C819" s="3" t="s">
        <v>19541</v>
      </c>
      <c r="D819" s="3" t="s">
        <v>2</v>
      </c>
      <c r="E819" s="3" t="s">
        <v>19540</v>
      </c>
      <c r="F819" s="3" t="s">
        <v>3</v>
      </c>
      <c r="G819" s="3">
        <v>2020</v>
      </c>
      <c r="H819" s="3" t="s">
        <v>22117</v>
      </c>
      <c r="I819" s="3">
        <v>170</v>
      </c>
      <c r="J819" s="3" t="s">
        <v>21102</v>
      </c>
      <c r="K819" s="3" t="s">
        <v>1</v>
      </c>
      <c r="L819" s="9">
        <v>45510</v>
      </c>
      <c r="M819" s="9">
        <v>45560</v>
      </c>
      <c r="N819" s="3">
        <v>1565</v>
      </c>
      <c r="O819" s="3" t="s">
        <v>21073</v>
      </c>
      <c r="P819" s="3" t="s">
        <v>21112</v>
      </c>
      <c r="Q819" s="3">
        <v>247</v>
      </c>
      <c r="R819" s="8" t="str">
        <f t="shared" si="12"/>
        <v>*247*</v>
      </c>
    </row>
    <row r="820" spans="1:18" ht="19.8">
      <c r="A820" s="3" t="s">
        <v>21932</v>
      </c>
      <c r="B820" s="3" t="s">
        <v>171</v>
      </c>
      <c r="C820" s="3" t="s">
        <v>15813</v>
      </c>
      <c r="D820" s="3" t="s">
        <v>141</v>
      </c>
      <c r="E820" s="3" t="s">
        <v>19539</v>
      </c>
      <c r="F820" s="3" t="s">
        <v>29</v>
      </c>
      <c r="G820" s="3">
        <v>2006</v>
      </c>
      <c r="H820" s="3" t="s">
        <v>22117</v>
      </c>
      <c r="I820" s="3">
        <v>315</v>
      </c>
      <c r="J820" s="3" t="s">
        <v>21094</v>
      </c>
      <c r="K820" s="3" t="s">
        <v>1</v>
      </c>
      <c r="L820" s="9">
        <v>45667</v>
      </c>
      <c r="M820" s="9">
        <v>45678</v>
      </c>
      <c r="N820" s="3">
        <v>2205</v>
      </c>
      <c r="O820" s="3" t="s">
        <v>25</v>
      </c>
      <c r="P820" s="3" t="s">
        <v>21113</v>
      </c>
      <c r="Q820" s="3">
        <v>397</v>
      </c>
      <c r="R820" s="8" t="str">
        <f t="shared" si="12"/>
        <v>*397*</v>
      </c>
    </row>
    <row r="821" spans="1:18" ht="19.8">
      <c r="A821" s="3" t="s">
        <v>21933</v>
      </c>
      <c r="B821" s="3" t="s">
        <v>12</v>
      </c>
      <c r="C821" s="3" t="s">
        <v>19538</v>
      </c>
      <c r="D821" s="3" t="s">
        <v>2</v>
      </c>
      <c r="E821" s="3" t="s">
        <v>19537</v>
      </c>
      <c r="F821" s="3" t="s">
        <v>29</v>
      </c>
      <c r="G821" s="3">
        <v>2005</v>
      </c>
      <c r="H821" s="3" t="s">
        <v>22118</v>
      </c>
      <c r="I821" s="3">
        <v>234</v>
      </c>
      <c r="J821" s="3" t="s">
        <v>21086</v>
      </c>
      <c r="K821" s="3" t="s">
        <v>0</v>
      </c>
      <c r="N821" s="3">
        <v>225</v>
      </c>
      <c r="O821" s="3" t="s">
        <v>21073</v>
      </c>
      <c r="P821" s="3" t="s">
        <v>21114</v>
      </c>
      <c r="Q821" s="3">
        <v>448</v>
      </c>
      <c r="R821" s="8" t="str">
        <f t="shared" si="12"/>
        <v>*448*</v>
      </c>
    </row>
    <row r="822" spans="1:18" ht="19.8">
      <c r="A822" s="3" t="s">
        <v>21934</v>
      </c>
      <c r="B822" s="3" t="s">
        <v>143</v>
      </c>
      <c r="C822" s="3" t="s">
        <v>19536</v>
      </c>
      <c r="D822" s="3" t="s">
        <v>141</v>
      </c>
      <c r="E822" s="3" t="s">
        <v>19535</v>
      </c>
      <c r="F822" s="3" t="s">
        <v>77</v>
      </c>
      <c r="G822" s="3">
        <v>2007</v>
      </c>
      <c r="H822" s="3" t="s">
        <v>22118</v>
      </c>
      <c r="I822" s="3">
        <v>390</v>
      </c>
      <c r="J822" s="3" t="s">
        <v>21102</v>
      </c>
      <c r="K822" s="3" t="s">
        <v>0</v>
      </c>
      <c r="N822" s="3">
        <v>1230</v>
      </c>
      <c r="O822" s="3" t="s">
        <v>25</v>
      </c>
      <c r="P822" s="3" t="s">
        <v>21114</v>
      </c>
      <c r="Q822" s="3">
        <v>209</v>
      </c>
      <c r="R822" s="8" t="str">
        <f t="shared" si="12"/>
        <v>*209*</v>
      </c>
    </row>
    <row r="823" spans="1:18" ht="19.8">
      <c r="A823" s="3" t="s">
        <v>21935</v>
      </c>
      <c r="B823" s="3" t="s">
        <v>56</v>
      </c>
      <c r="C823" s="3" t="s">
        <v>19534</v>
      </c>
      <c r="D823" s="3" t="s">
        <v>50</v>
      </c>
      <c r="E823" s="3" t="s">
        <v>19533</v>
      </c>
      <c r="F823" s="3" t="s">
        <v>29</v>
      </c>
      <c r="G823" s="3">
        <v>2018</v>
      </c>
      <c r="H823" s="3" t="s">
        <v>22116</v>
      </c>
      <c r="I823" s="3">
        <v>322</v>
      </c>
      <c r="J823" s="3" t="s">
        <v>21102</v>
      </c>
      <c r="K823" s="3" t="s">
        <v>1</v>
      </c>
      <c r="L823" s="9">
        <v>45136</v>
      </c>
      <c r="M823" s="9">
        <v>45585</v>
      </c>
      <c r="N823" s="3">
        <v>685</v>
      </c>
      <c r="O823" s="3" t="s">
        <v>21106</v>
      </c>
      <c r="P823" s="3" t="s">
        <v>21114</v>
      </c>
      <c r="Q823" s="3">
        <v>367</v>
      </c>
      <c r="R823" s="8" t="str">
        <f t="shared" si="12"/>
        <v>*367*</v>
      </c>
    </row>
    <row r="824" spans="1:18" ht="19.8">
      <c r="A824" s="3" t="s">
        <v>21936</v>
      </c>
      <c r="B824" s="3" t="s">
        <v>478</v>
      </c>
      <c r="C824" s="3" t="s">
        <v>19532</v>
      </c>
      <c r="D824" s="3" t="s">
        <v>95</v>
      </c>
      <c r="E824" s="3" t="s">
        <v>19531</v>
      </c>
      <c r="F824" s="3" t="s">
        <v>77</v>
      </c>
      <c r="G824" s="3">
        <v>2021</v>
      </c>
      <c r="H824" s="3" t="s">
        <v>22118</v>
      </c>
      <c r="I824" s="3">
        <v>311</v>
      </c>
      <c r="J824" s="3" t="s">
        <v>21088</v>
      </c>
      <c r="K824" s="3" t="s">
        <v>1</v>
      </c>
      <c r="L824" s="9">
        <v>45602</v>
      </c>
      <c r="M824" s="9">
        <v>45663</v>
      </c>
      <c r="N824" s="3">
        <v>160</v>
      </c>
      <c r="O824" s="3" t="s">
        <v>21105</v>
      </c>
      <c r="P824" s="3" t="s">
        <v>21111</v>
      </c>
      <c r="Q824" s="3">
        <v>346</v>
      </c>
      <c r="R824" s="8" t="str">
        <f t="shared" si="12"/>
        <v>*346*</v>
      </c>
    </row>
    <row r="825" spans="1:18" ht="19.8">
      <c r="A825" s="3" t="s">
        <v>21937</v>
      </c>
      <c r="B825" s="3" t="s">
        <v>143</v>
      </c>
      <c r="C825" s="3" t="s">
        <v>19530</v>
      </c>
      <c r="D825" s="3" t="s">
        <v>141</v>
      </c>
      <c r="E825" s="3" t="s">
        <v>19529</v>
      </c>
      <c r="F825" s="3" t="s">
        <v>29</v>
      </c>
      <c r="G825" s="3">
        <v>2010</v>
      </c>
      <c r="H825" s="3" t="s">
        <v>22117</v>
      </c>
      <c r="I825" s="3">
        <v>431</v>
      </c>
      <c r="J825" s="3" t="s">
        <v>21087</v>
      </c>
      <c r="K825" s="3" t="s">
        <v>1</v>
      </c>
      <c r="L825" s="9">
        <v>45457</v>
      </c>
      <c r="M825" s="9">
        <v>45468</v>
      </c>
      <c r="N825" s="3">
        <v>490</v>
      </c>
      <c r="O825" s="3" t="s">
        <v>25</v>
      </c>
      <c r="P825" s="3" t="s">
        <v>21112</v>
      </c>
      <c r="Q825" s="3">
        <v>200</v>
      </c>
      <c r="R825" s="8" t="str">
        <f t="shared" si="12"/>
        <v>*200*</v>
      </c>
    </row>
    <row r="826" spans="1:18" ht="19.8">
      <c r="A826" s="3" t="s">
        <v>21938</v>
      </c>
      <c r="B826" s="3" t="s">
        <v>171</v>
      </c>
      <c r="C826" s="3" t="s">
        <v>19528</v>
      </c>
      <c r="D826" s="3" t="s">
        <v>141</v>
      </c>
      <c r="E826" s="3" t="s">
        <v>19527</v>
      </c>
      <c r="F826" s="3" t="s">
        <v>48</v>
      </c>
      <c r="G826" s="3">
        <v>2021</v>
      </c>
      <c r="H826" s="3" t="s">
        <v>22116</v>
      </c>
      <c r="I826" s="3">
        <v>393</v>
      </c>
      <c r="J826" s="3" t="s">
        <v>21095</v>
      </c>
      <c r="K826" s="3" t="s">
        <v>0</v>
      </c>
      <c r="N826" s="3">
        <v>1845</v>
      </c>
      <c r="O826" s="3" t="s">
        <v>25</v>
      </c>
      <c r="P826" s="3" t="s">
        <v>21114</v>
      </c>
      <c r="Q826" s="3">
        <v>436</v>
      </c>
      <c r="R826" s="8" t="str">
        <f t="shared" si="12"/>
        <v>*436*</v>
      </c>
    </row>
    <row r="827" spans="1:18" ht="19.8">
      <c r="A827" s="3" t="s">
        <v>21939</v>
      </c>
      <c r="B827" s="3" t="s">
        <v>22</v>
      </c>
      <c r="C827" s="3" t="s">
        <v>19526</v>
      </c>
      <c r="D827" s="3" t="s">
        <v>5</v>
      </c>
      <c r="E827" s="3" t="s">
        <v>19525</v>
      </c>
      <c r="F827" s="3" t="s">
        <v>9</v>
      </c>
      <c r="G827" s="3">
        <v>2023</v>
      </c>
      <c r="H827" s="3" t="s">
        <v>22116</v>
      </c>
      <c r="I827" s="3">
        <v>169</v>
      </c>
      <c r="J827" s="3" t="s">
        <v>21100</v>
      </c>
      <c r="K827" s="3" t="s">
        <v>0</v>
      </c>
      <c r="N827" s="3">
        <v>1545</v>
      </c>
      <c r="O827" s="3" t="s">
        <v>21106</v>
      </c>
      <c r="P827" s="3" t="s">
        <v>21114</v>
      </c>
      <c r="Q827" s="3">
        <v>367</v>
      </c>
      <c r="R827" s="8" t="str">
        <f t="shared" si="12"/>
        <v>*367*</v>
      </c>
    </row>
    <row r="828" spans="1:18" ht="19.8">
      <c r="A828" s="3" t="s">
        <v>21940</v>
      </c>
      <c r="B828" s="3" t="s">
        <v>285</v>
      </c>
      <c r="C828" s="3" t="s">
        <v>19524</v>
      </c>
      <c r="D828" s="3" t="s">
        <v>31</v>
      </c>
      <c r="E828" s="3" t="s">
        <v>19523</v>
      </c>
      <c r="F828" s="3" t="s">
        <v>29</v>
      </c>
      <c r="G828" s="3">
        <v>2007</v>
      </c>
      <c r="H828" s="3" t="s">
        <v>22116</v>
      </c>
      <c r="I828" s="3">
        <v>351</v>
      </c>
      <c r="J828" s="3" t="s">
        <v>21093</v>
      </c>
      <c r="K828" s="3" t="s">
        <v>0</v>
      </c>
      <c r="N828" s="3">
        <v>950</v>
      </c>
      <c r="O828" s="3" t="s">
        <v>21106</v>
      </c>
      <c r="P828" s="3" t="s">
        <v>21111</v>
      </c>
      <c r="Q828" s="3">
        <v>288</v>
      </c>
      <c r="R828" s="8" t="str">
        <f t="shared" si="12"/>
        <v>*288*</v>
      </c>
    </row>
    <row r="829" spans="1:18" ht="19.8">
      <c r="A829" s="3" t="s">
        <v>21941</v>
      </c>
      <c r="B829" s="3" t="s">
        <v>196</v>
      </c>
      <c r="C829" s="3" t="s">
        <v>19522</v>
      </c>
      <c r="D829" s="3" t="s">
        <v>36</v>
      </c>
      <c r="E829" s="3" t="s">
        <v>19521</v>
      </c>
      <c r="F829" s="3" t="s">
        <v>15</v>
      </c>
      <c r="G829" s="3">
        <v>2005</v>
      </c>
      <c r="H829" s="3" t="s">
        <v>22118</v>
      </c>
      <c r="I829" s="3">
        <v>447</v>
      </c>
      <c r="J829" s="3" t="s">
        <v>21088</v>
      </c>
      <c r="K829" s="3" t="s">
        <v>1</v>
      </c>
      <c r="L829" s="9">
        <v>45044</v>
      </c>
      <c r="M829" s="9">
        <v>45185</v>
      </c>
      <c r="N829" s="3">
        <v>1930</v>
      </c>
      <c r="O829" s="3" t="s">
        <v>21106</v>
      </c>
      <c r="P829" s="3" t="s">
        <v>21111</v>
      </c>
      <c r="Q829" s="3">
        <v>257</v>
      </c>
      <c r="R829" s="8" t="str">
        <f t="shared" si="12"/>
        <v>*257*</v>
      </c>
    </row>
    <row r="830" spans="1:18" ht="19.8">
      <c r="A830" s="3" t="s">
        <v>21942</v>
      </c>
      <c r="B830" s="3" t="s">
        <v>52</v>
      </c>
      <c r="C830" s="3" t="s">
        <v>19520</v>
      </c>
      <c r="D830" s="3" t="s">
        <v>50</v>
      </c>
      <c r="E830" s="3" t="s">
        <v>19519</v>
      </c>
      <c r="F830" s="3" t="s">
        <v>77</v>
      </c>
      <c r="G830" s="3">
        <v>2019</v>
      </c>
      <c r="H830" s="3" t="s">
        <v>22116</v>
      </c>
      <c r="I830" s="3">
        <v>292</v>
      </c>
      <c r="J830" s="3" t="s">
        <v>21089</v>
      </c>
      <c r="K830" s="3" t="s">
        <v>1</v>
      </c>
      <c r="L830" s="9">
        <v>45132</v>
      </c>
      <c r="M830" s="9">
        <v>45701</v>
      </c>
      <c r="N830" s="3">
        <v>2105</v>
      </c>
      <c r="O830" s="3" t="s">
        <v>21106</v>
      </c>
      <c r="P830" s="3" t="s">
        <v>21112</v>
      </c>
      <c r="Q830" s="3">
        <v>209</v>
      </c>
      <c r="R830" s="8" t="str">
        <f t="shared" si="12"/>
        <v>*209*</v>
      </c>
    </row>
    <row r="831" spans="1:18" ht="19.8">
      <c r="A831" s="3" t="s">
        <v>21943</v>
      </c>
      <c r="B831" s="3" t="s">
        <v>108</v>
      </c>
      <c r="C831" s="3" t="s">
        <v>19518</v>
      </c>
      <c r="D831" s="3" t="s">
        <v>63</v>
      </c>
      <c r="E831" s="3" t="s">
        <v>19517</v>
      </c>
      <c r="F831" s="3" t="s">
        <v>48</v>
      </c>
      <c r="G831" s="3">
        <v>2007</v>
      </c>
      <c r="H831" s="3" t="s">
        <v>22118</v>
      </c>
      <c r="I831" s="3">
        <v>349</v>
      </c>
      <c r="J831" s="3" t="s">
        <v>21086</v>
      </c>
      <c r="K831" s="3" t="s">
        <v>0</v>
      </c>
      <c r="N831" s="3">
        <v>1840</v>
      </c>
      <c r="O831" s="3" t="s">
        <v>21106</v>
      </c>
      <c r="P831" s="3" t="s">
        <v>21111</v>
      </c>
      <c r="Q831" s="3">
        <v>144</v>
      </c>
      <c r="R831" s="8" t="str">
        <f t="shared" si="12"/>
        <v>*144*</v>
      </c>
    </row>
    <row r="832" spans="1:18" ht="19.8">
      <c r="A832" s="3" t="s">
        <v>21944</v>
      </c>
      <c r="B832" s="3" t="s">
        <v>22</v>
      </c>
      <c r="C832" s="3" t="s">
        <v>12332</v>
      </c>
      <c r="D832" s="3" t="s">
        <v>5</v>
      </c>
      <c r="E832" s="3" t="s">
        <v>19516</v>
      </c>
      <c r="F832" s="3" t="s">
        <v>77</v>
      </c>
      <c r="G832" s="3">
        <v>2009</v>
      </c>
      <c r="H832" s="3" t="s">
        <v>22118</v>
      </c>
      <c r="I832" s="3">
        <v>88</v>
      </c>
      <c r="J832" s="3" t="s">
        <v>21084</v>
      </c>
      <c r="K832" s="3" t="s">
        <v>0</v>
      </c>
      <c r="N832" s="3">
        <v>275</v>
      </c>
      <c r="O832" s="3" t="s">
        <v>21106</v>
      </c>
      <c r="P832" s="3" t="s">
        <v>21114</v>
      </c>
      <c r="Q832" s="3">
        <v>197</v>
      </c>
      <c r="R832" s="8" t="str">
        <f t="shared" si="12"/>
        <v>*197*</v>
      </c>
    </row>
    <row r="833" spans="1:18" ht="19.8">
      <c r="A833" s="3" t="s">
        <v>21945</v>
      </c>
      <c r="B833" s="3" t="s">
        <v>72</v>
      </c>
      <c r="C833" s="3" t="s">
        <v>19515</v>
      </c>
      <c r="D833" s="3" t="s">
        <v>36</v>
      </c>
      <c r="E833" s="3" t="s">
        <v>19514</v>
      </c>
      <c r="F833" s="3" t="s">
        <v>3</v>
      </c>
      <c r="G833" s="3">
        <v>2010</v>
      </c>
      <c r="H833" s="3" t="s">
        <v>22118</v>
      </c>
      <c r="I833" s="3">
        <v>229</v>
      </c>
      <c r="J833" s="3" t="s">
        <v>21090</v>
      </c>
      <c r="K833" s="3" t="s">
        <v>0</v>
      </c>
      <c r="N833" s="3">
        <v>1215</v>
      </c>
      <c r="O833" s="3" t="s">
        <v>21106</v>
      </c>
      <c r="P833" s="3" t="s">
        <v>21111</v>
      </c>
      <c r="Q833" s="3">
        <v>416</v>
      </c>
      <c r="R833" s="8" t="str">
        <f t="shared" si="12"/>
        <v>*416*</v>
      </c>
    </row>
    <row r="834" spans="1:18" ht="19.8">
      <c r="A834" s="3" t="s">
        <v>21946</v>
      </c>
      <c r="B834" s="3" t="s">
        <v>147</v>
      </c>
      <c r="C834" s="3" t="s">
        <v>19513</v>
      </c>
      <c r="D834" s="3" t="s">
        <v>5</v>
      </c>
      <c r="E834" s="3" t="s">
        <v>19512</v>
      </c>
      <c r="F834" s="3" t="s">
        <v>48</v>
      </c>
      <c r="G834" s="3">
        <v>2013</v>
      </c>
      <c r="H834" s="3" t="s">
        <v>22117</v>
      </c>
      <c r="I834" s="3">
        <v>333</v>
      </c>
      <c r="J834" s="3" t="s">
        <v>21084</v>
      </c>
      <c r="K834" s="3" t="s">
        <v>1</v>
      </c>
      <c r="L834" s="9">
        <v>45704</v>
      </c>
      <c r="M834" s="9">
        <v>45713</v>
      </c>
      <c r="N834" s="3">
        <v>170</v>
      </c>
      <c r="O834" s="3" t="s">
        <v>21106</v>
      </c>
      <c r="P834" s="3" t="s">
        <v>21112</v>
      </c>
      <c r="Q834" s="3">
        <v>185</v>
      </c>
      <c r="R834" s="8" t="str">
        <f t="shared" si="12"/>
        <v>*185*</v>
      </c>
    </row>
    <row r="835" spans="1:18" ht="19.8">
      <c r="A835" s="3" t="s">
        <v>21947</v>
      </c>
      <c r="B835" s="3" t="s">
        <v>12</v>
      </c>
      <c r="C835" s="3" t="s">
        <v>19511</v>
      </c>
      <c r="D835" s="3" t="s">
        <v>2</v>
      </c>
      <c r="E835" s="3" t="s">
        <v>19510</v>
      </c>
      <c r="F835" s="3" t="s">
        <v>29</v>
      </c>
      <c r="G835" s="3">
        <v>2016</v>
      </c>
      <c r="H835" s="3" t="s">
        <v>22117</v>
      </c>
      <c r="I835" s="3">
        <v>404</v>
      </c>
      <c r="J835" s="3" t="s">
        <v>21085</v>
      </c>
      <c r="K835" s="3" t="s">
        <v>0</v>
      </c>
      <c r="N835" s="3">
        <v>935</v>
      </c>
      <c r="O835" s="3" t="s">
        <v>21073</v>
      </c>
      <c r="P835" s="3" t="s">
        <v>21111</v>
      </c>
      <c r="Q835" s="3">
        <v>278</v>
      </c>
      <c r="R835" s="8" t="str">
        <f t="shared" si="12"/>
        <v>*278*</v>
      </c>
    </row>
    <row r="836" spans="1:18" ht="19.8">
      <c r="A836" s="3" t="s">
        <v>21948</v>
      </c>
      <c r="B836" s="3" t="s">
        <v>455</v>
      </c>
      <c r="C836" s="3" t="s">
        <v>8876</v>
      </c>
      <c r="D836" s="3" t="s">
        <v>14</v>
      </c>
      <c r="E836" s="3" t="s">
        <v>19509</v>
      </c>
      <c r="F836" s="3" t="s">
        <v>77</v>
      </c>
      <c r="G836" s="3">
        <v>2019</v>
      </c>
      <c r="H836" s="3" t="s">
        <v>22117</v>
      </c>
      <c r="I836" s="3">
        <v>487</v>
      </c>
      <c r="J836" s="3" t="s">
        <v>21102</v>
      </c>
      <c r="K836" s="3" t="s">
        <v>0</v>
      </c>
      <c r="N836" s="3">
        <v>1655</v>
      </c>
      <c r="O836" s="3" t="s">
        <v>21106</v>
      </c>
      <c r="P836" s="3" t="s">
        <v>21112</v>
      </c>
      <c r="Q836" s="3">
        <v>152</v>
      </c>
      <c r="R836" s="8" t="str">
        <f t="shared" ref="R836:R899" si="13">"*"&amp;Q836&amp;"*"</f>
        <v>*152*</v>
      </c>
    </row>
    <row r="837" spans="1:18" ht="19.8">
      <c r="A837" s="3" t="s">
        <v>21949</v>
      </c>
      <c r="B837" s="3" t="s">
        <v>218</v>
      </c>
      <c r="C837" s="3" t="s">
        <v>19508</v>
      </c>
      <c r="D837" s="3" t="s">
        <v>95</v>
      </c>
      <c r="E837" s="3" t="s">
        <v>19507</v>
      </c>
      <c r="F837" s="3" t="s">
        <v>48</v>
      </c>
      <c r="G837" s="3">
        <v>2005</v>
      </c>
      <c r="H837" s="3" t="s">
        <v>22117</v>
      </c>
      <c r="I837" s="3">
        <v>484</v>
      </c>
      <c r="J837" s="3" t="s">
        <v>21100</v>
      </c>
      <c r="K837" s="3" t="s">
        <v>0</v>
      </c>
      <c r="N837" s="3">
        <v>2110</v>
      </c>
      <c r="O837" s="3" t="s">
        <v>21105</v>
      </c>
      <c r="P837" s="3" t="s">
        <v>21112</v>
      </c>
      <c r="Q837" s="3">
        <v>368</v>
      </c>
      <c r="R837" s="8" t="str">
        <f t="shared" si="13"/>
        <v>*368*</v>
      </c>
    </row>
    <row r="838" spans="1:18" ht="19.8">
      <c r="A838" s="3" t="s">
        <v>21950</v>
      </c>
      <c r="B838" s="3" t="s">
        <v>243</v>
      </c>
      <c r="C838" s="3" t="s">
        <v>19506</v>
      </c>
      <c r="D838" s="3" t="s">
        <v>63</v>
      </c>
      <c r="E838" s="3" t="s">
        <v>19505</v>
      </c>
      <c r="F838" s="3" t="s">
        <v>9</v>
      </c>
      <c r="G838" s="3">
        <v>2020</v>
      </c>
      <c r="H838" s="3" t="s">
        <v>22118</v>
      </c>
      <c r="I838" s="3">
        <v>323</v>
      </c>
      <c r="J838" s="3" t="s">
        <v>21099</v>
      </c>
      <c r="K838" s="3" t="s">
        <v>1</v>
      </c>
      <c r="L838" s="9">
        <v>45660</v>
      </c>
      <c r="M838" s="9">
        <v>45694</v>
      </c>
      <c r="N838" s="3">
        <v>795</v>
      </c>
      <c r="O838" s="3" t="s">
        <v>21106</v>
      </c>
      <c r="P838" s="3" t="s">
        <v>21112</v>
      </c>
      <c r="Q838" s="3">
        <v>319</v>
      </c>
      <c r="R838" s="8" t="str">
        <f t="shared" si="13"/>
        <v>*319*</v>
      </c>
    </row>
    <row r="839" spans="1:18" ht="19.8">
      <c r="A839" s="3" t="s">
        <v>21951</v>
      </c>
      <c r="B839" s="3" t="s">
        <v>65</v>
      </c>
      <c r="C839" s="3" t="s">
        <v>18509</v>
      </c>
      <c r="D839" s="3" t="s">
        <v>63</v>
      </c>
      <c r="E839" s="3" t="s">
        <v>19504</v>
      </c>
      <c r="F839" s="3" t="s">
        <v>29</v>
      </c>
      <c r="G839" s="3">
        <v>2013</v>
      </c>
      <c r="H839" s="3" t="s">
        <v>22118</v>
      </c>
      <c r="I839" s="3">
        <v>124</v>
      </c>
      <c r="J839" s="3" t="s">
        <v>21100</v>
      </c>
      <c r="K839" s="3" t="s">
        <v>1</v>
      </c>
      <c r="L839" s="9">
        <v>45130</v>
      </c>
      <c r="M839" s="9">
        <v>45505</v>
      </c>
      <c r="N839" s="3">
        <v>1295</v>
      </c>
      <c r="O839" s="3" t="s">
        <v>21106</v>
      </c>
      <c r="P839" s="3" t="s">
        <v>21111</v>
      </c>
      <c r="Q839" s="3">
        <v>376</v>
      </c>
      <c r="R839" s="8" t="str">
        <f t="shared" si="13"/>
        <v>*376*</v>
      </c>
    </row>
    <row r="840" spans="1:18" ht="19.8">
      <c r="A840" s="3" t="s">
        <v>21952</v>
      </c>
      <c r="B840" s="3" t="s">
        <v>218</v>
      </c>
      <c r="C840" s="3" t="s">
        <v>18523</v>
      </c>
      <c r="D840" s="3" t="s">
        <v>95</v>
      </c>
      <c r="E840" s="3" t="s">
        <v>19503</v>
      </c>
      <c r="F840" s="3" t="s">
        <v>48</v>
      </c>
      <c r="G840" s="3">
        <v>2013</v>
      </c>
      <c r="H840" s="3" t="s">
        <v>22116</v>
      </c>
      <c r="I840" s="3">
        <v>241</v>
      </c>
      <c r="J840" s="3" t="s">
        <v>21098</v>
      </c>
      <c r="K840" s="3" t="s">
        <v>1</v>
      </c>
      <c r="L840" s="9">
        <v>45045</v>
      </c>
      <c r="M840" s="9">
        <v>45311</v>
      </c>
      <c r="N840" s="3">
        <v>1170</v>
      </c>
      <c r="O840" s="3" t="s">
        <v>21105</v>
      </c>
      <c r="P840" s="3" t="s">
        <v>21114</v>
      </c>
      <c r="Q840" s="3">
        <v>442</v>
      </c>
      <c r="R840" s="8" t="str">
        <f t="shared" si="13"/>
        <v>*442*</v>
      </c>
    </row>
    <row r="841" spans="1:18" ht="19.8">
      <c r="A841" s="3" t="s">
        <v>21953</v>
      </c>
      <c r="B841" s="3" t="s">
        <v>38</v>
      </c>
      <c r="C841" s="3" t="s">
        <v>19502</v>
      </c>
      <c r="D841" s="3" t="s">
        <v>36</v>
      </c>
      <c r="E841" s="3" t="s">
        <v>19501</v>
      </c>
      <c r="F841" s="3" t="s">
        <v>15</v>
      </c>
      <c r="G841" s="3">
        <v>2024</v>
      </c>
      <c r="H841" s="3" t="s">
        <v>22118</v>
      </c>
      <c r="I841" s="3">
        <v>348</v>
      </c>
      <c r="J841" s="3" t="s">
        <v>21092</v>
      </c>
      <c r="K841" s="3" t="s">
        <v>0</v>
      </c>
      <c r="N841" s="3">
        <v>1015</v>
      </c>
      <c r="O841" s="3" t="s">
        <v>21106</v>
      </c>
      <c r="P841" s="3" t="s">
        <v>21113</v>
      </c>
      <c r="Q841" s="3">
        <v>161</v>
      </c>
      <c r="R841" s="8" t="str">
        <f t="shared" si="13"/>
        <v>*161*</v>
      </c>
    </row>
    <row r="842" spans="1:18" ht="19.8">
      <c r="A842" s="3" t="s">
        <v>21954</v>
      </c>
      <c r="B842" s="3" t="s">
        <v>426</v>
      </c>
      <c r="C842" s="3" t="s">
        <v>19500</v>
      </c>
      <c r="D842" s="3" t="s">
        <v>95</v>
      </c>
      <c r="E842" s="3" t="s">
        <v>19499</v>
      </c>
      <c r="F842" s="3" t="s">
        <v>9</v>
      </c>
      <c r="G842" s="3">
        <v>2006</v>
      </c>
      <c r="H842" s="3" t="s">
        <v>22118</v>
      </c>
      <c r="I842" s="3">
        <v>340</v>
      </c>
      <c r="J842" s="3" t="s">
        <v>21085</v>
      </c>
      <c r="K842" s="3" t="s">
        <v>1</v>
      </c>
      <c r="L842" s="9">
        <v>45354</v>
      </c>
      <c r="M842" s="9">
        <v>45683</v>
      </c>
      <c r="N842" s="3">
        <v>1855</v>
      </c>
      <c r="O842" s="3" t="s">
        <v>21105</v>
      </c>
      <c r="P842" s="3" t="s">
        <v>21112</v>
      </c>
      <c r="Q842" s="3">
        <v>174</v>
      </c>
      <c r="R842" s="8" t="str">
        <f t="shared" si="13"/>
        <v>*174*</v>
      </c>
    </row>
    <row r="843" spans="1:18" ht="19.8">
      <c r="A843" s="3" t="s">
        <v>21955</v>
      </c>
      <c r="B843" s="3" t="s">
        <v>88</v>
      </c>
      <c r="C843" s="3" t="s">
        <v>19498</v>
      </c>
      <c r="D843" s="3" t="s">
        <v>2</v>
      </c>
      <c r="E843" s="3" t="s">
        <v>19497</v>
      </c>
      <c r="F843" s="3" t="s">
        <v>29</v>
      </c>
      <c r="G843" s="3">
        <v>2018</v>
      </c>
      <c r="H843" s="3" t="s">
        <v>22118</v>
      </c>
      <c r="I843" s="3">
        <v>198</v>
      </c>
      <c r="J843" s="3" t="s">
        <v>21100</v>
      </c>
      <c r="K843" s="3" t="s">
        <v>1</v>
      </c>
      <c r="L843" s="9">
        <v>45672</v>
      </c>
      <c r="M843" s="9">
        <v>45678</v>
      </c>
      <c r="N843" s="3">
        <v>2090</v>
      </c>
      <c r="O843" s="3" t="s">
        <v>21073</v>
      </c>
      <c r="P843" s="3" t="s">
        <v>21113</v>
      </c>
      <c r="Q843" s="3">
        <v>160</v>
      </c>
      <c r="R843" s="8" t="str">
        <f t="shared" si="13"/>
        <v>*160*</v>
      </c>
    </row>
    <row r="844" spans="1:18" ht="19.8">
      <c r="A844" s="3" t="s">
        <v>21956</v>
      </c>
      <c r="B844" s="3" t="s">
        <v>196</v>
      </c>
      <c r="C844" s="3" t="s">
        <v>19496</v>
      </c>
      <c r="D844" s="3" t="s">
        <v>36</v>
      </c>
      <c r="E844" s="3" t="s">
        <v>19495</v>
      </c>
      <c r="F844" s="3" t="s">
        <v>15</v>
      </c>
      <c r="G844" s="3">
        <v>2016</v>
      </c>
      <c r="H844" s="3" t="s">
        <v>22117</v>
      </c>
      <c r="I844" s="3">
        <v>365</v>
      </c>
      <c r="J844" s="3" t="s">
        <v>21091</v>
      </c>
      <c r="K844" s="3" t="s">
        <v>0</v>
      </c>
      <c r="N844" s="3">
        <v>675</v>
      </c>
      <c r="O844" s="3" t="s">
        <v>21106</v>
      </c>
      <c r="P844" s="3" t="s">
        <v>21114</v>
      </c>
      <c r="Q844" s="3">
        <v>327</v>
      </c>
      <c r="R844" s="8" t="str">
        <f t="shared" si="13"/>
        <v>*327*</v>
      </c>
    </row>
    <row r="845" spans="1:18" ht="19.8">
      <c r="A845" s="3" t="s">
        <v>21957</v>
      </c>
      <c r="B845" s="3" t="s">
        <v>65</v>
      </c>
      <c r="C845" s="3" t="s">
        <v>19494</v>
      </c>
      <c r="D845" s="3" t="s">
        <v>63</v>
      </c>
      <c r="E845" s="3" t="s">
        <v>19493</v>
      </c>
      <c r="F845" s="3" t="s">
        <v>9</v>
      </c>
      <c r="G845" s="3">
        <v>2010</v>
      </c>
      <c r="H845" s="3" t="s">
        <v>22117</v>
      </c>
      <c r="I845" s="3">
        <v>460</v>
      </c>
      <c r="J845" s="3" t="s">
        <v>21085</v>
      </c>
      <c r="K845" s="3" t="s">
        <v>0</v>
      </c>
      <c r="N845" s="3">
        <v>1630</v>
      </c>
      <c r="O845" s="3" t="s">
        <v>21106</v>
      </c>
      <c r="P845" s="3" t="s">
        <v>21114</v>
      </c>
      <c r="Q845" s="3">
        <v>427</v>
      </c>
      <c r="R845" s="8" t="str">
        <f t="shared" si="13"/>
        <v>*427*</v>
      </c>
    </row>
    <row r="846" spans="1:18" ht="19.8">
      <c r="A846" s="3" t="s">
        <v>21958</v>
      </c>
      <c r="B846" s="3" t="s">
        <v>143</v>
      </c>
      <c r="C846" s="3" t="s">
        <v>19492</v>
      </c>
      <c r="D846" s="3" t="s">
        <v>141</v>
      </c>
      <c r="E846" s="3" t="s">
        <v>19491</v>
      </c>
      <c r="F846" s="3" t="s">
        <v>15</v>
      </c>
      <c r="G846" s="3">
        <v>2010</v>
      </c>
      <c r="H846" s="3" t="s">
        <v>22117</v>
      </c>
      <c r="I846" s="3">
        <v>84</v>
      </c>
      <c r="J846" s="3" t="s">
        <v>21100</v>
      </c>
      <c r="K846" s="3" t="s">
        <v>1</v>
      </c>
      <c r="L846" s="9">
        <v>45524</v>
      </c>
      <c r="M846" s="9">
        <v>45570</v>
      </c>
      <c r="N846" s="3">
        <v>535</v>
      </c>
      <c r="O846" s="3" t="s">
        <v>25</v>
      </c>
      <c r="P846" s="3" t="s">
        <v>21114</v>
      </c>
      <c r="Q846" s="3">
        <v>397</v>
      </c>
      <c r="R846" s="8" t="str">
        <f t="shared" si="13"/>
        <v>*397*</v>
      </c>
    </row>
    <row r="847" spans="1:18" ht="19.8">
      <c r="A847" s="3" t="s">
        <v>21959</v>
      </c>
      <c r="B847" s="3" t="s">
        <v>433</v>
      </c>
      <c r="C847" s="3" t="s">
        <v>19490</v>
      </c>
      <c r="D847" s="3" t="s">
        <v>123</v>
      </c>
      <c r="E847" s="3" t="s">
        <v>19489</v>
      </c>
      <c r="F847" s="3" t="s">
        <v>3</v>
      </c>
      <c r="G847" s="3">
        <v>2005</v>
      </c>
      <c r="H847" s="3" t="s">
        <v>22117</v>
      </c>
      <c r="I847" s="3">
        <v>231</v>
      </c>
      <c r="J847" s="3" t="s">
        <v>21088</v>
      </c>
      <c r="K847" s="3" t="s">
        <v>1</v>
      </c>
      <c r="L847" s="9">
        <v>45036</v>
      </c>
      <c r="M847" s="9">
        <v>45497</v>
      </c>
      <c r="N847" s="3">
        <v>395</v>
      </c>
      <c r="O847" s="3" t="s">
        <v>21106</v>
      </c>
      <c r="P847" s="3" t="s">
        <v>21111</v>
      </c>
      <c r="Q847" s="3">
        <v>204</v>
      </c>
      <c r="R847" s="8" t="str">
        <f t="shared" si="13"/>
        <v>*204*</v>
      </c>
    </row>
    <row r="848" spans="1:18" ht="19.8">
      <c r="A848" s="3" t="s">
        <v>21960</v>
      </c>
      <c r="B848" s="3" t="s">
        <v>196</v>
      </c>
      <c r="C848" s="3" t="s">
        <v>19488</v>
      </c>
      <c r="D848" s="3" t="s">
        <v>36</v>
      </c>
      <c r="E848" s="3" t="s">
        <v>19487</v>
      </c>
      <c r="F848" s="3" t="s">
        <v>77</v>
      </c>
      <c r="G848" s="3">
        <v>2015</v>
      </c>
      <c r="H848" s="3" t="s">
        <v>22118</v>
      </c>
      <c r="I848" s="3">
        <v>86</v>
      </c>
      <c r="J848" s="3" t="s">
        <v>21085</v>
      </c>
      <c r="K848" s="3" t="s">
        <v>0</v>
      </c>
      <c r="N848" s="3">
        <v>330</v>
      </c>
      <c r="O848" s="3" t="s">
        <v>21106</v>
      </c>
      <c r="P848" s="3" t="s">
        <v>21112</v>
      </c>
      <c r="Q848" s="3">
        <v>265</v>
      </c>
      <c r="R848" s="8" t="str">
        <f t="shared" si="13"/>
        <v>*265*</v>
      </c>
    </row>
    <row r="849" spans="1:18" ht="19.8">
      <c r="A849" s="3" t="s">
        <v>21961</v>
      </c>
      <c r="B849" s="3" t="s">
        <v>97</v>
      </c>
      <c r="C849" s="3" t="s">
        <v>19486</v>
      </c>
      <c r="D849" s="3" t="s">
        <v>95</v>
      </c>
      <c r="E849" s="3" t="s">
        <v>19485</v>
      </c>
      <c r="F849" s="3" t="s">
        <v>48</v>
      </c>
      <c r="G849" s="3">
        <v>2019</v>
      </c>
      <c r="H849" s="3" t="s">
        <v>22118</v>
      </c>
      <c r="I849" s="3">
        <v>251</v>
      </c>
      <c r="J849" s="3" t="s">
        <v>21092</v>
      </c>
      <c r="K849" s="3" t="s">
        <v>1</v>
      </c>
      <c r="L849" s="9">
        <v>45672</v>
      </c>
      <c r="M849" s="9">
        <v>45692</v>
      </c>
      <c r="N849" s="3">
        <v>1355</v>
      </c>
      <c r="O849" s="3" t="s">
        <v>21105</v>
      </c>
      <c r="P849" s="3" t="s">
        <v>21114</v>
      </c>
      <c r="Q849" s="3">
        <v>295</v>
      </c>
      <c r="R849" s="8" t="str">
        <f t="shared" si="13"/>
        <v>*295*</v>
      </c>
    </row>
    <row r="850" spans="1:18" ht="19.8">
      <c r="A850" s="3" t="s">
        <v>21962</v>
      </c>
      <c r="B850" s="3" t="s">
        <v>92</v>
      </c>
      <c r="C850" s="3" t="s">
        <v>19484</v>
      </c>
      <c r="D850" s="3" t="s">
        <v>25</v>
      </c>
      <c r="E850" s="3" t="s">
        <v>19483</v>
      </c>
      <c r="F850" s="3" t="s">
        <v>29</v>
      </c>
      <c r="G850" s="3">
        <v>2019</v>
      </c>
      <c r="H850" s="3" t="s">
        <v>22116</v>
      </c>
      <c r="I850" s="3">
        <v>235</v>
      </c>
      <c r="J850" s="3" t="s">
        <v>21093</v>
      </c>
      <c r="K850" s="3" t="s">
        <v>0</v>
      </c>
      <c r="N850" s="3">
        <v>830</v>
      </c>
      <c r="O850" s="3" t="s">
        <v>25</v>
      </c>
      <c r="P850" s="3" t="s">
        <v>21114</v>
      </c>
      <c r="Q850" s="3">
        <v>412</v>
      </c>
      <c r="R850" s="8" t="str">
        <f t="shared" si="13"/>
        <v>*412*</v>
      </c>
    </row>
    <row r="851" spans="1:18" ht="19.8">
      <c r="A851" s="3" t="s">
        <v>21963</v>
      </c>
      <c r="B851" s="3" t="s">
        <v>426</v>
      </c>
      <c r="C851" s="3" t="s">
        <v>19482</v>
      </c>
      <c r="D851" s="3" t="s">
        <v>95</v>
      </c>
      <c r="E851" s="3" t="s">
        <v>19481</v>
      </c>
      <c r="F851" s="3" t="s">
        <v>3</v>
      </c>
      <c r="G851" s="3">
        <v>2024</v>
      </c>
      <c r="H851" s="3" t="s">
        <v>22118</v>
      </c>
      <c r="I851" s="3">
        <v>373</v>
      </c>
      <c r="J851" s="3" t="s">
        <v>21085</v>
      </c>
      <c r="K851" s="3" t="s">
        <v>0</v>
      </c>
      <c r="N851" s="3">
        <v>845</v>
      </c>
      <c r="O851" s="3" t="s">
        <v>21105</v>
      </c>
      <c r="P851" s="3" t="s">
        <v>21111</v>
      </c>
      <c r="Q851" s="3">
        <v>388</v>
      </c>
      <c r="R851" s="8" t="str">
        <f t="shared" si="13"/>
        <v>*388*</v>
      </c>
    </row>
    <row r="852" spans="1:18" ht="19.8">
      <c r="A852" s="3" t="s">
        <v>21964</v>
      </c>
      <c r="B852" s="3" t="s">
        <v>60</v>
      </c>
      <c r="C852" s="3" t="s">
        <v>19480</v>
      </c>
      <c r="D852" s="3" t="s">
        <v>41</v>
      </c>
      <c r="E852" s="3" t="s">
        <v>19479</v>
      </c>
      <c r="F852" s="3" t="s">
        <v>3</v>
      </c>
      <c r="G852" s="3">
        <v>2018</v>
      </c>
      <c r="H852" s="3" t="s">
        <v>22117</v>
      </c>
      <c r="I852" s="3">
        <v>386</v>
      </c>
      <c r="J852" s="3" t="s">
        <v>21093</v>
      </c>
      <c r="K852" s="3" t="s">
        <v>0</v>
      </c>
      <c r="N852" s="3">
        <v>2265</v>
      </c>
      <c r="O852" s="3" t="s">
        <v>21106</v>
      </c>
      <c r="P852" s="3" t="s">
        <v>21111</v>
      </c>
      <c r="Q852" s="3">
        <v>274</v>
      </c>
      <c r="R852" s="8" t="str">
        <f t="shared" si="13"/>
        <v>*274*</v>
      </c>
    </row>
    <row r="853" spans="1:18" ht="19.8">
      <c r="A853" s="3" t="s">
        <v>21965</v>
      </c>
      <c r="B853" s="3" t="s">
        <v>7</v>
      </c>
      <c r="C853" s="3" t="s">
        <v>19478</v>
      </c>
      <c r="D853" s="3" t="s">
        <v>5</v>
      </c>
      <c r="E853" s="3" t="s">
        <v>19477</v>
      </c>
      <c r="F853" s="3" t="s">
        <v>15</v>
      </c>
      <c r="G853" s="3">
        <v>2023</v>
      </c>
      <c r="H853" s="3" t="s">
        <v>22116</v>
      </c>
      <c r="I853" s="3">
        <v>381</v>
      </c>
      <c r="J853" s="3" t="s">
        <v>21088</v>
      </c>
      <c r="K853" s="3" t="s">
        <v>0</v>
      </c>
      <c r="N853" s="3">
        <v>1995</v>
      </c>
      <c r="O853" s="3" t="s">
        <v>21106</v>
      </c>
      <c r="P853" s="3" t="s">
        <v>21112</v>
      </c>
      <c r="Q853" s="3">
        <v>295</v>
      </c>
      <c r="R853" s="8" t="str">
        <f t="shared" si="13"/>
        <v>*295*</v>
      </c>
    </row>
    <row r="854" spans="1:18" ht="19.8">
      <c r="A854" s="3" t="s">
        <v>21966</v>
      </c>
      <c r="B854" s="3" t="s">
        <v>33</v>
      </c>
      <c r="C854" s="3" t="s">
        <v>19476</v>
      </c>
      <c r="D854" s="3" t="s">
        <v>31</v>
      </c>
      <c r="E854" s="3" t="s">
        <v>19475</v>
      </c>
      <c r="F854" s="3" t="s">
        <v>15</v>
      </c>
      <c r="G854" s="3">
        <v>2021</v>
      </c>
      <c r="H854" s="3" t="s">
        <v>22116</v>
      </c>
      <c r="I854" s="3">
        <v>293</v>
      </c>
      <c r="J854" s="3" t="s">
        <v>21097</v>
      </c>
      <c r="K854" s="3" t="s">
        <v>0</v>
      </c>
      <c r="N854" s="3">
        <v>1015</v>
      </c>
      <c r="O854" s="3" t="s">
        <v>21106</v>
      </c>
      <c r="P854" s="3" t="s">
        <v>21111</v>
      </c>
      <c r="Q854" s="3">
        <v>252</v>
      </c>
      <c r="R854" s="8" t="str">
        <f t="shared" si="13"/>
        <v>*252*</v>
      </c>
    </row>
    <row r="855" spans="1:18" ht="19.8">
      <c r="A855" s="3" t="s">
        <v>21967</v>
      </c>
      <c r="B855" s="3" t="s">
        <v>38</v>
      </c>
      <c r="C855" s="3" t="s">
        <v>19474</v>
      </c>
      <c r="D855" s="3" t="s">
        <v>36</v>
      </c>
      <c r="E855" s="3" t="s">
        <v>19473</v>
      </c>
      <c r="F855" s="3" t="s">
        <v>9</v>
      </c>
      <c r="G855" s="3">
        <v>2012</v>
      </c>
      <c r="H855" s="3" t="s">
        <v>22116</v>
      </c>
      <c r="I855" s="3">
        <v>272</v>
      </c>
      <c r="J855" s="3" t="s">
        <v>21087</v>
      </c>
      <c r="K855" s="3" t="s">
        <v>0</v>
      </c>
      <c r="N855" s="3">
        <v>975</v>
      </c>
      <c r="O855" s="3" t="s">
        <v>21106</v>
      </c>
      <c r="P855" s="3" t="s">
        <v>21114</v>
      </c>
      <c r="Q855" s="3">
        <v>181</v>
      </c>
      <c r="R855" s="8" t="str">
        <f t="shared" si="13"/>
        <v>*181*</v>
      </c>
    </row>
    <row r="856" spans="1:18" ht="19.8">
      <c r="A856" s="3" t="s">
        <v>21968</v>
      </c>
      <c r="B856" s="3" t="s">
        <v>143</v>
      </c>
      <c r="C856" s="3" t="s">
        <v>19472</v>
      </c>
      <c r="D856" s="3" t="s">
        <v>141</v>
      </c>
      <c r="E856" s="3" t="s">
        <v>19471</v>
      </c>
      <c r="F856" s="3" t="s">
        <v>9</v>
      </c>
      <c r="G856" s="3">
        <v>2007</v>
      </c>
      <c r="H856" s="3" t="s">
        <v>22118</v>
      </c>
      <c r="I856" s="3">
        <v>467</v>
      </c>
      <c r="J856" s="3" t="s">
        <v>21099</v>
      </c>
      <c r="K856" s="3" t="s">
        <v>1</v>
      </c>
      <c r="L856" s="9">
        <v>45181</v>
      </c>
      <c r="M856" s="9">
        <v>45192</v>
      </c>
      <c r="N856" s="3">
        <v>2495</v>
      </c>
      <c r="O856" s="3" t="s">
        <v>25</v>
      </c>
      <c r="P856" s="3" t="s">
        <v>21111</v>
      </c>
      <c r="Q856" s="3">
        <v>344</v>
      </c>
      <c r="R856" s="8" t="str">
        <f t="shared" si="13"/>
        <v>*344*</v>
      </c>
    </row>
    <row r="857" spans="1:18" ht="19.8">
      <c r="A857" s="3" t="s">
        <v>21969</v>
      </c>
      <c r="B857" s="3" t="s">
        <v>60</v>
      </c>
      <c r="C857" s="3" t="s">
        <v>19470</v>
      </c>
      <c r="D857" s="3" t="s">
        <v>41</v>
      </c>
      <c r="E857" s="3" t="s">
        <v>19469</v>
      </c>
      <c r="F857" s="3" t="s">
        <v>9</v>
      </c>
      <c r="G857" s="3">
        <v>2010</v>
      </c>
      <c r="H857" s="3" t="s">
        <v>22116</v>
      </c>
      <c r="I857" s="3">
        <v>186</v>
      </c>
      <c r="J857" s="3" t="s">
        <v>21090</v>
      </c>
      <c r="K857" s="3" t="s">
        <v>1</v>
      </c>
      <c r="L857" s="9">
        <v>45268</v>
      </c>
      <c r="M857" s="9">
        <v>45304</v>
      </c>
      <c r="N857" s="3">
        <v>1900</v>
      </c>
      <c r="O857" s="3" t="s">
        <v>21106</v>
      </c>
      <c r="P857" s="3" t="s">
        <v>21112</v>
      </c>
      <c r="Q857" s="3">
        <v>357</v>
      </c>
      <c r="R857" s="8" t="str">
        <f t="shared" si="13"/>
        <v>*357*</v>
      </c>
    </row>
    <row r="858" spans="1:18" ht="19.8">
      <c r="A858" s="3" t="s">
        <v>21970</v>
      </c>
      <c r="B858" s="3" t="s">
        <v>92</v>
      </c>
      <c r="C858" s="3" t="s">
        <v>19468</v>
      </c>
      <c r="D858" s="3" t="s">
        <v>25</v>
      </c>
      <c r="E858" s="3" t="s">
        <v>19467</v>
      </c>
      <c r="F858" s="3" t="s">
        <v>48</v>
      </c>
      <c r="G858" s="3">
        <v>2007</v>
      </c>
      <c r="H858" s="3" t="s">
        <v>22118</v>
      </c>
      <c r="I858" s="3">
        <v>374</v>
      </c>
      <c r="J858" s="3" t="s">
        <v>21088</v>
      </c>
      <c r="K858" s="3" t="s">
        <v>1</v>
      </c>
      <c r="L858" s="9">
        <v>45052</v>
      </c>
      <c r="M858" s="9">
        <v>45525</v>
      </c>
      <c r="N858" s="3">
        <v>1875</v>
      </c>
      <c r="O858" s="3" t="s">
        <v>25</v>
      </c>
      <c r="P858" s="3" t="s">
        <v>21111</v>
      </c>
      <c r="Q858" s="3">
        <v>155</v>
      </c>
      <c r="R858" s="8" t="str">
        <f t="shared" si="13"/>
        <v>*155*</v>
      </c>
    </row>
    <row r="859" spans="1:18" ht="19.8">
      <c r="A859" s="3" t="s">
        <v>21971</v>
      </c>
      <c r="B859" s="3" t="s">
        <v>88</v>
      </c>
      <c r="C859" s="3" t="s">
        <v>19466</v>
      </c>
      <c r="D859" s="3" t="s">
        <v>2</v>
      </c>
      <c r="E859" s="3" t="s">
        <v>19465</v>
      </c>
      <c r="F859" s="3" t="s">
        <v>9</v>
      </c>
      <c r="G859" s="3">
        <v>2015</v>
      </c>
      <c r="H859" s="3" t="s">
        <v>22118</v>
      </c>
      <c r="I859" s="3">
        <v>433</v>
      </c>
      <c r="J859" s="3" t="s">
        <v>21098</v>
      </c>
      <c r="K859" s="3" t="s">
        <v>0</v>
      </c>
      <c r="N859" s="3">
        <v>815</v>
      </c>
      <c r="O859" s="3" t="s">
        <v>21073</v>
      </c>
      <c r="P859" s="3" t="s">
        <v>21112</v>
      </c>
      <c r="Q859" s="3">
        <v>125</v>
      </c>
      <c r="R859" s="8" t="str">
        <f t="shared" si="13"/>
        <v>*125*</v>
      </c>
    </row>
    <row r="860" spans="1:18" ht="19.8">
      <c r="A860" s="3" t="s">
        <v>21972</v>
      </c>
      <c r="B860" s="3" t="s">
        <v>243</v>
      </c>
      <c r="C860" s="3" t="s">
        <v>19464</v>
      </c>
      <c r="D860" s="3" t="s">
        <v>63</v>
      </c>
      <c r="E860" s="3" t="s">
        <v>19463</v>
      </c>
      <c r="F860" s="3" t="s">
        <v>77</v>
      </c>
      <c r="G860" s="3">
        <v>2016</v>
      </c>
      <c r="H860" s="3" t="s">
        <v>22118</v>
      </c>
      <c r="I860" s="3">
        <v>399</v>
      </c>
      <c r="J860" s="3" t="s">
        <v>21095</v>
      </c>
      <c r="K860" s="3" t="s">
        <v>1</v>
      </c>
      <c r="L860" s="9">
        <v>45518</v>
      </c>
      <c r="M860" s="9">
        <v>45561</v>
      </c>
      <c r="N860" s="3">
        <v>645</v>
      </c>
      <c r="O860" s="3" t="s">
        <v>21106</v>
      </c>
      <c r="P860" s="3" t="s">
        <v>21112</v>
      </c>
      <c r="Q860" s="3">
        <v>441</v>
      </c>
      <c r="R860" s="8" t="str">
        <f t="shared" si="13"/>
        <v>*441*</v>
      </c>
    </row>
    <row r="861" spans="1:18" ht="19.8">
      <c r="A861" s="3" t="s">
        <v>21973</v>
      </c>
      <c r="B861" s="3" t="s">
        <v>304</v>
      </c>
      <c r="C861" s="3" t="s">
        <v>19462</v>
      </c>
      <c r="D861" s="3" t="s">
        <v>123</v>
      </c>
      <c r="E861" s="3" t="s">
        <v>19461</v>
      </c>
      <c r="F861" s="3" t="s">
        <v>9</v>
      </c>
      <c r="G861" s="3">
        <v>2022</v>
      </c>
      <c r="H861" s="3" t="s">
        <v>22117</v>
      </c>
      <c r="I861" s="3">
        <v>117</v>
      </c>
      <c r="J861" s="3" t="s">
        <v>21092</v>
      </c>
      <c r="K861" s="3" t="s">
        <v>0</v>
      </c>
      <c r="N861" s="3">
        <v>1110</v>
      </c>
      <c r="O861" s="3" t="s">
        <v>21106</v>
      </c>
      <c r="P861" s="3" t="s">
        <v>21112</v>
      </c>
      <c r="Q861" s="3">
        <v>301</v>
      </c>
      <c r="R861" s="8" t="str">
        <f t="shared" si="13"/>
        <v>*301*</v>
      </c>
    </row>
    <row r="862" spans="1:18" ht="19.8">
      <c r="A862" s="3" t="s">
        <v>21974</v>
      </c>
      <c r="B862" s="3" t="s">
        <v>92</v>
      </c>
      <c r="C862" s="3" t="s">
        <v>19460</v>
      </c>
      <c r="D862" s="3" t="s">
        <v>25</v>
      </c>
      <c r="E862" s="3" t="s">
        <v>19459</v>
      </c>
      <c r="F862" s="3" t="s">
        <v>48</v>
      </c>
      <c r="G862" s="3">
        <v>2012</v>
      </c>
      <c r="H862" s="3" t="s">
        <v>22117</v>
      </c>
      <c r="I862" s="3">
        <v>97</v>
      </c>
      <c r="J862" s="3" t="s">
        <v>21097</v>
      </c>
      <c r="K862" s="3" t="s">
        <v>1</v>
      </c>
      <c r="L862" s="9">
        <v>45608</v>
      </c>
      <c r="M862" s="9">
        <v>45676</v>
      </c>
      <c r="N862" s="3">
        <v>1080</v>
      </c>
      <c r="O862" s="3" t="s">
        <v>25</v>
      </c>
      <c r="P862" s="3" t="s">
        <v>21111</v>
      </c>
      <c r="Q862" s="3">
        <v>207</v>
      </c>
      <c r="R862" s="8" t="str">
        <f t="shared" si="13"/>
        <v>*207*</v>
      </c>
    </row>
    <row r="863" spans="1:18" ht="19.8">
      <c r="A863" s="3" t="s">
        <v>21975</v>
      </c>
      <c r="B863" s="3" t="s">
        <v>60</v>
      </c>
      <c r="C863" s="3" t="s">
        <v>19458</v>
      </c>
      <c r="D863" s="3" t="s">
        <v>41</v>
      </c>
      <c r="E863" s="3" t="s">
        <v>19457</v>
      </c>
      <c r="F863" s="3" t="s">
        <v>9</v>
      </c>
      <c r="G863" s="3">
        <v>2013</v>
      </c>
      <c r="H863" s="3" t="s">
        <v>22117</v>
      </c>
      <c r="I863" s="3">
        <v>82</v>
      </c>
      <c r="J863" s="3" t="s">
        <v>21086</v>
      </c>
      <c r="K863" s="3" t="s">
        <v>0</v>
      </c>
      <c r="N863" s="3">
        <v>550</v>
      </c>
      <c r="O863" s="3" t="s">
        <v>21106</v>
      </c>
      <c r="P863" s="3" t="s">
        <v>21114</v>
      </c>
      <c r="Q863" s="3">
        <v>296</v>
      </c>
      <c r="R863" s="8" t="str">
        <f t="shared" si="13"/>
        <v>*296*</v>
      </c>
    </row>
    <row r="864" spans="1:18" ht="19.8">
      <c r="A864" s="3" t="s">
        <v>21976</v>
      </c>
      <c r="B864" s="3" t="s">
        <v>65</v>
      </c>
      <c r="C864" s="3" t="s">
        <v>19456</v>
      </c>
      <c r="D864" s="3" t="s">
        <v>63</v>
      </c>
      <c r="E864" s="3" t="s">
        <v>19455</v>
      </c>
      <c r="F864" s="3" t="s">
        <v>15</v>
      </c>
      <c r="G864" s="3">
        <v>2016</v>
      </c>
      <c r="H864" s="3" t="s">
        <v>22117</v>
      </c>
      <c r="I864" s="3">
        <v>300</v>
      </c>
      <c r="J864" s="3" t="s">
        <v>21092</v>
      </c>
      <c r="K864" s="3" t="s">
        <v>0</v>
      </c>
      <c r="N864" s="3">
        <v>375</v>
      </c>
      <c r="O864" s="3" t="s">
        <v>21106</v>
      </c>
      <c r="P864" s="3" t="s">
        <v>21113</v>
      </c>
      <c r="Q864" s="3">
        <v>270</v>
      </c>
      <c r="R864" s="8" t="str">
        <f t="shared" si="13"/>
        <v>*270*</v>
      </c>
    </row>
    <row r="865" spans="1:18" ht="19.8">
      <c r="A865" s="3" t="s">
        <v>21977</v>
      </c>
      <c r="B865" s="3" t="s">
        <v>478</v>
      </c>
      <c r="C865" s="3" t="s">
        <v>19454</v>
      </c>
      <c r="D865" s="3" t="s">
        <v>95</v>
      </c>
      <c r="E865" s="3" t="s">
        <v>19453</v>
      </c>
      <c r="F865" s="3" t="s">
        <v>3</v>
      </c>
      <c r="G865" s="3">
        <v>2010</v>
      </c>
      <c r="H865" s="3" t="s">
        <v>22118</v>
      </c>
      <c r="I865" s="3">
        <v>444</v>
      </c>
      <c r="J865" s="3" t="s">
        <v>21085</v>
      </c>
      <c r="K865" s="3" t="s">
        <v>0</v>
      </c>
      <c r="N865" s="3">
        <v>1435</v>
      </c>
      <c r="O865" s="3" t="s">
        <v>21105</v>
      </c>
      <c r="P865" s="3" t="s">
        <v>21112</v>
      </c>
      <c r="Q865" s="3">
        <v>167</v>
      </c>
      <c r="R865" s="8" t="str">
        <f t="shared" si="13"/>
        <v>*167*</v>
      </c>
    </row>
    <row r="866" spans="1:18" ht="19.8">
      <c r="A866" s="3" t="s">
        <v>21978</v>
      </c>
      <c r="B866" s="3" t="s">
        <v>455</v>
      </c>
      <c r="C866" s="3" t="s">
        <v>19452</v>
      </c>
      <c r="D866" s="3" t="s">
        <v>14</v>
      </c>
      <c r="E866" s="3" t="s">
        <v>19451</v>
      </c>
      <c r="F866" s="3" t="s">
        <v>9</v>
      </c>
      <c r="G866" s="3">
        <v>2007</v>
      </c>
      <c r="H866" s="3" t="s">
        <v>22118</v>
      </c>
      <c r="I866" s="3">
        <v>87</v>
      </c>
      <c r="J866" s="3" t="s">
        <v>21091</v>
      </c>
      <c r="K866" s="3" t="s">
        <v>1</v>
      </c>
      <c r="L866" s="9">
        <v>45075</v>
      </c>
      <c r="M866" s="9">
        <v>45226</v>
      </c>
      <c r="N866" s="3">
        <v>1945</v>
      </c>
      <c r="O866" s="3" t="s">
        <v>21106</v>
      </c>
      <c r="P866" s="3" t="s">
        <v>21113</v>
      </c>
      <c r="Q866" s="3">
        <v>396</v>
      </c>
      <c r="R866" s="8" t="str">
        <f t="shared" si="13"/>
        <v>*396*</v>
      </c>
    </row>
    <row r="867" spans="1:18" ht="19.8">
      <c r="A867" s="3" t="s">
        <v>21979</v>
      </c>
      <c r="B867" s="3" t="s">
        <v>304</v>
      </c>
      <c r="C867" s="3" t="s">
        <v>19450</v>
      </c>
      <c r="D867" s="3" t="s">
        <v>123</v>
      </c>
      <c r="E867" s="3" t="s">
        <v>19449</v>
      </c>
      <c r="F867" s="3" t="s">
        <v>3</v>
      </c>
      <c r="G867" s="3">
        <v>2012</v>
      </c>
      <c r="H867" s="3" t="s">
        <v>22116</v>
      </c>
      <c r="I867" s="3">
        <v>332</v>
      </c>
      <c r="J867" s="3" t="s">
        <v>21093</v>
      </c>
      <c r="K867" s="3" t="s">
        <v>1</v>
      </c>
      <c r="L867" s="9">
        <v>45201</v>
      </c>
      <c r="M867" s="9">
        <v>45357</v>
      </c>
      <c r="N867" s="3">
        <v>955</v>
      </c>
      <c r="O867" s="3" t="s">
        <v>21106</v>
      </c>
      <c r="P867" s="3" t="s">
        <v>21114</v>
      </c>
      <c r="Q867" s="3">
        <v>325</v>
      </c>
      <c r="R867" s="8" t="str">
        <f t="shared" si="13"/>
        <v>*325*</v>
      </c>
    </row>
    <row r="868" spans="1:18" ht="19.8">
      <c r="A868" s="3" t="s">
        <v>21980</v>
      </c>
      <c r="B868" s="3" t="s">
        <v>27</v>
      </c>
      <c r="C868" s="3" t="s">
        <v>19448</v>
      </c>
      <c r="D868" s="3" t="s">
        <v>25</v>
      </c>
      <c r="E868" s="3" t="s">
        <v>19447</v>
      </c>
      <c r="F868" s="3" t="s">
        <v>48</v>
      </c>
      <c r="G868" s="3">
        <v>2016</v>
      </c>
      <c r="H868" s="3" t="s">
        <v>22118</v>
      </c>
      <c r="I868" s="3">
        <v>237</v>
      </c>
      <c r="J868" s="3" t="s">
        <v>21086</v>
      </c>
      <c r="K868" s="3" t="s">
        <v>0</v>
      </c>
      <c r="N868" s="3">
        <v>2245</v>
      </c>
      <c r="O868" s="3" t="s">
        <v>25</v>
      </c>
      <c r="P868" s="3" t="s">
        <v>21114</v>
      </c>
      <c r="Q868" s="3">
        <v>112</v>
      </c>
      <c r="R868" s="8" t="str">
        <f t="shared" si="13"/>
        <v>*112*</v>
      </c>
    </row>
    <row r="869" spans="1:18" ht="19.8">
      <c r="A869" s="3" t="s">
        <v>21981</v>
      </c>
      <c r="B869" s="3" t="s">
        <v>88</v>
      </c>
      <c r="C869" s="3" t="s">
        <v>4393</v>
      </c>
      <c r="D869" s="3" t="s">
        <v>2</v>
      </c>
      <c r="E869" s="3" t="s">
        <v>19446</v>
      </c>
      <c r="F869" s="3" t="s">
        <v>15</v>
      </c>
      <c r="G869" s="3">
        <v>2006</v>
      </c>
      <c r="H869" s="3" t="s">
        <v>22118</v>
      </c>
      <c r="I869" s="3">
        <v>118</v>
      </c>
      <c r="J869" s="3" t="s">
        <v>21086</v>
      </c>
      <c r="K869" s="3" t="s">
        <v>0</v>
      </c>
      <c r="N869" s="3">
        <v>1610</v>
      </c>
      <c r="O869" s="3" t="s">
        <v>21073</v>
      </c>
      <c r="P869" s="3" t="s">
        <v>21114</v>
      </c>
      <c r="Q869" s="3">
        <v>392</v>
      </c>
      <c r="R869" s="8" t="str">
        <f t="shared" si="13"/>
        <v>*392*</v>
      </c>
    </row>
    <row r="870" spans="1:18" ht="19.8">
      <c r="A870" s="3" t="s">
        <v>21982</v>
      </c>
      <c r="B870" s="3" t="s">
        <v>138</v>
      </c>
      <c r="C870" s="3" t="s">
        <v>19445</v>
      </c>
      <c r="D870" s="3" t="s">
        <v>2</v>
      </c>
      <c r="E870" s="3" t="s">
        <v>19444</v>
      </c>
      <c r="F870" s="3" t="s">
        <v>29</v>
      </c>
      <c r="G870" s="3">
        <v>2007</v>
      </c>
      <c r="H870" s="3" t="s">
        <v>22118</v>
      </c>
      <c r="I870" s="3">
        <v>251</v>
      </c>
      <c r="J870" s="3" t="s">
        <v>21101</v>
      </c>
      <c r="K870" s="3" t="s">
        <v>1</v>
      </c>
      <c r="L870" s="9">
        <v>45008</v>
      </c>
      <c r="M870" s="9">
        <v>45339</v>
      </c>
      <c r="N870" s="3">
        <v>1460</v>
      </c>
      <c r="O870" s="3" t="s">
        <v>21073</v>
      </c>
      <c r="P870" s="3" t="s">
        <v>21111</v>
      </c>
      <c r="Q870" s="3">
        <v>340</v>
      </c>
      <c r="R870" s="8" t="str">
        <f t="shared" si="13"/>
        <v>*340*</v>
      </c>
    </row>
    <row r="871" spans="1:18" ht="19.8">
      <c r="A871" s="3" t="s">
        <v>21983</v>
      </c>
      <c r="B871" s="3" t="s">
        <v>56</v>
      </c>
      <c r="C871" s="3" t="s">
        <v>19443</v>
      </c>
      <c r="D871" s="3" t="s">
        <v>50</v>
      </c>
      <c r="E871" s="3" t="s">
        <v>19442</v>
      </c>
      <c r="F871" s="3" t="s">
        <v>29</v>
      </c>
      <c r="G871" s="3">
        <v>2005</v>
      </c>
      <c r="H871" s="3" t="s">
        <v>22117</v>
      </c>
      <c r="I871" s="3">
        <v>498</v>
      </c>
      <c r="J871" s="3" t="s">
        <v>21090</v>
      </c>
      <c r="K871" s="3" t="s">
        <v>0</v>
      </c>
      <c r="N871" s="3">
        <v>2260</v>
      </c>
      <c r="O871" s="3" t="s">
        <v>21106</v>
      </c>
      <c r="P871" s="3" t="s">
        <v>21112</v>
      </c>
      <c r="Q871" s="3">
        <v>218</v>
      </c>
      <c r="R871" s="8" t="str">
        <f t="shared" si="13"/>
        <v>*218*</v>
      </c>
    </row>
    <row r="872" spans="1:18" ht="19.8">
      <c r="A872" s="3" t="s">
        <v>21984</v>
      </c>
      <c r="B872" s="3" t="s">
        <v>88</v>
      </c>
      <c r="C872" s="3" t="s">
        <v>19441</v>
      </c>
      <c r="D872" s="3" t="s">
        <v>2</v>
      </c>
      <c r="E872" s="3" t="s">
        <v>19440</v>
      </c>
      <c r="F872" s="3" t="s">
        <v>9</v>
      </c>
      <c r="G872" s="3">
        <v>2010</v>
      </c>
      <c r="H872" s="3" t="s">
        <v>22117</v>
      </c>
      <c r="I872" s="3">
        <v>420</v>
      </c>
      <c r="J872" s="3" t="s">
        <v>21087</v>
      </c>
      <c r="K872" s="3" t="s">
        <v>0</v>
      </c>
      <c r="N872" s="3">
        <v>430</v>
      </c>
      <c r="O872" s="3" t="s">
        <v>21073</v>
      </c>
      <c r="P872" s="3" t="s">
        <v>21114</v>
      </c>
      <c r="Q872" s="3">
        <v>114</v>
      </c>
      <c r="R872" s="8" t="str">
        <f t="shared" si="13"/>
        <v>*114*</v>
      </c>
    </row>
    <row r="873" spans="1:18" ht="19.8">
      <c r="A873" s="3" t="s">
        <v>21985</v>
      </c>
      <c r="B873" s="3" t="s">
        <v>478</v>
      </c>
      <c r="C873" s="3" t="s">
        <v>19439</v>
      </c>
      <c r="D873" s="3" t="s">
        <v>95</v>
      </c>
      <c r="E873" s="3" t="s">
        <v>19438</v>
      </c>
      <c r="F873" s="3" t="s">
        <v>9</v>
      </c>
      <c r="G873" s="3">
        <v>2010</v>
      </c>
      <c r="H873" s="3" t="s">
        <v>22117</v>
      </c>
      <c r="I873" s="3">
        <v>158</v>
      </c>
      <c r="J873" s="3" t="s">
        <v>21097</v>
      </c>
      <c r="K873" s="3" t="s">
        <v>0</v>
      </c>
      <c r="N873" s="3">
        <v>2295</v>
      </c>
      <c r="O873" s="3" t="s">
        <v>21105</v>
      </c>
      <c r="P873" s="3" t="s">
        <v>21114</v>
      </c>
      <c r="Q873" s="3">
        <v>276</v>
      </c>
      <c r="R873" s="8" t="str">
        <f t="shared" si="13"/>
        <v>*276*</v>
      </c>
    </row>
    <row r="874" spans="1:18" ht="19.8">
      <c r="A874" s="3" t="s">
        <v>21986</v>
      </c>
      <c r="B874" s="3" t="s">
        <v>478</v>
      </c>
      <c r="C874" s="3" t="s">
        <v>19437</v>
      </c>
      <c r="D874" s="3" t="s">
        <v>95</v>
      </c>
      <c r="E874" s="3" t="s">
        <v>19436</v>
      </c>
      <c r="F874" s="3" t="s">
        <v>15</v>
      </c>
      <c r="G874" s="3">
        <v>2012</v>
      </c>
      <c r="H874" s="3" t="s">
        <v>22117</v>
      </c>
      <c r="I874" s="3">
        <v>189</v>
      </c>
      <c r="J874" s="3" t="s">
        <v>21093</v>
      </c>
      <c r="K874" s="3" t="s">
        <v>1</v>
      </c>
      <c r="L874" s="9">
        <v>45096</v>
      </c>
      <c r="M874" s="9">
        <v>45588</v>
      </c>
      <c r="N874" s="3">
        <v>1705</v>
      </c>
      <c r="O874" s="3" t="s">
        <v>21105</v>
      </c>
      <c r="P874" s="3" t="s">
        <v>21111</v>
      </c>
      <c r="Q874" s="3">
        <v>349</v>
      </c>
      <c r="R874" s="8" t="str">
        <f t="shared" si="13"/>
        <v>*349*</v>
      </c>
    </row>
    <row r="875" spans="1:18" ht="19.8">
      <c r="A875" s="3" t="s">
        <v>21987</v>
      </c>
      <c r="B875" s="3" t="s">
        <v>304</v>
      </c>
      <c r="C875" s="3" t="s">
        <v>19435</v>
      </c>
      <c r="D875" s="3" t="s">
        <v>123</v>
      </c>
      <c r="E875" s="3" t="s">
        <v>19434</v>
      </c>
      <c r="F875" s="3" t="s">
        <v>29</v>
      </c>
      <c r="G875" s="3">
        <v>2007</v>
      </c>
      <c r="H875" s="3" t="s">
        <v>22118</v>
      </c>
      <c r="I875" s="3">
        <v>499</v>
      </c>
      <c r="J875" s="3" t="s">
        <v>21086</v>
      </c>
      <c r="K875" s="3" t="s">
        <v>0</v>
      </c>
      <c r="N875" s="3">
        <v>1380</v>
      </c>
      <c r="O875" s="3" t="s">
        <v>21106</v>
      </c>
      <c r="P875" s="3" t="s">
        <v>21111</v>
      </c>
      <c r="Q875" s="3">
        <v>329</v>
      </c>
      <c r="R875" s="8" t="str">
        <f t="shared" si="13"/>
        <v>*329*</v>
      </c>
    </row>
    <row r="876" spans="1:18" ht="19.8">
      <c r="A876" s="3" t="s">
        <v>21988</v>
      </c>
      <c r="B876" s="3" t="s">
        <v>18</v>
      </c>
      <c r="C876" s="3" t="s">
        <v>19433</v>
      </c>
      <c r="D876" s="3" t="s">
        <v>14</v>
      </c>
      <c r="E876" s="3" t="s">
        <v>19432</v>
      </c>
      <c r="F876" s="3" t="s">
        <v>29</v>
      </c>
      <c r="G876" s="3">
        <v>2020</v>
      </c>
      <c r="H876" s="3" t="s">
        <v>22118</v>
      </c>
      <c r="I876" s="3">
        <v>116</v>
      </c>
      <c r="J876" s="3" t="s">
        <v>21087</v>
      </c>
      <c r="K876" s="3" t="s">
        <v>0</v>
      </c>
      <c r="N876" s="3">
        <v>1945</v>
      </c>
      <c r="O876" s="3" t="s">
        <v>21106</v>
      </c>
      <c r="P876" s="3" t="s">
        <v>21112</v>
      </c>
      <c r="Q876" s="3">
        <v>353</v>
      </c>
      <c r="R876" s="8" t="str">
        <f t="shared" si="13"/>
        <v>*353*</v>
      </c>
    </row>
    <row r="877" spans="1:18" ht="19.8">
      <c r="A877" s="3" t="s">
        <v>21989</v>
      </c>
      <c r="B877" s="3" t="s">
        <v>7</v>
      </c>
      <c r="C877" s="3" t="s">
        <v>19431</v>
      </c>
      <c r="D877" s="3" t="s">
        <v>5</v>
      </c>
      <c r="E877" s="3" t="s">
        <v>19430</v>
      </c>
      <c r="F877" s="3" t="s">
        <v>15</v>
      </c>
      <c r="G877" s="3">
        <v>2012</v>
      </c>
      <c r="H877" s="3" t="s">
        <v>22116</v>
      </c>
      <c r="I877" s="3">
        <v>223</v>
      </c>
      <c r="J877" s="3" t="s">
        <v>21100</v>
      </c>
      <c r="K877" s="3" t="s">
        <v>0</v>
      </c>
      <c r="N877" s="3">
        <v>575</v>
      </c>
      <c r="O877" s="3" t="s">
        <v>21106</v>
      </c>
      <c r="P877" s="3" t="s">
        <v>21111</v>
      </c>
      <c r="Q877" s="3">
        <v>116</v>
      </c>
      <c r="R877" s="8" t="str">
        <f t="shared" si="13"/>
        <v>*116*</v>
      </c>
    </row>
    <row r="878" spans="1:18" ht="19.8">
      <c r="A878" s="3" t="s">
        <v>21990</v>
      </c>
      <c r="B878" s="3" t="s">
        <v>12</v>
      </c>
      <c r="C878" s="3" t="s">
        <v>19429</v>
      </c>
      <c r="D878" s="3" t="s">
        <v>2</v>
      </c>
      <c r="E878" s="3" t="s">
        <v>19428</v>
      </c>
      <c r="F878" s="3" t="s">
        <v>48</v>
      </c>
      <c r="G878" s="3">
        <v>2012</v>
      </c>
      <c r="H878" s="3" t="s">
        <v>22118</v>
      </c>
      <c r="I878" s="3">
        <v>397</v>
      </c>
      <c r="J878" s="3" t="s">
        <v>21096</v>
      </c>
      <c r="K878" s="3" t="s">
        <v>0</v>
      </c>
      <c r="N878" s="3">
        <v>1890</v>
      </c>
      <c r="O878" s="3" t="s">
        <v>21073</v>
      </c>
      <c r="P878" s="3" t="s">
        <v>21114</v>
      </c>
      <c r="Q878" s="3">
        <v>165</v>
      </c>
      <c r="R878" s="8" t="str">
        <f t="shared" si="13"/>
        <v>*165*</v>
      </c>
    </row>
    <row r="879" spans="1:18" ht="19.8">
      <c r="A879" s="3" t="s">
        <v>21991</v>
      </c>
      <c r="B879" s="3" t="s">
        <v>218</v>
      </c>
      <c r="C879" s="3" t="s">
        <v>19427</v>
      </c>
      <c r="D879" s="3" t="s">
        <v>95</v>
      </c>
      <c r="E879" s="3" t="s">
        <v>19426</v>
      </c>
      <c r="F879" s="3" t="s">
        <v>3</v>
      </c>
      <c r="G879" s="3">
        <v>2006</v>
      </c>
      <c r="H879" s="3" t="s">
        <v>22117</v>
      </c>
      <c r="I879" s="3">
        <v>370</v>
      </c>
      <c r="J879" s="3" t="s">
        <v>21096</v>
      </c>
      <c r="K879" s="3" t="s">
        <v>1</v>
      </c>
      <c r="L879" s="9">
        <v>45044</v>
      </c>
      <c r="M879" s="9">
        <v>45058</v>
      </c>
      <c r="N879" s="3">
        <v>1320</v>
      </c>
      <c r="O879" s="3" t="s">
        <v>21105</v>
      </c>
      <c r="P879" s="3" t="s">
        <v>21111</v>
      </c>
      <c r="Q879" s="3">
        <v>403</v>
      </c>
      <c r="R879" s="8" t="str">
        <f t="shared" si="13"/>
        <v>*403*</v>
      </c>
    </row>
    <row r="880" spans="1:18" ht="19.8">
      <c r="A880" s="3" t="s">
        <v>21992</v>
      </c>
      <c r="B880" s="3" t="s">
        <v>455</v>
      </c>
      <c r="C880" s="3" t="s">
        <v>19425</v>
      </c>
      <c r="D880" s="3" t="s">
        <v>14</v>
      </c>
      <c r="E880" s="3" t="s">
        <v>19424</v>
      </c>
      <c r="F880" s="3" t="s">
        <v>9</v>
      </c>
      <c r="G880" s="3">
        <v>2012</v>
      </c>
      <c r="H880" s="3" t="s">
        <v>22116</v>
      </c>
      <c r="I880" s="3">
        <v>464</v>
      </c>
      <c r="J880" s="3" t="s">
        <v>21099</v>
      </c>
      <c r="K880" s="3" t="s">
        <v>0</v>
      </c>
      <c r="N880" s="3">
        <v>250</v>
      </c>
      <c r="O880" s="3" t="s">
        <v>21106</v>
      </c>
      <c r="P880" s="3" t="s">
        <v>21112</v>
      </c>
      <c r="Q880" s="3">
        <v>119</v>
      </c>
      <c r="R880" s="8" t="str">
        <f t="shared" si="13"/>
        <v>*119*</v>
      </c>
    </row>
    <row r="881" spans="1:18" ht="19.8">
      <c r="A881" s="3" t="s">
        <v>21993</v>
      </c>
      <c r="B881" s="3" t="s">
        <v>125</v>
      </c>
      <c r="C881" s="3" t="s">
        <v>3392</v>
      </c>
      <c r="D881" s="3" t="s">
        <v>123</v>
      </c>
      <c r="E881" s="3" t="s">
        <v>19423</v>
      </c>
      <c r="F881" s="3" t="s">
        <v>9</v>
      </c>
      <c r="G881" s="3">
        <v>2014</v>
      </c>
      <c r="H881" s="3" t="s">
        <v>22116</v>
      </c>
      <c r="I881" s="3">
        <v>97</v>
      </c>
      <c r="J881" s="3" t="s">
        <v>21100</v>
      </c>
      <c r="K881" s="3" t="s">
        <v>0</v>
      </c>
      <c r="N881" s="3">
        <v>1805</v>
      </c>
      <c r="O881" s="3" t="s">
        <v>21106</v>
      </c>
      <c r="P881" s="3" t="s">
        <v>21111</v>
      </c>
      <c r="Q881" s="3">
        <v>205</v>
      </c>
      <c r="R881" s="8" t="str">
        <f t="shared" si="13"/>
        <v>*205*</v>
      </c>
    </row>
    <row r="882" spans="1:18" ht="19.8">
      <c r="A882" s="3" t="s">
        <v>21994</v>
      </c>
      <c r="B882" s="3" t="s">
        <v>22</v>
      </c>
      <c r="C882" s="3" t="s">
        <v>19422</v>
      </c>
      <c r="D882" s="3" t="s">
        <v>5</v>
      </c>
      <c r="E882" s="3" t="s">
        <v>19421</v>
      </c>
      <c r="F882" s="3" t="s">
        <v>15</v>
      </c>
      <c r="G882" s="3">
        <v>2019</v>
      </c>
      <c r="H882" s="3" t="s">
        <v>22116</v>
      </c>
      <c r="I882" s="3">
        <v>422</v>
      </c>
      <c r="J882" s="3" t="s">
        <v>21094</v>
      </c>
      <c r="K882" s="3" t="s">
        <v>0</v>
      </c>
      <c r="N882" s="3">
        <v>240</v>
      </c>
      <c r="O882" s="3" t="s">
        <v>21106</v>
      </c>
      <c r="P882" s="3" t="s">
        <v>21112</v>
      </c>
      <c r="Q882" s="3">
        <v>307</v>
      </c>
      <c r="R882" s="8" t="str">
        <f t="shared" si="13"/>
        <v>*307*</v>
      </c>
    </row>
    <row r="883" spans="1:18" ht="19.8">
      <c r="A883" s="3" t="s">
        <v>21995</v>
      </c>
      <c r="B883" s="3" t="s">
        <v>92</v>
      </c>
      <c r="C883" s="3" t="s">
        <v>19420</v>
      </c>
      <c r="D883" s="3" t="s">
        <v>25</v>
      </c>
      <c r="E883" s="3" t="s">
        <v>19419</v>
      </c>
      <c r="F883" s="3" t="s">
        <v>3</v>
      </c>
      <c r="G883" s="3">
        <v>2024</v>
      </c>
      <c r="H883" s="3" t="s">
        <v>22118</v>
      </c>
      <c r="I883" s="3">
        <v>177</v>
      </c>
      <c r="J883" s="3" t="s">
        <v>21100</v>
      </c>
      <c r="K883" s="3" t="s">
        <v>1</v>
      </c>
      <c r="L883" s="9">
        <v>45568</v>
      </c>
      <c r="M883" s="9">
        <v>45626</v>
      </c>
      <c r="N883" s="3">
        <v>1780</v>
      </c>
      <c r="O883" s="3" t="s">
        <v>25</v>
      </c>
      <c r="P883" s="3" t="s">
        <v>21112</v>
      </c>
      <c r="Q883" s="3">
        <v>390</v>
      </c>
      <c r="R883" s="8" t="str">
        <f t="shared" si="13"/>
        <v>*390*</v>
      </c>
    </row>
    <row r="884" spans="1:18" ht="19.8">
      <c r="A884" s="3" t="s">
        <v>21996</v>
      </c>
      <c r="B884" s="3" t="s">
        <v>38</v>
      </c>
      <c r="C884" s="3" t="s">
        <v>19418</v>
      </c>
      <c r="D884" s="3" t="s">
        <v>36</v>
      </c>
      <c r="E884" s="3" t="s">
        <v>19417</v>
      </c>
      <c r="F884" s="3" t="s">
        <v>9</v>
      </c>
      <c r="G884" s="3">
        <v>2010</v>
      </c>
      <c r="H884" s="3" t="s">
        <v>22116</v>
      </c>
      <c r="I884" s="3">
        <v>247</v>
      </c>
      <c r="J884" s="3" t="s">
        <v>21100</v>
      </c>
      <c r="K884" s="3" t="s">
        <v>1</v>
      </c>
      <c r="L884" s="9">
        <v>45251</v>
      </c>
      <c r="M884" s="9">
        <v>45527</v>
      </c>
      <c r="N884" s="3">
        <v>1325</v>
      </c>
      <c r="O884" s="3" t="s">
        <v>21106</v>
      </c>
      <c r="P884" s="3" t="s">
        <v>21112</v>
      </c>
      <c r="Q884" s="3">
        <v>385</v>
      </c>
      <c r="R884" s="8" t="str">
        <f t="shared" si="13"/>
        <v>*385*</v>
      </c>
    </row>
    <row r="885" spans="1:18" ht="19.8">
      <c r="A885" s="3" t="s">
        <v>21997</v>
      </c>
      <c r="B885" s="3" t="s">
        <v>33</v>
      </c>
      <c r="C885" s="3" t="s">
        <v>19416</v>
      </c>
      <c r="D885" s="3" t="s">
        <v>31</v>
      </c>
      <c r="E885" s="3" t="s">
        <v>19415</v>
      </c>
      <c r="F885" s="3" t="s">
        <v>29</v>
      </c>
      <c r="G885" s="3">
        <v>2012</v>
      </c>
      <c r="H885" s="3" t="s">
        <v>22118</v>
      </c>
      <c r="I885" s="3">
        <v>267</v>
      </c>
      <c r="J885" s="3" t="s">
        <v>21101</v>
      </c>
      <c r="K885" s="3" t="s">
        <v>0</v>
      </c>
      <c r="N885" s="3">
        <v>1140</v>
      </c>
      <c r="O885" s="3" t="s">
        <v>21106</v>
      </c>
      <c r="P885" s="3" t="s">
        <v>21111</v>
      </c>
      <c r="Q885" s="3">
        <v>181</v>
      </c>
      <c r="R885" s="8" t="str">
        <f t="shared" si="13"/>
        <v>*181*</v>
      </c>
    </row>
    <row r="886" spans="1:18" ht="19.8">
      <c r="A886" s="3" t="s">
        <v>21998</v>
      </c>
      <c r="B886" s="3" t="s">
        <v>108</v>
      </c>
      <c r="C886" s="3" t="s">
        <v>19414</v>
      </c>
      <c r="D886" s="3" t="s">
        <v>63</v>
      </c>
      <c r="E886" s="3" t="s">
        <v>19413</v>
      </c>
      <c r="F886" s="3" t="s">
        <v>3</v>
      </c>
      <c r="G886" s="3">
        <v>2015</v>
      </c>
      <c r="H886" s="3" t="s">
        <v>22118</v>
      </c>
      <c r="I886" s="3">
        <v>345</v>
      </c>
      <c r="J886" s="3" t="s">
        <v>21085</v>
      </c>
      <c r="K886" s="3" t="s">
        <v>1</v>
      </c>
      <c r="L886" s="9">
        <v>45028</v>
      </c>
      <c r="M886" s="9">
        <v>45230</v>
      </c>
      <c r="N886" s="3">
        <v>220</v>
      </c>
      <c r="O886" s="3" t="s">
        <v>21106</v>
      </c>
      <c r="P886" s="3" t="s">
        <v>21114</v>
      </c>
      <c r="Q886" s="3">
        <v>402</v>
      </c>
      <c r="R886" s="8" t="str">
        <f t="shared" si="13"/>
        <v>*402*</v>
      </c>
    </row>
    <row r="887" spans="1:18" ht="19.8">
      <c r="A887" s="3" t="s">
        <v>21999</v>
      </c>
      <c r="B887" s="3" t="s">
        <v>97</v>
      </c>
      <c r="C887" s="3" t="s">
        <v>19412</v>
      </c>
      <c r="D887" s="3" t="s">
        <v>95</v>
      </c>
      <c r="E887" s="3" t="s">
        <v>19411</v>
      </c>
      <c r="F887" s="3" t="s">
        <v>9</v>
      </c>
      <c r="G887" s="3">
        <v>2011</v>
      </c>
      <c r="H887" s="3" t="s">
        <v>22118</v>
      </c>
      <c r="I887" s="3">
        <v>232</v>
      </c>
      <c r="J887" s="3" t="s">
        <v>21092</v>
      </c>
      <c r="K887" s="3" t="s">
        <v>0</v>
      </c>
      <c r="N887" s="3">
        <v>560</v>
      </c>
      <c r="O887" s="3" t="s">
        <v>21105</v>
      </c>
      <c r="P887" s="3" t="s">
        <v>21113</v>
      </c>
      <c r="Q887" s="3">
        <v>452</v>
      </c>
      <c r="R887" s="8" t="str">
        <f t="shared" si="13"/>
        <v>*452*</v>
      </c>
    </row>
    <row r="888" spans="1:18" ht="19.8">
      <c r="A888" s="3" t="s">
        <v>22000</v>
      </c>
      <c r="B888" s="3" t="s">
        <v>52</v>
      </c>
      <c r="C888" s="3" t="s">
        <v>19410</v>
      </c>
      <c r="D888" s="3" t="s">
        <v>50</v>
      </c>
      <c r="E888" s="3" t="s">
        <v>19409</v>
      </c>
      <c r="F888" s="3" t="s">
        <v>77</v>
      </c>
      <c r="G888" s="3">
        <v>2008</v>
      </c>
      <c r="H888" s="3" t="s">
        <v>22117</v>
      </c>
      <c r="I888" s="3">
        <v>175</v>
      </c>
      <c r="J888" s="3" t="s">
        <v>21095</v>
      </c>
      <c r="K888" s="3" t="s">
        <v>0</v>
      </c>
      <c r="N888" s="3">
        <v>1155</v>
      </c>
      <c r="O888" s="3" t="s">
        <v>21106</v>
      </c>
      <c r="P888" s="3" t="s">
        <v>21112</v>
      </c>
      <c r="Q888" s="3">
        <v>359</v>
      </c>
      <c r="R888" s="8" t="str">
        <f t="shared" si="13"/>
        <v>*359*</v>
      </c>
    </row>
    <row r="889" spans="1:18" ht="19.8">
      <c r="A889" s="3" t="s">
        <v>22001</v>
      </c>
      <c r="B889" s="3" t="s">
        <v>60</v>
      </c>
      <c r="C889" s="3" t="s">
        <v>19408</v>
      </c>
      <c r="D889" s="3" t="s">
        <v>41</v>
      </c>
      <c r="E889" s="3" t="s">
        <v>19407</v>
      </c>
      <c r="F889" s="3" t="s">
        <v>77</v>
      </c>
      <c r="G889" s="3">
        <v>2009</v>
      </c>
      <c r="H889" s="3" t="s">
        <v>22117</v>
      </c>
      <c r="I889" s="3">
        <v>321</v>
      </c>
      <c r="J889" s="3" t="s">
        <v>21084</v>
      </c>
      <c r="K889" s="3" t="s">
        <v>0</v>
      </c>
      <c r="N889" s="3">
        <v>1125</v>
      </c>
      <c r="O889" s="3" t="s">
        <v>21106</v>
      </c>
      <c r="P889" s="3" t="s">
        <v>21113</v>
      </c>
      <c r="Q889" s="3">
        <v>336</v>
      </c>
      <c r="R889" s="8" t="str">
        <f t="shared" si="13"/>
        <v>*336*</v>
      </c>
    </row>
    <row r="890" spans="1:18" ht="19.8">
      <c r="A890" s="3" t="s">
        <v>22002</v>
      </c>
      <c r="B890" s="3" t="s">
        <v>7</v>
      </c>
      <c r="C890" s="3" t="s">
        <v>19406</v>
      </c>
      <c r="D890" s="3" t="s">
        <v>5</v>
      </c>
      <c r="E890" s="3" t="s">
        <v>19405</v>
      </c>
      <c r="F890" s="3" t="s">
        <v>15</v>
      </c>
      <c r="G890" s="3">
        <v>2024</v>
      </c>
      <c r="H890" s="3" t="s">
        <v>22117</v>
      </c>
      <c r="I890" s="3">
        <v>240</v>
      </c>
      <c r="J890" s="3" t="s">
        <v>21093</v>
      </c>
      <c r="K890" s="3" t="s">
        <v>1</v>
      </c>
      <c r="L890" s="9">
        <v>45267</v>
      </c>
      <c r="M890" s="9">
        <v>45463</v>
      </c>
      <c r="N890" s="3">
        <v>365</v>
      </c>
      <c r="O890" s="3" t="s">
        <v>21106</v>
      </c>
      <c r="P890" s="3" t="s">
        <v>21114</v>
      </c>
      <c r="Q890" s="3">
        <v>348</v>
      </c>
      <c r="R890" s="8" t="str">
        <f t="shared" si="13"/>
        <v>*348*</v>
      </c>
    </row>
    <row r="891" spans="1:18" ht="19.8">
      <c r="A891" s="3" t="s">
        <v>22003</v>
      </c>
      <c r="B891" s="3" t="s">
        <v>65</v>
      </c>
      <c r="C891" s="3" t="s">
        <v>19404</v>
      </c>
      <c r="D891" s="3" t="s">
        <v>63</v>
      </c>
      <c r="E891" s="3" t="s">
        <v>19403</v>
      </c>
      <c r="F891" s="3" t="s">
        <v>48</v>
      </c>
      <c r="G891" s="3">
        <v>2007</v>
      </c>
      <c r="H891" s="3" t="s">
        <v>22117</v>
      </c>
      <c r="I891" s="3">
        <v>225</v>
      </c>
      <c r="J891" s="3" t="s">
        <v>21097</v>
      </c>
      <c r="K891" s="3" t="s">
        <v>0</v>
      </c>
      <c r="N891" s="3">
        <v>640</v>
      </c>
      <c r="O891" s="3" t="s">
        <v>21106</v>
      </c>
      <c r="P891" s="3" t="s">
        <v>21114</v>
      </c>
      <c r="Q891" s="3">
        <v>139</v>
      </c>
      <c r="R891" s="8" t="str">
        <f t="shared" si="13"/>
        <v>*139*</v>
      </c>
    </row>
    <row r="892" spans="1:18" ht="19.8">
      <c r="A892" s="3" t="s">
        <v>22004</v>
      </c>
      <c r="B892" s="3" t="s">
        <v>88</v>
      </c>
      <c r="C892" s="3" t="s">
        <v>19402</v>
      </c>
      <c r="D892" s="3" t="s">
        <v>2</v>
      </c>
      <c r="E892" s="3" t="s">
        <v>19401</v>
      </c>
      <c r="F892" s="3" t="s">
        <v>48</v>
      </c>
      <c r="G892" s="3">
        <v>2023</v>
      </c>
      <c r="H892" s="3" t="s">
        <v>22118</v>
      </c>
      <c r="I892" s="3">
        <v>358</v>
      </c>
      <c r="J892" s="3" t="s">
        <v>21083</v>
      </c>
      <c r="K892" s="3" t="s">
        <v>0</v>
      </c>
      <c r="N892" s="3">
        <v>1680</v>
      </c>
      <c r="O892" s="3" t="s">
        <v>21073</v>
      </c>
      <c r="P892" s="3" t="s">
        <v>21114</v>
      </c>
      <c r="Q892" s="3">
        <v>400</v>
      </c>
      <c r="R892" s="8" t="str">
        <f t="shared" si="13"/>
        <v>*400*</v>
      </c>
    </row>
    <row r="893" spans="1:18" ht="19.8">
      <c r="A893" s="3" t="s">
        <v>22005</v>
      </c>
      <c r="B893" s="3" t="s">
        <v>266</v>
      </c>
      <c r="C893" s="3" t="s">
        <v>19400</v>
      </c>
      <c r="D893" s="3" t="s">
        <v>141</v>
      </c>
      <c r="E893" s="3" t="s">
        <v>19399</v>
      </c>
      <c r="F893" s="3" t="s">
        <v>29</v>
      </c>
      <c r="G893" s="3">
        <v>2022</v>
      </c>
      <c r="H893" s="3" t="s">
        <v>22118</v>
      </c>
      <c r="I893" s="3">
        <v>336</v>
      </c>
      <c r="J893" s="3" t="s">
        <v>21092</v>
      </c>
      <c r="K893" s="3" t="s">
        <v>0</v>
      </c>
      <c r="N893" s="3">
        <v>870</v>
      </c>
      <c r="O893" s="3" t="s">
        <v>25</v>
      </c>
      <c r="P893" s="3" t="s">
        <v>21111</v>
      </c>
      <c r="Q893" s="3">
        <v>385</v>
      </c>
      <c r="R893" s="8" t="str">
        <f t="shared" si="13"/>
        <v>*385*</v>
      </c>
    </row>
    <row r="894" spans="1:18" ht="19.8">
      <c r="A894" s="3" t="s">
        <v>22006</v>
      </c>
      <c r="B894" s="3" t="s">
        <v>256</v>
      </c>
      <c r="C894" s="3" t="s">
        <v>19398</v>
      </c>
      <c r="D894" s="3" t="s">
        <v>14</v>
      </c>
      <c r="E894" s="3" t="s">
        <v>19397</v>
      </c>
      <c r="F894" s="3" t="s">
        <v>48</v>
      </c>
      <c r="G894" s="3">
        <v>2023</v>
      </c>
      <c r="H894" s="3" t="s">
        <v>22116</v>
      </c>
      <c r="I894" s="3">
        <v>455</v>
      </c>
      <c r="J894" s="3" t="s">
        <v>21102</v>
      </c>
      <c r="K894" s="3" t="s">
        <v>0</v>
      </c>
      <c r="N894" s="3">
        <v>2010</v>
      </c>
      <c r="O894" s="3" t="s">
        <v>21106</v>
      </c>
      <c r="P894" s="3" t="s">
        <v>21112</v>
      </c>
      <c r="Q894" s="3">
        <v>198</v>
      </c>
      <c r="R894" s="8" t="str">
        <f t="shared" si="13"/>
        <v>*198*</v>
      </c>
    </row>
    <row r="895" spans="1:18" ht="19.8">
      <c r="A895" s="3" t="s">
        <v>22007</v>
      </c>
      <c r="B895" s="3" t="s">
        <v>104</v>
      </c>
      <c r="C895" s="3" t="s">
        <v>19396</v>
      </c>
      <c r="D895" s="3" t="s">
        <v>25</v>
      </c>
      <c r="E895" s="3" t="s">
        <v>19395</v>
      </c>
      <c r="F895" s="3" t="s">
        <v>15</v>
      </c>
      <c r="G895" s="3">
        <v>2015</v>
      </c>
      <c r="H895" s="3" t="s">
        <v>22118</v>
      </c>
      <c r="I895" s="3">
        <v>140</v>
      </c>
      <c r="J895" s="3" t="s">
        <v>21102</v>
      </c>
      <c r="K895" s="3" t="s">
        <v>1</v>
      </c>
      <c r="L895" s="9">
        <v>45320</v>
      </c>
      <c r="M895" s="9">
        <v>45386</v>
      </c>
      <c r="N895" s="3">
        <v>160</v>
      </c>
      <c r="O895" s="3" t="s">
        <v>25</v>
      </c>
      <c r="P895" s="3" t="s">
        <v>21114</v>
      </c>
      <c r="Q895" s="3">
        <v>419</v>
      </c>
      <c r="R895" s="8" t="str">
        <f t="shared" si="13"/>
        <v>*419*</v>
      </c>
    </row>
    <row r="896" spans="1:18" ht="19.8">
      <c r="A896" s="3" t="s">
        <v>22008</v>
      </c>
      <c r="B896" s="3" t="s">
        <v>433</v>
      </c>
      <c r="C896" s="3" t="s">
        <v>19394</v>
      </c>
      <c r="D896" s="3" t="s">
        <v>123</v>
      </c>
      <c r="E896" s="3" t="s">
        <v>19393</v>
      </c>
      <c r="F896" s="3" t="s">
        <v>9</v>
      </c>
      <c r="G896" s="3">
        <v>2016</v>
      </c>
      <c r="H896" s="3" t="s">
        <v>22118</v>
      </c>
      <c r="I896" s="3">
        <v>484</v>
      </c>
      <c r="J896" s="3" t="s">
        <v>21093</v>
      </c>
      <c r="K896" s="3" t="s">
        <v>1</v>
      </c>
      <c r="L896" s="9">
        <v>45173</v>
      </c>
      <c r="M896" s="9">
        <v>45558</v>
      </c>
      <c r="N896" s="3">
        <v>155</v>
      </c>
      <c r="O896" s="3" t="s">
        <v>21106</v>
      </c>
      <c r="P896" s="3" t="s">
        <v>21114</v>
      </c>
      <c r="Q896" s="3">
        <v>122</v>
      </c>
      <c r="R896" s="8" t="str">
        <f t="shared" si="13"/>
        <v>*122*</v>
      </c>
    </row>
    <row r="897" spans="1:18" ht="19.8">
      <c r="A897" s="3" t="s">
        <v>22009</v>
      </c>
      <c r="B897" s="3" t="s">
        <v>143</v>
      </c>
      <c r="C897" s="3" t="s">
        <v>19392</v>
      </c>
      <c r="D897" s="3" t="s">
        <v>141</v>
      </c>
      <c r="E897" s="3" t="s">
        <v>19391</v>
      </c>
      <c r="F897" s="3" t="s">
        <v>15</v>
      </c>
      <c r="G897" s="3">
        <v>2017</v>
      </c>
      <c r="H897" s="3" t="s">
        <v>22118</v>
      </c>
      <c r="I897" s="3">
        <v>128</v>
      </c>
      <c r="J897" s="3" t="s">
        <v>21100</v>
      </c>
      <c r="K897" s="3" t="s">
        <v>1</v>
      </c>
      <c r="L897" s="9">
        <v>45397</v>
      </c>
      <c r="M897" s="9">
        <v>45540</v>
      </c>
      <c r="N897" s="3">
        <v>1845</v>
      </c>
      <c r="O897" s="3" t="s">
        <v>25</v>
      </c>
      <c r="P897" s="3" t="s">
        <v>21111</v>
      </c>
      <c r="Q897" s="3">
        <v>126</v>
      </c>
      <c r="R897" s="8" t="str">
        <f t="shared" si="13"/>
        <v>*126*</v>
      </c>
    </row>
    <row r="898" spans="1:18" ht="19.8">
      <c r="A898" s="3" t="s">
        <v>22010</v>
      </c>
      <c r="B898" s="3" t="s">
        <v>218</v>
      </c>
      <c r="C898" s="3" t="s">
        <v>19390</v>
      </c>
      <c r="D898" s="3" t="s">
        <v>95</v>
      </c>
      <c r="E898" s="3" t="s">
        <v>19389</v>
      </c>
      <c r="F898" s="3" t="s">
        <v>77</v>
      </c>
      <c r="G898" s="3">
        <v>2013</v>
      </c>
      <c r="H898" s="3" t="s">
        <v>22117</v>
      </c>
      <c r="I898" s="3">
        <v>489</v>
      </c>
      <c r="J898" s="3" t="s">
        <v>21098</v>
      </c>
      <c r="K898" s="3" t="s">
        <v>0</v>
      </c>
      <c r="N898" s="3">
        <v>970</v>
      </c>
      <c r="O898" s="3" t="s">
        <v>21105</v>
      </c>
      <c r="P898" s="3" t="s">
        <v>21111</v>
      </c>
      <c r="Q898" s="3">
        <v>248</v>
      </c>
      <c r="R898" s="8" t="str">
        <f t="shared" si="13"/>
        <v>*248*</v>
      </c>
    </row>
    <row r="899" spans="1:18" ht="19.8">
      <c r="A899" s="3" t="s">
        <v>22011</v>
      </c>
      <c r="B899" s="3" t="s">
        <v>97</v>
      </c>
      <c r="C899" s="3" t="s">
        <v>19388</v>
      </c>
      <c r="D899" s="3" t="s">
        <v>95</v>
      </c>
      <c r="E899" s="3" t="s">
        <v>19387</v>
      </c>
      <c r="F899" s="3" t="s">
        <v>3</v>
      </c>
      <c r="G899" s="3">
        <v>2018</v>
      </c>
      <c r="H899" s="3" t="s">
        <v>22117</v>
      </c>
      <c r="I899" s="3">
        <v>225</v>
      </c>
      <c r="J899" s="3" t="s">
        <v>21097</v>
      </c>
      <c r="K899" s="3" t="s">
        <v>1</v>
      </c>
      <c r="L899" s="9">
        <v>45516</v>
      </c>
      <c r="M899" s="9">
        <v>45692</v>
      </c>
      <c r="N899" s="3">
        <v>655</v>
      </c>
      <c r="O899" s="3" t="s">
        <v>21105</v>
      </c>
      <c r="P899" s="3" t="s">
        <v>21112</v>
      </c>
      <c r="Q899" s="3">
        <v>365</v>
      </c>
      <c r="R899" s="8" t="str">
        <f t="shared" si="13"/>
        <v>*365*</v>
      </c>
    </row>
    <row r="900" spans="1:18" ht="19.8">
      <c r="A900" s="3" t="s">
        <v>22012</v>
      </c>
      <c r="B900" s="3" t="s">
        <v>196</v>
      </c>
      <c r="C900" s="3" t="s">
        <v>19386</v>
      </c>
      <c r="D900" s="3" t="s">
        <v>36</v>
      </c>
      <c r="E900" s="3" t="s">
        <v>19385</v>
      </c>
      <c r="F900" s="3" t="s">
        <v>9</v>
      </c>
      <c r="G900" s="3">
        <v>2011</v>
      </c>
      <c r="H900" s="3" t="s">
        <v>22117</v>
      </c>
      <c r="I900" s="3">
        <v>107</v>
      </c>
      <c r="J900" s="3" t="s">
        <v>21093</v>
      </c>
      <c r="K900" s="3" t="s">
        <v>1</v>
      </c>
      <c r="L900" s="9">
        <v>45125</v>
      </c>
      <c r="M900" s="9">
        <v>45707</v>
      </c>
      <c r="N900" s="3">
        <v>1265</v>
      </c>
      <c r="O900" s="3" t="s">
        <v>21106</v>
      </c>
      <c r="P900" s="3" t="s">
        <v>21111</v>
      </c>
      <c r="Q900" s="3">
        <v>183</v>
      </c>
      <c r="R900" s="8" t="str">
        <f t="shared" ref="R900:R963" si="14">"*"&amp;Q900&amp;"*"</f>
        <v>*183*</v>
      </c>
    </row>
    <row r="901" spans="1:18" ht="19.8">
      <c r="A901" s="3" t="s">
        <v>22013</v>
      </c>
      <c r="B901" s="3" t="s">
        <v>151</v>
      </c>
      <c r="C901" s="3" t="s">
        <v>19384</v>
      </c>
      <c r="D901" s="3" t="s">
        <v>82</v>
      </c>
      <c r="E901" s="3" t="s">
        <v>19383</v>
      </c>
      <c r="F901" s="3" t="s">
        <v>29</v>
      </c>
      <c r="G901" s="3">
        <v>2011</v>
      </c>
      <c r="H901" s="3" t="s">
        <v>22117</v>
      </c>
      <c r="I901" s="3">
        <v>259</v>
      </c>
      <c r="J901" s="3" t="s">
        <v>21089</v>
      </c>
      <c r="K901" s="3" t="s">
        <v>1</v>
      </c>
      <c r="L901" s="9">
        <v>45077</v>
      </c>
      <c r="M901" s="9">
        <v>45265</v>
      </c>
      <c r="N901" s="3">
        <v>640</v>
      </c>
      <c r="O901" s="3" t="s">
        <v>21105</v>
      </c>
      <c r="P901" s="3" t="s">
        <v>21114</v>
      </c>
      <c r="Q901" s="3">
        <v>137</v>
      </c>
      <c r="R901" s="8" t="str">
        <f t="shared" si="14"/>
        <v>*137*</v>
      </c>
    </row>
    <row r="902" spans="1:18" ht="19.8">
      <c r="A902" s="3" t="s">
        <v>22014</v>
      </c>
      <c r="B902" s="3" t="s">
        <v>433</v>
      </c>
      <c r="C902" s="3" t="s">
        <v>19382</v>
      </c>
      <c r="D902" s="3" t="s">
        <v>123</v>
      </c>
      <c r="E902" s="3" t="s">
        <v>19381</v>
      </c>
      <c r="F902" s="3" t="s">
        <v>77</v>
      </c>
      <c r="G902" s="3">
        <v>2013</v>
      </c>
      <c r="H902" s="3" t="s">
        <v>22118</v>
      </c>
      <c r="I902" s="3">
        <v>89</v>
      </c>
      <c r="J902" s="3" t="s">
        <v>21098</v>
      </c>
      <c r="K902" s="3" t="s">
        <v>1</v>
      </c>
      <c r="L902" s="9">
        <v>45463</v>
      </c>
      <c r="M902" s="9">
        <v>45554</v>
      </c>
      <c r="N902" s="3">
        <v>300</v>
      </c>
      <c r="O902" s="3" t="s">
        <v>21106</v>
      </c>
      <c r="P902" s="3" t="s">
        <v>21111</v>
      </c>
      <c r="Q902" s="3">
        <v>366</v>
      </c>
      <c r="R902" s="8" t="str">
        <f t="shared" si="14"/>
        <v>*366*</v>
      </c>
    </row>
    <row r="903" spans="1:18" ht="19.8">
      <c r="A903" s="3" t="s">
        <v>22015</v>
      </c>
      <c r="B903" s="3" t="s">
        <v>60</v>
      </c>
      <c r="C903" s="3" t="s">
        <v>19380</v>
      </c>
      <c r="D903" s="3" t="s">
        <v>41</v>
      </c>
      <c r="E903" s="3" t="s">
        <v>19379</v>
      </c>
      <c r="F903" s="3" t="s">
        <v>3</v>
      </c>
      <c r="G903" s="3">
        <v>2012</v>
      </c>
      <c r="H903" s="3" t="s">
        <v>22118</v>
      </c>
      <c r="I903" s="3">
        <v>345</v>
      </c>
      <c r="J903" s="3" t="s">
        <v>21089</v>
      </c>
      <c r="K903" s="3" t="s">
        <v>0</v>
      </c>
      <c r="N903" s="3">
        <v>2185</v>
      </c>
      <c r="O903" s="3" t="s">
        <v>21106</v>
      </c>
      <c r="P903" s="3" t="s">
        <v>21112</v>
      </c>
      <c r="Q903" s="3">
        <v>158</v>
      </c>
      <c r="R903" s="8" t="str">
        <f t="shared" si="14"/>
        <v>*158*</v>
      </c>
    </row>
    <row r="904" spans="1:18" ht="19.8">
      <c r="A904" s="3" t="s">
        <v>22016</v>
      </c>
      <c r="B904" s="3" t="s">
        <v>22</v>
      </c>
      <c r="C904" s="3" t="s">
        <v>19378</v>
      </c>
      <c r="D904" s="3" t="s">
        <v>5</v>
      </c>
      <c r="E904" s="3" t="s">
        <v>19377</v>
      </c>
      <c r="F904" s="3" t="s">
        <v>29</v>
      </c>
      <c r="G904" s="3">
        <v>2005</v>
      </c>
      <c r="H904" s="3" t="s">
        <v>22116</v>
      </c>
      <c r="I904" s="3">
        <v>105</v>
      </c>
      <c r="J904" s="3" t="s">
        <v>21096</v>
      </c>
      <c r="K904" s="3" t="s">
        <v>1</v>
      </c>
      <c r="L904" s="9">
        <v>45526</v>
      </c>
      <c r="M904" s="9">
        <v>45694</v>
      </c>
      <c r="N904" s="3">
        <v>1465</v>
      </c>
      <c r="O904" s="3" t="s">
        <v>21106</v>
      </c>
      <c r="P904" s="3" t="s">
        <v>21111</v>
      </c>
      <c r="Q904" s="3">
        <v>421</v>
      </c>
      <c r="R904" s="8" t="str">
        <f t="shared" si="14"/>
        <v>*421*</v>
      </c>
    </row>
    <row r="905" spans="1:18" ht="19.8">
      <c r="A905" s="3" t="s">
        <v>22017</v>
      </c>
      <c r="B905" s="3" t="s">
        <v>60</v>
      </c>
      <c r="C905" s="3" t="s">
        <v>19376</v>
      </c>
      <c r="D905" s="3" t="s">
        <v>41</v>
      </c>
      <c r="E905" s="3" t="s">
        <v>19375</v>
      </c>
      <c r="F905" s="3" t="s">
        <v>9</v>
      </c>
      <c r="G905" s="3">
        <v>2008</v>
      </c>
      <c r="H905" s="3" t="s">
        <v>22118</v>
      </c>
      <c r="I905" s="3">
        <v>244</v>
      </c>
      <c r="J905" s="3" t="s">
        <v>21101</v>
      </c>
      <c r="K905" s="3" t="s">
        <v>1</v>
      </c>
      <c r="L905" s="9">
        <v>45561</v>
      </c>
      <c r="M905" s="9">
        <v>45626</v>
      </c>
      <c r="N905" s="3">
        <v>2245</v>
      </c>
      <c r="O905" s="3" t="s">
        <v>21106</v>
      </c>
      <c r="P905" s="3" t="s">
        <v>21112</v>
      </c>
      <c r="Q905" s="3">
        <v>442</v>
      </c>
      <c r="R905" s="8" t="str">
        <f t="shared" si="14"/>
        <v>*442*</v>
      </c>
    </row>
    <row r="906" spans="1:18" ht="19.8">
      <c r="A906" s="3" t="s">
        <v>22018</v>
      </c>
      <c r="B906" s="3" t="s">
        <v>243</v>
      </c>
      <c r="C906" s="3" t="s">
        <v>19374</v>
      </c>
      <c r="D906" s="3" t="s">
        <v>63</v>
      </c>
      <c r="E906" s="3" t="s">
        <v>19373</v>
      </c>
      <c r="F906" s="3" t="s">
        <v>15</v>
      </c>
      <c r="G906" s="3">
        <v>2016</v>
      </c>
      <c r="H906" s="3" t="s">
        <v>22117</v>
      </c>
      <c r="I906" s="3">
        <v>406</v>
      </c>
      <c r="J906" s="3" t="s">
        <v>21086</v>
      </c>
      <c r="K906" s="3" t="s">
        <v>0</v>
      </c>
      <c r="N906" s="3">
        <v>515</v>
      </c>
      <c r="O906" s="3" t="s">
        <v>21106</v>
      </c>
      <c r="P906" s="3" t="s">
        <v>21112</v>
      </c>
      <c r="Q906" s="3">
        <v>125</v>
      </c>
      <c r="R906" s="8" t="str">
        <f t="shared" si="14"/>
        <v>*125*</v>
      </c>
    </row>
    <row r="907" spans="1:18" ht="19.8">
      <c r="A907" s="3" t="s">
        <v>22019</v>
      </c>
      <c r="B907" s="3" t="s">
        <v>43</v>
      </c>
      <c r="C907" s="3" t="s">
        <v>19372</v>
      </c>
      <c r="D907" s="3" t="s">
        <v>41</v>
      </c>
      <c r="E907" s="3" t="s">
        <v>19371</v>
      </c>
      <c r="F907" s="3" t="s">
        <v>77</v>
      </c>
      <c r="G907" s="3">
        <v>2005</v>
      </c>
      <c r="H907" s="3" t="s">
        <v>22116</v>
      </c>
      <c r="I907" s="3">
        <v>91</v>
      </c>
      <c r="J907" s="3" t="s">
        <v>21096</v>
      </c>
      <c r="K907" s="3" t="s">
        <v>0</v>
      </c>
      <c r="N907" s="3">
        <v>1585</v>
      </c>
      <c r="O907" s="3" t="s">
        <v>21106</v>
      </c>
      <c r="P907" s="3" t="s">
        <v>21112</v>
      </c>
      <c r="Q907" s="3">
        <v>405</v>
      </c>
      <c r="R907" s="8" t="str">
        <f t="shared" si="14"/>
        <v>*405*</v>
      </c>
    </row>
    <row r="908" spans="1:18" ht="19.8">
      <c r="A908" s="3" t="s">
        <v>22020</v>
      </c>
      <c r="B908" s="3" t="s">
        <v>426</v>
      </c>
      <c r="C908" s="3" t="s">
        <v>19370</v>
      </c>
      <c r="D908" s="3" t="s">
        <v>95</v>
      </c>
      <c r="E908" s="3" t="s">
        <v>19369</v>
      </c>
      <c r="F908" s="3" t="s">
        <v>9</v>
      </c>
      <c r="G908" s="3">
        <v>2013</v>
      </c>
      <c r="H908" s="3" t="s">
        <v>22116</v>
      </c>
      <c r="I908" s="3">
        <v>441</v>
      </c>
      <c r="J908" s="3" t="s">
        <v>21094</v>
      </c>
      <c r="K908" s="3" t="s">
        <v>1</v>
      </c>
      <c r="L908" s="9">
        <v>45102</v>
      </c>
      <c r="M908" s="9">
        <v>45289</v>
      </c>
      <c r="N908" s="3">
        <v>385</v>
      </c>
      <c r="O908" s="3" t="s">
        <v>21105</v>
      </c>
      <c r="P908" s="3" t="s">
        <v>21111</v>
      </c>
      <c r="Q908" s="3">
        <v>254</v>
      </c>
      <c r="R908" s="8" t="str">
        <f t="shared" si="14"/>
        <v>*254*</v>
      </c>
    </row>
    <row r="909" spans="1:18" ht="19.8">
      <c r="A909" s="3" t="s">
        <v>22021</v>
      </c>
      <c r="B909" s="3" t="s">
        <v>160</v>
      </c>
      <c r="C909" s="3" t="s">
        <v>19368</v>
      </c>
      <c r="D909" s="3" t="s">
        <v>31</v>
      </c>
      <c r="E909" s="3" t="s">
        <v>19367</v>
      </c>
      <c r="F909" s="3" t="s">
        <v>48</v>
      </c>
      <c r="G909" s="3">
        <v>2007</v>
      </c>
      <c r="H909" s="3" t="s">
        <v>22116</v>
      </c>
      <c r="I909" s="3">
        <v>359</v>
      </c>
      <c r="J909" s="3" t="s">
        <v>21098</v>
      </c>
      <c r="K909" s="3" t="s">
        <v>0</v>
      </c>
      <c r="N909" s="3">
        <v>840</v>
      </c>
      <c r="O909" s="3" t="s">
        <v>21106</v>
      </c>
      <c r="P909" s="3" t="s">
        <v>21114</v>
      </c>
      <c r="Q909" s="3">
        <v>143</v>
      </c>
      <c r="R909" s="8" t="str">
        <f t="shared" si="14"/>
        <v>*143*</v>
      </c>
    </row>
    <row r="910" spans="1:18" ht="19.8">
      <c r="A910" s="3" t="s">
        <v>22022</v>
      </c>
      <c r="B910" s="3" t="s">
        <v>92</v>
      </c>
      <c r="C910" s="3" t="s">
        <v>19366</v>
      </c>
      <c r="D910" s="3" t="s">
        <v>25</v>
      </c>
      <c r="E910" s="3" t="s">
        <v>19365</v>
      </c>
      <c r="F910" s="3" t="s">
        <v>29</v>
      </c>
      <c r="G910" s="3">
        <v>2009</v>
      </c>
      <c r="H910" s="3" t="s">
        <v>22118</v>
      </c>
      <c r="I910" s="3">
        <v>414</v>
      </c>
      <c r="J910" s="3" t="s">
        <v>21095</v>
      </c>
      <c r="K910" s="3" t="s">
        <v>1</v>
      </c>
      <c r="L910" s="9">
        <v>45469</v>
      </c>
      <c r="M910" s="9">
        <v>45566</v>
      </c>
      <c r="N910" s="3">
        <v>2320</v>
      </c>
      <c r="O910" s="3" t="s">
        <v>25</v>
      </c>
      <c r="P910" s="3" t="s">
        <v>21113</v>
      </c>
      <c r="Q910" s="3">
        <v>280</v>
      </c>
      <c r="R910" s="8" t="str">
        <f t="shared" si="14"/>
        <v>*280*</v>
      </c>
    </row>
    <row r="911" spans="1:18" ht="19.8">
      <c r="A911" s="3" t="s">
        <v>22023</v>
      </c>
      <c r="B911" s="3" t="s">
        <v>88</v>
      </c>
      <c r="C911" s="3" t="s">
        <v>19364</v>
      </c>
      <c r="D911" s="3" t="s">
        <v>2</v>
      </c>
      <c r="E911" s="3" t="s">
        <v>19363</v>
      </c>
      <c r="F911" s="3" t="s">
        <v>15</v>
      </c>
      <c r="G911" s="3">
        <v>2022</v>
      </c>
      <c r="H911" s="3" t="s">
        <v>22116</v>
      </c>
      <c r="I911" s="3">
        <v>189</v>
      </c>
      <c r="J911" s="3" t="s">
        <v>21088</v>
      </c>
      <c r="K911" s="3" t="s">
        <v>1</v>
      </c>
      <c r="L911" s="9">
        <v>45476</v>
      </c>
      <c r="M911" s="9">
        <v>45477</v>
      </c>
      <c r="N911" s="3">
        <v>2410</v>
      </c>
      <c r="O911" s="3" t="s">
        <v>21073</v>
      </c>
      <c r="P911" s="3" t="s">
        <v>21112</v>
      </c>
      <c r="Q911" s="3">
        <v>174</v>
      </c>
      <c r="R911" s="8" t="str">
        <f t="shared" si="14"/>
        <v>*174*</v>
      </c>
    </row>
    <row r="912" spans="1:18" ht="19.8">
      <c r="A912" s="3" t="s">
        <v>22024</v>
      </c>
      <c r="B912" s="3" t="s">
        <v>104</v>
      </c>
      <c r="C912" s="3" t="s">
        <v>19361</v>
      </c>
      <c r="D912" s="3" t="s">
        <v>25</v>
      </c>
      <c r="E912" s="3" t="s">
        <v>19360</v>
      </c>
      <c r="F912" s="3" t="s">
        <v>48</v>
      </c>
      <c r="G912" s="3">
        <v>2019</v>
      </c>
      <c r="H912" s="3" t="s">
        <v>22118</v>
      </c>
      <c r="I912" s="3">
        <v>361</v>
      </c>
      <c r="J912" s="3" t="s">
        <v>21083</v>
      </c>
      <c r="K912" s="3" t="s">
        <v>0</v>
      </c>
      <c r="N912" s="3">
        <v>1620</v>
      </c>
      <c r="O912" s="3" t="s">
        <v>25</v>
      </c>
      <c r="P912" s="3" t="s">
        <v>21113</v>
      </c>
      <c r="Q912" s="3">
        <v>408</v>
      </c>
      <c r="R912" s="8" t="str">
        <f t="shared" si="14"/>
        <v>*408*</v>
      </c>
    </row>
    <row r="913" spans="1:18" ht="19.8">
      <c r="A913" s="3" t="s">
        <v>22025</v>
      </c>
      <c r="B913" s="3" t="s">
        <v>52</v>
      </c>
      <c r="C913" s="3" t="s">
        <v>19359</v>
      </c>
      <c r="D913" s="3" t="s">
        <v>50</v>
      </c>
      <c r="E913" s="3" t="s">
        <v>19358</v>
      </c>
      <c r="F913" s="3" t="s">
        <v>77</v>
      </c>
      <c r="G913" s="3">
        <v>2005</v>
      </c>
      <c r="H913" s="3" t="s">
        <v>22118</v>
      </c>
      <c r="I913" s="3">
        <v>458</v>
      </c>
      <c r="J913" s="3" t="s">
        <v>21084</v>
      </c>
      <c r="K913" s="3" t="s">
        <v>1</v>
      </c>
      <c r="L913" s="9">
        <v>45375</v>
      </c>
      <c r="M913" s="9">
        <v>45669</v>
      </c>
      <c r="N913" s="3">
        <v>830</v>
      </c>
      <c r="O913" s="3" t="s">
        <v>21106</v>
      </c>
      <c r="P913" s="3" t="s">
        <v>21114</v>
      </c>
      <c r="Q913" s="3">
        <v>416</v>
      </c>
      <c r="R913" s="8" t="str">
        <f t="shared" si="14"/>
        <v>*416*</v>
      </c>
    </row>
    <row r="914" spans="1:18" ht="19.8">
      <c r="A914" s="3" t="s">
        <v>22026</v>
      </c>
      <c r="B914" s="3" t="s">
        <v>455</v>
      </c>
      <c r="C914" s="3" t="s">
        <v>19357</v>
      </c>
      <c r="D914" s="3" t="s">
        <v>14</v>
      </c>
      <c r="E914" s="3" t="s">
        <v>19356</v>
      </c>
      <c r="F914" s="3" t="s">
        <v>3</v>
      </c>
      <c r="G914" s="3">
        <v>2024</v>
      </c>
      <c r="H914" s="3" t="s">
        <v>22118</v>
      </c>
      <c r="I914" s="3">
        <v>167</v>
      </c>
      <c r="J914" s="3" t="s">
        <v>21084</v>
      </c>
      <c r="K914" s="3" t="s">
        <v>0</v>
      </c>
      <c r="N914" s="3">
        <v>2305</v>
      </c>
      <c r="O914" s="3" t="s">
        <v>21106</v>
      </c>
      <c r="P914" s="3" t="s">
        <v>21114</v>
      </c>
      <c r="Q914" s="3">
        <v>259</v>
      </c>
      <c r="R914" s="8" t="str">
        <f t="shared" si="14"/>
        <v>*259*</v>
      </c>
    </row>
    <row r="915" spans="1:18" ht="19.8">
      <c r="A915" s="3" t="s">
        <v>22027</v>
      </c>
      <c r="B915" s="3" t="s">
        <v>12</v>
      </c>
      <c r="C915" s="3" t="s">
        <v>19355</v>
      </c>
      <c r="D915" s="3" t="s">
        <v>2</v>
      </c>
      <c r="E915" s="3" t="s">
        <v>19354</v>
      </c>
      <c r="F915" s="3" t="s">
        <v>3</v>
      </c>
      <c r="G915" s="3">
        <v>2009</v>
      </c>
      <c r="H915" s="3" t="s">
        <v>22117</v>
      </c>
      <c r="I915" s="3">
        <v>465</v>
      </c>
      <c r="J915" s="3" t="s">
        <v>21090</v>
      </c>
      <c r="K915" s="3" t="s">
        <v>0</v>
      </c>
      <c r="N915" s="3">
        <v>1940</v>
      </c>
      <c r="O915" s="3" t="s">
        <v>21073</v>
      </c>
      <c r="P915" s="3" t="s">
        <v>21114</v>
      </c>
      <c r="Q915" s="3">
        <v>421</v>
      </c>
      <c r="R915" s="8" t="str">
        <f t="shared" si="14"/>
        <v>*421*</v>
      </c>
    </row>
    <row r="916" spans="1:18" ht="19.8">
      <c r="A916" s="3" t="s">
        <v>22028</v>
      </c>
      <c r="B916" s="3" t="s">
        <v>138</v>
      </c>
      <c r="C916" s="3" t="s">
        <v>19353</v>
      </c>
      <c r="D916" s="3" t="s">
        <v>2</v>
      </c>
      <c r="E916" s="3" t="s">
        <v>19352</v>
      </c>
      <c r="F916" s="3" t="s">
        <v>48</v>
      </c>
      <c r="G916" s="3">
        <v>2010</v>
      </c>
      <c r="H916" s="3" t="s">
        <v>22117</v>
      </c>
      <c r="I916" s="3">
        <v>409</v>
      </c>
      <c r="J916" s="3" t="s">
        <v>21090</v>
      </c>
      <c r="K916" s="3" t="s">
        <v>1</v>
      </c>
      <c r="L916" s="9">
        <v>45606</v>
      </c>
      <c r="M916" s="9">
        <v>45626</v>
      </c>
      <c r="N916" s="3">
        <v>1700</v>
      </c>
      <c r="O916" s="3" t="s">
        <v>21073</v>
      </c>
      <c r="P916" s="3" t="s">
        <v>21111</v>
      </c>
      <c r="Q916" s="3">
        <v>392</v>
      </c>
      <c r="R916" s="8" t="str">
        <f t="shared" si="14"/>
        <v>*392*</v>
      </c>
    </row>
    <row r="917" spans="1:18" ht="19.8">
      <c r="A917" s="3" t="s">
        <v>22029</v>
      </c>
      <c r="B917" s="3" t="s">
        <v>7</v>
      </c>
      <c r="C917" s="3" t="s">
        <v>19351</v>
      </c>
      <c r="D917" s="3" t="s">
        <v>5</v>
      </c>
      <c r="E917" s="3" t="s">
        <v>19350</v>
      </c>
      <c r="F917" s="3" t="s">
        <v>9</v>
      </c>
      <c r="G917" s="3">
        <v>2013</v>
      </c>
      <c r="H917" s="3" t="s">
        <v>22117</v>
      </c>
      <c r="I917" s="3">
        <v>479</v>
      </c>
      <c r="J917" s="3" t="s">
        <v>21102</v>
      </c>
      <c r="K917" s="3" t="s">
        <v>0</v>
      </c>
      <c r="N917" s="3">
        <v>2465</v>
      </c>
      <c r="O917" s="3" t="s">
        <v>21106</v>
      </c>
      <c r="P917" s="3" t="s">
        <v>21112</v>
      </c>
      <c r="Q917" s="3">
        <v>267</v>
      </c>
      <c r="R917" s="8" t="str">
        <f t="shared" si="14"/>
        <v>*267*</v>
      </c>
    </row>
    <row r="918" spans="1:18" ht="19.8">
      <c r="A918" s="3" t="s">
        <v>22030</v>
      </c>
      <c r="B918" s="3" t="s">
        <v>52</v>
      </c>
      <c r="C918" s="3" t="s">
        <v>19349</v>
      </c>
      <c r="D918" s="3" t="s">
        <v>50</v>
      </c>
      <c r="E918" s="3" t="s">
        <v>19348</v>
      </c>
      <c r="F918" s="3" t="s">
        <v>3</v>
      </c>
      <c r="G918" s="3">
        <v>2023</v>
      </c>
      <c r="H918" s="3" t="s">
        <v>22117</v>
      </c>
      <c r="I918" s="3">
        <v>473</v>
      </c>
      <c r="J918" s="3" t="s">
        <v>21093</v>
      </c>
      <c r="K918" s="3" t="s">
        <v>1</v>
      </c>
      <c r="L918" s="9">
        <v>45122</v>
      </c>
      <c r="M918" s="9">
        <v>45159</v>
      </c>
      <c r="N918" s="3">
        <v>185</v>
      </c>
      <c r="O918" s="3" t="s">
        <v>21106</v>
      </c>
      <c r="P918" s="3" t="s">
        <v>21114</v>
      </c>
      <c r="Q918" s="3">
        <v>432</v>
      </c>
      <c r="R918" s="8" t="str">
        <f t="shared" si="14"/>
        <v>*432*</v>
      </c>
    </row>
    <row r="919" spans="1:18" ht="19.8">
      <c r="A919" s="3" t="s">
        <v>22031</v>
      </c>
      <c r="B919" s="3" t="s">
        <v>125</v>
      </c>
      <c r="C919" s="3" t="s">
        <v>19347</v>
      </c>
      <c r="D919" s="3" t="s">
        <v>123</v>
      </c>
      <c r="E919" s="3" t="s">
        <v>19346</v>
      </c>
      <c r="F919" s="3" t="s">
        <v>77</v>
      </c>
      <c r="G919" s="3">
        <v>2007</v>
      </c>
      <c r="H919" s="3" t="s">
        <v>22118</v>
      </c>
      <c r="I919" s="3">
        <v>431</v>
      </c>
      <c r="J919" s="3" t="s">
        <v>21094</v>
      </c>
      <c r="K919" s="3" t="s">
        <v>1</v>
      </c>
      <c r="L919" s="9">
        <v>45556</v>
      </c>
      <c r="M919" s="9">
        <v>45672</v>
      </c>
      <c r="N919" s="3">
        <v>350</v>
      </c>
      <c r="O919" s="3" t="s">
        <v>21106</v>
      </c>
      <c r="P919" s="3" t="s">
        <v>21114</v>
      </c>
      <c r="Q919" s="3">
        <v>229</v>
      </c>
      <c r="R919" s="8" t="str">
        <f t="shared" si="14"/>
        <v>*229*</v>
      </c>
    </row>
    <row r="920" spans="1:18" ht="19.8">
      <c r="A920" s="3" t="s">
        <v>22032</v>
      </c>
      <c r="B920" s="3" t="s">
        <v>304</v>
      </c>
      <c r="C920" s="3" t="s">
        <v>19345</v>
      </c>
      <c r="D920" s="3" t="s">
        <v>123</v>
      </c>
      <c r="E920" s="3" t="s">
        <v>19344</v>
      </c>
      <c r="F920" s="3" t="s">
        <v>29</v>
      </c>
      <c r="G920" s="3">
        <v>2012</v>
      </c>
      <c r="H920" s="3" t="s">
        <v>22118</v>
      </c>
      <c r="I920" s="3">
        <v>292</v>
      </c>
      <c r="J920" s="3" t="s">
        <v>21083</v>
      </c>
      <c r="K920" s="3" t="s">
        <v>0</v>
      </c>
      <c r="N920" s="3">
        <v>210</v>
      </c>
      <c r="O920" s="3" t="s">
        <v>21106</v>
      </c>
      <c r="P920" s="3" t="s">
        <v>21111</v>
      </c>
      <c r="Q920" s="3">
        <v>206</v>
      </c>
      <c r="R920" s="8" t="str">
        <f t="shared" si="14"/>
        <v>*206*</v>
      </c>
    </row>
    <row r="921" spans="1:18" ht="19.8">
      <c r="A921" s="3" t="s">
        <v>22033</v>
      </c>
      <c r="B921" s="3" t="s">
        <v>143</v>
      </c>
      <c r="C921" s="3" t="s">
        <v>19343</v>
      </c>
      <c r="D921" s="3" t="s">
        <v>141</v>
      </c>
      <c r="E921" s="3" t="s">
        <v>19342</v>
      </c>
      <c r="F921" s="3" t="s">
        <v>77</v>
      </c>
      <c r="G921" s="3">
        <v>2017</v>
      </c>
      <c r="H921" s="3" t="s">
        <v>22116</v>
      </c>
      <c r="I921" s="3">
        <v>440</v>
      </c>
      <c r="J921" s="3" t="s">
        <v>21089</v>
      </c>
      <c r="K921" s="3" t="s">
        <v>0</v>
      </c>
      <c r="N921" s="3">
        <v>2155</v>
      </c>
      <c r="O921" s="3" t="s">
        <v>25</v>
      </c>
      <c r="P921" s="3" t="s">
        <v>21111</v>
      </c>
      <c r="Q921" s="3">
        <v>354</v>
      </c>
      <c r="R921" s="8" t="str">
        <f t="shared" si="14"/>
        <v>*354*</v>
      </c>
    </row>
    <row r="922" spans="1:18" ht="19.8">
      <c r="A922" s="3" t="s">
        <v>22034</v>
      </c>
      <c r="B922" s="3" t="s">
        <v>18</v>
      </c>
      <c r="C922" s="3" t="s">
        <v>19341</v>
      </c>
      <c r="D922" s="3" t="s">
        <v>14</v>
      </c>
      <c r="E922" s="3" t="s">
        <v>19340</v>
      </c>
      <c r="F922" s="3" t="s">
        <v>9</v>
      </c>
      <c r="G922" s="3">
        <v>2023</v>
      </c>
      <c r="H922" s="3" t="s">
        <v>22118</v>
      </c>
      <c r="I922" s="3">
        <v>300</v>
      </c>
      <c r="J922" s="3" t="s">
        <v>21097</v>
      </c>
      <c r="K922" s="3" t="s">
        <v>0</v>
      </c>
      <c r="N922" s="3">
        <v>865</v>
      </c>
      <c r="O922" s="3" t="s">
        <v>21106</v>
      </c>
      <c r="P922" s="3" t="s">
        <v>21112</v>
      </c>
      <c r="Q922" s="3">
        <v>210</v>
      </c>
      <c r="R922" s="8" t="str">
        <f t="shared" si="14"/>
        <v>*210*</v>
      </c>
    </row>
    <row r="923" spans="1:18" ht="19.8">
      <c r="A923" s="3" t="s">
        <v>22035</v>
      </c>
      <c r="B923" s="3" t="s">
        <v>12</v>
      </c>
      <c r="C923" s="3" t="s">
        <v>19339</v>
      </c>
      <c r="D923" s="3" t="s">
        <v>2</v>
      </c>
      <c r="E923" s="3" t="s">
        <v>19338</v>
      </c>
      <c r="F923" s="3" t="s">
        <v>3</v>
      </c>
      <c r="G923" s="3">
        <v>2007</v>
      </c>
      <c r="H923" s="3" t="s">
        <v>22118</v>
      </c>
      <c r="I923" s="3">
        <v>290</v>
      </c>
      <c r="J923" s="3" t="s">
        <v>21102</v>
      </c>
      <c r="K923" s="3" t="s">
        <v>0</v>
      </c>
      <c r="N923" s="3">
        <v>2295</v>
      </c>
      <c r="O923" s="3" t="s">
        <v>21073</v>
      </c>
      <c r="P923" s="3" t="s">
        <v>21111</v>
      </c>
      <c r="Q923" s="3">
        <v>265</v>
      </c>
      <c r="R923" s="8" t="str">
        <f t="shared" si="14"/>
        <v>*265*</v>
      </c>
    </row>
    <row r="924" spans="1:18" ht="19.8">
      <c r="A924" s="3" t="s">
        <v>22036</v>
      </c>
      <c r="B924" s="3" t="s">
        <v>196</v>
      </c>
      <c r="C924" s="3" t="s">
        <v>19337</v>
      </c>
      <c r="D924" s="3" t="s">
        <v>36</v>
      </c>
      <c r="E924" s="3" t="s">
        <v>19336</v>
      </c>
      <c r="F924" s="3" t="s">
        <v>77</v>
      </c>
      <c r="G924" s="3">
        <v>2005</v>
      </c>
      <c r="H924" s="3" t="s">
        <v>22118</v>
      </c>
      <c r="I924" s="3">
        <v>290</v>
      </c>
      <c r="J924" s="3" t="s">
        <v>21092</v>
      </c>
      <c r="K924" s="3" t="s">
        <v>1</v>
      </c>
      <c r="L924" s="9">
        <v>45414</v>
      </c>
      <c r="M924" s="9">
        <v>45578</v>
      </c>
      <c r="N924" s="3">
        <v>1065</v>
      </c>
      <c r="O924" s="3" t="s">
        <v>21106</v>
      </c>
      <c r="P924" s="3" t="s">
        <v>21114</v>
      </c>
      <c r="Q924" s="3">
        <v>292</v>
      </c>
      <c r="R924" s="8" t="str">
        <f t="shared" si="14"/>
        <v>*292*</v>
      </c>
    </row>
    <row r="925" spans="1:18" ht="19.8">
      <c r="A925" s="3" t="s">
        <v>22037</v>
      </c>
      <c r="B925" s="3" t="s">
        <v>43</v>
      </c>
      <c r="C925" s="3" t="s">
        <v>19335</v>
      </c>
      <c r="D925" s="3" t="s">
        <v>41</v>
      </c>
      <c r="E925" s="3" t="s">
        <v>19334</v>
      </c>
      <c r="F925" s="3" t="s">
        <v>29</v>
      </c>
      <c r="G925" s="3">
        <v>2014</v>
      </c>
      <c r="H925" s="3" t="s">
        <v>22117</v>
      </c>
      <c r="I925" s="3">
        <v>181</v>
      </c>
      <c r="J925" s="3" t="s">
        <v>21084</v>
      </c>
      <c r="K925" s="3" t="s">
        <v>1</v>
      </c>
      <c r="L925" s="9">
        <v>45681</v>
      </c>
      <c r="M925" s="9">
        <v>45694</v>
      </c>
      <c r="N925" s="3">
        <v>985</v>
      </c>
      <c r="O925" s="3" t="s">
        <v>21106</v>
      </c>
      <c r="P925" s="3" t="s">
        <v>21111</v>
      </c>
      <c r="Q925" s="3">
        <v>304</v>
      </c>
      <c r="R925" s="8" t="str">
        <f t="shared" si="14"/>
        <v>*304*</v>
      </c>
    </row>
    <row r="926" spans="1:18" ht="19.8">
      <c r="A926" s="3" t="s">
        <v>22038</v>
      </c>
      <c r="B926" s="3" t="s">
        <v>65</v>
      </c>
      <c r="C926" s="3" t="s">
        <v>19333</v>
      </c>
      <c r="D926" s="3" t="s">
        <v>63</v>
      </c>
      <c r="E926" s="3" t="s">
        <v>19332</v>
      </c>
      <c r="F926" s="3" t="s">
        <v>77</v>
      </c>
      <c r="G926" s="3">
        <v>2019</v>
      </c>
      <c r="H926" s="3" t="s">
        <v>22117</v>
      </c>
      <c r="I926" s="3">
        <v>101</v>
      </c>
      <c r="J926" s="3" t="s">
        <v>21100</v>
      </c>
      <c r="K926" s="3" t="s">
        <v>1</v>
      </c>
      <c r="L926" s="9">
        <v>45556</v>
      </c>
      <c r="M926" s="9">
        <v>45670</v>
      </c>
      <c r="N926" s="3">
        <v>1775</v>
      </c>
      <c r="O926" s="3" t="s">
        <v>21106</v>
      </c>
      <c r="P926" s="3" t="s">
        <v>21112</v>
      </c>
      <c r="Q926" s="3">
        <v>334</v>
      </c>
      <c r="R926" s="8" t="str">
        <f t="shared" si="14"/>
        <v>*334*</v>
      </c>
    </row>
    <row r="927" spans="1:18" ht="19.8">
      <c r="A927" s="3" t="s">
        <v>22039</v>
      </c>
      <c r="B927" s="3" t="s">
        <v>22</v>
      </c>
      <c r="C927" s="3" t="s">
        <v>19331</v>
      </c>
      <c r="D927" s="3" t="s">
        <v>5</v>
      </c>
      <c r="E927" s="3" t="s">
        <v>19330</v>
      </c>
      <c r="F927" s="3" t="s">
        <v>77</v>
      </c>
      <c r="G927" s="3">
        <v>2019</v>
      </c>
      <c r="H927" s="3" t="s">
        <v>22117</v>
      </c>
      <c r="I927" s="3">
        <v>327</v>
      </c>
      <c r="J927" s="3" t="s">
        <v>21084</v>
      </c>
      <c r="K927" s="3" t="s">
        <v>1</v>
      </c>
      <c r="L927" s="9">
        <v>45605</v>
      </c>
      <c r="M927" s="9">
        <v>45700</v>
      </c>
      <c r="N927" s="3">
        <v>1435</v>
      </c>
      <c r="O927" s="3" t="s">
        <v>21106</v>
      </c>
      <c r="P927" s="3" t="s">
        <v>21111</v>
      </c>
      <c r="Q927" s="3">
        <v>150</v>
      </c>
      <c r="R927" s="8" t="str">
        <f t="shared" si="14"/>
        <v>*150*</v>
      </c>
    </row>
    <row r="928" spans="1:18" ht="19.8">
      <c r="A928" s="3" t="s">
        <v>22040</v>
      </c>
      <c r="B928" s="3" t="s">
        <v>478</v>
      </c>
      <c r="C928" s="3" t="s">
        <v>19329</v>
      </c>
      <c r="D928" s="3" t="s">
        <v>95</v>
      </c>
      <c r="E928" s="3" t="s">
        <v>19328</v>
      </c>
      <c r="F928" s="3" t="s">
        <v>3</v>
      </c>
      <c r="G928" s="3">
        <v>2009</v>
      </c>
      <c r="H928" s="3" t="s">
        <v>22117</v>
      </c>
      <c r="I928" s="3">
        <v>189</v>
      </c>
      <c r="J928" s="3" t="s">
        <v>21092</v>
      </c>
      <c r="K928" s="3" t="s">
        <v>0</v>
      </c>
      <c r="N928" s="3">
        <v>2010</v>
      </c>
      <c r="O928" s="3" t="s">
        <v>21105</v>
      </c>
      <c r="P928" s="3" t="s">
        <v>21112</v>
      </c>
      <c r="Q928" s="3">
        <v>359</v>
      </c>
      <c r="R928" s="8" t="str">
        <f t="shared" si="14"/>
        <v>*359*</v>
      </c>
    </row>
    <row r="929" spans="1:18" ht="19.8">
      <c r="A929" s="3" t="s">
        <v>22041</v>
      </c>
      <c r="B929" s="3" t="s">
        <v>426</v>
      </c>
      <c r="C929" s="3" t="s">
        <v>19327</v>
      </c>
      <c r="D929" s="3" t="s">
        <v>95</v>
      </c>
      <c r="E929" s="3" t="s">
        <v>19326</v>
      </c>
      <c r="F929" s="3" t="s">
        <v>77</v>
      </c>
      <c r="G929" s="3">
        <v>2023</v>
      </c>
      <c r="H929" s="3" t="s">
        <v>22118</v>
      </c>
      <c r="I929" s="3">
        <v>368</v>
      </c>
      <c r="J929" s="3" t="s">
        <v>21091</v>
      </c>
      <c r="K929" s="3" t="s">
        <v>0</v>
      </c>
      <c r="N929" s="3">
        <v>2205</v>
      </c>
      <c r="O929" s="3" t="s">
        <v>21105</v>
      </c>
      <c r="P929" s="3" t="s">
        <v>21112</v>
      </c>
      <c r="Q929" s="3">
        <v>168</v>
      </c>
      <c r="R929" s="8" t="str">
        <f t="shared" si="14"/>
        <v>*168*</v>
      </c>
    </row>
    <row r="930" spans="1:18" ht="19.8">
      <c r="A930" s="3" t="s">
        <v>22042</v>
      </c>
      <c r="B930" s="3" t="s">
        <v>52</v>
      </c>
      <c r="C930" s="3" t="s">
        <v>19325</v>
      </c>
      <c r="D930" s="3" t="s">
        <v>50</v>
      </c>
      <c r="E930" s="3" t="s">
        <v>19324</v>
      </c>
      <c r="F930" s="3" t="s">
        <v>15</v>
      </c>
      <c r="G930" s="3">
        <v>2017</v>
      </c>
      <c r="H930" s="3" t="s">
        <v>22118</v>
      </c>
      <c r="I930" s="3">
        <v>260</v>
      </c>
      <c r="J930" s="3" t="s">
        <v>21097</v>
      </c>
      <c r="K930" s="3" t="s">
        <v>1</v>
      </c>
      <c r="L930" s="9">
        <v>45541</v>
      </c>
      <c r="M930" s="9">
        <v>45691</v>
      </c>
      <c r="N930" s="3">
        <v>515</v>
      </c>
      <c r="O930" s="3" t="s">
        <v>21106</v>
      </c>
      <c r="P930" s="3" t="s">
        <v>21112</v>
      </c>
      <c r="Q930" s="3">
        <v>122</v>
      </c>
      <c r="R930" s="8" t="str">
        <f t="shared" si="14"/>
        <v>*122*</v>
      </c>
    </row>
    <row r="931" spans="1:18" ht="19.8">
      <c r="A931" s="3" t="s">
        <v>22043</v>
      </c>
      <c r="B931" s="3" t="s">
        <v>7</v>
      </c>
      <c r="C931" s="3" t="s">
        <v>19323</v>
      </c>
      <c r="D931" s="3" t="s">
        <v>5</v>
      </c>
      <c r="E931" s="3" t="s">
        <v>19322</v>
      </c>
      <c r="F931" s="3" t="s">
        <v>29</v>
      </c>
      <c r="G931" s="3">
        <v>2006</v>
      </c>
      <c r="H931" s="3" t="s">
        <v>22116</v>
      </c>
      <c r="I931" s="3">
        <v>474</v>
      </c>
      <c r="J931" s="3" t="s">
        <v>21101</v>
      </c>
      <c r="K931" s="3" t="s">
        <v>1</v>
      </c>
      <c r="L931" s="9">
        <v>44989</v>
      </c>
      <c r="M931" s="9">
        <v>45387</v>
      </c>
      <c r="N931" s="3">
        <v>355</v>
      </c>
      <c r="O931" s="3" t="s">
        <v>21106</v>
      </c>
      <c r="P931" s="3" t="s">
        <v>21111</v>
      </c>
      <c r="Q931" s="3">
        <v>161</v>
      </c>
      <c r="R931" s="8" t="str">
        <f t="shared" si="14"/>
        <v>*161*</v>
      </c>
    </row>
    <row r="932" spans="1:18" ht="19.8">
      <c r="A932" s="3" t="s">
        <v>22044</v>
      </c>
      <c r="B932" s="3" t="s">
        <v>138</v>
      </c>
      <c r="C932" s="3" t="s">
        <v>19321</v>
      </c>
      <c r="D932" s="3" t="s">
        <v>2</v>
      </c>
      <c r="E932" s="3" t="s">
        <v>19320</v>
      </c>
      <c r="F932" s="3" t="s">
        <v>15</v>
      </c>
      <c r="G932" s="3">
        <v>2012</v>
      </c>
      <c r="H932" s="3" t="s">
        <v>22118</v>
      </c>
      <c r="I932" s="3">
        <v>377</v>
      </c>
      <c r="J932" s="3" t="s">
        <v>21097</v>
      </c>
      <c r="K932" s="3" t="s">
        <v>1</v>
      </c>
      <c r="L932" s="9">
        <v>45056</v>
      </c>
      <c r="M932" s="9">
        <v>45414</v>
      </c>
      <c r="N932" s="3">
        <v>440</v>
      </c>
      <c r="O932" s="3" t="s">
        <v>21073</v>
      </c>
      <c r="P932" s="3" t="s">
        <v>21114</v>
      </c>
      <c r="Q932" s="3">
        <v>369</v>
      </c>
      <c r="R932" s="8" t="str">
        <f t="shared" si="14"/>
        <v>*369*</v>
      </c>
    </row>
    <row r="933" spans="1:18" ht="19.8">
      <c r="A933" s="3" t="s">
        <v>22045</v>
      </c>
      <c r="B933" s="3" t="s">
        <v>18</v>
      </c>
      <c r="C933" s="3" t="s">
        <v>19319</v>
      </c>
      <c r="D933" s="3" t="s">
        <v>14</v>
      </c>
      <c r="E933" s="3" t="s">
        <v>19318</v>
      </c>
      <c r="F933" s="3" t="s">
        <v>9</v>
      </c>
      <c r="G933" s="3">
        <v>2024</v>
      </c>
      <c r="H933" s="3" t="s">
        <v>22117</v>
      </c>
      <c r="I933" s="3">
        <v>254</v>
      </c>
      <c r="J933" s="3" t="s">
        <v>21084</v>
      </c>
      <c r="K933" s="3" t="s">
        <v>1</v>
      </c>
      <c r="L933" s="9">
        <v>45230</v>
      </c>
      <c r="M933" s="9">
        <v>45596</v>
      </c>
      <c r="N933" s="3">
        <v>1660</v>
      </c>
      <c r="O933" s="3" t="s">
        <v>21106</v>
      </c>
      <c r="P933" s="3" t="s">
        <v>21113</v>
      </c>
      <c r="Q933" s="3">
        <v>368</v>
      </c>
      <c r="R933" s="8" t="str">
        <f t="shared" si="14"/>
        <v>*368*</v>
      </c>
    </row>
    <row r="934" spans="1:18" ht="19.8">
      <c r="A934" s="3" t="s">
        <v>22046</v>
      </c>
      <c r="B934" s="3" t="s">
        <v>147</v>
      </c>
      <c r="C934" s="3" t="s">
        <v>19317</v>
      </c>
      <c r="D934" s="3" t="s">
        <v>5</v>
      </c>
      <c r="E934" s="3" t="s">
        <v>19316</v>
      </c>
      <c r="F934" s="3" t="s">
        <v>77</v>
      </c>
      <c r="G934" s="3">
        <v>2021</v>
      </c>
      <c r="H934" s="3" t="s">
        <v>22116</v>
      </c>
      <c r="I934" s="3">
        <v>248</v>
      </c>
      <c r="J934" s="3" t="s">
        <v>21093</v>
      </c>
      <c r="K934" s="3" t="s">
        <v>1</v>
      </c>
      <c r="L934" s="9">
        <v>45006</v>
      </c>
      <c r="M934" s="9">
        <v>45266</v>
      </c>
      <c r="N934" s="3">
        <v>2050</v>
      </c>
      <c r="O934" s="3" t="s">
        <v>21106</v>
      </c>
      <c r="P934" s="3" t="s">
        <v>21112</v>
      </c>
      <c r="Q934" s="3">
        <v>441</v>
      </c>
      <c r="R934" s="8" t="str">
        <f t="shared" si="14"/>
        <v>*441*</v>
      </c>
    </row>
    <row r="935" spans="1:18" ht="19.8">
      <c r="A935" s="3" t="s">
        <v>22047</v>
      </c>
      <c r="B935" s="3" t="s">
        <v>243</v>
      </c>
      <c r="C935" s="3" t="s">
        <v>19315</v>
      </c>
      <c r="D935" s="3" t="s">
        <v>63</v>
      </c>
      <c r="E935" s="3" t="s">
        <v>19314</v>
      </c>
      <c r="F935" s="3" t="s">
        <v>77</v>
      </c>
      <c r="G935" s="3">
        <v>2017</v>
      </c>
      <c r="H935" s="3" t="s">
        <v>22116</v>
      </c>
      <c r="I935" s="3">
        <v>270</v>
      </c>
      <c r="J935" s="3" t="s">
        <v>21097</v>
      </c>
      <c r="K935" s="3" t="s">
        <v>0</v>
      </c>
      <c r="N935" s="3">
        <v>2165</v>
      </c>
      <c r="O935" s="3" t="s">
        <v>21106</v>
      </c>
      <c r="P935" s="3" t="s">
        <v>21113</v>
      </c>
      <c r="Q935" s="3">
        <v>392</v>
      </c>
      <c r="R935" s="8" t="str">
        <f t="shared" si="14"/>
        <v>*392*</v>
      </c>
    </row>
    <row r="936" spans="1:18" ht="19.8">
      <c r="A936" s="3" t="s">
        <v>22048</v>
      </c>
      <c r="B936" s="3" t="s">
        <v>218</v>
      </c>
      <c r="C936" s="3" t="s">
        <v>19313</v>
      </c>
      <c r="D936" s="3" t="s">
        <v>95</v>
      </c>
      <c r="E936" s="3" t="s">
        <v>19312</v>
      </c>
      <c r="F936" s="3" t="s">
        <v>3</v>
      </c>
      <c r="G936" s="3">
        <v>2019</v>
      </c>
      <c r="H936" s="3" t="s">
        <v>22116</v>
      </c>
      <c r="I936" s="3">
        <v>432</v>
      </c>
      <c r="J936" s="3" t="s">
        <v>21092</v>
      </c>
      <c r="K936" s="3" t="s">
        <v>0</v>
      </c>
      <c r="N936" s="3">
        <v>515</v>
      </c>
      <c r="O936" s="3" t="s">
        <v>21105</v>
      </c>
      <c r="P936" s="3" t="s">
        <v>21114</v>
      </c>
      <c r="Q936" s="3">
        <v>268</v>
      </c>
      <c r="R936" s="8" t="str">
        <f t="shared" si="14"/>
        <v>*268*</v>
      </c>
    </row>
    <row r="937" spans="1:18" ht="19.8">
      <c r="A937" s="3" t="s">
        <v>22049</v>
      </c>
      <c r="B937" s="3" t="s">
        <v>18</v>
      </c>
      <c r="C937" s="3" t="s">
        <v>3338</v>
      </c>
      <c r="D937" s="3" t="s">
        <v>14</v>
      </c>
      <c r="E937" s="3" t="s">
        <v>19311</v>
      </c>
      <c r="F937" s="3" t="s">
        <v>3</v>
      </c>
      <c r="G937" s="3">
        <v>2024</v>
      </c>
      <c r="H937" s="3" t="s">
        <v>22118</v>
      </c>
      <c r="I937" s="3">
        <v>303</v>
      </c>
      <c r="J937" s="3" t="s">
        <v>21092</v>
      </c>
      <c r="K937" s="3" t="s">
        <v>0</v>
      </c>
      <c r="N937" s="3">
        <v>785</v>
      </c>
      <c r="O937" s="3" t="s">
        <v>21106</v>
      </c>
      <c r="P937" s="3" t="s">
        <v>21114</v>
      </c>
      <c r="Q937" s="3">
        <v>247</v>
      </c>
      <c r="R937" s="8" t="str">
        <f t="shared" si="14"/>
        <v>*247*</v>
      </c>
    </row>
    <row r="938" spans="1:18" ht="19.8">
      <c r="A938" s="3" t="s">
        <v>22050</v>
      </c>
      <c r="B938" s="3" t="s">
        <v>33</v>
      </c>
      <c r="C938" s="3" t="s">
        <v>19310</v>
      </c>
      <c r="D938" s="3" t="s">
        <v>31</v>
      </c>
      <c r="E938" s="3" t="s">
        <v>19309</v>
      </c>
      <c r="F938" s="3" t="s">
        <v>48</v>
      </c>
      <c r="G938" s="3">
        <v>2017</v>
      </c>
      <c r="H938" s="3" t="s">
        <v>22116</v>
      </c>
      <c r="I938" s="3">
        <v>214</v>
      </c>
      <c r="J938" s="3" t="s">
        <v>21100</v>
      </c>
      <c r="K938" s="3" t="s">
        <v>0</v>
      </c>
      <c r="N938" s="3">
        <v>1630</v>
      </c>
      <c r="O938" s="3" t="s">
        <v>21106</v>
      </c>
      <c r="P938" s="3" t="s">
        <v>21114</v>
      </c>
      <c r="Q938" s="3">
        <v>164</v>
      </c>
      <c r="R938" s="8" t="str">
        <f t="shared" si="14"/>
        <v>*164*</v>
      </c>
    </row>
    <row r="939" spans="1:18" ht="19.8">
      <c r="A939" s="3" t="s">
        <v>22051</v>
      </c>
      <c r="B939" s="3" t="s">
        <v>125</v>
      </c>
      <c r="C939" s="3" t="s">
        <v>3891</v>
      </c>
      <c r="D939" s="3" t="s">
        <v>123</v>
      </c>
      <c r="E939" s="3" t="s">
        <v>19308</v>
      </c>
      <c r="F939" s="3" t="s">
        <v>77</v>
      </c>
      <c r="G939" s="3">
        <v>2012</v>
      </c>
      <c r="H939" s="3" t="s">
        <v>22118</v>
      </c>
      <c r="I939" s="3">
        <v>147</v>
      </c>
      <c r="J939" s="3" t="s">
        <v>21101</v>
      </c>
      <c r="K939" s="3" t="s">
        <v>1</v>
      </c>
      <c r="L939" s="9">
        <v>45327</v>
      </c>
      <c r="M939" s="9">
        <v>45555</v>
      </c>
      <c r="N939" s="3">
        <v>1025</v>
      </c>
      <c r="O939" s="3" t="s">
        <v>21106</v>
      </c>
      <c r="P939" s="3" t="s">
        <v>21111</v>
      </c>
      <c r="Q939" s="3">
        <v>431</v>
      </c>
      <c r="R939" s="8" t="str">
        <f t="shared" si="14"/>
        <v>*431*</v>
      </c>
    </row>
    <row r="940" spans="1:18" ht="19.8">
      <c r="A940" s="3" t="s">
        <v>22052</v>
      </c>
      <c r="B940" s="3" t="s">
        <v>344</v>
      </c>
      <c r="C940" s="3" t="s">
        <v>19307</v>
      </c>
      <c r="D940" s="3" t="s">
        <v>82</v>
      </c>
      <c r="E940" s="3" t="s">
        <v>19306</v>
      </c>
      <c r="F940" s="3" t="s">
        <v>77</v>
      </c>
      <c r="G940" s="3">
        <v>2020</v>
      </c>
      <c r="H940" s="3" t="s">
        <v>22118</v>
      </c>
      <c r="I940" s="3">
        <v>425</v>
      </c>
      <c r="J940" s="3" t="s">
        <v>21090</v>
      </c>
      <c r="K940" s="3" t="s">
        <v>0</v>
      </c>
      <c r="N940" s="3">
        <v>2440</v>
      </c>
      <c r="O940" s="3" t="s">
        <v>21105</v>
      </c>
      <c r="P940" s="3" t="s">
        <v>21112</v>
      </c>
      <c r="Q940" s="3">
        <v>125</v>
      </c>
      <c r="R940" s="8" t="str">
        <f t="shared" si="14"/>
        <v>*125*</v>
      </c>
    </row>
    <row r="941" spans="1:18" ht="19.8">
      <c r="A941" s="3" t="s">
        <v>22053</v>
      </c>
      <c r="B941" s="3" t="s">
        <v>151</v>
      </c>
      <c r="C941" s="3" t="s">
        <v>19305</v>
      </c>
      <c r="D941" s="3" t="s">
        <v>82</v>
      </c>
      <c r="E941" s="3" t="s">
        <v>19304</v>
      </c>
      <c r="F941" s="3" t="s">
        <v>3</v>
      </c>
      <c r="G941" s="3">
        <v>2024</v>
      </c>
      <c r="H941" s="3" t="s">
        <v>22118</v>
      </c>
      <c r="I941" s="3">
        <v>271</v>
      </c>
      <c r="J941" s="3" t="s">
        <v>21098</v>
      </c>
      <c r="K941" s="3" t="s">
        <v>1</v>
      </c>
      <c r="L941" s="9">
        <v>45072</v>
      </c>
      <c r="M941" s="9">
        <v>45108</v>
      </c>
      <c r="N941" s="3">
        <v>235</v>
      </c>
      <c r="O941" s="3" t="s">
        <v>21105</v>
      </c>
      <c r="P941" s="3" t="s">
        <v>21114</v>
      </c>
      <c r="Q941" s="3">
        <v>299</v>
      </c>
      <c r="R941" s="8" t="str">
        <f t="shared" si="14"/>
        <v>*299*</v>
      </c>
    </row>
    <row r="942" spans="1:18" ht="19.8">
      <c r="A942" s="3" t="s">
        <v>22054</v>
      </c>
      <c r="B942" s="3" t="s">
        <v>171</v>
      </c>
      <c r="C942" s="3" t="s">
        <v>19303</v>
      </c>
      <c r="D942" s="3" t="s">
        <v>141</v>
      </c>
      <c r="E942" s="3" t="s">
        <v>19302</v>
      </c>
      <c r="F942" s="3" t="s">
        <v>77</v>
      </c>
      <c r="G942" s="3">
        <v>2014</v>
      </c>
      <c r="H942" s="3" t="s">
        <v>22117</v>
      </c>
      <c r="I942" s="3">
        <v>369</v>
      </c>
      <c r="J942" s="3" t="s">
        <v>21100</v>
      </c>
      <c r="K942" s="3" t="s">
        <v>0</v>
      </c>
      <c r="N942" s="3">
        <v>2035</v>
      </c>
      <c r="O942" s="3" t="s">
        <v>25</v>
      </c>
      <c r="P942" s="3" t="s">
        <v>21114</v>
      </c>
      <c r="Q942" s="3">
        <v>334</v>
      </c>
      <c r="R942" s="8" t="str">
        <f t="shared" si="14"/>
        <v>*334*</v>
      </c>
    </row>
    <row r="943" spans="1:18" ht="19.8">
      <c r="A943" s="3" t="s">
        <v>22055</v>
      </c>
      <c r="B943" s="3" t="s">
        <v>104</v>
      </c>
      <c r="C943" s="3" t="s">
        <v>19301</v>
      </c>
      <c r="D943" s="3" t="s">
        <v>25</v>
      </c>
      <c r="E943" s="3" t="s">
        <v>19300</v>
      </c>
      <c r="F943" s="3" t="s">
        <v>29</v>
      </c>
      <c r="G943" s="3">
        <v>2009</v>
      </c>
      <c r="H943" s="3" t="s">
        <v>22117</v>
      </c>
      <c r="I943" s="3">
        <v>481</v>
      </c>
      <c r="J943" s="3" t="s">
        <v>21091</v>
      </c>
      <c r="K943" s="3" t="s">
        <v>1</v>
      </c>
      <c r="L943" s="9">
        <v>45221</v>
      </c>
      <c r="M943" s="9">
        <v>45587</v>
      </c>
      <c r="N943" s="3">
        <v>480</v>
      </c>
      <c r="O943" s="3" t="s">
        <v>25</v>
      </c>
      <c r="P943" s="3" t="s">
        <v>21111</v>
      </c>
      <c r="Q943" s="3">
        <v>353</v>
      </c>
      <c r="R943" s="8" t="str">
        <f t="shared" si="14"/>
        <v>*353*</v>
      </c>
    </row>
    <row r="944" spans="1:18" ht="19.8">
      <c r="A944" s="3" t="s">
        <v>22056</v>
      </c>
      <c r="B944" s="3" t="s">
        <v>27</v>
      </c>
      <c r="C944" s="3" t="s">
        <v>10677</v>
      </c>
      <c r="D944" s="3" t="s">
        <v>25</v>
      </c>
      <c r="E944" s="3" t="s">
        <v>19299</v>
      </c>
      <c r="F944" s="3" t="s">
        <v>9</v>
      </c>
      <c r="G944" s="3">
        <v>2005</v>
      </c>
      <c r="H944" s="3" t="s">
        <v>22117</v>
      </c>
      <c r="I944" s="3">
        <v>346</v>
      </c>
      <c r="J944" s="3" t="s">
        <v>21100</v>
      </c>
      <c r="K944" s="3" t="s">
        <v>0</v>
      </c>
      <c r="N944" s="3">
        <v>765</v>
      </c>
      <c r="O944" s="3" t="s">
        <v>25</v>
      </c>
      <c r="P944" s="3" t="s">
        <v>21111</v>
      </c>
      <c r="Q944" s="3">
        <v>406</v>
      </c>
      <c r="R944" s="8" t="str">
        <f t="shared" si="14"/>
        <v>*406*</v>
      </c>
    </row>
    <row r="945" spans="1:18" ht="19.8">
      <c r="A945" s="3" t="s">
        <v>22057</v>
      </c>
      <c r="B945" s="3" t="s">
        <v>171</v>
      </c>
      <c r="C945" s="3" t="s">
        <v>19298</v>
      </c>
      <c r="D945" s="3" t="s">
        <v>141</v>
      </c>
      <c r="E945" s="3" t="s">
        <v>19297</v>
      </c>
      <c r="F945" s="3" t="s">
        <v>15</v>
      </c>
      <c r="G945" s="3">
        <v>2011</v>
      </c>
      <c r="H945" s="3" t="s">
        <v>22117</v>
      </c>
      <c r="I945" s="3">
        <v>355</v>
      </c>
      <c r="J945" s="3" t="s">
        <v>21098</v>
      </c>
      <c r="K945" s="3" t="s">
        <v>1</v>
      </c>
      <c r="L945" s="9">
        <v>45490</v>
      </c>
      <c r="M945" s="9">
        <v>45509</v>
      </c>
      <c r="N945" s="3">
        <v>680</v>
      </c>
      <c r="O945" s="3" t="s">
        <v>25</v>
      </c>
      <c r="P945" s="3" t="s">
        <v>21112</v>
      </c>
      <c r="Q945" s="3">
        <v>406</v>
      </c>
      <c r="R945" s="8" t="str">
        <f t="shared" si="14"/>
        <v>*406*</v>
      </c>
    </row>
    <row r="946" spans="1:18" ht="19.8">
      <c r="A946" s="3" t="s">
        <v>22058</v>
      </c>
      <c r="B946" s="3" t="s">
        <v>84</v>
      </c>
      <c r="C946" s="3" t="s">
        <v>19296</v>
      </c>
      <c r="D946" s="3" t="s">
        <v>82</v>
      </c>
      <c r="E946" s="3" t="s">
        <v>19295</v>
      </c>
      <c r="F946" s="3" t="s">
        <v>15</v>
      </c>
      <c r="G946" s="3">
        <v>2017</v>
      </c>
      <c r="H946" s="3" t="s">
        <v>22118</v>
      </c>
      <c r="I946" s="3">
        <v>178</v>
      </c>
      <c r="J946" s="3" t="s">
        <v>21101</v>
      </c>
      <c r="K946" s="3" t="s">
        <v>1</v>
      </c>
      <c r="L946" s="9">
        <v>45162</v>
      </c>
      <c r="M946" s="9">
        <v>45204</v>
      </c>
      <c r="N946" s="3">
        <v>1170</v>
      </c>
      <c r="O946" s="3" t="s">
        <v>21105</v>
      </c>
      <c r="P946" s="3" t="s">
        <v>21111</v>
      </c>
      <c r="Q946" s="3">
        <v>179</v>
      </c>
      <c r="R946" s="8" t="str">
        <f t="shared" si="14"/>
        <v>*179*</v>
      </c>
    </row>
    <row r="947" spans="1:18" ht="19.8">
      <c r="A947" s="3" t="s">
        <v>22059</v>
      </c>
      <c r="B947" s="3" t="s">
        <v>43</v>
      </c>
      <c r="C947" s="3" t="s">
        <v>19294</v>
      </c>
      <c r="D947" s="3" t="s">
        <v>41</v>
      </c>
      <c r="E947" s="3" t="s">
        <v>19293</v>
      </c>
      <c r="F947" s="3" t="s">
        <v>15</v>
      </c>
      <c r="G947" s="3">
        <v>2018</v>
      </c>
      <c r="H947" s="3" t="s">
        <v>22118</v>
      </c>
      <c r="I947" s="3">
        <v>311</v>
      </c>
      <c r="J947" s="3" t="s">
        <v>21099</v>
      </c>
      <c r="K947" s="3" t="s">
        <v>0</v>
      </c>
      <c r="N947" s="3">
        <v>990</v>
      </c>
      <c r="O947" s="3" t="s">
        <v>21106</v>
      </c>
      <c r="P947" s="3" t="s">
        <v>21114</v>
      </c>
      <c r="Q947" s="3">
        <v>402</v>
      </c>
      <c r="R947" s="8" t="str">
        <f t="shared" si="14"/>
        <v>*402*</v>
      </c>
    </row>
    <row r="948" spans="1:18" ht="19.8">
      <c r="A948" s="3" t="s">
        <v>22060</v>
      </c>
      <c r="B948" s="3" t="s">
        <v>60</v>
      </c>
      <c r="C948" s="3" t="s">
        <v>5478</v>
      </c>
      <c r="D948" s="3" t="s">
        <v>41</v>
      </c>
      <c r="E948" s="3" t="s">
        <v>19292</v>
      </c>
      <c r="F948" s="3" t="s">
        <v>29</v>
      </c>
      <c r="G948" s="3">
        <v>2006</v>
      </c>
      <c r="H948" s="3" t="s">
        <v>22116</v>
      </c>
      <c r="I948" s="3">
        <v>284</v>
      </c>
      <c r="J948" s="3" t="s">
        <v>21091</v>
      </c>
      <c r="K948" s="3" t="s">
        <v>1</v>
      </c>
      <c r="L948" s="9">
        <v>45568</v>
      </c>
      <c r="M948" s="9">
        <v>45714</v>
      </c>
      <c r="N948" s="3">
        <v>195</v>
      </c>
      <c r="O948" s="3" t="s">
        <v>21106</v>
      </c>
      <c r="P948" s="3" t="s">
        <v>21111</v>
      </c>
      <c r="Q948" s="3">
        <v>292</v>
      </c>
      <c r="R948" s="8" t="str">
        <f t="shared" si="14"/>
        <v>*292*</v>
      </c>
    </row>
    <row r="949" spans="1:18" ht="19.8">
      <c r="A949" s="3" t="s">
        <v>22061</v>
      </c>
      <c r="B949" s="3" t="s">
        <v>22</v>
      </c>
      <c r="C949" s="3" t="s">
        <v>19291</v>
      </c>
      <c r="D949" s="3" t="s">
        <v>5</v>
      </c>
      <c r="E949" s="3" t="s">
        <v>19290</v>
      </c>
      <c r="F949" s="3" t="s">
        <v>15</v>
      </c>
      <c r="G949" s="3">
        <v>2018</v>
      </c>
      <c r="H949" s="3" t="s">
        <v>22118</v>
      </c>
      <c r="I949" s="3">
        <v>381</v>
      </c>
      <c r="J949" s="3" t="s">
        <v>21084</v>
      </c>
      <c r="K949" s="3" t="s">
        <v>0</v>
      </c>
      <c r="N949" s="3">
        <v>2370</v>
      </c>
      <c r="O949" s="3" t="s">
        <v>21106</v>
      </c>
      <c r="P949" s="3" t="s">
        <v>21112</v>
      </c>
      <c r="Q949" s="3">
        <v>373</v>
      </c>
      <c r="R949" s="8" t="str">
        <f t="shared" si="14"/>
        <v>*373*</v>
      </c>
    </row>
    <row r="950" spans="1:18" ht="19.8">
      <c r="A950" s="3" t="s">
        <v>22062</v>
      </c>
      <c r="B950" s="3" t="s">
        <v>138</v>
      </c>
      <c r="C950" s="3" t="s">
        <v>16524</v>
      </c>
      <c r="D950" s="3" t="s">
        <v>2</v>
      </c>
      <c r="E950" s="3" t="s">
        <v>19289</v>
      </c>
      <c r="F950" s="3" t="s">
        <v>15</v>
      </c>
      <c r="G950" s="3">
        <v>2015</v>
      </c>
      <c r="H950" s="3" t="s">
        <v>22118</v>
      </c>
      <c r="I950" s="3">
        <v>397</v>
      </c>
      <c r="J950" s="3" t="s">
        <v>21102</v>
      </c>
      <c r="K950" s="3" t="s">
        <v>1</v>
      </c>
      <c r="L950" s="9">
        <v>45262</v>
      </c>
      <c r="M950" s="9">
        <v>45570</v>
      </c>
      <c r="N950" s="3">
        <v>2225</v>
      </c>
      <c r="O950" s="3" t="s">
        <v>21073</v>
      </c>
      <c r="P950" s="3" t="s">
        <v>21111</v>
      </c>
      <c r="Q950" s="3">
        <v>111</v>
      </c>
      <c r="R950" s="8" t="str">
        <f t="shared" si="14"/>
        <v>*111*</v>
      </c>
    </row>
    <row r="951" spans="1:18" ht="19.8">
      <c r="A951" s="3" t="s">
        <v>22063</v>
      </c>
      <c r="B951" s="3" t="s">
        <v>43</v>
      </c>
      <c r="C951" s="3" t="s">
        <v>19288</v>
      </c>
      <c r="D951" s="3" t="s">
        <v>41</v>
      </c>
      <c r="E951" s="3" t="s">
        <v>19287</v>
      </c>
      <c r="F951" s="3" t="s">
        <v>48</v>
      </c>
      <c r="G951" s="3">
        <v>2009</v>
      </c>
      <c r="H951" s="3" t="s">
        <v>22118</v>
      </c>
      <c r="I951" s="3">
        <v>131</v>
      </c>
      <c r="J951" s="3" t="s">
        <v>21102</v>
      </c>
      <c r="K951" s="3" t="s">
        <v>0</v>
      </c>
      <c r="N951" s="3">
        <v>770</v>
      </c>
      <c r="O951" s="3" t="s">
        <v>21106</v>
      </c>
      <c r="P951" s="3" t="s">
        <v>21112</v>
      </c>
      <c r="Q951" s="3">
        <v>417</v>
      </c>
      <c r="R951" s="8" t="str">
        <f t="shared" si="14"/>
        <v>*417*</v>
      </c>
    </row>
    <row r="952" spans="1:18" ht="19.8">
      <c r="A952" s="3" t="s">
        <v>22064</v>
      </c>
      <c r="B952" s="3" t="s">
        <v>60</v>
      </c>
      <c r="C952" s="3" t="s">
        <v>19286</v>
      </c>
      <c r="D952" s="3" t="s">
        <v>41</v>
      </c>
      <c r="E952" s="3" t="s">
        <v>19285</v>
      </c>
      <c r="F952" s="3" t="s">
        <v>77</v>
      </c>
      <c r="G952" s="3">
        <v>2016</v>
      </c>
      <c r="H952" s="3" t="s">
        <v>22117</v>
      </c>
      <c r="I952" s="3">
        <v>253</v>
      </c>
      <c r="J952" s="3" t="s">
        <v>21092</v>
      </c>
      <c r="K952" s="3" t="s">
        <v>1</v>
      </c>
      <c r="L952" s="9">
        <v>45308</v>
      </c>
      <c r="M952" s="9">
        <v>45555</v>
      </c>
      <c r="N952" s="3">
        <v>555</v>
      </c>
      <c r="O952" s="3" t="s">
        <v>21106</v>
      </c>
      <c r="P952" s="3" t="s">
        <v>21112</v>
      </c>
      <c r="Q952" s="3">
        <v>324</v>
      </c>
      <c r="R952" s="8" t="str">
        <f t="shared" si="14"/>
        <v>*324*</v>
      </c>
    </row>
    <row r="953" spans="1:18" ht="19.8">
      <c r="A953" s="3" t="s">
        <v>22065</v>
      </c>
      <c r="B953" s="3" t="s">
        <v>27</v>
      </c>
      <c r="C953" s="3" t="s">
        <v>19284</v>
      </c>
      <c r="D953" s="3" t="s">
        <v>25</v>
      </c>
      <c r="E953" s="3" t="s">
        <v>19283</v>
      </c>
      <c r="F953" s="3" t="s">
        <v>9</v>
      </c>
      <c r="G953" s="3">
        <v>2019</v>
      </c>
      <c r="H953" s="3" t="s">
        <v>22117</v>
      </c>
      <c r="I953" s="3">
        <v>132</v>
      </c>
      <c r="J953" s="3" t="s">
        <v>21094</v>
      </c>
      <c r="K953" s="3" t="s">
        <v>1</v>
      </c>
      <c r="L953" s="9">
        <v>45686</v>
      </c>
      <c r="M953" s="9">
        <v>45696</v>
      </c>
      <c r="N953" s="3">
        <v>690</v>
      </c>
      <c r="O953" s="3" t="s">
        <v>25</v>
      </c>
      <c r="P953" s="3" t="s">
        <v>21112</v>
      </c>
      <c r="Q953" s="3">
        <v>193</v>
      </c>
      <c r="R953" s="8" t="str">
        <f t="shared" si="14"/>
        <v>*193*</v>
      </c>
    </row>
    <row r="954" spans="1:18" ht="19.8">
      <c r="A954" s="3" t="s">
        <v>22066</v>
      </c>
      <c r="B954" s="3" t="s">
        <v>285</v>
      </c>
      <c r="C954" s="3" t="s">
        <v>19282</v>
      </c>
      <c r="D954" s="3" t="s">
        <v>31</v>
      </c>
      <c r="E954" s="3" t="s">
        <v>19281</v>
      </c>
      <c r="F954" s="3" t="s">
        <v>15</v>
      </c>
      <c r="G954" s="3">
        <v>2011</v>
      </c>
      <c r="H954" s="3" t="s">
        <v>22117</v>
      </c>
      <c r="I954" s="3">
        <v>445</v>
      </c>
      <c r="J954" s="3" t="s">
        <v>21099</v>
      </c>
      <c r="K954" s="3" t="s">
        <v>0</v>
      </c>
      <c r="N954" s="3">
        <v>2460</v>
      </c>
      <c r="O954" s="3" t="s">
        <v>21106</v>
      </c>
      <c r="P954" s="3" t="s">
        <v>21111</v>
      </c>
      <c r="Q954" s="3">
        <v>314</v>
      </c>
      <c r="R954" s="8" t="str">
        <f t="shared" si="14"/>
        <v>*314*</v>
      </c>
    </row>
    <row r="955" spans="1:18" ht="19.8">
      <c r="A955" s="3" t="s">
        <v>22067</v>
      </c>
      <c r="B955" s="3" t="s">
        <v>60</v>
      </c>
      <c r="C955" s="3" t="s">
        <v>19280</v>
      </c>
      <c r="D955" s="3" t="s">
        <v>41</v>
      </c>
      <c r="E955" s="3" t="s">
        <v>19279</v>
      </c>
      <c r="F955" s="3" t="s">
        <v>48</v>
      </c>
      <c r="G955" s="3">
        <v>2019</v>
      </c>
      <c r="H955" s="3" t="s">
        <v>22117</v>
      </c>
      <c r="I955" s="3">
        <v>124</v>
      </c>
      <c r="J955" s="3" t="s">
        <v>21100</v>
      </c>
      <c r="K955" s="3" t="s">
        <v>1</v>
      </c>
      <c r="L955" s="9">
        <v>45042</v>
      </c>
      <c r="M955" s="9">
        <v>45470</v>
      </c>
      <c r="N955" s="3">
        <v>1150</v>
      </c>
      <c r="O955" s="3" t="s">
        <v>21106</v>
      </c>
      <c r="P955" s="3" t="s">
        <v>21114</v>
      </c>
      <c r="Q955" s="3">
        <v>345</v>
      </c>
      <c r="R955" s="8" t="str">
        <f t="shared" si="14"/>
        <v>*345*</v>
      </c>
    </row>
    <row r="956" spans="1:18" ht="19.8">
      <c r="A956" s="3" t="s">
        <v>22068</v>
      </c>
      <c r="B956" s="3" t="s">
        <v>65</v>
      </c>
      <c r="C956" s="3" t="s">
        <v>19278</v>
      </c>
      <c r="D956" s="3" t="s">
        <v>63</v>
      </c>
      <c r="E956" s="3" t="s">
        <v>19277</v>
      </c>
      <c r="F956" s="3" t="s">
        <v>77</v>
      </c>
      <c r="G956" s="3">
        <v>2017</v>
      </c>
      <c r="H956" s="3" t="s">
        <v>22118</v>
      </c>
      <c r="I956" s="3">
        <v>81</v>
      </c>
      <c r="J956" s="3" t="s">
        <v>21092</v>
      </c>
      <c r="K956" s="3" t="s">
        <v>0</v>
      </c>
      <c r="N956" s="3">
        <v>2085</v>
      </c>
      <c r="O956" s="3" t="s">
        <v>21106</v>
      </c>
      <c r="P956" s="3" t="s">
        <v>21113</v>
      </c>
      <c r="Q956" s="3">
        <v>217</v>
      </c>
      <c r="R956" s="8" t="str">
        <f t="shared" si="14"/>
        <v>*217*</v>
      </c>
    </row>
    <row r="957" spans="1:18" ht="19.8">
      <c r="A957" s="3" t="s">
        <v>22069</v>
      </c>
      <c r="B957" s="3" t="s">
        <v>256</v>
      </c>
      <c r="C957" s="3" t="s">
        <v>19276</v>
      </c>
      <c r="D957" s="3" t="s">
        <v>14</v>
      </c>
      <c r="E957" s="3" t="s">
        <v>19275</v>
      </c>
      <c r="F957" s="3" t="s">
        <v>29</v>
      </c>
      <c r="G957" s="3">
        <v>2007</v>
      </c>
      <c r="H957" s="3" t="s">
        <v>22118</v>
      </c>
      <c r="I957" s="3">
        <v>477</v>
      </c>
      <c r="J957" s="3" t="s">
        <v>21088</v>
      </c>
      <c r="K957" s="3" t="s">
        <v>1</v>
      </c>
      <c r="L957" s="9">
        <v>45112</v>
      </c>
      <c r="M957" s="9">
        <v>45225</v>
      </c>
      <c r="N957" s="3">
        <v>845</v>
      </c>
      <c r="O957" s="3" t="s">
        <v>21106</v>
      </c>
      <c r="P957" s="3" t="s">
        <v>21112</v>
      </c>
      <c r="Q957" s="3">
        <v>357</v>
      </c>
      <c r="R957" s="8" t="str">
        <f t="shared" si="14"/>
        <v>*357*</v>
      </c>
    </row>
    <row r="958" spans="1:18" ht="19.8">
      <c r="A958" s="3" t="s">
        <v>22070</v>
      </c>
      <c r="B958" s="3" t="s">
        <v>455</v>
      </c>
      <c r="C958" s="3" t="s">
        <v>19274</v>
      </c>
      <c r="D958" s="3" t="s">
        <v>14</v>
      </c>
      <c r="E958" s="3" t="s">
        <v>19273</v>
      </c>
      <c r="F958" s="3" t="s">
        <v>3</v>
      </c>
      <c r="G958" s="3">
        <v>2006</v>
      </c>
      <c r="H958" s="3" t="s">
        <v>22116</v>
      </c>
      <c r="I958" s="3">
        <v>217</v>
      </c>
      <c r="J958" s="3" t="s">
        <v>21100</v>
      </c>
      <c r="K958" s="3" t="s">
        <v>1</v>
      </c>
      <c r="L958" s="9">
        <v>45204</v>
      </c>
      <c r="M958" s="9">
        <v>45663</v>
      </c>
      <c r="N958" s="3">
        <v>830</v>
      </c>
      <c r="O958" s="3" t="s">
        <v>21106</v>
      </c>
      <c r="P958" s="3" t="s">
        <v>21113</v>
      </c>
      <c r="Q958" s="3">
        <v>352</v>
      </c>
      <c r="R958" s="8" t="str">
        <f t="shared" si="14"/>
        <v>*352*</v>
      </c>
    </row>
    <row r="959" spans="1:18" ht="19.8">
      <c r="A959" s="3" t="s">
        <v>22071</v>
      </c>
      <c r="B959" s="3" t="s">
        <v>143</v>
      </c>
      <c r="C959" s="3" t="s">
        <v>19272</v>
      </c>
      <c r="D959" s="3" t="s">
        <v>141</v>
      </c>
      <c r="E959" s="3" t="s">
        <v>19271</v>
      </c>
      <c r="F959" s="3" t="s">
        <v>48</v>
      </c>
      <c r="G959" s="3">
        <v>2019</v>
      </c>
      <c r="H959" s="3" t="s">
        <v>22118</v>
      </c>
      <c r="I959" s="3">
        <v>432</v>
      </c>
      <c r="J959" s="3" t="s">
        <v>21089</v>
      </c>
      <c r="K959" s="3" t="s">
        <v>1</v>
      </c>
      <c r="L959" s="9">
        <v>45224</v>
      </c>
      <c r="M959" s="9">
        <v>45532</v>
      </c>
      <c r="N959" s="3">
        <v>390</v>
      </c>
      <c r="O959" s="3" t="s">
        <v>25</v>
      </c>
      <c r="P959" s="3" t="s">
        <v>21114</v>
      </c>
      <c r="Q959" s="3">
        <v>287</v>
      </c>
      <c r="R959" s="8" t="str">
        <f t="shared" si="14"/>
        <v>*287*</v>
      </c>
    </row>
    <row r="960" spans="1:18" ht="19.8">
      <c r="A960" s="3" t="s">
        <v>22072</v>
      </c>
      <c r="B960" s="3" t="s">
        <v>7</v>
      </c>
      <c r="C960" s="3" t="s">
        <v>19270</v>
      </c>
      <c r="D960" s="3" t="s">
        <v>5</v>
      </c>
      <c r="E960" s="3" t="s">
        <v>19269</v>
      </c>
      <c r="F960" s="3" t="s">
        <v>3</v>
      </c>
      <c r="G960" s="3">
        <v>2019</v>
      </c>
      <c r="H960" s="3" t="s">
        <v>22117</v>
      </c>
      <c r="I960" s="3">
        <v>205</v>
      </c>
      <c r="J960" s="3" t="s">
        <v>21098</v>
      </c>
      <c r="K960" s="3" t="s">
        <v>0</v>
      </c>
      <c r="N960" s="3">
        <v>2160</v>
      </c>
      <c r="O960" s="3" t="s">
        <v>21106</v>
      </c>
      <c r="P960" s="3" t="s">
        <v>21114</v>
      </c>
      <c r="Q960" s="3">
        <v>193</v>
      </c>
      <c r="R960" s="8" t="str">
        <f t="shared" si="14"/>
        <v>*193*</v>
      </c>
    </row>
    <row r="961" spans="1:18" ht="19.8">
      <c r="A961" s="3" t="s">
        <v>22073</v>
      </c>
      <c r="B961" s="3" t="s">
        <v>433</v>
      </c>
      <c r="C961" s="3" t="s">
        <v>19268</v>
      </c>
      <c r="D961" s="3" t="s">
        <v>123</v>
      </c>
      <c r="E961" s="3" t="s">
        <v>19267</v>
      </c>
      <c r="F961" s="3" t="s">
        <v>29</v>
      </c>
      <c r="G961" s="3">
        <v>2020</v>
      </c>
      <c r="H961" s="3" t="s">
        <v>22116</v>
      </c>
      <c r="I961" s="3">
        <v>222</v>
      </c>
      <c r="J961" s="3" t="s">
        <v>21099</v>
      </c>
      <c r="K961" s="3" t="s">
        <v>0</v>
      </c>
      <c r="N961" s="3">
        <v>660</v>
      </c>
      <c r="O961" s="3" t="s">
        <v>21106</v>
      </c>
      <c r="P961" s="3" t="s">
        <v>21114</v>
      </c>
      <c r="Q961" s="3">
        <v>131</v>
      </c>
      <c r="R961" s="8" t="str">
        <f t="shared" si="14"/>
        <v>*131*</v>
      </c>
    </row>
    <row r="962" spans="1:18" ht="19.8">
      <c r="A962" s="3" t="s">
        <v>22074</v>
      </c>
      <c r="B962" s="3" t="s">
        <v>38</v>
      </c>
      <c r="C962" s="3" t="s">
        <v>19266</v>
      </c>
      <c r="D962" s="3" t="s">
        <v>36</v>
      </c>
      <c r="E962" s="3" t="s">
        <v>19265</v>
      </c>
      <c r="F962" s="3" t="s">
        <v>15</v>
      </c>
      <c r="G962" s="3">
        <v>2016</v>
      </c>
      <c r="H962" s="3" t="s">
        <v>22116</v>
      </c>
      <c r="I962" s="3">
        <v>116</v>
      </c>
      <c r="J962" s="3" t="s">
        <v>21083</v>
      </c>
      <c r="K962" s="3" t="s">
        <v>1</v>
      </c>
      <c r="L962" s="9">
        <v>45232</v>
      </c>
      <c r="M962" s="9">
        <v>45594</v>
      </c>
      <c r="N962" s="3">
        <v>1720</v>
      </c>
      <c r="O962" s="3" t="s">
        <v>21106</v>
      </c>
      <c r="P962" s="3" t="s">
        <v>21111</v>
      </c>
      <c r="Q962" s="3">
        <v>236</v>
      </c>
      <c r="R962" s="8" t="str">
        <f t="shared" si="14"/>
        <v>*236*</v>
      </c>
    </row>
    <row r="963" spans="1:18" ht="19.8">
      <c r="A963" s="3" t="s">
        <v>22075</v>
      </c>
      <c r="B963" s="3" t="s">
        <v>12</v>
      </c>
      <c r="C963" s="3" t="s">
        <v>19264</v>
      </c>
      <c r="D963" s="3" t="s">
        <v>2</v>
      </c>
      <c r="E963" s="3" t="s">
        <v>19263</v>
      </c>
      <c r="F963" s="3" t="s">
        <v>29</v>
      </c>
      <c r="G963" s="3">
        <v>2022</v>
      </c>
      <c r="H963" s="3" t="s">
        <v>22116</v>
      </c>
      <c r="I963" s="3">
        <v>455</v>
      </c>
      <c r="J963" s="3" t="s">
        <v>21099</v>
      </c>
      <c r="K963" s="3" t="s">
        <v>0</v>
      </c>
      <c r="N963" s="3">
        <v>390</v>
      </c>
      <c r="O963" s="3" t="s">
        <v>21073</v>
      </c>
      <c r="P963" s="3" t="s">
        <v>21112</v>
      </c>
      <c r="Q963" s="3">
        <v>309</v>
      </c>
      <c r="R963" s="8" t="str">
        <f t="shared" si="14"/>
        <v>*309*</v>
      </c>
    </row>
    <row r="964" spans="1:18" ht="19.8">
      <c r="A964" s="3" t="s">
        <v>22076</v>
      </c>
      <c r="B964" s="3" t="s">
        <v>12</v>
      </c>
      <c r="C964" s="3" t="s">
        <v>19262</v>
      </c>
      <c r="D964" s="3" t="s">
        <v>2</v>
      </c>
      <c r="E964" s="3" t="s">
        <v>19261</v>
      </c>
      <c r="F964" s="3" t="s">
        <v>3</v>
      </c>
      <c r="G964" s="3">
        <v>2015</v>
      </c>
      <c r="H964" s="3" t="s">
        <v>22118</v>
      </c>
      <c r="I964" s="3">
        <v>283</v>
      </c>
      <c r="J964" s="3" t="s">
        <v>21094</v>
      </c>
      <c r="K964" s="3" t="s">
        <v>1</v>
      </c>
      <c r="L964" s="9">
        <v>45277</v>
      </c>
      <c r="M964" s="9">
        <v>45553</v>
      </c>
      <c r="N964" s="3">
        <v>1830</v>
      </c>
      <c r="O964" s="3" t="s">
        <v>21073</v>
      </c>
      <c r="P964" s="3" t="s">
        <v>21114</v>
      </c>
      <c r="Q964" s="3">
        <v>240</v>
      </c>
      <c r="R964" s="8" t="str">
        <f t="shared" ref="R964:R1027" si="15">"*"&amp;Q964&amp;"*"</f>
        <v>*240*</v>
      </c>
    </row>
    <row r="965" spans="1:18" ht="19.8">
      <c r="A965" s="3" t="s">
        <v>22077</v>
      </c>
      <c r="B965" s="3" t="s">
        <v>218</v>
      </c>
      <c r="C965" s="3" t="s">
        <v>19260</v>
      </c>
      <c r="D965" s="3" t="s">
        <v>95</v>
      </c>
      <c r="E965" s="3" t="s">
        <v>19259</v>
      </c>
      <c r="F965" s="3" t="s">
        <v>48</v>
      </c>
      <c r="G965" s="3">
        <v>2015</v>
      </c>
      <c r="H965" s="3" t="s">
        <v>22116</v>
      </c>
      <c r="I965" s="3">
        <v>481</v>
      </c>
      <c r="J965" s="3" t="s">
        <v>21102</v>
      </c>
      <c r="K965" s="3" t="s">
        <v>1</v>
      </c>
      <c r="L965" s="9">
        <v>45265</v>
      </c>
      <c r="M965" s="9">
        <v>45683</v>
      </c>
      <c r="N965" s="3">
        <v>1425</v>
      </c>
      <c r="O965" s="3" t="s">
        <v>21105</v>
      </c>
      <c r="P965" s="3" t="s">
        <v>21114</v>
      </c>
      <c r="Q965" s="3">
        <v>190</v>
      </c>
      <c r="R965" s="8" t="str">
        <f t="shared" si="15"/>
        <v>*190*</v>
      </c>
    </row>
    <row r="966" spans="1:18" ht="19.8">
      <c r="A966" s="3" t="s">
        <v>22078</v>
      </c>
      <c r="B966" s="3" t="s">
        <v>43</v>
      </c>
      <c r="C966" s="3" t="s">
        <v>19258</v>
      </c>
      <c r="D966" s="3" t="s">
        <v>41</v>
      </c>
      <c r="E966" s="3" t="s">
        <v>19257</v>
      </c>
      <c r="F966" s="3" t="s">
        <v>77</v>
      </c>
      <c r="G966" s="3">
        <v>2019</v>
      </c>
      <c r="H966" s="3" t="s">
        <v>22118</v>
      </c>
      <c r="I966" s="3">
        <v>126</v>
      </c>
      <c r="J966" s="3" t="s">
        <v>21102</v>
      </c>
      <c r="K966" s="3" t="s">
        <v>1</v>
      </c>
      <c r="L966" s="9">
        <v>45514</v>
      </c>
      <c r="M966" s="9">
        <v>45683</v>
      </c>
      <c r="N966" s="3">
        <v>1745</v>
      </c>
      <c r="O966" s="3" t="s">
        <v>21106</v>
      </c>
      <c r="P966" s="3" t="s">
        <v>21111</v>
      </c>
      <c r="Q966" s="3">
        <v>330</v>
      </c>
      <c r="R966" s="8" t="str">
        <f t="shared" si="15"/>
        <v>*330*</v>
      </c>
    </row>
    <row r="967" spans="1:18" ht="19.8">
      <c r="A967" s="3" t="s">
        <v>22079</v>
      </c>
      <c r="B967" s="3" t="s">
        <v>65</v>
      </c>
      <c r="C967" s="3" t="s">
        <v>19256</v>
      </c>
      <c r="D967" s="3" t="s">
        <v>63</v>
      </c>
      <c r="E967" s="3" t="s">
        <v>19255</v>
      </c>
      <c r="F967" s="3" t="s">
        <v>15</v>
      </c>
      <c r="G967" s="3">
        <v>2018</v>
      </c>
      <c r="H967" s="3" t="s">
        <v>22118</v>
      </c>
      <c r="I967" s="3">
        <v>320</v>
      </c>
      <c r="J967" s="3" t="s">
        <v>21086</v>
      </c>
      <c r="K967" s="3" t="s">
        <v>0</v>
      </c>
      <c r="N967" s="3">
        <v>585</v>
      </c>
      <c r="O967" s="3" t="s">
        <v>21106</v>
      </c>
      <c r="P967" s="3" t="s">
        <v>21111</v>
      </c>
      <c r="Q967" s="3">
        <v>364</v>
      </c>
      <c r="R967" s="8" t="str">
        <f t="shared" si="15"/>
        <v>*364*</v>
      </c>
    </row>
    <row r="968" spans="1:18" ht="19.8">
      <c r="A968" s="3" t="s">
        <v>22080</v>
      </c>
      <c r="B968" s="3" t="s">
        <v>33</v>
      </c>
      <c r="C968" s="3" t="s">
        <v>19254</v>
      </c>
      <c r="D968" s="3" t="s">
        <v>31</v>
      </c>
      <c r="E968" s="3" t="s">
        <v>19253</v>
      </c>
      <c r="F968" s="3" t="s">
        <v>9</v>
      </c>
      <c r="G968" s="3">
        <v>2018</v>
      </c>
      <c r="H968" s="3" t="s">
        <v>22118</v>
      </c>
      <c r="I968" s="3">
        <v>165</v>
      </c>
      <c r="J968" s="3" t="s">
        <v>21099</v>
      </c>
      <c r="K968" s="3" t="s">
        <v>1</v>
      </c>
      <c r="L968" s="9">
        <v>45084</v>
      </c>
      <c r="M968" s="9">
        <v>45686</v>
      </c>
      <c r="N968" s="3">
        <v>1760</v>
      </c>
      <c r="O968" s="3" t="s">
        <v>21106</v>
      </c>
      <c r="P968" s="3" t="s">
        <v>21112</v>
      </c>
      <c r="Q968" s="3">
        <v>140</v>
      </c>
      <c r="R968" s="8" t="str">
        <f t="shared" si="15"/>
        <v>*140*</v>
      </c>
    </row>
    <row r="969" spans="1:18" ht="19.8">
      <c r="A969" s="3" t="s">
        <v>22081</v>
      </c>
      <c r="B969" s="3" t="s">
        <v>160</v>
      </c>
      <c r="C969" s="3" t="s">
        <v>19252</v>
      </c>
      <c r="D969" s="3" t="s">
        <v>31</v>
      </c>
      <c r="E969" s="3" t="s">
        <v>19251</v>
      </c>
      <c r="F969" s="3" t="s">
        <v>3</v>
      </c>
      <c r="G969" s="3">
        <v>2020</v>
      </c>
      <c r="H969" s="3" t="s">
        <v>22117</v>
      </c>
      <c r="I969" s="3">
        <v>489</v>
      </c>
      <c r="J969" s="3" t="s">
        <v>21099</v>
      </c>
      <c r="K969" s="3" t="s">
        <v>0</v>
      </c>
      <c r="N969" s="3">
        <v>2360</v>
      </c>
      <c r="O969" s="3" t="s">
        <v>21106</v>
      </c>
      <c r="P969" s="3" t="s">
        <v>21111</v>
      </c>
      <c r="Q969" s="3">
        <v>128</v>
      </c>
      <c r="R969" s="8" t="str">
        <f t="shared" si="15"/>
        <v>*128*</v>
      </c>
    </row>
    <row r="970" spans="1:18" ht="19.8">
      <c r="A970" s="3" t="s">
        <v>22082</v>
      </c>
      <c r="B970" s="3" t="s">
        <v>433</v>
      </c>
      <c r="C970" s="3" t="s">
        <v>19250</v>
      </c>
      <c r="D970" s="3" t="s">
        <v>123</v>
      </c>
      <c r="E970" s="3" t="s">
        <v>19249</v>
      </c>
      <c r="F970" s="3" t="s">
        <v>48</v>
      </c>
      <c r="G970" s="3">
        <v>2007</v>
      </c>
      <c r="H970" s="3" t="s">
        <v>22117</v>
      </c>
      <c r="I970" s="3">
        <v>477</v>
      </c>
      <c r="J970" s="3" t="s">
        <v>21098</v>
      </c>
      <c r="K970" s="3" t="s">
        <v>1</v>
      </c>
      <c r="L970" s="9">
        <v>45358</v>
      </c>
      <c r="M970" s="9">
        <v>45471</v>
      </c>
      <c r="N970" s="3">
        <v>1730</v>
      </c>
      <c r="O970" s="3" t="s">
        <v>21106</v>
      </c>
      <c r="P970" s="3" t="s">
        <v>21114</v>
      </c>
      <c r="Q970" s="3">
        <v>303</v>
      </c>
      <c r="R970" s="8" t="str">
        <f t="shared" si="15"/>
        <v>*303*</v>
      </c>
    </row>
    <row r="971" spans="1:18" ht="19.8">
      <c r="A971" s="3" t="s">
        <v>22083</v>
      </c>
      <c r="B971" s="3" t="s">
        <v>92</v>
      </c>
      <c r="C971" s="3" t="s">
        <v>19248</v>
      </c>
      <c r="D971" s="3" t="s">
        <v>25</v>
      </c>
      <c r="E971" s="3" t="s">
        <v>19247</v>
      </c>
      <c r="F971" s="3" t="s">
        <v>3</v>
      </c>
      <c r="G971" s="3">
        <v>2014</v>
      </c>
      <c r="H971" s="3" t="s">
        <v>22117</v>
      </c>
      <c r="I971" s="3">
        <v>288</v>
      </c>
      <c r="J971" s="3" t="s">
        <v>21089</v>
      </c>
      <c r="K971" s="3" t="s">
        <v>1</v>
      </c>
      <c r="L971" s="9">
        <v>45368</v>
      </c>
      <c r="M971" s="9">
        <v>45442</v>
      </c>
      <c r="N971" s="3">
        <v>170</v>
      </c>
      <c r="O971" s="3" t="s">
        <v>25</v>
      </c>
      <c r="P971" s="3" t="s">
        <v>21111</v>
      </c>
      <c r="Q971" s="3">
        <v>166</v>
      </c>
      <c r="R971" s="8" t="str">
        <f t="shared" si="15"/>
        <v>*166*</v>
      </c>
    </row>
    <row r="972" spans="1:18" ht="19.8">
      <c r="A972" s="3" t="s">
        <v>22084</v>
      </c>
      <c r="B972" s="3" t="s">
        <v>84</v>
      </c>
      <c r="C972" s="3" t="s">
        <v>19246</v>
      </c>
      <c r="D972" s="3" t="s">
        <v>82</v>
      </c>
      <c r="E972" s="3" t="s">
        <v>19245</v>
      </c>
      <c r="F972" s="3" t="s">
        <v>3</v>
      </c>
      <c r="G972" s="3">
        <v>2007</v>
      </c>
      <c r="H972" s="3" t="s">
        <v>22117</v>
      </c>
      <c r="I972" s="3">
        <v>221</v>
      </c>
      <c r="J972" s="3" t="s">
        <v>21096</v>
      </c>
      <c r="K972" s="3" t="s">
        <v>0</v>
      </c>
      <c r="N972" s="3">
        <v>1855</v>
      </c>
      <c r="O972" s="3" t="s">
        <v>21105</v>
      </c>
      <c r="P972" s="3" t="s">
        <v>21112</v>
      </c>
      <c r="Q972" s="3">
        <v>394</v>
      </c>
      <c r="R972" s="8" t="str">
        <f t="shared" si="15"/>
        <v>*394*</v>
      </c>
    </row>
    <row r="973" spans="1:18" ht="19.8">
      <c r="A973" s="3" t="s">
        <v>22085</v>
      </c>
      <c r="B973" s="3" t="s">
        <v>18</v>
      </c>
      <c r="C973" s="3" t="s">
        <v>19244</v>
      </c>
      <c r="D973" s="3" t="s">
        <v>14</v>
      </c>
      <c r="E973" s="3" t="s">
        <v>19243</v>
      </c>
      <c r="F973" s="3" t="s">
        <v>77</v>
      </c>
      <c r="G973" s="3">
        <v>2011</v>
      </c>
      <c r="H973" s="3" t="s">
        <v>22118</v>
      </c>
      <c r="I973" s="3">
        <v>323</v>
      </c>
      <c r="J973" s="3" t="s">
        <v>21096</v>
      </c>
      <c r="K973" s="3" t="s">
        <v>0</v>
      </c>
      <c r="N973" s="3">
        <v>305</v>
      </c>
      <c r="O973" s="3" t="s">
        <v>21106</v>
      </c>
      <c r="P973" s="3" t="s">
        <v>21111</v>
      </c>
      <c r="Q973" s="3">
        <v>307</v>
      </c>
      <c r="R973" s="8" t="str">
        <f t="shared" si="15"/>
        <v>*307*</v>
      </c>
    </row>
    <row r="974" spans="1:18" ht="19.8">
      <c r="A974" s="3" t="s">
        <v>22086</v>
      </c>
      <c r="B974" s="3" t="s">
        <v>33</v>
      </c>
      <c r="C974" s="3" t="s">
        <v>19242</v>
      </c>
      <c r="D974" s="3" t="s">
        <v>31</v>
      </c>
      <c r="E974" s="3" t="s">
        <v>19241</v>
      </c>
      <c r="F974" s="3" t="s">
        <v>3</v>
      </c>
      <c r="G974" s="3">
        <v>2016</v>
      </c>
      <c r="H974" s="3" t="s">
        <v>22118</v>
      </c>
      <c r="I974" s="3">
        <v>236</v>
      </c>
      <c r="J974" s="3" t="s">
        <v>21094</v>
      </c>
      <c r="K974" s="3" t="s">
        <v>0</v>
      </c>
      <c r="N974" s="3">
        <v>280</v>
      </c>
      <c r="O974" s="3" t="s">
        <v>21106</v>
      </c>
      <c r="P974" s="3" t="s">
        <v>21112</v>
      </c>
      <c r="Q974" s="3">
        <v>449</v>
      </c>
      <c r="R974" s="8" t="str">
        <f t="shared" si="15"/>
        <v>*449*</v>
      </c>
    </row>
    <row r="975" spans="1:18" ht="19.8">
      <c r="A975" s="3" t="s">
        <v>22087</v>
      </c>
      <c r="B975" s="3" t="s">
        <v>426</v>
      </c>
      <c r="C975" s="3" t="s">
        <v>19240</v>
      </c>
      <c r="D975" s="3" t="s">
        <v>95</v>
      </c>
      <c r="E975" s="3" t="s">
        <v>19239</v>
      </c>
      <c r="F975" s="3" t="s">
        <v>29</v>
      </c>
      <c r="G975" s="3">
        <v>2012</v>
      </c>
      <c r="H975" s="3" t="s">
        <v>22116</v>
      </c>
      <c r="I975" s="3">
        <v>319</v>
      </c>
      <c r="J975" s="3" t="s">
        <v>21091</v>
      </c>
      <c r="K975" s="3" t="s">
        <v>1</v>
      </c>
      <c r="L975" s="9">
        <v>45375</v>
      </c>
      <c r="M975" s="9">
        <v>45613</v>
      </c>
      <c r="N975" s="3">
        <v>560</v>
      </c>
      <c r="O975" s="3" t="s">
        <v>21105</v>
      </c>
      <c r="P975" s="3" t="s">
        <v>21112</v>
      </c>
      <c r="Q975" s="3">
        <v>451</v>
      </c>
      <c r="R975" s="8" t="str">
        <f t="shared" si="15"/>
        <v>*451*</v>
      </c>
    </row>
    <row r="976" spans="1:18" ht="19.8">
      <c r="A976" s="3" t="s">
        <v>22088</v>
      </c>
      <c r="B976" s="3" t="s">
        <v>92</v>
      </c>
      <c r="C976" s="3" t="s">
        <v>7534</v>
      </c>
      <c r="D976" s="3" t="s">
        <v>25</v>
      </c>
      <c r="E976" s="3" t="s">
        <v>19238</v>
      </c>
      <c r="F976" s="3" t="s">
        <v>77</v>
      </c>
      <c r="G976" s="3">
        <v>2011</v>
      </c>
      <c r="H976" s="3" t="s">
        <v>22118</v>
      </c>
      <c r="I976" s="3">
        <v>387</v>
      </c>
      <c r="J976" s="3" t="s">
        <v>21084</v>
      </c>
      <c r="K976" s="3" t="s">
        <v>1</v>
      </c>
      <c r="L976" s="9">
        <v>45129</v>
      </c>
      <c r="M976" s="9">
        <v>45419</v>
      </c>
      <c r="N976" s="3">
        <v>490</v>
      </c>
      <c r="O976" s="3" t="s">
        <v>25</v>
      </c>
      <c r="P976" s="3" t="s">
        <v>21112</v>
      </c>
      <c r="Q976" s="3">
        <v>270</v>
      </c>
      <c r="R976" s="8" t="str">
        <f t="shared" si="15"/>
        <v>*270*</v>
      </c>
    </row>
    <row r="977" spans="1:18" ht="19.8">
      <c r="A977" s="3" t="s">
        <v>22089</v>
      </c>
      <c r="B977" s="3" t="s">
        <v>22</v>
      </c>
      <c r="C977" s="3" t="s">
        <v>19237</v>
      </c>
      <c r="D977" s="3" t="s">
        <v>5</v>
      </c>
      <c r="E977" s="3" t="s">
        <v>19236</v>
      </c>
      <c r="F977" s="3" t="s">
        <v>29</v>
      </c>
      <c r="G977" s="3">
        <v>2024</v>
      </c>
      <c r="H977" s="3" t="s">
        <v>22118</v>
      </c>
      <c r="I977" s="3">
        <v>438</v>
      </c>
      <c r="J977" s="3" t="s">
        <v>21100</v>
      </c>
      <c r="K977" s="3" t="s">
        <v>1</v>
      </c>
      <c r="L977" s="9">
        <v>45411</v>
      </c>
      <c r="M977" s="9">
        <v>45620</v>
      </c>
      <c r="N977" s="3">
        <v>1710</v>
      </c>
      <c r="O977" s="3" t="s">
        <v>21106</v>
      </c>
      <c r="P977" s="3" t="s">
        <v>21111</v>
      </c>
      <c r="Q977" s="3">
        <v>142</v>
      </c>
      <c r="R977" s="8" t="str">
        <f t="shared" si="15"/>
        <v>*142*</v>
      </c>
    </row>
    <row r="978" spans="1:18" ht="19.8">
      <c r="A978" s="3" t="s">
        <v>22090</v>
      </c>
      <c r="B978" s="3" t="s">
        <v>38</v>
      </c>
      <c r="C978" s="3" t="s">
        <v>19235</v>
      </c>
      <c r="D978" s="3" t="s">
        <v>36</v>
      </c>
      <c r="E978" s="3" t="s">
        <v>19234</v>
      </c>
      <c r="F978" s="3" t="s">
        <v>15</v>
      </c>
      <c r="G978" s="3">
        <v>2022</v>
      </c>
      <c r="H978" s="3" t="s">
        <v>22118</v>
      </c>
      <c r="I978" s="3">
        <v>370</v>
      </c>
      <c r="J978" s="3" t="s">
        <v>21086</v>
      </c>
      <c r="K978" s="3" t="s">
        <v>0</v>
      </c>
      <c r="N978" s="3">
        <v>1025</v>
      </c>
      <c r="O978" s="3" t="s">
        <v>21106</v>
      </c>
      <c r="P978" s="3" t="s">
        <v>21114</v>
      </c>
      <c r="Q978" s="3">
        <v>151</v>
      </c>
      <c r="R978" s="8" t="str">
        <f t="shared" si="15"/>
        <v>*151*</v>
      </c>
    </row>
    <row r="979" spans="1:18" ht="19.8">
      <c r="A979" s="3" t="s">
        <v>22091</v>
      </c>
      <c r="B979" s="3" t="s">
        <v>88</v>
      </c>
      <c r="C979" s="3" t="s">
        <v>19233</v>
      </c>
      <c r="D979" s="3" t="s">
        <v>2</v>
      </c>
      <c r="E979" s="3" t="s">
        <v>19232</v>
      </c>
      <c r="F979" s="3" t="s">
        <v>48</v>
      </c>
      <c r="G979" s="3">
        <v>2005</v>
      </c>
      <c r="H979" s="3" t="s">
        <v>22117</v>
      </c>
      <c r="I979" s="3">
        <v>324</v>
      </c>
      <c r="J979" s="3" t="s">
        <v>21102</v>
      </c>
      <c r="K979" s="3" t="s">
        <v>0</v>
      </c>
      <c r="N979" s="3">
        <v>2335</v>
      </c>
      <c r="O979" s="3" t="s">
        <v>21073</v>
      </c>
      <c r="P979" s="3" t="s">
        <v>21113</v>
      </c>
      <c r="Q979" s="3">
        <v>388</v>
      </c>
      <c r="R979" s="8" t="str">
        <f t="shared" si="15"/>
        <v>*388*</v>
      </c>
    </row>
    <row r="980" spans="1:18" ht="19.8">
      <c r="A980" s="3" t="s">
        <v>22092</v>
      </c>
      <c r="B980" s="3" t="s">
        <v>84</v>
      </c>
      <c r="C980" s="3" t="s">
        <v>19231</v>
      </c>
      <c r="D980" s="3" t="s">
        <v>82</v>
      </c>
      <c r="E980" s="3" t="s">
        <v>19230</v>
      </c>
      <c r="F980" s="3" t="s">
        <v>3</v>
      </c>
      <c r="G980" s="3">
        <v>2006</v>
      </c>
      <c r="H980" s="3" t="s">
        <v>22117</v>
      </c>
      <c r="I980" s="3">
        <v>365</v>
      </c>
      <c r="J980" s="3" t="s">
        <v>21089</v>
      </c>
      <c r="K980" s="3" t="s">
        <v>1</v>
      </c>
      <c r="L980" s="9">
        <v>45548</v>
      </c>
      <c r="M980" s="9">
        <v>45666</v>
      </c>
      <c r="N980" s="3">
        <v>230</v>
      </c>
      <c r="O980" s="3" t="s">
        <v>21105</v>
      </c>
      <c r="P980" s="3" t="s">
        <v>21112</v>
      </c>
      <c r="Q980" s="3">
        <v>209</v>
      </c>
      <c r="R980" s="8" t="str">
        <f t="shared" si="15"/>
        <v>*209*</v>
      </c>
    </row>
    <row r="981" spans="1:18" ht="19.8">
      <c r="A981" s="3" t="s">
        <v>22093</v>
      </c>
      <c r="B981" s="3" t="s">
        <v>65</v>
      </c>
      <c r="C981" s="3" t="s">
        <v>19229</v>
      </c>
      <c r="D981" s="3" t="s">
        <v>63</v>
      </c>
      <c r="E981" s="3" t="s">
        <v>19228</v>
      </c>
      <c r="F981" s="3" t="s">
        <v>15</v>
      </c>
      <c r="G981" s="3">
        <v>2013</v>
      </c>
      <c r="H981" s="3" t="s">
        <v>22117</v>
      </c>
      <c r="I981" s="3">
        <v>291</v>
      </c>
      <c r="J981" s="3" t="s">
        <v>21098</v>
      </c>
      <c r="K981" s="3" t="s">
        <v>1</v>
      </c>
      <c r="L981" s="9">
        <v>45643</v>
      </c>
      <c r="M981" s="9">
        <v>45690</v>
      </c>
      <c r="N981" s="3">
        <v>805</v>
      </c>
      <c r="O981" s="3" t="s">
        <v>21106</v>
      </c>
      <c r="P981" s="3" t="s">
        <v>21113</v>
      </c>
      <c r="Q981" s="3">
        <v>126</v>
      </c>
      <c r="R981" s="8" t="str">
        <f t="shared" si="15"/>
        <v>*126*</v>
      </c>
    </row>
    <row r="982" spans="1:18" ht="19.8">
      <c r="A982" s="3" t="s">
        <v>22094</v>
      </c>
      <c r="B982" s="3" t="s">
        <v>84</v>
      </c>
      <c r="C982" s="3" t="s">
        <v>19227</v>
      </c>
      <c r="D982" s="3" t="s">
        <v>82</v>
      </c>
      <c r="E982" s="3" t="s">
        <v>19226</v>
      </c>
      <c r="F982" s="3" t="s">
        <v>3</v>
      </c>
      <c r="G982" s="3">
        <v>2008</v>
      </c>
      <c r="H982" s="3" t="s">
        <v>22117</v>
      </c>
      <c r="I982" s="3">
        <v>153</v>
      </c>
      <c r="J982" s="3" t="s">
        <v>21093</v>
      </c>
      <c r="K982" s="3" t="s">
        <v>1</v>
      </c>
      <c r="L982" s="9">
        <v>45649</v>
      </c>
      <c r="M982" s="9">
        <v>45700</v>
      </c>
      <c r="N982" s="3">
        <v>1800</v>
      </c>
      <c r="O982" s="3" t="s">
        <v>21105</v>
      </c>
      <c r="P982" s="3" t="s">
        <v>21114</v>
      </c>
      <c r="Q982" s="3">
        <v>241</v>
      </c>
      <c r="R982" s="8" t="str">
        <f t="shared" si="15"/>
        <v>*241*</v>
      </c>
    </row>
    <row r="983" spans="1:18" ht="19.8">
      <c r="A983" s="3" t="s">
        <v>22095</v>
      </c>
      <c r="B983" s="3" t="s">
        <v>27</v>
      </c>
      <c r="C983" s="3" t="s">
        <v>19225</v>
      </c>
      <c r="D983" s="3" t="s">
        <v>25</v>
      </c>
      <c r="E983" s="3" t="s">
        <v>19224</v>
      </c>
      <c r="F983" s="3" t="s">
        <v>9</v>
      </c>
      <c r="G983" s="3">
        <v>2011</v>
      </c>
      <c r="H983" s="3" t="s">
        <v>22118</v>
      </c>
      <c r="I983" s="3">
        <v>426</v>
      </c>
      <c r="J983" s="3" t="s">
        <v>21102</v>
      </c>
      <c r="K983" s="3" t="s">
        <v>0</v>
      </c>
      <c r="N983" s="3">
        <v>265</v>
      </c>
      <c r="O983" s="3" t="s">
        <v>25</v>
      </c>
      <c r="P983" s="3" t="s">
        <v>21114</v>
      </c>
      <c r="Q983" s="3">
        <v>318</v>
      </c>
      <c r="R983" s="8" t="str">
        <f t="shared" si="15"/>
        <v>*318*</v>
      </c>
    </row>
    <row r="984" spans="1:18" ht="19.8">
      <c r="A984" s="3" t="s">
        <v>22096</v>
      </c>
      <c r="B984" s="3" t="s">
        <v>125</v>
      </c>
      <c r="C984" s="3" t="s">
        <v>19223</v>
      </c>
      <c r="D984" s="3" t="s">
        <v>123</v>
      </c>
      <c r="E984" s="3" t="s">
        <v>19222</v>
      </c>
      <c r="F984" s="3" t="s">
        <v>77</v>
      </c>
      <c r="G984" s="3">
        <v>2022</v>
      </c>
      <c r="H984" s="3" t="s">
        <v>22118</v>
      </c>
      <c r="I984" s="3">
        <v>93</v>
      </c>
      <c r="J984" s="3" t="s">
        <v>21088</v>
      </c>
      <c r="K984" s="3" t="s">
        <v>0</v>
      </c>
      <c r="N984" s="3">
        <v>1860</v>
      </c>
      <c r="O984" s="3" t="s">
        <v>21106</v>
      </c>
      <c r="P984" s="3" t="s">
        <v>21114</v>
      </c>
      <c r="Q984" s="3">
        <v>120</v>
      </c>
      <c r="R984" s="8" t="str">
        <f t="shared" si="15"/>
        <v>*120*</v>
      </c>
    </row>
    <row r="985" spans="1:18" ht="19.8">
      <c r="A985" s="3" t="s">
        <v>22097</v>
      </c>
      <c r="B985" s="3" t="s">
        <v>218</v>
      </c>
      <c r="C985" s="3" t="s">
        <v>19221</v>
      </c>
      <c r="D985" s="3" t="s">
        <v>95</v>
      </c>
      <c r="E985" s="3" t="s">
        <v>19220</v>
      </c>
      <c r="F985" s="3" t="s">
        <v>15</v>
      </c>
      <c r="G985" s="3">
        <v>2012</v>
      </c>
      <c r="H985" s="3" t="s">
        <v>22116</v>
      </c>
      <c r="I985" s="3">
        <v>103</v>
      </c>
      <c r="J985" s="3" t="s">
        <v>21096</v>
      </c>
      <c r="K985" s="3" t="s">
        <v>0</v>
      </c>
      <c r="N985" s="3">
        <v>2350</v>
      </c>
      <c r="O985" s="3" t="s">
        <v>21105</v>
      </c>
      <c r="P985" s="3" t="s">
        <v>21111</v>
      </c>
      <c r="Q985" s="3">
        <v>267</v>
      </c>
      <c r="R985" s="8" t="str">
        <f t="shared" si="15"/>
        <v>*267*</v>
      </c>
    </row>
    <row r="986" spans="1:18" ht="19.8">
      <c r="A986" s="3" t="s">
        <v>22098</v>
      </c>
      <c r="B986" s="3" t="s">
        <v>304</v>
      </c>
      <c r="C986" s="3" t="s">
        <v>19219</v>
      </c>
      <c r="D986" s="3" t="s">
        <v>123</v>
      </c>
      <c r="E986" s="3" t="s">
        <v>19218</v>
      </c>
      <c r="F986" s="3" t="s">
        <v>29</v>
      </c>
      <c r="G986" s="3">
        <v>2005</v>
      </c>
      <c r="H986" s="3" t="s">
        <v>22118</v>
      </c>
      <c r="I986" s="3">
        <v>379</v>
      </c>
      <c r="J986" s="3" t="s">
        <v>21098</v>
      </c>
      <c r="K986" s="3" t="s">
        <v>0</v>
      </c>
      <c r="N986" s="3">
        <v>980</v>
      </c>
      <c r="O986" s="3" t="s">
        <v>21106</v>
      </c>
      <c r="P986" s="3" t="s">
        <v>21112</v>
      </c>
      <c r="Q986" s="3">
        <v>215</v>
      </c>
      <c r="R986" s="8" t="str">
        <f t="shared" si="15"/>
        <v>*215*</v>
      </c>
    </row>
    <row r="987" spans="1:18" ht="19.8">
      <c r="A987" s="3" t="s">
        <v>22099</v>
      </c>
      <c r="B987" s="3" t="s">
        <v>285</v>
      </c>
      <c r="C987" s="3" t="s">
        <v>19217</v>
      </c>
      <c r="D987" s="3" t="s">
        <v>31</v>
      </c>
      <c r="E987" s="3" t="s">
        <v>19216</v>
      </c>
      <c r="F987" s="3" t="s">
        <v>48</v>
      </c>
      <c r="G987" s="3">
        <v>2017</v>
      </c>
      <c r="H987" s="3" t="s">
        <v>22117</v>
      </c>
      <c r="I987" s="3">
        <v>291</v>
      </c>
      <c r="J987" s="3" t="s">
        <v>21093</v>
      </c>
      <c r="K987" s="3" t="s">
        <v>0</v>
      </c>
      <c r="N987" s="3">
        <v>1795</v>
      </c>
      <c r="O987" s="3" t="s">
        <v>21106</v>
      </c>
      <c r="P987" s="3" t="s">
        <v>21114</v>
      </c>
      <c r="Q987" s="3">
        <v>253</v>
      </c>
      <c r="R987" s="8" t="str">
        <f t="shared" si="15"/>
        <v>*253*</v>
      </c>
    </row>
    <row r="988" spans="1:18" ht="19.8">
      <c r="A988" s="3" t="s">
        <v>22100</v>
      </c>
      <c r="B988" s="3" t="s">
        <v>72</v>
      </c>
      <c r="C988" s="3" t="s">
        <v>19215</v>
      </c>
      <c r="D988" s="3" t="s">
        <v>36</v>
      </c>
      <c r="E988" s="3" t="s">
        <v>19214</v>
      </c>
      <c r="F988" s="3" t="s">
        <v>9</v>
      </c>
      <c r="G988" s="3">
        <v>2009</v>
      </c>
      <c r="H988" s="3" t="s">
        <v>22116</v>
      </c>
      <c r="I988" s="3">
        <v>455</v>
      </c>
      <c r="J988" s="3" t="s">
        <v>21084</v>
      </c>
      <c r="K988" s="3" t="s">
        <v>1</v>
      </c>
      <c r="L988" s="9">
        <v>45364</v>
      </c>
      <c r="M988" s="9">
        <v>45652</v>
      </c>
      <c r="N988" s="3">
        <v>2300</v>
      </c>
      <c r="O988" s="3" t="s">
        <v>21106</v>
      </c>
      <c r="P988" s="3" t="s">
        <v>21114</v>
      </c>
      <c r="Q988" s="3">
        <v>413</v>
      </c>
      <c r="R988" s="8" t="str">
        <f t="shared" si="15"/>
        <v>*413*</v>
      </c>
    </row>
    <row r="989" spans="1:18" ht="19.8">
      <c r="A989" s="3" t="s">
        <v>22101</v>
      </c>
      <c r="B989" s="3" t="s">
        <v>92</v>
      </c>
      <c r="C989" s="3" t="s">
        <v>19213</v>
      </c>
      <c r="D989" s="3" t="s">
        <v>25</v>
      </c>
      <c r="E989" s="3" t="s">
        <v>19212</v>
      </c>
      <c r="F989" s="3" t="s">
        <v>29</v>
      </c>
      <c r="G989" s="3">
        <v>2022</v>
      </c>
      <c r="H989" s="3" t="s">
        <v>22116</v>
      </c>
      <c r="I989" s="3">
        <v>365</v>
      </c>
      <c r="J989" s="3" t="s">
        <v>21089</v>
      </c>
      <c r="K989" s="3" t="s">
        <v>0</v>
      </c>
      <c r="N989" s="3">
        <v>935</v>
      </c>
      <c r="O989" s="3" t="s">
        <v>25</v>
      </c>
      <c r="P989" s="3" t="s">
        <v>21111</v>
      </c>
      <c r="Q989" s="3">
        <v>365</v>
      </c>
      <c r="R989" s="8" t="str">
        <f t="shared" si="15"/>
        <v>*365*</v>
      </c>
    </row>
    <row r="990" spans="1:18" ht="19.8">
      <c r="A990" s="3" t="s">
        <v>22102</v>
      </c>
      <c r="B990" s="3" t="s">
        <v>344</v>
      </c>
      <c r="C990" s="3" t="s">
        <v>19211</v>
      </c>
      <c r="D990" s="3" t="s">
        <v>82</v>
      </c>
      <c r="E990" s="3" t="s">
        <v>19210</v>
      </c>
      <c r="F990" s="3" t="s">
        <v>9</v>
      </c>
      <c r="G990" s="3">
        <v>2016</v>
      </c>
      <c r="H990" s="3" t="s">
        <v>22116</v>
      </c>
      <c r="I990" s="3">
        <v>307</v>
      </c>
      <c r="J990" s="3" t="s">
        <v>21085</v>
      </c>
      <c r="K990" s="3" t="s">
        <v>1</v>
      </c>
      <c r="L990" s="9">
        <v>45504</v>
      </c>
      <c r="M990" s="9">
        <v>45554</v>
      </c>
      <c r="N990" s="3">
        <v>1485</v>
      </c>
      <c r="O990" s="3" t="s">
        <v>21105</v>
      </c>
      <c r="P990" s="3" t="s">
        <v>21111</v>
      </c>
      <c r="Q990" s="3">
        <v>115</v>
      </c>
      <c r="R990" s="8" t="str">
        <f t="shared" si="15"/>
        <v>*115*</v>
      </c>
    </row>
    <row r="991" spans="1:18" ht="19.8">
      <c r="A991" s="3" t="s">
        <v>22103</v>
      </c>
      <c r="B991" s="3" t="s">
        <v>97</v>
      </c>
      <c r="C991" s="3" t="s">
        <v>19209</v>
      </c>
      <c r="D991" s="3" t="s">
        <v>95</v>
      </c>
      <c r="E991" s="3" t="s">
        <v>19208</v>
      </c>
      <c r="F991" s="3" t="s">
        <v>15</v>
      </c>
      <c r="G991" s="3">
        <v>2005</v>
      </c>
      <c r="H991" s="3" t="s">
        <v>22118</v>
      </c>
      <c r="I991" s="3">
        <v>414</v>
      </c>
      <c r="J991" s="3" t="s">
        <v>21096</v>
      </c>
      <c r="K991" s="3" t="s">
        <v>0</v>
      </c>
      <c r="N991" s="3">
        <v>945</v>
      </c>
      <c r="O991" s="3" t="s">
        <v>21105</v>
      </c>
      <c r="P991" s="3" t="s">
        <v>21112</v>
      </c>
      <c r="Q991" s="3">
        <v>219</v>
      </c>
      <c r="R991" s="8" t="str">
        <f t="shared" si="15"/>
        <v>*219*</v>
      </c>
    </row>
    <row r="992" spans="1:18" ht="19.8">
      <c r="A992" s="3" t="s">
        <v>22104</v>
      </c>
      <c r="B992" s="3" t="s">
        <v>256</v>
      </c>
      <c r="C992" s="3" t="s">
        <v>19207</v>
      </c>
      <c r="D992" s="3" t="s">
        <v>14</v>
      </c>
      <c r="E992" s="3" t="s">
        <v>19206</v>
      </c>
      <c r="F992" s="3" t="s">
        <v>48</v>
      </c>
      <c r="G992" s="3">
        <v>2015</v>
      </c>
      <c r="H992" s="3" t="s">
        <v>22116</v>
      </c>
      <c r="I992" s="3">
        <v>350</v>
      </c>
      <c r="J992" s="3" t="s">
        <v>21088</v>
      </c>
      <c r="K992" s="3" t="s">
        <v>1</v>
      </c>
      <c r="L992" s="9">
        <v>45424</v>
      </c>
      <c r="M992" s="9">
        <v>45521</v>
      </c>
      <c r="N992" s="3">
        <v>2150</v>
      </c>
      <c r="O992" s="3" t="s">
        <v>21106</v>
      </c>
      <c r="P992" s="3" t="s">
        <v>21111</v>
      </c>
      <c r="Q992" s="3">
        <v>222</v>
      </c>
      <c r="R992" s="8" t="str">
        <f t="shared" si="15"/>
        <v>*222*</v>
      </c>
    </row>
    <row r="993" spans="1:18" ht="19.8">
      <c r="A993" s="3" t="s">
        <v>22105</v>
      </c>
      <c r="B993" s="3" t="s">
        <v>125</v>
      </c>
      <c r="C993" s="3" t="s">
        <v>13748</v>
      </c>
      <c r="D993" s="3" t="s">
        <v>123</v>
      </c>
      <c r="E993" s="3" t="s">
        <v>19205</v>
      </c>
      <c r="F993" s="3" t="s">
        <v>48</v>
      </c>
      <c r="G993" s="3">
        <v>2013</v>
      </c>
      <c r="H993" s="3" t="s">
        <v>22118</v>
      </c>
      <c r="I993" s="3">
        <v>461</v>
      </c>
      <c r="J993" s="3" t="s">
        <v>21095</v>
      </c>
      <c r="K993" s="3" t="s">
        <v>1</v>
      </c>
      <c r="L993" s="9">
        <v>45092</v>
      </c>
      <c r="M993" s="9">
        <v>45648</v>
      </c>
      <c r="N993" s="3">
        <v>750</v>
      </c>
      <c r="O993" s="3" t="s">
        <v>21106</v>
      </c>
      <c r="P993" s="3" t="s">
        <v>21114</v>
      </c>
      <c r="Q993" s="3">
        <v>165</v>
      </c>
      <c r="R993" s="8" t="str">
        <f t="shared" si="15"/>
        <v>*165*</v>
      </c>
    </row>
    <row r="994" spans="1:18" ht="19.8">
      <c r="A994" s="3" t="s">
        <v>22106</v>
      </c>
      <c r="B994" s="3" t="s">
        <v>33</v>
      </c>
      <c r="C994" s="3" t="s">
        <v>19204</v>
      </c>
      <c r="D994" s="3" t="s">
        <v>31</v>
      </c>
      <c r="E994" s="3" t="s">
        <v>19203</v>
      </c>
      <c r="F994" s="3" t="s">
        <v>3</v>
      </c>
      <c r="G994" s="3">
        <v>2020</v>
      </c>
      <c r="H994" s="3" t="s">
        <v>22118</v>
      </c>
      <c r="I994" s="3">
        <v>477</v>
      </c>
      <c r="J994" s="3" t="s">
        <v>21096</v>
      </c>
      <c r="K994" s="3" t="s">
        <v>1</v>
      </c>
      <c r="L994" s="9">
        <v>45529</v>
      </c>
      <c r="M994" s="9">
        <v>45706</v>
      </c>
      <c r="N994" s="3">
        <v>2455</v>
      </c>
      <c r="O994" s="3" t="s">
        <v>21106</v>
      </c>
      <c r="P994" s="3" t="s">
        <v>21111</v>
      </c>
      <c r="Q994" s="3">
        <v>405</v>
      </c>
      <c r="R994" s="8" t="str">
        <f t="shared" si="15"/>
        <v>*405*</v>
      </c>
    </row>
    <row r="995" spans="1:18" ht="19.8">
      <c r="A995" s="3" t="s">
        <v>22107</v>
      </c>
      <c r="B995" s="3" t="s">
        <v>92</v>
      </c>
      <c r="C995" s="3" t="s">
        <v>19202</v>
      </c>
      <c r="D995" s="3" t="s">
        <v>25</v>
      </c>
      <c r="E995" s="3" t="s">
        <v>19201</v>
      </c>
      <c r="F995" s="3" t="s">
        <v>29</v>
      </c>
      <c r="G995" s="3">
        <v>2012</v>
      </c>
      <c r="H995" s="3" t="s">
        <v>22118</v>
      </c>
      <c r="I995" s="3">
        <v>85</v>
      </c>
      <c r="J995" s="3" t="s">
        <v>21096</v>
      </c>
      <c r="K995" s="3" t="s">
        <v>1</v>
      </c>
      <c r="L995" s="9">
        <v>45456</v>
      </c>
      <c r="M995" s="9">
        <v>45510</v>
      </c>
      <c r="N995" s="3">
        <v>495</v>
      </c>
      <c r="O995" s="3" t="s">
        <v>25</v>
      </c>
      <c r="P995" s="3" t="s">
        <v>21112</v>
      </c>
      <c r="Q995" s="3">
        <v>142</v>
      </c>
      <c r="R995" s="8" t="str">
        <f t="shared" si="15"/>
        <v>*142*</v>
      </c>
    </row>
    <row r="996" spans="1:18" ht="19.8">
      <c r="A996" s="3" t="s">
        <v>22108</v>
      </c>
      <c r="B996" s="3" t="s">
        <v>27</v>
      </c>
      <c r="C996" s="3" t="s">
        <v>19200</v>
      </c>
      <c r="D996" s="3" t="s">
        <v>25</v>
      </c>
      <c r="E996" s="3" t="s">
        <v>19199</v>
      </c>
      <c r="F996" s="3" t="s">
        <v>15</v>
      </c>
      <c r="G996" s="3">
        <v>2009</v>
      </c>
      <c r="H996" s="3" t="s">
        <v>22117</v>
      </c>
      <c r="I996" s="3">
        <v>170</v>
      </c>
      <c r="J996" s="3" t="s">
        <v>21101</v>
      </c>
      <c r="K996" s="3" t="s">
        <v>1</v>
      </c>
      <c r="L996" s="9">
        <v>45090</v>
      </c>
      <c r="M996" s="9">
        <v>45403</v>
      </c>
      <c r="N996" s="3">
        <v>1295</v>
      </c>
      <c r="O996" s="3" t="s">
        <v>25</v>
      </c>
      <c r="P996" s="3" t="s">
        <v>21111</v>
      </c>
      <c r="Q996" s="3">
        <v>275</v>
      </c>
      <c r="R996" s="8" t="str">
        <f t="shared" si="15"/>
        <v>*275*</v>
      </c>
    </row>
    <row r="997" spans="1:18" ht="19.8">
      <c r="A997" s="3" t="s">
        <v>22109</v>
      </c>
      <c r="B997" s="3" t="s">
        <v>27</v>
      </c>
      <c r="C997" s="3" t="s">
        <v>19198</v>
      </c>
      <c r="D997" s="3" t="s">
        <v>25</v>
      </c>
      <c r="E997" s="3" t="s">
        <v>19197</v>
      </c>
      <c r="F997" s="3" t="s">
        <v>77</v>
      </c>
      <c r="G997" s="3">
        <v>2018</v>
      </c>
      <c r="H997" s="3" t="s">
        <v>22117</v>
      </c>
      <c r="I997" s="3">
        <v>219</v>
      </c>
      <c r="J997" s="3" t="s">
        <v>21093</v>
      </c>
      <c r="K997" s="3" t="s">
        <v>0</v>
      </c>
      <c r="N997" s="3">
        <v>300</v>
      </c>
      <c r="O997" s="3" t="s">
        <v>25</v>
      </c>
      <c r="P997" s="3" t="s">
        <v>21112</v>
      </c>
      <c r="Q997" s="3">
        <v>182</v>
      </c>
      <c r="R997" s="8" t="str">
        <f t="shared" si="15"/>
        <v>*182*</v>
      </c>
    </row>
    <row r="998" spans="1:18" ht="19.8">
      <c r="A998" s="3" t="s">
        <v>22110</v>
      </c>
      <c r="B998" s="3" t="s">
        <v>65</v>
      </c>
      <c r="C998" s="3" t="s">
        <v>19196</v>
      </c>
      <c r="D998" s="3" t="s">
        <v>63</v>
      </c>
      <c r="E998" s="3" t="s">
        <v>19195</v>
      </c>
      <c r="F998" s="3" t="s">
        <v>9</v>
      </c>
      <c r="G998" s="3">
        <v>2008</v>
      </c>
      <c r="H998" s="3" t="s">
        <v>22117</v>
      </c>
      <c r="I998" s="3">
        <v>120</v>
      </c>
      <c r="J998" s="3" t="s">
        <v>21100</v>
      </c>
      <c r="K998" s="3" t="s">
        <v>1</v>
      </c>
      <c r="L998" s="9">
        <v>45176</v>
      </c>
      <c r="M998" s="9">
        <v>45443</v>
      </c>
      <c r="N998" s="3">
        <v>1820</v>
      </c>
      <c r="O998" s="3" t="s">
        <v>21106</v>
      </c>
      <c r="P998" s="3" t="s">
        <v>21112</v>
      </c>
      <c r="Q998" s="3">
        <v>281</v>
      </c>
      <c r="R998" s="8" t="str">
        <f t="shared" si="15"/>
        <v>*281*</v>
      </c>
    </row>
    <row r="999" spans="1:18" ht="19.8">
      <c r="A999" s="3" t="s">
        <v>22111</v>
      </c>
      <c r="B999" s="3" t="s">
        <v>478</v>
      </c>
      <c r="C999" s="3" t="s">
        <v>19194</v>
      </c>
      <c r="D999" s="3" t="s">
        <v>95</v>
      </c>
      <c r="E999" s="3" t="s">
        <v>19193</v>
      </c>
      <c r="F999" s="3" t="s">
        <v>48</v>
      </c>
      <c r="G999" s="3">
        <v>2022</v>
      </c>
      <c r="H999" s="3" t="s">
        <v>22117</v>
      </c>
      <c r="I999" s="3">
        <v>210</v>
      </c>
      <c r="J999" s="3" t="s">
        <v>21102</v>
      </c>
      <c r="K999" s="3" t="s">
        <v>1</v>
      </c>
      <c r="L999" s="9">
        <v>45420</v>
      </c>
      <c r="M999" s="9">
        <v>45458</v>
      </c>
      <c r="N999" s="3">
        <v>230</v>
      </c>
      <c r="O999" s="3" t="s">
        <v>21105</v>
      </c>
      <c r="P999" s="3" t="s">
        <v>21112</v>
      </c>
      <c r="Q999" s="3">
        <v>176</v>
      </c>
      <c r="R999" s="8" t="str">
        <f t="shared" si="15"/>
        <v>*176*</v>
      </c>
    </row>
    <row r="1000" spans="1:18" ht="19.8">
      <c r="A1000" s="3" t="s">
        <v>22112</v>
      </c>
      <c r="B1000" s="3" t="s">
        <v>266</v>
      </c>
      <c r="C1000" s="3" t="s">
        <v>19192</v>
      </c>
      <c r="D1000" s="3" t="s">
        <v>141</v>
      </c>
      <c r="E1000" s="3" t="s">
        <v>19191</v>
      </c>
      <c r="F1000" s="3" t="s">
        <v>15</v>
      </c>
      <c r="G1000" s="3">
        <v>2012</v>
      </c>
      <c r="H1000" s="3" t="s">
        <v>22118</v>
      </c>
      <c r="I1000" s="3">
        <v>242</v>
      </c>
      <c r="J1000" s="3" t="s">
        <v>21088</v>
      </c>
      <c r="K1000" s="3" t="s">
        <v>1</v>
      </c>
      <c r="L1000" s="9">
        <v>45173</v>
      </c>
      <c r="M1000" s="9">
        <v>45576</v>
      </c>
      <c r="N1000" s="3">
        <v>965</v>
      </c>
      <c r="O1000" s="3" t="s">
        <v>25</v>
      </c>
      <c r="P1000" s="3" t="s">
        <v>21111</v>
      </c>
      <c r="Q1000" s="3">
        <v>231</v>
      </c>
      <c r="R1000" s="8" t="str">
        <f t="shared" si="15"/>
        <v>*231*</v>
      </c>
    </row>
    <row r="1001" spans="1:18" ht="19.8">
      <c r="A1001" s="3" t="s">
        <v>22113</v>
      </c>
      <c r="B1001" s="3" t="s">
        <v>52</v>
      </c>
      <c r="C1001" s="3" t="s">
        <v>19190</v>
      </c>
      <c r="D1001" s="3" t="s">
        <v>50</v>
      </c>
      <c r="E1001" s="3" t="s">
        <v>19189</v>
      </c>
      <c r="F1001" s="3" t="s">
        <v>48</v>
      </c>
      <c r="G1001" s="3">
        <v>2010</v>
      </c>
      <c r="H1001" s="3" t="s">
        <v>22118</v>
      </c>
      <c r="I1001" s="3">
        <v>481</v>
      </c>
      <c r="J1001" s="3" t="s">
        <v>21090</v>
      </c>
      <c r="K1001" s="3" t="s">
        <v>1</v>
      </c>
      <c r="L1001" s="9">
        <v>45103</v>
      </c>
      <c r="M1001" s="9">
        <v>45296</v>
      </c>
      <c r="N1001" s="3">
        <v>2425</v>
      </c>
      <c r="O1001" s="3" t="s">
        <v>21106</v>
      </c>
      <c r="P1001" s="3" t="s">
        <v>21114</v>
      </c>
      <c r="Q1001" s="3">
        <v>172</v>
      </c>
      <c r="R1001" s="8" t="str">
        <f t="shared" si="15"/>
        <v>*172*</v>
      </c>
    </row>
    <row r="1002" spans="1:18" ht="19.8">
      <c r="A1002" s="3" t="s">
        <v>19188</v>
      </c>
      <c r="B1002" s="3" t="s">
        <v>125</v>
      </c>
      <c r="C1002" s="3" t="s">
        <v>19187</v>
      </c>
      <c r="D1002" s="3" t="s">
        <v>123</v>
      </c>
      <c r="E1002" s="3" t="s">
        <v>19186</v>
      </c>
      <c r="F1002" s="3" t="s">
        <v>9</v>
      </c>
      <c r="G1002" s="3">
        <v>2023</v>
      </c>
      <c r="H1002" s="3" t="s">
        <v>22116</v>
      </c>
      <c r="I1002" s="3">
        <v>85</v>
      </c>
      <c r="J1002" s="3" t="s">
        <v>21096</v>
      </c>
      <c r="K1002" s="3" t="s">
        <v>0</v>
      </c>
      <c r="N1002" s="3">
        <v>1115</v>
      </c>
      <c r="O1002" s="3" t="s">
        <v>21106</v>
      </c>
      <c r="P1002" s="3" t="s">
        <v>21113</v>
      </c>
      <c r="Q1002" s="3">
        <v>407</v>
      </c>
      <c r="R1002" s="8" t="str">
        <f t="shared" si="15"/>
        <v>*407*</v>
      </c>
    </row>
    <row r="1003" spans="1:18" ht="19.8">
      <c r="A1003" s="3" t="s">
        <v>19185</v>
      </c>
      <c r="B1003" s="3" t="s">
        <v>155</v>
      </c>
      <c r="C1003" s="3" t="s">
        <v>19184</v>
      </c>
      <c r="D1003" s="3" t="s">
        <v>50</v>
      </c>
      <c r="E1003" s="3" t="s">
        <v>19183</v>
      </c>
      <c r="F1003" s="3" t="s">
        <v>15</v>
      </c>
      <c r="G1003" s="3">
        <v>2023</v>
      </c>
      <c r="H1003" s="3" t="s">
        <v>22118</v>
      </c>
      <c r="I1003" s="3">
        <v>491</v>
      </c>
      <c r="J1003" s="3" t="s">
        <v>21101</v>
      </c>
      <c r="K1003" s="3" t="s">
        <v>0</v>
      </c>
      <c r="N1003" s="3">
        <v>1240</v>
      </c>
      <c r="O1003" s="3" t="s">
        <v>21106</v>
      </c>
      <c r="P1003" s="3" t="s">
        <v>21112</v>
      </c>
      <c r="Q1003" s="3">
        <v>374</v>
      </c>
      <c r="R1003" s="8" t="str">
        <f t="shared" si="15"/>
        <v>*374*</v>
      </c>
    </row>
    <row r="1004" spans="1:18" ht="19.8">
      <c r="A1004" s="3" t="s">
        <v>19182</v>
      </c>
      <c r="B1004" s="3" t="s">
        <v>88</v>
      </c>
      <c r="C1004" s="3" t="s">
        <v>19181</v>
      </c>
      <c r="D1004" s="3" t="s">
        <v>2</v>
      </c>
      <c r="E1004" s="3" t="s">
        <v>19180</v>
      </c>
      <c r="F1004" s="3" t="s">
        <v>9</v>
      </c>
      <c r="G1004" s="3">
        <v>2020</v>
      </c>
      <c r="H1004" s="3" t="s">
        <v>22118</v>
      </c>
      <c r="I1004" s="3">
        <v>116</v>
      </c>
      <c r="J1004" s="3" t="s">
        <v>21090</v>
      </c>
      <c r="K1004" s="3" t="s">
        <v>1</v>
      </c>
      <c r="L1004" s="9">
        <v>45208</v>
      </c>
      <c r="M1004" s="9">
        <v>45416</v>
      </c>
      <c r="N1004" s="3">
        <v>880</v>
      </c>
      <c r="O1004" s="3" t="s">
        <v>21073</v>
      </c>
      <c r="P1004" s="3" t="s">
        <v>21113</v>
      </c>
      <c r="Q1004" s="3">
        <v>232</v>
      </c>
      <c r="R1004" s="8" t="str">
        <f t="shared" si="15"/>
        <v>*232*</v>
      </c>
    </row>
    <row r="1005" spans="1:18" ht="19.8">
      <c r="A1005" s="3" t="s">
        <v>19179</v>
      </c>
      <c r="B1005" s="3" t="s">
        <v>243</v>
      </c>
      <c r="C1005" s="3" t="s">
        <v>19178</v>
      </c>
      <c r="D1005" s="3" t="s">
        <v>63</v>
      </c>
      <c r="E1005" s="3" t="s">
        <v>19177</v>
      </c>
      <c r="F1005" s="3" t="s">
        <v>9</v>
      </c>
      <c r="G1005" s="3">
        <v>2014</v>
      </c>
      <c r="H1005" s="3" t="s">
        <v>22118</v>
      </c>
      <c r="I1005" s="3">
        <v>477</v>
      </c>
      <c r="J1005" s="3" t="s">
        <v>21094</v>
      </c>
      <c r="K1005" s="3" t="s">
        <v>0</v>
      </c>
      <c r="N1005" s="3">
        <v>2275</v>
      </c>
      <c r="O1005" s="3" t="s">
        <v>21106</v>
      </c>
      <c r="P1005" s="3" t="s">
        <v>21114</v>
      </c>
      <c r="Q1005" s="3">
        <v>204</v>
      </c>
      <c r="R1005" s="8" t="str">
        <f t="shared" si="15"/>
        <v>*204*</v>
      </c>
    </row>
    <row r="1006" spans="1:18" ht="19.8">
      <c r="A1006" s="3" t="s">
        <v>19176</v>
      </c>
      <c r="B1006" s="3" t="s">
        <v>143</v>
      </c>
      <c r="C1006" s="3" t="s">
        <v>19175</v>
      </c>
      <c r="D1006" s="3" t="s">
        <v>141</v>
      </c>
      <c r="E1006" s="3" t="s">
        <v>19174</v>
      </c>
      <c r="F1006" s="3" t="s">
        <v>77</v>
      </c>
      <c r="G1006" s="3">
        <v>2005</v>
      </c>
      <c r="H1006" s="3" t="s">
        <v>22117</v>
      </c>
      <c r="I1006" s="3">
        <v>109</v>
      </c>
      <c r="J1006" s="3" t="s">
        <v>21102</v>
      </c>
      <c r="K1006" s="3" t="s">
        <v>0</v>
      </c>
      <c r="N1006" s="3">
        <v>1735</v>
      </c>
      <c r="O1006" s="3" t="s">
        <v>25</v>
      </c>
      <c r="P1006" s="3" t="s">
        <v>21114</v>
      </c>
      <c r="Q1006" s="3">
        <v>255</v>
      </c>
      <c r="R1006" s="8" t="str">
        <f t="shared" si="15"/>
        <v>*255*</v>
      </c>
    </row>
    <row r="1007" spans="1:18" ht="19.8">
      <c r="A1007" s="3" t="s">
        <v>19173</v>
      </c>
      <c r="B1007" s="3" t="s">
        <v>60</v>
      </c>
      <c r="C1007" s="3" t="s">
        <v>19172</v>
      </c>
      <c r="D1007" s="3" t="s">
        <v>41</v>
      </c>
      <c r="E1007" s="3" t="s">
        <v>19171</v>
      </c>
      <c r="F1007" s="3" t="s">
        <v>29</v>
      </c>
      <c r="G1007" s="3">
        <v>2019</v>
      </c>
      <c r="H1007" s="3" t="s">
        <v>22117</v>
      </c>
      <c r="I1007" s="3">
        <v>312</v>
      </c>
      <c r="J1007" s="3" t="s">
        <v>21086</v>
      </c>
      <c r="K1007" s="3" t="s">
        <v>1</v>
      </c>
      <c r="L1007" s="9">
        <v>45516</v>
      </c>
      <c r="M1007" s="9">
        <v>45608</v>
      </c>
      <c r="N1007" s="3">
        <v>1745</v>
      </c>
      <c r="O1007" s="3" t="s">
        <v>21106</v>
      </c>
      <c r="P1007" s="3" t="s">
        <v>21114</v>
      </c>
      <c r="Q1007" s="3">
        <v>138</v>
      </c>
      <c r="R1007" s="8" t="str">
        <f t="shared" si="15"/>
        <v>*138*</v>
      </c>
    </row>
    <row r="1008" spans="1:18" ht="19.8">
      <c r="A1008" s="3" t="s">
        <v>19170</v>
      </c>
      <c r="B1008" s="3" t="s">
        <v>92</v>
      </c>
      <c r="C1008" s="3" t="s">
        <v>19169</v>
      </c>
      <c r="D1008" s="3" t="s">
        <v>25</v>
      </c>
      <c r="E1008" s="3" t="s">
        <v>19168</v>
      </c>
      <c r="F1008" s="3" t="s">
        <v>48</v>
      </c>
      <c r="G1008" s="3">
        <v>2013</v>
      </c>
      <c r="H1008" s="3" t="s">
        <v>22117</v>
      </c>
      <c r="I1008" s="3">
        <v>87</v>
      </c>
      <c r="J1008" s="3" t="s">
        <v>21095</v>
      </c>
      <c r="K1008" s="3" t="s">
        <v>0</v>
      </c>
      <c r="N1008" s="3">
        <v>2470</v>
      </c>
      <c r="O1008" s="3" t="s">
        <v>25</v>
      </c>
      <c r="P1008" s="3" t="s">
        <v>21111</v>
      </c>
      <c r="Q1008" s="3">
        <v>302</v>
      </c>
      <c r="R1008" s="8" t="str">
        <f t="shared" si="15"/>
        <v>*302*</v>
      </c>
    </row>
    <row r="1009" spans="1:18" ht="19.8">
      <c r="A1009" s="3" t="s">
        <v>19167</v>
      </c>
      <c r="B1009" s="3" t="s">
        <v>171</v>
      </c>
      <c r="C1009" s="3" t="s">
        <v>19166</v>
      </c>
      <c r="D1009" s="3" t="s">
        <v>141</v>
      </c>
      <c r="E1009" s="3" t="s">
        <v>19165</v>
      </c>
      <c r="F1009" s="3" t="s">
        <v>9</v>
      </c>
      <c r="G1009" s="3">
        <v>2012</v>
      </c>
      <c r="H1009" s="3" t="s">
        <v>22117</v>
      </c>
      <c r="I1009" s="3">
        <v>224</v>
      </c>
      <c r="J1009" s="3" t="s">
        <v>21093</v>
      </c>
      <c r="K1009" s="3" t="s">
        <v>1</v>
      </c>
      <c r="L1009" s="9">
        <v>45599</v>
      </c>
      <c r="M1009" s="9">
        <v>45607</v>
      </c>
      <c r="N1009" s="3">
        <v>2090</v>
      </c>
      <c r="O1009" s="3" t="s">
        <v>25</v>
      </c>
      <c r="P1009" s="3" t="s">
        <v>21112</v>
      </c>
      <c r="Q1009" s="3">
        <v>176</v>
      </c>
      <c r="R1009" s="8" t="str">
        <f t="shared" si="15"/>
        <v>*176*</v>
      </c>
    </row>
    <row r="1010" spans="1:18" ht="19.8">
      <c r="A1010" s="3" t="s">
        <v>19164</v>
      </c>
      <c r="B1010" s="3" t="s">
        <v>43</v>
      </c>
      <c r="C1010" s="3" t="s">
        <v>19163</v>
      </c>
      <c r="D1010" s="3" t="s">
        <v>41</v>
      </c>
      <c r="E1010" s="3" t="s">
        <v>19162</v>
      </c>
      <c r="F1010" s="3" t="s">
        <v>29</v>
      </c>
      <c r="G1010" s="3">
        <v>2010</v>
      </c>
      <c r="H1010" s="3" t="s">
        <v>22118</v>
      </c>
      <c r="I1010" s="3">
        <v>479</v>
      </c>
      <c r="J1010" s="3" t="s">
        <v>21096</v>
      </c>
      <c r="K1010" s="3" t="s">
        <v>1</v>
      </c>
      <c r="L1010" s="9">
        <v>45632</v>
      </c>
      <c r="M1010" s="9">
        <v>45653</v>
      </c>
      <c r="N1010" s="3">
        <v>2095</v>
      </c>
      <c r="O1010" s="3" t="s">
        <v>21106</v>
      </c>
      <c r="P1010" s="3" t="s">
        <v>21114</v>
      </c>
      <c r="Q1010" s="3">
        <v>321</v>
      </c>
      <c r="R1010" s="8" t="str">
        <f t="shared" si="15"/>
        <v>*321*</v>
      </c>
    </row>
    <row r="1011" spans="1:18" ht="19.8">
      <c r="A1011" s="3" t="s">
        <v>19161</v>
      </c>
      <c r="B1011" s="3" t="s">
        <v>27</v>
      </c>
      <c r="C1011" s="3" t="s">
        <v>19160</v>
      </c>
      <c r="D1011" s="3" t="s">
        <v>25</v>
      </c>
      <c r="E1011" s="3" t="s">
        <v>19159</v>
      </c>
      <c r="F1011" s="3" t="s">
        <v>3</v>
      </c>
      <c r="G1011" s="3">
        <v>2019</v>
      </c>
      <c r="H1011" s="3" t="s">
        <v>22118</v>
      </c>
      <c r="I1011" s="3">
        <v>177</v>
      </c>
      <c r="J1011" s="3" t="s">
        <v>21093</v>
      </c>
      <c r="K1011" s="3" t="s">
        <v>0</v>
      </c>
      <c r="N1011" s="3">
        <v>1380</v>
      </c>
      <c r="O1011" s="3" t="s">
        <v>25</v>
      </c>
      <c r="P1011" s="3" t="s">
        <v>21114</v>
      </c>
      <c r="Q1011" s="3">
        <v>340</v>
      </c>
      <c r="R1011" s="8" t="str">
        <f t="shared" si="15"/>
        <v>*340*</v>
      </c>
    </row>
    <row r="1012" spans="1:18" ht="19.8">
      <c r="A1012" s="3" t="s">
        <v>19158</v>
      </c>
      <c r="B1012" s="3" t="s">
        <v>7</v>
      </c>
      <c r="C1012" s="3" t="s">
        <v>14994</v>
      </c>
      <c r="D1012" s="3" t="s">
        <v>5</v>
      </c>
      <c r="E1012" s="3" t="s">
        <v>19157</v>
      </c>
      <c r="F1012" s="3" t="s">
        <v>29</v>
      </c>
      <c r="G1012" s="3">
        <v>2021</v>
      </c>
      <c r="H1012" s="3" t="s">
        <v>22116</v>
      </c>
      <c r="I1012" s="3">
        <v>191</v>
      </c>
      <c r="J1012" s="3" t="s">
        <v>21089</v>
      </c>
      <c r="K1012" s="3" t="s">
        <v>0</v>
      </c>
      <c r="N1012" s="3">
        <v>930</v>
      </c>
      <c r="O1012" s="3" t="s">
        <v>21106</v>
      </c>
      <c r="P1012" s="3" t="s">
        <v>21111</v>
      </c>
      <c r="Q1012" s="3">
        <v>226</v>
      </c>
      <c r="R1012" s="8" t="str">
        <f t="shared" si="15"/>
        <v>*226*</v>
      </c>
    </row>
    <row r="1013" spans="1:18" ht="19.8">
      <c r="A1013" s="3" t="s">
        <v>19156</v>
      </c>
      <c r="B1013" s="3" t="s">
        <v>22</v>
      </c>
      <c r="C1013" s="3" t="s">
        <v>19155</v>
      </c>
      <c r="D1013" s="3" t="s">
        <v>5</v>
      </c>
      <c r="E1013" s="3" t="s">
        <v>19154</v>
      </c>
      <c r="F1013" s="3" t="s">
        <v>15</v>
      </c>
      <c r="G1013" s="3">
        <v>2012</v>
      </c>
      <c r="H1013" s="3" t="s">
        <v>22118</v>
      </c>
      <c r="I1013" s="3">
        <v>499</v>
      </c>
      <c r="J1013" s="3" t="s">
        <v>21092</v>
      </c>
      <c r="K1013" s="3" t="s">
        <v>0</v>
      </c>
      <c r="N1013" s="3">
        <v>1595</v>
      </c>
      <c r="O1013" s="3" t="s">
        <v>21106</v>
      </c>
      <c r="P1013" s="3" t="s">
        <v>21111</v>
      </c>
      <c r="Q1013" s="3">
        <v>109</v>
      </c>
      <c r="R1013" s="8" t="str">
        <f t="shared" si="15"/>
        <v>*109*</v>
      </c>
    </row>
    <row r="1014" spans="1:18" ht="19.8">
      <c r="A1014" s="3" t="s">
        <v>19153</v>
      </c>
      <c r="B1014" s="3" t="s">
        <v>18</v>
      </c>
      <c r="C1014" s="3" t="s">
        <v>19152</v>
      </c>
      <c r="D1014" s="3" t="s">
        <v>14</v>
      </c>
      <c r="E1014" s="3" t="s">
        <v>19151</v>
      </c>
      <c r="F1014" s="3" t="s">
        <v>9</v>
      </c>
      <c r="G1014" s="3">
        <v>2016</v>
      </c>
      <c r="H1014" s="3" t="s">
        <v>22117</v>
      </c>
      <c r="I1014" s="3">
        <v>378</v>
      </c>
      <c r="J1014" s="3" t="s">
        <v>21089</v>
      </c>
      <c r="K1014" s="3" t="s">
        <v>0</v>
      </c>
      <c r="N1014" s="3">
        <v>1855</v>
      </c>
      <c r="O1014" s="3" t="s">
        <v>21106</v>
      </c>
      <c r="P1014" s="3" t="s">
        <v>21112</v>
      </c>
      <c r="Q1014" s="3">
        <v>294</v>
      </c>
      <c r="R1014" s="8" t="str">
        <f t="shared" si="15"/>
        <v>*294*</v>
      </c>
    </row>
    <row r="1015" spans="1:18" ht="19.8">
      <c r="A1015" s="3" t="s">
        <v>19150</v>
      </c>
      <c r="B1015" s="3" t="s">
        <v>12</v>
      </c>
      <c r="C1015" s="3" t="s">
        <v>19149</v>
      </c>
      <c r="D1015" s="3" t="s">
        <v>2</v>
      </c>
      <c r="E1015" s="3" t="s">
        <v>19148</v>
      </c>
      <c r="F1015" s="3" t="s">
        <v>48</v>
      </c>
      <c r="G1015" s="3">
        <v>2019</v>
      </c>
      <c r="H1015" s="3" t="s">
        <v>22116</v>
      </c>
      <c r="I1015" s="3">
        <v>183</v>
      </c>
      <c r="J1015" s="3" t="s">
        <v>21084</v>
      </c>
      <c r="K1015" s="3" t="s">
        <v>0</v>
      </c>
      <c r="N1015" s="3">
        <v>980</v>
      </c>
      <c r="O1015" s="3" t="s">
        <v>21073</v>
      </c>
      <c r="P1015" s="3" t="s">
        <v>21111</v>
      </c>
      <c r="Q1015" s="3">
        <v>269</v>
      </c>
      <c r="R1015" s="8" t="str">
        <f t="shared" si="15"/>
        <v>*269*</v>
      </c>
    </row>
    <row r="1016" spans="1:18" ht="19.8">
      <c r="A1016" s="3" t="s">
        <v>19147</v>
      </c>
      <c r="B1016" s="3" t="s">
        <v>108</v>
      </c>
      <c r="C1016" s="3" t="s">
        <v>19146</v>
      </c>
      <c r="D1016" s="3" t="s">
        <v>63</v>
      </c>
      <c r="E1016" s="3" t="s">
        <v>19145</v>
      </c>
      <c r="F1016" s="3" t="s">
        <v>29</v>
      </c>
      <c r="G1016" s="3">
        <v>2024</v>
      </c>
      <c r="H1016" s="3" t="s">
        <v>22116</v>
      </c>
      <c r="I1016" s="3">
        <v>309</v>
      </c>
      <c r="J1016" s="3" t="s">
        <v>21096</v>
      </c>
      <c r="K1016" s="3" t="s">
        <v>0</v>
      </c>
      <c r="N1016" s="3">
        <v>1555</v>
      </c>
      <c r="O1016" s="3" t="s">
        <v>21106</v>
      </c>
      <c r="P1016" s="3" t="s">
        <v>21114</v>
      </c>
      <c r="Q1016" s="3">
        <v>418</v>
      </c>
      <c r="R1016" s="8" t="str">
        <f t="shared" si="15"/>
        <v>*418*</v>
      </c>
    </row>
    <row r="1017" spans="1:18" ht="19.8">
      <c r="A1017" s="3" t="s">
        <v>19144</v>
      </c>
      <c r="B1017" s="3" t="s">
        <v>138</v>
      </c>
      <c r="C1017" s="3" t="s">
        <v>19143</v>
      </c>
      <c r="D1017" s="3" t="s">
        <v>2</v>
      </c>
      <c r="E1017" s="3" t="s">
        <v>19142</v>
      </c>
      <c r="F1017" s="3" t="s">
        <v>9</v>
      </c>
      <c r="G1017" s="3">
        <v>2014</v>
      </c>
      <c r="H1017" s="3" t="s">
        <v>22116</v>
      </c>
      <c r="I1017" s="3">
        <v>481</v>
      </c>
      <c r="J1017" s="3" t="s">
        <v>21093</v>
      </c>
      <c r="K1017" s="3" t="s">
        <v>1</v>
      </c>
      <c r="L1017" s="9">
        <v>45309</v>
      </c>
      <c r="M1017" s="9">
        <v>45352</v>
      </c>
      <c r="N1017" s="3">
        <v>2030</v>
      </c>
      <c r="O1017" s="3" t="s">
        <v>21073</v>
      </c>
      <c r="P1017" s="3" t="s">
        <v>21111</v>
      </c>
      <c r="Q1017" s="3">
        <v>384</v>
      </c>
      <c r="R1017" s="8" t="str">
        <f t="shared" si="15"/>
        <v>*384*</v>
      </c>
    </row>
    <row r="1018" spans="1:18" ht="19.8">
      <c r="A1018" s="3" t="s">
        <v>19141</v>
      </c>
      <c r="B1018" s="3" t="s">
        <v>27</v>
      </c>
      <c r="C1018" s="3" t="s">
        <v>19140</v>
      </c>
      <c r="D1018" s="3" t="s">
        <v>25</v>
      </c>
      <c r="E1018" s="3" t="s">
        <v>19139</v>
      </c>
      <c r="F1018" s="3" t="s">
        <v>48</v>
      </c>
      <c r="G1018" s="3">
        <v>2017</v>
      </c>
      <c r="H1018" s="3" t="s">
        <v>22118</v>
      </c>
      <c r="I1018" s="3">
        <v>394</v>
      </c>
      <c r="J1018" s="3" t="s">
        <v>21100</v>
      </c>
      <c r="K1018" s="3" t="s">
        <v>0</v>
      </c>
      <c r="N1018" s="3">
        <v>270</v>
      </c>
      <c r="O1018" s="3" t="s">
        <v>25</v>
      </c>
      <c r="P1018" s="3" t="s">
        <v>21112</v>
      </c>
      <c r="Q1018" s="3">
        <v>266</v>
      </c>
      <c r="R1018" s="8" t="str">
        <f t="shared" si="15"/>
        <v>*266*</v>
      </c>
    </row>
    <row r="1019" spans="1:18" ht="19.8">
      <c r="A1019" s="3" t="s">
        <v>19138</v>
      </c>
      <c r="B1019" s="3" t="s">
        <v>426</v>
      </c>
      <c r="C1019" s="3" t="s">
        <v>19137</v>
      </c>
      <c r="D1019" s="3" t="s">
        <v>95</v>
      </c>
      <c r="E1019" s="3" t="s">
        <v>19136</v>
      </c>
      <c r="F1019" s="3" t="s">
        <v>9</v>
      </c>
      <c r="G1019" s="3">
        <v>2022</v>
      </c>
      <c r="H1019" s="3" t="s">
        <v>22116</v>
      </c>
      <c r="I1019" s="3">
        <v>367</v>
      </c>
      <c r="J1019" s="3" t="s">
        <v>21102</v>
      </c>
      <c r="K1019" s="3" t="s">
        <v>1</v>
      </c>
      <c r="L1019" s="9">
        <v>45101</v>
      </c>
      <c r="M1019" s="9">
        <v>45232</v>
      </c>
      <c r="N1019" s="3">
        <v>160</v>
      </c>
      <c r="O1019" s="3" t="s">
        <v>21105</v>
      </c>
      <c r="P1019" s="3" t="s">
        <v>21111</v>
      </c>
      <c r="Q1019" s="3">
        <v>369</v>
      </c>
      <c r="R1019" s="8" t="str">
        <f t="shared" si="15"/>
        <v>*369*</v>
      </c>
    </row>
    <row r="1020" spans="1:18" ht="19.8">
      <c r="A1020" s="3" t="s">
        <v>19135</v>
      </c>
      <c r="B1020" s="3" t="s">
        <v>43</v>
      </c>
      <c r="C1020" s="3" t="s">
        <v>19134</v>
      </c>
      <c r="D1020" s="3" t="s">
        <v>41</v>
      </c>
      <c r="E1020" s="3" t="s">
        <v>19133</v>
      </c>
      <c r="F1020" s="3" t="s">
        <v>48</v>
      </c>
      <c r="G1020" s="3">
        <v>2012</v>
      </c>
      <c r="H1020" s="3" t="s">
        <v>22118</v>
      </c>
      <c r="I1020" s="3">
        <v>486</v>
      </c>
      <c r="J1020" s="3" t="s">
        <v>21085</v>
      </c>
      <c r="K1020" s="3" t="s">
        <v>0</v>
      </c>
      <c r="N1020" s="3">
        <v>2320</v>
      </c>
      <c r="O1020" s="3" t="s">
        <v>21106</v>
      </c>
      <c r="P1020" s="3" t="s">
        <v>21112</v>
      </c>
      <c r="Q1020" s="3">
        <v>137</v>
      </c>
      <c r="R1020" s="8" t="str">
        <f t="shared" si="15"/>
        <v>*137*</v>
      </c>
    </row>
    <row r="1021" spans="1:18" ht="19.8">
      <c r="A1021" s="3" t="s">
        <v>19132</v>
      </c>
      <c r="B1021" s="3" t="s">
        <v>218</v>
      </c>
      <c r="C1021" s="3" t="s">
        <v>18667</v>
      </c>
      <c r="D1021" s="3" t="s">
        <v>95</v>
      </c>
      <c r="E1021" s="3" t="s">
        <v>19131</v>
      </c>
      <c r="F1021" s="3" t="s">
        <v>3</v>
      </c>
      <c r="G1021" s="3">
        <v>2010</v>
      </c>
      <c r="H1021" s="3" t="s">
        <v>22118</v>
      </c>
      <c r="I1021" s="3">
        <v>249</v>
      </c>
      <c r="J1021" s="3" t="s">
        <v>21085</v>
      </c>
      <c r="K1021" s="3" t="s">
        <v>1</v>
      </c>
      <c r="L1021" s="9">
        <v>45457</v>
      </c>
      <c r="M1021" s="9">
        <v>45612</v>
      </c>
      <c r="N1021" s="3">
        <v>450</v>
      </c>
      <c r="O1021" s="3" t="s">
        <v>21105</v>
      </c>
      <c r="P1021" s="3" t="s">
        <v>21112</v>
      </c>
      <c r="Q1021" s="3">
        <v>281</v>
      </c>
      <c r="R1021" s="8" t="str">
        <f t="shared" si="15"/>
        <v>*281*</v>
      </c>
    </row>
    <row r="1022" spans="1:18" ht="19.8">
      <c r="A1022" s="3" t="s">
        <v>19130</v>
      </c>
      <c r="B1022" s="3" t="s">
        <v>92</v>
      </c>
      <c r="C1022" s="3" t="s">
        <v>19129</v>
      </c>
      <c r="D1022" s="3" t="s">
        <v>25</v>
      </c>
      <c r="E1022" s="3" t="s">
        <v>19128</v>
      </c>
      <c r="F1022" s="3" t="s">
        <v>77</v>
      </c>
      <c r="G1022" s="3">
        <v>2023</v>
      </c>
      <c r="H1022" s="3" t="s">
        <v>22118</v>
      </c>
      <c r="I1022" s="3">
        <v>300</v>
      </c>
      <c r="J1022" s="3" t="s">
        <v>21088</v>
      </c>
      <c r="K1022" s="3" t="s">
        <v>1</v>
      </c>
      <c r="L1022" s="9">
        <v>45390</v>
      </c>
      <c r="M1022" s="9">
        <v>45624</v>
      </c>
      <c r="N1022" s="3">
        <v>2465</v>
      </c>
      <c r="O1022" s="3" t="s">
        <v>25</v>
      </c>
      <c r="P1022" s="3" t="s">
        <v>21112</v>
      </c>
      <c r="Q1022" s="3">
        <v>142</v>
      </c>
      <c r="R1022" s="8" t="str">
        <f t="shared" si="15"/>
        <v>*142*</v>
      </c>
    </row>
    <row r="1023" spans="1:18" ht="19.8">
      <c r="A1023" s="3" t="s">
        <v>19127</v>
      </c>
      <c r="B1023" s="3" t="s">
        <v>344</v>
      </c>
      <c r="C1023" s="3" t="s">
        <v>19126</v>
      </c>
      <c r="D1023" s="3" t="s">
        <v>82</v>
      </c>
      <c r="E1023" s="3" t="s">
        <v>19125</v>
      </c>
      <c r="F1023" s="3" t="s">
        <v>15</v>
      </c>
      <c r="G1023" s="3">
        <v>2016</v>
      </c>
      <c r="H1023" s="3" t="s">
        <v>22117</v>
      </c>
      <c r="I1023" s="3">
        <v>387</v>
      </c>
      <c r="J1023" s="3" t="s">
        <v>21092</v>
      </c>
      <c r="K1023" s="3" t="s">
        <v>0</v>
      </c>
      <c r="N1023" s="3">
        <v>295</v>
      </c>
      <c r="O1023" s="3" t="s">
        <v>21105</v>
      </c>
      <c r="P1023" s="3" t="s">
        <v>21111</v>
      </c>
      <c r="Q1023" s="3">
        <v>451</v>
      </c>
      <c r="R1023" s="8" t="str">
        <f t="shared" si="15"/>
        <v>*451*</v>
      </c>
    </row>
    <row r="1024" spans="1:18" ht="19.8">
      <c r="A1024" s="3" t="s">
        <v>19124</v>
      </c>
      <c r="B1024" s="3" t="s">
        <v>56</v>
      </c>
      <c r="C1024" s="3" t="s">
        <v>19123</v>
      </c>
      <c r="D1024" s="3" t="s">
        <v>50</v>
      </c>
      <c r="E1024" s="3" t="s">
        <v>19122</v>
      </c>
      <c r="F1024" s="3" t="s">
        <v>77</v>
      </c>
      <c r="G1024" s="3">
        <v>2023</v>
      </c>
      <c r="H1024" s="3" t="s">
        <v>22117</v>
      </c>
      <c r="I1024" s="3">
        <v>364</v>
      </c>
      <c r="J1024" s="3" t="s">
        <v>21090</v>
      </c>
      <c r="K1024" s="3" t="s">
        <v>1</v>
      </c>
      <c r="L1024" s="9">
        <v>45317</v>
      </c>
      <c r="M1024" s="9">
        <v>45494</v>
      </c>
      <c r="N1024" s="3">
        <v>2385</v>
      </c>
      <c r="O1024" s="3" t="s">
        <v>21106</v>
      </c>
      <c r="P1024" s="3" t="s">
        <v>21114</v>
      </c>
      <c r="Q1024" s="3">
        <v>199</v>
      </c>
      <c r="R1024" s="8" t="str">
        <f t="shared" si="15"/>
        <v>*199*</v>
      </c>
    </row>
    <row r="1025" spans="1:18" ht="19.8">
      <c r="A1025" s="3" t="s">
        <v>19121</v>
      </c>
      <c r="B1025" s="3" t="s">
        <v>138</v>
      </c>
      <c r="C1025" s="3" t="s">
        <v>19120</v>
      </c>
      <c r="D1025" s="3" t="s">
        <v>2</v>
      </c>
      <c r="E1025" s="3" t="s">
        <v>19119</v>
      </c>
      <c r="F1025" s="3" t="s">
        <v>3</v>
      </c>
      <c r="G1025" s="3">
        <v>2023</v>
      </c>
      <c r="H1025" s="3" t="s">
        <v>22117</v>
      </c>
      <c r="I1025" s="3">
        <v>214</v>
      </c>
      <c r="J1025" s="3" t="s">
        <v>21097</v>
      </c>
      <c r="K1025" s="3" t="s">
        <v>0</v>
      </c>
      <c r="N1025" s="3">
        <v>510</v>
      </c>
      <c r="O1025" s="3" t="s">
        <v>21073</v>
      </c>
      <c r="P1025" s="3" t="s">
        <v>21113</v>
      </c>
      <c r="Q1025" s="3">
        <v>195</v>
      </c>
      <c r="R1025" s="8" t="str">
        <f t="shared" si="15"/>
        <v>*195*</v>
      </c>
    </row>
    <row r="1026" spans="1:18" ht="19.8">
      <c r="A1026" s="3" t="s">
        <v>19118</v>
      </c>
      <c r="B1026" s="3" t="s">
        <v>151</v>
      </c>
      <c r="C1026" s="3" t="s">
        <v>19117</v>
      </c>
      <c r="D1026" s="3" t="s">
        <v>82</v>
      </c>
      <c r="E1026" s="3" t="s">
        <v>19116</v>
      </c>
      <c r="F1026" s="3" t="s">
        <v>77</v>
      </c>
      <c r="G1026" s="3">
        <v>2022</v>
      </c>
      <c r="H1026" s="3" t="s">
        <v>22117</v>
      </c>
      <c r="I1026" s="3">
        <v>255</v>
      </c>
      <c r="J1026" s="3" t="s">
        <v>21086</v>
      </c>
      <c r="K1026" s="3" t="s">
        <v>0</v>
      </c>
      <c r="N1026" s="3">
        <v>1175</v>
      </c>
      <c r="O1026" s="3" t="s">
        <v>21105</v>
      </c>
      <c r="P1026" s="3" t="s">
        <v>21112</v>
      </c>
      <c r="Q1026" s="3">
        <v>148</v>
      </c>
      <c r="R1026" s="8" t="str">
        <f t="shared" si="15"/>
        <v>*148*</v>
      </c>
    </row>
    <row r="1027" spans="1:18" ht="19.8">
      <c r="A1027" s="3" t="s">
        <v>19115</v>
      </c>
      <c r="B1027" s="3" t="s">
        <v>478</v>
      </c>
      <c r="C1027" s="3" t="s">
        <v>19114</v>
      </c>
      <c r="D1027" s="3" t="s">
        <v>95</v>
      </c>
      <c r="E1027" s="3" t="s">
        <v>19113</v>
      </c>
      <c r="F1027" s="3" t="s">
        <v>3</v>
      </c>
      <c r="G1027" s="3">
        <v>2009</v>
      </c>
      <c r="H1027" s="3" t="s">
        <v>22118</v>
      </c>
      <c r="I1027" s="3">
        <v>232</v>
      </c>
      <c r="J1027" s="3" t="s">
        <v>21085</v>
      </c>
      <c r="K1027" s="3" t="s">
        <v>0</v>
      </c>
      <c r="N1027" s="3">
        <v>1040</v>
      </c>
      <c r="O1027" s="3" t="s">
        <v>21105</v>
      </c>
      <c r="P1027" s="3" t="s">
        <v>21113</v>
      </c>
      <c r="Q1027" s="3">
        <v>373</v>
      </c>
      <c r="R1027" s="8" t="str">
        <f t="shared" si="15"/>
        <v>*373*</v>
      </c>
    </row>
    <row r="1028" spans="1:18" ht="19.8">
      <c r="A1028" s="3" t="s">
        <v>19112</v>
      </c>
      <c r="B1028" s="3" t="s">
        <v>56</v>
      </c>
      <c r="C1028" s="3" t="s">
        <v>19111</v>
      </c>
      <c r="D1028" s="3" t="s">
        <v>50</v>
      </c>
      <c r="E1028" s="3" t="s">
        <v>19110</v>
      </c>
      <c r="F1028" s="3" t="s">
        <v>29</v>
      </c>
      <c r="G1028" s="3">
        <v>2005</v>
      </c>
      <c r="H1028" s="3" t="s">
        <v>22118</v>
      </c>
      <c r="I1028" s="3">
        <v>128</v>
      </c>
      <c r="J1028" s="3" t="s">
        <v>21090</v>
      </c>
      <c r="K1028" s="3" t="s">
        <v>1</v>
      </c>
      <c r="L1028" s="9">
        <v>45316</v>
      </c>
      <c r="M1028" s="9">
        <v>45429</v>
      </c>
      <c r="N1028" s="3">
        <v>1820</v>
      </c>
      <c r="O1028" s="3" t="s">
        <v>21106</v>
      </c>
      <c r="P1028" s="3" t="s">
        <v>21114</v>
      </c>
      <c r="Q1028" s="3">
        <v>273</v>
      </c>
      <c r="R1028" s="8" t="str">
        <f t="shared" ref="R1028:R1091" si="16">"*"&amp;Q1028&amp;"*"</f>
        <v>*273*</v>
      </c>
    </row>
    <row r="1029" spans="1:18" ht="19.8">
      <c r="A1029" s="3" t="s">
        <v>19109</v>
      </c>
      <c r="B1029" s="3" t="s">
        <v>196</v>
      </c>
      <c r="C1029" s="3" t="s">
        <v>19108</v>
      </c>
      <c r="D1029" s="3" t="s">
        <v>36</v>
      </c>
      <c r="E1029" s="3" t="s">
        <v>19107</v>
      </c>
      <c r="F1029" s="3" t="s">
        <v>48</v>
      </c>
      <c r="G1029" s="3">
        <v>2017</v>
      </c>
      <c r="H1029" s="3" t="s">
        <v>22116</v>
      </c>
      <c r="I1029" s="3">
        <v>231</v>
      </c>
      <c r="J1029" s="3" t="s">
        <v>21101</v>
      </c>
      <c r="K1029" s="3" t="s">
        <v>1</v>
      </c>
      <c r="L1029" s="9">
        <v>45645</v>
      </c>
      <c r="M1029" s="9">
        <v>45704</v>
      </c>
      <c r="N1029" s="3">
        <v>1620</v>
      </c>
      <c r="O1029" s="3" t="s">
        <v>21106</v>
      </c>
      <c r="P1029" s="3" t="s">
        <v>21114</v>
      </c>
      <c r="Q1029" s="3">
        <v>243</v>
      </c>
      <c r="R1029" s="8" t="str">
        <f t="shared" si="16"/>
        <v>*243*</v>
      </c>
    </row>
    <row r="1030" spans="1:18" ht="19.8">
      <c r="A1030" s="3" t="s">
        <v>19106</v>
      </c>
      <c r="B1030" s="3" t="s">
        <v>147</v>
      </c>
      <c r="C1030" s="3" t="s">
        <v>19105</v>
      </c>
      <c r="D1030" s="3" t="s">
        <v>5</v>
      </c>
      <c r="E1030" s="3" t="s">
        <v>19104</v>
      </c>
      <c r="F1030" s="3" t="s">
        <v>48</v>
      </c>
      <c r="G1030" s="3">
        <v>2009</v>
      </c>
      <c r="H1030" s="3" t="s">
        <v>22118</v>
      </c>
      <c r="I1030" s="3">
        <v>247</v>
      </c>
      <c r="J1030" s="3" t="s">
        <v>21091</v>
      </c>
      <c r="K1030" s="3" t="s">
        <v>1</v>
      </c>
      <c r="L1030" s="9">
        <v>45518</v>
      </c>
      <c r="M1030" s="9">
        <v>45554</v>
      </c>
      <c r="N1030" s="3">
        <v>2195</v>
      </c>
      <c r="O1030" s="3" t="s">
        <v>21106</v>
      </c>
      <c r="P1030" s="3" t="s">
        <v>21114</v>
      </c>
      <c r="Q1030" s="3">
        <v>219</v>
      </c>
      <c r="R1030" s="8" t="str">
        <f t="shared" si="16"/>
        <v>*219*</v>
      </c>
    </row>
    <row r="1031" spans="1:18" ht="19.8">
      <c r="A1031" s="3" t="s">
        <v>19103</v>
      </c>
      <c r="B1031" s="3" t="s">
        <v>138</v>
      </c>
      <c r="C1031" s="3" t="s">
        <v>19102</v>
      </c>
      <c r="D1031" s="3" t="s">
        <v>2</v>
      </c>
      <c r="E1031" s="3" t="s">
        <v>19101</v>
      </c>
      <c r="F1031" s="3" t="s">
        <v>3</v>
      </c>
      <c r="G1031" s="3">
        <v>2016</v>
      </c>
      <c r="H1031" s="3" t="s">
        <v>22118</v>
      </c>
      <c r="I1031" s="3">
        <v>293</v>
      </c>
      <c r="J1031" s="3" t="s">
        <v>21084</v>
      </c>
      <c r="K1031" s="3" t="s">
        <v>0</v>
      </c>
      <c r="N1031" s="3">
        <v>1250</v>
      </c>
      <c r="O1031" s="3" t="s">
        <v>21073</v>
      </c>
      <c r="P1031" s="3" t="s">
        <v>21111</v>
      </c>
      <c r="Q1031" s="3">
        <v>174</v>
      </c>
      <c r="R1031" s="8" t="str">
        <f t="shared" si="16"/>
        <v>*174*</v>
      </c>
    </row>
    <row r="1032" spans="1:18" ht="19.8">
      <c r="A1032" s="3" t="s">
        <v>19100</v>
      </c>
      <c r="B1032" s="3" t="s">
        <v>304</v>
      </c>
      <c r="C1032" s="3" t="s">
        <v>19099</v>
      </c>
      <c r="D1032" s="3" t="s">
        <v>123</v>
      </c>
      <c r="E1032" s="3" t="s">
        <v>19098</v>
      </c>
      <c r="F1032" s="3" t="s">
        <v>77</v>
      </c>
      <c r="G1032" s="3">
        <v>2012</v>
      </c>
      <c r="H1032" s="3" t="s">
        <v>22118</v>
      </c>
      <c r="I1032" s="3">
        <v>472</v>
      </c>
      <c r="J1032" s="3" t="s">
        <v>21093</v>
      </c>
      <c r="K1032" s="3" t="s">
        <v>1</v>
      </c>
      <c r="L1032" s="9">
        <v>45428</v>
      </c>
      <c r="M1032" s="9">
        <v>45685</v>
      </c>
      <c r="N1032" s="3">
        <v>1060</v>
      </c>
      <c r="O1032" s="3" t="s">
        <v>21106</v>
      </c>
      <c r="P1032" s="3" t="s">
        <v>21112</v>
      </c>
      <c r="Q1032" s="3">
        <v>173</v>
      </c>
      <c r="R1032" s="8" t="str">
        <f t="shared" si="16"/>
        <v>*173*</v>
      </c>
    </row>
    <row r="1033" spans="1:18" ht="19.8">
      <c r="A1033" s="3" t="s">
        <v>19097</v>
      </c>
      <c r="B1033" s="3" t="s">
        <v>12</v>
      </c>
      <c r="C1033" s="3" t="s">
        <v>19096</v>
      </c>
      <c r="D1033" s="3" t="s">
        <v>2</v>
      </c>
      <c r="E1033" s="3" t="s">
        <v>19095</v>
      </c>
      <c r="F1033" s="3" t="s">
        <v>29</v>
      </c>
      <c r="G1033" s="3">
        <v>2018</v>
      </c>
      <c r="H1033" s="3" t="s">
        <v>22117</v>
      </c>
      <c r="I1033" s="3">
        <v>126</v>
      </c>
      <c r="J1033" s="3" t="s">
        <v>21090</v>
      </c>
      <c r="K1033" s="3" t="s">
        <v>1</v>
      </c>
      <c r="L1033" s="9">
        <v>45707</v>
      </c>
      <c r="M1033" s="9">
        <v>45711</v>
      </c>
      <c r="N1033" s="3">
        <v>445</v>
      </c>
      <c r="O1033" s="3" t="s">
        <v>21073</v>
      </c>
      <c r="P1033" s="3" t="s">
        <v>21114</v>
      </c>
      <c r="Q1033" s="3">
        <v>330</v>
      </c>
      <c r="R1033" s="8" t="str">
        <f t="shared" si="16"/>
        <v>*330*</v>
      </c>
    </row>
    <row r="1034" spans="1:18" ht="19.8">
      <c r="A1034" s="3" t="s">
        <v>19094</v>
      </c>
      <c r="B1034" s="3" t="s">
        <v>138</v>
      </c>
      <c r="C1034" s="3" t="s">
        <v>19093</v>
      </c>
      <c r="D1034" s="3" t="s">
        <v>2</v>
      </c>
      <c r="E1034" s="3" t="s">
        <v>19092</v>
      </c>
      <c r="F1034" s="3" t="s">
        <v>29</v>
      </c>
      <c r="G1034" s="3">
        <v>2007</v>
      </c>
      <c r="H1034" s="3" t="s">
        <v>22117</v>
      </c>
      <c r="I1034" s="3">
        <v>160</v>
      </c>
      <c r="J1034" s="3" t="s">
        <v>21092</v>
      </c>
      <c r="K1034" s="3" t="s">
        <v>0</v>
      </c>
      <c r="N1034" s="3">
        <v>590</v>
      </c>
      <c r="O1034" s="3" t="s">
        <v>21073</v>
      </c>
      <c r="P1034" s="3" t="s">
        <v>21114</v>
      </c>
      <c r="Q1034" s="3">
        <v>363</v>
      </c>
      <c r="R1034" s="8" t="str">
        <f t="shared" si="16"/>
        <v>*363*</v>
      </c>
    </row>
    <row r="1035" spans="1:18" ht="19.8">
      <c r="A1035" s="3" t="s">
        <v>19091</v>
      </c>
      <c r="B1035" s="3" t="s">
        <v>147</v>
      </c>
      <c r="C1035" s="3" t="s">
        <v>19090</v>
      </c>
      <c r="D1035" s="3" t="s">
        <v>5</v>
      </c>
      <c r="E1035" s="3" t="s">
        <v>19089</v>
      </c>
      <c r="F1035" s="3" t="s">
        <v>77</v>
      </c>
      <c r="G1035" s="3">
        <v>2024</v>
      </c>
      <c r="H1035" s="3" t="s">
        <v>22117</v>
      </c>
      <c r="I1035" s="3">
        <v>333</v>
      </c>
      <c r="J1035" s="3" t="s">
        <v>21097</v>
      </c>
      <c r="K1035" s="3" t="s">
        <v>1</v>
      </c>
      <c r="L1035" s="9">
        <v>45215</v>
      </c>
      <c r="M1035" s="9">
        <v>45223</v>
      </c>
      <c r="N1035" s="3">
        <v>2070</v>
      </c>
      <c r="O1035" s="3" t="s">
        <v>21106</v>
      </c>
      <c r="P1035" s="3" t="s">
        <v>21111</v>
      </c>
      <c r="Q1035" s="3">
        <v>355</v>
      </c>
      <c r="R1035" s="8" t="str">
        <f t="shared" si="16"/>
        <v>*355*</v>
      </c>
    </row>
    <row r="1036" spans="1:18" ht="19.8">
      <c r="A1036" s="3" t="s">
        <v>19088</v>
      </c>
      <c r="B1036" s="3" t="s">
        <v>125</v>
      </c>
      <c r="C1036" s="3" t="s">
        <v>5729</v>
      </c>
      <c r="D1036" s="3" t="s">
        <v>123</v>
      </c>
      <c r="E1036" s="3" t="s">
        <v>19087</v>
      </c>
      <c r="F1036" s="3" t="s">
        <v>29</v>
      </c>
      <c r="G1036" s="3">
        <v>2008</v>
      </c>
      <c r="H1036" s="3" t="s">
        <v>22117</v>
      </c>
      <c r="I1036" s="3">
        <v>381</v>
      </c>
      <c r="J1036" s="3" t="s">
        <v>21087</v>
      </c>
      <c r="K1036" s="3" t="s">
        <v>1</v>
      </c>
      <c r="L1036" s="9">
        <v>45402</v>
      </c>
      <c r="M1036" s="9">
        <v>45434</v>
      </c>
      <c r="N1036" s="3">
        <v>925</v>
      </c>
      <c r="O1036" s="3" t="s">
        <v>21106</v>
      </c>
      <c r="P1036" s="3" t="s">
        <v>21111</v>
      </c>
      <c r="Q1036" s="3">
        <v>317</v>
      </c>
      <c r="R1036" s="8" t="str">
        <f t="shared" si="16"/>
        <v>*317*</v>
      </c>
    </row>
    <row r="1037" spans="1:18" ht="19.8">
      <c r="A1037" s="3" t="s">
        <v>19086</v>
      </c>
      <c r="B1037" s="3" t="s">
        <v>433</v>
      </c>
      <c r="C1037" s="3" t="s">
        <v>19085</v>
      </c>
      <c r="D1037" s="3" t="s">
        <v>123</v>
      </c>
      <c r="E1037" s="3" t="s">
        <v>19084</v>
      </c>
      <c r="F1037" s="3" t="s">
        <v>77</v>
      </c>
      <c r="G1037" s="3">
        <v>2018</v>
      </c>
      <c r="H1037" s="3" t="s">
        <v>22118</v>
      </c>
      <c r="I1037" s="3">
        <v>136</v>
      </c>
      <c r="J1037" s="3" t="s">
        <v>21085</v>
      </c>
      <c r="K1037" s="3" t="s">
        <v>1</v>
      </c>
      <c r="L1037" s="9">
        <v>45383</v>
      </c>
      <c r="M1037" s="9">
        <v>45614</v>
      </c>
      <c r="N1037" s="3">
        <v>910</v>
      </c>
      <c r="O1037" s="3" t="s">
        <v>21106</v>
      </c>
      <c r="P1037" s="3" t="s">
        <v>21112</v>
      </c>
      <c r="Q1037" s="3">
        <v>183</v>
      </c>
      <c r="R1037" s="8" t="str">
        <f t="shared" si="16"/>
        <v>*183*</v>
      </c>
    </row>
    <row r="1038" spans="1:18" ht="19.8">
      <c r="A1038" s="3" t="s">
        <v>19083</v>
      </c>
      <c r="B1038" s="3" t="s">
        <v>433</v>
      </c>
      <c r="C1038" s="3" t="s">
        <v>19082</v>
      </c>
      <c r="D1038" s="3" t="s">
        <v>123</v>
      </c>
      <c r="E1038" s="3" t="s">
        <v>19081</v>
      </c>
      <c r="F1038" s="3" t="s">
        <v>9</v>
      </c>
      <c r="G1038" s="3">
        <v>2009</v>
      </c>
      <c r="H1038" s="3" t="s">
        <v>22118</v>
      </c>
      <c r="I1038" s="3">
        <v>260</v>
      </c>
      <c r="J1038" s="3" t="s">
        <v>21086</v>
      </c>
      <c r="K1038" s="3" t="s">
        <v>1</v>
      </c>
      <c r="L1038" s="9">
        <v>45131</v>
      </c>
      <c r="M1038" s="9">
        <v>45245</v>
      </c>
      <c r="N1038" s="3">
        <v>410</v>
      </c>
      <c r="O1038" s="3" t="s">
        <v>21106</v>
      </c>
      <c r="P1038" s="3" t="s">
        <v>21111</v>
      </c>
      <c r="Q1038" s="3">
        <v>220</v>
      </c>
      <c r="R1038" s="8" t="str">
        <f t="shared" si="16"/>
        <v>*220*</v>
      </c>
    </row>
    <row r="1039" spans="1:18" ht="19.8">
      <c r="A1039" s="3" t="s">
        <v>19080</v>
      </c>
      <c r="B1039" s="3" t="s">
        <v>160</v>
      </c>
      <c r="C1039" s="3" t="s">
        <v>19079</v>
      </c>
      <c r="D1039" s="3" t="s">
        <v>31</v>
      </c>
      <c r="E1039" s="3" t="s">
        <v>19078</v>
      </c>
      <c r="F1039" s="3" t="s">
        <v>15</v>
      </c>
      <c r="G1039" s="3">
        <v>2023</v>
      </c>
      <c r="H1039" s="3" t="s">
        <v>22116</v>
      </c>
      <c r="I1039" s="3">
        <v>156</v>
      </c>
      <c r="J1039" s="3" t="s">
        <v>21093</v>
      </c>
      <c r="K1039" s="3" t="s">
        <v>1</v>
      </c>
      <c r="L1039" s="9">
        <v>45107</v>
      </c>
      <c r="M1039" s="9">
        <v>45534</v>
      </c>
      <c r="N1039" s="3">
        <v>1630</v>
      </c>
      <c r="O1039" s="3" t="s">
        <v>21106</v>
      </c>
      <c r="P1039" s="3" t="s">
        <v>21114</v>
      </c>
      <c r="Q1039" s="3">
        <v>370</v>
      </c>
      <c r="R1039" s="8" t="str">
        <f t="shared" si="16"/>
        <v>*370*</v>
      </c>
    </row>
    <row r="1040" spans="1:18" ht="19.8">
      <c r="A1040" s="3" t="s">
        <v>19077</v>
      </c>
      <c r="B1040" s="3" t="s">
        <v>27</v>
      </c>
      <c r="C1040" s="3" t="s">
        <v>19076</v>
      </c>
      <c r="D1040" s="3" t="s">
        <v>25</v>
      </c>
      <c r="E1040" s="3" t="s">
        <v>19075</v>
      </c>
      <c r="F1040" s="3" t="s">
        <v>9</v>
      </c>
      <c r="G1040" s="3">
        <v>2012</v>
      </c>
      <c r="H1040" s="3" t="s">
        <v>22118</v>
      </c>
      <c r="I1040" s="3">
        <v>265</v>
      </c>
      <c r="J1040" s="3" t="s">
        <v>21083</v>
      </c>
      <c r="K1040" s="3" t="s">
        <v>1</v>
      </c>
      <c r="L1040" s="9">
        <v>45228</v>
      </c>
      <c r="M1040" s="9">
        <v>45417</v>
      </c>
      <c r="N1040" s="3">
        <v>565</v>
      </c>
      <c r="O1040" s="3" t="s">
        <v>25</v>
      </c>
      <c r="P1040" s="3" t="s">
        <v>21111</v>
      </c>
      <c r="Q1040" s="3">
        <v>408</v>
      </c>
      <c r="R1040" s="8" t="str">
        <f t="shared" si="16"/>
        <v>*408*</v>
      </c>
    </row>
    <row r="1041" spans="1:18" ht="19.8">
      <c r="A1041" s="3" t="s">
        <v>19074</v>
      </c>
      <c r="B1041" s="3" t="s">
        <v>92</v>
      </c>
      <c r="C1041" s="3" t="s">
        <v>19073</v>
      </c>
      <c r="D1041" s="3" t="s">
        <v>25</v>
      </c>
      <c r="E1041" s="3" t="s">
        <v>19072</v>
      </c>
      <c r="F1041" s="3" t="s">
        <v>48</v>
      </c>
      <c r="G1041" s="3">
        <v>2011</v>
      </c>
      <c r="H1041" s="3" t="s">
        <v>22117</v>
      </c>
      <c r="I1041" s="3">
        <v>381</v>
      </c>
      <c r="J1041" s="3" t="s">
        <v>21097</v>
      </c>
      <c r="K1041" s="3" t="s">
        <v>1</v>
      </c>
      <c r="L1041" s="9">
        <v>45519</v>
      </c>
      <c r="M1041" s="9">
        <v>45558</v>
      </c>
      <c r="N1041" s="3">
        <v>570</v>
      </c>
      <c r="O1041" s="3" t="s">
        <v>25</v>
      </c>
      <c r="P1041" s="3" t="s">
        <v>21112</v>
      </c>
      <c r="Q1041" s="3">
        <v>333</v>
      </c>
      <c r="R1041" s="8" t="str">
        <f t="shared" si="16"/>
        <v>*333*</v>
      </c>
    </row>
    <row r="1042" spans="1:18" ht="19.8">
      <c r="A1042" s="3" t="s">
        <v>19071</v>
      </c>
      <c r="B1042" s="3" t="s">
        <v>266</v>
      </c>
      <c r="C1042" s="3" t="s">
        <v>19070</v>
      </c>
      <c r="D1042" s="3" t="s">
        <v>141</v>
      </c>
      <c r="E1042" s="3" t="s">
        <v>19069</v>
      </c>
      <c r="F1042" s="3" t="s">
        <v>9</v>
      </c>
      <c r="G1042" s="3">
        <v>2023</v>
      </c>
      <c r="H1042" s="3" t="s">
        <v>22116</v>
      </c>
      <c r="I1042" s="3">
        <v>415</v>
      </c>
      <c r="J1042" s="3" t="s">
        <v>21090</v>
      </c>
      <c r="K1042" s="3" t="s">
        <v>0</v>
      </c>
      <c r="N1042" s="3">
        <v>2070</v>
      </c>
      <c r="O1042" s="3" t="s">
        <v>25</v>
      </c>
      <c r="P1042" s="3" t="s">
        <v>21111</v>
      </c>
      <c r="Q1042" s="3">
        <v>256</v>
      </c>
      <c r="R1042" s="8" t="str">
        <f t="shared" si="16"/>
        <v>*256*</v>
      </c>
    </row>
    <row r="1043" spans="1:18" ht="19.8">
      <c r="A1043" s="3" t="s">
        <v>19068</v>
      </c>
      <c r="B1043" s="3" t="s">
        <v>243</v>
      </c>
      <c r="C1043" s="3" t="s">
        <v>19067</v>
      </c>
      <c r="D1043" s="3" t="s">
        <v>63</v>
      </c>
      <c r="E1043" s="3" t="s">
        <v>19066</v>
      </c>
      <c r="F1043" s="3" t="s">
        <v>15</v>
      </c>
      <c r="G1043" s="3">
        <v>2021</v>
      </c>
      <c r="H1043" s="3" t="s">
        <v>22116</v>
      </c>
      <c r="I1043" s="3">
        <v>149</v>
      </c>
      <c r="J1043" s="3" t="s">
        <v>21088</v>
      </c>
      <c r="K1043" s="3" t="s">
        <v>1</v>
      </c>
      <c r="L1043" s="9">
        <v>45368</v>
      </c>
      <c r="M1043" s="9">
        <v>45695</v>
      </c>
      <c r="N1043" s="3">
        <v>1205</v>
      </c>
      <c r="O1043" s="3" t="s">
        <v>21106</v>
      </c>
      <c r="P1043" s="3" t="s">
        <v>21112</v>
      </c>
      <c r="Q1043" s="3">
        <v>226</v>
      </c>
      <c r="R1043" s="8" t="str">
        <f t="shared" si="16"/>
        <v>*226*</v>
      </c>
    </row>
    <row r="1044" spans="1:18" ht="19.8">
      <c r="A1044" s="3" t="s">
        <v>19065</v>
      </c>
      <c r="B1044" s="3" t="s">
        <v>151</v>
      </c>
      <c r="C1044" s="3" t="s">
        <v>19064</v>
      </c>
      <c r="D1044" s="3" t="s">
        <v>82</v>
      </c>
      <c r="E1044" s="3" t="s">
        <v>19063</v>
      </c>
      <c r="F1044" s="3" t="s">
        <v>77</v>
      </c>
      <c r="G1044" s="3">
        <v>2015</v>
      </c>
      <c r="H1044" s="3" t="s">
        <v>22116</v>
      </c>
      <c r="I1044" s="3">
        <v>95</v>
      </c>
      <c r="J1044" s="3" t="s">
        <v>21089</v>
      </c>
      <c r="K1044" s="3" t="s">
        <v>1</v>
      </c>
      <c r="L1044" s="9">
        <v>45321</v>
      </c>
      <c r="M1044" s="9">
        <v>45584</v>
      </c>
      <c r="N1044" s="3">
        <v>390</v>
      </c>
      <c r="O1044" s="3" t="s">
        <v>21105</v>
      </c>
      <c r="P1044" s="3" t="s">
        <v>21112</v>
      </c>
      <c r="Q1044" s="3">
        <v>295</v>
      </c>
      <c r="R1044" s="8" t="str">
        <f t="shared" si="16"/>
        <v>*295*</v>
      </c>
    </row>
    <row r="1045" spans="1:18" ht="19.8">
      <c r="A1045" s="3" t="s">
        <v>19062</v>
      </c>
      <c r="B1045" s="3" t="s">
        <v>147</v>
      </c>
      <c r="C1045" s="3" t="s">
        <v>19061</v>
      </c>
      <c r="D1045" s="3" t="s">
        <v>5</v>
      </c>
      <c r="E1045" s="3" t="s">
        <v>19060</v>
      </c>
      <c r="F1045" s="3" t="s">
        <v>15</v>
      </c>
      <c r="G1045" s="3">
        <v>2021</v>
      </c>
      <c r="H1045" s="3" t="s">
        <v>22118</v>
      </c>
      <c r="I1045" s="3">
        <v>407</v>
      </c>
      <c r="J1045" s="3" t="s">
        <v>21084</v>
      </c>
      <c r="K1045" s="3" t="s">
        <v>1</v>
      </c>
      <c r="L1045" s="9">
        <v>45444</v>
      </c>
      <c r="M1045" s="9">
        <v>45642</v>
      </c>
      <c r="N1045" s="3">
        <v>1005</v>
      </c>
      <c r="O1045" s="3" t="s">
        <v>21106</v>
      </c>
      <c r="P1045" s="3" t="s">
        <v>21112</v>
      </c>
      <c r="Q1045" s="3">
        <v>279</v>
      </c>
      <c r="R1045" s="8" t="str">
        <f t="shared" si="16"/>
        <v>*279*</v>
      </c>
    </row>
    <row r="1046" spans="1:18" ht="19.8">
      <c r="A1046" s="3" t="s">
        <v>19059</v>
      </c>
      <c r="B1046" s="3" t="s">
        <v>455</v>
      </c>
      <c r="C1046" s="3" t="s">
        <v>19058</v>
      </c>
      <c r="D1046" s="3" t="s">
        <v>14</v>
      </c>
      <c r="E1046" s="3" t="s">
        <v>19057</v>
      </c>
      <c r="F1046" s="3" t="s">
        <v>15</v>
      </c>
      <c r="G1046" s="3">
        <v>2013</v>
      </c>
      <c r="H1046" s="3" t="s">
        <v>22116</v>
      </c>
      <c r="I1046" s="3">
        <v>211</v>
      </c>
      <c r="J1046" s="3" t="s">
        <v>21100</v>
      </c>
      <c r="K1046" s="3" t="s">
        <v>1</v>
      </c>
      <c r="L1046" s="9">
        <v>45414</v>
      </c>
      <c r="M1046" s="9">
        <v>45588</v>
      </c>
      <c r="N1046" s="3">
        <v>265</v>
      </c>
      <c r="O1046" s="3" t="s">
        <v>21106</v>
      </c>
      <c r="P1046" s="3" t="s">
        <v>21111</v>
      </c>
      <c r="Q1046" s="3">
        <v>283</v>
      </c>
      <c r="R1046" s="8" t="str">
        <f t="shared" si="16"/>
        <v>*283*</v>
      </c>
    </row>
    <row r="1047" spans="1:18" ht="19.8">
      <c r="A1047" s="3" t="s">
        <v>19056</v>
      </c>
      <c r="B1047" s="3" t="s">
        <v>218</v>
      </c>
      <c r="C1047" s="3" t="s">
        <v>19055</v>
      </c>
      <c r="D1047" s="3" t="s">
        <v>95</v>
      </c>
      <c r="E1047" s="3" t="s">
        <v>19054</v>
      </c>
      <c r="F1047" s="3" t="s">
        <v>9</v>
      </c>
      <c r="G1047" s="3">
        <v>2019</v>
      </c>
      <c r="H1047" s="3" t="s">
        <v>22118</v>
      </c>
      <c r="I1047" s="3">
        <v>355</v>
      </c>
      <c r="J1047" s="3" t="s">
        <v>21089</v>
      </c>
      <c r="K1047" s="3" t="s">
        <v>0</v>
      </c>
      <c r="N1047" s="3">
        <v>2395</v>
      </c>
      <c r="O1047" s="3" t="s">
        <v>21105</v>
      </c>
      <c r="P1047" s="3" t="s">
        <v>21114</v>
      </c>
      <c r="Q1047" s="3">
        <v>405</v>
      </c>
      <c r="R1047" s="8" t="str">
        <f t="shared" si="16"/>
        <v>*405*</v>
      </c>
    </row>
    <row r="1048" spans="1:18" ht="19.8">
      <c r="A1048" s="3" t="s">
        <v>19053</v>
      </c>
      <c r="B1048" s="3" t="s">
        <v>72</v>
      </c>
      <c r="C1048" s="3" t="s">
        <v>19052</v>
      </c>
      <c r="D1048" s="3" t="s">
        <v>36</v>
      </c>
      <c r="E1048" s="3" t="s">
        <v>19051</v>
      </c>
      <c r="F1048" s="3" t="s">
        <v>3</v>
      </c>
      <c r="G1048" s="3">
        <v>2006</v>
      </c>
      <c r="H1048" s="3" t="s">
        <v>22118</v>
      </c>
      <c r="I1048" s="3">
        <v>134</v>
      </c>
      <c r="J1048" s="3" t="s">
        <v>21098</v>
      </c>
      <c r="K1048" s="3" t="s">
        <v>0</v>
      </c>
      <c r="N1048" s="3">
        <v>480</v>
      </c>
      <c r="O1048" s="3" t="s">
        <v>21106</v>
      </c>
      <c r="P1048" s="3" t="s">
        <v>21113</v>
      </c>
      <c r="Q1048" s="3">
        <v>353</v>
      </c>
      <c r="R1048" s="8" t="str">
        <f t="shared" si="16"/>
        <v>*353*</v>
      </c>
    </row>
    <row r="1049" spans="1:18" ht="19.8">
      <c r="A1049" s="3" t="s">
        <v>19050</v>
      </c>
      <c r="B1049" s="3" t="s">
        <v>60</v>
      </c>
      <c r="C1049" s="3" t="s">
        <v>8876</v>
      </c>
      <c r="D1049" s="3" t="s">
        <v>41</v>
      </c>
      <c r="E1049" s="3" t="s">
        <v>19049</v>
      </c>
      <c r="F1049" s="3" t="s">
        <v>15</v>
      </c>
      <c r="G1049" s="3">
        <v>2014</v>
      </c>
      <c r="H1049" s="3" t="s">
        <v>22118</v>
      </c>
      <c r="I1049" s="3">
        <v>467</v>
      </c>
      <c r="J1049" s="3" t="s">
        <v>21088</v>
      </c>
      <c r="K1049" s="3" t="s">
        <v>1</v>
      </c>
      <c r="L1049" s="9">
        <v>45129</v>
      </c>
      <c r="M1049" s="9">
        <v>45209</v>
      </c>
      <c r="N1049" s="3">
        <v>755</v>
      </c>
      <c r="O1049" s="3" t="s">
        <v>21106</v>
      </c>
      <c r="P1049" s="3" t="s">
        <v>21112</v>
      </c>
      <c r="Q1049" s="3">
        <v>159</v>
      </c>
      <c r="R1049" s="8" t="str">
        <f t="shared" si="16"/>
        <v>*159*</v>
      </c>
    </row>
    <row r="1050" spans="1:18" ht="19.8">
      <c r="A1050" s="3" t="s">
        <v>19048</v>
      </c>
      <c r="B1050" s="3" t="s">
        <v>160</v>
      </c>
      <c r="C1050" s="3" t="s">
        <v>19047</v>
      </c>
      <c r="D1050" s="3" t="s">
        <v>31</v>
      </c>
      <c r="E1050" s="3" t="s">
        <v>19046</v>
      </c>
      <c r="F1050" s="3" t="s">
        <v>9</v>
      </c>
      <c r="G1050" s="3">
        <v>2019</v>
      </c>
      <c r="H1050" s="3" t="s">
        <v>22117</v>
      </c>
      <c r="I1050" s="3">
        <v>353</v>
      </c>
      <c r="J1050" s="3" t="s">
        <v>21091</v>
      </c>
      <c r="K1050" s="3" t="s">
        <v>0</v>
      </c>
      <c r="N1050" s="3">
        <v>1885</v>
      </c>
      <c r="O1050" s="3" t="s">
        <v>21106</v>
      </c>
      <c r="P1050" s="3" t="s">
        <v>21113</v>
      </c>
      <c r="Q1050" s="3">
        <v>355</v>
      </c>
      <c r="R1050" s="8" t="str">
        <f t="shared" si="16"/>
        <v>*355*</v>
      </c>
    </row>
    <row r="1051" spans="1:18" ht="19.8">
      <c r="A1051" s="3" t="s">
        <v>19045</v>
      </c>
      <c r="B1051" s="3" t="s">
        <v>218</v>
      </c>
      <c r="C1051" s="3" t="s">
        <v>19044</v>
      </c>
      <c r="D1051" s="3" t="s">
        <v>95</v>
      </c>
      <c r="E1051" s="3" t="s">
        <v>19043</v>
      </c>
      <c r="F1051" s="3" t="s">
        <v>9</v>
      </c>
      <c r="G1051" s="3">
        <v>2018</v>
      </c>
      <c r="H1051" s="3" t="s">
        <v>22117</v>
      </c>
      <c r="I1051" s="3">
        <v>307</v>
      </c>
      <c r="J1051" s="3" t="s">
        <v>21090</v>
      </c>
      <c r="K1051" s="3" t="s">
        <v>0</v>
      </c>
      <c r="N1051" s="3">
        <v>1665</v>
      </c>
      <c r="O1051" s="3" t="s">
        <v>21105</v>
      </c>
      <c r="P1051" s="3" t="s">
        <v>21114</v>
      </c>
      <c r="Q1051" s="3">
        <v>150</v>
      </c>
      <c r="R1051" s="8" t="str">
        <f t="shared" si="16"/>
        <v>*150*</v>
      </c>
    </row>
    <row r="1052" spans="1:18" ht="19.8">
      <c r="A1052" s="3" t="s">
        <v>19042</v>
      </c>
      <c r="B1052" s="3" t="s">
        <v>108</v>
      </c>
      <c r="C1052" s="3" t="s">
        <v>19041</v>
      </c>
      <c r="D1052" s="3" t="s">
        <v>63</v>
      </c>
      <c r="E1052" s="3" t="s">
        <v>19040</v>
      </c>
      <c r="F1052" s="3" t="s">
        <v>15</v>
      </c>
      <c r="G1052" s="3">
        <v>2005</v>
      </c>
      <c r="H1052" s="3" t="s">
        <v>22117</v>
      </c>
      <c r="I1052" s="3">
        <v>245</v>
      </c>
      <c r="J1052" s="3" t="s">
        <v>21091</v>
      </c>
      <c r="K1052" s="3" t="s">
        <v>0</v>
      </c>
      <c r="N1052" s="3">
        <v>1965</v>
      </c>
      <c r="O1052" s="3" t="s">
        <v>21106</v>
      </c>
      <c r="P1052" s="3" t="s">
        <v>21114</v>
      </c>
      <c r="Q1052" s="3">
        <v>373</v>
      </c>
      <c r="R1052" s="8" t="str">
        <f t="shared" si="16"/>
        <v>*373*</v>
      </c>
    </row>
    <row r="1053" spans="1:18" ht="19.8">
      <c r="A1053" s="3" t="s">
        <v>19039</v>
      </c>
      <c r="B1053" s="3" t="s">
        <v>60</v>
      </c>
      <c r="C1053" s="3" t="s">
        <v>19038</v>
      </c>
      <c r="D1053" s="3" t="s">
        <v>41</v>
      </c>
      <c r="E1053" s="3" t="s">
        <v>19037</v>
      </c>
      <c r="F1053" s="3" t="s">
        <v>3</v>
      </c>
      <c r="G1053" s="3">
        <v>2017</v>
      </c>
      <c r="H1053" s="3" t="s">
        <v>22117</v>
      </c>
      <c r="I1053" s="3">
        <v>95</v>
      </c>
      <c r="J1053" s="3" t="s">
        <v>21095</v>
      </c>
      <c r="K1053" s="3" t="s">
        <v>1</v>
      </c>
      <c r="L1053" s="9">
        <v>45149</v>
      </c>
      <c r="M1053" s="9">
        <v>45438</v>
      </c>
      <c r="N1053" s="3">
        <v>2215</v>
      </c>
      <c r="O1053" s="3" t="s">
        <v>21106</v>
      </c>
      <c r="P1053" s="3" t="s">
        <v>21114</v>
      </c>
      <c r="Q1053" s="3">
        <v>124</v>
      </c>
      <c r="R1053" s="8" t="str">
        <f t="shared" si="16"/>
        <v>*124*</v>
      </c>
    </row>
    <row r="1054" spans="1:18" ht="19.8">
      <c r="A1054" s="3" t="s">
        <v>19036</v>
      </c>
      <c r="B1054" s="3" t="s">
        <v>433</v>
      </c>
      <c r="C1054" s="3" t="s">
        <v>19035</v>
      </c>
      <c r="D1054" s="3" t="s">
        <v>123</v>
      </c>
      <c r="E1054" s="3" t="s">
        <v>19034</v>
      </c>
      <c r="F1054" s="3" t="s">
        <v>77</v>
      </c>
      <c r="G1054" s="3">
        <v>2010</v>
      </c>
      <c r="H1054" s="3" t="s">
        <v>22118</v>
      </c>
      <c r="I1054" s="3">
        <v>355</v>
      </c>
      <c r="J1054" s="3" t="s">
        <v>21098</v>
      </c>
      <c r="K1054" s="3" t="s">
        <v>1</v>
      </c>
      <c r="L1054" s="9">
        <v>45628</v>
      </c>
      <c r="M1054" s="9">
        <v>45633</v>
      </c>
      <c r="N1054" s="3">
        <v>1140</v>
      </c>
      <c r="O1054" s="3" t="s">
        <v>21106</v>
      </c>
      <c r="P1054" s="3" t="s">
        <v>21111</v>
      </c>
      <c r="Q1054" s="3">
        <v>433</v>
      </c>
      <c r="R1054" s="8" t="str">
        <f t="shared" si="16"/>
        <v>*433*</v>
      </c>
    </row>
    <row r="1055" spans="1:18" ht="19.8">
      <c r="A1055" s="3" t="s">
        <v>19033</v>
      </c>
      <c r="B1055" s="3" t="s">
        <v>125</v>
      </c>
      <c r="C1055" s="3" t="s">
        <v>19032</v>
      </c>
      <c r="D1055" s="3" t="s">
        <v>123</v>
      </c>
      <c r="E1055" s="3" t="s">
        <v>19031</v>
      </c>
      <c r="F1055" s="3" t="s">
        <v>77</v>
      </c>
      <c r="G1055" s="3">
        <v>2014</v>
      </c>
      <c r="H1055" s="3" t="s">
        <v>22118</v>
      </c>
      <c r="I1055" s="3">
        <v>367</v>
      </c>
      <c r="J1055" s="3" t="s">
        <v>21092</v>
      </c>
      <c r="K1055" s="3" t="s">
        <v>0</v>
      </c>
      <c r="N1055" s="3">
        <v>2160</v>
      </c>
      <c r="O1055" s="3" t="s">
        <v>21106</v>
      </c>
      <c r="P1055" s="3" t="s">
        <v>21112</v>
      </c>
      <c r="Q1055" s="3">
        <v>145</v>
      </c>
      <c r="R1055" s="8" t="str">
        <f t="shared" si="16"/>
        <v>*145*</v>
      </c>
    </row>
    <row r="1056" spans="1:18" ht="19.8">
      <c r="A1056" s="3" t="s">
        <v>19030</v>
      </c>
      <c r="B1056" s="3" t="s">
        <v>147</v>
      </c>
      <c r="C1056" s="3" t="s">
        <v>3981</v>
      </c>
      <c r="D1056" s="3" t="s">
        <v>5</v>
      </c>
      <c r="E1056" s="3" t="s">
        <v>19029</v>
      </c>
      <c r="F1056" s="3" t="s">
        <v>15</v>
      </c>
      <c r="G1056" s="3">
        <v>2012</v>
      </c>
      <c r="H1056" s="3" t="s">
        <v>22116</v>
      </c>
      <c r="I1056" s="3">
        <v>481</v>
      </c>
      <c r="J1056" s="3" t="s">
        <v>21100</v>
      </c>
      <c r="K1056" s="3" t="s">
        <v>0</v>
      </c>
      <c r="N1056" s="3">
        <v>930</v>
      </c>
      <c r="O1056" s="3" t="s">
        <v>21106</v>
      </c>
      <c r="P1056" s="3" t="s">
        <v>21114</v>
      </c>
      <c r="Q1056" s="3">
        <v>423</v>
      </c>
      <c r="R1056" s="8" t="str">
        <f t="shared" si="16"/>
        <v>*423*</v>
      </c>
    </row>
    <row r="1057" spans="1:18" ht="19.8">
      <c r="A1057" s="3" t="s">
        <v>19028</v>
      </c>
      <c r="B1057" s="3" t="s">
        <v>256</v>
      </c>
      <c r="C1057" s="3" t="s">
        <v>19027</v>
      </c>
      <c r="D1057" s="3" t="s">
        <v>14</v>
      </c>
      <c r="E1057" s="3" t="s">
        <v>19026</v>
      </c>
      <c r="F1057" s="3" t="s">
        <v>9</v>
      </c>
      <c r="G1057" s="3">
        <v>2010</v>
      </c>
      <c r="H1057" s="3" t="s">
        <v>22118</v>
      </c>
      <c r="I1057" s="3">
        <v>321</v>
      </c>
      <c r="J1057" s="3" t="s">
        <v>21087</v>
      </c>
      <c r="K1057" s="3" t="s">
        <v>1</v>
      </c>
      <c r="L1057" s="9">
        <v>45528</v>
      </c>
      <c r="M1057" s="9">
        <v>45690</v>
      </c>
      <c r="N1057" s="3">
        <v>1690</v>
      </c>
      <c r="O1057" s="3" t="s">
        <v>21106</v>
      </c>
      <c r="P1057" s="3" t="s">
        <v>21114</v>
      </c>
      <c r="Q1057" s="3">
        <v>401</v>
      </c>
      <c r="R1057" s="8" t="str">
        <f t="shared" si="16"/>
        <v>*401*</v>
      </c>
    </row>
    <row r="1058" spans="1:18" ht="19.8">
      <c r="A1058" s="3" t="s">
        <v>19025</v>
      </c>
      <c r="B1058" s="3" t="s">
        <v>18</v>
      </c>
      <c r="C1058" s="3" t="s">
        <v>19024</v>
      </c>
      <c r="D1058" s="3" t="s">
        <v>14</v>
      </c>
      <c r="E1058" s="3" t="s">
        <v>19023</v>
      </c>
      <c r="F1058" s="3" t="s">
        <v>29</v>
      </c>
      <c r="G1058" s="3">
        <v>2019</v>
      </c>
      <c r="H1058" s="3" t="s">
        <v>22118</v>
      </c>
      <c r="I1058" s="3">
        <v>281</v>
      </c>
      <c r="J1058" s="3" t="s">
        <v>21090</v>
      </c>
      <c r="K1058" s="3" t="s">
        <v>0</v>
      </c>
      <c r="N1058" s="3">
        <v>1555</v>
      </c>
      <c r="O1058" s="3" t="s">
        <v>21106</v>
      </c>
      <c r="P1058" s="3" t="s">
        <v>21111</v>
      </c>
      <c r="Q1058" s="3">
        <v>196</v>
      </c>
      <c r="R1058" s="8" t="str">
        <f t="shared" si="16"/>
        <v>*196*</v>
      </c>
    </row>
    <row r="1059" spans="1:18" ht="19.8">
      <c r="A1059" s="3" t="s">
        <v>19022</v>
      </c>
      <c r="B1059" s="3" t="s">
        <v>160</v>
      </c>
      <c r="C1059" s="3" t="s">
        <v>19021</v>
      </c>
      <c r="D1059" s="3" t="s">
        <v>31</v>
      </c>
      <c r="E1059" s="3" t="s">
        <v>19020</v>
      </c>
      <c r="F1059" s="3" t="s">
        <v>3</v>
      </c>
      <c r="G1059" s="3">
        <v>2016</v>
      </c>
      <c r="H1059" s="3" t="s">
        <v>22118</v>
      </c>
      <c r="I1059" s="3">
        <v>208</v>
      </c>
      <c r="J1059" s="3" t="s">
        <v>21091</v>
      </c>
      <c r="K1059" s="3" t="s">
        <v>1</v>
      </c>
      <c r="L1059" s="9">
        <v>45319</v>
      </c>
      <c r="M1059" s="9">
        <v>45538</v>
      </c>
      <c r="N1059" s="3">
        <v>1335</v>
      </c>
      <c r="O1059" s="3" t="s">
        <v>21106</v>
      </c>
      <c r="P1059" s="3" t="s">
        <v>21111</v>
      </c>
      <c r="Q1059" s="3">
        <v>168</v>
      </c>
      <c r="R1059" s="8" t="str">
        <f t="shared" si="16"/>
        <v>*168*</v>
      </c>
    </row>
    <row r="1060" spans="1:18" ht="19.8">
      <c r="A1060" s="3" t="s">
        <v>19019</v>
      </c>
      <c r="B1060" s="3" t="s">
        <v>72</v>
      </c>
      <c r="C1060" s="3" t="s">
        <v>19018</v>
      </c>
      <c r="D1060" s="3" t="s">
        <v>36</v>
      </c>
      <c r="E1060" s="3" t="s">
        <v>19017</v>
      </c>
      <c r="F1060" s="3" t="s">
        <v>48</v>
      </c>
      <c r="G1060" s="3">
        <v>2019</v>
      </c>
      <c r="H1060" s="3" t="s">
        <v>22117</v>
      </c>
      <c r="I1060" s="3">
        <v>257</v>
      </c>
      <c r="J1060" s="3" t="s">
        <v>21090</v>
      </c>
      <c r="K1060" s="3" t="s">
        <v>0</v>
      </c>
      <c r="N1060" s="3">
        <v>845</v>
      </c>
      <c r="O1060" s="3" t="s">
        <v>21106</v>
      </c>
      <c r="P1060" s="3" t="s">
        <v>21112</v>
      </c>
      <c r="Q1060" s="3">
        <v>156</v>
      </c>
      <c r="R1060" s="8" t="str">
        <f t="shared" si="16"/>
        <v>*156*</v>
      </c>
    </row>
    <row r="1061" spans="1:18" ht="19.8">
      <c r="A1061" s="3" t="s">
        <v>19016</v>
      </c>
      <c r="B1061" s="3" t="s">
        <v>88</v>
      </c>
      <c r="C1061" s="3" t="s">
        <v>19015</v>
      </c>
      <c r="D1061" s="3" t="s">
        <v>2</v>
      </c>
      <c r="E1061" s="3" t="s">
        <v>19014</v>
      </c>
      <c r="F1061" s="3" t="s">
        <v>48</v>
      </c>
      <c r="G1061" s="3">
        <v>2017</v>
      </c>
      <c r="H1061" s="3" t="s">
        <v>22117</v>
      </c>
      <c r="I1061" s="3">
        <v>477</v>
      </c>
      <c r="J1061" s="3" t="s">
        <v>21084</v>
      </c>
      <c r="K1061" s="3" t="s">
        <v>1</v>
      </c>
      <c r="L1061" s="9">
        <v>45482</v>
      </c>
      <c r="M1061" s="9">
        <v>45616</v>
      </c>
      <c r="N1061" s="3">
        <v>135</v>
      </c>
      <c r="O1061" s="3" t="s">
        <v>21073</v>
      </c>
      <c r="P1061" s="3" t="s">
        <v>21111</v>
      </c>
      <c r="Q1061" s="3">
        <v>159</v>
      </c>
      <c r="R1061" s="8" t="str">
        <f t="shared" si="16"/>
        <v>*159*</v>
      </c>
    </row>
    <row r="1062" spans="1:18" ht="19.8">
      <c r="A1062" s="3" t="s">
        <v>19013</v>
      </c>
      <c r="B1062" s="3" t="s">
        <v>304</v>
      </c>
      <c r="C1062" s="3" t="s">
        <v>19012</v>
      </c>
      <c r="D1062" s="3" t="s">
        <v>123</v>
      </c>
      <c r="E1062" s="3" t="s">
        <v>19011</v>
      </c>
      <c r="F1062" s="3" t="s">
        <v>3</v>
      </c>
      <c r="G1062" s="3">
        <v>2016</v>
      </c>
      <c r="H1062" s="3" t="s">
        <v>22117</v>
      </c>
      <c r="I1062" s="3">
        <v>442</v>
      </c>
      <c r="J1062" s="3" t="s">
        <v>21090</v>
      </c>
      <c r="K1062" s="3" t="s">
        <v>1</v>
      </c>
      <c r="L1062" s="9">
        <v>45354</v>
      </c>
      <c r="M1062" s="9">
        <v>45514</v>
      </c>
      <c r="N1062" s="3">
        <v>710</v>
      </c>
      <c r="O1062" s="3" t="s">
        <v>21106</v>
      </c>
      <c r="P1062" s="3" t="s">
        <v>21114</v>
      </c>
      <c r="Q1062" s="3">
        <v>191</v>
      </c>
      <c r="R1062" s="8" t="str">
        <f t="shared" si="16"/>
        <v>*191*</v>
      </c>
    </row>
    <row r="1063" spans="1:18" ht="19.8">
      <c r="A1063" s="3" t="s">
        <v>19010</v>
      </c>
      <c r="B1063" s="3" t="s">
        <v>52</v>
      </c>
      <c r="C1063" s="3" t="s">
        <v>19009</v>
      </c>
      <c r="D1063" s="3" t="s">
        <v>50</v>
      </c>
      <c r="E1063" s="3" t="s">
        <v>19008</v>
      </c>
      <c r="F1063" s="3" t="s">
        <v>9</v>
      </c>
      <c r="G1063" s="3">
        <v>2010</v>
      </c>
      <c r="H1063" s="3" t="s">
        <v>22117</v>
      </c>
      <c r="I1063" s="3">
        <v>120</v>
      </c>
      <c r="J1063" s="3" t="s">
        <v>21088</v>
      </c>
      <c r="K1063" s="3" t="s">
        <v>0</v>
      </c>
      <c r="N1063" s="3">
        <v>960</v>
      </c>
      <c r="O1063" s="3" t="s">
        <v>21106</v>
      </c>
      <c r="P1063" s="3" t="s">
        <v>21111</v>
      </c>
      <c r="Q1063" s="3">
        <v>360</v>
      </c>
      <c r="R1063" s="8" t="str">
        <f t="shared" si="16"/>
        <v>*360*</v>
      </c>
    </row>
    <row r="1064" spans="1:18" ht="19.8">
      <c r="A1064" s="3" t="s">
        <v>19007</v>
      </c>
      <c r="B1064" s="3" t="s">
        <v>60</v>
      </c>
      <c r="C1064" s="3" t="s">
        <v>19006</v>
      </c>
      <c r="D1064" s="3" t="s">
        <v>41</v>
      </c>
      <c r="E1064" s="3" t="s">
        <v>19005</v>
      </c>
      <c r="F1064" s="3" t="s">
        <v>77</v>
      </c>
      <c r="G1064" s="3">
        <v>2020</v>
      </c>
      <c r="H1064" s="3" t="s">
        <v>22118</v>
      </c>
      <c r="I1064" s="3">
        <v>122</v>
      </c>
      <c r="J1064" s="3" t="s">
        <v>21092</v>
      </c>
      <c r="K1064" s="3" t="s">
        <v>1</v>
      </c>
      <c r="L1064" s="9">
        <v>45307</v>
      </c>
      <c r="M1064" s="9">
        <v>45565</v>
      </c>
      <c r="N1064" s="3">
        <v>850</v>
      </c>
      <c r="O1064" s="3" t="s">
        <v>21106</v>
      </c>
      <c r="P1064" s="3" t="s">
        <v>21112</v>
      </c>
      <c r="Q1064" s="3">
        <v>137</v>
      </c>
      <c r="R1064" s="8" t="str">
        <f t="shared" si="16"/>
        <v>*137*</v>
      </c>
    </row>
    <row r="1065" spans="1:18" ht="19.8">
      <c r="A1065" s="3" t="s">
        <v>19004</v>
      </c>
      <c r="B1065" s="3" t="s">
        <v>92</v>
      </c>
      <c r="C1065" s="3" t="s">
        <v>19003</v>
      </c>
      <c r="D1065" s="3" t="s">
        <v>25</v>
      </c>
      <c r="E1065" s="3" t="s">
        <v>19002</v>
      </c>
      <c r="F1065" s="3" t="s">
        <v>29</v>
      </c>
      <c r="G1065" s="3">
        <v>2022</v>
      </c>
      <c r="H1065" s="3" t="s">
        <v>22118</v>
      </c>
      <c r="I1065" s="3">
        <v>313</v>
      </c>
      <c r="J1065" s="3" t="s">
        <v>21087</v>
      </c>
      <c r="K1065" s="3" t="s">
        <v>1</v>
      </c>
      <c r="L1065" s="9">
        <v>45439</v>
      </c>
      <c r="M1065" s="9">
        <v>45606</v>
      </c>
      <c r="N1065" s="3">
        <v>710</v>
      </c>
      <c r="O1065" s="3" t="s">
        <v>25</v>
      </c>
      <c r="P1065" s="3" t="s">
        <v>21111</v>
      </c>
      <c r="Q1065" s="3">
        <v>372</v>
      </c>
      <c r="R1065" s="8" t="str">
        <f t="shared" si="16"/>
        <v>*372*</v>
      </c>
    </row>
    <row r="1066" spans="1:18" ht="19.8">
      <c r="A1066" s="3" t="s">
        <v>19001</v>
      </c>
      <c r="B1066" s="3" t="s">
        <v>147</v>
      </c>
      <c r="C1066" s="3" t="s">
        <v>19000</v>
      </c>
      <c r="D1066" s="3" t="s">
        <v>5</v>
      </c>
      <c r="E1066" s="3" t="s">
        <v>18999</v>
      </c>
      <c r="F1066" s="3" t="s">
        <v>77</v>
      </c>
      <c r="G1066" s="3">
        <v>2015</v>
      </c>
      <c r="H1066" s="3" t="s">
        <v>22116</v>
      </c>
      <c r="I1066" s="3">
        <v>260</v>
      </c>
      <c r="J1066" s="3" t="s">
        <v>21084</v>
      </c>
      <c r="K1066" s="3" t="s">
        <v>1</v>
      </c>
      <c r="L1066" s="9">
        <v>45041</v>
      </c>
      <c r="M1066" s="9">
        <v>45116</v>
      </c>
      <c r="N1066" s="3">
        <v>1620</v>
      </c>
      <c r="O1066" s="3" t="s">
        <v>21106</v>
      </c>
      <c r="P1066" s="3" t="s">
        <v>21112</v>
      </c>
      <c r="Q1066" s="3">
        <v>443</v>
      </c>
      <c r="R1066" s="8" t="str">
        <f t="shared" si="16"/>
        <v>*443*</v>
      </c>
    </row>
    <row r="1067" spans="1:18" ht="19.8">
      <c r="A1067" s="3" t="s">
        <v>18998</v>
      </c>
      <c r="B1067" s="3" t="s">
        <v>22</v>
      </c>
      <c r="C1067" s="3" t="s">
        <v>1557</v>
      </c>
      <c r="D1067" s="3" t="s">
        <v>5</v>
      </c>
      <c r="E1067" s="3" t="s">
        <v>18997</v>
      </c>
      <c r="F1067" s="3" t="s">
        <v>3</v>
      </c>
      <c r="G1067" s="3">
        <v>2005</v>
      </c>
      <c r="H1067" s="3" t="s">
        <v>22118</v>
      </c>
      <c r="I1067" s="3">
        <v>293</v>
      </c>
      <c r="J1067" s="3" t="s">
        <v>21085</v>
      </c>
      <c r="K1067" s="3" t="s">
        <v>1</v>
      </c>
      <c r="L1067" s="9">
        <v>45184</v>
      </c>
      <c r="M1067" s="9">
        <v>45274</v>
      </c>
      <c r="N1067" s="3">
        <v>1045</v>
      </c>
      <c r="O1067" s="3" t="s">
        <v>21106</v>
      </c>
      <c r="P1067" s="3" t="s">
        <v>21112</v>
      </c>
      <c r="Q1067" s="3">
        <v>370</v>
      </c>
      <c r="R1067" s="8" t="str">
        <f t="shared" si="16"/>
        <v>*370*</v>
      </c>
    </row>
    <row r="1068" spans="1:18" ht="19.8">
      <c r="A1068" s="3" t="s">
        <v>18996</v>
      </c>
      <c r="B1068" s="3" t="s">
        <v>65</v>
      </c>
      <c r="C1068" s="3" t="s">
        <v>18995</v>
      </c>
      <c r="D1068" s="3" t="s">
        <v>63</v>
      </c>
      <c r="E1068" s="3" t="s">
        <v>18994</v>
      </c>
      <c r="F1068" s="3" t="s">
        <v>15</v>
      </c>
      <c r="G1068" s="3">
        <v>2018</v>
      </c>
      <c r="H1068" s="3" t="s">
        <v>22117</v>
      </c>
      <c r="I1068" s="3">
        <v>474</v>
      </c>
      <c r="J1068" s="3" t="s">
        <v>21086</v>
      </c>
      <c r="K1068" s="3" t="s">
        <v>1</v>
      </c>
      <c r="L1068" s="9">
        <v>45520</v>
      </c>
      <c r="M1068" s="9">
        <v>45648</v>
      </c>
      <c r="N1068" s="3">
        <v>1480</v>
      </c>
      <c r="O1068" s="3" t="s">
        <v>21106</v>
      </c>
      <c r="P1068" s="3" t="s">
        <v>21112</v>
      </c>
      <c r="Q1068" s="3">
        <v>203</v>
      </c>
      <c r="R1068" s="8" t="str">
        <f t="shared" si="16"/>
        <v>*203*</v>
      </c>
    </row>
    <row r="1069" spans="1:18" ht="19.8">
      <c r="A1069" s="3" t="s">
        <v>18993</v>
      </c>
      <c r="B1069" s="3" t="s">
        <v>97</v>
      </c>
      <c r="C1069" s="3" t="s">
        <v>7848</v>
      </c>
      <c r="D1069" s="3" t="s">
        <v>95</v>
      </c>
      <c r="E1069" s="3" t="s">
        <v>18992</v>
      </c>
      <c r="F1069" s="3" t="s">
        <v>15</v>
      </c>
      <c r="G1069" s="3">
        <v>2008</v>
      </c>
      <c r="H1069" s="3" t="s">
        <v>22116</v>
      </c>
      <c r="I1069" s="3">
        <v>389</v>
      </c>
      <c r="J1069" s="3" t="s">
        <v>21092</v>
      </c>
      <c r="K1069" s="3" t="s">
        <v>1</v>
      </c>
      <c r="L1069" s="9">
        <v>45089</v>
      </c>
      <c r="M1069" s="9">
        <v>45506</v>
      </c>
      <c r="N1069" s="3">
        <v>1750</v>
      </c>
      <c r="O1069" s="3" t="s">
        <v>21105</v>
      </c>
      <c r="P1069" s="3" t="s">
        <v>21111</v>
      </c>
      <c r="Q1069" s="3">
        <v>208</v>
      </c>
      <c r="R1069" s="8" t="str">
        <f t="shared" si="16"/>
        <v>*208*</v>
      </c>
    </row>
    <row r="1070" spans="1:18" ht="19.8">
      <c r="A1070" s="3" t="s">
        <v>18991</v>
      </c>
      <c r="B1070" s="3" t="s">
        <v>52</v>
      </c>
      <c r="C1070" s="3" t="s">
        <v>18990</v>
      </c>
      <c r="D1070" s="3" t="s">
        <v>50</v>
      </c>
      <c r="E1070" s="3" t="s">
        <v>18989</v>
      </c>
      <c r="F1070" s="3" t="s">
        <v>77</v>
      </c>
      <c r="G1070" s="3">
        <v>2012</v>
      </c>
      <c r="H1070" s="3" t="s">
        <v>22116</v>
      </c>
      <c r="I1070" s="3">
        <v>317</v>
      </c>
      <c r="J1070" s="3" t="s">
        <v>21092</v>
      </c>
      <c r="K1070" s="3" t="s">
        <v>1</v>
      </c>
      <c r="L1070" s="9">
        <v>45261</v>
      </c>
      <c r="M1070" s="9">
        <v>45280</v>
      </c>
      <c r="N1070" s="3">
        <v>1450</v>
      </c>
      <c r="O1070" s="3" t="s">
        <v>21106</v>
      </c>
      <c r="P1070" s="3" t="s">
        <v>21114</v>
      </c>
      <c r="Q1070" s="3">
        <v>402</v>
      </c>
      <c r="R1070" s="8" t="str">
        <f t="shared" si="16"/>
        <v>*402*</v>
      </c>
    </row>
    <row r="1071" spans="1:18" ht="19.8">
      <c r="A1071" s="3" t="s">
        <v>18988</v>
      </c>
      <c r="B1071" s="3" t="s">
        <v>125</v>
      </c>
      <c r="C1071" s="3" t="s">
        <v>18987</v>
      </c>
      <c r="D1071" s="3" t="s">
        <v>123</v>
      </c>
      <c r="E1071" s="3" t="s">
        <v>18986</v>
      </c>
      <c r="F1071" s="3" t="s">
        <v>48</v>
      </c>
      <c r="G1071" s="3">
        <v>2013</v>
      </c>
      <c r="H1071" s="3" t="s">
        <v>22116</v>
      </c>
      <c r="I1071" s="3">
        <v>203</v>
      </c>
      <c r="J1071" s="3" t="s">
        <v>21084</v>
      </c>
      <c r="K1071" s="3" t="s">
        <v>1</v>
      </c>
      <c r="L1071" s="9">
        <v>45489</v>
      </c>
      <c r="M1071" s="9">
        <v>45609</v>
      </c>
      <c r="N1071" s="3">
        <v>300</v>
      </c>
      <c r="O1071" s="3" t="s">
        <v>21106</v>
      </c>
      <c r="P1071" s="3" t="s">
        <v>21113</v>
      </c>
      <c r="Q1071" s="3">
        <v>278</v>
      </c>
      <c r="R1071" s="8" t="str">
        <f t="shared" si="16"/>
        <v>*278*</v>
      </c>
    </row>
    <row r="1072" spans="1:18" ht="19.8">
      <c r="A1072" s="3" t="s">
        <v>18985</v>
      </c>
      <c r="B1072" s="3" t="s">
        <v>160</v>
      </c>
      <c r="C1072" s="3" t="s">
        <v>18984</v>
      </c>
      <c r="D1072" s="3" t="s">
        <v>31</v>
      </c>
      <c r="E1072" s="3" t="s">
        <v>18983</v>
      </c>
      <c r="F1072" s="3" t="s">
        <v>77</v>
      </c>
      <c r="G1072" s="3">
        <v>2023</v>
      </c>
      <c r="H1072" s="3" t="s">
        <v>22118</v>
      </c>
      <c r="I1072" s="3">
        <v>290</v>
      </c>
      <c r="J1072" s="3" t="s">
        <v>21099</v>
      </c>
      <c r="K1072" s="3" t="s">
        <v>1</v>
      </c>
      <c r="L1072" s="9">
        <v>45022</v>
      </c>
      <c r="M1072" s="9">
        <v>45570</v>
      </c>
      <c r="N1072" s="3">
        <v>1860</v>
      </c>
      <c r="O1072" s="3" t="s">
        <v>21106</v>
      </c>
      <c r="P1072" s="3" t="s">
        <v>21112</v>
      </c>
      <c r="Q1072" s="3">
        <v>149</v>
      </c>
      <c r="R1072" s="8" t="str">
        <f t="shared" si="16"/>
        <v>*149*</v>
      </c>
    </row>
    <row r="1073" spans="1:18" ht="19.8">
      <c r="A1073" s="3" t="s">
        <v>18982</v>
      </c>
      <c r="B1073" s="3" t="s">
        <v>43</v>
      </c>
      <c r="C1073" s="3" t="s">
        <v>18981</v>
      </c>
      <c r="D1073" s="3" t="s">
        <v>41</v>
      </c>
      <c r="E1073" s="3" t="s">
        <v>18980</v>
      </c>
      <c r="F1073" s="3" t="s">
        <v>48</v>
      </c>
      <c r="G1073" s="3">
        <v>2022</v>
      </c>
      <c r="H1073" s="3" t="s">
        <v>22116</v>
      </c>
      <c r="I1073" s="3">
        <v>491</v>
      </c>
      <c r="J1073" s="3" t="s">
        <v>21086</v>
      </c>
      <c r="K1073" s="3" t="s">
        <v>1</v>
      </c>
      <c r="L1073" s="9">
        <v>45374</v>
      </c>
      <c r="M1073" s="9">
        <v>45624</v>
      </c>
      <c r="N1073" s="3">
        <v>1125</v>
      </c>
      <c r="O1073" s="3" t="s">
        <v>21106</v>
      </c>
      <c r="P1073" s="3" t="s">
        <v>21113</v>
      </c>
      <c r="Q1073" s="3">
        <v>165</v>
      </c>
      <c r="R1073" s="8" t="str">
        <f t="shared" si="16"/>
        <v>*165*</v>
      </c>
    </row>
    <row r="1074" spans="1:18" ht="19.8">
      <c r="A1074" s="3" t="s">
        <v>18979</v>
      </c>
      <c r="B1074" s="3" t="s">
        <v>285</v>
      </c>
      <c r="C1074" s="3" t="s">
        <v>18978</v>
      </c>
      <c r="D1074" s="3" t="s">
        <v>31</v>
      </c>
      <c r="E1074" s="3" t="s">
        <v>18977</v>
      </c>
      <c r="F1074" s="3" t="s">
        <v>48</v>
      </c>
      <c r="G1074" s="3">
        <v>2013</v>
      </c>
      <c r="H1074" s="3" t="s">
        <v>22118</v>
      </c>
      <c r="I1074" s="3">
        <v>434</v>
      </c>
      <c r="J1074" s="3" t="s">
        <v>21085</v>
      </c>
      <c r="K1074" s="3" t="s">
        <v>1</v>
      </c>
      <c r="L1074" s="9">
        <v>45463</v>
      </c>
      <c r="M1074" s="9">
        <v>45466</v>
      </c>
      <c r="N1074" s="3">
        <v>1995</v>
      </c>
      <c r="O1074" s="3" t="s">
        <v>21106</v>
      </c>
      <c r="P1074" s="3" t="s">
        <v>21114</v>
      </c>
      <c r="Q1074" s="3">
        <v>354</v>
      </c>
      <c r="R1074" s="8" t="str">
        <f t="shared" si="16"/>
        <v>*354*</v>
      </c>
    </row>
    <row r="1075" spans="1:18" ht="19.8">
      <c r="A1075" s="3" t="s">
        <v>18976</v>
      </c>
      <c r="B1075" s="3" t="s">
        <v>243</v>
      </c>
      <c r="C1075" s="3" t="s">
        <v>8069</v>
      </c>
      <c r="D1075" s="3" t="s">
        <v>63</v>
      </c>
      <c r="E1075" s="3" t="s">
        <v>18975</v>
      </c>
      <c r="F1075" s="3" t="s">
        <v>77</v>
      </c>
      <c r="G1075" s="3">
        <v>2015</v>
      </c>
      <c r="H1075" s="3" t="s">
        <v>22118</v>
      </c>
      <c r="I1075" s="3">
        <v>115</v>
      </c>
      <c r="J1075" s="3" t="s">
        <v>21101</v>
      </c>
      <c r="K1075" s="3" t="s">
        <v>1</v>
      </c>
      <c r="L1075" s="9">
        <v>45587</v>
      </c>
      <c r="M1075" s="9">
        <v>45639</v>
      </c>
      <c r="N1075" s="3">
        <v>725</v>
      </c>
      <c r="O1075" s="3" t="s">
        <v>21106</v>
      </c>
      <c r="P1075" s="3" t="s">
        <v>21114</v>
      </c>
      <c r="Q1075" s="3">
        <v>147</v>
      </c>
      <c r="R1075" s="8" t="str">
        <f t="shared" si="16"/>
        <v>*147*</v>
      </c>
    </row>
    <row r="1076" spans="1:18" ht="19.8">
      <c r="A1076" s="3" t="s">
        <v>18974</v>
      </c>
      <c r="B1076" s="3" t="s">
        <v>256</v>
      </c>
      <c r="C1076" s="3" t="s">
        <v>18973</v>
      </c>
      <c r="D1076" s="3" t="s">
        <v>14</v>
      </c>
      <c r="E1076" s="3" t="s">
        <v>18972</v>
      </c>
      <c r="F1076" s="3" t="s">
        <v>15</v>
      </c>
      <c r="G1076" s="3">
        <v>2020</v>
      </c>
      <c r="H1076" s="3" t="s">
        <v>22118</v>
      </c>
      <c r="I1076" s="3">
        <v>480</v>
      </c>
      <c r="J1076" s="3" t="s">
        <v>21092</v>
      </c>
      <c r="K1076" s="3" t="s">
        <v>1</v>
      </c>
      <c r="L1076" s="9">
        <v>45345</v>
      </c>
      <c r="M1076" s="9">
        <v>45452</v>
      </c>
      <c r="N1076" s="3">
        <v>1085</v>
      </c>
      <c r="O1076" s="3" t="s">
        <v>21106</v>
      </c>
      <c r="P1076" s="3" t="s">
        <v>21114</v>
      </c>
      <c r="Q1076" s="3">
        <v>327</v>
      </c>
      <c r="R1076" s="8" t="str">
        <f t="shared" si="16"/>
        <v>*327*</v>
      </c>
    </row>
    <row r="1077" spans="1:18" ht="19.8">
      <c r="A1077" s="3" t="s">
        <v>18971</v>
      </c>
      <c r="B1077" s="3" t="s">
        <v>218</v>
      </c>
      <c r="C1077" s="3" t="s">
        <v>18970</v>
      </c>
      <c r="D1077" s="3" t="s">
        <v>95</v>
      </c>
      <c r="E1077" s="3" t="s">
        <v>18969</v>
      </c>
      <c r="F1077" s="3" t="s">
        <v>15</v>
      </c>
      <c r="G1077" s="3">
        <v>2022</v>
      </c>
      <c r="H1077" s="3" t="s">
        <v>22117</v>
      </c>
      <c r="I1077" s="3">
        <v>150</v>
      </c>
      <c r="J1077" s="3" t="s">
        <v>21088</v>
      </c>
      <c r="K1077" s="3" t="s">
        <v>0</v>
      </c>
      <c r="N1077" s="3">
        <v>1820</v>
      </c>
      <c r="O1077" s="3" t="s">
        <v>21105</v>
      </c>
      <c r="P1077" s="3" t="s">
        <v>21111</v>
      </c>
      <c r="Q1077" s="3">
        <v>281</v>
      </c>
      <c r="R1077" s="8" t="str">
        <f t="shared" si="16"/>
        <v>*281*</v>
      </c>
    </row>
    <row r="1078" spans="1:18" ht="19.8">
      <c r="A1078" s="3" t="s">
        <v>18968</v>
      </c>
      <c r="B1078" s="3" t="s">
        <v>125</v>
      </c>
      <c r="C1078" s="3" t="s">
        <v>18967</v>
      </c>
      <c r="D1078" s="3" t="s">
        <v>123</v>
      </c>
      <c r="E1078" s="3" t="s">
        <v>18966</v>
      </c>
      <c r="F1078" s="3" t="s">
        <v>3</v>
      </c>
      <c r="G1078" s="3">
        <v>2019</v>
      </c>
      <c r="H1078" s="3" t="s">
        <v>22117</v>
      </c>
      <c r="I1078" s="3">
        <v>143</v>
      </c>
      <c r="J1078" s="3" t="s">
        <v>21096</v>
      </c>
      <c r="K1078" s="3" t="s">
        <v>1</v>
      </c>
      <c r="L1078" s="9">
        <v>45018</v>
      </c>
      <c r="M1078" s="9">
        <v>45160</v>
      </c>
      <c r="N1078" s="3">
        <v>650</v>
      </c>
      <c r="O1078" s="3" t="s">
        <v>21106</v>
      </c>
      <c r="P1078" s="3" t="s">
        <v>21112</v>
      </c>
      <c r="Q1078" s="3">
        <v>155</v>
      </c>
      <c r="R1078" s="8" t="str">
        <f t="shared" si="16"/>
        <v>*155*</v>
      </c>
    </row>
    <row r="1079" spans="1:18" ht="19.8">
      <c r="A1079" s="3" t="s">
        <v>18965</v>
      </c>
      <c r="B1079" s="3" t="s">
        <v>27</v>
      </c>
      <c r="C1079" s="3" t="s">
        <v>18964</v>
      </c>
      <c r="D1079" s="3" t="s">
        <v>25</v>
      </c>
      <c r="E1079" s="3" t="s">
        <v>18963</v>
      </c>
      <c r="F1079" s="3" t="s">
        <v>77</v>
      </c>
      <c r="G1079" s="3">
        <v>2013</v>
      </c>
      <c r="H1079" s="3" t="s">
        <v>22117</v>
      </c>
      <c r="I1079" s="3">
        <v>406</v>
      </c>
      <c r="J1079" s="3" t="s">
        <v>21102</v>
      </c>
      <c r="K1079" s="3" t="s">
        <v>0</v>
      </c>
      <c r="N1079" s="3">
        <v>1665</v>
      </c>
      <c r="O1079" s="3" t="s">
        <v>25</v>
      </c>
      <c r="P1079" s="3" t="s">
        <v>21114</v>
      </c>
      <c r="Q1079" s="3">
        <v>152</v>
      </c>
      <c r="R1079" s="8" t="str">
        <f t="shared" si="16"/>
        <v>*152*</v>
      </c>
    </row>
    <row r="1080" spans="1:18" ht="19.8">
      <c r="A1080" s="3" t="s">
        <v>18962</v>
      </c>
      <c r="B1080" s="3" t="s">
        <v>38</v>
      </c>
      <c r="C1080" s="3" t="s">
        <v>18961</v>
      </c>
      <c r="D1080" s="3" t="s">
        <v>36</v>
      </c>
      <c r="E1080" s="3" t="s">
        <v>18960</v>
      </c>
      <c r="F1080" s="3" t="s">
        <v>77</v>
      </c>
      <c r="G1080" s="3">
        <v>2016</v>
      </c>
      <c r="H1080" s="3" t="s">
        <v>22117</v>
      </c>
      <c r="I1080" s="3">
        <v>160</v>
      </c>
      <c r="J1080" s="3" t="s">
        <v>21089</v>
      </c>
      <c r="K1080" s="3" t="s">
        <v>1</v>
      </c>
      <c r="L1080" s="9">
        <v>45144</v>
      </c>
      <c r="M1080" s="9">
        <v>45318</v>
      </c>
      <c r="N1080" s="3">
        <v>2410</v>
      </c>
      <c r="O1080" s="3" t="s">
        <v>21106</v>
      </c>
      <c r="P1080" s="3" t="s">
        <v>21114</v>
      </c>
      <c r="Q1080" s="3">
        <v>339</v>
      </c>
      <c r="R1080" s="8" t="str">
        <f t="shared" si="16"/>
        <v>*339*</v>
      </c>
    </row>
    <row r="1081" spans="1:18" ht="19.8">
      <c r="A1081" s="3" t="s">
        <v>18959</v>
      </c>
      <c r="B1081" s="3" t="s">
        <v>27</v>
      </c>
      <c r="C1081" s="3" t="s">
        <v>18958</v>
      </c>
      <c r="D1081" s="3" t="s">
        <v>25</v>
      </c>
      <c r="E1081" s="3" t="s">
        <v>18957</v>
      </c>
      <c r="F1081" s="3" t="s">
        <v>15</v>
      </c>
      <c r="G1081" s="3">
        <v>2012</v>
      </c>
      <c r="H1081" s="3" t="s">
        <v>22118</v>
      </c>
      <c r="I1081" s="3">
        <v>464</v>
      </c>
      <c r="J1081" s="3" t="s">
        <v>21083</v>
      </c>
      <c r="K1081" s="3" t="s">
        <v>1</v>
      </c>
      <c r="L1081" s="9">
        <v>45293</v>
      </c>
      <c r="M1081" s="9">
        <v>45487</v>
      </c>
      <c r="N1081" s="3">
        <v>245</v>
      </c>
      <c r="O1081" s="3" t="s">
        <v>25</v>
      </c>
      <c r="P1081" s="3" t="s">
        <v>21111</v>
      </c>
      <c r="Q1081" s="3">
        <v>122</v>
      </c>
      <c r="R1081" s="8" t="str">
        <f t="shared" si="16"/>
        <v>*122*</v>
      </c>
    </row>
    <row r="1082" spans="1:18" ht="19.8">
      <c r="A1082" s="3" t="s">
        <v>18956</v>
      </c>
      <c r="B1082" s="3" t="s">
        <v>171</v>
      </c>
      <c r="C1082" s="3" t="s">
        <v>18955</v>
      </c>
      <c r="D1082" s="3" t="s">
        <v>141</v>
      </c>
      <c r="E1082" s="3" t="s">
        <v>18954</v>
      </c>
      <c r="F1082" s="3" t="s">
        <v>3</v>
      </c>
      <c r="G1082" s="3">
        <v>2014</v>
      </c>
      <c r="H1082" s="3" t="s">
        <v>22118</v>
      </c>
      <c r="I1082" s="3">
        <v>275</v>
      </c>
      <c r="J1082" s="3" t="s">
        <v>21089</v>
      </c>
      <c r="K1082" s="3" t="s">
        <v>0</v>
      </c>
      <c r="N1082" s="3">
        <v>1225</v>
      </c>
      <c r="O1082" s="3" t="s">
        <v>25</v>
      </c>
      <c r="P1082" s="3" t="s">
        <v>21111</v>
      </c>
      <c r="Q1082" s="3">
        <v>418</v>
      </c>
      <c r="R1082" s="8" t="str">
        <f t="shared" si="16"/>
        <v>*418*</v>
      </c>
    </row>
    <row r="1083" spans="1:18" ht="19.8">
      <c r="A1083" s="3" t="s">
        <v>18953</v>
      </c>
      <c r="B1083" s="3" t="s">
        <v>155</v>
      </c>
      <c r="C1083" s="3" t="s">
        <v>18952</v>
      </c>
      <c r="D1083" s="3" t="s">
        <v>50</v>
      </c>
      <c r="E1083" s="3" t="s">
        <v>18951</v>
      </c>
      <c r="F1083" s="3" t="s">
        <v>29</v>
      </c>
      <c r="G1083" s="3">
        <v>2007</v>
      </c>
      <c r="H1083" s="3" t="s">
        <v>22116</v>
      </c>
      <c r="I1083" s="3">
        <v>203</v>
      </c>
      <c r="J1083" s="3" t="s">
        <v>21083</v>
      </c>
      <c r="K1083" s="3" t="s">
        <v>0</v>
      </c>
      <c r="N1083" s="3">
        <v>2080</v>
      </c>
      <c r="O1083" s="3" t="s">
        <v>21106</v>
      </c>
      <c r="P1083" s="3" t="s">
        <v>21112</v>
      </c>
      <c r="Q1083" s="3">
        <v>445</v>
      </c>
      <c r="R1083" s="8" t="str">
        <f t="shared" si="16"/>
        <v>*445*</v>
      </c>
    </row>
    <row r="1084" spans="1:18" ht="19.8">
      <c r="A1084" s="3" t="s">
        <v>18950</v>
      </c>
      <c r="B1084" s="3" t="s">
        <v>243</v>
      </c>
      <c r="C1084" s="3" t="s">
        <v>18949</v>
      </c>
      <c r="D1084" s="3" t="s">
        <v>63</v>
      </c>
      <c r="E1084" s="3" t="s">
        <v>18948</v>
      </c>
      <c r="F1084" s="3" t="s">
        <v>3</v>
      </c>
      <c r="G1084" s="3">
        <v>2016</v>
      </c>
      <c r="H1084" s="3" t="s">
        <v>22118</v>
      </c>
      <c r="I1084" s="3">
        <v>384</v>
      </c>
      <c r="J1084" s="3" t="s">
        <v>21086</v>
      </c>
      <c r="K1084" s="3" t="s">
        <v>0</v>
      </c>
      <c r="N1084" s="3">
        <v>2455</v>
      </c>
      <c r="O1084" s="3" t="s">
        <v>21106</v>
      </c>
      <c r="P1084" s="3" t="s">
        <v>21111</v>
      </c>
      <c r="Q1084" s="3">
        <v>213</v>
      </c>
      <c r="R1084" s="8" t="str">
        <f t="shared" si="16"/>
        <v>*213*</v>
      </c>
    </row>
    <row r="1085" spans="1:18" ht="19.8">
      <c r="A1085" s="3" t="s">
        <v>18947</v>
      </c>
      <c r="B1085" s="3" t="s">
        <v>256</v>
      </c>
      <c r="C1085" s="3" t="s">
        <v>18946</v>
      </c>
      <c r="D1085" s="3" t="s">
        <v>14</v>
      </c>
      <c r="E1085" s="3" t="s">
        <v>18945</v>
      </c>
      <c r="F1085" s="3" t="s">
        <v>9</v>
      </c>
      <c r="G1085" s="3">
        <v>2013</v>
      </c>
      <c r="H1085" s="3" t="s">
        <v>22118</v>
      </c>
      <c r="I1085" s="3">
        <v>479</v>
      </c>
      <c r="J1085" s="3" t="s">
        <v>21097</v>
      </c>
      <c r="K1085" s="3" t="s">
        <v>0</v>
      </c>
      <c r="N1085" s="3">
        <v>780</v>
      </c>
      <c r="O1085" s="3" t="s">
        <v>21106</v>
      </c>
      <c r="P1085" s="3" t="s">
        <v>21114</v>
      </c>
      <c r="Q1085" s="3">
        <v>251</v>
      </c>
      <c r="R1085" s="8" t="str">
        <f t="shared" si="16"/>
        <v>*251*</v>
      </c>
    </row>
    <row r="1086" spans="1:18" ht="19.8">
      <c r="A1086" s="3" t="s">
        <v>18944</v>
      </c>
      <c r="B1086" s="3" t="s">
        <v>266</v>
      </c>
      <c r="C1086" s="3" t="s">
        <v>18943</v>
      </c>
      <c r="D1086" s="3" t="s">
        <v>141</v>
      </c>
      <c r="E1086" s="3" t="s">
        <v>18942</v>
      </c>
      <c r="F1086" s="3" t="s">
        <v>77</v>
      </c>
      <c r="G1086" s="3">
        <v>2016</v>
      </c>
      <c r="H1086" s="3" t="s">
        <v>22118</v>
      </c>
      <c r="I1086" s="3">
        <v>180</v>
      </c>
      <c r="J1086" s="3" t="s">
        <v>21102</v>
      </c>
      <c r="K1086" s="3" t="s">
        <v>0</v>
      </c>
      <c r="N1086" s="3">
        <v>690</v>
      </c>
      <c r="O1086" s="3" t="s">
        <v>25</v>
      </c>
      <c r="P1086" s="3" t="s">
        <v>21111</v>
      </c>
      <c r="Q1086" s="3">
        <v>335</v>
      </c>
      <c r="R1086" s="8" t="str">
        <f t="shared" si="16"/>
        <v>*335*</v>
      </c>
    </row>
    <row r="1087" spans="1:18" ht="19.8">
      <c r="A1087" s="3" t="s">
        <v>18941</v>
      </c>
      <c r="B1087" s="3" t="s">
        <v>478</v>
      </c>
      <c r="C1087" s="3" t="s">
        <v>18940</v>
      </c>
      <c r="D1087" s="3" t="s">
        <v>95</v>
      </c>
      <c r="E1087" s="3" t="s">
        <v>18939</v>
      </c>
      <c r="F1087" s="3" t="s">
        <v>48</v>
      </c>
      <c r="G1087" s="3">
        <v>2017</v>
      </c>
      <c r="H1087" s="3" t="s">
        <v>22117</v>
      </c>
      <c r="I1087" s="3">
        <v>275</v>
      </c>
      <c r="J1087" s="3" t="s">
        <v>21099</v>
      </c>
      <c r="K1087" s="3" t="s">
        <v>1</v>
      </c>
      <c r="L1087" s="9">
        <v>45074</v>
      </c>
      <c r="M1087" s="9">
        <v>45167</v>
      </c>
      <c r="N1087" s="3">
        <v>1785</v>
      </c>
      <c r="O1087" s="3" t="s">
        <v>21105</v>
      </c>
      <c r="P1087" s="3" t="s">
        <v>21112</v>
      </c>
      <c r="Q1087" s="3">
        <v>359</v>
      </c>
      <c r="R1087" s="8" t="str">
        <f t="shared" si="16"/>
        <v>*359*</v>
      </c>
    </row>
    <row r="1088" spans="1:18" ht="19.8">
      <c r="A1088" s="3" t="s">
        <v>18938</v>
      </c>
      <c r="B1088" s="3" t="s">
        <v>52</v>
      </c>
      <c r="C1088" s="3" t="s">
        <v>18937</v>
      </c>
      <c r="D1088" s="3" t="s">
        <v>50</v>
      </c>
      <c r="E1088" s="3" t="s">
        <v>18936</v>
      </c>
      <c r="F1088" s="3" t="s">
        <v>48</v>
      </c>
      <c r="G1088" s="3">
        <v>2020</v>
      </c>
      <c r="H1088" s="3" t="s">
        <v>22117</v>
      </c>
      <c r="I1088" s="3">
        <v>197</v>
      </c>
      <c r="J1088" s="3" t="s">
        <v>21093</v>
      </c>
      <c r="K1088" s="3" t="s">
        <v>1</v>
      </c>
      <c r="L1088" s="9">
        <v>45169</v>
      </c>
      <c r="M1088" s="9">
        <v>45179</v>
      </c>
      <c r="N1088" s="3">
        <v>380</v>
      </c>
      <c r="O1088" s="3" t="s">
        <v>21106</v>
      </c>
      <c r="P1088" s="3" t="s">
        <v>21111</v>
      </c>
      <c r="Q1088" s="3">
        <v>129</v>
      </c>
      <c r="R1088" s="8" t="str">
        <f t="shared" si="16"/>
        <v>*129*</v>
      </c>
    </row>
    <row r="1089" spans="1:18" ht="19.8">
      <c r="A1089" s="3" t="s">
        <v>18935</v>
      </c>
      <c r="B1089" s="3" t="s">
        <v>92</v>
      </c>
      <c r="C1089" s="3" t="s">
        <v>18934</v>
      </c>
      <c r="D1089" s="3" t="s">
        <v>25</v>
      </c>
      <c r="E1089" s="3" t="s">
        <v>18933</v>
      </c>
      <c r="F1089" s="3" t="s">
        <v>29</v>
      </c>
      <c r="G1089" s="3">
        <v>2008</v>
      </c>
      <c r="H1089" s="3" t="s">
        <v>22117</v>
      </c>
      <c r="I1089" s="3">
        <v>481</v>
      </c>
      <c r="J1089" s="3" t="s">
        <v>21084</v>
      </c>
      <c r="K1089" s="3" t="s">
        <v>0</v>
      </c>
      <c r="N1089" s="3">
        <v>1235</v>
      </c>
      <c r="O1089" s="3" t="s">
        <v>25</v>
      </c>
      <c r="P1089" s="3" t="s">
        <v>21112</v>
      </c>
      <c r="Q1089" s="3">
        <v>408</v>
      </c>
      <c r="R1089" s="8" t="str">
        <f t="shared" si="16"/>
        <v>*408*</v>
      </c>
    </row>
    <row r="1090" spans="1:18" ht="19.8">
      <c r="A1090" s="3" t="s">
        <v>18932</v>
      </c>
      <c r="B1090" s="3" t="s">
        <v>84</v>
      </c>
      <c r="C1090" s="3" t="s">
        <v>18931</v>
      </c>
      <c r="D1090" s="3" t="s">
        <v>82</v>
      </c>
      <c r="E1090" s="3" t="s">
        <v>18930</v>
      </c>
      <c r="F1090" s="3" t="s">
        <v>3</v>
      </c>
      <c r="G1090" s="3">
        <v>2023</v>
      </c>
      <c r="H1090" s="3" t="s">
        <v>22117</v>
      </c>
      <c r="I1090" s="3">
        <v>147</v>
      </c>
      <c r="J1090" s="3" t="s">
        <v>21094</v>
      </c>
      <c r="K1090" s="3" t="s">
        <v>1</v>
      </c>
      <c r="L1090" s="9">
        <v>45170</v>
      </c>
      <c r="M1090" s="9">
        <v>45457</v>
      </c>
      <c r="N1090" s="3">
        <v>1420</v>
      </c>
      <c r="O1090" s="3" t="s">
        <v>21105</v>
      </c>
      <c r="P1090" s="3" t="s">
        <v>21112</v>
      </c>
      <c r="Q1090" s="3">
        <v>349</v>
      </c>
      <c r="R1090" s="8" t="str">
        <f t="shared" si="16"/>
        <v>*349*</v>
      </c>
    </row>
    <row r="1091" spans="1:18" ht="19.8">
      <c r="A1091" s="3" t="s">
        <v>18929</v>
      </c>
      <c r="B1091" s="3" t="s">
        <v>92</v>
      </c>
      <c r="C1091" s="3" t="s">
        <v>18928</v>
      </c>
      <c r="D1091" s="3" t="s">
        <v>25</v>
      </c>
      <c r="E1091" s="3" t="s">
        <v>18927</v>
      </c>
      <c r="F1091" s="3" t="s">
        <v>48</v>
      </c>
      <c r="G1091" s="3">
        <v>2015</v>
      </c>
      <c r="H1091" s="3" t="s">
        <v>22118</v>
      </c>
      <c r="I1091" s="3">
        <v>499</v>
      </c>
      <c r="J1091" s="3" t="s">
        <v>21083</v>
      </c>
      <c r="K1091" s="3" t="s">
        <v>0</v>
      </c>
      <c r="N1091" s="3">
        <v>1030</v>
      </c>
      <c r="O1091" s="3" t="s">
        <v>25</v>
      </c>
      <c r="P1091" s="3" t="s">
        <v>21112</v>
      </c>
      <c r="Q1091" s="3">
        <v>451</v>
      </c>
      <c r="R1091" s="8" t="str">
        <f t="shared" si="16"/>
        <v>*451*</v>
      </c>
    </row>
    <row r="1092" spans="1:18" ht="19.8">
      <c r="A1092" s="3" t="s">
        <v>18926</v>
      </c>
      <c r="B1092" s="3" t="s">
        <v>43</v>
      </c>
      <c r="C1092" s="3" t="s">
        <v>18925</v>
      </c>
      <c r="D1092" s="3" t="s">
        <v>41</v>
      </c>
      <c r="E1092" s="3" t="s">
        <v>18924</v>
      </c>
      <c r="F1092" s="3" t="s">
        <v>9</v>
      </c>
      <c r="G1092" s="3">
        <v>2013</v>
      </c>
      <c r="H1092" s="3" t="s">
        <v>22118</v>
      </c>
      <c r="I1092" s="3">
        <v>451</v>
      </c>
      <c r="J1092" s="3" t="s">
        <v>21085</v>
      </c>
      <c r="K1092" s="3" t="s">
        <v>1</v>
      </c>
      <c r="L1092" s="9">
        <v>45344</v>
      </c>
      <c r="M1092" s="9">
        <v>45419</v>
      </c>
      <c r="N1092" s="3">
        <v>425</v>
      </c>
      <c r="O1092" s="3" t="s">
        <v>21106</v>
      </c>
      <c r="P1092" s="3" t="s">
        <v>21111</v>
      </c>
      <c r="Q1092" s="3">
        <v>164</v>
      </c>
      <c r="R1092" s="8" t="str">
        <f t="shared" ref="R1092:R1155" si="17">"*"&amp;Q1092&amp;"*"</f>
        <v>*164*</v>
      </c>
    </row>
    <row r="1093" spans="1:18" ht="19.8">
      <c r="A1093" s="3" t="s">
        <v>18923</v>
      </c>
      <c r="B1093" s="3" t="s">
        <v>52</v>
      </c>
      <c r="C1093" s="3" t="s">
        <v>18922</v>
      </c>
      <c r="D1093" s="3" t="s">
        <v>50</v>
      </c>
      <c r="E1093" s="3" t="s">
        <v>18921</v>
      </c>
      <c r="F1093" s="3" t="s">
        <v>48</v>
      </c>
      <c r="G1093" s="3">
        <v>2016</v>
      </c>
      <c r="H1093" s="3" t="s">
        <v>22116</v>
      </c>
      <c r="I1093" s="3">
        <v>404</v>
      </c>
      <c r="J1093" s="3" t="s">
        <v>21089</v>
      </c>
      <c r="K1093" s="3" t="s">
        <v>1</v>
      </c>
      <c r="L1093" s="9">
        <v>45353</v>
      </c>
      <c r="M1093" s="9">
        <v>45427</v>
      </c>
      <c r="N1093" s="3">
        <v>1465</v>
      </c>
      <c r="O1093" s="3" t="s">
        <v>21106</v>
      </c>
      <c r="P1093" s="3" t="s">
        <v>21114</v>
      </c>
      <c r="Q1093" s="3">
        <v>435</v>
      </c>
      <c r="R1093" s="8" t="str">
        <f t="shared" si="17"/>
        <v>*435*</v>
      </c>
    </row>
    <row r="1094" spans="1:18" ht="19.8">
      <c r="A1094" s="3" t="s">
        <v>18920</v>
      </c>
      <c r="B1094" s="3" t="s">
        <v>344</v>
      </c>
      <c r="C1094" s="3" t="s">
        <v>18919</v>
      </c>
      <c r="D1094" s="3" t="s">
        <v>82</v>
      </c>
      <c r="E1094" s="3" t="s">
        <v>18918</v>
      </c>
      <c r="F1094" s="3" t="s">
        <v>29</v>
      </c>
      <c r="G1094" s="3">
        <v>2008</v>
      </c>
      <c r="H1094" s="3" t="s">
        <v>22118</v>
      </c>
      <c r="I1094" s="3">
        <v>128</v>
      </c>
      <c r="J1094" s="3" t="s">
        <v>21102</v>
      </c>
      <c r="K1094" s="3" t="s">
        <v>1</v>
      </c>
      <c r="L1094" s="9">
        <v>45615</v>
      </c>
      <c r="M1094" s="9">
        <v>45675</v>
      </c>
      <c r="N1094" s="3">
        <v>1100</v>
      </c>
      <c r="O1094" s="3" t="s">
        <v>21105</v>
      </c>
      <c r="P1094" s="3" t="s">
        <v>21113</v>
      </c>
      <c r="Q1094" s="3">
        <v>182</v>
      </c>
      <c r="R1094" s="8" t="str">
        <f t="shared" si="17"/>
        <v>*182*</v>
      </c>
    </row>
    <row r="1095" spans="1:18" ht="19.8">
      <c r="A1095" s="3" t="s">
        <v>18917</v>
      </c>
      <c r="B1095" s="3" t="s">
        <v>433</v>
      </c>
      <c r="C1095" s="3" t="s">
        <v>18916</v>
      </c>
      <c r="D1095" s="3" t="s">
        <v>123</v>
      </c>
      <c r="E1095" s="3" t="s">
        <v>18915</v>
      </c>
      <c r="F1095" s="3" t="s">
        <v>29</v>
      </c>
      <c r="G1095" s="3">
        <v>2009</v>
      </c>
      <c r="H1095" s="3" t="s">
        <v>22117</v>
      </c>
      <c r="I1095" s="3">
        <v>367</v>
      </c>
      <c r="J1095" s="3" t="s">
        <v>21083</v>
      </c>
      <c r="K1095" s="3" t="s">
        <v>0</v>
      </c>
      <c r="N1095" s="3">
        <v>1440</v>
      </c>
      <c r="O1095" s="3" t="s">
        <v>21106</v>
      </c>
      <c r="P1095" s="3" t="s">
        <v>21112</v>
      </c>
      <c r="Q1095" s="3">
        <v>408</v>
      </c>
      <c r="R1095" s="8" t="str">
        <f t="shared" si="17"/>
        <v>*408*</v>
      </c>
    </row>
    <row r="1096" spans="1:18" ht="19.8">
      <c r="A1096" s="3" t="s">
        <v>18914</v>
      </c>
      <c r="B1096" s="3" t="s">
        <v>455</v>
      </c>
      <c r="C1096" s="3" t="s">
        <v>18913</v>
      </c>
      <c r="D1096" s="3" t="s">
        <v>14</v>
      </c>
      <c r="E1096" s="3" t="s">
        <v>18912</v>
      </c>
      <c r="F1096" s="3" t="s">
        <v>3</v>
      </c>
      <c r="G1096" s="3">
        <v>2020</v>
      </c>
      <c r="H1096" s="3" t="s">
        <v>22116</v>
      </c>
      <c r="I1096" s="3">
        <v>290</v>
      </c>
      <c r="J1096" s="3" t="s">
        <v>21094</v>
      </c>
      <c r="K1096" s="3" t="s">
        <v>1</v>
      </c>
      <c r="L1096" s="9">
        <v>45693</v>
      </c>
      <c r="M1096" s="9">
        <v>45699</v>
      </c>
      <c r="N1096" s="3">
        <v>2280</v>
      </c>
      <c r="O1096" s="3" t="s">
        <v>21106</v>
      </c>
      <c r="P1096" s="3" t="s">
        <v>21113</v>
      </c>
      <c r="Q1096" s="3">
        <v>314</v>
      </c>
      <c r="R1096" s="8" t="str">
        <f t="shared" si="17"/>
        <v>*314*</v>
      </c>
    </row>
    <row r="1097" spans="1:18" ht="19.8">
      <c r="A1097" s="3" t="s">
        <v>18911</v>
      </c>
      <c r="B1097" s="3" t="s">
        <v>27</v>
      </c>
      <c r="C1097" s="3" t="s">
        <v>18910</v>
      </c>
      <c r="D1097" s="3" t="s">
        <v>25</v>
      </c>
      <c r="E1097" s="3" t="s">
        <v>18909</v>
      </c>
      <c r="F1097" s="3" t="s">
        <v>9</v>
      </c>
      <c r="G1097" s="3">
        <v>2011</v>
      </c>
      <c r="H1097" s="3" t="s">
        <v>22116</v>
      </c>
      <c r="I1097" s="3">
        <v>406</v>
      </c>
      <c r="J1097" s="3" t="s">
        <v>21092</v>
      </c>
      <c r="K1097" s="3" t="s">
        <v>1</v>
      </c>
      <c r="L1097" s="9">
        <v>45248</v>
      </c>
      <c r="M1097" s="9">
        <v>45410</v>
      </c>
      <c r="N1097" s="3">
        <v>485</v>
      </c>
      <c r="O1097" s="3" t="s">
        <v>25</v>
      </c>
      <c r="P1097" s="3" t="s">
        <v>21114</v>
      </c>
      <c r="Q1097" s="3">
        <v>257</v>
      </c>
      <c r="R1097" s="8" t="str">
        <f t="shared" si="17"/>
        <v>*257*</v>
      </c>
    </row>
    <row r="1098" spans="1:18" ht="19.8">
      <c r="A1098" s="3" t="s">
        <v>18908</v>
      </c>
      <c r="B1098" s="3" t="s">
        <v>143</v>
      </c>
      <c r="C1098" s="3" t="s">
        <v>18907</v>
      </c>
      <c r="D1098" s="3" t="s">
        <v>141</v>
      </c>
      <c r="E1098" s="3" t="s">
        <v>18906</v>
      </c>
      <c r="F1098" s="3" t="s">
        <v>29</v>
      </c>
      <c r="G1098" s="3">
        <v>2011</v>
      </c>
      <c r="H1098" s="3" t="s">
        <v>22116</v>
      </c>
      <c r="I1098" s="3">
        <v>213</v>
      </c>
      <c r="J1098" s="3" t="s">
        <v>21085</v>
      </c>
      <c r="K1098" s="3" t="s">
        <v>0</v>
      </c>
      <c r="N1098" s="3">
        <v>2040</v>
      </c>
      <c r="O1098" s="3" t="s">
        <v>25</v>
      </c>
      <c r="P1098" s="3" t="s">
        <v>21114</v>
      </c>
      <c r="Q1098" s="3">
        <v>201</v>
      </c>
      <c r="R1098" s="8" t="str">
        <f t="shared" si="17"/>
        <v>*201*</v>
      </c>
    </row>
    <row r="1099" spans="1:18" ht="19.8">
      <c r="A1099" s="3" t="s">
        <v>18905</v>
      </c>
      <c r="B1099" s="3" t="s">
        <v>151</v>
      </c>
      <c r="C1099" s="3" t="s">
        <v>18904</v>
      </c>
      <c r="D1099" s="3" t="s">
        <v>82</v>
      </c>
      <c r="E1099" s="3" t="s">
        <v>18903</v>
      </c>
      <c r="F1099" s="3" t="s">
        <v>48</v>
      </c>
      <c r="G1099" s="3">
        <v>2016</v>
      </c>
      <c r="H1099" s="3" t="s">
        <v>22118</v>
      </c>
      <c r="I1099" s="3">
        <v>133</v>
      </c>
      <c r="J1099" s="3" t="s">
        <v>21095</v>
      </c>
      <c r="K1099" s="3" t="s">
        <v>1</v>
      </c>
      <c r="L1099" s="9">
        <v>45548</v>
      </c>
      <c r="M1099" s="9">
        <v>45621</v>
      </c>
      <c r="N1099" s="3">
        <v>2030</v>
      </c>
      <c r="O1099" s="3" t="s">
        <v>21105</v>
      </c>
      <c r="P1099" s="3" t="s">
        <v>21114</v>
      </c>
      <c r="Q1099" s="3">
        <v>217</v>
      </c>
      <c r="R1099" s="8" t="str">
        <f t="shared" si="17"/>
        <v>*217*</v>
      </c>
    </row>
    <row r="1100" spans="1:18" ht="19.8">
      <c r="A1100" s="3" t="s">
        <v>18902</v>
      </c>
      <c r="B1100" s="3" t="s">
        <v>104</v>
      </c>
      <c r="C1100" s="3" t="s">
        <v>18901</v>
      </c>
      <c r="D1100" s="3" t="s">
        <v>25</v>
      </c>
      <c r="E1100" s="3" t="s">
        <v>18900</v>
      </c>
      <c r="F1100" s="3" t="s">
        <v>48</v>
      </c>
      <c r="G1100" s="3">
        <v>2014</v>
      </c>
      <c r="H1100" s="3" t="s">
        <v>22116</v>
      </c>
      <c r="I1100" s="3">
        <v>414</v>
      </c>
      <c r="J1100" s="3" t="s">
        <v>21099</v>
      </c>
      <c r="K1100" s="3" t="s">
        <v>0</v>
      </c>
      <c r="N1100" s="3">
        <v>450</v>
      </c>
      <c r="O1100" s="3" t="s">
        <v>25</v>
      </c>
      <c r="P1100" s="3" t="s">
        <v>21111</v>
      </c>
      <c r="Q1100" s="3">
        <v>437</v>
      </c>
      <c r="R1100" s="8" t="str">
        <f t="shared" si="17"/>
        <v>*437*</v>
      </c>
    </row>
    <row r="1101" spans="1:18" ht="19.8">
      <c r="A1101" s="3" t="s">
        <v>18899</v>
      </c>
      <c r="B1101" s="3" t="s">
        <v>65</v>
      </c>
      <c r="C1101" s="3" t="s">
        <v>18898</v>
      </c>
      <c r="D1101" s="3" t="s">
        <v>63</v>
      </c>
      <c r="E1101" s="3" t="s">
        <v>18897</v>
      </c>
      <c r="F1101" s="3" t="s">
        <v>48</v>
      </c>
      <c r="G1101" s="3">
        <v>2005</v>
      </c>
      <c r="H1101" s="3" t="s">
        <v>22118</v>
      </c>
      <c r="I1101" s="3">
        <v>154</v>
      </c>
      <c r="J1101" s="3" t="s">
        <v>21100</v>
      </c>
      <c r="K1101" s="3" t="s">
        <v>0</v>
      </c>
      <c r="N1101" s="3">
        <v>935</v>
      </c>
      <c r="O1101" s="3" t="s">
        <v>21106</v>
      </c>
      <c r="P1101" s="3" t="s">
        <v>21112</v>
      </c>
      <c r="Q1101" s="3">
        <v>123</v>
      </c>
      <c r="R1101" s="8" t="str">
        <f t="shared" si="17"/>
        <v>*123*</v>
      </c>
    </row>
    <row r="1102" spans="1:18" ht="19.8">
      <c r="A1102" s="3" t="s">
        <v>18896</v>
      </c>
      <c r="B1102" s="3" t="s">
        <v>160</v>
      </c>
      <c r="C1102" s="3" t="s">
        <v>18895</v>
      </c>
      <c r="D1102" s="3" t="s">
        <v>31</v>
      </c>
      <c r="E1102" s="3" t="s">
        <v>18894</v>
      </c>
      <c r="F1102" s="3" t="s">
        <v>29</v>
      </c>
      <c r="G1102" s="3">
        <v>2006</v>
      </c>
      <c r="H1102" s="3" t="s">
        <v>22118</v>
      </c>
      <c r="I1102" s="3">
        <v>209</v>
      </c>
      <c r="J1102" s="3" t="s">
        <v>21101</v>
      </c>
      <c r="K1102" s="3" t="s">
        <v>1</v>
      </c>
      <c r="L1102" s="9">
        <v>45483</v>
      </c>
      <c r="M1102" s="9">
        <v>45483</v>
      </c>
      <c r="N1102" s="3">
        <v>745</v>
      </c>
      <c r="O1102" s="3" t="s">
        <v>21106</v>
      </c>
      <c r="P1102" s="3" t="s">
        <v>21114</v>
      </c>
      <c r="Q1102" s="3">
        <v>429</v>
      </c>
      <c r="R1102" s="8" t="str">
        <f t="shared" si="17"/>
        <v>*429*</v>
      </c>
    </row>
    <row r="1103" spans="1:18" ht="19.8">
      <c r="A1103" s="3" t="s">
        <v>18893</v>
      </c>
      <c r="B1103" s="3" t="s">
        <v>256</v>
      </c>
      <c r="C1103" s="3" t="s">
        <v>2337</v>
      </c>
      <c r="D1103" s="3" t="s">
        <v>14</v>
      </c>
      <c r="E1103" s="3" t="s">
        <v>18892</v>
      </c>
      <c r="F1103" s="3" t="s">
        <v>77</v>
      </c>
      <c r="G1103" s="3">
        <v>2018</v>
      </c>
      <c r="H1103" s="3" t="s">
        <v>22118</v>
      </c>
      <c r="I1103" s="3">
        <v>431</v>
      </c>
      <c r="J1103" s="3" t="s">
        <v>21085</v>
      </c>
      <c r="K1103" s="3" t="s">
        <v>1</v>
      </c>
      <c r="L1103" s="9">
        <v>45529</v>
      </c>
      <c r="M1103" s="9">
        <v>45706</v>
      </c>
      <c r="N1103" s="3">
        <v>1765</v>
      </c>
      <c r="O1103" s="3" t="s">
        <v>21106</v>
      </c>
      <c r="P1103" s="3" t="s">
        <v>21114</v>
      </c>
      <c r="Q1103" s="3">
        <v>439</v>
      </c>
      <c r="R1103" s="8" t="str">
        <f t="shared" si="17"/>
        <v>*439*</v>
      </c>
    </row>
    <row r="1104" spans="1:18" ht="19.8">
      <c r="A1104" s="3" t="s">
        <v>18891</v>
      </c>
      <c r="B1104" s="3" t="s">
        <v>256</v>
      </c>
      <c r="C1104" s="3" t="s">
        <v>18890</v>
      </c>
      <c r="D1104" s="3" t="s">
        <v>14</v>
      </c>
      <c r="E1104" s="3" t="s">
        <v>18889</v>
      </c>
      <c r="F1104" s="3" t="s">
        <v>15</v>
      </c>
      <c r="G1104" s="3">
        <v>2008</v>
      </c>
      <c r="H1104" s="3" t="s">
        <v>22117</v>
      </c>
      <c r="I1104" s="3">
        <v>306</v>
      </c>
      <c r="J1104" s="3" t="s">
        <v>21090</v>
      </c>
      <c r="K1104" s="3" t="s">
        <v>1</v>
      </c>
      <c r="L1104" s="9">
        <v>45344</v>
      </c>
      <c r="M1104" s="9">
        <v>45636</v>
      </c>
      <c r="N1104" s="3">
        <v>2250</v>
      </c>
      <c r="O1104" s="3" t="s">
        <v>21106</v>
      </c>
      <c r="P1104" s="3" t="s">
        <v>21111</v>
      </c>
      <c r="Q1104" s="3">
        <v>307</v>
      </c>
      <c r="R1104" s="8" t="str">
        <f t="shared" si="17"/>
        <v>*307*</v>
      </c>
    </row>
    <row r="1105" spans="1:18" ht="19.8">
      <c r="A1105" s="3" t="s">
        <v>18888</v>
      </c>
      <c r="B1105" s="3" t="s">
        <v>304</v>
      </c>
      <c r="C1105" s="3" t="s">
        <v>18887</v>
      </c>
      <c r="D1105" s="3" t="s">
        <v>123</v>
      </c>
      <c r="E1105" s="3" t="s">
        <v>18886</v>
      </c>
      <c r="F1105" s="3" t="s">
        <v>29</v>
      </c>
      <c r="G1105" s="3">
        <v>2016</v>
      </c>
      <c r="H1105" s="3" t="s">
        <v>22117</v>
      </c>
      <c r="I1105" s="3">
        <v>398</v>
      </c>
      <c r="J1105" s="3" t="s">
        <v>21091</v>
      </c>
      <c r="K1105" s="3" t="s">
        <v>0</v>
      </c>
      <c r="N1105" s="3">
        <v>660</v>
      </c>
      <c r="O1105" s="3" t="s">
        <v>21106</v>
      </c>
      <c r="P1105" s="3" t="s">
        <v>21111</v>
      </c>
      <c r="Q1105" s="3">
        <v>338</v>
      </c>
      <c r="R1105" s="8" t="str">
        <f t="shared" si="17"/>
        <v>*338*</v>
      </c>
    </row>
    <row r="1106" spans="1:18" ht="19.8">
      <c r="A1106" s="3" t="s">
        <v>18885</v>
      </c>
      <c r="B1106" s="3" t="s">
        <v>256</v>
      </c>
      <c r="C1106" s="3" t="s">
        <v>6681</v>
      </c>
      <c r="D1106" s="3" t="s">
        <v>14</v>
      </c>
      <c r="E1106" s="3" t="s">
        <v>18884</v>
      </c>
      <c r="F1106" s="3" t="s">
        <v>9</v>
      </c>
      <c r="G1106" s="3">
        <v>2008</v>
      </c>
      <c r="H1106" s="3" t="s">
        <v>22117</v>
      </c>
      <c r="I1106" s="3">
        <v>141</v>
      </c>
      <c r="J1106" s="3" t="s">
        <v>21084</v>
      </c>
      <c r="K1106" s="3" t="s">
        <v>1</v>
      </c>
      <c r="L1106" s="9">
        <v>45700</v>
      </c>
      <c r="M1106" s="9">
        <v>45700</v>
      </c>
      <c r="N1106" s="3">
        <v>900</v>
      </c>
      <c r="O1106" s="3" t="s">
        <v>21106</v>
      </c>
      <c r="P1106" s="3" t="s">
        <v>21112</v>
      </c>
      <c r="Q1106" s="3">
        <v>240</v>
      </c>
      <c r="R1106" s="8" t="str">
        <f t="shared" si="17"/>
        <v>*240*</v>
      </c>
    </row>
    <row r="1107" spans="1:18" ht="19.8">
      <c r="A1107" s="3" t="s">
        <v>18883</v>
      </c>
      <c r="B1107" s="3" t="s">
        <v>43</v>
      </c>
      <c r="C1107" s="3" t="s">
        <v>11307</v>
      </c>
      <c r="D1107" s="3" t="s">
        <v>41</v>
      </c>
      <c r="E1107" s="3" t="s">
        <v>18882</v>
      </c>
      <c r="F1107" s="3" t="s">
        <v>3</v>
      </c>
      <c r="G1107" s="3">
        <v>2005</v>
      </c>
      <c r="H1107" s="3" t="s">
        <v>22117</v>
      </c>
      <c r="I1107" s="3">
        <v>249</v>
      </c>
      <c r="J1107" s="3" t="s">
        <v>21088</v>
      </c>
      <c r="K1107" s="3" t="s">
        <v>0</v>
      </c>
      <c r="N1107" s="3">
        <v>300</v>
      </c>
      <c r="O1107" s="3" t="s">
        <v>21106</v>
      </c>
      <c r="P1107" s="3" t="s">
        <v>21111</v>
      </c>
      <c r="Q1107" s="3">
        <v>173</v>
      </c>
      <c r="R1107" s="8" t="str">
        <f t="shared" si="17"/>
        <v>*173*</v>
      </c>
    </row>
    <row r="1108" spans="1:18" ht="19.8">
      <c r="A1108" s="3" t="s">
        <v>18881</v>
      </c>
      <c r="B1108" s="3" t="s">
        <v>104</v>
      </c>
      <c r="C1108" s="3" t="s">
        <v>18880</v>
      </c>
      <c r="D1108" s="3" t="s">
        <v>25</v>
      </c>
      <c r="E1108" s="3" t="s">
        <v>18879</v>
      </c>
      <c r="F1108" s="3" t="s">
        <v>77</v>
      </c>
      <c r="G1108" s="3">
        <v>2009</v>
      </c>
      <c r="H1108" s="3" t="s">
        <v>22118</v>
      </c>
      <c r="I1108" s="3">
        <v>173</v>
      </c>
      <c r="J1108" s="3" t="s">
        <v>21102</v>
      </c>
      <c r="K1108" s="3" t="s">
        <v>1</v>
      </c>
      <c r="L1108" s="9">
        <v>45084</v>
      </c>
      <c r="M1108" s="9">
        <v>45664</v>
      </c>
      <c r="N1108" s="3">
        <v>1765</v>
      </c>
      <c r="O1108" s="3" t="s">
        <v>25</v>
      </c>
      <c r="P1108" s="3" t="s">
        <v>21114</v>
      </c>
      <c r="Q1108" s="3">
        <v>383</v>
      </c>
      <c r="R1108" s="8" t="str">
        <f t="shared" si="17"/>
        <v>*383*</v>
      </c>
    </row>
    <row r="1109" spans="1:18" ht="19.8">
      <c r="A1109" s="3" t="s">
        <v>18878</v>
      </c>
      <c r="B1109" s="3" t="s">
        <v>97</v>
      </c>
      <c r="C1109" s="3" t="s">
        <v>18877</v>
      </c>
      <c r="D1109" s="3" t="s">
        <v>95</v>
      </c>
      <c r="E1109" s="3" t="s">
        <v>18876</v>
      </c>
      <c r="F1109" s="3" t="s">
        <v>15</v>
      </c>
      <c r="G1109" s="3">
        <v>2020</v>
      </c>
      <c r="H1109" s="3" t="s">
        <v>22118</v>
      </c>
      <c r="I1109" s="3">
        <v>374</v>
      </c>
      <c r="J1109" s="3" t="s">
        <v>21090</v>
      </c>
      <c r="K1109" s="3" t="s">
        <v>0</v>
      </c>
      <c r="N1109" s="3">
        <v>2460</v>
      </c>
      <c r="O1109" s="3" t="s">
        <v>21105</v>
      </c>
      <c r="P1109" s="3" t="s">
        <v>21111</v>
      </c>
      <c r="Q1109" s="3">
        <v>131</v>
      </c>
      <c r="R1109" s="8" t="str">
        <f t="shared" si="17"/>
        <v>*131*</v>
      </c>
    </row>
    <row r="1110" spans="1:18" ht="19.8">
      <c r="A1110" s="3" t="s">
        <v>18875</v>
      </c>
      <c r="B1110" s="3" t="s">
        <v>52</v>
      </c>
      <c r="C1110" s="3" t="s">
        <v>18874</v>
      </c>
      <c r="D1110" s="3" t="s">
        <v>50</v>
      </c>
      <c r="E1110" s="3" t="s">
        <v>18873</v>
      </c>
      <c r="F1110" s="3" t="s">
        <v>77</v>
      </c>
      <c r="G1110" s="3">
        <v>2024</v>
      </c>
      <c r="H1110" s="3" t="s">
        <v>22116</v>
      </c>
      <c r="I1110" s="3">
        <v>414</v>
      </c>
      <c r="J1110" s="3" t="s">
        <v>21089</v>
      </c>
      <c r="K1110" s="3" t="s">
        <v>1</v>
      </c>
      <c r="L1110" s="9">
        <v>45456</v>
      </c>
      <c r="M1110" s="9">
        <v>45487</v>
      </c>
      <c r="N1110" s="3">
        <v>1605</v>
      </c>
      <c r="O1110" s="3" t="s">
        <v>21106</v>
      </c>
      <c r="P1110" s="3" t="s">
        <v>21112</v>
      </c>
      <c r="Q1110" s="3">
        <v>352</v>
      </c>
      <c r="R1110" s="8" t="str">
        <f t="shared" si="17"/>
        <v>*352*</v>
      </c>
    </row>
    <row r="1111" spans="1:18" ht="19.8">
      <c r="A1111" s="3" t="s">
        <v>18872</v>
      </c>
      <c r="B1111" s="3" t="s">
        <v>171</v>
      </c>
      <c r="C1111" s="3" t="s">
        <v>18871</v>
      </c>
      <c r="D1111" s="3" t="s">
        <v>141</v>
      </c>
      <c r="E1111" s="3" t="s">
        <v>18870</v>
      </c>
      <c r="F1111" s="3" t="s">
        <v>77</v>
      </c>
      <c r="G1111" s="3">
        <v>2015</v>
      </c>
      <c r="H1111" s="3" t="s">
        <v>22118</v>
      </c>
      <c r="I1111" s="3">
        <v>312</v>
      </c>
      <c r="J1111" s="3" t="s">
        <v>21098</v>
      </c>
      <c r="K1111" s="3" t="s">
        <v>1</v>
      </c>
      <c r="L1111" s="9">
        <v>45258</v>
      </c>
      <c r="M1111" s="9">
        <v>45434</v>
      </c>
      <c r="N1111" s="3">
        <v>2480</v>
      </c>
      <c r="O1111" s="3" t="s">
        <v>25</v>
      </c>
      <c r="P1111" s="3" t="s">
        <v>21111</v>
      </c>
      <c r="Q1111" s="3">
        <v>191</v>
      </c>
      <c r="R1111" s="8" t="str">
        <f t="shared" si="17"/>
        <v>*191*</v>
      </c>
    </row>
    <row r="1112" spans="1:18" ht="19.8">
      <c r="A1112" s="3" t="s">
        <v>18869</v>
      </c>
      <c r="B1112" s="3" t="s">
        <v>60</v>
      </c>
      <c r="C1112" s="3" t="s">
        <v>18868</v>
      </c>
      <c r="D1112" s="3" t="s">
        <v>41</v>
      </c>
      <c r="E1112" s="3" t="s">
        <v>18867</v>
      </c>
      <c r="F1112" s="3" t="s">
        <v>3</v>
      </c>
      <c r="G1112" s="3">
        <v>2010</v>
      </c>
      <c r="H1112" s="3" t="s">
        <v>22118</v>
      </c>
      <c r="I1112" s="3">
        <v>240</v>
      </c>
      <c r="J1112" s="3" t="s">
        <v>21098</v>
      </c>
      <c r="K1112" s="3" t="s">
        <v>1</v>
      </c>
      <c r="L1112" s="9">
        <v>45507</v>
      </c>
      <c r="M1112" s="9">
        <v>45537</v>
      </c>
      <c r="N1112" s="3">
        <v>2060</v>
      </c>
      <c r="O1112" s="3" t="s">
        <v>21106</v>
      </c>
      <c r="P1112" s="3" t="s">
        <v>21112</v>
      </c>
      <c r="Q1112" s="3">
        <v>140</v>
      </c>
      <c r="R1112" s="8" t="str">
        <f t="shared" si="17"/>
        <v>*140*</v>
      </c>
    </row>
    <row r="1113" spans="1:18" ht="19.8">
      <c r="A1113" s="3" t="s">
        <v>18866</v>
      </c>
      <c r="B1113" s="3" t="s">
        <v>38</v>
      </c>
      <c r="C1113" s="3" t="s">
        <v>18865</v>
      </c>
      <c r="D1113" s="3" t="s">
        <v>36</v>
      </c>
      <c r="E1113" s="3" t="s">
        <v>18864</v>
      </c>
      <c r="F1113" s="3" t="s">
        <v>48</v>
      </c>
      <c r="G1113" s="3">
        <v>2020</v>
      </c>
      <c r="H1113" s="3" t="s">
        <v>22118</v>
      </c>
      <c r="I1113" s="3">
        <v>414</v>
      </c>
      <c r="J1113" s="3" t="s">
        <v>21095</v>
      </c>
      <c r="K1113" s="3" t="s">
        <v>1</v>
      </c>
      <c r="L1113" s="9">
        <v>44987</v>
      </c>
      <c r="M1113" s="9">
        <v>45006</v>
      </c>
      <c r="N1113" s="3">
        <v>1545</v>
      </c>
      <c r="O1113" s="3" t="s">
        <v>21106</v>
      </c>
      <c r="P1113" s="3" t="s">
        <v>21112</v>
      </c>
      <c r="Q1113" s="3">
        <v>370</v>
      </c>
      <c r="R1113" s="8" t="str">
        <f t="shared" si="17"/>
        <v>*370*</v>
      </c>
    </row>
    <row r="1114" spans="1:18" ht="19.8">
      <c r="A1114" s="3" t="s">
        <v>18863</v>
      </c>
      <c r="B1114" s="3" t="s">
        <v>65</v>
      </c>
      <c r="C1114" s="3" t="s">
        <v>18862</v>
      </c>
      <c r="D1114" s="3" t="s">
        <v>63</v>
      </c>
      <c r="E1114" s="3" t="s">
        <v>18861</v>
      </c>
      <c r="F1114" s="3" t="s">
        <v>77</v>
      </c>
      <c r="G1114" s="3">
        <v>2020</v>
      </c>
      <c r="H1114" s="3" t="s">
        <v>22117</v>
      </c>
      <c r="I1114" s="3">
        <v>433</v>
      </c>
      <c r="J1114" s="3" t="s">
        <v>21089</v>
      </c>
      <c r="K1114" s="3" t="s">
        <v>1</v>
      </c>
      <c r="L1114" s="9">
        <v>45307</v>
      </c>
      <c r="M1114" s="9">
        <v>45498</v>
      </c>
      <c r="N1114" s="3">
        <v>1545</v>
      </c>
      <c r="O1114" s="3" t="s">
        <v>21106</v>
      </c>
      <c r="P1114" s="3" t="s">
        <v>21112</v>
      </c>
      <c r="Q1114" s="3">
        <v>371</v>
      </c>
      <c r="R1114" s="8" t="str">
        <f t="shared" si="17"/>
        <v>*371*</v>
      </c>
    </row>
    <row r="1115" spans="1:18" ht="19.8">
      <c r="A1115" s="3" t="s">
        <v>18860</v>
      </c>
      <c r="B1115" s="3" t="s">
        <v>72</v>
      </c>
      <c r="C1115" s="3" t="s">
        <v>18859</v>
      </c>
      <c r="D1115" s="3" t="s">
        <v>36</v>
      </c>
      <c r="E1115" s="3" t="s">
        <v>18858</v>
      </c>
      <c r="F1115" s="3" t="s">
        <v>3</v>
      </c>
      <c r="G1115" s="3">
        <v>2017</v>
      </c>
      <c r="H1115" s="3" t="s">
        <v>22117</v>
      </c>
      <c r="I1115" s="3">
        <v>191</v>
      </c>
      <c r="J1115" s="3" t="s">
        <v>21097</v>
      </c>
      <c r="K1115" s="3" t="s">
        <v>1</v>
      </c>
      <c r="L1115" s="9">
        <v>45601</v>
      </c>
      <c r="M1115" s="9">
        <v>45659</v>
      </c>
      <c r="N1115" s="3">
        <v>2255</v>
      </c>
      <c r="O1115" s="3" t="s">
        <v>21106</v>
      </c>
      <c r="P1115" s="3" t="s">
        <v>21111</v>
      </c>
      <c r="Q1115" s="3">
        <v>235</v>
      </c>
      <c r="R1115" s="8" t="str">
        <f t="shared" si="17"/>
        <v>*235*</v>
      </c>
    </row>
    <row r="1116" spans="1:18" ht="19.8">
      <c r="A1116" s="3" t="s">
        <v>18857</v>
      </c>
      <c r="B1116" s="3" t="s">
        <v>147</v>
      </c>
      <c r="C1116" s="3" t="s">
        <v>18856</v>
      </c>
      <c r="D1116" s="3" t="s">
        <v>5</v>
      </c>
      <c r="E1116" s="3" t="s">
        <v>18855</v>
      </c>
      <c r="F1116" s="3" t="s">
        <v>9</v>
      </c>
      <c r="G1116" s="3">
        <v>2024</v>
      </c>
      <c r="H1116" s="3" t="s">
        <v>22117</v>
      </c>
      <c r="I1116" s="3">
        <v>447</v>
      </c>
      <c r="J1116" s="3" t="s">
        <v>21084</v>
      </c>
      <c r="K1116" s="3" t="s">
        <v>0</v>
      </c>
      <c r="N1116" s="3">
        <v>1135</v>
      </c>
      <c r="O1116" s="3" t="s">
        <v>21106</v>
      </c>
      <c r="P1116" s="3" t="s">
        <v>21114</v>
      </c>
      <c r="Q1116" s="3">
        <v>427</v>
      </c>
      <c r="R1116" s="8" t="str">
        <f t="shared" si="17"/>
        <v>*427*</v>
      </c>
    </row>
    <row r="1117" spans="1:18" ht="19.8">
      <c r="A1117" s="3" t="s">
        <v>18854</v>
      </c>
      <c r="B1117" s="3" t="s">
        <v>104</v>
      </c>
      <c r="C1117" s="3" t="s">
        <v>18853</v>
      </c>
      <c r="D1117" s="3" t="s">
        <v>25</v>
      </c>
      <c r="E1117" s="3" t="s">
        <v>18852</v>
      </c>
      <c r="F1117" s="3" t="s">
        <v>3</v>
      </c>
      <c r="G1117" s="3">
        <v>2011</v>
      </c>
      <c r="H1117" s="3" t="s">
        <v>22117</v>
      </c>
      <c r="I1117" s="3">
        <v>464</v>
      </c>
      <c r="J1117" s="3" t="s">
        <v>21086</v>
      </c>
      <c r="K1117" s="3" t="s">
        <v>1</v>
      </c>
      <c r="L1117" s="9">
        <v>45089</v>
      </c>
      <c r="M1117" s="9">
        <v>45156</v>
      </c>
      <c r="N1117" s="3">
        <v>1265</v>
      </c>
      <c r="O1117" s="3" t="s">
        <v>25</v>
      </c>
      <c r="P1117" s="3" t="s">
        <v>21113</v>
      </c>
      <c r="Q1117" s="3">
        <v>428</v>
      </c>
      <c r="R1117" s="8" t="str">
        <f t="shared" si="17"/>
        <v>*428*</v>
      </c>
    </row>
    <row r="1118" spans="1:18" ht="19.8">
      <c r="A1118" s="3" t="s">
        <v>18851</v>
      </c>
      <c r="B1118" s="3" t="s">
        <v>160</v>
      </c>
      <c r="C1118" s="3" t="s">
        <v>18850</v>
      </c>
      <c r="D1118" s="3" t="s">
        <v>31</v>
      </c>
      <c r="E1118" s="3" t="s">
        <v>18849</v>
      </c>
      <c r="F1118" s="3" t="s">
        <v>9</v>
      </c>
      <c r="G1118" s="3">
        <v>2018</v>
      </c>
      <c r="H1118" s="3" t="s">
        <v>22118</v>
      </c>
      <c r="I1118" s="3">
        <v>403</v>
      </c>
      <c r="J1118" s="3" t="s">
        <v>21086</v>
      </c>
      <c r="K1118" s="3" t="s">
        <v>1</v>
      </c>
      <c r="L1118" s="9">
        <v>45127</v>
      </c>
      <c r="M1118" s="9">
        <v>45527</v>
      </c>
      <c r="N1118" s="3">
        <v>655</v>
      </c>
      <c r="O1118" s="3" t="s">
        <v>21106</v>
      </c>
      <c r="P1118" s="3" t="s">
        <v>21112</v>
      </c>
      <c r="Q1118" s="3">
        <v>272</v>
      </c>
      <c r="R1118" s="8" t="str">
        <f t="shared" si="17"/>
        <v>*272*</v>
      </c>
    </row>
    <row r="1119" spans="1:18" ht="19.8">
      <c r="A1119" s="3" t="s">
        <v>18848</v>
      </c>
      <c r="B1119" s="3" t="s">
        <v>344</v>
      </c>
      <c r="C1119" s="3" t="s">
        <v>18847</v>
      </c>
      <c r="D1119" s="3" t="s">
        <v>82</v>
      </c>
      <c r="E1119" s="3" t="s">
        <v>18846</v>
      </c>
      <c r="F1119" s="3" t="s">
        <v>77</v>
      </c>
      <c r="G1119" s="3">
        <v>2021</v>
      </c>
      <c r="H1119" s="3" t="s">
        <v>22118</v>
      </c>
      <c r="I1119" s="3">
        <v>169</v>
      </c>
      <c r="J1119" s="3" t="s">
        <v>21100</v>
      </c>
      <c r="K1119" s="3" t="s">
        <v>1</v>
      </c>
      <c r="L1119" s="9">
        <v>45017</v>
      </c>
      <c r="M1119" s="9">
        <v>45225</v>
      </c>
      <c r="N1119" s="3">
        <v>660</v>
      </c>
      <c r="O1119" s="3" t="s">
        <v>21105</v>
      </c>
      <c r="P1119" s="3" t="s">
        <v>21113</v>
      </c>
      <c r="Q1119" s="3">
        <v>419</v>
      </c>
      <c r="R1119" s="8" t="str">
        <f t="shared" si="17"/>
        <v>*419*</v>
      </c>
    </row>
    <row r="1120" spans="1:18" ht="19.8">
      <c r="A1120" s="3" t="s">
        <v>18845</v>
      </c>
      <c r="B1120" s="3" t="s">
        <v>108</v>
      </c>
      <c r="C1120" s="3" t="s">
        <v>18844</v>
      </c>
      <c r="D1120" s="3" t="s">
        <v>63</v>
      </c>
      <c r="E1120" s="3" t="s">
        <v>18843</v>
      </c>
      <c r="F1120" s="3" t="s">
        <v>9</v>
      </c>
      <c r="G1120" s="3">
        <v>2008</v>
      </c>
      <c r="H1120" s="3" t="s">
        <v>22116</v>
      </c>
      <c r="I1120" s="3">
        <v>310</v>
      </c>
      <c r="J1120" s="3" t="s">
        <v>21091</v>
      </c>
      <c r="K1120" s="3" t="s">
        <v>1</v>
      </c>
      <c r="L1120" s="9">
        <v>45285</v>
      </c>
      <c r="M1120" s="9">
        <v>45630</v>
      </c>
      <c r="N1120" s="3">
        <v>1315</v>
      </c>
      <c r="O1120" s="3" t="s">
        <v>21106</v>
      </c>
      <c r="P1120" s="3" t="s">
        <v>21114</v>
      </c>
      <c r="Q1120" s="3">
        <v>294</v>
      </c>
      <c r="R1120" s="8" t="str">
        <f t="shared" si="17"/>
        <v>*294*</v>
      </c>
    </row>
    <row r="1121" spans="1:18" ht="19.8">
      <c r="A1121" s="3" t="s">
        <v>18842</v>
      </c>
      <c r="B1121" s="3" t="s">
        <v>84</v>
      </c>
      <c r="C1121" s="3" t="s">
        <v>18841</v>
      </c>
      <c r="D1121" s="3" t="s">
        <v>82</v>
      </c>
      <c r="E1121" s="3" t="s">
        <v>18840</v>
      </c>
      <c r="F1121" s="3" t="s">
        <v>48</v>
      </c>
      <c r="G1121" s="3">
        <v>2023</v>
      </c>
      <c r="H1121" s="3" t="s">
        <v>22118</v>
      </c>
      <c r="I1121" s="3">
        <v>217</v>
      </c>
      <c r="J1121" s="3" t="s">
        <v>21099</v>
      </c>
      <c r="K1121" s="3" t="s">
        <v>0</v>
      </c>
      <c r="N1121" s="3">
        <v>1305</v>
      </c>
      <c r="O1121" s="3" t="s">
        <v>21105</v>
      </c>
      <c r="P1121" s="3" t="s">
        <v>21114</v>
      </c>
      <c r="Q1121" s="3">
        <v>140</v>
      </c>
      <c r="R1121" s="8" t="str">
        <f t="shared" si="17"/>
        <v>*140*</v>
      </c>
    </row>
    <row r="1122" spans="1:18" ht="19.8">
      <c r="A1122" s="3" t="s">
        <v>18839</v>
      </c>
      <c r="B1122" s="3" t="s">
        <v>243</v>
      </c>
      <c r="C1122" s="3" t="s">
        <v>18838</v>
      </c>
      <c r="D1122" s="3" t="s">
        <v>63</v>
      </c>
      <c r="E1122" s="3" t="s">
        <v>18837</v>
      </c>
      <c r="F1122" s="3" t="s">
        <v>9</v>
      </c>
      <c r="G1122" s="3">
        <v>2009</v>
      </c>
      <c r="H1122" s="3" t="s">
        <v>22117</v>
      </c>
      <c r="I1122" s="3">
        <v>405</v>
      </c>
      <c r="J1122" s="3" t="s">
        <v>21091</v>
      </c>
      <c r="K1122" s="3" t="s">
        <v>1</v>
      </c>
      <c r="L1122" s="9">
        <v>45323</v>
      </c>
      <c r="M1122" s="9">
        <v>45683</v>
      </c>
      <c r="N1122" s="3">
        <v>1695</v>
      </c>
      <c r="O1122" s="3" t="s">
        <v>21106</v>
      </c>
      <c r="P1122" s="3" t="s">
        <v>21114</v>
      </c>
      <c r="Q1122" s="3">
        <v>236</v>
      </c>
      <c r="R1122" s="8" t="str">
        <f t="shared" si="17"/>
        <v>*236*</v>
      </c>
    </row>
    <row r="1123" spans="1:18" ht="19.8">
      <c r="A1123" s="3" t="s">
        <v>18836</v>
      </c>
      <c r="B1123" s="3" t="s">
        <v>33</v>
      </c>
      <c r="C1123" s="3" t="s">
        <v>18835</v>
      </c>
      <c r="D1123" s="3" t="s">
        <v>31</v>
      </c>
      <c r="E1123" s="3" t="s">
        <v>18834</v>
      </c>
      <c r="F1123" s="3" t="s">
        <v>48</v>
      </c>
      <c r="G1123" s="3">
        <v>2007</v>
      </c>
      <c r="H1123" s="3" t="s">
        <v>22116</v>
      </c>
      <c r="I1123" s="3">
        <v>289</v>
      </c>
      <c r="J1123" s="3" t="s">
        <v>21090</v>
      </c>
      <c r="K1123" s="3" t="s">
        <v>0</v>
      </c>
      <c r="N1123" s="3">
        <v>2075</v>
      </c>
      <c r="O1123" s="3" t="s">
        <v>21106</v>
      </c>
      <c r="P1123" s="3" t="s">
        <v>21111</v>
      </c>
      <c r="Q1123" s="3">
        <v>419</v>
      </c>
      <c r="R1123" s="8" t="str">
        <f t="shared" si="17"/>
        <v>*419*</v>
      </c>
    </row>
    <row r="1124" spans="1:18" ht="19.8">
      <c r="A1124" s="3" t="s">
        <v>18833</v>
      </c>
      <c r="B1124" s="3" t="s">
        <v>72</v>
      </c>
      <c r="C1124" s="3" t="s">
        <v>3103</v>
      </c>
      <c r="D1124" s="3" t="s">
        <v>36</v>
      </c>
      <c r="E1124" s="3" t="s">
        <v>18832</v>
      </c>
      <c r="F1124" s="3" t="s">
        <v>48</v>
      </c>
      <c r="G1124" s="3">
        <v>2016</v>
      </c>
      <c r="H1124" s="3" t="s">
        <v>22116</v>
      </c>
      <c r="I1124" s="3">
        <v>254</v>
      </c>
      <c r="J1124" s="3" t="s">
        <v>21091</v>
      </c>
      <c r="K1124" s="3" t="s">
        <v>1</v>
      </c>
      <c r="L1124" s="9">
        <v>45684</v>
      </c>
      <c r="M1124" s="9">
        <v>45686</v>
      </c>
      <c r="N1124" s="3">
        <v>1960</v>
      </c>
      <c r="O1124" s="3" t="s">
        <v>21106</v>
      </c>
      <c r="P1124" s="3" t="s">
        <v>21112</v>
      </c>
      <c r="Q1124" s="3">
        <v>213</v>
      </c>
      <c r="R1124" s="8" t="str">
        <f t="shared" si="17"/>
        <v>*213*</v>
      </c>
    </row>
    <row r="1125" spans="1:18" ht="19.8">
      <c r="A1125" s="3" t="s">
        <v>18831</v>
      </c>
      <c r="B1125" s="3" t="s">
        <v>60</v>
      </c>
      <c r="C1125" s="3" t="s">
        <v>18830</v>
      </c>
      <c r="D1125" s="3" t="s">
        <v>41</v>
      </c>
      <c r="E1125" s="3" t="s">
        <v>18829</v>
      </c>
      <c r="F1125" s="3" t="s">
        <v>77</v>
      </c>
      <c r="G1125" s="3">
        <v>2013</v>
      </c>
      <c r="H1125" s="3" t="s">
        <v>22116</v>
      </c>
      <c r="I1125" s="3">
        <v>327</v>
      </c>
      <c r="J1125" s="3" t="s">
        <v>21089</v>
      </c>
      <c r="K1125" s="3" t="s">
        <v>0</v>
      </c>
      <c r="N1125" s="3">
        <v>2110</v>
      </c>
      <c r="O1125" s="3" t="s">
        <v>21106</v>
      </c>
      <c r="P1125" s="3" t="s">
        <v>21114</v>
      </c>
      <c r="Q1125" s="3">
        <v>381</v>
      </c>
      <c r="R1125" s="8" t="str">
        <f t="shared" si="17"/>
        <v>*381*</v>
      </c>
    </row>
    <row r="1126" spans="1:18" ht="19.8">
      <c r="A1126" s="3" t="s">
        <v>18828</v>
      </c>
      <c r="B1126" s="3" t="s">
        <v>56</v>
      </c>
      <c r="C1126" s="3" t="s">
        <v>18827</v>
      </c>
      <c r="D1126" s="3" t="s">
        <v>50</v>
      </c>
      <c r="E1126" s="3" t="s">
        <v>18826</v>
      </c>
      <c r="F1126" s="3" t="s">
        <v>15</v>
      </c>
      <c r="G1126" s="3">
        <v>2006</v>
      </c>
      <c r="H1126" s="3" t="s">
        <v>22118</v>
      </c>
      <c r="I1126" s="3">
        <v>225</v>
      </c>
      <c r="J1126" s="3" t="s">
        <v>21083</v>
      </c>
      <c r="K1126" s="3" t="s">
        <v>1</v>
      </c>
      <c r="L1126" s="9">
        <v>45524</v>
      </c>
      <c r="M1126" s="9">
        <v>45666</v>
      </c>
      <c r="N1126" s="3">
        <v>2340</v>
      </c>
      <c r="O1126" s="3" t="s">
        <v>21106</v>
      </c>
      <c r="P1126" s="3" t="s">
        <v>21114</v>
      </c>
      <c r="Q1126" s="3">
        <v>175</v>
      </c>
      <c r="R1126" s="8" t="str">
        <f t="shared" si="17"/>
        <v>*175*</v>
      </c>
    </row>
    <row r="1127" spans="1:18" ht="19.8">
      <c r="A1127" s="3" t="s">
        <v>18825</v>
      </c>
      <c r="B1127" s="3" t="s">
        <v>138</v>
      </c>
      <c r="C1127" s="3" t="s">
        <v>18824</v>
      </c>
      <c r="D1127" s="3" t="s">
        <v>2</v>
      </c>
      <c r="E1127" s="3" t="s">
        <v>18823</v>
      </c>
      <c r="F1127" s="3" t="s">
        <v>15</v>
      </c>
      <c r="G1127" s="3">
        <v>2005</v>
      </c>
      <c r="H1127" s="3" t="s">
        <v>22116</v>
      </c>
      <c r="I1127" s="3">
        <v>392</v>
      </c>
      <c r="J1127" s="3" t="s">
        <v>21095</v>
      </c>
      <c r="K1127" s="3" t="s">
        <v>0</v>
      </c>
      <c r="N1127" s="3">
        <v>450</v>
      </c>
      <c r="O1127" s="3" t="s">
        <v>21073</v>
      </c>
      <c r="P1127" s="3" t="s">
        <v>21111</v>
      </c>
      <c r="Q1127" s="3">
        <v>323</v>
      </c>
      <c r="R1127" s="8" t="str">
        <f t="shared" si="17"/>
        <v>*323*</v>
      </c>
    </row>
    <row r="1128" spans="1:18" ht="19.8">
      <c r="A1128" s="3" t="s">
        <v>18822</v>
      </c>
      <c r="B1128" s="3" t="s">
        <v>151</v>
      </c>
      <c r="C1128" s="3" t="s">
        <v>18821</v>
      </c>
      <c r="D1128" s="3" t="s">
        <v>82</v>
      </c>
      <c r="E1128" s="3" t="s">
        <v>18820</v>
      </c>
      <c r="F1128" s="3" t="s">
        <v>48</v>
      </c>
      <c r="G1128" s="3">
        <v>2023</v>
      </c>
      <c r="H1128" s="3" t="s">
        <v>22118</v>
      </c>
      <c r="I1128" s="3">
        <v>393</v>
      </c>
      <c r="J1128" s="3" t="s">
        <v>21094</v>
      </c>
      <c r="K1128" s="3" t="s">
        <v>0</v>
      </c>
      <c r="N1128" s="3">
        <v>1420</v>
      </c>
      <c r="O1128" s="3" t="s">
        <v>21105</v>
      </c>
      <c r="P1128" s="3" t="s">
        <v>21111</v>
      </c>
      <c r="Q1128" s="3">
        <v>256</v>
      </c>
      <c r="R1128" s="8" t="str">
        <f t="shared" si="17"/>
        <v>*256*</v>
      </c>
    </row>
    <row r="1129" spans="1:18" ht="19.8">
      <c r="A1129" s="3" t="s">
        <v>18819</v>
      </c>
      <c r="B1129" s="3" t="s">
        <v>426</v>
      </c>
      <c r="C1129" s="3" t="s">
        <v>18818</v>
      </c>
      <c r="D1129" s="3" t="s">
        <v>95</v>
      </c>
      <c r="E1129" s="3" t="s">
        <v>18817</v>
      </c>
      <c r="F1129" s="3" t="s">
        <v>48</v>
      </c>
      <c r="G1129" s="3">
        <v>2023</v>
      </c>
      <c r="H1129" s="3" t="s">
        <v>22118</v>
      </c>
      <c r="I1129" s="3">
        <v>152</v>
      </c>
      <c r="J1129" s="3" t="s">
        <v>21092</v>
      </c>
      <c r="K1129" s="3" t="s">
        <v>0</v>
      </c>
      <c r="N1129" s="3">
        <v>2030</v>
      </c>
      <c r="O1129" s="3" t="s">
        <v>21105</v>
      </c>
      <c r="P1129" s="3" t="s">
        <v>21112</v>
      </c>
      <c r="Q1129" s="3">
        <v>213</v>
      </c>
      <c r="R1129" s="8" t="str">
        <f t="shared" si="17"/>
        <v>*213*</v>
      </c>
    </row>
    <row r="1130" spans="1:18" ht="19.8">
      <c r="A1130" s="3" t="s">
        <v>18816</v>
      </c>
      <c r="B1130" s="3" t="s">
        <v>104</v>
      </c>
      <c r="C1130" s="3" t="s">
        <v>18815</v>
      </c>
      <c r="D1130" s="3" t="s">
        <v>25</v>
      </c>
      <c r="E1130" s="3" t="s">
        <v>18814</v>
      </c>
      <c r="F1130" s="3" t="s">
        <v>48</v>
      </c>
      <c r="G1130" s="3">
        <v>2021</v>
      </c>
      <c r="H1130" s="3" t="s">
        <v>22118</v>
      </c>
      <c r="I1130" s="3">
        <v>199</v>
      </c>
      <c r="J1130" s="3" t="s">
        <v>21092</v>
      </c>
      <c r="K1130" s="3" t="s">
        <v>1</v>
      </c>
      <c r="L1130" s="9">
        <v>45366</v>
      </c>
      <c r="M1130" s="9">
        <v>45472</v>
      </c>
      <c r="N1130" s="3">
        <v>690</v>
      </c>
      <c r="O1130" s="3" t="s">
        <v>25</v>
      </c>
      <c r="P1130" s="3" t="s">
        <v>21111</v>
      </c>
      <c r="Q1130" s="3">
        <v>341</v>
      </c>
      <c r="R1130" s="8" t="str">
        <f t="shared" si="17"/>
        <v>*341*</v>
      </c>
    </row>
    <row r="1131" spans="1:18" ht="19.8">
      <c r="A1131" s="3" t="s">
        <v>18813</v>
      </c>
      <c r="B1131" s="3" t="s">
        <v>88</v>
      </c>
      <c r="C1131" s="3" t="s">
        <v>18812</v>
      </c>
      <c r="D1131" s="3" t="s">
        <v>2</v>
      </c>
      <c r="E1131" s="3" t="s">
        <v>18811</v>
      </c>
      <c r="F1131" s="3" t="s">
        <v>77</v>
      </c>
      <c r="G1131" s="3">
        <v>2022</v>
      </c>
      <c r="H1131" s="3" t="s">
        <v>22117</v>
      </c>
      <c r="I1131" s="3">
        <v>291</v>
      </c>
      <c r="J1131" s="3" t="s">
        <v>21091</v>
      </c>
      <c r="K1131" s="3" t="s">
        <v>0</v>
      </c>
      <c r="N1131" s="3">
        <v>2120</v>
      </c>
      <c r="O1131" s="3" t="s">
        <v>21073</v>
      </c>
      <c r="P1131" s="3" t="s">
        <v>21114</v>
      </c>
      <c r="Q1131" s="3">
        <v>302</v>
      </c>
      <c r="R1131" s="8" t="str">
        <f t="shared" si="17"/>
        <v>*302*</v>
      </c>
    </row>
    <row r="1132" spans="1:18" ht="19.8">
      <c r="A1132" s="3" t="s">
        <v>18810</v>
      </c>
      <c r="B1132" s="3" t="s">
        <v>12</v>
      </c>
      <c r="C1132" s="3" t="s">
        <v>18809</v>
      </c>
      <c r="D1132" s="3" t="s">
        <v>2</v>
      </c>
      <c r="E1132" s="3" t="s">
        <v>18808</v>
      </c>
      <c r="F1132" s="3" t="s">
        <v>15</v>
      </c>
      <c r="G1132" s="3">
        <v>2018</v>
      </c>
      <c r="H1132" s="3" t="s">
        <v>22117</v>
      </c>
      <c r="I1132" s="3">
        <v>424</v>
      </c>
      <c r="J1132" s="3" t="s">
        <v>21088</v>
      </c>
      <c r="K1132" s="3" t="s">
        <v>0</v>
      </c>
      <c r="N1132" s="3">
        <v>1945</v>
      </c>
      <c r="O1132" s="3" t="s">
        <v>21073</v>
      </c>
      <c r="P1132" s="3" t="s">
        <v>21111</v>
      </c>
      <c r="Q1132" s="3">
        <v>150</v>
      </c>
      <c r="R1132" s="8" t="str">
        <f t="shared" si="17"/>
        <v>*150*</v>
      </c>
    </row>
    <row r="1133" spans="1:18" ht="19.8">
      <c r="A1133" s="3" t="s">
        <v>18807</v>
      </c>
      <c r="B1133" s="3" t="s">
        <v>43</v>
      </c>
      <c r="C1133" s="3" t="s">
        <v>18806</v>
      </c>
      <c r="D1133" s="3" t="s">
        <v>41</v>
      </c>
      <c r="E1133" s="3" t="s">
        <v>18805</v>
      </c>
      <c r="F1133" s="3" t="s">
        <v>29</v>
      </c>
      <c r="G1133" s="3">
        <v>2017</v>
      </c>
      <c r="H1133" s="3" t="s">
        <v>22117</v>
      </c>
      <c r="I1133" s="3">
        <v>240</v>
      </c>
      <c r="J1133" s="3" t="s">
        <v>21088</v>
      </c>
      <c r="K1133" s="3" t="s">
        <v>0</v>
      </c>
      <c r="N1133" s="3">
        <v>2485</v>
      </c>
      <c r="O1133" s="3" t="s">
        <v>21106</v>
      </c>
      <c r="P1133" s="3" t="s">
        <v>21112</v>
      </c>
      <c r="Q1133" s="3">
        <v>397</v>
      </c>
      <c r="R1133" s="8" t="str">
        <f t="shared" si="17"/>
        <v>*397*</v>
      </c>
    </row>
    <row r="1134" spans="1:18" ht="19.8">
      <c r="A1134" s="3" t="s">
        <v>18804</v>
      </c>
      <c r="B1134" s="3" t="s">
        <v>72</v>
      </c>
      <c r="C1134" s="3" t="s">
        <v>18803</v>
      </c>
      <c r="D1134" s="3" t="s">
        <v>36</v>
      </c>
      <c r="E1134" s="3" t="s">
        <v>18802</v>
      </c>
      <c r="F1134" s="3" t="s">
        <v>48</v>
      </c>
      <c r="G1134" s="3">
        <v>2018</v>
      </c>
      <c r="H1134" s="3" t="s">
        <v>22117</v>
      </c>
      <c r="I1134" s="3">
        <v>276</v>
      </c>
      <c r="J1134" s="3" t="s">
        <v>21093</v>
      </c>
      <c r="K1134" s="3" t="s">
        <v>0</v>
      </c>
      <c r="N1134" s="3">
        <v>1170</v>
      </c>
      <c r="O1134" s="3" t="s">
        <v>21106</v>
      </c>
      <c r="P1134" s="3" t="s">
        <v>21111</v>
      </c>
      <c r="Q1134" s="3">
        <v>363</v>
      </c>
      <c r="R1134" s="8" t="str">
        <f t="shared" si="17"/>
        <v>*363*</v>
      </c>
    </row>
    <row r="1135" spans="1:18" ht="19.8">
      <c r="A1135" s="3" t="s">
        <v>18801</v>
      </c>
      <c r="B1135" s="3" t="s">
        <v>72</v>
      </c>
      <c r="C1135" s="3" t="s">
        <v>18800</v>
      </c>
      <c r="D1135" s="3" t="s">
        <v>36</v>
      </c>
      <c r="E1135" s="3" t="s">
        <v>18799</v>
      </c>
      <c r="F1135" s="3" t="s">
        <v>48</v>
      </c>
      <c r="G1135" s="3">
        <v>2020</v>
      </c>
      <c r="H1135" s="3" t="s">
        <v>22118</v>
      </c>
      <c r="I1135" s="3">
        <v>168</v>
      </c>
      <c r="J1135" s="3" t="s">
        <v>21094</v>
      </c>
      <c r="K1135" s="3" t="s">
        <v>1</v>
      </c>
      <c r="L1135" s="9">
        <v>45281</v>
      </c>
      <c r="M1135" s="9">
        <v>45397</v>
      </c>
      <c r="N1135" s="3">
        <v>550</v>
      </c>
      <c r="O1135" s="3" t="s">
        <v>21106</v>
      </c>
      <c r="P1135" s="3" t="s">
        <v>21112</v>
      </c>
      <c r="Q1135" s="3">
        <v>220</v>
      </c>
      <c r="R1135" s="8" t="str">
        <f t="shared" si="17"/>
        <v>*220*</v>
      </c>
    </row>
    <row r="1136" spans="1:18" ht="19.8">
      <c r="A1136" s="3" t="s">
        <v>18798</v>
      </c>
      <c r="B1136" s="3" t="s">
        <v>33</v>
      </c>
      <c r="C1136" s="3" t="s">
        <v>18797</v>
      </c>
      <c r="D1136" s="3" t="s">
        <v>31</v>
      </c>
      <c r="E1136" s="3" t="s">
        <v>18796</v>
      </c>
      <c r="F1136" s="3" t="s">
        <v>9</v>
      </c>
      <c r="G1136" s="3">
        <v>2017</v>
      </c>
      <c r="H1136" s="3" t="s">
        <v>22118</v>
      </c>
      <c r="I1136" s="3">
        <v>138</v>
      </c>
      <c r="J1136" s="3" t="s">
        <v>21092</v>
      </c>
      <c r="K1136" s="3" t="s">
        <v>1</v>
      </c>
      <c r="L1136" s="9">
        <v>45648</v>
      </c>
      <c r="M1136" s="9">
        <v>45668</v>
      </c>
      <c r="N1136" s="3">
        <v>680</v>
      </c>
      <c r="O1136" s="3" t="s">
        <v>21106</v>
      </c>
      <c r="P1136" s="3" t="s">
        <v>21112</v>
      </c>
      <c r="Q1136" s="3">
        <v>161</v>
      </c>
      <c r="R1136" s="8" t="str">
        <f t="shared" si="17"/>
        <v>*161*</v>
      </c>
    </row>
    <row r="1137" spans="1:18" ht="19.8">
      <c r="A1137" s="3" t="s">
        <v>18795</v>
      </c>
      <c r="B1137" s="3" t="s">
        <v>171</v>
      </c>
      <c r="C1137" s="3" t="s">
        <v>18794</v>
      </c>
      <c r="D1137" s="3" t="s">
        <v>141</v>
      </c>
      <c r="E1137" s="3" t="s">
        <v>18793</v>
      </c>
      <c r="F1137" s="3" t="s">
        <v>48</v>
      </c>
      <c r="G1137" s="3">
        <v>2007</v>
      </c>
      <c r="H1137" s="3" t="s">
        <v>22116</v>
      </c>
      <c r="I1137" s="3">
        <v>111</v>
      </c>
      <c r="J1137" s="3" t="s">
        <v>21090</v>
      </c>
      <c r="K1137" s="3" t="s">
        <v>0</v>
      </c>
      <c r="N1137" s="3">
        <v>1890</v>
      </c>
      <c r="O1137" s="3" t="s">
        <v>25</v>
      </c>
      <c r="P1137" s="3" t="s">
        <v>21112</v>
      </c>
      <c r="Q1137" s="3">
        <v>180</v>
      </c>
      <c r="R1137" s="8" t="str">
        <f t="shared" si="17"/>
        <v>*180*</v>
      </c>
    </row>
    <row r="1138" spans="1:18" ht="19.8">
      <c r="A1138" s="3" t="s">
        <v>18792</v>
      </c>
      <c r="B1138" s="3" t="s">
        <v>38</v>
      </c>
      <c r="C1138" s="3" t="s">
        <v>18791</v>
      </c>
      <c r="D1138" s="3" t="s">
        <v>36</v>
      </c>
      <c r="E1138" s="3" t="s">
        <v>18790</v>
      </c>
      <c r="F1138" s="3" t="s">
        <v>29</v>
      </c>
      <c r="G1138" s="3">
        <v>2014</v>
      </c>
      <c r="H1138" s="3" t="s">
        <v>22118</v>
      </c>
      <c r="I1138" s="3">
        <v>485</v>
      </c>
      <c r="J1138" s="3" t="s">
        <v>21098</v>
      </c>
      <c r="K1138" s="3" t="s">
        <v>1</v>
      </c>
      <c r="L1138" s="9">
        <v>45349</v>
      </c>
      <c r="M1138" s="9">
        <v>45666</v>
      </c>
      <c r="N1138" s="3">
        <v>1775</v>
      </c>
      <c r="O1138" s="3" t="s">
        <v>21106</v>
      </c>
      <c r="P1138" s="3" t="s">
        <v>21111</v>
      </c>
      <c r="Q1138" s="3">
        <v>217</v>
      </c>
      <c r="R1138" s="8" t="str">
        <f t="shared" si="17"/>
        <v>*217*</v>
      </c>
    </row>
    <row r="1139" spans="1:18" ht="19.8">
      <c r="A1139" s="3" t="s">
        <v>18789</v>
      </c>
      <c r="B1139" s="3" t="s">
        <v>92</v>
      </c>
      <c r="C1139" s="3" t="s">
        <v>18788</v>
      </c>
      <c r="D1139" s="3" t="s">
        <v>25</v>
      </c>
      <c r="E1139" s="3" t="s">
        <v>18787</v>
      </c>
      <c r="F1139" s="3" t="s">
        <v>48</v>
      </c>
      <c r="G1139" s="3">
        <v>2009</v>
      </c>
      <c r="H1139" s="3" t="s">
        <v>22118</v>
      </c>
      <c r="I1139" s="3">
        <v>237</v>
      </c>
      <c r="J1139" s="3" t="s">
        <v>21101</v>
      </c>
      <c r="K1139" s="3" t="s">
        <v>1</v>
      </c>
      <c r="L1139" s="9">
        <v>45225</v>
      </c>
      <c r="M1139" s="9">
        <v>45386</v>
      </c>
      <c r="N1139" s="3">
        <v>1265</v>
      </c>
      <c r="O1139" s="3" t="s">
        <v>25</v>
      </c>
      <c r="P1139" s="3" t="s">
        <v>21114</v>
      </c>
      <c r="Q1139" s="3">
        <v>151</v>
      </c>
      <c r="R1139" s="8" t="str">
        <f t="shared" si="17"/>
        <v>*151*</v>
      </c>
    </row>
    <row r="1140" spans="1:18" ht="19.8">
      <c r="A1140" s="3" t="s">
        <v>18786</v>
      </c>
      <c r="B1140" s="3" t="s">
        <v>84</v>
      </c>
      <c r="C1140" s="3" t="s">
        <v>18785</v>
      </c>
      <c r="D1140" s="3" t="s">
        <v>82</v>
      </c>
      <c r="E1140" s="3" t="s">
        <v>18784</v>
      </c>
      <c r="F1140" s="3" t="s">
        <v>29</v>
      </c>
      <c r="G1140" s="3">
        <v>2013</v>
      </c>
      <c r="H1140" s="3" t="s">
        <v>22118</v>
      </c>
      <c r="I1140" s="3">
        <v>474</v>
      </c>
      <c r="J1140" s="3" t="s">
        <v>21090</v>
      </c>
      <c r="K1140" s="3" t="s">
        <v>1</v>
      </c>
      <c r="L1140" s="9">
        <v>45367</v>
      </c>
      <c r="M1140" s="9">
        <v>45644</v>
      </c>
      <c r="N1140" s="3">
        <v>1180</v>
      </c>
      <c r="O1140" s="3" t="s">
        <v>21105</v>
      </c>
      <c r="P1140" s="3" t="s">
        <v>21113</v>
      </c>
      <c r="Q1140" s="3">
        <v>397</v>
      </c>
      <c r="R1140" s="8" t="str">
        <f t="shared" si="17"/>
        <v>*397*</v>
      </c>
    </row>
    <row r="1141" spans="1:18" ht="19.8">
      <c r="A1141" s="3" t="s">
        <v>18783</v>
      </c>
      <c r="B1141" s="3" t="s">
        <v>7</v>
      </c>
      <c r="C1141" s="3" t="s">
        <v>18782</v>
      </c>
      <c r="D1141" s="3" t="s">
        <v>5</v>
      </c>
      <c r="E1141" s="3" t="s">
        <v>18781</v>
      </c>
      <c r="F1141" s="3" t="s">
        <v>77</v>
      </c>
      <c r="G1141" s="3">
        <v>2016</v>
      </c>
      <c r="H1141" s="3" t="s">
        <v>22117</v>
      </c>
      <c r="I1141" s="3">
        <v>177</v>
      </c>
      <c r="J1141" s="3" t="s">
        <v>21090</v>
      </c>
      <c r="K1141" s="3" t="s">
        <v>0</v>
      </c>
      <c r="N1141" s="3">
        <v>275</v>
      </c>
      <c r="O1141" s="3" t="s">
        <v>21106</v>
      </c>
      <c r="P1141" s="3" t="s">
        <v>21112</v>
      </c>
      <c r="Q1141" s="3">
        <v>420</v>
      </c>
      <c r="R1141" s="8" t="str">
        <f t="shared" si="17"/>
        <v>*420*</v>
      </c>
    </row>
    <row r="1142" spans="1:18" ht="19.8">
      <c r="A1142" s="3" t="s">
        <v>18780</v>
      </c>
      <c r="B1142" s="3" t="s">
        <v>285</v>
      </c>
      <c r="C1142" s="3" t="s">
        <v>779</v>
      </c>
      <c r="D1142" s="3" t="s">
        <v>31</v>
      </c>
      <c r="E1142" s="3" t="s">
        <v>18779</v>
      </c>
      <c r="F1142" s="3" t="s">
        <v>3</v>
      </c>
      <c r="G1142" s="3">
        <v>2019</v>
      </c>
      <c r="H1142" s="3" t="s">
        <v>22117</v>
      </c>
      <c r="I1142" s="3">
        <v>90</v>
      </c>
      <c r="J1142" s="3" t="s">
        <v>21089</v>
      </c>
      <c r="K1142" s="3" t="s">
        <v>1</v>
      </c>
      <c r="L1142" s="9">
        <v>45002</v>
      </c>
      <c r="M1142" s="9">
        <v>45438</v>
      </c>
      <c r="N1142" s="3">
        <v>2005</v>
      </c>
      <c r="O1142" s="3" t="s">
        <v>21106</v>
      </c>
      <c r="P1142" s="3" t="s">
        <v>21113</v>
      </c>
      <c r="Q1142" s="3">
        <v>141</v>
      </c>
      <c r="R1142" s="8" t="str">
        <f t="shared" si="17"/>
        <v>*141*</v>
      </c>
    </row>
    <row r="1143" spans="1:18" ht="19.8">
      <c r="A1143" s="3" t="s">
        <v>18778</v>
      </c>
      <c r="B1143" s="3" t="s">
        <v>147</v>
      </c>
      <c r="C1143" s="3" t="s">
        <v>18777</v>
      </c>
      <c r="D1143" s="3" t="s">
        <v>5</v>
      </c>
      <c r="E1143" s="3" t="s">
        <v>18776</v>
      </c>
      <c r="F1143" s="3" t="s">
        <v>3</v>
      </c>
      <c r="G1143" s="3">
        <v>2007</v>
      </c>
      <c r="H1143" s="3" t="s">
        <v>22117</v>
      </c>
      <c r="I1143" s="3">
        <v>483</v>
      </c>
      <c r="J1143" s="3" t="s">
        <v>21084</v>
      </c>
      <c r="K1143" s="3" t="s">
        <v>0</v>
      </c>
      <c r="N1143" s="3">
        <v>1375</v>
      </c>
      <c r="O1143" s="3" t="s">
        <v>21106</v>
      </c>
      <c r="P1143" s="3" t="s">
        <v>21114</v>
      </c>
      <c r="Q1143" s="3">
        <v>427</v>
      </c>
      <c r="R1143" s="8" t="str">
        <f t="shared" si="17"/>
        <v>*427*</v>
      </c>
    </row>
    <row r="1144" spans="1:18" ht="19.8">
      <c r="A1144" s="3" t="s">
        <v>18775</v>
      </c>
      <c r="B1144" s="3" t="s">
        <v>43</v>
      </c>
      <c r="C1144" s="3" t="s">
        <v>18774</v>
      </c>
      <c r="D1144" s="3" t="s">
        <v>41</v>
      </c>
      <c r="E1144" s="3" t="s">
        <v>18773</v>
      </c>
      <c r="F1144" s="3" t="s">
        <v>48</v>
      </c>
      <c r="G1144" s="3">
        <v>2022</v>
      </c>
      <c r="H1144" s="3" t="s">
        <v>22117</v>
      </c>
      <c r="I1144" s="3">
        <v>247</v>
      </c>
      <c r="J1144" s="3" t="s">
        <v>21087</v>
      </c>
      <c r="K1144" s="3" t="s">
        <v>0</v>
      </c>
      <c r="N1144" s="3">
        <v>450</v>
      </c>
      <c r="O1144" s="3" t="s">
        <v>21106</v>
      </c>
      <c r="P1144" s="3" t="s">
        <v>21114</v>
      </c>
      <c r="Q1144" s="3">
        <v>389</v>
      </c>
      <c r="R1144" s="8" t="str">
        <f t="shared" si="17"/>
        <v>*389*</v>
      </c>
    </row>
    <row r="1145" spans="1:18" ht="19.8">
      <c r="A1145" s="3" t="s">
        <v>18772</v>
      </c>
      <c r="B1145" s="3" t="s">
        <v>104</v>
      </c>
      <c r="C1145" s="3" t="s">
        <v>18771</v>
      </c>
      <c r="D1145" s="3" t="s">
        <v>25</v>
      </c>
      <c r="E1145" s="3" t="s">
        <v>18770</v>
      </c>
      <c r="F1145" s="3" t="s">
        <v>15</v>
      </c>
      <c r="G1145" s="3">
        <v>2018</v>
      </c>
      <c r="H1145" s="3" t="s">
        <v>22118</v>
      </c>
      <c r="I1145" s="3">
        <v>400</v>
      </c>
      <c r="J1145" s="3" t="s">
        <v>21093</v>
      </c>
      <c r="K1145" s="3" t="s">
        <v>1</v>
      </c>
      <c r="L1145" s="9">
        <v>45324</v>
      </c>
      <c r="M1145" s="9">
        <v>45655</v>
      </c>
      <c r="N1145" s="3">
        <v>2035</v>
      </c>
      <c r="O1145" s="3" t="s">
        <v>25</v>
      </c>
      <c r="P1145" s="3" t="s">
        <v>21114</v>
      </c>
      <c r="Q1145" s="3">
        <v>197</v>
      </c>
      <c r="R1145" s="8" t="str">
        <f t="shared" si="17"/>
        <v>*197*</v>
      </c>
    </row>
    <row r="1146" spans="1:18" ht="19.8">
      <c r="A1146" s="3" t="s">
        <v>18769</v>
      </c>
      <c r="B1146" s="3" t="s">
        <v>243</v>
      </c>
      <c r="C1146" s="3" t="s">
        <v>18768</v>
      </c>
      <c r="D1146" s="3" t="s">
        <v>63</v>
      </c>
      <c r="E1146" s="3" t="s">
        <v>18767</v>
      </c>
      <c r="F1146" s="3" t="s">
        <v>9</v>
      </c>
      <c r="G1146" s="3">
        <v>2017</v>
      </c>
      <c r="H1146" s="3" t="s">
        <v>22118</v>
      </c>
      <c r="I1146" s="3">
        <v>295</v>
      </c>
      <c r="J1146" s="3" t="s">
        <v>21087</v>
      </c>
      <c r="K1146" s="3" t="s">
        <v>0</v>
      </c>
      <c r="N1146" s="3">
        <v>585</v>
      </c>
      <c r="O1146" s="3" t="s">
        <v>21106</v>
      </c>
      <c r="P1146" s="3" t="s">
        <v>21111</v>
      </c>
      <c r="Q1146" s="3">
        <v>344</v>
      </c>
      <c r="R1146" s="8" t="str">
        <f t="shared" si="17"/>
        <v>*344*</v>
      </c>
    </row>
    <row r="1147" spans="1:18" ht="19.8">
      <c r="A1147" s="3" t="s">
        <v>18766</v>
      </c>
      <c r="B1147" s="3" t="s">
        <v>478</v>
      </c>
      <c r="C1147" s="3" t="s">
        <v>18765</v>
      </c>
      <c r="D1147" s="3" t="s">
        <v>95</v>
      </c>
      <c r="E1147" s="3" t="s">
        <v>18764</v>
      </c>
      <c r="F1147" s="3" t="s">
        <v>29</v>
      </c>
      <c r="G1147" s="3">
        <v>2023</v>
      </c>
      <c r="H1147" s="3" t="s">
        <v>22116</v>
      </c>
      <c r="I1147" s="3">
        <v>223</v>
      </c>
      <c r="J1147" s="3" t="s">
        <v>21097</v>
      </c>
      <c r="K1147" s="3" t="s">
        <v>0</v>
      </c>
      <c r="N1147" s="3">
        <v>165</v>
      </c>
      <c r="O1147" s="3" t="s">
        <v>21105</v>
      </c>
      <c r="P1147" s="3" t="s">
        <v>21112</v>
      </c>
      <c r="Q1147" s="3">
        <v>367</v>
      </c>
      <c r="R1147" s="8" t="str">
        <f t="shared" si="17"/>
        <v>*367*</v>
      </c>
    </row>
    <row r="1148" spans="1:18" ht="19.8">
      <c r="A1148" s="3" t="s">
        <v>18763</v>
      </c>
      <c r="B1148" s="3" t="s">
        <v>43</v>
      </c>
      <c r="C1148" s="3" t="s">
        <v>18762</v>
      </c>
      <c r="D1148" s="3" t="s">
        <v>41</v>
      </c>
      <c r="E1148" s="3" t="s">
        <v>18761</v>
      </c>
      <c r="F1148" s="3" t="s">
        <v>48</v>
      </c>
      <c r="G1148" s="3">
        <v>2018</v>
      </c>
      <c r="H1148" s="3" t="s">
        <v>22118</v>
      </c>
      <c r="I1148" s="3">
        <v>182</v>
      </c>
      <c r="J1148" s="3" t="s">
        <v>21089</v>
      </c>
      <c r="K1148" s="3" t="s">
        <v>1</v>
      </c>
      <c r="L1148" s="9">
        <v>45040</v>
      </c>
      <c r="M1148" s="9">
        <v>45517</v>
      </c>
      <c r="N1148" s="3">
        <v>1795</v>
      </c>
      <c r="O1148" s="3" t="s">
        <v>21106</v>
      </c>
      <c r="P1148" s="3" t="s">
        <v>21114</v>
      </c>
      <c r="Q1148" s="3">
        <v>285</v>
      </c>
      <c r="R1148" s="8" t="str">
        <f t="shared" si="17"/>
        <v>*285*</v>
      </c>
    </row>
    <row r="1149" spans="1:18" ht="19.8">
      <c r="A1149" s="3" t="s">
        <v>18760</v>
      </c>
      <c r="B1149" s="3" t="s">
        <v>143</v>
      </c>
      <c r="C1149" s="3" t="s">
        <v>18759</v>
      </c>
      <c r="D1149" s="3" t="s">
        <v>141</v>
      </c>
      <c r="E1149" s="3" t="s">
        <v>18758</v>
      </c>
      <c r="F1149" s="3" t="s">
        <v>29</v>
      </c>
      <c r="G1149" s="3">
        <v>2006</v>
      </c>
      <c r="H1149" s="3" t="s">
        <v>22117</v>
      </c>
      <c r="I1149" s="3">
        <v>452</v>
      </c>
      <c r="J1149" s="3" t="s">
        <v>21094</v>
      </c>
      <c r="K1149" s="3" t="s">
        <v>0</v>
      </c>
      <c r="N1149" s="3">
        <v>215</v>
      </c>
      <c r="O1149" s="3" t="s">
        <v>25</v>
      </c>
      <c r="P1149" s="3" t="s">
        <v>21114</v>
      </c>
      <c r="Q1149" s="3">
        <v>192</v>
      </c>
      <c r="R1149" s="8" t="str">
        <f t="shared" si="17"/>
        <v>*192*</v>
      </c>
    </row>
    <row r="1150" spans="1:18" ht="19.8">
      <c r="A1150" s="3" t="s">
        <v>18757</v>
      </c>
      <c r="B1150" s="3" t="s">
        <v>108</v>
      </c>
      <c r="C1150" s="3" t="s">
        <v>18756</v>
      </c>
      <c r="D1150" s="3" t="s">
        <v>63</v>
      </c>
      <c r="E1150" s="3" t="s">
        <v>18755</v>
      </c>
      <c r="F1150" s="3" t="s">
        <v>15</v>
      </c>
      <c r="G1150" s="3">
        <v>2018</v>
      </c>
      <c r="H1150" s="3" t="s">
        <v>22116</v>
      </c>
      <c r="I1150" s="3">
        <v>456</v>
      </c>
      <c r="J1150" s="3" t="s">
        <v>21083</v>
      </c>
      <c r="K1150" s="3" t="s">
        <v>1</v>
      </c>
      <c r="L1150" s="9">
        <v>45350</v>
      </c>
      <c r="M1150" s="9">
        <v>45409</v>
      </c>
      <c r="N1150" s="3">
        <v>395</v>
      </c>
      <c r="O1150" s="3" t="s">
        <v>21106</v>
      </c>
      <c r="P1150" s="3" t="s">
        <v>21111</v>
      </c>
      <c r="Q1150" s="3">
        <v>322</v>
      </c>
      <c r="R1150" s="8" t="str">
        <f t="shared" si="17"/>
        <v>*322*</v>
      </c>
    </row>
    <row r="1151" spans="1:18" ht="19.8">
      <c r="A1151" s="3" t="s">
        <v>18754</v>
      </c>
      <c r="B1151" s="3" t="s">
        <v>433</v>
      </c>
      <c r="C1151" s="3" t="s">
        <v>18753</v>
      </c>
      <c r="D1151" s="3" t="s">
        <v>123</v>
      </c>
      <c r="E1151" s="3" t="s">
        <v>18752</v>
      </c>
      <c r="F1151" s="3" t="s">
        <v>3</v>
      </c>
      <c r="G1151" s="3">
        <v>2021</v>
      </c>
      <c r="H1151" s="3" t="s">
        <v>22116</v>
      </c>
      <c r="I1151" s="3">
        <v>391</v>
      </c>
      <c r="J1151" s="3" t="s">
        <v>21099</v>
      </c>
      <c r="K1151" s="3" t="s">
        <v>1</v>
      </c>
      <c r="L1151" s="9">
        <v>45256</v>
      </c>
      <c r="M1151" s="9">
        <v>45533</v>
      </c>
      <c r="N1151" s="3">
        <v>1175</v>
      </c>
      <c r="O1151" s="3" t="s">
        <v>21106</v>
      </c>
      <c r="P1151" s="3" t="s">
        <v>21111</v>
      </c>
      <c r="Q1151" s="3">
        <v>254</v>
      </c>
      <c r="R1151" s="8" t="str">
        <f t="shared" si="17"/>
        <v>*254*</v>
      </c>
    </row>
    <row r="1152" spans="1:18" ht="19.8">
      <c r="A1152" s="3" t="s">
        <v>18751</v>
      </c>
      <c r="B1152" s="3" t="s">
        <v>43</v>
      </c>
      <c r="C1152" s="3" t="s">
        <v>18750</v>
      </c>
      <c r="D1152" s="3" t="s">
        <v>41</v>
      </c>
      <c r="E1152" s="3" t="s">
        <v>18749</v>
      </c>
      <c r="F1152" s="3" t="s">
        <v>15</v>
      </c>
      <c r="G1152" s="3">
        <v>2005</v>
      </c>
      <c r="H1152" s="3" t="s">
        <v>22116</v>
      </c>
      <c r="I1152" s="3">
        <v>273</v>
      </c>
      <c r="J1152" s="3" t="s">
        <v>21091</v>
      </c>
      <c r="K1152" s="3" t="s">
        <v>0</v>
      </c>
      <c r="N1152" s="3">
        <v>740</v>
      </c>
      <c r="O1152" s="3" t="s">
        <v>21106</v>
      </c>
      <c r="P1152" s="3" t="s">
        <v>21112</v>
      </c>
      <c r="Q1152" s="3">
        <v>199</v>
      </c>
      <c r="R1152" s="8" t="str">
        <f t="shared" si="17"/>
        <v>*199*</v>
      </c>
    </row>
    <row r="1153" spans="1:18" ht="19.8">
      <c r="A1153" s="3" t="s">
        <v>18748</v>
      </c>
      <c r="B1153" s="3" t="s">
        <v>22</v>
      </c>
      <c r="C1153" s="3" t="s">
        <v>18747</v>
      </c>
      <c r="D1153" s="3" t="s">
        <v>5</v>
      </c>
      <c r="E1153" s="3" t="s">
        <v>18746</v>
      </c>
      <c r="F1153" s="3" t="s">
        <v>15</v>
      </c>
      <c r="G1153" s="3">
        <v>2008</v>
      </c>
      <c r="H1153" s="3" t="s">
        <v>22118</v>
      </c>
      <c r="I1153" s="3">
        <v>252</v>
      </c>
      <c r="J1153" s="3" t="s">
        <v>21092</v>
      </c>
      <c r="K1153" s="3" t="s">
        <v>0</v>
      </c>
      <c r="N1153" s="3">
        <v>2145</v>
      </c>
      <c r="O1153" s="3" t="s">
        <v>21106</v>
      </c>
      <c r="P1153" s="3" t="s">
        <v>21111</v>
      </c>
      <c r="Q1153" s="3">
        <v>452</v>
      </c>
      <c r="R1153" s="8" t="str">
        <f t="shared" si="17"/>
        <v>*452*</v>
      </c>
    </row>
    <row r="1154" spans="1:18" ht="19.8">
      <c r="A1154" s="3" t="s">
        <v>18745</v>
      </c>
      <c r="B1154" s="3" t="s">
        <v>478</v>
      </c>
      <c r="C1154" s="3" t="s">
        <v>18744</v>
      </c>
      <c r="D1154" s="3" t="s">
        <v>95</v>
      </c>
      <c r="E1154" s="3" t="s">
        <v>18743</v>
      </c>
      <c r="F1154" s="3" t="s">
        <v>77</v>
      </c>
      <c r="G1154" s="3">
        <v>2005</v>
      </c>
      <c r="H1154" s="3" t="s">
        <v>22116</v>
      </c>
      <c r="I1154" s="3">
        <v>371</v>
      </c>
      <c r="J1154" s="3" t="s">
        <v>21088</v>
      </c>
      <c r="K1154" s="3" t="s">
        <v>1</v>
      </c>
      <c r="L1154" s="9">
        <v>45124</v>
      </c>
      <c r="M1154" s="9">
        <v>45694</v>
      </c>
      <c r="N1154" s="3">
        <v>215</v>
      </c>
      <c r="O1154" s="3" t="s">
        <v>21105</v>
      </c>
      <c r="P1154" s="3" t="s">
        <v>21114</v>
      </c>
      <c r="Q1154" s="3">
        <v>235</v>
      </c>
      <c r="R1154" s="8" t="str">
        <f t="shared" si="17"/>
        <v>*235*</v>
      </c>
    </row>
    <row r="1155" spans="1:18" ht="19.8">
      <c r="A1155" s="3" t="s">
        <v>18742</v>
      </c>
      <c r="B1155" s="3" t="s">
        <v>455</v>
      </c>
      <c r="C1155" s="3" t="s">
        <v>18741</v>
      </c>
      <c r="D1155" s="3" t="s">
        <v>14</v>
      </c>
      <c r="E1155" s="3" t="s">
        <v>18740</v>
      </c>
      <c r="F1155" s="3" t="s">
        <v>77</v>
      </c>
      <c r="G1155" s="3">
        <v>2007</v>
      </c>
      <c r="H1155" s="3" t="s">
        <v>22118</v>
      </c>
      <c r="I1155" s="3">
        <v>371</v>
      </c>
      <c r="J1155" s="3" t="s">
        <v>21091</v>
      </c>
      <c r="K1155" s="3" t="s">
        <v>1</v>
      </c>
      <c r="L1155" s="9">
        <v>45657</v>
      </c>
      <c r="M1155" s="9">
        <v>45680</v>
      </c>
      <c r="N1155" s="3">
        <v>2105</v>
      </c>
      <c r="O1155" s="3" t="s">
        <v>21106</v>
      </c>
      <c r="P1155" s="3" t="s">
        <v>21111</v>
      </c>
      <c r="Q1155" s="3">
        <v>259</v>
      </c>
      <c r="R1155" s="8" t="str">
        <f t="shared" si="17"/>
        <v>*259*</v>
      </c>
    </row>
    <row r="1156" spans="1:18" ht="19.8">
      <c r="A1156" s="3" t="s">
        <v>18739</v>
      </c>
      <c r="B1156" s="3" t="s">
        <v>344</v>
      </c>
      <c r="C1156" s="3" t="s">
        <v>18738</v>
      </c>
      <c r="D1156" s="3" t="s">
        <v>82</v>
      </c>
      <c r="E1156" s="3" t="s">
        <v>18737</v>
      </c>
      <c r="F1156" s="3" t="s">
        <v>15</v>
      </c>
      <c r="G1156" s="3">
        <v>2005</v>
      </c>
      <c r="H1156" s="3" t="s">
        <v>22118</v>
      </c>
      <c r="I1156" s="3">
        <v>146</v>
      </c>
      <c r="J1156" s="3" t="s">
        <v>21089</v>
      </c>
      <c r="K1156" s="3" t="s">
        <v>1</v>
      </c>
      <c r="L1156" s="9">
        <v>45163</v>
      </c>
      <c r="M1156" s="9">
        <v>45416</v>
      </c>
      <c r="N1156" s="3">
        <v>1225</v>
      </c>
      <c r="O1156" s="3" t="s">
        <v>21105</v>
      </c>
      <c r="P1156" s="3" t="s">
        <v>21112</v>
      </c>
      <c r="Q1156" s="3">
        <v>410</v>
      </c>
      <c r="R1156" s="8" t="str">
        <f t="shared" ref="R1156:R1219" si="18">"*"&amp;Q1156&amp;"*"</f>
        <v>*410*</v>
      </c>
    </row>
    <row r="1157" spans="1:18" ht="19.8">
      <c r="A1157" s="3" t="s">
        <v>18736</v>
      </c>
      <c r="B1157" s="3" t="s">
        <v>18</v>
      </c>
      <c r="C1157" s="3" t="s">
        <v>4339</v>
      </c>
      <c r="D1157" s="3" t="s">
        <v>14</v>
      </c>
      <c r="E1157" s="3" t="s">
        <v>18735</v>
      </c>
      <c r="F1157" s="3" t="s">
        <v>48</v>
      </c>
      <c r="G1157" s="3">
        <v>2016</v>
      </c>
      <c r="H1157" s="3" t="s">
        <v>22118</v>
      </c>
      <c r="I1157" s="3">
        <v>291</v>
      </c>
      <c r="J1157" s="3" t="s">
        <v>21091</v>
      </c>
      <c r="K1157" s="3" t="s">
        <v>1</v>
      </c>
      <c r="L1157" s="9">
        <v>45642</v>
      </c>
      <c r="M1157" s="9">
        <v>45692</v>
      </c>
      <c r="N1157" s="3">
        <v>560</v>
      </c>
      <c r="O1157" s="3" t="s">
        <v>21106</v>
      </c>
      <c r="P1157" s="3" t="s">
        <v>21111</v>
      </c>
      <c r="Q1157" s="3">
        <v>130</v>
      </c>
      <c r="R1157" s="8" t="str">
        <f t="shared" si="18"/>
        <v>*130*</v>
      </c>
    </row>
    <row r="1158" spans="1:18" ht="19.8">
      <c r="A1158" s="3" t="s">
        <v>18734</v>
      </c>
      <c r="B1158" s="3" t="s">
        <v>92</v>
      </c>
      <c r="C1158" s="3" t="s">
        <v>18733</v>
      </c>
      <c r="D1158" s="3" t="s">
        <v>25</v>
      </c>
      <c r="E1158" s="3" t="s">
        <v>18732</v>
      </c>
      <c r="F1158" s="3" t="s">
        <v>77</v>
      </c>
      <c r="G1158" s="3">
        <v>2008</v>
      </c>
      <c r="H1158" s="3" t="s">
        <v>22117</v>
      </c>
      <c r="I1158" s="3">
        <v>354</v>
      </c>
      <c r="J1158" s="3" t="s">
        <v>21102</v>
      </c>
      <c r="K1158" s="3" t="s">
        <v>1</v>
      </c>
      <c r="L1158" s="9">
        <v>45076</v>
      </c>
      <c r="M1158" s="9">
        <v>45292</v>
      </c>
      <c r="N1158" s="3">
        <v>230</v>
      </c>
      <c r="O1158" s="3" t="s">
        <v>25</v>
      </c>
      <c r="P1158" s="3" t="s">
        <v>21112</v>
      </c>
      <c r="Q1158" s="3">
        <v>435</v>
      </c>
      <c r="R1158" s="8" t="str">
        <f t="shared" si="18"/>
        <v>*435*</v>
      </c>
    </row>
    <row r="1159" spans="1:18" ht="19.8">
      <c r="A1159" s="3" t="s">
        <v>18731</v>
      </c>
      <c r="B1159" s="3" t="s">
        <v>7</v>
      </c>
      <c r="C1159" s="3" t="s">
        <v>18730</v>
      </c>
      <c r="D1159" s="3" t="s">
        <v>5</v>
      </c>
      <c r="E1159" s="3" t="s">
        <v>18729</v>
      </c>
      <c r="F1159" s="3" t="s">
        <v>48</v>
      </c>
      <c r="G1159" s="3">
        <v>2013</v>
      </c>
      <c r="H1159" s="3" t="s">
        <v>22117</v>
      </c>
      <c r="I1159" s="3">
        <v>136</v>
      </c>
      <c r="J1159" s="3" t="s">
        <v>21087</v>
      </c>
      <c r="K1159" s="3" t="s">
        <v>1</v>
      </c>
      <c r="L1159" s="9">
        <v>45186</v>
      </c>
      <c r="M1159" s="9">
        <v>45660</v>
      </c>
      <c r="N1159" s="3">
        <v>2055</v>
      </c>
      <c r="O1159" s="3" t="s">
        <v>21106</v>
      </c>
      <c r="P1159" s="3" t="s">
        <v>21112</v>
      </c>
      <c r="Q1159" s="3">
        <v>202</v>
      </c>
      <c r="R1159" s="8" t="str">
        <f t="shared" si="18"/>
        <v>*202*</v>
      </c>
    </row>
    <row r="1160" spans="1:18" ht="19.8">
      <c r="A1160" s="3" t="s">
        <v>18728</v>
      </c>
      <c r="B1160" s="3" t="s">
        <v>18</v>
      </c>
      <c r="C1160" s="3" t="s">
        <v>18727</v>
      </c>
      <c r="D1160" s="3" t="s">
        <v>14</v>
      </c>
      <c r="E1160" s="3" t="s">
        <v>18726</v>
      </c>
      <c r="F1160" s="3" t="s">
        <v>77</v>
      </c>
      <c r="G1160" s="3">
        <v>2021</v>
      </c>
      <c r="H1160" s="3" t="s">
        <v>22117</v>
      </c>
      <c r="I1160" s="3">
        <v>167</v>
      </c>
      <c r="J1160" s="3" t="s">
        <v>21100</v>
      </c>
      <c r="K1160" s="3" t="s">
        <v>1</v>
      </c>
      <c r="L1160" s="9">
        <v>45040</v>
      </c>
      <c r="M1160" s="9">
        <v>45695</v>
      </c>
      <c r="N1160" s="3">
        <v>2405</v>
      </c>
      <c r="O1160" s="3" t="s">
        <v>21106</v>
      </c>
      <c r="P1160" s="3" t="s">
        <v>21112</v>
      </c>
      <c r="Q1160" s="3">
        <v>438</v>
      </c>
      <c r="R1160" s="8" t="str">
        <f t="shared" si="18"/>
        <v>*438*</v>
      </c>
    </row>
    <row r="1161" spans="1:18" ht="19.8">
      <c r="A1161" s="3" t="s">
        <v>18724</v>
      </c>
      <c r="B1161" s="3" t="s">
        <v>88</v>
      </c>
      <c r="C1161" s="3" t="s">
        <v>18723</v>
      </c>
      <c r="D1161" s="3" t="s">
        <v>2</v>
      </c>
      <c r="E1161" s="3" t="s">
        <v>18722</v>
      </c>
      <c r="F1161" s="3" t="s">
        <v>29</v>
      </c>
      <c r="G1161" s="3">
        <v>2016</v>
      </c>
      <c r="H1161" s="3" t="s">
        <v>22117</v>
      </c>
      <c r="I1161" s="3">
        <v>244</v>
      </c>
      <c r="J1161" s="3" t="s">
        <v>21098</v>
      </c>
      <c r="K1161" s="3" t="s">
        <v>1</v>
      </c>
      <c r="L1161" s="9">
        <v>45242</v>
      </c>
      <c r="M1161" s="9">
        <v>45444</v>
      </c>
      <c r="N1161" s="3">
        <v>1595</v>
      </c>
      <c r="O1161" s="3" t="s">
        <v>21073</v>
      </c>
      <c r="P1161" s="3" t="s">
        <v>21111</v>
      </c>
      <c r="Q1161" s="3">
        <v>127</v>
      </c>
      <c r="R1161" s="8" t="str">
        <f t="shared" si="18"/>
        <v>*127*</v>
      </c>
    </row>
    <row r="1162" spans="1:18" ht="19.8">
      <c r="A1162" s="3" t="s">
        <v>18721</v>
      </c>
      <c r="B1162" s="3" t="s">
        <v>65</v>
      </c>
      <c r="C1162" s="3" t="s">
        <v>7314</v>
      </c>
      <c r="D1162" s="3" t="s">
        <v>63</v>
      </c>
      <c r="E1162" s="3" t="s">
        <v>18720</v>
      </c>
      <c r="F1162" s="3" t="s">
        <v>29</v>
      </c>
      <c r="G1162" s="3">
        <v>2015</v>
      </c>
      <c r="H1162" s="3" t="s">
        <v>22118</v>
      </c>
      <c r="I1162" s="3">
        <v>299</v>
      </c>
      <c r="J1162" s="3" t="s">
        <v>21083</v>
      </c>
      <c r="K1162" s="3" t="s">
        <v>0</v>
      </c>
      <c r="N1162" s="3">
        <v>2305</v>
      </c>
      <c r="O1162" s="3" t="s">
        <v>21106</v>
      </c>
      <c r="P1162" s="3" t="s">
        <v>21114</v>
      </c>
      <c r="Q1162" s="3">
        <v>297</v>
      </c>
      <c r="R1162" s="8" t="str">
        <f t="shared" si="18"/>
        <v>*297*</v>
      </c>
    </row>
    <row r="1163" spans="1:18" ht="19.8">
      <c r="A1163" s="3" t="s">
        <v>18719</v>
      </c>
      <c r="B1163" s="3" t="s">
        <v>27</v>
      </c>
      <c r="C1163" s="3" t="s">
        <v>3600</v>
      </c>
      <c r="D1163" s="3" t="s">
        <v>25</v>
      </c>
      <c r="E1163" s="3" t="s">
        <v>18718</v>
      </c>
      <c r="F1163" s="3" t="s">
        <v>48</v>
      </c>
      <c r="G1163" s="3">
        <v>2017</v>
      </c>
      <c r="H1163" s="3" t="s">
        <v>22118</v>
      </c>
      <c r="I1163" s="3">
        <v>449</v>
      </c>
      <c r="J1163" s="3" t="s">
        <v>21100</v>
      </c>
      <c r="K1163" s="3" t="s">
        <v>1</v>
      </c>
      <c r="L1163" s="9">
        <v>45237</v>
      </c>
      <c r="M1163" s="9">
        <v>45256</v>
      </c>
      <c r="N1163" s="3">
        <v>805</v>
      </c>
      <c r="O1163" s="3" t="s">
        <v>25</v>
      </c>
      <c r="P1163" s="3" t="s">
        <v>21113</v>
      </c>
      <c r="Q1163" s="3">
        <v>174</v>
      </c>
      <c r="R1163" s="8" t="str">
        <f t="shared" si="18"/>
        <v>*174*</v>
      </c>
    </row>
    <row r="1164" spans="1:18" ht="19.8">
      <c r="A1164" s="3" t="s">
        <v>18716</v>
      </c>
      <c r="B1164" s="3" t="s">
        <v>218</v>
      </c>
      <c r="C1164" s="3" t="s">
        <v>18715</v>
      </c>
      <c r="D1164" s="3" t="s">
        <v>95</v>
      </c>
      <c r="E1164" s="3" t="s">
        <v>18714</v>
      </c>
      <c r="F1164" s="3" t="s">
        <v>29</v>
      </c>
      <c r="G1164" s="3">
        <v>2015</v>
      </c>
      <c r="H1164" s="3" t="s">
        <v>22116</v>
      </c>
      <c r="I1164" s="3">
        <v>247</v>
      </c>
      <c r="J1164" s="3" t="s">
        <v>21096</v>
      </c>
      <c r="K1164" s="3" t="s">
        <v>1</v>
      </c>
      <c r="L1164" s="9">
        <v>45027</v>
      </c>
      <c r="M1164" s="9">
        <v>45424</v>
      </c>
      <c r="N1164" s="3">
        <v>150</v>
      </c>
      <c r="O1164" s="3" t="s">
        <v>21105</v>
      </c>
      <c r="P1164" s="3" t="s">
        <v>21112</v>
      </c>
      <c r="Q1164" s="3">
        <v>144</v>
      </c>
      <c r="R1164" s="8" t="str">
        <f t="shared" si="18"/>
        <v>*144*</v>
      </c>
    </row>
    <row r="1165" spans="1:18" ht="19.8">
      <c r="A1165" s="3" t="s">
        <v>18713</v>
      </c>
      <c r="B1165" s="3" t="s">
        <v>92</v>
      </c>
      <c r="C1165" s="3" t="s">
        <v>18712</v>
      </c>
      <c r="D1165" s="3" t="s">
        <v>25</v>
      </c>
      <c r="E1165" s="3" t="s">
        <v>18711</v>
      </c>
      <c r="F1165" s="3" t="s">
        <v>15</v>
      </c>
      <c r="G1165" s="3">
        <v>2010</v>
      </c>
      <c r="H1165" s="3" t="s">
        <v>22118</v>
      </c>
      <c r="I1165" s="3">
        <v>223</v>
      </c>
      <c r="J1165" s="3" t="s">
        <v>21084</v>
      </c>
      <c r="K1165" s="3" t="s">
        <v>0</v>
      </c>
      <c r="N1165" s="3">
        <v>385</v>
      </c>
      <c r="O1165" s="3" t="s">
        <v>25</v>
      </c>
      <c r="P1165" s="3" t="s">
        <v>21113</v>
      </c>
      <c r="Q1165" s="3">
        <v>190</v>
      </c>
      <c r="R1165" s="8" t="str">
        <f t="shared" si="18"/>
        <v>*190*</v>
      </c>
    </row>
    <row r="1166" spans="1:18" ht="19.8">
      <c r="A1166" s="3" t="s">
        <v>18710</v>
      </c>
      <c r="B1166" s="3" t="s">
        <v>27</v>
      </c>
      <c r="C1166" s="3" t="s">
        <v>18709</v>
      </c>
      <c r="D1166" s="3" t="s">
        <v>25</v>
      </c>
      <c r="E1166" s="3" t="s">
        <v>18708</v>
      </c>
      <c r="F1166" s="3" t="s">
        <v>9</v>
      </c>
      <c r="G1166" s="3">
        <v>2014</v>
      </c>
      <c r="H1166" s="3" t="s">
        <v>22118</v>
      </c>
      <c r="I1166" s="3">
        <v>397</v>
      </c>
      <c r="J1166" s="3" t="s">
        <v>21099</v>
      </c>
      <c r="K1166" s="3" t="s">
        <v>0</v>
      </c>
      <c r="N1166" s="3">
        <v>2265</v>
      </c>
      <c r="O1166" s="3" t="s">
        <v>25</v>
      </c>
      <c r="P1166" s="3" t="s">
        <v>21114</v>
      </c>
      <c r="Q1166" s="3">
        <v>233</v>
      </c>
      <c r="R1166" s="8" t="str">
        <f t="shared" si="18"/>
        <v>*233*</v>
      </c>
    </row>
    <row r="1167" spans="1:18" ht="19.8">
      <c r="A1167" s="3" t="s">
        <v>18707</v>
      </c>
      <c r="B1167" s="3" t="s">
        <v>104</v>
      </c>
      <c r="C1167" s="3" t="s">
        <v>18706</v>
      </c>
      <c r="D1167" s="3" t="s">
        <v>25</v>
      </c>
      <c r="E1167" s="3" t="s">
        <v>18705</v>
      </c>
      <c r="F1167" s="3" t="s">
        <v>77</v>
      </c>
      <c r="G1167" s="3">
        <v>2010</v>
      </c>
      <c r="H1167" s="3" t="s">
        <v>22118</v>
      </c>
      <c r="I1167" s="3">
        <v>147</v>
      </c>
      <c r="J1167" s="3" t="s">
        <v>21099</v>
      </c>
      <c r="K1167" s="3" t="s">
        <v>0</v>
      </c>
      <c r="N1167" s="3">
        <v>1205</v>
      </c>
      <c r="O1167" s="3" t="s">
        <v>25</v>
      </c>
      <c r="P1167" s="3" t="s">
        <v>21114</v>
      </c>
      <c r="Q1167" s="3">
        <v>449</v>
      </c>
      <c r="R1167" s="8" t="str">
        <f t="shared" si="18"/>
        <v>*449*</v>
      </c>
    </row>
    <row r="1168" spans="1:18" ht="19.8">
      <c r="A1168" s="3" t="s">
        <v>18704</v>
      </c>
      <c r="B1168" s="3" t="s">
        <v>60</v>
      </c>
      <c r="C1168" s="3" t="s">
        <v>18703</v>
      </c>
      <c r="D1168" s="3" t="s">
        <v>41</v>
      </c>
      <c r="E1168" s="3" t="s">
        <v>18702</v>
      </c>
      <c r="F1168" s="3" t="s">
        <v>29</v>
      </c>
      <c r="G1168" s="3">
        <v>2011</v>
      </c>
      <c r="H1168" s="3" t="s">
        <v>22117</v>
      </c>
      <c r="I1168" s="3">
        <v>179</v>
      </c>
      <c r="J1168" s="3" t="s">
        <v>21101</v>
      </c>
      <c r="K1168" s="3" t="s">
        <v>0</v>
      </c>
      <c r="N1168" s="3">
        <v>1440</v>
      </c>
      <c r="O1168" s="3" t="s">
        <v>21106</v>
      </c>
      <c r="P1168" s="3" t="s">
        <v>21114</v>
      </c>
      <c r="Q1168" s="3">
        <v>451</v>
      </c>
      <c r="R1168" s="8" t="str">
        <f t="shared" si="18"/>
        <v>*451*</v>
      </c>
    </row>
    <row r="1169" spans="1:18" ht="19.8">
      <c r="A1169" s="3" t="s">
        <v>18701</v>
      </c>
      <c r="B1169" s="3" t="s">
        <v>266</v>
      </c>
      <c r="C1169" s="3" t="s">
        <v>18700</v>
      </c>
      <c r="D1169" s="3" t="s">
        <v>141</v>
      </c>
      <c r="E1169" s="3" t="s">
        <v>18699</v>
      </c>
      <c r="F1169" s="3" t="s">
        <v>48</v>
      </c>
      <c r="G1169" s="3">
        <v>2011</v>
      </c>
      <c r="H1169" s="3" t="s">
        <v>22117</v>
      </c>
      <c r="I1169" s="3">
        <v>421</v>
      </c>
      <c r="J1169" s="3" t="s">
        <v>21099</v>
      </c>
      <c r="K1169" s="3" t="s">
        <v>1</v>
      </c>
      <c r="L1169" s="9">
        <v>45019</v>
      </c>
      <c r="M1169" s="9">
        <v>45614</v>
      </c>
      <c r="N1169" s="3">
        <v>2140</v>
      </c>
      <c r="O1169" s="3" t="s">
        <v>25</v>
      </c>
      <c r="P1169" s="3" t="s">
        <v>21111</v>
      </c>
      <c r="Q1169" s="3">
        <v>115</v>
      </c>
      <c r="R1169" s="8" t="str">
        <f t="shared" si="18"/>
        <v>*115*</v>
      </c>
    </row>
    <row r="1170" spans="1:18" ht="19.8">
      <c r="A1170" s="3" t="s">
        <v>18698</v>
      </c>
      <c r="B1170" s="3" t="s">
        <v>7</v>
      </c>
      <c r="C1170" s="3" t="s">
        <v>18697</v>
      </c>
      <c r="D1170" s="3" t="s">
        <v>5</v>
      </c>
      <c r="E1170" s="3" t="s">
        <v>18696</v>
      </c>
      <c r="F1170" s="3" t="s">
        <v>9</v>
      </c>
      <c r="G1170" s="3">
        <v>2021</v>
      </c>
      <c r="H1170" s="3" t="s">
        <v>22117</v>
      </c>
      <c r="I1170" s="3">
        <v>236</v>
      </c>
      <c r="J1170" s="3" t="s">
        <v>21093</v>
      </c>
      <c r="K1170" s="3" t="s">
        <v>0</v>
      </c>
      <c r="N1170" s="3">
        <v>940</v>
      </c>
      <c r="O1170" s="3" t="s">
        <v>21106</v>
      </c>
      <c r="P1170" s="3" t="s">
        <v>21112</v>
      </c>
      <c r="Q1170" s="3">
        <v>208</v>
      </c>
      <c r="R1170" s="8" t="str">
        <f t="shared" si="18"/>
        <v>*208*</v>
      </c>
    </row>
    <row r="1171" spans="1:18" ht="19.8">
      <c r="A1171" s="3" t="s">
        <v>18695</v>
      </c>
      <c r="B1171" s="3" t="s">
        <v>455</v>
      </c>
      <c r="C1171" s="3" t="s">
        <v>18694</v>
      </c>
      <c r="D1171" s="3" t="s">
        <v>14</v>
      </c>
      <c r="E1171" s="3" t="s">
        <v>18693</v>
      </c>
      <c r="F1171" s="3" t="s">
        <v>15</v>
      </c>
      <c r="G1171" s="3">
        <v>2008</v>
      </c>
      <c r="H1171" s="3" t="s">
        <v>22117</v>
      </c>
      <c r="I1171" s="3">
        <v>187</v>
      </c>
      <c r="J1171" s="3" t="s">
        <v>21095</v>
      </c>
      <c r="K1171" s="3" t="s">
        <v>0</v>
      </c>
      <c r="N1171" s="3">
        <v>885</v>
      </c>
      <c r="O1171" s="3" t="s">
        <v>21106</v>
      </c>
      <c r="P1171" s="3" t="s">
        <v>21114</v>
      </c>
      <c r="Q1171" s="3">
        <v>151</v>
      </c>
      <c r="R1171" s="8" t="str">
        <f t="shared" si="18"/>
        <v>*151*</v>
      </c>
    </row>
    <row r="1172" spans="1:18" ht="19.8">
      <c r="A1172" s="3" t="s">
        <v>18692</v>
      </c>
      <c r="B1172" s="3" t="s">
        <v>92</v>
      </c>
      <c r="C1172" s="3" t="s">
        <v>18691</v>
      </c>
      <c r="D1172" s="3" t="s">
        <v>25</v>
      </c>
      <c r="E1172" s="3" t="s">
        <v>18690</v>
      </c>
      <c r="F1172" s="3" t="s">
        <v>29</v>
      </c>
      <c r="G1172" s="3">
        <v>2016</v>
      </c>
      <c r="H1172" s="3" t="s">
        <v>22118</v>
      </c>
      <c r="I1172" s="3">
        <v>232</v>
      </c>
      <c r="J1172" s="3" t="s">
        <v>21094</v>
      </c>
      <c r="K1172" s="3" t="s">
        <v>0</v>
      </c>
      <c r="N1172" s="3">
        <v>145</v>
      </c>
      <c r="O1172" s="3" t="s">
        <v>25</v>
      </c>
      <c r="P1172" s="3" t="s">
        <v>21114</v>
      </c>
      <c r="Q1172" s="3">
        <v>275</v>
      </c>
      <c r="R1172" s="8" t="str">
        <f t="shared" si="18"/>
        <v>*275*</v>
      </c>
    </row>
    <row r="1173" spans="1:18" ht="19.8">
      <c r="A1173" s="3" t="s">
        <v>18689</v>
      </c>
      <c r="B1173" s="3" t="s">
        <v>12</v>
      </c>
      <c r="C1173" s="3" t="s">
        <v>18688</v>
      </c>
      <c r="D1173" s="3" t="s">
        <v>2</v>
      </c>
      <c r="E1173" s="3" t="s">
        <v>18687</v>
      </c>
      <c r="F1173" s="3" t="s">
        <v>15</v>
      </c>
      <c r="G1173" s="3">
        <v>2010</v>
      </c>
      <c r="H1173" s="3" t="s">
        <v>22118</v>
      </c>
      <c r="I1173" s="3">
        <v>138</v>
      </c>
      <c r="J1173" s="3" t="s">
        <v>21092</v>
      </c>
      <c r="K1173" s="3" t="s">
        <v>0</v>
      </c>
      <c r="N1173" s="3">
        <v>720</v>
      </c>
      <c r="O1173" s="3" t="s">
        <v>21073</v>
      </c>
      <c r="P1173" s="3" t="s">
        <v>21111</v>
      </c>
      <c r="Q1173" s="3">
        <v>213</v>
      </c>
      <c r="R1173" s="8" t="str">
        <f t="shared" si="18"/>
        <v>*213*</v>
      </c>
    </row>
    <row r="1174" spans="1:18" ht="19.8">
      <c r="A1174" s="3" t="s">
        <v>18686</v>
      </c>
      <c r="B1174" s="3" t="s">
        <v>266</v>
      </c>
      <c r="C1174" s="3" t="s">
        <v>18685</v>
      </c>
      <c r="D1174" s="3" t="s">
        <v>141</v>
      </c>
      <c r="E1174" s="3" t="s">
        <v>18684</v>
      </c>
      <c r="F1174" s="3" t="s">
        <v>29</v>
      </c>
      <c r="G1174" s="3">
        <v>2019</v>
      </c>
      <c r="H1174" s="3" t="s">
        <v>22116</v>
      </c>
      <c r="I1174" s="3">
        <v>120</v>
      </c>
      <c r="J1174" s="3" t="s">
        <v>21102</v>
      </c>
      <c r="K1174" s="3" t="s">
        <v>1</v>
      </c>
      <c r="L1174" s="9">
        <v>45296</v>
      </c>
      <c r="M1174" s="9">
        <v>45675</v>
      </c>
      <c r="N1174" s="3">
        <v>1875</v>
      </c>
      <c r="O1174" s="3" t="s">
        <v>25</v>
      </c>
      <c r="P1174" s="3" t="s">
        <v>21111</v>
      </c>
      <c r="Q1174" s="3">
        <v>108</v>
      </c>
      <c r="R1174" s="8" t="str">
        <f t="shared" si="18"/>
        <v>*108*</v>
      </c>
    </row>
    <row r="1175" spans="1:18" ht="19.8">
      <c r="A1175" s="3" t="s">
        <v>18683</v>
      </c>
      <c r="B1175" s="3" t="s">
        <v>88</v>
      </c>
      <c r="C1175" s="3" t="s">
        <v>18682</v>
      </c>
      <c r="D1175" s="3" t="s">
        <v>2</v>
      </c>
      <c r="E1175" s="3" t="s">
        <v>18681</v>
      </c>
      <c r="F1175" s="3" t="s">
        <v>77</v>
      </c>
      <c r="G1175" s="3">
        <v>2006</v>
      </c>
      <c r="H1175" s="3" t="s">
        <v>22118</v>
      </c>
      <c r="I1175" s="3">
        <v>436</v>
      </c>
      <c r="J1175" s="3" t="s">
        <v>21096</v>
      </c>
      <c r="K1175" s="3" t="s">
        <v>1</v>
      </c>
      <c r="L1175" s="9">
        <v>45303</v>
      </c>
      <c r="M1175" s="9">
        <v>45655</v>
      </c>
      <c r="N1175" s="3">
        <v>1925</v>
      </c>
      <c r="O1175" s="3" t="s">
        <v>21073</v>
      </c>
      <c r="P1175" s="3" t="s">
        <v>21112</v>
      </c>
      <c r="Q1175" s="3">
        <v>375</v>
      </c>
      <c r="R1175" s="8" t="str">
        <f t="shared" si="18"/>
        <v>*375*</v>
      </c>
    </row>
    <row r="1176" spans="1:18" ht="19.8">
      <c r="A1176" s="3" t="s">
        <v>18680</v>
      </c>
      <c r="B1176" s="3" t="s">
        <v>455</v>
      </c>
      <c r="C1176" s="3" t="s">
        <v>18679</v>
      </c>
      <c r="D1176" s="3" t="s">
        <v>14</v>
      </c>
      <c r="E1176" s="3" t="s">
        <v>18678</v>
      </c>
      <c r="F1176" s="3" t="s">
        <v>48</v>
      </c>
      <c r="G1176" s="3">
        <v>2010</v>
      </c>
      <c r="H1176" s="3" t="s">
        <v>22117</v>
      </c>
      <c r="I1176" s="3">
        <v>487</v>
      </c>
      <c r="J1176" s="3" t="s">
        <v>21086</v>
      </c>
      <c r="K1176" s="3" t="s">
        <v>1</v>
      </c>
      <c r="L1176" s="9">
        <v>45695</v>
      </c>
      <c r="M1176" s="9">
        <v>45711</v>
      </c>
      <c r="N1176" s="3">
        <v>1345</v>
      </c>
      <c r="O1176" s="3" t="s">
        <v>21106</v>
      </c>
      <c r="P1176" s="3" t="s">
        <v>21111</v>
      </c>
      <c r="Q1176" s="3">
        <v>209</v>
      </c>
      <c r="R1176" s="8" t="str">
        <f t="shared" si="18"/>
        <v>*209*</v>
      </c>
    </row>
    <row r="1177" spans="1:18" ht="19.8">
      <c r="A1177" s="3" t="s">
        <v>18677</v>
      </c>
      <c r="B1177" s="3" t="s">
        <v>243</v>
      </c>
      <c r="C1177" s="3" t="s">
        <v>18676</v>
      </c>
      <c r="D1177" s="3" t="s">
        <v>63</v>
      </c>
      <c r="E1177" s="3" t="s">
        <v>18675</v>
      </c>
      <c r="F1177" s="3" t="s">
        <v>77</v>
      </c>
      <c r="G1177" s="3">
        <v>2023</v>
      </c>
      <c r="H1177" s="3" t="s">
        <v>22116</v>
      </c>
      <c r="I1177" s="3">
        <v>415</v>
      </c>
      <c r="J1177" s="3" t="s">
        <v>21087</v>
      </c>
      <c r="K1177" s="3" t="s">
        <v>1</v>
      </c>
      <c r="L1177" s="9">
        <v>45540</v>
      </c>
      <c r="M1177" s="9">
        <v>45582</v>
      </c>
      <c r="N1177" s="3">
        <v>1030</v>
      </c>
      <c r="O1177" s="3" t="s">
        <v>21106</v>
      </c>
      <c r="P1177" s="3" t="s">
        <v>21114</v>
      </c>
      <c r="Q1177" s="3">
        <v>414</v>
      </c>
      <c r="R1177" s="8" t="str">
        <f t="shared" si="18"/>
        <v>*414*</v>
      </c>
    </row>
    <row r="1178" spans="1:18" ht="19.8">
      <c r="A1178" s="3" t="s">
        <v>18674</v>
      </c>
      <c r="B1178" s="3" t="s">
        <v>104</v>
      </c>
      <c r="C1178" s="3" t="s">
        <v>18673</v>
      </c>
      <c r="D1178" s="3" t="s">
        <v>25</v>
      </c>
      <c r="E1178" s="3" t="s">
        <v>18672</v>
      </c>
      <c r="F1178" s="3" t="s">
        <v>48</v>
      </c>
      <c r="G1178" s="3">
        <v>2016</v>
      </c>
      <c r="H1178" s="3" t="s">
        <v>22116</v>
      </c>
      <c r="I1178" s="3">
        <v>170</v>
      </c>
      <c r="J1178" s="3" t="s">
        <v>21086</v>
      </c>
      <c r="K1178" s="3" t="s">
        <v>0</v>
      </c>
      <c r="N1178" s="3">
        <v>2075</v>
      </c>
      <c r="O1178" s="3" t="s">
        <v>25</v>
      </c>
      <c r="P1178" s="3" t="s">
        <v>21111</v>
      </c>
      <c r="Q1178" s="3">
        <v>344</v>
      </c>
      <c r="R1178" s="8" t="str">
        <f t="shared" si="18"/>
        <v>*344*</v>
      </c>
    </row>
    <row r="1179" spans="1:18" ht="19.8">
      <c r="A1179" s="3" t="s">
        <v>18671</v>
      </c>
      <c r="B1179" s="3" t="s">
        <v>97</v>
      </c>
      <c r="C1179" s="3" t="s">
        <v>18670</v>
      </c>
      <c r="D1179" s="3" t="s">
        <v>95</v>
      </c>
      <c r="E1179" s="3" t="s">
        <v>18669</v>
      </c>
      <c r="F1179" s="3" t="s">
        <v>3</v>
      </c>
      <c r="G1179" s="3">
        <v>2014</v>
      </c>
      <c r="H1179" s="3" t="s">
        <v>22116</v>
      </c>
      <c r="I1179" s="3">
        <v>157</v>
      </c>
      <c r="J1179" s="3" t="s">
        <v>21095</v>
      </c>
      <c r="K1179" s="3" t="s">
        <v>0</v>
      </c>
      <c r="N1179" s="3">
        <v>910</v>
      </c>
      <c r="O1179" s="3" t="s">
        <v>21105</v>
      </c>
      <c r="P1179" s="3" t="s">
        <v>21112</v>
      </c>
      <c r="Q1179" s="3">
        <v>218</v>
      </c>
      <c r="R1179" s="8" t="str">
        <f t="shared" si="18"/>
        <v>*218*</v>
      </c>
    </row>
    <row r="1180" spans="1:18" ht="19.8">
      <c r="A1180" s="3" t="s">
        <v>18668</v>
      </c>
      <c r="B1180" s="3" t="s">
        <v>97</v>
      </c>
      <c r="C1180" s="3" t="s">
        <v>18667</v>
      </c>
      <c r="D1180" s="3" t="s">
        <v>95</v>
      </c>
      <c r="E1180" s="3" t="s">
        <v>18666</v>
      </c>
      <c r="F1180" s="3" t="s">
        <v>15</v>
      </c>
      <c r="G1180" s="3">
        <v>2018</v>
      </c>
      <c r="H1180" s="3" t="s">
        <v>22118</v>
      </c>
      <c r="I1180" s="3">
        <v>374</v>
      </c>
      <c r="J1180" s="3" t="s">
        <v>21093</v>
      </c>
      <c r="K1180" s="3" t="s">
        <v>0</v>
      </c>
      <c r="N1180" s="3">
        <v>2425</v>
      </c>
      <c r="O1180" s="3" t="s">
        <v>21105</v>
      </c>
      <c r="P1180" s="3" t="s">
        <v>21111</v>
      </c>
      <c r="Q1180" s="3">
        <v>326</v>
      </c>
      <c r="R1180" s="8" t="str">
        <f t="shared" si="18"/>
        <v>*326*</v>
      </c>
    </row>
    <row r="1181" spans="1:18" ht="19.8">
      <c r="A1181" s="3" t="s">
        <v>18665</v>
      </c>
      <c r="B1181" s="3" t="s">
        <v>147</v>
      </c>
      <c r="C1181" s="3" t="s">
        <v>18664</v>
      </c>
      <c r="D1181" s="3" t="s">
        <v>5</v>
      </c>
      <c r="E1181" s="3" t="s">
        <v>18663</v>
      </c>
      <c r="F1181" s="3" t="s">
        <v>48</v>
      </c>
      <c r="G1181" s="3">
        <v>2024</v>
      </c>
      <c r="H1181" s="3" t="s">
        <v>22116</v>
      </c>
      <c r="I1181" s="3">
        <v>185</v>
      </c>
      <c r="J1181" s="3" t="s">
        <v>21102</v>
      </c>
      <c r="K1181" s="3" t="s">
        <v>1</v>
      </c>
      <c r="L1181" s="9">
        <v>45475</v>
      </c>
      <c r="M1181" s="9">
        <v>45705</v>
      </c>
      <c r="N1181" s="3">
        <v>715</v>
      </c>
      <c r="O1181" s="3" t="s">
        <v>21106</v>
      </c>
      <c r="P1181" s="3" t="s">
        <v>21112</v>
      </c>
      <c r="Q1181" s="3">
        <v>264</v>
      </c>
      <c r="R1181" s="8" t="str">
        <f t="shared" si="18"/>
        <v>*264*</v>
      </c>
    </row>
    <row r="1182" spans="1:18" ht="19.8">
      <c r="A1182" s="3" t="s">
        <v>18662</v>
      </c>
      <c r="B1182" s="3" t="s">
        <v>27</v>
      </c>
      <c r="C1182" s="3" t="s">
        <v>18661</v>
      </c>
      <c r="D1182" s="3" t="s">
        <v>25</v>
      </c>
      <c r="E1182" s="3" t="s">
        <v>18660</v>
      </c>
      <c r="F1182" s="3" t="s">
        <v>3</v>
      </c>
      <c r="G1182" s="3">
        <v>2019</v>
      </c>
      <c r="H1182" s="3" t="s">
        <v>22118</v>
      </c>
      <c r="I1182" s="3">
        <v>298</v>
      </c>
      <c r="J1182" s="3" t="s">
        <v>21084</v>
      </c>
      <c r="K1182" s="3" t="s">
        <v>0</v>
      </c>
      <c r="N1182" s="3">
        <v>580</v>
      </c>
      <c r="O1182" s="3" t="s">
        <v>25</v>
      </c>
      <c r="P1182" s="3" t="s">
        <v>21112</v>
      </c>
      <c r="Q1182" s="3">
        <v>392</v>
      </c>
      <c r="R1182" s="8" t="str">
        <f t="shared" si="18"/>
        <v>*392*</v>
      </c>
    </row>
    <row r="1183" spans="1:18" ht="19.8">
      <c r="A1183" s="3" t="s">
        <v>18659</v>
      </c>
      <c r="B1183" s="3" t="s">
        <v>84</v>
      </c>
      <c r="C1183" s="3" t="s">
        <v>18658</v>
      </c>
      <c r="D1183" s="3" t="s">
        <v>82</v>
      </c>
      <c r="E1183" s="3" t="s">
        <v>18657</v>
      </c>
      <c r="F1183" s="3" t="s">
        <v>77</v>
      </c>
      <c r="G1183" s="3">
        <v>2017</v>
      </c>
      <c r="H1183" s="3" t="s">
        <v>22118</v>
      </c>
      <c r="I1183" s="3">
        <v>182</v>
      </c>
      <c r="J1183" s="3" t="s">
        <v>21090</v>
      </c>
      <c r="K1183" s="3" t="s">
        <v>1</v>
      </c>
      <c r="L1183" s="9">
        <v>45141</v>
      </c>
      <c r="M1183" s="9">
        <v>45145</v>
      </c>
      <c r="N1183" s="3">
        <v>1545</v>
      </c>
      <c r="O1183" s="3" t="s">
        <v>21105</v>
      </c>
      <c r="P1183" s="3" t="s">
        <v>21112</v>
      </c>
      <c r="Q1183" s="3">
        <v>405</v>
      </c>
      <c r="R1183" s="8" t="str">
        <f t="shared" si="18"/>
        <v>*405*</v>
      </c>
    </row>
    <row r="1184" spans="1:18" ht="19.8">
      <c r="A1184" s="3" t="s">
        <v>18656</v>
      </c>
      <c r="B1184" s="3" t="s">
        <v>455</v>
      </c>
      <c r="C1184" s="3" t="s">
        <v>18655</v>
      </c>
      <c r="D1184" s="3" t="s">
        <v>14</v>
      </c>
      <c r="E1184" s="3" t="s">
        <v>18654</v>
      </c>
      <c r="F1184" s="3" t="s">
        <v>15</v>
      </c>
      <c r="G1184" s="3">
        <v>2016</v>
      </c>
      <c r="H1184" s="3" t="s">
        <v>22118</v>
      </c>
      <c r="I1184" s="3">
        <v>231</v>
      </c>
      <c r="J1184" s="3" t="s">
        <v>21099</v>
      </c>
      <c r="K1184" s="3" t="s">
        <v>0</v>
      </c>
      <c r="N1184" s="3">
        <v>1185</v>
      </c>
      <c r="O1184" s="3" t="s">
        <v>21106</v>
      </c>
      <c r="P1184" s="3" t="s">
        <v>21111</v>
      </c>
      <c r="Q1184" s="3">
        <v>316</v>
      </c>
      <c r="R1184" s="8" t="str">
        <f t="shared" si="18"/>
        <v>*316*</v>
      </c>
    </row>
    <row r="1185" spans="1:18" ht="19.8">
      <c r="A1185" s="3" t="s">
        <v>18653</v>
      </c>
      <c r="B1185" s="3" t="s">
        <v>52</v>
      </c>
      <c r="C1185" s="3" t="s">
        <v>18652</v>
      </c>
      <c r="D1185" s="3" t="s">
        <v>50</v>
      </c>
      <c r="E1185" s="3" t="s">
        <v>18651</v>
      </c>
      <c r="F1185" s="3" t="s">
        <v>77</v>
      </c>
      <c r="G1185" s="3">
        <v>2024</v>
      </c>
      <c r="H1185" s="3" t="s">
        <v>22117</v>
      </c>
      <c r="I1185" s="3">
        <v>85</v>
      </c>
      <c r="J1185" s="3" t="s">
        <v>21089</v>
      </c>
      <c r="K1185" s="3" t="s">
        <v>1</v>
      </c>
      <c r="L1185" s="9">
        <v>45392</v>
      </c>
      <c r="M1185" s="9">
        <v>45512</v>
      </c>
      <c r="N1185" s="3">
        <v>2300</v>
      </c>
      <c r="O1185" s="3" t="s">
        <v>21106</v>
      </c>
      <c r="P1185" s="3" t="s">
        <v>21114</v>
      </c>
      <c r="Q1185" s="3">
        <v>160</v>
      </c>
      <c r="R1185" s="8" t="str">
        <f t="shared" si="18"/>
        <v>*160*</v>
      </c>
    </row>
    <row r="1186" spans="1:18" ht="19.8">
      <c r="A1186" s="3" t="s">
        <v>18650</v>
      </c>
      <c r="B1186" s="3" t="s">
        <v>433</v>
      </c>
      <c r="C1186" s="3" t="s">
        <v>18649</v>
      </c>
      <c r="D1186" s="3" t="s">
        <v>123</v>
      </c>
      <c r="E1186" s="3" t="s">
        <v>18648</v>
      </c>
      <c r="F1186" s="3" t="s">
        <v>48</v>
      </c>
      <c r="G1186" s="3">
        <v>2022</v>
      </c>
      <c r="H1186" s="3" t="s">
        <v>22117</v>
      </c>
      <c r="I1186" s="3">
        <v>237</v>
      </c>
      <c r="J1186" s="3" t="s">
        <v>21101</v>
      </c>
      <c r="K1186" s="3" t="s">
        <v>0</v>
      </c>
      <c r="N1186" s="3">
        <v>1280</v>
      </c>
      <c r="O1186" s="3" t="s">
        <v>21106</v>
      </c>
      <c r="P1186" s="3" t="s">
        <v>21113</v>
      </c>
      <c r="Q1186" s="3">
        <v>367</v>
      </c>
      <c r="R1186" s="8" t="str">
        <f t="shared" si="18"/>
        <v>*367*</v>
      </c>
    </row>
    <row r="1187" spans="1:18" ht="19.8">
      <c r="A1187" s="3" t="s">
        <v>18647</v>
      </c>
      <c r="B1187" s="3" t="s">
        <v>7</v>
      </c>
      <c r="C1187" s="3" t="s">
        <v>18646</v>
      </c>
      <c r="D1187" s="3" t="s">
        <v>5</v>
      </c>
      <c r="E1187" s="3" t="s">
        <v>18645</v>
      </c>
      <c r="F1187" s="3" t="s">
        <v>29</v>
      </c>
      <c r="G1187" s="3">
        <v>2009</v>
      </c>
      <c r="H1187" s="3" t="s">
        <v>22117</v>
      </c>
      <c r="I1187" s="3">
        <v>211</v>
      </c>
      <c r="J1187" s="3" t="s">
        <v>21091</v>
      </c>
      <c r="K1187" s="3" t="s">
        <v>0</v>
      </c>
      <c r="N1187" s="3">
        <v>1120</v>
      </c>
      <c r="O1187" s="3" t="s">
        <v>21106</v>
      </c>
      <c r="P1187" s="3" t="s">
        <v>21112</v>
      </c>
      <c r="Q1187" s="3">
        <v>303</v>
      </c>
      <c r="R1187" s="8" t="str">
        <f t="shared" si="18"/>
        <v>*303*</v>
      </c>
    </row>
    <row r="1188" spans="1:18" ht="19.8">
      <c r="A1188" s="3" t="s">
        <v>18644</v>
      </c>
      <c r="B1188" s="3" t="s">
        <v>108</v>
      </c>
      <c r="C1188" s="3" t="s">
        <v>18643</v>
      </c>
      <c r="D1188" s="3" t="s">
        <v>63</v>
      </c>
      <c r="E1188" s="3" t="s">
        <v>18642</v>
      </c>
      <c r="F1188" s="3" t="s">
        <v>15</v>
      </c>
      <c r="G1188" s="3">
        <v>2009</v>
      </c>
      <c r="H1188" s="3" t="s">
        <v>22117</v>
      </c>
      <c r="I1188" s="3">
        <v>136</v>
      </c>
      <c r="J1188" s="3" t="s">
        <v>21083</v>
      </c>
      <c r="K1188" s="3" t="s">
        <v>1</v>
      </c>
      <c r="L1188" s="9">
        <v>45091</v>
      </c>
      <c r="M1188" s="9">
        <v>45413</v>
      </c>
      <c r="N1188" s="3">
        <v>1510</v>
      </c>
      <c r="O1188" s="3" t="s">
        <v>21106</v>
      </c>
      <c r="P1188" s="3" t="s">
        <v>21113</v>
      </c>
      <c r="Q1188" s="3">
        <v>387</v>
      </c>
      <c r="R1188" s="8" t="str">
        <f t="shared" si="18"/>
        <v>*387*</v>
      </c>
    </row>
    <row r="1189" spans="1:18" ht="19.8">
      <c r="A1189" s="3" t="s">
        <v>18641</v>
      </c>
      <c r="B1189" s="3" t="s">
        <v>218</v>
      </c>
      <c r="C1189" s="3" t="s">
        <v>18640</v>
      </c>
      <c r="D1189" s="3" t="s">
        <v>95</v>
      </c>
      <c r="E1189" s="3" t="s">
        <v>18639</v>
      </c>
      <c r="F1189" s="3" t="s">
        <v>77</v>
      </c>
      <c r="G1189" s="3">
        <v>2005</v>
      </c>
      <c r="H1189" s="3" t="s">
        <v>22118</v>
      </c>
      <c r="I1189" s="3">
        <v>262</v>
      </c>
      <c r="J1189" s="3" t="s">
        <v>21102</v>
      </c>
      <c r="K1189" s="3" t="s">
        <v>0</v>
      </c>
      <c r="N1189" s="3">
        <v>155</v>
      </c>
      <c r="O1189" s="3" t="s">
        <v>21105</v>
      </c>
      <c r="P1189" s="3" t="s">
        <v>21114</v>
      </c>
      <c r="Q1189" s="3">
        <v>265</v>
      </c>
      <c r="R1189" s="8" t="str">
        <f t="shared" si="18"/>
        <v>*265*</v>
      </c>
    </row>
    <row r="1190" spans="1:18" ht="19.8">
      <c r="A1190" s="3" t="s">
        <v>18638</v>
      </c>
      <c r="B1190" s="3" t="s">
        <v>143</v>
      </c>
      <c r="C1190" s="3" t="s">
        <v>8980</v>
      </c>
      <c r="D1190" s="3" t="s">
        <v>141</v>
      </c>
      <c r="E1190" s="3" t="s">
        <v>18637</v>
      </c>
      <c r="F1190" s="3" t="s">
        <v>48</v>
      </c>
      <c r="G1190" s="3">
        <v>2020</v>
      </c>
      <c r="H1190" s="3" t="s">
        <v>22118</v>
      </c>
      <c r="I1190" s="3">
        <v>226</v>
      </c>
      <c r="J1190" s="3" t="s">
        <v>21098</v>
      </c>
      <c r="K1190" s="3" t="s">
        <v>1</v>
      </c>
      <c r="L1190" s="9">
        <v>44990</v>
      </c>
      <c r="M1190" s="9">
        <v>45682</v>
      </c>
      <c r="N1190" s="3">
        <v>1340</v>
      </c>
      <c r="O1190" s="3" t="s">
        <v>25</v>
      </c>
      <c r="P1190" s="3" t="s">
        <v>21114</v>
      </c>
      <c r="Q1190" s="3">
        <v>270</v>
      </c>
      <c r="R1190" s="8" t="str">
        <f t="shared" si="18"/>
        <v>*270*</v>
      </c>
    </row>
    <row r="1191" spans="1:18" ht="19.8">
      <c r="A1191" s="3" t="s">
        <v>18636</v>
      </c>
      <c r="B1191" s="3" t="s">
        <v>151</v>
      </c>
      <c r="C1191" s="3" t="s">
        <v>18635</v>
      </c>
      <c r="D1191" s="3" t="s">
        <v>82</v>
      </c>
      <c r="E1191" s="3" t="s">
        <v>18634</v>
      </c>
      <c r="F1191" s="3" t="s">
        <v>77</v>
      </c>
      <c r="G1191" s="3">
        <v>2006</v>
      </c>
      <c r="H1191" s="3" t="s">
        <v>22116</v>
      </c>
      <c r="I1191" s="3">
        <v>355</v>
      </c>
      <c r="J1191" s="3" t="s">
        <v>21087</v>
      </c>
      <c r="K1191" s="3" t="s">
        <v>1</v>
      </c>
      <c r="L1191" s="9">
        <v>45091</v>
      </c>
      <c r="M1191" s="9">
        <v>45369</v>
      </c>
      <c r="N1191" s="3">
        <v>1170</v>
      </c>
      <c r="O1191" s="3" t="s">
        <v>21105</v>
      </c>
      <c r="P1191" s="3" t="s">
        <v>21114</v>
      </c>
      <c r="Q1191" s="3">
        <v>265</v>
      </c>
      <c r="R1191" s="8" t="str">
        <f t="shared" si="18"/>
        <v>*265*</v>
      </c>
    </row>
    <row r="1192" spans="1:18" ht="19.8">
      <c r="A1192" s="3" t="s">
        <v>18633</v>
      </c>
      <c r="B1192" s="3" t="s">
        <v>52</v>
      </c>
      <c r="C1192" s="3" t="s">
        <v>18632</v>
      </c>
      <c r="D1192" s="3" t="s">
        <v>50</v>
      </c>
      <c r="E1192" s="3" t="s">
        <v>18631</v>
      </c>
      <c r="F1192" s="3" t="s">
        <v>48</v>
      </c>
      <c r="G1192" s="3">
        <v>2024</v>
      </c>
      <c r="H1192" s="3" t="s">
        <v>22118</v>
      </c>
      <c r="I1192" s="3">
        <v>496</v>
      </c>
      <c r="J1192" s="3" t="s">
        <v>21089</v>
      </c>
      <c r="K1192" s="3" t="s">
        <v>0</v>
      </c>
      <c r="N1192" s="3">
        <v>1920</v>
      </c>
      <c r="O1192" s="3" t="s">
        <v>21106</v>
      </c>
      <c r="P1192" s="3" t="s">
        <v>21111</v>
      </c>
      <c r="Q1192" s="3">
        <v>195</v>
      </c>
      <c r="R1192" s="8" t="str">
        <f t="shared" si="18"/>
        <v>*195*</v>
      </c>
    </row>
    <row r="1193" spans="1:18" ht="19.8">
      <c r="A1193" s="3" t="s">
        <v>18630</v>
      </c>
      <c r="B1193" s="3" t="s">
        <v>43</v>
      </c>
      <c r="C1193" s="3" t="s">
        <v>18629</v>
      </c>
      <c r="D1193" s="3" t="s">
        <v>41</v>
      </c>
      <c r="E1193" s="3" t="s">
        <v>18628</v>
      </c>
      <c r="F1193" s="3" t="s">
        <v>29</v>
      </c>
      <c r="G1193" s="3">
        <v>2024</v>
      </c>
      <c r="H1193" s="3" t="s">
        <v>22118</v>
      </c>
      <c r="I1193" s="3">
        <v>286</v>
      </c>
      <c r="J1193" s="3" t="s">
        <v>21095</v>
      </c>
      <c r="K1193" s="3" t="s">
        <v>0</v>
      </c>
      <c r="N1193" s="3">
        <v>1560</v>
      </c>
      <c r="O1193" s="3" t="s">
        <v>21106</v>
      </c>
      <c r="P1193" s="3" t="s">
        <v>21112</v>
      </c>
      <c r="Q1193" s="3">
        <v>184</v>
      </c>
      <c r="R1193" s="8" t="str">
        <f t="shared" si="18"/>
        <v>*184*</v>
      </c>
    </row>
    <row r="1194" spans="1:18" ht="19.8">
      <c r="A1194" s="3" t="s">
        <v>18627</v>
      </c>
      <c r="B1194" s="3" t="s">
        <v>60</v>
      </c>
      <c r="C1194" s="3" t="s">
        <v>18626</v>
      </c>
      <c r="D1194" s="3" t="s">
        <v>41</v>
      </c>
      <c r="E1194" s="3" t="s">
        <v>18625</v>
      </c>
      <c r="F1194" s="3" t="s">
        <v>15</v>
      </c>
      <c r="G1194" s="3">
        <v>2008</v>
      </c>
      <c r="H1194" s="3" t="s">
        <v>22118</v>
      </c>
      <c r="I1194" s="3">
        <v>413</v>
      </c>
      <c r="J1194" s="3" t="s">
        <v>21087</v>
      </c>
      <c r="K1194" s="3" t="s">
        <v>0</v>
      </c>
      <c r="N1194" s="3">
        <v>1830</v>
      </c>
      <c r="O1194" s="3" t="s">
        <v>21106</v>
      </c>
      <c r="P1194" s="3" t="s">
        <v>21114</v>
      </c>
      <c r="Q1194" s="3">
        <v>252</v>
      </c>
      <c r="R1194" s="8" t="str">
        <f t="shared" si="18"/>
        <v>*252*</v>
      </c>
    </row>
    <row r="1195" spans="1:18" ht="19.8">
      <c r="A1195" s="3" t="s">
        <v>18624</v>
      </c>
      <c r="B1195" s="3" t="s">
        <v>218</v>
      </c>
      <c r="C1195" s="3" t="s">
        <v>18623</v>
      </c>
      <c r="D1195" s="3" t="s">
        <v>95</v>
      </c>
      <c r="E1195" s="3" t="s">
        <v>18622</v>
      </c>
      <c r="F1195" s="3" t="s">
        <v>77</v>
      </c>
      <c r="G1195" s="3">
        <v>2021</v>
      </c>
      <c r="H1195" s="3" t="s">
        <v>22117</v>
      </c>
      <c r="I1195" s="3">
        <v>163</v>
      </c>
      <c r="J1195" s="3" t="s">
        <v>21092</v>
      </c>
      <c r="K1195" s="3" t="s">
        <v>1</v>
      </c>
      <c r="L1195" s="9">
        <v>45288</v>
      </c>
      <c r="M1195" s="9">
        <v>45325</v>
      </c>
      <c r="N1195" s="3">
        <v>2425</v>
      </c>
      <c r="O1195" s="3" t="s">
        <v>21105</v>
      </c>
      <c r="P1195" s="3" t="s">
        <v>21114</v>
      </c>
      <c r="Q1195" s="3">
        <v>389</v>
      </c>
      <c r="R1195" s="8" t="str">
        <f t="shared" si="18"/>
        <v>*389*</v>
      </c>
    </row>
    <row r="1196" spans="1:18" ht="19.8">
      <c r="A1196" s="3" t="s">
        <v>18621</v>
      </c>
      <c r="B1196" s="3" t="s">
        <v>43</v>
      </c>
      <c r="C1196" s="3" t="s">
        <v>18620</v>
      </c>
      <c r="D1196" s="3" t="s">
        <v>41</v>
      </c>
      <c r="E1196" s="3" t="s">
        <v>18619</v>
      </c>
      <c r="F1196" s="3" t="s">
        <v>77</v>
      </c>
      <c r="G1196" s="3">
        <v>2017</v>
      </c>
      <c r="H1196" s="3" t="s">
        <v>22117</v>
      </c>
      <c r="I1196" s="3">
        <v>119</v>
      </c>
      <c r="J1196" s="3" t="s">
        <v>21094</v>
      </c>
      <c r="K1196" s="3" t="s">
        <v>0</v>
      </c>
      <c r="N1196" s="3">
        <v>1345</v>
      </c>
      <c r="O1196" s="3" t="s">
        <v>21106</v>
      </c>
      <c r="P1196" s="3" t="s">
        <v>21111</v>
      </c>
      <c r="Q1196" s="3">
        <v>414</v>
      </c>
      <c r="R1196" s="8" t="str">
        <f t="shared" si="18"/>
        <v>*414*</v>
      </c>
    </row>
    <row r="1197" spans="1:18" ht="19.8">
      <c r="A1197" s="3" t="s">
        <v>18618</v>
      </c>
      <c r="B1197" s="3" t="s">
        <v>266</v>
      </c>
      <c r="C1197" s="3" t="s">
        <v>18617</v>
      </c>
      <c r="D1197" s="3" t="s">
        <v>141</v>
      </c>
      <c r="E1197" s="3" t="s">
        <v>18616</v>
      </c>
      <c r="F1197" s="3" t="s">
        <v>3</v>
      </c>
      <c r="G1197" s="3">
        <v>2010</v>
      </c>
      <c r="H1197" s="3" t="s">
        <v>22117</v>
      </c>
      <c r="I1197" s="3">
        <v>416</v>
      </c>
      <c r="J1197" s="3" t="s">
        <v>21087</v>
      </c>
      <c r="K1197" s="3" t="s">
        <v>1</v>
      </c>
      <c r="L1197" s="9">
        <v>45424</v>
      </c>
      <c r="M1197" s="9">
        <v>45678</v>
      </c>
      <c r="N1197" s="3">
        <v>505</v>
      </c>
      <c r="O1197" s="3" t="s">
        <v>25</v>
      </c>
      <c r="P1197" s="3" t="s">
        <v>21111</v>
      </c>
      <c r="Q1197" s="3">
        <v>355</v>
      </c>
      <c r="R1197" s="8" t="str">
        <f t="shared" si="18"/>
        <v>*355*</v>
      </c>
    </row>
    <row r="1198" spans="1:18" ht="19.8">
      <c r="A1198" s="3" t="s">
        <v>18615</v>
      </c>
      <c r="B1198" s="3" t="s">
        <v>138</v>
      </c>
      <c r="C1198" s="3" t="s">
        <v>18614</v>
      </c>
      <c r="D1198" s="3" t="s">
        <v>2</v>
      </c>
      <c r="E1198" s="3" t="s">
        <v>18613</v>
      </c>
      <c r="F1198" s="3" t="s">
        <v>48</v>
      </c>
      <c r="G1198" s="3">
        <v>2006</v>
      </c>
      <c r="H1198" s="3" t="s">
        <v>22117</v>
      </c>
      <c r="I1198" s="3">
        <v>136</v>
      </c>
      <c r="J1198" s="3" t="s">
        <v>21095</v>
      </c>
      <c r="K1198" s="3" t="s">
        <v>0</v>
      </c>
      <c r="N1198" s="3">
        <v>315</v>
      </c>
      <c r="O1198" s="3" t="s">
        <v>21073</v>
      </c>
      <c r="P1198" s="3" t="s">
        <v>21112</v>
      </c>
      <c r="Q1198" s="3">
        <v>135</v>
      </c>
      <c r="R1198" s="8" t="str">
        <f t="shared" si="18"/>
        <v>*135*</v>
      </c>
    </row>
    <row r="1199" spans="1:18" ht="19.8">
      <c r="A1199" s="3" t="s">
        <v>18612</v>
      </c>
      <c r="B1199" s="3" t="s">
        <v>38</v>
      </c>
      <c r="C1199" s="3" t="s">
        <v>18611</v>
      </c>
      <c r="D1199" s="3" t="s">
        <v>36</v>
      </c>
      <c r="E1199" s="3" t="s">
        <v>18610</v>
      </c>
      <c r="F1199" s="3" t="s">
        <v>77</v>
      </c>
      <c r="G1199" s="3">
        <v>2017</v>
      </c>
      <c r="H1199" s="3" t="s">
        <v>22118</v>
      </c>
      <c r="I1199" s="3">
        <v>473</v>
      </c>
      <c r="J1199" s="3" t="s">
        <v>21098</v>
      </c>
      <c r="K1199" s="3" t="s">
        <v>0</v>
      </c>
      <c r="N1199" s="3">
        <v>2315</v>
      </c>
      <c r="O1199" s="3" t="s">
        <v>21106</v>
      </c>
      <c r="P1199" s="3" t="s">
        <v>21111</v>
      </c>
      <c r="Q1199" s="3">
        <v>157</v>
      </c>
      <c r="R1199" s="8" t="str">
        <f t="shared" si="18"/>
        <v>*157*</v>
      </c>
    </row>
    <row r="1200" spans="1:18" ht="19.8">
      <c r="A1200" s="3" t="s">
        <v>18609</v>
      </c>
      <c r="B1200" s="3" t="s">
        <v>72</v>
      </c>
      <c r="C1200" s="3" t="s">
        <v>18608</v>
      </c>
      <c r="D1200" s="3" t="s">
        <v>36</v>
      </c>
      <c r="E1200" s="3" t="s">
        <v>18607</v>
      </c>
      <c r="F1200" s="3" t="s">
        <v>77</v>
      </c>
      <c r="G1200" s="3">
        <v>2020</v>
      </c>
      <c r="H1200" s="3" t="s">
        <v>22118</v>
      </c>
      <c r="I1200" s="3">
        <v>196</v>
      </c>
      <c r="J1200" s="3" t="s">
        <v>21083</v>
      </c>
      <c r="K1200" s="3" t="s">
        <v>1</v>
      </c>
      <c r="L1200" s="9">
        <v>45380</v>
      </c>
      <c r="M1200" s="9">
        <v>45533</v>
      </c>
      <c r="N1200" s="3">
        <v>1000</v>
      </c>
      <c r="O1200" s="3" t="s">
        <v>21106</v>
      </c>
      <c r="P1200" s="3" t="s">
        <v>21114</v>
      </c>
      <c r="Q1200" s="3">
        <v>326</v>
      </c>
      <c r="R1200" s="8" t="str">
        <f t="shared" si="18"/>
        <v>*326*</v>
      </c>
    </row>
    <row r="1201" spans="1:18" ht="19.8">
      <c r="A1201" s="3" t="s">
        <v>18606</v>
      </c>
      <c r="B1201" s="3" t="s">
        <v>433</v>
      </c>
      <c r="C1201" s="3" t="s">
        <v>11901</v>
      </c>
      <c r="D1201" s="3" t="s">
        <v>123</v>
      </c>
      <c r="E1201" s="3" t="s">
        <v>18605</v>
      </c>
      <c r="F1201" s="3" t="s">
        <v>3</v>
      </c>
      <c r="G1201" s="3">
        <v>2006</v>
      </c>
      <c r="H1201" s="3" t="s">
        <v>22116</v>
      </c>
      <c r="I1201" s="3">
        <v>212</v>
      </c>
      <c r="J1201" s="3" t="s">
        <v>21095</v>
      </c>
      <c r="K1201" s="3" t="s">
        <v>0</v>
      </c>
      <c r="N1201" s="3">
        <v>645</v>
      </c>
      <c r="O1201" s="3" t="s">
        <v>21106</v>
      </c>
      <c r="P1201" s="3" t="s">
        <v>21111</v>
      </c>
      <c r="Q1201" s="3">
        <v>227</v>
      </c>
      <c r="R1201" s="8" t="str">
        <f t="shared" si="18"/>
        <v>*227*</v>
      </c>
    </row>
    <row r="1202" spans="1:18" ht="19.8">
      <c r="A1202" s="3" t="s">
        <v>18604</v>
      </c>
      <c r="B1202" s="3" t="s">
        <v>478</v>
      </c>
      <c r="C1202" s="3" t="s">
        <v>18603</v>
      </c>
      <c r="D1202" s="3" t="s">
        <v>95</v>
      </c>
      <c r="E1202" s="3" t="s">
        <v>18602</v>
      </c>
      <c r="F1202" s="3" t="s">
        <v>29</v>
      </c>
      <c r="G1202" s="3">
        <v>2016</v>
      </c>
      <c r="H1202" s="3" t="s">
        <v>22118</v>
      </c>
      <c r="I1202" s="3">
        <v>96</v>
      </c>
      <c r="J1202" s="3" t="s">
        <v>21091</v>
      </c>
      <c r="K1202" s="3" t="s">
        <v>0</v>
      </c>
      <c r="N1202" s="3">
        <v>1245</v>
      </c>
      <c r="O1202" s="3" t="s">
        <v>21105</v>
      </c>
      <c r="P1202" s="3" t="s">
        <v>21112</v>
      </c>
      <c r="Q1202" s="3">
        <v>271</v>
      </c>
      <c r="R1202" s="8" t="str">
        <f t="shared" si="18"/>
        <v>*271*</v>
      </c>
    </row>
    <row r="1203" spans="1:18" ht="19.8">
      <c r="A1203" s="3" t="s">
        <v>18601</v>
      </c>
      <c r="B1203" s="3" t="s">
        <v>196</v>
      </c>
      <c r="C1203" s="3" t="s">
        <v>18600</v>
      </c>
      <c r="D1203" s="3" t="s">
        <v>36</v>
      </c>
      <c r="E1203" s="3" t="s">
        <v>18599</v>
      </c>
      <c r="F1203" s="3" t="s">
        <v>3</v>
      </c>
      <c r="G1203" s="3">
        <v>2008</v>
      </c>
      <c r="H1203" s="3" t="s">
        <v>22117</v>
      </c>
      <c r="I1203" s="3">
        <v>112</v>
      </c>
      <c r="J1203" s="3" t="s">
        <v>21100</v>
      </c>
      <c r="K1203" s="3" t="s">
        <v>0</v>
      </c>
      <c r="N1203" s="3">
        <v>1450</v>
      </c>
      <c r="O1203" s="3" t="s">
        <v>21106</v>
      </c>
      <c r="P1203" s="3" t="s">
        <v>21111</v>
      </c>
      <c r="Q1203" s="3">
        <v>364</v>
      </c>
      <c r="R1203" s="8" t="str">
        <f t="shared" si="18"/>
        <v>*364*</v>
      </c>
    </row>
    <row r="1204" spans="1:18" ht="19.8">
      <c r="A1204" s="3" t="s">
        <v>18598</v>
      </c>
      <c r="B1204" s="3" t="s">
        <v>143</v>
      </c>
      <c r="C1204" s="3" t="s">
        <v>18597</v>
      </c>
      <c r="D1204" s="3" t="s">
        <v>141</v>
      </c>
      <c r="E1204" s="3" t="s">
        <v>18596</v>
      </c>
      <c r="F1204" s="3" t="s">
        <v>77</v>
      </c>
      <c r="G1204" s="3">
        <v>2016</v>
      </c>
      <c r="H1204" s="3" t="s">
        <v>22116</v>
      </c>
      <c r="I1204" s="3">
        <v>180</v>
      </c>
      <c r="J1204" s="3" t="s">
        <v>21094</v>
      </c>
      <c r="K1204" s="3" t="s">
        <v>1</v>
      </c>
      <c r="L1204" s="9">
        <v>45201</v>
      </c>
      <c r="M1204" s="9">
        <v>45537</v>
      </c>
      <c r="N1204" s="3">
        <v>290</v>
      </c>
      <c r="O1204" s="3" t="s">
        <v>25</v>
      </c>
      <c r="P1204" s="3" t="s">
        <v>21112</v>
      </c>
      <c r="Q1204" s="3">
        <v>444</v>
      </c>
      <c r="R1204" s="8" t="str">
        <f t="shared" si="18"/>
        <v>*444*</v>
      </c>
    </row>
    <row r="1205" spans="1:18" ht="19.8">
      <c r="A1205" s="3" t="s">
        <v>18595</v>
      </c>
      <c r="B1205" s="3" t="s">
        <v>18</v>
      </c>
      <c r="C1205" s="3" t="s">
        <v>9380</v>
      </c>
      <c r="D1205" s="3" t="s">
        <v>14</v>
      </c>
      <c r="E1205" s="3" t="s">
        <v>18594</v>
      </c>
      <c r="F1205" s="3" t="s">
        <v>29</v>
      </c>
      <c r="G1205" s="3">
        <v>2013</v>
      </c>
      <c r="H1205" s="3" t="s">
        <v>22116</v>
      </c>
      <c r="I1205" s="3">
        <v>165</v>
      </c>
      <c r="J1205" s="3" t="s">
        <v>21085</v>
      </c>
      <c r="K1205" s="3" t="s">
        <v>0</v>
      </c>
      <c r="N1205" s="3">
        <v>445</v>
      </c>
      <c r="O1205" s="3" t="s">
        <v>21106</v>
      </c>
      <c r="P1205" s="3" t="s">
        <v>21112</v>
      </c>
      <c r="Q1205" s="3">
        <v>283</v>
      </c>
      <c r="R1205" s="8" t="str">
        <f t="shared" si="18"/>
        <v>*283*</v>
      </c>
    </row>
    <row r="1206" spans="1:18" ht="19.8">
      <c r="A1206" s="3" t="s">
        <v>18593</v>
      </c>
      <c r="B1206" s="3" t="s">
        <v>72</v>
      </c>
      <c r="C1206" s="3" t="s">
        <v>18592</v>
      </c>
      <c r="D1206" s="3" t="s">
        <v>36</v>
      </c>
      <c r="E1206" s="3" t="s">
        <v>18591</v>
      </c>
      <c r="F1206" s="3" t="s">
        <v>9</v>
      </c>
      <c r="G1206" s="3">
        <v>2018</v>
      </c>
      <c r="H1206" s="3" t="s">
        <v>22116</v>
      </c>
      <c r="I1206" s="3">
        <v>253</v>
      </c>
      <c r="J1206" s="3" t="s">
        <v>21090</v>
      </c>
      <c r="K1206" s="3" t="s">
        <v>1</v>
      </c>
      <c r="L1206" s="9">
        <v>44997</v>
      </c>
      <c r="M1206" s="9">
        <v>45633</v>
      </c>
      <c r="N1206" s="3">
        <v>570</v>
      </c>
      <c r="O1206" s="3" t="s">
        <v>21106</v>
      </c>
      <c r="P1206" s="3" t="s">
        <v>21112</v>
      </c>
      <c r="Q1206" s="3">
        <v>153</v>
      </c>
      <c r="R1206" s="8" t="str">
        <f t="shared" si="18"/>
        <v>*153*</v>
      </c>
    </row>
    <row r="1207" spans="1:18" ht="19.8">
      <c r="A1207" s="3" t="s">
        <v>18590</v>
      </c>
      <c r="B1207" s="3" t="s">
        <v>97</v>
      </c>
      <c r="C1207" s="3" t="s">
        <v>18589</v>
      </c>
      <c r="D1207" s="3" t="s">
        <v>95</v>
      </c>
      <c r="E1207" s="3" t="s">
        <v>18588</v>
      </c>
      <c r="F1207" s="3" t="s">
        <v>77</v>
      </c>
      <c r="G1207" s="3">
        <v>2024</v>
      </c>
      <c r="H1207" s="3" t="s">
        <v>22118</v>
      </c>
      <c r="I1207" s="3">
        <v>171</v>
      </c>
      <c r="J1207" s="3" t="s">
        <v>21101</v>
      </c>
      <c r="K1207" s="3" t="s">
        <v>1</v>
      </c>
      <c r="L1207" s="9">
        <v>45570</v>
      </c>
      <c r="M1207" s="9">
        <v>45656</v>
      </c>
      <c r="N1207" s="3">
        <v>505</v>
      </c>
      <c r="O1207" s="3" t="s">
        <v>21105</v>
      </c>
      <c r="P1207" s="3" t="s">
        <v>21111</v>
      </c>
      <c r="Q1207" s="3">
        <v>131</v>
      </c>
      <c r="R1207" s="8" t="str">
        <f t="shared" si="18"/>
        <v>*131*</v>
      </c>
    </row>
    <row r="1208" spans="1:18" ht="19.8">
      <c r="A1208" s="3" t="s">
        <v>18587</v>
      </c>
      <c r="B1208" s="3" t="s">
        <v>104</v>
      </c>
      <c r="C1208" s="3" t="s">
        <v>18586</v>
      </c>
      <c r="D1208" s="3" t="s">
        <v>25</v>
      </c>
      <c r="E1208" s="3" t="s">
        <v>18585</v>
      </c>
      <c r="F1208" s="3" t="s">
        <v>77</v>
      </c>
      <c r="G1208" s="3">
        <v>2017</v>
      </c>
      <c r="H1208" s="3" t="s">
        <v>22116</v>
      </c>
      <c r="I1208" s="3">
        <v>144</v>
      </c>
      <c r="J1208" s="3" t="s">
        <v>21098</v>
      </c>
      <c r="K1208" s="3" t="s">
        <v>0</v>
      </c>
      <c r="N1208" s="3">
        <v>950</v>
      </c>
      <c r="O1208" s="3" t="s">
        <v>25</v>
      </c>
      <c r="P1208" s="3" t="s">
        <v>21114</v>
      </c>
      <c r="Q1208" s="3">
        <v>350</v>
      </c>
      <c r="R1208" s="8" t="str">
        <f t="shared" si="18"/>
        <v>*350*</v>
      </c>
    </row>
    <row r="1209" spans="1:18" ht="19.8">
      <c r="A1209" s="3" t="s">
        <v>18584</v>
      </c>
      <c r="B1209" s="3" t="s">
        <v>143</v>
      </c>
      <c r="C1209" s="3" t="s">
        <v>18583</v>
      </c>
      <c r="D1209" s="3" t="s">
        <v>141</v>
      </c>
      <c r="E1209" s="3" t="s">
        <v>18582</v>
      </c>
      <c r="F1209" s="3" t="s">
        <v>29</v>
      </c>
      <c r="G1209" s="3">
        <v>2022</v>
      </c>
      <c r="H1209" s="3" t="s">
        <v>22118</v>
      </c>
      <c r="I1209" s="3">
        <v>348</v>
      </c>
      <c r="J1209" s="3" t="s">
        <v>21097</v>
      </c>
      <c r="K1209" s="3" t="s">
        <v>1</v>
      </c>
      <c r="L1209" s="9">
        <v>45499</v>
      </c>
      <c r="M1209" s="9">
        <v>45559</v>
      </c>
      <c r="N1209" s="3">
        <v>810</v>
      </c>
      <c r="O1209" s="3" t="s">
        <v>25</v>
      </c>
      <c r="P1209" s="3" t="s">
        <v>21113</v>
      </c>
      <c r="Q1209" s="3">
        <v>192</v>
      </c>
      <c r="R1209" s="8" t="str">
        <f t="shared" si="18"/>
        <v>*192*</v>
      </c>
    </row>
    <row r="1210" spans="1:18" ht="19.8">
      <c r="A1210" s="3" t="s">
        <v>18581</v>
      </c>
      <c r="B1210" s="3" t="s">
        <v>33</v>
      </c>
      <c r="C1210" s="3" t="s">
        <v>18580</v>
      </c>
      <c r="D1210" s="3" t="s">
        <v>31</v>
      </c>
      <c r="E1210" s="3" t="s">
        <v>18579</v>
      </c>
      <c r="F1210" s="3" t="s">
        <v>48</v>
      </c>
      <c r="G1210" s="3">
        <v>2019</v>
      </c>
      <c r="H1210" s="3" t="s">
        <v>22118</v>
      </c>
      <c r="I1210" s="3">
        <v>97</v>
      </c>
      <c r="J1210" s="3" t="s">
        <v>21086</v>
      </c>
      <c r="K1210" s="3" t="s">
        <v>0</v>
      </c>
      <c r="N1210" s="3">
        <v>540</v>
      </c>
      <c r="O1210" s="3" t="s">
        <v>21106</v>
      </c>
      <c r="P1210" s="3" t="s">
        <v>21112</v>
      </c>
      <c r="Q1210" s="3">
        <v>271</v>
      </c>
      <c r="R1210" s="8" t="str">
        <f t="shared" si="18"/>
        <v>*271*</v>
      </c>
    </row>
    <row r="1211" spans="1:18" ht="19.8">
      <c r="A1211" s="3" t="s">
        <v>18578</v>
      </c>
      <c r="B1211" s="3" t="s">
        <v>160</v>
      </c>
      <c r="C1211" s="3" t="s">
        <v>18577</v>
      </c>
      <c r="D1211" s="3" t="s">
        <v>31</v>
      </c>
      <c r="E1211" s="3" t="s">
        <v>18576</v>
      </c>
      <c r="F1211" s="3" t="s">
        <v>29</v>
      </c>
      <c r="G1211" s="3">
        <v>2021</v>
      </c>
      <c r="H1211" s="3" t="s">
        <v>22118</v>
      </c>
      <c r="I1211" s="3">
        <v>135</v>
      </c>
      <c r="J1211" s="3" t="s">
        <v>21096</v>
      </c>
      <c r="K1211" s="3" t="s">
        <v>1</v>
      </c>
      <c r="L1211" s="9">
        <v>45582</v>
      </c>
      <c r="M1211" s="9">
        <v>45713</v>
      </c>
      <c r="N1211" s="3">
        <v>2130</v>
      </c>
      <c r="O1211" s="3" t="s">
        <v>21106</v>
      </c>
      <c r="P1211" s="3" t="s">
        <v>21113</v>
      </c>
      <c r="Q1211" s="3">
        <v>426</v>
      </c>
      <c r="R1211" s="8" t="str">
        <f t="shared" si="18"/>
        <v>*426*</v>
      </c>
    </row>
    <row r="1212" spans="1:18" ht="19.8">
      <c r="A1212" s="3" t="s">
        <v>18575</v>
      </c>
      <c r="B1212" s="3" t="s">
        <v>12</v>
      </c>
      <c r="C1212" s="3" t="s">
        <v>18574</v>
      </c>
      <c r="D1212" s="3" t="s">
        <v>2</v>
      </c>
      <c r="E1212" s="3" t="s">
        <v>18573</v>
      </c>
      <c r="F1212" s="3" t="s">
        <v>3</v>
      </c>
      <c r="G1212" s="3">
        <v>2008</v>
      </c>
      <c r="H1212" s="3" t="s">
        <v>22117</v>
      </c>
      <c r="I1212" s="3">
        <v>405</v>
      </c>
      <c r="J1212" s="3" t="s">
        <v>21099</v>
      </c>
      <c r="K1212" s="3" t="s">
        <v>1</v>
      </c>
      <c r="L1212" s="9">
        <v>45373</v>
      </c>
      <c r="M1212" s="9">
        <v>45528</v>
      </c>
      <c r="N1212" s="3">
        <v>835</v>
      </c>
      <c r="O1212" s="3" t="s">
        <v>21073</v>
      </c>
      <c r="P1212" s="3" t="s">
        <v>21114</v>
      </c>
      <c r="Q1212" s="3">
        <v>120</v>
      </c>
      <c r="R1212" s="8" t="str">
        <f t="shared" si="18"/>
        <v>*120*</v>
      </c>
    </row>
    <row r="1213" spans="1:18" ht="19.8">
      <c r="A1213" s="3" t="s">
        <v>18572</v>
      </c>
      <c r="B1213" s="3" t="s">
        <v>171</v>
      </c>
      <c r="C1213" s="3" t="s">
        <v>18243</v>
      </c>
      <c r="D1213" s="3" t="s">
        <v>141</v>
      </c>
      <c r="E1213" s="3" t="s">
        <v>18571</v>
      </c>
      <c r="F1213" s="3" t="s">
        <v>9</v>
      </c>
      <c r="G1213" s="3">
        <v>2013</v>
      </c>
      <c r="H1213" s="3" t="s">
        <v>22117</v>
      </c>
      <c r="I1213" s="3">
        <v>143</v>
      </c>
      <c r="J1213" s="3" t="s">
        <v>21086</v>
      </c>
      <c r="K1213" s="3" t="s">
        <v>1</v>
      </c>
      <c r="L1213" s="9">
        <v>45159</v>
      </c>
      <c r="M1213" s="9">
        <v>45531</v>
      </c>
      <c r="N1213" s="3">
        <v>2050</v>
      </c>
      <c r="O1213" s="3" t="s">
        <v>25</v>
      </c>
      <c r="P1213" s="3" t="s">
        <v>21114</v>
      </c>
      <c r="Q1213" s="3">
        <v>402</v>
      </c>
      <c r="R1213" s="8" t="str">
        <f t="shared" si="18"/>
        <v>*402*</v>
      </c>
    </row>
    <row r="1214" spans="1:18" ht="19.8">
      <c r="A1214" s="3" t="s">
        <v>18570</v>
      </c>
      <c r="B1214" s="3" t="s">
        <v>304</v>
      </c>
      <c r="C1214" s="3" t="s">
        <v>18569</v>
      </c>
      <c r="D1214" s="3" t="s">
        <v>123</v>
      </c>
      <c r="E1214" s="3" t="s">
        <v>18568</v>
      </c>
      <c r="F1214" s="3" t="s">
        <v>15</v>
      </c>
      <c r="G1214" s="3">
        <v>2019</v>
      </c>
      <c r="H1214" s="3" t="s">
        <v>22117</v>
      </c>
      <c r="I1214" s="3">
        <v>415</v>
      </c>
      <c r="J1214" s="3" t="s">
        <v>21086</v>
      </c>
      <c r="K1214" s="3" t="s">
        <v>0</v>
      </c>
      <c r="N1214" s="3">
        <v>2230</v>
      </c>
      <c r="O1214" s="3" t="s">
        <v>21106</v>
      </c>
      <c r="P1214" s="3" t="s">
        <v>21114</v>
      </c>
      <c r="Q1214" s="3">
        <v>320</v>
      </c>
      <c r="R1214" s="8" t="str">
        <f t="shared" si="18"/>
        <v>*320*</v>
      </c>
    </row>
    <row r="1215" spans="1:18" ht="19.8">
      <c r="A1215" s="3" t="s">
        <v>18567</v>
      </c>
      <c r="B1215" s="3" t="s">
        <v>304</v>
      </c>
      <c r="C1215" s="3" t="s">
        <v>18566</v>
      </c>
      <c r="D1215" s="3" t="s">
        <v>123</v>
      </c>
      <c r="E1215" s="3" t="s">
        <v>18565</v>
      </c>
      <c r="F1215" s="3" t="s">
        <v>3</v>
      </c>
      <c r="G1215" s="3">
        <v>2012</v>
      </c>
      <c r="H1215" s="3" t="s">
        <v>22117</v>
      </c>
      <c r="I1215" s="3">
        <v>132</v>
      </c>
      <c r="J1215" s="3" t="s">
        <v>21100</v>
      </c>
      <c r="K1215" s="3" t="s">
        <v>0</v>
      </c>
      <c r="N1215" s="3">
        <v>2240</v>
      </c>
      <c r="O1215" s="3" t="s">
        <v>21106</v>
      </c>
      <c r="P1215" s="3" t="s">
        <v>21111</v>
      </c>
      <c r="Q1215" s="3">
        <v>213</v>
      </c>
      <c r="R1215" s="8" t="str">
        <f t="shared" si="18"/>
        <v>*213*</v>
      </c>
    </row>
    <row r="1216" spans="1:18" ht="19.8">
      <c r="A1216" s="3" t="s">
        <v>18564</v>
      </c>
      <c r="B1216" s="3" t="s">
        <v>97</v>
      </c>
      <c r="C1216" s="3" t="s">
        <v>18563</v>
      </c>
      <c r="D1216" s="3" t="s">
        <v>95</v>
      </c>
      <c r="E1216" s="3" t="s">
        <v>18562</v>
      </c>
      <c r="F1216" s="3" t="s">
        <v>29</v>
      </c>
      <c r="G1216" s="3">
        <v>2007</v>
      </c>
      <c r="H1216" s="3" t="s">
        <v>22118</v>
      </c>
      <c r="I1216" s="3">
        <v>341</v>
      </c>
      <c r="J1216" s="3" t="s">
        <v>21088</v>
      </c>
      <c r="K1216" s="3" t="s">
        <v>1</v>
      </c>
      <c r="L1216" s="9">
        <v>45377</v>
      </c>
      <c r="M1216" s="9">
        <v>45687</v>
      </c>
      <c r="N1216" s="3">
        <v>2290</v>
      </c>
      <c r="O1216" s="3" t="s">
        <v>21105</v>
      </c>
      <c r="P1216" s="3" t="s">
        <v>21112</v>
      </c>
      <c r="Q1216" s="3">
        <v>240</v>
      </c>
      <c r="R1216" s="8" t="str">
        <f t="shared" si="18"/>
        <v>*240*</v>
      </c>
    </row>
    <row r="1217" spans="1:18" ht="19.8">
      <c r="A1217" s="3" t="s">
        <v>18561</v>
      </c>
      <c r="B1217" s="3" t="s">
        <v>7</v>
      </c>
      <c r="C1217" s="3" t="s">
        <v>18560</v>
      </c>
      <c r="D1217" s="3" t="s">
        <v>5</v>
      </c>
      <c r="E1217" s="3" t="s">
        <v>18559</v>
      </c>
      <c r="F1217" s="3" t="s">
        <v>48</v>
      </c>
      <c r="G1217" s="3">
        <v>2006</v>
      </c>
      <c r="H1217" s="3" t="s">
        <v>22118</v>
      </c>
      <c r="I1217" s="3">
        <v>186</v>
      </c>
      <c r="J1217" s="3" t="s">
        <v>21102</v>
      </c>
      <c r="K1217" s="3" t="s">
        <v>0</v>
      </c>
      <c r="N1217" s="3">
        <v>1740</v>
      </c>
      <c r="O1217" s="3" t="s">
        <v>21106</v>
      </c>
      <c r="P1217" s="3" t="s">
        <v>21114</v>
      </c>
      <c r="Q1217" s="3">
        <v>209</v>
      </c>
      <c r="R1217" s="8" t="str">
        <f t="shared" si="18"/>
        <v>*209*</v>
      </c>
    </row>
    <row r="1218" spans="1:18" ht="19.8">
      <c r="A1218" s="3" t="s">
        <v>18558</v>
      </c>
      <c r="B1218" s="3" t="s">
        <v>147</v>
      </c>
      <c r="C1218" s="3" t="s">
        <v>6714</v>
      </c>
      <c r="D1218" s="3" t="s">
        <v>5</v>
      </c>
      <c r="E1218" s="3" t="s">
        <v>18557</v>
      </c>
      <c r="F1218" s="3" t="s">
        <v>48</v>
      </c>
      <c r="G1218" s="3">
        <v>2009</v>
      </c>
      <c r="H1218" s="3" t="s">
        <v>22116</v>
      </c>
      <c r="I1218" s="3">
        <v>450</v>
      </c>
      <c r="J1218" s="3" t="s">
        <v>21086</v>
      </c>
      <c r="K1218" s="3" t="s">
        <v>1</v>
      </c>
      <c r="L1218" s="9">
        <v>45191</v>
      </c>
      <c r="M1218" s="9">
        <v>45299</v>
      </c>
      <c r="N1218" s="3">
        <v>1120</v>
      </c>
      <c r="O1218" s="3" t="s">
        <v>21106</v>
      </c>
      <c r="P1218" s="3" t="s">
        <v>21114</v>
      </c>
      <c r="Q1218" s="3">
        <v>145</v>
      </c>
      <c r="R1218" s="8" t="str">
        <f t="shared" si="18"/>
        <v>*145*</v>
      </c>
    </row>
    <row r="1219" spans="1:18" ht="19.8">
      <c r="A1219" s="3" t="s">
        <v>18556</v>
      </c>
      <c r="B1219" s="3" t="s">
        <v>143</v>
      </c>
      <c r="C1219" s="3" t="s">
        <v>18555</v>
      </c>
      <c r="D1219" s="3" t="s">
        <v>141</v>
      </c>
      <c r="E1219" s="3" t="s">
        <v>18554</v>
      </c>
      <c r="F1219" s="3" t="s">
        <v>29</v>
      </c>
      <c r="G1219" s="3">
        <v>2019</v>
      </c>
      <c r="H1219" s="3" t="s">
        <v>22118</v>
      </c>
      <c r="I1219" s="3">
        <v>179</v>
      </c>
      <c r="J1219" s="3" t="s">
        <v>21100</v>
      </c>
      <c r="K1219" s="3" t="s">
        <v>1</v>
      </c>
      <c r="L1219" s="9">
        <v>45227</v>
      </c>
      <c r="M1219" s="9">
        <v>45323</v>
      </c>
      <c r="N1219" s="3">
        <v>945</v>
      </c>
      <c r="O1219" s="3" t="s">
        <v>25</v>
      </c>
      <c r="P1219" s="3" t="s">
        <v>21111</v>
      </c>
      <c r="Q1219" s="3">
        <v>199</v>
      </c>
      <c r="R1219" s="8" t="str">
        <f t="shared" si="18"/>
        <v>*199*</v>
      </c>
    </row>
    <row r="1220" spans="1:18" ht="19.8">
      <c r="A1220" s="3" t="s">
        <v>18553</v>
      </c>
      <c r="B1220" s="3" t="s">
        <v>266</v>
      </c>
      <c r="C1220" s="3" t="s">
        <v>18552</v>
      </c>
      <c r="D1220" s="3" t="s">
        <v>141</v>
      </c>
      <c r="E1220" s="3" t="s">
        <v>18551</v>
      </c>
      <c r="F1220" s="3" t="s">
        <v>48</v>
      </c>
      <c r="G1220" s="3">
        <v>2015</v>
      </c>
      <c r="H1220" s="3" t="s">
        <v>22118</v>
      </c>
      <c r="I1220" s="3">
        <v>242</v>
      </c>
      <c r="J1220" s="3" t="s">
        <v>21100</v>
      </c>
      <c r="K1220" s="3" t="s">
        <v>0</v>
      </c>
      <c r="N1220" s="3">
        <v>2445</v>
      </c>
      <c r="O1220" s="3" t="s">
        <v>25</v>
      </c>
      <c r="P1220" s="3" t="s">
        <v>21111</v>
      </c>
      <c r="Q1220" s="3">
        <v>352</v>
      </c>
      <c r="R1220" s="8" t="str">
        <f t="shared" ref="R1220:R1283" si="19">"*"&amp;Q1220&amp;"*"</f>
        <v>*352*</v>
      </c>
    </row>
    <row r="1221" spans="1:18" ht="19.8">
      <c r="A1221" s="3" t="s">
        <v>18550</v>
      </c>
      <c r="B1221" s="3" t="s">
        <v>196</v>
      </c>
      <c r="C1221" s="3" t="s">
        <v>18549</v>
      </c>
      <c r="D1221" s="3" t="s">
        <v>36</v>
      </c>
      <c r="E1221" s="3" t="s">
        <v>18548</v>
      </c>
      <c r="F1221" s="3" t="s">
        <v>9</v>
      </c>
      <c r="G1221" s="3">
        <v>2021</v>
      </c>
      <c r="H1221" s="3" t="s">
        <v>22118</v>
      </c>
      <c r="I1221" s="3">
        <v>369</v>
      </c>
      <c r="J1221" s="3" t="s">
        <v>21098</v>
      </c>
      <c r="K1221" s="3" t="s">
        <v>1</v>
      </c>
      <c r="L1221" s="9">
        <v>45677</v>
      </c>
      <c r="M1221" s="9">
        <v>45678</v>
      </c>
      <c r="N1221" s="3">
        <v>1785</v>
      </c>
      <c r="O1221" s="3" t="s">
        <v>21106</v>
      </c>
      <c r="P1221" s="3" t="s">
        <v>21112</v>
      </c>
      <c r="Q1221" s="3">
        <v>109</v>
      </c>
      <c r="R1221" s="8" t="str">
        <f t="shared" si="19"/>
        <v>*109*</v>
      </c>
    </row>
    <row r="1222" spans="1:18" ht="19.8">
      <c r="A1222" s="3" t="s">
        <v>18547</v>
      </c>
      <c r="B1222" s="3" t="s">
        <v>218</v>
      </c>
      <c r="C1222" s="3" t="s">
        <v>18546</v>
      </c>
      <c r="D1222" s="3" t="s">
        <v>95</v>
      </c>
      <c r="E1222" s="3" t="s">
        <v>18545</v>
      </c>
      <c r="F1222" s="3" t="s">
        <v>15</v>
      </c>
      <c r="G1222" s="3">
        <v>2016</v>
      </c>
      <c r="H1222" s="3" t="s">
        <v>22117</v>
      </c>
      <c r="I1222" s="3">
        <v>180</v>
      </c>
      <c r="J1222" s="3" t="s">
        <v>21101</v>
      </c>
      <c r="K1222" s="3" t="s">
        <v>1</v>
      </c>
      <c r="L1222" s="9">
        <v>45466</v>
      </c>
      <c r="M1222" s="9">
        <v>45584</v>
      </c>
      <c r="N1222" s="3">
        <v>510</v>
      </c>
      <c r="O1222" s="3" t="s">
        <v>21105</v>
      </c>
      <c r="P1222" s="3" t="s">
        <v>21111</v>
      </c>
      <c r="Q1222" s="3">
        <v>161</v>
      </c>
      <c r="R1222" s="8" t="str">
        <f t="shared" si="19"/>
        <v>*161*</v>
      </c>
    </row>
    <row r="1223" spans="1:18" ht="19.8">
      <c r="A1223" s="3" t="s">
        <v>18544</v>
      </c>
      <c r="B1223" s="3" t="s">
        <v>60</v>
      </c>
      <c r="C1223" s="3" t="s">
        <v>5580</v>
      </c>
      <c r="D1223" s="3" t="s">
        <v>41</v>
      </c>
      <c r="E1223" s="3" t="s">
        <v>18543</v>
      </c>
      <c r="F1223" s="3" t="s">
        <v>15</v>
      </c>
      <c r="G1223" s="3">
        <v>2017</v>
      </c>
      <c r="H1223" s="3" t="s">
        <v>22117</v>
      </c>
      <c r="I1223" s="3">
        <v>326</v>
      </c>
      <c r="J1223" s="3" t="s">
        <v>21091</v>
      </c>
      <c r="K1223" s="3" t="s">
        <v>0</v>
      </c>
      <c r="N1223" s="3">
        <v>2335</v>
      </c>
      <c r="O1223" s="3" t="s">
        <v>21106</v>
      </c>
      <c r="P1223" s="3" t="s">
        <v>21114</v>
      </c>
      <c r="Q1223" s="3">
        <v>398</v>
      </c>
      <c r="R1223" s="8" t="str">
        <f t="shared" si="19"/>
        <v>*398*</v>
      </c>
    </row>
    <row r="1224" spans="1:18" ht="19.8">
      <c r="A1224" s="3" t="s">
        <v>18542</v>
      </c>
      <c r="B1224" s="3" t="s">
        <v>27</v>
      </c>
      <c r="C1224" s="3" t="s">
        <v>18541</v>
      </c>
      <c r="D1224" s="3" t="s">
        <v>25</v>
      </c>
      <c r="E1224" s="3" t="s">
        <v>18540</v>
      </c>
      <c r="F1224" s="3" t="s">
        <v>3</v>
      </c>
      <c r="G1224" s="3">
        <v>2006</v>
      </c>
      <c r="H1224" s="3" t="s">
        <v>22117</v>
      </c>
      <c r="I1224" s="3">
        <v>227</v>
      </c>
      <c r="J1224" s="3" t="s">
        <v>21093</v>
      </c>
      <c r="K1224" s="3" t="s">
        <v>0</v>
      </c>
      <c r="N1224" s="3">
        <v>250</v>
      </c>
      <c r="O1224" s="3" t="s">
        <v>25</v>
      </c>
      <c r="P1224" s="3" t="s">
        <v>21111</v>
      </c>
      <c r="Q1224" s="3">
        <v>278</v>
      </c>
      <c r="R1224" s="8" t="str">
        <f t="shared" si="19"/>
        <v>*278*</v>
      </c>
    </row>
    <row r="1225" spans="1:18" ht="19.8">
      <c r="A1225" s="3" t="s">
        <v>18539</v>
      </c>
      <c r="B1225" s="3" t="s">
        <v>256</v>
      </c>
      <c r="C1225" s="3" t="s">
        <v>18538</v>
      </c>
      <c r="D1225" s="3" t="s">
        <v>14</v>
      </c>
      <c r="E1225" s="3" t="s">
        <v>18537</v>
      </c>
      <c r="F1225" s="3" t="s">
        <v>3</v>
      </c>
      <c r="G1225" s="3">
        <v>2012</v>
      </c>
      <c r="H1225" s="3" t="s">
        <v>22117</v>
      </c>
      <c r="I1225" s="3">
        <v>266</v>
      </c>
      <c r="J1225" s="3" t="s">
        <v>21087</v>
      </c>
      <c r="K1225" s="3" t="s">
        <v>1</v>
      </c>
      <c r="L1225" s="9">
        <v>45387</v>
      </c>
      <c r="M1225" s="9">
        <v>45493</v>
      </c>
      <c r="N1225" s="3">
        <v>1355</v>
      </c>
      <c r="O1225" s="3" t="s">
        <v>21106</v>
      </c>
      <c r="P1225" s="3" t="s">
        <v>21112</v>
      </c>
      <c r="Q1225" s="3">
        <v>385</v>
      </c>
      <c r="R1225" s="8" t="str">
        <f t="shared" si="19"/>
        <v>*385*</v>
      </c>
    </row>
    <row r="1226" spans="1:18" ht="19.8">
      <c r="A1226" s="3" t="s">
        <v>18536</v>
      </c>
      <c r="B1226" s="3" t="s">
        <v>256</v>
      </c>
      <c r="C1226" s="3" t="s">
        <v>18535</v>
      </c>
      <c r="D1226" s="3" t="s">
        <v>14</v>
      </c>
      <c r="E1226" s="3" t="s">
        <v>18534</v>
      </c>
      <c r="F1226" s="3" t="s">
        <v>29</v>
      </c>
      <c r="G1226" s="3">
        <v>2022</v>
      </c>
      <c r="H1226" s="3" t="s">
        <v>22118</v>
      </c>
      <c r="I1226" s="3">
        <v>344</v>
      </c>
      <c r="J1226" s="3" t="s">
        <v>21090</v>
      </c>
      <c r="K1226" s="3" t="s">
        <v>1</v>
      </c>
      <c r="L1226" s="9">
        <v>45671</v>
      </c>
      <c r="M1226" s="9">
        <v>45714</v>
      </c>
      <c r="N1226" s="3">
        <v>2435</v>
      </c>
      <c r="O1226" s="3" t="s">
        <v>21106</v>
      </c>
      <c r="P1226" s="3" t="s">
        <v>21111</v>
      </c>
      <c r="Q1226" s="3">
        <v>160</v>
      </c>
      <c r="R1226" s="8" t="str">
        <f t="shared" si="19"/>
        <v>*160*</v>
      </c>
    </row>
    <row r="1227" spans="1:18" ht="19.8">
      <c r="A1227" s="3" t="s">
        <v>18533</v>
      </c>
      <c r="B1227" s="3" t="s">
        <v>266</v>
      </c>
      <c r="C1227" s="3" t="s">
        <v>18532</v>
      </c>
      <c r="D1227" s="3" t="s">
        <v>141</v>
      </c>
      <c r="E1227" s="3" t="s">
        <v>18531</v>
      </c>
      <c r="F1227" s="3" t="s">
        <v>77</v>
      </c>
      <c r="G1227" s="3">
        <v>2009</v>
      </c>
      <c r="H1227" s="3" t="s">
        <v>22118</v>
      </c>
      <c r="I1227" s="3">
        <v>338</v>
      </c>
      <c r="J1227" s="3" t="s">
        <v>21101</v>
      </c>
      <c r="K1227" s="3" t="s">
        <v>1</v>
      </c>
      <c r="L1227" s="9">
        <v>45165</v>
      </c>
      <c r="M1227" s="9">
        <v>45516</v>
      </c>
      <c r="N1227" s="3">
        <v>825</v>
      </c>
      <c r="O1227" s="3" t="s">
        <v>25</v>
      </c>
      <c r="P1227" s="3" t="s">
        <v>21112</v>
      </c>
      <c r="Q1227" s="3">
        <v>419</v>
      </c>
      <c r="R1227" s="8" t="str">
        <f t="shared" si="19"/>
        <v>*419*</v>
      </c>
    </row>
    <row r="1228" spans="1:18" ht="19.8">
      <c r="A1228" s="3" t="s">
        <v>18530</v>
      </c>
      <c r="B1228" s="3" t="s">
        <v>285</v>
      </c>
      <c r="C1228" s="3" t="s">
        <v>18529</v>
      </c>
      <c r="D1228" s="3" t="s">
        <v>31</v>
      </c>
      <c r="E1228" s="3" t="s">
        <v>18528</v>
      </c>
      <c r="F1228" s="3" t="s">
        <v>29</v>
      </c>
      <c r="G1228" s="3">
        <v>2014</v>
      </c>
      <c r="H1228" s="3" t="s">
        <v>22116</v>
      </c>
      <c r="I1228" s="3">
        <v>432</v>
      </c>
      <c r="J1228" s="3" t="s">
        <v>21098</v>
      </c>
      <c r="K1228" s="3" t="s">
        <v>1</v>
      </c>
      <c r="L1228" s="9">
        <v>45271</v>
      </c>
      <c r="M1228" s="9">
        <v>45495</v>
      </c>
      <c r="N1228" s="3">
        <v>1125</v>
      </c>
      <c r="O1228" s="3" t="s">
        <v>21106</v>
      </c>
      <c r="P1228" s="3" t="s">
        <v>21112</v>
      </c>
      <c r="Q1228" s="3">
        <v>373</v>
      </c>
      <c r="R1228" s="8" t="str">
        <f t="shared" si="19"/>
        <v>*373*</v>
      </c>
    </row>
    <row r="1229" spans="1:18" ht="19.8">
      <c r="A1229" s="3" t="s">
        <v>18527</v>
      </c>
      <c r="B1229" s="3" t="s">
        <v>455</v>
      </c>
      <c r="C1229" s="3" t="s">
        <v>18526</v>
      </c>
      <c r="D1229" s="3" t="s">
        <v>14</v>
      </c>
      <c r="E1229" s="3" t="s">
        <v>18525</v>
      </c>
      <c r="F1229" s="3" t="s">
        <v>3</v>
      </c>
      <c r="G1229" s="3">
        <v>2018</v>
      </c>
      <c r="H1229" s="3" t="s">
        <v>22118</v>
      </c>
      <c r="I1229" s="3">
        <v>474</v>
      </c>
      <c r="J1229" s="3" t="s">
        <v>21090</v>
      </c>
      <c r="K1229" s="3" t="s">
        <v>1</v>
      </c>
      <c r="L1229" s="9">
        <v>45043</v>
      </c>
      <c r="M1229" s="9">
        <v>45183</v>
      </c>
      <c r="N1229" s="3">
        <v>575</v>
      </c>
      <c r="O1229" s="3" t="s">
        <v>21106</v>
      </c>
      <c r="P1229" s="3" t="s">
        <v>21112</v>
      </c>
      <c r="Q1229" s="3">
        <v>447</v>
      </c>
      <c r="R1229" s="8" t="str">
        <f t="shared" si="19"/>
        <v>*447*</v>
      </c>
    </row>
    <row r="1230" spans="1:18" ht="19.8">
      <c r="A1230" s="3" t="s">
        <v>18524</v>
      </c>
      <c r="B1230" s="3" t="s">
        <v>33</v>
      </c>
      <c r="C1230" s="3" t="s">
        <v>18523</v>
      </c>
      <c r="D1230" s="3" t="s">
        <v>31</v>
      </c>
      <c r="E1230" s="3" t="s">
        <v>18522</v>
      </c>
      <c r="F1230" s="3" t="s">
        <v>3</v>
      </c>
      <c r="G1230" s="3">
        <v>2010</v>
      </c>
      <c r="H1230" s="3" t="s">
        <v>22117</v>
      </c>
      <c r="I1230" s="3">
        <v>142</v>
      </c>
      <c r="J1230" s="3" t="s">
        <v>21087</v>
      </c>
      <c r="K1230" s="3" t="s">
        <v>0</v>
      </c>
      <c r="N1230" s="3">
        <v>435</v>
      </c>
      <c r="O1230" s="3" t="s">
        <v>21106</v>
      </c>
      <c r="P1230" s="3" t="s">
        <v>21111</v>
      </c>
      <c r="Q1230" s="3">
        <v>283</v>
      </c>
      <c r="R1230" s="8" t="str">
        <f t="shared" si="19"/>
        <v>*283*</v>
      </c>
    </row>
    <row r="1231" spans="1:18" ht="19.8">
      <c r="A1231" s="3" t="s">
        <v>18521</v>
      </c>
      <c r="B1231" s="3" t="s">
        <v>72</v>
      </c>
      <c r="C1231" s="3" t="s">
        <v>18520</v>
      </c>
      <c r="D1231" s="3" t="s">
        <v>36</v>
      </c>
      <c r="E1231" s="3" t="s">
        <v>18519</v>
      </c>
      <c r="F1231" s="3" t="s">
        <v>48</v>
      </c>
      <c r="G1231" s="3">
        <v>2008</v>
      </c>
      <c r="H1231" s="3" t="s">
        <v>22116</v>
      </c>
      <c r="I1231" s="3">
        <v>259</v>
      </c>
      <c r="J1231" s="3" t="s">
        <v>21091</v>
      </c>
      <c r="K1231" s="3" t="s">
        <v>0</v>
      </c>
      <c r="N1231" s="3">
        <v>885</v>
      </c>
      <c r="O1231" s="3" t="s">
        <v>21106</v>
      </c>
      <c r="P1231" s="3" t="s">
        <v>21114</v>
      </c>
      <c r="Q1231" s="3">
        <v>224</v>
      </c>
      <c r="R1231" s="8" t="str">
        <f t="shared" si="19"/>
        <v>*224*</v>
      </c>
    </row>
    <row r="1232" spans="1:18" ht="19.8">
      <c r="A1232" s="3" t="s">
        <v>18518</v>
      </c>
      <c r="B1232" s="3" t="s">
        <v>12</v>
      </c>
      <c r="C1232" s="3" t="s">
        <v>18517</v>
      </c>
      <c r="D1232" s="3" t="s">
        <v>2</v>
      </c>
      <c r="E1232" s="3" t="s">
        <v>18516</v>
      </c>
      <c r="F1232" s="3" t="s">
        <v>29</v>
      </c>
      <c r="G1232" s="3">
        <v>2008</v>
      </c>
      <c r="H1232" s="3" t="s">
        <v>22116</v>
      </c>
      <c r="I1232" s="3">
        <v>326</v>
      </c>
      <c r="J1232" s="3" t="s">
        <v>21090</v>
      </c>
      <c r="K1232" s="3" t="s">
        <v>0</v>
      </c>
      <c r="N1232" s="3">
        <v>2500</v>
      </c>
      <c r="O1232" s="3" t="s">
        <v>21073</v>
      </c>
      <c r="P1232" s="3" t="s">
        <v>21113</v>
      </c>
      <c r="Q1232" s="3">
        <v>381</v>
      </c>
      <c r="R1232" s="8" t="str">
        <f t="shared" si="19"/>
        <v>*381*</v>
      </c>
    </row>
    <row r="1233" spans="1:18" ht="19.8">
      <c r="A1233" s="3" t="s">
        <v>18515</v>
      </c>
      <c r="B1233" s="3" t="s">
        <v>38</v>
      </c>
      <c r="C1233" s="3" t="s">
        <v>18514</v>
      </c>
      <c r="D1233" s="3" t="s">
        <v>36</v>
      </c>
      <c r="E1233" s="3" t="s">
        <v>18513</v>
      </c>
      <c r="F1233" s="3" t="s">
        <v>3</v>
      </c>
      <c r="G1233" s="3">
        <v>2012</v>
      </c>
      <c r="H1233" s="3" t="s">
        <v>22116</v>
      </c>
      <c r="I1233" s="3">
        <v>253</v>
      </c>
      <c r="J1233" s="3" t="s">
        <v>21099</v>
      </c>
      <c r="K1233" s="3" t="s">
        <v>0</v>
      </c>
      <c r="N1233" s="3">
        <v>2480</v>
      </c>
      <c r="O1233" s="3" t="s">
        <v>21106</v>
      </c>
      <c r="P1233" s="3" t="s">
        <v>21112</v>
      </c>
      <c r="Q1233" s="3">
        <v>126</v>
      </c>
      <c r="R1233" s="8" t="str">
        <f t="shared" si="19"/>
        <v>*126*</v>
      </c>
    </row>
    <row r="1234" spans="1:18" ht="19.8">
      <c r="A1234" s="3" t="s">
        <v>18512</v>
      </c>
      <c r="B1234" s="3" t="s">
        <v>160</v>
      </c>
      <c r="C1234" s="3" t="s">
        <v>18511</v>
      </c>
      <c r="D1234" s="3" t="s">
        <v>31</v>
      </c>
      <c r="E1234" s="3" t="s">
        <v>18510</v>
      </c>
      <c r="F1234" s="3" t="s">
        <v>29</v>
      </c>
      <c r="G1234" s="3">
        <v>2023</v>
      </c>
      <c r="H1234" s="3" t="s">
        <v>22118</v>
      </c>
      <c r="I1234" s="3">
        <v>334</v>
      </c>
      <c r="J1234" s="3" t="s">
        <v>21085</v>
      </c>
      <c r="K1234" s="3" t="s">
        <v>1</v>
      </c>
      <c r="L1234" s="9">
        <v>45646</v>
      </c>
      <c r="M1234" s="9">
        <v>45684</v>
      </c>
      <c r="N1234" s="3">
        <v>1620</v>
      </c>
      <c r="O1234" s="3" t="s">
        <v>21106</v>
      </c>
      <c r="P1234" s="3" t="s">
        <v>21113</v>
      </c>
      <c r="Q1234" s="3">
        <v>180</v>
      </c>
      <c r="R1234" s="8" t="str">
        <f t="shared" si="19"/>
        <v>*180*</v>
      </c>
    </row>
    <row r="1235" spans="1:18" ht="19.8">
      <c r="A1235" s="3" t="s">
        <v>18508</v>
      </c>
      <c r="B1235" s="3" t="s">
        <v>52</v>
      </c>
      <c r="C1235" s="3" t="s">
        <v>7556</v>
      </c>
      <c r="D1235" s="3" t="s">
        <v>50</v>
      </c>
      <c r="E1235" s="3" t="s">
        <v>18507</v>
      </c>
      <c r="F1235" s="3" t="s">
        <v>77</v>
      </c>
      <c r="G1235" s="3">
        <v>2018</v>
      </c>
      <c r="H1235" s="3" t="s">
        <v>22116</v>
      </c>
      <c r="I1235" s="3">
        <v>147</v>
      </c>
      <c r="J1235" s="3" t="s">
        <v>21092</v>
      </c>
      <c r="K1235" s="3" t="s">
        <v>0</v>
      </c>
      <c r="N1235" s="3">
        <v>2440</v>
      </c>
      <c r="O1235" s="3" t="s">
        <v>21106</v>
      </c>
      <c r="P1235" s="3" t="s">
        <v>21114</v>
      </c>
      <c r="Q1235" s="3">
        <v>423</v>
      </c>
      <c r="R1235" s="8" t="str">
        <f t="shared" si="19"/>
        <v>*423*</v>
      </c>
    </row>
    <row r="1236" spans="1:18" ht="19.8">
      <c r="A1236" s="3" t="s">
        <v>18506</v>
      </c>
      <c r="B1236" s="3" t="s">
        <v>433</v>
      </c>
      <c r="C1236" s="3" t="s">
        <v>18505</v>
      </c>
      <c r="D1236" s="3" t="s">
        <v>123</v>
      </c>
      <c r="E1236" s="3" t="s">
        <v>18504</v>
      </c>
      <c r="F1236" s="3" t="s">
        <v>48</v>
      </c>
      <c r="G1236" s="3">
        <v>2015</v>
      </c>
      <c r="H1236" s="3" t="s">
        <v>22118</v>
      </c>
      <c r="I1236" s="3">
        <v>178</v>
      </c>
      <c r="J1236" s="3" t="s">
        <v>21094</v>
      </c>
      <c r="K1236" s="3" t="s">
        <v>0</v>
      </c>
      <c r="N1236" s="3">
        <v>1145</v>
      </c>
      <c r="O1236" s="3" t="s">
        <v>21106</v>
      </c>
      <c r="P1236" s="3" t="s">
        <v>21114</v>
      </c>
      <c r="Q1236" s="3">
        <v>161</v>
      </c>
      <c r="R1236" s="8" t="str">
        <f t="shared" si="19"/>
        <v>*161*</v>
      </c>
    </row>
    <row r="1237" spans="1:18" ht="19.8">
      <c r="A1237" s="3" t="s">
        <v>18503</v>
      </c>
      <c r="B1237" s="3" t="s">
        <v>56</v>
      </c>
      <c r="C1237" s="3" t="s">
        <v>18502</v>
      </c>
      <c r="D1237" s="3" t="s">
        <v>50</v>
      </c>
      <c r="E1237" s="3" t="s">
        <v>18501</v>
      </c>
      <c r="F1237" s="3" t="s">
        <v>3</v>
      </c>
      <c r="G1237" s="3">
        <v>2023</v>
      </c>
      <c r="H1237" s="3" t="s">
        <v>22118</v>
      </c>
      <c r="I1237" s="3">
        <v>310</v>
      </c>
      <c r="J1237" s="3" t="s">
        <v>21098</v>
      </c>
      <c r="K1237" s="3" t="s">
        <v>1</v>
      </c>
      <c r="L1237" s="9">
        <v>45474</v>
      </c>
      <c r="M1237" s="9">
        <v>45523</v>
      </c>
      <c r="N1237" s="3">
        <v>1755</v>
      </c>
      <c r="O1237" s="3" t="s">
        <v>21106</v>
      </c>
      <c r="P1237" s="3" t="s">
        <v>21114</v>
      </c>
      <c r="Q1237" s="3">
        <v>403</v>
      </c>
      <c r="R1237" s="8" t="str">
        <f t="shared" si="19"/>
        <v>*403*</v>
      </c>
    </row>
    <row r="1238" spans="1:18" ht="19.8">
      <c r="A1238" s="3" t="s">
        <v>18500</v>
      </c>
      <c r="B1238" s="3" t="s">
        <v>12</v>
      </c>
      <c r="C1238" s="3" t="s">
        <v>18499</v>
      </c>
      <c r="D1238" s="3" t="s">
        <v>2</v>
      </c>
      <c r="E1238" s="3" t="s">
        <v>18498</v>
      </c>
      <c r="F1238" s="3" t="s">
        <v>9</v>
      </c>
      <c r="G1238" s="3">
        <v>2007</v>
      </c>
      <c r="H1238" s="3" t="s">
        <v>22118</v>
      </c>
      <c r="I1238" s="3">
        <v>224</v>
      </c>
      <c r="J1238" s="3" t="s">
        <v>21102</v>
      </c>
      <c r="K1238" s="3" t="s">
        <v>0</v>
      </c>
      <c r="N1238" s="3">
        <v>910</v>
      </c>
      <c r="O1238" s="3" t="s">
        <v>21073</v>
      </c>
      <c r="P1238" s="3" t="s">
        <v>21111</v>
      </c>
      <c r="Q1238" s="3">
        <v>417</v>
      </c>
      <c r="R1238" s="8" t="str">
        <f t="shared" si="19"/>
        <v>*417*</v>
      </c>
    </row>
    <row r="1239" spans="1:18" ht="19.8">
      <c r="A1239" s="3" t="s">
        <v>18497</v>
      </c>
      <c r="B1239" s="3" t="s">
        <v>171</v>
      </c>
      <c r="C1239" s="3" t="s">
        <v>18496</v>
      </c>
      <c r="D1239" s="3" t="s">
        <v>141</v>
      </c>
      <c r="E1239" s="3" t="s">
        <v>18495</v>
      </c>
      <c r="F1239" s="3" t="s">
        <v>77</v>
      </c>
      <c r="G1239" s="3">
        <v>2019</v>
      </c>
      <c r="H1239" s="3" t="s">
        <v>22117</v>
      </c>
      <c r="I1239" s="3">
        <v>329</v>
      </c>
      <c r="J1239" s="3" t="s">
        <v>21095</v>
      </c>
      <c r="K1239" s="3" t="s">
        <v>1</v>
      </c>
      <c r="L1239" s="9">
        <v>45606</v>
      </c>
      <c r="M1239" s="9">
        <v>45655</v>
      </c>
      <c r="N1239" s="3">
        <v>730</v>
      </c>
      <c r="O1239" s="3" t="s">
        <v>25</v>
      </c>
      <c r="P1239" s="3" t="s">
        <v>21112</v>
      </c>
      <c r="Q1239" s="3">
        <v>338</v>
      </c>
      <c r="R1239" s="8" t="str">
        <f t="shared" si="19"/>
        <v>*338*</v>
      </c>
    </row>
    <row r="1240" spans="1:18" ht="19.8">
      <c r="A1240" s="3" t="s">
        <v>18494</v>
      </c>
      <c r="B1240" s="3" t="s">
        <v>304</v>
      </c>
      <c r="C1240" s="3" t="s">
        <v>18493</v>
      </c>
      <c r="D1240" s="3" t="s">
        <v>123</v>
      </c>
      <c r="E1240" s="3" t="s">
        <v>18492</v>
      </c>
      <c r="F1240" s="3" t="s">
        <v>48</v>
      </c>
      <c r="G1240" s="3">
        <v>2008</v>
      </c>
      <c r="H1240" s="3" t="s">
        <v>22117</v>
      </c>
      <c r="I1240" s="3">
        <v>293</v>
      </c>
      <c r="J1240" s="3" t="s">
        <v>21097</v>
      </c>
      <c r="K1240" s="3" t="s">
        <v>1</v>
      </c>
      <c r="L1240" s="9">
        <v>45660</v>
      </c>
      <c r="M1240" s="9">
        <v>45672</v>
      </c>
      <c r="N1240" s="3">
        <v>255</v>
      </c>
      <c r="O1240" s="3" t="s">
        <v>21106</v>
      </c>
      <c r="P1240" s="3" t="s">
        <v>21114</v>
      </c>
      <c r="Q1240" s="3">
        <v>108</v>
      </c>
      <c r="R1240" s="8" t="str">
        <f t="shared" si="19"/>
        <v>*108*</v>
      </c>
    </row>
    <row r="1241" spans="1:18" ht="19.8">
      <c r="A1241" s="3" t="s">
        <v>18491</v>
      </c>
      <c r="B1241" s="3" t="s">
        <v>88</v>
      </c>
      <c r="C1241" s="3" t="s">
        <v>18490</v>
      </c>
      <c r="D1241" s="3" t="s">
        <v>2</v>
      </c>
      <c r="E1241" s="3" t="s">
        <v>18489</v>
      </c>
      <c r="F1241" s="3" t="s">
        <v>3</v>
      </c>
      <c r="G1241" s="3">
        <v>2018</v>
      </c>
      <c r="H1241" s="3" t="s">
        <v>22117</v>
      </c>
      <c r="I1241" s="3">
        <v>93</v>
      </c>
      <c r="J1241" s="3" t="s">
        <v>21102</v>
      </c>
      <c r="K1241" s="3" t="s">
        <v>0</v>
      </c>
      <c r="N1241" s="3">
        <v>2240</v>
      </c>
      <c r="O1241" s="3" t="s">
        <v>21073</v>
      </c>
      <c r="P1241" s="3" t="s">
        <v>21114</v>
      </c>
      <c r="Q1241" s="3">
        <v>351</v>
      </c>
      <c r="R1241" s="8" t="str">
        <f t="shared" si="19"/>
        <v>*351*</v>
      </c>
    </row>
    <row r="1242" spans="1:18" ht="19.8">
      <c r="A1242" s="3" t="s">
        <v>18488</v>
      </c>
      <c r="B1242" s="3" t="s">
        <v>344</v>
      </c>
      <c r="C1242" s="3" t="s">
        <v>13468</v>
      </c>
      <c r="D1242" s="3" t="s">
        <v>82</v>
      </c>
      <c r="E1242" s="3" t="s">
        <v>18487</v>
      </c>
      <c r="F1242" s="3" t="s">
        <v>29</v>
      </c>
      <c r="G1242" s="3">
        <v>2007</v>
      </c>
      <c r="H1242" s="3" t="s">
        <v>22117</v>
      </c>
      <c r="I1242" s="3">
        <v>369</v>
      </c>
      <c r="J1242" s="3" t="s">
        <v>21092</v>
      </c>
      <c r="K1242" s="3" t="s">
        <v>1</v>
      </c>
      <c r="L1242" s="9">
        <v>45181</v>
      </c>
      <c r="M1242" s="9">
        <v>45320</v>
      </c>
      <c r="N1242" s="3">
        <v>2150</v>
      </c>
      <c r="O1242" s="3" t="s">
        <v>21105</v>
      </c>
      <c r="P1242" s="3" t="s">
        <v>21111</v>
      </c>
      <c r="Q1242" s="3">
        <v>352</v>
      </c>
      <c r="R1242" s="8" t="str">
        <f t="shared" si="19"/>
        <v>*352*</v>
      </c>
    </row>
    <row r="1243" spans="1:18" ht="19.8">
      <c r="A1243" s="3" t="s">
        <v>18486</v>
      </c>
      <c r="B1243" s="3" t="s">
        <v>43</v>
      </c>
      <c r="C1243" s="3" t="s">
        <v>18485</v>
      </c>
      <c r="D1243" s="3" t="s">
        <v>41</v>
      </c>
      <c r="E1243" s="3" t="s">
        <v>18484</v>
      </c>
      <c r="F1243" s="3" t="s">
        <v>15</v>
      </c>
      <c r="G1243" s="3">
        <v>2020</v>
      </c>
      <c r="H1243" s="3" t="s">
        <v>22118</v>
      </c>
      <c r="I1243" s="3">
        <v>366</v>
      </c>
      <c r="J1243" s="3" t="s">
        <v>21087</v>
      </c>
      <c r="K1243" s="3" t="s">
        <v>0</v>
      </c>
      <c r="N1243" s="3">
        <v>1285</v>
      </c>
      <c r="O1243" s="3" t="s">
        <v>21106</v>
      </c>
      <c r="P1243" s="3" t="s">
        <v>21111</v>
      </c>
      <c r="Q1243" s="3">
        <v>324</v>
      </c>
      <c r="R1243" s="8" t="str">
        <f t="shared" si="19"/>
        <v>*324*</v>
      </c>
    </row>
    <row r="1244" spans="1:18" ht="19.8">
      <c r="A1244" s="3" t="s">
        <v>18483</v>
      </c>
      <c r="B1244" s="3" t="s">
        <v>84</v>
      </c>
      <c r="C1244" s="3" t="s">
        <v>18482</v>
      </c>
      <c r="D1244" s="3" t="s">
        <v>82</v>
      </c>
      <c r="E1244" s="3" t="s">
        <v>18481</v>
      </c>
      <c r="F1244" s="3" t="s">
        <v>77</v>
      </c>
      <c r="G1244" s="3">
        <v>2024</v>
      </c>
      <c r="H1244" s="3" t="s">
        <v>22118</v>
      </c>
      <c r="I1244" s="3">
        <v>378</v>
      </c>
      <c r="J1244" s="3" t="s">
        <v>21102</v>
      </c>
      <c r="K1244" s="3" t="s">
        <v>0</v>
      </c>
      <c r="N1244" s="3">
        <v>630</v>
      </c>
      <c r="O1244" s="3" t="s">
        <v>21105</v>
      </c>
      <c r="P1244" s="3" t="s">
        <v>21112</v>
      </c>
      <c r="Q1244" s="3">
        <v>432</v>
      </c>
      <c r="R1244" s="8" t="str">
        <f t="shared" si="19"/>
        <v>*432*</v>
      </c>
    </row>
    <row r="1245" spans="1:18" ht="19.8">
      <c r="A1245" s="3" t="s">
        <v>18480</v>
      </c>
      <c r="B1245" s="3" t="s">
        <v>65</v>
      </c>
      <c r="C1245" s="3" t="s">
        <v>18479</v>
      </c>
      <c r="D1245" s="3" t="s">
        <v>63</v>
      </c>
      <c r="E1245" s="3" t="s">
        <v>18478</v>
      </c>
      <c r="F1245" s="3" t="s">
        <v>77</v>
      </c>
      <c r="G1245" s="3">
        <v>2018</v>
      </c>
      <c r="H1245" s="3" t="s">
        <v>22116</v>
      </c>
      <c r="I1245" s="3">
        <v>206</v>
      </c>
      <c r="J1245" s="3" t="s">
        <v>21086</v>
      </c>
      <c r="K1245" s="3" t="s">
        <v>1</v>
      </c>
      <c r="L1245" s="9">
        <v>45444</v>
      </c>
      <c r="M1245" s="9">
        <v>45537</v>
      </c>
      <c r="N1245" s="3">
        <v>1425</v>
      </c>
      <c r="O1245" s="3" t="s">
        <v>21106</v>
      </c>
      <c r="P1245" s="3" t="s">
        <v>21111</v>
      </c>
      <c r="Q1245" s="3">
        <v>411</v>
      </c>
      <c r="R1245" s="8" t="str">
        <f t="shared" si="19"/>
        <v>*411*</v>
      </c>
    </row>
    <row r="1246" spans="1:18" ht="19.8">
      <c r="A1246" s="3" t="s">
        <v>18477</v>
      </c>
      <c r="B1246" s="3" t="s">
        <v>218</v>
      </c>
      <c r="C1246" s="3" t="s">
        <v>18476</v>
      </c>
      <c r="D1246" s="3" t="s">
        <v>95</v>
      </c>
      <c r="E1246" s="3" t="s">
        <v>18475</v>
      </c>
      <c r="F1246" s="3" t="s">
        <v>77</v>
      </c>
      <c r="G1246" s="3">
        <v>2020</v>
      </c>
      <c r="H1246" s="3" t="s">
        <v>22118</v>
      </c>
      <c r="I1246" s="3">
        <v>234</v>
      </c>
      <c r="J1246" s="3" t="s">
        <v>21100</v>
      </c>
      <c r="K1246" s="3" t="s">
        <v>1</v>
      </c>
      <c r="L1246" s="9">
        <v>45406</v>
      </c>
      <c r="M1246" s="9">
        <v>45647</v>
      </c>
      <c r="N1246" s="3">
        <v>975</v>
      </c>
      <c r="O1246" s="3" t="s">
        <v>21105</v>
      </c>
      <c r="P1246" s="3" t="s">
        <v>21114</v>
      </c>
      <c r="Q1246" s="3">
        <v>218</v>
      </c>
      <c r="R1246" s="8" t="str">
        <f t="shared" si="19"/>
        <v>*218*</v>
      </c>
    </row>
    <row r="1247" spans="1:18" ht="19.8">
      <c r="A1247" s="3" t="s">
        <v>18474</v>
      </c>
      <c r="B1247" s="3" t="s">
        <v>171</v>
      </c>
      <c r="C1247" s="3" t="s">
        <v>18473</v>
      </c>
      <c r="D1247" s="3" t="s">
        <v>141</v>
      </c>
      <c r="E1247" s="3" t="s">
        <v>18472</v>
      </c>
      <c r="F1247" s="3" t="s">
        <v>77</v>
      </c>
      <c r="G1247" s="3">
        <v>2014</v>
      </c>
      <c r="H1247" s="3" t="s">
        <v>22118</v>
      </c>
      <c r="I1247" s="3">
        <v>343</v>
      </c>
      <c r="J1247" s="3" t="s">
        <v>21087</v>
      </c>
      <c r="K1247" s="3" t="s">
        <v>1</v>
      </c>
      <c r="L1247" s="9">
        <v>45230</v>
      </c>
      <c r="M1247" s="9">
        <v>45706</v>
      </c>
      <c r="N1247" s="3">
        <v>2075</v>
      </c>
      <c r="O1247" s="3" t="s">
        <v>25</v>
      </c>
      <c r="P1247" s="3" t="s">
        <v>21111</v>
      </c>
      <c r="Q1247" s="3">
        <v>350</v>
      </c>
      <c r="R1247" s="8" t="str">
        <f t="shared" si="19"/>
        <v>*350*</v>
      </c>
    </row>
    <row r="1248" spans="1:18" ht="19.8">
      <c r="A1248" s="3" t="s">
        <v>18471</v>
      </c>
      <c r="B1248" s="3" t="s">
        <v>18</v>
      </c>
      <c r="C1248" s="3" t="s">
        <v>18470</v>
      </c>
      <c r="D1248" s="3" t="s">
        <v>14</v>
      </c>
      <c r="E1248" s="3" t="s">
        <v>18469</v>
      </c>
      <c r="F1248" s="3" t="s">
        <v>15</v>
      </c>
      <c r="G1248" s="3">
        <v>2017</v>
      </c>
      <c r="H1248" s="3" t="s">
        <v>22118</v>
      </c>
      <c r="I1248" s="3">
        <v>105</v>
      </c>
      <c r="J1248" s="3" t="s">
        <v>21084</v>
      </c>
      <c r="K1248" s="3" t="s">
        <v>1</v>
      </c>
      <c r="L1248" s="9">
        <v>45315</v>
      </c>
      <c r="M1248" s="9">
        <v>45710</v>
      </c>
      <c r="N1248" s="3">
        <v>1790</v>
      </c>
      <c r="O1248" s="3" t="s">
        <v>21106</v>
      </c>
      <c r="P1248" s="3" t="s">
        <v>21112</v>
      </c>
      <c r="Q1248" s="3">
        <v>372</v>
      </c>
      <c r="R1248" s="8" t="str">
        <f t="shared" si="19"/>
        <v>*372*</v>
      </c>
    </row>
    <row r="1249" spans="1:18" ht="19.8">
      <c r="A1249" s="3" t="s">
        <v>18468</v>
      </c>
      <c r="B1249" s="3" t="s">
        <v>27</v>
      </c>
      <c r="C1249" s="3" t="s">
        <v>18467</v>
      </c>
      <c r="D1249" s="3" t="s">
        <v>25</v>
      </c>
      <c r="E1249" s="3" t="s">
        <v>18466</v>
      </c>
      <c r="F1249" s="3" t="s">
        <v>15</v>
      </c>
      <c r="G1249" s="3">
        <v>2021</v>
      </c>
      <c r="H1249" s="3" t="s">
        <v>22117</v>
      </c>
      <c r="I1249" s="3">
        <v>125</v>
      </c>
      <c r="J1249" s="3" t="s">
        <v>21090</v>
      </c>
      <c r="K1249" s="3" t="s">
        <v>0</v>
      </c>
      <c r="N1249" s="3">
        <v>585</v>
      </c>
      <c r="O1249" s="3" t="s">
        <v>25</v>
      </c>
      <c r="P1249" s="3" t="s">
        <v>21111</v>
      </c>
      <c r="Q1249" s="3">
        <v>212</v>
      </c>
      <c r="R1249" s="8" t="str">
        <f t="shared" si="19"/>
        <v>*212*</v>
      </c>
    </row>
    <row r="1250" spans="1:18" ht="19.8">
      <c r="A1250" s="3" t="s">
        <v>18465</v>
      </c>
      <c r="B1250" s="3" t="s">
        <v>52</v>
      </c>
      <c r="C1250" s="3" t="s">
        <v>18464</v>
      </c>
      <c r="D1250" s="3" t="s">
        <v>50</v>
      </c>
      <c r="E1250" s="3" t="s">
        <v>18463</v>
      </c>
      <c r="F1250" s="3" t="s">
        <v>48</v>
      </c>
      <c r="G1250" s="3">
        <v>2022</v>
      </c>
      <c r="H1250" s="3" t="s">
        <v>22117</v>
      </c>
      <c r="I1250" s="3">
        <v>354</v>
      </c>
      <c r="J1250" s="3" t="s">
        <v>21090</v>
      </c>
      <c r="K1250" s="3" t="s">
        <v>1</v>
      </c>
      <c r="L1250" s="9">
        <v>44991</v>
      </c>
      <c r="M1250" s="9">
        <v>45582</v>
      </c>
      <c r="N1250" s="3">
        <v>2275</v>
      </c>
      <c r="O1250" s="3" t="s">
        <v>21106</v>
      </c>
      <c r="P1250" s="3" t="s">
        <v>21112</v>
      </c>
      <c r="Q1250" s="3">
        <v>211</v>
      </c>
      <c r="R1250" s="8" t="str">
        <f t="shared" si="19"/>
        <v>*211*</v>
      </c>
    </row>
    <row r="1251" spans="1:18" ht="19.8">
      <c r="A1251" s="3" t="s">
        <v>18462</v>
      </c>
      <c r="B1251" s="3" t="s">
        <v>285</v>
      </c>
      <c r="C1251" s="3" t="s">
        <v>18461</v>
      </c>
      <c r="D1251" s="3" t="s">
        <v>31</v>
      </c>
      <c r="E1251" s="3" t="s">
        <v>18460</v>
      </c>
      <c r="F1251" s="3" t="s">
        <v>3</v>
      </c>
      <c r="G1251" s="3">
        <v>2013</v>
      </c>
      <c r="H1251" s="3" t="s">
        <v>22117</v>
      </c>
      <c r="I1251" s="3">
        <v>478</v>
      </c>
      <c r="J1251" s="3" t="s">
        <v>21091</v>
      </c>
      <c r="K1251" s="3" t="s">
        <v>1</v>
      </c>
      <c r="L1251" s="9">
        <v>45450</v>
      </c>
      <c r="M1251" s="9">
        <v>45558</v>
      </c>
      <c r="N1251" s="3">
        <v>2010</v>
      </c>
      <c r="O1251" s="3" t="s">
        <v>21106</v>
      </c>
      <c r="P1251" s="3" t="s">
        <v>21112</v>
      </c>
      <c r="Q1251" s="3">
        <v>419</v>
      </c>
      <c r="R1251" s="8" t="str">
        <f t="shared" si="19"/>
        <v>*419*</v>
      </c>
    </row>
    <row r="1252" spans="1:18" ht="19.8">
      <c r="A1252" s="3" t="s">
        <v>18459</v>
      </c>
      <c r="B1252" s="3" t="s">
        <v>147</v>
      </c>
      <c r="C1252" s="3" t="s">
        <v>18458</v>
      </c>
      <c r="D1252" s="3" t="s">
        <v>5</v>
      </c>
      <c r="E1252" s="3" t="s">
        <v>18457</v>
      </c>
      <c r="F1252" s="3" t="s">
        <v>3</v>
      </c>
      <c r="G1252" s="3">
        <v>2006</v>
      </c>
      <c r="H1252" s="3" t="s">
        <v>22117</v>
      </c>
      <c r="I1252" s="3">
        <v>207</v>
      </c>
      <c r="J1252" s="3" t="s">
        <v>21085</v>
      </c>
      <c r="K1252" s="3" t="s">
        <v>0</v>
      </c>
      <c r="N1252" s="3">
        <v>1110</v>
      </c>
      <c r="O1252" s="3" t="s">
        <v>21106</v>
      </c>
      <c r="P1252" s="3" t="s">
        <v>21112</v>
      </c>
      <c r="Q1252" s="3">
        <v>331</v>
      </c>
      <c r="R1252" s="8" t="str">
        <f t="shared" si="19"/>
        <v>*331*</v>
      </c>
    </row>
    <row r="1253" spans="1:18" ht="19.8">
      <c r="A1253" s="3" t="s">
        <v>18456</v>
      </c>
      <c r="B1253" s="3" t="s">
        <v>56</v>
      </c>
      <c r="C1253" s="3" t="s">
        <v>18455</v>
      </c>
      <c r="D1253" s="3" t="s">
        <v>50</v>
      </c>
      <c r="E1253" s="3" t="s">
        <v>18454</v>
      </c>
      <c r="F1253" s="3" t="s">
        <v>9</v>
      </c>
      <c r="G1253" s="3">
        <v>2014</v>
      </c>
      <c r="H1253" s="3" t="s">
        <v>22118</v>
      </c>
      <c r="I1253" s="3">
        <v>492</v>
      </c>
      <c r="J1253" s="3" t="s">
        <v>21087</v>
      </c>
      <c r="K1253" s="3" t="s">
        <v>1</v>
      </c>
      <c r="L1253" s="9">
        <v>45258</v>
      </c>
      <c r="M1253" s="9">
        <v>45295</v>
      </c>
      <c r="N1253" s="3">
        <v>2040</v>
      </c>
      <c r="O1253" s="3" t="s">
        <v>21106</v>
      </c>
      <c r="P1253" s="3" t="s">
        <v>21111</v>
      </c>
      <c r="Q1253" s="3">
        <v>295</v>
      </c>
      <c r="R1253" s="8" t="str">
        <f t="shared" si="19"/>
        <v>*295*</v>
      </c>
    </row>
    <row r="1254" spans="1:18" ht="19.8">
      <c r="A1254" s="3" t="s">
        <v>18453</v>
      </c>
      <c r="B1254" s="3" t="s">
        <v>218</v>
      </c>
      <c r="C1254" s="3" t="s">
        <v>18452</v>
      </c>
      <c r="D1254" s="3" t="s">
        <v>95</v>
      </c>
      <c r="E1254" s="3" t="s">
        <v>18451</v>
      </c>
      <c r="F1254" s="3" t="s">
        <v>29</v>
      </c>
      <c r="G1254" s="3">
        <v>2007</v>
      </c>
      <c r="H1254" s="3" t="s">
        <v>22118</v>
      </c>
      <c r="I1254" s="3">
        <v>307</v>
      </c>
      <c r="J1254" s="3" t="s">
        <v>21094</v>
      </c>
      <c r="K1254" s="3" t="s">
        <v>1</v>
      </c>
      <c r="L1254" s="9">
        <v>45234</v>
      </c>
      <c r="M1254" s="9">
        <v>45580</v>
      </c>
      <c r="N1254" s="3">
        <v>235</v>
      </c>
      <c r="O1254" s="3" t="s">
        <v>21105</v>
      </c>
      <c r="P1254" s="3" t="s">
        <v>21114</v>
      </c>
      <c r="Q1254" s="3">
        <v>155</v>
      </c>
      <c r="R1254" s="8" t="str">
        <f t="shared" si="19"/>
        <v>*155*</v>
      </c>
    </row>
    <row r="1255" spans="1:18" ht="19.8">
      <c r="A1255" s="3" t="s">
        <v>18450</v>
      </c>
      <c r="B1255" s="3" t="s">
        <v>478</v>
      </c>
      <c r="C1255" s="3" t="s">
        <v>18449</v>
      </c>
      <c r="D1255" s="3" t="s">
        <v>95</v>
      </c>
      <c r="E1255" s="3" t="s">
        <v>18448</v>
      </c>
      <c r="F1255" s="3" t="s">
        <v>3</v>
      </c>
      <c r="G1255" s="3">
        <v>2009</v>
      </c>
      <c r="H1255" s="3" t="s">
        <v>22116</v>
      </c>
      <c r="I1255" s="3">
        <v>387</v>
      </c>
      <c r="J1255" s="3" t="s">
        <v>21084</v>
      </c>
      <c r="K1255" s="3" t="s">
        <v>0</v>
      </c>
      <c r="N1255" s="3">
        <v>2395</v>
      </c>
      <c r="O1255" s="3" t="s">
        <v>21105</v>
      </c>
      <c r="P1255" s="3" t="s">
        <v>21113</v>
      </c>
      <c r="Q1255" s="3">
        <v>346</v>
      </c>
      <c r="R1255" s="8" t="str">
        <f t="shared" si="19"/>
        <v>*346*</v>
      </c>
    </row>
    <row r="1256" spans="1:18" ht="19.8">
      <c r="A1256" s="3" t="s">
        <v>18447</v>
      </c>
      <c r="B1256" s="3" t="s">
        <v>426</v>
      </c>
      <c r="C1256" s="3" t="s">
        <v>18446</v>
      </c>
      <c r="D1256" s="3" t="s">
        <v>95</v>
      </c>
      <c r="E1256" s="3" t="s">
        <v>18445</v>
      </c>
      <c r="F1256" s="3" t="s">
        <v>3</v>
      </c>
      <c r="G1256" s="3">
        <v>2019</v>
      </c>
      <c r="H1256" s="3" t="s">
        <v>22118</v>
      </c>
      <c r="I1256" s="3">
        <v>455</v>
      </c>
      <c r="J1256" s="3" t="s">
        <v>21098</v>
      </c>
      <c r="K1256" s="3" t="s">
        <v>0</v>
      </c>
      <c r="N1256" s="3">
        <v>1175</v>
      </c>
      <c r="O1256" s="3" t="s">
        <v>21105</v>
      </c>
      <c r="P1256" s="3" t="s">
        <v>21112</v>
      </c>
      <c r="Q1256" s="3">
        <v>382</v>
      </c>
      <c r="R1256" s="8" t="str">
        <f t="shared" si="19"/>
        <v>*382*</v>
      </c>
    </row>
    <row r="1257" spans="1:18" ht="19.8">
      <c r="A1257" s="3" t="s">
        <v>18444</v>
      </c>
      <c r="B1257" s="3" t="s">
        <v>108</v>
      </c>
      <c r="C1257" s="3" t="s">
        <v>18443</v>
      </c>
      <c r="D1257" s="3" t="s">
        <v>63</v>
      </c>
      <c r="E1257" s="3" t="s">
        <v>18442</v>
      </c>
      <c r="F1257" s="3" t="s">
        <v>9</v>
      </c>
      <c r="G1257" s="3">
        <v>2010</v>
      </c>
      <c r="H1257" s="3" t="s">
        <v>22117</v>
      </c>
      <c r="I1257" s="3">
        <v>239</v>
      </c>
      <c r="J1257" s="3" t="s">
        <v>21084</v>
      </c>
      <c r="K1257" s="3" t="s">
        <v>0</v>
      </c>
      <c r="N1257" s="3">
        <v>1440</v>
      </c>
      <c r="O1257" s="3" t="s">
        <v>21106</v>
      </c>
      <c r="P1257" s="3" t="s">
        <v>21113</v>
      </c>
      <c r="Q1257" s="3">
        <v>349</v>
      </c>
      <c r="R1257" s="8" t="str">
        <f t="shared" si="19"/>
        <v>*349*</v>
      </c>
    </row>
    <row r="1258" spans="1:18" ht="19.8">
      <c r="A1258" s="3" t="s">
        <v>18441</v>
      </c>
      <c r="B1258" s="3" t="s">
        <v>155</v>
      </c>
      <c r="C1258" s="3" t="s">
        <v>18440</v>
      </c>
      <c r="D1258" s="3" t="s">
        <v>50</v>
      </c>
      <c r="E1258" s="3" t="s">
        <v>18439</v>
      </c>
      <c r="F1258" s="3" t="s">
        <v>9</v>
      </c>
      <c r="G1258" s="3">
        <v>2015</v>
      </c>
      <c r="H1258" s="3" t="s">
        <v>22116</v>
      </c>
      <c r="I1258" s="3">
        <v>492</v>
      </c>
      <c r="J1258" s="3" t="s">
        <v>21086</v>
      </c>
      <c r="K1258" s="3" t="s">
        <v>1</v>
      </c>
      <c r="L1258" s="9">
        <v>45594</v>
      </c>
      <c r="M1258" s="9">
        <v>45617</v>
      </c>
      <c r="N1258" s="3">
        <v>2005</v>
      </c>
      <c r="O1258" s="3" t="s">
        <v>21106</v>
      </c>
      <c r="P1258" s="3" t="s">
        <v>21114</v>
      </c>
      <c r="Q1258" s="3">
        <v>382</v>
      </c>
      <c r="R1258" s="8" t="str">
        <f t="shared" si="19"/>
        <v>*382*</v>
      </c>
    </row>
    <row r="1259" spans="1:18" ht="19.8">
      <c r="A1259" s="3" t="s">
        <v>18438</v>
      </c>
      <c r="B1259" s="3" t="s">
        <v>426</v>
      </c>
      <c r="C1259" s="3" t="s">
        <v>18437</v>
      </c>
      <c r="D1259" s="3" t="s">
        <v>95</v>
      </c>
      <c r="E1259" s="3" t="s">
        <v>18436</v>
      </c>
      <c r="F1259" s="3" t="s">
        <v>48</v>
      </c>
      <c r="G1259" s="3">
        <v>2012</v>
      </c>
      <c r="H1259" s="3" t="s">
        <v>22116</v>
      </c>
      <c r="I1259" s="3">
        <v>140</v>
      </c>
      <c r="J1259" s="3" t="s">
        <v>21091</v>
      </c>
      <c r="K1259" s="3" t="s">
        <v>0</v>
      </c>
      <c r="N1259" s="3">
        <v>395</v>
      </c>
      <c r="O1259" s="3" t="s">
        <v>21105</v>
      </c>
      <c r="P1259" s="3" t="s">
        <v>21114</v>
      </c>
      <c r="Q1259" s="3">
        <v>129</v>
      </c>
      <c r="R1259" s="8" t="str">
        <f t="shared" si="19"/>
        <v>*129*</v>
      </c>
    </row>
    <row r="1260" spans="1:18" ht="19.8">
      <c r="A1260" s="3" t="s">
        <v>18435</v>
      </c>
      <c r="B1260" s="3" t="s">
        <v>104</v>
      </c>
      <c r="C1260" s="3" t="s">
        <v>18434</v>
      </c>
      <c r="D1260" s="3" t="s">
        <v>25</v>
      </c>
      <c r="E1260" s="3" t="s">
        <v>18433</v>
      </c>
      <c r="F1260" s="3" t="s">
        <v>48</v>
      </c>
      <c r="G1260" s="3">
        <v>2022</v>
      </c>
      <c r="H1260" s="3" t="s">
        <v>22116</v>
      </c>
      <c r="I1260" s="3">
        <v>335</v>
      </c>
      <c r="J1260" s="3" t="s">
        <v>21096</v>
      </c>
      <c r="K1260" s="3" t="s">
        <v>0</v>
      </c>
      <c r="N1260" s="3">
        <v>160</v>
      </c>
      <c r="O1260" s="3" t="s">
        <v>25</v>
      </c>
      <c r="P1260" s="3" t="s">
        <v>21114</v>
      </c>
      <c r="Q1260" s="3">
        <v>157</v>
      </c>
      <c r="R1260" s="8" t="str">
        <f t="shared" si="19"/>
        <v>*157*</v>
      </c>
    </row>
    <row r="1261" spans="1:18" ht="19.8">
      <c r="A1261" s="3" t="s">
        <v>18432</v>
      </c>
      <c r="B1261" s="3" t="s">
        <v>196</v>
      </c>
      <c r="C1261" s="3" t="s">
        <v>18431</v>
      </c>
      <c r="D1261" s="3" t="s">
        <v>36</v>
      </c>
      <c r="E1261" s="3" t="s">
        <v>18430</v>
      </c>
      <c r="F1261" s="3" t="s">
        <v>48</v>
      </c>
      <c r="G1261" s="3">
        <v>2006</v>
      </c>
      <c r="H1261" s="3" t="s">
        <v>22118</v>
      </c>
      <c r="I1261" s="3">
        <v>184</v>
      </c>
      <c r="J1261" s="3" t="s">
        <v>21101</v>
      </c>
      <c r="K1261" s="3" t="s">
        <v>0</v>
      </c>
      <c r="N1261" s="3">
        <v>2375</v>
      </c>
      <c r="O1261" s="3" t="s">
        <v>21106</v>
      </c>
      <c r="P1261" s="3" t="s">
        <v>21111</v>
      </c>
      <c r="Q1261" s="3">
        <v>288</v>
      </c>
      <c r="R1261" s="8" t="str">
        <f t="shared" si="19"/>
        <v>*288*</v>
      </c>
    </row>
    <row r="1262" spans="1:18" ht="19.8">
      <c r="A1262" s="3" t="s">
        <v>18429</v>
      </c>
      <c r="B1262" s="3" t="s">
        <v>27</v>
      </c>
      <c r="C1262" s="3" t="s">
        <v>18428</v>
      </c>
      <c r="D1262" s="3" t="s">
        <v>25</v>
      </c>
      <c r="E1262" s="3" t="s">
        <v>18427</v>
      </c>
      <c r="F1262" s="3" t="s">
        <v>77</v>
      </c>
      <c r="G1262" s="3">
        <v>2013</v>
      </c>
      <c r="H1262" s="3" t="s">
        <v>22116</v>
      </c>
      <c r="I1262" s="3">
        <v>392</v>
      </c>
      <c r="J1262" s="3" t="s">
        <v>21092</v>
      </c>
      <c r="K1262" s="3" t="s">
        <v>0</v>
      </c>
      <c r="N1262" s="3">
        <v>1390</v>
      </c>
      <c r="O1262" s="3" t="s">
        <v>25</v>
      </c>
      <c r="P1262" s="3" t="s">
        <v>21112</v>
      </c>
      <c r="Q1262" s="3">
        <v>251</v>
      </c>
      <c r="R1262" s="8" t="str">
        <f t="shared" si="19"/>
        <v>*251*</v>
      </c>
    </row>
    <row r="1263" spans="1:18" ht="19.8">
      <c r="A1263" s="3" t="s">
        <v>18426</v>
      </c>
      <c r="B1263" s="3" t="s">
        <v>125</v>
      </c>
      <c r="C1263" s="3" t="s">
        <v>18425</v>
      </c>
      <c r="D1263" s="3" t="s">
        <v>123</v>
      </c>
      <c r="E1263" s="3" t="s">
        <v>18424</v>
      </c>
      <c r="F1263" s="3" t="s">
        <v>3</v>
      </c>
      <c r="G1263" s="3">
        <v>2024</v>
      </c>
      <c r="H1263" s="3" t="s">
        <v>22118</v>
      </c>
      <c r="I1263" s="3">
        <v>316</v>
      </c>
      <c r="J1263" s="3" t="s">
        <v>21089</v>
      </c>
      <c r="K1263" s="3" t="s">
        <v>0</v>
      </c>
      <c r="N1263" s="3">
        <v>350</v>
      </c>
      <c r="O1263" s="3" t="s">
        <v>21106</v>
      </c>
      <c r="P1263" s="3" t="s">
        <v>21114</v>
      </c>
      <c r="Q1263" s="3">
        <v>284</v>
      </c>
      <c r="R1263" s="8" t="str">
        <f t="shared" si="19"/>
        <v>*284*</v>
      </c>
    </row>
    <row r="1264" spans="1:18" ht="19.8">
      <c r="A1264" s="3" t="s">
        <v>18423</v>
      </c>
      <c r="B1264" s="3" t="s">
        <v>22</v>
      </c>
      <c r="C1264" s="3" t="s">
        <v>18422</v>
      </c>
      <c r="D1264" s="3" t="s">
        <v>5</v>
      </c>
      <c r="E1264" s="3" t="s">
        <v>18421</v>
      </c>
      <c r="F1264" s="3" t="s">
        <v>48</v>
      </c>
      <c r="G1264" s="3">
        <v>2015</v>
      </c>
      <c r="H1264" s="3" t="s">
        <v>22118</v>
      </c>
      <c r="I1264" s="3">
        <v>471</v>
      </c>
      <c r="J1264" s="3" t="s">
        <v>21101</v>
      </c>
      <c r="K1264" s="3" t="s">
        <v>0</v>
      </c>
      <c r="N1264" s="3">
        <v>1375</v>
      </c>
      <c r="O1264" s="3" t="s">
        <v>21106</v>
      </c>
      <c r="P1264" s="3" t="s">
        <v>21114</v>
      </c>
      <c r="Q1264" s="3">
        <v>221</v>
      </c>
      <c r="R1264" s="8" t="str">
        <f t="shared" si="19"/>
        <v>*221*</v>
      </c>
    </row>
    <row r="1265" spans="1:18" ht="19.8">
      <c r="A1265" s="3" t="s">
        <v>18420</v>
      </c>
      <c r="B1265" s="3" t="s">
        <v>52</v>
      </c>
      <c r="C1265" s="3" t="s">
        <v>18419</v>
      </c>
      <c r="D1265" s="3" t="s">
        <v>50</v>
      </c>
      <c r="E1265" s="3" t="s">
        <v>18418</v>
      </c>
      <c r="F1265" s="3" t="s">
        <v>9</v>
      </c>
      <c r="G1265" s="3">
        <v>2011</v>
      </c>
      <c r="H1265" s="3" t="s">
        <v>22118</v>
      </c>
      <c r="I1265" s="3">
        <v>401</v>
      </c>
      <c r="J1265" s="3" t="s">
        <v>21091</v>
      </c>
      <c r="K1265" s="3" t="s">
        <v>0</v>
      </c>
      <c r="N1265" s="3">
        <v>1895</v>
      </c>
      <c r="O1265" s="3" t="s">
        <v>21106</v>
      </c>
      <c r="P1265" s="3" t="s">
        <v>21111</v>
      </c>
      <c r="Q1265" s="3">
        <v>289</v>
      </c>
      <c r="R1265" s="8" t="str">
        <f t="shared" si="19"/>
        <v>*289*</v>
      </c>
    </row>
    <row r="1266" spans="1:18" ht="19.8">
      <c r="A1266" s="3" t="s">
        <v>18417</v>
      </c>
      <c r="B1266" s="3" t="s">
        <v>72</v>
      </c>
      <c r="C1266" s="3" t="s">
        <v>18416</v>
      </c>
      <c r="D1266" s="3" t="s">
        <v>36</v>
      </c>
      <c r="E1266" s="3" t="s">
        <v>18415</v>
      </c>
      <c r="F1266" s="3" t="s">
        <v>9</v>
      </c>
      <c r="G1266" s="3">
        <v>2007</v>
      </c>
      <c r="H1266" s="3" t="s">
        <v>22117</v>
      </c>
      <c r="I1266" s="3">
        <v>366</v>
      </c>
      <c r="J1266" s="3" t="s">
        <v>21084</v>
      </c>
      <c r="K1266" s="3" t="s">
        <v>0</v>
      </c>
      <c r="N1266" s="3">
        <v>1965</v>
      </c>
      <c r="O1266" s="3" t="s">
        <v>21106</v>
      </c>
      <c r="P1266" s="3" t="s">
        <v>21111</v>
      </c>
      <c r="Q1266" s="3">
        <v>307</v>
      </c>
      <c r="R1266" s="8" t="str">
        <f t="shared" si="19"/>
        <v>*307*</v>
      </c>
    </row>
    <row r="1267" spans="1:18" ht="19.8">
      <c r="A1267" s="3" t="s">
        <v>18414</v>
      </c>
      <c r="B1267" s="3" t="s">
        <v>155</v>
      </c>
      <c r="C1267" s="3" t="s">
        <v>18413</v>
      </c>
      <c r="D1267" s="3" t="s">
        <v>50</v>
      </c>
      <c r="E1267" s="3" t="s">
        <v>18412</v>
      </c>
      <c r="F1267" s="3" t="s">
        <v>48</v>
      </c>
      <c r="G1267" s="3">
        <v>2013</v>
      </c>
      <c r="H1267" s="3" t="s">
        <v>22117</v>
      </c>
      <c r="I1267" s="3">
        <v>101</v>
      </c>
      <c r="J1267" s="3" t="s">
        <v>21094</v>
      </c>
      <c r="K1267" s="3" t="s">
        <v>0</v>
      </c>
      <c r="N1267" s="3">
        <v>2065</v>
      </c>
      <c r="O1267" s="3" t="s">
        <v>21106</v>
      </c>
      <c r="P1267" s="3" t="s">
        <v>21112</v>
      </c>
      <c r="Q1267" s="3">
        <v>145</v>
      </c>
      <c r="R1267" s="8" t="str">
        <f t="shared" si="19"/>
        <v>*145*</v>
      </c>
    </row>
    <row r="1268" spans="1:18" ht="19.8">
      <c r="A1268" s="3" t="s">
        <v>18411</v>
      </c>
      <c r="B1268" s="3" t="s">
        <v>88</v>
      </c>
      <c r="C1268" s="3" t="s">
        <v>18410</v>
      </c>
      <c r="D1268" s="3" t="s">
        <v>2</v>
      </c>
      <c r="E1268" s="3" t="s">
        <v>18409</v>
      </c>
      <c r="F1268" s="3" t="s">
        <v>77</v>
      </c>
      <c r="G1268" s="3">
        <v>2007</v>
      </c>
      <c r="H1268" s="3" t="s">
        <v>22117</v>
      </c>
      <c r="I1268" s="3">
        <v>369</v>
      </c>
      <c r="J1268" s="3" t="s">
        <v>21085</v>
      </c>
      <c r="K1268" s="3" t="s">
        <v>0</v>
      </c>
      <c r="N1268" s="3">
        <v>1495</v>
      </c>
      <c r="O1268" s="3" t="s">
        <v>21073</v>
      </c>
      <c r="P1268" s="3" t="s">
        <v>21111</v>
      </c>
      <c r="Q1268" s="3">
        <v>393</v>
      </c>
      <c r="R1268" s="8" t="str">
        <f t="shared" si="19"/>
        <v>*393*</v>
      </c>
    </row>
    <row r="1269" spans="1:18" ht="19.8">
      <c r="A1269" s="3" t="s">
        <v>18408</v>
      </c>
      <c r="B1269" s="3" t="s">
        <v>160</v>
      </c>
      <c r="C1269" s="3" t="s">
        <v>18407</v>
      </c>
      <c r="D1269" s="3" t="s">
        <v>31</v>
      </c>
      <c r="E1269" s="3" t="s">
        <v>18406</v>
      </c>
      <c r="F1269" s="3" t="s">
        <v>29</v>
      </c>
      <c r="G1269" s="3">
        <v>2016</v>
      </c>
      <c r="H1269" s="3" t="s">
        <v>22117</v>
      </c>
      <c r="I1269" s="3">
        <v>415</v>
      </c>
      <c r="J1269" s="3" t="s">
        <v>21096</v>
      </c>
      <c r="K1269" s="3" t="s">
        <v>1</v>
      </c>
      <c r="L1269" s="9">
        <v>45639</v>
      </c>
      <c r="M1269" s="9">
        <v>45672</v>
      </c>
      <c r="N1269" s="3">
        <v>1835</v>
      </c>
      <c r="O1269" s="3" t="s">
        <v>21106</v>
      </c>
      <c r="P1269" s="3" t="s">
        <v>21114</v>
      </c>
      <c r="Q1269" s="3">
        <v>328</v>
      </c>
      <c r="R1269" s="8" t="str">
        <f t="shared" si="19"/>
        <v>*328*</v>
      </c>
    </row>
    <row r="1270" spans="1:18" ht="19.8">
      <c r="A1270" s="3" t="s">
        <v>18405</v>
      </c>
      <c r="B1270" s="3" t="s">
        <v>138</v>
      </c>
      <c r="C1270" s="3" t="s">
        <v>18404</v>
      </c>
      <c r="D1270" s="3" t="s">
        <v>2</v>
      </c>
      <c r="E1270" s="3" t="s">
        <v>18403</v>
      </c>
      <c r="F1270" s="3" t="s">
        <v>77</v>
      </c>
      <c r="G1270" s="3">
        <v>2007</v>
      </c>
      <c r="H1270" s="3" t="s">
        <v>22118</v>
      </c>
      <c r="I1270" s="3">
        <v>127</v>
      </c>
      <c r="J1270" s="3" t="s">
        <v>21091</v>
      </c>
      <c r="K1270" s="3" t="s">
        <v>1</v>
      </c>
      <c r="L1270" s="9">
        <v>45280</v>
      </c>
      <c r="M1270" s="9">
        <v>45639</v>
      </c>
      <c r="N1270" s="3">
        <v>730</v>
      </c>
      <c r="O1270" s="3" t="s">
        <v>21073</v>
      </c>
      <c r="P1270" s="3" t="s">
        <v>21111</v>
      </c>
      <c r="Q1270" s="3">
        <v>314</v>
      </c>
      <c r="R1270" s="8" t="str">
        <f t="shared" si="19"/>
        <v>*314*</v>
      </c>
    </row>
    <row r="1271" spans="1:18" ht="19.8">
      <c r="A1271" s="3" t="s">
        <v>18402</v>
      </c>
      <c r="B1271" s="3" t="s">
        <v>52</v>
      </c>
      <c r="C1271" s="3" t="s">
        <v>18401</v>
      </c>
      <c r="D1271" s="3" t="s">
        <v>50</v>
      </c>
      <c r="E1271" s="3" t="s">
        <v>18400</v>
      </c>
      <c r="F1271" s="3" t="s">
        <v>3</v>
      </c>
      <c r="G1271" s="3">
        <v>2016</v>
      </c>
      <c r="H1271" s="3" t="s">
        <v>22118</v>
      </c>
      <c r="I1271" s="3">
        <v>353</v>
      </c>
      <c r="J1271" s="3" t="s">
        <v>21097</v>
      </c>
      <c r="K1271" s="3" t="s">
        <v>0</v>
      </c>
      <c r="N1271" s="3">
        <v>2145</v>
      </c>
      <c r="O1271" s="3" t="s">
        <v>21106</v>
      </c>
      <c r="P1271" s="3" t="s">
        <v>21112</v>
      </c>
      <c r="Q1271" s="3">
        <v>358</v>
      </c>
      <c r="R1271" s="8" t="str">
        <f t="shared" si="19"/>
        <v>*358*</v>
      </c>
    </row>
    <row r="1272" spans="1:18" ht="19.8">
      <c r="A1272" s="3" t="s">
        <v>18399</v>
      </c>
      <c r="B1272" s="3" t="s">
        <v>104</v>
      </c>
      <c r="C1272" s="3" t="s">
        <v>18398</v>
      </c>
      <c r="D1272" s="3" t="s">
        <v>25</v>
      </c>
      <c r="E1272" s="3" t="s">
        <v>18397</v>
      </c>
      <c r="F1272" s="3" t="s">
        <v>77</v>
      </c>
      <c r="G1272" s="3">
        <v>2010</v>
      </c>
      <c r="H1272" s="3" t="s">
        <v>22116</v>
      </c>
      <c r="I1272" s="3">
        <v>452</v>
      </c>
      <c r="J1272" s="3" t="s">
        <v>21086</v>
      </c>
      <c r="K1272" s="3" t="s">
        <v>1</v>
      </c>
      <c r="L1272" s="9">
        <v>45370</v>
      </c>
      <c r="M1272" s="9">
        <v>45468</v>
      </c>
      <c r="N1272" s="3">
        <v>1690</v>
      </c>
      <c r="O1272" s="3" t="s">
        <v>25</v>
      </c>
      <c r="P1272" s="3" t="s">
        <v>21111</v>
      </c>
      <c r="Q1272" s="3">
        <v>180</v>
      </c>
      <c r="R1272" s="8" t="str">
        <f t="shared" si="19"/>
        <v>*180*</v>
      </c>
    </row>
    <row r="1273" spans="1:18" ht="19.8">
      <c r="A1273" s="3" t="s">
        <v>18396</v>
      </c>
      <c r="B1273" s="3" t="s">
        <v>285</v>
      </c>
      <c r="C1273" s="3" t="s">
        <v>18395</v>
      </c>
      <c r="D1273" s="3" t="s">
        <v>31</v>
      </c>
      <c r="E1273" s="3" t="s">
        <v>18394</v>
      </c>
      <c r="F1273" s="3" t="s">
        <v>77</v>
      </c>
      <c r="G1273" s="3">
        <v>2013</v>
      </c>
      <c r="H1273" s="3" t="s">
        <v>22118</v>
      </c>
      <c r="I1273" s="3">
        <v>471</v>
      </c>
      <c r="J1273" s="3" t="s">
        <v>21092</v>
      </c>
      <c r="K1273" s="3" t="s">
        <v>1</v>
      </c>
      <c r="L1273" s="9">
        <v>45231</v>
      </c>
      <c r="M1273" s="9">
        <v>45469</v>
      </c>
      <c r="N1273" s="3">
        <v>570</v>
      </c>
      <c r="O1273" s="3" t="s">
        <v>21106</v>
      </c>
      <c r="P1273" s="3" t="s">
        <v>21112</v>
      </c>
      <c r="Q1273" s="3">
        <v>142</v>
      </c>
      <c r="R1273" s="8" t="str">
        <f t="shared" si="19"/>
        <v>*142*</v>
      </c>
    </row>
    <row r="1274" spans="1:18" ht="19.8">
      <c r="A1274" s="3" t="s">
        <v>18393</v>
      </c>
      <c r="B1274" s="3" t="s">
        <v>243</v>
      </c>
      <c r="C1274" s="3" t="s">
        <v>18392</v>
      </c>
      <c r="D1274" s="3" t="s">
        <v>63</v>
      </c>
      <c r="E1274" s="3" t="s">
        <v>18391</v>
      </c>
      <c r="F1274" s="3" t="s">
        <v>29</v>
      </c>
      <c r="G1274" s="3">
        <v>2009</v>
      </c>
      <c r="H1274" s="3" t="s">
        <v>22118</v>
      </c>
      <c r="I1274" s="3">
        <v>267</v>
      </c>
      <c r="J1274" s="3" t="s">
        <v>21097</v>
      </c>
      <c r="K1274" s="3" t="s">
        <v>0</v>
      </c>
      <c r="N1274" s="3">
        <v>2020</v>
      </c>
      <c r="O1274" s="3" t="s">
        <v>21106</v>
      </c>
      <c r="P1274" s="3" t="s">
        <v>21112</v>
      </c>
      <c r="Q1274" s="3">
        <v>193</v>
      </c>
      <c r="R1274" s="8" t="str">
        <f t="shared" si="19"/>
        <v>*193*</v>
      </c>
    </row>
    <row r="1275" spans="1:18" ht="19.8">
      <c r="A1275" s="3" t="s">
        <v>18390</v>
      </c>
      <c r="B1275" s="3" t="s">
        <v>88</v>
      </c>
      <c r="C1275" s="3" t="s">
        <v>18389</v>
      </c>
      <c r="D1275" s="3" t="s">
        <v>2</v>
      </c>
      <c r="E1275" s="3" t="s">
        <v>18388</v>
      </c>
      <c r="F1275" s="3" t="s">
        <v>29</v>
      </c>
      <c r="G1275" s="3">
        <v>2021</v>
      </c>
      <c r="H1275" s="3" t="s">
        <v>22118</v>
      </c>
      <c r="I1275" s="3">
        <v>210</v>
      </c>
      <c r="J1275" s="3" t="s">
        <v>21096</v>
      </c>
      <c r="K1275" s="3" t="s">
        <v>1</v>
      </c>
      <c r="L1275" s="9">
        <v>45471</v>
      </c>
      <c r="M1275" s="9">
        <v>45522</v>
      </c>
      <c r="N1275" s="3">
        <v>1330</v>
      </c>
      <c r="O1275" s="3" t="s">
        <v>21073</v>
      </c>
      <c r="P1275" s="3" t="s">
        <v>21112</v>
      </c>
      <c r="Q1275" s="3">
        <v>315</v>
      </c>
      <c r="R1275" s="8" t="str">
        <f t="shared" si="19"/>
        <v>*315*</v>
      </c>
    </row>
    <row r="1276" spans="1:18" ht="19.8">
      <c r="A1276" s="3" t="s">
        <v>18387</v>
      </c>
      <c r="B1276" s="3" t="s">
        <v>256</v>
      </c>
      <c r="C1276" s="3" t="s">
        <v>18386</v>
      </c>
      <c r="D1276" s="3" t="s">
        <v>14</v>
      </c>
      <c r="E1276" s="3" t="s">
        <v>18385</v>
      </c>
      <c r="F1276" s="3" t="s">
        <v>48</v>
      </c>
      <c r="G1276" s="3">
        <v>2010</v>
      </c>
      <c r="H1276" s="3" t="s">
        <v>22117</v>
      </c>
      <c r="I1276" s="3">
        <v>302</v>
      </c>
      <c r="J1276" s="3" t="s">
        <v>21091</v>
      </c>
      <c r="K1276" s="3" t="s">
        <v>1</v>
      </c>
      <c r="L1276" s="9">
        <v>45276</v>
      </c>
      <c r="M1276" s="9">
        <v>45318</v>
      </c>
      <c r="N1276" s="3">
        <v>2240</v>
      </c>
      <c r="O1276" s="3" t="s">
        <v>21106</v>
      </c>
      <c r="P1276" s="3" t="s">
        <v>21111</v>
      </c>
      <c r="Q1276" s="3">
        <v>309</v>
      </c>
      <c r="R1276" s="8" t="str">
        <f t="shared" si="19"/>
        <v>*309*</v>
      </c>
    </row>
    <row r="1277" spans="1:18" ht="19.8">
      <c r="A1277" s="3" t="s">
        <v>18384</v>
      </c>
      <c r="B1277" s="3" t="s">
        <v>104</v>
      </c>
      <c r="C1277" s="3" t="s">
        <v>18383</v>
      </c>
      <c r="D1277" s="3" t="s">
        <v>25</v>
      </c>
      <c r="E1277" s="3" t="s">
        <v>18382</v>
      </c>
      <c r="F1277" s="3" t="s">
        <v>9</v>
      </c>
      <c r="G1277" s="3">
        <v>2008</v>
      </c>
      <c r="H1277" s="3" t="s">
        <v>22117</v>
      </c>
      <c r="I1277" s="3">
        <v>258</v>
      </c>
      <c r="J1277" s="3" t="s">
        <v>21093</v>
      </c>
      <c r="K1277" s="3" t="s">
        <v>0</v>
      </c>
      <c r="N1277" s="3">
        <v>520</v>
      </c>
      <c r="O1277" s="3" t="s">
        <v>25</v>
      </c>
      <c r="P1277" s="3" t="s">
        <v>21114</v>
      </c>
      <c r="Q1277" s="3">
        <v>196</v>
      </c>
      <c r="R1277" s="8" t="str">
        <f t="shared" si="19"/>
        <v>*196*</v>
      </c>
    </row>
    <row r="1278" spans="1:18" ht="19.8">
      <c r="A1278" s="3" t="s">
        <v>18381</v>
      </c>
      <c r="B1278" s="3" t="s">
        <v>196</v>
      </c>
      <c r="C1278" s="3" t="s">
        <v>18380</v>
      </c>
      <c r="D1278" s="3" t="s">
        <v>36</v>
      </c>
      <c r="E1278" s="3" t="s">
        <v>18379</v>
      </c>
      <c r="F1278" s="3" t="s">
        <v>29</v>
      </c>
      <c r="G1278" s="3">
        <v>2012</v>
      </c>
      <c r="H1278" s="3" t="s">
        <v>22117</v>
      </c>
      <c r="I1278" s="3">
        <v>456</v>
      </c>
      <c r="J1278" s="3" t="s">
        <v>21092</v>
      </c>
      <c r="K1278" s="3" t="s">
        <v>1</v>
      </c>
      <c r="L1278" s="9">
        <v>45136</v>
      </c>
      <c r="M1278" s="9">
        <v>45510</v>
      </c>
      <c r="N1278" s="3">
        <v>120</v>
      </c>
      <c r="O1278" s="3" t="s">
        <v>21106</v>
      </c>
      <c r="P1278" s="3" t="s">
        <v>21113</v>
      </c>
      <c r="Q1278" s="3">
        <v>231</v>
      </c>
      <c r="R1278" s="8" t="str">
        <f t="shared" si="19"/>
        <v>*231*</v>
      </c>
    </row>
    <row r="1279" spans="1:18" ht="19.8">
      <c r="A1279" s="3" t="s">
        <v>18378</v>
      </c>
      <c r="B1279" s="3" t="s">
        <v>56</v>
      </c>
      <c r="C1279" s="3" t="s">
        <v>18377</v>
      </c>
      <c r="D1279" s="3" t="s">
        <v>50</v>
      </c>
      <c r="E1279" s="3" t="s">
        <v>18376</v>
      </c>
      <c r="F1279" s="3" t="s">
        <v>77</v>
      </c>
      <c r="G1279" s="3">
        <v>2006</v>
      </c>
      <c r="H1279" s="3" t="s">
        <v>22117</v>
      </c>
      <c r="I1279" s="3">
        <v>167</v>
      </c>
      <c r="J1279" s="3" t="s">
        <v>21088</v>
      </c>
      <c r="K1279" s="3" t="s">
        <v>0</v>
      </c>
      <c r="N1279" s="3">
        <v>1925</v>
      </c>
      <c r="O1279" s="3" t="s">
        <v>21106</v>
      </c>
      <c r="P1279" s="3" t="s">
        <v>21112</v>
      </c>
      <c r="Q1279" s="3">
        <v>352</v>
      </c>
      <c r="R1279" s="8" t="str">
        <f t="shared" si="19"/>
        <v>*352*</v>
      </c>
    </row>
    <row r="1280" spans="1:18" ht="19.8">
      <c r="A1280" s="3" t="s">
        <v>18375</v>
      </c>
      <c r="B1280" s="3" t="s">
        <v>256</v>
      </c>
      <c r="C1280" s="3" t="s">
        <v>18374</v>
      </c>
      <c r="D1280" s="3" t="s">
        <v>14</v>
      </c>
      <c r="E1280" s="3" t="s">
        <v>18373</v>
      </c>
      <c r="F1280" s="3" t="s">
        <v>29</v>
      </c>
      <c r="G1280" s="3">
        <v>2022</v>
      </c>
      <c r="H1280" s="3" t="s">
        <v>22118</v>
      </c>
      <c r="I1280" s="3">
        <v>241</v>
      </c>
      <c r="J1280" s="3" t="s">
        <v>21084</v>
      </c>
      <c r="K1280" s="3" t="s">
        <v>1</v>
      </c>
      <c r="L1280" s="9">
        <v>45409</v>
      </c>
      <c r="M1280" s="9">
        <v>45592</v>
      </c>
      <c r="N1280" s="3">
        <v>2110</v>
      </c>
      <c r="O1280" s="3" t="s">
        <v>21106</v>
      </c>
      <c r="P1280" s="3" t="s">
        <v>21113</v>
      </c>
      <c r="Q1280" s="3">
        <v>176</v>
      </c>
      <c r="R1280" s="8" t="str">
        <f t="shared" si="19"/>
        <v>*176*</v>
      </c>
    </row>
    <row r="1281" spans="1:18" ht="19.8">
      <c r="A1281" s="3" t="s">
        <v>18372</v>
      </c>
      <c r="B1281" s="3" t="s">
        <v>56</v>
      </c>
      <c r="C1281" s="3" t="s">
        <v>18371</v>
      </c>
      <c r="D1281" s="3" t="s">
        <v>50</v>
      </c>
      <c r="E1281" s="3" t="s">
        <v>18370</v>
      </c>
      <c r="F1281" s="3" t="s">
        <v>77</v>
      </c>
      <c r="G1281" s="3">
        <v>2013</v>
      </c>
      <c r="H1281" s="3" t="s">
        <v>22118</v>
      </c>
      <c r="I1281" s="3">
        <v>144</v>
      </c>
      <c r="J1281" s="3" t="s">
        <v>21086</v>
      </c>
      <c r="K1281" s="3" t="s">
        <v>0</v>
      </c>
      <c r="N1281" s="3">
        <v>1550</v>
      </c>
      <c r="O1281" s="3" t="s">
        <v>21106</v>
      </c>
      <c r="P1281" s="3" t="s">
        <v>21114</v>
      </c>
      <c r="Q1281" s="3">
        <v>403</v>
      </c>
      <c r="R1281" s="8" t="str">
        <f t="shared" si="19"/>
        <v>*403*</v>
      </c>
    </row>
    <row r="1282" spans="1:18" ht="19.8">
      <c r="A1282" s="3" t="s">
        <v>18369</v>
      </c>
      <c r="B1282" s="3" t="s">
        <v>12</v>
      </c>
      <c r="C1282" s="3" t="s">
        <v>18368</v>
      </c>
      <c r="D1282" s="3" t="s">
        <v>2</v>
      </c>
      <c r="E1282" s="3" t="s">
        <v>18367</v>
      </c>
      <c r="F1282" s="3" t="s">
        <v>29</v>
      </c>
      <c r="G1282" s="3">
        <v>2010</v>
      </c>
      <c r="H1282" s="3" t="s">
        <v>22116</v>
      </c>
      <c r="I1282" s="3">
        <v>348</v>
      </c>
      <c r="J1282" s="3" t="s">
        <v>21089</v>
      </c>
      <c r="K1282" s="3" t="s">
        <v>1</v>
      </c>
      <c r="L1282" s="9">
        <v>45222</v>
      </c>
      <c r="M1282" s="9">
        <v>45283</v>
      </c>
      <c r="N1282" s="3">
        <v>410</v>
      </c>
      <c r="O1282" s="3" t="s">
        <v>21073</v>
      </c>
      <c r="P1282" s="3" t="s">
        <v>21114</v>
      </c>
      <c r="Q1282" s="3">
        <v>168</v>
      </c>
      <c r="R1282" s="8" t="str">
        <f t="shared" si="19"/>
        <v>*168*</v>
      </c>
    </row>
    <row r="1283" spans="1:18" ht="19.8">
      <c r="A1283" s="3" t="s">
        <v>18366</v>
      </c>
      <c r="B1283" s="3" t="s">
        <v>147</v>
      </c>
      <c r="C1283" s="3" t="s">
        <v>18365</v>
      </c>
      <c r="D1283" s="3" t="s">
        <v>5</v>
      </c>
      <c r="E1283" s="3" t="s">
        <v>18364</v>
      </c>
      <c r="F1283" s="3" t="s">
        <v>9</v>
      </c>
      <c r="G1283" s="3">
        <v>2014</v>
      </c>
      <c r="H1283" s="3" t="s">
        <v>22118</v>
      </c>
      <c r="I1283" s="3">
        <v>92</v>
      </c>
      <c r="J1283" s="3" t="s">
        <v>21095</v>
      </c>
      <c r="K1283" s="3" t="s">
        <v>1</v>
      </c>
      <c r="L1283" s="9">
        <v>45579</v>
      </c>
      <c r="M1283" s="9">
        <v>45630</v>
      </c>
      <c r="N1283" s="3">
        <v>810</v>
      </c>
      <c r="O1283" s="3" t="s">
        <v>21106</v>
      </c>
      <c r="P1283" s="3" t="s">
        <v>21114</v>
      </c>
      <c r="Q1283" s="3">
        <v>307</v>
      </c>
      <c r="R1283" s="8" t="str">
        <f t="shared" si="19"/>
        <v>*307*</v>
      </c>
    </row>
    <row r="1284" spans="1:18" ht="19.8">
      <c r="A1284" s="3" t="s">
        <v>18363</v>
      </c>
      <c r="B1284" s="3" t="s">
        <v>196</v>
      </c>
      <c r="C1284" s="3" t="s">
        <v>10815</v>
      </c>
      <c r="D1284" s="3" t="s">
        <v>36</v>
      </c>
      <c r="E1284" s="3" t="s">
        <v>18362</v>
      </c>
      <c r="F1284" s="3" t="s">
        <v>3</v>
      </c>
      <c r="G1284" s="3">
        <v>2019</v>
      </c>
      <c r="H1284" s="3" t="s">
        <v>22117</v>
      </c>
      <c r="I1284" s="3">
        <v>331</v>
      </c>
      <c r="J1284" s="3" t="s">
        <v>21097</v>
      </c>
      <c r="K1284" s="3" t="s">
        <v>0</v>
      </c>
      <c r="N1284" s="3">
        <v>1950</v>
      </c>
      <c r="O1284" s="3" t="s">
        <v>21106</v>
      </c>
      <c r="P1284" s="3" t="s">
        <v>21111</v>
      </c>
      <c r="Q1284" s="3">
        <v>317</v>
      </c>
      <c r="R1284" s="8" t="str">
        <f t="shared" ref="R1284:R1347" si="20">"*"&amp;Q1284&amp;"*"</f>
        <v>*317*</v>
      </c>
    </row>
    <row r="1285" spans="1:18" ht="19.8">
      <c r="A1285" s="3" t="s">
        <v>18361</v>
      </c>
      <c r="B1285" s="3" t="s">
        <v>455</v>
      </c>
      <c r="C1285" s="3" t="s">
        <v>18360</v>
      </c>
      <c r="D1285" s="3" t="s">
        <v>14</v>
      </c>
      <c r="E1285" s="3" t="s">
        <v>18359</v>
      </c>
      <c r="F1285" s="3" t="s">
        <v>29</v>
      </c>
      <c r="G1285" s="3">
        <v>2016</v>
      </c>
      <c r="H1285" s="3" t="s">
        <v>22116</v>
      </c>
      <c r="I1285" s="3">
        <v>284</v>
      </c>
      <c r="J1285" s="3" t="s">
        <v>21098</v>
      </c>
      <c r="K1285" s="3" t="s">
        <v>0</v>
      </c>
      <c r="N1285" s="3">
        <v>1235</v>
      </c>
      <c r="O1285" s="3" t="s">
        <v>21106</v>
      </c>
      <c r="P1285" s="3" t="s">
        <v>21112</v>
      </c>
      <c r="Q1285" s="3">
        <v>158</v>
      </c>
      <c r="R1285" s="8" t="str">
        <f t="shared" si="20"/>
        <v>*158*</v>
      </c>
    </row>
    <row r="1286" spans="1:18" ht="19.8">
      <c r="A1286" s="3" t="s">
        <v>18358</v>
      </c>
      <c r="B1286" s="3" t="s">
        <v>12</v>
      </c>
      <c r="C1286" s="3" t="s">
        <v>18357</v>
      </c>
      <c r="D1286" s="3" t="s">
        <v>2</v>
      </c>
      <c r="E1286" s="3" t="s">
        <v>18356</v>
      </c>
      <c r="F1286" s="3" t="s">
        <v>77</v>
      </c>
      <c r="G1286" s="3">
        <v>2015</v>
      </c>
      <c r="H1286" s="3" t="s">
        <v>22116</v>
      </c>
      <c r="I1286" s="3">
        <v>139</v>
      </c>
      <c r="J1286" s="3" t="s">
        <v>21093</v>
      </c>
      <c r="K1286" s="3" t="s">
        <v>0</v>
      </c>
      <c r="N1286" s="3">
        <v>680</v>
      </c>
      <c r="O1286" s="3" t="s">
        <v>21073</v>
      </c>
      <c r="P1286" s="3" t="s">
        <v>21114</v>
      </c>
      <c r="Q1286" s="3">
        <v>425</v>
      </c>
      <c r="R1286" s="8" t="str">
        <f t="shared" si="20"/>
        <v>*425*</v>
      </c>
    </row>
    <row r="1287" spans="1:18" ht="19.8">
      <c r="A1287" s="3" t="s">
        <v>18355</v>
      </c>
      <c r="B1287" s="3" t="s">
        <v>266</v>
      </c>
      <c r="C1287" s="3" t="s">
        <v>18354</v>
      </c>
      <c r="D1287" s="3" t="s">
        <v>141</v>
      </c>
      <c r="E1287" s="3" t="s">
        <v>18353</v>
      </c>
      <c r="F1287" s="3" t="s">
        <v>9</v>
      </c>
      <c r="G1287" s="3">
        <v>2024</v>
      </c>
      <c r="H1287" s="3" t="s">
        <v>22116</v>
      </c>
      <c r="I1287" s="3">
        <v>367</v>
      </c>
      <c r="J1287" s="3" t="s">
        <v>21099</v>
      </c>
      <c r="K1287" s="3" t="s">
        <v>0</v>
      </c>
      <c r="N1287" s="3">
        <v>780</v>
      </c>
      <c r="O1287" s="3" t="s">
        <v>25</v>
      </c>
      <c r="P1287" s="3" t="s">
        <v>21114</v>
      </c>
      <c r="Q1287" s="3">
        <v>284</v>
      </c>
      <c r="R1287" s="8" t="str">
        <f t="shared" si="20"/>
        <v>*284*</v>
      </c>
    </row>
    <row r="1288" spans="1:18" ht="19.8">
      <c r="A1288" s="3" t="s">
        <v>18352</v>
      </c>
      <c r="B1288" s="3" t="s">
        <v>92</v>
      </c>
      <c r="C1288" s="3" t="s">
        <v>18351</v>
      </c>
      <c r="D1288" s="3" t="s">
        <v>25</v>
      </c>
      <c r="E1288" s="3" t="s">
        <v>18350</v>
      </c>
      <c r="F1288" s="3" t="s">
        <v>15</v>
      </c>
      <c r="G1288" s="3">
        <v>2022</v>
      </c>
      <c r="H1288" s="3" t="s">
        <v>22118</v>
      </c>
      <c r="I1288" s="3">
        <v>445</v>
      </c>
      <c r="J1288" s="3" t="s">
        <v>21102</v>
      </c>
      <c r="K1288" s="3" t="s">
        <v>0</v>
      </c>
      <c r="N1288" s="3">
        <v>1515</v>
      </c>
      <c r="O1288" s="3" t="s">
        <v>25</v>
      </c>
      <c r="P1288" s="3" t="s">
        <v>21111</v>
      </c>
      <c r="Q1288" s="3">
        <v>426</v>
      </c>
      <c r="R1288" s="8" t="str">
        <f t="shared" si="20"/>
        <v>*426*</v>
      </c>
    </row>
    <row r="1289" spans="1:18" ht="19.8">
      <c r="A1289" s="3" t="s">
        <v>18349</v>
      </c>
      <c r="B1289" s="3" t="s">
        <v>12</v>
      </c>
      <c r="C1289" s="3" t="s">
        <v>18348</v>
      </c>
      <c r="D1289" s="3" t="s">
        <v>2</v>
      </c>
      <c r="E1289" s="3" t="s">
        <v>18347</v>
      </c>
      <c r="F1289" s="3" t="s">
        <v>3</v>
      </c>
      <c r="G1289" s="3">
        <v>2006</v>
      </c>
      <c r="H1289" s="3" t="s">
        <v>22116</v>
      </c>
      <c r="I1289" s="3">
        <v>255</v>
      </c>
      <c r="J1289" s="3" t="s">
        <v>21089</v>
      </c>
      <c r="K1289" s="3" t="s">
        <v>1</v>
      </c>
      <c r="L1289" s="9">
        <v>45443</v>
      </c>
      <c r="M1289" s="9">
        <v>45536</v>
      </c>
      <c r="N1289" s="3">
        <v>665</v>
      </c>
      <c r="O1289" s="3" t="s">
        <v>21073</v>
      </c>
      <c r="P1289" s="3" t="s">
        <v>21111</v>
      </c>
      <c r="Q1289" s="3">
        <v>188</v>
      </c>
      <c r="R1289" s="8" t="str">
        <f t="shared" si="20"/>
        <v>*188*</v>
      </c>
    </row>
    <row r="1290" spans="1:18" ht="19.8">
      <c r="A1290" s="3" t="s">
        <v>18346</v>
      </c>
      <c r="B1290" s="3" t="s">
        <v>426</v>
      </c>
      <c r="C1290" s="3" t="s">
        <v>18345</v>
      </c>
      <c r="D1290" s="3" t="s">
        <v>95</v>
      </c>
      <c r="E1290" s="3" t="s">
        <v>18344</v>
      </c>
      <c r="F1290" s="3" t="s">
        <v>3</v>
      </c>
      <c r="G1290" s="3">
        <v>2009</v>
      </c>
      <c r="H1290" s="3" t="s">
        <v>22118</v>
      </c>
      <c r="I1290" s="3">
        <v>206</v>
      </c>
      <c r="J1290" s="3" t="s">
        <v>21102</v>
      </c>
      <c r="K1290" s="3" t="s">
        <v>1</v>
      </c>
      <c r="L1290" s="9">
        <v>45702</v>
      </c>
      <c r="M1290" s="9">
        <v>45707</v>
      </c>
      <c r="N1290" s="3">
        <v>2215</v>
      </c>
      <c r="O1290" s="3" t="s">
        <v>21105</v>
      </c>
      <c r="P1290" s="3" t="s">
        <v>21112</v>
      </c>
      <c r="Q1290" s="3">
        <v>367</v>
      </c>
      <c r="R1290" s="8" t="str">
        <f t="shared" si="20"/>
        <v>*367*</v>
      </c>
    </row>
    <row r="1291" spans="1:18" ht="19.8">
      <c r="A1291" s="3" t="s">
        <v>18343</v>
      </c>
      <c r="B1291" s="3" t="s">
        <v>433</v>
      </c>
      <c r="C1291" s="3" t="s">
        <v>18342</v>
      </c>
      <c r="D1291" s="3" t="s">
        <v>123</v>
      </c>
      <c r="E1291" s="3" t="s">
        <v>18341</v>
      </c>
      <c r="F1291" s="3" t="s">
        <v>29</v>
      </c>
      <c r="G1291" s="3">
        <v>2006</v>
      </c>
      <c r="H1291" s="3" t="s">
        <v>22118</v>
      </c>
      <c r="I1291" s="3">
        <v>405</v>
      </c>
      <c r="J1291" s="3" t="s">
        <v>21097</v>
      </c>
      <c r="K1291" s="3" t="s">
        <v>0</v>
      </c>
      <c r="N1291" s="3">
        <v>395</v>
      </c>
      <c r="O1291" s="3" t="s">
        <v>21106</v>
      </c>
      <c r="P1291" s="3" t="s">
        <v>21111</v>
      </c>
      <c r="Q1291" s="3">
        <v>300</v>
      </c>
      <c r="R1291" s="8" t="str">
        <f t="shared" si="20"/>
        <v>*300*</v>
      </c>
    </row>
    <row r="1292" spans="1:18" ht="19.8">
      <c r="A1292" s="3" t="s">
        <v>18340</v>
      </c>
      <c r="B1292" s="3" t="s">
        <v>92</v>
      </c>
      <c r="C1292" s="3" t="s">
        <v>17297</v>
      </c>
      <c r="D1292" s="3" t="s">
        <v>25</v>
      </c>
      <c r="E1292" s="3" t="s">
        <v>18339</v>
      </c>
      <c r="F1292" s="3" t="s">
        <v>9</v>
      </c>
      <c r="G1292" s="3">
        <v>2014</v>
      </c>
      <c r="H1292" s="3" t="s">
        <v>22118</v>
      </c>
      <c r="I1292" s="3">
        <v>157</v>
      </c>
      <c r="J1292" s="3" t="s">
        <v>21084</v>
      </c>
      <c r="K1292" s="3" t="s">
        <v>1</v>
      </c>
      <c r="L1292" s="9">
        <v>45381</v>
      </c>
      <c r="M1292" s="9">
        <v>45464</v>
      </c>
      <c r="N1292" s="3">
        <v>1860</v>
      </c>
      <c r="O1292" s="3" t="s">
        <v>25</v>
      </c>
      <c r="P1292" s="3" t="s">
        <v>21114</v>
      </c>
      <c r="Q1292" s="3">
        <v>262</v>
      </c>
      <c r="R1292" s="8" t="str">
        <f t="shared" si="20"/>
        <v>*262*</v>
      </c>
    </row>
    <row r="1293" spans="1:18" ht="19.8">
      <c r="A1293" s="3" t="s">
        <v>18338</v>
      </c>
      <c r="B1293" s="3" t="s">
        <v>18</v>
      </c>
      <c r="C1293" s="3" t="s">
        <v>18337</v>
      </c>
      <c r="D1293" s="3" t="s">
        <v>14</v>
      </c>
      <c r="E1293" s="3" t="s">
        <v>18336</v>
      </c>
      <c r="F1293" s="3" t="s">
        <v>9</v>
      </c>
      <c r="G1293" s="3">
        <v>2013</v>
      </c>
      <c r="H1293" s="3" t="s">
        <v>22117</v>
      </c>
      <c r="I1293" s="3">
        <v>144</v>
      </c>
      <c r="J1293" s="3" t="s">
        <v>21085</v>
      </c>
      <c r="K1293" s="3" t="s">
        <v>0</v>
      </c>
      <c r="N1293" s="3">
        <v>455</v>
      </c>
      <c r="O1293" s="3" t="s">
        <v>21106</v>
      </c>
      <c r="P1293" s="3" t="s">
        <v>21111</v>
      </c>
      <c r="Q1293" s="3">
        <v>332</v>
      </c>
      <c r="R1293" s="8" t="str">
        <f t="shared" si="20"/>
        <v>*332*</v>
      </c>
    </row>
    <row r="1294" spans="1:18" ht="19.8">
      <c r="A1294" s="3" t="s">
        <v>18335</v>
      </c>
      <c r="B1294" s="3" t="s">
        <v>43</v>
      </c>
      <c r="C1294" s="3" t="s">
        <v>18334</v>
      </c>
      <c r="D1294" s="3" t="s">
        <v>41</v>
      </c>
      <c r="E1294" s="3" t="s">
        <v>18333</v>
      </c>
      <c r="F1294" s="3" t="s">
        <v>3</v>
      </c>
      <c r="G1294" s="3">
        <v>2007</v>
      </c>
      <c r="H1294" s="3" t="s">
        <v>22117</v>
      </c>
      <c r="I1294" s="3">
        <v>323</v>
      </c>
      <c r="J1294" s="3" t="s">
        <v>21096</v>
      </c>
      <c r="K1294" s="3" t="s">
        <v>1</v>
      </c>
      <c r="L1294" s="9">
        <v>45676</v>
      </c>
      <c r="M1294" s="9">
        <v>45706</v>
      </c>
      <c r="N1294" s="3">
        <v>750</v>
      </c>
      <c r="O1294" s="3" t="s">
        <v>21106</v>
      </c>
      <c r="P1294" s="3" t="s">
        <v>21112</v>
      </c>
      <c r="Q1294" s="3">
        <v>134</v>
      </c>
      <c r="R1294" s="8" t="str">
        <f t="shared" si="20"/>
        <v>*134*</v>
      </c>
    </row>
    <row r="1295" spans="1:18" ht="19.8">
      <c r="A1295" s="3" t="s">
        <v>18332</v>
      </c>
      <c r="B1295" s="3" t="s">
        <v>43</v>
      </c>
      <c r="C1295" s="3" t="s">
        <v>18331</v>
      </c>
      <c r="D1295" s="3" t="s">
        <v>41</v>
      </c>
      <c r="E1295" s="3" t="s">
        <v>18330</v>
      </c>
      <c r="F1295" s="3" t="s">
        <v>77</v>
      </c>
      <c r="G1295" s="3">
        <v>2021</v>
      </c>
      <c r="H1295" s="3" t="s">
        <v>22117</v>
      </c>
      <c r="I1295" s="3">
        <v>344</v>
      </c>
      <c r="J1295" s="3" t="s">
        <v>21096</v>
      </c>
      <c r="K1295" s="3" t="s">
        <v>1</v>
      </c>
      <c r="L1295" s="9">
        <v>45416</v>
      </c>
      <c r="M1295" s="9">
        <v>45455</v>
      </c>
      <c r="N1295" s="3">
        <v>1050</v>
      </c>
      <c r="O1295" s="3" t="s">
        <v>21106</v>
      </c>
      <c r="P1295" s="3" t="s">
        <v>21111</v>
      </c>
      <c r="Q1295" s="3">
        <v>328</v>
      </c>
      <c r="R1295" s="8" t="str">
        <f t="shared" si="20"/>
        <v>*328*</v>
      </c>
    </row>
    <row r="1296" spans="1:18" ht="19.8">
      <c r="A1296" s="3" t="s">
        <v>18329</v>
      </c>
      <c r="B1296" s="3" t="s">
        <v>344</v>
      </c>
      <c r="C1296" s="3" t="s">
        <v>18328</v>
      </c>
      <c r="D1296" s="3" t="s">
        <v>82</v>
      </c>
      <c r="E1296" s="3" t="s">
        <v>18327</v>
      </c>
      <c r="F1296" s="3" t="s">
        <v>48</v>
      </c>
      <c r="G1296" s="3">
        <v>2015</v>
      </c>
      <c r="H1296" s="3" t="s">
        <v>22117</v>
      </c>
      <c r="I1296" s="3">
        <v>281</v>
      </c>
      <c r="J1296" s="3" t="s">
        <v>21085</v>
      </c>
      <c r="K1296" s="3" t="s">
        <v>0</v>
      </c>
      <c r="N1296" s="3">
        <v>155</v>
      </c>
      <c r="O1296" s="3" t="s">
        <v>21105</v>
      </c>
      <c r="P1296" s="3" t="s">
        <v>21112</v>
      </c>
      <c r="Q1296" s="3">
        <v>212</v>
      </c>
      <c r="R1296" s="8" t="str">
        <f t="shared" si="20"/>
        <v>*212*</v>
      </c>
    </row>
    <row r="1297" spans="1:18" ht="19.8">
      <c r="A1297" s="3" t="s">
        <v>18326</v>
      </c>
      <c r="B1297" s="3" t="s">
        <v>43</v>
      </c>
      <c r="C1297" s="3" t="s">
        <v>18325</v>
      </c>
      <c r="D1297" s="3" t="s">
        <v>41</v>
      </c>
      <c r="E1297" s="3" t="s">
        <v>18324</v>
      </c>
      <c r="F1297" s="3" t="s">
        <v>77</v>
      </c>
      <c r="G1297" s="3">
        <v>2019</v>
      </c>
      <c r="H1297" s="3" t="s">
        <v>22118</v>
      </c>
      <c r="I1297" s="3">
        <v>478</v>
      </c>
      <c r="J1297" s="3" t="s">
        <v>21100</v>
      </c>
      <c r="K1297" s="3" t="s">
        <v>1</v>
      </c>
      <c r="L1297" s="9">
        <v>45206</v>
      </c>
      <c r="M1297" s="9">
        <v>45526</v>
      </c>
      <c r="N1297" s="3">
        <v>520</v>
      </c>
      <c r="O1297" s="3" t="s">
        <v>21106</v>
      </c>
      <c r="P1297" s="3" t="s">
        <v>21112</v>
      </c>
      <c r="Q1297" s="3">
        <v>390</v>
      </c>
      <c r="R1297" s="8" t="str">
        <f t="shared" si="20"/>
        <v>*390*</v>
      </c>
    </row>
    <row r="1298" spans="1:18" ht="19.8">
      <c r="A1298" s="3" t="s">
        <v>18323</v>
      </c>
      <c r="B1298" s="3" t="s">
        <v>266</v>
      </c>
      <c r="C1298" s="3" t="s">
        <v>18322</v>
      </c>
      <c r="D1298" s="3" t="s">
        <v>141</v>
      </c>
      <c r="E1298" s="3" t="s">
        <v>18321</v>
      </c>
      <c r="F1298" s="3" t="s">
        <v>3</v>
      </c>
      <c r="G1298" s="3">
        <v>2019</v>
      </c>
      <c r="H1298" s="3" t="s">
        <v>22118</v>
      </c>
      <c r="I1298" s="3">
        <v>414</v>
      </c>
      <c r="J1298" s="3" t="s">
        <v>21092</v>
      </c>
      <c r="K1298" s="3" t="s">
        <v>1</v>
      </c>
      <c r="L1298" s="9">
        <v>45532</v>
      </c>
      <c r="M1298" s="9">
        <v>45680</v>
      </c>
      <c r="N1298" s="3">
        <v>430</v>
      </c>
      <c r="O1298" s="3" t="s">
        <v>25</v>
      </c>
      <c r="P1298" s="3" t="s">
        <v>21112</v>
      </c>
      <c r="Q1298" s="3">
        <v>137</v>
      </c>
      <c r="R1298" s="8" t="str">
        <f t="shared" si="20"/>
        <v>*137*</v>
      </c>
    </row>
    <row r="1299" spans="1:18" ht="19.8">
      <c r="A1299" s="3" t="s">
        <v>18320</v>
      </c>
      <c r="B1299" s="3" t="s">
        <v>56</v>
      </c>
      <c r="C1299" s="3" t="s">
        <v>18319</v>
      </c>
      <c r="D1299" s="3" t="s">
        <v>50</v>
      </c>
      <c r="E1299" s="3" t="s">
        <v>18318</v>
      </c>
      <c r="F1299" s="3" t="s">
        <v>29</v>
      </c>
      <c r="G1299" s="3">
        <v>2017</v>
      </c>
      <c r="H1299" s="3" t="s">
        <v>22116</v>
      </c>
      <c r="I1299" s="3">
        <v>190</v>
      </c>
      <c r="J1299" s="3" t="s">
        <v>21092</v>
      </c>
      <c r="K1299" s="3" t="s">
        <v>1</v>
      </c>
      <c r="L1299" s="9">
        <v>44994</v>
      </c>
      <c r="M1299" s="9">
        <v>45516</v>
      </c>
      <c r="N1299" s="3">
        <v>1930</v>
      </c>
      <c r="O1299" s="3" t="s">
        <v>21106</v>
      </c>
      <c r="P1299" s="3" t="s">
        <v>21111</v>
      </c>
      <c r="Q1299" s="3">
        <v>270</v>
      </c>
      <c r="R1299" s="8" t="str">
        <f t="shared" si="20"/>
        <v>*270*</v>
      </c>
    </row>
    <row r="1300" spans="1:18" ht="19.8">
      <c r="A1300" s="3" t="s">
        <v>18317</v>
      </c>
      <c r="B1300" s="3" t="s">
        <v>304</v>
      </c>
      <c r="C1300" s="3" t="s">
        <v>18316</v>
      </c>
      <c r="D1300" s="3" t="s">
        <v>123</v>
      </c>
      <c r="E1300" s="3" t="s">
        <v>18315</v>
      </c>
      <c r="F1300" s="3" t="s">
        <v>77</v>
      </c>
      <c r="G1300" s="3">
        <v>2022</v>
      </c>
      <c r="H1300" s="3" t="s">
        <v>22118</v>
      </c>
      <c r="I1300" s="3">
        <v>293</v>
      </c>
      <c r="J1300" s="3" t="s">
        <v>21084</v>
      </c>
      <c r="K1300" s="3" t="s">
        <v>1</v>
      </c>
      <c r="L1300" s="9">
        <v>45611</v>
      </c>
      <c r="M1300" s="9">
        <v>45683</v>
      </c>
      <c r="N1300" s="3">
        <v>1935</v>
      </c>
      <c r="O1300" s="3" t="s">
        <v>21106</v>
      </c>
      <c r="P1300" s="3" t="s">
        <v>21114</v>
      </c>
      <c r="Q1300" s="3">
        <v>409</v>
      </c>
      <c r="R1300" s="8" t="str">
        <f t="shared" si="20"/>
        <v>*409*</v>
      </c>
    </row>
    <row r="1301" spans="1:18" ht="19.8">
      <c r="A1301" s="3" t="s">
        <v>18314</v>
      </c>
      <c r="B1301" s="3" t="s">
        <v>256</v>
      </c>
      <c r="C1301" s="3" t="s">
        <v>18313</v>
      </c>
      <c r="D1301" s="3" t="s">
        <v>14</v>
      </c>
      <c r="E1301" s="3" t="s">
        <v>18312</v>
      </c>
      <c r="F1301" s="3" t="s">
        <v>29</v>
      </c>
      <c r="G1301" s="3">
        <v>2007</v>
      </c>
      <c r="H1301" s="3" t="s">
        <v>22118</v>
      </c>
      <c r="I1301" s="3">
        <v>291</v>
      </c>
      <c r="J1301" s="3" t="s">
        <v>21086</v>
      </c>
      <c r="K1301" s="3" t="s">
        <v>1</v>
      </c>
      <c r="L1301" s="9">
        <v>45447</v>
      </c>
      <c r="M1301" s="9">
        <v>45456</v>
      </c>
      <c r="N1301" s="3">
        <v>595</v>
      </c>
      <c r="O1301" s="3" t="s">
        <v>21106</v>
      </c>
      <c r="P1301" s="3" t="s">
        <v>21113</v>
      </c>
      <c r="Q1301" s="3">
        <v>404</v>
      </c>
      <c r="R1301" s="8" t="str">
        <f t="shared" si="20"/>
        <v>*404*</v>
      </c>
    </row>
    <row r="1302" spans="1:18" ht="19.8">
      <c r="A1302" s="3" t="s">
        <v>18311</v>
      </c>
      <c r="B1302" s="3" t="s">
        <v>433</v>
      </c>
      <c r="C1302" s="3" t="s">
        <v>18310</v>
      </c>
      <c r="D1302" s="3" t="s">
        <v>123</v>
      </c>
      <c r="E1302" s="3" t="s">
        <v>18309</v>
      </c>
      <c r="F1302" s="3" t="s">
        <v>15</v>
      </c>
      <c r="G1302" s="3">
        <v>2013</v>
      </c>
      <c r="H1302" s="3" t="s">
        <v>22118</v>
      </c>
      <c r="I1302" s="3">
        <v>280</v>
      </c>
      <c r="J1302" s="3" t="s">
        <v>21099</v>
      </c>
      <c r="K1302" s="3" t="s">
        <v>0</v>
      </c>
      <c r="N1302" s="3">
        <v>775</v>
      </c>
      <c r="O1302" s="3" t="s">
        <v>21106</v>
      </c>
      <c r="P1302" s="3" t="s">
        <v>21112</v>
      </c>
      <c r="Q1302" s="3">
        <v>335</v>
      </c>
      <c r="R1302" s="8" t="str">
        <f t="shared" si="20"/>
        <v>*335*</v>
      </c>
    </row>
    <row r="1303" spans="1:18" ht="19.8">
      <c r="A1303" s="3" t="s">
        <v>18308</v>
      </c>
      <c r="B1303" s="3" t="s">
        <v>147</v>
      </c>
      <c r="C1303" s="3" t="s">
        <v>18307</v>
      </c>
      <c r="D1303" s="3" t="s">
        <v>5</v>
      </c>
      <c r="E1303" s="3" t="s">
        <v>18306</v>
      </c>
      <c r="F1303" s="3" t="s">
        <v>77</v>
      </c>
      <c r="G1303" s="3">
        <v>2010</v>
      </c>
      <c r="H1303" s="3" t="s">
        <v>22117</v>
      </c>
      <c r="I1303" s="3">
        <v>365</v>
      </c>
      <c r="J1303" s="3" t="s">
        <v>21100</v>
      </c>
      <c r="K1303" s="3" t="s">
        <v>1</v>
      </c>
      <c r="L1303" s="9">
        <v>45457</v>
      </c>
      <c r="M1303" s="9">
        <v>45532</v>
      </c>
      <c r="N1303" s="3">
        <v>1365</v>
      </c>
      <c r="O1303" s="3" t="s">
        <v>21106</v>
      </c>
      <c r="P1303" s="3" t="s">
        <v>21113</v>
      </c>
      <c r="Q1303" s="3">
        <v>437</v>
      </c>
      <c r="R1303" s="8" t="str">
        <f t="shared" si="20"/>
        <v>*437*</v>
      </c>
    </row>
    <row r="1304" spans="1:18" ht="19.8">
      <c r="A1304" s="3" t="s">
        <v>18305</v>
      </c>
      <c r="B1304" s="3" t="s">
        <v>92</v>
      </c>
      <c r="C1304" s="3" t="s">
        <v>18304</v>
      </c>
      <c r="D1304" s="3" t="s">
        <v>25</v>
      </c>
      <c r="E1304" s="3" t="s">
        <v>18303</v>
      </c>
      <c r="F1304" s="3" t="s">
        <v>48</v>
      </c>
      <c r="G1304" s="3">
        <v>2018</v>
      </c>
      <c r="H1304" s="3" t="s">
        <v>22117</v>
      </c>
      <c r="I1304" s="3">
        <v>147</v>
      </c>
      <c r="J1304" s="3" t="s">
        <v>21087</v>
      </c>
      <c r="K1304" s="3" t="s">
        <v>0</v>
      </c>
      <c r="N1304" s="3">
        <v>300</v>
      </c>
      <c r="O1304" s="3" t="s">
        <v>25</v>
      </c>
      <c r="P1304" s="3" t="s">
        <v>21114</v>
      </c>
      <c r="Q1304" s="3">
        <v>236</v>
      </c>
      <c r="R1304" s="8" t="str">
        <f t="shared" si="20"/>
        <v>*236*</v>
      </c>
    </row>
    <row r="1305" spans="1:18" ht="19.8">
      <c r="A1305" s="3" t="s">
        <v>18302</v>
      </c>
      <c r="B1305" s="3" t="s">
        <v>196</v>
      </c>
      <c r="C1305" s="3" t="s">
        <v>18301</v>
      </c>
      <c r="D1305" s="3" t="s">
        <v>36</v>
      </c>
      <c r="E1305" s="3" t="s">
        <v>18300</v>
      </c>
      <c r="F1305" s="3" t="s">
        <v>48</v>
      </c>
      <c r="G1305" s="3">
        <v>2019</v>
      </c>
      <c r="H1305" s="3" t="s">
        <v>22117</v>
      </c>
      <c r="I1305" s="3">
        <v>121</v>
      </c>
      <c r="J1305" s="3" t="s">
        <v>21083</v>
      </c>
      <c r="K1305" s="3" t="s">
        <v>0</v>
      </c>
      <c r="N1305" s="3">
        <v>370</v>
      </c>
      <c r="O1305" s="3" t="s">
        <v>21106</v>
      </c>
      <c r="P1305" s="3" t="s">
        <v>21114</v>
      </c>
      <c r="Q1305" s="3">
        <v>283</v>
      </c>
      <c r="R1305" s="8" t="str">
        <f t="shared" si="20"/>
        <v>*283*</v>
      </c>
    </row>
    <row r="1306" spans="1:18" ht="19.8">
      <c r="A1306" s="3" t="s">
        <v>18299</v>
      </c>
      <c r="B1306" s="3" t="s">
        <v>285</v>
      </c>
      <c r="C1306" s="3" t="s">
        <v>3777</v>
      </c>
      <c r="D1306" s="3" t="s">
        <v>31</v>
      </c>
      <c r="E1306" s="3" t="s">
        <v>18298</v>
      </c>
      <c r="F1306" s="3" t="s">
        <v>3</v>
      </c>
      <c r="G1306" s="3">
        <v>2009</v>
      </c>
      <c r="H1306" s="3" t="s">
        <v>22117</v>
      </c>
      <c r="I1306" s="3">
        <v>381</v>
      </c>
      <c r="J1306" s="3" t="s">
        <v>21095</v>
      </c>
      <c r="K1306" s="3" t="s">
        <v>1</v>
      </c>
      <c r="L1306" s="9">
        <v>45155</v>
      </c>
      <c r="M1306" s="9">
        <v>45273</v>
      </c>
      <c r="N1306" s="3">
        <v>2120</v>
      </c>
      <c r="O1306" s="3" t="s">
        <v>21106</v>
      </c>
      <c r="P1306" s="3" t="s">
        <v>21114</v>
      </c>
      <c r="Q1306" s="3">
        <v>209</v>
      </c>
      <c r="R1306" s="8" t="str">
        <f t="shared" si="20"/>
        <v>*209*</v>
      </c>
    </row>
    <row r="1307" spans="1:18" ht="19.8">
      <c r="A1307" s="3" t="s">
        <v>18297</v>
      </c>
      <c r="B1307" s="3" t="s">
        <v>104</v>
      </c>
      <c r="C1307" s="3" t="s">
        <v>18296</v>
      </c>
      <c r="D1307" s="3" t="s">
        <v>25</v>
      </c>
      <c r="E1307" s="3" t="s">
        <v>18295</v>
      </c>
      <c r="F1307" s="3" t="s">
        <v>3</v>
      </c>
      <c r="G1307" s="3">
        <v>2014</v>
      </c>
      <c r="H1307" s="3" t="s">
        <v>22118</v>
      </c>
      <c r="I1307" s="3">
        <v>100</v>
      </c>
      <c r="J1307" s="3" t="s">
        <v>21089</v>
      </c>
      <c r="K1307" s="3" t="s">
        <v>1</v>
      </c>
      <c r="L1307" s="9">
        <v>45305</v>
      </c>
      <c r="M1307" s="9">
        <v>45498</v>
      </c>
      <c r="N1307" s="3">
        <v>550</v>
      </c>
      <c r="O1307" s="3" t="s">
        <v>25</v>
      </c>
      <c r="P1307" s="3" t="s">
        <v>21111</v>
      </c>
      <c r="Q1307" s="3">
        <v>376</v>
      </c>
      <c r="R1307" s="8" t="str">
        <f t="shared" si="20"/>
        <v>*376*</v>
      </c>
    </row>
    <row r="1308" spans="1:18" ht="19.8">
      <c r="A1308" s="3" t="s">
        <v>18294</v>
      </c>
      <c r="B1308" s="3" t="s">
        <v>344</v>
      </c>
      <c r="C1308" s="3" t="s">
        <v>18293</v>
      </c>
      <c r="D1308" s="3" t="s">
        <v>82</v>
      </c>
      <c r="E1308" s="3" t="s">
        <v>18292</v>
      </c>
      <c r="F1308" s="3" t="s">
        <v>29</v>
      </c>
      <c r="G1308" s="3">
        <v>2016</v>
      </c>
      <c r="H1308" s="3" t="s">
        <v>22118</v>
      </c>
      <c r="I1308" s="3">
        <v>467</v>
      </c>
      <c r="J1308" s="3" t="s">
        <v>21099</v>
      </c>
      <c r="K1308" s="3" t="s">
        <v>1</v>
      </c>
      <c r="L1308" s="9">
        <v>45123</v>
      </c>
      <c r="M1308" s="9">
        <v>45187</v>
      </c>
      <c r="N1308" s="3">
        <v>330</v>
      </c>
      <c r="O1308" s="3" t="s">
        <v>21105</v>
      </c>
      <c r="P1308" s="3" t="s">
        <v>21112</v>
      </c>
      <c r="Q1308" s="3">
        <v>308</v>
      </c>
      <c r="R1308" s="8" t="str">
        <f t="shared" si="20"/>
        <v>*308*</v>
      </c>
    </row>
    <row r="1309" spans="1:18" ht="19.8">
      <c r="A1309" s="3" t="s">
        <v>18291</v>
      </c>
      <c r="B1309" s="3" t="s">
        <v>256</v>
      </c>
      <c r="C1309" s="3" t="s">
        <v>18290</v>
      </c>
      <c r="D1309" s="3" t="s">
        <v>14</v>
      </c>
      <c r="E1309" s="3" t="s">
        <v>18289</v>
      </c>
      <c r="F1309" s="3" t="s">
        <v>29</v>
      </c>
      <c r="G1309" s="3">
        <v>2018</v>
      </c>
      <c r="H1309" s="3" t="s">
        <v>22116</v>
      </c>
      <c r="I1309" s="3">
        <v>444</v>
      </c>
      <c r="J1309" s="3" t="s">
        <v>21093</v>
      </c>
      <c r="K1309" s="3" t="s">
        <v>0</v>
      </c>
      <c r="N1309" s="3">
        <v>725</v>
      </c>
      <c r="O1309" s="3" t="s">
        <v>21106</v>
      </c>
      <c r="P1309" s="3" t="s">
        <v>21114</v>
      </c>
      <c r="Q1309" s="3">
        <v>153</v>
      </c>
      <c r="R1309" s="8" t="str">
        <f t="shared" si="20"/>
        <v>*153*</v>
      </c>
    </row>
    <row r="1310" spans="1:18" ht="19.8">
      <c r="A1310" s="3" t="s">
        <v>18288</v>
      </c>
      <c r="B1310" s="3" t="s">
        <v>426</v>
      </c>
      <c r="C1310" s="3" t="s">
        <v>6596</v>
      </c>
      <c r="D1310" s="3" t="s">
        <v>95</v>
      </c>
      <c r="E1310" s="3" t="s">
        <v>18287</v>
      </c>
      <c r="F1310" s="3" t="s">
        <v>29</v>
      </c>
      <c r="G1310" s="3">
        <v>2023</v>
      </c>
      <c r="H1310" s="3" t="s">
        <v>22118</v>
      </c>
      <c r="I1310" s="3">
        <v>195</v>
      </c>
      <c r="J1310" s="3" t="s">
        <v>21100</v>
      </c>
      <c r="K1310" s="3" t="s">
        <v>0</v>
      </c>
      <c r="N1310" s="3">
        <v>915</v>
      </c>
      <c r="O1310" s="3" t="s">
        <v>21105</v>
      </c>
      <c r="P1310" s="3" t="s">
        <v>21114</v>
      </c>
      <c r="Q1310" s="3">
        <v>344</v>
      </c>
      <c r="R1310" s="8" t="str">
        <f t="shared" si="20"/>
        <v>*344*</v>
      </c>
    </row>
    <row r="1311" spans="1:18" ht="19.8">
      <c r="A1311" s="3" t="s">
        <v>18286</v>
      </c>
      <c r="B1311" s="3" t="s">
        <v>12</v>
      </c>
      <c r="C1311" s="3" t="s">
        <v>18285</v>
      </c>
      <c r="D1311" s="3" t="s">
        <v>2</v>
      </c>
      <c r="E1311" s="3" t="s">
        <v>18284</v>
      </c>
      <c r="F1311" s="3" t="s">
        <v>77</v>
      </c>
      <c r="G1311" s="3">
        <v>2012</v>
      </c>
      <c r="H1311" s="3" t="s">
        <v>22117</v>
      </c>
      <c r="I1311" s="3">
        <v>405</v>
      </c>
      <c r="J1311" s="3" t="s">
        <v>21094</v>
      </c>
      <c r="K1311" s="3" t="s">
        <v>1</v>
      </c>
      <c r="L1311" s="9">
        <v>45436</v>
      </c>
      <c r="M1311" s="9">
        <v>45604</v>
      </c>
      <c r="N1311" s="3">
        <v>2105</v>
      </c>
      <c r="O1311" s="3" t="s">
        <v>21073</v>
      </c>
      <c r="P1311" s="3" t="s">
        <v>21111</v>
      </c>
      <c r="Q1311" s="3">
        <v>118</v>
      </c>
      <c r="R1311" s="8" t="str">
        <f t="shared" si="20"/>
        <v>*118*</v>
      </c>
    </row>
    <row r="1312" spans="1:18" ht="19.8">
      <c r="A1312" s="3" t="s">
        <v>18283</v>
      </c>
      <c r="B1312" s="3" t="s">
        <v>478</v>
      </c>
      <c r="C1312" s="3" t="s">
        <v>18282</v>
      </c>
      <c r="D1312" s="3" t="s">
        <v>95</v>
      </c>
      <c r="E1312" s="3" t="s">
        <v>18281</v>
      </c>
      <c r="F1312" s="3" t="s">
        <v>77</v>
      </c>
      <c r="G1312" s="3">
        <v>2023</v>
      </c>
      <c r="H1312" s="3" t="s">
        <v>22116</v>
      </c>
      <c r="I1312" s="3">
        <v>285</v>
      </c>
      <c r="J1312" s="3" t="s">
        <v>21097</v>
      </c>
      <c r="K1312" s="3" t="s">
        <v>0</v>
      </c>
      <c r="N1312" s="3">
        <v>2270</v>
      </c>
      <c r="O1312" s="3" t="s">
        <v>21105</v>
      </c>
      <c r="P1312" s="3" t="s">
        <v>21111</v>
      </c>
      <c r="Q1312" s="3">
        <v>398</v>
      </c>
      <c r="R1312" s="8" t="str">
        <f t="shared" si="20"/>
        <v>*398*</v>
      </c>
    </row>
    <row r="1313" spans="1:18" ht="19.8">
      <c r="A1313" s="3" t="s">
        <v>18280</v>
      </c>
      <c r="B1313" s="3" t="s">
        <v>22</v>
      </c>
      <c r="C1313" s="3" t="s">
        <v>18279</v>
      </c>
      <c r="D1313" s="3" t="s">
        <v>5</v>
      </c>
      <c r="E1313" s="3" t="s">
        <v>18278</v>
      </c>
      <c r="F1313" s="3" t="s">
        <v>48</v>
      </c>
      <c r="G1313" s="3">
        <v>2020</v>
      </c>
      <c r="H1313" s="3" t="s">
        <v>22116</v>
      </c>
      <c r="I1313" s="3">
        <v>380</v>
      </c>
      <c r="J1313" s="3" t="s">
        <v>21100</v>
      </c>
      <c r="K1313" s="3" t="s">
        <v>1</v>
      </c>
      <c r="L1313" s="9">
        <v>45454</v>
      </c>
      <c r="M1313" s="9">
        <v>45692</v>
      </c>
      <c r="N1313" s="3">
        <v>1500</v>
      </c>
      <c r="O1313" s="3" t="s">
        <v>21106</v>
      </c>
      <c r="P1313" s="3" t="s">
        <v>21112</v>
      </c>
      <c r="Q1313" s="3">
        <v>214</v>
      </c>
      <c r="R1313" s="8" t="str">
        <f t="shared" si="20"/>
        <v>*214*</v>
      </c>
    </row>
    <row r="1314" spans="1:18" ht="19.8">
      <c r="A1314" s="3" t="s">
        <v>18277</v>
      </c>
      <c r="B1314" s="3" t="s">
        <v>33</v>
      </c>
      <c r="C1314" s="3" t="s">
        <v>18276</v>
      </c>
      <c r="D1314" s="3" t="s">
        <v>31</v>
      </c>
      <c r="E1314" s="3" t="s">
        <v>18275</v>
      </c>
      <c r="F1314" s="3" t="s">
        <v>48</v>
      </c>
      <c r="G1314" s="3">
        <v>2016</v>
      </c>
      <c r="H1314" s="3" t="s">
        <v>22116</v>
      </c>
      <c r="I1314" s="3">
        <v>438</v>
      </c>
      <c r="J1314" s="3" t="s">
        <v>21086</v>
      </c>
      <c r="K1314" s="3" t="s">
        <v>0</v>
      </c>
      <c r="N1314" s="3">
        <v>1335</v>
      </c>
      <c r="O1314" s="3" t="s">
        <v>21106</v>
      </c>
      <c r="P1314" s="3" t="s">
        <v>21111</v>
      </c>
      <c r="Q1314" s="3">
        <v>292</v>
      </c>
      <c r="R1314" s="8" t="str">
        <f t="shared" si="20"/>
        <v>*292*</v>
      </c>
    </row>
    <row r="1315" spans="1:18" ht="19.8">
      <c r="A1315" s="3" t="s">
        <v>18274</v>
      </c>
      <c r="B1315" s="3" t="s">
        <v>218</v>
      </c>
      <c r="C1315" s="3" t="s">
        <v>18273</v>
      </c>
      <c r="D1315" s="3" t="s">
        <v>95</v>
      </c>
      <c r="E1315" s="3" t="s">
        <v>18272</v>
      </c>
      <c r="F1315" s="3" t="s">
        <v>77</v>
      </c>
      <c r="G1315" s="3">
        <v>2024</v>
      </c>
      <c r="H1315" s="3" t="s">
        <v>22118</v>
      </c>
      <c r="I1315" s="3">
        <v>292</v>
      </c>
      <c r="J1315" s="3" t="s">
        <v>21084</v>
      </c>
      <c r="K1315" s="3" t="s">
        <v>1</v>
      </c>
      <c r="L1315" s="9">
        <v>45417</v>
      </c>
      <c r="M1315" s="9">
        <v>45514</v>
      </c>
      <c r="N1315" s="3">
        <v>1495</v>
      </c>
      <c r="O1315" s="3" t="s">
        <v>21105</v>
      </c>
      <c r="P1315" s="3" t="s">
        <v>21114</v>
      </c>
      <c r="Q1315" s="3">
        <v>129</v>
      </c>
      <c r="R1315" s="8" t="str">
        <f t="shared" si="20"/>
        <v>*129*</v>
      </c>
    </row>
    <row r="1316" spans="1:18" ht="19.8">
      <c r="A1316" s="3" t="s">
        <v>18271</v>
      </c>
      <c r="B1316" s="3" t="s">
        <v>18</v>
      </c>
      <c r="C1316" s="3" t="s">
        <v>18270</v>
      </c>
      <c r="D1316" s="3" t="s">
        <v>14</v>
      </c>
      <c r="E1316" s="3" t="s">
        <v>18269</v>
      </c>
      <c r="F1316" s="3" t="s">
        <v>15</v>
      </c>
      <c r="G1316" s="3">
        <v>2018</v>
      </c>
      <c r="H1316" s="3" t="s">
        <v>22116</v>
      </c>
      <c r="I1316" s="3">
        <v>358</v>
      </c>
      <c r="J1316" s="3" t="s">
        <v>21094</v>
      </c>
      <c r="K1316" s="3" t="s">
        <v>0</v>
      </c>
      <c r="N1316" s="3">
        <v>1365</v>
      </c>
      <c r="O1316" s="3" t="s">
        <v>21106</v>
      </c>
      <c r="P1316" s="3" t="s">
        <v>21111</v>
      </c>
      <c r="Q1316" s="3">
        <v>414</v>
      </c>
      <c r="R1316" s="8" t="str">
        <f t="shared" si="20"/>
        <v>*414*</v>
      </c>
    </row>
    <row r="1317" spans="1:18" ht="19.8">
      <c r="A1317" s="3" t="s">
        <v>18268</v>
      </c>
      <c r="B1317" s="3" t="s">
        <v>27</v>
      </c>
      <c r="C1317" s="3" t="s">
        <v>18267</v>
      </c>
      <c r="D1317" s="3" t="s">
        <v>25</v>
      </c>
      <c r="E1317" s="3" t="s">
        <v>18266</v>
      </c>
      <c r="F1317" s="3" t="s">
        <v>15</v>
      </c>
      <c r="G1317" s="3">
        <v>2015</v>
      </c>
      <c r="H1317" s="3" t="s">
        <v>22118</v>
      </c>
      <c r="I1317" s="3">
        <v>448</v>
      </c>
      <c r="J1317" s="3" t="s">
        <v>21091</v>
      </c>
      <c r="K1317" s="3" t="s">
        <v>0</v>
      </c>
      <c r="N1317" s="3">
        <v>1810</v>
      </c>
      <c r="O1317" s="3" t="s">
        <v>25</v>
      </c>
      <c r="P1317" s="3" t="s">
        <v>21112</v>
      </c>
      <c r="Q1317" s="3">
        <v>241</v>
      </c>
      <c r="R1317" s="8" t="str">
        <f t="shared" si="20"/>
        <v>*241*</v>
      </c>
    </row>
    <row r="1318" spans="1:18" ht="19.8">
      <c r="A1318" s="3" t="s">
        <v>18265</v>
      </c>
      <c r="B1318" s="3" t="s">
        <v>12</v>
      </c>
      <c r="C1318" s="3" t="s">
        <v>18264</v>
      </c>
      <c r="D1318" s="3" t="s">
        <v>2</v>
      </c>
      <c r="E1318" s="3" t="s">
        <v>18263</v>
      </c>
      <c r="F1318" s="3" t="s">
        <v>15</v>
      </c>
      <c r="G1318" s="3">
        <v>2011</v>
      </c>
      <c r="H1318" s="3" t="s">
        <v>22118</v>
      </c>
      <c r="I1318" s="3">
        <v>253</v>
      </c>
      <c r="J1318" s="3" t="s">
        <v>21102</v>
      </c>
      <c r="K1318" s="3" t="s">
        <v>1</v>
      </c>
      <c r="L1318" s="9">
        <v>45291</v>
      </c>
      <c r="M1318" s="9">
        <v>45709</v>
      </c>
      <c r="N1318" s="3">
        <v>1915</v>
      </c>
      <c r="O1318" s="3" t="s">
        <v>21073</v>
      </c>
      <c r="P1318" s="3" t="s">
        <v>21111</v>
      </c>
      <c r="Q1318" s="3">
        <v>353</v>
      </c>
      <c r="R1318" s="8" t="str">
        <f t="shared" si="20"/>
        <v>*353*</v>
      </c>
    </row>
    <row r="1319" spans="1:18" ht="19.8">
      <c r="A1319" s="3" t="s">
        <v>18262</v>
      </c>
      <c r="B1319" s="3" t="s">
        <v>125</v>
      </c>
      <c r="C1319" s="3" t="s">
        <v>18261</v>
      </c>
      <c r="D1319" s="3" t="s">
        <v>123</v>
      </c>
      <c r="E1319" s="3" t="s">
        <v>18260</v>
      </c>
      <c r="F1319" s="3" t="s">
        <v>15</v>
      </c>
      <c r="G1319" s="3">
        <v>2009</v>
      </c>
      <c r="H1319" s="3" t="s">
        <v>22118</v>
      </c>
      <c r="I1319" s="3">
        <v>348</v>
      </c>
      <c r="J1319" s="3" t="s">
        <v>21092</v>
      </c>
      <c r="K1319" s="3" t="s">
        <v>0</v>
      </c>
      <c r="N1319" s="3">
        <v>145</v>
      </c>
      <c r="O1319" s="3" t="s">
        <v>21106</v>
      </c>
      <c r="P1319" s="3" t="s">
        <v>21112</v>
      </c>
      <c r="Q1319" s="3">
        <v>115</v>
      </c>
      <c r="R1319" s="8" t="str">
        <f t="shared" si="20"/>
        <v>*115*</v>
      </c>
    </row>
    <row r="1320" spans="1:18" ht="19.8">
      <c r="A1320" s="3" t="s">
        <v>18259</v>
      </c>
      <c r="B1320" s="3" t="s">
        <v>155</v>
      </c>
      <c r="C1320" s="3" t="s">
        <v>18258</v>
      </c>
      <c r="D1320" s="3" t="s">
        <v>50</v>
      </c>
      <c r="E1320" s="3" t="s">
        <v>18257</v>
      </c>
      <c r="F1320" s="3" t="s">
        <v>48</v>
      </c>
      <c r="G1320" s="3">
        <v>2012</v>
      </c>
      <c r="H1320" s="3" t="s">
        <v>22117</v>
      </c>
      <c r="I1320" s="3">
        <v>355</v>
      </c>
      <c r="J1320" s="3" t="s">
        <v>21091</v>
      </c>
      <c r="K1320" s="3" t="s">
        <v>1</v>
      </c>
      <c r="L1320" s="9">
        <v>45157</v>
      </c>
      <c r="M1320" s="9">
        <v>45530</v>
      </c>
      <c r="N1320" s="3">
        <v>1180</v>
      </c>
      <c r="O1320" s="3" t="s">
        <v>21106</v>
      </c>
      <c r="P1320" s="3" t="s">
        <v>21112</v>
      </c>
      <c r="Q1320" s="3">
        <v>140</v>
      </c>
      <c r="R1320" s="8" t="str">
        <f t="shared" si="20"/>
        <v>*140*</v>
      </c>
    </row>
    <row r="1321" spans="1:18" ht="19.8">
      <c r="A1321" s="3" t="s">
        <v>18256</v>
      </c>
      <c r="B1321" s="3" t="s">
        <v>426</v>
      </c>
      <c r="C1321" s="3" t="s">
        <v>18255</v>
      </c>
      <c r="D1321" s="3" t="s">
        <v>95</v>
      </c>
      <c r="E1321" s="3" t="s">
        <v>18254</v>
      </c>
      <c r="F1321" s="3" t="s">
        <v>48</v>
      </c>
      <c r="G1321" s="3">
        <v>2010</v>
      </c>
      <c r="H1321" s="3" t="s">
        <v>22117</v>
      </c>
      <c r="I1321" s="3">
        <v>418</v>
      </c>
      <c r="J1321" s="3" t="s">
        <v>21087</v>
      </c>
      <c r="K1321" s="3" t="s">
        <v>0</v>
      </c>
      <c r="N1321" s="3">
        <v>630</v>
      </c>
      <c r="O1321" s="3" t="s">
        <v>21105</v>
      </c>
      <c r="P1321" s="3" t="s">
        <v>21112</v>
      </c>
      <c r="Q1321" s="3">
        <v>270</v>
      </c>
      <c r="R1321" s="8" t="str">
        <f t="shared" si="20"/>
        <v>*270*</v>
      </c>
    </row>
    <row r="1322" spans="1:18" ht="19.8">
      <c r="A1322" s="3" t="s">
        <v>18253</v>
      </c>
      <c r="B1322" s="3" t="s">
        <v>266</v>
      </c>
      <c r="C1322" s="3" t="s">
        <v>18252</v>
      </c>
      <c r="D1322" s="3" t="s">
        <v>141</v>
      </c>
      <c r="E1322" s="3" t="s">
        <v>18251</v>
      </c>
      <c r="F1322" s="3" t="s">
        <v>9</v>
      </c>
      <c r="G1322" s="3">
        <v>2020</v>
      </c>
      <c r="H1322" s="3" t="s">
        <v>22117</v>
      </c>
      <c r="I1322" s="3">
        <v>250</v>
      </c>
      <c r="J1322" s="3" t="s">
        <v>21100</v>
      </c>
      <c r="K1322" s="3" t="s">
        <v>1</v>
      </c>
      <c r="L1322" s="9">
        <v>45372</v>
      </c>
      <c r="M1322" s="9">
        <v>45406</v>
      </c>
      <c r="N1322" s="3">
        <v>2135</v>
      </c>
      <c r="O1322" s="3" t="s">
        <v>25</v>
      </c>
      <c r="P1322" s="3" t="s">
        <v>21111</v>
      </c>
      <c r="Q1322" s="3">
        <v>427</v>
      </c>
      <c r="R1322" s="8" t="str">
        <f t="shared" si="20"/>
        <v>*427*</v>
      </c>
    </row>
    <row r="1323" spans="1:18" ht="19.8">
      <c r="A1323" s="3" t="s">
        <v>18250</v>
      </c>
      <c r="B1323" s="3" t="s">
        <v>243</v>
      </c>
      <c r="C1323" s="3" t="s">
        <v>18249</v>
      </c>
      <c r="D1323" s="3" t="s">
        <v>63</v>
      </c>
      <c r="E1323" s="3" t="s">
        <v>18248</v>
      </c>
      <c r="F1323" s="3" t="s">
        <v>29</v>
      </c>
      <c r="G1323" s="3">
        <v>2022</v>
      </c>
      <c r="H1323" s="3" t="s">
        <v>22117</v>
      </c>
      <c r="I1323" s="3">
        <v>127</v>
      </c>
      <c r="J1323" s="3" t="s">
        <v>21094</v>
      </c>
      <c r="K1323" s="3" t="s">
        <v>1</v>
      </c>
      <c r="L1323" s="9">
        <v>45417</v>
      </c>
      <c r="M1323" s="9">
        <v>45443</v>
      </c>
      <c r="N1323" s="3">
        <v>1625</v>
      </c>
      <c r="O1323" s="3" t="s">
        <v>21106</v>
      </c>
      <c r="P1323" s="3" t="s">
        <v>21114</v>
      </c>
      <c r="Q1323" s="3">
        <v>146</v>
      </c>
      <c r="R1323" s="8" t="str">
        <f t="shared" si="20"/>
        <v>*146*</v>
      </c>
    </row>
    <row r="1324" spans="1:18" ht="19.8">
      <c r="A1324" s="3" t="s">
        <v>18247</v>
      </c>
      <c r="B1324" s="3" t="s">
        <v>88</v>
      </c>
      <c r="C1324" s="3" t="s">
        <v>18246</v>
      </c>
      <c r="D1324" s="3" t="s">
        <v>2</v>
      </c>
      <c r="E1324" s="3" t="s">
        <v>18245</v>
      </c>
      <c r="F1324" s="3" t="s">
        <v>77</v>
      </c>
      <c r="G1324" s="3">
        <v>2019</v>
      </c>
      <c r="H1324" s="3" t="s">
        <v>22118</v>
      </c>
      <c r="I1324" s="3">
        <v>187</v>
      </c>
      <c r="J1324" s="3" t="s">
        <v>21087</v>
      </c>
      <c r="K1324" s="3" t="s">
        <v>0</v>
      </c>
      <c r="N1324" s="3">
        <v>2065</v>
      </c>
      <c r="O1324" s="3" t="s">
        <v>21073</v>
      </c>
      <c r="P1324" s="3" t="s">
        <v>21113</v>
      </c>
      <c r="Q1324" s="3">
        <v>358</v>
      </c>
      <c r="R1324" s="8" t="str">
        <f t="shared" si="20"/>
        <v>*358*</v>
      </c>
    </row>
    <row r="1325" spans="1:18" ht="19.8">
      <c r="A1325" s="3" t="s">
        <v>18244</v>
      </c>
      <c r="B1325" s="3" t="s">
        <v>56</v>
      </c>
      <c r="C1325" s="3" t="s">
        <v>18243</v>
      </c>
      <c r="D1325" s="3" t="s">
        <v>50</v>
      </c>
      <c r="E1325" s="3" t="s">
        <v>18242</v>
      </c>
      <c r="F1325" s="3" t="s">
        <v>15</v>
      </c>
      <c r="G1325" s="3">
        <v>2013</v>
      </c>
      <c r="H1325" s="3" t="s">
        <v>22118</v>
      </c>
      <c r="I1325" s="3">
        <v>167</v>
      </c>
      <c r="J1325" s="3" t="s">
        <v>21096</v>
      </c>
      <c r="K1325" s="3" t="s">
        <v>0</v>
      </c>
      <c r="N1325" s="3">
        <v>1280</v>
      </c>
      <c r="O1325" s="3" t="s">
        <v>21106</v>
      </c>
      <c r="P1325" s="3" t="s">
        <v>21112</v>
      </c>
      <c r="Q1325" s="3">
        <v>174</v>
      </c>
      <c r="R1325" s="8" t="str">
        <f t="shared" si="20"/>
        <v>*174*</v>
      </c>
    </row>
    <row r="1326" spans="1:18" ht="19.8">
      <c r="A1326" s="3" t="s">
        <v>18241</v>
      </c>
      <c r="B1326" s="3" t="s">
        <v>18</v>
      </c>
      <c r="C1326" s="3" t="s">
        <v>18240</v>
      </c>
      <c r="D1326" s="3" t="s">
        <v>14</v>
      </c>
      <c r="E1326" s="3" t="s">
        <v>18239</v>
      </c>
      <c r="F1326" s="3" t="s">
        <v>48</v>
      </c>
      <c r="G1326" s="3">
        <v>2017</v>
      </c>
      <c r="H1326" s="3" t="s">
        <v>22116</v>
      </c>
      <c r="I1326" s="3">
        <v>272</v>
      </c>
      <c r="J1326" s="3" t="s">
        <v>21096</v>
      </c>
      <c r="K1326" s="3" t="s">
        <v>1</v>
      </c>
      <c r="L1326" s="9">
        <v>45134</v>
      </c>
      <c r="M1326" s="9">
        <v>45554</v>
      </c>
      <c r="N1326" s="3">
        <v>145</v>
      </c>
      <c r="O1326" s="3" t="s">
        <v>21106</v>
      </c>
      <c r="P1326" s="3" t="s">
        <v>21113</v>
      </c>
      <c r="Q1326" s="3">
        <v>339</v>
      </c>
      <c r="R1326" s="8" t="str">
        <f t="shared" si="20"/>
        <v>*339*</v>
      </c>
    </row>
    <row r="1327" spans="1:18" ht="19.8">
      <c r="A1327" s="3" t="s">
        <v>18238</v>
      </c>
      <c r="B1327" s="3" t="s">
        <v>33</v>
      </c>
      <c r="C1327" s="3" t="s">
        <v>18237</v>
      </c>
      <c r="D1327" s="3" t="s">
        <v>31</v>
      </c>
      <c r="E1327" s="3" t="s">
        <v>18236</v>
      </c>
      <c r="F1327" s="3" t="s">
        <v>3</v>
      </c>
      <c r="G1327" s="3">
        <v>2019</v>
      </c>
      <c r="H1327" s="3" t="s">
        <v>22118</v>
      </c>
      <c r="I1327" s="3">
        <v>387</v>
      </c>
      <c r="J1327" s="3" t="s">
        <v>21091</v>
      </c>
      <c r="K1327" s="3" t="s">
        <v>1</v>
      </c>
      <c r="L1327" s="9">
        <v>45513</v>
      </c>
      <c r="M1327" s="9">
        <v>45517</v>
      </c>
      <c r="N1327" s="3">
        <v>475</v>
      </c>
      <c r="O1327" s="3" t="s">
        <v>21106</v>
      </c>
      <c r="P1327" s="3" t="s">
        <v>21114</v>
      </c>
      <c r="Q1327" s="3">
        <v>339</v>
      </c>
      <c r="R1327" s="8" t="str">
        <f t="shared" si="20"/>
        <v>*339*</v>
      </c>
    </row>
    <row r="1328" spans="1:18" ht="19.8">
      <c r="A1328" s="3" t="s">
        <v>18235</v>
      </c>
      <c r="B1328" s="3" t="s">
        <v>27</v>
      </c>
      <c r="C1328" s="3" t="s">
        <v>18234</v>
      </c>
      <c r="D1328" s="3" t="s">
        <v>25</v>
      </c>
      <c r="E1328" s="3" t="s">
        <v>18233</v>
      </c>
      <c r="F1328" s="3" t="s">
        <v>9</v>
      </c>
      <c r="G1328" s="3">
        <v>2015</v>
      </c>
      <c r="H1328" s="3" t="s">
        <v>22118</v>
      </c>
      <c r="I1328" s="3">
        <v>292</v>
      </c>
      <c r="J1328" s="3" t="s">
        <v>21091</v>
      </c>
      <c r="K1328" s="3" t="s">
        <v>1</v>
      </c>
      <c r="L1328" s="9">
        <v>45652</v>
      </c>
      <c r="M1328" s="9">
        <v>45667</v>
      </c>
      <c r="N1328" s="3">
        <v>2215</v>
      </c>
      <c r="O1328" s="3" t="s">
        <v>25</v>
      </c>
      <c r="P1328" s="3" t="s">
        <v>21114</v>
      </c>
      <c r="Q1328" s="3">
        <v>211</v>
      </c>
      <c r="R1328" s="8" t="str">
        <f t="shared" si="20"/>
        <v>*211*</v>
      </c>
    </row>
    <row r="1329" spans="1:18" ht="19.8">
      <c r="A1329" s="3" t="s">
        <v>18232</v>
      </c>
      <c r="B1329" s="3" t="s">
        <v>84</v>
      </c>
      <c r="C1329" s="3" t="s">
        <v>18231</v>
      </c>
      <c r="D1329" s="3" t="s">
        <v>82</v>
      </c>
      <c r="E1329" s="3" t="s">
        <v>18230</v>
      </c>
      <c r="F1329" s="3" t="s">
        <v>9</v>
      </c>
      <c r="G1329" s="3">
        <v>2010</v>
      </c>
      <c r="H1329" s="3" t="s">
        <v>22118</v>
      </c>
      <c r="I1329" s="3">
        <v>476</v>
      </c>
      <c r="J1329" s="3" t="s">
        <v>21100</v>
      </c>
      <c r="K1329" s="3" t="s">
        <v>0</v>
      </c>
      <c r="N1329" s="3">
        <v>880</v>
      </c>
      <c r="O1329" s="3" t="s">
        <v>21105</v>
      </c>
      <c r="P1329" s="3" t="s">
        <v>21114</v>
      </c>
      <c r="Q1329" s="3">
        <v>217</v>
      </c>
      <c r="R1329" s="8" t="str">
        <f t="shared" si="20"/>
        <v>*217*</v>
      </c>
    </row>
    <row r="1330" spans="1:18" ht="19.8">
      <c r="A1330" s="3" t="s">
        <v>18229</v>
      </c>
      <c r="B1330" s="3" t="s">
        <v>104</v>
      </c>
      <c r="C1330" s="3" t="s">
        <v>18228</v>
      </c>
      <c r="D1330" s="3" t="s">
        <v>25</v>
      </c>
      <c r="E1330" s="3" t="s">
        <v>18227</v>
      </c>
      <c r="F1330" s="3" t="s">
        <v>29</v>
      </c>
      <c r="G1330" s="3">
        <v>2006</v>
      </c>
      <c r="H1330" s="3" t="s">
        <v>22117</v>
      </c>
      <c r="I1330" s="3">
        <v>173</v>
      </c>
      <c r="J1330" s="3" t="s">
        <v>21096</v>
      </c>
      <c r="K1330" s="3" t="s">
        <v>1</v>
      </c>
      <c r="L1330" s="9">
        <v>45675</v>
      </c>
      <c r="M1330" s="9">
        <v>45698</v>
      </c>
      <c r="N1330" s="3">
        <v>860</v>
      </c>
      <c r="O1330" s="3" t="s">
        <v>25</v>
      </c>
      <c r="P1330" s="3" t="s">
        <v>21111</v>
      </c>
      <c r="Q1330" s="3">
        <v>162</v>
      </c>
      <c r="R1330" s="8" t="str">
        <f t="shared" si="20"/>
        <v>*162*</v>
      </c>
    </row>
    <row r="1331" spans="1:18" ht="19.8">
      <c r="A1331" s="3" t="s">
        <v>18226</v>
      </c>
      <c r="B1331" s="3" t="s">
        <v>60</v>
      </c>
      <c r="C1331" s="3" t="s">
        <v>18225</v>
      </c>
      <c r="D1331" s="3" t="s">
        <v>41</v>
      </c>
      <c r="E1331" s="3" t="s">
        <v>18224</v>
      </c>
      <c r="F1331" s="3" t="s">
        <v>77</v>
      </c>
      <c r="G1331" s="3">
        <v>2015</v>
      </c>
      <c r="H1331" s="3" t="s">
        <v>22117</v>
      </c>
      <c r="I1331" s="3">
        <v>104</v>
      </c>
      <c r="J1331" s="3" t="s">
        <v>21091</v>
      </c>
      <c r="K1331" s="3" t="s">
        <v>1</v>
      </c>
      <c r="L1331" s="9">
        <v>45115</v>
      </c>
      <c r="M1331" s="9">
        <v>45202</v>
      </c>
      <c r="N1331" s="3">
        <v>1735</v>
      </c>
      <c r="O1331" s="3" t="s">
        <v>21106</v>
      </c>
      <c r="P1331" s="3" t="s">
        <v>21112</v>
      </c>
      <c r="Q1331" s="3">
        <v>436</v>
      </c>
      <c r="R1331" s="8" t="str">
        <f t="shared" si="20"/>
        <v>*436*</v>
      </c>
    </row>
    <row r="1332" spans="1:18" ht="19.8">
      <c r="A1332" s="3" t="s">
        <v>18223</v>
      </c>
      <c r="B1332" s="3" t="s">
        <v>92</v>
      </c>
      <c r="C1332" s="3" t="s">
        <v>18222</v>
      </c>
      <c r="D1332" s="3" t="s">
        <v>25</v>
      </c>
      <c r="E1332" s="3" t="s">
        <v>18221</v>
      </c>
      <c r="F1332" s="3" t="s">
        <v>29</v>
      </c>
      <c r="G1332" s="3">
        <v>2012</v>
      </c>
      <c r="H1332" s="3" t="s">
        <v>22117</v>
      </c>
      <c r="I1332" s="3">
        <v>198</v>
      </c>
      <c r="J1332" s="3" t="s">
        <v>21092</v>
      </c>
      <c r="K1332" s="3" t="s">
        <v>1</v>
      </c>
      <c r="L1332" s="9">
        <v>45221</v>
      </c>
      <c r="M1332" s="9">
        <v>45474</v>
      </c>
      <c r="N1332" s="3">
        <v>860</v>
      </c>
      <c r="O1332" s="3" t="s">
        <v>25</v>
      </c>
      <c r="P1332" s="3" t="s">
        <v>21114</v>
      </c>
      <c r="Q1332" s="3">
        <v>185</v>
      </c>
      <c r="R1332" s="8" t="str">
        <f t="shared" si="20"/>
        <v>*185*</v>
      </c>
    </row>
    <row r="1333" spans="1:18" ht="19.8">
      <c r="A1333" s="3" t="s">
        <v>18220</v>
      </c>
      <c r="B1333" s="3" t="s">
        <v>344</v>
      </c>
      <c r="C1333" s="3" t="s">
        <v>18219</v>
      </c>
      <c r="D1333" s="3" t="s">
        <v>82</v>
      </c>
      <c r="E1333" s="3" t="s">
        <v>18218</v>
      </c>
      <c r="F1333" s="3" t="s">
        <v>3</v>
      </c>
      <c r="G1333" s="3">
        <v>2019</v>
      </c>
      <c r="H1333" s="3" t="s">
        <v>22117</v>
      </c>
      <c r="I1333" s="3">
        <v>419</v>
      </c>
      <c r="J1333" s="3" t="s">
        <v>21098</v>
      </c>
      <c r="K1333" s="3" t="s">
        <v>0</v>
      </c>
      <c r="N1333" s="3">
        <v>275</v>
      </c>
      <c r="O1333" s="3" t="s">
        <v>21105</v>
      </c>
      <c r="P1333" s="3" t="s">
        <v>21114</v>
      </c>
      <c r="Q1333" s="3">
        <v>158</v>
      </c>
      <c r="R1333" s="8" t="str">
        <f t="shared" si="20"/>
        <v>*158*</v>
      </c>
    </row>
    <row r="1334" spans="1:18" ht="19.8">
      <c r="A1334" s="3" t="s">
        <v>18217</v>
      </c>
      <c r="B1334" s="3" t="s">
        <v>84</v>
      </c>
      <c r="C1334" s="3" t="s">
        <v>18216</v>
      </c>
      <c r="D1334" s="3" t="s">
        <v>82</v>
      </c>
      <c r="E1334" s="3" t="s">
        <v>18215</v>
      </c>
      <c r="F1334" s="3" t="s">
        <v>15</v>
      </c>
      <c r="G1334" s="3">
        <v>2021</v>
      </c>
      <c r="H1334" s="3" t="s">
        <v>22118</v>
      </c>
      <c r="I1334" s="3">
        <v>208</v>
      </c>
      <c r="J1334" s="3" t="s">
        <v>21084</v>
      </c>
      <c r="K1334" s="3" t="s">
        <v>0</v>
      </c>
      <c r="N1334" s="3">
        <v>1835</v>
      </c>
      <c r="O1334" s="3" t="s">
        <v>21105</v>
      </c>
      <c r="P1334" s="3" t="s">
        <v>21111</v>
      </c>
      <c r="Q1334" s="3">
        <v>225</v>
      </c>
      <c r="R1334" s="8" t="str">
        <f t="shared" si="20"/>
        <v>*225*</v>
      </c>
    </row>
    <row r="1335" spans="1:18" ht="19.8">
      <c r="A1335" s="3" t="s">
        <v>18214</v>
      </c>
      <c r="B1335" s="3" t="s">
        <v>38</v>
      </c>
      <c r="C1335" s="3" t="s">
        <v>18213</v>
      </c>
      <c r="D1335" s="3" t="s">
        <v>36</v>
      </c>
      <c r="E1335" s="3" t="s">
        <v>18212</v>
      </c>
      <c r="F1335" s="3" t="s">
        <v>15</v>
      </c>
      <c r="G1335" s="3">
        <v>2007</v>
      </c>
      <c r="H1335" s="3" t="s">
        <v>22118</v>
      </c>
      <c r="I1335" s="3">
        <v>88</v>
      </c>
      <c r="J1335" s="3" t="s">
        <v>21100</v>
      </c>
      <c r="K1335" s="3" t="s">
        <v>1</v>
      </c>
      <c r="L1335" s="9">
        <v>45046</v>
      </c>
      <c r="M1335" s="9">
        <v>45475</v>
      </c>
      <c r="N1335" s="3">
        <v>585</v>
      </c>
      <c r="O1335" s="3" t="s">
        <v>21106</v>
      </c>
      <c r="P1335" s="3" t="s">
        <v>21111</v>
      </c>
      <c r="Q1335" s="3">
        <v>209</v>
      </c>
      <c r="R1335" s="8" t="str">
        <f t="shared" si="20"/>
        <v>*209*</v>
      </c>
    </row>
    <row r="1336" spans="1:18" ht="19.8">
      <c r="A1336" s="3" t="s">
        <v>18211</v>
      </c>
      <c r="B1336" s="3" t="s">
        <v>108</v>
      </c>
      <c r="C1336" s="3" t="s">
        <v>18210</v>
      </c>
      <c r="D1336" s="3" t="s">
        <v>63</v>
      </c>
      <c r="E1336" s="3" t="s">
        <v>18209</v>
      </c>
      <c r="F1336" s="3" t="s">
        <v>15</v>
      </c>
      <c r="G1336" s="3">
        <v>2021</v>
      </c>
      <c r="H1336" s="3" t="s">
        <v>22116</v>
      </c>
      <c r="I1336" s="3">
        <v>133</v>
      </c>
      <c r="J1336" s="3" t="s">
        <v>21102</v>
      </c>
      <c r="K1336" s="3" t="s">
        <v>0</v>
      </c>
      <c r="N1336" s="3">
        <v>2440</v>
      </c>
      <c r="O1336" s="3" t="s">
        <v>21106</v>
      </c>
      <c r="P1336" s="3" t="s">
        <v>21112</v>
      </c>
      <c r="Q1336" s="3">
        <v>206</v>
      </c>
      <c r="R1336" s="8" t="str">
        <f t="shared" si="20"/>
        <v>*206*</v>
      </c>
    </row>
    <row r="1337" spans="1:18" ht="19.8">
      <c r="A1337" s="3" t="s">
        <v>18208</v>
      </c>
      <c r="B1337" s="3" t="s">
        <v>43</v>
      </c>
      <c r="C1337" s="3" t="s">
        <v>18207</v>
      </c>
      <c r="D1337" s="3" t="s">
        <v>41</v>
      </c>
      <c r="E1337" s="3" t="s">
        <v>18206</v>
      </c>
      <c r="F1337" s="3" t="s">
        <v>15</v>
      </c>
      <c r="G1337" s="3">
        <v>2016</v>
      </c>
      <c r="H1337" s="3" t="s">
        <v>22118</v>
      </c>
      <c r="I1337" s="3">
        <v>332</v>
      </c>
      <c r="J1337" s="3" t="s">
        <v>21102</v>
      </c>
      <c r="K1337" s="3" t="s">
        <v>0</v>
      </c>
      <c r="N1337" s="3">
        <v>2165</v>
      </c>
      <c r="O1337" s="3" t="s">
        <v>21106</v>
      </c>
      <c r="P1337" s="3" t="s">
        <v>21111</v>
      </c>
      <c r="Q1337" s="3">
        <v>294</v>
      </c>
      <c r="R1337" s="8" t="str">
        <f t="shared" si="20"/>
        <v>*294*</v>
      </c>
    </row>
    <row r="1338" spans="1:18" ht="19.8">
      <c r="A1338" s="3" t="s">
        <v>18205</v>
      </c>
      <c r="B1338" s="3" t="s">
        <v>84</v>
      </c>
      <c r="C1338" s="3" t="s">
        <v>18204</v>
      </c>
      <c r="D1338" s="3" t="s">
        <v>82</v>
      </c>
      <c r="E1338" s="3" t="s">
        <v>18203</v>
      </c>
      <c r="F1338" s="3" t="s">
        <v>48</v>
      </c>
      <c r="G1338" s="3">
        <v>2008</v>
      </c>
      <c r="H1338" s="3" t="s">
        <v>22117</v>
      </c>
      <c r="I1338" s="3">
        <v>114</v>
      </c>
      <c r="J1338" s="3" t="s">
        <v>21101</v>
      </c>
      <c r="K1338" s="3" t="s">
        <v>1</v>
      </c>
      <c r="L1338" s="9">
        <v>45301</v>
      </c>
      <c r="M1338" s="9">
        <v>45681</v>
      </c>
      <c r="N1338" s="3">
        <v>2140</v>
      </c>
      <c r="O1338" s="3" t="s">
        <v>21105</v>
      </c>
      <c r="P1338" s="3" t="s">
        <v>21114</v>
      </c>
      <c r="Q1338" s="3">
        <v>152</v>
      </c>
      <c r="R1338" s="8" t="str">
        <f t="shared" si="20"/>
        <v>*152*</v>
      </c>
    </row>
    <row r="1339" spans="1:18" ht="19.8">
      <c r="A1339" s="3" t="s">
        <v>18202</v>
      </c>
      <c r="B1339" s="3" t="s">
        <v>97</v>
      </c>
      <c r="C1339" s="3" t="s">
        <v>18201</v>
      </c>
      <c r="D1339" s="3" t="s">
        <v>95</v>
      </c>
      <c r="E1339" s="3" t="s">
        <v>18200</v>
      </c>
      <c r="F1339" s="3" t="s">
        <v>3</v>
      </c>
      <c r="G1339" s="3">
        <v>2016</v>
      </c>
      <c r="H1339" s="3" t="s">
        <v>22116</v>
      </c>
      <c r="I1339" s="3">
        <v>84</v>
      </c>
      <c r="J1339" s="3" t="s">
        <v>21098</v>
      </c>
      <c r="K1339" s="3" t="s">
        <v>0</v>
      </c>
      <c r="N1339" s="3">
        <v>320</v>
      </c>
      <c r="O1339" s="3" t="s">
        <v>21105</v>
      </c>
      <c r="P1339" s="3" t="s">
        <v>21111</v>
      </c>
      <c r="Q1339" s="3">
        <v>292</v>
      </c>
      <c r="R1339" s="8" t="str">
        <f t="shared" si="20"/>
        <v>*292*</v>
      </c>
    </row>
    <row r="1340" spans="1:18" ht="19.8">
      <c r="A1340" s="3" t="s">
        <v>18199</v>
      </c>
      <c r="B1340" s="3" t="s">
        <v>125</v>
      </c>
      <c r="C1340" s="3" t="s">
        <v>18198</v>
      </c>
      <c r="D1340" s="3" t="s">
        <v>123</v>
      </c>
      <c r="E1340" s="3" t="s">
        <v>18197</v>
      </c>
      <c r="F1340" s="3" t="s">
        <v>15</v>
      </c>
      <c r="G1340" s="3">
        <v>2008</v>
      </c>
      <c r="H1340" s="3" t="s">
        <v>22116</v>
      </c>
      <c r="I1340" s="3">
        <v>373</v>
      </c>
      <c r="J1340" s="3" t="s">
        <v>21102</v>
      </c>
      <c r="K1340" s="3" t="s">
        <v>0</v>
      </c>
      <c r="N1340" s="3">
        <v>1535</v>
      </c>
      <c r="O1340" s="3" t="s">
        <v>21106</v>
      </c>
      <c r="P1340" s="3" t="s">
        <v>21112</v>
      </c>
      <c r="Q1340" s="3">
        <v>212</v>
      </c>
      <c r="R1340" s="8" t="str">
        <f t="shared" si="20"/>
        <v>*212*</v>
      </c>
    </row>
    <row r="1341" spans="1:18" ht="19.8">
      <c r="A1341" s="3" t="s">
        <v>18196</v>
      </c>
      <c r="B1341" s="3" t="s">
        <v>243</v>
      </c>
      <c r="C1341" s="3" t="s">
        <v>18195</v>
      </c>
      <c r="D1341" s="3" t="s">
        <v>63</v>
      </c>
      <c r="E1341" s="3" t="s">
        <v>18194</v>
      </c>
      <c r="F1341" s="3" t="s">
        <v>29</v>
      </c>
      <c r="G1341" s="3">
        <v>2017</v>
      </c>
      <c r="H1341" s="3" t="s">
        <v>22116</v>
      </c>
      <c r="I1341" s="3">
        <v>491</v>
      </c>
      <c r="J1341" s="3" t="s">
        <v>21097</v>
      </c>
      <c r="K1341" s="3" t="s">
        <v>0</v>
      </c>
      <c r="N1341" s="3">
        <v>1995</v>
      </c>
      <c r="O1341" s="3" t="s">
        <v>21106</v>
      </c>
      <c r="P1341" s="3" t="s">
        <v>21111</v>
      </c>
      <c r="Q1341" s="3">
        <v>325</v>
      </c>
      <c r="R1341" s="8" t="str">
        <f t="shared" si="20"/>
        <v>*325*</v>
      </c>
    </row>
    <row r="1342" spans="1:18" ht="19.8">
      <c r="A1342" s="3" t="s">
        <v>18193</v>
      </c>
      <c r="B1342" s="3" t="s">
        <v>285</v>
      </c>
      <c r="C1342" s="3" t="s">
        <v>18192</v>
      </c>
      <c r="D1342" s="3" t="s">
        <v>31</v>
      </c>
      <c r="E1342" s="3" t="s">
        <v>18191</v>
      </c>
      <c r="F1342" s="3" t="s">
        <v>9</v>
      </c>
      <c r="G1342" s="3">
        <v>2015</v>
      </c>
      <c r="H1342" s="3" t="s">
        <v>22118</v>
      </c>
      <c r="I1342" s="3">
        <v>434</v>
      </c>
      <c r="J1342" s="3" t="s">
        <v>21088</v>
      </c>
      <c r="K1342" s="3" t="s">
        <v>0</v>
      </c>
      <c r="N1342" s="3">
        <v>1575</v>
      </c>
      <c r="O1342" s="3" t="s">
        <v>21106</v>
      </c>
      <c r="P1342" s="3" t="s">
        <v>21112</v>
      </c>
      <c r="Q1342" s="3">
        <v>177</v>
      </c>
      <c r="R1342" s="8" t="str">
        <f t="shared" si="20"/>
        <v>*177*</v>
      </c>
    </row>
    <row r="1343" spans="1:18" ht="19.8">
      <c r="A1343" s="3" t="s">
        <v>18190</v>
      </c>
      <c r="B1343" s="3" t="s">
        <v>147</v>
      </c>
      <c r="C1343" s="3" t="s">
        <v>18189</v>
      </c>
      <c r="D1343" s="3" t="s">
        <v>5</v>
      </c>
      <c r="E1343" s="3" t="s">
        <v>18188</v>
      </c>
      <c r="F1343" s="3" t="s">
        <v>48</v>
      </c>
      <c r="G1343" s="3">
        <v>2010</v>
      </c>
      <c r="H1343" s="3" t="s">
        <v>22116</v>
      </c>
      <c r="I1343" s="3">
        <v>339</v>
      </c>
      <c r="J1343" s="3" t="s">
        <v>21102</v>
      </c>
      <c r="K1343" s="3" t="s">
        <v>0</v>
      </c>
      <c r="N1343" s="3">
        <v>1675</v>
      </c>
      <c r="O1343" s="3" t="s">
        <v>21106</v>
      </c>
      <c r="P1343" s="3" t="s">
        <v>21112</v>
      </c>
      <c r="Q1343" s="3">
        <v>198</v>
      </c>
      <c r="R1343" s="8" t="str">
        <f t="shared" si="20"/>
        <v>*198*</v>
      </c>
    </row>
    <row r="1344" spans="1:18" ht="19.8">
      <c r="A1344" s="3" t="s">
        <v>18187</v>
      </c>
      <c r="B1344" s="3" t="s">
        <v>60</v>
      </c>
      <c r="C1344" s="3" t="s">
        <v>18186</v>
      </c>
      <c r="D1344" s="3" t="s">
        <v>41</v>
      </c>
      <c r="E1344" s="3" t="s">
        <v>18185</v>
      </c>
      <c r="F1344" s="3" t="s">
        <v>15</v>
      </c>
      <c r="G1344" s="3">
        <v>2013</v>
      </c>
      <c r="H1344" s="3" t="s">
        <v>22118</v>
      </c>
      <c r="I1344" s="3">
        <v>334</v>
      </c>
      <c r="J1344" s="3" t="s">
        <v>21098</v>
      </c>
      <c r="K1344" s="3" t="s">
        <v>0</v>
      </c>
      <c r="N1344" s="3">
        <v>1765</v>
      </c>
      <c r="O1344" s="3" t="s">
        <v>21106</v>
      </c>
      <c r="P1344" s="3" t="s">
        <v>21112</v>
      </c>
      <c r="Q1344" s="3">
        <v>212</v>
      </c>
      <c r="R1344" s="8" t="str">
        <f t="shared" si="20"/>
        <v>*212*</v>
      </c>
    </row>
    <row r="1345" spans="1:18" ht="19.8">
      <c r="A1345" s="3" t="s">
        <v>18184</v>
      </c>
      <c r="B1345" s="3" t="s">
        <v>243</v>
      </c>
      <c r="C1345" s="3" t="s">
        <v>3273</v>
      </c>
      <c r="D1345" s="3" t="s">
        <v>63</v>
      </c>
      <c r="E1345" s="3" t="s">
        <v>18183</v>
      </c>
      <c r="F1345" s="3" t="s">
        <v>15</v>
      </c>
      <c r="G1345" s="3">
        <v>2012</v>
      </c>
      <c r="H1345" s="3" t="s">
        <v>22118</v>
      </c>
      <c r="I1345" s="3">
        <v>392</v>
      </c>
      <c r="J1345" s="3" t="s">
        <v>21088</v>
      </c>
      <c r="K1345" s="3" t="s">
        <v>0</v>
      </c>
      <c r="N1345" s="3">
        <v>935</v>
      </c>
      <c r="O1345" s="3" t="s">
        <v>21106</v>
      </c>
      <c r="P1345" s="3" t="s">
        <v>21111</v>
      </c>
      <c r="Q1345" s="3">
        <v>386</v>
      </c>
      <c r="R1345" s="8" t="str">
        <f t="shared" si="20"/>
        <v>*386*</v>
      </c>
    </row>
    <row r="1346" spans="1:18" ht="19.8">
      <c r="A1346" s="3" t="s">
        <v>18182</v>
      </c>
      <c r="B1346" s="3" t="s">
        <v>56</v>
      </c>
      <c r="C1346" s="3" t="s">
        <v>18181</v>
      </c>
      <c r="D1346" s="3" t="s">
        <v>50</v>
      </c>
      <c r="E1346" s="3" t="s">
        <v>18180</v>
      </c>
      <c r="F1346" s="3" t="s">
        <v>48</v>
      </c>
      <c r="G1346" s="3">
        <v>2014</v>
      </c>
      <c r="H1346" s="3" t="s">
        <v>22118</v>
      </c>
      <c r="I1346" s="3">
        <v>438</v>
      </c>
      <c r="J1346" s="3" t="s">
        <v>21098</v>
      </c>
      <c r="K1346" s="3" t="s">
        <v>1</v>
      </c>
      <c r="L1346" s="9">
        <v>45668</v>
      </c>
      <c r="M1346" s="9">
        <v>45688</v>
      </c>
      <c r="N1346" s="3">
        <v>1235</v>
      </c>
      <c r="O1346" s="3" t="s">
        <v>21106</v>
      </c>
      <c r="P1346" s="3" t="s">
        <v>21114</v>
      </c>
      <c r="Q1346" s="3">
        <v>158</v>
      </c>
      <c r="R1346" s="8" t="str">
        <f t="shared" si="20"/>
        <v>*158*</v>
      </c>
    </row>
    <row r="1347" spans="1:18" ht="19.8">
      <c r="A1347" s="3" t="s">
        <v>18179</v>
      </c>
      <c r="B1347" s="3" t="s">
        <v>125</v>
      </c>
      <c r="C1347" s="3" t="s">
        <v>15610</v>
      </c>
      <c r="D1347" s="3" t="s">
        <v>123</v>
      </c>
      <c r="E1347" s="3" t="s">
        <v>18178</v>
      </c>
      <c r="F1347" s="3" t="s">
        <v>29</v>
      </c>
      <c r="G1347" s="3">
        <v>2014</v>
      </c>
      <c r="H1347" s="3" t="s">
        <v>22117</v>
      </c>
      <c r="I1347" s="3">
        <v>430</v>
      </c>
      <c r="J1347" s="3" t="s">
        <v>21102</v>
      </c>
      <c r="K1347" s="3" t="s">
        <v>1</v>
      </c>
      <c r="L1347" s="9">
        <v>45635</v>
      </c>
      <c r="M1347" s="9">
        <v>45643</v>
      </c>
      <c r="N1347" s="3">
        <v>1810</v>
      </c>
      <c r="O1347" s="3" t="s">
        <v>21106</v>
      </c>
      <c r="P1347" s="3" t="s">
        <v>21113</v>
      </c>
      <c r="Q1347" s="3">
        <v>267</v>
      </c>
      <c r="R1347" s="8" t="str">
        <f t="shared" si="20"/>
        <v>*267*</v>
      </c>
    </row>
    <row r="1348" spans="1:18" ht="19.8">
      <c r="A1348" s="3" t="s">
        <v>18177</v>
      </c>
      <c r="B1348" s="3" t="s">
        <v>243</v>
      </c>
      <c r="C1348" s="3" t="s">
        <v>18176</v>
      </c>
      <c r="D1348" s="3" t="s">
        <v>63</v>
      </c>
      <c r="E1348" s="3" t="s">
        <v>18175</v>
      </c>
      <c r="F1348" s="3" t="s">
        <v>48</v>
      </c>
      <c r="G1348" s="3">
        <v>2010</v>
      </c>
      <c r="H1348" s="3" t="s">
        <v>22117</v>
      </c>
      <c r="I1348" s="3">
        <v>185</v>
      </c>
      <c r="J1348" s="3" t="s">
        <v>21098</v>
      </c>
      <c r="K1348" s="3" t="s">
        <v>0</v>
      </c>
      <c r="N1348" s="3">
        <v>1695</v>
      </c>
      <c r="O1348" s="3" t="s">
        <v>21106</v>
      </c>
      <c r="P1348" s="3" t="s">
        <v>21112</v>
      </c>
      <c r="Q1348" s="3">
        <v>338</v>
      </c>
      <c r="R1348" s="8" t="str">
        <f t="shared" ref="R1348:R1411" si="21">"*"&amp;Q1348&amp;"*"</f>
        <v>*338*</v>
      </c>
    </row>
    <row r="1349" spans="1:18" ht="19.8">
      <c r="A1349" s="3" t="s">
        <v>18174</v>
      </c>
      <c r="B1349" s="3" t="s">
        <v>344</v>
      </c>
      <c r="C1349" s="3" t="s">
        <v>18173</v>
      </c>
      <c r="D1349" s="3" t="s">
        <v>82</v>
      </c>
      <c r="E1349" s="3" t="s">
        <v>18172</v>
      </c>
      <c r="F1349" s="3" t="s">
        <v>3</v>
      </c>
      <c r="G1349" s="3">
        <v>2009</v>
      </c>
      <c r="H1349" s="3" t="s">
        <v>22117</v>
      </c>
      <c r="I1349" s="3">
        <v>318</v>
      </c>
      <c r="J1349" s="3" t="s">
        <v>21090</v>
      </c>
      <c r="K1349" s="3" t="s">
        <v>0</v>
      </c>
      <c r="N1349" s="3">
        <v>930</v>
      </c>
      <c r="O1349" s="3" t="s">
        <v>21105</v>
      </c>
      <c r="P1349" s="3" t="s">
        <v>21113</v>
      </c>
      <c r="Q1349" s="3">
        <v>303</v>
      </c>
      <c r="R1349" s="8" t="str">
        <f t="shared" si="21"/>
        <v>*303*</v>
      </c>
    </row>
    <row r="1350" spans="1:18" ht="19.8">
      <c r="A1350" s="3" t="s">
        <v>18171</v>
      </c>
      <c r="B1350" s="3" t="s">
        <v>256</v>
      </c>
      <c r="C1350" s="3" t="s">
        <v>18170</v>
      </c>
      <c r="D1350" s="3" t="s">
        <v>14</v>
      </c>
      <c r="E1350" s="3" t="s">
        <v>18169</v>
      </c>
      <c r="F1350" s="3" t="s">
        <v>9</v>
      </c>
      <c r="G1350" s="3">
        <v>2005</v>
      </c>
      <c r="H1350" s="3" t="s">
        <v>22117</v>
      </c>
      <c r="I1350" s="3">
        <v>247</v>
      </c>
      <c r="J1350" s="3" t="s">
        <v>21101</v>
      </c>
      <c r="K1350" s="3" t="s">
        <v>0</v>
      </c>
      <c r="N1350" s="3">
        <v>2360</v>
      </c>
      <c r="O1350" s="3" t="s">
        <v>21106</v>
      </c>
      <c r="P1350" s="3" t="s">
        <v>21114</v>
      </c>
      <c r="Q1350" s="3">
        <v>331</v>
      </c>
      <c r="R1350" s="8" t="str">
        <f t="shared" si="21"/>
        <v>*331*</v>
      </c>
    </row>
    <row r="1351" spans="1:18" ht="19.8">
      <c r="A1351" s="3" t="s">
        <v>18168</v>
      </c>
      <c r="B1351" s="3" t="s">
        <v>125</v>
      </c>
      <c r="C1351" s="3" t="s">
        <v>18167</v>
      </c>
      <c r="D1351" s="3" t="s">
        <v>123</v>
      </c>
      <c r="E1351" s="3" t="s">
        <v>18166</v>
      </c>
      <c r="F1351" s="3" t="s">
        <v>9</v>
      </c>
      <c r="G1351" s="3">
        <v>2011</v>
      </c>
      <c r="H1351" s="3" t="s">
        <v>22118</v>
      </c>
      <c r="I1351" s="3">
        <v>454</v>
      </c>
      <c r="J1351" s="3" t="s">
        <v>21097</v>
      </c>
      <c r="K1351" s="3" t="s">
        <v>0</v>
      </c>
      <c r="N1351" s="3">
        <v>1080</v>
      </c>
      <c r="O1351" s="3" t="s">
        <v>21106</v>
      </c>
      <c r="P1351" s="3" t="s">
        <v>21114</v>
      </c>
      <c r="Q1351" s="3">
        <v>173</v>
      </c>
      <c r="R1351" s="8" t="str">
        <f t="shared" si="21"/>
        <v>*173*</v>
      </c>
    </row>
    <row r="1352" spans="1:18" ht="19.8">
      <c r="A1352" s="3" t="s">
        <v>18165</v>
      </c>
      <c r="B1352" s="3" t="s">
        <v>196</v>
      </c>
      <c r="C1352" s="3" t="s">
        <v>18164</v>
      </c>
      <c r="D1352" s="3" t="s">
        <v>36</v>
      </c>
      <c r="E1352" s="3" t="s">
        <v>18163</v>
      </c>
      <c r="F1352" s="3" t="s">
        <v>15</v>
      </c>
      <c r="G1352" s="3">
        <v>2016</v>
      </c>
      <c r="H1352" s="3" t="s">
        <v>22118</v>
      </c>
      <c r="I1352" s="3">
        <v>85</v>
      </c>
      <c r="J1352" s="3" t="s">
        <v>21095</v>
      </c>
      <c r="K1352" s="3" t="s">
        <v>1</v>
      </c>
      <c r="L1352" s="9">
        <v>45004</v>
      </c>
      <c r="M1352" s="9">
        <v>45376</v>
      </c>
      <c r="N1352" s="3">
        <v>1660</v>
      </c>
      <c r="O1352" s="3" t="s">
        <v>21106</v>
      </c>
      <c r="P1352" s="3" t="s">
        <v>21114</v>
      </c>
      <c r="Q1352" s="3">
        <v>393</v>
      </c>
      <c r="R1352" s="8" t="str">
        <f t="shared" si="21"/>
        <v>*393*</v>
      </c>
    </row>
    <row r="1353" spans="1:18" ht="19.8">
      <c r="A1353" s="3" t="s">
        <v>18162</v>
      </c>
      <c r="B1353" s="3" t="s">
        <v>196</v>
      </c>
      <c r="C1353" s="3" t="s">
        <v>18161</v>
      </c>
      <c r="D1353" s="3" t="s">
        <v>36</v>
      </c>
      <c r="E1353" s="3" t="s">
        <v>18160</v>
      </c>
      <c r="F1353" s="3" t="s">
        <v>48</v>
      </c>
      <c r="G1353" s="3">
        <v>2008</v>
      </c>
      <c r="H1353" s="3" t="s">
        <v>22116</v>
      </c>
      <c r="I1353" s="3">
        <v>411</v>
      </c>
      <c r="J1353" s="3" t="s">
        <v>21083</v>
      </c>
      <c r="K1353" s="3" t="s">
        <v>0</v>
      </c>
      <c r="N1353" s="3">
        <v>1085</v>
      </c>
      <c r="O1353" s="3" t="s">
        <v>21106</v>
      </c>
      <c r="P1353" s="3" t="s">
        <v>21111</v>
      </c>
      <c r="Q1353" s="3">
        <v>271</v>
      </c>
      <c r="R1353" s="8" t="str">
        <f t="shared" si="21"/>
        <v>*271*</v>
      </c>
    </row>
    <row r="1354" spans="1:18" ht="19.8">
      <c r="A1354" s="3" t="s">
        <v>18159</v>
      </c>
      <c r="B1354" s="3" t="s">
        <v>138</v>
      </c>
      <c r="C1354" s="3" t="s">
        <v>18158</v>
      </c>
      <c r="D1354" s="3" t="s">
        <v>2</v>
      </c>
      <c r="E1354" s="3" t="s">
        <v>18157</v>
      </c>
      <c r="F1354" s="3" t="s">
        <v>77</v>
      </c>
      <c r="G1354" s="3">
        <v>2006</v>
      </c>
      <c r="H1354" s="3" t="s">
        <v>22118</v>
      </c>
      <c r="I1354" s="3">
        <v>84</v>
      </c>
      <c r="J1354" s="3" t="s">
        <v>21097</v>
      </c>
      <c r="K1354" s="3" t="s">
        <v>1</v>
      </c>
      <c r="L1354" s="9">
        <v>45231</v>
      </c>
      <c r="M1354" s="9">
        <v>45690</v>
      </c>
      <c r="N1354" s="3">
        <v>850</v>
      </c>
      <c r="O1354" s="3" t="s">
        <v>21073</v>
      </c>
      <c r="P1354" s="3" t="s">
        <v>21112</v>
      </c>
      <c r="Q1354" s="3">
        <v>285</v>
      </c>
      <c r="R1354" s="8" t="str">
        <f t="shared" si="21"/>
        <v>*285*</v>
      </c>
    </row>
    <row r="1355" spans="1:18" ht="19.8">
      <c r="A1355" s="3" t="s">
        <v>18156</v>
      </c>
      <c r="B1355" s="3" t="s">
        <v>151</v>
      </c>
      <c r="C1355" s="3" t="s">
        <v>18155</v>
      </c>
      <c r="D1355" s="3" t="s">
        <v>82</v>
      </c>
      <c r="E1355" s="3" t="s">
        <v>18154</v>
      </c>
      <c r="F1355" s="3" t="s">
        <v>77</v>
      </c>
      <c r="G1355" s="3">
        <v>2006</v>
      </c>
      <c r="H1355" s="3" t="s">
        <v>22118</v>
      </c>
      <c r="I1355" s="3">
        <v>244</v>
      </c>
      <c r="J1355" s="3" t="s">
        <v>21085</v>
      </c>
      <c r="K1355" s="3" t="s">
        <v>0</v>
      </c>
      <c r="N1355" s="3">
        <v>1795</v>
      </c>
      <c r="O1355" s="3" t="s">
        <v>21105</v>
      </c>
      <c r="P1355" s="3" t="s">
        <v>21114</v>
      </c>
      <c r="Q1355" s="3">
        <v>252</v>
      </c>
      <c r="R1355" s="8" t="str">
        <f t="shared" si="21"/>
        <v>*252*</v>
      </c>
    </row>
    <row r="1356" spans="1:18" ht="19.8">
      <c r="A1356" s="3" t="s">
        <v>18153</v>
      </c>
      <c r="B1356" s="3" t="s">
        <v>52</v>
      </c>
      <c r="C1356" s="3" t="s">
        <v>18152</v>
      </c>
      <c r="D1356" s="3" t="s">
        <v>50</v>
      </c>
      <c r="E1356" s="3" t="s">
        <v>18151</v>
      </c>
      <c r="F1356" s="3" t="s">
        <v>15</v>
      </c>
      <c r="G1356" s="3">
        <v>2009</v>
      </c>
      <c r="H1356" s="3" t="s">
        <v>22118</v>
      </c>
      <c r="I1356" s="3">
        <v>125</v>
      </c>
      <c r="J1356" s="3" t="s">
        <v>21085</v>
      </c>
      <c r="K1356" s="3" t="s">
        <v>0</v>
      </c>
      <c r="N1356" s="3">
        <v>1550</v>
      </c>
      <c r="O1356" s="3" t="s">
        <v>21106</v>
      </c>
      <c r="P1356" s="3" t="s">
        <v>21114</v>
      </c>
      <c r="Q1356" s="3">
        <v>240</v>
      </c>
      <c r="R1356" s="8" t="str">
        <f t="shared" si="21"/>
        <v>*240*</v>
      </c>
    </row>
    <row r="1357" spans="1:18" ht="19.8">
      <c r="A1357" s="3" t="s">
        <v>18150</v>
      </c>
      <c r="B1357" s="3" t="s">
        <v>38</v>
      </c>
      <c r="C1357" s="3" t="s">
        <v>18149</v>
      </c>
      <c r="D1357" s="3" t="s">
        <v>36</v>
      </c>
      <c r="E1357" s="3" t="s">
        <v>18148</v>
      </c>
      <c r="F1357" s="3" t="s">
        <v>48</v>
      </c>
      <c r="G1357" s="3">
        <v>2010</v>
      </c>
      <c r="H1357" s="3" t="s">
        <v>22117</v>
      </c>
      <c r="I1357" s="3">
        <v>118</v>
      </c>
      <c r="J1357" s="3" t="s">
        <v>21098</v>
      </c>
      <c r="K1357" s="3" t="s">
        <v>1</v>
      </c>
      <c r="L1357" s="9">
        <v>45228</v>
      </c>
      <c r="M1357" s="9">
        <v>45502</v>
      </c>
      <c r="N1357" s="3">
        <v>325</v>
      </c>
      <c r="O1357" s="3" t="s">
        <v>21106</v>
      </c>
      <c r="P1357" s="3" t="s">
        <v>21111</v>
      </c>
      <c r="Q1357" s="3">
        <v>176</v>
      </c>
      <c r="R1357" s="8" t="str">
        <f t="shared" si="21"/>
        <v>*176*</v>
      </c>
    </row>
    <row r="1358" spans="1:18" ht="19.8">
      <c r="A1358" s="3" t="s">
        <v>18147</v>
      </c>
      <c r="B1358" s="3" t="s">
        <v>18</v>
      </c>
      <c r="C1358" s="3" t="s">
        <v>18146</v>
      </c>
      <c r="D1358" s="3" t="s">
        <v>14</v>
      </c>
      <c r="E1358" s="3" t="s">
        <v>18145</v>
      </c>
      <c r="F1358" s="3" t="s">
        <v>9</v>
      </c>
      <c r="G1358" s="3">
        <v>2010</v>
      </c>
      <c r="H1358" s="3" t="s">
        <v>22117</v>
      </c>
      <c r="I1358" s="3">
        <v>106</v>
      </c>
      <c r="J1358" s="3" t="s">
        <v>21099</v>
      </c>
      <c r="K1358" s="3" t="s">
        <v>1</v>
      </c>
      <c r="L1358" s="9">
        <v>45076</v>
      </c>
      <c r="M1358" s="9">
        <v>45609</v>
      </c>
      <c r="N1358" s="3">
        <v>1765</v>
      </c>
      <c r="O1358" s="3" t="s">
        <v>21106</v>
      </c>
      <c r="P1358" s="3" t="s">
        <v>21111</v>
      </c>
      <c r="Q1358" s="3">
        <v>445</v>
      </c>
      <c r="R1358" s="8" t="str">
        <f t="shared" si="21"/>
        <v>*445*</v>
      </c>
    </row>
    <row r="1359" spans="1:18" ht="19.8">
      <c r="A1359" s="3" t="s">
        <v>18144</v>
      </c>
      <c r="B1359" s="3" t="s">
        <v>256</v>
      </c>
      <c r="C1359" s="3" t="s">
        <v>18143</v>
      </c>
      <c r="D1359" s="3" t="s">
        <v>14</v>
      </c>
      <c r="E1359" s="3" t="s">
        <v>18142</v>
      </c>
      <c r="F1359" s="3" t="s">
        <v>77</v>
      </c>
      <c r="G1359" s="3">
        <v>2007</v>
      </c>
      <c r="H1359" s="3" t="s">
        <v>22117</v>
      </c>
      <c r="I1359" s="3">
        <v>135</v>
      </c>
      <c r="J1359" s="3" t="s">
        <v>21102</v>
      </c>
      <c r="K1359" s="3" t="s">
        <v>1</v>
      </c>
      <c r="L1359" s="9">
        <v>45488</v>
      </c>
      <c r="M1359" s="9">
        <v>45586</v>
      </c>
      <c r="N1359" s="3">
        <v>305</v>
      </c>
      <c r="O1359" s="3" t="s">
        <v>21106</v>
      </c>
      <c r="P1359" s="3" t="s">
        <v>21112</v>
      </c>
      <c r="Q1359" s="3">
        <v>179</v>
      </c>
      <c r="R1359" s="8" t="str">
        <f t="shared" si="21"/>
        <v>*179*</v>
      </c>
    </row>
    <row r="1360" spans="1:18" ht="19.8">
      <c r="A1360" s="3" t="s">
        <v>18141</v>
      </c>
      <c r="B1360" s="3" t="s">
        <v>155</v>
      </c>
      <c r="C1360" s="3" t="s">
        <v>18140</v>
      </c>
      <c r="D1360" s="3" t="s">
        <v>50</v>
      </c>
      <c r="E1360" s="3" t="s">
        <v>18139</v>
      </c>
      <c r="F1360" s="3" t="s">
        <v>77</v>
      </c>
      <c r="G1360" s="3">
        <v>2016</v>
      </c>
      <c r="H1360" s="3" t="s">
        <v>22117</v>
      </c>
      <c r="I1360" s="3">
        <v>92</v>
      </c>
      <c r="J1360" s="3" t="s">
        <v>21088</v>
      </c>
      <c r="K1360" s="3" t="s">
        <v>0</v>
      </c>
      <c r="N1360" s="3">
        <v>1060</v>
      </c>
      <c r="O1360" s="3" t="s">
        <v>21106</v>
      </c>
      <c r="P1360" s="3" t="s">
        <v>21111</v>
      </c>
      <c r="Q1360" s="3">
        <v>223</v>
      </c>
      <c r="R1360" s="8" t="str">
        <f t="shared" si="21"/>
        <v>*223*</v>
      </c>
    </row>
    <row r="1361" spans="1:18" ht="19.8">
      <c r="A1361" s="3" t="s">
        <v>18138</v>
      </c>
      <c r="B1361" s="3" t="s">
        <v>7</v>
      </c>
      <c r="C1361" s="3" t="s">
        <v>18137</v>
      </c>
      <c r="D1361" s="3" t="s">
        <v>5</v>
      </c>
      <c r="E1361" s="3" t="s">
        <v>18136</v>
      </c>
      <c r="F1361" s="3" t="s">
        <v>77</v>
      </c>
      <c r="G1361" s="3">
        <v>2016</v>
      </c>
      <c r="H1361" s="3" t="s">
        <v>22118</v>
      </c>
      <c r="I1361" s="3">
        <v>415</v>
      </c>
      <c r="J1361" s="3" t="s">
        <v>21094</v>
      </c>
      <c r="K1361" s="3" t="s">
        <v>0</v>
      </c>
      <c r="N1361" s="3">
        <v>1230</v>
      </c>
      <c r="O1361" s="3" t="s">
        <v>21106</v>
      </c>
      <c r="P1361" s="3" t="s">
        <v>21114</v>
      </c>
      <c r="Q1361" s="3">
        <v>354</v>
      </c>
      <c r="R1361" s="8" t="str">
        <f t="shared" si="21"/>
        <v>*354*</v>
      </c>
    </row>
    <row r="1362" spans="1:18" ht="19.8">
      <c r="A1362" s="3" t="s">
        <v>18135</v>
      </c>
      <c r="B1362" s="3" t="s">
        <v>88</v>
      </c>
      <c r="C1362" s="3" t="s">
        <v>18134</v>
      </c>
      <c r="D1362" s="3" t="s">
        <v>2</v>
      </c>
      <c r="E1362" s="3" t="s">
        <v>18133</v>
      </c>
      <c r="F1362" s="3" t="s">
        <v>29</v>
      </c>
      <c r="G1362" s="3">
        <v>2005</v>
      </c>
      <c r="H1362" s="3" t="s">
        <v>22118</v>
      </c>
      <c r="I1362" s="3">
        <v>301</v>
      </c>
      <c r="J1362" s="3" t="s">
        <v>21086</v>
      </c>
      <c r="K1362" s="3" t="s">
        <v>1</v>
      </c>
      <c r="L1362" s="9">
        <v>45605</v>
      </c>
      <c r="M1362" s="9">
        <v>45670</v>
      </c>
      <c r="N1362" s="3">
        <v>1380</v>
      </c>
      <c r="O1362" s="3" t="s">
        <v>21073</v>
      </c>
      <c r="P1362" s="3" t="s">
        <v>21111</v>
      </c>
      <c r="Q1362" s="3">
        <v>300</v>
      </c>
      <c r="R1362" s="8" t="str">
        <f t="shared" si="21"/>
        <v>*300*</v>
      </c>
    </row>
    <row r="1363" spans="1:18" ht="19.8">
      <c r="A1363" s="3" t="s">
        <v>18132</v>
      </c>
      <c r="B1363" s="3" t="s">
        <v>151</v>
      </c>
      <c r="C1363" s="3" t="s">
        <v>18131</v>
      </c>
      <c r="D1363" s="3" t="s">
        <v>82</v>
      </c>
      <c r="E1363" s="3" t="s">
        <v>18130</v>
      </c>
      <c r="F1363" s="3" t="s">
        <v>15</v>
      </c>
      <c r="G1363" s="3">
        <v>2010</v>
      </c>
      <c r="H1363" s="3" t="s">
        <v>22116</v>
      </c>
      <c r="I1363" s="3">
        <v>228</v>
      </c>
      <c r="J1363" s="3" t="s">
        <v>21094</v>
      </c>
      <c r="K1363" s="3" t="s">
        <v>1</v>
      </c>
      <c r="L1363" s="9">
        <v>45622</v>
      </c>
      <c r="M1363" s="9">
        <v>45625</v>
      </c>
      <c r="N1363" s="3">
        <v>2180</v>
      </c>
      <c r="O1363" s="3" t="s">
        <v>21105</v>
      </c>
      <c r="P1363" s="3" t="s">
        <v>21112</v>
      </c>
      <c r="Q1363" s="3">
        <v>123</v>
      </c>
      <c r="R1363" s="8" t="str">
        <f t="shared" si="21"/>
        <v>*123*</v>
      </c>
    </row>
    <row r="1364" spans="1:18" ht="19.8">
      <c r="A1364" s="3" t="s">
        <v>18129</v>
      </c>
      <c r="B1364" s="3" t="s">
        <v>97</v>
      </c>
      <c r="C1364" s="3" t="s">
        <v>18128</v>
      </c>
      <c r="D1364" s="3" t="s">
        <v>95</v>
      </c>
      <c r="E1364" s="3" t="s">
        <v>18127</v>
      </c>
      <c r="F1364" s="3" t="s">
        <v>9</v>
      </c>
      <c r="G1364" s="3">
        <v>2015</v>
      </c>
      <c r="H1364" s="3" t="s">
        <v>22118</v>
      </c>
      <c r="I1364" s="3">
        <v>460</v>
      </c>
      <c r="J1364" s="3" t="s">
        <v>21096</v>
      </c>
      <c r="K1364" s="3" t="s">
        <v>1</v>
      </c>
      <c r="L1364" s="9">
        <v>45631</v>
      </c>
      <c r="M1364" s="9">
        <v>45633</v>
      </c>
      <c r="N1364" s="3">
        <v>865</v>
      </c>
      <c r="O1364" s="3" t="s">
        <v>21105</v>
      </c>
      <c r="P1364" s="3" t="s">
        <v>21111</v>
      </c>
      <c r="Q1364" s="3">
        <v>192</v>
      </c>
      <c r="R1364" s="8" t="str">
        <f t="shared" si="21"/>
        <v>*192*</v>
      </c>
    </row>
    <row r="1365" spans="1:18" ht="19.8">
      <c r="A1365" s="3" t="s">
        <v>18126</v>
      </c>
      <c r="B1365" s="3" t="s">
        <v>256</v>
      </c>
      <c r="C1365" s="3" t="s">
        <v>18125</v>
      </c>
      <c r="D1365" s="3" t="s">
        <v>14</v>
      </c>
      <c r="E1365" s="3" t="s">
        <v>18124</v>
      </c>
      <c r="F1365" s="3" t="s">
        <v>29</v>
      </c>
      <c r="G1365" s="3">
        <v>2022</v>
      </c>
      <c r="H1365" s="3" t="s">
        <v>22117</v>
      </c>
      <c r="I1365" s="3">
        <v>287</v>
      </c>
      <c r="J1365" s="3" t="s">
        <v>21084</v>
      </c>
      <c r="K1365" s="3" t="s">
        <v>1</v>
      </c>
      <c r="L1365" s="9">
        <v>45406</v>
      </c>
      <c r="M1365" s="9">
        <v>45645</v>
      </c>
      <c r="N1365" s="3">
        <v>2420</v>
      </c>
      <c r="O1365" s="3" t="s">
        <v>21106</v>
      </c>
      <c r="P1365" s="3" t="s">
        <v>21112</v>
      </c>
      <c r="Q1365" s="3">
        <v>193</v>
      </c>
      <c r="R1365" s="8" t="str">
        <f t="shared" si="21"/>
        <v>*193*</v>
      </c>
    </row>
    <row r="1366" spans="1:18" ht="19.8">
      <c r="A1366" s="3" t="s">
        <v>18123</v>
      </c>
      <c r="B1366" s="3" t="s">
        <v>92</v>
      </c>
      <c r="C1366" s="3" t="s">
        <v>18122</v>
      </c>
      <c r="D1366" s="3" t="s">
        <v>25</v>
      </c>
      <c r="E1366" s="3" t="s">
        <v>18121</v>
      </c>
      <c r="F1366" s="3" t="s">
        <v>77</v>
      </c>
      <c r="G1366" s="3">
        <v>2009</v>
      </c>
      <c r="H1366" s="3" t="s">
        <v>22116</v>
      </c>
      <c r="I1366" s="3">
        <v>411</v>
      </c>
      <c r="J1366" s="3" t="s">
        <v>21101</v>
      </c>
      <c r="K1366" s="3" t="s">
        <v>1</v>
      </c>
      <c r="L1366" s="9">
        <v>45460</v>
      </c>
      <c r="M1366" s="9">
        <v>45664</v>
      </c>
      <c r="N1366" s="3">
        <v>2305</v>
      </c>
      <c r="O1366" s="3" t="s">
        <v>25</v>
      </c>
      <c r="P1366" s="3" t="s">
        <v>21112</v>
      </c>
      <c r="Q1366" s="3">
        <v>287</v>
      </c>
      <c r="R1366" s="8" t="str">
        <f t="shared" si="21"/>
        <v>*287*</v>
      </c>
    </row>
    <row r="1367" spans="1:18" ht="19.8">
      <c r="A1367" s="3" t="s">
        <v>18120</v>
      </c>
      <c r="B1367" s="3" t="s">
        <v>104</v>
      </c>
      <c r="C1367" s="3" t="s">
        <v>18119</v>
      </c>
      <c r="D1367" s="3" t="s">
        <v>25</v>
      </c>
      <c r="E1367" s="3" t="s">
        <v>18118</v>
      </c>
      <c r="F1367" s="3" t="s">
        <v>3</v>
      </c>
      <c r="G1367" s="3">
        <v>2018</v>
      </c>
      <c r="H1367" s="3" t="s">
        <v>22116</v>
      </c>
      <c r="I1367" s="3">
        <v>319</v>
      </c>
      <c r="J1367" s="3" t="s">
        <v>21095</v>
      </c>
      <c r="K1367" s="3" t="s">
        <v>1</v>
      </c>
      <c r="L1367" s="9">
        <v>45499</v>
      </c>
      <c r="M1367" s="9">
        <v>45700</v>
      </c>
      <c r="N1367" s="3">
        <v>1995</v>
      </c>
      <c r="O1367" s="3" t="s">
        <v>25</v>
      </c>
      <c r="P1367" s="3" t="s">
        <v>21112</v>
      </c>
      <c r="Q1367" s="3">
        <v>420</v>
      </c>
      <c r="R1367" s="8" t="str">
        <f t="shared" si="21"/>
        <v>*420*</v>
      </c>
    </row>
    <row r="1368" spans="1:18" ht="19.8">
      <c r="A1368" s="3" t="s">
        <v>18117</v>
      </c>
      <c r="B1368" s="3" t="s">
        <v>84</v>
      </c>
      <c r="C1368" s="3" t="s">
        <v>777</v>
      </c>
      <c r="D1368" s="3" t="s">
        <v>82</v>
      </c>
      <c r="E1368" s="3" t="s">
        <v>18116</v>
      </c>
      <c r="F1368" s="3" t="s">
        <v>15</v>
      </c>
      <c r="G1368" s="3">
        <v>2019</v>
      </c>
      <c r="H1368" s="3" t="s">
        <v>22116</v>
      </c>
      <c r="I1368" s="3">
        <v>267</v>
      </c>
      <c r="J1368" s="3" t="s">
        <v>21089</v>
      </c>
      <c r="K1368" s="3" t="s">
        <v>0</v>
      </c>
      <c r="N1368" s="3">
        <v>1795</v>
      </c>
      <c r="O1368" s="3" t="s">
        <v>21105</v>
      </c>
      <c r="P1368" s="3" t="s">
        <v>21111</v>
      </c>
      <c r="Q1368" s="3">
        <v>380</v>
      </c>
      <c r="R1368" s="8" t="str">
        <f t="shared" si="21"/>
        <v>*380*</v>
      </c>
    </row>
    <row r="1369" spans="1:18" ht="19.8">
      <c r="A1369" s="3" t="s">
        <v>18115</v>
      </c>
      <c r="B1369" s="3" t="s">
        <v>285</v>
      </c>
      <c r="C1369" s="3" t="s">
        <v>18114</v>
      </c>
      <c r="D1369" s="3" t="s">
        <v>31</v>
      </c>
      <c r="E1369" s="3" t="s">
        <v>18113</v>
      </c>
      <c r="F1369" s="3" t="s">
        <v>3</v>
      </c>
      <c r="G1369" s="3">
        <v>2011</v>
      </c>
      <c r="H1369" s="3" t="s">
        <v>22118</v>
      </c>
      <c r="I1369" s="3">
        <v>322</v>
      </c>
      <c r="J1369" s="3" t="s">
        <v>21090</v>
      </c>
      <c r="K1369" s="3" t="s">
        <v>1</v>
      </c>
      <c r="L1369" s="9">
        <v>45020</v>
      </c>
      <c r="M1369" s="9">
        <v>45417</v>
      </c>
      <c r="N1369" s="3">
        <v>2375</v>
      </c>
      <c r="O1369" s="3" t="s">
        <v>21106</v>
      </c>
      <c r="P1369" s="3" t="s">
        <v>21114</v>
      </c>
      <c r="Q1369" s="3">
        <v>390</v>
      </c>
      <c r="R1369" s="8" t="str">
        <f t="shared" si="21"/>
        <v>*390*</v>
      </c>
    </row>
    <row r="1370" spans="1:18" ht="19.8">
      <c r="A1370" s="3" t="s">
        <v>18112</v>
      </c>
      <c r="B1370" s="3" t="s">
        <v>60</v>
      </c>
      <c r="C1370" s="3" t="s">
        <v>18111</v>
      </c>
      <c r="D1370" s="3" t="s">
        <v>41</v>
      </c>
      <c r="E1370" s="3" t="s">
        <v>18110</v>
      </c>
      <c r="F1370" s="3" t="s">
        <v>29</v>
      </c>
      <c r="G1370" s="3">
        <v>2024</v>
      </c>
      <c r="H1370" s="3" t="s">
        <v>22116</v>
      </c>
      <c r="I1370" s="3">
        <v>197</v>
      </c>
      <c r="J1370" s="3" t="s">
        <v>21089</v>
      </c>
      <c r="K1370" s="3" t="s">
        <v>1</v>
      </c>
      <c r="L1370" s="9">
        <v>45173</v>
      </c>
      <c r="M1370" s="9">
        <v>45518</v>
      </c>
      <c r="N1370" s="3">
        <v>1255</v>
      </c>
      <c r="O1370" s="3" t="s">
        <v>21106</v>
      </c>
      <c r="P1370" s="3" t="s">
        <v>21113</v>
      </c>
      <c r="Q1370" s="3">
        <v>210</v>
      </c>
      <c r="R1370" s="8" t="str">
        <f t="shared" si="21"/>
        <v>*210*</v>
      </c>
    </row>
    <row r="1371" spans="1:18" ht="19.8">
      <c r="A1371" s="3" t="s">
        <v>18109</v>
      </c>
      <c r="B1371" s="3" t="s">
        <v>266</v>
      </c>
      <c r="C1371" s="3" t="s">
        <v>18108</v>
      </c>
      <c r="D1371" s="3" t="s">
        <v>141</v>
      </c>
      <c r="E1371" s="3" t="s">
        <v>18107</v>
      </c>
      <c r="F1371" s="3" t="s">
        <v>77</v>
      </c>
      <c r="G1371" s="3">
        <v>2016</v>
      </c>
      <c r="H1371" s="3" t="s">
        <v>22118</v>
      </c>
      <c r="I1371" s="3">
        <v>185</v>
      </c>
      <c r="J1371" s="3" t="s">
        <v>21092</v>
      </c>
      <c r="K1371" s="3" t="s">
        <v>0</v>
      </c>
      <c r="N1371" s="3">
        <v>1175</v>
      </c>
      <c r="O1371" s="3" t="s">
        <v>25</v>
      </c>
      <c r="P1371" s="3" t="s">
        <v>21112</v>
      </c>
      <c r="Q1371" s="3">
        <v>377</v>
      </c>
      <c r="R1371" s="8" t="str">
        <f t="shared" si="21"/>
        <v>*377*</v>
      </c>
    </row>
    <row r="1372" spans="1:18" ht="19.8">
      <c r="A1372" s="3" t="s">
        <v>18106</v>
      </c>
      <c r="B1372" s="3" t="s">
        <v>7</v>
      </c>
      <c r="C1372" s="3" t="s">
        <v>13701</v>
      </c>
      <c r="D1372" s="3" t="s">
        <v>5</v>
      </c>
      <c r="E1372" s="3" t="s">
        <v>18105</v>
      </c>
      <c r="F1372" s="3" t="s">
        <v>3</v>
      </c>
      <c r="G1372" s="3">
        <v>2015</v>
      </c>
      <c r="H1372" s="3" t="s">
        <v>22118</v>
      </c>
      <c r="I1372" s="3">
        <v>403</v>
      </c>
      <c r="J1372" s="3" t="s">
        <v>21097</v>
      </c>
      <c r="K1372" s="3" t="s">
        <v>0</v>
      </c>
      <c r="N1372" s="3">
        <v>1410</v>
      </c>
      <c r="O1372" s="3" t="s">
        <v>21106</v>
      </c>
      <c r="P1372" s="3" t="s">
        <v>21113</v>
      </c>
      <c r="Q1372" s="3">
        <v>440</v>
      </c>
      <c r="R1372" s="8" t="str">
        <f t="shared" si="21"/>
        <v>*440*</v>
      </c>
    </row>
    <row r="1373" spans="1:18" ht="19.8">
      <c r="A1373" s="3" t="s">
        <v>18104</v>
      </c>
      <c r="B1373" s="3" t="s">
        <v>97</v>
      </c>
      <c r="C1373" s="3" t="s">
        <v>18103</v>
      </c>
      <c r="D1373" s="3" t="s">
        <v>95</v>
      </c>
      <c r="E1373" s="3" t="s">
        <v>18102</v>
      </c>
      <c r="F1373" s="3" t="s">
        <v>15</v>
      </c>
      <c r="G1373" s="3">
        <v>2013</v>
      </c>
      <c r="H1373" s="3" t="s">
        <v>22118</v>
      </c>
      <c r="I1373" s="3">
        <v>307</v>
      </c>
      <c r="J1373" s="3" t="s">
        <v>21086</v>
      </c>
      <c r="K1373" s="3" t="s">
        <v>1</v>
      </c>
      <c r="L1373" s="9">
        <v>45158</v>
      </c>
      <c r="M1373" s="9">
        <v>45333</v>
      </c>
      <c r="N1373" s="3">
        <v>265</v>
      </c>
      <c r="O1373" s="3" t="s">
        <v>21105</v>
      </c>
      <c r="P1373" s="3" t="s">
        <v>21114</v>
      </c>
      <c r="Q1373" s="3">
        <v>235</v>
      </c>
      <c r="R1373" s="8" t="str">
        <f t="shared" si="21"/>
        <v>*235*</v>
      </c>
    </row>
    <row r="1374" spans="1:18" ht="19.8">
      <c r="A1374" s="3" t="s">
        <v>18101</v>
      </c>
      <c r="B1374" s="3" t="s">
        <v>38</v>
      </c>
      <c r="C1374" s="3" t="s">
        <v>18100</v>
      </c>
      <c r="D1374" s="3" t="s">
        <v>36</v>
      </c>
      <c r="E1374" s="3" t="s">
        <v>18099</v>
      </c>
      <c r="F1374" s="3" t="s">
        <v>3</v>
      </c>
      <c r="G1374" s="3">
        <v>2017</v>
      </c>
      <c r="H1374" s="3" t="s">
        <v>22117</v>
      </c>
      <c r="I1374" s="3">
        <v>497</v>
      </c>
      <c r="J1374" s="3" t="s">
        <v>21102</v>
      </c>
      <c r="K1374" s="3" t="s">
        <v>1</v>
      </c>
      <c r="L1374" s="9">
        <v>45623</v>
      </c>
      <c r="M1374" s="9">
        <v>45682</v>
      </c>
      <c r="N1374" s="3">
        <v>2350</v>
      </c>
      <c r="O1374" s="3" t="s">
        <v>21106</v>
      </c>
      <c r="P1374" s="3" t="s">
        <v>21114</v>
      </c>
      <c r="Q1374" s="3">
        <v>320</v>
      </c>
      <c r="R1374" s="8" t="str">
        <f t="shared" si="21"/>
        <v>*320*</v>
      </c>
    </row>
    <row r="1375" spans="1:18" ht="19.8">
      <c r="A1375" s="3" t="s">
        <v>18098</v>
      </c>
      <c r="B1375" s="3" t="s">
        <v>60</v>
      </c>
      <c r="C1375" s="3" t="s">
        <v>18097</v>
      </c>
      <c r="D1375" s="3" t="s">
        <v>41</v>
      </c>
      <c r="E1375" s="3" t="s">
        <v>18096</v>
      </c>
      <c r="F1375" s="3" t="s">
        <v>3</v>
      </c>
      <c r="G1375" s="3">
        <v>2021</v>
      </c>
      <c r="H1375" s="3" t="s">
        <v>22117</v>
      </c>
      <c r="I1375" s="3">
        <v>475</v>
      </c>
      <c r="J1375" s="3" t="s">
        <v>21102</v>
      </c>
      <c r="K1375" s="3" t="s">
        <v>1</v>
      </c>
      <c r="L1375" s="9">
        <v>45563</v>
      </c>
      <c r="M1375" s="9">
        <v>45639</v>
      </c>
      <c r="N1375" s="3">
        <v>1385</v>
      </c>
      <c r="O1375" s="3" t="s">
        <v>21106</v>
      </c>
      <c r="P1375" s="3" t="s">
        <v>21114</v>
      </c>
      <c r="Q1375" s="3">
        <v>319</v>
      </c>
      <c r="R1375" s="8" t="str">
        <f t="shared" si="21"/>
        <v>*319*</v>
      </c>
    </row>
    <row r="1376" spans="1:18" ht="19.8">
      <c r="A1376" s="3" t="s">
        <v>18095</v>
      </c>
      <c r="B1376" s="3" t="s">
        <v>43</v>
      </c>
      <c r="C1376" s="3" t="s">
        <v>18094</v>
      </c>
      <c r="D1376" s="3" t="s">
        <v>41</v>
      </c>
      <c r="E1376" s="3" t="s">
        <v>18093</v>
      </c>
      <c r="F1376" s="3" t="s">
        <v>3</v>
      </c>
      <c r="G1376" s="3">
        <v>2015</v>
      </c>
      <c r="H1376" s="3" t="s">
        <v>22117</v>
      </c>
      <c r="I1376" s="3">
        <v>358</v>
      </c>
      <c r="J1376" s="3" t="s">
        <v>21096</v>
      </c>
      <c r="K1376" s="3" t="s">
        <v>0</v>
      </c>
      <c r="N1376" s="3">
        <v>1235</v>
      </c>
      <c r="O1376" s="3" t="s">
        <v>21106</v>
      </c>
      <c r="P1376" s="3" t="s">
        <v>21111</v>
      </c>
      <c r="Q1376" s="3">
        <v>189</v>
      </c>
      <c r="R1376" s="8" t="str">
        <f t="shared" si="21"/>
        <v>*189*</v>
      </c>
    </row>
    <row r="1377" spans="1:18" ht="19.8">
      <c r="A1377" s="3" t="s">
        <v>18092</v>
      </c>
      <c r="B1377" s="3" t="s">
        <v>92</v>
      </c>
      <c r="C1377" s="3" t="s">
        <v>18091</v>
      </c>
      <c r="D1377" s="3" t="s">
        <v>25</v>
      </c>
      <c r="E1377" s="3" t="s">
        <v>18090</v>
      </c>
      <c r="F1377" s="3" t="s">
        <v>9</v>
      </c>
      <c r="G1377" s="3">
        <v>2006</v>
      </c>
      <c r="H1377" s="3" t="s">
        <v>22117</v>
      </c>
      <c r="I1377" s="3">
        <v>324</v>
      </c>
      <c r="J1377" s="3" t="s">
        <v>21099</v>
      </c>
      <c r="K1377" s="3" t="s">
        <v>1</v>
      </c>
      <c r="L1377" s="9">
        <v>45436</v>
      </c>
      <c r="M1377" s="9">
        <v>45512</v>
      </c>
      <c r="N1377" s="3">
        <v>2475</v>
      </c>
      <c r="O1377" s="3" t="s">
        <v>25</v>
      </c>
      <c r="P1377" s="3" t="s">
        <v>21112</v>
      </c>
      <c r="Q1377" s="3">
        <v>166</v>
      </c>
      <c r="R1377" s="8" t="str">
        <f t="shared" si="21"/>
        <v>*166*</v>
      </c>
    </row>
    <row r="1378" spans="1:18" ht="19.8">
      <c r="A1378" s="3" t="s">
        <v>18089</v>
      </c>
      <c r="B1378" s="3" t="s">
        <v>22</v>
      </c>
      <c r="C1378" s="3" t="s">
        <v>18088</v>
      </c>
      <c r="D1378" s="3" t="s">
        <v>5</v>
      </c>
      <c r="E1378" s="3" t="s">
        <v>18087</v>
      </c>
      <c r="F1378" s="3" t="s">
        <v>15</v>
      </c>
      <c r="G1378" s="3">
        <v>2016</v>
      </c>
      <c r="H1378" s="3" t="s">
        <v>22118</v>
      </c>
      <c r="I1378" s="3">
        <v>414</v>
      </c>
      <c r="J1378" s="3" t="s">
        <v>21098</v>
      </c>
      <c r="K1378" s="3" t="s">
        <v>1</v>
      </c>
      <c r="L1378" s="9">
        <v>45450</v>
      </c>
      <c r="M1378" s="9">
        <v>45463</v>
      </c>
      <c r="N1378" s="3">
        <v>1905</v>
      </c>
      <c r="O1378" s="3" t="s">
        <v>21106</v>
      </c>
      <c r="P1378" s="3" t="s">
        <v>21114</v>
      </c>
      <c r="Q1378" s="3">
        <v>351</v>
      </c>
      <c r="R1378" s="8" t="str">
        <f t="shared" si="21"/>
        <v>*351*</v>
      </c>
    </row>
    <row r="1379" spans="1:18" ht="19.8">
      <c r="A1379" s="3" t="s">
        <v>18086</v>
      </c>
      <c r="B1379" s="3" t="s">
        <v>38</v>
      </c>
      <c r="C1379" s="3" t="s">
        <v>18085</v>
      </c>
      <c r="D1379" s="3" t="s">
        <v>36</v>
      </c>
      <c r="E1379" s="3" t="s">
        <v>18084</v>
      </c>
      <c r="F1379" s="3" t="s">
        <v>3</v>
      </c>
      <c r="G1379" s="3">
        <v>2009</v>
      </c>
      <c r="H1379" s="3" t="s">
        <v>22118</v>
      </c>
      <c r="I1379" s="3">
        <v>91</v>
      </c>
      <c r="J1379" s="3" t="s">
        <v>21095</v>
      </c>
      <c r="K1379" s="3" t="s">
        <v>1</v>
      </c>
      <c r="L1379" s="9">
        <v>45655</v>
      </c>
      <c r="M1379" s="9">
        <v>45709</v>
      </c>
      <c r="N1379" s="3">
        <v>2165</v>
      </c>
      <c r="O1379" s="3" t="s">
        <v>21106</v>
      </c>
      <c r="P1379" s="3" t="s">
        <v>21114</v>
      </c>
      <c r="Q1379" s="3">
        <v>317</v>
      </c>
      <c r="R1379" s="8" t="str">
        <f t="shared" si="21"/>
        <v>*317*</v>
      </c>
    </row>
    <row r="1380" spans="1:18" ht="19.8">
      <c r="A1380" s="3" t="s">
        <v>18083</v>
      </c>
      <c r="B1380" s="3" t="s">
        <v>18</v>
      </c>
      <c r="C1380" s="3" t="s">
        <v>8208</v>
      </c>
      <c r="D1380" s="3" t="s">
        <v>14</v>
      </c>
      <c r="E1380" s="3" t="s">
        <v>18082</v>
      </c>
      <c r="F1380" s="3" t="s">
        <v>29</v>
      </c>
      <c r="G1380" s="3">
        <v>2008</v>
      </c>
      <c r="H1380" s="3" t="s">
        <v>22116</v>
      </c>
      <c r="I1380" s="3">
        <v>466</v>
      </c>
      <c r="J1380" s="3" t="s">
        <v>21089</v>
      </c>
      <c r="K1380" s="3" t="s">
        <v>1</v>
      </c>
      <c r="L1380" s="9">
        <v>45210</v>
      </c>
      <c r="M1380" s="9">
        <v>45669</v>
      </c>
      <c r="N1380" s="3">
        <v>230</v>
      </c>
      <c r="O1380" s="3" t="s">
        <v>21106</v>
      </c>
      <c r="P1380" s="3" t="s">
        <v>21111</v>
      </c>
      <c r="Q1380" s="3">
        <v>366</v>
      </c>
      <c r="R1380" s="8" t="str">
        <f t="shared" si="21"/>
        <v>*366*</v>
      </c>
    </row>
    <row r="1381" spans="1:18" ht="19.8">
      <c r="A1381" s="3" t="s">
        <v>18081</v>
      </c>
      <c r="B1381" s="3" t="s">
        <v>33</v>
      </c>
      <c r="C1381" s="3" t="s">
        <v>6059</v>
      </c>
      <c r="D1381" s="3" t="s">
        <v>31</v>
      </c>
      <c r="E1381" s="3" t="s">
        <v>18080</v>
      </c>
      <c r="F1381" s="3" t="s">
        <v>29</v>
      </c>
      <c r="G1381" s="3">
        <v>2014</v>
      </c>
      <c r="H1381" s="3" t="s">
        <v>22118</v>
      </c>
      <c r="I1381" s="3">
        <v>310</v>
      </c>
      <c r="J1381" s="3" t="s">
        <v>21083</v>
      </c>
      <c r="K1381" s="3" t="s">
        <v>1</v>
      </c>
      <c r="L1381" s="9">
        <v>45588</v>
      </c>
      <c r="M1381" s="9">
        <v>45589</v>
      </c>
      <c r="N1381" s="3">
        <v>975</v>
      </c>
      <c r="O1381" s="3" t="s">
        <v>21106</v>
      </c>
      <c r="P1381" s="3" t="s">
        <v>21111</v>
      </c>
      <c r="Q1381" s="3">
        <v>176</v>
      </c>
      <c r="R1381" s="8" t="str">
        <f t="shared" si="21"/>
        <v>*176*</v>
      </c>
    </row>
    <row r="1382" spans="1:18" ht="19.8">
      <c r="A1382" s="3" t="s">
        <v>18079</v>
      </c>
      <c r="B1382" s="3" t="s">
        <v>151</v>
      </c>
      <c r="C1382" s="3" t="s">
        <v>18078</v>
      </c>
      <c r="D1382" s="3" t="s">
        <v>82</v>
      </c>
      <c r="E1382" s="3" t="s">
        <v>18077</v>
      </c>
      <c r="F1382" s="3" t="s">
        <v>48</v>
      </c>
      <c r="G1382" s="3">
        <v>2018</v>
      </c>
      <c r="H1382" s="3" t="s">
        <v>22118</v>
      </c>
      <c r="I1382" s="3">
        <v>383</v>
      </c>
      <c r="J1382" s="3" t="s">
        <v>21088</v>
      </c>
      <c r="K1382" s="3" t="s">
        <v>0</v>
      </c>
      <c r="N1382" s="3">
        <v>2315</v>
      </c>
      <c r="O1382" s="3" t="s">
        <v>21105</v>
      </c>
      <c r="P1382" s="3" t="s">
        <v>21112</v>
      </c>
      <c r="Q1382" s="3">
        <v>301</v>
      </c>
      <c r="R1382" s="8" t="str">
        <f t="shared" si="21"/>
        <v>*301*</v>
      </c>
    </row>
    <row r="1383" spans="1:18" ht="19.8">
      <c r="A1383" s="3" t="s">
        <v>18076</v>
      </c>
      <c r="B1383" s="3" t="s">
        <v>27</v>
      </c>
      <c r="C1383" s="3" t="s">
        <v>18075</v>
      </c>
      <c r="D1383" s="3" t="s">
        <v>25</v>
      </c>
      <c r="E1383" s="3" t="s">
        <v>18074</v>
      </c>
      <c r="F1383" s="3" t="s">
        <v>3</v>
      </c>
      <c r="G1383" s="3">
        <v>2012</v>
      </c>
      <c r="H1383" s="3" t="s">
        <v>22118</v>
      </c>
      <c r="I1383" s="3">
        <v>176</v>
      </c>
      <c r="J1383" s="3" t="s">
        <v>21101</v>
      </c>
      <c r="K1383" s="3" t="s">
        <v>0</v>
      </c>
      <c r="N1383" s="3">
        <v>740</v>
      </c>
      <c r="O1383" s="3" t="s">
        <v>25</v>
      </c>
      <c r="P1383" s="3" t="s">
        <v>21111</v>
      </c>
      <c r="Q1383" s="3">
        <v>175</v>
      </c>
      <c r="R1383" s="8" t="str">
        <f t="shared" si="21"/>
        <v>*175*</v>
      </c>
    </row>
    <row r="1384" spans="1:18" ht="19.8">
      <c r="A1384" s="3" t="s">
        <v>18073</v>
      </c>
      <c r="B1384" s="3" t="s">
        <v>344</v>
      </c>
      <c r="C1384" s="3" t="s">
        <v>18072</v>
      </c>
      <c r="D1384" s="3" t="s">
        <v>82</v>
      </c>
      <c r="E1384" s="3" t="s">
        <v>18071</v>
      </c>
      <c r="F1384" s="3" t="s">
        <v>48</v>
      </c>
      <c r="G1384" s="3">
        <v>2023</v>
      </c>
      <c r="H1384" s="3" t="s">
        <v>22117</v>
      </c>
      <c r="I1384" s="3">
        <v>365</v>
      </c>
      <c r="J1384" s="3" t="s">
        <v>21096</v>
      </c>
      <c r="K1384" s="3" t="s">
        <v>0</v>
      </c>
      <c r="N1384" s="3">
        <v>2170</v>
      </c>
      <c r="O1384" s="3" t="s">
        <v>21105</v>
      </c>
      <c r="P1384" s="3" t="s">
        <v>21114</v>
      </c>
      <c r="Q1384" s="3">
        <v>295</v>
      </c>
      <c r="R1384" s="8" t="str">
        <f t="shared" si="21"/>
        <v>*295*</v>
      </c>
    </row>
    <row r="1385" spans="1:18" ht="19.8">
      <c r="A1385" s="3" t="s">
        <v>18070</v>
      </c>
      <c r="B1385" s="3" t="s">
        <v>108</v>
      </c>
      <c r="C1385" s="3" t="s">
        <v>18069</v>
      </c>
      <c r="D1385" s="3" t="s">
        <v>63</v>
      </c>
      <c r="E1385" s="3" t="s">
        <v>18068</v>
      </c>
      <c r="F1385" s="3" t="s">
        <v>29</v>
      </c>
      <c r="G1385" s="3">
        <v>2006</v>
      </c>
      <c r="H1385" s="3" t="s">
        <v>22117</v>
      </c>
      <c r="I1385" s="3">
        <v>334</v>
      </c>
      <c r="J1385" s="3" t="s">
        <v>21090</v>
      </c>
      <c r="K1385" s="3" t="s">
        <v>0</v>
      </c>
      <c r="N1385" s="3">
        <v>955</v>
      </c>
      <c r="O1385" s="3" t="s">
        <v>21106</v>
      </c>
      <c r="P1385" s="3" t="s">
        <v>21111</v>
      </c>
      <c r="Q1385" s="3">
        <v>425</v>
      </c>
      <c r="R1385" s="8" t="str">
        <f t="shared" si="21"/>
        <v>*425*</v>
      </c>
    </row>
    <row r="1386" spans="1:18" ht="19.8">
      <c r="A1386" s="3" t="s">
        <v>18067</v>
      </c>
      <c r="B1386" s="3" t="s">
        <v>88</v>
      </c>
      <c r="C1386" s="3" t="s">
        <v>18066</v>
      </c>
      <c r="D1386" s="3" t="s">
        <v>2</v>
      </c>
      <c r="E1386" s="3" t="s">
        <v>18065</v>
      </c>
      <c r="F1386" s="3" t="s">
        <v>9</v>
      </c>
      <c r="G1386" s="3">
        <v>2016</v>
      </c>
      <c r="H1386" s="3" t="s">
        <v>22117</v>
      </c>
      <c r="I1386" s="3">
        <v>208</v>
      </c>
      <c r="J1386" s="3" t="s">
        <v>21095</v>
      </c>
      <c r="K1386" s="3" t="s">
        <v>0</v>
      </c>
      <c r="N1386" s="3">
        <v>2185</v>
      </c>
      <c r="O1386" s="3" t="s">
        <v>21073</v>
      </c>
      <c r="P1386" s="3" t="s">
        <v>21112</v>
      </c>
      <c r="Q1386" s="3">
        <v>186</v>
      </c>
      <c r="R1386" s="8" t="str">
        <f t="shared" si="21"/>
        <v>*186*</v>
      </c>
    </row>
    <row r="1387" spans="1:18" ht="19.8">
      <c r="A1387" s="3" t="s">
        <v>18064</v>
      </c>
      <c r="B1387" s="3" t="s">
        <v>104</v>
      </c>
      <c r="C1387" s="3" t="s">
        <v>18063</v>
      </c>
      <c r="D1387" s="3" t="s">
        <v>25</v>
      </c>
      <c r="E1387" s="3" t="s">
        <v>18062</v>
      </c>
      <c r="F1387" s="3" t="s">
        <v>29</v>
      </c>
      <c r="G1387" s="3">
        <v>2005</v>
      </c>
      <c r="H1387" s="3" t="s">
        <v>22117</v>
      </c>
      <c r="I1387" s="3">
        <v>137</v>
      </c>
      <c r="J1387" s="3" t="s">
        <v>21089</v>
      </c>
      <c r="K1387" s="3" t="s">
        <v>0</v>
      </c>
      <c r="N1387" s="3">
        <v>1800</v>
      </c>
      <c r="O1387" s="3" t="s">
        <v>25</v>
      </c>
      <c r="P1387" s="3" t="s">
        <v>21111</v>
      </c>
      <c r="Q1387" s="3">
        <v>386</v>
      </c>
      <c r="R1387" s="8" t="str">
        <f t="shared" si="21"/>
        <v>*386*</v>
      </c>
    </row>
    <row r="1388" spans="1:18" ht="19.8">
      <c r="A1388" s="3" t="s">
        <v>18061</v>
      </c>
      <c r="B1388" s="3" t="s">
        <v>151</v>
      </c>
      <c r="C1388" s="3" t="s">
        <v>18060</v>
      </c>
      <c r="D1388" s="3" t="s">
        <v>82</v>
      </c>
      <c r="E1388" s="3" t="s">
        <v>18059</v>
      </c>
      <c r="F1388" s="3" t="s">
        <v>48</v>
      </c>
      <c r="G1388" s="3">
        <v>2008</v>
      </c>
      <c r="H1388" s="3" t="s">
        <v>22118</v>
      </c>
      <c r="I1388" s="3">
        <v>178</v>
      </c>
      <c r="J1388" s="3" t="s">
        <v>21101</v>
      </c>
      <c r="K1388" s="3" t="s">
        <v>1</v>
      </c>
      <c r="L1388" s="9">
        <v>45388</v>
      </c>
      <c r="M1388" s="9">
        <v>45561</v>
      </c>
      <c r="N1388" s="3">
        <v>2005</v>
      </c>
      <c r="O1388" s="3" t="s">
        <v>21105</v>
      </c>
      <c r="P1388" s="3" t="s">
        <v>21112</v>
      </c>
      <c r="Q1388" s="3">
        <v>382</v>
      </c>
      <c r="R1388" s="8" t="str">
        <f t="shared" si="21"/>
        <v>*382*</v>
      </c>
    </row>
    <row r="1389" spans="1:18" ht="19.8">
      <c r="A1389" s="3" t="s">
        <v>18058</v>
      </c>
      <c r="B1389" s="3" t="s">
        <v>72</v>
      </c>
      <c r="C1389" s="3" t="s">
        <v>18057</v>
      </c>
      <c r="D1389" s="3" t="s">
        <v>36</v>
      </c>
      <c r="E1389" s="3" t="s">
        <v>18056</v>
      </c>
      <c r="F1389" s="3" t="s">
        <v>77</v>
      </c>
      <c r="G1389" s="3">
        <v>2022</v>
      </c>
      <c r="H1389" s="3" t="s">
        <v>22118</v>
      </c>
      <c r="I1389" s="3">
        <v>492</v>
      </c>
      <c r="J1389" s="3" t="s">
        <v>21093</v>
      </c>
      <c r="K1389" s="3" t="s">
        <v>1</v>
      </c>
      <c r="L1389" s="9">
        <v>45368</v>
      </c>
      <c r="M1389" s="9">
        <v>45414</v>
      </c>
      <c r="N1389" s="3">
        <v>670</v>
      </c>
      <c r="O1389" s="3" t="s">
        <v>21106</v>
      </c>
      <c r="P1389" s="3" t="s">
        <v>21112</v>
      </c>
      <c r="Q1389" s="3">
        <v>148</v>
      </c>
      <c r="R1389" s="8" t="str">
        <f t="shared" si="21"/>
        <v>*148*</v>
      </c>
    </row>
    <row r="1390" spans="1:18" ht="19.8">
      <c r="A1390" s="3" t="s">
        <v>18055</v>
      </c>
      <c r="B1390" s="3" t="s">
        <v>455</v>
      </c>
      <c r="C1390" s="3" t="s">
        <v>18054</v>
      </c>
      <c r="D1390" s="3" t="s">
        <v>14</v>
      </c>
      <c r="E1390" s="3" t="s">
        <v>18053</v>
      </c>
      <c r="F1390" s="3" t="s">
        <v>77</v>
      </c>
      <c r="G1390" s="3">
        <v>2018</v>
      </c>
      <c r="H1390" s="3" t="s">
        <v>22116</v>
      </c>
      <c r="I1390" s="3">
        <v>219</v>
      </c>
      <c r="J1390" s="3" t="s">
        <v>21099</v>
      </c>
      <c r="K1390" s="3" t="s">
        <v>0</v>
      </c>
      <c r="N1390" s="3">
        <v>2140</v>
      </c>
      <c r="O1390" s="3" t="s">
        <v>21106</v>
      </c>
      <c r="P1390" s="3" t="s">
        <v>21112</v>
      </c>
      <c r="Q1390" s="3">
        <v>185</v>
      </c>
      <c r="R1390" s="8" t="str">
        <f t="shared" si="21"/>
        <v>*185*</v>
      </c>
    </row>
    <row r="1391" spans="1:18" ht="19.8">
      <c r="A1391" s="3" t="s">
        <v>18052</v>
      </c>
      <c r="B1391" s="3" t="s">
        <v>33</v>
      </c>
      <c r="C1391" s="3" t="s">
        <v>18051</v>
      </c>
      <c r="D1391" s="3" t="s">
        <v>31</v>
      </c>
      <c r="E1391" s="3" t="s">
        <v>18050</v>
      </c>
      <c r="F1391" s="3" t="s">
        <v>29</v>
      </c>
      <c r="G1391" s="3">
        <v>2010</v>
      </c>
      <c r="H1391" s="3" t="s">
        <v>22118</v>
      </c>
      <c r="I1391" s="3">
        <v>252</v>
      </c>
      <c r="J1391" s="3" t="s">
        <v>21101</v>
      </c>
      <c r="K1391" s="3" t="s">
        <v>1</v>
      </c>
      <c r="L1391" s="9">
        <v>45366</v>
      </c>
      <c r="M1391" s="9">
        <v>45512</v>
      </c>
      <c r="N1391" s="3">
        <v>955</v>
      </c>
      <c r="O1391" s="3" t="s">
        <v>21106</v>
      </c>
      <c r="P1391" s="3" t="s">
        <v>21111</v>
      </c>
      <c r="Q1391" s="3">
        <v>267</v>
      </c>
      <c r="R1391" s="8" t="str">
        <f t="shared" si="21"/>
        <v>*267*</v>
      </c>
    </row>
    <row r="1392" spans="1:18" ht="19.8">
      <c r="A1392" s="3" t="s">
        <v>18049</v>
      </c>
      <c r="B1392" s="3" t="s">
        <v>65</v>
      </c>
      <c r="C1392" s="3" t="s">
        <v>18048</v>
      </c>
      <c r="D1392" s="3" t="s">
        <v>63</v>
      </c>
      <c r="E1392" s="3" t="s">
        <v>18047</v>
      </c>
      <c r="F1392" s="3" t="s">
        <v>77</v>
      </c>
      <c r="G1392" s="3">
        <v>2011</v>
      </c>
      <c r="H1392" s="3" t="s">
        <v>22117</v>
      </c>
      <c r="I1392" s="3">
        <v>431</v>
      </c>
      <c r="J1392" s="3" t="s">
        <v>21094</v>
      </c>
      <c r="K1392" s="3" t="s">
        <v>1</v>
      </c>
      <c r="L1392" s="9">
        <v>45433</v>
      </c>
      <c r="M1392" s="9">
        <v>45635</v>
      </c>
      <c r="N1392" s="3">
        <v>2160</v>
      </c>
      <c r="O1392" s="3" t="s">
        <v>21106</v>
      </c>
      <c r="P1392" s="3" t="s">
        <v>21114</v>
      </c>
      <c r="Q1392" s="3">
        <v>112</v>
      </c>
      <c r="R1392" s="8" t="str">
        <f t="shared" si="21"/>
        <v>*112*</v>
      </c>
    </row>
    <row r="1393" spans="1:18" ht="19.8">
      <c r="A1393" s="3" t="s">
        <v>18046</v>
      </c>
      <c r="B1393" s="3" t="s">
        <v>27</v>
      </c>
      <c r="C1393" s="3" t="s">
        <v>18045</v>
      </c>
      <c r="D1393" s="3" t="s">
        <v>25</v>
      </c>
      <c r="E1393" s="3" t="s">
        <v>18044</v>
      </c>
      <c r="F1393" s="3" t="s">
        <v>9</v>
      </c>
      <c r="G1393" s="3">
        <v>2011</v>
      </c>
      <c r="H1393" s="3" t="s">
        <v>22116</v>
      </c>
      <c r="I1393" s="3">
        <v>308</v>
      </c>
      <c r="J1393" s="3" t="s">
        <v>21085</v>
      </c>
      <c r="K1393" s="3" t="s">
        <v>0</v>
      </c>
      <c r="N1393" s="3">
        <v>1620</v>
      </c>
      <c r="O1393" s="3" t="s">
        <v>25</v>
      </c>
      <c r="P1393" s="3" t="s">
        <v>21113</v>
      </c>
      <c r="Q1393" s="3">
        <v>405</v>
      </c>
      <c r="R1393" s="8" t="str">
        <f t="shared" si="21"/>
        <v>*405*</v>
      </c>
    </row>
    <row r="1394" spans="1:18" ht="19.8">
      <c r="A1394" s="3" t="s">
        <v>18043</v>
      </c>
      <c r="B1394" s="3" t="s">
        <v>196</v>
      </c>
      <c r="C1394" s="3" t="s">
        <v>18042</v>
      </c>
      <c r="D1394" s="3" t="s">
        <v>36</v>
      </c>
      <c r="E1394" s="3" t="s">
        <v>18041</v>
      </c>
      <c r="F1394" s="3" t="s">
        <v>3</v>
      </c>
      <c r="G1394" s="3">
        <v>2019</v>
      </c>
      <c r="H1394" s="3" t="s">
        <v>22116</v>
      </c>
      <c r="I1394" s="3">
        <v>440</v>
      </c>
      <c r="J1394" s="3" t="s">
        <v>21084</v>
      </c>
      <c r="K1394" s="3" t="s">
        <v>1</v>
      </c>
      <c r="L1394" s="9">
        <v>45302</v>
      </c>
      <c r="M1394" s="9">
        <v>45387</v>
      </c>
      <c r="N1394" s="3">
        <v>1025</v>
      </c>
      <c r="O1394" s="3" t="s">
        <v>21106</v>
      </c>
      <c r="P1394" s="3" t="s">
        <v>21112</v>
      </c>
      <c r="Q1394" s="3">
        <v>412</v>
      </c>
      <c r="R1394" s="8" t="str">
        <f t="shared" si="21"/>
        <v>*412*</v>
      </c>
    </row>
    <row r="1395" spans="1:18" ht="19.8">
      <c r="A1395" s="3" t="s">
        <v>18040</v>
      </c>
      <c r="B1395" s="3" t="s">
        <v>433</v>
      </c>
      <c r="C1395" s="3" t="s">
        <v>18039</v>
      </c>
      <c r="D1395" s="3" t="s">
        <v>123</v>
      </c>
      <c r="E1395" s="3" t="s">
        <v>18038</v>
      </c>
      <c r="F1395" s="3" t="s">
        <v>77</v>
      </c>
      <c r="G1395" s="3">
        <v>2014</v>
      </c>
      <c r="H1395" s="3" t="s">
        <v>22116</v>
      </c>
      <c r="I1395" s="3">
        <v>446</v>
      </c>
      <c r="J1395" s="3" t="s">
        <v>21101</v>
      </c>
      <c r="K1395" s="3" t="s">
        <v>1</v>
      </c>
      <c r="L1395" s="9">
        <v>45067</v>
      </c>
      <c r="M1395" s="9">
        <v>45392</v>
      </c>
      <c r="N1395" s="3">
        <v>450</v>
      </c>
      <c r="O1395" s="3" t="s">
        <v>21106</v>
      </c>
      <c r="P1395" s="3" t="s">
        <v>21113</v>
      </c>
      <c r="Q1395" s="3">
        <v>189</v>
      </c>
      <c r="R1395" s="8" t="str">
        <f t="shared" si="21"/>
        <v>*189*</v>
      </c>
    </row>
    <row r="1396" spans="1:18" ht="19.8">
      <c r="A1396" s="3" t="s">
        <v>18037</v>
      </c>
      <c r="B1396" s="3" t="s">
        <v>218</v>
      </c>
      <c r="C1396" s="3" t="s">
        <v>18036</v>
      </c>
      <c r="D1396" s="3" t="s">
        <v>95</v>
      </c>
      <c r="E1396" s="3" t="s">
        <v>18035</v>
      </c>
      <c r="F1396" s="3" t="s">
        <v>9</v>
      </c>
      <c r="G1396" s="3">
        <v>2015</v>
      </c>
      <c r="H1396" s="3" t="s">
        <v>22118</v>
      </c>
      <c r="I1396" s="3">
        <v>92</v>
      </c>
      <c r="J1396" s="3" t="s">
        <v>21096</v>
      </c>
      <c r="K1396" s="3" t="s">
        <v>1</v>
      </c>
      <c r="L1396" s="9">
        <v>45706</v>
      </c>
      <c r="M1396" s="9">
        <v>45709</v>
      </c>
      <c r="N1396" s="3">
        <v>130</v>
      </c>
      <c r="O1396" s="3" t="s">
        <v>21105</v>
      </c>
      <c r="P1396" s="3" t="s">
        <v>21114</v>
      </c>
      <c r="Q1396" s="3">
        <v>330</v>
      </c>
      <c r="R1396" s="8" t="str">
        <f t="shared" si="21"/>
        <v>*330*</v>
      </c>
    </row>
    <row r="1397" spans="1:18" ht="19.8">
      <c r="A1397" s="3" t="s">
        <v>18034</v>
      </c>
      <c r="B1397" s="3" t="s">
        <v>344</v>
      </c>
      <c r="C1397" s="3" t="s">
        <v>18033</v>
      </c>
      <c r="D1397" s="3" t="s">
        <v>82</v>
      </c>
      <c r="E1397" s="3" t="s">
        <v>18032</v>
      </c>
      <c r="F1397" s="3" t="s">
        <v>48</v>
      </c>
      <c r="G1397" s="3">
        <v>2008</v>
      </c>
      <c r="H1397" s="3" t="s">
        <v>22116</v>
      </c>
      <c r="I1397" s="3">
        <v>430</v>
      </c>
      <c r="J1397" s="3" t="s">
        <v>21087</v>
      </c>
      <c r="K1397" s="3" t="s">
        <v>0</v>
      </c>
      <c r="N1397" s="3">
        <v>1515</v>
      </c>
      <c r="O1397" s="3" t="s">
        <v>21105</v>
      </c>
      <c r="P1397" s="3" t="s">
        <v>21114</v>
      </c>
      <c r="Q1397" s="3">
        <v>222</v>
      </c>
      <c r="R1397" s="8" t="str">
        <f t="shared" si="21"/>
        <v>*222*</v>
      </c>
    </row>
    <row r="1398" spans="1:18" ht="19.8">
      <c r="A1398" s="3" t="s">
        <v>18031</v>
      </c>
      <c r="B1398" s="3" t="s">
        <v>108</v>
      </c>
      <c r="C1398" s="3" t="s">
        <v>18030</v>
      </c>
      <c r="D1398" s="3" t="s">
        <v>63</v>
      </c>
      <c r="E1398" s="3" t="s">
        <v>18029</v>
      </c>
      <c r="F1398" s="3" t="s">
        <v>77</v>
      </c>
      <c r="G1398" s="3">
        <v>2014</v>
      </c>
      <c r="H1398" s="3" t="s">
        <v>22118</v>
      </c>
      <c r="I1398" s="3">
        <v>175</v>
      </c>
      <c r="J1398" s="3" t="s">
        <v>21087</v>
      </c>
      <c r="K1398" s="3" t="s">
        <v>0</v>
      </c>
      <c r="N1398" s="3">
        <v>595</v>
      </c>
      <c r="O1398" s="3" t="s">
        <v>21106</v>
      </c>
      <c r="P1398" s="3" t="s">
        <v>21114</v>
      </c>
      <c r="Q1398" s="3">
        <v>339</v>
      </c>
      <c r="R1398" s="8" t="str">
        <f t="shared" si="21"/>
        <v>*339*</v>
      </c>
    </row>
    <row r="1399" spans="1:18" ht="19.8">
      <c r="A1399" s="3" t="s">
        <v>18028</v>
      </c>
      <c r="B1399" s="3" t="s">
        <v>266</v>
      </c>
      <c r="C1399" s="3" t="s">
        <v>18027</v>
      </c>
      <c r="D1399" s="3" t="s">
        <v>141</v>
      </c>
      <c r="E1399" s="3" t="s">
        <v>18026</v>
      </c>
      <c r="F1399" s="3" t="s">
        <v>48</v>
      </c>
      <c r="G1399" s="3">
        <v>2022</v>
      </c>
      <c r="H1399" s="3" t="s">
        <v>22118</v>
      </c>
      <c r="I1399" s="3">
        <v>333</v>
      </c>
      <c r="J1399" s="3" t="s">
        <v>21102</v>
      </c>
      <c r="K1399" s="3" t="s">
        <v>0</v>
      </c>
      <c r="N1399" s="3">
        <v>195</v>
      </c>
      <c r="O1399" s="3" t="s">
        <v>25</v>
      </c>
      <c r="P1399" s="3" t="s">
        <v>21111</v>
      </c>
      <c r="Q1399" s="3">
        <v>146</v>
      </c>
      <c r="R1399" s="8" t="str">
        <f t="shared" si="21"/>
        <v>*146*</v>
      </c>
    </row>
    <row r="1400" spans="1:18" ht="19.8">
      <c r="A1400" s="3" t="s">
        <v>18025</v>
      </c>
      <c r="B1400" s="3" t="s">
        <v>84</v>
      </c>
      <c r="C1400" s="3" t="s">
        <v>18024</v>
      </c>
      <c r="D1400" s="3" t="s">
        <v>82</v>
      </c>
      <c r="E1400" s="3" t="s">
        <v>18023</v>
      </c>
      <c r="F1400" s="3" t="s">
        <v>3</v>
      </c>
      <c r="G1400" s="3">
        <v>2023</v>
      </c>
      <c r="H1400" s="3" t="s">
        <v>22118</v>
      </c>
      <c r="I1400" s="3">
        <v>455</v>
      </c>
      <c r="J1400" s="3" t="s">
        <v>21093</v>
      </c>
      <c r="K1400" s="3" t="s">
        <v>0</v>
      </c>
      <c r="N1400" s="3">
        <v>1010</v>
      </c>
      <c r="O1400" s="3" t="s">
        <v>21105</v>
      </c>
      <c r="P1400" s="3" t="s">
        <v>21112</v>
      </c>
      <c r="Q1400" s="3">
        <v>141</v>
      </c>
      <c r="R1400" s="8" t="str">
        <f t="shared" si="21"/>
        <v>*141*</v>
      </c>
    </row>
    <row r="1401" spans="1:18" ht="19.8">
      <c r="A1401" s="3" t="s">
        <v>18022</v>
      </c>
      <c r="B1401" s="3" t="s">
        <v>65</v>
      </c>
      <c r="C1401" s="3" t="s">
        <v>18021</v>
      </c>
      <c r="D1401" s="3" t="s">
        <v>63</v>
      </c>
      <c r="E1401" s="3" t="s">
        <v>18020</v>
      </c>
      <c r="F1401" s="3" t="s">
        <v>3</v>
      </c>
      <c r="G1401" s="3">
        <v>2012</v>
      </c>
      <c r="H1401" s="3" t="s">
        <v>22117</v>
      </c>
      <c r="I1401" s="3">
        <v>223</v>
      </c>
      <c r="J1401" s="3" t="s">
        <v>21098</v>
      </c>
      <c r="K1401" s="3" t="s">
        <v>1</v>
      </c>
      <c r="L1401" s="9">
        <v>45437</v>
      </c>
      <c r="M1401" s="9">
        <v>45584</v>
      </c>
      <c r="N1401" s="3">
        <v>1150</v>
      </c>
      <c r="O1401" s="3" t="s">
        <v>21106</v>
      </c>
      <c r="P1401" s="3" t="s">
        <v>21114</v>
      </c>
      <c r="Q1401" s="3">
        <v>217</v>
      </c>
      <c r="R1401" s="8" t="str">
        <f t="shared" si="21"/>
        <v>*217*</v>
      </c>
    </row>
    <row r="1402" spans="1:18" ht="19.8">
      <c r="A1402" s="3" t="s">
        <v>18019</v>
      </c>
      <c r="B1402" s="3" t="s">
        <v>108</v>
      </c>
      <c r="C1402" s="3" t="s">
        <v>994</v>
      </c>
      <c r="D1402" s="3" t="s">
        <v>63</v>
      </c>
      <c r="E1402" s="3" t="s">
        <v>18018</v>
      </c>
      <c r="F1402" s="3" t="s">
        <v>48</v>
      </c>
      <c r="G1402" s="3">
        <v>2005</v>
      </c>
      <c r="H1402" s="3" t="s">
        <v>22117</v>
      </c>
      <c r="I1402" s="3">
        <v>354</v>
      </c>
      <c r="J1402" s="3" t="s">
        <v>21085</v>
      </c>
      <c r="K1402" s="3" t="s">
        <v>1</v>
      </c>
      <c r="L1402" s="9">
        <v>45508</v>
      </c>
      <c r="M1402" s="9">
        <v>45595</v>
      </c>
      <c r="N1402" s="3">
        <v>275</v>
      </c>
      <c r="O1402" s="3" t="s">
        <v>21106</v>
      </c>
      <c r="P1402" s="3" t="s">
        <v>21114</v>
      </c>
      <c r="Q1402" s="3">
        <v>220</v>
      </c>
      <c r="R1402" s="8" t="str">
        <f t="shared" si="21"/>
        <v>*220*</v>
      </c>
    </row>
    <row r="1403" spans="1:18" ht="19.8">
      <c r="A1403" s="3" t="s">
        <v>18017</v>
      </c>
      <c r="B1403" s="3" t="s">
        <v>72</v>
      </c>
      <c r="C1403" s="3" t="s">
        <v>18016</v>
      </c>
      <c r="D1403" s="3" t="s">
        <v>36</v>
      </c>
      <c r="E1403" s="3" t="s">
        <v>18015</v>
      </c>
      <c r="F1403" s="3" t="s">
        <v>77</v>
      </c>
      <c r="G1403" s="3">
        <v>2005</v>
      </c>
      <c r="H1403" s="3" t="s">
        <v>22117</v>
      </c>
      <c r="I1403" s="3">
        <v>397</v>
      </c>
      <c r="J1403" s="3" t="s">
        <v>21095</v>
      </c>
      <c r="K1403" s="3" t="s">
        <v>1</v>
      </c>
      <c r="L1403" s="9">
        <v>45324</v>
      </c>
      <c r="M1403" s="9">
        <v>45359</v>
      </c>
      <c r="N1403" s="3">
        <v>125</v>
      </c>
      <c r="O1403" s="3" t="s">
        <v>21106</v>
      </c>
      <c r="P1403" s="3" t="s">
        <v>21111</v>
      </c>
      <c r="Q1403" s="3">
        <v>280</v>
      </c>
      <c r="R1403" s="8" t="str">
        <f t="shared" si="21"/>
        <v>*280*</v>
      </c>
    </row>
    <row r="1404" spans="1:18" ht="19.8">
      <c r="A1404" s="3" t="s">
        <v>18014</v>
      </c>
      <c r="B1404" s="3" t="s">
        <v>56</v>
      </c>
      <c r="C1404" s="3" t="s">
        <v>18013</v>
      </c>
      <c r="D1404" s="3" t="s">
        <v>50</v>
      </c>
      <c r="E1404" s="3" t="s">
        <v>18012</v>
      </c>
      <c r="F1404" s="3" t="s">
        <v>29</v>
      </c>
      <c r="G1404" s="3">
        <v>2013</v>
      </c>
      <c r="H1404" s="3" t="s">
        <v>22117</v>
      </c>
      <c r="I1404" s="3">
        <v>103</v>
      </c>
      <c r="J1404" s="3" t="s">
        <v>21097</v>
      </c>
      <c r="K1404" s="3" t="s">
        <v>1</v>
      </c>
      <c r="L1404" s="9">
        <v>45142</v>
      </c>
      <c r="M1404" s="9">
        <v>45714</v>
      </c>
      <c r="N1404" s="3">
        <v>1455</v>
      </c>
      <c r="O1404" s="3" t="s">
        <v>21106</v>
      </c>
      <c r="P1404" s="3" t="s">
        <v>21111</v>
      </c>
      <c r="Q1404" s="3">
        <v>296</v>
      </c>
      <c r="R1404" s="8" t="str">
        <f t="shared" si="21"/>
        <v>*296*</v>
      </c>
    </row>
    <row r="1405" spans="1:18" ht="19.8">
      <c r="A1405" s="3" t="s">
        <v>18011</v>
      </c>
      <c r="B1405" s="3" t="s">
        <v>285</v>
      </c>
      <c r="C1405" s="3" t="s">
        <v>18010</v>
      </c>
      <c r="D1405" s="3" t="s">
        <v>31</v>
      </c>
      <c r="E1405" s="3" t="s">
        <v>18009</v>
      </c>
      <c r="F1405" s="3" t="s">
        <v>3</v>
      </c>
      <c r="G1405" s="3">
        <v>2018</v>
      </c>
      <c r="H1405" s="3" t="s">
        <v>22118</v>
      </c>
      <c r="I1405" s="3">
        <v>464</v>
      </c>
      <c r="J1405" s="3" t="s">
        <v>21099</v>
      </c>
      <c r="K1405" s="3" t="s">
        <v>1</v>
      </c>
      <c r="L1405" s="9">
        <v>45141</v>
      </c>
      <c r="M1405" s="9">
        <v>45257</v>
      </c>
      <c r="N1405" s="3">
        <v>2075</v>
      </c>
      <c r="O1405" s="3" t="s">
        <v>21106</v>
      </c>
      <c r="P1405" s="3" t="s">
        <v>21112</v>
      </c>
      <c r="Q1405" s="3">
        <v>346</v>
      </c>
      <c r="R1405" s="8" t="str">
        <f t="shared" si="21"/>
        <v>*346*</v>
      </c>
    </row>
    <row r="1406" spans="1:18" ht="19.8">
      <c r="A1406" s="3" t="s">
        <v>18008</v>
      </c>
      <c r="B1406" s="3" t="s">
        <v>304</v>
      </c>
      <c r="C1406" s="3" t="s">
        <v>18007</v>
      </c>
      <c r="D1406" s="3" t="s">
        <v>123</v>
      </c>
      <c r="E1406" s="3" t="s">
        <v>18006</v>
      </c>
      <c r="F1406" s="3" t="s">
        <v>9</v>
      </c>
      <c r="G1406" s="3">
        <v>2022</v>
      </c>
      <c r="H1406" s="3" t="s">
        <v>22118</v>
      </c>
      <c r="I1406" s="3">
        <v>496</v>
      </c>
      <c r="J1406" s="3" t="s">
        <v>21101</v>
      </c>
      <c r="K1406" s="3" t="s">
        <v>1</v>
      </c>
      <c r="L1406" s="9">
        <v>45367</v>
      </c>
      <c r="M1406" s="9">
        <v>45496</v>
      </c>
      <c r="N1406" s="3">
        <v>1360</v>
      </c>
      <c r="O1406" s="3" t="s">
        <v>21106</v>
      </c>
      <c r="P1406" s="3" t="s">
        <v>21111</v>
      </c>
      <c r="Q1406" s="3">
        <v>324</v>
      </c>
      <c r="R1406" s="8" t="str">
        <f t="shared" si="21"/>
        <v>*324*</v>
      </c>
    </row>
    <row r="1407" spans="1:18" ht="19.8">
      <c r="A1407" s="3" t="s">
        <v>18005</v>
      </c>
      <c r="B1407" s="3" t="s">
        <v>256</v>
      </c>
      <c r="C1407" s="3" t="s">
        <v>18004</v>
      </c>
      <c r="D1407" s="3" t="s">
        <v>14</v>
      </c>
      <c r="E1407" s="3" t="s">
        <v>18003</v>
      </c>
      <c r="F1407" s="3" t="s">
        <v>48</v>
      </c>
      <c r="G1407" s="3">
        <v>2022</v>
      </c>
      <c r="H1407" s="3" t="s">
        <v>22116</v>
      </c>
      <c r="I1407" s="3">
        <v>242</v>
      </c>
      <c r="J1407" s="3" t="s">
        <v>21087</v>
      </c>
      <c r="K1407" s="3" t="s">
        <v>0</v>
      </c>
      <c r="N1407" s="3">
        <v>1465</v>
      </c>
      <c r="O1407" s="3" t="s">
        <v>21106</v>
      </c>
      <c r="P1407" s="3" t="s">
        <v>21114</v>
      </c>
      <c r="Q1407" s="3">
        <v>350</v>
      </c>
      <c r="R1407" s="8" t="str">
        <f t="shared" si="21"/>
        <v>*350*</v>
      </c>
    </row>
    <row r="1408" spans="1:18" ht="19.8">
      <c r="A1408" s="3" t="s">
        <v>18002</v>
      </c>
      <c r="B1408" s="3" t="s">
        <v>155</v>
      </c>
      <c r="C1408" s="3" t="s">
        <v>18001</v>
      </c>
      <c r="D1408" s="3" t="s">
        <v>50</v>
      </c>
      <c r="E1408" s="3" t="s">
        <v>18000</v>
      </c>
      <c r="F1408" s="3" t="s">
        <v>48</v>
      </c>
      <c r="G1408" s="3">
        <v>2021</v>
      </c>
      <c r="H1408" s="3" t="s">
        <v>22118</v>
      </c>
      <c r="I1408" s="3">
        <v>390</v>
      </c>
      <c r="J1408" s="3" t="s">
        <v>21088</v>
      </c>
      <c r="K1408" s="3" t="s">
        <v>0</v>
      </c>
      <c r="N1408" s="3">
        <v>2040</v>
      </c>
      <c r="O1408" s="3" t="s">
        <v>21106</v>
      </c>
      <c r="P1408" s="3" t="s">
        <v>21111</v>
      </c>
      <c r="Q1408" s="3">
        <v>352</v>
      </c>
      <c r="R1408" s="8" t="str">
        <f t="shared" si="21"/>
        <v>*352*</v>
      </c>
    </row>
    <row r="1409" spans="1:18" ht="19.8">
      <c r="A1409" s="3" t="s">
        <v>17999</v>
      </c>
      <c r="B1409" s="3" t="s">
        <v>60</v>
      </c>
      <c r="C1409" s="3" t="s">
        <v>17998</v>
      </c>
      <c r="D1409" s="3" t="s">
        <v>41</v>
      </c>
      <c r="E1409" s="3" t="s">
        <v>17997</v>
      </c>
      <c r="F1409" s="3" t="s">
        <v>9</v>
      </c>
      <c r="G1409" s="3">
        <v>2009</v>
      </c>
      <c r="H1409" s="3" t="s">
        <v>22118</v>
      </c>
      <c r="I1409" s="3">
        <v>106</v>
      </c>
      <c r="J1409" s="3" t="s">
        <v>21096</v>
      </c>
      <c r="K1409" s="3" t="s">
        <v>0</v>
      </c>
      <c r="N1409" s="3">
        <v>1735</v>
      </c>
      <c r="O1409" s="3" t="s">
        <v>21106</v>
      </c>
      <c r="P1409" s="3" t="s">
        <v>21112</v>
      </c>
      <c r="Q1409" s="3">
        <v>136</v>
      </c>
      <c r="R1409" s="8" t="str">
        <f t="shared" si="21"/>
        <v>*136*</v>
      </c>
    </row>
    <row r="1410" spans="1:18" ht="19.8">
      <c r="A1410" s="3" t="s">
        <v>17996</v>
      </c>
      <c r="B1410" s="3" t="s">
        <v>33</v>
      </c>
      <c r="C1410" s="3" t="s">
        <v>17995</v>
      </c>
      <c r="D1410" s="3" t="s">
        <v>31</v>
      </c>
      <c r="E1410" s="3" t="s">
        <v>17994</v>
      </c>
      <c r="F1410" s="3" t="s">
        <v>3</v>
      </c>
      <c r="G1410" s="3">
        <v>2021</v>
      </c>
      <c r="H1410" s="3" t="s">
        <v>22118</v>
      </c>
      <c r="I1410" s="3">
        <v>497</v>
      </c>
      <c r="J1410" s="3" t="s">
        <v>21098</v>
      </c>
      <c r="K1410" s="3" t="s">
        <v>0</v>
      </c>
      <c r="N1410" s="3">
        <v>2325</v>
      </c>
      <c r="O1410" s="3" t="s">
        <v>21106</v>
      </c>
      <c r="P1410" s="3" t="s">
        <v>21111</v>
      </c>
      <c r="Q1410" s="3">
        <v>258</v>
      </c>
      <c r="R1410" s="8" t="str">
        <f t="shared" si="21"/>
        <v>*258*</v>
      </c>
    </row>
    <row r="1411" spans="1:18" ht="19.8">
      <c r="A1411" s="3" t="s">
        <v>17993</v>
      </c>
      <c r="B1411" s="3" t="s">
        <v>304</v>
      </c>
      <c r="C1411" s="3" t="s">
        <v>17992</v>
      </c>
      <c r="D1411" s="3" t="s">
        <v>123</v>
      </c>
      <c r="E1411" s="3" t="s">
        <v>17991</v>
      </c>
      <c r="F1411" s="3" t="s">
        <v>48</v>
      </c>
      <c r="G1411" s="3">
        <v>2024</v>
      </c>
      <c r="H1411" s="3" t="s">
        <v>22117</v>
      </c>
      <c r="I1411" s="3">
        <v>482</v>
      </c>
      <c r="J1411" s="3" t="s">
        <v>21096</v>
      </c>
      <c r="K1411" s="3" t="s">
        <v>1</v>
      </c>
      <c r="L1411" s="9">
        <v>45153</v>
      </c>
      <c r="M1411" s="9">
        <v>45301</v>
      </c>
      <c r="N1411" s="3">
        <v>1285</v>
      </c>
      <c r="O1411" s="3" t="s">
        <v>21106</v>
      </c>
      <c r="P1411" s="3" t="s">
        <v>21112</v>
      </c>
      <c r="Q1411" s="3">
        <v>350</v>
      </c>
      <c r="R1411" s="8" t="str">
        <f t="shared" si="21"/>
        <v>*350*</v>
      </c>
    </row>
    <row r="1412" spans="1:18" ht="19.8">
      <c r="A1412" s="3" t="s">
        <v>17990</v>
      </c>
      <c r="B1412" s="3" t="s">
        <v>266</v>
      </c>
      <c r="C1412" s="3" t="s">
        <v>17989</v>
      </c>
      <c r="D1412" s="3" t="s">
        <v>141</v>
      </c>
      <c r="E1412" s="3" t="s">
        <v>17988</v>
      </c>
      <c r="F1412" s="3" t="s">
        <v>48</v>
      </c>
      <c r="G1412" s="3">
        <v>2019</v>
      </c>
      <c r="H1412" s="3" t="s">
        <v>22117</v>
      </c>
      <c r="I1412" s="3">
        <v>172</v>
      </c>
      <c r="J1412" s="3" t="s">
        <v>21102</v>
      </c>
      <c r="K1412" s="3" t="s">
        <v>0</v>
      </c>
      <c r="N1412" s="3">
        <v>1290</v>
      </c>
      <c r="O1412" s="3" t="s">
        <v>25</v>
      </c>
      <c r="P1412" s="3" t="s">
        <v>21112</v>
      </c>
      <c r="Q1412" s="3">
        <v>263</v>
      </c>
      <c r="R1412" s="8" t="str">
        <f t="shared" ref="R1412:R1475" si="22">"*"&amp;Q1412&amp;"*"</f>
        <v>*263*</v>
      </c>
    </row>
    <row r="1413" spans="1:18" ht="19.8">
      <c r="A1413" s="3" t="s">
        <v>17987</v>
      </c>
      <c r="B1413" s="3" t="s">
        <v>72</v>
      </c>
      <c r="C1413" s="3" t="s">
        <v>7725</v>
      </c>
      <c r="D1413" s="3" t="s">
        <v>36</v>
      </c>
      <c r="E1413" s="3" t="s">
        <v>17986</v>
      </c>
      <c r="F1413" s="3" t="s">
        <v>3</v>
      </c>
      <c r="G1413" s="3">
        <v>2022</v>
      </c>
      <c r="H1413" s="3" t="s">
        <v>22117</v>
      </c>
      <c r="I1413" s="3">
        <v>482</v>
      </c>
      <c r="J1413" s="3" t="s">
        <v>21102</v>
      </c>
      <c r="K1413" s="3" t="s">
        <v>1</v>
      </c>
      <c r="L1413" s="9">
        <v>45446</v>
      </c>
      <c r="M1413" s="9">
        <v>45475</v>
      </c>
      <c r="N1413" s="3">
        <v>2075</v>
      </c>
      <c r="O1413" s="3" t="s">
        <v>21106</v>
      </c>
      <c r="P1413" s="3" t="s">
        <v>21112</v>
      </c>
      <c r="Q1413" s="3">
        <v>369</v>
      </c>
      <c r="R1413" s="8" t="str">
        <f t="shared" si="22"/>
        <v>*369*</v>
      </c>
    </row>
    <row r="1414" spans="1:18" ht="19.8">
      <c r="A1414" s="3" t="s">
        <v>17985</v>
      </c>
      <c r="B1414" s="3" t="s">
        <v>285</v>
      </c>
      <c r="C1414" s="3" t="s">
        <v>17984</v>
      </c>
      <c r="D1414" s="3" t="s">
        <v>31</v>
      </c>
      <c r="E1414" s="3" t="s">
        <v>17983</v>
      </c>
      <c r="F1414" s="3" t="s">
        <v>9</v>
      </c>
      <c r="G1414" s="3">
        <v>2016</v>
      </c>
      <c r="H1414" s="3" t="s">
        <v>22117</v>
      </c>
      <c r="I1414" s="3">
        <v>131</v>
      </c>
      <c r="J1414" s="3" t="s">
        <v>21083</v>
      </c>
      <c r="K1414" s="3" t="s">
        <v>0</v>
      </c>
      <c r="N1414" s="3">
        <v>1130</v>
      </c>
      <c r="O1414" s="3" t="s">
        <v>21106</v>
      </c>
      <c r="P1414" s="3" t="s">
        <v>21111</v>
      </c>
      <c r="Q1414" s="3">
        <v>135</v>
      </c>
      <c r="R1414" s="8" t="str">
        <f t="shared" si="22"/>
        <v>*135*</v>
      </c>
    </row>
    <row r="1415" spans="1:18" ht="19.8">
      <c r="A1415" s="3" t="s">
        <v>17982</v>
      </c>
      <c r="B1415" s="3" t="s">
        <v>12</v>
      </c>
      <c r="C1415" s="3" t="s">
        <v>17981</v>
      </c>
      <c r="D1415" s="3" t="s">
        <v>2</v>
      </c>
      <c r="E1415" s="3" t="s">
        <v>17980</v>
      </c>
      <c r="F1415" s="3" t="s">
        <v>3</v>
      </c>
      <c r="G1415" s="3">
        <v>2013</v>
      </c>
      <c r="H1415" s="3" t="s">
        <v>22118</v>
      </c>
      <c r="I1415" s="3">
        <v>154</v>
      </c>
      <c r="J1415" s="3" t="s">
        <v>21091</v>
      </c>
      <c r="K1415" s="3" t="s">
        <v>0</v>
      </c>
      <c r="N1415" s="3">
        <v>2230</v>
      </c>
      <c r="O1415" s="3" t="s">
        <v>21073</v>
      </c>
      <c r="P1415" s="3" t="s">
        <v>21114</v>
      </c>
      <c r="Q1415" s="3">
        <v>388</v>
      </c>
      <c r="R1415" s="8" t="str">
        <f t="shared" si="22"/>
        <v>*388*</v>
      </c>
    </row>
    <row r="1416" spans="1:18" ht="19.8">
      <c r="A1416" s="3" t="s">
        <v>17979</v>
      </c>
      <c r="B1416" s="3" t="s">
        <v>88</v>
      </c>
      <c r="C1416" s="3" t="s">
        <v>17978</v>
      </c>
      <c r="D1416" s="3" t="s">
        <v>2</v>
      </c>
      <c r="E1416" s="3" t="s">
        <v>17977</v>
      </c>
      <c r="F1416" s="3" t="s">
        <v>9</v>
      </c>
      <c r="G1416" s="3">
        <v>2014</v>
      </c>
      <c r="H1416" s="3" t="s">
        <v>22118</v>
      </c>
      <c r="I1416" s="3">
        <v>120</v>
      </c>
      <c r="J1416" s="3" t="s">
        <v>21088</v>
      </c>
      <c r="K1416" s="3" t="s">
        <v>1</v>
      </c>
      <c r="L1416" s="9">
        <v>45296</v>
      </c>
      <c r="M1416" s="9">
        <v>45588</v>
      </c>
      <c r="N1416" s="3">
        <v>1190</v>
      </c>
      <c r="O1416" s="3" t="s">
        <v>21073</v>
      </c>
      <c r="P1416" s="3" t="s">
        <v>21113</v>
      </c>
      <c r="Q1416" s="3">
        <v>282</v>
      </c>
      <c r="R1416" s="8" t="str">
        <f t="shared" si="22"/>
        <v>*282*</v>
      </c>
    </row>
    <row r="1417" spans="1:18" ht="19.8">
      <c r="A1417" s="3" t="s">
        <v>17976</v>
      </c>
      <c r="B1417" s="3" t="s">
        <v>433</v>
      </c>
      <c r="C1417" s="3" t="s">
        <v>17975</v>
      </c>
      <c r="D1417" s="3" t="s">
        <v>123</v>
      </c>
      <c r="E1417" s="3" t="s">
        <v>17974</v>
      </c>
      <c r="F1417" s="3" t="s">
        <v>48</v>
      </c>
      <c r="G1417" s="3">
        <v>2016</v>
      </c>
      <c r="H1417" s="3" t="s">
        <v>22116</v>
      </c>
      <c r="I1417" s="3">
        <v>242</v>
      </c>
      <c r="J1417" s="3" t="s">
        <v>21102</v>
      </c>
      <c r="K1417" s="3" t="s">
        <v>1</v>
      </c>
      <c r="L1417" s="9">
        <v>45560</v>
      </c>
      <c r="M1417" s="9">
        <v>45584</v>
      </c>
      <c r="N1417" s="3">
        <v>1790</v>
      </c>
      <c r="O1417" s="3" t="s">
        <v>21106</v>
      </c>
      <c r="P1417" s="3" t="s">
        <v>21112</v>
      </c>
      <c r="Q1417" s="3">
        <v>451</v>
      </c>
      <c r="R1417" s="8" t="str">
        <f t="shared" si="22"/>
        <v>*451*</v>
      </c>
    </row>
    <row r="1418" spans="1:18" ht="19.8">
      <c r="A1418" s="3" t="s">
        <v>17973</v>
      </c>
      <c r="B1418" s="3" t="s">
        <v>12</v>
      </c>
      <c r="C1418" s="3" t="s">
        <v>17972</v>
      </c>
      <c r="D1418" s="3" t="s">
        <v>2</v>
      </c>
      <c r="E1418" s="3" t="s">
        <v>17971</v>
      </c>
      <c r="F1418" s="3" t="s">
        <v>9</v>
      </c>
      <c r="G1418" s="3">
        <v>2014</v>
      </c>
      <c r="H1418" s="3" t="s">
        <v>22118</v>
      </c>
      <c r="I1418" s="3">
        <v>272</v>
      </c>
      <c r="J1418" s="3" t="s">
        <v>21100</v>
      </c>
      <c r="K1418" s="3" t="s">
        <v>1</v>
      </c>
      <c r="L1418" s="9">
        <v>45433</v>
      </c>
      <c r="M1418" s="9">
        <v>45483</v>
      </c>
      <c r="N1418" s="3">
        <v>2460</v>
      </c>
      <c r="O1418" s="3" t="s">
        <v>21073</v>
      </c>
      <c r="P1418" s="3" t="s">
        <v>21113</v>
      </c>
      <c r="Q1418" s="3">
        <v>214</v>
      </c>
      <c r="R1418" s="8" t="str">
        <f t="shared" si="22"/>
        <v>*214*</v>
      </c>
    </row>
    <row r="1419" spans="1:18" ht="19.8">
      <c r="A1419" s="3" t="s">
        <v>17970</v>
      </c>
      <c r="B1419" s="3" t="s">
        <v>60</v>
      </c>
      <c r="C1419" s="3" t="s">
        <v>17969</v>
      </c>
      <c r="D1419" s="3" t="s">
        <v>41</v>
      </c>
      <c r="E1419" s="3" t="s">
        <v>17968</v>
      </c>
      <c r="F1419" s="3" t="s">
        <v>15</v>
      </c>
      <c r="G1419" s="3">
        <v>2023</v>
      </c>
      <c r="H1419" s="3" t="s">
        <v>22117</v>
      </c>
      <c r="I1419" s="3">
        <v>148</v>
      </c>
      <c r="J1419" s="3" t="s">
        <v>21092</v>
      </c>
      <c r="K1419" s="3" t="s">
        <v>1</v>
      </c>
      <c r="L1419" s="9">
        <v>45630</v>
      </c>
      <c r="M1419" s="9">
        <v>45710</v>
      </c>
      <c r="N1419" s="3">
        <v>2050</v>
      </c>
      <c r="O1419" s="3" t="s">
        <v>21106</v>
      </c>
      <c r="P1419" s="3" t="s">
        <v>21114</v>
      </c>
      <c r="Q1419" s="3">
        <v>190</v>
      </c>
      <c r="R1419" s="8" t="str">
        <f t="shared" si="22"/>
        <v>*190*</v>
      </c>
    </row>
    <row r="1420" spans="1:18" ht="19.8">
      <c r="A1420" s="3" t="s">
        <v>17967</v>
      </c>
      <c r="B1420" s="3" t="s">
        <v>160</v>
      </c>
      <c r="C1420" s="3" t="s">
        <v>17966</v>
      </c>
      <c r="D1420" s="3" t="s">
        <v>31</v>
      </c>
      <c r="E1420" s="3" t="s">
        <v>17965</v>
      </c>
      <c r="F1420" s="3" t="s">
        <v>9</v>
      </c>
      <c r="G1420" s="3">
        <v>2024</v>
      </c>
      <c r="H1420" s="3" t="s">
        <v>22116</v>
      </c>
      <c r="I1420" s="3">
        <v>347</v>
      </c>
      <c r="J1420" s="3" t="s">
        <v>21084</v>
      </c>
      <c r="K1420" s="3" t="s">
        <v>0</v>
      </c>
      <c r="N1420" s="3">
        <v>1115</v>
      </c>
      <c r="O1420" s="3" t="s">
        <v>21106</v>
      </c>
      <c r="P1420" s="3" t="s">
        <v>21114</v>
      </c>
      <c r="Q1420" s="3">
        <v>342</v>
      </c>
      <c r="R1420" s="8" t="str">
        <f t="shared" si="22"/>
        <v>*342*</v>
      </c>
    </row>
    <row r="1421" spans="1:18" ht="19.8">
      <c r="A1421" s="3" t="s">
        <v>17964</v>
      </c>
      <c r="B1421" s="3" t="s">
        <v>92</v>
      </c>
      <c r="C1421" s="3" t="s">
        <v>17963</v>
      </c>
      <c r="D1421" s="3" t="s">
        <v>25</v>
      </c>
      <c r="E1421" s="3" t="s">
        <v>17962</v>
      </c>
      <c r="F1421" s="3" t="s">
        <v>77</v>
      </c>
      <c r="G1421" s="3">
        <v>2011</v>
      </c>
      <c r="H1421" s="3" t="s">
        <v>22116</v>
      </c>
      <c r="I1421" s="3">
        <v>462</v>
      </c>
      <c r="J1421" s="3" t="s">
        <v>21093</v>
      </c>
      <c r="K1421" s="3" t="s">
        <v>0</v>
      </c>
      <c r="N1421" s="3">
        <v>2190</v>
      </c>
      <c r="O1421" s="3" t="s">
        <v>25</v>
      </c>
      <c r="P1421" s="3" t="s">
        <v>21114</v>
      </c>
      <c r="Q1421" s="3">
        <v>176</v>
      </c>
      <c r="R1421" s="8" t="str">
        <f t="shared" si="22"/>
        <v>*176*</v>
      </c>
    </row>
    <row r="1422" spans="1:18" ht="19.8">
      <c r="A1422" s="3" t="s">
        <v>17961</v>
      </c>
      <c r="B1422" s="3" t="s">
        <v>426</v>
      </c>
      <c r="C1422" s="3" t="s">
        <v>9684</v>
      </c>
      <c r="D1422" s="3" t="s">
        <v>95</v>
      </c>
      <c r="E1422" s="3" t="s">
        <v>17960</v>
      </c>
      <c r="F1422" s="3" t="s">
        <v>15</v>
      </c>
      <c r="G1422" s="3">
        <v>2007</v>
      </c>
      <c r="H1422" s="3" t="s">
        <v>22116</v>
      </c>
      <c r="I1422" s="3">
        <v>288</v>
      </c>
      <c r="J1422" s="3" t="s">
        <v>21084</v>
      </c>
      <c r="K1422" s="3" t="s">
        <v>1</v>
      </c>
      <c r="L1422" s="9">
        <v>45376</v>
      </c>
      <c r="M1422" s="9">
        <v>45470</v>
      </c>
      <c r="N1422" s="3">
        <v>1665</v>
      </c>
      <c r="O1422" s="3" t="s">
        <v>21105</v>
      </c>
      <c r="P1422" s="3" t="s">
        <v>21111</v>
      </c>
      <c r="Q1422" s="3">
        <v>267</v>
      </c>
      <c r="R1422" s="8" t="str">
        <f t="shared" si="22"/>
        <v>*267*</v>
      </c>
    </row>
    <row r="1423" spans="1:18" ht="19.8">
      <c r="A1423" s="3" t="s">
        <v>17959</v>
      </c>
      <c r="B1423" s="3" t="s">
        <v>104</v>
      </c>
      <c r="C1423" s="3" t="s">
        <v>17958</v>
      </c>
      <c r="D1423" s="3" t="s">
        <v>25</v>
      </c>
      <c r="E1423" s="3" t="s">
        <v>17957</v>
      </c>
      <c r="F1423" s="3" t="s">
        <v>77</v>
      </c>
      <c r="G1423" s="3">
        <v>2007</v>
      </c>
      <c r="H1423" s="3" t="s">
        <v>22118</v>
      </c>
      <c r="I1423" s="3">
        <v>120</v>
      </c>
      <c r="J1423" s="3" t="s">
        <v>21087</v>
      </c>
      <c r="K1423" s="3" t="s">
        <v>0</v>
      </c>
      <c r="N1423" s="3">
        <v>1975</v>
      </c>
      <c r="O1423" s="3" t="s">
        <v>25</v>
      </c>
      <c r="P1423" s="3" t="s">
        <v>21112</v>
      </c>
      <c r="Q1423" s="3">
        <v>120</v>
      </c>
      <c r="R1423" s="8" t="str">
        <f t="shared" si="22"/>
        <v>*120*</v>
      </c>
    </row>
    <row r="1424" spans="1:18" ht="19.8">
      <c r="A1424" s="3" t="s">
        <v>17956</v>
      </c>
      <c r="B1424" s="3" t="s">
        <v>138</v>
      </c>
      <c r="C1424" s="3" t="s">
        <v>17955</v>
      </c>
      <c r="D1424" s="3" t="s">
        <v>2</v>
      </c>
      <c r="E1424" s="3" t="s">
        <v>17954</v>
      </c>
      <c r="F1424" s="3" t="s">
        <v>3</v>
      </c>
      <c r="G1424" s="3">
        <v>2024</v>
      </c>
      <c r="H1424" s="3" t="s">
        <v>22116</v>
      </c>
      <c r="I1424" s="3">
        <v>410</v>
      </c>
      <c r="J1424" s="3" t="s">
        <v>21102</v>
      </c>
      <c r="K1424" s="3" t="s">
        <v>1</v>
      </c>
      <c r="L1424" s="9">
        <v>45119</v>
      </c>
      <c r="M1424" s="9">
        <v>45443</v>
      </c>
      <c r="N1424" s="3">
        <v>1255</v>
      </c>
      <c r="O1424" s="3" t="s">
        <v>21073</v>
      </c>
      <c r="P1424" s="3" t="s">
        <v>21114</v>
      </c>
      <c r="Q1424" s="3">
        <v>386</v>
      </c>
      <c r="R1424" s="8" t="str">
        <f t="shared" si="22"/>
        <v>*386*</v>
      </c>
    </row>
    <row r="1425" spans="1:18" ht="19.8">
      <c r="A1425" s="3" t="s">
        <v>17953</v>
      </c>
      <c r="B1425" s="3" t="s">
        <v>27</v>
      </c>
      <c r="C1425" s="3" t="s">
        <v>17952</v>
      </c>
      <c r="D1425" s="3" t="s">
        <v>25</v>
      </c>
      <c r="E1425" s="3" t="s">
        <v>17951</v>
      </c>
      <c r="F1425" s="3" t="s">
        <v>48</v>
      </c>
      <c r="G1425" s="3">
        <v>2013</v>
      </c>
      <c r="H1425" s="3" t="s">
        <v>22118</v>
      </c>
      <c r="I1425" s="3">
        <v>364</v>
      </c>
      <c r="J1425" s="3" t="s">
        <v>21084</v>
      </c>
      <c r="K1425" s="3" t="s">
        <v>1</v>
      </c>
      <c r="L1425" s="9">
        <v>45375</v>
      </c>
      <c r="M1425" s="9">
        <v>45569</v>
      </c>
      <c r="N1425" s="3">
        <v>1390</v>
      </c>
      <c r="O1425" s="3" t="s">
        <v>25</v>
      </c>
      <c r="P1425" s="3" t="s">
        <v>21114</v>
      </c>
      <c r="Q1425" s="3">
        <v>300</v>
      </c>
      <c r="R1425" s="8" t="str">
        <f t="shared" si="22"/>
        <v>*300*</v>
      </c>
    </row>
    <row r="1426" spans="1:18" ht="19.8">
      <c r="A1426" s="3" t="s">
        <v>17950</v>
      </c>
      <c r="B1426" s="3" t="s">
        <v>60</v>
      </c>
      <c r="C1426" s="3" t="s">
        <v>17949</v>
      </c>
      <c r="D1426" s="3" t="s">
        <v>41</v>
      </c>
      <c r="E1426" s="3" t="s">
        <v>17948</v>
      </c>
      <c r="F1426" s="3" t="s">
        <v>77</v>
      </c>
      <c r="G1426" s="3">
        <v>2022</v>
      </c>
      <c r="H1426" s="3" t="s">
        <v>22118</v>
      </c>
      <c r="I1426" s="3">
        <v>434</v>
      </c>
      <c r="J1426" s="3" t="s">
        <v>21093</v>
      </c>
      <c r="K1426" s="3" t="s">
        <v>1</v>
      </c>
      <c r="L1426" s="9">
        <v>45071</v>
      </c>
      <c r="M1426" s="9">
        <v>45431</v>
      </c>
      <c r="N1426" s="3">
        <v>610</v>
      </c>
      <c r="O1426" s="3" t="s">
        <v>21106</v>
      </c>
      <c r="P1426" s="3" t="s">
        <v>21111</v>
      </c>
      <c r="Q1426" s="3">
        <v>301</v>
      </c>
      <c r="R1426" s="8" t="str">
        <f t="shared" si="22"/>
        <v>*301*</v>
      </c>
    </row>
    <row r="1427" spans="1:18" ht="19.8">
      <c r="A1427" s="3" t="s">
        <v>17947</v>
      </c>
      <c r="B1427" s="3" t="s">
        <v>243</v>
      </c>
      <c r="C1427" s="3" t="s">
        <v>17946</v>
      </c>
      <c r="D1427" s="3" t="s">
        <v>63</v>
      </c>
      <c r="E1427" s="3" t="s">
        <v>17945</v>
      </c>
      <c r="F1427" s="3" t="s">
        <v>77</v>
      </c>
      <c r="G1427" s="3">
        <v>2017</v>
      </c>
      <c r="H1427" s="3" t="s">
        <v>22118</v>
      </c>
      <c r="I1427" s="3">
        <v>168</v>
      </c>
      <c r="J1427" s="3" t="s">
        <v>21100</v>
      </c>
      <c r="K1427" s="3" t="s">
        <v>0</v>
      </c>
      <c r="N1427" s="3">
        <v>1485</v>
      </c>
      <c r="O1427" s="3" t="s">
        <v>21106</v>
      </c>
      <c r="P1427" s="3" t="s">
        <v>21111</v>
      </c>
      <c r="Q1427" s="3">
        <v>170</v>
      </c>
      <c r="R1427" s="8" t="str">
        <f t="shared" si="22"/>
        <v>*170*</v>
      </c>
    </row>
    <row r="1428" spans="1:18" ht="19.8">
      <c r="A1428" s="3" t="s">
        <v>17944</v>
      </c>
      <c r="B1428" s="3" t="s">
        <v>218</v>
      </c>
      <c r="C1428" s="3" t="s">
        <v>17943</v>
      </c>
      <c r="D1428" s="3" t="s">
        <v>95</v>
      </c>
      <c r="E1428" s="3" t="s">
        <v>17942</v>
      </c>
      <c r="F1428" s="3" t="s">
        <v>48</v>
      </c>
      <c r="G1428" s="3">
        <v>2012</v>
      </c>
      <c r="H1428" s="3" t="s">
        <v>22117</v>
      </c>
      <c r="I1428" s="3">
        <v>352</v>
      </c>
      <c r="J1428" s="3" t="s">
        <v>21094</v>
      </c>
      <c r="K1428" s="3" t="s">
        <v>0</v>
      </c>
      <c r="N1428" s="3">
        <v>2315</v>
      </c>
      <c r="O1428" s="3" t="s">
        <v>21105</v>
      </c>
      <c r="P1428" s="3" t="s">
        <v>21112</v>
      </c>
      <c r="Q1428" s="3">
        <v>452</v>
      </c>
      <c r="R1428" s="8" t="str">
        <f t="shared" si="22"/>
        <v>*452*</v>
      </c>
    </row>
    <row r="1429" spans="1:18" ht="19.8">
      <c r="A1429" s="3" t="s">
        <v>17941</v>
      </c>
      <c r="B1429" s="3" t="s">
        <v>72</v>
      </c>
      <c r="C1429" s="3" t="s">
        <v>17940</v>
      </c>
      <c r="D1429" s="3" t="s">
        <v>36</v>
      </c>
      <c r="E1429" s="3" t="s">
        <v>17939</v>
      </c>
      <c r="F1429" s="3" t="s">
        <v>15</v>
      </c>
      <c r="G1429" s="3">
        <v>2016</v>
      </c>
      <c r="H1429" s="3" t="s">
        <v>22117</v>
      </c>
      <c r="I1429" s="3">
        <v>156</v>
      </c>
      <c r="J1429" s="3" t="s">
        <v>21091</v>
      </c>
      <c r="K1429" s="3" t="s">
        <v>1</v>
      </c>
      <c r="L1429" s="9">
        <v>45193</v>
      </c>
      <c r="M1429" s="9">
        <v>45282</v>
      </c>
      <c r="N1429" s="3">
        <v>860</v>
      </c>
      <c r="O1429" s="3" t="s">
        <v>21106</v>
      </c>
      <c r="P1429" s="3" t="s">
        <v>21111</v>
      </c>
      <c r="Q1429" s="3">
        <v>259</v>
      </c>
      <c r="R1429" s="8" t="str">
        <f t="shared" si="22"/>
        <v>*259*</v>
      </c>
    </row>
    <row r="1430" spans="1:18" ht="19.8">
      <c r="A1430" s="3" t="s">
        <v>17938</v>
      </c>
      <c r="B1430" s="3" t="s">
        <v>266</v>
      </c>
      <c r="C1430" s="3" t="s">
        <v>9505</v>
      </c>
      <c r="D1430" s="3" t="s">
        <v>141</v>
      </c>
      <c r="E1430" s="3" t="s">
        <v>17937</v>
      </c>
      <c r="F1430" s="3" t="s">
        <v>9</v>
      </c>
      <c r="G1430" s="3">
        <v>2023</v>
      </c>
      <c r="H1430" s="3" t="s">
        <v>22117</v>
      </c>
      <c r="I1430" s="3">
        <v>296</v>
      </c>
      <c r="J1430" s="3" t="s">
        <v>21096</v>
      </c>
      <c r="K1430" s="3" t="s">
        <v>1</v>
      </c>
      <c r="L1430" s="9">
        <v>45380</v>
      </c>
      <c r="M1430" s="9">
        <v>45437</v>
      </c>
      <c r="N1430" s="3">
        <v>730</v>
      </c>
      <c r="O1430" s="3" t="s">
        <v>25</v>
      </c>
      <c r="P1430" s="3" t="s">
        <v>21114</v>
      </c>
      <c r="Q1430" s="3">
        <v>238</v>
      </c>
      <c r="R1430" s="8" t="str">
        <f t="shared" si="22"/>
        <v>*238*</v>
      </c>
    </row>
    <row r="1431" spans="1:18" ht="19.8">
      <c r="A1431" s="3" t="s">
        <v>17936</v>
      </c>
      <c r="B1431" s="3" t="s">
        <v>455</v>
      </c>
      <c r="C1431" s="3" t="s">
        <v>17935</v>
      </c>
      <c r="D1431" s="3" t="s">
        <v>14</v>
      </c>
      <c r="E1431" s="3" t="s">
        <v>17934</v>
      </c>
      <c r="F1431" s="3" t="s">
        <v>15</v>
      </c>
      <c r="G1431" s="3">
        <v>2021</v>
      </c>
      <c r="H1431" s="3" t="s">
        <v>22117</v>
      </c>
      <c r="I1431" s="3">
        <v>85</v>
      </c>
      <c r="J1431" s="3" t="s">
        <v>21087</v>
      </c>
      <c r="K1431" s="3" t="s">
        <v>0</v>
      </c>
      <c r="N1431" s="3">
        <v>2130</v>
      </c>
      <c r="O1431" s="3" t="s">
        <v>21106</v>
      </c>
      <c r="P1431" s="3" t="s">
        <v>21111</v>
      </c>
      <c r="Q1431" s="3">
        <v>396</v>
      </c>
      <c r="R1431" s="8" t="str">
        <f t="shared" si="22"/>
        <v>*396*</v>
      </c>
    </row>
    <row r="1432" spans="1:18" ht="19.8">
      <c r="A1432" s="3" t="s">
        <v>17933</v>
      </c>
      <c r="B1432" s="3" t="s">
        <v>18</v>
      </c>
      <c r="C1432" s="3" t="s">
        <v>17932</v>
      </c>
      <c r="D1432" s="3" t="s">
        <v>14</v>
      </c>
      <c r="E1432" s="3" t="s">
        <v>17931</v>
      </c>
      <c r="F1432" s="3" t="s">
        <v>48</v>
      </c>
      <c r="G1432" s="3">
        <v>2009</v>
      </c>
      <c r="H1432" s="3" t="s">
        <v>22118</v>
      </c>
      <c r="I1432" s="3">
        <v>259</v>
      </c>
      <c r="J1432" s="3" t="s">
        <v>21098</v>
      </c>
      <c r="K1432" s="3" t="s">
        <v>1</v>
      </c>
      <c r="L1432" s="9">
        <v>45517</v>
      </c>
      <c r="M1432" s="9">
        <v>45701</v>
      </c>
      <c r="N1432" s="3">
        <v>450</v>
      </c>
      <c r="O1432" s="3" t="s">
        <v>21106</v>
      </c>
      <c r="P1432" s="3" t="s">
        <v>21112</v>
      </c>
      <c r="Q1432" s="3">
        <v>397</v>
      </c>
      <c r="R1432" s="8" t="str">
        <f t="shared" si="22"/>
        <v>*397*</v>
      </c>
    </row>
    <row r="1433" spans="1:18" ht="19.8">
      <c r="A1433" s="3" t="s">
        <v>17930</v>
      </c>
      <c r="B1433" s="3" t="s">
        <v>60</v>
      </c>
      <c r="C1433" s="3" t="s">
        <v>17929</v>
      </c>
      <c r="D1433" s="3" t="s">
        <v>41</v>
      </c>
      <c r="E1433" s="3" t="s">
        <v>17928</v>
      </c>
      <c r="F1433" s="3" t="s">
        <v>9</v>
      </c>
      <c r="G1433" s="3">
        <v>2010</v>
      </c>
      <c r="H1433" s="3" t="s">
        <v>22118</v>
      </c>
      <c r="I1433" s="3">
        <v>420</v>
      </c>
      <c r="J1433" s="3" t="s">
        <v>21083</v>
      </c>
      <c r="K1433" s="3" t="s">
        <v>1</v>
      </c>
      <c r="L1433" s="9">
        <v>44995</v>
      </c>
      <c r="M1433" s="9">
        <v>45005</v>
      </c>
      <c r="N1433" s="3">
        <v>505</v>
      </c>
      <c r="O1433" s="3" t="s">
        <v>21106</v>
      </c>
      <c r="P1433" s="3" t="s">
        <v>21111</v>
      </c>
      <c r="Q1433" s="3">
        <v>235</v>
      </c>
      <c r="R1433" s="8" t="str">
        <f t="shared" si="22"/>
        <v>*235*</v>
      </c>
    </row>
    <row r="1434" spans="1:18" ht="19.8">
      <c r="A1434" s="3" t="s">
        <v>17927</v>
      </c>
      <c r="B1434" s="3" t="s">
        <v>33</v>
      </c>
      <c r="C1434" s="3" t="s">
        <v>17926</v>
      </c>
      <c r="D1434" s="3" t="s">
        <v>31</v>
      </c>
      <c r="E1434" s="3" t="s">
        <v>17925</v>
      </c>
      <c r="F1434" s="3" t="s">
        <v>15</v>
      </c>
      <c r="G1434" s="3">
        <v>2011</v>
      </c>
      <c r="H1434" s="3" t="s">
        <v>22116</v>
      </c>
      <c r="I1434" s="3">
        <v>458</v>
      </c>
      <c r="J1434" s="3" t="s">
        <v>21088</v>
      </c>
      <c r="K1434" s="3" t="s">
        <v>0</v>
      </c>
      <c r="N1434" s="3">
        <v>1285</v>
      </c>
      <c r="O1434" s="3" t="s">
        <v>21106</v>
      </c>
      <c r="P1434" s="3" t="s">
        <v>21112</v>
      </c>
      <c r="Q1434" s="3">
        <v>386</v>
      </c>
      <c r="R1434" s="8" t="str">
        <f t="shared" si="22"/>
        <v>*386*</v>
      </c>
    </row>
    <row r="1435" spans="1:18" ht="19.8">
      <c r="A1435" s="3" t="s">
        <v>17924</v>
      </c>
      <c r="B1435" s="3" t="s">
        <v>27</v>
      </c>
      <c r="C1435" s="3" t="s">
        <v>17923</v>
      </c>
      <c r="D1435" s="3" t="s">
        <v>25</v>
      </c>
      <c r="E1435" s="3" t="s">
        <v>17922</v>
      </c>
      <c r="F1435" s="3" t="s">
        <v>77</v>
      </c>
      <c r="G1435" s="3">
        <v>2016</v>
      </c>
      <c r="H1435" s="3" t="s">
        <v>22118</v>
      </c>
      <c r="I1435" s="3">
        <v>218</v>
      </c>
      <c r="J1435" s="3" t="s">
        <v>21094</v>
      </c>
      <c r="K1435" s="3" t="s">
        <v>1</v>
      </c>
      <c r="L1435" s="9">
        <v>45259</v>
      </c>
      <c r="M1435" s="9">
        <v>45370</v>
      </c>
      <c r="N1435" s="3">
        <v>400</v>
      </c>
      <c r="O1435" s="3" t="s">
        <v>25</v>
      </c>
      <c r="P1435" s="3" t="s">
        <v>21112</v>
      </c>
      <c r="Q1435" s="3">
        <v>304</v>
      </c>
      <c r="R1435" s="8" t="str">
        <f t="shared" si="22"/>
        <v>*304*</v>
      </c>
    </row>
    <row r="1436" spans="1:18" ht="19.8">
      <c r="A1436" s="3" t="s">
        <v>17921</v>
      </c>
      <c r="B1436" s="3" t="s">
        <v>108</v>
      </c>
      <c r="C1436" s="3" t="s">
        <v>17920</v>
      </c>
      <c r="D1436" s="3" t="s">
        <v>63</v>
      </c>
      <c r="E1436" s="3" t="s">
        <v>17919</v>
      </c>
      <c r="F1436" s="3" t="s">
        <v>15</v>
      </c>
      <c r="G1436" s="3">
        <v>2019</v>
      </c>
      <c r="H1436" s="3" t="s">
        <v>22118</v>
      </c>
      <c r="I1436" s="3">
        <v>396</v>
      </c>
      <c r="J1436" s="3" t="s">
        <v>21096</v>
      </c>
      <c r="K1436" s="3" t="s">
        <v>1</v>
      </c>
      <c r="L1436" s="9">
        <v>45564</v>
      </c>
      <c r="M1436" s="9">
        <v>45707</v>
      </c>
      <c r="N1436" s="3">
        <v>625</v>
      </c>
      <c r="O1436" s="3" t="s">
        <v>21106</v>
      </c>
      <c r="P1436" s="3" t="s">
        <v>21112</v>
      </c>
      <c r="Q1436" s="3">
        <v>163</v>
      </c>
      <c r="R1436" s="8" t="str">
        <f t="shared" si="22"/>
        <v>*163*</v>
      </c>
    </row>
    <row r="1437" spans="1:18" ht="19.8">
      <c r="A1437" s="3" t="s">
        <v>17918</v>
      </c>
      <c r="B1437" s="3" t="s">
        <v>243</v>
      </c>
      <c r="C1437" s="3" t="s">
        <v>17917</v>
      </c>
      <c r="D1437" s="3" t="s">
        <v>63</v>
      </c>
      <c r="E1437" s="3" t="s">
        <v>17916</v>
      </c>
      <c r="F1437" s="3" t="s">
        <v>77</v>
      </c>
      <c r="G1437" s="3">
        <v>2006</v>
      </c>
      <c r="H1437" s="3" t="s">
        <v>22118</v>
      </c>
      <c r="I1437" s="3">
        <v>276</v>
      </c>
      <c r="J1437" s="3" t="s">
        <v>21095</v>
      </c>
      <c r="K1437" s="3" t="s">
        <v>0</v>
      </c>
      <c r="N1437" s="3">
        <v>2280</v>
      </c>
      <c r="O1437" s="3" t="s">
        <v>21106</v>
      </c>
      <c r="P1437" s="3" t="s">
        <v>21111</v>
      </c>
      <c r="Q1437" s="3">
        <v>227</v>
      </c>
      <c r="R1437" s="8" t="str">
        <f t="shared" si="22"/>
        <v>*227*</v>
      </c>
    </row>
    <row r="1438" spans="1:18" ht="19.8">
      <c r="A1438" s="3" t="s">
        <v>17915</v>
      </c>
      <c r="B1438" s="3" t="s">
        <v>433</v>
      </c>
      <c r="C1438" s="3" t="s">
        <v>17914</v>
      </c>
      <c r="D1438" s="3" t="s">
        <v>123</v>
      </c>
      <c r="E1438" s="3" t="s">
        <v>17913</v>
      </c>
      <c r="F1438" s="3" t="s">
        <v>3</v>
      </c>
      <c r="G1438" s="3">
        <v>2016</v>
      </c>
      <c r="H1438" s="3" t="s">
        <v>22117</v>
      </c>
      <c r="I1438" s="3">
        <v>477</v>
      </c>
      <c r="J1438" s="3" t="s">
        <v>21093</v>
      </c>
      <c r="K1438" s="3" t="s">
        <v>0</v>
      </c>
      <c r="N1438" s="3">
        <v>1740</v>
      </c>
      <c r="O1438" s="3" t="s">
        <v>21106</v>
      </c>
      <c r="P1438" s="3" t="s">
        <v>21114</v>
      </c>
      <c r="Q1438" s="3">
        <v>431</v>
      </c>
      <c r="R1438" s="8" t="str">
        <f t="shared" si="22"/>
        <v>*431*</v>
      </c>
    </row>
    <row r="1439" spans="1:18" ht="19.8">
      <c r="A1439" s="3" t="s">
        <v>17912</v>
      </c>
      <c r="B1439" s="3" t="s">
        <v>7</v>
      </c>
      <c r="C1439" s="3" t="s">
        <v>17911</v>
      </c>
      <c r="D1439" s="3" t="s">
        <v>5</v>
      </c>
      <c r="E1439" s="3" t="s">
        <v>17910</v>
      </c>
      <c r="F1439" s="3" t="s">
        <v>9</v>
      </c>
      <c r="G1439" s="3">
        <v>2005</v>
      </c>
      <c r="H1439" s="3" t="s">
        <v>22117</v>
      </c>
      <c r="I1439" s="3">
        <v>266</v>
      </c>
      <c r="J1439" s="3" t="s">
        <v>21101</v>
      </c>
      <c r="K1439" s="3" t="s">
        <v>0</v>
      </c>
      <c r="N1439" s="3">
        <v>1365</v>
      </c>
      <c r="O1439" s="3" t="s">
        <v>21106</v>
      </c>
      <c r="P1439" s="3" t="s">
        <v>21113</v>
      </c>
      <c r="Q1439" s="3">
        <v>136</v>
      </c>
      <c r="R1439" s="8" t="str">
        <f t="shared" si="22"/>
        <v>*136*</v>
      </c>
    </row>
    <row r="1440" spans="1:18" ht="19.8">
      <c r="A1440" s="3" t="s">
        <v>17909</v>
      </c>
      <c r="B1440" s="3" t="s">
        <v>171</v>
      </c>
      <c r="C1440" s="3" t="s">
        <v>17908</v>
      </c>
      <c r="D1440" s="3" t="s">
        <v>141</v>
      </c>
      <c r="E1440" s="3" t="s">
        <v>17907</v>
      </c>
      <c r="F1440" s="3" t="s">
        <v>77</v>
      </c>
      <c r="G1440" s="3">
        <v>2009</v>
      </c>
      <c r="H1440" s="3" t="s">
        <v>22117</v>
      </c>
      <c r="I1440" s="3">
        <v>387</v>
      </c>
      <c r="J1440" s="3" t="s">
        <v>21101</v>
      </c>
      <c r="K1440" s="3" t="s">
        <v>0</v>
      </c>
      <c r="N1440" s="3">
        <v>985</v>
      </c>
      <c r="O1440" s="3" t="s">
        <v>25</v>
      </c>
      <c r="P1440" s="3" t="s">
        <v>21112</v>
      </c>
      <c r="Q1440" s="3">
        <v>393</v>
      </c>
      <c r="R1440" s="8" t="str">
        <f t="shared" si="22"/>
        <v>*393*</v>
      </c>
    </row>
    <row r="1441" spans="1:18" ht="19.8">
      <c r="A1441" s="3" t="s">
        <v>17906</v>
      </c>
      <c r="B1441" s="3" t="s">
        <v>243</v>
      </c>
      <c r="C1441" s="3" t="s">
        <v>17905</v>
      </c>
      <c r="D1441" s="3" t="s">
        <v>63</v>
      </c>
      <c r="E1441" s="3" t="s">
        <v>17904</v>
      </c>
      <c r="F1441" s="3" t="s">
        <v>29</v>
      </c>
      <c r="G1441" s="3">
        <v>2021</v>
      </c>
      <c r="H1441" s="3" t="s">
        <v>22117</v>
      </c>
      <c r="I1441" s="3">
        <v>254</v>
      </c>
      <c r="J1441" s="3" t="s">
        <v>21088</v>
      </c>
      <c r="K1441" s="3" t="s">
        <v>0</v>
      </c>
      <c r="N1441" s="3">
        <v>2410</v>
      </c>
      <c r="O1441" s="3" t="s">
        <v>21106</v>
      </c>
      <c r="P1441" s="3" t="s">
        <v>21113</v>
      </c>
      <c r="Q1441" s="3">
        <v>227</v>
      </c>
      <c r="R1441" s="8" t="str">
        <f t="shared" si="22"/>
        <v>*227*</v>
      </c>
    </row>
    <row r="1442" spans="1:18" ht="19.8">
      <c r="A1442" s="3" t="s">
        <v>17903</v>
      </c>
      <c r="B1442" s="3" t="s">
        <v>196</v>
      </c>
      <c r="C1442" s="3" t="s">
        <v>17902</v>
      </c>
      <c r="D1442" s="3" t="s">
        <v>36</v>
      </c>
      <c r="E1442" s="3" t="s">
        <v>17901</v>
      </c>
      <c r="F1442" s="3" t="s">
        <v>3</v>
      </c>
      <c r="G1442" s="3">
        <v>2006</v>
      </c>
      <c r="H1442" s="3" t="s">
        <v>22118</v>
      </c>
      <c r="I1442" s="3">
        <v>369</v>
      </c>
      <c r="J1442" s="3" t="s">
        <v>21090</v>
      </c>
      <c r="K1442" s="3" t="s">
        <v>0</v>
      </c>
      <c r="N1442" s="3">
        <v>525</v>
      </c>
      <c r="O1442" s="3" t="s">
        <v>21106</v>
      </c>
      <c r="P1442" s="3" t="s">
        <v>21114</v>
      </c>
      <c r="Q1442" s="3">
        <v>408</v>
      </c>
      <c r="R1442" s="8" t="str">
        <f t="shared" si="22"/>
        <v>*408*</v>
      </c>
    </row>
    <row r="1443" spans="1:18" ht="19.8">
      <c r="A1443" s="3" t="s">
        <v>17900</v>
      </c>
      <c r="B1443" s="3" t="s">
        <v>304</v>
      </c>
      <c r="C1443" s="3" t="s">
        <v>179</v>
      </c>
      <c r="D1443" s="3" t="s">
        <v>123</v>
      </c>
      <c r="E1443" s="3" t="s">
        <v>17899</v>
      </c>
      <c r="F1443" s="3" t="s">
        <v>9</v>
      </c>
      <c r="G1443" s="3">
        <v>2018</v>
      </c>
      <c r="H1443" s="3" t="s">
        <v>22118</v>
      </c>
      <c r="I1443" s="3">
        <v>141</v>
      </c>
      <c r="J1443" s="3" t="s">
        <v>21101</v>
      </c>
      <c r="K1443" s="3" t="s">
        <v>0</v>
      </c>
      <c r="N1443" s="3">
        <v>575</v>
      </c>
      <c r="O1443" s="3" t="s">
        <v>21106</v>
      </c>
      <c r="P1443" s="3" t="s">
        <v>21114</v>
      </c>
      <c r="Q1443" s="3">
        <v>370</v>
      </c>
      <c r="R1443" s="8" t="str">
        <f t="shared" si="22"/>
        <v>*370*</v>
      </c>
    </row>
    <row r="1444" spans="1:18" ht="19.8">
      <c r="A1444" s="3" t="s">
        <v>17898</v>
      </c>
      <c r="B1444" s="3" t="s">
        <v>138</v>
      </c>
      <c r="C1444" s="3" t="s">
        <v>17897</v>
      </c>
      <c r="D1444" s="3" t="s">
        <v>2</v>
      </c>
      <c r="E1444" s="3" t="s">
        <v>17896</v>
      </c>
      <c r="F1444" s="3" t="s">
        <v>3</v>
      </c>
      <c r="G1444" s="3">
        <v>2018</v>
      </c>
      <c r="H1444" s="3" t="s">
        <v>22116</v>
      </c>
      <c r="I1444" s="3">
        <v>456</v>
      </c>
      <c r="J1444" s="3" t="s">
        <v>21097</v>
      </c>
      <c r="K1444" s="3" t="s">
        <v>0</v>
      </c>
      <c r="N1444" s="3">
        <v>2480</v>
      </c>
      <c r="O1444" s="3" t="s">
        <v>21073</v>
      </c>
      <c r="P1444" s="3" t="s">
        <v>21114</v>
      </c>
      <c r="Q1444" s="3">
        <v>162</v>
      </c>
      <c r="R1444" s="8" t="str">
        <f t="shared" si="22"/>
        <v>*162*</v>
      </c>
    </row>
    <row r="1445" spans="1:18" ht="19.8">
      <c r="A1445" s="3" t="s">
        <v>17895</v>
      </c>
      <c r="B1445" s="3" t="s">
        <v>72</v>
      </c>
      <c r="C1445" s="3" t="s">
        <v>17894</v>
      </c>
      <c r="D1445" s="3" t="s">
        <v>36</v>
      </c>
      <c r="E1445" s="3" t="s">
        <v>17893</v>
      </c>
      <c r="F1445" s="3" t="s">
        <v>9</v>
      </c>
      <c r="G1445" s="3">
        <v>2005</v>
      </c>
      <c r="H1445" s="3" t="s">
        <v>22118</v>
      </c>
      <c r="I1445" s="3">
        <v>140</v>
      </c>
      <c r="J1445" s="3" t="s">
        <v>21099</v>
      </c>
      <c r="K1445" s="3" t="s">
        <v>1</v>
      </c>
      <c r="L1445" s="9">
        <v>45554</v>
      </c>
      <c r="M1445" s="9">
        <v>45596</v>
      </c>
      <c r="N1445" s="3">
        <v>765</v>
      </c>
      <c r="O1445" s="3" t="s">
        <v>21106</v>
      </c>
      <c r="P1445" s="3" t="s">
        <v>21111</v>
      </c>
      <c r="Q1445" s="3">
        <v>379</v>
      </c>
      <c r="R1445" s="8" t="str">
        <f t="shared" si="22"/>
        <v>*379*</v>
      </c>
    </row>
    <row r="1446" spans="1:18" ht="19.8">
      <c r="A1446" s="3" t="s">
        <v>17892</v>
      </c>
      <c r="B1446" s="3" t="s">
        <v>256</v>
      </c>
      <c r="C1446" s="3" t="s">
        <v>17891</v>
      </c>
      <c r="D1446" s="3" t="s">
        <v>14</v>
      </c>
      <c r="E1446" s="3" t="s">
        <v>17890</v>
      </c>
      <c r="F1446" s="3" t="s">
        <v>15</v>
      </c>
      <c r="G1446" s="3">
        <v>2009</v>
      </c>
      <c r="H1446" s="3" t="s">
        <v>22117</v>
      </c>
      <c r="I1446" s="3">
        <v>110</v>
      </c>
      <c r="J1446" s="3" t="s">
        <v>21099</v>
      </c>
      <c r="K1446" s="3" t="s">
        <v>0</v>
      </c>
      <c r="N1446" s="3">
        <v>1160</v>
      </c>
      <c r="O1446" s="3" t="s">
        <v>21106</v>
      </c>
      <c r="P1446" s="3" t="s">
        <v>21112</v>
      </c>
      <c r="Q1446" s="3">
        <v>145</v>
      </c>
      <c r="R1446" s="8" t="str">
        <f t="shared" si="22"/>
        <v>*145*</v>
      </c>
    </row>
    <row r="1447" spans="1:18" ht="19.8">
      <c r="A1447" s="3" t="s">
        <v>17889</v>
      </c>
      <c r="B1447" s="3" t="s">
        <v>426</v>
      </c>
      <c r="C1447" s="3" t="s">
        <v>91</v>
      </c>
      <c r="D1447" s="3" t="s">
        <v>95</v>
      </c>
      <c r="E1447" s="3" t="s">
        <v>17888</v>
      </c>
      <c r="F1447" s="3" t="s">
        <v>15</v>
      </c>
      <c r="G1447" s="3">
        <v>2015</v>
      </c>
      <c r="H1447" s="3" t="s">
        <v>22116</v>
      </c>
      <c r="I1447" s="3">
        <v>445</v>
      </c>
      <c r="J1447" s="3" t="s">
        <v>21095</v>
      </c>
      <c r="K1447" s="3" t="s">
        <v>1</v>
      </c>
      <c r="L1447" s="9">
        <v>45389</v>
      </c>
      <c r="M1447" s="9">
        <v>45589</v>
      </c>
      <c r="N1447" s="3">
        <v>610</v>
      </c>
      <c r="O1447" s="3" t="s">
        <v>21105</v>
      </c>
      <c r="P1447" s="3" t="s">
        <v>21114</v>
      </c>
      <c r="Q1447" s="3">
        <v>336</v>
      </c>
      <c r="R1447" s="8" t="str">
        <f t="shared" si="22"/>
        <v>*336*</v>
      </c>
    </row>
    <row r="1448" spans="1:18" ht="19.8">
      <c r="A1448" s="3" t="s">
        <v>17887</v>
      </c>
      <c r="B1448" s="3" t="s">
        <v>256</v>
      </c>
      <c r="C1448" s="3" t="s">
        <v>17886</v>
      </c>
      <c r="D1448" s="3" t="s">
        <v>14</v>
      </c>
      <c r="E1448" s="3" t="s">
        <v>17885</v>
      </c>
      <c r="F1448" s="3" t="s">
        <v>15</v>
      </c>
      <c r="G1448" s="3">
        <v>2007</v>
      </c>
      <c r="H1448" s="3" t="s">
        <v>22116</v>
      </c>
      <c r="I1448" s="3">
        <v>275</v>
      </c>
      <c r="J1448" s="3" t="s">
        <v>21090</v>
      </c>
      <c r="K1448" s="3" t="s">
        <v>0</v>
      </c>
      <c r="N1448" s="3">
        <v>2445</v>
      </c>
      <c r="O1448" s="3" t="s">
        <v>21106</v>
      </c>
      <c r="P1448" s="3" t="s">
        <v>21114</v>
      </c>
      <c r="Q1448" s="3">
        <v>368</v>
      </c>
      <c r="R1448" s="8" t="str">
        <f t="shared" si="22"/>
        <v>*368*</v>
      </c>
    </row>
    <row r="1449" spans="1:18" ht="19.8">
      <c r="A1449" s="3" t="s">
        <v>17884</v>
      </c>
      <c r="B1449" s="3" t="s">
        <v>60</v>
      </c>
      <c r="C1449" s="3" t="s">
        <v>8927</v>
      </c>
      <c r="D1449" s="3" t="s">
        <v>41</v>
      </c>
      <c r="E1449" s="3" t="s">
        <v>17883</v>
      </c>
      <c r="F1449" s="3" t="s">
        <v>77</v>
      </c>
      <c r="G1449" s="3">
        <v>2010</v>
      </c>
      <c r="H1449" s="3" t="s">
        <v>22116</v>
      </c>
      <c r="I1449" s="3">
        <v>195</v>
      </c>
      <c r="J1449" s="3" t="s">
        <v>21091</v>
      </c>
      <c r="K1449" s="3" t="s">
        <v>0</v>
      </c>
      <c r="N1449" s="3">
        <v>895</v>
      </c>
      <c r="O1449" s="3" t="s">
        <v>21106</v>
      </c>
      <c r="P1449" s="3" t="s">
        <v>21111</v>
      </c>
      <c r="Q1449" s="3">
        <v>372</v>
      </c>
      <c r="R1449" s="8" t="str">
        <f t="shared" si="22"/>
        <v>*372*</v>
      </c>
    </row>
    <row r="1450" spans="1:18" ht="19.8">
      <c r="A1450" s="3" t="s">
        <v>17882</v>
      </c>
      <c r="B1450" s="3" t="s">
        <v>344</v>
      </c>
      <c r="C1450" s="3" t="s">
        <v>17881</v>
      </c>
      <c r="D1450" s="3" t="s">
        <v>82</v>
      </c>
      <c r="E1450" s="3" t="s">
        <v>17880</v>
      </c>
      <c r="F1450" s="3" t="s">
        <v>77</v>
      </c>
      <c r="G1450" s="3">
        <v>2013</v>
      </c>
      <c r="H1450" s="3" t="s">
        <v>22118</v>
      </c>
      <c r="I1450" s="3">
        <v>221</v>
      </c>
      <c r="J1450" s="3" t="s">
        <v>21086</v>
      </c>
      <c r="K1450" s="3" t="s">
        <v>0</v>
      </c>
      <c r="N1450" s="3">
        <v>1115</v>
      </c>
      <c r="O1450" s="3" t="s">
        <v>21105</v>
      </c>
      <c r="P1450" s="3" t="s">
        <v>21111</v>
      </c>
      <c r="Q1450" s="3">
        <v>294</v>
      </c>
      <c r="R1450" s="8" t="str">
        <f t="shared" si="22"/>
        <v>*294*</v>
      </c>
    </row>
    <row r="1451" spans="1:18" ht="19.8">
      <c r="A1451" s="3" t="s">
        <v>17879</v>
      </c>
      <c r="B1451" s="3" t="s">
        <v>38</v>
      </c>
      <c r="C1451" s="3" t="s">
        <v>17878</v>
      </c>
      <c r="D1451" s="3" t="s">
        <v>36</v>
      </c>
      <c r="E1451" s="3" t="s">
        <v>17877</v>
      </c>
      <c r="F1451" s="3" t="s">
        <v>15</v>
      </c>
      <c r="G1451" s="3">
        <v>2008</v>
      </c>
      <c r="H1451" s="3" t="s">
        <v>22116</v>
      </c>
      <c r="I1451" s="3">
        <v>349</v>
      </c>
      <c r="J1451" s="3" t="s">
        <v>21097</v>
      </c>
      <c r="K1451" s="3" t="s">
        <v>0</v>
      </c>
      <c r="N1451" s="3">
        <v>2225</v>
      </c>
      <c r="O1451" s="3" t="s">
        <v>21106</v>
      </c>
      <c r="P1451" s="3" t="s">
        <v>21112</v>
      </c>
      <c r="Q1451" s="3">
        <v>168</v>
      </c>
      <c r="R1451" s="8" t="str">
        <f t="shared" si="22"/>
        <v>*168*</v>
      </c>
    </row>
    <row r="1452" spans="1:18" ht="19.8">
      <c r="A1452" s="3" t="s">
        <v>17876</v>
      </c>
      <c r="B1452" s="3" t="s">
        <v>38</v>
      </c>
      <c r="C1452" s="3" t="s">
        <v>17875</v>
      </c>
      <c r="D1452" s="3" t="s">
        <v>36</v>
      </c>
      <c r="E1452" s="3" t="s">
        <v>17874</v>
      </c>
      <c r="F1452" s="3" t="s">
        <v>3</v>
      </c>
      <c r="G1452" s="3">
        <v>2015</v>
      </c>
      <c r="H1452" s="3" t="s">
        <v>22118</v>
      </c>
      <c r="I1452" s="3">
        <v>195</v>
      </c>
      <c r="J1452" s="3" t="s">
        <v>21091</v>
      </c>
      <c r="K1452" s="3" t="s">
        <v>1</v>
      </c>
      <c r="L1452" s="9">
        <v>45129</v>
      </c>
      <c r="M1452" s="9">
        <v>45270</v>
      </c>
      <c r="N1452" s="3">
        <v>1400</v>
      </c>
      <c r="O1452" s="3" t="s">
        <v>21106</v>
      </c>
      <c r="P1452" s="3" t="s">
        <v>21111</v>
      </c>
      <c r="Q1452" s="3">
        <v>318</v>
      </c>
      <c r="R1452" s="8" t="str">
        <f t="shared" si="22"/>
        <v>*318*</v>
      </c>
    </row>
    <row r="1453" spans="1:18" ht="19.8">
      <c r="A1453" s="3" t="s">
        <v>17873</v>
      </c>
      <c r="B1453" s="3" t="s">
        <v>12</v>
      </c>
      <c r="C1453" s="3" t="s">
        <v>17872</v>
      </c>
      <c r="D1453" s="3" t="s">
        <v>2</v>
      </c>
      <c r="E1453" s="3" t="s">
        <v>17871</v>
      </c>
      <c r="F1453" s="3" t="s">
        <v>9</v>
      </c>
      <c r="G1453" s="3">
        <v>2017</v>
      </c>
      <c r="H1453" s="3" t="s">
        <v>22118</v>
      </c>
      <c r="I1453" s="3">
        <v>393</v>
      </c>
      <c r="J1453" s="3" t="s">
        <v>21094</v>
      </c>
      <c r="K1453" s="3" t="s">
        <v>0</v>
      </c>
      <c r="N1453" s="3">
        <v>430</v>
      </c>
      <c r="O1453" s="3" t="s">
        <v>21073</v>
      </c>
      <c r="P1453" s="3" t="s">
        <v>21114</v>
      </c>
      <c r="Q1453" s="3">
        <v>384</v>
      </c>
      <c r="R1453" s="8" t="str">
        <f t="shared" si="22"/>
        <v>*384*</v>
      </c>
    </row>
    <row r="1454" spans="1:18" ht="19.8">
      <c r="A1454" s="3" t="s">
        <v>17870</v>
      </c>
      <c r="B1454" s="3" t="s">
        <v>65</v>
      </c>
      <c r="C1454" s="3" t="s">
        <v>17869</v>
      </c>
      <c r="D1454" s="3" t="s">
        <v>63</v>
      </c>
      <c r="E1454" s="3" t="s">
        <v>17868</v>
      </c>
      <c r="F1454" s="3" t="s">
        <v>15</v>
      </c>
      <c r="G1454" s="3">
        <v>2017</v>
      </c>
      <c r="H1454" s="3" t="s">
        <v>22118</v>
      </c>
      <c r="I1454" s="3">
        <v>308</v>
      </c>
      <c r="J1454" s="3" t="s">
        <v>21088</v>
      </c>
      <c r="K1454" s="3" t="s">
        <v>1</v>
      </c>
      <c r="L1454" s="9">
        <v>45100</v>
      </c>
      <c r="M1454" s="9">
        <v>45139</v>
      </c>
      <c r="N1454" s="3">
        <v>1175</v>
      </c>
      <c r="O1454" s="3" t="s">
        <v>21106</v>
      </c>
      <c r="P1454" s="3" t="s">
        <v>21111</v>
      </c>
      <c r="Q1454" s="3">
        <v>366</v>
      </c>
      <c r="R1454" s="8" t="str">
        <f t="shared" si="22"/>
        <v>*366*</v>
      </c>
    </row>
    <row r="1455" spans="1:18" ht="19.8">
      <c r="A1455" s="3" t="s">
        <v>17867</v>
      </c>
      <c r="B1455" s="3" t="s">
        <v>60</v>
      </c>
      <c r="C1455" s="3" t="s">
        <v>17866</v>
      </c>
      <c r="D1455" s="3" t="s">
        <v>41</v>
      </c>
      <c r="E1455" s="3" t="s">
        <v>17865</v>
      </c>
      <c r="F1455" s="3" t="s">
        <v>3</v>
      </c>
      <c r="G1455" s="3">
        <v>2009</v>
      </c>
      <c r="H1455" s="3" t="s">
        <v>22117</v>
      </c>
      <c r="I1455" s="3">
        <v>453</v>
      </c>
      <c r="J1455" s="3" t="s">
        <v>21090</v>
      </c>
      <c r="K1455" s="3" t="s">
        <v>0</v>
      </c>
      <c r="N1455" s="3">
        <v>2080</v>
      </c>
      <c r="O1455" s="3" t="s">
        <v>21106</v>
      </c>
      <c r="P1455" s="3" t="s">
        <v>21112</v>
      </c>
      <c r="Q1455" s="3">
        <v>400</v>
      </c>
      <c r="R1455" s="8" t="str">
        <f t="shared" si="22"/>
        <v>*400*</v>
      </c>
    </row>
    <row r="1456" spans="1:18" ht="19.8">
      <c r="A1456" s="3" t="s">
        <v>17864</v>
      </c>
      <c r="B1456" s="3" t="s">
        <v>138</v>
      </c>
      <c r="C1456" s="3" t="s">
        <v>17863</v>
      </c>
      <c r="D1456" s="3" t="s">
        <v>2</v>
      </c>
      <c r="E1456" s="3" t="s">
        <v>17862</v>
      </c>
      <c r="F1456" s="3" t="s">
        <v>9</v>
      </c>
      <c r="G1456" s="3">
        <v>2010</v>
      </c>
      <c r="H1456" s="3" t="s">
        <v>22117</v>
      </c>
      <c r="I1456" s="3">
        <v>266</v>
      </c>
      <c r="J1456" s="3" t="s">
        <v>21096</v>
      </c>
      <c r="K1456" s="3" t="s">
        <v>0</v>
      </c>
      <c r="N1456" s="3">
        <v>610</v>
      </c>
      <c r="O1456" s="3" t="s">
        <v>21073</v>
      </c>
      <c r="P1456" s="3" t="s">
        <v>21111</v>
      </c>
      <c r="Q1456" s="3">
        <v>165</v>
      </c>
      <c r="R1456" s="8" t="str">
        <f t="shared" si="22"/>
        <v>*165*</v>
      </c>
    </row>
    <row r="1457" spans="1:18" ht="19.8">
      <c r="A1457" s="3" t="s">
        <v>17861</v>
      </c>
      <c r="B1457" s="3" t="s">
        <v>56</v>
      </c>
      <c r="C1457" s="3" t="s">
        <v>17860</v>
      </c>
      <c r="D1457" s="3" t="s">
        <v>50</v>
      </c>
      <c r="E1457" s="3" t="s">
        <v>17859</v>
      </c>
      <c r="F1457" s="3" t="s">
        <v>48</v>
      </c>
      <c r="G1457" s="3">
        <v>2023</v>
      </c>
      <c r="H1457" s="3" t="s">
        <v>22117</v>
      </c>
      <c r="I1457" s="3">
        <v>312</v>
      </c>
      <c r="J1457" s="3" t="s">
        <v>21083</v>
      </c>
      <c r="K1457" s="3" t="s">
        <v>0</v>
      </c>
      <c r="N1457" s="3">
        <v>1205</v>
      </c>
      <c r="O1457" s="3" t="s">
        <v>21106</v>
      </c>
      <c r="P1457" s="3" t="s">
        <v>21112</v>
      </c>
      <c r="Q1457" s="3">
        <v>140</v>
      </c>
      <c r="R1457" s="8" t="str">
        <f t="shared" si="22"/>
        <v>*140*</v>
      </c>
    </row>
    <row r="1458" spans="1:18" ht="19.8">
      <c r="A1458" s="3" t="s">
        <v>17858</v>
      </c>
      <c r="B1458" s="3" t="s">
        <v>218</v>
      </c>
      <c r="C1458" s="3" t="s">
        <v>17857</v>
      </c>
      <c r="D1458" s="3" t="s">
        <v>95</v>
      </c>
      <c r="E1458" s="3" t="s">
        <v>17856</v>
      </c>
      <c r="F1458" s="3" t="s">
        <v>77</v>
      </c>
      <c r="G1458" s="3">
        <v>2012</v>
      </c>
      <c r="H1458" s="3" t="s">
        <v>22117</v>
      </c>
      <c r="I1458" s="3">
        <v>138</v>
      </c>
      <c r="J1458" s="3" t="s">
        <v>21098</v>
      </c>
      <c r="K1458" s="3" t="s">
        <v>1</v>
      </c>
      <c r="L1458" s="9">
        <v>45261</v>
      </c>
      <c r="M1458" s="9">
        <v>45564</v>
      </c>
      <c r="N1458" s="3">
        <v>2050</v>
      </c>
      <c r="O1458" s="3" t="s">
        <v>21105</v>
      </c>
      <c r="P1458" s="3" t="s">
        <v>21112</v>
      </c>
      <c r="Q1458" s="3">
        <v>166</v>
      </c>
      <c r="R1458" s="8" t="str">
        <f t="shared" si="22"/>
        <v>*166*</v>
      </c>
    </row>
    <row r="1459" spans="1:18" ht="19.8">
      <c r="A1459" s="3" t="s">
        <v>17855</v>
      </c>
      <c r="B1459" s="3" t="s">
        <v>72</v>
      </c>
      <c r="C1459" s="3" t="s">
        <v>17854</v>
      </c>
      <c r="D1459" s="3" t="s">
        <v>36</v>
      </c>
      <c r="E1459" s="3" t="s">
        <v>17853</v>
      </c>
      <c r="F1459" s="3" t="s">
        <v>3</v>
      </c>
      <c r="G1459" s="3">
        <v>2007</v>
      </c>
      <c r="H1459" s="3" t="s">
        <v>22118</v>
      </c>
      <c r="I1459" s="3">
        <v>474</v>
      </c>
      <c r="J1459" s="3" t="s">
        <v>21094</v>
      </c>
      <c r="K1459" s="3" t="s">
        <v>0</v>
      </c>
      <c r="N1459" s="3">
        <v>920</v>
      </c>
      <c r="O1459" s="3" t="s">
        <v>21106</v>
      </c>
      <c r="P1459" s="3" t="s">
        <v>21112</v>
      </c>
      <c r="Q1459" s="3">
        <v>368</v>
      </c>
      <c r="R1459" s="8" t="str">
        <f t="shared" si="22"/>
        <v>*368*</v>
      </c>
    </row>
    <row r="1460" spans="1:18" ht="19.8">
      <c r="A1460" s="3" t="s">
        <v>17852</v>
      </c>
      <c r="B1460" s="3" t="s">
        <v>18</v>
      </c>
      <c r="C1460" s="3" t="s">
        <v>17851</v>
      </c>
      <c r="D1460" s="3" t="s">
        <v>14</v>
      </c>
      <c r="E1460" s="3" t="s">
        <v>17850</v>
      </c>
      <c r="F1460" s="3" t="s">
        <v>9</v>
      </c>
      <c r="G1460" s="3">
        <v>2018</v>
      </c>
      <c r="H1460" s="3" t="s">
        <v>22118</v>
      </c>
      <c r="I1460" s="3">
        <v>244</v>
      </c>
      <c r="J1460" s="3" t="s">
        <v>21097</v>
      </c>
      <c r="K1460" s="3" t="s">
        <v>0</v>
      </c>
      <c r="N1460" s="3">
        <v>120</v>
      </c>
      <c r="O1460" s="3" t="s">
        <v>21106</v>
      </c>
      <c r="P1460" s="3" t="s">
        <v>21111</v>
      </c>
      <c r="Q1460" s="3">
        <v>119</v>
      </c>
      <c r="R1460" s="8" t="str">
        <f t="shared" si="22"/>
        <v>*119*</v>
      </c>
    </row>
    <row r="1461" spans="1:18" ht="19.8">
      <c r="A1461" s="3" t="s">
        <v>17849</v>
      </c>
      <c r="B1461" s="3" t="s">
        <v>478</v>
      </c>
      <c r="C1461" s="3" t="s">
        <v>17848</v>
      </c>
      <c r="D1461" s="3" t="s">
        <v>95</v>
      </c>
      <c r="E1461" s="3" t="s">
        <v>17847</v>
      </c>
      <c r="F1461" s="3" t="s">
        <v>77</v>
      </c>
      <c r="G1461" s="3">
        <v>2015</v>
      </c>
      <c r="H1461" s="3" t="s">
        <v>22116</v>
      </c>
      <c r="I1461" s="3">
        <v>499</v>
      </c>
      <c r="J1461" s="3" t="s">
        <v>21094</v>
      </c>
      <c r="K1461" s="3" t="s">
        <v>0</v>
      </c>
      <c r="N1461" s="3">
        <v>2045</v>
      </c>
      <c r="O1461" s="3" t="s">
        <v>21105</v>
      </c>
      <c r="P1461" s="3" t="s">
        <v>21114</v>
      </c>
      <c r="Q1461" s="3">
        <v>264</v>
      </c>
      <c r="R1461" s="8" t="str">
        <f t="shared" si="22"/>
        <v>*264*</v>
      </c>
    </row>
    <row r="1462" spans="1:18" ht="19.8">
      <c r="A1462" s="3" t="s">
        <v>17846</v>
      </c>
      <c r="B1462" s="3" t="s">
        <v>92</v>
      </c>
      <c r="C1462" s="3" t="s">
        <v>1816</v>
      </c>
      <c r="D1462" s="3" t="s">
        <v>25</v>
      </c>
      <c r="E1462" s="3" t="s">
        <v>17845</v>
      </c>
      <c r="F1462" s="3" t="s">
        <v>77</v>
      </c>
      <c r="G1462" s="3">
        <v>2018</v>
      </c>
      <c r="H1462" s="3" t="s">
        <v>22118</v>
      </c>
      <c r="I1462" s="3">
        <v>408</v>
      </c>
      <c r="J1462" s="3" t="s">
        <v>21097</v>
      </c>
      <c r="K1462" s="3" t="s">
        <v>1</v>
      </c>
      <c r="L1462" s="9">
        <v>45444</v>
      </c>
      <c r="M1462" s="9">
        <v>45535</v>
      </c>
      <c r="N1462" s="3">
        <v>1205</v>
      </c>
      <c r="O1462" s="3" t="s">
        <v>25</v>
      </c>
      <c r="P1462" s="3" t="s">
        <v>21113</v>
      </c>
      <c r="Q1462" s="3">
        <v>275</v>
      </c>
      <c r="R1462" s="8" t="str">
        <f t="shared" si="22"/>
        <v>*275*</v>
      </c>
    </row>
    <row r="1463" spans="1:18" ht="19.8">
      <c r="A1463" s="3" t="s">
        <v>17844</v>
      </c>
      <c r="B1463" s="3" t="s">
        <v>285</v>
      </c>
      <c r="C1463" s="3" t="s">
        <v>17843</v>
      </c>
      <c r="D1463" s="3" t="s">
        <v>31</v>
      </c>
      <c r="E1463" s="3" t="s">
        <v>17842</v>
      </c>
      <c r="F1463" s="3" t="s">
        <v>15</v>
      </c>
      <c r="G1463" s="3">
        <v>2010</v>
      </c>
      <c r="H1463" s="3" t="s">
        <v>22118</v>
      </c>
      <c r="I1463" s="3">
        <v>167</v>
      </c>
      <c r="J1463" s="3" t="s">
        <v>21101</v>
      </c>
      <c r="K1463" s="3" t="s">
        <v>1</v>
      </c>
      <c r="L1463" s="9">
        <v>45501</v>
      </c>
      <c r="M1463" s="9">
        <v>45687</v>
      </c>
      <c r="N1463" s="3">
        <v>800</v>
      </c>
      <c r="O1463" s="3" t="s">
        <v>21106</v>
      </c>
      <c r="P1463" s="3" t="s">
        <v>21112</v>
      </c>
      <c r="Q1463" s="3">
        <v>445</v>
      </c>
      <c r="R1463" s="8" t="str">
        <f t="shared" si="22"/>
        <v>*445*</v>
      </c>
    </row>
    <row r="1464" spans="1:18" ht="19.8">
      <c r="A1464" s="3" t="s">
        <v>17841</v>
      </c>
      <c r="B1464" s="3" t="s">
        <v>108</v>
      </c>
      <c r="C1464" s="3" t="s">
        <v>17840</v>
      </c>
      <c r="D1464" s="3" t="s">
        <v>63</v>
      </c>
      <c r="E1464" s="3" t="s">
        <v>17839</v>
      </c>
      <c r="F1464" s="3" t="s">
        <v>77</v>
      </c>
      <c r="G1464" s="3">
        <v>2022</v>
      </c>
      <c r="H1464" s="3" t="s">
        <v>22118</v>
      </c>
      <c r="I1464" s="3">
        <v>356</v>
      </c>
      <c r="J1464" s="3" t="s">
        <v>21083</v>
      </c>
      <c r="K1464" s="3" t="s">
        <v>0</v>
      </c>
      <c r="N1464" s="3">
        <v>420</v>
      </c>
      <c r="O1464" s="3" t="s">
        <v>21106</v>
      </c>
      <c r="P1464" s="3" t="s">
        <v>21113</v>
      </c>
      <c r="Q1464" s="3">
        <v>241</v>
      </c>
      <c r="R1464" s="8" t="str">
        <f t="shared" si="22"/>
        <v>*241*</v>
      </c>
    </row>
    <row r="1465" spans="1:18" ht="19.8">
      <c r="A1465" s="3" t="s">
        <v>17838</v>
      </c>
      <c r="B1465" s="3" t="s">
        <v>344</v>
      </c>
      <c r="C1465" s="3" t="s">
        <v>17837</v>
      </c>
      <c r="D1465" s="3" t="s">
        <v>82</v>
      </c>
      <c r="E1465" s="3" t="s">
        <v>17836</v>
      </c>
      <c r="F1465" s="3" t="s">
        <v>9</v>
      </c>
      <c r="G1465" s="3">
        <v>2010</v>
      </c>
      <c r="H1465" s="3" t="s">
        <v>22117</v>
      </c>
      <c r="I1465" s="3">
        <v>137</v>
      </c>
      <c r="J1465" s="3" t="s">
        <v>21098</v>
      </c>
      <c r="K1465" s="3" t="s">
        <v>0</v>
      </c>
      <c r="N1465" s="3">
        <v>1900</v>
      </c>
      <c r="O1465" s="3" t="s">
        <v>21105</v>
      </c>
      <c r="P1465" s="3" t="s">
        <v>21114</v>
      </c>
      <c r="Q1465" s="3">
        <v>401</v>
      </c>
      <c r="R1465" s="8" t="str">
        <f t="shared" si="22"/>
        <v>*401*</v>
      </c>
    </row>
    <row r="1466" spans="1:18" ht="19.8">
      <c r="A1466" s="3" t="s">
        <v>17835</v>
      </c>
      <c r="B1466" s="3" t="s">
        <v>18</v>
      </c>
      <c r="C1466" s="3" t="s">
        <v>17834</v>
      </c>
      <c r="D1466" s="3" t="s">
        <v>14</v>
      </c>
      <c r="E1466" s="3" t="s">
        <v>17833</v>
      </c>
      <c r="F1466" s="3" t="s">
        <v>3</v>
      </c>
      <c r="G1466" s="3">
        <v>2016</v>
      </c>
      <c r="H1466" s="3" t="s">
        <v>22117</v>
      </c>
      <c r="I1466" s="3">
        <v>291</v>
      </c>
      <c r="J1466" s="3" t="s">
        <v>21101</v>
      </c>
      <c r="K1466" s="3" t="s">
        <v>0</v>
      </c>
      <c r="N1466" s="3">
        <v>1770</v>
      </c>
      <c r="O1466" s="3" t="s">
        <v>21106</v>
      </c>
      <c r="P1466" s="3" t="s">
        <v>21114</v>
      </c>
      <c r="Q1466" s="3">
        <v>269</v>
      </c>
      <c r="R1466" s="8" t="str">
        <f t="shared" si="22"/>
        <v>*269*</v>
      </c>
    </row>
    <row r="1467" spans="1:18" ht="19.8">
      <c r="A1467" s="3" t="s">
        <v>17832</v>
      </c>
      <c r="B1467" s="3" t="s">
        <v>60</v>
      </c>
      <c r="C1467" s="3" t="s">
        <v>10915</v>
      </c>
      <c r="D1467" s="3" t="s">
        <v>41</v>
      </c>
      <c r="E1467" s="3" t="s">
        <v>17831</v>
      </c>
      <c r="F1467" s="3" t="s">
        <v>15</v>
      </c>
      <c r="G1467" s="3">
        <v>2017</v>
      </c>
      <c r="H1467" s="3" t="s">
        <v>22117</v>
      </c>
      <c r="I1467" s="3">
        <v>115</v>
      </c>
      <c r="J1467" s="3" t="s">
        <v>21093</v>
      </c>
      <c r="K1467" s="3" t="s">
        <v>1</v>
      </c>
      <c r="L1467" s="9">
        <v>45463</v>
      </c>
      <c r="M1467" s="9">
        <v>45670</v>
      </c>
      <c r="N1467" s="3">
        <v>1070</v>
      </c>
      <c r="O1467" s="3" t="s">
        <v>21106</v>
      </c>
      <c r="P1467" s="3" t="s">
        <v>21114</v>
      </c>
      <c r="Q1467" s="3">
        <v>358</v>
      </c>
      <c r="R1467" s="8" t="str">
        <f t="shared" si="22"/>
        <v>*358*</v>
      </c>
    </row>
    <row r="1468" spans="1:18" ht="19.8">
      <c r="A1468" s="3" t="s">
        <v>17830</v>
      </c>
      <c r="B1468" s="3" t="s">
        <v>56</v>
      </c>
      <c r="C1468" s="3" t="s">
        <v>17829</v>
      </c>
      <c r="D1468" s="3" t="s">
        <v>50</v>
      </c>
      <c r="E1468" s="3" t="s">
        <v>17828</v>
      </c>
      <c r="F1468" s="3" t="s">
        <v>77</v>
      </c>
      <c r="G1468" s="3">
        <v>2011</v>
      </c>
      <c r="H1468" s="3" t="s">
        <v>22117</v>
      </c>
      <c r="I1468" s="3">
        <v>341</v>
      </c>
      <c r="J1468" s="3" t="s">
        <v>21098</v>
      </c>
      <c r="K1468" s="3" t="s">
        <v>0</v>
      </c>
      <c r="N1468" s="3">
        <v>385</v>
      </c>
      <c r="O1468" s="3" t="s">
        <v>21106</v>
      </c>
      <c r="P1468" s="3" t="s">
        <v>21111</v>
      </c>
      <c r="Q1468" s="3">
        <v>108</v>
      </c>
      <c r="R1468" s="8" t="str">
        <f t="shared" si="22"/>
        <v>*108*</v>
      </c>
    </row>
    <row r="1469" spans="1:18" ht="19.8">
      <c r="A1469" s="3" t="s">
        <v>17827</v>
      </c>
      <c r="B1469" s="3" t="s">
        <v>104</v>
      </c>
      <c r="C1469" s="3" t="s">
        <v>17826</v>
      </c>
      <c r="D1469" s="3" t="s">
        <v>25</v>
      </c>
      <c r="E1469" s="3" t="s">
        <v>17825</v>
      </c>
      <c r="F1469" s="3" t="s">
        <v>9</v>
      </c>
      <c r="G1469" s="3">
        <v>2006</v>
      </c>
      <c r="H1469" s="3" t="s">
        <v>22118</v>
      </c>
      <c r="I1469" s="3">
        <v>387</v>
      </c>
      <c r="J1469" s="3" t="s">
        <v>21092</v>
      </c>
      <c r="K1469" s="3" t="s">
        <v>1</v>
      </c>
      <c r="L1469" s="9">
        <v>45150</v>
      </c>
      <c r="M1469" s="9">
        <v>45503</v>
      </c>
      <c r="N1469" s="3">
        <v>1025</v>
      </c>
      <c r="O1469" s="3" t="s">
        <v>25</v>
      </c>
      <c r="P1469" s="3" t="s">
        <v>21112</v>
      </c>
      <c r="Q1469" s="3">
        <v>149</v>
      </c>
      <c r="R1469" s="8" t="str">
        <f t="shared" si="22"/>
        <v>*149*</v>
      </c>
    </row>
    <row r="1470" spans="1:18" ht="19.8">
      <c r="A1470" s="3" t="s">
        <v>17824</v>
      </c>
      <c r="B1470" s="3" t="s">
        <v>52</v>
      </c>
      <c r="C1470" s="3" t="s">
        <v>17823</v>
      </c>
      <c r="D1470" s="3" t="s">
        <v>50</v>
      </c>
      <c r="E1470" s="3" t="s">
        <v>17822</v>
      </c>
      <c r="F1470" s="3" t="s">
        <v>3</v>
      </c>
      <c r="G1470" s="3">
        <v>2007</v>
      </c>
      <c r="H1470" s="3" t="s">
        <v>22118</v>
      </c>
      <c r="I1470" s="3">
        <v>280</v>
      </c>
      <c r="J1470" s="3" t="s">
        <v>21085</v>
      </c>
      <c r="K1470" s="3" t="s">
        <v>1</v>
      </c>
      <c r="L1470" s="9">
        <v>45470</v>
      </c>
      <c r="M1470" s="9">
        <v>45516</v>
      </c>
      <c r="N1470" s="3">
        <v>520</v>
      </c>
      <c r="O1470" s="3" t="s">
        <v>21106</v>
      </c>
      <c r="P1470" s="3" t="s">
        <v>21114</v>
      </c>
      <c r="Q1470" s="3">
        <v>402</v>
      </c>
      <c r="R1470" s="8" t="str">
        <f t="shared" si="22"/>
        <v>*402*</v>
      </c>
    </row>
    <row r="1471" spans="1:18" ht="19.8">
      <c r="A1471" s="3" t="s">
        <v>17821</v>
      </c>
      <c r="B1471" s="3" t="s">
        <v>56</v>
      </c>
      <c r="C1471" s="3" t="s">
        <v>15281</v>
      </c>
      <c r="D1471" s="3" t="s">
        <v>50</v>
      </c>
      <c r="E1471" s="3" t="s">
        <v>17820</v>
      </c>
      <c r="F1471" s="3" t="s">
        <v>3</v>
      </c>
      <c r="G1471" s="3">
        <v>2024</v>
      </c>
      <c r="H1471" s="3" t="s">
        <v>22116</v>
      </c>
      <c r="I1471" s="3">
        <v>468</v>
      </c>
      <c r="J1471" s="3" t="s">
        <v>21094</v>
      </c>
      <c r="K1471" s="3" t="s">
        <v>0</v>
      </c>
      <c r="N1471" s="3">
        <v>1910</v>
      </c>
      <c r="O1471" s="3" t="s">
        <v>21106</v>
      </c>
      <c r="P1471" s="3" t="s">
        <v>21114</v>
      </c>
      <c r="Q1471" s="3">
        <v>376</v>
      </c>
      <c r="R1471" s="8" t="str">
        <f t="shared" si="22"/>
        <v>*376*</v>
      </c>
    </row>
    <row r="1472" spans="1:18" ht="19.8">
      <c r="A1472" s="3" t="s">
        <v>17819</v>
      </c>
      <c r="B1472" s="3" t="s">
        <v>143</v>
      </c>
      <c r="C1472" s="3" t="s">
        <v>17818</v>
      </c>
      <c r="D1472" s="3" t="s">
        <v>141</v>
      </c>
      <c r="E1472" s="3" t="s">
        <v>17817</v>
      </c>
      <c r="F1472" s="3" t="s">
        <v>15</v>
      </c>
      <c r="G1472" s="3">
        <v>2022</v>
      </c>
      <c r="H1472" s="3" t="s">
        <v>22118</v>
      </c>
      <c r="I1472" s="3">
        <v>262</v>
      </c>
      <c r="J1472" s="3" t="s">
        <v>21086</v>
      </c>
      <c r="K1472" s="3" t="s">
        <v>0</v>
      </c>
      <c r="N1472" s="3">
        <v>1145</v>
      </c>
      <c r="O1472" s="3" t="s">
        <v>25</v>
      </c>
      <c r="P1472" s="3" t="s">
        <v>21111</v>
      </c>
      <c r="Q1472" s="3">
        <v>329</v>
      </c>
      <c r="R1472" s="8" t="str">
        <f t="shared" si="22"/>
        <v>*329*</v>
      </c>
    </row>
    <row r="1473" spans="1:18" ht="19.8">
      <c r="A1473" s="3" t="s">
        <v>17816</v>
      </c>
      <c r="B1473" s="3" t="s">
        <v>12</v>
      </c>
      <c r="C1473" s="3" t="s">
        <v>17815</v>
      </c>
      <c r="D1473" s="3" t="s">
        <v>2</v>
      </c>
      <c r="E1473" s="3" t="s">
        <v>17814</v>
      </c>
      <c r="F1473" s="3" t="s">
        <v>9</v>
      </c>
      <c r="G1473" s="3">
        <v>2012</v>
      </c>
      <c r="H1473" s="3" t="s">
        <v>22117</v>
      </c>
      <c r="I1473" s="3">
        <v>205</v>
      </c>
      <c r="J1473" s="3" t="s">
        <v>21097</v>
      </c>
      <c r="K1473" s="3" t="s">
        <v>0</v>
      </c>
      <c r="N1473" s="3">
        <v>500</v>
      </c>
      <c r="O1473" s="3" t="s">
        <v>21073</v>
      </c>
      <c r="P1473" s="3" t="s">
        <v>21111</v>
      </c>
      <c r="Q1473" s="3">
        <v>429</v>
      </c>
      <c r="R1473" s="8" t="str">
        <f t="shared" si="22"/>
        <v>*429*</v>
      </c>
    </row>
    <row r="1474" spans="1:18" ht="19.8">
      <c r="A1474" s="3" t="s">
        <v>17813</v>
      </c>
      <c r="B1474" s="3" t="s">
        <v>433</v>
      </c>
      <c r="C1474" s="3" t="s">
        <v>17812</v>
      </c>
      <c r="D1474" s="3" t="s">
        <v>123</v>
      </c>
      <c r="E1474" s="3" t="s">
        <v>17811</v>
      </c>
      <c r="F1474" s="3" t="s">
        <v>77</v>
      </c>
      <c r="G1474" s="3">
        <v>2011</v>
      </c>
      <c r="H1474" s="3" t="s">
        <v>22116</v>
      </c>
      <c r="I1474" s="3">
        <v>278</v>
      </c>
      <c r="J1474" s="3" t="s">
        <v>21089</v>
      </c>
      <c r="K1474" s="3" t="s">
        <v>0</v>
      </c>
      <c r="N1474" s="3">
        <v>955</v>
      </c>
      <c r="O1474" s="3" t="s">
        <v>21106</v>
      </c>
      <c r="P1474" s="3" t="s">
        <v>21112</v>
      </c>
      <c r="Q1474" s="3">
        <v>141</v>
      </c>
      <c r="R1474" s="8" t="str">
        <f t="shared" si="22"/>
        <v>*141*</v>
      </c>
    </row>
    <row r="1475" spans="1:18" ht="19.8">
      <c r="A1475" s="3" t="s">
        <v>17810</v>
      </c>
      <c r="B1475" s="3" t="s">
        <v>125</v>
      </c>
      <c r="C1475" s="3" t="s">
        <v>17809</v>
      </c>
      <c r="D1475" s="3" t="s">
        <v>123</v>
      </c>
      <c r="E1475" s="3" t="s">
        <v>17808</v>
      </c>
      <c r="F1475" s="3" t="s">
        <v>3</v>
      </c>
      <c r="G1475" s="3">
        <v>2005</v>
      </c>
      <c r="H1475" s="3" t="s">
        <v>22116</v>
      </c>
      <c r="I1475" s="3">
        <v>433</v>
      </c>
      <c r="J1475" s="3" t="s">
        <v>21088</v>
      </c>
      <c r="K1475" s="3" t="s">
        <v>0</v>
      </c>
      <c r="N1475" s="3">
        <v>1925</v>
      </c>
      <c r="O1475" s="3" t="s">
        <v>21106</v>
      </c>
      <c r="P1475" s="3" t="s">
        <v>21111</v>
      </c>
      <c r="Q1475" s="3">
        <v>414</v>
      </c>
      <c r="R1475" s="8" t="str">
        <f t="shared" si="22"/>
        <v>*414*</v>
      </c>
    </row>
    <row r="1476" spans="1:18" ht="19.8">
      <c r="A1476" s="3" t="s">
        <v>17807</v>
      </c>
      <c r="B1476" s="3" t="s">
        <v>43</v>
      </c>
      <c r="C1476" s="3" t="s">
        <v>17806</v>
      </c>
      <c r="D1476" s="3" t="s">
        <v>41</v>
      </c>
      <c r="E1476" s="3" t="s">
        <v>17805</v>
      </c>
      <c r="F1476" s="3" t="s">
        <v>3</v>
      </c>
      <c r="G1476" s="3">
        <v>2020</v>
      </c>
      <c r="H1476" s="3" t="s">
        <v>22116</v>
      </c>
      <c r="I1476" s="3">
        <v>483</v>
      </c>
      <c r="J1476" s="3" t="s">
        <v>21089</v>
      </c>
      <c r="K1476" s="3" t="s">
        <v>0</v>
      </c>
      <c r="N1476" s="3">
        <v>2465</v>
      </c>
      <c r="O1476" s="3" t="s">
        <v>21106</v>
      </c>
      <c r="P1476" s="3" t="s">
        <v>21114</v>
      </c>
      <c r="Q1476" s="3">
        <v>349</v>
      </c>
      <c r="R1476" s="8" t="str">
        <f t="shared" ref="R1476:R1539" si="23">"*"&amp;Q1476&amp;"*"</f>
        <v>*349*</v>
      </c>
    </row>
    <row r="1477" spans="1:18" ht="19.8">
      <c r="A1477" s="3" t="s">
        <v>17804</v>
      </c>
      <c r="B1477" s="3" t="s">
        <v>218</v>
      </c>
      <c r="C1477" s="3" t="s">
        <v>17803</v>
      </c>
      <c r="D1477" s="3" t="s">
        <v>95</v>
      </c>
      <c r="E1477" s="3" t="s">
        <v>17802</v>
      </c>
      <c r="F1477" s="3" t="s">
        <v>9</v>
      </c>
      <c r="G1477" s="3">
        <v>2015</v>
      </c>
      <c r="H1477" s="3" t="s">
        <v>22118</v>
      </c>
      <c r="I1477" s="3">
        <v>307</v>
      </c>
      <c r="J1477" s="3" t="s">
        <v>21092</v>
      </c>
      <c r="K1477" s="3" t="s">
        <v>0</v>
      </c>
      <c r="N1477" s="3">
        <v>830</v>
      </c>
      <c r="O1477" s="3" t="s">
        <v>21105</v>
      </c>
      <c r="P1477" s="3" t="s">
        <v>21111</v>
      </c>
      <c r="Q1477" s="3">
        <v>116</v>
      </c>
      <c r="R1477" s="8" t="str">
        <f t="shared" si="23"/>
        <v>*116*</v>
      </c>
    </row>
    <row r="1478" spans="1:18" ht="19.8">
      <c r="A1478" s="3" t="s">
        <v>17801</v>
      </c>
      <c r="B1478" s="3" t="s">
        <v>27</v>
      </c>
      <c r="C1478" s="3" t="s">
        <v>17800</v>
      </c>
      <c r="D1478" s="3" t="s">
        <v>25</v>
      </c>
      <c r="E1478" s="3" t="s">
        <v>17799</v>
      </c>
      <c r="F1478" s="3" t="s">
        <v>15</v>
      </c>
      <c r="G1478" s="3">
        <v>2017</v>
      </c>
      <c r="H1478" s="3" t="s">
        <v>22116</v>
      </c>
      <c r="I1478" s="3">
        <v>481</v>
      </c>
      <c r="J1478" s="3" t="s">
        <v>21097</v>
      </c>
      <c r="K1478" s="3" t="s">
        <v>1</v>
      </c>
      <c r="L1478" s="9">
        <v>45029</v>
      </c>
      <c r="M1478" s="9">
        <v>45272</v>
      </c>
      <c r="N1478" s="3">
        <v>2050</v>
      </c>
      <c r="O1478" s="3" t="s">
        <v>25</v>
      </c>
      <c r="P1478" s="3" t="s">
        <v>21112</v>
      </c>
      <c r="Q1478" s="3">
        <v>419</v>
      </c>
      <c r="R1478" s="8" t="str">
        <f t="shared" si="23"/>
        <v>*419*</v>
      </c>
    </row>
    <row r="1479" spans="1:18" ht="19.8">
      <c r="A1479" s="3" t="s">
        <v>17798</v>
      </c>
      <c r="B1479" s="3" t="s">
        <v>7</v>
      </c>
      <c r="C1479" s="3" t="s">
        <v>17797</v>
      </c>
      <c r="D1479" s="3" t="s">
        <v>5</v>
      </c>
      <c r="E1479" s="3" t="s">
        <v>17796</v>
      </c>
      <c r="F1479" s="3" t="s">
        <v>3</v>
      </c>
      <c r="G1479" s="3">
        <v>2009</v>
      </c>
      <c r="H1479" s="3" t="s">
        <v>22118</v>
      </c>
      <c r="I1479" s="3">
        <v>269</v>
      </c>
      <c r="J1479" s="3" t="s">
        <v>21089</v>
      </c>
      <c r="K1479" s="3" t="s">
        <v>1</v>
      </c>
      <c r="L1479" s="9">
        <v>45356</v>
      </c>
      <c r="M1479" s="9">
        <v>45422</v>
      </c>
      <c r="N1479" s="3">
        <v>1825</v>
      </c>
      <c r="O1479" s="3" t="s">
        <v>21106</v>
      </c>
      <c r="P1479" s="3" t="s">
        <v>21111</v>
      </c>
      <c r="Q1479" s="3">
        <v>434</v>
      </c>
      <c r="R1479" s="8" t="str">
        <f t="shared" si="23"/>
        <v>*434*</v>
      </c>
    </row>
    <row r="1480" spans="1:18" ht="19.8">
      <c r="A1480" s="3" t="s">
        <v>17795</v>
      </c>
      <c r="B1480" s="3" t="s">
        <v>433</v>
      </c>
      <c r="C1480" s="3" t="s">
        <v>1563</v>
      </c>
      <c r="D1480" s="3" t="s">
        <v>123</v>
      </c>
      <c r="E1480" s="3" t="s">
        <v>17794</v>
      </c>
      <c r="F1480" s="3" t="s">
        <v>77</v>
      </c>
      <c r="G1480" s="3">
        <v>2016</v>
      </c>
      <c r="H1480" s="3" t="s">
        <v>22118</v>
      </c>
      <c r="I1480" s="3">
        <v>376</v>
      </c>
      <c r="J1480" s="3" t="s">
        <v>21083</v>
      </c>
      <c r="K1480" s="3" t="s">
        <v>1</v>
      </c>
      <c r="L1480" s="9">
        <v>45532</v>
      </c>
      <c r="M1480" s="9">
        <v>45583</v>
      </c>
      <c r="N1480" s="3">
        <v>2210</v>
      </c>
      <c r="O1480" s="3" t="s">
        <v>21106</v>
      </c>
      <c r="P1480" s="3" t="s">
        <v>21112</v>
      </c>
      <c r="Q1480" s="3">
        <v>351</v>
      </c>
      <c r="R1480" s="8" t="str">
        <f t="shared" si="23"/>
        <v>*351*</v>
      </c>
    </row>
    <row r="1481" spans="1:18" ht="19.8">
      <c r="A1481" s="3" t="s">
        <v>17793</v>
      </c>
      <c r="B1481" s="3" t="s">
        <v>138</v>
      </c>
      <c r="C1481" s="3" t="s">
        <v>5383</v>
      </c>
      <c r="D1481" s="3" t="s">
        <v>2</v>
      </c>
      <c r="E1481" s="3" t="s">
        <v>17792</v>
      </c>
      <c r="F1481" s="3" t="s">
        <v>9</v>
      </c>
      <c r="G1481" s="3">
        <v>2019</v>
      </c>
      <c r="H1481" s="3" t="s">
        <v>22118</v>
      </c>
      <c r="I1481" s="3">
        <v>108</v>
      </c>
      <c r="J1481" s="3" t="s">
        <v>21095</v>
      </c>
      <c r="K1481" s="3" t="s">
        <v>1</v>
      </c>
      <c r="L1481" s="9">
        <v>45451</v>
      </c>
      <c r="M1481" s="9">
        <v>45697</v>
      </c>
      <c r="N1481" s="3">
        <v>1565</v>
      </c>
      <c r="O1481" s="3" t="s">
        <v>21073</v>
      </c>
      <c r="P1481" s="3" t="s">
        <v>21112</v>
      </c>
      <c r="Q1481" s="3">
        <v>298</v>
      </c>
      <c r="R1481" s="8" t="str">
        <f t="shared" si="23"/>
        <v>*298*</v>
      </c>
    </row>
    <row r="1482" spans="1:18" ht="19.8">
      <c r="A1482" s="3" t="s">
        <v>17791</v>
      </c>
      <c r="B1482" s="3" t="s">
        <v>72</v>
      </c>
      <c r="C1482" s="3" t="s">
        <v>17790</v>
      </c>
      <c r="D1482" s="3" t="s">
        <v>36</v>
      </c>
      <c r="E1482" s="3" t="s">
        <v>17789</v>
      </c>
      <c r="F1482" s="3" t="s">
        <v>29</v>
      </c>
      <c r="G1482" s="3">
        <v>2021</v>
      </c>
      <c r="H1482" s="3" t="s">
        <v>22117</v>
      </c>
      <c r="I1482" s="3">
        <v>138</v>
      </c>
      <c r="J1482" s="3" t="s">
        <v>21102</v>
      </c>
      <c r="K1482" s="3" t="s">
        <v>0</v>
      </c>
      <c r="N1482" s="3">
        <v>1435</v>
      </c>
      <c r="O1482" s="3" t="s">
        <v>21106</v>
      </c>
      <c r="P1482" s="3" t="s">
        <v>21112</v>
      </c>
      <c r="Q1482" s="3">
        <v>253</v>
      </c>
      <c r="R1482" s="8" t="str">
        <f t="shared" si="23"/>
        <v>*253*</v>
      </c>
    </row>
    <row r="1483" spans="1:18" ht="19.8">
      <c r="A1483" s="3" t="s">
        <v>17788</v>
      </c>
      <c r="B1483" s="3" t="s">
        <v>22</v>
      </c>
      <c r="C1483" s="3" t="s">
        <v>17787</v>
      </c>
      <c r="D1483" s="3" t="s">
        <v>5</v>
      </c>
      <c r="E1483" s="3" t="s">
        <v>17786</v>
      </c>
      <c r="F1483" s="3" t="s">
        <v>77</v>
      </c>
      <c r="G1483" s="3">
        <v>2023</v>
      </c>
      <c r="H1483" s="3" t="s">
        <v>22117</v>
      </c>
      <c r="I1483" s="3">
        <v>107</v>
      </c>
      <c r="J1483" s="3" t="s">
        <v>21098</v>
      </c>
      <c r="K1483" s="3" t="s">
        <v>0</v>
      </c>
      <c r="N1483" s="3">
        <v>175</v>
      </c>
      <c r="O1483" s="3" t="s">
        <v>21106</v>
      </c>
      <c r="P1483" s="3" t="s">
        <v>21111</v>
      </c>
      <c r="Q1483" s="3">
        <v>334</v>
      </c>
      <c r="R1483" s="8" t="str">
        <f t="shared" si="23"/>
        <v>*334*</v>
      </c>
    </row>
    <row r="1484" spans="1:18" ht="19.8">
      <c r="A1484" s="3" t="s">
        <v>17785</v>
      </c>
      <c r="B1484" s="3" t="s">
        <v>60</v>
      </c>
      <c r="C1484" s="3" t="s">
        <v>17784</v>
      </c>
      <c r="D1484" s="3" t="s">
        <v>41</v>
      </c>
      <c r="E1484" s="3" t="s">
        <v>17783</v>
      </c>
      <c r="F1484" s="3" t="s">
        <v>29</v>
      </c>
      <c r="G1484" s="3">
        <v>2009</v>
      </c>
      <c r="H1484" s="3" t="s">
        <v>22117</v>
      </c>
      <c r="I1484" s="3">
        <v>456</v>
      </c>
      <c r="J1484" s="3" t="s">
        <v>21095</v>
      </c>
      <c r="K1484" s="3" t="s">
        <v>0</v>
      </c>
      <c r="N1484" s="3">
        <v>635</v>
      </c>
      <c r="O1484" s="3" t="s">
        <v>21106</v>
      </c>
      <c r="P1484" s="3" t="s">
        <v>21114</v>
      </c>
      <c r="Q1484" s="3">
        <v>337</v>
      </c>
      <c r="R1484" s="8" t="str">
        <f t="shared" si="23"/>
        <v>*337*</v>
      </c>
    </row>
    <row r="1485" spans="1:18" ht="19.8">
      <c r="A1485" s="3" t="s">
        <v>17782</v>
      </c>
      <c r="B1485" s="3" t="s">
        <v>104</v>
      </c>
      <c r="C1485" s="3" t="s">
        <v>17781</v>
      </c>
      <c r="D1485" s="3" t="s">
        <v>25</v>
      </c>
      <c r="E1485" s="3" t="s">
        <v>17780</v>
      </c>
      <c r="F1485" s="3" t="s">
        <v>29</v>
      </c>
      <c r="G1485" s="3">
        <v>2023</v>
      </c>
      <c r="H1485" s="3" t="s">
        <v>22117</v>
      </c>
      <c r="I1485" s="3">
        <v>174</v>
      </c>
      <c r="J1485" s="3" t="s">
        <v>21096</v>
      </c>
      <c r="K1485" s="3" t="s">
        <v>0</v>
      </c>
      <c r="N1485" s="3">
        <v>2345</v>
      </c>
      <c r="O1485" s="3" t="s">
        <v>25</v>
      </c>
      <c r="P1485" s="3" t="s">
        <v>21113</v>
      </c>
      <c r="Q1485" s="3">
        <v>183</v>
      </c>
      <c r="R1485" s="8" t="str">
        <f t="shared" si="23"/>
        <v>*183*</v>
      </c>
    </row>
    <row r="1486" spans="1:18" ht="19.8">
      <c r="A1486" s="3" t="s">
        <v>17779</v>
      </c>
      <c r="B1486" s="3" t="s">
        <v>243</v>
      </c>
      <c r="C1486" s="3" t="s">
        <v>17778</v>
      </c>
      <c r="D1486" s="3" t="s">
        <v>63</v>
      </c>
      <c r="E1486" s="3" t="s">
        <v>17777</v>
      </c>
      <c r="F1486" s="3" t="s">
        <v>3</v>
      </c>
      <c r="G1486" s="3">
        <v>2014</v>
      </c>
      <c r="H1486" s="3" t="s">
        <v>22118</v>
      </c>
      <c r="I1486" s="3">
        <v>146</v>
      </c>
      <c r="J1486" s="3" t="s">
        <v>21096</v>
      </c>
      <c r="K1486" s="3" t="s">
        <v>0</v>
      </c>
      <c r="N1486" s="3">
        <v>1705</v>
      </c>
      <c r="O1486" s="3" t="s">
        <v>21106</v>
      </c>
      <c r="P1486" s="3" t="s">
        <v>21112</v>
      </c>
      <c r="Q1486" s="3">
        <v>190</v>
      </c>
      <c r="R1486" s="8" t="str">
        <f t="shared" si="23"/>
        <v>*190*</v>
      </c>
    </row>
    <row r="1487" spans="1:18" ht="19.8">
      <c r="A1487" s="3" t="s">
        <v>17776</v>
      </c>
      <c r="B1487" s="3" t="s">
        <v>147</v>
      </c>
      <c r="C1487" s="3" t="s">
        <v>17775</v>
      </c>
      <c r="D1487" s="3" t="s">
        <v>5</v>
      </c>
      <c r="E1487" s="3" t="s">
        <v>17774</v>
      </c>
      <c r="F1487" s="3" t="s">
        <v>3</v>
      </c>
      <c r="G1487" s="3">
        <v>2024</v>
      </c>
      <c r="H1487" s="3" t="s">
        <v>22118</v>
      </c>
      <c r="I1487" s="3">
        <v>310</v>
      </c>
      <c r="J1487" s="3" t="s">
        <v>21094</v>
      </c>
      <c r="K1487" s="3" t="s">
        <v>0</v>
      </c>
      <c r="N1487" s="3">
        <v>1355</v>
      </c>
      <c r="O1487" s="3" t="s">
        <v>21106</v>
      </c>
      <c r="P1487" s="3" t="s">
        <v>21113</v>
      </c>
      <c r="Q1487" s="3">
        <v>385</v>
      </c>
      <c r="R1487" s="8" t="str">
        <f t="shared" si="23"/>
        <v>*385*</v>
      </c>
    </row>
    <row r="1488" spans="1:18" ht="19.8">
      <c r="A1488" s="3" t="s">
        <v>17773</v>
      </c>
      <c r="B1488" s="3" t="s">
        <v>92</v>
      </c>
      <c r="C1488" s="3" t="s">
        <v>17772</v>
      </c>
      <c r="D1488" s="3" t="s">
        <v>25</v>
      </c>
      <c r="E1488" s="3" t="s">
        <v>17771</v>
      </c>
      <c r="F1488" s="3" t="s">
        <v>3</v>
      </c>
      <c r="G1488" s="3">
        <v>2015</v>
      </c>
      <c r="H1488" s="3" t="s">
        <v>22116</v>
      </c>
      <c r="I1488" s="3">
        <v>488</v>
      </c>
      <c r="J1488" s="3" t="s">
        <v>21093</v>
      </c>
      <c r="K1488" s="3" t="s">
        <v>1</v>
      </c>
      <c r="L1488" s="9">
        <v>45711</v>
      </c>
      <c r="M1488" s="9">
        <v>45713</v>
      </c>
      <c r="N1488" s="3">
        <v>920</v>
      </c>
      <c r="O1488" s="3" t="s">
        <v>25</v>
      </c>
      <c r="P1488" s="3" t="s">
        <v>21114</v>
      </c>
      <c r="Q1488" s="3">
        <v>158</v>
      </c>
      <c r="R1488" s="8" t="str">
        <f t="shared" si="23"/>
        <v>*158*</v>
      </c>
    </row>
    <row r="1489" spans="1:18" ht="19.8">
      <c r="A1489" s="3" t="s">
        <v>17770</v>
      </c>
      <c r="B1489" s="3" t="s">
        <v>151</v>
      </c>
      <c r="C1489" s="3" t="s">
        <v>17769</v>
      </c>
      <c r="D1489" s="3" t="s">
        <v>82</v>
      </c>
      <c r="E1489" s="3" t="s">
        <v>17768</v>
      </c>
      <c r="F1489" s="3" t="s">
        <v>15</v>
      </c>
      <c r="G1489" s="3">
        <v>2021</v>
      </c>
      <c r="H1489" s="3" t="s">
        <v>22118</v>
      </c>
      <c r="I1489" s="3">
        <v>246</v>
      </c>
      <c r="J1489" s="3" t="s">
        <v>21089</v>
      </c>
      <c r="K1489" s="3" t="s">
        <v>1</v>
      </c>
      <c r="L1489" s="9">
        <v>45502</v>
      </c>
      <c r="M1489" s="9">
        <v>45694</v>
      </c>
      <c r="N1489" s="3">
        <v>935</v>
      </c>
      <c r="O1489" s="3" t="s">
        <v>21105</v>
      </c>
      <c r="P1489" s="3" t="s">
        <v>21114</v>
      </c>
      <c r="Q1489" s="3">
        <v>350</v>
      </c>
      <c r="R1489" s="8" t="str">
        <f t="shared" si="23"/>
        <v>*350*</v>
      </c>
    </row>
    <row r="1490" spans="1:18" ht="19.8">
      <c r="A1490" s="3" t="s">
        <v>17767</v>
      </c>
      <c r="B1490" s="3" t="s">
        <v>478</v>
      </c>
      <c r="C1490" s="3" t="s">
        <v>17766</v>
      </c>
      <c r="D1490" s="3" t="s">
        <v>95</v>
      </c>
      <c r="E1490" s="3" t="s">
        <v>17765</v>
      </c>
      <c r="F1490" s="3" t="s">
        <v>3</v>
      </c>
      <c r="G1490" s="3">
        <v>2016</v>
      </c>
      <c r="H1490" s="3" t="s">
        <v>22118</v>
      </c>
      <c r="I1490" s="3">
        <v>393</v>
      </c>
      <c r="J1490" s="3" t="s">
        <v>21086</v>
      </c>
      <c r="K1490" s="3" t="s">
        <v>0</v>
      </c>
      <c r="N1490" s="3">
        <v>460</v>
      </c>
      <c r="O1490" s="3" t="s">
        <v>21105</v>
      </c>
      <c r="P1490" s="3" t="s">
        <v>21114</v>
      </c>
      <c r="Q1490" s="3">
        <v>242</v>
      </c>
      <c r="R1490" s="8" t="str">
        <f t="shared" si="23"/>
        <v>*242*</v>
      </c>
    </row>
    <row r="1491" spans="1:18" ht="19.8">
      <c r="A1491" s="3" t="s">
        <v>17764</v>
      </c>
      <c r="B1491" s="3" t="s">
        <v>33</v>
      </c>
      <c r="C1491" s="3" t="s">
        <v>17763</v>
      </c>
      <c r="D1491" s="3" t="s">
        <v>31</v>
      </c>
      <c r="E1491" s="3" t="s">
        <v>17762</v>
      </c>
      <c r="F1491" s="3" t="s">
        <v>77</v>
      </c>
      <c r="G1491" s="3">
        <v>2016</v>
      </c>
      <c r="H1491" s="3" t="s">
        <v>22118</v>
      </c>
      <c r="I1491" s="3">
        <v>403</v>
      </c>
      <c r="J1491" s="3" t="s">
        <v>21095</v>
      </c>
      <c r="K1491" s="3" t="s">
        <v>0</v>
      </c>
      <c r="N1491" s="3">
        <v>420</v>
      </c>
      <c r="O1491" s="3" t="s">
        <v>21106</v>
      </c>
      <c r="P1491" s="3" t="s">
        <v>21111</v>
      </c>
      <c r="Q1491" s="3">
        <v>374</v>
      </c>
      <c r="R1491" s="8" t="str">
        <f t="shared" si="23"/>
        <v>*374*</v>
      </c>
    </row>
    <row r="1492" spans="1:18" ht="19.8">
      <c r="A1492" s="3" t="s">
        <v>17761</v>
      </c>
      <c r="B1492" s="3" t="s">
        <v>108</v>
      </c>
      <c r="C1492" s="3" t="s">
        <v>17760</v>
      </c>
      <c r="D1492" s="3" t="s">
        <v>63</v>
      </c>
      <c r="E1492" s="3" t="s">
        <v>17759</v>
      </c>
      <c r="F1492" s="3" t="s">
        <v>9</v>
      </c>
      <c r="G1492" s="3">
        <v>2018</v>
      </c>
      <c r="H1492" s="3" t="s">
        <v>22117</v>
      </c>
      <c r="I1492" s="3">
        <v>438</v>
      </c>
      <c r="J1492" s="3" t="s">
        <v>21101</v>
      </c>
      <c r="K1492" s="3" t="s">
        <v>0</v>
      </c>
      <c r="N1492" s="3">
        <v>1665</v>
      </c>
      <c r="O1492" s="3" t="s">
        <v>21106</v>
      </c>
      <c r="P1492" s="3" t="s">
        <v>21112</v>
      </c>
      <c r="Q1492" s="3">
        <v>195</v>
      </c>
      <c r="R1492" s="8" t="str">
        <f t="shared" si="23"/>
        <v>*195*</v>
      </c>
    </row>
    <row r="1493" spans="1:18" ht="19.8">
      <c r="A1493" s="3" t="s">
        <v>17758</v>
      </c>
      <c r="B1493" s="3" t="s">
        <v>22</v>
      </c>
      <c r="C1493" s="3" t="s">
        <v>17757</v>
      </c>
      <c r="D1493" s="3" t="s">
        <v>5</v>
      </c>
      <c r="E1493" s="3" t="s">
        <v>17756</v>
      </c>
      <c r="F1493" s="3" t="s">
        <v>3</v>
      </c>
      <c r="G1493" s="3">
        <v>2008</v>
      </c>
      <c r="H1493" s="3" t="s">
        <v>22117</v>
      </c>
      <c r="I1493" s="3">
        <v>373</v>
      </c>
      <c r="J1493" s="3" t="s">
        <v>21096</v>
      </c>
      <c r="K1493" s="3" t="s">
        <v>1</v>
      </c>
      <c r="L1493" s="9">
        <v>45023</v>
      </c>
      <c r="M1493" s="9">
        <v>45592</v>
      </c>
      <c r="N1493" s="3">
        <v>1250</v>
      </c>
      <c r="O1493" s="3" t="s">
        <v>21106</v>
      </c>
      <c r="P1493" s="3" t="s">
        <v>21114</v>
      </c>
      <c r="Q1493" s="3">
        <v>115</v>
      </c>
      <c r="R1493" s="8" t="str">
        <f t="shared" si="23"/>
        <v>*115*</v>
      </c>
    </row>
    <row r="1494" spans="1:18" ht="19.8">
      <c r="A1494" s="3" t="s">
        <v>17755</v>
      </c>
      <c r="B1494" s="3" t="s">
        <v>88</v>
      </c>
      <c r="C1494" s="3" t="s">
        <v>17754</v>
      </c>
      <c r="D1494" s="3" t="s">
        <v>2</v>
      </c>
      <c r="E1494" s="3" t="s">
        <v>17753</v>
      </c>
      <c r="F1494" s="3" t="s">
        <v>9</v>
      </c>
      <c r="G1494" s="3">
        <v>2012</v>
      </c>
      <c r="H1494" s="3" t="s">
        <v>22117</v>
      </c>
      <c r="I1494" s="3">
        <v>275</v>
      </c>
      <c r="J1494" s="3" t="s">
        <v>21087</v>
      </c>
      <c r="K1494" s="3" t="s">
        <v>1</v>
      </c>
      <c r="L1494" s="9">
        <v>45184</v>
      </c>
      <c r="M1494" s="9">
        <v>45509</v>
      </c>
      <c r="N1494" s="3">
        <v>1510</v>
      </c>
      <c r="O1494" s="3" t="s">
        <v>21073</v>
      </c>
      <c r="P1494" s="3" t="s">
        <v>21114</v>
      </c>
      <c r="Q1494" s="3">
        <v>208</v>
      </c>
      <c r="R1494" s="8" t="str">
        <f t="shared" si="23"/>
        <v>*208*</v>
      </c>
    </row>
    <row r="1495" spans="1:18" ht="19.8">
      <c r="A1495" s="3" t="s">
        <v>17752</v>
      </c>
      <c r="B1495" s="3" t="s">
        <v>160</v>
      </c>
      <c r="C1495" s="3" t="s">
        <v>17751</v>
      </c>
      <c r="D1495" s="3" t="s">
        <v>31</v>
      </c>
      <c r="E1495" s="3" t="s">
        <v>17750</v>
      </c>
      <c r="F1495" s="3" t="s">
        <v>48</v>
      </c>
      <c r="G1495" s="3">
        <v>2022</v>
      </c>
      <c r="H1495" s="3" t="s">
        <v>22117</v>
      </c>
      <c r="I1495" s="3">
        <v>499</v>
      </c>
      <c r="J1495" s="3" t="s">
        <v>21092</v>
      </c>
      <c r="K1495" s="3" t="s">
        <v>1</v>
      </c>
      <c r="L1495" s="9">
        <v>45147</v>
      </c>
      <c r="M1495" s="9">
        <v>45479</v>
      </c>
      <c r="N1495" s="3">
        <v>945</v>
      </c>
      <c r="O1495" s="3" t="s">
        <v>21106</v>
      </c>
      <c r="P1495" s="3" t="s">
        <v>21111</v>
      </c>
      <c r="Q1495" s="3">
        <v>297</v>
      </c>
      <c r="R1495" s="8" t="str">
        <f t="shared" si="23"/>
        <v>*297*</v>
      </c>
    </row>
    <row r="1496" spans="1:18" ht="19.8">
      <c r="A1496" s="3" t="s">
        <v>17749</v>
      </c>
      <c r="B1496" s="3" t="s">
        <v>147</v>
      </c>
      <c r="C1496" s="3" t="s">
        <v>17748</v>
      </c>
      <c r="D1496" s="3" t="s">
        <v>5</v>
      </c>
      <c r="E1496" s="3" t="s">
        <v>17747</v>
      </c>
      <c r="F1496" s="3" t="s">
        <v>48</v>
      </c>
      <c r="G1496" s="3">
        <v>2014</v>
      </c>
      <c r="H1496" s="3" t="s">
        <v>22118</v>
      </c>
      <c r="I1496" s="3">
        <v>112</v>
      </c>
      <c r="J1496" s="3" t="s">
        <v>21084</v>
      </c>
      <c r="K1496" s="3" t="s">
        <v>1</v>
      </c>
      <c r="L1496" s="9">
        <v>45287</v>
      </c>
      <c r="M1496" s="9">
        <v>45526</v>
      </c>
      <c r="N1496" s="3">
        <v>1150</v>
      </c>
      <c r="O1496" s="3" t="s">
        <v>21106</v>
      </c>
      <c r="P1496" s="3" t="s">
        <v>21111</v>
      </c>
      <c r="Q1496" s="3">
        <v>414</v>
      </c>
      <c r="R1496" s="8" t="str">
        <f t="shared" si="23"/>
        <v>*414*</v>
      </c>
    </row>
    <row r="1497" spans="1:18" ht="19.8">
      <c r="A1497" s="3" t="s">
        <v>17746</v>
      </c>
      <c r="B1497" s="3" t="s">
        <v>147</v>
      </c>
      <c r="C1497" s="3" t="s">
        <v>17745</v>
      </c>
      <c r="D1497" s="3" t="s">
        <v>5</v>
      </c>
      <c r="E1497" s="3" t="s">
        <v>17744</v>
      </c>
      <c r="F1497" s="3" t="s">
        <v>77</v>
      </c>
      <c r="G1497" s="3">
        <v>2022</v>
      </c>
      <c r="H1497" s="3" t="s">
        <v>22118</v>
      </c>
      <c r="I1497" s="3">
        <v>402</v>
      </c>
      <c r="J1497" s="3" t="s">
        <v>21099</v>
      </c>
      <c r="K1497" s="3" t="s">
        <v>1</v>
      </c>
      <c r="L1497" s="9">
        <v>45088</v>
      </c>
      <c r="M1497" s="9">
        <v>45415</v>
      </c>
      <c r="N1497" s="3">
        <v>1215</v>
      </c>
      <c r="O1497" s="3" t="s">
        <v>21106</v>
      </c>
      <c r="P1497" s="3" t="s">
        <v>21112</v>
      </c>
      <c r="Q1497" s="3">
        <v>354</v>
      </c>
      <c r="R1497" s="8" t="str">
        <f t="shared" si="23"/>
        <v>*354*</v>
      </c>
    </row>
    <row r="1498" spans="1:18" ht="19.8">
      <c r="A1498" s="3" t="s">
        <v>17743</v>
      </c>
      <c r="B1498" s="3" t="s">
        <v>60</v>
      </c>
      <c r="C1498" s="3" t="s">
        <v>17742</v>
      </c>
      <c r="D1498" s="3" t="s">
        <v>41</v>
      </c>
      <c r="E1498" s="3" t="s">
        <v>17741</v>
      </c>
      <c r="F1498" s="3" t="s">
        <v>77</v>
      </c>
      <c r="G1498" s="3">
        <v>2014</v>
      </c>
      <c r="H1498" s="3" t="s">
        <v>22116</v>
      </c>
      <c r="I1498" s="3">
        <v>411</v>
      </c>
      <c r="J1498" s="3" t="s">
        <v>21084</v>
      </c>
      <c r="K1498" s="3" t="s">
        <v>1</v>
      </c>
      <c r="L1498" s="9">
        <v>45597</v>
      </c>
      <c r="M1498" s="9">
        <v>45695</v>
      </c>
      <c r="N1498" s="3">
        <v>1260</v>
      </c>
      <c r="O1498" s="3" t="s">
        <v>21106</v>
      </c>
      <c r="P1498" s="3" t="s">
        <v>21111</v>
      </c>
      <c r="Q1498" s="3">
        <v>216</v>
      </c>
      <c r="R1498" s="8" t="str">
        <f t="shared" si="23"/>
        <v>*216*</v>
      </c>
    </row>
    <row r="1499" spans="1:18" ht="19.8">
      <c r="A1499" s="3" t="s">
        <v>17740</v>
      </c>
      <c r="B1499" s="3" t="s">
        <v>160</v>
      </c>
      <c r="C1499" s="3" t="s">
        <v>14458</v>
      </c>
      <c r="D1499" s="3" t="s">
        <v>31</v>
      </c>
      <c r="E1499" s="3" t="s">
        <v>17739</v>
      </c>
      <c r="F1499" s="3" t="s">
        <v>29</v>
      </c>
      <c r="G1499" s="3">
        <v>2019</v>
      </c>
      <c r="H1499" s="3" t="s">
        <v>22118</v>
      </c>
      <c r="I1499" s="3">
        <v>270</v>
      </c>
      <c r="J1499" s="3" t="s">
        <v>21089</v>
      </c>
      <c r="K1499" s="3" t="s">
        <v>1</v>
      </c>
      <c r="L1499" s="9">
        <v>45570</v>
      </c>
      <c r="M1499" s="9">
        <v>45650</v>
      </c>
      <c r="N1499" s="3">
        <v>835</v>
      </c>
      <c r="O1499" s="3" t="s">
        <v>21106</v>
      </c>
      <c r="P1499" s="3" t="s">
        <v>21114</v>
      </c>
      <c r="Q1499" s="3">
        <v>140</v>
      </c>
      <c r="R1499" s="8" t="str">
        <f t="shared" si="23"/>
        <v>*140*</v>
      </c>
    </row>
    <row r="1500" spans="1:18" ht="19.8">
      <c r="A1500" s="3" t="s">
        <v>17738</v>
      </c>
      <c r="B1500" s="3" t="s">
        <v>147</v>
      </c>
      <c r="C1500" s="3" t="s">
        <v>17737</v>
      </c>
      <c r="D1500" s="3" t="s">
        <v>5</v>
      </c>
      <c r="E1500" s="3" t="s">
        <v>17736</v>
      </c>
      <c r="F1500" s="3" t="s">
        <v>9</v>
      </c>
      <c r="G1500" s="3">
        <v>2018</v>
      </c>
      <c r="H1500" s="3" t="s">
        <v>22117</v>
      </c>
      <c r="I1500" s="3">
        <v>82</v>
      </c>
      <c r="J1500" s="3" t="s">
        <v>21088</v>
      </c>
      <c r="K1500" s="3" t="s">
        <v>0</v>
      </c>
      <c r="N1500" s="3">
        <v>1295</v>
      </c>
      <c r="O1500" s="3" t="s">
        <v>21106</v>
      </c>
      <c r="P1500" s="3" t="s">
        <v>21111</v>
      </c>
      <c r="Q1500" s="3">
        <v>380</v>
      </c>
      <c r="R1500" s="8" t="str">
        <f t="shared" si="23"/>
        <v>*380*</v>
      </c>
    </row>
    <row r="1501" spans="1:18" ht="19.8">
      <c r="A1501" s="3" t="s">
        <v>17735</v>
      </c>
      <c r="B1501" s="3" t="s">
        <v>478</v>
      </c>
      <c r="C1501" s="3" t="s">
        <v>672</v>
      </c>
      <c r="D1501" s="3" t="s">
        <v>95</v>
      </c>
      <c r="E1501" s="3" t="s">
        <v>17734</v>
      </c>
      <c r="F1501" s="3" t="s">
        <v>3</v>
      </c>
      <c r="G1501" s="3">
        <v>2012</v>
      </c>
      <c r="H1501" s="3" t="s">
        <v>22116</v>
      </c>
      <c r="I1501" s="3">
        <v>308</v>
      </c>
      <c r="J1501" s="3" t="s">
        <v>21101</v>
      </c>
      <c r="K1501" s="3" t="s">
        <v>1</v>
      </c>
      <c r="L1501" s="9">
        <v>45670</v>
      </c>
      <c r="M1501" s="9">
        <v>45680</v>
      </c>
      <c r="N1501" s="3">
        <v>2055</v>
      </c>
      <c r="O1501" s="3" t="s">
        <v>21105</v>
      </c>
      <c r="P1501" s="3" t="s">
        <v>21112</v>
      </c>
      <c r="Q1501" s="3">
        <v>209</v>
      </c>
      <c r="R1501" s="8" t="str">
        <f t="shared" si="23"/>
        <v>*209*</v>
      </c>
    </row>
    <row r="1502" spans="1:18" ht="19.8">
      <c r="A1502" s="3" t="s">
        <v>17733</v>
      </c>
      <c r="B1502" s="3" t="s">
        <v>92</v>
      </c>
      <c r="C1502" s="3" t="s">
        <v>17732</v>
      </c>
      <c r="D1502" s="3" t="s">
        <v>25</v>
      </c>
      <c r="E1502" s="3" t="s">
        <v>17731</v>
      </c>
      <c r="F1502" s="3" t="s">
        <v>3</v>
      </c>
      <c r="G1502" s="3">
        <v>2013</v>
      </c>
      <c r="H1502" s="3" t="s">
        <v>22116</v>
      </c>
      <c r="I1502" s="3">
        <v>472</v>
      </c>
      <c r="J1502" s="3" t="s">
        <v>21102</v>
      </c>
      <c r="K1502" s="3" t="s">
        <v>0</v>
      </c>
      <c r="N1502" s="3">
        <v>750</v>
      </c>
      <c r="O1502" s="3" t="s">
        <v>25</v>
      </c>
      <c r="P1502" s="3" t="s">
        <v>21111</v>
      </c>
      <c r="Q1502" s="3">
        <v>388</v>
      </c>
      <c r="R1502" s="8" t="str">
        <f t="shared" si="23"/>
        <v>*388*</v>
      </c>
    </row>
    <row r="1503" spans="1:18" ht="19.8">
      <c r="A1503" s="3" t="s">
        <v>17730</v>
      </c>
      <c r="B1503" s="3" t="s">
        <v>18</v>
      </c>
      <c r="C1503" s="3" t="s">
        <v>17729</v>
      </c>
      <c r="D1503" s="3" t="s">
        <v>14</v>
      </c>
      <c r="E1503" s="3" t="s">
        <v>17728</v>
      </c>
      <c r="F1503" s="3" t="s">
        <v>3</v>
      </c>
      <c r="G1503" s="3">
        <v>2016</v>
      </c>
      <c r="H1503" s="3" t="s">
        <v>22116</v>
      </c>
      <c r="I1503" s="3">
        <v>218</v>
      </c>
      <c r="J1503" s="3" t="s">
        <v>21086</v>
      </c>
      <c r="K1503" s="3" t="s">
        <v>0</v>
      </c>
      <c r="N1503" s="3">
        <v>1250</v>
      </c>
      <c r="O1503" s="3" t="s">
        <v>21106</v>
      </c>
      <c r="P1503" s="3" t="s">
        <v>21112</v>
      </c>
      <c r="Q1503" s="3">
        <v>151</v>
      </c>
      <c r="R1503" s="8" t="str">
        <f t="shared" si="23"/>
        <v>*151*</v>
      </c>
    </row>
    <row r="1504" spans="1:18" ht="19.8">
      <c r="A1504" s="3" t="s">
        <v>17727</v>
      </c>
      <c r="B1504" s="3" t="s">
        <v>72</v>
      </c>
      <c r="C1504" s="3" t="s">
        <v>17726</v>
      </c>
      <c r="D1504" s="3" t="s">
        <v>36</v>
      </c>
      <c r="E1504" s="3" t="s">
        <v>17725</v>
      </c>
      <c r="F1504" s="3" t="s">
        <v>9</v>
      </c>
      <c r="G1504" s="3">
        <v>2019</v>
      </c>
      <c r="H1504" s="3" t="s">
        <v>22118</v>
      </c>
      <c r="I1504" s="3">
        <v>98</v>
      </c>
      <c r="J1504" s="3" t="s">
        <v>21090</v>
      </c>
      <c r="K1504" s="3" t="s">
        <v>0</v>
      </c>
      <c r="N1504" s="3">
        <v>1915</v>
      </c>
      <c r="O1504" s="3" t="s">
        <v>21106</v>
      </c>
      <c r="P1504" s="3" t="s">
        <v>21112</v>
      </c>
      <c r="Q1504" s="3">
        <v>163</v>
      </c>
      <c r="R1504" s="8" t="str">
        <f t="shared" si="23"/>
        <v>*163*</v>
      </c>
    </row>
    <row r="1505" spans="1:18" ht="19.8">
      <c r="A1505" s="3" t="s">
        <v>17724</v>
      </c>
      <c r="B1505" s="3" t="s">
        <v>285</v>
      </c>
      <c r="C1505" s="3" t="s">
        <v>17723</v>
      </c>
      <c r="D1505" s="3" t="s">
        <v>31</v>
      </c>
      <c r="E1505" s="3" t="s">
        <v>17722</v>
      </c>
      <c r="F1505" s="3" t="s">
        <v>3</v>
      </c>
      <c r="G1505" s="3">
        <v>2009</v>
      </c>
      <c r="H1505" s="3" t="s">
        <v>22116</v>
      </c>
      <c r="I1505" s="3">
        <v>157</v>
      </c>
      <c r="J1505" s="3" t="s">
        <v>21089</v>
      </c>
      <c r="K1505" s="3" t="s">
        <v>1</v>
      </c>
      <c r="L1505" s="9">
        <v>45051</v>
      </c>
      <c r="M1505" s="9">
        <v>45458</v>
      </c>
      <c r="N1505" s="3">
        <v>1295</v>
      </c>
      <c r="O1505" s="3" t="s">
        <v>21106</v>
      </c>
      <c r="P1505" s="3" t="s">
        <v>21112</v>
      </c>
      <c r="Q1505" s="3">
        <v>247</v>
      </c>
      <c r="R1505" s="8" t="str">
        <f t="shared" si="23"/>
        <v>*247*</v>
      </c>
    </row>
    <row r="1506" spans="1:18" ht="19.8">
      <c r="A1506" s="3" t="s">
        <v>17721</v>
      </c>
      <c r="B1506" s="3" t="s">
        <v>88</v>
      </c>
      <c r="C1506" s="3" t="s">
        <v>17720</v>
      </c>
      <c r="D1506" s="3" t="s">
        <v>2</v>
      </c>
      <c r="E1506" s="3" t="s">
        <v>17719</v>
      </c>
      <c r="F1506" s="3" t="s">
        <v>77</v>
      </c>
      <c r="G1506" s="3">
        <v>2014</v>
      </c>
      <c r="H1506" s="3" t="s">
        <v>22118</v>
      </c>
      <c r="I1506" s="3">
        <v>114</v>
      </c>
      <c r="J1506" s="3" t="s">
        <v>21086</v>
      </c>
      <c r="K1506" s="3" t="s">
        <v>0</v>
      </c>
      <c r="N1506" s="3">
        <v>195</v>
      </c>
      <c r="O1506" s="3" t="s">
        <v>21073</v>
      </c>
      <c r="P1506" s="3" t="s">
        <v>21111</v>
      </c>
      <c r="Q1506" s="3">
        <v>153</v>
      </c>
      <c r="R1506" s="8" t="str">
        <f t="shared" si="23"/>
        <v>*153*</v>
      </c>
    </row>
    <row r="1507" spans="1:18" ht="19.8">
      <c r="A1507" s="3" t="s">
        <v>17718</v>
      </c>
      <c r="B1507" s="3" t="s">
        <v>143</v>
      </c>
      <c r="C1507" s="3" t="s">
        <v>17717</v>
      </c>
      <c r="D1507" s="3" t="s">
        <v>141</v>
      </c>
      <c r="E1507" s="3" t="s">
        <v>17716</v>
      </c>
      <c r="F1507" s="3" t="s">
        <v>29</v>
      </c>
      <c r="G1507" s="3">
        <v>2008</v>
      </c>
      <c r="H1507" s="3" t="s">
        <v>22118</v>
      </c>
      <c r="I1507" s="3">
        <v>136</v>
      </c>
      <c r="J1507" s="3" t="s">
        <v>21095</v>
      </c>
      <c r="K1507" s="3" t="s">
        <v>0</v>
      </c>
      <c r="N1507" s="3">
        <v>1500</v>
      </c>
      <c r="O1507" s="3" t="s">
        <v>25</v>
      </c>
      <c r="P1507" s="3" t="s">
        <v>21114</v>
      </c>
      <c r="Q1507" s="3">
        <v>332</v>
      </c>
      <c r="R1507" s="8" t="str">
        <f t="shared" si="23"/>
        <v>*332*</v>
      </c>
    </row>
    <row r="1508" spans="1:18" ht="19.8">
      <c r="A1508" s="3" t="s">
        <v>17715</v>
      </c>
      <c r="B1508" s="3" t="s">
        <v>196</v>
      </c>
      <c r="C1508" s="3" t="s">
        <v>17714</v>
      </c>
      <c r="D1508" s="3" t="s">
        <v>36</v>
      </c>
      <c r="E1508" s="3" t="s">
        <v>17713</v>
      </c>
      <c r="F1508" s="3" t="s">
        <v>77</v>
      </c>
      <c r="G1508" s="3">
        <v>2009</v>
      </c>
      <c r="H1508" s="3" t="s">
        <v>22118</v>
      </c>
      <c r="I1508" s="3">
        <v>129</v>
      </c>
      <c r="J1508" s="3" t="s">
        <v>21091</v>
      </c>
      <c r="K1508" s="3" t="s">
        <v>1</v>
      </c>
      <c r="L1508" s="9">
        <v>45475</v>
      </c>
      <c r="M1508" s="9">
        <v>45534</v>
      </c>
      <c r="N1508" s="3">
        <v>1190</v>
      </c>
      <c r="O1508" s="3" t="s">
        <v>21106</v>
      </c>
      <c r="P1508" s="3" t="s">
        <v>21113</v>
      </c>
      <c r="Q1508" s="3">
        <v>344</v>
      </c>
      <c r="R1508" s="8" t="str">
        <f t="shared" si="23"/>
        <v>*344*</v>
      </c>
    </row>
    <row r="1509" spans="1:18" ht="19.8">
      <c r="A1509" s="3" t="s">
        <v>17712</v>
      </c>
      <c r="B1509" s="3" t="s">
        <v>92</v>
      </c>
      <c r="C1509" s="3" t="s">
        <v>17711</v>
      </c>
      <c r="D1509" s="3" t="s">
        <v>25</v>
      </c>
      <c r="E1509" s="3" t="s">
        <v>17710</v>
      </c>
      <c r="F1509" s="3" t="s">
        <v>3</v>
      </c>
      <c r="G1509" s="3">
        <v>2024</v>
      </c>
      <c r="H1509" s="3" t="s">
        <v>22117</v>
      </c>
      <c r="I1509" s="3">
        <v>452</v>
      </c>
      <c r="J1509" s="3" t="s">
        <v>21099</v>
      </c>
      <c r="K1509" s="3" t="s">
        <v>1</v>
      </c>
      <c r="L1509" s="9">
        <v>45550</v>
      </c>
      <c r="M1509" s="9">
        <v>45569</v>
      </c>
      <c r="N1509" s="3">
        <v>1355</v>
      </c>
      <c r="O1509" s="3" t="s">
        <v>25</v>
      </c>
      <c r="P1509" s="3" t="s">
        <v>21112</v>
      </c>
      <c r="Q1509" s="3">
        <v>231</v>
      </c>
      <c r="R1509" s="8" t="str">
        <f t="shared" si="23"/>
        <v>*231*</v>
      </c>
    </row>
    <row r="1510" spans="1:18" ht="19.8">
      <c r="A1510" s="3" t="s">
        <v>17709</v>
      </c>
      <c r="B1510" s="3" t="s">
        <v>266</v>
      </c>
      <c r="C1510" s="3" t="s">
        <v>17708</v>
      </c>
      <c r="D1510" s="3" t="s">
        <v>141</v>
      </c>
      <c r="E1510" s="3" t="s">
        <v>17707</v>
      </c>
      <c r="F1510" s="3" t="s">
        <v>29</v>
      </c>
      <c r="G1510" s="3">
        <v>2011</v>
      </c>
      <c r="H1510" s="3" t="s">
        <v>22117</v>
      </c>
      <c r="I1510" s="3">
        <v>244</v>
      </c>
      <c r="J1510" s="3" t="s">
        <v>21095</v>
      </c>
      <c r="K1510" s="3" t="s">
        <v>1</v>
      </c>
      <c r="L1510" s="9">
        <v>45070</v>
      </c>
      <c r="M1510" s="9">
        <v>45074</v>
      </c>
      <c r="N1510" s="3">
        <v>1515</v>
      </c>
      <c r="O1510" s="3" t="s">
        <v>25</v>
      </c>
      <c r="P1510" s="3" t="s">
        <v>21113</v>
      </c>
      <c r="Q1510" s="3">
        <v>239</v>
      </c>
      <c r="R1510" s="8" t="str">
        <f t="shared" si="23"/>
        <v>*239*</v>
      </c>
    </row>
    <row r="1511" spans="1:18" ht="19.8">
      <c r="A1511" s="3" t="s">
        <v>17706</v>
      </c>
      <c r="B1511" s="3" t="s">
        <v>125</v>
      </c>
      <c r="C1511" s="3" t="s">
        <v>17705</v>
      </c>
      <c r="D1511" s="3" t="s">
        <v>123</v>
      </c>
      <c r="E1511" s="3" t="s">
        <v>17704</v>
      </c>
      <c r="F1511" s="3" t="s">
        <v>48</v>
      </c>
      <c r="G1511" s="3">
        <v>2011</v>
      </c>
      <c r="H1511" s="3" t="s">
        <v>22117</v>
      </c>
      <c r="I1511" s="3">
        <v>233</v>
      </c>
      <c r="J1511" s="3" t="s">
        <v>21100</v>
      </c>
      <c r="K1511" s="3" t="s">
        <v>0</v>
      </c>
      <c r="N1511" s="3">
        <v>2360</v>
      </c>
      <c r="O1511" s="3" t="s">
        <v>21106</v>
      </c>
      <c r="P1511" s="3" t="s">
        <v>21114</v>
      </c>
      <c r="Q1511" s="3">
        <v>152</v>
      </c>
      <c r="R1511" s="8" t="str">
        <f t="shared" si="23"/>
        <v>*152*</v>
      </c>
    </row>
    <row r="1512" spans="1:18" ht="19.8">
      <c r="A1512" s="3" t="s">
        <v>17703</v>
      </c>
      <c r="B1512" s="3" t="s">
        <v>38</v>
      </c>
      <c r="C1512" s="3" t="s">
        <v>16705</v>
      </c>
      <c r="D1512" s="3" t="s">
        <v>36</v>
      </c>
      <c r="E1512" s="3" t="s">
        <v>17702</v>
      </c>
      <c r="F1512" s="3" t="s">
        <v>3</v>
      </c>
      <c r="G1512" s="3">
        <v>2012</v>
      </c>
      <c r="H1512" s="3" t="s">
        <v>22117</v>
      </c>
      <c r="I1512" s="3">
        <v>437</v>
      </c>
      <c r="J1512" s="3" t="s">
        <v>21095</v>
      </c>
      <c r="K1512" s="3" t="s">
        <v>0</v>
      </c>
      <c r="N1512" s="3">
        <v>1945</v>
      </c>
      <c r="O1512" s="3" t="s">
        <v>21106</v>
      </c>
      <c r="P1512" s="3" t="s">
        <v>21114</v>
      </c>
      <c r="Q1512" s="3">
        <v>159</v>
      </c>
      <c r="R1512" s="8" t="str">
        <f t="shared" si="23"/>
        <v>*159*</v>
      </c>
    </row>
    <row r="1513" spans="1:18" ht="19.8">
      <c r="A1513" s="3" t="s">
        <v>17701</v>
      </c>
      <c r="B1513" s="3" t="s">
        <v>88</v>
      </c>
      <c r="C1513" s="3" t="s">
        <v>17700</v>
      </c>
      <c r="D1513" s="3" t="s">
        <v>2</v>
      </c>
      <c r="E1513" s="3" t="s">
        <v>17699</v>
      </c>
      <c r="F1513" s="3" t="s">
        <v>77</v>
      </c>
      <c r="G1513" s="3">
        <v>2021</v>
      </c>
      <c r="H1513" s="3" t="s">
        <v>22118</v>
      </c>
      <c r="I1513" s="3">
        <v>406</v>
      </c>
      <c r="J1513" s="3" t="s">
        <v>21099</v>
      </c>
      <c r="K1513" s="3" t="s">
        <v>1</v>
      </c>
      <c r="L1513" s="9">
        <v>45363</v>
      </c>
      <c r="M1513" s="9">
        <v>45615</v>
      </c>
      <c r="N1513" s="3">
        <v>2215</v>
      </c>
      <c r="O1513" s="3" t="s">
        <v>21073</v>
      </c>
      <c r="P1513" s="3" t="s">
        <v>21114</v>
      </c>
      <c r="Q1513" s="3">
        <v>233</v>
      </c>
      <c r="R1513" s="8" t="str">
        <f t="shared" si="23"/>
        <v>*233*</v>
      </c>
    </row>
    <row r="1514" spans="1:18" ht="19.8">
      <c r="A1514" s="3" t="s">
        <v>17698</v>
      </c>
      <c r="B1514" s="3" t="s">
        <v>56</v>
      </c>
      <c r="C1514" s="3" t="s">
        <v>17697</v>
      </c>
      <c r="D1514" s="3" t="s">
        <v>50</v>
      </c>
      <c r="E1514" s="3" t="s">
        <v>17696</v>
      </c>
      <c r="F1514" s="3" t="s">
        <v>29</v>
      </c>
      <c r="G1514" s="3">
        <v>2012</v>
      </c>
      <c r="H1514" s="3" t="s">
        <v>22118</v>
      </c>
      <c r="I1514" s="3">
        <v>86</v>
      </c>
      <c r="J1514" s="3" t="s">
        <v>21100</v>
      </c>
      <c r="K1514" s="3" t="s">
        <v>0</v>
      </c>
      <c r="N1514" s="3">
        <v>1470</v>
      </c>
      <c r="O1514" s="3" t="s">
        <v>21106</v>
      </c>
      <c r="P1514" s="3" t="s">
        <v>21111</v>
      </c>
      <c r="Q1514" s="3">
        <v>412</v>
      </c>
      <c r="R1514" s="8" t="str">
        <f t="shared" si="23"/>
        <v>*412*</v>
      </c>
    </row>
    <row r="1515" spans="1:18" ht="19.8">
      <c r="A1515" s="3" t="s">
        <v>17695</v>
      </c>
      <c r="B1515" s="3" t="s">
        <v>88</v>
      </c>
      <c r="C1515" s="3" t="s">
        <v>17694</v>
      </c>
      <c r="D1515" s="3" t="s">
        <v>2</v>
      </c>
      <c r="E1515" s="3" t="s">
        <v>17693</v>
      </c>
      <c r="F1515" s="3" t="s">
        <v>15</v>
      </c>
      <c r="G1515" s="3">
        <v>2014</v>
      </c>
      <c r="H1515" s="3" t="s">
        <v>22116</v>
      </c>
      <c r="I1515" s="3">
        <v>254</v>
      </c>
      <c r="J1515" s="3" t="s">
        <v>21091</v>
      </c>
      <c r="K1515" s="3" t="s">
        <v>1</v>
      </c>
      <c r="L1515" s="9">
        <v>45651</v>
      </c>
      <c r="M1515" s="9">
        <v>45706</v>
      </c>
      <c r="N1515" s="3">
        <v>920</v>
      </c>
      <c r="O1515" s="3" t="s">
        <v>21073</v>
      </c>
      <c r="P1515" s="3" t="s">
        <v>21112</v>
      </c>
      <c r="Q1515" s="3">
        <v>223</v>
      </c>
      <c r="R1515" s="8" t="str">
        <f t="shared" si="23"/>
        <v>*223*</v>
      </c>
    </row>
    <row r="1516" spans="1:18" ht="19.8">
      <c r="A1516" s="3" t="s">
        <v>17692</v>
      </c>
      <c r="B1516" s="3" t="s">
        <v>256</v>
      </c>
      <c r="C1516" s="3" t="s">
        <v>17691</v>
      </c>
      <c r="D1516" s="3" t="s">
        <v>14</v>
      </c>
      <c r="E1516" s="3" t="s">
        <v>17690</v>
      </c>
      <c r="F1516" s="3" t="s">
        <v>9</v>
      </c>
      <c r="G1516" s="3">
        <v>2018</v>
      </c>
      <c r="H1516" s="3" t="s">
        <v>22118</v>
      </c>
      <c r="I1516" s="3">
        <v>474</v>
      </c>
      <c r="J1516" s="3" t="s">
        <v>21100</v>
      </c>
      <c r="K1516" s="3" t="s">
        <v>0</v>
      </c>
      <c r="N1516" s="3">
        <v>525</v>
      </c>
      <c r="O1516" s="3" t="s">
        <v>21106</v>
      </c>
      <c r="P1516" s="3" t="s">
        <v>21114</v>
      </c>
      <c r="Q1516" s="3">
        <v>349</v>
      </c>
      <c r="R1516" s="8" t="str">
        <f t="shared" si="23"/>
        <v>*349*</v>
      </c>
    </row>
    <row r="1517" spans="1:18" ht="19.8">
      <c r="A1517" s="3" t="s">
        <v>17689</v>
      </c>
      <c r="B1517" s="3" t="s">
        <v>433</v>
      </c>
      <c r="C1517" s="3" t="s">
        <v>17688</v>
      </c>
      <c r="D1517" s="3" t="s">
        <v>123</v>
      </c>
      <c r="E1517" s="3" t="s">
        <v>17687</v>
      </c>
      <c r="F1517" s="3" t="s">
        <v>77</v>
      </c>
      <c r="G1517" s="3">
        <v>2017</v>
      </c>
      <c r="H1517" s="3" t="s">
        <v>22118</v>
      </c>
      <c r="I1517" s="3">
        <v>408</v>
      </c>
      <c r="J1517" s="3" t="s">
        <v>21092</v>
      </c>
      <c r="K1517" s="3" t="s">
        <v>1</v>
      </c>
      <c r="L1517" s="9">
        <v>45151</v>
      </c>
      <c r="M1517" s="9">
        <v>45321</v>
      </c>
      <c r="N1517" s="3">
        <v>1555</v>
      </c>
      <c r="O1517" s="3" t="s">
        <v>21106</v>
      </c>
      <c r="P1517" s="3" t="s">
        <v>21114</v>
      </c>
      <c r="Q1517" s="3">
        <v>396</v>
      </c>
      <c r="R1517" s="8" t="str">
        <f t="shared" si="23"/>
        <v>*396*</v>
      </c>
    </row>
    <row r="1518" spans="1:18" ht="19.8">
      <c r="A1518" s="3" t="s">
        <v>17686</v>
      </c>
      <c r="B1518" s="3" t="s">
        <v>52</v>
      </c>
      <c r="C1518" s="3" t="s">
        <v>17685</v>
      </c>
      <c r="D1518" s="3" t="s">
        <v>50</v>
      </c>
      <c r="E1518" s="3" t="s">
        <v>17684</v>
      </c>
      <c r="F1518" s="3" t="s">
        <v>77</v>
      </c>
      <c r="G1518" s="3">
        <v>2018</v>
      </c>
      <c r="H1518" s="3" t="s">
        <v>22118</v>
      </c>
      <c r="I1518" s="3">
        <v>376</v>
      </c>
      <c r="J1518" s="3" t="s">
        <v>21088</v>
      </c>
      <c r="K1518" s="3" t="s">
        <v>1</v>
      </c>
      <c r="L1518" s="9">
        <v>45433</v>
      </c>
      <c r="M1518" s="9">
        <v>45465</v>
      </c>
      <c r="N1518" s="3">
        <v>1635</v>
      </c>
      <c r="O1518" s="3" t="s">
        <v>21106</v>
      </c>
      <c r="P1518" s="3" t="s">
        <v>21111</v>
      </c>
      <c r="Q1518" s="3">
        <v>171</v>
      </c>
      <c r="R1518" s="8" t="str">
        <f t="shared" si="23"/>
        <v>*171*</v>
      </c>
    </row>
    <row r="1519" spans="1:18" ht="19.8">
      <c r="A1519" s="3" t="s">
        <v>17683</v>
      </c>
      <c r="B1519" s="3" t="s">
        <v>285</v>
      </c>
      <c r="C1519" s="3" t="s">
        <v>17682</v>
      </c>
      <c r="D1519" s="3" t="s">
        <v>31</v>
      </c>
      <c r="E1519" s="3" t="s">
        <v>17681</v>
      </c>
      <c r="F1519" s="3" t="s">
        <v>15</v>
      </c>
      <c r="G1519" s="3">
        <v>2005</v>
      </c>
      <c r="H1519" s="3" t="s">
        <v>22117</v>
      </c>
      <c r="I1519" s="3">
        <v>439</v>
      </c>
      <c r="J1519" s="3" t="s">
        <v>21091</v>
      </c>
      <c r="K1519" s="3" t="s">
        <v>1</v>
      </c>
      <c r="L1519" s="9">
        <v>45483</v>
      </c>
      <c r="M1519" s="9">
        <v>45585</v>
      </c>
      <c r="N1519" s="3">
        <v>1805</v>
      </c>
      <c r="O1519" s="3" t="s">
        <v>21106</v>
      </c>
      <c r="P1519" s="3" t="s">
        <v>21111</v>
      </c>
      <c r="Q1519" s="3">
        <v>392</v>
      </c>
      <c r="R1519" s="8" t="str">
        <f t="shared" si="23"/>
        <v>*392*</v>
      </c>
    </row>
    <row r="1520" spans="1:18" ht="19.8">
      <c r="A1520" s="3" t="s">
        <v>17680</v>
      </c>
      <c r="B1520" s="3" t="s">
        <v>151</v>
      </c>
      <c r="C1520" s="3" t="s">
        <v>17679</v>
      </c>
      <c r="D1520" s="3" t="s">
        <v>82</v>
      </c>
      <c r="E1520" s="3" t="s">
        <v>17678</v>
      </c>
      <c r="F1520" s="3" t="s">
        <v>77</v>
      </c>
      <c r="G1520" s="3">
        <v>2012</v>
      </c>
      <c r="H1520" s="3" t="s">
        <v>22117</v>
      </c>
      <c r="I1520" s="3">
        <v>350</v>
      </c>
      <c r="J1520" s="3" t="s">
        <v>21092</v>
      </c>
      <c r="K1520" s="3" t="s">
        <v>1</v>
      </c>
      <c r="L1520" s="9">
        <v>45213</v>
      </c>
      <c r="M1520" s="9">
        <v>45528</v>
      </c>
      <c r="N1520" s="3">
        <v>1725</v>
      </c>
      <c r="O1520" s="3" t="s">
        <v>21105</v>
      </c>
      <c r="P1520" s="3" t="s">
        <v>21112</v>
      </c>
      <c r="Q1520" s="3">
        <v>156</v>
      </c>
      <c r="R1520" s="8" t="str">
        <f t="shared" si="23"/>
        <v>*156*</v>
      </c>
    </row>
    <row r="1521" spans="1:18" ht="19.8">
      <c r="A1521" s="3" t="s">
        <v>17677</v>
      </c>
      <c r="B1521" s="3" t="s">
        <v>27</v>
      </c>
      <c r="C1521" s="3" t="s">
        <v>17676</v>
      </c>
      <c r="D1521" s="3" t="s">
        <v>25</v>
      </c>
      <c r="E1521" s="3" t="s">
        <v>17675</v>
      </c>
      <c r="F1521" s="3" t="s">
        <v>15</v>
      </c>
      <c r="G1521" s="3">
        <v>2015</v>
      </c>
      <c r="H1521" s="3" t="s">
        <v>22117</v>
      </c>
      <c r="I1521" s="3">
        <v>327</v>
      </c>
      <c r="J1521" s="3" t="s">
        <v>21102</v>
      </c>
      <c r="K1521" s="3" t="s">
        <v>1</v>
      </c>
      <c r="L1521" s="9">
        <v>45235</v>
      </c>
      <c r="M1521" s="9">
        <v>45586</v>
      </c>
      <c r="N1521" s="3">
        <v>1350</v>
      </c>
      <c r="O1521" s="3" t="s">
        <v>25</v>
      </c>
      <c r="P1521" s="3" t="s">
        <v>21111</v>
      </c>
      <c r="Q1521" s="3">
        <v>399</v>
      </c>
      <c r="R1521" s="8" t="str">
        <f t="shared" si="23"/>
        <v>*399*</v>
      </c>
    </row>
    <row r="1522" spans="1:18" ht="19.8">
      <c r="A1522" s="3" t="s">
        <v>17674</v>
      </c>
      <c r="B1522" s="3" t="s">
        <v>72</v>
      </c>
      <c r="C1522" s="3" t="s">
        <v>17673</v>
      </c>
      <c r="D1522" s="3" t="s">
        <v>36</v>
      </c>
      <c r="E1522" s="3" t="s">
        <v>17672</v>
      </c>
      <c r="F1522" s="3" t="s">
        <v>15</v>
      </c>
      <c r="G1522" s="3">
        <v>2015</v>
      </c>
      <c r="H1522" s="3" t="s">
        <v>22117</v>
      </c>
      <c r="I1522" s="3">
        <v>285</v>
      </c>
      <c r="J1522" s="3" t="s">
        <v>21096</v>
      </c>
      <c r="K1522" s="3" t="s">
        <v>1</v>
      </c>
      <c r="L1522" s="9">
        <v>45193</v>
      </c>
      <c r="M1522" s="9">
        <v>45482</v>
      </c>
      <c r="N1522" s="3">
        <v>925</v>
      </c>
      <c r="O1522" s="3" t="s">
        <v>21106</v>
      </c>
      <c r="P1522" s="3" t="s">
        <v>21114</v>
      </c>
      <c r="Q1522" s="3">
        <v>245</v>
      </c>
      <c r="R1522" s="8" t="str">
        <f t="shared" si="23"/>
        <v>*245*</v>
      </c>
    </row>
    <row r="1523" spans="1:18" ht="19.8">
      <c r="A1523" s="3" t="s">
        <v>17671</v>
      </c>
      <c r="B1523" s="3" t="s">
        <v>43</v>
      </c>
      <c r="C1523" s="3" t="s">
        <v>17670</v>
      </c>
      <c r="D1523" s="3" t="s">
        <v>41</v>
      </c>
      <c r="E1523" s="3" t="s">
        <v>17669</v>
      </c>
      <c r="F1523" s="3" t="s">
        <v>3</v>
      </c>
      <c r="G1523" s="3">
        <v>2018</v>
      </c>
      <c r="H1523" s="3" t="s">
        <v>22118</v>
      </c>
      <c r="I1523" s="3">
        <v>287</v>
      </c>
      <c r="J1523" s="3" t="s">
        <v>21086</v>
      </c>
      <c r="K1523" s="3" t="s">
        <v>0</v>
      </c>
      <c r="N1523" s="3">
        <v>1245</v>
      </c>
      <c r="O1523" s="3" t="s">
        <v>21106</v>
      </c>
      <c r="P1523" s="3" t="s">
        <v>21111</v>
      </c>
      <c r="Q1523" s="3">
        <v>417</v>
      </c>
      <c r="R1523" s="8" t="str">
        <f t="shared" si="23"/>
        <v>*417*</v>
      </c>
    </row>
    <row r="1524" spans="1:18" ht="19.8">
      <c r="A1524" s="3" t="s">
        <v>17668</v>
      </c>
      <c r="B1524" s="3" t="s">
        <v>138</v>
      </c>
      <c r="C1524" s="3" t="s">
        <v>14872</v>
      </c>
      <c r="D1524" s="3" t="s">
        <v>2</v>
      </c>
      <c r="E1524" s="3" t="s">
        <v>17667</v>
      </c>
      <c r="F1524" s="3" t="s">
        <v>77</v>
      </c>
      <c r="G1524" s="3">
        <v>2009</v>
      </c>
      <c r="H1524" s="3" t="s">
        <v>22118</v>
      </c>
      <c r="I1524" s="3">
        <v>134</v>
      </c>
      <c r="J1524" s="3" t="s">
        <v>21085</v>
      </c>
      <c r="K1524" s="3" t="s">
        <v>1</v>
      </c>
      <c r="L1524" s="9">
        <v>45166</v>
      </c>
      <c r="M1524" s="9">
        <v>45352</v>
      </c>
      <c r="N1524" s="3">
        <v>320</v>
      </c>
      <c r="O1524" s="3" t="s">
        <v>21073</v>
      </c>
      <c r="P1524" s="3" t="s">
        <v>21112</v>
      </c>
      <c r="Q1524" s="3">
        <v>357</v>
      </c>
      <c r="R1524" s="8" t="str">
        <f t="shared" si="23"/>
        <v>*357*</v>
      </c>
    </row>
    <row r="1525" spans="1:18" ht="19.8">
      <c r="A1525" s="3" t="s">
        <v>17666</v>
      </c>
      <c r="B1525" s="3" t="s">
        <v>52</v>
      </c>
      <c r="C1525" s="3" t="s">
        <v>17665</v>
      </c>
      <c r="D1525" s="3" t="s">
        <v>50</v>
      </c>
      <c r="E1525" s="3" t="s">
        <v>17664</v>
      </c>
      <c r="F1525" s="3" t="s">
        <v>48</v>
      </c>
      <c r="G1525" s="3">
        <v>2018</v>
      </c>
      <c r="H1525" s="3" t="s">
        <v>22116</v>
      </c>
      <c r="I1525" s="3">
        <v>102</v>
      </c>
      <c r="J1525" s="3" t="s">
        <v>21100</v>
      </c>
      <c r="K1525" s="3" t="s">
        <v>0</v>
      </c>
      <c r="N1525" s="3">
        <v>465</v>
      </c>
      <c r="O1525" s="3" t="s">
        <v>21106</v>
      </c>
      <c r="P1525" s="3" t="s">
        <v>21111</v>
      </c>
      <c r="Q1525" s="3">
        <v>295</v>
      </c>
      <c r="R1525" s="8" t="str">
        <f t="shared" si="23"/>
        <v>*295*</v>
      </c>
    </row>
    <row r="1526" spans="1:18" ht="19.8">
      <c r="A1526" s="3" t="s">
        <v>17663</v>
      </c>
      <c r="B1526" s="3" t="s">
        <v>97</v>
      </c>
      <c r="C1526" s="3" t="s">
        <v>17662</v>
      </c>
      <c r="D1526" s="3" t="s">
        <v>95</v>
      </c>
      <c r="E1526" s="3" t="s">
        <v>17661</v>
      </c>
      <c r="F1526" s="3" t="s">
        <v>77</v>
      </c>
      <c r="G1526" s="3">
        <v>2012</v>
      </c>
      <c r="H1526" s="3" t="s">
        <v>22118</v>
      </c>
      <c r="I1526" s="3">
        <v>222</v>
      </c>
      <c r="J1526" s="3" t="s">
        <v>21090</v>
      </c>
      <c r="K1526" s="3" t="s">
        <v>1</v>
      </c>
      <c r="L1526" s="9">
        <v>45421</v>
      </c>
      <c r="M1526" s="9">
        <v>45644</v>
      </c>
      <c r="N1526" s="3">
        <v>180</v>
      </c>
      <c r="O1526" s="3" t="s">
        <v>21105</v>
      </c>
      <c r="P1526" s="3" t="s">
        <v>21112</v>
      </c>
      <c r="Q1526" s="3">
        <v>279</v>
      </c>
      <c r="R1526" s="8" t="str">
        <f t="shared" si="23"/>
        <v>*279*</v>
      </c>
    </row>
    <row r="1527" spans="1:18" ht="19.8">
      <c r="A1527" s="3" t="s">
        <v>17660</v>
      </c>
      <c r="B1527" s="3" t="s">
        <v>22</v>
      </c>
      <c r="C1527" s="3" t="s">
        <v>17659</v>
      </c>
      <c r="D1527" s="3" t="s">
        <v>5</v>
      </c>
      <c r="E1527" s="3" t="s">
        <v>17658</v>
      </c>
      <c r="F1527" s="3" t="s">
        <v>77</v>
      </c>
      <c r="G1527" s="3">
        <v>2024</v>
      </c>
      <c r="H1527" s="3" t="s">
        <v>22117</v>
      </c>
      <c r="I1527" s="3">
        <v>480</v>
      </c>
      <c r="J1527" s="3" t="s">
        <v>21085</v>
      </c>
      <c r="K1527" s="3" t="s">
        <v>0</v>
      </c>
      <c r="N1527" s="3">
        <v>1855</v>
      </c>
      <c r="O1527" s="3" t="s">
        <v>21106</v>
      </c>
      <c r="P1527" s="3" t="s">
        <v>21112</v>
      </c>
      <c r="Q1527" s="3">
        <v>118</v>
      </c>
      <c r="R1527" s="8" t="str">
        <f t="shared" si="23"/>
        <v>*118*</v>
      </c>
    </row>
    <row r="1528" spans="1:18" ht="19.8">
      <c r="A1528" s="3" t="s">
        <v>17657</v>
      </c>
      <c r="B1528" s="3" t="s">
        <v>60</v>
      </c>
      <c r="C1528" s="3" t="s">
        <v>17656</v>
      </c>
      <c r="D1528" s="3" t="s">
        <v>41</v>
      </c>
      <c r="E1528" s="3" t="s">
        <v>17655</v>
      </c>
      <c r="F1528" s="3" t="s">
        <v>15</v>
      </c>
      <c r="G1528" s="3">
        <v>2023</v>
      </c>
      <c r="H1528" s="3" t="s">
        <v>22116</v>
      </c>
      <c r="I1528" s="3">
        <v>257</v>
      </c>
      <c r="J1528" s="3" t="s">
        <v>21086</v>
      </c>
      <c r="K1528" s="3" t="s">
        <v>1</v>
      </c>
      <c r="L1528" s="9">
        <v>45300</v>
      </c>
      <c r="M1528" s="9">
        <v>45599</v>
      </c>
      <c r="N1528" s="3">
        <v>1045</v>
      </c>
      <c r="O1528" s="3" t="s">
        <v>21106</v>
      </c>
      <c r="P1528" s="3" t="s">
        <v>21112</v>
      </c>
      <c r="Q1528" s="3">
        <v>126</v>
      </c>
      <c r="R1528" s="8" t="str">
        <f t="shared" si="23"/>
        <v>*126*</v>
      </c>
    </row>
    <row r="1529" spans="1:18" ht="19.8">
      <c r="A1529" s="3" t="s">
        <v>17654</v>
      </c>
      <c r="B1529" s="3" t="s">
        <v>344</v>
      </c>
      <c r="C1529" s="3" t="s">
        <v>17653</v>
      </c>
      <c r="D1529" s="3" t="s">
        <v>82</v>
      </c>
      <c r="E1529" s="3" t="s">
        <v>17652</v>
      </c>
      <c r="F1529" s="3" t="s">
        <v>77</v>
      </c>
      <c r="G1529" s="3">
        <v>2021</v>
      </c>
      <c r="H1529" s="3" t="s">
        <v>22116</v>
      </c>
      <c r="I1529" s="3">
        <v>492</v>
      </c>
      <c r="J1529" s="3" t="s">
        <v>21087</v>
      </c>
      <c r="K1529" s="3" t="s">
        <v>1</v>
      </c>
      <c r="L1529" s="9">
        <v>45063</v>
      </c>
      <c r="M1529" s="9">
        <v>45371</v>
      </c>
      <c r="N1529" s="3">
        <v>595</v>
      </c>
      <c r="O1529" s="3" t="s">
        <v>21105</v>
      </c>
      <c r="P1529" s="3" t="s">
        <v>21111</v>
      </c>
      <c r="Q1529" s="3">
        <v>168</v>
      </c>
      <c r="R1529" s="8" t="str">
        <f t="shared" si="23"/>
        <v>*168*</v>
      </c>
    </row>
    <row r="1530" spans="1:18" ht="19.8">
      <c r="A1530" s="3" t="s">
        <v>17651</v>
      </c>
      <c r="B1530" s="3" t="s">
        <v>433</v>
      </c>
      <c r="C1530" s="3" t="s">
        <v>17650</v>
      </c>
      <c r="D1530" s="3" t="s">
        <v>123</v>
      </c>
      <c r="E1530" s="3" t="s">
        <v>17649</v>
      </c>
      <c r="F1530" s="3" t="s">
        <v>3</v>
      </c>
      <c r="G1530" s="3">
        <v>2009</v>
      </c>
      <c r="H1530" s="3" t="s">
        <v>22116</v>
      </c>
      <c r="I1530" s="3">
        <v>214</v>
      </c>
      <c r="J1530" s="3" t="s">
        <v>21101</v>
      </c>
      <c r="K1530" s="3" t="s">
        <v>1</v>
      </c>
      <c r="L1530" s="9">
        <v>45489</v>
      </c>
      <c r="M1530" s="9">
        <v>45588</v>
      </c>
      <c r="N1530" s="3">
        <v>115</v>
      </c>
      <c r="O1530" s="3" t="s">
        <v>21106</v>
      </c>
      <c r="P1530" s="3" t="s">
        <v>21114</v>
      </c>
      <c r="Q1530" s="3">
        <v>205</v>
      </c>
      <c r="R1530" s="8" t="str">
        <f t="shared" si="23"/>
        <v>*205*</v>
      </c>
    </row>
    <row r="1531" spans="1:18" ht="19.8">
      <c r="A1531" s="3" t="s">
        <v>17648</v>
      </c>
      <c r="B1531" s="3" t="s">
        <v>60</v>
      </c>
      <c r="C1531" s="3" t="s">
        <v>17647</v>
      </c>
      <c r="D1531" s="3" t="s">
        <v>41</v>
      </c>
      <c r="E1531" s="3" t="s">
        <v>17646</v>
      </c>
      <c r="F1531" s="3" t="s">
        <v>29</v>
      </c>
      <c r="G1531" s="3">
        <v>2019</v>
      </c>
      <c r="H1531" s="3" t="s">
        <v>22118</v>
      </c>
      <c r="I1531" s="3">
        <v>267</v>
      </c>
      <c r="J1531" s="3" t="s">
        <v>21088</v>
      </c>
      <c r="K1531" s="3" t="s">
        <v>0</v>
      </c>
      <c r="N1531" s="3">
        <v>1945</v>
      </c>
      <c r="O1531" s="3" t="s">
        <v>21106</v>
      </c>
      <c r="P1531" s="3" t="s">
        <v>21113</v>
      </c>
      <c r="Q1531" s="3">
        <v>425</v>
      </c>
      <c r="R1531" s="8" t="str">
        <f t="shared" si="23"/>
        <v>*425*</v>
      </c>
    </row>
    <row r="1532" spans="1:18" ht="19.8">
      <c r="A1532" s="3" t="s">
        <v>17645</v>
      </c>
      <c r="B1532" s="3" t="s">
        <v>7</v>
      </c>
      <c r="C1532" s="3" t="s">
        <v>4472</v>
      </c>
      <c r="D1532" s="3" t="s">
        <v>5</v>
      </c>
      <c r="E1532" s="3" t="s">
        <v>17644</v>
      </c>
      <c r="F1532" s="3" t="s">
        <v>9</v>
      </c>
      <c r="G1532" s="3">
        <v>2022</v>
      </c>
      <c r="H1532" s="3" t="s">
        <v>22116</v>
      </c>
      <c r="I1532" s="3">
        <v>366</v>
      </c>
      <c r="J1532" s="3" t="s">
        <v>21093</v>
      </c>
      <c r="K1532" s="3" t="s">
        <v>1</v>
      </c>
      <c r="L1532" s="9">
        <v>45266</v>
      </c>
      <c r="M1532" s="9">
        <v>45408</v>
      </c>
      <c r="N1532" s="3">
        <v>1760</v>
      </c>
      <c r="O1532" s="3" t="s">
        <v>21106</v>
      </c>
      <c r="P1532" s="3" t="s">
        <v>21112</v>
      </c>
      <c r="Q1532" s="3">
        <v>211</v>
      </c>
      <c r="R1532" s="8" t="str">
        <f t="shared" si="23"/>
        <v>*211*</v>
      </c>
    </row>
    <row r="1533" spans="1:18" ht="19.8">
      <c r="A1533" s="3" t="s">
        <v>17643</v>
      </c>
      <c r="B1533" s="3" t="s">
        <v>304</v>
      </c>
      <c r="C1533" s="3" t="s">
        <v>17642</v>
      </c>
      <c r="D1533" s="3" t="s">
        <v>123</v>
      </c>
      <c r="E1533" s="3" t="s">
        <v>17641</v>
      </c>
      <c r="F1533" s="3" t="s">
        <v>15</v>
      </c>
      <c r="G1533" s="3">
        <v>2015</v>
      </c>
      <c r="H1533" s="3" t="s">
        <v>22118</v>
      </c>
      <c r="I1533" s="3">
        <v>314</v>
      </c>
      <c r="J1533" s="3" t="s">
        <v>21095</v>
      </c>
      <c r="K1533" s="3" t="s">
        <v>1</v>
      </c>
      <c r="L1533" s="9">
        <v>45611</v>
      </c>
      <c r="M1533" s="9">
        <v>45689</v>
      </c>
      <c r="N1533" s="3">
        <v>2380</v>
      </c>
      <c r="O1533" s="3" t="s">
        <v>21106</v>
      </c>
      <c r="P1533" s="3" t="s">
        <v>21113</v>
      </c>
      <c r="Q1533" s="3">
        <v>312</v>
      </c>
      <c r="R1533" s="8" t="str">
        <f t="shared" si="23"/>
        <v>*312*</v>
      </c>
    </row>
    <row r="1534" spans="1:18" ht="19.8">
      <c r="A1534" s="3" t="s">
        <v>17640</v>
      </c>
      <c r="B1534" s="3" t="s">
        <v>151</v>
      </c>
      <c r="C1534" s="3" t="s">
        <v>17639</v>
      </c>
      <c r="D1534" s="3" t="s">
        <v>82</v>
      </c>
      <c r="E1534" s="3" t="s">
        <v>17638</v>
      </c>
      <c r="F1534" s="3" t="s">
        <v>48</v>
      </c>
      <c r="G1534" s="3">
        <v>2014</v>
      </c>
      <c r="H1534" s="3" t="s">
        <v>22118</v>
      </c>
      <c r="I1534" s="3">
        <v>343</v>
      </c>
      <c r="J1534" s="3" t="s">
        <v>21099</v>
      </c>
      <c r="K1534" s="3" t="s">
        <v>0</v>
      </c>
      <c r="N1534" s="3">
        <v>2150</v>
      </c>
      <c r="O1534" s="3" t="s">
        <v>21105</v>
      </c>
      <c r="P1534" s="3" t="s">
        <v>21114</v>
      </c>
      <c r="Q1534" s="3">
        <v>237</v>
      </c>
      <c r="R1534" s="8" t="str">
        <f t="shared" si="23"/>
        <v>*237*</v>
      </c>
    </row>
    <row r="1535" spans="1:18" ht="19.8">
      <c r="A1535" s="3" t="s">
        <v>17637</v>
      </c>
      <c r="B1535" s="3" t="s">
        <v>426</v>
      </c>
      <c r="C1535" s="3" t="s">
        <v>17636</v>
      </c>
      <c r="D1535" s="3" t="s">
        <v>95</v>
      </c>
      <c r="E1535" s="3" t="s">
        <v>17635</v>
      </c>
      <c r="F1535" s="3" t="s">
        <v>3</v>
      </c>
      <c r="G1535" s="3">
        <v>2007</v>
      </c>
      <c r="H1535" s="3" t="s">
        <v>22118</v>
      </c>
      <c r="I1535" s="3">
        <v>320</v>
      </c>
      <c r="J1535" s="3" t="s">
        <v>21083</v>
      </c>
      <c r="K1535" s="3" t="s">
        <v>0</v>
      </c>
      <c r="N1535" s="3">
        <v>1660</v>
      </c>
      <c r="O1535" s="3" t="s">
        <v>21105</v>
      </c>
      <c r="P1535" s="3" t="s">
        <v>21114</v>
      </c>
      <c r="Q1535" s="3">
        <v>201</v>
      </c>
      <c r="R1535" s="8" t="str">
        <f t="shared" si="23"/>
        <v>*201*</v>
      </c>
    </row>
    <row r="1536" spans="1:18" ht="19.8">
      <c r="A1536" s="3" t="s">
        <v>17634</v>
      </c>
      <c r="B1536" s="3" t="s">
        <v>147</v>
      </c>
      <c r="C1536" s="3" t="s">
        <v>17633</v>
      </c>
      <c r="D1536" s="3" t="s">
        <v>5</v>
      </c>
      <c r="E1536" s="3" t="s">
        <v>17632</v>
      </c>
      <c r="F1536" s="3" t="s">
        <v>77</v>
      </c>
      <c r="G1536" s="3">
        <v>2013</v>
      </c>
      <c r="H1536" s="3" t="s">
        <v>22117</v>
      </c>
      <c r="I1536" s="3">
        <v>250</v>
      </c>
      <c r="J1536" s="3" t="s">
        <v>21087</v>
      </c>
      <c r="K1536" s="3" t="s">
        <v>1</v>
      </c>
      <c r="L1536" s="9">
        <v>45125</v>
      </c>
      <c r="M1536" s="9">
        <v>45206</v>
      </c>
      <c r="N1536" s="3">
        <v>2180</v>
      </c>
      <c r="O1536" s="3" t="s">
        <v>21106</v>
      </c>
      <c r="P1536" s="3" t="s">
        <v>21114</v>
      </c>
      <c r="Q1536" s="3">
        <v>425</v>
      </c>
      <c r="R1536" s="8" t="str">
        <f t="shared" si="23"/>
        <v>*425*</v>
      </c>
    </row>
    <row r="1537" spans="1:18" ht="19.8">
      <c r="A1537" s="3" t="s">
        <v>17631</v>
      </c>
      <c r="B1537" s="3" t="s">
        <v>243</v>
      </c>
      <c r="C1537" s="3" t="s">
        <v>17630</v>
      </c>
      <c r="D1537" s="3" t="s">
        <v>63</v>
      </c>
      <c r="E1537" s="3" t="s">
        <v>17629</v>
      </c>
      <c r="F1537" s="3" t="s">
        <v>15</v>
      </c>
      <c r="G1537" s="3">
        <v>2020</v>
      </c>
      <c r="H1537" s="3" t="s">
        <v>22117</v>
      </c>
      <c r="I1537" s="3">
        <v>98</v>
      </c>
      <c r="J1537" s="3" t="s">
        <v>21086</v>
      </c>
      <c r="K1537" s="3" t="s">
        <v>0</v>
      </c>
      <c r="N1537" s="3">
        <v>660</v>
      </c>
      <c r="O1537" s="3" t="s">
        <v>21106</v>
      </c>
      <c r="P1537" s="3" t="s">
        <v>21111</v>
      </c>
      <c r="Q1537" s="3">
        <v>216</v>
      </c>
      <c r="R1537" s="8" t="str">
        <f t="shared" si="23"/>
        <v>*216*</v>
      </c>
    </row>
    <row r="1538" spans="1:18" ht="19.8">
      <c r="A1538" s="3" t="s">
        <v>17628</v>
      </c>
      <c r="B1538" s="3" t="s">
        <v>160</v>
      </c>
      <c r="C1538" s="3" t="s">
        <v>183</v>
      </c>
      <c r="D1538" s="3" t="s">
        <v>31</v>
      </c>
      <c r="E1538" s="3" t="s">
        <v>17627</v>
      </c>
      <c r="F1538" s="3" t="s">
        <v>48</v>
      </c>
      <c r="G1538" s="3">
        <v>2009</v>
      </c>
      <c r="H1538" s="3" t="s">
        <v>22117</v>
      </c>
      <c r="I1538" s="3">
        <v>344</v>
      </c>
      <c r="J1538" s="3" t="s">
        <v>21085</v>
      </c>
      <c r="K1538" s="3" t="s">
        <v>1</v>
      </c>
      <c r="L1538" s="9">
        <v>44993</v>
      </c>
      <c r="M1538" s="9">
        <v>45258</v>
      </c>
      <c r="N1538" s="3">
        <v>1255</v>
      </c>
      <c r="O1538" s="3" t="s">
        <v>21106</v>
      </c>
      <c r="P1538" s="3" t="s">
        <v>21112</v>
      </c>
      <c r="Q1538" s="3">
        <v>224</v>
      </c>
      <c r="R1538" s="8" t="str">
        <f t="shared" si="23"/>
        <v>*224*</v>
      </c>
    </row>
    <row r="1539" spans="1:18" ht="19.8">
      <c r="A1539" s="3" t="s">
        <v>17626</v>
      </c>
      <c r="B1539" s="3" t="s">
        <v>7</v>
      </c>
      <c r="C1539" s="3" t="s">
        <v>17625</v>
      </c>
      <c r="D1539" s="3" t="s">
        <v>5</v>
      </c>
      <c r="E1539" s="3" t="s">
        <v>17624</v>
      </c>
      <c r="F1539" s="3" t="s">
        <v>15</v>
      </c>
      <c r="G1539" s="3">
        <v>2010</v>
      </c>
      <c r="H1539" s="3" t="s">
        <v>22117</v>
      </c>
      <c r="I1539" s="3">
        <v>310</v>
      </c>
      <c r="J1539" s="3" t="s">
        <v>21099</v>
      </c>
      <c r="K1539" s="3" t="s">
        <v>0</v>
      </c>
      <c r="N1539" s="3">
        <v>695</v>
      </c>
      <c r="O1539" s="3" t="s">
        <v>21106</v>
      </c>
      <c r="P1539" s="3" t="s">
        <v>21114</v>
      </c>
      <c r="Q1539" s="3">
        <v>378</v>
      </c>
      <c r="R1539" s="8" t="str">
        <f t="shared" si="23"/>
        <v>*378*</v>
      </c>
    </row>
    <row r="1540" spans="1:18" ht="19.8">
      <c r="A1540" s="3" t="s">
        <v>17623</v>
      </c>
      <c r="B1540" s="3" t="s">
        <v>478</v>
      </c>
      <c r="C1540" s="3" t="s">
        <v>17622</v>
      </c>
      <c r="D1540" s="3" t="s">
        <v>95</v>
      </c>
      <c r="E1540" s="3" t="s">
        <v>17621</v>
      </c>
      <c r="F1540" s="3" t="s">
        <v>9</v>
      </c>
      <c r="G1540" s="3">
        <v>2015</v>
      </c>
      <c r="H1540" s="3" t="s">
        <v>22118</v>
      </c>
      <c r="I1540" s="3">
        <v>337</v>
      </c>
      <c r="J1540" s="3" t="s">
        <v>21099</v>
      </c>
      <c r="K1540" s="3" t="s">
        <v>1</v>
      </c>
      <c r="L1540" s="9">
        <v>45333</v>
      </c>
      <c r="M1540" s="9">
        <v>45546</v>
      </c>
      <c r="N1540" s="3">
        <v>500</v>
      </c>
      <c r="O1540" s="3" t="s">
        <v>21105</v>
      </c>
      <c r="P1540" s="3" t="s">
        <v>21114</v>
      </c>
      <c r="Q1540" s="3">
        <v>167</v>
      </c>
      <c r="R1540" s="8" t="str">
        <f t="shared" ref="R1540:R1603" si="24">"*"&amp;Q1540&amp;"*"</f>
        <v>*167*</v>
      </c>
    </row>
    <row r="1541" spans="1:18" ht="19.8">
      <c r="A1541" s="3" t="s">
        <v>17620</v>
      </c>
      <c r="B1541" s="3" t="s">
        <v>151</v>
      </c>
      <c r="C1541" s="3" t="s">
        <v>17619</v>
      </c>
      <c r="D1541" s="3" t="s">
        <v>82</v>
      </c>
      <c r="E1541" s="3" t="s">
        <v>17618</v>
      </c>
      <c r="F1541" s="3" t="s">
        <v>3</v>
      </c>
      <c r="G1541" s="3">
        <v>2019</v>
      </c>
      <c r="H1541" s="3" t="s">
        <v>22118</v>
      </c>
      <c r="I1541" s="3">
        <v>122</v>
      </c>
      <c r="J1541" s="3" t="s">
        <v>21101</v>
      </c>
      <c r="K1541" s="3" t="s">
        <v>1</v>
      </c>
      <c r="L1541" s="9">
        <v>45698</v>
      </c>
      <c r="M1541" s="9">
        <v>45706</v>
      </c>
      <c r="N1541" s="3">
        <v>1715</v>
      </c>
      <c r="O1541" s="3" t="s">
        <v>21105</v>
      </c>
      <c r="P1541" s="3" t="s">
        <v>21111</v>
      </c>
      <c r="Q1541" s="3">
        <v>164</v>
      </c>
      <c r="R1541" s="8" t="str">
        <f t="shared" si="24"/>
        <v>*164*</v>
      </c>
    </row>
    <row r="1542" spans="1:18" ht="19.8">
      <c r="A1542" s="3" t="s">
        <v>17617</v>
      </c>
      <c r="B1542" s="3" t="s">
        <v>72</v>
      </c>
      <c r="C1542" s="3" t="s">
        <v>17616</v>
      </c>
      <c r="D1542" s="3" t="s">
        <v>36</v>
      </c>
      <c r="E1542" s="3" t="s">
        <v>17615</v>
      </c>
      <c r="F1542" s="3" t="s">
        <v>29</v>
      </c>
      <c r="G1542" s="3">
        <v>2015</v>
      </c>
      <c r="H1542" s="3" t="s">
        <v>22116</v>
      </c>
      <c r="I1542" s="3">
        <v>294</v>
      </c>
      <c r="J1542" s="3" t="s">
        <v>21094</v>
      </c>
      <c r="K1542" s="3" t="s">
        <v>1</v>
      </c>
      <c r="L1542" s="9">
        <v>45674</v>
      </c>
      <c r="M1542" s="9">
        <v>45697</v>
      </c>
      <c r="N1542" s="3">
        <v>1620</v>
      </c>
      <c r="O1542" s="3" t="s">
        <v>21106</v>
      </c>
      <c r="P1542" s="3" t="s">
        <v>21111</v>
      </c>
      <c r="Q1542" s="3">
        <v>295</v>
      </c>
      <c r="R1542" s="8" t="str">
        <f t="shared" si="24"/>
        <v>*295*</v>
      </c>
    </row>
    <row r="1543" spans="1:18" ht="19.8">
      <c r="A1543" s="3" t="s">
        <v>17614</v>
      </c>
      <c r="B1543" s="3" t="s">
        <v>196</v>
      </c>
      <c r="C1543" s="3" t="s">
        <v>17613</v>
      </c>
      <c r="D1543" s="3" t="s">
        <v>36</v>
      </c>
      <c r="E1543" s="3" t="s">
        <v>17612</v>
      </c>
      <c r="F1543" s="3" t="s">
        <v>48</v>
      </c>
      <c r="G1543" s="3">
        <v>2009</v>
      </c>
      <c r="H1543" s="3" t="s">
        <v>22118</v>
      </c>
      <c r="I1543" s="3">
        <v>240</v>
      </c>
      <c r="J1543" s="3" t="s">
        <v>21087</v>
      </c>
      <c r="K1543" s="3" t="s">
        <v>1</v>
      </c>
      <c r="L1543" s="9">
        <v>45317</v>
      </c>
      <c r="M1543" s="9">
        <v>45503</v>
      </c>
      <c r="N1543" s="3">
        <v>1920</v>
      </c>
      <c r="O1543" s="3" t="s">
        <v>21106</v>
      </c>
      <c r="P1543" s="3" t="s">
        <v>21112</v>
      </c>
      <c r="Q1543" s="3">
        <v>435</v>
      </c>
      <c r="R1543" s="8" t="str">
        <f t="shared" si="24"/>
        <v>*435*</v>
      </c>
    </row>
    <row r="1544" spans="1:18" ht="19.8">
      <c r="A1544" s="3" t="s">
        <v>17611</v>
      </c>
      <c r="B1544" s="3" t="s">
        <v>455</v>
      </c>
      <c r="C1544" s="3" t="s">
        <v>17610</v>
      </c>
      <c r="D1544" s="3" t="s">
        <v>14</v>
      </c>
      <c r="E1544" s="3" t="s">
        <v>17609</v>
      </c>
      <c r="F1544" s="3" t="s">
        <v>9</v>
      </c>
      <c r="G1544" s="3">
        <v>2022</v>
      </c>
      <c r="H1544" s="3" t="s">
        <v>22118</v>
      </c>
      <c r="I1544" s="3">
        <v>391</v>
      </c>
      <c r="J1544" s="3" t="s">
        <v>21093</v>
      </c>
      <c r="K1544" s="3" t="s">
        <v>1</v>
      </c>
      <c r="L1544" s="9">
        <v>45025</v>
      </c>
      <c r="M1544" s="9">
        <v>45163</v>
      </c>
      <c r="N1544" s="3">
        <v>1495</v>
      </c>
      <c r="O1544" s="3" t="s">
        <v>21106</v>
      </c>
      <c r="P1544" s="3" t="s">
        <v>21111</v>
      </c>
      <c r="Q1544" s="3">
        <v>352</v>
      </c>
      <c r="R1544" s="8" t="str">
        <f t="shared" si="24"/>
        <v>*352*</v>
      </c>
    </row>
    <row r="1545" spans="1:18" ht="19.8">
      <c r="A1545" s="3" t="s">
        <v>17608</v>
      </c>
      <c r="B1545" s="3" t="s">
        <v>60</v>
      </c>
      <c r="C1545" s="3" t="s">
        <v>17607</v>
      </c>
      <c r="D1545" s="3" t="s">
        <v>41</v>
      </c>
      <c r="E1545" s="3" t="s">
        <v>17606</v>
      </c>
      <c r="F1545" s="3" t="s">
        <v>9</v>
      </c>
      <c r="G1545" s="3">
        <v>2020</v>
      </c>
      <c r="H1545" s="3" t="s">
        <v>22118</v>
      </c>
      <c r="I1545" s="3">
        <v>478</v>
      </c>
      <c r="J1545" s="3" t="s">
        <v>21092</v>
      </c>
      <c r="K1545" s="3" t="s">
        <v>1</v>
      </c>
      <c r="L1545" s="9">
        <v>45690</v>
      </c>
      <c r="M1545" s="9">
        <v>45700</v>
      </c>
      <c r="N1545" s="3">
        <v>865</v>
      </c>
      <c r="O1545" s="3" t="s">
        <v>21106</v>
      </c>
      <c r="P1545" s="3" t="s">
        <v>21114</v>
      </c>
      <c r="Q1545" s="3">
        <v>286</v>
      </c>
      <c r="R1545" s="8" t="str">
        <f t="shared" si="24"/>
        <v>*286*</v>
      </c>
    </row>
    <row r="1546" spans="1:18" ht="19.8">
      <c r="A1546" s="3" t="s">
        <v>17605</v>
      </c>
      <c r="B1546" s="3" t="s">
        <v>108</v>
      </c>
      <c r="C1546" s="3" t="s">
        <v>17604</v>
      </c>
      <c r="D1546" s="3" t="s">
        <v>63</v>
      </c>
      <c r="E1546" s="3" t="s">
        <v>17603</v>
      </c>
      <c r="F1546" s="3" t="s">
        <v>15</v>
      </c>
      <c r="G1546" s="3">
        <v>2016</v>
      </c>
      <c r="H1546" s="3" t="s">
        <v>22117</v>
      </c>
      <c r="I1546" s="3">
        <v>393</v>
      </c>
      <c r="J1546" s="3" t="s">
        <v>21100</v>
      </c>
      <c r="K1546" s="3" t="s">
        <v>0</v>
      </c>
      <c r="N1546" s="3">
        <v>2275</v>
      </c>
      <c r="O1546" s="3" t="s">
        <v>21106</v>
      </c>
      <c r="P1546" s="3" t="s">
        <v>21111</v>
      </c>
      <c r="Q1546" s="3">
        <v>111</v>
      </c>
      <c r="R1546" s="8" t="str">
        <f t="shared" si="24"/>
        <v>*111*</v>
      </c>
    </row>
    <row r="1547" spans="1:18" ht="19.8">
      <c r="A1547" s="3" t="s">
        <v>17602</v>
      </c>
      <c r="B1547" s="3" t="s">
        <v>12</v>
      </c>
      <c r="C1547" s="3" t="s">
        <v>17601</v>
      </c>
      <c r="D1547" s="3" t="s">
        <v>2</v>
      </c>
      <c r="E1547" s="3" t="s">
        <v>17600</v>
      </c>
      <c r="F1547" s="3" t="s">
        <v>48</v>
      </c>
      <c r="G1547" s="3">
        <v>2017</v>
      </c>
      <c r="H1547" s="3" t="s">
        <v>22117</v>
      </c>
      <c r="I1547" s="3">
        <v>476</v>
      </c>
      <c r="J1547" s="3" t="s">
        <v>21092</v>
      </c>
      <c r="K1547" s="3" t="s">
        <v>1</v>
      </c>
      <c r="L1547" s="9">
        <v>45020</v>
      </c>
      <c r="M1547" s="9">
        <v>45518</v>
      </c>
      <c r="N1547" s="3">
        <v>2120</v>
      </c>
      <c r="O1547" s="3" t="s">
        <v>21073</v>
      </c>
      <c r="P1547" s="3" t="s">
        <v>21112</v>
      </c>
      <c r="Q1547" s="3">
        <v>155</v>
      </c>
      <c r="R1547" s="8" t="str">
        <f t="shared" si="24"/>
        <v>*155*</v>
      </c>
    </row>
    <row r="1548" spans="1:18" ht="19.8">
      <c r="A1548" s="3" t="s">
        <v>17598</v>
      </c>
      <c r="B1548" s="3" t="s">
        <v>43</v>
      </c>
      <c r="C1548" s="3" t="s">
        <v>17597</v>
      </c>
      <c r="D1548" s="3" t="s">
        <v>41</v>
      </c>
      <c r="E1548" s="3" t="s">
        <v>17596</v>
      </c>
      <c r="F1548" s="3" t="s">
        <v>3</v>
      </c>
      <c r="G1548" s="3">
        <v>2015</v>
      </c>
      <c r="H1548" s="3" t="s">
        <v>22117</v>
      </c>
      <c r="I1548" s="3">
        <v>467</v>
      </c>
      <c r="J1548" s="3" t="s">
        <v>21102</v>
      </c>
      <c r="K1548" s="3" t="s">
        <v>1</v>
      </c>
      <c r="L1548" s="9">
        <v>45138</v>
      </c>
      <c r="M1548" s="9">
        <v>45506</v>
      </c>
      <c r="N1548" s="3">
        <v>320</v>
      </c>
      <c r="O1548" s="3" t="s">
        <v>21106</v>
      </c>
      <c r="P1548" s="3" t="s">
        <v>21111</v>
      </c>
      <c r="Q1548" s="3">
        <v>163</v>
      </c>
      <c r="R1548" s="8" t="str">
        <f t="shared" si="24"/>
        <v>*163*</v>
      </c>
    </row>
    <row r="1549" spans="1:18" ht="19.8">
      <c r="A1549" s="3" t="s">
        <v>17595</v>
      </c>
      <c r="B1549" s="3" t="s">
        <v>243</v>
      </c>
      <c r="C1549" s="3" t="s">
        <v>17594</v>
      </c>
      <c r="D1549" s="3" t="s">
        <v>63</v>
      </c>
      <c r="E1549" s="3" t="s">
        <v>17593</v>
      </c>
      <c r="F1549" s="3" t="s">
        <v>77</v>
      </c>
      <c r="G1549" s="3">
        <v>2014</v>
      </c>
      <c r="H1549" s="3" t="s">
        <v>22117</v>
      </c>
      <c r="I1549" s="3">
        <v>194</v>
      </c>
      <c r="J1549" s="3" t="s">
        <v>21084</v>
      </c>
      <c r="K1549" s="3" t="s">
        <v>1</v>
      </c>
      <c r="L1549" s="9">
        <v>45124</v>
      </c>
      <c r="M1549" s="9">
        <v>45296</v>
      </c>
      <c r="N1549" s="3">
        <v>325</v>
      </c>
      <c r="O1549" s="3" t="s">
        <v>21106</v>
      </c>
      <c r="P1549" s="3" t="s">
        <v>21112</v>
      </c>
      <c r="Q1549" s="3">
        <v>303</v>
      </c>
      <c r="R1549" s="8" t="str">
        <f t="shared" si="24"/>
        <v>*303*</v>
      </c>
    </row>
    <row r="1550" spans="1:18" ht="19.8">
      <c r="A1550" s="3" t="s">
        <v>17592</v>
      </c>
      <c r="B1550" s="3" t="s">
        <v>72</v>
      </c>
      <c r="C1550" s="3" t="s">
        <v>17591</v>
      </c>
      <c r="D1550" s="3" t="s">
        <v>36</v>
      </c>
      <c r="E1550" s="3" t="s">
        <v>17590</v>
      </c>
      <c r="F1550" s="3" t="s">
        <v>15</v>
      </c>
      <c r="G1550" s="3">
        <v>2024</v>
      </c>
      <c r="H1550" s="3" t="s">
        <v>22118</v>
      </c>
      <c r="I1550" s="3">
        <v>170</v>
      </c>
      <c r="J1550" s="3" t="s">
        <v>21096</v>
      </c>
      <c r="K1550" s="3" t="s">
        <v>0</v>
      </c>
      <c r="N1550" s="3">
        <v>2140</v>
      </c>
      <c r="O1550" s="3" t="s">
        <v>21106</v>
      </c>
      <c r="P1550" s="3" t="s">
        <v>21112</v>
      </c>
      <c r="Q1550" s="3">
        <v>254</v>
      </c>
      <c r="R1550" s="8" t="str">
        <f t="shared" si="24"/>
        <v>*254*</v>
      </c>
    </row>
    <row r="1551" spans="1:18" ht="19.8">
      <c r="A1551" s="3" t="s">
        <v>17589</v>
      </c>
      <c r="B1551" s="3" t="s">
        <v>138</v>
      </c>
      <c r="C1551" s="3" t="s">
        <v>17588</v>
      </c>
      <c r="D1551" s="3" t="s">
        <v>2</v>
      </c>
      <c r="E1551" s="3" t="s">
        <v>17587</v>
      </c>
      <c r="F1551" s="3" t="s">
        <v>9</v>
      </c>
      <c r="G1551" s="3">
        <v>2014</v>
      </c>
      <c r="H1551" s="3" t="s">
        <v>22118</v>
      </c>
      <c r="I1551" s="3">
        <v>105</v>
      </c>
      <c r="J1551" s="3" t="s">
        <v>21086</v>
      </c>
      <c r="K1551" s="3" t="s">
        <v>1</v>
      </c>
      <c r="L1551" s="9">
        <v>45034</v>
      </c>
      <c r="M1551" s="9">
        <v>45230</v>
      </c>
      <c r="N1551" s="3">
        <v>1870</v>
      </c>
      <c r="O1551" s="3" t="s">
        <v>21073</v>
      </c>
      <c r="P1551" s="3" t="s">
        <v>21112</v>
      </c>
      <c r="Q1551" s="3">
        <v>240</v>
      </c>
      <c r="R1551" s="8" t="str">
        <f t="shared" si="24"/>
        <v>*240*</v>
      </c>
    </row>
    <row r="1552" spans="1:18" ht="19.8">
      <c r="A1552" s="3" t="s">
        <v>17586</v>
      </c>
      <c r="B1552" s="3" t="s">
        <v>256</v>
      </c>
      <c r="C1552" s="3" t="s">
        <v>17585</v>
      </c>
      <c r="D1552" s="3" t="s">
        <v>14</v>
      </c>
      <c r="E1552" s="3" t="s">
        <v>17584</v>
      </c>
      <c r="F1552" s="3" t="s">
        <v>48</v>
      </c>
      <c r="G1552" s="3">
        <v>2017</v>
      </c>
      <c r="H1552" s="3" t="s">
        <v>22116</v>
      </c>
      <c r="I1552" s="3">
        <v>446</v>
      </c>
      <c r="J1552" s="3" t="s">
        <v>21086</v>
      </c>
      <c r="K1552" s="3" t="s">
        <v>0</v>
      </c>
      <c r="N1552" s="3">
        <v>1170</v>
      </c>
      <c r="O1552" s="3" t="s">
        <v>21106</v>
      </c>
      <c r="P1552" s="3" t="s">
        <v>21111</v>
      </c>
      <c r="Q1552" s="3">
        <v>264</v>
      </c>
      <c r="R1552" s="8" t="str">
        <f t="shared" si="24"/>
        <v>*264*</v>
      </c>
    </row>
    <row r="1553" spans="1:18" ht="19.8">
      <c r="A1553" s="3" t="s">
        <v>17583</v>
      </c>
      <c r="B1553" s="3" t="s">
        <v>160</v>
      </c>
      <c r="C1553" s="3" t="s">
        <v>17582</v>
      </c>
      <c r="D1553" s="3" t="s">
        <v>31</v>
      </c>
      <c r="E1553" s="3" t="s">
        <v>17581</v>
      </c>
      <c r="F1553" s="3" t="s">
        <v>77</v>
      </c>
      <c r="G1553" s="3">
        <v>2007</v>
      </c>
      <c r="H1553" s="3" t="s">
        <v>22118</v>
      </c>
      <c r="I1553" s="3">
        <v>482</v>
      </c>
      <c r="J1553" s="3" t="s">
        <v>21089</v>
      </c>
      <c r="K1553" s="3" t="s">
        <v>0</v>
      </c>
      <c r="N1553" s="3">
        <v>1540</v>
      </c>
      <c r="O1553" s="3" t="s">
        <v>21106</v>
      </c>
      <c r="P1553" s="3" t="s">
        <v>21114</v>
      </c>
      <c r="Q1553" s="3">
        <v>192</v>
      </c>
      <c r="R1553" s="8" t="str">
        <f t="shared" si="24"/>
        <v>*192*</v>
      </c>
    </row>
    <row r="1554" spans="1:18" ht="19.8">
      <c r="A1554" s="3" t="s">
        <v>17580</v>
      </c>
      <c r="B1554" s="3" t="s">
        <v>43</v>
      </c>
      <c r="C1554" s="3" t="s">
        <v>17579</v>
      </c>
      <c r="D1554" s="3" t="s">
        <v>41</v>
      </c>
      <c r="E1554" s="3" t="s">
        <v>17578</v>
      </c>
      <c r="F1554" s="3" t="s">
        <v>77</v>
      </c>
      <c r="G1554" s="3">
        <v>2009</v>
      </c>
      <c r="H1554" s="3" t="s">
        <v>22117</v>
      </c>
      <c r="I1554" s="3">
        <v>475</v>
      </c>
      <c r="J1554" s="3" t="s">
        <v>21089</v>
      </c>
      <c r="K1554" s="3" t="s">
        <v>0</v>
      </c>
      <c r="N1554" s="3">
        <v>505</v>
      </c>
      <c r="O1554" s="3" t="s">
        <v>21106</v>
      </c>
      <c r="P1554" s="3" t="s">
        <v>21113</v>
      </c>
      <c r="Q1554" s="3">
        <v>396</v>
      </c>
      <c r="R1554" s="8" t="str">
        <f t="shared" si="24"/>
        <v>*396*</v>
      </c>
    </row>
    <row r="1555" spans="1:18" ht="19.8">
      <c r="A1555" s="3" t="s">
        <v>17577</v>
      </c>
      <c r="B1555" s="3" t="s">
        <v>72</v>
      </c>
      <c r="C1555" s="3" t="s">
        <v>17576</v>
      </c>
      <c r="D1555" s="3" t="s">
        <v>36</v>
      </c>
      <c r="E1555" s="3" t="s">
        <v>17575</v>
      </c>
      <c r="F1555" s="3" t="s">
        <v>15</v>
      </c>
      <c r="G1555" s="3">
        <v>2005</v>
      </c>
      <c r="H1555" s="3" t="s">
        <v>22116</v>
      </c>
      <c r="I1555" s="3">
        <v>480</v>
      </c>
      <c r="J1555" s="3" t="s">
        <v>21099</v>
      </c>
      <c r="K1555" s="3" t="s">
        <v>0</v>
      </c>
      <c r="N1555" s="3">
        <v>1140</v>
      </c>
      <c r="O1555" s="3" t="s">
        <v>21106</v>
      </c>
      <c r="P1555" s="3" t="s">
        <v>21112</v>
      </c>
      <c r="Q1555" s="3">
        <v>239</v>
      </c>
      <c r="R1555" s="8" t="str">
        <f t="shared" si="24"/>
        <v>*239*</v>
      </c>
    </row>
    <row r="1556" spans="1:18" ht="19.8">
      <c r="A1556" s="3" t="s">
        <v>17574</v>
      </c>
      <c r="B1556" s="3" t="s">
        <v>18</v>
      </c>
      <c r="C1556" s="3" t="s">
        <v>17573</v>
      </c>
      <c r="D1556" s="3" t="s">
        <v>14</v>
      </c>
      <c r="E1556" s="3" t="s">
        <v>17572</v>
      </c>
      <c r="F1556" s="3" t="s">
        <v>48</v>
      </c>
      <c r="G1556" s="3">
        <v>2008</v>
      </c>
      <c r="H1556" s="3" t="s">
        <v>22116</v>
      </c>
      <c r="I1556" s="3">
        <v>158</v>
      </c>
      <c r="J1556" s="3" t="s">
        <v>21098</v>
      </c>
      <c r="K1556" s="3" t="s">
        <v>1</v>
      </c>
      <c r="L1556" s="9">
        <v>45167</v>
      </c>
      <c r="M1556" s="9">
        <v>45387</v>
      </c>
      <c r="N1556" s="3">
        <v>1730</v>
      </c>
      <c r="O1556" s="3" t="s">
        <v>21106</v>
      </c>
      <c r="P1556" s="3" t="s">
        <v>21113</v>
      </c>
      <c r="Q1556" s="3">
        <v>188</v>
      </c>
      <c r="R1556" s="8" t="str">
        <f t="shared" si="24"/>
        <v>*188*</v>
      </c>
    </row>
    <row r="1557" spans="1:18" ht="19.8">
      <c r="A1557" s="3" t="s">
        <v>17571</v>
      </c>
      <c r="B1557" s="3" t="s">
        <v>433</v>
      </c>
      <c r="C1557" s="3" t="s">
        <v>17570</v>
      </c>
      <c r="D1557" s="3" t="s">
        <v>123</v>
      </c>
      <c r="E1557" s="3" t="s">
        <v>17569</v>
      </c>
      <c r="F1557" s="3" t="s">
        <v>48</v>
      </c>
      <c r="G1557" s="3">
        <v>2007</v>
      </c>
      <c r="H1557" s="3" t="s">
        <v>22116</v>
      </c>
      <c r="I1557" s="3">
        <v>429</v>
      </c>
      <c r="J1557" s="3" t="s">
        <v>21094</v>
      </c>
      <c r="K1557" s="3" t="s">
        <v>1</v>
      </c>
      <c r="L1557" s="9">
        <v>45644</v>
      </c>
      <c r="M1557" s="9">
        <v>45669</v>
      </c>
      <c r="N1557" s="3">
        <v>785</v>
      </c>
      <c r="O1557" s="3" t="s">
        <v>21106</v>
      </c>
      <c r="P1557" s="3" t="s">
        <v>21114</v>
      </c>
      <c r="Q1557" s="3">
        <v>227</v>
      </c>
      <c r="R1557" s="8" t="str">
        <f t="shared" si="24"/>
        <v>*227*</v>
      </c>
    </row>
    <row r="1558" spans="1:18" ht="19.8">
      <c r="A1558" s="3" t="s">
        <v>17568</v>
      </c>
      <c r="B1558" s="3" t="s">
        <v>147</v>
      </c>
      <c r="C1558" s="3" t="s">
        <v>17567</v>
      </c>
      <c r="D1558" s="3" t="s">
        <v>5</v>
      </c>
      <c r="E1558" s="3" t="s">
        <v>17566</v>
      </c>
      <c r="F1558" s="3" t="s">
        <v>9</v>
      </c>
      <c r="G1558" s="3">
        <v>2017</v>
      </c>
      <c r="H1558" s="3" t="s">
        <v>22118</v>
      </c>
      <c r="I1558" s="3">
        <v>397</v>
      </c>
      <c r="J1558" s="3" t="s">
        <v>21090</v>
      </c>
      <c r="K1558" s="3" t="s">
        <v>1</v>
      </c>
      <c r="L1558" s="9">
        <v>45350</v>
      </c>
      <c r="M1558" s="9">
        <v>45614</v>
      </c>
      <c r="N1558" s="3">
        <v>885</v>
      </c>
      <c r="O1558" s="3" t="s">
        <v>21106</v>
      </c>
      <c r="P1558" s="3" t="s">
        <v>21114</v>
      </c>
      <c r="Q1558" s="3">
        <v>176</v>
      </c>
      <c r="R1558" s="8" t="str">
        <f t="shared" si="24"/>
        <v>*176*</v>
      </c>
    </row>
    <row r="1559" spans="1:18" ht="19.8">
      <c r="A1559" s="3" t="s">
        <v>17565</v>
      </c>
      <c r="B1559" s="3" t="s">
        <v>344</v>
      </c>
      <c r="C1559" s="3" t="s">
        <v>17564</v>
      </c>
      <c r="D1559" s="3" t="s">
        <v>82</v>
      </c>
      <c r="E1559" s="3" t="s">
        <v>17563</v>
      </c>
      <c r="F1559" s="3" t="s">
        <v>48</v>
      </c>
      <c r="G1559" s="3">
        <v>2013</v>
      </c>
      <c r="H1559" s="3" t="s">
        <v>22116</v>
      </c>
      <c r="I1559" s="3">
        <v>133</v>
      </c>
      <c r="J1559" s="3" t="s">
        <v>21092</v>
      </c>
      <c r="K1559" s="3" t="s">
        <v>0</v>
      </c>
      <c r="N1559" s="3">
        <v>465</v>
      </c>
      <c r="O1559" s="3" t="s">
        <v>21105</v>
      </c>
      <c r="P1559" s="3" t="s">
        <v>21114</v>
      </c>
      <c r="Q1559" s="3">
        <v>450</v>
      </c>
      <c r="R1559" s="8" t="str">
        <f t="shared" si="24"/>
        <v>*450*</v>
      </c>
    </row>
    <row r="1560" spans="1:18" ht="19.8">
      <c r="A1560" s="3" t="s">
        <v>17562</v>
      </c>
      <c r="B1560" s="3" t="s">
        <v>18</v>
      </c>
      <c r="C1560" s="3" t="s">
        <v>17561</v>
      </c>
      <c r="D1560" s="3" t="s">
        <v>14</v>
      </c>
      <c r="E1560" s="3" t="s">
        <v>17560</v>
      </c>
      <c r="F1560" s="3" t="s">
        <v>3</v>
      </c>
      <c r="G1560" s="3">
        <v>2015</v>
      </c>
      <c r="H1560" s="3" t="s">
        <v>22118</v>
      </c>
      <c r="I1560" s="3">
        <v>361</v>
      </c>
      <c r="J1560" s="3" t="s">
        <v>21094</v>
      </c>
      <c r="K1560" s="3" t="s">
        <v>1</v>
      </c>
      <c r="L1560" s="9">
        <v>45221</v>
      </c>
      <c r="M1560" s="9">
        <v>45283</v>
      </c>
      <c r="N1560" s="3">
        <v>2265</v>
      </c>
      <c r="O1560" s="3" t="s">
        <v>21106</v>
      </c>
      <c r="P1560" s="3" t="s">
        <v>21111</v>
      </c>
      <c r="Q1560" s="3">
        <v>302</v>
      </c>
      <c r="R1560" s="8" t="str">
        <f t="shared" si="24"/>
        <v>*302*</v>
      </c>
    </row>
    <row r="1561" spans="1:18" ht="19.8">
      <c r="A1561" s="3" t="s">
        <v>17559</v>
      </c>
      <c r="B1561" s="3" t="s">
        <v>155</v>
      </c>
      <c r="C1561" s="3" t="s">
        <v>17558</v>
      </c>
      <c r="D1561" s="3" t="s">
        <v>50</v>
      </c>
      <c r="E1561" s="3" t="s">
        <v>17557</v>
      </c>
      <c r="F1561" s="3" t="s">
        <v>77</v>
      </c>
      <c r="G1561" s="3">
        <v>2014</v>
      </c>
      <c r="H1561" s="3" t="s">
        <v>22118</v>
      </c>
      <c r="I1561" s="3">
        <v>139</v>
      </c>
      <c r="J1561" s="3" t="s">
        <v>21084</v>
      </c>
      <c r="K1561" s="3" t="s">
        <v>1</v>
      </c>
      <c r="L1561" s="9">
        <v>45386</v>
      </c>
      <c r="M1561" s="9">
        <v>45607</v>
      </c>
      <c r="N1561" s="3">
        <v>1665</v>
      </c>
      <c r="O1561" s="3" t="s">
        <v>21106</v>
      </c>
      <c r="P1561" s="3" t="s">
        <v>21112</v>
      </c>
      <c r="Q1561" s="3">
        <v>282</v>
      </c>
      <c r="R1561" s="8" t="str">
        <f t="shared" si="24"/>
        <v>*282*</v>
      </c>
    </row>
    <row r="1562" spans="1:18" ht="19.8">
      <c r="A1562" s="3" t="s">
        <v>17556</v>
      </c>
      <c r="B1562" s="3" t="s">
        <v>151</v>
      </c>
      <c r="C1562" s="3" t="s">
        <v>6860</v>
      </c>
      <c r="D1562" s="3" t="s">
        <v>82</v>
      </c>
      <c r="E1562" s="3" t="s">
        <v>17555</v>
      </c>
      <c r="F1562" s="3" t="s">
        <v>15</v>
      </c>
      <c r="G1562" s="3">
        <v>2007</v>
      </c>
      <c r="H1562" s="3" t="s">
        <v>22118</v>
      </c>
      <c r="I1562" s="3">
        <v>301</v>
      </c>
      <c r="J1562" s="3" t="s">
        <v>21098</v>
      </c>
      <c r="K1562" s="3" t="s">
        <v>0</v>
      </c>
      <c r="N1562" s="3">
        <v>1475</v>
      </c>
      <c r="O1562" s="3" t="s">
        <v>21105</v>
      </c>
      <c r="P1562" s="3" t="s">
        <v>21114</v>
      </c>
      <c r="Q1562" s="3">
        <v>286</v>
      </c>
      <c r="R1562" s="8" t="str">
        <f t="shared" si="24"/>
        <v>*286*</v>
      </c>
    </row>
    <row r="1563" spans="1:18" ht="19.8">
      <c r="A1563" s="3" t="s">
        <v>17554</v>
      </c>
      <c r="B1563" s="3" t="s">
        <v>433</v>
      </c>
      <c r="C1563" s="3" t="s">
        <v>17553</v>
      </c>
      <c r="D1563" s="3" t="s">
        <v>123</v>
      </c>
      <c r="E1563" s="3" t="s">
        <v>17552</v>
      </c>
      <c r="F1563" s="3" t="s">
        <v>29</v>
      </c>
      <c r="G1563" s="3">
        <v>2005</v>
      </c>
      <c r="H1563" s="3" t="s">
        <v>22117</v>
      </c>
      <c r="I1563" s="3">
        <v>384</v>
      </c>
      <c r="J1563" s="3" t="s">
        <v>21097</v>
      </c>
      <c r="K1563" s="3" t="s">
        <v>1</v>
      </c>
      <c r="L1563" s="9">
        <v>45305</v>
      </c>
      <c r="M1563" s="9">
        <v>45641</v>
      </c>
      <c r="N1563" s="3">
        <v>1200</v>
      </c>
      <c r="O1563" s="3" t="s">
        <v>21106</v>
      </c>
      <c r="P1563" s="3" t="s">
        <v>21114</v>
      </c>
      <c r="Q1563" s="3">
        <v>452</v>
      </c>
      <c r="R1563" s="8" t="str">
        <f t="shared" si="24"/>
        <v>*452*</v>
      </c>
    </row>
    <row r="1564" spans="1:18" ht="19.8">
      <c r="A1564" s="3" t="s">
        <v>17551</v>
      </c>
      <c r="B1564" s="3" t="s">
        <v>22</v>
      </c>
      <c r="C1564" s="3" t="s">
        <v>17550</v>
      </c>
      <c r="D1564" s="3" t="s">
        <v>5</v>
      </c>
      <c r="E1564" s="3" t="s">
        <v>17549</v>
      </c>
      <c r="F1564" s="3" t="s">
        <v>29</v>
      </c>
      <c r="G1564" s="3">
        <v>2016</v>
      </c>
      <c r="H1564" s="3" t="s">
        <v>22117</v>
      </c>
      <c r="I1564" s="3">
        <v>190</v>
      </c>
      <c r="J1564" s="3" t="s">
        <v>21102</v>
      </c>
      <c r="K1564" s="3" t="s">
        <v>1</v>
      </c>
      <c r="L1564" s="9">
        <v>45710</v>
      </c>
      <c r="M1564" s="9">
        <v>45714</v>
      </c>
      <c r="N1564" s="3">
        <v>485</v>
      </c>
      <c r="O1564" s="3" t="s">
        <v>21106</v>
      </c>
      <c r="P1564" s="3" t="s">
        <v>21111</v>
      </c>
      <c r="Q1564" s="3">
        <v>218</v>
      </c>
      <c r="R1564" s="8" t="str">
        <f t="shared" si="24"/>
        <v>*218*</v>
      </c>
    </row>
    <row r="1565" spans="1:18" ht="19.8">
      <c r="A1565" s="3" t="s">
        <v>17548</v>
      </c>
      <c r="B1565" s="3" t="s">
        <v>18</v>
      </c>
      <c r="C1565" s="3" t="s">
        <v>17547</v>
      </c>
      <c r="D1565" s="3" t="s">
        <v>14</v>
      </c>
      <c r="E1565" s="3" t="s">
        <v>17546</v>
      </c>
      <c r="F1565" s="3" t="s">
        <v>29</v>
      </c>
      <c r="G1565" s="3">
        <v>2023</v>
      </c>
      <c r="H1565" s="3" t="s">
        <v>22117</v>
      </c>
      <c r="I1565" s="3">
        <v>424</v>
      </c>
      <c r="J1565" s="3" t="s">
        <v>21097</v>
      </c>
      <c r="K1565" s="3" t="s">
        <v>1</v>
      </c>
      <c r="L1565" s="9">
        <v>45585</v>
      </c>
      <c r="M1565" s="9">
        <v>45602</v>
      </c>
      <c r="N1565" s="3">
        <v>1280</v>
      </c>
      <c r="O1565" s="3" t="s">
        <v>21106</v>
      </c>
      <c r="P1565" s="3" t="s">
        <v>21111</v>
      </c>
      <c r="Q1565" s="3">
        <v>330</v>
      </c>
      <c r="R1565" s="8" t="str">
        <f t="shared" si="24"/>
        <v>*330*</v>
      </c>
    </row>
    <row r="1566" spans="1:18" ht="19.8">
      <c r="A1566" s="3" t="s">
        <v>17545</v>
      </c>
      <c r="B1566" s="3" t="s">
        <v>7</v>
      </c>
      <c r="C1566" s="3" t="s">
        <v>17544</v>
      </c>
      <c r="D1566" s="3" t="s">
        <v>5</v>
      </c>
      <c r="E1566" s="3" t="s">
        <v>17543</v>
      </c>
      <c r="F1566" s="3" t="s">
        <v>29</v>
      </c>
      <c r="G1566" s="3">
        <v>2021</v>
      </c>
      <c r="H1566" s="3" t="s">
        <v>22117</v>
      </c>
      <c r="I1566" s="3">
        <v>90</v>
      </c>
      <c r="J1566" s="3" t="s">
        <v>21096</v>
      </c>
      <c r="K1566" s="3" t="s">
        <v>0</v>
      </c>
      <c r="N1566" s="3">
        <v>1695</v>
      </c>
      <c r="O1566" s="3" t="s">
        <v>21106</v>
      </c>
      <c r="P1566" s="3" t="s">
        <v>21112</v>
      </c>
      <c r="Q1566" s="3">
        <v>392</v>
      </c>
      <c r="R1566" s="8" t="str">
        <f t="shared" si="24"/>
        <v>*392*</v>
      </c>
    </row>
    <row r="1567" spans="1:18" ht="19.8">
      <c r="A1567" s="3" t="s">
        <v>17542</v>
      </c>
      <c r="B1567" s="3" t="s">
        <v>72</v>
      </c>
      <c r="C1567" s="3" t="s">
        <v>17541</v>
      </c>
      <c r="D1567" s="3" t="s">
        <v>36</v>
      </c>
      <c r="E1567" s="3" t="s">
        <v>17540</v>
      </c>
      <c r="F1567" s="3" t="s">
        <v>15</v>
      </c>
      <c r="G1567" s="3">
        <v>2016</v>
      </c>
      <c r="H1567" s="3" t="s">
        <v>22118</v>
      </c>
      <c r="I1567" s="3">
        <v>259</v>
      </c>
      <c r="J1567" s="3" t="s">
        <v>21091</v>
      </c>
      <c r="K1567" s="3" t="s">
        <v>0</v>
      </c>
      <c r="N1567" s="3">
        <v>650</v>
      </c>
      <c r="O1567" s="3" t="s">
        <v>21106</v>
      </c>
      <c r="P1567" s="3" t="s">
        <v>21111</v>
      </c>
      <c r="Q1567" s="3">
        <v>137</v>
      </c>
      <c r="R1567" s="8" t="str">
        <f t="shared" si="24"/>
        <v>*137*</v>
      </c>
    </row>
    <row r="1568" spans="1:18" ht="19.8">
      <c r="A1568" s="3" t="s">
        <v>17539</v>
      </c>
      <c r="B1568" s="3" t="s">
        <v>84</v>
      </c>
      <c r="C1568" s="3" t="s">
        <v>17538</v>
      </c>
      <c r="D1568" s="3" t="s">
        <v>82</v>
      </c>
      <c r="E1568" s="3" t="s">
        <v>17537</v>
      </c>
      <c r="F1568" s="3" t="s">
        <v>48</v>
      </c>
      <c r="G1568" s="3">
        <v>2016</v>
      </c>
      <c r="H1568" s="3" t="s">
        <v>22118</v>
      </c>
      <c r="I1568" s="3">
        <v>485</v>
      </c>
      <c r="J1568" s="3" t="s">
        <v>21098</v>
      </c>
      <c r="K1568" s="3" t="s">
        <v>1</v>
      </c>
      <c r="L1568" s="9">
        <v>45192</v>
      </c>
      <c r="M1568" s="9">
        <v>45512</v>
      </c>
      <c r="N1568" s="3">
        <v>240</v>
      </c>
      <c r="O1568" s="3" t="s">
        <v>21105</v>
      </c>
      <c r="P1568" s="3" t="s">
        <v>21114</v>
      </c>
      <c r="Q1568" s="3">
        <v>172</v>
      </c>
      <c r="R1568" s="8" t="str">
        <f t="shared" si="24"/>
        <v>*172*</v>
      </c>
    </row>
    <row r="1569" spans="1:18" ht="19.8">
      <c r="A1569" s="3" t="s">
        <v>17536</v>
      </c>
      <c r="B1569" s="3" t="s">
        <v>12</v>
      </c>
      <c r="C1569" s="3" t="s">
        <v>17535</v>
      </c>
      <c r="D1569" s="3" t="s">
        <v>2</v>
      </c>
      <c r="E1569" s="3" t="s">
        <v>17534</v>
      </c>
      <c r="F1569" s="3" t="s">
        <v>3</v>
      </c>
      <c r="G1569" s="3">
        <v>2023</v>
      </c>
      <c r="H1569" s="3" t="s">
        <v>22116</v>
      </c>
      <c r="I1569" s="3">
        <v>135</v>
      </c>
      <c r="J1569" s="3" t="s">
        <v>21084</v>
      </c>
      <c r="K1569" s="3" t="s">
        <v>1</v>
      </c>
      <c r="L1569" s="9">
        <v>45481</v>
      </c>
      <c r="M1569" s="9">
        <v>45498</v>
      </c>
      <c r="N1569" s="3">
        <v>1720</v>
      </c>
      <c r="O1569" s="3" t="s">
        <v>21073</v>
      </c>
      <c r="P1569" s="3" t="s">
        <v>21111</v>
      </c>
      <c r="Q1569" s="3">
        <v>339</v>
      </c>
      <c r="R1569" s="8" t="str">
        <f t="shared" si="24"/>
        <v>*339*</v>
      </c>
    </row>
    <row r="1570" spans="1:18" ht="19.8">
      <c r="A1570" s="3" t="s">
        <v>17533</v>
      </c>
      <c r="B1570" s="3" t="s">
        <v>22</v>
      </c>
      <c r="C1570" s="3" t="s">
        <v>17532</v>
      </c>
      <c r="D1570" s="3" t="s">
        <v>5</v>
      </c>
      <c r="E1570" s="3" t="s">
        <v>17531</v>
      </c>
      <c r="F1570" s="3" t="s">
        <v>9</v>
      </c>
      <c r="G1570" s="3">
        <v>2018</v>
      </c>
      <c r="H1570" s="3" t="s">
        <v>22118</v>
      </c>
      <c r="I1570" s="3">
        <v>87</v>
      </c>
      <c r="J1570" s="3" t="s">
        <v>21089</v>
      </c>
      <c r="K1570" s="3" t="s">
        <v>1</v>
      </c>
      <c r="L1570" s="9">
        <v>45471</v>
      </c>
      <c r="M1570" s="9">
        <v>45544</v>
      </c>
      <c r="N1570" s="3">
        <v>1250</v>
      </c>
      <c r="O1570" s="3" t="s">
        <v>21106</v>
      </c>
      <c r="P1570" s="3" t="s">
        <v>21112</v>
      </c>
      <c r="Q1570" s="3">
        <v>436</v>
      </c>
      <c r="R1570" s="8" t="str">
        <f t="shared" si="24"/>
        <v>*436*</v>
      </c>
    </row>
    <row r="1571" spans="1:18" ht="19.8">
      <c r="A1571" s="3" t="s">
        <v>17530</v>
      </c>
      <c r="B1571" s="3" t="s">
        <v>143</v>
      </c>
      <c r="C1571" s="3" t="s">
        <v>17529</v>
      </c>
      <c r="D1571" s="3" t="s">
        <v>141</v>
      </c>
      <c r="E1571" s="3" t="s">
        <v>17528</v>
      </c>
      <c r="F1571" s="3" t="s">
        <v>29</v>
      </c>
      <c r="G1571" s="3">
        <v>2006</v>
      </c>
      <c r="H1571" s="3" t="s">
        <v>22118</v>
      </c>
      <c r="I1571" s="3">
        <v>385</v>
      </c>
      <c r="J1571" s="3" t="s">
        <v>21099</v>
      </c>
      <c r="K1571" s="3" t="s">
        <v>1</v>
      </c>
      <c r="L1571" s="9">
        <v>45496</v>
      </c>
      <c r="M1571" s="9">
        <v>45599</v>
      </c>
      <c r="N1571" s="3">
        <v>1170</v>
      </c>
      <c r="O1571" s="3" t="s">
        <v>25</v>
      </c>
      <c r="P1571" s="3" t="s">
        <v>21111</v>
      </c>
      <c r="Q1571" s="3">
        <v>160</v>
      </c>
      <c r="R1571" s="8" t="str">
        <f t="shared" si="24"/>
        <v>*160*</v>
      </c>
    </row>
    <row r="1572" spans="1:18" ht="19.8">
      <c r="A1572" s="3" t="s">
        <v>17527</v>
      </c>
      <c r="B1572" s="3" t="s">
        <v>52</v>
      </c>
      <c r="C1572" s="3" t="s">
        <v>17526</v>
      </c>
      <c r="D1572" s="3" t="s">
        <v>50</v>
      </c>
      <c r="E1572" s="3" t="s">
        <v>17525</v>
      </c>
      <c r="F1572" s="3" t="s">
        <v>3</v>
      </c>
      <c r="G1572" s="3">
        <v>2010</v>
      </c>
      <c r="H1572" s="3" t="s">
        <v>22118</v>
      </c>
      <c r="I1572" s="3">
        <v>121</v>
      </c>
      <c r="J1572" s="3" t="s">
        <v>21098</v>
      </c>
      <c r="K1572" s="3" t="s">
        <v>0</v>
      </c>
      <c r="N1572" s="3">
        <v>1465</v>
      </c>
      <c r="O1572" s="3" t="s">
        <v>21106</v>
      </c>
      <c r="P1572" s="3" t="s">
        <v>21112</v>
      </c>
      <c r="Q1572" s="3">
        <v>448</v>
      </c>
      <c r="R1572" s="8" t="str">
        <f t="shared" si="24"/>
        <v>*448*</v>
      </c>
    </row>
    <row r="1573" spans="1:18" ht="19.8">
      <c r="A1573" s="3" t="s">
        <v>17524</v>
      </c>
      <c r="B1573" s="3" t="s">
        <v>104</v>
      </c>
      <c r="C1573" s="3" t="s">
        <v>11341</v>
      </c>
      <c r="D1573" s="3" t="s">
        <v>25</v>
      </c>
      <c r="E1573" s="3" t="s">
        <v>17523</v>
      </c>
      <c r="F1573" s="3" t="s">
        <v>15</v>
      </c>
      <c r="G1573" s="3">
        <v>2016</v>
      </c>
      <c r="H1573" s="3" t="s">
        <v>22117</v>
      </c>
      <c r="I1573" s="3">
        <v>168</v>
      </c>
      <c r="J1573" s="3" t="s">
        <v>21094</v>
      </c>
      <c r="K1573" s="3" t="s">
        <v>0</v>
      </c>
      <c r="N1573" s="3">
        <v>360</v>
      </c>
      <c r="O1573" s="3" t="s">
        <v>25</v>
      </c>
      <c r="P1573" s="3" t="s">
        <v>21112</v>
      </c>
      <c r="Q1573" s="3">
        <v>418</v>
      </c>
      <c r="R1573" s="8" t="str">
        <f t="shared" si="24"/>
        <v>*418*</v>
      </c>
    </row>
    <row r="1574" spans="1:18" ht="19.8">
      <c r="A1574" s="3" t="s">
        <v>17522</v>
      </c>
      <c r="B1574" s="3" t="s">
        <v>285</v>
      </c>
      <c r="C1574" s="3" t="s">
        <v>14384</v>
      </c>
      <c r="D1574" s="3" t="s">
        <v>31</v>
      </c>
      <c r="E1574" s="3" t="s">
        <v>17521</v>
      </c>
      <c r="F1574" s="3" t="s">
        <v>15</v>
      </c>
      <c r="G1574" s="3">
        <v>2021</v>
      </c>
      <c r="H1574" s="3" t="s">
        <v>22117</v>
      </c>
      <c r="I1574" s="3">
        <v>185</v>
      </c>
      <c r="J1574" s="3" t="s">
        <v>21102</v>
      </c>
      <c r="K1574" s="3" t="s">
        <v>1</v>
      </c>
      <c r="L1574" s="9">
        <v>45691</v>
      </c>
      <c r="M1574" s="9">
        <v>45713</v>
      </c>
      <c r="N1574" s="3">
        <v>1440</v>
      </c>
      <c r="O1574" s="3" t="s">
        <v>21106</v>
      </c>
      <c r="P1574" s="3" t="s">
        <v>21112</v>
      </c>
      <c r="Q1574" s="3">
        <v>201</v>
      </c>
      <c r="R1574" s="8" t="str">
        <f t="shared" si="24"/>
        <v>*201*</v>
      </c>
    </row>
    <row r="1575" spans="1:18" ht="19.8">
      <c r="A1575" s="3" t="s">
        <v>17520</v>
      </c>
      <c r="B1575" s="3" t="s">
        <v>266</v>
      </c>
      <c r="C1575" s="3" t="s">
        <v>17519</v>
      </c>
      <c r="D1575" s="3" t="s">
        <v>141</v>
      </c>
      <c r="E1575" s="3" t="s">
        <v>17518</v>
      </c>
      <c r="F1575" s="3" t="s">
        <v>3</v>
      </c>
      <c r="G1575" s="3">
        <v>2023</v>
      </c>
      <c r="H1575" s="3" t="s">
        <v>22117</v>
      </c>
      <c r="I1575" s="3">
        <v>455</v>
      </c>
      <c r="J1575" s="3" t="s">
        <v>21095</v>
      </c>
      <c r="K1575" s="3" t="s">
        <v>0</v>
      </c>
      <c r="N1575" s="3">
        <v>140</v>
      </c>
      <c r="O1575" s="3" t="s">
        <v>25</v>
      </c>
      <c r="P1575" s="3" t="s">
        <v>21111</v>
      </c>
      <c r="Q1575" s="3">
        <v>429</v>
      </c>
      <c r="R1575" s="8" t="str">
        <f t="shared" si="24"/>
        <v>*429*</v>
      </c>
    </row>
    <row r="1576" spans="1:18" ht="19.8">
      <c r="A1576" s="3" t="s">
        <v>17517</v>
      </c>
      <c r="B1576" s="3" t="s">
        <v>285</v>
      </c>
      <c r="C1576" s="3" t="s">
        <v>17516</v>
      </c>
      <c r="D1576" s="3" t="s">
        <v>31</v>
      </c>
      <c r="E1576" s="3" t="s">
        <v>17515</v>
      </c>
      <c r="F1576" s="3" t="s">
        <v>48</v>
      </c>
      <c r="G1576" s="3">
        <v>2021</v>
      </c>
      <c r="H1576" s="3" t="s">
        <v>22117</v>
      </c>
      <c r="I1576" s="3">
        <v>312</v>
      </c>
      <c r="J1576" s="3" t="s">
        <v>21083</v>
      </c>
      <c r="K1576" s="3" t="s">
        <v>1</v>
      </c>
      <c r="L1576" s="9">
        <v>45037</v>
      </c>
      <c r="M1576" s="9">
        <v>45700</v>
      </c>
      <c r="N1576" s="3">
        <v>885</v>
      </c>
      <c r="O1576" s="3" t="s">
        <v>21106</v>
      </c>
      <c r="P1576" s="3" t="s">
        <v>21114</v>
      </c>
      <c r="Q1576" s="3">
        <v>319</v>
      </c>
      <c r="R1576" s="8" t="str">
        <f t="shared" si="24"/>
        <v>*319*</v>
      </c>
    </row>
    <row r="1577" spans="1:18" ht="19.8">
      <c r="A1577" s="3" t="s">
        <v>17514</v>
      </c>
      <c r="B1577" s="3" t="s">
        <v>33</v>
      </c>
      <c r="C1577" s="3" t="s">
        <v>17513</v>
      </c>
      <c r="D1577" s="3" t="s">
        <v>31</v>
      </c>
      <c r="E1577" s="3" t="s">
        <v>17512</v>
      </c>
      <c r="F1577" s="3" t="s">
        <v>48</v>
      </c>
      <c r="G1577" s="3">
        <v>2016</v>
      </c>
      <c r="H1577" s="3" t="s">
        <v>22118</v>
      </c>
      <c r="I1577" s="3">
        <v>102</v>
      </c>
      <c r="J1577" s="3" t="s">
        <v>21084</v>
      </c>
      <c r="K1577" s="3" t="s">
        <v>1</v>
      </c>
      <c r="L1577" s="9">
        <v>45490</v>
      </c>
      <c r="M1577" s="9">
        <v>45561</v>
      </c>
      <c r="N1577" s="3">
        <v>2170</v>
      </c>
      <c r="O1577" s="3" t="s">
        <v>21106</v>
      </c>
      <c r="P1577" s="3" t="s">
        <v>21113</v>
      </c>
      <c r="Q1577" s="3">
        <v>275</v>
      </c>
      <c r="R1577" s="8" t="str">
        <f t="shared" si="24"/>
        <v>*275*</v>
      </c>
    </row>
    <row r="1578" spans="1:18" ht="19.8">
      <c r="A1578" s="3" t="s">
        <v>17511</v>
      </c>
      <c r="B1578" s="3" t="s">
        <v>147</v>
      </c>
      <c r="C1578" s="3" t="s">
        <v>17510</v>
      </c>
      <c r="D1578" s="3" t="s">
        <v>5</v>
      </c>
      <c r="E1578" s="3" t="s">
        <v>17509</v>
      </c>
      <c r="F1578" s="3" t="s">
        <v>9</v>
      </c>
      <c r="G1578" s="3">
        <v>2021</v>
      </c>
      <c r="H1578" s="3" t="s">
        <v>22118</v>
      </c>
      <c r="I1578" s="3">
        <v>388</v>
      </c>
      <c r="J1578" s="3" t="s">
        <v>21095</v>
      </c>
      <c r="K1578" s="3" t="s">
        <v>0</v>
      </c>
      <c r="N1578" s="3">
        <v>1485</v>
      </c>
      <c r="O1578" s="3" t="s">
        <v>21106</v>
      </c>
      <c r="P1578" s="3" t="s">
        <v>21112</v>
      </c>
      <c r="Q1578" s="3">
        <v>352</v>
      </c>
      <c r="R1578" s="8" t="str">
        <f t="shared" si="24"/>
        <v>*352*</v>
      </c>
    </row>
    <row r="1579" spans="1:18" ht="19.8">
      <c r="A1579" s="3" t="s">
        <v>17508</v>
      </c>
      <c r="B1579" s="3" t="s">
        <v>155</v>
      </c>
      <c r="C1579" s="3" t="s">
        <v>17507</v>
      </c>
      <c r="D1579" s="3" t="s">
        <v>50</v>
      </c>
      <c r="E1579" s="3" t="s">
        <v>17506</v>
      </c>
      <c r="F1579" s="3" t="s">
        <v>48</v>
      </c>
      <c r="G1579" s="3">
        <v>2009</v>
      </c>
      <c r="H1579" s="3" t="s">
        <v>22116</v>
      </c>
      <c r="I1579" s="3">
        <v>190</v>
      </c>
      <c r="J1579" s="3" t="s">
        <v>21086</v>
      </c>
      <c r="K1579" s="3" t="s">
        <v>0</v>
      </c>
      <c r="N1579" s="3">
        <v>355</v>
      </c>
      <c r="O1579" s="3" t="s">
        <v>21106</v>
      </c>
      <c r="P1579" s="3" t="s">
        <v>21113</v>
      </c>
      <c r="Q1579" s="3">
        <v>274</v>
      </c>
      <c r="R1579" s="8" t="str">
        <f t="shared" si="24"/>
        <v>*274*</v>
      </c>
    </row>
    <row r="1580" spans="1:18" ht="19.8">
      <c r="A1580" s="3" t="s">
        <v>17505</v>
      </c>
      <c r="B1580" s="3" t="s">
        <v>155</v>
      </c>
      <c r="C1580" s="3" t="s">
        <v>17504</v>
      </c>
      <c r="D1580" s="3" t="s">
        <v>50</v>
      </c>
      <c r="E1580" s="3" t="s">
        <v>17503</v>
      </c>
      <c r="F1580" s="3" t="s">
        <v>9</v>
      </c>
      <c r="G1580" s="3">
        <v>2021</v>
      </c>
      <c r="H1580" s="3" t="s">
        <v>22118</v>
      </c>
      <c r="I1580" s="3">
        <v>184</v>
      </c>
      <c r="J1580" s="3" t="s">
        <v>21093</v>
      </c>
      <c r="K1580" s="3" t="s">
        <v>1</v>
      </c>
      <c r="L1580" s="9">
        <v>45524</v>
      </c>
      <c r="M1580" s="9">
        <v>45659</v>
      </c>
      <c r="N1580" s="3">
        <v>1090</v>
      </c>
      <c r="O1580" s="3" t="s">
        <v>21106</v>
      </c>
      <c r="P1580" s="3" t="s">
        <v>21114</v>
      </c>
      <c r="Q1580" s="3">
        <v>169</v>
      </c>
      <c r="R1580" s="8" t="str">
        <f t="shared" si="24"/>
        <v>*169*</v>
      </c>
    </row>
    <row r="1581" spans="1:18" ht="19.8">
      <c r="A1581" s="3" t="s">
        <v>17502</v>
      </c>
      <c r="B1581" s="3" t="s">
        <v>256</v>
      </c>
      <c r="C1581" s="3" t="s">
        <v>17501</v>
      </c>
      <c r="D1581" s="3" t="s">
        <v>14</v>
      </c>
      <c r="E1581" s="3" t="s">
        <v>17500</v>
      </c>
      <c r="F1581" s="3" t="s">
        <v>3</v>
      </c>
      <c r="G1581" s="3">
        <v>2012</v>
      </c>
      <c r="H1581" s="3" t="s">
        <v>22117</v>
      </c>
      <c r="I1581" s="3">
        <v>125</v>
      </c>
      <c r="J1581" s="3" t="s">
        <v>21094</v>
      </c>
      <c r="K1581" s="3" t="s">
        <v>0</v>
      </c>
      <c r="N1581" s="3">
        <v>1365</v>
      </c>
      <c r="O1581" s="3" t="s">
        <v>21106</v>
      </c>
      <c r="P1581" s="3" t="s">
        <v>21114</v>
      </c>
      <c r="Q1581" s="3">
        <v>335</v>
      </c>
      <c r="R1581" s="8" t="str">
        <f t="shared" si="24"/>
        <v>*335*</v>
      </c>
    </row>
    <row r="1582" spans="1:18" ht="19.8">
      <c r="A1582" s="3" t="s">
        <v>17499</v>
      </c>
      <c r="B1582" s="3" t="s">
        <v>60</v>
      </c>
      <c r="C1582" s="3" t="s">
        <v>17498</v>
      </c>
      <c r="D1582" s="3" t="s">
        <v>41</v>
      </c>
      <c r="E1582" s="3" t="s">
        <v>17497</v>
      </c>
      <c r="F1582" s="3" t="s">
        <v>77</v>
      </c>
      <c r="G1582" s="3">
        <v>2005</v>
      </c>
      <c r="H1582" s="3" t="s">
        <v>22116</v>
      </c>
      <c r="I1582" s="3">
        <v>123</v>
      </c>
      <c r="J1582" s="3" t="s">
        <v>21085</v>
      </c>
      <c r="K1582" s="3" t="s">
        <v>0</v>
      </c>
      <c r="N1582" s="3">
        <v>2010</v>
      </c>
      <c r="O1582" s="3" t="s">
        <v>21106</v>
      </c>
      <c r="P1582" s="3" t="s">
        <v>21114</v>
      </c>
      <c r="Q1582" s="3">
        <v>314</v>
      </c>
      <c r="R1582" s="8" t="str">
        <f t="shared" si="24"/>
        <v>*314*</v>
      </c>
    </row>
    <row r="1583" spans="1:18" ht="19.8">
      <c r="A1583" s="3" t="s">
        <v>17496</v>
      </c>
      <c r="B1583" s="3" t="s">
        <v>38</v>
      </c>
      <c r="C1583" s="3" t="s">
        <v>17495</v>
      </c>
      <c r="D1583" s="3" t="s">
        <v>36</v>
      </c>
      <c r="E1583" s="3" t="s">
        <v>17494</v>
      </c>
      <c r="F1583" s="3" t="s">
        <v>3</v>
      </c>
      <c r="G1583" s="3">
        <v>2021</v>
      </c>
      <c r="H1583" s="3" t="s">
        <v>22116</v>
      </c>
      <c r="I1583" s="3">
        <v>172</v>
      </c>
      <c r="J1583" s="3" t="s">
        <v>21099</v>
      </c>
      <c r="K1583" s="3" t="s">
        <v>0</v>
      </c>
      <c r="N1583" s="3">
        <v>2345</v>
      </c>
      <c r="O1583" s="3" t="s">
        <v>21106</v>
      </c>
      <c r="P1583" s="3" t="s">
        <v>21111</v>
      </c>
      <c r="Q1583" s="3">
        <v>369</v>
      </c>
      <c r="R1583" s="8" t="str">
        <f t="shared" si="24"/>
        <v>*369*</v>
      </c>
    </row>
    <row r="1584" spans="1:18" ht="19.8">
      <c r="A1584" s="3" t="s">
        <v>17493</v>
      </c>
      <c r="B1584" s="3" t="s">
        <v>455</v>
      </c>
      <c r="C1584" s="3" t="s">
        <v>17492</v>
      </c>
      <c r="D1584" s="3" t="s">
        <v>14</v>
      </c>
      <c r="E1584" s="3" t="s">
        <v>17491</v>
      </c>
      <c r="F1584" s="3" t="s">
        <v>48</v>
      </c>
      <c r="G1584" s="3">
        <v>2006</v>
      </c>
      <c r="H1584" s="3" t="s">
        <v>22116</v>
      </c>
      <c r="I1584" s="3">
        <v>147</v>
      </c>
      <c r="J1584" s="3" t="s">
        <v>21097</v>
      </c>
      <c r="K1584" s="3" t="s">
        <v>1</v>
      </c>
      <c r="L1584" s="9">
        <v>45620</v>
      </c>
      <c r="M1584" s="9">
        <v>45681</v>
      </c>
      <c r="N1584" s="3">
        <v>590</v>
      </c>
      <c r="O1584" s="3" t="s">
        <v>21106</v>
      </c>
      <c r="P1584" s="3" t="s">
        <v>21112</v>
      </c>
      <c r="Q1584" s="3">
        <v>226</v>
      </c>
      <c r="R1584" s="8" t="str">
        <f t="shared" si="24"/>
        <v>*226*</v>
      </c>
    </row>
    <row r="1585" spans="1:18" ht="19.8">
      <c r="A1585" s="3" t="s">
        <v>17490</v>
      </c>
      <c r="B1585" s="3" t="s">
        <v>143</v>
      </c>
      <c r="C1585" s="3" t="s">
        <v>17489</v>
      </c>
      <c r="D1585" s="3" t="s">
        <v>141</v>
      </c>
      <c r="E1585" s="3" t="s">
        <v>17488</v>
      </c>
      <c r="F1585" s="3" t="s">
        <v>3</v>
      </c>
      <c r="G1585" s="3">
        <v>2011</v>
      </c>
      <c r="H1585" s="3" t="s">
        <v>22118</v>
      </c>
      <c r="I1585" s="3">
        <v>466</v>
      </c>
      <c r="J1585" s="3" t="s">
        <v>21098</v>
      </c>
      <c r="K1585" s="3" t="s">
        <v>1</v>
      </c>
      <c r="L1585" s="9">
        <v>45661</v>
      </c>
      <c r="M1585" s="9">
        <v>45692</v>
      </c>
      <c r="N1585" s="3">
        <v>1980</v>
      </c>
      <c r="O1585" s="3" t="s">
        <v>25</v>
      </c>
      <c r="P1585" s="3" t="s">
        <v>21114</v>
      </c>
      <c r="Q1585" s="3">
        <v>193</v>
      </c>
      <c r="R1585" s="8" t="str">
        <f t="shared" si="24"/>
        <v>*193*</v>
      </c>
    </row>
    <row r="1586" spans="1:18" ht="19.8">
      <c r="A1586" s="3" t="s">
        <v>17487</v>
      </c>
      <c r="B1586" s="3" t="s">
        <v>143</v>
      </c>
      <c r="C1586" s="3" t="s">
        <v>17486</v>
      </c>
      <c r="D1586" s="3" t="s">
        <v>141</v>
      </c>
      <c r="E1586" s="3" t="s">
        <v>17485</v>
      </c>
      <c r="F1586" s="3" t="s">
        <v>48</v>
      </c>
      <c r="G1586" s="3">
        <v>2005</v>
      </c>
      <c r="H1586" s="3" t="s">
        <v>22116</v>
      </c>
      <c r="I1586" s="3">
        <v>97</v>
      </c>
      <c r="J1586" s="3" t="s">
        <v>21087</v>
      </c>
      <c r="K1586" s="3" t="s">
        <v>0</v>
      </c>
      <c r="N1586" s="3">
        <v>1420</v>
      </c>
      <c r="O1586" s="3" t="s">
        <v>25</v>
      </c>
      <c r="P1586" s="3" t="s">
        <v>21114</v>
      </c>
      <c r="Q1586" s="3">
        <v>356</v>
      </c>
      <c r="R1586" s="8" t="str">
        <f t="shared" si="24"/>
        <v>*356*</v>
      </c>
    </row>
    <row r="1587" spans="1:18" ht="19.8">
      <c r="A1587" s="3" t="s">
        <v>17484</v>
      </c>
      <c r="B1587" s="3" t="s">
        <v>151</v>
      </c>
      <c r="C1587" s="3" t="s">
        <v>17483</v>
      </c>
      <c r="D1587" s="3" t="s">
        <v>82</v>
      </c>
      <c r="E1587" s="3" t="s">
        <v>17482</v>
      </c>
      <c r="F1587" s="3" t="s">
        <v>9</v>
      </c>
      <c r="G1587" s="3">
        <v>2012</v>
      </c>
      <c r="H1587" s="3" t="s">
        <v>22118</v>
      </c>
      <c r="I1587" s="3">
        <v>451</v>
      </c>
      <c r="J1587" s="3" t="s">
        <v>21099</v>
      </c>
      <c r="K1587" s="3" t="s">
        <v>0</v>
      </c>
      <c r="N1587" s="3">
        <v>580</v>
      </c>
      <c r="O1587" s="3" t="s">
        <v>21105</v>
      </c>
      <c r="P1587" s="3" t="s">
        <v>21111</v>
      </c>
      <c r="Q1587" s="3">
        <v>118</v>
      </c>
      <c r="R1587" s="8" t="str">
        <f t="shared" si="24"/>
        <v>*118*</v>
      </c>
    </row>
    <row r="1588" spans="1:18" ht="19.8">
      <c r="A1588" s="3" t="s">
        <v>17481</v>
      </c>
      <c r="B1588" s="3" t="s">
        <v>60</v>
      </c>
      <c r="C1588" s="3" t="s">
        <v>17480</v>
      </c>
      <c r="D1588" s="3" t="s">
        <v>41</v>
      </c>
      <c r="E1588" s="3" t="s">
        <v>17479</v>
      </c>
      <c r="F1588" s="3" t="s">
        <v>48</v>
      </c>
      <c r="G1588" s="3">
        <v>2017</v>
      </c>
      <c r="H1588" s="3" t="s">
        <v>22118</v>
      </c>
      <c r="I1588" s="3">
        <v>154</v>
      </c>
      <c r="J1588" s="3" t="s">
        <v>21086</v>
      </c>
      <c r="K1588" s="3" t="s">
        <v>0</v>
      </c>
      <c r="N1588" s="3">
        <v>220</v>
      </c>
      <c r="O1588" s="3" t="s">
        <v>21106</v>
      </c>
      <c r="P1588" s="3" t="s">
        <v>21111</v>
      </c>
      <c r="Q1588" s="3">
        <v>236</v>
      </c>
      <c r="R1588" s="8" t="str">
        <f t="shared" si="24"/>
        <v>*236*</v>
      </c>
    </row>
    <row r="1589" spans="1:18" ht="19.8">
      <c r="A1589" s="3" t="s">
        <v>17478</v>
      </c>
      <c r="B1589" s="3" t="s">
        <v>433</v>
      </c>
      <c r="C1589" s="3" t="s">
        <v>17477</v>
      </c>
      <c r="D1589" s="3" t="s">
        <v>123</v>
      </c>
      <c r="E1589" s="3" t="s">
        <v>17476</v>
      </c>
      <c r="F1589" s="3" t="s">
        <v>48</v>
      </c>
      <c r="G1589" s="3">
        <v>2009</v>
      </c>
      <c r="H1589" s="3" t="s">
        <v>22118</v>
      </c>
      <c r="I1589" s="3">
        <v>152</v>
      </c>
      <c r="J1589" s="3" t="s">
        <v>21087</v>
      </c>
      <c r="K1589" s="3" t="s">
        <v>1</v>
      </c>
      <c r="L1589" s="9">
        <v>45440</v>
      </c>
      <c r="M1589" s="9">
        <v>45651</v>
      </c>
      <c r="N1589" s="3">
        <v>1700</v>
      </c>
      <c r="O1589" s="3" t="s">
        <v>21106</v>
      </c>
      <c r="P1589" s="3" t="s">
        <v>21112</v>
      </c>
      <c r="Q1589" s="3">
        <v>362</v>
      </c>
      <c r="R1589" s="8" t="str">
        <f t="shared" si="24"/>
        <v>*362*</v>
      </c>
    </row>
    <row r="1590" spans="1:18" ht="19.8">
      <c r="A1590" s="3" t="s">
        <v>17475</v>
      </c>
      <c r="B1590" s="3" t="s">
        <v>256</v>
      </c>
      <c r="C1590" s="3" t="s">
        <v>17474</v>
      </c>
      <c r="D1590" s="3" t="s">
        <v>14</v>
      </c>
      <c r="E1590" s="3" t="s">
        <v>17473</v>
      </c>
      <c r="F1590" s="3" t="s">
        <v>77</v>
      </c>
      <c r="G1590" s="3">
        <v>2023</v>
      </c>
      <c r="H1590" s="3" t="s">
        <v>22117</v>
      </c>
      <c r="I1590" s="3">
        <v>360</v>
      </c>
      <c r="J1590" s="3" t="s">
        <v>21102</v>
      </c>
      <c r="K1590" s="3" t="s">
        <v>1</v>
      </c>
      <c r="L1590" s="9">
        <v>45341</v>
      </c>
      <c r="M1590" s="9">
        <v>45371</v>
      </c>
      <c r="N1590" s="3">
        <v>1110</v>
      </c>
      <c r="O1590" s="3" t="s">
        <v>21106</v>
      </c>
      <c r="P1590" s="3" t="s">
        <v>21111</v>
      </c>
      <c r="Q1590" s="3">
        <v>191</v>
      </c>
      <c r="R1590" s="8" t="str">
        <f t="shared" si="24"/>
        <v>*191*</v>
      </c>
    </row>
    <row r="1591" spans="1:18" ht="19.8">
      <c r="A1591" s="3" t="s">
        <v>17472</v>
      </c>
      <c r="B1591" s="3" t="s">
        <v>7</v>
      </c>
      <c r="C1591" s="3" t="s">
        <v>17471</v>
      </c>
      <c r="D1591" s="3" t="s">
        <v>5</v>
      </c>
      <c r="E1591" s="3" t="s">
        <v>17470</v>
      </c>
      <c r="F1591" s="3" t="s">
        <v>3</v>
      </c>
      <c r="G1591" s="3">
        <v>2020</v>
      </c>
      <c r="H1591" s="3" t="s">
        <v>22117</v>
      </c>
      <c r="I1591" s="3">
        <v>279</v>
      </c>
      <c r="J1591" s="3" t="s">
        <v>21097</v>
      </c>
      <c r="K1591" s="3" t="s">
        <v>1</v>
      </c>
      <c r="L1591" s="9">
        <v>45115</v>
      </c>
      <c r="M1591" s="9">
        <v>45329</v>
      </c>
      <c r="N1591" s="3">
        <v>740</v>
      </c>
      <c r="O1591" s="3" t="s">
        <v>21106</v>
      </c>
      <c r="P1591" s="3" t="s">
        <v>21114</v>
      </c>
      <c r="Q1591" s="3">
        <v>369</v>
      </c>
      <c r="R1591" s="8" t="str">
        <f t="shared" si="24"/>
        <v>*369*</v>
      </c>
    </row>
    <row r="1592" spans="1:18" ht="19.8">
      <c r="A1592" s="3" t="s">
        <v>17469</v>
      </c>
      <c r="B1592" s="3" t="s">
        <v>344</v>
      </c>
      <c r="C1592" s="3" t="s">
        <v>17468</v>
      </c>
      <c r="D1592" s="3" t="s">
        <v>82</v>
      </c>
      <c r="E1592" s="3" t="s">
        <v>17467</v>
      </c>
      <c r="F1592" s="3" t="s">
        <v>29</v>
      </c>
      <c r="G1592" s="3">
        <v>2007</v>
      </c>
      <c r="H1592" s="3" t="s">
        <v>22117</v>
      </c>
      <c r="I1592" s="3">
        <v>346</v>
      </c>
      <c r="J1592" s="3" t="s">
        <v>21091</v>
      </c>
      <c r="K1592" s="3" t="s">
        <v>0</v>
      </c>
      <c r="N1592" s="3">
        <v>2340</v>
      </c>
      <c r="O1592" s="3" t="s">
        <v>21105</v>
      </c>
      <c r="P1592" s="3" t="s">
        <v>21111</v>
      </c>
      <c r="Q1592" s="3">
        <v>288</v>
      </c>
      <c r="R1592" s="8" t="str">
        <f t="shared" si="24"/>
        <v>*288*</v>
      </c>
    </row>
    <row r="1593" spans="1:18" ht="19.8">
      <c r="A1593" s="3" t="s">
        <v>17466</v>
      </c>
      <c r="B1593" s="3" t="s">
        <v>138</v>
      </c>
      <c r="C1593" s="3" t="s">
        <v>17465</v>
      </c>
      <c r="D1593" s="3" t="s">
        <v>2</v>
      </c>
      <c r="E1593" s="3" t="s">
        <v>17464</v>
      </c>
      <c r="F1593" s="3" t="s">
        <v>48</v>
      </c>
      <c r="G1593" s="3">
        <v>2023</v>
      </c>
      <c r="H1593" s="3" t="s">
        <v>22117</v>
      </c>
      <c r="I1593" s="3">
        <v>175</v>
      </c>
      <c r="J1593" s="3" t="s">
        <v>21087</v>
      </c>
      <c r="K1593" s="3" t="s">
        <v>0</v>
      </c>
      <c r="N1593" s="3">
        <v>740</v>
      </c>
      <c r="O1593" s="3" t="s">
        <v>21073</v>
      </c>
      <c r="P1593" s="3" t="s">
        <v>21112</v>
      </c>
      <c r="Q1593" s="3">
        <v>299</v>
      </c>
      <c r="R1593" s="8" t="str">
        <f t="shared" si="24"/>
        <v>*299*</v>
      </c>
    </row>
    <row r="1594" spans="1:18" ht="19.8">
      <c r="A1594" s="3" t="s">
        <v>17463</v>
      </c>
      <c r="B1594" s="3" t="s">
        <v>304</v>
      </c>
      <c r="C1594" s="3" t="s">
        <v>17462</v>
      </c>
      <c r="D1594" s="3" t="s">
        <v>123</v>
      </c>
      <c r="E1594" s="3" t="s">
        <v>17461</v>
      </c>
      <c r="F1594" s="3" t="s">
        <v>3</v>
      </c>
      <c r="G1594" s="3">
        <v>2019</v>
      </c>
      <c r="H1594" s="3" t="s">
        <v>22118</v>
      </c>
      <c r="I1594" s="3">
        <v>315</v>
      </c>
      <c r="J1594" s="3" t="s">
        <v>21083</v>
      </c>
      <c r="K1594" s="3" t="s">
        <v>1</v>
      </c>
      <c r="L1594" s="9">
        <v>45529</v>
      </c>
      <c r="M1594" s="9">
        <v>45540</v>
      </c>
      <c r="N1594" s="3">
        <v>315</v>
      </c>
      <c r="O1594" s="3" t="s">
        <v>21106</v>
      </c>
      <c r="P1594" s="3" t="s">
        <v>21111</v>
      </c>
      <c r="Q1594" s="3">
        <v>444</v>
      </c>
      <c r="R1594" s="8" t="str">
        <f t="shared" si="24"/>
        <v>*444*</v>
      </c>
    </row>
    <row r="1595" spans="1:18" ht="19.8">
      <c r="A1595" s="3" t="s">
        <v>17460</v>
      </c>
      <c r="B1595" s="3" t="s">
        <v>56</v>
      </c>
      <c r="C1595" s="3" t="s">
        <v>17459</v>
      </c>
      <c r="D1595" s="3" t="s">
        <v>50</v>
      </c>
      <c r="E1595" s="3" t="s">
        <v>17458</v>
      </c>
      <c r="F1595" s="3" t="s">
        <v>15</v>
      </c>
      <c r="G1595" s="3">
        <v>2008</v>
      </c>
      <c r="H1595" s="3" t="s">
        <v>22118</v>
      </c>
      <c r="I1595" s="3">
        <v>227</v>
      </c>
      <c r="J1595" s="3" t="s">
        <v>21096</v>
      </c>
      <c r="K1595" s="3" t="s">
        <v>0</v>
      </c>
      <c r="N1595" s="3">
        <v>1810</v>
      </c>
      <c r="O1595" s="3" t="s">
        <v>21106</v>
      </c>
      <c r="P1595" s="3" t="s">
        <v>21112</v>
      </c>
      <c r="Q1595" s="3">
        <v>184</v>
      </c>
      <c r="R1595" s="8" t="str">
        <f t="shared" si="24"/>
        <v>*184*</v>
      </c>
    </row>
    <row r="1596" spans="1:18" ht="19.8">
      <c r="A1596" s="3" t="s">
        <v>17457</v>
      </c>
      <c r="B1596" s="3" t="s">
        <v>33</v>
      </c>
      <c r="C1596" s="3" t="s">
        <v>17456</v>
      </c>
      <c r="D1596" s="3" t="s">
        <v>31</v>
      </c>
      <c r="E1596" s="3" t="s">
        <v>17455</v>
      </c>
      <c r="F1596" s="3" t="s">
        <v>29</v>
      </c>
      <c r="G1596" s="3">
        <v>2024</v>
      </c>
      <c r="H1596" s="3" t="s">
        <v>22116</v>
      </c>
      <c r="I1596" s="3">
        <v>321</v>
      </c>
      <c r="J1596" s="3" t="s">
        <v>21092</v>
      </c>
      <c r="K1596" s="3" t="s">
        <v>1</v>
      </c>
      <c r="L1596" s="9">
        <v>45059</v>
      </c>
      <c r="M1596" s="9">
        <v>45571</v>
      </c>
      <c r="N1596" s="3">
        <v>855</v>
      </c>
      <c r="O1596" s="3" t="s">
        <v>21106</v>
      </c>
      <c r="P1596" s="3" t="s">
        <v>21112</v>
      </c>
      <c r="Q1596" s="3">
        <v>235</v>
      </c>
      <c r="R1596" s="8" t="str">
        <f t="shared" si="24"/>
        <v>*235*</v>
      </c>
    </row>
    <row r="1597" spans="1:18" ht="19.8">
      <c r="A1597" s="3" t="s">
        <v>17454</v>
      </c>
      <c r="B1597" s="3" t="s">
        <v>43</v>
      </c>
      <c r="C1597" s="3" t="s">
        <v>17453</v>
      </c>
      <c r="D1597" s="3" t="s">
        <v>41</v>
      </c>
      <c r="E1597" s="3" t="s">
        <v>17452</v>
      </c>
      <c r="F1597" s="3" t="s">
        <v>48</v>
      </c>
      <c r="G1597" s="3">
        <v>2006</v>
      </c>
      <c r="H1597" s="3" t="s">
        <v>22118</v>
      </c>
      <c r="I1597" s="3">
        <v>148</v>
      </c>
      <c r="J1597" s="3" t="s">
        <v>21091</v>
      </c>
      <c r="K1597" s="3" t="s">
        <v>0</v>
      </c>
      <c r="N1597" s="3">
        <v>1220</v>
      </c>
      <c r="O1597" s="3" t="s">
        <v>21106</v>
      </c>
      <c r="P1597" s="3" t="s">
        <v>21112</v>
      </c>
      <c r="Q1597" s="3">
        <v>149</v>
      </c>
      <c r="R1597" s="8" t="str">
        <f t="shared" si="24"/>
        <v>*149*</v>
      </c>
    </row>
    <row r="1598" spans="1:18" ht="19.8">
      <c r="A1598" s="3" t="s">
        <v>17451</v>
      </c>
      <c r="B1598" s="3" t="s">
        <v>38</v>
      </c>
      <c r="C1598" s="3" t="s">
        <v>17450</v>
      </c>
      <c r="D1598" s="3" t="s">
        <v>36</v>
      </c>
      <c r="E1598" s="3" t="s">
        <v>17449</v>
      </c>
      <c r="F1598" s="3" t="s">
        <v>3</v>
      </c>
      <c r="G1598" s="3">
        <v>2013</v>
      </c>
      <c r="H1598" s="3" t="s">
        <v>22118</v>
      </c>
      <c r="I1598" s="3">
        <v>125</v>
      </c>
      <c r="J1598" s="3" t="s">
        <v>21087</v>
      </c>
      <c r="K1598" s="3" t="s">
        <v>0</v>
      </c>
      <c r="N1598" s="3">
        <v>1410</v>
      </c>
      <c r="O1598" s="3" t="s">
        <v>21106</v>
      </c>
      <c r="P1598" s="3" t="s">
        <v>21111</v>
      </c>
      <c r="Q1598" s="3">
        <v>204</v>
      </c>
      <c r="R1598" s="8" t="str">
        <f t="shared" si="24"/>
        <v>*204*</v>
      </c>
    </row>
    <row r="1599" spans="1:18" ht="19.8">
      <c r="A1599" s="3" t="s">
        <v>17448</v>
      </c>
      <c r="B1599" s="3" t="s">
        <v>143</v>
      </c>
      <c r="C1599" s="3" t="s">
        <v>17447</v>
      </c>
      <c r="D1599" s="3" t="s">
        <v>141</v>
      </c>
      <c r="E1599" s="3" t="s">
        <v>17446</v>
      </c>
      <c r="F1599" s="3" t="s">
        <v>3</v>
      </c>
      <c r="G1599" s="3">
        <v>2007</v>
      </c>
      <c r="H1599" s="3" t="s">
        <v>22118</v>
      </c>
      <c r="I1599" s="3">
        <v>439</v>
      </c>
      <c r="J1599" s="3" t="s">
        <v>21093</v>
      </c>
      <c r="K1599" s="3" t="s">
        <v>0</v>
      </c>
      <c r="N1599" s="3">
        <v>1165</v>
      </c>
      <c r="O1599" s="3" t="s">
        <v>25</v>
      </c>
      <c r="P1599" s="3" t="s">
        <v>21114</v>
      </c>
      <c r="Q1599" s="3">
        <v>244</v>
      </c>
      <c r="R1599" s="8" t="str">
        <f t="shared" si="24"/>
        <v>*244*</v>
      </c>
    </row>
    <row r="1600" spans="1:18" ht="19.8">
      <c r="A1600" s="3" t="s">
        <v>17445</v>
      </c>
      <c r="B1600" s="3" t="s">
        <v>43</v>
      </c>
      <c r="C1600" s="3" t="s">
        <v>17444</v>
      </c>
      <c r="D1600" s="3" t="s">
        <v>41</v>
      </c>
      <c r="E1600" s="3" t="s">
        <v>17443</v>
      </c>
      <c r="F1600" s="3" t="s">
        <v>48</v>
      </c>
      <c r="G1600" s="3">
        <v>2010</v>
      </c>
      <c r="H1600" s="3" t="s">
        <v>22117</v>
      </c>
      <c r="I1600" s="3">
        <v>292</v>
      </c>
      <c r="J1600" s="3" t="s">
        <v>21083</v>
      </c>
      <c r="K1600" s="3" t="s">
        <v>0</v>
      </c>
      <c r="N1600" s="3">
        <v>1080</v>
      </c>
      <c r="O1600" s="3" t="s">
        <v>21106</v>
      </c>
      <c r="P1600" s="3" t="s">
        <v>21113</v>
      </c>
      <c r="Q1600" s="3">
        <v>138</v>
      </c>
      <c r="R1600" s="8" t="str">
        <f t="shared" si="24"/>
        <v>*138*</v>
      </c>
    </row>
    <row r="1601" spans="1:18" ht="19.8">
      <c r="A1601" s="3" t="s">
        <v>17442</v>
      </c>
      <c r="B1601" s="3" t="s">
        <v>65</v>
      </c>
      <c r="C1601" s="3" t="s">
        <v>17441</v>
      </c>
      <c r="D1601" s="3" t="s">
        <v>63</v>
      </c>
      <c r="E1601" s="3" t="s">
        <v>17440</v>
      </c>
      <c r="F1601" s="3" t="s">
        <v>77</v>
      </c>
      <c r="G1601" s="3">
        <v>2018</v>
      </c>
      <c r="H1601" s="3" t="s">
        <v>22117</v>
      </c>
      <c r="I1601" s="3">
        <v>482</v>
      </c>
      <c r="J1601" s="3" t="s">
        <v>21095</v>
      </c>
      <c r="K1601" s="3" t="s">
        <v>0</v>
      </c>
      <c r="N1601" s="3">
        <v>690</v>
      </c>
      <c r="O1601" s="3" t="s">
        <v>21106</v>
      </c>
      <c r="P1601" s="3" t="s">
        <v>21112</v>
      </c>
      <c r="Q1601" s="3">
        <v>410</v>
      </c>
      <c r="R1601" s="8" t="str">
        <f t="shared" si="24"/>
        <v>*410*</v>
      </c>
    </row>
    <row r="1602" spans="1:18" ht="19.8">
      <c r="A1602" s="3" t="s">
        <v>17439</v>
      </c>
      <c r="B1602" s="3" t="s">
        <v>65</v>
      </c>
      <c r="C1602" s="3" t="s">
        <v>17438</v>
      </c>
      <c r="D1602" s="3" t="s">
        <v>63</v>
      </c>
      <c r="E1602" s="3" t="s">
        <v>17437</v>
      </c>
      <c r="F1602" s="3" t="s">
        <v>9</v>
      </c>
      <c r="G1602" s="3">
        <v>2006</v>
      </c>
      <c r="H1602" s="3" t="s">
        <v>22117</v>
      </c>
      <c r="I1602" s="3">
        <v>141</v>
      </c>
      <c r="J1602" s="3" t="s">
        <v>21083</v>
      </c>
      <c r="K1602" s="3" t="s">
        <v>1</v>
      </c>
      <c r="L1602" s="9">
        <v>45116</v>
      </c>
      <c r="M1602" s="9">
        <v>45642</v>
      </c>
      <c r="N1602" s="3">
        <v>245</v>
      </c>
      <c r="O1602" s="3" t="s">
        <v>21106</v>
      </c>
      <c r="P1602" s="3" t="s">
        <v>21113</v>
      </c>
      <c r="Q1602" s="3">
        <v>373</v>
      </c>
      <c r="R1602" s="8" t="str">
        <f t="shared" si="24"/>
        <v>*373*</v>
      </c>
    </row>
    <row r="1603" spans="1:18" ht="19.8">
      <c r="A1603" s="3" t="s">
        <v>17436</v>
      </c>
      <c r="B1603" s="3" t="s">
        <v>433</v>
      </c>
      <c r="C1603" s="3" t="s">
        <v>17435</v>
      </c>
      <c r="D1603" s="3" t="s">
        <v>123</v>
      </c>
      <c r="E1603" s="3" t="s">
        <v>17434</v>
      </c>
      <c r="F1603" s="3" t="s">
        <v>29</v>
      </c>
      <c r="G1603" s="3">
        <v>2011</v>
      </c>
      <c r="H1603" s="3" t="s">
        <v>22117</v>
      </c>
      <c r="I1603" s="3">
        <v>424</v>
      </c>
      <c r="J1603" s="3" t="s">
        <v>21099</v>
      </c>
      <c r="K1603" s="3" t="s">
        <v>0</v>
      </c>
      <c r="N1603" s="3">
        <v>1810</v>
      </c>
      <c r="O1603" s="3" t="s">
        <v>21106</v>
      </c>
      <c r="P1603" s="3" t="s">
        <v>21114</v>
      </c>
      <c r="Q1603" s="3">
        <v>292</v>
      </c>
      <c r="R1603" s="8" t="str">
        <f t="shared" si="24"/>
        <v>*292*</v>
      </c>
    </row>
    <row r="1604" spans="1:18" ht="19.8">
      <c r="A1604" s="3" t="s">
        <v>17433</v>
      </c>
      <c r="B1604" s="3" t="s">
        <v>256</v>
      </c>
      <c r="C1604" s="3" t="s">
        <v>17432</v>
      </c>
      <c r="D1604" s="3" t="s">
        <v>14</v>
      </c>
      <c r="E1604" s="3" t="s">
        <v>17431</v>
      </c>
      <c r="F1604" s="3" t="s">
        <v>15</v>
      </c>
      <c r="G1604" s="3">
        <v>2022</v>
      </c>
      <c r="H1604" s="3" t="s">
        <v>22118</v>
      </c>
      <c r="I1604" s="3">
        <v>311</v>
      </c>
      <c r="J1604" s="3" t="s">
        <v>21085</v>
      </c>
      <c r="K1604" s="3" t="s">
        <v>0</v>
      </c>
      <c r="N1604" s="3">
        <v>1550</v>
      </c>
      <c r="O1604" s="3" t="s">
        <v>21106</v>
      </c>
      <c r="P1604" s="3" t="s">
        <v>21114</v>
      </c>
      <c r="Q1604" s="3">
        <v>306</v>
      </c>
      <c r="R1604" s="8" t="str">
        <f t="shared" ref="R1604:R1667" si="25">"*"&amp;Q1604&amp;"*"</f>
        <v>*306*</v>
      </c>
    </row>
    <row r="1605" spans="1:18" ht="19.8">
      <c r="A1605" s="3" t="s">
        <v>17430</v>
      </c>
      <c r="B1605" s="3" t="s">
        <v>171</v>
      </c>
      <c r="C1605" s="3" t="s">
        <v>17429</v>
      </c>
      <c r="D1605" s="3" t="s">
        <v>141</v>
      </c>
      <c r="E1605" s="3" t="s">
        <v>17428</v>
      </c>
      <c r="F1605" s="3" t="s">
        <v>3</v>
      </c>
      <c r="G1605" s="3">
        <v>2024</v>
      </c>
      <c r="H1605" s="3" t="s">
        <v>22118</v>
      </c>
      <c r="I1605" s="3">
        <v>499</v>
      </c>
      <c r="J1605" s="3" t="s">
        <v>21100</v>
      </c>
      <c r="K1605" s="3" t="s">
        <v>1</v>
      </c>
      <c r="L1605" s="9">
        <v>45095</v>
      </c>
      <c r="M1605" s="9">
        <v>45200</v>
      </c>
      <c r="N1605" s="3">
        <v>2425</v>
      </c>
      <c r="O1605" s="3" t="s">
        <v>25</v>
      </c>
      <c r="P1605" s="3" t="s">
        <v>21114</v>
      </c>
      <c r="Q1605" s="3">
        <v>331</v>
      </c>
      <c r="R1605" s="8" t="str">
        <f t="shared" si="25"/>
        <v>*331*</v>
      </c>
    </row>
    <row r="1606" spans="1:18" ht="19.8">
      <c r="A1606" s="3" t="s">
        <v>17427</v>
      </c>
      <c r="B1606" s="3" t="s">
        <v>151</v>
      </c>
      <c r="C1606" s="3" t="s">
        <v>7026</v>
      </c>
      <c r="D1606" s="3" t="s">
        <v>82</v>
      </c>
      <c r="E1606" s="3" t="s">
        <v>17426</v>
      </c>
      <c r="F1606" s="3" t="s">
        <v>15</v>
      </c>
      <c r="G1606" s="3">
        <v>2009</v>
      </c>
      <c r="H1606" s="3" t="s">
        <v>22116</v>
      </c>
      <c r="I1606" s="3">
        <v>420</v>
      </c>
      <c r="J1606" s="3" t="s">
        <v>21092</v>
      </c>
      <c r="K1606" s="3" t="s">
        <v>0</v>
      </c>
      <c r="N1606" s="3">
        <v>1455</v>
      </c>
      <c r="O1606" s="3" t="s">
        <v>21105</v>
      </c>
      <c r="P1606" s="3" t="s">
        <v>21111</v>
      </c>
      <c r="Q1606" s="3">
        <v>433</v>
      </c>
      <c r="R1606" s="8" t="str">
        <f t="shared" si="25"/>
        <v>*433*</v>
      </c>
    </row>
    <row r="1607" spans="1:18" ht="19.8">
      <c r="A1607" s="3" t="s">
        <v>17425</v>
      </c>
      <c r="B1607" s="3" t="s">
        <v>196</v>
      </c>
      <c r="C1607" s="3" t="s">
        <v>17424</v>
      </c>
      <c r="D1607" s="3" t="s">
        <v>36</v>
      </c>
      <c r="E1607" s="3" t="s">
        <v>17423</v>
      </c>
      <c r="F1607" s="3" t="s">
        <v>9</v>
      </c>
      <c r="G1607" s="3">
        <v>2020</v>
      </c>
      <c r="H1607" s="3" t="s">
        <v>22118</v>
      </c>
      <c r="I1607" s="3">
        <v>495</v>
      </c>
      <c r="J1607" s="3" t="s">
        <v>21095</v>
      </c>
      <c r="K1607" s="3" t="s">
        <v>1</v>
      </c>
      <c r="L1607" s="9">
        <v>45644</v>
      </c>
      <c r="M1607" s="9">
        <v>45708</v>
      </c>
      <c r="N1607" s="3">
        <v>655</v>
      </c>
      <c r="O1607" s="3" t="s">
        <v>21106</v>
      </c>
      <c r="P1607" s="3" t="s">
        <v>21112</v>
      </c>
      <c r="Q1607" s="3">
        <v>170</v>
      </c>
      <c r="R1607" s="8" t="str">
        <f t="shared" si="25"/>
        <v>*170*</v>
      </c>
    </row>
    <row r="1608" spans="1:18" ht="19.8">
      <c r="A1608" s="3" t="s">
        <v>17422</v>
      </c>
      <c r="B1608" s="3" t="s">
        <v>426</v>
      </c>
      <c r="C1608" s="3" t="s">
        <v>17421</v>
      </c>
      <c r="D1608" s="3" t="s">
        <v>95</v>
      </c>
      <c r="E1608" s="3" t="s">
        <v>17420</v>
      </c>
      <c r="F1608" s="3" t="s">
        <v>3</v>
      </c>
      <c r="G1608" s="3">
        <v>2013</v>
      </c>
      <c r="H1608" s="3" t="s">
        <v>22117</v>
      </c>
      <c r="I1608" s="3">
        <v>101</v>
      </c>
      <c r="J1608" s="3" t="s">
        <v>21092</v>
      </c>
      <c r="K1608" s="3" t="s">
        <v>0</v>
      </c>
      <c r="N1608" s="3">
        <v>1915</v>
      </c>
      <c r="O1608" s="3" t="s">
        <v>21105</v>
      </c>
      <c r="P1608" s="3" t="s">
        <v>21114</v>
      </c>
      <c r="Q1608" s="3">
        <v>253</v>
      </c>
      <c r="R1608" s="8" t="str">
        <f t="shared" si="25"/>
        <v>*253*</v>
      </c>
    </row>
    <row r="1609" spans="1:18" ht="19.8">
      <c r="A1609" s="3" t="s">
        <v>17419</v>
      </c>
      <c r="B1609" s="3" t="s">
        <v>65</v>
      </c>
      <c r="C1609" s="3" t="s">
        <v>17418</v>
      </c>
      <c r="D1609" s="3" t="s">
        <v>63</v>
      </c>
      <c r="E1609" s="3" t="s">
        <v>17417</v>
      </c>
      <c r="F1609" s="3" t="s">
        <v>15</v>
      </c>
      <c r="G1609" s="3">
        <v>2021</v>
      </c>
      <c r="H1609" s="3" t="s">
        <v>22116</v>
      </c>
      <c r="I1609" s="3">
        <v>407</v>
      </c>
      <c r="J1609" s="3" t="s">
        <v>21097</v>
      </c>
      <c r="K1609" s="3" t="s">
        <v>0</v>
      </c>
      <c r="N1609" s="3">
        <v>2330</v>
      </c>
      <c r="O1609" s="3" t="s">
        <v>21106</v>
      </c>
      <c r="P1609" s="3" t="s">
        <v>21114</v>
      </c>
      <c r="Q1609" s="3">
        <v>137</v>
      </c>
      <c r="R1609" s="8" t="str">
        <f t="shared" si="25"/>
        <v>*137*</v>
      </c>
    </row>
    <row r="1610" spans="1:18" ht="19.8">
      <c r="A1610" s="3" t="s">
        <v>17416</v>
      </c>
      <c r="B1610" s="3" t="s">
        <v>218</v>
      </c>
      <c r="C1610" s="3" t="s">
        <v>17415</v>
      </c>
      <c r="D1610" s="3" t="s">
        <v>95</v>
      </c>
      <c r="E1610" s="3" t="s">
        <v>17414</v>
      </c>
      <c r="F1610" s="3" t="s">
        <v>15</v>
      </c>
      <c r="G1610" s="3">
        <v>2022</v>
      </c>
      <c r="H1610" s="3" t="s">
        <v>22116</v>
      </c>
      <c r="I1610" s="3">
        <v>117</v>
      </c>
      <c r="J1610" s="3" t="s">
        <v>21095</v>
      </c>
      <c r="K1610" s="3" t="s">
        <v>0</v>
      </c>
      <c r="N1610" s="3">
        <v>780</v>
      </c>
      <c r="O1610" s="3" t="s">
        <v>21105</v>
      </c>
      <c r="P1610" s="3" t="s">
        <v>21111</v>
      </c>
      <c r="Q1610" s="3">
        <v>217</v>
      </c>
      <c r="R1610" s="8" t="str">
        <f t="shared" si="25"/>
        <v>*217*</v>
      </c>
    </row>
    <row r="1611" spans="1:18" ht="19.8">
      <c r="A1611" s="3" t="s">
        <v>17413</v>
      </c>
      <c r="B1611" s="3" t="s">
        <v>72</v>
      </c>
      <c r="C1611" s="3" t="s">
        <v>17412</v>
      </c>
      <c r="D1611" s="3" t="s">
        <v>36</v>
      </c>
      <c r="E1611" s="3" t="s">
        <v>17411</v>
      </c>
      <c r="F1611" s="3" t="s">
        <v>77</v>
      </c>
      <c r="G1611" s="3">
        <v>2023</v>
      </c>
      <c r="H1611" s="3" t="s">
        <v>22116</v>
      </c>
      <c r="I1611" s="3">
        <v>304</v>
      </c>
      <c r="J1611" s="3" t="s">
        <v>21084</v>
      </c>
      <c r="K1611" s="3" t="s">
        <v>0</v>
      </c>
      <c r="N1611" s="3">
        <v>1065</v>
      </c>
      <c r="O1611" s="3" t="s">
        <v>21106</v>
      </c>
      <c r="P1611" s="3" t="s">
        <v>21111</v>
      </c>
      <c r="Q1611" s="3">
        <v>321</v>
      </c>
      <c r="R1611" s="8" t="str">
        <f t="shared" si="25"/>
        <v>*321*</v>
      </c>
    </row>
    <row r="1612" spans="1:18" ht="19.8">
      <c r="A1612" s="3" t="s">
        <v>17410</v>
      </c>
      <c r="B1612" s="3" t="s">
        <v>60</v>
      </c>
      <c r="C1612" s="3" t="s">
        <v>17409</v>
      </c>
      <c r="D1612" s="3" t="s">
        <v>41</v>
      </c>
      <c r="E1612" s="3" t="s">
        <v>17408</v>
      </c>
      <c r="F1612" s="3" t="s">
        <v>9</v>
      </c>
      <c r="G1612" s="3">
        <v>2007</v>
      </c>
      <c r="H1612" s="3" t="s">
        <v>22118</v>
      </c>
      <c r="I1612" s="3">
        <v>174</v>
      </c>
      <c r="J1612" s="3" t="s">
        <v>21091</v>
      </c>
      <c r="K1612" s="3" t="s">
        <v>0</v>
      </c>
      <c r="N1612" s="3">
        <v>355</v>
      </c>
      <c r="O1612" s="3" t="s">
        <v>21106</v>
      </c>
      <c r="P1612" s="3" t="s">
        <v>21112</v>
      </c>
      <c r="Q1612" s="3">
        <v>140</v>
      </c>
      <c r="R1612" s="8" t="str">
        <f t="shared" si="25"/>
        <v>*140*</v>
      </c>
    </row>
    <row r="1613" spans="1:18" ht="19.8">
      <c r="A1613" s="3" t="s">
        <v>17407</v>
      </c>
      <c r="B1613" s="3" t="s">
        <v>151</v>
      </c>
      <c r="C1613" s="3" t="s">
        <v>17406</v>
      </c>
      <c r="D1613" s="3" t="s">
        <v>82</v>
      </c>
      <c r="E1613" s="3" t="s">
        <v>17405</v>
      </c>
      <c r="F1613" s="3" t="s">
        <v>15</v>
      </c>
      <c r="G1613" s="3">
        <v>2022</v>
      </c>
      <c r="H1613" s="3" t="s">
        <v>22116</v>
      </c>
      <c r="I1613" s="3">
        <v>322</v>
      </c>
      <c r="J1613" s="3" t="s">
        <v>21086</v>
      </c>
      <c r="K1613" s="3" t="s">
        <v>0</v>
      </c>
      <c r="N1613" s="3">
        <v>1580</v>
      </c>
      <c r="O1613" s="3" t="s">
        <v>21105</v>
      </c>
      <c r="P1613" s="3" t="s">
        <v>21111</v>
      </c>
      <c r="Q1613" s="3">
        <v>244</v>
      </c>
      <c r="R1613" s="8" t="str">
        <f t="shared" si="25"/>
        <v>*244*</v>
      </c>
    </row>
    <row r="1614" spans="1:18" ht="19.8">
      <c r="A1614" s="3" t="s">
        <v>17404</v>
      </c>
      <c r="B1614" s="3" t="s">
        <v>160</v>
      </c>
      <c r="C1614" s="3" t="s">
        <v>15718</v>
      </c>
      <c r="D1614" s="3" t="s">
        <v>31</v>
      </c>
      <c r="E1614" s="3" t="s">
        <v>17403</v>
      </c>
      <c r="F1614" s="3" t="s">
        <v>77</v>
      </c>
      <c r="G1614" s="3">
        <v>2017</v>
      </c>
      <c r="H1614" s="3" t="s">
        <v>22118</v>
      </c>
      <c r="I1614" s="3">
        <v>207</v>
      </c>
      <c r="J1614" s="3" t="s">
        <v>21086</v>
      </c>
      <c r="K1614" s="3" t="s">
        <v>1</v>
      </c>
      <c r="L1614" s="9">
        <v>45530</v>
      </c>
      <c r="M1614" s="9">
        <v>45578</v>
      </c>
      <c r="N1614" s="3">
        <v>935</v>
      </c>
      <c r="O1614" s="3" t="s">
        <v>21106</v>
      </c>
      <c r="P1614" s="3" t="s">
        <v>21114</v>
      </c>
      <c r="Q1614" s="3">
        <v>307</v>
      </c>
      <c r="R1614" s="8" t="str">
        <f t="shared" si="25"/>
        <v>*307*</v>
      </c>
    </row>
    <row r="1615" spans="1:18" ht="19.8">
      <c r="A1615" s="3" t="s">
        <v>17402</v>
      </c>
      <c r="B1615" s="3" t="s">
        <v>266</v>
      </c>
      <c r="C1615" s="3" t="s">
        <v>17401</v>
      </c>
      <c r="D1615" s="3" t="s">
        <v>141</v>
      </c>
      <c r="E1615" s="3" t="s">
        <v>17400</v>
      </c>
      <c r="F1615" s="3" t="s">
        <v>15</v>
      </c>
      <c r="G1615" s="3">
        <v>2009</v>
      </c>
      <c r="H1615" s="3" t="s">
        <v>22118</v>
      </c>
      <c r="I1615" s="3">
        <v>178</v>
      </c>
      <c r="J1615" s="3" t="s">
        <v>21090</v>
      </c>
      <c r="K1615" s="3" t="s">
        <v>0</v>
      </c>
      <c r="N1615" s="3">
        <v>745</v>
      </c>
      <c r="O1615" s="3" t="s">
        <v>25</v>
      </c>
      <c r="P1615" s="3" t="s">
        <v>21111</v>
      </c>
      <c r="Q1615" s="3">
        <v>300</v>
      </c>
      <c r="R1615" s="8" t="str">
        <f t="shared" si="25"/>
        <v>*300*</v>
      </c>
    </row>
    <row r="1616" spans="1:18" ht="19.8">
      <c r="A1616" s="3" t="s">
        <v>17399</v>
      </c>
      <c r="B1616" s="3" t="s">
        <v>22</v>
      </c>
      <c r="C1616" s="3" t="s">
        <v>17398</v>
      </c>
      <c r="D1616" s="3" t="s">
        <v>5</v>
      </c>
      <c r="E1616" s="3" t="s">
        <v>17397</v>
      </c>
      <c r="F1616" s="3" t="s">
        <v>48</v>
      </c>
      <c r="G1616" s="3">
        <v>2011</v>
      </c>
      <c r="H1616" s="3" t="s">
        <v>22118</v>
      </c>
      <c r="I1616" s="3">
        <v>151</v>
      </c>
      <c r="J1616" s="3" t="s">
        <v>21093</v>
      </c>
      <c r="K1616" s="3" t="s">
        <v>1</v>
      </c>
      <c r="L1616" s="9">
        <v>45538</v>
      </c>
      <c r="M1616" s="9">
        <v>45684</v>
      </c>
      <c r="N1616" s="3">
        <v>1470</v>
      </c>
      <c r="O1616" s="3" t="s">
        <v>21106</v>
      </c>
      <c r="P1616" s="3" t="s">
        <v>21112</v>
      </c>
      <c r="Q1616" s="3">
        <v>245</v>
      </c>
      <c r="R1616" s="8" t="str">
        <f t="shared" si="25"/>
        <v>*245*</v>
      </c>
    </row>
    <row r="1617" spans="1:18" ht="19.8">
      <c r="A1617" s="3" t="s">
        <v>17396</v>
      </c>
      <c r="B1617" s="3" t="s">
        <v>38</v>
      </c>
      <c r="C1617" s="3" t="s">
        <v>17395</v>
      </c>
      <c r="D1617" s="3" t="s">
        <v>36</v>
      </c>
      <c r="E1617" s="3" t="s">
        <v>17394</v>
      </c>
      <c r="F1617" s="3" t="s">
        <v>48</v>
      </c>
      <c r="G1617" s="3">
        <v>2021</v>
      </c>
      <c r="H1617" s="3" t="s">
        <v>22117</v>
      </c>
      <c r="I1617" s="3">
        <v>426</v>
      </c>
      <c r="J1617" s="3" t="s">
        <v>21090</v>
      </c>
      <c r="K1617" s="3" t="s">
        <v>1</v>
      </c>
      <c r="L1617" s="9">
        <v>45273</v>
      </c>
      <c r="M1617" s="9">
        <v>45292</v>
      </c>
      <c r="N1617" s="3">
        <v>1985</v>
      </c>
      <c r="O1617" s="3" t="s">
        <v>21106</v>
      </c>
      <c r="P1617" s="3" t="s">
        <v>21111</v>
      </c>
      <c r="Q1617" s="3">
        <v>434</v>
      </c>
      <c r="R1617" s="8" t="str">
        <f t="shared" si="25"/>
        <v>*434*</v>
      </c>
    </row>
    <row r="1618" spans="1:18" ht="19.8">
      <c r="A1618" s="3" t="s">
        <v>17393</v>
      </c>
      <c r="B1618" s="3" t="s">
        <v>304</v>
      </c>
      <c r="C1618" s="3" t="s">
        <v>17392</v>
      </c>
      <c r="D1618" s="3" t="s">
        <v>123</v>
      </c>
      <c r="E1618" s="3" t="s">
        <v>17391</v>
      </c>
      <c r="F1618" s="3" t="s">
        <v>29</v>
      </c>
      <c r="G1618" s="3">
        <v>2015</v>
      </c>
      <c r="H1618" s="3" t="s">
        <v>22117</v>
      </c>
      <c r="I1618" s="3">
        <v>206</v>
      </c>
      <c r="J1618" s="3" t="s">
        <v>21091</v>
      </c>
      <c r="K1618" s="3" t="s">
        <v>0</v>
      </c>
      <c r="N1618" s="3">
        <v>1365</v>
      </c>
      <c r="O1618" s="3" t="s">
        <v>21106</v>
      </c>
      <c r="P1618" s="3" t="s">
        <v>21112</v>
      </c>
      <c r="Q1618" s="3">
        <v>251</v>
      </c>
      <c r="R1618" s="8" t="str">
        <f t="shared" si="25"/>
        <v>*251*</v>
      </c>
    </row>
    <row r="1619" spans="1:18" ht="19.8">
      <c r="A1619" s="3" t="s">
        <v>17390</v>
      </c>
      <c r="B1619" s="3" t="s">
        <v>52</v>
      </c>
      <c r="C1619" s="3" t="s">
        <v>17389</v>
      </c>
      <c r="D1619" s="3" t="s">
        <v>50</v>
      </c>
      <c r="E1619" s="3" t="s">
        <v>17388</v>
      </c>
      <c r="F1619" s="3" t="s">
        <v>15</v>
      </c>
      <c r="G1619" s="3">
        <v>2015</v>
      </c>
      <c r="H1619" s="3" t="s">
        <v>22117</v>
      </c>
      <c r="I1619" s="3">
        <v>314</v>
      </c>
      <c r="J1619" s="3" t="s">
        <v>21087</v>
      </c>
      <c r="K1619" s="3" t="s">
        <v>0</v>
      </c>
      <c r="N1619" s="3">
        <v>1235</v>
      </c>
      <c r="O1619" s="3" t="s">
        <v>21106</v>
      </c>
      <c r="P1619" s="3" t="s">
        <v>21112</v>
      </c>
      <c r="Q1619" s="3">
        <v>128</v>
      </c>
      <c r="R1619" s="8" t="str">
        <f t="shared" si="25"/>
        <v>*128*</v>
      </c>
    </row>
    <row r="1620" spans="1:18" ht="19.8">
      <c r="A1620" s="3" t="s">
        <v>17387</v>
      </c>
      <c r="B1620" s="3" t="s">
        <v>138</v>
      </c>
      <c r="C1620" s="3" t="s">
        <v>17386</v>
      </c>
      <c r="D1620" s="3" t="s">
        <v>2</v>
      </c>
      <c r="E1620" s="3" t="s">
        <v>17385</v>
      </c>
      <c r="F1620" s="3" t="s">
        <v>9</v>
      </c>
      <c r="G1620" s="3">
        <v>2007</v>
      </c>
      <c r="H1620" s="3" t="s">
        <v>22117</v>
      </c>
      <c r="I1620" s="3">
        <v>356</v>
      </c>
      <c r="J1620" s="3" t="s">
        <v>21096</v>
      </c>
      <c r="K1620" s="3" t="s">
        <v>0</v>
      </c>
      <c r="N1620" s="3">
        <v>2245</v>
      </c>
      <c r="O1620" s="3" t="s">
        <v>21073</v>
      </c>
      <c r="P1620" s="3" t="s">
        <v>21112</v>
      </c>
      <c r="Q1620" s="3">
        <v>143</v>
      </c>
      <c r="R1620" s="8" t="str">
        <f t="shared" si="25"/>
        <v>*143*</v>
      </c>
    </row>
    <row r="1621" spans="1:18" ht="19.8">
      <c r="A1621" s="3" t="s">
        <v>17384</v>
      </c>
      <c r="B1621" s="3" t="s">
        <v>43</v>
      </c>
      <c r="C1621" s="3" t="s">
        <v>17383</v>
      </c>
      <c r="D1621" s="3" t="s">
        <v>41</v>
      </c>
      <c r="E1621" s="3" t="s">
        <v>17382</v>
      </c>
      <c r="F1621" s="3" t="s">
        <v>48</v>
      </c>
      <c r="G1621" s="3">
        <v>2019</v>
      </c>
      <c r="H1621" s="3" t="s">
        <v>22118</v>
      </c>
      <c r="I1621" s="3">
        <v>358</v>
      </c>
      <c r="J1621" s="3" t="s">
        <v>21099</v>
      </c>
      <c r="K1621" s="3" t="s">
        <v>1</v>
      </c>
      <c r="L1621" s="9">
        <v>45505</v>
      </c>
      <c r="M1621" s="9">
        <v>45621</v>
      </c>
      <c r="N1621" s="3">
        <v>1295</v>
      </c>
      <c r="O1621" s="3" t="s">
        <v>21106</v>
      </c>
      <c r="P1621" s="3" t="s">
        <v>21111</v>
      </c>
      <c r="Q1621" s="3">
        <v>215</v>
      </c>
      <c r="R1621" s="8" t="str">
        <f t="shared" si="25"/>
        <v>*215*</v>
      </c>
    </row>
    <row r="1622" spans="1:18" ht="19.8">
      <c r="A1622" s="3" t="s">
        <v>17380</v>
      </c>
      <c r="B1622" s="3" t="s">
        <v>12</v>
      </c>
      <c r="C1622" s="3" t="s">
        <v>17379</v>
      </c>
      <c r="D1622" s="3" t="s">
        <v>2</v>
      </c>
      <c r="E1622" s="3" t="s">
        <v>17378</v>
      </c>
      <c r="F1622" s="3" t="s">
        <v>15</v>
      </c>
      <c r="G1622" s="3">
        <v>2005</v>
      </c>
      <c r="H1622" s="3" t="s">
        <v>22118</v>
      </c>
      <c r="I1622" s="3">
        <v>450</v>
      </c>
      <c r="J1622" s="3" t="s">
        <v>21090</v>
      </c>
      <c r="K1622" s="3" t="s">
        <v>0</v>
      </c>
      <c r="N1622" s="3">
        <v>690</v>
      </c>
      <c r="O1622" s="3" t="s">
        <v>21073</v>
      </c>
      <c r="P1622" s="3" t="s">
        <v>21114</v>
      </c>
      <c r="Q1622" s="3">
        <v>274</v>
      </c>
      <c r="R1622" s="8" t="str">
        <f t="shared" si="25"/>
        <v>*274*</v>
      </c>
    </row>
    <row r="1623" spans="1:18" ht="19.8">
      <c r="A1623" s="3" t="s">
        <v>17377</v>
      </c>
      <c r="B1623" s="3" t="s">
        <v>138</v>
      </c>
      <c r="C1623" s="3" t="s">
        <v>17376</v>
      </c>
      <c r="D1623" s="3" t="s">
        <v>2</v>
      </c>
      <c r="E1623" s="3" t="s">
        <v>17375</v>
      </c>
      <c r="F1623" s="3" t="s">
        <v>77</v>
      </c>
      <c r="G1623" s="3">
        <v>2014</v>
      </c>
      <c r="H1623" s="3" t="s">
        <v>22116</v>
      </c>
      <c r="I1623" s="3">
        <v>116</v>
      </c>
      <c r="J1623" s="3" t="s">
        <v>21098</v>
      </c>
      <c r="K1623" s="3" t="s">
        <v>1</v>
      </c>
      <c r="L1623" s="9">
        <v>45664</v>
      </c>
      <c r="M1623" s="9">
        <v>45671</v>
      </c>
      <c r="N1623" s="3">
        <v>2160</v>
      </c>
      <c r="O1623" s="3" t="s">
        <v>21073</v>
      </c>
      <c r="P1623" s="3" t="s">
        <v>21113</v>
      </c>
      <c r="Q1623" s="3">
        <v>335</v>
      </c>
      <c r="R1623" s="8" t="str">
        <f t="shared" si="25"/>
        <v>*335*</v>
      </c>
    </row>
    <row r="1624" spans="1:18" ht="19.8">
      <c r="A1624" s="3" t="s">
        <v>17374</v>
      </c>
      <c r="B1624" s="3" t="s">
        <v>243</v>
      </c>
      <c r="C1624" s="3" t="s">
        <v>17373</v>
      </c>
      <c r="D1624" s="3" t="s">
        <v>63</v>
      </c>
      <c r="E1624" s="3" t="s">
        <v>17372</v>
      </c>
      <c r="F1624" s="3" t="s">
        <v>29</v>
      </c>
      <c r="G1624" s="3">
        <v>2012</v>
      </c>
      <c r="H1624" s="3" t="s">
        <v>22118</v>
      </c>
      <c r="I1624" s="3">
        <v>124</v>
      </c>
      <c r="J1624" s="3" t="s">
        <v>21088</v>
      </c>
      <c r="K1624" s="3" t="s">
        <v>0</v>
      </c>
      <c r="N1624" s="3">
        <v>1905</v>
      </c>
      <c r="O1624" s="3" t="s">
        <v>21106</v>
      </c>
      <c r="P1624" s="3" t="s">
        <v>21112</v>
      </c>
      <c r="Q1624" s="3">
        <v>450</v>
      </c>
      <c r="R1624" s="8" t="str">
        <f t="shared" si="25"/>
        <v>*450*</v>
      </c>
    </row>
    <row r="1625" spans="1:18" ht="19.8">
      <c r="A1625" s="3" t="s">
        <v>17371</v>
      </c>
      <c r="B1625" s="3" t="s">
        <v>243</v>
      </c>
      <c r="C1625" s="3" t="s">
        <v>17370</v>
      </c>
      <c r="D1625" s="3" t="s">
        <v>63</v>
      </c>
      <c r="E1625" s="3" t="s">
        <v>17369</v>
      </c>
      <c r="F1625" s="3" t="s">
        <v>48</v>
      </c>
      <c r="G1625" s="3">
        <v>2014</v>
      </c>
      <c r="H1625" s="3" t="s">
        <v>22118</v>
      </c>
      <c r="I1625" s="3">
        <v>185</v>
      </c>
      <c r="J1625" s="3" t="s">
        <v>21086</v>
      </c>
      <c r="K1625" s="3" t="s">
        <v>0</v>
      </c>
      <c r="N1625" s="3">
        <v>1750</v>
      </c>
      <c r="O1625" s="3" t="s">
        <v>21106</v>
      </c>
      <c r="P1625" s="3" t="s">
        <v>21113</v>
      </c>
      <c r="Q1625" s="3">
        <v>171</v>
      </c>
      <c r="R1625" s="8" t="str">
        <f t="shared" si="25"/>
        <v>*171*</v>
      </c>
    </row>
    <row r="1626" spans="1:18" ht="19.8">
      <c r="A1626" s="3" t="s">
        <v>17368</v>
      </c>
      <c r="B1626" s="3" t="s">
        <v>43</v>
      </c>
      <c r="C1626" s="3" t="s">
        <v>17367</v>
      </c>
      <c r="D1626" s="3" t="s">
        <v>41</v>
      </c>
      <c r="E1626" s="3" t="s">
        <v>17366</v>
      </c>
      <c r="F1626" s="3" t="s">
        <v>3</v>
      </c>
      <c r="G1626" s="3">
        <v>2016</v>
      </c>
      <c r="H1626" s="3" t="s">
        <v>22118</v>
      </c>
      <c r="I1626" s="3">
        <v>318</v>
      </c>
      <c r="J1626" s="3" t="s">
        <v>21095</v>
      </c>
      <c r="K1626" s="3" t="s">
        <v>0</v>
      </c>
      <c r="N1626" s="3">
        <v>1710</v>
      </c>
      <c r="O1626" s="3" t="s">
        <v>21106</v>
      </c>
      <c r="P1626" s="3" t="s">
        <v>21114</v>
      </c>
      <c r="Q1626" s="3">
        <v>324</v>
      </c>
      <c r="R1626" s="8" t="str">
        <f t="shared" si="25"/>
        <v>*324*</v>
      </c>
    </row>
    <row r="1627" spans="1:18" ht="19.8">
      <c r="A1627" s="3" t="s">
        <v>17365</v>
      </c>
      <c r="B1627" s="3" t="s">
        <v>72</v>
      </c>
      <c r="C1627" s="3" t="s">
        <v>17364</v>
      </c>
      <c r="D1627" s="3" t="s">
        <v>36</v>
      </c>
      <c r="E1627" s="3" t="s">
        <v>17363</v>
      </c>
      <c r="F1627" s="3" t="s">
        <v>9</v>
      </c>
      <c r="G1627" s="3">
        <v>2006</v>
      </c>
      <c r="H1627" s="3" t="s">
        <v>22117</v>
      </c>
      <c r="I1627" s="3">
        <v>217</v>
      </c>
      <c r="J1627" s="3" t="s">
        <v>21096</v>
      </c>
      <c r="K1627" s="3" t="s">
        <v>0</v>
      </c>
      <c r="N1627" s="3">
        <v>1955</v>
      </c>
      <c r="O1627" s="3" t="s">
        <v>21106</v>
      </c>
      <c r="P1627" s="3" t="s">
        <v>21114</v>
      </c>
      <c r="Q1627" s="3">
        <v>368</v>
      </c>
      <c r="R1627" s="8" t="str">
        <f t="shared" si="25"/>
        <v>*368*</v>
      </c>
    </row>
    <row r="1628" spans="1:18" ht="19.8">
      <c r="A1628" s="3" t="s">
        <v>17362</v>
      </c>
      <c r="B1628" s="3" t="s">
        <v>147</v>
      </c>
      <c r="C1628" s="3" t="s">
        <v>17361</v>
      </c>
      <c r="D1628" s="3" t="s">
        <v>5</v>
      </c>
      <c r="E1628" s="3" t="s">
        <v>17360</v>
      </c>
      <c r="F1628" s="3" t="s">
        <v>3</v>
      </c>
      <c r="G1628" s="3">
        <v>2016</v>
      </c>
      <c r="H1628" s="3" t="s">
        <v>22117</v>
      </c>
      <c r="I1628" s="3">
        <v>447</v>
      </c>
      <c r="J1628" s="3" t="s">
        <v>21095</v>
      </c>
      <c r="K1628" s="3" t="s">
        <v>0</v>
      </c>
      <c r="N1628" s="3">
        <v>1815</v>
      </c>
      <c r="O1628" s="3" t="s">
        <v>21106</v>
      </c>
      <c r="P1628" s="3" t="s">
        <v>21114</v>
      </c>
      <c r="Q1628" s="3">
        <v>290</v>
      </c>
      <c r="R1628" s="8" t="str">
        <f t="shared" si="25"/>
        <v>*290*</v>
      </c>
    </row>
    <row r="1629" spans="1:18" ht="19.8">
      <c r="A1629" s="3" t="s">
        <v>17359</v>
      </c>
      <c r="B1629" s="3" t="s">
        <v>160</v>
      </c>
      <c r="C1629" s="3" t="s">
        <v>17358</v>
      </c>
      <c r="D1629" s="3" t="s">
        <v>31</v>
      </c>
      <c r="E1629" s="3" t="s">
        <v>17357</v>
      </c>
      <c r="F1629" s="3" t="s">
        <v>29</v>
      </c>
      <c r="G1629" s="3">
        <v>2015</v>
      </c>
      <c r="H1629" s="3" t="s">
        <v>22117</v>
      </c>
      <c r="I1629" s="3">
        <v>103</v>
      </c>
      <c r="J1629" s="3" t="s">
        <v>21098</v>
      </c>
      <c r="K1629" s="3" t="s">
        <v>0</v>
      </c>
      <c r="N1629" s="3">
        <v>1735</v>
      </c>
      <c r="O1629" s="3" t="s">
        <v>21106</v>
      </c>
      <c r="P1629" s="3" t="s">
        <v>21111</v>
      </c>
      <c r="Q1629" s="3">
        <v>251</v>
      </c>
      <c r="R1629" s="8" t="str">
        <f t="shared" si="25"/>
        <v>*251*</v>
      </c>
    </row>
    <row r="1630" spans="1:18" ht="19.8">
      <c r="A1630" s="3" t="s">
        <v>17356</v>
      </c>
      <c r="B1630" s="3" t="s">
        <v>196</v>
      </c>
      <c r="C1630" s="3" t="s">
        <v>17355</v>
      </c>
      <c r="D1630" s="3" t="s">
        <v>36</v>
      </c>
      <c r="E1630" s="3" t="s">
        <v>17354</v>
      </c>
      <c r="F1630" s="3" t="s">
        <v>29</v>
      </c>
      <c r="G1630" s="3">
        <v>2007</v>
      </c>
      <c r="H1630" s="3" t="s">
        <v>22117</v>
      </c>
      <c r="I1630" s="3">
        <v>450</v>
      </c>
      <c r="J1630" s="3" t="s">
        <v>21102</v>
      </c>
      <c r="K1630" s="3" t="s">
        <v>1</v>
      </c>
      <c r="L1630" s="9">
        <v>45479</v>
      </c>
      <c r="M1630" s="9">
        <v>45580</v>
      </c>
      <c r="N1630" s="3">
        <v>790</v>
      </c>
      <c r="O1630" s="3" t="s">
        <v>21106</v>
      </c>
      <c r="P1630" s="3" t="s">
        <v>21112</v>
      </c>
      <c r="Q1630" s="3">
        <v>396</v>
      </c>
      <c r="R1630" s="8" t="str">
        <f t="shared" si="25"/>
        <v>*396*</v>
      </c>
    </row>
    <row r="1631" spans="1:18" ht="19.8">
      <c r="A1631" s="3" t="s">
        <v>17353</v>
      </c>
      <c r="B1631" s="3" t="s">
        <v>92</v>
      </c>
      <c r="C1631" s="3" t="s">
        <v>17352</v>
      </c>
      <c r="D1631" s="3" t="s">
        <v>25</v>
      </c>
      <c r="E1631" s="3" t="s">
        <v>17351</v>
      </c>
      <c r="F1631" s="3" t="s">
        <v>3</v>
      </c>
      <c r="G1631" s="3">
        <v>2016</v>
      </c>
      <c r="H1631" s="3" t="s">
        <v>22118</v>
      </c>
      <c r="I1631" s="3">
        <v>472</v>
      </c>
      <c r="J1631" s="3" t="s">
        <v>21086</v>
      </c>
      <c r="K1631" s="3" t="s">
        <v>1</v>
      </c>
      <c r="L1631" s="9">
        <v>45185</v>
      </c>
      <c r="M1631" s="9">
        <v>45427</v>
      </c>
      <c r="N1631" s="3">
        <v>2475</v>
      </c>
      <c r="O1631" s="3" t="s">
        <v>25</v>
      </c>
      <c r="P1631" s="3" t="s">
        <v>21114</v>
      </c>
      <c r="Q1631" s="3">
        <v>340</v>
      </c>
      <c r="R1631" s="8" t="str">
        <f t="shared" si="25"/>
        <v>*340*</v>
      </c>
    </row>
    <row r="1632" spans="1:18" ht="19.8">
      <c r="A1632" s="3" t="s">
        <v>17350</v>
      </c>
      <c r="B1632" s="3" t="s">
        <v>147</v>
      </c>
      <c r="C1632" s="3" t="s">
        <v>17349</v>
      </c>
      <c r="D1632" s="3" t="s">
        <v>5</v>
      </c>
      <c r="E1632" s="3" t="s">
        <v>17348</v>
      </c>
      <c r="F1632" s="3" t="s">
        <v>77</v>
      </c>
      <c r="G1632" s="3">
        <v>2006</v>
      </c>
      <c r="H1632" s="3" t="s">
        <v>22118</v>
      </c>
      <c r="I1632" s="3">
        <v>291</v>
      </c>
      <c r="J1632" s="3" t="s">
        <v>21088</v>
      </c>
      <c r="K1632" s="3" t="s">
        <v>1</v>
      </c>
      <c r="L1632" s="9">
        <v>45363</v>
      </c>
      <c r="M1632" s="9">
        <v>45509</v>
      </c>
      <c r="N1632" s="3">
        <v>1435</v>
      </c>
      <c r="O1632" s="3" t="s">
        <v>21106</v>
      </c>
      <c r="P1632" s="3" t="s">
        <v>21114</v>
      </c>
      <c r="Q1632" s="3">
        <v>240</v>
      </c>
      <c r="R1632" s="8" t="str">
        <f t="shared" si="25"/>
        <v>*240*</v>
      </c>
    </row>
    <row r="1633" spans="1:18" ht="19.8">
      <c r="A1633" s="3" t="s">
        <v>17347</v>
      </c>
      <c r="B1633" s="3" t="s">
        <v>22</v>
      </c>
      <c r="C1633" s="3" t="s">
        <v>17346</v>
      </c>
      <c r="D1633" s="3" t="s">
        <v>5</v>
      </c>
      <c r="E1633" s="3" t="s">
        <v>17345</v>
      </c>
      <c r="F1633" s="3" t="s">
        <v>29</v>
      </c>
      <c r="G1633" s="3">
        <v>2021</v>
      </c>
      <c r="H1633" s="3" t="s">
        <v>22116</v>
      </c>
      <c r="I1633" s="3">
        <v>293</v>
      </c>
      <c r="J1633" s="3" t="s">
        <v>21101</v>
      </c>
      <c r="K1633" s="3" t="s">
        <v>1</v>
      </c>
      <c r="L1633" s="9">
        <v>45461</v>
      </c>
      <c r="M1633" s="9">
        <v>45524</v>
      </c>
      <c r="N1633" s="3">
        <v>1980</v>
      </c>
      <c r="O1633" s="3" t="s">
        <v>21106</v>
      </c>
      <c r="P1633" s="3" t="s">
        <v>21111</v>
      </c>
      <c r="Q1633" s="3">
        <v>284</v>
      </c>
      <c r="R1633" s="8" t="str">
        <f t="shared" si="25"/>
        <v>*284*</v>
      </c>
    </row>
    <row r="1634" spans="1:18" ht="19.8">
      <c r="A1634" s="3" t="s">
        <v>17344</v>
      </c>
      <c r="B1634" s="3" t="s">
        <v>151</v>
      </c>
      <c r="C1634" s="3" t="s">
        <v>17343</v>
      </c>
      <c r="D1634" s="3" t="s">
        <v>82</v>
      </c>
      <c r="E1634" s="3" t="s">
        <v>17342</v>
      </c>
      <c r="F1634" s="3" t="s">
        <v>48</v>
      </c>
      <c r="G1634" s="3">
        <v>2020</v>
      </c>
      <c r="H1634" s="3" t="s">
        <v>22118</v>
      </c>
      <c r="I1634" s="3">
        <v>126</v>
      </c>
      <c r="J1634" s="3" t="s">
        <v>21083</v>
      </c>
      <c r="K1634" s="3" t="s">
        <v>0</v>
      </c>
      <c r="N1634" s="3">
        <v>125</v>
      </c>
      <c r="O1634" s="3" t="s">
        <v>21105</v>
      </c>
      <c r="P1634" s="3" t="s">
        <v>21111</v>
      </c>
      <c r="Q1634" s="3">
        <v>346</v>
      </c>
      <c r="R1634" s="8" t="str">
        <f t="shared" si="25"/>
        <v>*346*</v>
      </c>
    </row>
    <row r="1635" spans="1:18" ht="19.8">
      <c r="A1635" s="3" t="s">
        <v>17341</v>
      </c>
      <c r="B1635" s="3" t="s">
        <v>256</v>
      </c>
      <c r="C1635" s="3" t="s">
        <v>7556</v>
      </c>
      <c r="D1635" s="3" t="s">
        <v>14</v>
      </c>
      <c r="E1635" s="3" t="s">
        <v>17340</v>
      </c>
      <c r="F1635" s="3" t="s">
        <v>29</v>
      </c>
      <c r="G1635" s="3">
        <v>2023</v>
      </c>
      <c r="H1635" s="3" t="s">
        <v>22117</v>
      </c>
      <c r="I1635" s="3">
        <v>84</v>
      </c>
      <c r="J1635" s="3" t="s">
        <v>21098</v>
      </c>
      <c r="K1635" s="3" t="s">
        <v>0</v>
      </c>
      <c r="N1635" s="3">
        <v>1455</v>
      </c>
      <c r="O1635" s="3" t="s">
        <v>21106</v>
      </c>
      <c r="P1635" s="3" t="s">
        <v>21112</v>
      </c>
      <c r="Q1635" s="3">
        <v>289</v>
      </c>
      <c r="R1635" s="8" t="str">
        <f t="shared" si="25"/>
        <v>*289*</v>
      </c>
    </row>
    <row r="1636" spans="1:18" ht="19.8">
      <c r="A1636" s="3" t="s">
        <v>17339</v>
      </c>
      <c r="B1636" s="3" t="s">
        <v>7</v>
      </c>
      <c r="C1636" s="3" t="s">
        <v>17338</v>
      </c>
      <c r="D1636" s="3" t="s">
        <v>5</v>
      </c>
      <c r="E1636" s="3" t="s">
        <v>17337</v>
      </c>
      <c r="F1636" s="3" t="s">
        <v>15</v>
      </c>
      <c r="G1636" s="3">
        <v>2014</v>
      </c>
      <c r="H1636" s="3" t="s">
        <v>22116</v>
      </c>
      <c r="I1636" s="3">
        <v>311</v>
      </c>
      <c r="J1636" s="3" t="s">
        <v>21084</v>
      </c>
      <c r="K1636" s="3" t="s">
        <v>1</v>
      </c>
      <c r="L1636" s="9">
        <v>45433</v>
      </c>
      <c r="M1636" s="9">
        <v>45518</v>
      </c>
      <c r="N1636" s="3">
        <v>2195</v>
      </c>
      <c r="O1636" s="3" t="s">
        <v>21106</v>
      </c>
      <c r="P1636" s="3" t="s">
        <v>21111</v>
      </c>
      <c r="Q1636" s="3">
        <v>119</v>
      </c>
      <c r="R1636" s="8" t="str">
        <f t="shared" si="25"/>
        <v>*119*</v>
      </c>
    </row>
    <row r="1637" spans="1:18" ht="19.8">
      <c r="A1637" s="3" t="s">
        <v>17336</v>
      </c>
      <c r="B1637" s="3" t="s">
        <v>7</v>
      </c>
      <c r="C1637" s="3" t="s">
        <v>17335</v>
      </c>
      <c r="D1637" s="3" t="s">
        <v>5</v>
      </c>
      <c r="E1637" s="3" t="s">
        <v>17334</v>
      </c>
      <c r="F1637" s="3" t="s">
        <v>15</v>
      </c>
      <c r="G1637" s="3">
        <v>2020</v>
      </c>
      <c r="H1637" s="3" t="s">
        <v>22116</v>
      </c>
      <c r="I1637" s="3">
        <v>340</v>
      </c>
      <c r="J1637" s="3" t="s">
        <v>21088</v>
      </c>
      <c r="K1637" s="3" t="s">
        <v>0</v>
      </c>
      <c r="N1637" s="3">
        <v>560</v>
      </c>
      <c r="O1637" s="3" t="s">
        <v>21106</v>
      </c>
      <c r="P1637" s="3" t="s">
        <v>21114</v>
      </c>
      <c r="Q1637" s="3">
        <v>200</v>
      </c>
      <c r="R1637" s="8" t="str">
        <f t="shared" si="25"/>
        <v>*200*</v>
      </c>
    </row>
    <row r="1638" spans="1:18" ht="19.8">
      <c r="A1638" s="3" t="s">
        <v>17333</v>
      </c>
      <c r="B1638" s="3" t="s">
        <v>426</v>
      </c>
      <c r="C1638" s="3" t="s">
        <v>17332</v>
      </c>
      <c r="D1638" s="3" t="s">
        <v>95</v>
      </c>
      <c r="E1638" s="3" t="s">
        <v>17331</v>
      </c>
      <c r="F1638" s="3" t="s">
        <v>29</v>
      </c>
      <c r="G1638" s="3">
        <v>2017</v>
      </c>
      <c r="H1638" s="3" t="s">
        <v>22116</v>
      </c>
      <c r="I1638" s="3">
        <v>426</v>
      </c>
      <c r="J1638" s="3" t="s">
        <v>21088</v>
      </c>
      <c r="K1638" s="3" t="s">
        <v>0</v>
      </c>
      <c r="N1638" s="3">
        <v>1170</v>
      </c>
      <c r="O1638" s="3" t="s">
        <v>21105</v>
      </c>
      <c r="P1638" s="3" t="s">
        <v>21111</v>
      </c>
      <c r="Q1638" s="3">
        <v>128</v>
      </c>
      <c r="R1638" s="8" t="str">
        <f t="shared" si="25"/>
        <v>*128*</v>
      </c>
    </row>
    <row r="1639" spans="1:18" ht="19.8">
      <c r="A1639" s="3" t="s">
        <v>17330</v>
      </c>
      <c r="B1639" s="3" t="s">
        <v>304</v>
      </c>
      <c r="C1639" s="3" t="s">
        <v>17329</v>
      </c>
      <c r="D1639" s="3" t="s">
        <v>123</v>
      </c>
      <c r="E1639" s="3" t="s">
        <v>17328</v>
      </c>
      <c r="F1639" s="3" t="s">
        <v>3</v>
      </c>
      <c r="G1639" s="3">
        <v>2018</v>
      </c>
      <c r="H1639" s="3" t="s">
        <v>22118</v>
      </c>
      <c r="I1639" s="3">
        <v>343</v>
      </c>
      <c r="J1639" s="3" t="s">
        <v>21098</v>
      </c>
      <c r="K1639" s="3" t="s">
        <v>1</v>
      </c>
      <c r="L1639" s="9">
        <v>45265</v>
      </c>
      <c r="M1639" s="9">
        <v>45271</v>
      </c>
      <c r="N1639" s="3">
        <v>1605</v>
      </c>
      <c r="O1639" s="3" t="s">
        <v>21106</v>
      </c>
      <c r="P1639" s="3" t="s">
        <v>21112</v>
      </c>
      <c r="Q1639" s="3">
        <v>178</v>
      </c>
      <c r="R1639" s="8" t="str">
        <f t="shared" si="25"/>
        <v>*178*</v>
      </c>
    </row>
    <row r="1640" spans="1:18" ht="19.8">
      <c r="A1640" s="3" t="s">
        <v>17327</v>
      </c>
      <c r="B1640" s="3" t="s">
        <v>33</v>
      </c>
      <c r="C1640" s="3" t="s">
        <v>17326</v>
      </c>
      <c r="D1640" s="3" t="s">
        <v>31</v>
      </c>
      <c r="E1640" s="3" t="s">
        <v>17325</v>
      </c>
      <c r="F1640" s="3" t="s">
        <v>48</v>
      </c>
      <c r="G1640" s="3">
        <v>2019</v>
      </c>
      <c r="H1640" s="3" t="s">
        <v>22116</v>
      </c>
      <c r="I1640" s="3">
        <v>405</v>
      </c>
      <c r="J1640" s="3" t="s">
        <v>21096</v>
      </c>
      <c r="K1640" s="3" t="s">
        <v>0</v>
      </c>
      <c r="N1640" s="3">
        <v>220</v>
      </c>
      <c r="O1640" s="3" t="s">
        <v>21106</v>
      </c>
      <c r="P1640" s="3" t="s">
        <v>21111</v>
      </c>
      <c r="Q1640" s="3">
        <v>369</v>
      </c>
      <c r="R1640" s="8" t="str">
        <f t="shared" si="25"/>
        <v>*369*</v>
      </c>
    </row>
    <row r="1641" spans="1:18" ht="19.8">
      <c r="A1641" s="3" t="s">
        <v>17324</v>
      </c>
      <c r="B1641" s="3" t="s">
        <v>147</v>
      </c>
      <c r="C1641" s="3" t="s">
        <v>17323</v>
      </c>
      <c r="D1641" s="3" t="s">
        <v>5</v>
      </c>
      <c r="E1641" s="3" t="s">
        <v>17322</v>
      </c>
      <c r="F1641" s="3" t="s">
        <v>15</v>
      </c>
      <c r="G1641" s="3">
        <v>2005</v>
      </c>
      <c r="H1641" s="3" t="s">
        <v>22118</v>
      </c>
      <c r="I1641" s="3">
        <v>92</v>
      </c>
      <c r="J1641" s="3" t="s">
        <v>21092</v>
      </c>
      <c r="K1641" s="3" t="s">
        <v>1</v>
      </c>
      <c r="L1641" s="9">
        <v>45472</v>
      </c>
      <c r="M1641" s="9">
        <v>45680</v>
      </c>
      <c r="N1641" s="3">
        <v>2415</v>
      </c>
      <c r="O1641" s="3" t="s">
        <v>21106</v>
      </c>
      <c r="P1641" s="3" t="s">
        <v>21112</v>
      </c>
      <c r="Q1641" s="3">
        <v>118</v>
      </c>
      <c r="R1641" s="8" t="str">
        <f t="shared" si="25"/>
        <v>*118*</v>
      </c>
    </row>
    <row r="1642" spans="1:18" ht="19.8">
      <c r="A1642" s="3" t="s">
        <v>17321</v>
      </c>
      <c r="B1642" s="3" t="s">
        <v>97</v>
      </c>
      <c r="C1642" s="3" t="s">
        <v>17320</v>
      </c>
      <c r="D1642" s="3" t="s">
        <v>95</v>
      </c>
      <c r="E1642" s="3" t="s">
        <v>17319</v>
      </c>
      <c r="F1642" s="3" t="s">
        <v>77</v>
      </c>
      <c r="G1642" s="3">
        <v>2008</v>
      </c>
      <c r="H1642" s="3" t="s">
        <v>22118</v>
      </c>
      <c r="I1642" s="3">
        <v>123</v>
      </c>
      <c r="J1642" s="3" t="s">
        <v>21093</v>
      </c>
      <c r="K1642" s="3" t="s">
        <v>1</v>
      </c>
      <c r="L1642" s="9">
        <v>45195</v>
      </c>
      <c r="M1642" s="9">
        <v>45206</v>
      </c>
      <c r="N1642" s="3">
        <v>1255</v>
      </c>
      <c r="O1642" s="3" t="s">
        <v>21105</v>
      </c>
      <c r="P1642" s="3" t="s">
        <v>21112</v>
      </c>
      <c r="Q1642" s="3">
        <v>235</v>
      </c>
      <c r="R1642" s="8" t="str">
        <f t="shared" si="25"/>
        <v>*235*</v>
      </c>
    </row>
    <row r="1643" spans="1:18" ht="19.8">
      <c r="A1643" s="3" t="s">
        <v>17318</v>
      </c>
      <c r="B1643" s="3" t="s">
        <v>38</v>
      </c>
      <c r="C1643" s="3" t="s">
        <v>17317</v>
      </c>
      <c r="D1643" s="3" t="s">
        <v>36</v>
      </c>
      <c r="E1643" s="3" t="s">
        <v>17316</v>
      </c>
      <c r="F1643" s="3" t="s">
        <v>9</v>
      </c>
      <c r="G1643" s="3">
        <v>2010</v>
      </c>
      <c r="H1643" s="3" t="s">
        <v>22118</v>
      </c>
      <c r="I1643" s="3">
        <v>456</v>
      </c>
      <c r="J1643" s="3" t="s">
        <v>21083</v>
      </c>
      <c r="K1643" s="3" t="s">
        <v>1</v>
      </c>
      <c r="L1643" s="9">
        <v>45222</v>
      </c>
      <c r="M1643" s="9">
        <v>45466</v>
      </c>
      <c r="N1643" s="3">
        <v>615</v>
      </c>
      <c r="O1643" s="3" t="s">
        <v>21106</v>
      </c>
      <c r="P1643" s="3" t="s">
        <v>21112</v>
      </c>
      <c r="Q1643" s="3">
        <v>232</v>
      </c>
      <c r="R1643" s="8" t="str">
        <f t="shared" si="25"/>
        <v>*232*</v>
      </c>
    </row>
    <row r="1644" spans="1:18" ht="19.8">
      <c r="A1644" s="3" t="s">
        <v>17315</v>
      </c>
      <c r="B1644" s="3" t="s">
        <v>72</v>
      </c>
      <c r="C1644" s="3" t="s">
        <v>17314</v>
      </c>
      <c r="D1644" s="3" t="s">
        <v>36</v>
      </c>
      <c r="E1644" s="3" t="s">
        <v>17313</v>
      </c>
      <c r="F1644" s="3" t="s">
        <v>15</v>
      </c>
      <c r="G1644" s="3">
        <v>2010</v>
      </c>
      <c r="H1644" s="3" t="s">
        <v>22117</v>
      </c>
      <c r="I1644" s="3">
        <v>464</v>
      </c>
      <c r="J1644" s="3" t="s">
        <v>21098</v>
      </c>
      <c r="K1644" s="3" t="s">
        <v>0</v>
      </c>
      <c r="N1644" s="3">
        <v>1090</v>
      </c>
      <c r="O1644" s="3" t="s">
        <v>21106</v>
      </c>
      <c r="P1644" s="3" t="s">
        <v>21111</v>
      </c>
      <c r="Q1644" s="3">
        <v>390</v>
      </c>
      <c r="R1644" s="8" t="str">
        <f t="shared" si="25"/>
        <v>*390*</v>
      </c>
    </row>
    <row r="1645" spans="1:18" ht="19.8">
      <c r="A1645" s="3" t="s">
        <v>17312</v>
      </c>
      <c r="B1645" s="3" t="s">
        <v>60</v>
      </c>
      <c r="C1645" s="3" t="s">
        <v>12529</v>
      </c>
      <c r="D1645" s="3" t="s">
        <v>41</v>
      </c>
      <c r="E1645" s="3" t="s">
        <v>17311</v>
      </c>
      <c r="F1645" s="3" t="s">
        <v>15</v>
      </c>
      <c r="G1645" s="3">
        <v>2005</v>
      </c>
      <c r="H1645" s="3" t="s">
        <v>22117</v>
      </c>
      <c r="I1645" s="3">
        <v>477</v>
      </c>
      <c r="J1645" s="3" t="s">
        <v>21094</v>
      </c>
      <c r="K1645" s="3" t="s">
        <v>1</v>
      </c>
      <c r="L1645" s="9">
        <v>45144</v>
      </c>
      <c r="M1645" s="9">
        <v>45600</v>
      </c>
      <c r="N1645" s="3">
        <v>540</v>
      </c>
      <c r="O1645" s="3" t="s">
        <v>21106</v>
      </c>
      <c r="P1645" s="3" t="s">
        <v>21114</v>
      </c>
      <c r="Q1645" s="3">
        <v>243</v>
      </c>
      <c r="R1645" s="8" t="str">
        <f t="shared" si="25"/>
        <v>*243*</v>
      </c>
    </row>
    <row r="1646" spans="1:18" ht="19.8">
      <c r="A1646" s="3" t="s">
        <v>17310</v>
      </c>
      <c r="B1646" s="3" t="s">
        <v>33</v>
      </c>
      <c r="C1646" s="3" t="s">
        <v>17309</v>
      </c>
      <c r="D1646" s="3" t="s">
        <v>31</v>
      </c>
      <c r="E1646" s="3" t="s">
        <v>17308</v>
      </c>
      <c r="F1646" s="3" t="s">
        <v>48</v>
      </c>
      <c r="G1646" s="3">
        <v>2015</v>
      </c>
      <c r="H1646" s="3" t="s">
        <v>22117</v>
      </c>
      <c r="I1646" s="3">
        <v>450</v>
      </c>
      <c r="J1646" s="3" t="s">
        <v>21085</v>
      </c>
      <c r="K1646" s="3" t="s">
        <v>0</v>
      </c>
      <c r="N1646" s="3">
        <v>325</v>
      </c>
      <c r="O1646" s="3" t="s">
        <v>21106</v>
      </c>
      <c r="P1646" s="3" t="s">
        <v>21113</v>
      </c>
      <c r="Q1646" s="3">
        <v>167</v>
      </c>
      <c r="R1646" s="8" t="str">
        <f t="shared" si="25"/>
        <v>*167*</v>
      </c>
    </row>
    <row r="1647" spans="1:18" ht="19.8">
      <c r="A1647" s="3" t="s">
        <v>17307</v>
      </c>
      <c r="B1647" s="3" t="s">
        <v>196</v>
      </c>
      <c r="C1647" s="3" t="s">
        <v>17306</v>
      </c>
      <c r="D1647" s="3" t="s">
        <v>36</v>
      </c>
      <c r="E1647" s="3" t="s">
        <v>17305</v>
      </c>
      <c r="F1647" s="3" t="s">
        <v>29</v>
      </c>
      <c r="G1647" s="3">
        <v>2017</v>
      </c>
      <c r="H1647" s="3" t="s">
        <v>22117</v>
      </c>
      <c r="I1647" s="3">
        <v>394</v>
      </c>
      <c r="J1647" s="3" t="s">
        <v>21093</v>
      </c>
      <c r="K1647" s="3" t="s">
        <v>0</v>
      </c>
      <c r="N1647" s="3">
        <v>955</v>
      </c>
      <c r="O1647" s="3" t="s">
        <v>21106</v>
      </c>
      <c r="P1647" s="3" t="s">
        <v>21112</v>
      </c>
      <c r="Q1647" s="3">
        <v>436</v>
      </c>
      <c r="R1647" s="8" t="str">
        <f t="shared" si="25"/>
        <v>*436*</v>
      </c>
    </row>
    <row r="1648" spans="1:18" ht="19.8">
      <c r="A1648" s="3" t="s">
        <v>17304</v>
      </c>
      <c r="B1648" s="3" t="s">
        <v>72</v>
      </c>
      <c r="C1648" s="3" t="s">
        <v>17303</v>
      </c>
      <c r="D1648" s="3" t="s">
        <v>36</v>
      </c>
      <c r="E1648" s="3" t="s">
        <v>17302</v>
      </c>
      <c r="F1648" s="3" t="s">
        <v>48</v>
      </c>
      <c r="G1648" s="3">
        <v>2012</v>
      </c>
      <c r="H1648" s="3" t="s">
        <v>22118</v>
      </c>
      <c r="I1648" s="3">
        <v>369</v>
      </c>
      <c r="J1648" s="3" t="s">
        <v>21100</v>
      </c>
      <c r="K1648" s="3" t="s">
        <v>1</v>
      </c>
      <c r="L1648" s="9">
        <v>45402</v>
      </c>
      <c r="M1648" s="9">
        <v>45590</v>
      </c>
      <c r="N1648" s="3">
        <v>1080</v>
      </c>
      <c r="O1648" s="3" t="s">
        <v>21106</v>
      </c>
      <c r="P1648" s="3" t="s">
        <v>21113</v>
      </c>
      <c r="Q1648" s="3">
        <v>287</v>
      </c>
      <c r="R1648" s="8" t="str">
        <f t="shared" si="25"/>
        <v>*287*</v>
      </c>
    </row>
    <row r="1649" spans="1:18" ht="19.8">
      <c r="A1649" s="3" t="s">
        <v>17301</v>
      </c>
      <c r="B1649" s="3" t="s">
        <v>433</v>
      </c>
      <c r="C1649" s="3" t="s">
        <v>17300</v>
      </c>
      <c r="D1649" s="3" t="s">
        <v>123</v>
      </c>
      <c r="E1649" s="3" t="s">
        <v>17299</v>
      </c>
      <c r="F1649" s="3" t="s">
        <v>48</v>
      </c>
      <c r="G1649" s="3">
        <v>2019</v>
      </c>
      <c r="H1649" s="3" t="s">
        <v>22118</v>
      </c>
      <c r="I1649" s="3">
        <v>417</v>
      </c>
      <c r="J1649" s="3" t="s">
        <v>21094</v>
      </c>
      <c r="K1649" s="3" t="s">
        <v>0</v>
      </c>
      <c r="N1649" s="3">
        <v>1835</v>
      </c>
      <c r="O1649" s="3" t="s">
        <v>21106</v>
      </c>
      <c r="P1649" s="3" t="s">
        <v>21114</v>
      </c>
      <c r="Q1649" s="3">
        <v>256</v>
      </c>
      <c r="R1649" s="8" t="str">
        <f t="shared" si="25"/>
        <v>*256*</v>
      </c>
    </row>
    <row r="1650" spans="1:18" ht="19.8">
      <c r="A1650" s="3" t="s">
        <v>17298</v>
      </c>
      <c r="B1650" s="3" t="s">
        <v>243</v>
      </c>
      <c r="C1650" s="3" t="s">
        <v>17297</v>
      </c>
      <c r="D1650" s="3" t="s">
        <v>63</v>
      </c>
      <c r="E1650" s="3" t="s">
        <v>17296</v>
      </c>
      <c r="F1650" s="3" t="s">
        <v>77</v>
      </c>
      <c r="G1650" s="3">
        <v>2021</v>
      </c>
      <c r="H1650" s="3" t="s">
        <v>22116</v>
      </c>
      <c r="I1650" s="3">
        <v>90</v>
      </c>
      <c r="J1650" s="3" t="s">
        <v>21098</v>
      </c>
      <c r="K1650" s="3" t="s">
        <v>0</v>
      </c>
      <c r="N1650" s="3">
        <v>1995</v>
      </c>
      <c r="O1650" s="3" t="s">
        <v>21106</v>
      </c>
      <c r="P1650" s="3" t="s">
        <v>21114</v>
      </c>
      <c r="Q1650" s="3">
        <v>428</v>
      </c>
      <c r="R1650" s="8" t="str">
        <f t="shared" si="25"/>
        <v>*428*</v>
      </c>
    </row>
    <row r="1651" spans="1:18" ht="19.8">
      <c r="A1651" s="3" t="s">
        <v>17295</v>
      </c>
      <c r="B1651" s="3" t="s">
        <v>52</v>
      </c>
      <c r="C1651" s="3" t="s">
        <v>17294</v>
      </c>
      <c r="D1651" s="3" t="s">
        <v>50</v>
      </c>
      <c r="E1651" s="3" t="s">
        <v>17293</v>
      </c>
      <c r="F1651" s="3" t="s">
        <v>9</v>
      </c>
      <c r="G1651" s="3">
        <v>2015</v>
      </c>
      <c r="H1651" s="3" t="s">
        <v>22118</v>
      </c>
      <c r="I1651" s="3">
        <v>197</v>
      </c>
      <c r="J1651" s="3" t="s">
        <v>21100</v>
      </c>
      <c r="K1651" s="3" t="s">
        <v>1</v>
      </c>
      <c r="L1651" s="9">
        <v>45049</v>
      </c>
      <c r="M1651" s="9">
        <v>45256</v>
      </c>
      <c r="N1651" s="3">
        <v>1290</v>
      </c>
      <c r="O1651" s="3" t="s">
        <v>21106</v>
      </c>
      <c r="P1651" s="3" t="s">
        <v>21114</v>
      </c>
      <c r="Q1651" s="3">
        <v>243</v>
      </c>
      <c r="R1651" s="8" t="str">
        <f t="shared" si="25"/>
        <v>*243*</v>
      </c>
    </row>
    <row r="1652" spans="1:18" ht="19.8">
      <c r="A1652" s="3" t="s">
        <v>17292</v>
      </c>
      <c r="B1652" s="3" t="s">
        <v>72</v>
      </c>
      <c r="C1652" s="3" t="s">
        <v>17291</v>
      </c>
      <c r="D1652" s="3" t="s">
        <v>36</v>
      </c>
      <c r="E1652" s="3" t="s">
        <v>17290</v>
      </c>
      <c r="F1652" s="3" t="s">
        <v>3</v>
      </c>
      <c r="G1652" s="3">
        <v>2019</v>
      </c>
      <c r="H1652" s="3" t="s">
        <v>22118</v>
      </c>
      <c r="I1652" s="3">
        <v>325</v>
      </c>
      <c r="J1652" s="3" t="s">
        <v>21097</v>
      </c>
      <c r="K1652" s="3" t="s">
        <v>0</v>
      </c>
      <c r="N1652" s="3">
        <v>1490</v>
      </c>
      <c r="O1652" s="3" t="s">
        <v>21106</v>
      </c>
      <c r="P1652" s="3" t="s">
        <v>21111</v>
      </c>
      <c r="Q1652" s="3">
        <v>321</v>
      </c>
      <c r="R1652" s="8" t="str">
        <f t="shared" si="25"/>
        <v>*321*</v>
      </c>
    </row>
    <row r="1653" spans="1:18" ht="19.8">
      <c r="A1653" s="3" t="s">
        <v>17289</v>
      </c>
      <c r="B1653" s="3" t="s">
        <v>56</v>
      </c>
      <c r="C1653" s="3" t="s">
        <v>17288</v>
      </c>
      <c r="D1653" s="3" t="s">
        <v>50</v>
      </c>
      <c r="E1653" s="3" t="s">
        <v>17287</v>
      </c>
      <c r="F1653" s="3" t="s">
        <v>77</v>
      </c>
      <c r="G1653" s="3">
        <v>2021</v>
      </c>
      <c r="H1653" s="3" t="s">
        <v>22118</v>
      </c>
      <c r="I1653" s="3">
        <v>231</v>
      </c>
      <c r="J1653" s="3" t="s">
        <v>21086</v>
      </c>
      <c r="K1653" s="3" t="s">
        <v>0</v>
      </c>
      <c r="N1653" s="3">
        <v>1850</v>
      </c>
      <c r="O1653" s="3" t="s">
        <v>21106</v>
      </c>
      <c r="P1653" s="3" t="s">
        <v>21112</v>
      </c>
      <c r="Q1653" s="3">
        <v>195</v>
      </c>
      <c r="R1653" s="8" t="str">
        <f t="shared" si="25"/>
        <v>*195*</v>
      </c>
    </row>
    <row r="1654" spans="1:18" ht="19.8">
      <c r="A1654" s="3" t="s">
        <v>17286</v>
      </c>
      <c r="B1654" s="3" t="s">
        <v>243</v>
      </c>
      <c r="C1654" s="3" t="s">
        <v>17285</v>
      </c>
      <c r="D1654" s="3" t="s">
        <v>63</v>
      </c>
      <c r="E1654" s="3" t="s">
        <v>17284</v>
      </c>
      <c r="F1654" s="3" t="s">
        <v>77</v>
      </c>
      <c r="G1654" s="3">
        <v>2016</v>
      </c>
      <c r="H1654" s="3" t="s">
        <v>22117</v>
      </c>
      <c r="I1654" s="3">
        <v>154</v>
      </c>
      <c r="J1654" s="3" t="s">
        <v>21097</v>
      </c>
      <c r="K1654" s="3" t="s">
        <v>0</v>
      </c>
      <c r="N1654" s="3">
        <v>1445</v>
      </c>
      <c r="O1654" s="3" t="s">
        <v>21106</v>
      </c>
      <c r="P1654" s="3" t="s">
        <v>21114</v>
      </c>
      <c r="Q1654" s="3">
        <v>334</v>
      </c>
      <c r="R1654" s="8" t="str">
        <f t="shared" si="25"/>
        <v>*334*</v>
      </c>
    </row>
    <row r="1655" spans="1:18" ht="19.8">
      <c r="A1655" s="3" t="s">
        <v>17283</v>
      </c>
      <c r="B1655" s="3" t="s">
        <v>143</v>
      </c>
      <c r="C1655" s="3" t="s">
        <v>17282</v>
      </c>
      <c r="D1655" s="3" t="s">
        <v>141</v>
      </c>
      <c r="E1655" s="3" t="s">
        <v>17281</v>
      </c>
      <c r="F1655" s="3" t="s">
        <v>29</v>
      </c>
      <c r="G1655" s="3">
        <v>2007</v>
      </c>
      <c r="H1655" s="3" t="s">
        <v>22117</v>
      </c>
      <c r="I1655" s="3">
        <v>450</v>
      </c>
      <c r="J1655" s="3" t="s">
        <v>21089</v>
      </c>
      <c r="K1655" s="3" t="s">
        <v>1</v>
      </c>
      <c r="L1655" s="9">
        <v>45566</v>
      </c>
      <c r="M1655" s="9">
        <v>45687</v>
      </c>
      <c r="N1655" s="3">
        <v>1425</v>
      </c>
      <c r="O1655" s="3" t="s">
        <v>25</v>
      </c>
      <c r="P1655" s="3" t="s">
        <v>21114</v>
      </c>
      <c r="Q1655" s="3">
        <v>444</v>
      </c>
      <c r="R1655" s="8" t="str">
        <f t="shared" si="25"/>
        <v>*444*</v>
      </c>
    </row>
    <row r="1656" spans="1:18" ht="19.8">
      <c r="A1656" s="3" t="s">
        <v>17280</v>
      </c>
      <c r="B1656" s="3" t="s">
        <v>125</v>
      </c>
      <c r="C1656" s="3" t="s">
        <v>17279</v>
      </c>
      <c r="D1656" s="3" t="s">
        <v>123</v>
      </c>
      <c r="E1656" s="3" t="s">
        <v>17278</v>
      </c>
      <c r="F1656" s="3" t="s">
        <v>3</v>
      </c>
      <c r="G1656" s="3">
        <v>2012</v>
      </c>
      <c r="H1656" s="3" t="s">
        <v>22117</v>
      </c>
      <c r="I1656" s="3">
        <v>464</v>
      </c>
      <c r="J1656" s="3" t="s">
        <v>21095</v>
      </c>
      <c r="K1656" s="3" t="s">
        <v>0</v>
      </c>
      <c r="N1656" s="3">
        <v>795</v>
      </c>
      <c r="O1656" s="3" t="s">
        <v>21106</v>
      </c>
      <c r="P1656" s="3" t="s">
        <v>21111</v>
      </c>
      <c r="Q1656" s="3">
        <v>231</v>
      </c>
      <c r="R1656" s="8" t="str">
        <f t="shared" si="25"/>
        <v>*231*</v>
      </c>
    </row>
    <row r="1657" spans="1:18" ht="19.8">
      <c r="A1657" s="3" t="s">
        <v>17277</v>
      </c>
      <c r="B1657" s="3" t="s">
        <v>27</v>
      </c>
      <c r="C1657" s="3" t="s">
        <v>17276</v>
      </c>
      <c r="D1657" s="3" t="s">
        <v>25</v>
      </c>
      <c r="E1657" s="3" t="s">
        <v>17275</v>
      </c>
      <c r="F1657" s="3" t="s">
        <v>77</v>
      </c>
      <c r="G1657" s="3">
        <v>2013</v>
      </c>
      <c r="H1657" s="3" t="s">
        <v>22117</v>
      </c>
      <c r="I1657" s="3">
        <v>477</v>
      </c>
      <c r="J1657" s="3" t="s">
        <v>21100</v>
      </c>
      <c r="K1657" s="3" t="s">
        <v>0</v>
      </c>
      <c r="N1657" s="3">
        <v>2215</v>
      </c>
      <c r="O1657" s="3" t="s">
        <v>25</v>
      </c>
      <c r="P1657" s="3" t="s">
        <v>21111</v>
      </c>
      <c r="Q1657" s="3">
        <v>427</v>
      </c>
      <c r="R1657" s="8" t="str">
        <f t="shared" si="25"/>
        <v>*427*</v>
      </c>
    </row>
    <row r="1658" spans="1:18" ht="19.8">
      <c r="A1658" s="3" t="s">
        <v>17274</v>
      </c>
      <c r="B1658" s="3" t="s">
        <v>455</v>
      </c>
      <c r="C1658" s="3" t="s">
        <v>17273</v>
      </c>
      <c r="D1658" s="3" t="s">
        <v>14</v>
      </c>
      <c r="E1658" s="3" t="s">
        <v>17272</v>
      </c>
      <c r="F1658" s="3" t="s">
        <v>3</v>
      </c>
      <c r="G1658" s="3">
        <v>2020</v>
      </c>
      <c r="H1658" s="3" t="s">
        <v>22118</v>
      </c>
      <c r="I1658" s="3">
        <v>120</v>
      </c>
      <c r="J1658" s="3" t="s">
        <v>21090</v>
      </c>
      <c r="K1658" s="3" t="s">
        <v>1</v>
      </c>
      <c r="L1658" s="9">
        <v>45530</v>
      </c>
      <c r="M1658" s="9">
        <v>45713</v>
      </c>
      <c r="N1658" s="3">
        <v>1910</v>
      </c>
      <c r="O1658" s="3" t="s">
        <v>21106</v>
      </c>
      <c r="P1658" s="3" t="s">
        <v>21112</v>
      </c>
      <c r="Q1658" s="3">
        <v>349</v>
      </c>
      <c r="R1658" s="8" t="str">
        <f t="shared" si="25"/>
        <v>*349*</v>
      </c>
    </row>
    <row r="1659" spans="1:18" ht="19.8">
      <c r="A1659" s="3" t="s">
        <v>17271</v>
      </c>
      <c r="B1659" s="3" t="s">
        <v>256</v>
      </c>
      <c r="C1659" s="3" t="s">
        <v>17270</v>
      </c>
      <c r="D1659" s="3" t="s">
        <v>14</v>
      </c>
      <c r="E1659" s="3" t="s">
        <v>17269</v>
      </c>
      <c r="F1659" s="3" t="s">
        <v>9</v>
      </c>
      <c r="G1659" s="3">
        <v>2016</v>
      </c>
      <c r="H1659" s="3" t="s">
        <v>22118</v>
      </c>
      <c r="I1659" s="3">
        <v>158</v>
      </c>
      <c r="J1659" s="3" t="s">
        <v>21096</v>
      </c>
      <c r="K1659" s="3" t="s">
        <v>0</v>
      </c>
      <c r="N1659" s="3">
        <v>265</v>
      </c>
      <c r="O1659" s="3" t="s">
        <v>21106</v>
      </c>
      <c r="P1659" s="3" t="s">
        <v>21111</v>
      </c>
      <c r="Q1659" s="3">
        <v>168</v>
      </c>
      <c r="R1659" s="8" t="str">
        <f t="shared" si="25"/>
        <v>*168*</v>
      </c>
    </row>
    <row r="1660" spans="1:18" ht="19.8">
      <c r="A1660" s="3" t="s">
        <v>17268</v>
      </c>
      <c r="B1660" s="3" t="s">
        <v>455</v>
      </c>
      <c r="C1660" s="3" t="s">
        <v>17267</v>
      </c>
      <c r="D1660" s="3" t="s">
        <v>14</v>
      </c>
      <c r="E1660" s="3" t="s">
        <v>17266</v>
      </c>
      <c r="F1660" s="3" t="s">
        <v>15</v>
      </c>
      <c r="G1660" s="3">
        <v>2005</v>
      </c>
      <c r="H1660" s="3" t="s">
        <v>22116</v>
      </c>
      <c r="I1660" s="3">
        <v>307</v>
      </c>
      <c r="J1660" s="3" t="s">
        <v>21094</v>
      </c>
      <c r="K1660" s="3" t="s">
        <v>1</v>
      </c>
      <c r="L1660" s="9">
        <v>44993</v>
      </c>
      <c r="M1660" s="9">
        <v>45130</v>
      </c>
      <c r="N1660" s="3">
        <v>405</v>
      </c>
      <c r="O1660" s="3" t="s">
        <v>21106</v>
      </c>
      <c r="P1660" s="3" t="s">
        <v>21114</v>
      </c>
      <c r="Q1660" s="3">
        <v>346</v>
      </c>
      <c r="R1660" s="8" t="str">
        <f t="shared" si="25"/>
        <v>*346*</v>
      </c>
    </row>
    <row r="1661" spans="1:18" ht="19.8">
      <c r="A1661" s="3" t="s">
        <v>17265</v>
      </c>
      <c r="B1661" s="3" t="s">
        <v>218</v>
      </c>
      <c r="C1661" s="3" t="s">
        <v>13365</v>
      </c>
      <c r="D1661" s="3" t="s">
        <v>95</v>
      </c>
      <c r="E1661" s="3" t="s">
        <v>17264</v>
      </c>
      <c r="F1661" s="3" t="s">
        <v>9</v>
      </c>
      <c r="G1661" s="3">
        <v>2012</v>
      </c>
      <c r="H1661" s="3" t="s">
        <v>22118</v>
      </c>
      <c r="I1661" s="3">
        <v>155</v>
      </c>
      <c r="J1661" s="3" t="s">
        <v>21091</v>
      </c>
      <c r="K1661" s="3" t="s">
        <v>1</v>
      </c>
      <c r="L1661" s="9">
        <v>45187</v>
      </c>
      <c r="M1661" s="9">
        <v>45494</v>
      </c>
      <c r="N1661" s="3">
        <v>500</v>
      </c>
      <c r="O1661" s="3" t="s">
        <v>21105</v>
      </c>
      <c r="P1661" s="3" t="s">
        <v>21111</v>
      </c>
      <c r="Q1661" s="3">
        <v>149</v>
      </c>
      <c r="R1661" s="8" t="str">
        <f t="shared" si="25"/>
        <v>*149*</v>
      </c>
    </row>
    <row r="1662" spans="1:18" ht="19.8">
      <c r="A1662" s="3" t="s">
        <v>17263</v>
      </c>
      <c r="B1662" s="3" t="s">
        <v>218</v>
      </c>
      <c r="C1662" s="3" t="s">
        <v>17262</v>
      </c>
      <c r="D1662" s="3" t="s">
        <v>95</v>
      </c>
      <c r="E1662" s="3" t="s">
        <v>17261</v>
      </c>
      <c r="F1662" s="3" t="s">
        <v>29</v>
      </c>
      <c r="G1662" s="3">
        <v>2022</v>
      </c>
      <c r="H1662" s="3" t="s">
        <v>22117</v>
      </c>
      <c r="I1662" s="3">
        <v>270</v>
      </c>
      <c r="J1662" s="3" t="s">
        <v>21086</v>
      </c>
      <c r="K1662" s="3" t="s">
        <v>1</v>
      </c>
      <c r="L1662" s="9">
        <v>45619</v>
      </c>
      <c r="M1662" s="9">
        <v>45667</v>
      </c>
      <c r="N1662" s="3">
        <v>490</v>
      </c>
      <c r="O1662" s="3" t="s">
        <v>21105</v>
      </c>
      <c r="P1662" s="3" t="s">
        <v>21112</v>
      </c>
      <c r="Q1662" s="3">
        <v>449</v>
      </c>
      <c r="R1662" s="8" t="str">
        <f t="shared" si="25"/>
        <v>*449*</v>
      </c>
    </row>
    <row r="1663" spans="1:18" ht="19.8">
      <c r="A1663" s="3" t="s">
        <v>17260</v>
      </c>
      <c r="B1663" s="3" t="s">
        <v>243</v>
      </c>
      <c r="C1663" s="3" t="s">
        <v>17259</v>
      </c>
      <c r="D1663" s="3" t="s">
        <v>63</v>
      </c>
      <c r="E1663" s="3" t="s">
        <v>17258</v>
      </c>
      <c r="F1663" s="3" t="s">
        <v>29</v>
      </c>
      <c r="G1663" s="3">
        <v>2023</v>
      </c>
      <c r="H1663" s="3" t="s">
        <v>22116</v>
      </c>
      <c r="I1663" s="3">
        <v>130</v>
      </c>
      <c r="J1663" s="3" t="s">
        <v>21093</v>
      </c>
      <c r="K1663" s="3" t="s">
        <v>1</v>
      </c>
      <c r="L1663" s="9">
        <v>45341</v>
      </c>
      <c r="M1663" s="9">
        <v>45521</v>
      </c>
      <c r="N1663" s="3">
        <v>2010</v>
      </c>
      <c r="O1663" s="3" t="s">
        <v>21106</v>
      </c>
      <c r="P1663" s="3" t="s">
        <v>21111</v>
      </c>
      <c r="Q1663" s="3">
        <v>189</v>
      </c>
      <c r="R1663" s="8" t="str">
        <f t="shared" si="25"/>
        <v>*189*</v>
      </c>
    </row>
    <row r="1664" spans="1:18" ht="19.8">
      <c r="A1664" s="3" t="s">
        <v>17257</v>
      </c>
      <c r="B1664" s="3" t="s">
        <v>12</v>
      </c>
      <c r="C1664" s="3" t="s">
        <v>17256</v>
      </c>
      <c r="D1664" s="3" t="s">
        <v>2</v>
      </c>
      <c r="E1664" s="3" t="s">
        <v>17255</v>
      </c>
      <c r="F1664" s="3" t="s">
        <v>48</v>
      </c>
      <c r="G1664" s="3">
        <v>2017</v>
      </c>
      <c r="H1664" s="3" t="s">
        <v>22116</v>
      </c>
      <c r="I1664" s="3">
        <v>192</v>
      </c>
      <c r="J1664" s="3" t="s">
        <v>21102</v>
      </c>
      <c r="K1664" s="3" t="s">
        <v>0</v>
      </c>
      <c r="N1664" s="3">
        <v>1215</v>
      </c>
      <c r="O1664" s="3" t="s">
        <v>21073</v>
      </c>
      <c r="P1664" s="3" t="s">
        <v>21112</v>
      </c>
      <c r="Q1664" s="3">
        <v>414</v>
      </c>
      <c r="R1664" s="8" t="str">
        <f t="shared" si="25"/>
        <v>*414*</v>
      </c>
    </row>
    <row r="1665" spans="1:18" ht="19.8">
      <c r="A1665" s="3" t="s">
        <v>17254</v>
      </c>
      <c r="B1665" s="3" t="s">
        <v>138</v>
      </c>
      <c r="C1665" s="3" t="s">
        <v>17253</v>
      </c>
      <c r="D1665" s="3" t="s">
        <v>2</v>
      </c>
      <c r="E1665" s="3" t="s">
        <v>17252</v>
      </c>
      <c r="F1665" s="3" t="s">
        <v>77</v>
      </c>
      <c r="G1665" s="3">
        <v>2016</v>
      </c>
      <c r="H1665" s="3" t="s">
        <v>22116</v>
      </c>
      <c r="I1665" s="3">
        <v>345</v>
      </c>
      <c r="J1665" s="3" t="s">
        <v>21089</v>
      </c>
      <c r="K1665" s="3" t="s">
        <v>0</v>
      </c>
      <c r="N1665" s="3">
        <v>1295</v>
      </c>
      <c r="O1665" s="3" t="s">
        <v>21073</v>
      </c>
      <c r="P1665" s="3" t="s">
        <v>21112</v>
      </c>
      <c r="Q1665" s="3">
        <v>250</v>
      </c>
      <c r="R1665" s="8" t="str">
        <f t="shared" si="25"/>
        <v>*250*</v>
      </c>
    </row>
    <row r="1666" spans="1:18" ht="19.8">
      <c r="A1666" s="3" t="s">
        <v>17251</v>
      </c>
      <c r="B1666" s="3" t="s">
        <v>43</v>
      </c>
      <c r="C1666" s="3" t="s">
        <v>17250</v>
      </c>
      <c r="D1666" s="3" t="s">
        <v>41</v>
      </c>
      <c r="E1666" s="3" t="s">
        <v>17249</v>
      </c>
      <c r="F1666" s="3" t="s">
        <v>48</v>
      </c>
      <c r="G1666" s="3">
        <v>2020</v>
      </c>
      <c r="H1666" s="3" t="s">
        <v>22118</v>
      </c>
      <c r="I1666" s="3">
        <v>175</v>
      </c>
      <c r="J1666" s="3" t="s">
        <v>21102</v>
      </c>
      <c r="K1666" s="3" t="s">
        <v>0</v>
      </c>
      <c r="N1666" s="3">
        <v>2090</v>
      </c>
      <c r="O1666" s="3" t="s">
        <v>21106</v>
      </c>
      <c r="P1666" s="3" t="s">
        <v>21112</v>
      </c>
      <c r="Q1666" s="3">
        <v>426</v>
      </c>
      <c r="R1666" s="8" t="str">
        <f t="shared" si="25"/>
        <v>*426*</v>
      </c>
    </row>
    <row r="1667" spans="1:18" ht="19.8">
      <c r="A1667" s="3" t="s">
        <v>17248</v>
      </c>
      <c r="B1667" s="3" t="s">
        <v>18</v>
      </c>
      <c r="C1667" s="3" t="s">
        <v>17247</v>
      </c>
      <c r="D1667" s="3" t="s">
        <v>14</v>
      </c>
      <c r="E1667" s="3" t="s">
        <v>17246</v>
      </c>
      <c r="F1667" s="3" t="s">
        <v>15</v>
      </c>
      <c r="G1667" s="3">
        <v>2010</v>
      </c>
      <c r="H1667" s="3" t="s">
        <v>22116</v>
      </c>
      <c r="I1667" s="3">
        <v>400</v>
      </c>
      <c r="J1667" s="3" t="s">
        <v>21092</v>
      </c>
      <c r="K1667" s="3" t="s">
        <v>1</v>
      </c>
      <c r="L1667" s="9">
        <v>45229</v>
      </c>
      <c r="M1667" s="9">
        <v>45629</v>
      </c>
      <c r="N1667" s="3">
        <v>355</v>
      </c>
      <c r="O1667" s="3" t="s">
        <v>21106</v>
      </c>
      <c r="P1667" s="3" t="s">
        <v>21111</v>
      </c>
      <c r="Q1667" s="3">
        <v>366</v>
      </c>
      <c r="R1667" s="8" t="str">
        <f t="shared" si="25"/>
        <v>*366*</v>
      </c>
    </row>
    <row r="1668" spans="1:18" ht="19.8">
      <c r="A1668" s="3" t="s">
        <v>17245</v>
      </c>
      <c r="B1668" s="3" t="s">
        <v>97</v>
      </c>
      <c r="C1668" s="3" t="s">
        <v>17244</v>
      </c>
      <c r="D1668" s="3" t="s">
        <v>95</v>
      </c>
      <c r="E1668" s="3" t="s">
        <v>17243</v>
      </c>
      <c r="F1668" s="3" t="s">
        <v>3</v>
      </c>
      <c r="G1668" s="3">
        <v>2014</v>
      </c>
      <c r="H1668" s="3" t="s">
        <v>22118</v>
      </c>
      <c r="I1668" s="3">
        <v>220</v>
      </c>
      <c r="J1668" s="3" t="s">
        <v>21098</v>
      </c>
      <c r="K1668" s="3" t="s">
        <v>0</v>
      </c>
      <c r="N1668" s="3">
        <v>1865</v>
      </c>
      <c r="O1668" s="3" t="s">
        <v>21105</v>
      </c>
      <c r="P1668" s="3" t="s">
        <v>21114</v>
      </c>
      <c r="Q1668" s="3">
        <v>406</v>
      </c>
      <c r="R1668" s="8" t="str">
        <f t="shared" ref="R1668:R1731" si="26">"*"&amp;Q1668&amp;"*"</f>
        <v>*406*</v>
      </c>
    </row>
    <row r="1669" spans="1:18" ht="19.8">
      <c r="A1669" s="3" t="s">
        <v>17242</v>
      </c>
      <c r="B1669" s="3" t="s">
        <v>7</v>
      </c>
      <c r="C1669" s="3" t="s">
        <v>17241</v>
      </c>
      <c r="D1669" s="3" t="s">
        <v>5</v>
      </c>
      <c r="E1669" s="3" t="s">
        <v>17240</v>
      </c>
      <c r="F1669" s="3" t="s">
        <v>15</v>
      </c>
      <c r="G1669" s="3">
        <v>2007</v>
      </c>
      <c r="H1669" s="3" t="s">
        <v>22118</v>
      </c>
      <c r="I1669" s="3">
        <v>415</v>
      </c>
      <c r="J1669" s="3" t="s">
        <v>21097</v>
      </c>
      <c r="K1669" s="3" t="s">
        <v>1</v>
      </c>
      <c r="L1669" s="9">
        <v>45075</v>
      </c>
      <c r="M1669" s="9">
        <v>45142</v>
      </c>
      <c r="N1669" s="3">
        <v>585</v>
      </c>
      <c r="O1669" s="3" t="s">
        <v>21106</v>
      </c>
      <c r="P1669" s="3" t="s">
        <v>21113</v>
      </c>
      <c r="Q1669" s="3">
        <v>326</v>
      </c>
      <c r="R1669" s="8" t="str">
        <f t="shared" si="26"/>
        <v>*326*</v>
      </c>
    </row>
    <row r="1670" spans="1:18" ht="19.8">
      <c r="A1670" s="3" t="s">
        <v>17239</v>
      </c>
      <c r="B1670" s="3" t="s">
        <v>92</v>
      </c>
      <c r="C1670" s="3" t="s">
        <v>17238</v>
      </c>
      <c r="D1670" s="3" t="s">
        <v>25</v>
      </c>
      <c r="E1670" s="3" t="s">
        <v>17237</v>
      </c>
      <c r="F1670" s="3" t="s">
        <v>77</v>
      </c>
      <c r="G1670" s="3">
        <v>2022</v>
      </c>
      <c r="H1670" s="3" t="s">
        <v>22118</v>
      </c>
      <c r="I1670" s="3">
        <v>258</v>
      </c>
      <c r="J1670" s="3" t="s">
        <v>21093</v>
      </c>
      <c r="K1670" s="3" t="s">
        <v>0</v>
      </c>
      <c r="N1670" s="3">
        <v>345</v>
      </c>
      <c r="O1670" s="3" t="s">
        <v>25</v>
      </c>
      <c r="P1670" s="3" t="s">
        <v>21112</v>
      </c>
      <c r="Q1670" s="3">
        <v>444</v>
      </c>
      <c r="R1670" s="8" t="str">
        <f t="shared" si="26"/>
        <v>*444*</v>
      </c>
    </row>
    <row r="1671" spans="1:18" ht="19.8">
      <c r="A1671" s="3" t="s">
        <v>17236</v>
      </c>
      <c r="B1671" s="3" t="s">
        <v>266</v>
      </c>
      <c r="C1671" s="3" t="s">
        <v>17235</v>
      </c>
      <c r="D1671" s="3" t="s">
        <v>141</v>
      </c>
      <c r="E1671" s="3" t="s">
        <v>17234</v>
      </c>
      <c r="F1671" s="3" t="s">
        <v>29</v>
      </c>
      <c r="G1671" s="3">
        <v>2022</v>
      </c>
      <c r="H1671" s="3" t="s">
        <v>22117</v>
      </c>
      <c r="I1671" s="3">
        <v>396</v>
      </c>
      <c r="J1671" s="3" t="s">
        <v>21094</v>
      </c>
      <c r="K1671" s="3" t="s">
        <v>1</v>
      </c>
      <c r="L1671" s="9">
        <v>45595</v>
      </c>
      <c r="M1671" s="9">
        <v>45617</v>
      </c>
      <c r="N1671" s="3">
        <v>1375</v>
      </c>
      <c r="O1671" s="3" t="s">
        <v>25</v>
      </c>
      <c r="P1671" s="3" t="s">
        <v>21113</v>
      </c>
      <c r="Q1671" s="3">
        <v>227</v>
      </c>
      <c r="R1671" s="8" t="str">
        <f t="shared" si="26"/>
        <v>*227*</v>
      </c>
    </row>
    <row r="1672" spans="1:18" ht="19.8">
      <c r="A1672" s="3" t="s">
        <v>17233</v>
      </c>
      <c r="B1672" s="3" t="s">
        <v>155</v>
      </c>
      <c r="C1672" s="3" t="s">
        <v>17232</v>
      </c>
      <c r="D1672" s="3" t="s">
        <v>50</v>
      </c>
      <c r="E1672" s="3" t="s">
        <v>17231</v>
      </c>
      <c r="F1672" s="3" t="s">
        <v>48</v>
      </c>
      <c r="G1672" s="3">
        <v>2005</v>
      </c>
      <c r="H1672" s="3" t="s">
        <v>22117</v>
      </c>
      <c r="I1672" s="3">
        <v>490</v>
      </c>
      <c r="J1672" s="3" t="s">
        <v>21098</v>
      </c>
      <c r="K1672" s="3" t="s">
        <v>1</v>
      </c>
      <c r="L1672" s="9">
        <v>45212</v>
      </c>
      <c r="M1672" s="9">
        <v>45654</v>
      </c>
      <c r="N1672" s="3">
        <v>985</v>
      </c>
      <c r="O1672" s="3" t="s">
        <v>21106</v>
      </c>
      <c r="P1672" s="3" t="s">
        <v>21114</v>
      </c>
      <c r="Q1672" s="3">
        <v>290</v>
      </c>
      <c r="R1672" s="8" t="str">
        <f t="shared" si="26"/>
        <v>*290*</v>
      </c>
    </row>
    <row r="1673" spans="1:18" ht="19.8">
      <c r="A1673" s="3" t="s">
        <v>17230</v>
      </c>
      <c r="B1673" s="3" t="s">
        <v>218</v>
      </c>
      <c r="C1673" s="3" t="s">
        <v>2506</v>
      </c>
      <c r="D1673" s="3" t="s">
        <v>95</v>
      </c>
      <c r="E1673" s="3" t="s">
        <v>17229</v>
      </c>
      <c r="F1673" s="3" t="s">
        <v>15</v>
      </c>
      <c r="G1673" s="3">
        <v>2011</v>
      </c>
      <c r="H1673" s="3" t="s">
        <v>22117</v>
      </c>
      <c r="I1673" s="3">
        <v>118</v>
      </c>
      <c r="J1673" s="3" t="s">
        <v>21087</v>
      </c>
      <c r="K1673" s="3" t="s">
        <v>0</v>
      </c>
      <c r="N1673" s="3">
        <v>2195</v>
      </c>
      <c r="O1673" s="3" t="s">
        <v>21105</v>
      </c>
      <c r="P1673" s="3" t="s">
        <v>21114</v>
      </c>
      <c r="Q1673" s="3">
        <v>243</v>
      </c>
      <c r="R1673" s="8" t="str">
        <f t="shared" si="26"/>
        <v>*243*</v>
      </c>
    </row>
    <row r="1674" spans="1:18" ht="19.8">
      <c r="A1674" s="3" t="s">
        <v>17228</v>
      </c>
      <c r="B1674" s="3" t="s">
        <v>92</v>
      </c>
      <c r="C1674" s="3" t="s">
        <v>17227</v>
      </c>
      <c r="D1674" s="3" t="s">
        <v>25</v>
      </c>
      <c r="E1674" s="3" t="s">
        <v>17226</v>
      </c>
      <c r="F1674" s="3" t="s">
        <v>3</v>
      </c>
      <c r="G1674" s="3">
        <v>2011</v>
      </c>
      <c r="H1674" s="3" t="s">
        <v>22117</v>
      </c>
      <c r="I1674" s="3">
        <v>205</v>
      </c>
      <c r="J1674" s="3" t="s">
        <v>21090</v>
      </c>
      <c r="K1674" s="3" t="s">
        <v>0</v>
      </c>
      <c r="N1674" s="3">
        <v>2280</v>
      </c>
      <c r="O1674" s="3" t="s">
        <v>25</v>
      </c>
      <c r="P1674" s="3" t="s">
        <v>21114</v>
      </c>
      <c r="Q1674" s="3">
        <v>166</v>
      </c>
      <c r="R1674" s="8" t="str">
        <f t="shared" si="26"/>
        <v>*166*</v>
      </c>
    </row>
    <row r="1675" spans="1:18" ht="19.8">
      <c r="A1675" s="3" t="s">
        <v>17225</v>
      </c>
      <c r="B1675" s="3" t="s">
        <v>285</v>
      </c>
      <c r="C1675" s="3" t="s">
        <v>17224</v>
      </c>
      <c r="D1675" s="3" t="s">
        <v>31</v>
      </c>
      <c r="E1675" s="3" t="s">
        <v>17223</v>
      </c>
      <c r="F1675" s="3" t="s">
        <v>15</v>
      </c>
      <c r="G1675" s="3">
        <v>2017</v>
      </c>
      <c r="H1675" s="3" t="s">
        <v>22118</v>
      </c>
      <c r="I1675" s="3">
        <v>194</v>
      </c>
      <c r="J1675" s="3" t="s">
        <v>21089</v>
      </c>
      <c r="K1675" s="3" t="s">
        <v>1</v>
      </c>
      <c r="L1675" s="9">
        <v>45371</v>
      </c>
      <c r="M1675" s="9">
        <v>45534</v>
      </c>
      <c r="N1675" s="3">
        <v>1525</v>
      </c>
      <c r="O1675" s="3" t="s">
        <v>21106</v>
      </c>
      <c r="P1675" s="3" t="s">
        <v>21111</v>
      </c>
      <c r="Q1675" s="3">
        <v>249</v>
      </c>
      <c r="R1675" s="8" t="str">
        <f t="shared" si="26"/>
        <v>*249*</v>
      </c>
    </row>
    <row r="1676" spans="1:18" ht="19.8">
      <c r="A1676" s="3" t="s">
        <v>17222</v>
      </c>
      <c r="B1676" s="3" t="s">
        <v>243</v>
      </c>
      <c r="C1676" s="3" t="s">
        <v>17221</v>
      </c>
      <c r="D1676" s="3" t="s">
        <v>63</v>
      </c>
      <c r="E1676" s="3" t="s">
        <v>17220</v>
      </c>
      <c r="F1676" s="3" t="s">
        <v>15</v>
      </c>
      <c r="G1676" s="3">
        <v>2015</v>
      </c>
      <c r="H1676" s="3" t="s">
        <v>22118</v>
      </c>
      <c r="I1676" s="3">
        <v>233</v>
      </c>
      <c r="J1676" s="3" t="s">
        <v>21083</v>
      </c>
      <c r="K1676" s="3" t="s">
        <v>0</v>
      </c>
      <c r="N1676" s="3">
        <v>1765</v>
      </c>
      <c r="O1676" s="3" t="s">
        <v>21106</v>
      </c>
      <c r="P1676" s="3" t="s">
        <v>21112</v>
      </c>
      <c r="Q1676" s="3">
        <v>361</v>
      </c>
      <c r="R1676" s="8" t="str">
        <f t="shared" si="26"/>
        <v>*361*</v>
      </c>
    </row>
    <row r="1677" spans="1:18" ht="19.8">
      <c r="A1677" s="3" t="s">
        <v>17219</v>
      </c>
      <c r="B1677" s="3" t="s">
        <v>12</v>
      </c>
      <c r="C1677" s="3" t="s">
        <v>17218</v>
      </c>
      <c r="D1677" s="3" t="s">
        <v>2</v>
      </c>
      <c r="E1677" s="3" t="s">
        <v>17217</v>
      </c>
      <c r="F1677" s="3" t="s">
        <v>48</v>
      </c>
      <c r="G1677" s="3">
        <v>2005</v>
      </c>
      <c r="H1677" s="3" t="s">
        <v>22116</v>
      </c>
      <c r="I1677" s="3">
        <v>186</v>
      </c>
      <c r="J1677" s="3" t="s">
        <v>21090</v>
      </c>
      <c r="K1677" s="3" t="s">
        <v>1</v>
      </c>
      <c r="L1677" s="9">
        <v>45147</v>
      </c>
      <c r="M1677" s="9">
        <v>45323</v>
      </c>
      <c r="N1677" s="3">
        <v>1990</v>
      </c>
      <c r="O1677" s="3" t="s">
        <v>21073</v>
      </c>
      <c r="P1677" s="3" t="s">
        <v>21114</v>
      </c>
      <c r="Q1677" s="3">
        <v>289</v>
      </c>
      <c r="R1677" s="8" t="str">
        <f t="shared" si="26"/>
        <v>*289*</v>
      </c>
    </row>
    <row r="1678" spans="1:18" ht="19.8">
      <c r="A1678" s="3" t="s">
        <v>17216</v>
      </c>
      <c r="B1678" s="3" t="s">
        <v>455</v>
      </c>
      <c r="C1678" s="3" t="s">
        <v>17215</v>
      </c>
      <c r="D1678" s="3" t="s">
        <v>14</v>
      </c>
      <c r="E1678" s="3" t="s">
        <v>17214</v>
      </c>
      <c r="F1678" s="3" t="s">
        <v>3</v>
      </c>
      <c r="G1678" s="3">
        <v>2005</v>
      </c>
      <c r="H1678" s="3" t="s">
        <v>22118</v>
      </c>
      <c r="I1678" s="3">
        <v>328</v>
      </c>
      <c r="J1678" s="3" t="s">
        <v>21096</v>
      </c>
      <c r="K1678" s="3" t="s">
        <v>0</v>
      </c>
      <c r="N1678" s="3">
        <v>2040</v>
      </c>
      <c r="O1678" s="3" t="s">
        <v>21106</v>
      </c>
      <c r="P1678" s="3" t="s">
        <v>21114</v>
      </c>
      <c r="Q1678" s="3">
        <v>368</v>
      </c>
      <c r="R1678" s="8" t="str">
        <f t="shared" si="26"/>
        <v>*368*</v>
      </c>
    </row>
    <row r="1679" spans="1:18" ht="19.8">
      <c r="A1679" s="3" t="s">
        <v>17213</v>
      </c>
      <c r="B1679" s="3" t="s">
        <v>243</v>
      </c>
      <c r="C1679" s="3" t="s">
        <v>17212</v>
      </c>
      <c r="D1679" s="3" t="s">
        <v>63</v>
      </c>
      <c r="E1679" s="3" t="s">
        <v>17211</v>
      </c>
      <c r="F1679" s="3" t="s">
        <v>77</v>
      </c>
      <c r="G1679" s="3">
        <v>2016</v>
      </c>
      <c r="H1679" s="3" t="s">
        <v>22118</v>
      </c>
      <c r="I1679" s="3">
        <v>162</v>
      </c>
      <c r="J1679" s="3" t="s">
        <v>21096</v>
      </c>
      <c r="K1679" s="3" t="s">
        <v>0</v>
      </c>
      <c r="N1679" s="3">
        <v>1635</v>
      </c>
      <c r="O1679" s="3" t="s">
        <v>21106</v>
      </c>
      <c r="P1679" s="3" t="s">
        <v>21111</v>
      </c>
      <c r="Q1679" s="3">
        <v>452</v>
      </c>
      <c r="R1679" s="8" t="str">
        <f t="shared" si="26"/>
        <v>*452*</v>
      </c>
    </row>
    <row r="1680" spans="1:18" ht="19.8">
      <c r="A1680" s="3" t="s">
        <v>17210</v>
      </c>
      <c r="B1680" s="3" t="s">
        <v>18</v>
      </c>
      <c r="C1680" s="3" t="s">
        <v>17209</v>
      </c>
      <c r="D1680" s="3" t="s">
        <v>14</v>
      </c>
      <c r="E1680" s="3" t="s">
        <v>17208</v>
      </c>
      <c r="F1680" s="3" t="s">
        <v>29</v>
      </c>
      <c r="G1680" s="3">
        <v>2020</v>
      </c>
      <c r="H1680" s="3" t="s">
        <v>22118</v>
      </c>
      <c r="I1680" s="3">
        <v>176</v>
      </c>
      <c r="J1680" s="3" t="s">
        <v>21095</v>
      </c>
      <c r="K1680" s="3" t="s">
        <v>0</v>
      </c>
      <c r="N1680" s="3">
        <v>2435</v>
      </c>
      <c r="O1680" s="3" t="s">
        <v>21106</v>
      </c>
      <c r="P1680" s="3" t="s">
        <v>21111</v>
      </c>
      <c r="Q1680" s="3">
        <v>366</v>
      </c>
      <c r="R1680" s="8" t="str">
        <f t="shared" si="26"/>
        <v>*366*</v>
      </c>
    </row>
    <row r="1681" spans="1:18" ht="19.8">
      <c r="A1681" s="3" t="s">
        <v>17207</v>
      </c>
      <c r="B1681" s="3" t="s">
        <v>455</v>
      </c>
      <c r="C1681" s="3" t="s">
        <v>17206</v>
      </c>
      <c r="D1681" s="3" t="s">
        <v>14</v>
      </c>
      <c r="E1681" s="3" t="s">
        <v>17205</v>
      </c>
      <c r="F1681" s="3" t="s">
        <v>77</v>
      </c>
      <c r="G1681" s="3">
        <v>2011</v>
      </c>
      <c r="H1681" s="3" t="s">
        <v>22117</v>
      </c>
      <c r="I1681" s="3">
        <v>495</v>
      </c>
      <c r="J1681" s="3" t="s">
        <v>21097</v>
      </c>
      <c r="K1681" s="3" t="s">
        <v>0</v>
      </c>
      <c r="N1681" s="3">
        <v>1685</v>
      </c>
      <c r="O1681" s="3" t="s">
        <v>21106</v>
      </c>
      <c r="P1681" s="3" t="s">
        <v>21112</v>
      </c>
      <c r="Q1681" s="3">
        <v>431</v>
      </c>
      <c r="R1681" s="8" t="str">
        <f t="shared" si="26"/>
        <v>*431*</v>
      </c>
    </row>
    <row r="1682" spans="1:18" ht="19.8">
      <c r="A1682" s="3" t="s">
        <v>17204</v>
      </c>
      <c r="B1682" s="3" t="s">
        <v>7</v>
      </c>
      <c r="C1682" s="3" t="s">
        <v>17203</v>
      </c>
      <c r="D1682" s="3" t="s">
        <v>5</v>
      </c>
      <c r="E1682" s="3" t="s">
        <v>17202</v>
      </c>
      <c r="F1682" s="3" t="s">
        <v>3</v>
      </c>
      <c r="G1682" s="3">
        <v>2020</v>
      </c>
      <c r="H1682" s="3" t="s">
        <v>22117</v>
      </c>
      <c r="I1682" s="3">
        <v>382</v>
      </c>
      <c r="J1682" s="3" t="s">
        <v>21084</v>
      </c>
      <c r="K1682" s="3" t="s">
        <v>1</v>
      </c>
      <c r="L1682" s="9">
        <v>45318</v>
      </c>
      <c r="M1682" s="9">
        <v>45548</v>
      </c>
      <c r="N1682" s="3">
        <v>115</v>
      </c>
      <c r="O1682" s="3" t="s">
        <v>21106</v>
      </c>
      <c r="P1682" s="3" t="s">
        <v>21111</v>
      </c>
      <c r="Q1682" s="3">
        <v>346</v>
      </c>
      <c r="R1682" s="8" t="str">
        <f t="shared" si="26"/>
        <v>*346*</v>
      </c>
    </row>
    <row r="1683" spans="1:18" ht="19.8">
      <c r="A1683" s="3" t="s">
        <v>17201</v>
      </c>
      <c r="B1683" s="3" t="s">
        <v>196</v>
      </c>
      <c r="C1683" s="3" t="s">
        <v>7823</v>
      </c>
      <c r="D1683" s="3" t="s">
        <v>36</v>
      </c>
      <c r="E1683" s="3" t="s">
        <v>17200</v>
      </c>
      <c r="F1683" s="3" t="s">
        <v>29</v>
      </c>
      <c r="G1683" s="3">
        <v>2013</v>
      </c>
      <c r="H1683" s="3" t="s">
        <v>22117</v>
      </c>
      <c r="I1683" s="3">
        <v>232</v>
      </c>
      <c r="J1683" s="3" t="s">
        <v>21102</v>
      </c>
      <c r="K1683" s="3" t="s">
        <v>1</v>
      </c>
      <c r="L1683" s="9">
        <v>45484</v>
      </c>
      <c r="M1683" s="9">
        <v>45653</v>
      </c>
      <c r="N1683" s="3">
        <v>1120</v>
      </c>
      <c r="O1683" s="3" t="s">
        <v>21106</v>
      </c>
      <c r="P1683" s="3" t="s">
        <v>21114</v>
      </c>
      <c r="Q1683" s="3">
        <v>395</v>
      </c>
      <c r="R1683" s="8" t="str">
        <f t="shared" si="26"/>
        <v>*395*</v>
      </c>
    </row>
    <row r="1684" spans="1:18" ht="19.8">
      <c r="A1684" s="3" t="s">
        <v>17199</v>
      </c>
      <c r="B1684" s="3" t="s">
        <v>478</v>
      </c>
      <c r="C1684" s="3" t="s">
        <v>17198</v>
      </c>
      <c r="D1684" s="3" t="s">
        <v>95</v>
      </c>
      <c r="E1684" s="3" t="s">
        <v>17197</v>
      </c>
      <c r="F1684" s="3" t="s">
        <v>29</v>
      </c>
      <c r="G1684" s="3">
        <v>2022</v>
      </c>
      <c r="H1684" s="3" t="s">
        <v>22117</v>
      </c>
      <c r="I1684" s="3">
        <v>397</v>
      </c>
      <c r="J1684" s="3" t="s">
        <v>21096</v>
      </c>
      <c r="K1684" s="3" t="s">
        <v>0</v>
      </c>
      <c r="N1684" s="3">
        <v>760</v>
      </c>
      <c r="O1684" s="3" t="s">
        <v>21105</v>
      </c>
      <c r="P1684" s="3" t="s">
        <v>21111</v>
      </c>
      <c r="Q1684" s="3">
        <v>426</v>
      </c>
      <c r="R1684" s="8" t="str">
        <f t="shared" si="26"/>
        <v>*426*</v>
      </c>
    </row>
    <row r="1685" spans="1:18" ht="19.8">
      <c r="A1685" s="3" t="s">
        <v>17196</v>
      </c>
      <c r="B1685" s="3" t="s">
        <v>56</v>
      </c>
      <c r="C1685" s="3" t="s">
        <v>17195</v>
      </c>
      <c r="D1685" s="3" t="s">
        <v>50</v>
      </c>
      <c r="E1685" s="3" t="s">
        <v>17194</v>
      </c>
      <c r="F1685" s="3" t="s">
        <v>3</v>
      </c>
      <c r="G1685" s="3">
        <v>2015</v>
      </c>
      <c r="H1685" s="3" t="s">
        <v>22118</v>
      </c>
      <c r="I1685" s="3">
        <v>292</v>
      </c>
      <c r="J1685" s="3" t="s">
        <v>21085</v>
      </c>
      <c r="K1685" s="3" t="s">
        <v>0</v>
      </c>
      <c r="N1685" s="3">
        <v>1435</v>
      </c>
      <c r="O1685" s="3" t="s">
        <v>21106</v>
      </c>
      <c r="P1685" s="3" t="s">
        <v>21112</v>
      </c>
      <c r="Q1685" s="3">
        <v>321</v>
      </c>
      <c r="R1685" s="8" t="str">
        <f t="shared" si="26"/>
        <v>*321*</v>
      </c>
    </row>
    <row r="1686" spans="1:18" ht="19.8">
      <c r="A1686" s="3" t="s">
        <v>17193</v>
      </c>
      <c r="B1686" s="3" t="s">
        <v>88</v>
      </c>
      <c r="C1686" s="3" t="s">
        <v>17192</v>
      </c>
      <c r="D1686" s="3" t="s">
        <v>2</v>
      </c>
      <c r="E1686" s="3" t="s">
        <v>17191</v>
      </c>
      <c r="F1686" s="3" t="s">
        <v>9</v>
      </c>
      <c r="G1686" s="3">
        <v>2015</v>
      </c>
      <c r="H1686" s="3" t="s">
        <v>22118</v>
      </c>
      <c r="I1686" s="3">
        <v>154</v>
      </c>
      <c r="J1686" s="3" t="s">
        <v>21083</v>
      </c>
      <c r="K1686" s="3" t="s">
        <v>0</v>
      </c>
      <c r="N1686" s="3">
        <v>2165</v>
      </c>
      <c r="O1686" s="3" t="s">
        <v>21073</v>
      </c>
      <c r="P1686" s="3" t="s">
        <v>21111</v>
      </c>
      <c r="Q1686" s="3">
        <v>258</v>
      </c>
      <c r="R1686" s="8" t="str">
        <f t="shared" si="26"/>
        <v>*258*</v>
      </c>
    </row>
    <row r="1687" spans="1:18" ht="19.8">
      <c r="A1687" s="3" t="s">
        <v>17190</v>
      </c>
      <c r="B1687" s="3" t="s">
        <v>60</v>
      </c>
      <c r="C1687" s="3" t="s">
        <v>17189</v>
      </c>
      <c r="D1687" s="3" t="s">
        <v>41</v>
      </c>
      <c r="E1687" s="3" t="s">
        <v>17188</v>
      </c>
      <c r="F1687" s="3" t="s">
        <v>9</v>
      </c>
      <c r="G1687" s="3">
        <v>2020</v>
      </c>
      <c r="H1687" s="3" t="s">
        <v>22116</v>
      </c>
      <c r="I1687" s="3">
        <v>197</v>
      </c>
      <c r="J1687" s="3" t="s">
        <v>21096</v>
      </c>
      <c r="K1687" s="3" t="s">
        <v>0</v>
      </c>
      <c r="N1687" s="3">
        <v>995</v>
      </c>
      <c r="O1687" s="3" t="s">
        <v>21106</v>
      </c>
      <c r="P1687" s="3" t="s">
        <v>21112</v>
      </c>
      <c r="Q1687" s="3">
        <v>150</v>
      </c>
      <c r="R1687" s="8" t="str">
        <f t="shared" si="26"/>
        <v>*150*</v>
      </c>
    </row>
    <row r="1688" spans="1:18" ht="19.8">
      <c r="A1688" s="3" t="s">
        <v>17187</v>
      </c>
      <c r="B1688" s="3" t="s">
        <v>18</v>
      </c>
      <c r="C1688" s="3" t="s">
        <v>17186</v>
      </c>
      <c r="D1688" s="3" t="s">
        <v>14</v>
      </c>
      <c r="E1688" s="3" t="s">
        <v>17185</v>
      </c>
      <c r="F1688" s="3" t="s">
        <v>29</v>
      </c>
      <c r="G1688" s="3">
        <v>2022</v>
      </c>
      <c r="H1688" s="3" t="s">
        <v>22118</v>
      </c>
      <c r="I1688" s="3">
        <v>283</v>
      </c>
      <c r="J1688" s="3" t="s">
        <v>21093</v>
      </c>
      <c r="K1688" s="3" t="s">
        <v>0</v>
      </c>
      <c r="N1688" s="3">
        <v>960</v>
      </c>
      <c r="O1688" s="3" t="s">
        <v>21106</v>
      </c>
      <c r="P1688" s="3" t="s">
        <v>21112</v>
      </c>
      <c r="Q1688" s="3">
        <v>291</v>
      </c>
      <c r="R1688" s="8" t="str">
        <f t="shared" si="26"/>
        <v>*291*</v>
      </c>
    </row>
    <row r="1689" spans="1:18" ht="19.8">
      <c r="A1689" s="3" t="s">
        <v>17184</v>
      </c>
      <c r="B1689" s="3" t="s">
        <v>33</v>
      </c>
      <c r="C1689" s="3" t="s">
        <v>17183</v>
      </c>
      <c r="D1689" s="3" t="s">
        <v>31</v>
      </c>
      <c r="E1689" s="3" t="s">
        <v>17182</v>
      </c>
      <c r="F1689" s="3" t="s">
        <v>9</v>
      </c>
      <c r="G1689" s="3">
        <v>2011</v>
      </c>
      <c r="H1689" s="3" t="s">
        <v>22117</v>
      </c>
      <c r="I1689" s="3">
        <v>423</v>
      </c>
      <c r="J1689" s="3" t="s">
        <v>21083</v>
      </c>
      <c r="K1689" s="3" t="s">
        <v>0</v>
      </c>
      <c r="N1689" s="3">
        <v>1445</v>
      </c>
      <c r="O1689" s="3" t="s">
        <v>21106</v>
      </c>
      <c r="P1689" s="3" t="s">
        <v>21112</v>
      </c>
      <c r="Q1689" s="3">
        <v>264</v>
      </c>
      <c r="R1689" s="8" t="str">
        <f t="shared" si="26"/>
        <v>*264*</v>
      </c>
    </row>
    <row r="1690" spans="1:18" ht="19.8">
      <c r="A1690" s="3" t="s">
        <v>17181</v>
      </c>
      <c r="B1690" s="3" t="s">
        <v>7</v>
      </c>
      <c r="C1690" s="3" t="s">
        <v>17180</v>
      </c>
      <c r="D1690" s="3" t="s">
        <v>5</v>
      </c>
      <c r="E1690" s="3" t="s">
        <v>17179</v>
      </c>
      <c r="F1690" s="3" t="s">
        <v>48</v>
      </c>
      <c r="G1690" s="3">
        <v>2012</v>
      </c>
      <c r="H1690" s="3" t="s">
        <v>22116</v>
      </c>
      <c r="I1690" s="3">
        <v>493</v>
      </c>
      <c r="J1690" s="3" t="s">
        <v>21089</v>
      </c>
      <c r="K1690" s="3" t="s">
        <v>1</v>
      </c>
      <c r="L1690" s="9">
        <v>45447</v>
      </c>
      <c r="M1690" s="9">
        <v>45608</v>
      </c>
      <c r="N1690" s="3">
        <v>720</v>
      </c>
      <c r="O1690" s="3" t="s">
        <v>21106</v>
      </c>
      <c r="P1690" s="3" t="s">
        <v>21111</v>
      </c>
      <c r="Q1690" s="3">
        <v>408</v>
      </c>
      <c r="R1690" s="8" t="str">
        <f t="shared" si="26"/>
        <v>*408*</v>
      </c>
    </row>
    <row r="1691" spans="1:18" ht="19.8">
      <c r="A1691" s="3" t="s">
        <v>17178</v>
      </c>
      <c r="B1691" s="3" t="s">
        <v>243</v>
      </c>
      <c r="C1691" s="3" t="s">
        <v>17177</v>
      </c>
      <c r="D1691" s="3" t="s">
        <v>63</v>
      </c>
      <c r="E1691" s="3" t="s">
        <v>17176</v>
      </c>
      <c r="F1691" s="3" t="s">
        <v>48</v>
      </c>
      <c r="G1691" s="3">
        <v>2010</v>
      </c>
      <c r="H1691" s="3" t="s">
        <v>22116</v>
      </c>
      <c r="I1691" s="3">
        <v>492</v>
      </c>
      <c r="J1691" s="3" t="s">
        <v>21086</v>
      </c>
      <c r="K1691" s="3" t="s">
        <v>0</v>
      </c>
      <c r="N1691" s="3">
        <v>1960</v>
      </c>
      <c r="O1691" s="3" t="s">
        <v>21106</v>
      </c>
      <c r="P1691" s="3" t="s">
        <v>21114</v>
      </c>
      <c r="Q1691" s="3">
        <v>398</v>
      </c>
      <c r="R1691" s="8" t="str">
        <f t="shared" si="26"/>
        <v>*398*</v>
      </c>
    </row>
    <row r="1692" spans="1:18" ht="19.8">
      <c r="A1692" s="3" t="s">
        <v>17175</v>
      </c>
      <c r="B1692" s="3" t="s">
        <v>478</v>
      </c>
      <c r="C1692" s="3" t="s">
        <v>17174</v>
      </c>
      <c r="D1692" s="3" t="s">
        <v>95</v>
      </c>
      <c r="E1692" s="3" t="s">
        <v>17173</v>
      </c>
      <c r="F1692" s="3" t="s">
        <v>29</v>
      </c>
      <c r="G1692" s="3">
        <v>2008</v>
      </c>
      <c r="H1692" s="3" t="s">
        <v>22116</v>
      </c>
      <c r="I1692" s="3">
        <v>272</v>
      </c>
      <c r="J1692" s="3" t="s">
        <v>21085</v>
      </c>
      <c r="K1692" s="3" t="s">
        <v>1</v>
      </c>
      <c r="L1692" s="9">
        <v>45709</v>
      </c>
      <c r="M1692" s="9">
        <v>45712</v>
      </c>
      <c r="N1692" s="3">
        <v>580</v>
      </c>
      <c r="O1692" s="3" t="s">
        <v>21105</v>
      </c>
      <c r="P1692" s="3" t="s">
        <v>21113</v>
      </c>
      <c r="Q1692" s="3">
        <v>417</v>
      </c>
      <c r="R1692" s="8" t="str">
        <f t="shared" si="26"/>
        <v>*417*</v>
      </c>
    </row>
    <row r="1693" spans="1:18" ht="19.8">
      <c r="A1693" s="3" t="s">
        <v>17172</v>
      </c>
      <c r="B1693" s="3" t="s">
        <v>33</v>
      </c>
      <c r="C1693" s="3" t="s">
        <v>17171</v>
      </c>
      <c r="D1693" s="3" t="s">
        <v>31</v>
      </c>
      <c r="E1693" s="3" t="s">
        <v>17170</v>
      </c>
      <c r="F1693" s="3" t="s">
        <v>3</v>
      </c>
      <c r="G1693" s="3">
        <v>2010</v>
      </c>
      <c r="H1693" s="3" t="s">
        <v>22118</v>
      </c>
      <c r="I1693" s="3">
        <v>154</v>
      </c>
      <c r="J1693" s="3" t="s">
        <v>21085</v>
      </c>
      <c r="K1693" s="3" t="s">
        <v>0</v>
      </c>
      <c r="N1693" s="3">
        <v>580</v>
      </c>
      <c r="O1693" s="3" t="s">
        <v>21106</v>
      </c>
      <c r="P1693" s="3" t="s">
        <v>21112</v>
      </c>
      <c r="Q1693" s="3">
        <v>356</v>
      </c>
      <c r="R1693" s="8" t="str">
        <f t="shared" si="26"/>
        <v>*356*</v>
      </c>
    </row>
    <row r="1694" spans="1:18" ht="19.8">
      <c r="A1694" s="3" t="s">
        <v>17169</v>
      </c>
      <c r="B1694" s="3" t="s">
        <v>256</v>
      </c>
      <c r="C1694" s="3" t="s">
        <v>17168</v>
      </c>
      <c r="D1694" s="3" t="s">
        <v>14</v>
      </c>
      <c r="E1694" s="3" t="s">
        <v>17167</v>
      </c>
      <c r="F1694" s="3" t="s">
        <v>77</v>
      </c>
      <c r="G1694" s="3">
        <v>2005</v>
      </c>
      <c r="H1694" s="3" t="s">
        <v>22116</v>
      </c>
      <c r="I1694" s="3">
        <v>445</v>
      </c>
      <c r="J1694" s="3" t="s">
        <v>21094</v>
      </c>
      <c r="K1694" s="3" t="s">
        <v>1</v>
      </c>
      <c r="L1694" s="9">
        <v>45416</v>
      </c>
      <c r="M1694" s="9">
        <v>45636</v>
      </c>
      <c r="N1694" s="3">
        <v>1295</v>
      </c>
      <c r="O1694" s="3" t="s">
        <v>21106</v>
      </c>
      <c r="P1694" s="3" t="s">
        <v>21113</v>
      </c>
      <c r="Q1694" s="3">
        <v>403</v>
      </c>
      <c r="R1694" s="8" t="str">
        <f t="shared" si="26"/>
        <v>*403*</v>
      </c>
    </row>
    <row r="1695" spans="1:18" ht="19.8">
      <c r="A1695" s="3" t="s">
        <v>17166</v>
      </c>
      <c r="B1695" s="3" t="s">
        <v>33</v>
      </c>
      <c r="C1695" s="3" t="s">
        <v>17165</v>
      </c>
      <c r="D1695" s="3" t="s">
        <v>31</v>
      </c>
      <c r="E1695" s="3" t="s">
        <v>17164</v>
      </c>
      <c r="F1695" s="3" t="s">
        <v>3</v>
      </c>
      <c r="G1695" s="3">
        <v>2012</v>
      </c>
      <c r="H1695" s="3" t="s">
        <v>22118</v>
      </c>
      <c r="I1695" s="3">
        <v>203</v>
      </c>
      <c r="J1695" s="3" t="s">
        <v>21098</v>
      </c>
      <c r="K1695" s="3" t="s">
        <v>1</v>
      </c>
      <c r="L1695" s="9">
        <v>45515</v>
      </c>
      <c r="M1695" s="9">
        <v>45674</v>
      </c>
      <c r="N1695" s="3">
        <v>490</v>
      </c>
      <c r="O1695" s="3" t="s">
        <v>21106</v>
      </c>
      <c r="P1695" s="3" t="s">
        <v>21114</v>
      </c>
      <c r="Q1695" s="3">
        <v>233</v>
      </c>
      <c r="R1695" s="8" t="str">
        <f t="shared" si="26"/>
        <v>*233*</v>
      </c>
    </row>
    <row r="1696" spans="1:18" ht="19.8">
      <c r="A1696" s="3" t="s">
        <v>17163</v>
      </c>
      <c r="B1696" s="3" t="s">
        <v>266</v>
      </c>
      <c r="C1696" s="3" t="s">
        <v>17162</v>
      </c>
      <c r="D1696" s="3" t="s">
        <v>141</v>
      </c>
      <c r="E1696" s="3" t="s">
        <v>17161</v>
      </c>
      <c r="F1696" s="3" t="s">
        <v>48</v>
      </c>
      <c r="G1696" s="3">
        <v>2022</v>
      </c>
      <c r="H1696" s="3" t="s">
        <v>22118</v>
      </c>
      <c r="I1696" s="3">
        <v>246</v>
      </c>
      <c r="J1696" s="3" t="s">
        <v>21098</v>
      </c>
      <c r="K1696" s="3" t="s">
        <v>1</v>
      </c>
      <c r="L1696" s="9">
        <v>45382</v>
      </c>
      <c r="M1696" s="9">
        <v>45539</v>
      </c>
      <c r="N1696" s="3">
        <v>2490</v>
      </c>
      <c r="O1696" s="3" t="s">
        <v>25</v>
      </c>
      <c r="P1696" s="3" t="s">
        <v>21114</v>
      </c>
      <c r="Q1696" s="3">
        <v>283</v>
      </c>
      <c r="R1696" s="8" t="str">
        <f t="shared" si="26"/>
        <v>*283*</v>
      </c>
    </row>
    <row r="1697" spans="1:18" ht="19.8">
      <c r="A1697" s="3" t="s">
        <v>17160</v>
      </c>
      <c r="B1697" s="3" t="s">
        <v>97</v>
      </c>
      <c r="C1697" s="3" t="s">
        <v>17159</v>
      </c>
      <c r="D1697" s="3" t="s">
        <v>95</v>
      </c>
      <c r="E1697" s="3" t="s">
        <v>17158</v>
      </c>
      <c r="F1697" s="3" t="s">
        <v>29</v>
      </c>
      <c r="G1697" s="3">
        <v>2005</v>
      </c>
      <c r="H1697" s="3" t="s">
        <v>22118</v>
      </c>
      <c r="I1697" s="3">
        <v>230</v>
      </c>
      <c r="J1697" s="3" t="s">
        <v>21097</v>
      </c>
      <c r="K1697" s="3" t="s">
        <v>0</v>
      </c>
      <c r="N1697" s="3">
        <v>720</v>
      </c>
      <c r="O1697" s="3" t="s">
        <v>21105</v>
      </c>
      <c r="P1697" s="3" t="s">
        <v>21114</v>
      </c>
      <c r="Q1697" s="3">
        <v>207</v>
      </c>
      <c r="R1697" s="8" t="str">
        <f t="shared" si="26"/>
        <v>*207*</v>
      </c>
    </row>
    <row r="1698" spans="1:18" ht="19.8">
      <c r="A1698" s="3" t="s">
        <v>17157</v>
      </c>
      <c r="B1698" s="3" t="s">
        <v>108</v>
      </c>
      <c r="C1698" s="3" t="s">
        <v>17156</v>
      </c>
      <c r="D1698" s="3" t="s">
        <v>63</v>
      </c>
      <c r="E1698" s="3" t="s">
        <v>17155</v>
      </c>
      <c r="F1698" s="3" t="s">
        <v>77</v>
      </c>
      <c r="G1698" s="3">
        <v>2017</v>
      </c>
      <c r="H1698" s="3" t="s">
        <v>22117</v>
      </c>
      <c r="I1698" s="3">
        <v>434</v>
      </c>
      <c r="J1698" s="3" t="s">
        <v>21084</v>
      </c>
      <c r="K1698" s="3" t="s">
        <v>0</v>
      </c>
      <c r="N1698" s="3">
        <v>2445</v>
      </c>
      <c r="O1698" s="3" t="s">
        <v>21106</v>
      </c>
      <c r="P1698" s="3" t="s">
        <v>21111</v>
      </c>
      <c r="Q1698" s="3">
        <v>345</v>
      </c>
      <c r="R1698" s="8" t="str">
        <f t="shared" si="26"/>
        <v>*345*</v>
      </c>
    </row>
    <row r="1699" spans="1:18" ht="19.8">
      <c r="A1699" s="3" t="s">
        <v>17154</v>
      </c>
      <c r="B1699" s="3" t="s">
        <v>60</v>
      </c>
      <c r="C1699" s="3" t="s">
        <v>8806</v>
      </c>
      <c r="D1699" s="3" t="s">
        <v>41</v>
      </c>
      <c r="E1699" s="3" t="s">
        <v>17153</v>
      </c>
      <c r="F1699" s="3" t="s">
        <v>3</v>
      </c>
      <c r="G1699" s="3">
        <v>2013</v>
      </c>
      <c r="H1699" s="3" t="s">
        <v>22117</v>
      </c>
      <c r="I1699" s="3">
        <v>204</v>
      </c>
      <c r="J1699" s="3" t="s">
        <v>21098</v>
      </c>
      <c r="K1699" s="3" t="s">
        <v>0</v>
      </c>
      <c r="N1699" s="3">
        <v>1805</v>
      </c>
      <c r="O1699" s="3" t="s">
        <v>21106</v>
      </c>
      <c r="P1699" s="3" t="s">
        <v>21112</v>
      </c>
      <c r="Q1699" s="3">
        <v>153</v>
      </c>
      <c r="R1699" s="8" t="str">
        <f t="shared" si="26"/>
        <v>*153*</v>
      </c>
    </row>
    <row r="1700" spans="1:18" ht="19.8">
      <c r="A1700" s="3" t="s">
        <v>17152</v>
      </c>
      <c r="B1700" s="3" t="s">
        <v>27</v>
      </c>
      <c r="C1700" s="3" t="s">
        <v>17151</v>
      </c>
      <c r="D1700" s="3" t="s">
        <v>25</v>
      </c>
      <c r="E1700" s="3" t="s">
        <v>17150</v>
      </c>
      <c r="F1700" s="3" t="s">
        <v>48</v>
      </c>
      <c r="G1700" s="3">
        <v>2015</v>
      </c>
      <c r="H1700" s="3" t="s">
        <v>22117</v>
      </c>
      <c r="I1700" s="3">
        <v>461</v>
      </c>
      <c r="J1700" s="3" t="s">
        <v>21097</v>
      </c>
      <c r="K1700" s="3" t="s">
        <v>0</v>
      </c>
      <c r="N1700" s="3">
        <v>2410</v>
      </c>
      <c r="O1700" s="3" t="s">
        <v>25</v>
      </c>
      <c r="P1700" s="3" t="s">
        <v>21114</v>
      </c>
      <c r="Q1700" s="3">
        <v>394</v>
      </c>
      <c r="R1700" s="8" t="str">
        <f t="shared" si="26"/>
        <v>*394*</v>
      </c>
    </row>
    <row r="1701" spans="1:18" ht="19.8">
      <c r="A1701" s="3" t="s">
        <v>17149</v>
      </c>
      <c r="B1701" s="3" t="s">
        <v>285</v>
      </c>
      <c r="C1701" s="3" t="s">
        <v>17148</v>
      </c>
      <c r="D1701" s="3" t="s">
        <v>31</v>
      </c>
      <c r="E1701" s="3" t="s">
        <v>17147</v>
      </c>
      <c r="F1701" s="3" t="s">
        <v>9</v>
      </c>
      <c r="G1701" s="3">
        <v>2018</v>
      </c>
      <c r="H1701" s="3" t="s">
        <v>22117</v>
      </c>
      <c r="I1701" s="3">
        <v>431</v>
      </c>
      <c r="J1701" s="3" t="s">
        <v>21094</v>
      </c>
      <c r="K1701" s="3" t="s">
        <v>1</v>
      </c>
      <c r="L1701" s="9">
        <v>44985</v>
      </c>
      <c r="M1701" s="9">
        <v>45221</v>
      </c>
      <c r="N1701" s="3">
        <v>1275</v>
      </c>
      <c r="O1701" s="3" t="s">
        <v>21106</v>
      </c>
      <c r="P1701" s="3" t="s">
        <v>21114</v>
      </c>
      <c r="Q1701" s="3">
        <v>210</v>
      </c>
      <c r="R1701" s="8" t="str">
        <f t="shared" si="26"/>
        <v>*210*</v>
      </c>
    </row>
    <row r="1702" spans="1:18" ht="19.8">
      <c r="A1702" s="3" t="s">
        <v>17145</v>
      </c>
      <c r="B1702" s="3" t="s">
        <v>304</v>
      </c>
      <c r="C1702" s="3" t="s">
        <v>17144</v>
      </c>
      <c r="D1702" s="3" t="s">
        <v>123</v>
      </c>
      <c r="E1702" s="3" t="s">
        <v>17143</v>
      </c>
      <c r="F1702" s="3" t="s">
        <v>15</v>
      </c>
      <c r="G1702" s="3">
        <v>2012</v>
      </c>
      <c r="H1702" s="3" t="s">
        <v>22118</v>
      </c>
      <c r="I1702" s="3">
        <v>184</v>
      </c>
      <c r="J1702" s="3" t="s">
        <v>21086</v>
      </c>
      <c r="K1702" s="3" t="s">
        <v>0</v>
      </c>
      <c r="N1702" s="3">
        <v>710</v>
      </c>
      <c r="O1702" s="3" t="s">
        <v>21106</v>
      </c>
      <c r="P1702" s="3" t="s">
        <v>21111</v>
      </c>
      <c r="Q1702" s="3">
        <v>256</v>
      </c>
      <c r="R1702" s="8" t="str">
        <f t="shared" si="26"/>
        <v>*256*</v>
      </c>
    </row>
    <row r="1703" spans="1:18" ht="19.8">
      <c r="A1703" s="3" t="s">
        <v>17142</v>
      </c>
      <c r="B1703" s="3" t="s">
        <v>43</v>
      </c>
      <c r="C1703" s="3" t="s">
        <v>17141</v>
      </c>
      <c r="D1703" s="3" t="s">
        <v>41</v>
      </c>
      <c r="E1703" s="3" t="s">
        <v>17140</v>
      </c>
      <c r="F1703" s="3" t="s">
        <v>9</v>
      </c>
      <c r="G1703" s="3">
        <v>2021</v>
      </c>
      <c r="H1703" s="3" t="s">
        <v>22118</v>
      </c>
      <c r="I1703" s="3">
        <v>249</v>
      </c>
      <c r="J1703" s="3" t="s">
        <v>21094</v>
      </c>
      <c r="K1703" s="3" t="s">
        <v>1</v>
      </c>
      <c r="L1703" s="9">
        <v>45374</v>
      </c>
      <c r="M1703" s="9">
        <v>45675</v>
      </c>
      <c r="N1703" s="3">
        <v>585</v>
      </c>
      <c r="O1703" s="3" t="s">
        <v>21106</v>
      </c>
      <c r="P1703" s="3" t="s">
        <v>21111</v>
      </c>
      <c r="Q1703" s="3">
        <v>395</v>
      </c>
      <c r="R1703" s="8" t="str">
        <f t="shared" si="26"/>
        <v>*395*</v>
      </c>
    </row>
    <row r="1704" spans="1:18" ht="19.8">
      <c r="A1704" s="3" t="s">
        <v>17139</v>
      </c>
      <c r="B1704" s="3" t="s">
        <v>97</v>
      </c>
      <c r="C1704" s="3" t="s">
        <v>17138</v>
      </c>
      <c r="D1704" s="3" t="s">
        <v>95</v>
      </c>
      <c r="E1704" s="3" t="s">
        <v>17137</v>
      </c>
      <c r="F1704" s="3" t="s">
        <v>15</v>
      </c>
      <c r="G1704" s="3">
        <v>2015</v>
      </c>
      <c r="H1704" s="3" t="s">
        <v>22116</v>
      </c>
      <c r="I1704" s="3">
        <v>161</v>
      </c>
      <c r="J1704" s="3" t="s">
        <v>21090</v>
      </c>
      <c r="K1704" s="3" t="s">
        <v>1</v>
      </c>
      <c r="L1704" s="9">
        <v>45420</v>
      </c>
      <c r="M1704" s="9">
        <v>45602</v>
      </c>
      <c r="N1704" s="3">
        <v>885</v>
      </c>
      <c r="O1704" s="3" t="s">
        <v>21105</v>
      </c>
      <c r="P1704" s="3" t="s">
        <v>21112</v>
      </c>
      <c r="Q1704" s="3">
        <v>253</v>
      </c>
      <c r="R1704" s="8" t="str">
        <f t="shared" si="26"/>
        <v>*253*</v>
      </c>
    </row>
    <row r="1705" spans="1:18" ht="19.8">
      <c r="A1705" s="3" t="s">
        <v>17136</v>
      </c>
      <c r="B1705" s="3" t="s">
        <v>60</v>
      </c>
      <c r="C1705" s="3" t="s">
        <v>17135</v>
      </c>
      <c r="D1705" s="3" t="s">
        <v>41</v>
      </c>
      <c r="E1705" s="3" t="s">
        <v>17134</v>
      </c>
      <c r="F1705" s="3" t="s">
        <v>3</v>
      </c>
      <c r="G1705" s="3">
        <v>2023</v>
      </c>
      <c r="H1705" s="3" t="s">
        <v>22118</v>
      </c>
      <c r="I1705" s="3">
        <v>474</v>
      </c>
      <c r="J1705" s="3" t="s">
        <v>21091</v>
      </c>
      <c r="K1705" s="3" t="s">
        <v>0</v>
      </c>
      <c r="N1705" s="3">
        <v>1855</v>
      </c>
      <c r="O1705" s="3" t="s">
        <v>21106</v>
      </c>
      <c r="P1705" s="3" t="s">
        <v>21111</v>
      </c>
      <c r="Q1705" s="3">
        <v>361</v>
      </c>
      <c r="R1705" s="8" t="str">
        <f t="shared" si="26"/>
        <v>*361*</v>
      </c>
    </row>
    <row r="1706" spans="1:18" ht="19.8">
      <c r="A1706" s="3" t="s">
        <v>17133</v>
      </c>
      <c r="B1706" s="3" t="s">
        <v>108</v>
      </c>
      <c r="C1706" s="3" t="s">
        <v>17132</v>
      </c>
      <c r="D1706" s="3" t="s">
        <v>63</v>
      </c>
      <c r="E1706" s="3" t="s">
        <v>17131</v>
      </c>
      <c r="F1706" s="3" t="s">
        <v>29</v>
      </c>
      <c r="G1706" s="3">
        <v>2005</v>
      </c>
      <c r="H1706" s="3" t="s">
        <v>22118</v>
      </c>
      <c r="I1706" s="3">
        <v>430</v>
      </c>
      <c r="J1706" s="3" t="s">
        <v>21083</v>
      </c>
      <c r="K1706" s="3" t="s">
        <v>0</v>
      </c>
      <c r="N1706" s="3">
        <v>920</v>
      </c>
      <c r="O1706" s="3" t="s">
        <v>21106</v>
      </c>
      <c r="P1706" s="3" t="s">
        <v>21114</v>
      </c>
      <c r="Q1706" s="3">
        <v>217</v>
      </c>
      <c r="R1706" s="8" t="str">
        <f t="shared" si="26"/>
        <v>*217*</v>
      </c>
    </row>
    <row r="1707" spans="1:18" ht="19.8">
      <c r="A1707" s="3" t="s">
        <v>17130</v>
      </c>
      <c r="B1707" s="3" t="s">
        <v>38</v>
      </c>
      <c r="C1707" s="3" t="s">
        <v>17129</v>
      </c>
      <c r="D1707" s="3" t="s">
        <v>36</v>
      </c>
      <c r="E1707" s="3" t="s">
        <v>17128</v>
      </c>
      <c r="F1707" s="3" t="s">
        <v>29</v>
      </c>
      <c r="G1707" s="3">
        <v>2016</v>
      </c>
      <c r="H1707" s="3" t="s">
        <v>22118</v>
      </c>
      <c r="I1707" s="3">
        <v>256</v>
      </c>
      <c r="J1707" s="3" t="s">
        <v>21088</v>
      </c>
      <c r="K1707" s="3" t="s">
        <v>0</v>
      </c>
      <c r="N1707" s="3">
        <v>1835</v>
      </c>
      <c r="O1707" s="3" t="s">
        <v>21106</v>
      </c>
      <c r="P1707" s="3" t="s">
        <v>21111</v>
      </c>
      <c r="Q1707" s="3">
        <v>209</v>
      </c>
      <c r="R1707" s="8" t="str">
        <f t="shared" si="26"/>
        <v>*209*</v>
      </c>
    </row>
    <row r="1708" spans="1:18" ht="19.8">
      <c r="A1708" s="3" t="s">
        <v>17127</v>
      </c>
      <c r="B1708" s="3" t="s">
        <v>84</v>
      </c>
      <c r="C1708" s="3" t="s">
        <v>17126</v>
      </c>
      <c r="D1708" s="3" t="s">
        <v>82</v>
      </c>
      <c r="E1708" s="3" t="s">
        <v>17125</v>
      </c>
      <c r="F1708" s="3" t="s">
        <v>77</v>
      </c>
      <c r="G1708" s="3">
        <v>2014</v>
      </c>
      <c r="H1708" s="3" t="s">
        <v>22117</v>
      </c>
      <c r="I1708" s="3">
        <v>222</v>
      </c>
      <c r="J1708" s="3" t="s">
        <v>21091</v>
      </c>
      <c r="K1708" s="3" t="s">
        <v>1</v>
      </c>
      <c r="L1708" s="9">
        <v>45712</v>
      </c>
      <c r="M1708" s="9">
        <v>45713</v>
      </c>
      <c r="N1708" s="3">
        <v>1960</v>
      </c>
      <c r="O1708" s="3" t="s">
        <v>21105</v>
      </c>
      <c r="P1708" s="3" t="s">
        <v>21112</v>
      </c>
      <c r="Q1708" s="3">
        <v>334</v>
      </c>
      <c r="R1708" s="8" t="str">
        <f t="shared" si="26"/>
        <v>*334*</v>
      </c>
    </row>
    <row r="1709" spans="1:18" ht="19.8">
      <c r="A1709" s="3" t="s">
        <v>17124</v>
      </c>
      <c r="B1709" s="3" t="s">
        <v>38</v>
      </c>
      <c r="C1709" s="3" t="s">
        <v>17123</v>
      </c>
      <c r="D1709" s="3" t="s">
        <v>36</v>
      </c>
      <c r="E1709" s="3" t="s">
        <v>17122</v>
      </c>
      <c r="F1709" s="3" t="s">
        <v>77</v>
      </c>
      <c r="G1709" s="3">
        <v>2022</v>
      </c>
      <c r="H1709" s="3" t="s">
        <v>22117</v>
      </c>
      <c r="I1709" s="3">
        <v>218</v>
      </c>
      <c r="J1709" s="3" t="s">
        <v>21083</v>
      </c>
      <c r="K1709" s="3" t="s">
        <v>1</v>
      </c>
      <c r="L1709" s="9">
        <v>45486</v>
      </c>
      <c r="M1709" s="9">
        <v>45618</v>
      </c>
      <c r="N1709" s="3">
        <v>540</v>
      </c>
      <c r="O1709" s="3" t="s">
        <v>21106</v>
      </c>
      <c r="P1709" s="3" t="s">
        <v>21111</v>
      </c>
      <c r="Q1709" s="3">
        <v>315</v>
      </c>
      <c r="R1709" s="8" t="str">
        <f t="shared" si="26"/>
        <v>*315*</v>
      </c>
    </row>
    <row r="1710" spans="1:18" ht="19.8">
      <c r="A1710" s="3" t="s">
        <v>17121</v>
      </c>
      <c r="B1710" s="3" t="s">
        <v>455</v>
      </c>
      <c r="C1710" s="3" t="s">
        <v>17120</v>
      </c>
      <c r="D1710" s="3" t="s">
        <v>14</v>
      </c>
      <c r="E1710" s="3" t="s">
        <v>17119</v>
      </c>
      <c r="F1710" s="3" t="s">
        <v>48</v>
      </c>
      <c r="G1710" s="3">
        <v>2006</v>
      </c>
      <c r="H1710" s="3" t="s">
        <v>22117</v>
      </c>
      <c r="I1710" s="3">
        <v>306</v>
      </c>
      <c r="J1710" s="3" t="s">
        <v>21096</v>
      </c>
      <c r="K1710" s="3" t="s">
        <v>0</v>
      </c>
      <c r="N1710" s="3">
        <v>1255</v>
      </c>
      <c r="O1710" s="3" t="s">
        <v>21106</v>
      </c>
      <c r="P1710" s="3" t="s">
        <v>21112</v>
      </c>
      <c r="Q1710" s="3">
        <v>110</v>
      </c>
      <c r="R1710" s="8" t="str">
        <f t="shared" si="26"/>
        <v>*110*</v>
      </c>
    </row>
    <row r="1711" spans="1:18" ht="19.8">
      <c r="A1711" s="3" t="s">
        <v>17118</v>
      </c>
      <c r="B1711" s="3" t="s">
        <v>196</v>
      </c>
      <c r="C1711" s="3" t="s">
        <v>17117</v>
      </c>
      <c r="D1711" s="3" t="s">
        <v>36</v>
      </c>
      <c r="E1711" s="3" t="s">
        <v>17116</v>
      </c>
      <c r="F1711" s="3" t="s">
        <v>9</v>
      </c>
      <c r="G1711" s="3">
        <v>2022</v>
      </c>
      <c r="H1711" s="3" t="s">
        <v>22117</v>
      </c>
      <c r="I1711" s="3">
        <v>483</v>
      </c>
      <c r="J1711" s="3" t="s">
        <v>21083</v>
      </c>
      <c r="K1711" s="3" t="s">
        <v>0</v>
      </c>
      <c r="N1711" s="3">
        <v>650</v>
      </c>
      <c r="O1711" s="3" t="s">
        <v>21106</v>
      </c>
      <c r="P1711" s="3" t="s">
        <v>21112</v>
      </c>
      <c r="Q1711" s="3">
        <v>220</v>
      </c>
      <c r="R1711" s="8" t="str">
        <f t="shared" si="26"/>
        <v>*220*</v>
      </c>
    </row>
    <row r="1712" spans="1:18" ht="19.8">
      <c r="A1712" s="3" t="s">
        <v>17115</v>
      </c>
      <c r="B1712" s="3" t="s">
        <v>72</v>
      </c>
      <c r="C1712" s="3" t="s">
        <v>17114</v>
      </c>
      <c r="D1712" s="3" t="s">
        <v>36</v>
      </c>
      <c r="E1712" s="3" t="s">
        <v>17113</v>
      </c>
      <c r="F1712" s="3" t="s">
        <v>9</v>
      </c>
      <c r="G1712" s="3">
        <v>2017</v>
      </c>
      <c r="H1712" s="3" t="s">
        <v>22118</v>
      </c>
      <c r="I1712" s="3">
        <v>150</v>
      </c>
      <c r="J1712" s="3" t="s">
        <v>21098</v>
      </c>
      <c r="K1712" s="3" t="s">
        <v>1</v>
      </c>
      <c r="L1712" s="9">
        <v>45143</v>
      </c>
      <c r="M1712" s="9">
        <v>45268</v>
      </c>
      <c r="N1712" s="3">
        <v>265</v>
      </c>
      <c r="O1712" s="3" t="s">
        <v>21106</v>
      </c>
      <c r="P1712" s="3" t="s">
        <v>21112</v>
      </c>
      <c r="Q1712" s="3">
        <v>229</v>
      </c>
      <c r="R1712" s="8" t="str">
        <f t="shared" si="26"/>
        <v>*229*</v>
      </c>
    </row>
    <row r="1713" spans="1:18" ht="19.8">
      <c r="A1713" s="3" t="s">
        <v>17112</v>
      </c>
      <c r="B1713" s="3" t="s">
        <v>38</v>
      </c>
      <c r="C1713" s="3" t="s">
        <v>17111</v>
      </c>
      <c r="D1713" s="3" t="s">
        <v>36</v>
      </c>
      <c r="E1713" s="3" t="s">
        <v>17110</v>
      </c>
      <c r="F1713" s="3" t="s">
        <v>3</v>
      </c>
      <c r="G1713" s="3">
        <v>2010</v>
      </c>
      <c r="H1713" s="3" t="s">
        <v>22118</v>
      </c>
      <c r="I1713" s="3">
        <v>282</v>
      </c>
      <c r="J1713" s="3" t="s">
        <v>21102</v>
      </c>
      <c r="K1713" s="3" t="s">
        <v>1</v>
      </c>
      <c r="L1713" s="9">
        <v>45315</v>
      </c>
      <c r="M1713" s="9">
        <v>45627</v>
      </c>
      <c r="N1713" s="3">
        <v>2300</v>
      </c>
      <c r="O1713" s="3" t="s">
        <v>21106</v>
      </c>
      <c r="P1713" s="3" t="s">
        <v>21111</v>
      </c>
      <c r="Q1713" s="3">
        <v>165</v>
      </c>
      <c r="R1713" s="8" t="str">
        <f t="shared" si="26"/>
        <v>*165*</v>
      </c>
    </row>
    <row r="1714" spans="1:18" ht="19.8">
      <c r="A1714" s="3" t="s">
        <v>17109</v>
      </c>
      <c r="B1714" s="3" t="s">
        <v>455</v>
      </c>
      <c r="C1714" s="3" t="s">
        <v>17108</v>
      </c>
      <c r="D1714" s="3" t="s">
        <v>14</v>
      </c>
      <c r="E1714" s="3" t="s">
        <v>17107</v>
      </c>
      <c r="F1714" s="3" t="s">
        <v>15</v>
      </c>
      <c r="G1714" s="3">
        <v>2007</v>
      </c>
      <c r="H1714" s="3" t="s">
        <v>22116</v>
      </c>
      <c r="I1714" s="3">
        <v>97</v>
      </c>
      <c r="J1714" s="3" t="s">
        <v>21095</v>
      </c>
      <c r="K1714" s="3" t="s">
        <v>0</v>
      </c>
      <c r="N1714" s="3">
        <v>1965</v>
      </c>
      <c r="O1714" s="3" t="s">
        <v>21106</v>
      </c>
      <c r="P1714" s="3" t="s">
        <v>21114</v>
      </c>
      <c r="Q1714" s="3">
        <v>380</v>
      </c>
      <c r="R1714" s="8" t="str">
        <f t="shared" si="26"/>
        <v>*380*</v>
      </c>
    </row>
    <row r="1715" spans="1:18" ht="19.8">
      <c r="A1715" s="3" t="s">
        <v>17106</v>
      </c>
      <c r="B1715" s="3" t="s">
        <v>72</v>
      </c>
      <c r="C1715" s="3" t="s">
        <v>17105</v>
      </c>
      <c r="D1715" s="3" t="s">
        <v>36</v>
      </c>
      <c r="E1715" s="3" t="s">
        <v>17104</v>
      </c>
      <c r="F1715" s="3" t="s">
        <v>48</v>
      </c>
      <c r="G1715" s="3">
        <v>2006</v>
      </c>
      <c r="H1715" s="3" t="s">
        <v>22118</v>
      </c>
      <c r="I1715" s="3">
        <v>411</v>
      </c>
      <c r="J1715" s="3" t="s">
        <v>21100</v>
      </c>
      <c r="K1715" s="3" t="s">
        <v>1</v>
      </c>
      <c r="L1715" s="9">
        <v>45178</v>
      </c>
      <c r="M1715" s="9">
        <v>45403</v>
      </c>
      <c r="N1715" s="3">
        <v>2170</v>
      </c>
      <c r="O1715" s="3" t="s">
        <v>21106</v>
      </c>
      <c r="P1715" s="3" t="s">
        <v>21113</v>
      </c>
      <c r="Q1715" s="3">
        <v>238</v>
      </c>
      <c r="R1715" s="8" t="str">
        <f t="shared" si="26"/>
        <v>*238*</v>
      </c>
    </row>
    <row r="1716" spans="1:18" ht="19.8">
      <c r="A1716" s="3" t="s">
        <v>17103</v>
      </c>
      <c r="B1716" s="3" t="s">
        <v>155</v>
      </c>
      <c r="C1716" s="3" t="s">
        <v>17102</v>
      </c>
      <c r="D1716" s="3" t="s">
        <v>50</v>
      </c>
      <c r="E1716" s="3" t="s">
        <v>17101</v>
      </c>
      <c r="F1716" s="3" t="s">
        <v>9</v>
      </c>
      <c r="G1716" s="3">
        <v>2022</v>
      </c>
      <c r="H1716" s="3" t="s">
        <v>22117</v>
      </c>
      <c r="I1716" s="3">
        <v>274</v>
      </c>
      <c r="J1716" s="3" t="s">
        <v>21091</v>
      </c>
      <c r="K1716" s="3" t="s">
        <v>1</v>
      </c>
      <c r="L1716" s="9">
        <v>45107</v>
      </c>
      <c r="M1716" s="9">
        <v>45258</v>
      </c>
      <c r="N1716" s="3">
        <v>970</v>
      </c>
      <c r="O1716" s="3" t="s">
        <v>21106</v>
      </c>
      <c r="P1716" s="3" t="s">
        <v>21112</v>
      </c>
      <c r="Q1716" s="3">
        <v>403</v>
      </c>
      <c r="R1716" s="8" t="str">
        <f t="shared" si="26"/>
        <v>*403*</v>
      </c>
    </row>
    <row r="1717" spans="1:18" ht="19.8">
      <c r="A1717" s="3" t="s">
        <v>17100</v>
      </c>
      <c r="B1717" s="3" t="s">
        <v>147</v>
      </c>
      <c r="C1717" s="3" t="s">
        <v>7753</v>
      </c>
      <c r="D1717" s="3" t="s">
        <v>5</v>
      </c>
      <c r="E1717" s="3" t="s">
        <v>17099</v>
      </c>
      <c r="F1717" s="3" t="s">
        <v>15</v>
      </c>
      <c r="G1717" s="3">
        <v>2007</v>
      </c>
      <c r="H1717" s="3" t="s">
        <v>22116</v>
      </c>
      <c r="I1717" s="3">
        <v>426</v>
      </c>
      <c r="J1717" s="3" t="s">
        <v>21101</v>
      </c>
      <c r="K1717" s="3" t="s">
        <v>1</v>
      </c>
      <c r="L1717" s="9">
        <v>45368</v>
      </c>
      <c r="M1717" s="9">
        <v>45435</v>
      </c>
      <c r="N1717" s="3">
        <v>2225</v>
      </c>
      <c r="O1717" s="3" t="s">
        <v>21106</v>
      </c>
      <c r="P1717" s="3" t="s">
        <v>21113</v>
      </c>
      <c r="Q1717" s="3">
        <v>216</v>
      </c>
      <c r="R1717" s="8" t="str">
        <f t="shared" si="26"/>
        <v>*216*</v>
      </c>
    </row>
    <row r="1718" spans="1:18" ht="19.8">
      <c r="A1718" s="3" t="s">
        <v>17097</v>
      </c>
      <c r="B1718" s="3" t="s">
        <v>7</v>
      </c>
      <c r="C1718" s="3" t="s">
        <v>17096</v>
      </c>
      <c r="D1718" s="3" t="s">
        <v>5</v>
      </c>
      <c r="E1718" s="3" t="s">
        <v>17095</v>
      </c>
      <c r="F1718" s="3" t="s">
        <v>15</v>
      </c>
      <c r="G1718" s="3">
        <v>2015</v>
      </c>
      <c r="H1718" s="3" t="s">
        <v>22116</v>
      </c>
      <c r="I1718" s="3">
        <v>177</v>
      </c>
      <c r="J1718" s="3" t="s">
        <v>21101</v>
      </c>
      <c r="K1718" s="3" t="s">
        <v>0</v>
      </c>
      <c r="N1718" s="3">
        <v>1135</v>
      </c>
      <c r="O1718" s="3" t="s">
        <v>21106</v>
      </c>
      <c r="P1718" s="3" t="s">
        <v>21114</v>
      </c>
      <c r="Q1718" s="3">
        <v>293</v>
      </c>
      <c r="R1718" s="8" t="str">
        <f t="shared" si="26"/>
        <v>*293*</v>
      </c>
    </row>
    <row r="1719" spans="1:18" ht="19.8">
      <c r="A1719" s="3" t="s">
        <v>17094</v>
      </c>
      <c r="B1719" s="3" t="s">
        <v>88</v>
      </c>
      <c r="C1719" s="3" t="s">
        <v>17093</v>
      </c>
      <c r="D1719" s="3" t="s">
        <v>2</v>
      </c>
      <c r="E1719" s="3" t="s">
        <v>17092</v>
      </c>
      <c r="F1719" s="3" t="s">
        <v>48</v>
      </c>
      <c r="G1719" s="3">
        <v>2006</v>
      </c>
      <c r="H1719" s="3" t="s">
        <v>22116</v>
      </c>
      <c r="I1719" s="3">
        <v>195</v>
      </c>
      <c r="J1719" s="3" t="s">
        <v>21102</v>
      </c>
      <c r="K1719" s="3" t="s">
        <v>0</v>
      </c>
      <c r="N1719" s="3">
        <v>2500</v>
      </c>
      <c r="O1719" s="3" t="s">
        <v>21073</v>
      </c>
      <c r="P1719" s="3" t="s">
        <v>21114</v>
      </c>
      <c r="Q1719" s="3">
        <v>379</v>
      </c>
      <c r="R1719" s="8" t="str">
        <f t="shared" si="26"/>
        <v>*379*</v>
      </c>
    </row>
    <row r="1720" spans="1:18" ht="19.8">
      <c r="A1720" s="3" t="s">
        <v>17091</v>
      </c>
      <c r="B1720" s="3" t="s">
        <v>151</v>
      </c>
      <c r="C1720" s="3" t="s">
        <v>17090</v>
      </c>
      <c r="D1720" s="3" t="s">
        <v>82</v>
      </c>
      <c r="E1720" s="3" t="s">
        <v>17089</v>
      </c>
      <c r="F1720" s="3" t="s">
        <v>48</v>
      </c>
      <c r="G1720" s="3">
        <v>2010</v>
      </c>
      <c r="H1720" s="3" t="s">
        <v>22118</v>
      </c>
      <c r="I1720" s="3">
        <v>105</v>
      </c>
      <c r="J1720" s="3" t="s">
        <v>21090</v>
      </c>
      <c r="K1720" s="3" t="s">
        <v>1</v>
      </c>
      <c r="L1720" s="9">
        <v>45522</v>
      </c>
      <c r="M1720" s="9">
        <v>45580</v>
      </c>
      <c r="N1720" s="3">
        <v>965</v>
      </c>
      <c r="O1720" s="3" t="s">
        <v>21105</v>
      </c>
      <c r="P1720" s="3" t="s">
        <v>21114</v>
      </c>
      <c r="Q1720" s="3">
        <v>351</v>
      </c>
      <c r="R1720" s="8" t="str">
        <f t="shared" si="26"/>
        <v>*351*</v>
      </c>
    </row>
    <row r="1721" spans="1:18" ht="19.8">
      <c r="A1721" s="3" t="s">
        <v>17088</v>
      </c>
      <c r="B1721" s="3" t="s">
        <v>218</v>
      </c>
      <c r="C1721" s="3" t="s">
        <v>17087</v>
      </c>
      <c r="D1721" s="3" t="s">
        <v>95</v>
      </c>
      <c r="E1721" s="3" t="s">
        <v>17086</v>
      </c>
      <c r="F1721" s="3" t="s">
        <v>3</v>
      </c>
      <c r="G1721" s="3">
        <v>2024</v>
      </c>
      <c r="H1721" s="3" t="s">
        <v>22116</v>
      </c>
      <c r="I1721" s="3">
        <v>443</v>
      </c>
      <c r="J1721" s="3" t="s">
        <v>21096</v>
      </c>
      <c r="K1721" s="3" t="s">
        <v>1</v>
      </c>
      <c r="L1721" s="9">
        <v>45467</v>
      </c>
      <c r="M1721" s="9">
        <v>45644</v>
      </c>
      <c r="N1721" s="3">
        <v>295</v>
      </c>
      <c r="O1721" s="3" t="s">
        <v>21105</v>
      </c>
      <c r="P1721" s="3" t="s">
        <v>21111</v>
      </c>
      <c r="Q1721" s="3">
        <v>143</v>
      </c>
      <c r="R1721" s="8" t="str">
        <f t="shared" si="26"/>
        <v>*143*</v>
      </c>
    </row>
    <row r="1722" spans="1:18" ht="19.8">
      <c r="A1722" s="3" t="s">
        <v>17085</v>
      </c>
      <c r="B1722" s="3" t="s">
        <v>478</v>
      </c>
      <c r="C1722" s="3" t="s">
        <v>17084</v>
      </c>
      <c r="D1722" s="3" t="s">
        <v>95</v>
      </c>
      <c r="E1722" s="3" t="s">
        <v>17083</v>
      </c>
      <c r="F1722" s="3" t="s">
        <v>29</v>
      </c>
      <c r="G1722" s="3">
        <v>2017</v>
      </c>
      <c r="H1722" s="3" t="s">
        <v>22118</v>
      </c>
      <c r="I1722" s="3">
        <v>191</v>
      </c>
      <c r="J1722" s="3" t="s">
        <v>21091</v>
      </c>
      <c r="K1722" s="3" t="s">
        <v>1</v>
      </c>
      <c r="L1722" s="9">
        <v>45706</v>
      </c>
      <c r="M1722" s="9">
        <v>45710</v>
      </c>
      <c r="N1722" s="3">
        <v>1145</v>
      </c>
      <c r="O1722" s="3" t="s">
        <v>21105</v>
      </c>
      <c r="P1722" s="3" t="s">
        <v>21112</v>
      </c>
      <c r="Q1722" s="3">
        <v>218</v>
      </c>
      <c r="R1722" s="8" t="str">
        <f t="shared" si="26"/>
        <v>*218*</v>
      </c>
    </row>
    <row r="1723" spans="1:18" ht="19.8">
      <c r="A1723" s="3" t="s">
        <v>17082</v>
      </c>
      <c r="B1723" s="3" t="s">
        <v>22</v>
      </c>
      <c r="C1723" s="3" t="s">
        <v>17081</v>
      </c>
      <c r="D1723" s="3" t="s">
        <v>5</v>
      </c>
      <c r="E1723" s="3" t="s">
        <v>17080</v>
      </c>
      <c r="F1723" s="3" t="s">
        <v>3</v>
      </c>
      <c r="G1723" s="3">
        <v>2007</v>
      </c>
      <c r="H1723" s="3" t="s">
        <v>22118</v>
      </c>
      <c r="I1723" s="3">
        <v>110</v>
      </c>
      <c r="J1723" s="3" t="s">
        <v>21099</v>
      </c>
      <c r="K1723" s="3" t="s">
        <v>1</v>
      </c>
      <c r="L1723" s="9">
        <v>45124</v>
      </c>
      <c r="M1723" s="9">
        <v>45303</v>
      </c>
      <c r="N1723" s="3">
        <v>400</v>
      </c>
      <c r="O1723" s="3" t="s">
        <v>21106</v>
      </c>
      <c r="P1723" s="3" t="s">
        <v>21114</v>
      </c>
      <c r="Q1723" s="3">
        <v>350</v>
      </c>
      <c r="R1723" s="8" t="str">
        <f t="shared" si="26"/>
        <v>*350*</v>
      </c>
    </row>
    <row r="1724" spans="1:18" ht="19.8">
      <c r="A1724" s="3" t="s">
        <v>17079</v>
      </c>
      <c r="B1724" s="3" t="s">
        <v>84</v>
      </c>
      <c r="C1724" s="3" t="s">
        <v>17078</v>
      </c>
      <c r="D1724" s="3" t="s">
        <v>82</v>
      </c>
      <c r="E1724" s="3" t="s">
        <v>17077</v>
      </c>
      <c r="F1724" s="3" t="s">
        <v>77</v>
      </c>
      <c r="G1724" s="3">
        <v>2019</v>
      </c>
      <c r="H1724" s="3" t="s">
        <v>22118</v>
      </c>
      <c r="I1724" s="3">
        <v>93</v>
      </c>
      <c r="J1724" s="3" t="s">
        <v>21097</v>
      </c>
      <c r="K1724" s="3" t="s">
        <v>1</v>
      </c>
      <c r="L1724" s="9">
        <v>45698</v>
      </c>
      <c r="M1724" s="9">
        <v>45706</v>
      </c>
      <c r="N1724" s="3">
        <v>1860</v>
      </c>
      <c r="O1724" s="3" t="s">
        <v>21105</v>
      </c>
      <c r="P1724" s="3" t="s">
        <v>21114</v>
      </c>
      <c r="Q1724" s="3">
        <v>227</v>
      </c>
      <c r="R1724" s="8" t="str">
        <f t="shared" si="26"/>
        <v>*227*</v>
      </c>
    </row>
    <row r="1725" spans="1:18" ht="19.8">
      <c r="A1725" s="3" t="s">
        <v>17076</v>
      </c>
      <c r="B1725" s="3" t="s">
        <v>138</v>
      </c>
      <c r="C1725" s="3" t="s">
        <v>17075</v>
      </c>
      <c r="D1725" s="3" t="s">
        <v>2</v>
      </c>
      <c r="E1725" s="3" t="s">
        <v>17074</v>
      </c>
      <c r="F1725" s="3" t="s">
        <v>48</v>
      </c>
      <c r="G1725" s="3">
        <v>2019</v>
      </c>
      <c r="H1725" s="3" t="s">
        <v>22117</v>
      </c>
      <c r="I1725" s="3">
        <v>215</v>
      </c>
      <c r="J1725" s="3" t="s">
        <v>21101</v>
      </c>
      <c r="K1725" s="3" t="s">
        <v>1</v>
      </c>
      <c r="L1725" s="9">
        <v>45124</v>
      </c>
      <c r="M1725" s="9">
        <v>45357</v>
      </c>
      <c r="N1725" s="3">
        <v>1020</v>
      </c>
      <c r="O1725" s="3" t="s">
        <v>21073</v>
      </c>
      <c r="P1725" s="3" t="s">
        <v>21111</v>
      </c>
      <c r="Q1725" s="3">
        <v>289</v>
      </c>
      <c r="R1725" s="8" t="str">
        <f t="shared" si="26"/>
        <v>*289*</v>
      </c>
    </row>
    <row r="1726" spans="1:18" ht="19.8">
      <c r="A1726" s="3" t="s">
        <v>17073</v>
      </c>
      <c r="B1726" s="3" t="s">
        <v>243</v>
      </c>
      <c r="C1726" s="3" t="s">
        <v>17072</v>
      </c>
      <c r="D1726" s="3" t="s">
        <v>63</v>
      </c>
      <c r="E1726" s="3" t="s">
        <v>17071</v>
      </c>
      <c r="F1726" s="3" t="s">
        <v>29</v>
      </c>
      <c r="G1726" s="3">
        <v>2011</v>
      </c>
      <c r="H1726" s="3" t="s">
        <v>22117</v>
      </c>
      <c r="I1726" s="3">
        <v>374</v>
      </c>
      <c r="J1726" s="3" t="s">
        <v>21094</v>
      </c>
      <c r="K1726" s="3" t="s">
        <v>1</v>
      </c>
      <c r="L1726" s="9">
        <v>45246</v>
      </c>
      <c r="M1726" s="9">
        <v>45481</v>
      </c>
      <c r="N1726" s="3">
        <v>1265</v>
      </c>
      <c r="O1726" s="3" t="s">
        <v>21106</v>
      </c>
      <c r="P1726" s="3" t="s">
        <v>21111</v>
      </c>
      <c r="Q1726" s="3">
        <v>214</v>
      </c>
      <c r="R1726" s="8" t="str">
        <f t="shared" si="26"/>
        <v>*214*</v>
      </c>
    </row>
    <row r="1727" spans="1:18" ht="19.8">
      <c r="A1727" s="3" t="s">
        <v>17070</v>
      </c>
      <c r="B1727" s="3" t="s">
        <v>108</v>
      </c>
      <c r="C1727" s="3" t="s">
        <v>17069</v>
      </c>
      <c r="D1727" s="3" t="s">
        <v>63</v>
      </c>
      <c r="E1727" s="3" t="s">
        <v>17068</v>
      </c>
      <c r="F1727" s="3" t="s">
        <v>9</v>
      </c>
      <c r="G1727" s="3">
        <v>2020</v>
      </c>
      <c r="H1727" s="3" t="s">
        <v>22117</v>
      </c>
      <c r="I1727" s="3">
        <v>118</v>
      </c>
      <c r="J1727" s="3" t="s">
        <v>21090</v>
      </c>
      <c r="K1727" s="3" t="s">
        <v>1</v>
      </c>
      <c r="L1727" s="9">
        <v>45402</v>
      </c>
      <c r="M1727" s="9">
        <v>45552</v>
      </c>
      <c r="N1727" s="3">
        <v>1030</v>
      </c>
      <c r="O1727" s="3" t="s">
        <v>21106</v>
      </c>
      <c r="P1727" s="3" t="s">
        <v>21112</v>
      </c>
      <c r="Q1727" s="3">
        <v>110</v>
      </c>
      <c r="R1727" s="8" t="str">
        <f t="shared" si="26"/>
        <v>*110*</v>
      </c>
    </row>
    <row r="1728" spans="1:18" ht="19.8">
      <c r="A1728" s="3" t="s">
        <v>17067</v>
      </c>
      <c r="B1728" s="3" t="s">
        <v>88</v>
      </c>
      <c r="C1728" s="3" t="s">
        <v>17066</v>
      </c>
      <c r="D1728" s="3" t="s">
        <v>2</v>
      </c>
      <c r="E1728" s="3" t="s">
        <v>17065</v>
      </c>
      <c r="F1728" s="3" t="s">
        <v>9</v>
      </c>
      <c r="G1728" s="3">
        <v>2024</v>
      </c>
      <c r="H1728" s="3" t="s">
        <v>22117</v>
      </c>
      <c r="I1728" s="3">
        <v>482</v>
      </c>
      <c r="J1728" s="3" t="s">
        <v>21095</v>
      </c>
      <c r="K1728" s="3" t="s">
        <v>1</v>
      </c>
      <c r="L1728" s="9">
        <v>45010</v>
      </c>
      <c r="M1728" s="9">
        <v>45200</v>
      </c>
      <c r="N1728" s="3">
        <v>130</v>
      </c>
      <c r="O1728" s="3" t="s">
        <v>21073</v>
      </c>
      <c r="P1728" s="3" t="s">
        <v>21111</v>
      </c>
      <c r="Q1728" s="3">
        <v>377</v>
      </c>
      <c r="R1728" s="8" t="str">
        <f t="shared" si="26"/>
        <v>*377*</v>
      </c>
    </row>
    <row r="1729" spans="1:18" ht="19.8">
      <c r="A1729" s="3" t="s">
        <v>17064</v>
      </c>
      <c r="B1729" s="3" t="s">
        <v>285</v>
      </c>
      <c r="C1729" s="3" t="s">
        <v>17063</v>
      </c>
      <c r="D1729" s="3" t="s">
        <v>31</v>
      </c>
      <c r="E1729" s="3" t="s">
        <v>17062</v>
      </c>
      <c r="F1729" s="3" t="s">
        <v>48</v>
      </c>
      <c r="G1729" s="3">
        <v>2014</v>
      </c>
      <c r="H1729" s="3" t="s">
        <v>22118</v>
      </c>
      <c r="I1729" s="3">
        <v>266</v>
      </c>
      <c r="J1729" s="3" t="s">
        <v>21088</v>
      </c>
      <c r="K1729" s="3" t="s">
        <v>1</v>
      </c>
      <c r="L1729" s="9">
        <v>45611</v>
      </c>
      <c r="M1729" s="9">
        <v>45645</v>
      </c>
      <c r="N1729" s="3">
        <v>1010</v>
      </c>
      <c r="O1729" s="3" t="s">
        <v>21106</v>
      </c>
      <c r="P1729" s="3" t="s">
        <v>21114</v>
      </c>
      <c r="Q1729" s="3">
        <v>260</v>
      </c>
      <c r="R1729" s="8" t="str">
        <f t="shared" si="26"/>
        <v>*260*</v>
      </c>
    </row>
    <row r="1730" spans="1:18" ht="19.8">
      <c r="A1730" s="3" t="s">
        <v>17061</v>
      </c>
      <c r="B1730" s="3" t="s">
        <v>196</v>
      </c>
      <c r="C1730" s="3" t="s">
        <v>17060</v>
      </c>
      <c r="D1730" s="3" t="s">
        <v>36</v>
      </c>
      <c r="E1730" s="3" t="s">
        <v>17059</v>
      </c>
      <c r="F1730" s="3" t="s">
        <v>48</v>
      </c>
      <c r="G1730" s="3">
        <v>2011</v>
      </c>
      <c r="H1730" s="3" t="s">
        <v>22118</v>
      </c>
      <c r="I1730" s="3">
        <v>312</v>
      </c>
      <c r="J1730" s="3" t="s">
        <v>21094</v>
      </c>
      <c r="K1730" s="3" t="s">
        <v>1</v>
      </c>
      <c r="L1730" s="9">
        <v>45614</v>
      </c>
      <c r="M1730" s="9">
        <v>45685</v>
      </c>
      <c r="N1730" s="3">
        <v>2500</v>
      </c>
      <c r="O1730" s="3" t="s">
        <v>21106</v>
      </c>
      <c r="P1730" s="3" t="s">
        <v>21111</v>
      </c>
      <c r="Q1730" s="3">
        <v>364</v>
      </c>
      <c r="R1730" s="8" t="str">
        <f t="shared" si="26"/>
        <v>*364*</v>
      </c>
    </row>
    <row r="1731" spans="1:18" ht="19.8">
      <c r="A1731" s="3" t="s">
        <v>17058</v>
      </c>
      <c r="B1731" s="3" t="s">
        <v>218</v>
      </c>
      <c r="C1731" s="3" t="s">
        <v>17057</v>
      </c>
      <c r="D1731" s="3" t="s">
        <v>95</v>
      </c>
      <c r="E1731" s="3" t="s">
        <v>17056</v>
      </c>
      <c r="F1731" s="3" t="s">
        <v>29</v>
      </c>
      <c r="G1731" s="3">
        <v>2022</v>
      </c>
      <c r="H1731" s="3" t="s">
        <v>22116</v>
      </c>
      <c r="I1731" s="3">
        <v>413</v>
      </c>
      <c r="J1731" s="3" t="s">
        <v>21091</v>
      </c>
      <c r="K1731" s="3" t="s">
        <v>1</v>
      </c>
      <c r="L1731" s="9">
        <v>45509</v>
      </c>
      <c r="M1731" s="9">
        <v>45588</v>
      </c>
      <c r="N1731" s="3">
        <v>325</v>
      </c>
      <c r="O1731" s="3" t="s">
        <v>21105</v>
      </c>
      <c r="P1731" s="3" t="s">
        <v>21112</v>
      </c>
      <c r="Q1731" s="3">
        <v>304</v>
      </c>
      <c r="R1731" s="8" t="str">
        <f t="shared" si="26"/>
        <v>*304*</v>
      </c>
    </row>
    <row r="1732" spans="1:18" ht="19.8">
      <c r="A1732" s="3" t="s">
        <v>17055</v>
      </c>
      <c r="B1732" s="3" t="s">
        <v>243</v>
      </c>
      <c r="C1732" s="3" t="s">
        <v>17054</v>
      </c>
      <c r="D1732" s="3" t="s">
        <v>63</v>
      </c>
      <c r="E1732" s="3" t="s">
        <v>17053</v>
      </c>
      <c r="F1732" s="3" t="s">
        <v>77</v>
      </c>
      <c r="G1732" s="3">
        <v>2018</v>
      </c>
      <c r="H1732" s="3" t="s">
        <v>22118</v>
      </c>
      <c r="I1732" s="3">
        <v>201</v>
      </c>
      <c r="J1732" s="3" t="s">
        <v>21096</v>
      </c>
      <c r="K1732" s="3" t="s">
        <v>1</v>
      </c>
      <c r="L1732" s="9">
        <v>45689</v>
      </c>
      <c r="M1732" s="9">
        <v>45702</v>
      </c>
      <c r="N1732" s="3">
        <v>1255</v>
      </c>
      <c r="O1732" s="3" t="s">
        <v>21106</v>
      </c>
      <c r="P1732" s="3" t="s">
        <v>21111</v>
      </c>
      <c r="Q1732" s="3">
        <v>332</v>
      </c>
      <c r="R1732" s="8" t="str">
        <f t="shared" ref="R1732:R1795" si="27">"*"&amp;Q1732&amp;"*"</f>
        <v>*332*</v>
      </c>
    </row>
    <row r="1733" spans="1:18" ht="19.8">
      <c r="A1733" s="3" t="s">
        <v>17052</v>
      </c>
      <c r="B1733" s="3" t="s">
        <v>285</v>
      </c>
      <c r="C1733" s="3" t="s">
        <v>17051</v>
      </c>
      <c r="D1733" s="3" t="s">
        <v>31</v>
      </c>
      <c r="E1733" s="3" t="s">
        <v>17050</v>
      </c>
      <c r="F1733" s="3" t="s">
        <v>9</v>
      </c>
      <c r="G1733" s="3">
        <v>2019</v>
      </c>
      <c r="H1733" s="3" t="s">
        <v>22118</v>
      </c>
      <c r="I1733" s="3">
        <v>267</v>
      </c>
      <c r="J1733" s="3" t="s">
        <v>21098</v>
      </c>
      <c r="K1733" s="3" t="s">
        <v>0</v>
      </c>
      <c r="N1733" s="3">
        <v>1735</v>
      </c>
      <c r="O1733" s="3" t="s">
        <v>21106</v>
      </c>
      <c r="P1733" s="3" t="s">
        <v>21112</v>
      </c>
      <c r="Q1733" s="3">
        <v>414</v>
      </c>
      <c r="R1733" s="8" t="str">
        <f t="shared" si="27"/>
        <v>*414*</v>
      </c>
    </row>
    <row r="1734" spans="1:18" ht="19.8">
      <c r="A1734" s="3" t="s">
        <v>17049</v>
      </c>
      <c r="B1734" s="3" t="s">
        <v>160</v>
      </c>
      <c r="C1734" s="3" t="s">
        <v>17048</v>
      </c>
      <c r="D1734" s="3" t="s">
        <v>31</v>
      </c>
      <c r="E1734" s="3" t="s">
        <v>17047</v>
      </c>
      <c r="F1734" s="3" t="s">
        <v>15</v>
      </c>
      <c r="G1734" s="3">
        <v>2014</v>
      </c>
      <c r="H1734" s="3" t="s">
        <v>22118</v>
      </c>
      <c r="I1734" s="3">
        <v>175</v>
      </c>
      <c r="J1734" s="3" t="s">
        <v>21097</v>
      </c>
      <c r="K1734" s="3" t="s">
        <v>1</v>
      </c>
      <c r="L1734" s="9">
        <v>45541</v>
      </c>
      <c r="M1734" s="9">
        <v>45542</v>
      </c>
      <c r="N1734" s="3">
        <v>2260</v>
      </c>
      <c r="O1734" s="3" t="s">
        <v>21106</v>
      </c>
      <c r="P1734" s="3" t="s">
        <v>21112</v>
      </c>
      <c r="Q1734" s="3">
        <v>148</v>
      </c>
      <c r="R1734" s="8" t="str">
        <f t="shared" si="27"/>
        <v>*148*</v>
      </c>
    </row>
    <row r="1735" spans="1:18" ht="19.8">
      <c r="A1735" s="3" t="s">
        <v>17046</v>
      </c>
      <c r="B1735" s="3" t="s">
        <v>56</v>
      </c>
      <c r="C1735" s="3" t="s">
        <v>17045</v>
      </c>
      <c r="D1735" s="3" t="s">
        <v>50</v>
      </c>
      <c r="E1735" s="3" t="s">
        <v>17044</v>
      </c>
      <c r="F1735" s="3" t="s">
        <v>15</v>
      </c>
      <c r="G1735" s="3">
        <v>2010</v>
      </c>
      <c r="H1735" s="3" t="s">
        <v>22117</v>
      </c>
      <c r="I1735" s="3">
        <v>95</v>
      </c>
      <c r="J1735" s="3" t="s">
        <v>21088</v>
      </c>
      <c r="K1735" s="3" t="s">
        <v>1</v>
      </c>
      <c r="L1735" s="9">
        <v>45472</v>
      </c>
      <c r="M1735" s="9">
        <v>45617</v>
      </c>
      <c r="N1735" s="3">
        <v>2320</v>
      </c>
      <c r="O1735" s="3" t="s">
        <v>21106</v>
      </c>
      <c r="P1735" s="3" t="s">
        <v>21112</v>
      </c>
      <c r="Q1735" s="3">
        <v>355</v>
      </c>
      <c r="R1735" s="8" t="str">
        <f t="shared" si="27"/>
        <v>*355*</v>
      </c>
    </row>
    <row r="1736" spans="1:18" ht="19.8">
      <c r="A1736" s="3" t="s">
        <v>17043</v>
      </c>
      <c r="B1736" s="3" t="s">
        <v>60</v>
      </c>
      <c r="C1736" s="3" t="s">
        <v>17042</v>
      </c>
      <c r="D1736" s="3" t="s">
        <v>41</v>
      </c>
      <c r="E1736" s="3" t="s">
        <v>17041</v>
      </c>
      <c r="F1736" s="3" t="s">
        <v>9</v>
      </c>
      <c r="G1736" s="3">
        <v>2015</v>
      </c>
      <c r="H1736" s="3" t="s">
        <v>22117</v>
      </c>
      <c r="I1736" s="3">
        <v>183</v>
      </c>
      <c r="J1736" s="3" t="s">
        <v>21084</v>
      </c>
      <c r="K1736" s="3" t="s">
        <v>1</v>
      </c>
      <c r="L1736" s="9">
        <v>45375</v>
      </c>
      <c r="M1736" s="9">
        <v>45554</v>
      </c>
      <c r="N1736" s="3">
        <v>1160</v>
      </c>
      <c r="O1736" s="3" t="s">
        <v>21106</v>
      </c>
      <c r="P1736" s="3" t="s">
        <v>21111</v>
      </c>
      <c r="Q1736" s="3">
        <v>122</v>
      </c>
      <c r="R1736" s="8" t="str">
        <f t="shared" si="27"/>
        <v>*122*</v>
      </c>
    </row>
    <row r="1737" spans="1:18" ht="19.8">
      <c r="A1737" s="3" t="s">
        <v>17040</v>
      </c>
      <c r="B1737" s="3" t="s">
        <v>52</v>
      </c>
      <c r="C1737" s="3" t="s">
        <v>17039</v>
      </c>
      <c r="D1737" s="3" t="s">
        <v>50</v>
      </c>
      <c r="E1737" s="3" t="s">
        <v>17038</v>
      </c>
      <c r="F1737" s="3" t="s">
        <v>77</v>
      </c>
      <c r="G1737" s="3">
        <v>2024</v>
      </c>
      <c r="H1737" s="3" t="s">
        <v>22117</v>
      </c>
      <c r="I1737" s="3">
        <v>485</v>
      </c>
      <c r="J1737" s="3" t="s">
        <v>21093</v>
      </c>
      <c r="K1737" s="3" t="s">
        <v>0</v>
      </c>
      <c r="N1737" s="3">
        <v>245</v>
      </c>
      <c r="O1737" s="3" t="s">
        <v>21106</v>
      </c>
      <c r="P1737" s="3" t="s">
        <v>21114</v>
      </c>
      <c r="Q1737" s="3">
        <v>408</v>
      </c>
      <c r="R1737" s="8" t="str">
        <f t="shared" si="27"/>
        <v>*408*</v>
      </c>
    </row>
    <row r="1738" spans="1:18" ht="19.8">
      <c r="A1738" s="3" t="s">
        <v>17037</v>
      </c>
      <c r="B1738" s="3" t="s">
        <v>104</v>
      </c>
      <c r="C1738" s="3" t="s">
        <v>17036</v>
      </c>
      <c r="D1738" s="3" t="s">
        <v>25</v>
      </c>
      <c r="E1738" s="3" t="s">
        <v>17035</v>
      </c>
      <c r="F1738" s="3" t="s">
        <v>3</v>
      </c>
      <c r="G1738" s="3">
        <v>2012</v>
      </c>
      <c r="H1738" s="3" t="s">
        <v>22117</v>
      </c>
      <c r="I1738" s="3">
        <v>362</v>
      </c>
      <c r="J1738" s="3" t="s">
        <v>21092</v>
      </c>
      <c r="K1738" s="3" t="s">
        <v>0</v>
      </c>
      <c r="N1738" s="3">
        <v>345</v>
      </c>
      <c r="O1738" s="3" t="s">
        <v>25</v>
      </c>
      <c r="P1738" s="3" t="s">
        <v>21113</v>
      </c>
      <c r="Q1738" s="3">
        <v>159</v>
      </c>
      <c r="R1738" s="8" t="str">
        <f t="shared" si="27"/>
        <v>*159*</v>
      </c>
    </row>
    <row r="1739" spans="1:18" ht="19.8">
      <c r="A1739" s="3" t="s">
        <v>17034</v>
      </c>
      <c r="B1739" s="3" t="s">
        <v>147</v>
      </c>
      <c r="C1739" s="3" t="s">
        <v>17033</v>
      </c>
      <c r="D1739" s="3" t="s">
        <v>5</v>
      </c>
      <c r="E1739" s="3" t="s">
        <v>17032</v>
      </c>
      <c r="F1739" s="3" t="s">
        <v>29</v>
      </c>
      <c r="G1739" s="3">
        <v>2021</v>
      </c>
      <c r="H1739" s="3" t="s">
        <v>22118</v>
      </c>
      <c r="I1739" s="3">
        <v>204</v>
      </c>
      <c r="J1739" s="3" t="s">
        <v>21095</v>
      </c>
      <c r="K1739" s="3" t="s">
        <v>1</v>
      </c>
      <c r="L1739" s="9">
        <v>45248</v>
      </c>
      <c r="M1739" s="9">
        <v>45573</v>
      </c>
      <c r="N1739" s="3">
        <v>1345</v>
      </c>
      <c r="O1739" s="3" t="s">
        <v>21106</v>
      </c>
      <c r="P1739" s="3" t="s">
        <v>21112</v>
      </c>
      <c r="Q1739" s="3">
        <v>243</v>
      </c>
      <c r="R1739" s="8" t="str">
        <f t="shared" si="27"/>
        <v>*243*</v>
      </c>
    </row>
    <row r="1740" spans="1:18" ht="19.8">
      <c r="A1740" s="3" t="s">
        <v>17031</v>
      </c>
      <c r="B1740" s="3" t="s">
        <v>43</v>
      </c>
      <c r="C1740" s="3" t="s">
        <v>17030</v>
      </c>
      <c r="D1740" s="3" t="s">
        <v>41</v>
      </c>
      <c r="E1740" s="3" t="s">
        <v>17029</v>
      </c>
      <c r="F1740" s="3" t="s">
        <v>77</v>
      </c>
      <c r="G1740" s="3">
        <v>2017</v>
      </c>
      <c r="H1740" s="3" t="s">
        <v>22118</v>
      </c>
      <c r="I1740" s="3">
        <v>298</v>
      </c>
      <c r="J1740" s="3" t="s">
        <v>21097</v>
      </c>
      <c r="K1740" s="3" t="s">
        <v>1</v>
      </c>
      <c r="L1740" s="9">
        <v>45086</v>
      </c>
      <c r="M1740" s="9">
        <v>45331</v>
      </c>
      <c r="N1740" s="3">
        <v>420</v>
      </c>
      <c r="O1740" s="3" t="s">
        <v>21106</v>
      </c>
      <c r="P1740" s="3" t="s">
        <v>21113</v>
      </c>
      <c r="Q1740" s="3">
        <v>143</v>
      </c>
      <c r="R1740" s="8" t="str">
        <f t="shared" si="27"/>
        <v>*143*</v>
      </c>
    </row>
    <row r="1741" spans="1:18" ht="19.8">
      <c r="A1741" s="3" t="s">
        <v>17028</v>
      </c>
      <c r="B1741" s="3" t="s">
        <v>84</v>
      </c>
      <c r="C1741" s="3" t="s">
        <v>17027</v>
      </c>
      <c r="D1741" s="3" t="s">
        <v>82</v>
      </c>
      <c r="E1741" s="3" t="s">
        <v>17026</v>
      </c>
      <c r="F1741" s="3" t="s">
        <v>3</v>
      </c>
      <c r="G1741" s="3">
        <v>2008</v>
      </c>
      <c r="H1741" s="3" t="s">
        <v>22116</v>
      </c>
      <c r="I1741" s="3">
        <v>498</v>
      </c>
      <c r="J1741" s="3" t="s">
        <v>21091</v>
      </c>
      <c r="K1741" s="3" t="s">
        <v>0</v>
      </c>
      <c r="N1741" s="3">
        <v>1910</v>
      </c>
      <c r="O1741" s="3" t="s">
        <v>21105</v>
      </c>
      <c r="P1741" s="3" t="s">
        <v>21114</v>
      </c>
      <c r="Q1741" s="3">
        <v>230</v>
      </c>
      <c r="R1741" s="8" t="str">
        <f t="shared" si="27"/>
        <v>*230*</v>
      </c>
    </row>
    <row r="1742" spans="1:18" ht="19.8">
      <c r="A1742" s="3" t="s">
        <v>17025</v>
      </c>
      <c r="B1742" s="3" t="s">
        <v>97</v>
      </c>
      <c r="C1742" s="3" t="s">
        <v>17024</v>
      </c>
      <c r="D1742" s="3" t="s">
        <v>95</v>
      </c>
      <c r="E1742" s="3" t="s">
        <v>17023</v>
      </c>
      <c r="F1742" s="3" t="s">
        <v>48</v>
      </c>
      <c r="G1742" s="3">
        <v>2014</v>
      </c>
      <c r="H1742" s="3" t="s">
        <v>22118</v>
      </c>
      <c r="I1742" s="3">
        <v>372</v>
      </c>
      <c r="J1742" s="3" t="s">
        <v>21100</v>
      </c>
      <c r="K1742" s="3" t="s">
        <v>1</v>
      </c>
      <c r="L1742" s="9">
        <v>45319</v>
      </c>
      <c r="M1742" s="9">
        <v>45580</v>
      </c>
      <c r="N1742" s="3">
        <v>755</v>
      </c>
      <c r="O1742" s="3" t="s">
        <v>21105</v>
      </c>
      <c r="P1742" s="3" t="s">
        <v>21114</v>
      </c>
      <c r="Q1742" s="3">
        <v>244</v>
      </c>
      <c r="R1742" s="8" t="str">
        <f t="shared" si="27"/>
        <v>*244*</v>
      </c>
    </row>
    <row r="1743" spans="1:18" ht="19.8">
      <c r="A1743" s="3" t="s">
        <v>17022</v>
      </c>
      <c r="B1743" s="3" t="s">
        <v>104</v>
      </c>
      <c r="C1743" s="3" t="s">
        <v>3969</v>
      </c>
      <c r="D1743" s="3" t="s">
        <v>25</v>
      </c>
      <c r="E1743" s="3" t="s">
        <v>17021</v>
      </c>
      <c r="F1743" s="3" t="s">
        <v>3</v>
      </c>
      <c r="G1743" s="3">
        <v>2016</v>
      </c>
      <c r="H1743" s="3" t="s">
        <v>22117</v>
      </c>
      <c r="I1743" s="3">
        <v>384</v>
      </c>
      <c r="J1743" s="3" t="s">
        <v>21086</v>
      </c>
      <c r="K1743" s="3" t="s">
        <v>1</v>
      </c>
      <c r="L1743" s="9">
        <v>45432</v>
      </c>
      <c r="M1743" s="9">
        <v>45623</v>
      </c>
      <c r="N1743" s="3">
        <v>2490</v>
      </c>
      <c r="O1743" s="3" t="s">
        <v>25</v>
      </c>
      <c r="P1743" s="3" t="s">
        <v>21114</v>
      </c>
      <c r="Q1743" s="3">
        <v>271</v>
      </c>
      <c r="R1743" s="8" t="str">
        <f t="shared" si="27"/>
        <v>*271*</v>
      </c>
    </row>
    <row r="1744" spans="1:18" ht="19.8">
      <c r="A1744" s="3" t="s">
        <v>17020</v>
      </c>
      <c r="B1744" s="3" t="s">
        <v>196</v>
      </c>
      <c r="C1744" s="3" t="s">
        <v>17019</v>
      </c>
      <c r="D1744" s="3" t="s">
        <v>36</v>
      </c>
      <c r="E1744" s="3" t="s">
        <v>17018</v>
      </c>
      <c r="F1744" s="3" t="s">
        <v>77</v>
      </c>
      <c r="G1744" s="3">
        <v>2016</v>
      </c>
      <c r="H1744" s="3" t="s">
        <v>22116</v>
      </c>
      <c r="I1744" s="3">
        <v>374</v>
      </c>
      <c r="J1744" s="3" t="s">
        <v>21090</v>
      </c>
      <c r="K1744" s="3" t="s">
        <v>0</v>
      </c>
      <c r="N1744" s="3">
        <v>1025</v>
      </c>
      <c r="O1744" s="3" t="s">
        <v>21106</v>
      </c>
      <c r="P1744" s="3" t="s">
        <v>21111</v>
      </c>
      <c r="Q1744" s="3">
        <v>340</v>
      </c>
      <c r="R1744" s="8" t="str">
        <f t="shared" si="27"/>
        <v>*340*</v>
      </c>
    </row>
    <row r="1745" spans="1:18" ht="19.8">
      <c r="A1745" s="3" t="s">
        <v>17017</v>
      </c>
      <c r="B1745" s="3" t="s">
        <v>143</v>
      </c>
      <c r="C1745" s="3" t="s">
        <v>17016</v>
      </c>
      <c r="D1745" s="3" t="s">
        <v>141</v>
      </c>
      <c r="E1745" s="3" t="s">
        <v>17015</v>
      </c>
      <c r="F1745" s="3" t="s">
        <v>9</v>
      </c>
      <c r="G1745" s="3">
        <v>2023</v>
      </c>
      <c r="H1745" s="3" t="s">
        <v>22116</v>
      </c>
      <c r="I1745" s="3">
        <v>473</v>
      </c>
      <c r="J1745" s="3" t="s">
        <v>21101</v>
      </c>
      <c r="K1745" s="3" t="s">
        <v>1</v>
      </c>
      <c r="L1745" s="9">
        <v>45478</v>
      </c>
      <c r="M1745" s="9">
        <v>45701</v>
      </c>
      <c r="N1745" s="3">
        <v>1975</v>
      </c>
      <c r="O1745" s="3" t="s">
        <v>25</v>
      </c>
      <c r="P1745" s="3" t="s">
        <v>21112</v>
      </c>
      <c r="Q1745" s="3">
        <v>395</v>
      </c>
      <c r="R1745" s="8" t="str">
        <f t="shared" si="27"/>
        <v>*395*</v>
      </c>
    </row>
    <row r="1746" spans="1:18" ht="19.8">
      <c r="A1746" s="3" t="s">
        <v>17014</v>
      </c>
      <c r="B1746" s="3" t="s">
        <v>455</v>
      </c>
      <c r="C1746" s="3" t="s">
        <v>17013</v>
      </c>
      <c r="D1746" s="3" t="s">
        <v>14</v>
      </c>
      <c r="E1746" s="3" t="s">
        <v>17012</v>
      </c>
      <c r="F1746" s="3" t="s">
        <v>3</v>
      </c>
      <c r="G1746" s="3">
        <v>2017</v>
      </c>
      <c r="H1746" s="3" t="s">
        <v>22116</v>
      </c>
      <c r="I1746" s="3">
        <v>386</v>
      </c>
      <c r="J1746" s="3" t="s">
        <v>21099</v>
      </c>
      <c r="K1746" s="3" t="s">
        <v>0</v>
      </c>
      <c r="N1746" s="3">
        <v>175</v>
      </c>
      <c r="O1746" s="3" t="s">
        <v>21106</v>
      </c>
      <c r="P1746" s="3" t="s">
        <v>21114</v>
      </c>
      <c r="Q1746" s="3">
        <v>266</v>
      </c>
      <c r="R1746" s="8" t="str">
        <f t="shared" si="27"/>
        <v>*266*</v>
      </c>
    </row>
    <row r="1747" spans="1:18" ht="19.8">
      <c r="A1747" s="3" t="s">
        <v>17011</v>
      </c>
      <c r="B1747" s="3" t="s">
        <v>27</v>
      </c>
      <c r="C1747" s="3" t="s">
        <v>17010</v>
      </c>
      <c r="D1747" s="3" t="s">
        <v>25</v>
      </c>
      <c r="E1747" s="3" t="s">
        <v>17009</v>
      </c>
      <c r="F1747" s="3" t="s">
        <v>15</v>
      </c>
      <c r="G1747" s="3">
        <v>2024</v>
      </c>
      <c r="H1747" s="3" t="s">
        <v>22118</v>
      </c>
      <c r="I1747" s="3">
        <v>150</v>
      </c>
      <c r="J1747" s="3" t="s">
        <v>21099</v>
      </c>
      <c r="K1747" s="3" t="s">
        <v>0</v>
      </c>
      <c r="N1747" s="3">
        <v>1985</v>
      </c>
      <c r="O1747" s="3" t="s">
        <v>25</v>
      </c>
      <c r="P1747" s="3" t="s">
        <v>21114</v>
      </c>
      <c r="Q1747" s="3">
        <v>152</v>
      </c>
      <c r="R1747" s="8" t="str">
        <f t="shared" si="27"/>
        <v>*152*</v>
      </c>
    </row>
    <row r="1748" spans="1:18" ht="19.8">
      <c r="A1748" s="3" t="s">
        <v>17008</v>
      </c>
      <c r="B1748" s="3" t="s">
        <v>344</v>
      </c>
      <c r="C1748" s="3" t="s">
        <v>17007</v>
      </c>
      <c r="D1748" s="3" t="s">
        <v>82</v>
      </c>
      <c r="E1748" s="3" t="s">
        <v>17006</v>
      </c>
      <c r="F1748" s="3" t="s">
        <v>15</v>
      </c>
      <c r="G1748" s="3">
        <v>2019</v>
      </c>
      <c r="H1748" s="3" t="s">
        <v>22116</v>
      </c>
      <c r="I1748" s="3">
        <v>98</v>
      </c>
      <c r="J1748" s="3" t="s">
        <v>21083</v>
      </c>
      <c r="K1748" s="3" t="s">
        <v>0</v>
      </c>
      <c r="N1748" s="3">
        <v>1665</v>
      </c>
      <c r="O1748" s="3" t="s">
        <v>21105</v>
      </c>
      <c r="P1748" s="3" t="s">
        <v>21111</v>
      </c>
      <c r="Q1748" s="3">
        <v>118</v>
      </c>
      <c r="R1748" s="8" t="str">
        <f t="shared" si="27"/>
        <v>*118*</v>
      </c>
    </row>
    <row r="1749" spans="1:18" ht="19.8">
      <c r="A1749" s="3" t="s">
        <v>17005</v>
      </c>
      <c r="B1749" s="3" t="s">
        <v>478</v>
      </c>
      <c r="C1749" s="3" t="s">
        <v>17004</v>
      </c>
      <c r="D1749" s="3" t="s">
        <v>95</v>
      </c>
      <c r="E1749" s="3" t="s">
        <v>17003</v>
      </c>
      <c r="F1749" s="3" t="s">
        <v>29</v>
      </c>
      <c r="G1749" s="3">
        <v>2012</v>
      </c>
      <c r="H1749" s="3" t="s">
        <v>22118</v>
      </c>
      <c r="I1749" s="3">
        <v>375</v>
      </c>
      <c r="J1749" s="3" t="s">
        <v>21091</v>
      </c>
      <c r="K1749" s="3" t="s">
        <v>1</v>
      </c>
      <c r="L1749" s="9">
        <v>45645</v>
      </c>
      <c r="M1749" s="9">
        <v>45685</v>
      </c>
      <c r="N1749" s="3">
        <v>1535</v>
      </c>
      <c r="O1749" s="3" t="s">
        <v>21105</v>
      </c>
      <c r="P1749" s="3" t="s">
        <v>21111</v>
      </c>
      <c r="Q1749" s="3">
        <v>314</v>
      </c>
      <c r="R1749" s="8" t="str">
        <f t="shared" si="27"/>
        <v>*314*</v>
      </c>
    </row>
    <row r="1750" spans="1:18" ht="19.8">
      <c r="A1750" s="3" t="s">
        <v>17002</v>
      </c>
      <c r="B1750" s="3" t="s">
        <v>151</v>
      </c>
      <c r="C1750" s="3" t="s">
        <v>17001</v>
      </c>
      <c r="D1750" s="3" t="s">
        <v>82</v>
      </c>
      <c r="E1750" s="3" t="s">
        <v>17000</v>
      </c>
      <c r="F1750" s="3" t="s">
        <v>77</v>
      </c>
      <c r="G1750" s="3">
        <v>2015</v>
      </c>
      <c r="H1750" s="3" t="s">
        <v>22118</v>
      </c>
      <c r="I1750" s="3">
        <v>257</v>
      </c>
      <c r="J1750" s="3" t="s">
        <v>21098</v>
      </c>
      <c r="K1750" s="3" t="s">
        <v>0</v>
      </c>
      <c r="N1750" s="3">
        <v>330</v>
      </c>
      <c r="O1750" s="3" t="s">
        <v>21105</v>
      </c>
      <c r="P1750" s="3" t="s">
        <v>21112</v>
      </c>
      <c r="Q1750" s="3">
        <v>173</v>
      </c>
      <c r="R1750" s="8" t="str">
        <f t="shared" si="27"/>
        <v>*173*</v>
      </c>
    </row>
    <row r="1751" spans="1:18" ht="19.8">
      <c r="A1751" s="3" t="s">
        <v>16999</v>
      </c>
      <c r="B1751" s="3" t="s">
        <v>18</v>
      </c>
      <c r="C1751" s="3" t="s">
        <v>16998</v>
      </c>
      <c r="D1751" s="3" t="s">
        <v>14</v>
      </c>
      <c r="E1751" s="3" t="s">
        <v>16997</v>
      </c>
      <c r="F1751" s="3" t="s">
        <v>15</v>
      </c>
      <c r="G1751" s="3">
        <v>2006</v>
      </c>
      <c r="H1751" s="3" t="s">
        <v>22118</v>
      </c>
      <c r="I1751" s="3">
        <v>370</v>
      </c>
      <c r="J1751" s="3" t="s">
        <v>21089</v>
      </c>
      <c r="K1751" s="3" t="s">
        <v>0</v>
      </c>
      <c r="N1751" s="3">
        <v>1025</v>
      </c>
      <c r="O1751" s="3" t="s">
        <v>21106</v>
      </c>
      <c r="P1751" s="3" t="s">
        <v>21111</v>
      </c>
      <c r="Q1751" s="3">
        <v>328</v>
      </c>
      <c r="R1751" s="8" t="str">
        <f t="shared" si="27"/>
        <v>*328*</v>
      </c>
    </row>
    <row r="1752" spans="1:18" ht="19.8">
      <c r="A1752" s="3" t="s">
        <v>16996</v>
      </c>
      <c r="B1752" s="3" t="s">
        <v>52</v>
      </c>
      <c r="C1752" s="3" t="s">
        <v>13029</v>
      </c>
      <c r="D1752" s="3" t="s">
        <v>50</v>
      </c>
      <c r="E1752" s="3" t="s">
        <v>16995</v>
      </c>
      <c r="F1752" s="3" t="s">
        <v>9</v>
      </c>
      <c r="G1752" s="3">
        <v>2022</v>
      </c>
      <c r="H1752" s="3" t="s">
        <v>22117</v>
      </c>
      <c r="I1752" s="3">
        <v>257</v>
      </c>
      <c r="J1752" s="3" t="s">
        <v>21090</v>
      </c>
      <c r="K1752" s="3" t="s">
        <v>0</v>
      </c>
      <c r="N1752" s="3">
        <v>2395</v>
      </c>
      <c r="O1752" s="3" t="s">
        <v>21106</v>
      </c>
      <c r="P1752" s="3" t="s">
        <v>21114</v>
      </c>
      <c r="Q1752" s="3">
        <v>343</v>
      </c>
      <c r="R1752" s="8" t="str">
        <f t="shared" si="27"/>
        <v>*343*</v>
      </c>
    </row>
    <row r="1753" spans="1:18" ht="19.8">
      <c r="A1753" s="3" t="s">
        <v>16994</v>
      </c>
      <c r="B1753" s="3" t="s">
        <v>97</v>
      </c>
      <c r="C1753" s="3" t="s">
        <v>16993</v>
      </c>
      <c r="D1753" s="3" t="s">
        <v>95</v>
      </c>
      <c r="E1753" s="3" t="s">
        <v>16992</v>
      </c>
      <c r="F1753" s="3" t="s">
        <v>9</v>
      </c>
      <c r="G1753" s="3">
        <v>2010</v>
      </c>
      <c r="H1753" s="3" t="s">
        <v>22117</v>
      </c>
      <c r="I1753" s="3">
        <v>113</v>
      </c>
      <c r="J1753" s="3" t="s">
        <v>21102</v>
      </c>
      <c r="K1753" s="3" t="s">
        <v>1</v>
      </c>
      <c r="L1753" s="9">
        <v>45441</v>
      </c>
      <c r="M1753" s="9">
        <v>45488</v>
      </c>
      <c r="N1753" s="3">
        <v>2330</v>
      </c>
      <c r="O1753" s="3" t="s">
        <v>21105</v>
      </c>
      <c r="P1753" s="3" t="s">
        <v>21111</v>
      </c>
      <c r="Q1753" s="3">
        <v>383</v>
      </c>
      <c r="R1753" s="8" t="str">
        <f t="shared" si="27"/>
        <v>*383*</v>
      </c>
    </row>
    <row r="1754" spans="1:18" ht="19.8">
      <c r="A1754" s="3" t="s">
        <v>16991</v>
      </c>
      <c r="B1754" s="3" t="s">
        <v>171</v>
      </c>
      <c r="C1754" s="3" t="s">
        <v>16990</v>
      </c>
      <c r="D1754" s="3" t="s">
        <v>141</v>
      </c>
      <c r="E1754" s="3" t="s">
        <v>16989</v>
      </c>
      <c r="F1754" s="3" t="s">
        <v>9</v>
      </c>
      <c r="G1754" s="3">
        <v>2018</v>
      </c>
      <c r="H1754" s="3" t="s">
        <v>22117</v>
      </c>
      <c r="I1754" s="3">
        <v>156</v>
      </c>
      <c r="J1754" s="3" t="s">
        <v>21084</v>
      </c>
      <c r="K1754" s="3" t="s">
        <v>0</v>
      </c>
      <c r="N1754" s="3">
        <v>2390</v>
      </c>
      <c r="O1754" s="3" t="s">
        <v>25</v>
      </c>
      <c r="P1754" s="3" t="s">
        <v>21112</v>
      </c>
      <c r="Q1754" s="3">
        <v>149</v>
      </c>
      <c r="R1754" s="8" t="str">
        <f t="shared" si="27"/>
        <v>*149*</v>
      </c>
    </row>
    <row r="1755" spans="1:18" ht="19.8">
      <c r="A1755" s="3" t="s">
        <v>16988</v>
      </c>
      <c r="B1755" s="3" t="s">
        <v>433</v>
      </c>
      <c r="C1755" s="3" t="s">
        <v>16987</v>
      </c>
      <c r="D1755" s="3" t="s">
        <v>123</v>
      </c>
      <c r="E1755" s="3" t="s">
        <v>16986</v>
      </c>
      <c r="F1755" s="3" t="s">
        <v>15</v>
      </c>
      <c r="G1755" s="3">
        <v>2013</v>
      </c>
      <c r="H1755" s="3" t="s">
        <v>22117</v>
      </c>
      <c r="I1755" s="3">
        <v>327</v>
      </c>
      <c r="J1755" s="3" t="s">
        <v>21091</v>
      </c>
      <c r="K1755" s="3" t="s">
        <v>1</v>
      </c>
      <c r="L1755" s="9">
        <v>45081</v>
      </c>
      <c r="M1755" s="9">
        <v>45562</v>
      </c>
      <c r="N1755" s="3">
        <v>910</v>
      </c>
      <c r="O1755" s="3" t="s">
        <v>21106</v>
      </c>
      <c r="P1755" s="3" t="s">
        <v>21111</v>
      </c>
      <c r="Q1755" s="3">
        <v>268</v>
      </c>
      <c r="R1755" s="8" t="str">
        <f t="shared" si="27"/>
        <v>*268*</v>
      </c>
    </row>
    <row r="1756" spans="1:18" ht="19.8">
      <c r="A1756" s="3" t="s">
        <v>16985</v>
      </c>
      <c r="B1756" s="3" t="s">
        <v>12</v>
      </c>
      <c r="C1756" s="3" t="s">
        <v>4487</v>
      </c>
      <c r="D1756" s="3" t="s">
        <v>2</v>
      </c>
      <c r="E1756" s="3" t="s">
        <v>16984</v>
      </c>
      <c r="F1756" s="3" t="s">
        <v>3</v>
      </c>
      <c r="G1756" s="3">
        <v>2015</v>
      </c>
      <c r="H1756" s="3" t="s">
        <v>22118</v>
      </c>
      <c r="I1756" s="3">
        <v>331</v>
      </c>
      <c r="J1756" s="3" t="s">
        <v>21084</v>
      </c>
      <c r="K1756" s="3" t="s">
        <v>1</v>
      </c>
      <c r="L1756" s="9">
        <v>45249</v>
      </c>
      <c r="M1756" s="9">
        <v>45470</v>
      </c>
      <c r="N1756" s="3">
        <v>610</v>
      </c>
      <c r="O1756" s="3" t="s">
        <v>21073</v>
      </c>
      <c r="P1756" s="3" t="s">
        <v>21112</v>
      </c>
      <c r="Q1756" s="3">
        <v>253</v>
      </c>
      <c r="R1756" s="8" t="str">
        <f t="shared" si="27"/>
        <v>*253*</v>
      </c>
    </row>
    <row r="1757" spans="1:18" ht="19.8">
      <c r="A1757" s="3" t="s">
        <v>16983</v>
      </c>
      <c r="B1757" s="3" t="s">
        <v>56</v>
      </c>
      <c r="C1757" s="3" t="s">
        <v>16982</v>
      </c>
      <c r="D1757" s="3" t="s">
        <v>50</v>
      </c>
      <c r="E1757" s="3" t="s">
        <v>16981</v>
      </c>
      <c r="F1757" s="3" t="s">
        <v>3</v>
      </c>
      <c r="G1757" s="3">
        <v>2020</v>
      </c>
      <c r="H1757" s="3" t="s">
        <v>22118</v>
      </c>
      <c r="I1757" s="3">
        <v>129</v>
      </c>
      <c r="J1757" s="3" t="s">
        <v>21087</v>
      </c>
      <c r="K1757" s="3" t="s">
        <v>0</v>
      </c>
      <c r="N1757" s="3">
        <v>1750</v>
      </c>
      <c r="O1757" s="3" t="s">
        <v>21106</v>
      </c>
      <c r="P1757" s="3" t="s">
        <v>21112</v>
      </c>
      <c r="Q1757" s="3">
        <v>337</v>
      </c>
      <c r="R1757" s="8" t="str">
        <f t="shared" si="27"/>
        <v>*337*</v>
      </c>
    </row>
    <row r="1758" spans="1:18" ht="19.8">
      <c r="A1758" s="3" t="s">
        <v>16980</v>
      </c>
      <c r="B1758" s="3" t="s">
        <v>155</v>
      </c>
      <c r="C1758" s="3" t="s">
        <v>16979</v>
      </c>
      <c r="D1758" s="3" t="s">
        <v>50</v>
      </c>
      <c r="E1758" s="3" t="s">
        <v>16978</v>
      </c>
      <c r="F1758" s="3" t="s">
        <v>3</v>
      </c>
      <c r="G1758" s="3">
        <v>2017</v>
      </c>
      <c r="H1758" s="3" t="s">
        <v>22116</v>
      </c>
      <c r="I1758" s="3">
        <v>146</v>
      </c>
      <c r="J1758" s="3" t="s">
        <v>21099</v>
      </c>
      <c r="K1758" s="3" t="s">
        <v>1</v>
      </c>
      <c r="L1758" s="9">
        <v>45596</v>
      </c>
      <c r="M1758" s="9">
        <v>45596</v>
      </c>
      <c r="N1758" s="3">
        <v>1515</v>
      </c>
      <c r="O1758" s="3" t="s">
        <v>21106</v>
      </c>
      <c r="P1758" s="3" t="s">
        <v>21112</v>
      </c>
      <c r="Q1758" s="3">
        <v>211</v>
      </c>
      <c r="R1758" s="8" t="str">
        <f t="shared" si="27"/>
        <v>*211*</v>
      </c>
    </row>
    <row r="1759" spans="1:18" ht="19.8">
      <c r="A1759" s="3" t="s">
        <v>16977</v>
      </c>
      <c r="B1759" s="3" t="s">
        <v>218</v>
      </c>
      <c r="C1759" s="3" t="s">
        <v>16976</v>
      </c>
      <c r="D1759" s="3" t="s">
        <v>95</v>
      </c>
      <c r="E1759" s="3" t="s">
        <v>16975</v>
      </c>
      <c r="F1759" s="3" t="s">
        <v>9</v>
      </c>
      <c r="G1759" s="3">
        <v>2010</v>
      </c>
      <c r="H1759" s="3" t="s">
        <v>22118</v>
      </c>
      <c r="I1759" s="3">
        <v>231</v>
      </c>
      <c r="J1759" s="3" t="s">
        <v>21091</v>
      </c>
      <c r="K1759" s="3" t="s">
        <v>1</v>
      </c>
      <c r="L1759" s="9">
        <v>45048</v>
      </c>
      <c r="M1759" s="9">
        <v>45244</v>
      </c>
      <c r="N1759" s="3">
        <v>525</v>
      </c>
      <c r="O1759" s="3" t="s">
        <v>21105</v>
      </c>
      <c r="P1759" s="3" t="s">
        <v>21111</v>
      </c>
      <c r="Q1759" s="3">
        <v>286</v>
      </c>
      <c r="R1759" s="8" t="str">
        <f t="shared" si="27"/>
        <v>*286*</v>
      </c>
    </row>
    <row r="1760" spans="1:18" ht="19.8">
      <c r="A1760" s="3" t="s">
        <v>16974</v>
      </c>
      <c r="B1760" s="3" t="s">
        <v>256</v>
      </c>
      <c r="C1760" s="3" t="s">
        <v>16973</v>
      </c>
      <c r="D1760" s="3" t="s">
        <v>14</v>
      </c>
      <c r="E1760" s="3" t="s">
        <v>16972</v>
      </c>
      <c r="F1760" s="3" t="s">
        <v>9</v>
      </c>
      <c r="G1760" s="3">
        <v>2017</v>
      </c>
      <c r="H1760" s="3" t="s">
        <v>22118</v>
      </c>
      <c r="I1760" s="3">
        <v>380</v>
      </c>
      <c r="J1760" s="3" t="s">
        <v>21093</v>
      </c>
      <c r="K1760" s="3" t="s">
        <v>0</v>
      </c>
      <c r="N1760" s="3">
        <v>2440</v>
      </c>
      <c r="O1760" s="3" t="s">
        <v>21106</v>
      </c>
      <c r="P1760" s="3" t="s">
        <v>21114</v>
      </c>
      <c r="Q1760" s="3">
        <v>451</v>
      </c>
      <c r="R1760" s="8" t="str">
        <f t="shared" si="27"/>
        <v>*451*</v>
      </c>
    </row>
    <row r="1761" spans="1:18" ht="19.8">
      <c r="A1761" s="3" t="s">
        <v>16971</v>
      </c>
      <c r="B1761" s="3" t="s">
        <v>97</v>
      </c>
      <c r="C1761" s="3" t="s">
        <v>16970</v>
      </c>
      <c r="D1761" s="3" t="s">
        <v>95</v>
      </c>
      <c r="E1761" s="3" t="s">
        <v>16969</v>
      </c>
      <c r="F1761" s="3" t="s">
        <v>15</v>
      </c>
      <c r="G1761" s="3">
        <v>2020</v>
      </c>
      <c r="H1761" s="3" t="s">
        <v>22118</v>
      </c>
      <c r="I1761" s="3">
        <v>183</v>
      </c>
      <c r="J1761" s="3" t="s">
        <v>21092</v>
      </c>
      <c r="K1761" s="3" t="s">
        <v>0</v>
      </c>
      <c r="N1761" s="3">
        <v>790</v>
      </c>
      <c r="O1761" s="3" t="s">
        <v>21105</v>
      </c>
      <c r="P1761" s="3" t="s">
        <v>21113</v>
      </c>
      <c r="Q1761" s="3">
        <v>192</v>
      </c>
      <c r="R1761" s="8" t="str">
        <f t="shared" si="27"/>
        <v>*192*</v>
      </c>
    </row>
    <row r="1762" spans="1:18" ht="19.8">
      <c r="A1762" s="3" t="s">
        <v>16968</v>
      </c>
      <c r="B1762" s="3" t="s">
        <v>92</v>
      </c>
      <c r="C1762" s="3" t="s">
        <v>16967</v>
      </c>
      <c r="D1762" s="3" t="s">
        <v>25</v>
      </c>
      <c r="E1762" s="3" t="s">
        <v>16966</v>
      </c>
      <c r="F1762" s="3" t="s">
        <v>77</v>
      </c>
      <c r="G1762" s="3">
        <v>2014</v>
      </c>
      <c r="H1762" s="3" t="s">
        <v>22117</v>
      </c>
      <c r="I1762" s="3">
        <v>345</v>
      </c>
      <c r="J1762" s="3" t="s">
        <v>21099</v>
      </c>
      <c r="K1762" s="3" t="s">
        <v>0</v>
      </c>
      <c r="N1762" s="3">
        <v>2275</v>
      </c>
      <c r="O1762" s="3" t="s">
        <v>25</v>
      </c>
      <c r="P1762" s="3" t="s">
        <v>21112</v>
      </c>
      <c r="Q1762" s="3">
        <v>300</v>
      </c>
      <c r="R1762" s="8" t="str">
        <f t="shared" si="27"/>
        <v>*300*</v>
      </c>
    </row>
    <row r="1763" spans="1:18" ht="19.8">
      <c r="A1763" s="3" t="s">
        <v>16965</v>
      </c>
      <c r="B1763" s="3" t="s">
        <v>38</v>
      </c>
      <c r="C1763" s="3" t="s">
        <v>16964</v>
      </c>
      <c r="D1763" s="3" t="s">
        <v>36</v>
      </c>
      <c r="E1763" s="3" t="s">
        <v>16963</v>
      </c>
      <c r="F1763" s="3" t="s">
        <v>9</v>
      </c>
      <c r="G1763" s="3">
        <v>2007</v>
      </c>
      <c r="H1763" s="3" t="s">
        <v>22117</v>
      </c>
      <c r="I1763" s="3">
        <v>465</v>
      </c>
      <c r="J1763" s="3" t="s">
        <v>21097</v>
      </c>
      <c r="K1763" s="3" t="s">
        <v>1</v>
      </c>
      <c r="L1763" s="9">
        <v>45652</v>
      </c>
      <c r="M1763" s="9">
        <v>45708</v>
      </c>
      <c r="N1763" s="3">
        <v>2365</v>
      </c>
      <c r="O1763" s="3" t="s">
        <v>21106</v>
      </c>
      <c r="P1763" s="3" t="s">
        <v>21113</v>
      </c>
      <c r="Q1763" s="3">
        <v>214</v>
      </c>
      <c r="R1763" s="8" t="str">
        <f t="shared" si="27"/>
        <v>*214*</v>
      </c>
    </row>
    <row r="1764" spans="1:18" ht="19.8">
      <c r="A1764" s="3" t="s">
        <v>16962</v>
      </c>
      <c r="B1764" s="3" t="s">
        <v>92</v>
      </c>
      <c r="C1764" s="3" t="s">
        <v>16961</v>
      </c>
      <c r="D1764" s="3" t="s">
        <v>25</v>
      </c>
      <c r="E1764" s="3" t="s">
        <v>16960</v>
      </c>
      <c r="F1764" s="3" t="s">
        <v>48</v>
      </c>
      <c r="G1764" s="3">
        <v>2018</v>
      </c>
      <c r="H1764" s="3" t="s">
        <v>22117</v>
      </c>
      <c r="I1764" s="3">
        <v>292</v>
      </c>
      <c r="J1764" s="3" t="s">
        <v>21092</v>
      </c>
      <c r="K1764" s="3" t="s">
        <v>0</v>
      </c>
      <c r="N1764" s="3">
        <v>2360</v>
      </c>
      <c r="O1764" s="3" t="s">
        <v>25</v>
      </c>
      <c r="P1764" s="3" t="s">
        <v>21114</v>
      </c>
      <c r="Q1764" s="3">
        <v>150</v>
      </c>
      <c r="R1764" s="8" t="str">
        <f t="shared" si="27"/>
        <v>*150*</v>
      </c>
    </row>
    <row r="1765" spans="1:18" ht="19.8">
      <c r="A1765" s="3" t="s">
        <v>16959</v>
      </c>
      <c r="B1765" s="3" t="s">
        <v>160</v>
      </c>
      <c r="C1765" s="3" t="s">
        <v>16958</v>
      </c>
      <c r="D1765" s="3" t="s">
        <v>31</v>
      </c>
      <c r="E1765" s="3" t="s">
        <v>16957</v>
      </c>
      <c r="F1765" s="3" t="s">
        <v>29</v>
      </c>
      <c r="G1765" s="3">
        <v>2010</v>
      </c>
      <c r="H1765" s="3" t="s">
        <v>22117</v>
      </c>
      <c r="I1765" s="3">
        <v>225</v>
      </c>
      <c r="J1765" s="3" t="s">
        <v>21093</v>
      </c>
      <c r="K1765" s="3" t="s">
        <v>1</v>
      </c>
      <c r="L1765" s="9">
        <v>45595</v>
      </c>
      <c r="M1765" s="9">
        <v>45649</v>
      </c>
      <c r="N1765" s="3">
        <v>2275</v>
      </c>
      <c r="O1765" s="3" t="s">
        <v>21106</v>
      </c>
      <c r="P1765" s="3" t="s">
        <v>21114</v>
      </c>
      <c r="Q1765" s="3">
        <v>444</v>
      </c>
      <c r="R1765" s="8" t="str">
        <f t="shared" si="27"/>
        <v>*444*</v>
      </c>
    </row>
    <row r="1766" spans="1:18" ht="19.8">
      <c r="A1766" s="3" t="s">
        <v>16956</v>
      </c>
      <c r="B1766" s="3" t="s">
        <v>7</v>
      </c>
      <c r="C1766" s="3" t="s">
        <v>16955</v>
      </c>
      <c r="D1766" s="3" t="s">
        <v>5</v>
      </c>
      <c r="E1766" s="3" t="s">
        <v>16954</v>
      </c>
      <c r="F1766" s="3" t="s">
        <v>3</v>
      </c>
      <c r="G1766" s="3">
        <v>2024</v>
      </c>
      <c r="H1766" s="3" t="s">
        <v>22118</v>
      </c>
      <c r="I1766" s="3">
        <v>344</v>
      </c>
      <c r="J1766" s="3" t="s">
        <v>21089</v>
      </c>
      <c r="K1766" s="3" t="s">
        <v>1</v>
      </c>
      <c r="L1766" s="9">
        <v>45373</v>
      </c>
      <c r="M1766" s="9">
        <v>45581</v>
      </c>
      <c r="N1766" s="3">
        <v>820</v>
      </c>
      <c r="O1766" s="3" t="s">
        <v>21106</v>
      </c>
      <c r="P1766" s="3" t="s">
        <v>21114</v>
      </c>
      <c r="Q1766" s="3">
        <v>266</v>
      </c>
      <c r="R1766" s="8" t="str">
        <f t="shared" si="27"/>
        <v>*266*</v>
      </c>
    </row>
    <row r="1767" spans="1:18" ht="19.8">
      <c r="A1767" s="3" t="s">
        <v>16953</v>
      </c>
      <c r="B1767" s="3" t="s">
        <v>171</v>
      </c>
      <c r="C1767" s="3" t="s">
        <v>16952</v>
      </c>
      <c r="D1767" s="3" t="s">
        <v>141</v>
      </c>
      <c r="E1767" s="3" t="s">
        <v>16951</v>
      </c>
      <c r="F1767" s="3" t="s">
        <v>9</v>
      </c>
      <c r="G1767" s="3">
        <v>2017</v>
      </c>
      <c r="H1767" s="3" t="s">
        <v>22118</v>
      </c>
      <c r="I1767" s="3">
        <v>491</v>
      </c>
      <c r="J1767" s="3" t="s">
        <v>21083</v>
      </c>
      <c r="K1767" s="3" t="s">
        <v>1</v>
      </c>
      <c r="L1767" s="9">
        <v>45302</v>
      </c>
      <c r="M1767" s="9">
        <v>45462</v>
      </c>
      <c r="N1767" s="3">
        <v>2485</v>
      </c>
      <c r="O1767" s="3" t="s">
        <v>25</v>
      </c>
      <c r="P1767" s="3" t="s">
        <v>21111</v>
      </c>
      <c r="Q1767" s="3">
        <v>313</v>
      </c>
      <c r="R1767" s="8" t="str">
        <f t="shared" si="27"/>
        <v>*313*</v>
      </c>
    </row>
    <row r="1768" spans="1:18" ht="19.8">
      <c r="A1768" s="3" t="s">
        <v>16950</v>
      </c>
      <c r="B1768" s="3" t="s">
        <v>426</v>
      </c>
      <c r="C1768" s="3" t="s">
        <v>16949</v>
      </c>
      <c r="D1768" s="3" t="s">
        <v>95</v>
      </c>
      <c r="E1768" s="3" t="s">
        <v>16948</v>
      </c>
      <c r="F1768" s="3" t="s">
        <v>48</v>
      </c>
      <c r="G1768" s="3">
        <v>2021</v>
      </c>
      <c r="H1768" s="3" t="s">
        <v>22116</v>
      </c>
      <c r="I1768" s="3">
        <v>110</v>
      </c>
      <c r="J1768" s="3" t="s">
        <v>21094</v>
      </c>
      <c r="K1768" s="3" t="s">
        <v>1</v>
      </c>
      <c r="L1768" s="9">
        <v>45537</v>
      </c>
      <c r="M1768" s="9">
        <v>45631</v>
      </c>
      <c r="N1768" s="3">
        <v>2250</v>
      </c>
      <c r="O1768" s="3" t="s">
        <v>21105</v>
      </c>
      <c r="P1768" s="3" t="s">
        <v>21112</v>
      </c>
      <c r="Q1768" s="3">
        <v>165</v>
      </c>
      <c r="R1768" s="8" t="str">
        <f t="shared" si="27"/>
        <v>*165*</v>
      </c>
    </row>
    <row r="1769" spans="1:18" ht="19.8">
      <c r="A1769" s="3" t="s">
        <v>16947</v>
      </c>
      <c r="B1769" s="3" t="s">
        <v>304</v>
      </c>
      <c r="C1769" s="3" t="s">
        <v>16946</v>
      </c>
      <c r="D1769" s="3" t="s">
        <v>123</v>
      </c>
      <c r="E1769" s="3" t="s">
        <v>16945</v>
      </c>
      <c r="F1769" s="3" t="s">
        <v>9</v>
      </c>
      <c r="G1769" s="3">
        <v>2019</v>
      </c>
      <c r="H1769" s="3" t="s">
        <v>22118</v>
      </c>
      <c r="I1769" s="3">
        <v>253</v>
      </c>
      <c r="J1769" s="3" t="s">
        <v>21094</v>
      </c>
      <c r="K1769" s="3" t="s">
        <v>0</v>
      </c>
      <c r="N1769" s="3">
        <v>425</v>
      </c>
      <c r="O1769" s="3" t="s">
        <v>21106</v>
      </c>
      <c r="P1769" s="3" t="s">
        <v>21114</v>
      </c>
      <c r="Q1769" s="3">
        <v>196</v>
      </c>
      <c r="R1769" s="8" t="str">
        <f t="shared" si="27"/>
        <v>*196*</v>
      </c>
    </row>
    <row r="1770" spans="1:18" ht="19.8">
      <c r="A1770" s="3" t="s">
        <v>16944</v>
      </c>
      <c r="B1770" s="3" t="s">
        <v>125</v>
      </c>
      <c r="C1770" s="3" t="s">
        <v>16943</v>
      </c>
      <c r="D1770" s="3" t="s">
        <v>123</v>
      </c>
      <c r="E1770" s="3" t="s">
        <v>16942</v>
      </c>
      <c r="F1770" s="3" t="s">
        <v>48</v>
      </c>
      <c r="G1770" s="3">
        <v>2024</v>
      </c>
      <c r="H1770" s="3" t="s">
        <v>22117</v>
      </c>
      <c r="I1770" s="3">
        <v>430</v>
      </c>
      <c r="J1770" s="3" t="s">
        <v>21101</v>
      </c>
      <c r="K1770" s="3" t="s">
        <v>0</v>
      </c>
      <c r="N1770" s="3">
        <v>2105</v>
      </c>
      <c r="O1770" s="3" t="s">
        <v>21106</v>
      </c>
      <c r="P1770" s="3" t="s">
        <v>21114</v>
      </c>
      <c r="Q1770" s="3">
        <v>443</v>
      </c>
      <c r="R1770" s="8" t="str">
        <f t="shared" si="27"/>
        <v>*443*</v>
      </c>
    </row>
    <row r="1771" spans="1:18" ht="19.8">
      <c r="A1771" s="3" t="s">
        <v>16941</v>
      </c>
      <c r="B1771" s="3" t="s">
        <v>43</v>
      </c>
      <c r="C1771" s="3" t="s">
        <v>16940</v>
      </c>
      <c r="D1771" s="3" t="s">
        <v>41</v>
      </c>
      <c r="E1771" s="3" t="s">
        <v>16939</v>
      </c>
      <c r="F1771" s="3" t="s">
        <v>15</v>
      </c>
      <c r="G1771" s="3">
        <v>2023</v>
      </c>
      <c r="H1771" s="3" t="s">
        <v>22116</v>
      </c>
      <c r="I1771" s="3">
        <v>427</v>
      </c>
      <c r="J1771" s="3" t="s">
        <v>21093</v>
      </c>
      <c r="K1771" s="3" t="s">
        <v>0</v>
      </c>
      <c r="N1771" s="3">
        <v>1620</v>
      </c>
      <c r="O1771" s="3" t="s">
        <v>21106</v>
      </c>
      <c r="P1771" s="3" t="s">
        <v>21111</v>
      </c>
      <c r="Q1771" s="3">
        <v>334</v>
      </c>
      <c r="R1771" s="8" t="str">
        <f t="shared" si="27"/>
        <v>*334*</v>
      </c>
    </row>
    <row r="1772" spans="1:18" ht="19.8">
      <c r="A1772" s="3" t="s">
        <v>16938</v>
      </c>
      <c r="B1772" s="3" t="s">
        <v>147</v>
      </c>
      <c r="C1772" s="3" t="s">
        <v>16937</v>
      </c>
      <c r="D1772" s="3" t="s">
        <v>5</v>
      </c>
      <c r="E1772" s="3" t="s">
        <v>16936</v>
      </c>
      <c r="F1772" s="3" t="s">
        <v>77</v>
      </c>
      <c r="G1772" s="3">
        <v>2005</v>
      </c>
      <c r="H1772" s="3" t="s">
        <v>22116</v>
      </c>
      <c r="I1772" s="3">
        <v>292</v>
      </c>
      <c r="J1772" s="3" t="s">
        <v>21089</v>
      </c>
      <c r="K1772" s="3" t="s">
        <v>1</v>
      </c>
      <c r="L1772" s="9">
        <v>45326</v>
      </c>
      <c r="M1772" s="9">
        <v>45679</v>
      </c>
      <c r="N1772" s="3">
        <v>1085</v>
      </c>
      <c r="O1772" s="3" t="s">
        <v>21106</v>
      </c>
      <c r="P1772" s="3" t="s">
        <v>21111</v>
      </c>
      <c r="Q1772" s="3">
        <v>335</v>
      </c>
      <c r="R1772" s="8" t="str">
        <f t="shared" si="27"/>
        <v>*335*</v>
      </c>
    </row>
    <row r="1773" spans="1:18" ht="19.8">
      <c r="A1773" s="3" t="s">
        <v>16935</v>
      </c>
      <c r="B1773" s="3" t="s">
        <v>27</v>
      </c>
      <c r="C1773" s="3" t="s">
        <v>16934</v>
      </c>
      <c r="D1773" s="3" t="s">
        <v>25</v>
      </c>
      <c r="E1773" s="3" t="s">
        <v>16933</v>
      </c>
      <c r="F1773" s="3" t="s">
        <v>29</v>
      </c>
      <c r="G1773" s="3">
        <v>2024</v>
      </c>
      <c r="H1773" s="3" t="s">
        <v>22116</v>
      </c>
      <c r="I1773" s="3">
        <v>444</v>
      </c>
      <c r="J1773" s="3" t="s">
        <v>21086</v>
      </c>
      <c r="K1773" s="3" t="s">
        <v>0</v>
      </c>
      <c r="N1773" s="3">
        <v>1925</v>
      </c>
      <c r="O1773" s="3" t="s">
        <v>25</v>
      </c>
      <c r="P1773" s="3" t="s">
        <v>21112</v>
      </c>
      <c r="Q1773" s="3">
        <v>109</v>
      </c>
      <c r="R1773" s="8" t="str">
        <f t="shared" si="27"/>
        <v>*109*</v>
      </c>
    </row>
    <row r="1774" spans="1:18" ht="19.8">
      <c r="A1774" s="3" t="s">
        <v>16932</v>
      </c>
      <c r="B1774" s="3" t="s">
        <v>56</v>
      </c>
      <c r="C1774" s="3" t="s">
        <v>16931</v>
      </c>
      <c r="D1774" s="3" t="s">
        <v>50</v>
      </c>
      <c r="E1774" s="3" t="s">
        <v>16930</v>
      </c>
      <c r="F1774" s="3" t="s">
        <v>29</v>
      </c>
      <c r="G1774" s="3">
        <v>2024</v>
      </c>
      <c r="H1774" s="3" t="s">
        <v>22118</v>
      </c>
      <c r="I1774" s="3">
        <v>152</v>
      </c>
      <c r="J1774" s="3" t="s">
        <v>21092</v>
      </c>
      <c r="K1774" s="3" t="s">
        <v>0</v>
      </c>
      <c r="N1774" s="3">
        <v>2130</v>
      </c>
      <c r="O1774" s="3" t="s">
        <v>21106</v>
      </c>
      <c r="P1774" s="3" t="s">
        <v>21111</v>
      </c>
      <c r="Q1774" s="3">
        <v>404</v>
      </c>
      <c r="R1774" s="8" t="str">
        <f t="shared" si="27"/>
        <v>*404*</v>
      </c>
    </row>
    <row r="1775" spans="1:18" ht="19.8">
      <c r="A1775" s="3" t="s">
        <v>16929</v>
      </c>
      <c r="B1775" s="3" t="s">
        <v>478</v>
      </c>
      <c r="C1775" s="3" t="s">
        <v>16928</v>
      </c>
      <c r="D1775" s="3" t="s">
        <v>95</v>
      </c>
      <c r="E1775" s="3" t="s">
        <v>16927</v>
      </c>
      <c r="F1775" s="3" t="s">
        <v>29</v>
      </c>
      <c r="G1775" s="3">
        <v>2022</v>
      </c>
      <c r="H1775" s="3" t="s">
        <v>22116</v>
      </c>
      <c r="I1775" s="3">
        <v>123</v>
      </c>
      <c r="J1775" s="3" t="s">
        <v>21085</v>
      </c>
      <c r="K1775" s="3" t="s">
        <v>1</v>
      </c>
      <c r="L1775" s="9">
        <v>45470</v>
      </c>
      <c r="M1775" s="9">
        <v>45679</v>
      </c>
      <c r="N1775" s="3">
        <v>1240</v>
      </c>
      <c r="O1775" s="3" t="s">
        <v>21105</v>
      </c>
      <c r="P1775" s="3" t="s">
        <v>21114</v>
      </c>
      <c r="Q1775" s="3">
        <v>281</v>
      </c>
      <c r="R1775" s="8" t="str">
        <f t="shared" si="27"/>
        <v>*281*</v>
      </c>
    </row>
    <row r="1776" spans="1:18" ht="19.8">
      <c r="A1776" s="3" t="s">
        <v>16926</v>
      </c>
      <c r="B1776" s="3" t="s">
        <v>160</v>
      </c>
      <c r="C1776" s="3" t="s">
        <v>16925</v>
      </c>
      <c r="D1776" s="3" t="s">
        <v>31</v>
      </c>
      <c r="E1776" s="3" t="s">
        <v>16924</v>
      </c>
      <c r="F1776" s="3" t="s">
        <v>29</v>
      </c>
      <c r="G1776" s="3">
        <v>2019</v>
      </c>
      <c r="H1776" s="3" t="s">
        <v>22118</v>
      </c>
      <c r="I1776" s="3">
        <v>217</v>
      </c>
      <c r="J1776" s="3" t="s">
        <v>21090</v>
      </c>
      <c r="K1776" s="3" t="s">
        <v>0</v>
      </c>
      <c r="N1776" s="3">
        <v>1435</v>
      </c>
      <c r="O1776" s="3" t="s">
        <v>21106</v>
      </c>
      <c r="P1776" s="3" t="s">
        <v>21111</v>
      </c>
      <c r="Q1776" s="3">
        <v>139</v>
      </c>
      <c r="R1776" s="8" t="str">
        <f t="shared" si="27"/>
        <v>*139*</v>
      </c>
    </row>
    <row r="1777" spans="1:18" ht="19.8">
      <c r="A1777" s="3" t="s">
        <v>16923</v>
      </c>
      <c r="B1777" s="3" t="s">
        <v>151</v>
      </c>
      <c r="C1777" s="3" t="s">
        <v>16922</v>
      </c>
      <c r="D1777" s="3" t="s">
        <v>82</v>
      </c>
      <c r="E1777" s="3" t="s">
        <v>16921</v>
      </c>
      <c r="F1777" s="3" t="s">
        <v>77</v>
      </c>
      <c r="G1777" s="3">
        <v>2010</v>
      </c>
      <c r="H1777" s="3" t="s">
        <v>22118</v>
      </c>
      <c r="I1777" s="3">
        <v>383</v>
      </c>
      <c r="J1777" s="3" t="s">
        <v>21102</v>
      </c>
      <c r="K1777" s="3" t="s">
        <v>0</v>
      </c>
      <c r="N1777" s="3">
        <v>2450</v>
      </c>
      <c r="O1777" s="3" t="s">
        <v>21105</v>
      </c>
      <c r="P1777" s="3" t="s">
        <v>21112</v>
      </c>
      <c r="Q1777" s="3">
        <v>282</v>
      </c>
      <c r="R1777" s="8" t="str">
        <f t="shared" si="27"/>
        <v>*282*</v>
      </c>
    </row>
    <row r="1778" spans="1:18" ht="19.8">
      <c r="A1778" s="3" t="s">
        <v>16920</v>
      </c>
      <c r="B1778" s="3" t="s">
        <v>52</v>
      </c>
      <c r="C1778" s="3" t="s">
        <v>16919</v>
      </c>
      <c r="D1778" s="3" t="s">
        <v>50</v>
      </c>
      <c r="E1778" s="3" t="s">
        <v>16918</v>
      </c>
      <c r="F1778" s="3" t="s">
        <v>77</v>
      </c>
      <c r="G1778" s="3">
        <v>2022</v>
      </c>
      <c r="H1778" s="3" t="s">
        <v>22118</v>
      </c>
      <c r="I1778" s="3">
        <v>352</v>
      </c>
      <c r="J1778" s="3" t="s">
        <v>21102</v>
      </c>
      <c r="K1778" s="3" t="s">
        <v>0</v>
      </c>
      <c r="N1778" s="3">
        <v>2110</v>
      </c>
      <c r="O1778" s="3" t="s">
        <v>21106</v>
      </c>
      <c r="P1778" s="3" t="s">
        <v>21111</v>
      </c>
      <c r="Q1778" s="3">
        <v>244</v>
      </c>
      <c r="R1778" s="8" t="str">
        <f t="shared" si="27"/>
        <v>*244*</v>
      </c>
    </row>
    <row r="1779" spans="1:18" ht="19.8">
      <c r="A1779" s="3" t="s">
        <v>16917</v>
      </c>
      <c r="B1779" s="3" t="s">
        <v>18</v>
      </c>
      <c r="C1779" s="3" t="s">
        <v>16916</v>
      </c>
      <c r="D1779" s="3" t="s">
        <v>14</v>
      </c>
      <c r="E1779" s="3" t="s">
        <v>16915</v>
      </c>
      <c r="F1779" s="3" t="s">
        <v>77</v>
      </c>
      <c r="G1779" s="3">
        <v>2018</v>
      </c>
      <c r="H1779" s="3" t="s">
        <v>22117</v>
      </c>
      <c r="I1779" s="3">
        <v>126</v>
      </c>
      <c r="J1779" s="3" t="s">
        <v>21087</v>
      </c>
      <c r="K1779" s="3" t="s">
        <v>1</v>
      </c>
      <c r="L1779" s="9">
        <v>45011</v>
      </c>
      <c r="M1779" s="9">
        <v>45170</v>
      </c>
      <c r="N1779" s="3">
        <v>1355</v>
      </c>
      <c r="O1779" s="3" t="s">
        <v>21106</v>
      </c>
      <c r="P1779" s="3" t="s">
        <v>21112</v>
      </c>
      <c r="Q1779" s="3">
        <v>429</v>
      </c>
      <c r="R1779" s="8" t="str">
        <f t="shared" si="27"/>
        <v>*429*</v>
      </c>
    </row>
    <row r="1780" spans="1:18" ht="19.8">
      <c r="A1780" s="3" t="s">
        <v>16914</v>
      </c>
      <c r="B1780" s="3" t="s">
        <v>426</v>
      </c>
      <c r="C1780" s="3" t="s">
        <v>16913</v>
      </c>
      <c r="D1780" s="3" t="s">
        <v>95</v>
      </c>
      <c r="E1780" s="3" t="s">
        <v>16912</v>
      </c>
      <c r="F1780" s="3" t="s">
        <v>48</v>
      </c>
      <c r="G1780" s="3">
        <v>2011</v>
      </c>
      <c r="H1780" s="3" t="s">
        <v>22117</v>
      </c>
      <c r="I1780" s="3">
        <v>247</v>
      </c>
      <c r="J1780" s="3" t="s">
        <v>21095</v>
      </c>
      <c r="K1780" s="3" t="s">
        <v>0</v>
      </c>
      <c r="N1780" s="3">
        <v>2100</v>
      </c>
      <c r="O1780" s="3" t="s">
        <v>21105</v>
      </c>
      <c r="P1780" s="3" t="s">
        <v>21112</v>
      </c>
      <c r="Q1780" s="3">
        <v>164</v>
      </c>
      <c r="R1780" s="8" t="str">
        <f t="shared" si="27"/>
        <v>*164*</v>
      </c>
    </row>
    <row r="1781" spans="1:18" ht="19.8">
      <c r="A1781" s="3" t="s">
        <v>16911</v>
      </c>
      <c r="B1781" s="3" t="s">
        <v>433</v>
      </c>
      <c r="C1781" s="3" t="s">
        <v>16910</v>
      </c>
      <c r="D1781" s="3" t="s">
        <v>123</v>
      </c>
      <c r="E1781" s="3" t="s">
        <v>16909</v>
      </c>
      <c r="F1781" s="3" t="s">
        <v>15</v>
      </c>
      <c r="G1781" s="3">
        <v>2023</v>
      </c>
      <c r="H1781" s="3" t="s">
        <v>22117</v>
      </c>
      <c r="I1781" s="3">
        <v>346</v>
      </c>
      <c r="J1781" s="3" t="s">
        <v>21099</v>
      </c>
      <c r="K1781" s="3" t="s">
        <v>0</v>
      </c>
      <c r="N1781" s="3">
        <v>1460</v>
      </c>
      <c r="O1781" s="3" t="s">
        <v>21106</v>
      </c>
      <c r="P1781" s="3" t="s">
        <v>21112</v>
      </c>
      <c r="Q1781" s="3">
        <v>339</v>
      </c>
      <c r="R1781" s="8" t="str">
        <f t="shared" si="27"/>
        <v>*339*</v>
      </c>
    </row>
    <row r="1782" spans="1:18" ht="19.8">
      <c r="A1782" s="3" t="s">
        <v>16908</v>
      </c>
      <c r="B1782" s="3" t="s">
        <v>60</v>
      </c>
      <c r="C1782" s="3" t="s">
        <v>16907</v>
      </c>
      <c r="D1782" s="3" t="s">
        <v>41</v>
      </c>
      <c r="E1782" s="3" t="s">
        <v>16906</v>
      </c>
      <c r="F1782" s="3" t="s">
        <v>3</v>
      </c>
      <c r="G1782" s="3">
        <v>2006</v>
      </c>
      <c r="H1782" s="3" t="s">
        <v>22117</v>
      </c>
      <c r="I1782" s="3">
        <v>233</v>
      </c>
      <c r="J1782" s="3" t="s">
        <v>21102</v>
      </c>
      <c r="K1782" s="3" t="s">
        <v>0</v>
      </c>
      <c r="N1782" s="3">
        <v>1885</v>
      </c>
      <c r="O1782" s="3" t="s">
        <v>21106</v>
      </c>
      <c r="P1782" s="3" t="s">
        <v>21111</v>
      </c>
      <c r="Q1782" s="3">
        <v>109</v>
      </c>
      <c r="R1782" s="8" t="str">
        <f t="shared" si="27"/>
        <v>*109*</v>
      </c>
    </row>
    <row r="1783" spans="1:18" ht="19.8">
      <c r="A1783" s="3" t="s">
        <v>16905</v>
      </c>
      <c r="B1783" s="3" t="s">
        <v>65</v>
      </c>
      <c r="C1783" s="3" t="s">
        <v>16904</v>
      </c>
      <c r="D1783" s="3" t="s">
        <v>63</v>
      </c>
      <c r="E1783" s="3" t="s">
        <v>16903</v>
      </c>
      <c r="F1783" s="3" t="s">
        <v>9</v>
      </c>
      <c r="G1783" s="3">
        <v>2021</v>
      </c>
      <c r="H1783" s="3" t="s">
        <v>22118</v>
      </c>
      <c r="I1783" s="3">
        <v>346</v>
      </c>
      <c r="J1783" s="3" t="s">
        <v>21102</v>
      </c>
      <c r="K1783" s="3" t="s">
        <v>0</v>
      </c>
      <c r="N1783" s="3">
        <v>1350</v>
      </c>
      <c r="O1783" s="3" t="s">
        <v>21106</v>
      </c>
      <c r="P1783" s="3" t="s">
        <v>21114</v>
      </c>
      <c r="Q1783" s="3">
        <v>276</v>
      </c>
      <c r="R1783" s="8" t="str">
        <f t="shared" si="27"/>
        <v>*276*</v>
      </c>
    </row>
    <row r="1784" spans="1:18" ht="19.8">
      <c r="A1784" s="3" t="s">
        <v>16902</v>
      </c>
      <c r="B1784" s="3" t="s">
        <v>478</v>
      </c>
      <c r="C1784" s="3" t="s">
        <v>15410</v>
      </c>
      <c r="D1784" s="3" t="s">
        <v>95</v>
      </c>
      <c r="E1784" s="3" t="s">
        <v>16901</v>
      </c>
      <c r="F1784" s="3" t="s">
        <v>3</v>
      </c>
      <c r="G1784" s="3">
        <v>2022</v>
      </c>
      <c r="H1784" s="3" t="s">
        <v>22118</v>
      </c>
      <c r="I1784" s="3">
        <v>405</v>
      </c>
      <c r="J1784" s="3" t="s">
        <v>21100</v>
      </c>
      <c r="K1784" s="3" t="s">
        <v>0</v>
      </c>
      <c r="N1784" s="3">
        <v>905</v>
      </c>
      <c r="O1784" s="3" t="s">
        <v>21105</v>
      </c>
      <c r="P1784" s="3" t="s">
        <v>21113</v>
      </c>
      <c r="Q1784" s="3">
        <v>164</v>
      </c>
      <c r="R1784" s="8" t="str">
        <f t="shared" si="27"/>
        <v>*164*</v>
      </c>
    </row>
    <row r="1785" spans="1:18" ht="19.8">
      <c r="A1785" s="3" t="s">
        <v>16900</v>
      </c>
      <c r="B1785" s="3" t="s">
        <v>52</v>
      </c>
      <c r="C1785" s="3" t="s">
        <v>16899</v>
      </c>
      <c r="D1785" s="3" t="s">
        <v>50</v>
      </c>
      <c r="E1785" s="3" t="s">
        <v>16898</v>
      </c>
      <c r="F1785" s="3" t="s">
        <v>9</v>
      </c>
      <c r="G1785" s="3">
        <v>2024</v>
      </c>
      <c r="H1785" s="3" t="s">
        <v>22116</v>
      </c>
      <c r="I1785" s="3">
        <v>311</v>
      </c>
      <c r="J1785" s="3" t="s">
        <v>21091</v>
      </c>
      <c r="K1785" s="3" t="s">
        <v>0</v>
      </c>
      <c r="N1785" s="3">
        <v>1510</v>
      </c>
      <c r="O1785" s="3" t="s">
        <v>21106</v>
      </c>
      <c r="P1785" s="3" t="s">
        <v>21112</v>
      </c>
      <c r="Q1785" s="3">
        <v>184</v>
      </c>
      <c r="R1785" s="8" t="str">
        <f t="shared" si="27"/>
        <v>*184*</v>
      </c>
    </row>
    <row r="1786" spans="1:18" ht="19.8">
      <c r="A1786" s="3" t="s">
        <v>16897</v>
      </c>
      <c r="B1786" s="3" t="s">
        <v>104</v>
      </c>
      <c r="C1786" s="3" t="s">
        <v>16896</v>
      </c>
      <c r="D1786" s="3" t="s">
        <v>25</v>
      </c>
      <c r="E1786" s="3" t="s">
        <v>16895</v>
      </c>
      <c r="F1786" s="3" t="s">
        <v>48</v>
      </c>
      <c r="G1786" s="3">
        <v>2018</v>
      </c>
      <c r="H1786" s="3" t="s">
        <v>22118</v>
      </c>
      <c r="I1786" s="3">
        <v>175</v>
      </c>
      <c r="J1786" s="3" t="s">
        <v>21088</v>
      </c>
      <c r="K1786" s="3" t="s">
        <v>1</v>
      </c>
      <c r="L1786" s="9">
        <v>45463</v>
      </c>
      <c r="M1786" s="9">
        <v>45508</v>
      </c>
      <c r="N1786" s="3">
        <v>875</v>
      </c>
      <c r="O1786" s="3" t="s">
        <v>25</v>
      </c>
      <c r="P1786" s="3" t="s">
        <v>21113</v>
      </c>
      <c r="Q1786" s="3">
        <v>157</v>
      </c>
      <c r="R1786" s="8" t="str">
        <f t="shared" si="27"/>
        <v>*157*</v>
      </c>
    </row>
    <row r="1787" spans="1:18" ht="19.8">
      <c r="A1787" s="3" t="s">
        <v>16894</v>
      </c>
      <c r="B1787" s="3" t="s">
        <v>455</v>
      </c>
      <c r="C1787" s="3" t="s">
        <v>16893</v>
      </c>
      <c r="D1787" s="3" t="s">
        <v>14</v>
      </c>
      <c r="E1787" s="3" t="s">
        <v>16892</v>
      </c>
      <c r="F1787" s="3" t="s">
        <v>77</v>
      </c>
      <c r="G1787" s="3">
        <v>2008</v>
      </c>
      <c r="H1787" s="3" t="s">
        <v>22118</v>
      </c>
      <c r="I1787" s="3">
        <v>315</v>
      </c>
      <c r="J1787" s="3" t="s">
        <v>21086</v>
      </c>
      <c r="K1787" s="3" t="s">
        <v>1</v>
      </c>
      <c r="L1787" s="9">
        <v>45380</v>
      </c>
      <c r="M1787" s="9">
        <v>45655</v>
      </c>
      <c r="N1787" s="3">
        <v>990</v>
      </c>
      <c r="O1787" s="3" t="s">
        <v>21106</v>
      </c>
      <c r="P1787" s="3" t="s">
        <v>21114</v>
      </c>
      <c r="Q1787" s="3">
        <v>134</v>
      </c>
      <c r="R1787" s="8" t="str">
        <f t="shared" si="27"/>
        <v>*134*</v>
      </c>
    </row>
    <row r="1788" spans="1:18" ht="19.8">
      <c r="A1788" s="3" t="s">
        <v>16891</v>
      </c>
      <c r="B1788" s="3" t="s">
        <v>12</v>
      </c>
      <c r="C1788" s="3" t="s">
        <v>16890</v>
      </c>
      <c r="D1788" s="3" t="s">
        <v>2</v>
      </c>
      <c r="E1788" s="3" t="s">
        <v>16889</v>
      </c>
      <c r="F1788" s="3" t="s">
        <v>48</v>
      </c>
      <c r="G1788" s="3">
        <v>2007</v>
      </c>
      <c r="H1788" s="3" t="s">
        <v>22118</v>
      </c>
      <c r="I1788" s="3">
        <v>157</v>
      </c>
      <c r="J1788" s="3" t="s">
        <v>21100</v>
      </c>
      <c r="K1788" s="3" t="s">
        <v>0</v>
      </c>
      <c r="N1788" s="3">
        <v>2385</v>
      </c>
      <c r="O1788" s="3" t="s">
        <v>21073</v>
      </c>
      <c r="P1788" s="3" t="s">
        <v>21114</v>
      </c>
      <c r="Q1788" s="3">
        <v>241</v>
      </c>
      <c r="R1788" s="8" t="str">
        <f t="shared" si="27"/>
        <v>*241*</v>
      </c>
    </row>
    <row r="1789" spans="1:18" ht="19.8">
      <c r="A1789" s="3" t="s">
        <v>16888</v>
      </c>
      <c r="B1789" s="3" t="s">
        <v>52</v>
      </c>
      <c r="C1789" s="3" t="s">
        <v>16887</v>
      </c>
      <c r="D1789" s="3" t="s">
        <v>50</v>
      </c>
      <c r="E1789" s="3" t="s">
        <v>16886</v>
      </c>
      <c r="F1789" s="3" t="s">
        <v>3</v>
      </c>
      <c r="G1789" s="3">
        <v>2023</v>
      </c>
      <c r="H1789" s="3" t="s">
        <v>22117</v>
      </c>
      <c r="I1789" s="3">
        <v>108</v>
      </c>
      <c r="J1789" s="3" t="s">
        <v>21085</v>
      </c>
      <c r="K1789" s="3" t="s">
        <v>1</v>
      </c>
      <c r="L1789" s="9">
        <v>45106</v>
      </c>
      <c r="M1789" s="9">
        <v>45147</v>
      </c>
      <c r="N1789" s="3">
        <v>1720</v>
      </c>
      <c r="O1789" s="3" t="s">
        <v>21106</v>
      </c>
      <c r="P1789" s="3" t="s">
        <v>21114</v>
      </c>
      <c r="Q1789" s="3">
        <v>375</v>
      </c>
      <c r="R1789" s="8" t="str">
        <f t="shared" si="27"/>
        <v>*375*</v>
      </c>
    </row>
    <row r="1790" spans="1:18" ht="19.8">
      <c r="A1790" s="3" t="s">
        <v>16885</v>
      </c>
      <c r="B1790" s="3" t="s">
        <v>138</v>
      </c>
      <c r="C1790" s="3" t="s">
        <v>16884</v>
      </c>
      <c r="D1790" s="3" t="s">
        <v>2</v>
      </c>
      <c r="E1790" s="3" t="s">
        <v>16883</v>
      </c>
      <c r="F1790" s="3" t="s">
        <v>15</v>
      </c>
      <c r="G1790" s="3">
        <v>2017</v>
      </c>
      <c r="H1790" s="3" t="s">
        <v>22117</v>
      </c>
      <c r="I1790" s="3">
        <v>81</v>
      </c>
      <c r="J1790" s="3" t="s">
        <v>21090</v>
      </c>
      <c r="K1790" s="3" t="s">
        <v>1</v>
      </c>
      <c r="L1790" s="9">
        <v>45366</v>
      </c>
      <c r="M1790" s="9">
        <v>45367</v>
      </c>
      <c r="N1790" s="3">
        <v>2185</v>
      </c>
      <c r="O1790" s="3" t="s">
        <v>21073</v>
      </c>
      <c r="P1790" s="3" t="s">
        <v>21111</v>
      </c>
      <c r="Q1790" s="3">
        <v>221</v>
      </c>
      <c r="R1790" s="8" t="str">
        <f t="shared" si="27"/>
        <v>*221*</v>
      </c>
    </row>
    <row r="1791" spans="1:18" ht="19.8">
      <c r="A1791" s="3" t="s">
        <v>16882</v>
      </c>
      <c r="B1791" s="3" t="s">
        <v>33</v>
      </c>
      <c r="C1791" s="3" t="s">
        <v>16881</v>
      </c>
      <c r="D1791" s="3" t="s">
        <v>31</v>
      </c>
      <c r="E1791" s="3" t="s">
        <v>16880</v>
      </c>
      <c r="F1791" s="3" t="s">
        <v>48</v>
      </c>
      <c r="G1791" s="3">
        <v>2023</v>
      </c>
      <c r="H1791" s="3" t="s">
        <v>22117</v>
      </c>
      <c r="I1791" s="3">
        <v>308</v>
      </c>
      <c r="J1791" s="3" t="s">
        <v>21083</v>
      </c>
      <c r="K1791" s="3" t="s">
        <v>0</v>
      </c>
      <c r="N1791" s="3">
        <v>1350</v>
      </c>
      <c r="O1791" s="3" t="s">
        <v>21106</v>
      </c>
      <c r="P1791" s="3" t="s">
        <v>21112</v>
      </c>
      <c r="Q1791" s="3">
        <v>438</v>
      </c>
      <c r="R1791" s="8" t="str">
        <f t="shared" si="27"/>
        <v>*438*</v>
      </c>
    </row>
    <row r="1792" spans="1:18" ht="19.8">
      <c r="A1792" s="3" t="s">
        <v>16879</v>
      </c>
      <c r="B1792" s="3" t="s">
        <v>147</v>
      </c>
      <c r="C1792" s="3" t="s">
        <v>16878</v>
      </c>
      <c r="D1792" s="3" t="s">
        <v>5</v>
      </c>
      <c r="E1792" s="3" t="s">
        <v>16877</v>
      </c>
      <c r="F1792" s="3" t="s">
        <v>29</v>
      </c>
      <c r="G1792" s="3">
        <v>2009</v>
      </c>
      <c r="H1792" s="3" t="s">
        <v>22117</v>
      </c>
      <c r="I1792" s="3">
        <v>212</v>
      </c>
      <c r="J1792" s="3" t="s">
        <v>21089</v>
      </c>
      <c r="K1792" s="3" t="s">
        <v>0</v>
      </c>
      <c r="N1792" s="3">
        <v>1945</v>
      </c>
      <c r="O1792" s="3" t="s">
        <v>21106</v>
      </c>
      <c r="P1792" s="3" t="s">
        <v>21114</v>
      </c>
      <c r="Q1792" s="3">
        <v>283</v>
      </c>
      <c r="R1792" s="8" t="str">
        <f t="shared" si="27"/>
        <v>*283*</v>
      </c>
    </row>
    <row r="1793" spans="1:18" ht="19.8">
      <c r="A1793" s="3" t="s">
        <v>16876</v>
      </c>
      <c r="B1793" s="3" t="s">
        <v>285</v>
      </c>
      <c r="C1793" s="3" t="s">
        <v>16875</v>
      </c>
      <c r="D1793" s="3" t="s">
        <v>31</v>
      </c>
      <c r="E1793" s="3" t="s">
        <v>16874</v>
      </c>
      <c r="F1793" s="3" t="s">
        <v>9</v>
      </c>
      <c r="G1793" s="3">
        <v>2022</v>
      </c>
      <c r="H1793" s="3" t="s">
        <v>22118</v>
      </c>
      <c r="I1793" s="3">
        <v>439</v>
      </c>
      <c r="J1793" s="3" t="s">
        <v>21083</v>
      </c>
      <c r="K1793" s="3" t="s">
        <v>1</v>
      </c>
      <c r="L1793" s="9">
        <v>45601</v>
      </c>
      <c r="M1793" s="9">
        <v>45708</v>
      </c>
      <c r="N1793" s="3">
        <v>680</v>
      </c>
      <c r="O1793" s="3" t="s">
        <v>21106</v>
      </c>
      <c r="P1793" s="3" t="s">
        <v>21114</v>
      </c>
      <c r="Q1793" s="3">
        <v>254</v>
      </c>
      <c r="R1793" s="8" t="str">
        <f t="shared" si="27"/>
        <v>*254*</v>
      </c>
    </row>
    <row r="1794" spans="1:18" ht="19.8">
      <c r="A1794" s="3" t="s">
        <v>16873</v>
      </c>
      <c r="B1794" s="3" t="s">
        <v>344</v>
      </c>
      <c r="C1794" s="3" t="s">
        <v>8835</v>
      </c>
      <c r="D1794" s="3" t="s">
        <v>82</v>
      </c>
      <c r="E1794" s="3" t="s">
        <v>16872</v>
      </c>
      <c r="F1794" s="3" t="s">
        <v>29</v>
      </c>
      <c r="G1794" s="3">
        <v>2020</v>
      </c>
      <c r="H1794" s="3" t="s">
        <v>22118</v>
      </c>
      <c r="I1794" s="3">
        <v>126</v>
      </c>
      <c r="J1794" s="3" t="s">
        <v>21090</v>
      </c>
      <c r="K1794" s="3" t="s">
        <v>1</v>
      </c>
      <c r="L1794" s="9">
        <v>45588</v>
      </c>
      <c r="M1794" s="9">
        <v>45648</v>
      </c>
      <c r="N1794" s="3">
        <v>1990</v>
      </c>
      <c r="O1794" s="3" t="s">
        <v>21105</v>
      </c>
      <c r="P1794" s="3" t="s">
        <v>21111</v>
      </c>
      <c r="Q1794" s="3">
        <v>408</v>
      </c>
      <c r="R1794" s="8" t="str">
        <f t="shared" si="27"/>
        <v>*408*</v>
      </c>
    </row>
    <row r="1795" spans="1:18" ht="19.8">
      <c r="A1795" s="3" t="s">
        <v>16871</v>
      </c>
      <c r="B1795" s="3" t="s">
        <v>33</v>
      </c>
      <c r="C1795" s="3" t="s">
        <v>16870</v>
      </c>
      <c r="D1795" s="3" t="s">
        <v>31</v>
      </c>
      <c r="E1795" s="3" t="s">
        <v>16869</v>
      </c>
      <c r="F1795" s="3" t="s">
        <v>77</v>
      </c>
      <c r="G1795" s="3">
        <v>2023</v>
      </c>
      <c r="H1795" s="3" t="s">
        <v>22116</v>
      </c>
      <c r="I1795" s="3">
        <v>414</v>
      </c>
      <c r="J1795" s="3" t="s">
        <v>21090</v>
      </c>
      <c r="K1795" s="3" t="s">
        <v>1</v>
      </c>
      <c r="L1795" s="9">
        <v>45206</v>
      </c>
      <c r="M1795" s="9">
        <v>45542</v>
      </c>
      <c r="N1795" s="3">
        <v>1455</v>
      </c>
      <c r="O1795" s="3" t="s">
        <v>21106</v>
      </c>
      <c r="P1795" s="3" t="s">
        <v>21111</v>
      </c>
      <c r="Q1795" s="3">
        <v>273</v>
      </c>
      <c r="R1795" s="8" t="str">
        <f t="shared" si="27"/>
        <v>*273*</v>
      </c>
    </row>
    <row r="1796" spans="1:18" ht="19.8">
      <c r="A1796" s="3" t="s">
        <v>16868</v>
      </c>
      <c r="B1796" s="3" t="s">
        <v>7</v>
      </c>
      <c r="C1796" s="3" t="s">
        <v>16867</v>
      </c>
      <c r="D1796" s="3" t="s">
        <v>5</v>
      </c>
      <c r="E1796" s="3" t="s">
        <v>16866</v>
      </c>
      <c r="F1796" s="3" t="s">
        <v>3</v>
      </c>
      <c r="G1796" s="3">
        <v>2021</v>
      </c>
      <c r="H1796" s="3" t="s">
        <v>22118</v>
      </c>
      <c r="I1796" s="3">
        <v>273</v>
      </c>
      <c r="J1796" s="3" t="s">
        <v>21089</v>
      </c>
      <c r="K1796" s="3" t="s">
        <v>1</v>
      </c>
      <c r="L1796" s="9">
        <v>45201</v>
      </c>
      <c r="M1796" s="9">
        <v>45519</v>
      </c>
      <c r="N1796" s="3">
        <v>1515</v>
      </c>
      <c r="O1796" s="3" t="s">
        <v>21106</v>
      </c>
      <c r="P1796" s="3" t="s">
        <v>21112</v>
      </c>
      <c r="Q1796" s="3">
        <v>448</v>
      </c>
      <c r="R1796" s="8" t="str">
        <f t="shared" ref="R1796:R1859" si="28">"*"&amp;Q1796&amp;"*"</f>
        <v>*448*</v>
      </c>
    </row>
    <row r="1797" spans="1:18" ht="19.8">
      <c r="A1797" s="3" t="s">
        <v>16865</v>
      </c>
      <c r="B1797" s="3" t="s">
        <v>143</v>
      </c>
      <c r="C1797" s="3" t="s">
        <v>16864</v>
      </c>
      <c r="D1797" s="3" t="s">
        <v>141</v>
      </c>
      <c r="E1797" s="3" t="s">
        <v>16863</v>
      </c>
      <c r="F1797" s="3" t="s">
        <v>29</v>
      </c>
      <c r="G1797" s="3">
        <v>2022</v>
      </c>
      <c r="H1797" s="3" t="s">
        <v>22117</v>
      </c>
      <c r="I1797" s="3">
        <v>209</v>
      </c>
      <c r="J1797" s="3" t="s">
        <v>21090</v>
      </c>
      <c r="K1797" s="3" t="s">
        <v>0</v>
      </c>
      <c r="N1797" s="3">
        <v>1105</v>
      </c>
      <c r="O1797" s="3" t="s">
        <v>25</v>
      </c>
      <c r="P1797" s="3" t="s">
        <v>21111</v>
      </c>
      <c r="Q1797" s="3">
        <v>190</v>
      </c>
      <c r="R1797" s="8" t="str">
        <f t="shared" si="28"/>
        <v>*190*</v>
      </c>
    </row>
    <row r="1798" spans="1:18" ht="19.8">
      <c r="A1798" s="3" t="s">
        <v>16862</v>
      </c>
      <c r="B1798" s="3" t="s">
        <v>88</v>
      </c>
      <c r="C1798" s="3" t="s">
        <v>16861</v>
      </c>
      <c r="D1798" s="3" t="s">
        <v>2</v>
      </c>
      <c r="E1798" s="3" t="s">
        <v>16860</v>
      </c>
      <c r="F1798" s="3" t="s">
        <v>3</v>
      </c>
      <c r="G1798" s="3">
        <v>2015</v>
      </c>
      <c r="H1798" s="3" t="s">
        <v>22116</v>
      </c>
      <c r="I1798" s="3">
        <v>332</v>
      </c>
      <c r="J1798" s="3" t="s">
        <v>21091</v>
      </c>
      <c r="K1798" s="3" t="s">
        <v>0</v>
      </c>
      <c r="N1798" s="3">
        <v>525</v>
      </c>
      <c r="O1798" s="3" t="s">
        <v>21073</v>
      </c>
      <c r="P1798" s="3" t="s">
        <v>21114</v>
      </c>
      <c r="Q1798" s="3">
        <v>128</v>
      </c>
      <c r="R1798" s="8" t="str">
        <f t="shared" si="28"/>
        <v>*128*</v>
      </c>
    </row>
    <row r="1799" spans="1:18" ht="19.8">
      <c r="A1799" s="3" t="s">
        <v>16859</v>
      </c>
      <c r="B1799" s="3" t="s">
        <v>196</v>
      </c>
      <c r="C1799" s="3" t="s">
        <v>16333</v>
      </c>
      <c r="D1799" s="3" t="s">
        <v>36</v>
      </c>
      <c r="E1799" s="3" t="s">
        <v>16858</v>
      </c>
      <c r="F1799" s="3" t="s">
        <v>9</v>
      </c>
      <c r="G1799" s="3">
        <v>2017</v>
      </c>
      <c r="H1799" s="3" t="s">
        <v>22116</v>
      </c>
      <c r="I1799" s="3">
        <v>147</v>
      </c>
      <c r="J1799" s="3" t="s">
        <v>21095</v>
      </c>
      <c r="K1799" s="3" t="s">
        <v>0</v>
      </c>
      <c r="N1799" s="3">
        <v>1540</v>
      </c>
      <c r="O1799" s="3" t="s">
        <v>21106</v>
      </c>
      <c r="P1799" s="3" t="s">
        <v>21111</v>
      </c>
      <c r="Q1799" s="3">
        <v>134</v>
      </c>
      <c r="R1799" s="8" t="str">
        <f t="shared" si="28"/>
        <v>*134*</v>
      </c>
    </row>
    <row r="1800" spans="1:18" ht="19.8">
      <c r="A1800" s="3" t="s">
        <v>16857</v>
      </c>
      <c r="B1800" s="3" t="s">
        <v>344</v>
      </c>
      <c r="C1800" s="3" t="s">
        <v>16856</v>
      </c>
      <c r="D1800" s="3" t="s">
        <v>82</v>
      </c>
      <c r="E1800" s="3" t="s">
        <v>16855</v>
      </c>
      <c r="F1800" s="3" t="s">
        <v>3</v>
      </c>
      <c r="G1800" s="3">
        <v>2022</v>
      </c>
      <c r="H1800" s="3" t="s">
        <v>22116</v>
      </c>
      <c r="I1800" s="3">
        <v>258</v>
      </c>
      <c r="J1800" s="3" t="s">
        <v>21083</v>
      </c>
      <c r="K1800" s="3" t="s">
        <v>0</v>
      </c>
      <c r="N1800" s="3">
        <v>2165</v>
      </c>
      <c r="O1800" s="3" t="s">
        <v>21105</v>
      </c>
      <c r="P1800" s="3" t="s">
        <v>21112</v>
      </c>
      <c r="Q1800" s="3">
        <v>178</v>
      </c>
      <c r="R1800" s="8" t="str">
        <f t="shared" si="28"/>
        <v>*178*</v>
      </c>
    </row>
    <row r="1801" spans="1:18" ht="19.8">
      <c r="A1801" s="3" t="s">
        <v>16854</v>
      </c>
      <c r="B1801" s="3" t="s">
        <v>478</v>
      </c>
      <c r="C1801" s="3" t="s">
        <v>16853</v>
      </c>
      <c r="D1801" s="3" t="s">
        <v>95</v>
      </c>
      <c r="E1801" s="3" t="s">
        <v>16852</v>
      </c>
      <c r="F1801" s="3" t="s">
        <v>29</v>
      </c>
      <c r="G1801" s="3">
        <v>2007</v>
      </c>
      <c r="H1801" s="3" t="s">
        <v>22118</v>
      </c>
      <c r="I1801" s="3">
        <v>386</v>
      </c>
      <c r="J1801" s="3" t="s">
        <v>21083</v>
      </c>
      <c r="K1801" s="3" t="s">
        <v>0</v>
      </c>
      <c r="N1801" s="3">
        <v>2155</v>
      </c>
      <c r="O1801" s="3" t="s">
        <v>21105</v>
      </c>
      <c r="P1801" s="3" t="s">
        <v>21111</v>
      </c>
      <c r="Q1801" s="3">
        <v>267</v>
      </c>
      <c r="R1801" s="8" t="str">
        <f t="shared" si="28"/>
        <v>*267*</v>
      </c>
    </row>
    <row r="1802" spans="1:18" ht="19.8">
      <c r="A1802" s="3" t="s">
        <v>16851</v>
      </c>
      <c r="B1802" s="3" t="s">
        <v>196</v>
      </c>
      <c r="C1802" s="3" t="s">
        <v>16850</v>
      </c>
      <c r="D1802" s="3" t="s">
        <v>36</v>
      </c>
      <c r="E1802" s="3" t="s">
        <v>16849</v>
      </c>
      <c r="F1802" s="3" t="s">
        <v>9</v>
      </c>
      <c r="G1802" s="3">
        <v>2014</v>
      </c>
      <c r="H1802" s="3" t="s">
        <v>22116</v>
      </c>
      <c r="I1802" s="3">
        <v>252</v>
      </c>
      <c r="J1802" s="3" t="s">
        <v>21089</v>
      </c>
      <c r="K1802" s="3" t="s">
        <v>0</v>
      </c>
      <c r="N1802" s="3">
        <v>1165</v>
      </c>
      <c r="O1802" s="3" t="s">
        <v>21106</v>
      </c>
      <c r="P1802" s="3" t="s">
        <v>21112</v>
      </c>
      <c r="Q1802" s="3">
        <v>432</v>
      </c>
      <c r="R1802" s="8" t="str">
        <f t="shared" si="28"/>
        <v>*432*</v>
      </c>
    </row>
    <row r="1803" spans="1:18" ht="19.8">
      <c r="A1803" s="3" t="s">
        <v>16848</v>
      </c>
      <c r="B1803" s="3" t="s">
        <v>151</v>
      </c>
      <c r="C1803" s="3" t="s">
        <v>16847</v>
      </c>
      <c r="D1803" s="3" t="s">
        <v>82</v>
      </c>
      <c r="E1803" s="3" t="s">
        <v>16846</v>
      </c>
      <c r="F1803" s="3" t="s">
        <v>48</v>
      </c>
      <c r="G1803" s="3">
        <v>2007</v>
      </c>
      <c r="H1803" s="3" t="s">
        <v>22118</v>
      </c>
      <c r="I1803" s="3">
        <v>354</v>
      </c>
      <c r="J1803" s="3" t="s">
        <v>21095</v>
      </c>
      <c r="K1803" s="3" t="s">
        <v>0</v>
      </c>
      <c r="N1803" s="3">
        <v>2205</v>
      </c>
      <c r="O1803" s="3" t="s">
        <v>21105</v>
      </c>
      <c r="P1803" s="3" t="s">
        <v>21112</v>
      </c>
      <c r="Q1803" s="3">
        <v>229</v>
      </c>
      <c r="R1803" s="8" t="str">
        <f t="shared" si="28"/>
        <v>*229*</v>
      </c>
    </row>
    <row r="1804" spans="1:18" ht="19.8">
      <c r="A1804" s="3" t="s">
        <v>16845</v>
      </c>
      <c r="B1804" s="3" t="s">
        <v>38</v>
      </c>
      <c r="C1804" s="3" t="s">
        <v>16844</v>
      </c>
      <c r="D1804" s="3" t="s">
        <v>36</v>
      </c>
      <c r="E1804" s="3" t="s">
        <v>16843</v>
      </c>
      <c r="F1804" s="3" t="s">
        <v>9</v>
      </c>
      <c r="G1804" s="3">
        <v>2011</v>
      </c>
      <c r="H1804" s="3" t="s">
        <v>22118</v>
      </c>
      <c r="I1804" s="3">
        <v>390</v>
      </c>
      <c r="J1804" s="3" t="s">
        <v>21086</v>
      </c>
      <c r="K1804" s="3" t="s">
        <v>1</v>
      </c>
      <c r="L1804" s="9">
        <v>45432</v>
      </c>
      <c r="M1804" s="9">
        <v>45570</v>
      </c>
      <c r="N1804" s="3">
        <v>1055</v>
      </c>
      <c r="O1804" s="3" t="s">
        <v>21106</v>
      </c>
      <c r="P1804" s="3" t="s">
        <v>21112</v>
      </c>
      <c r="Q1804" s="3">
        <v>330</v>
      </c>
      <c r="R1804" s="8" t="str">
        <f t="shared" si="28"/>
        <v>*330*</v>
      </c>
    </row>
    <row r="1805" spans="1:18" ht="19.8">
      <c r="A1805" s="3" t="s">
        <v>16842</v>
      </c>
      <c r="B1805" s="3" t="s">
        <v>147</v>
      </c>
      <c r="C1805" s="3" t="s">
        <v>16841</v>
      </c>
      <c r="D1805" s="3" t="s">
        <v>5</v>
      </c>
      <c r="E1805" s="3" t="s">
        <v>16840</v>
      </c>
      <c r="F1805" s="3" t="s">
        <v>77</v>
      </c>
      <c r="G1805" s="3">
        <v>2011</v>
      </c>
      <c r="H1805" s="3" t="s">
        <v>22118</v>
      </c>
      <c r="I1805" s="3">
        <v>311</v>
      </c>
      <c r="J1805" s="3" t="s">
        <v>21093</v>
      </c>
      <c r="K1805" s="3" t="s">
        <v>0</v>
      </c>
      <c r="N1805" s="3">
        <v>2265</v>
      </c>
      <c r="O1805" s="3" t="s">
        <v>21106</v>
      </c>
      <c r="P1805" s="3" t="s">
        <v>21111</v>
      </c>
      <c r="Q1805" s="3">
        <v>294</v>
      </c>
      <c r="R1805" s="8" t="str">
        <f t="shared" si="28"/>
        <v>*294*</v>
      </c>
    </row>
    <row r="1806" spans="1:18" ht="19.8">
      <c r="A1806" s="3" t="s">
        <v>16839</v>
      </c>
      <c r="B1806" s="3" t="s">
        <v>7</v>
      </c>
      <c r="C1806" s="3" t="s">
        <v>1617</v>
      </c>
      <c r="D1806" s="3" t="s">
        <v>5</v>
      </c>
      <c r="E1806" s="3" t="s">
        <v>16838</v>
      </c>
      <c r="F1806" s="3" t="s">
        <v>3</v>
      </c>
      <c r="G1806" s="3">
        <v>2022</v>
      </c>
      <c r="H1806" s="3" t="s">
        <v>22117</v>
      </c>
      <c r="I1806" s="3">
        <v>378</v>
      </c>
      <c r="J1806" s="3" t="s">
        <v>21101</v>
      </c>
      <c r="K1806" s="3" t="s">
        <v>1</v>
      </c>
      <c r="L1806" s="9">
        <v>45272</v>
      </c>
      <c r="M1806" s="9">
        <v>45680</v>
      </c>
      <c r="N1806" s="3">
        <v>1450</v>
      </c>
      <c r="O1806" s="3" t="s">
        <v>21106</v>
      </c>
      <c r="P1806" s="3" t="s">
        <v>21114</v>
      </c>
      <c r="Q1806" s="3">
        <v>134</v>
      </c>
      <c r="R1806" s="8" t="str">
        <f t="shared" si="28"/>
        <v>*134*</v>
      </c>
    </row>
    <row r="1807" spans="1:18" ht="19.8">
      <c r="A1807" s="3" t="s">
        <v>16837</v>
      </c>
      <c r="B1807" s="3" t="s">
        <v>38</v>
      </c>
      <c r="C1807" s="3" t="s">
        <v>16836</v>
      </c>
      <c r="D1807" s="3" t="s">
        <v>36</v>
      </c>
      <c r="E1807" s="3" t="s">
        <v>16835</v>
      </c>
      <c r="F1807" s="3" t="s">
        <v>48</v>
      </c>
      <c r="G1807" s="3">
        <v>2007</v>
      </c>
      <c r="H1807" s="3" t="s">
        <v>22117</v>
      </c>
      <c r="I1807" s="3">
        <v>324</v>
      </c>
      <c r="J1807" s="3" t="s">
        <v>21098</v>
      </c>
      <c r="K1807" s="3" t="s">
        <v>1</v>
      </c>
      <c r="L1807" s="9">
        <v>45350</v>
      </c>
      <c r="M1807" s="9">
        <v>45458</v>
      </c>
      <c r="N1807" s="3">
        <v>1550</v>
      </c>
      <c r="O1807" s="3" t="s">
        <v>21106</v>
      </c>
      <c r="P1807" s="3" t="s">
        <v>21113</v>
      </c>
      <c r="Q1807" s="3">
        <v>310</v>
      </c>
      <c r="R1807" s="8" t="str">
        <f t="shared" si="28"/>
        <v>*310*</v>
      </c>
    </row>
    <row r="1808" spans="1:18" ht="19.8">
      <c r="A1808" s="3" t="s">
        <v>16834</v>
      </c>
      <c r="B1808" s="3" t="s">
        <v>52</v>
      </c>
      <c r="C1808" s="3" t="s">
        <v>16833</v>
      </c>
      <c r="D1808" s="3" t="s">
        <v>50</v>
      </c>
      <c r="E1808" s="3" t="s">
        <v>16832</v>
      </c>
      <c r="F1808" s="3" t="s">
        <v>29</v>
      </c>
      <c r="G1808" s="3">
        <v>2017</v>
      </c>
      <c r="H1808" s="3" t="s">
        <v>22117</v>
      </c>
      <c r="I1808" s="3">
        <v>132</v>
      </c>
      <c r="J1808" s="3" t="s">
        <v>21084</v>
      </c>
      <c r="K1808" s="3" t="s">
        <v>1</v>
      </c>
      <c r="L1808" s="9">
        <v>45268</v>
      </c>
      <c r="M1808" s="9">
        <v>45329</v>
      </c>
      <c r="N1808" s="3">
        <v>240</v>
      </c>
      <c r="O1808" s="3" t="s">
        <v>21106</v>
      </c>
      <c r="P1808" s="3" t="s">
        <v>21112</v>
      </c>
      <c r="Q1808" s="3">
        <v>172</v>
      </c>
      <c r="R1808" s="8" t="str">
        <f t="shared" si="28"/>
        <v>*172*</v>
      </c>
    </row>
    <row r="1809" spans="1:18" ht="19.8">
      <c r="A1809" s="3" t="s">
        <v>16831</v>
      </c>
      <c r="B1809" s="3" t="s">
        <v>344</v>
      </c>
      <c r="C1809" s="3" t="s">
        <v>16830</v>
      </c>
      <c r="D1809" s="3" t="s">
        <v>82</v>
      </c>
      <c r="E1809" s="3" t="s">
        <v>16829</v>
      </c>
      <c r="F1809" s="3" t="s">
        <v>15</v>
      </c>
      <c r="G1809" s="3">
        <v>2013</v>
      </c>
      <c r="H1809" s="3" t="s">
        <v>22117</v>
      </c>
      <c r="I1809" s="3">
        <v>366</v>
      </c>
      <c r="J1809" s="3" t="s">
        <v>21089</v>
      </c>
      <c r="K1809" s="3" t="s">
        <v>0</v>
      </c>
      <c r="N1809" s="3">
        <v>760</v>
      </c>
      <c r="O1809" s="3" t="s">
        <v>21105</v>
      </c>
      <c r="P1809" s="3" t="s">
        <v>21113</v>
      </c>
      <c r="Q1809" s="3">
        <v>185</v>
      </c>
      <c r="R1809" s="8" t="str">
        <f t="shared" si="28"/>
        <v>*185*</v>
      </c>
    </row>
    <row r="1810" spans="1:18" ht="19.8">
      <c r="A1810" s="3" t="s">
        <v>16828</v>
      </c>
      <c r="B1810" s="3" t="s">
        <v>92</v>
      </c>
      <c r="C1810" s="3" t="s">
        <v>16827</v>
      </c>
      <c r="D1810" s="3" t="s">
        <v>25</v>
      </c>
      <c r="E1810" s="3" t="s">
        <v>16826</v>
      </c>
      <c r="F1810" s="3" t="s">
        <v>9</v>
      </c>
      <c r="G1810" s="3">
        <v>2011</v>
      </c>
      <c r="H1810" s="3" t="s">
        <v>22118</v>
      </c>
      <c r="I1810" s="3">
        <v>162</v>
      </c>
      <c r="J1810" s="3" t="s">
        <v>21101</v>
      </c>
      <c r="K1810" s="3" t="s">
        <v>0</v>
      </c>
      <c r="N1810" s="3">
        <v>425</v>
      </c>
      <c r="O1810" s="3" t="s">
        <v>25</v>
      </c>
      <c r="P1810" s="3" t="s">
        <v>21114</v>
      </c>
      <c r="Q1810" s="3">
        <v>385</v>
      </c>
      <c r="R1810" s="8" t="str">
        <f t="shared" si="28"/>
        <v>*385*</v>
      </c>
    </row>
    <row r="1811" spans="1:18" ht="19.8">
      <c r="A1811" s="3" t="s">
        <v>16825</v>
      </c>
      <c r="B1811" s="3" t="s">
        <v>125</v>
      </c>
      <c r="C1811" s="3" t="s">
        <v>16824</v>
      </c>
      <c r="D1811" s="3" t="s">
        <v>123</v>
      </c>
      <c r="E1811" s="3" t="s">
        <v>16823</v>
      </c>
      <c r="F1811" s="3" t="s">
        <v>9</v>
      </c>
      <c r="G1811" s="3">
        <v>2013</v>
      </c>
      <c r="H1811" s="3" t="s">
        <v>22118</v>
      </c>
      <c r="I1811" s="3">
        <v>218</v>
      </c>
      <c r="J1811" s="3" t="s">
        <v>21084</v>
      </c>
      <c r="K1811" s="3" t="s">
        <v>0</v>
      </c>
      <c r="N1811" s="3">
        <v>2355</v>
      </c>
      <c r="O1811" s="3" t="s">
        <v>21106</v>
      </c>
      <c r="P1811" s="3" t="s">
        <v>21114</v>
      </c>
      <c r="Q1811" s="3">
        <v>321</v>
      </c>
      <c r="R1811" s="8" t="str">
        <f t="shared" si="28"/>
        <v>*321*</v>
      </c>
    </row>
    <row r="1812" spans="1:18" ht="19.8">
      <c r="A1812" s="3" t="s">
        <v>16822</v>
      </c>
      <c r="B1812" s="3" t="s">
        <v>104</v>
      </c>
      <c r="C1812" s="3" t="s">
        <v>16821</v>
      </c>
      <c r="D1812" s="3" t="s">
        <v>25</v>
      </c>
      <c r="E1812" s="3" t="s">
        <v>16820</v>
      </c>
      <c r="F1812" s="3" t="s">
        <v>9</v>
      </c>
      <c r="G1812" s="3">
        <v>2009</v>
      </c>
      <c r="H1812" s="3" t="s">
        <v>22116</v>
      </c>
      <c r="I1812" s="3">
        <v>406</v>
      </c>
      <c r="J1812" s="3" t="s">
        <v>21089</v>
      </c>
      <c r="K1812" s="3" t="s">
        <v>1</v>
      </c>
      <c r="L1812" s="9">
        <v>45285</v>
      </c>
      <c r="M1812" s="9">
        <v>45683</v>
      </c>
      <c r="N1812" s="3">
        <v>430</v>
      </c>
      <c r="O1812" s="3" t="s">
        <v>25</v>
      </c>
      <c r="P1812" s="3" t="s">
        <v>21114</v>
      </c>
      <c r="Q1812" s="3">
        <v>450</v>
      </c>
      <c r="R1812" s="8" t="str">
        <f t="shared" si="28"/>
        <v>*450*</v>
      </c>
    </row>
    <row r="1813" spans="1:18" ht="19.8">
      <c r="A1813" s="3" t="s">
        <v>16819</v>
      </c>
      <c r="B1813" s="3" t="s">
        <v>196</v>
      </c>
      <c r="C1813" s="3" t="s">
        <v>16818</v>
      </c>
      <c r="D1813" s="3" t="s">
        <v>36</v>
      </c>
      <c r="E1813" s="3" t="s">
        <v>16817</v>
      </c>
      <c r="F1813" s="3" t="s">
        <v>29</v>
      </c>
      <c r="G1813" s="3">
        <v>2017</v>
      </c>
      <c r="H1813" s="3" t="s">
        <v>22118</v>
      </c>
      <c r="I1813" s="3">
        <v>279</v>
      </c>
      <c r="J1813" s="3" t="s">
        <v>21096</v>
      </c>
      <c r="K1813" s="3" t="s">
        <v>0</v>
      </c>
      <c r="N1813" s="3">
        <v>2435</v>
      </c>
      <c r="O1813" s="3" t="s">
        <v>21106</v>
      </c>
      <c r="P1813" s="3" t="s">
        <v>21111</v>
      </c>
      <c r="Q1813" s="3">
        <v>307</v>
      </c>
      <c r="R1813" s="8" t="str">
        <f t="shared" si="28"/>
        <v>*307*</v>
      </c>
    </row>
    <row r="1814" spans="1:18" ht="19.8">
      <c r="A1814" s="3" t="s">
        <v>16816</v>
      </c>
      <c r="B1814" s="3" t="s">
        <v>285</v>
      </c>
      <c r="C1814" s="3" t="s">
        <v>16815</v>
      </c>
      <c r="D1814" s="3" t="s">
        <v>31</v>
      </c>
      <c r="E1814" s="3" t="s">
        <v>16814</v>
      </c>
      <c r="F1814" s="3" t="s">
        <v>77</v>
      </c>
      <c r="G1814" s="3">
        <v>2024</v>
      </c>
      <c r="H1814" s="3" t="s">
        <v>22118</v>
      </c>
      <c r="I1814" s="3">
        <v>309</v>
      </c>
      <c r="J1814" s="3" t="s">
        <v>21087</v>
      </c>
      <c r="K1814" s="3" t="s">
        <v>0</v>
      </c>
      <c r="N1814" s="3">
        <v>2245</v>
      </c>
      <c r="O1814" s="3" t="s">
        <v>21106</v>
      </c>
      <c r="P1814" s="3" t="s">
        <v>21112</v>
      </c>
      <c r="Q1814" s="3">
        <v>201</v>
      </c>
      <c r="R1814" s="8" t="str">
        <f t="shared" si="28"/>
        <v>*201*</v>
      </c>
    </row>
    <row r="1815" spans="1:18" ht="19.8">
      <c r="A1815" s="3" t="s">
        <v>16813</v>
      </c>
      <c r="B1815" s="3" t="s">
        <v>433</v>
      </c>
      <c r="C1815" s="3" t="s">
        <v>16812</v>
      </c>
      <c r="D1815" s="3" t="s">
        <v>123</v>
      </c>
      <c r="E1815" s="3" t="s">
        <v>16811</v>
      </c>
      <c r="F1815" s="3" t="s">
        <v>77</v>
      </c>
      <c r="G1815" s="3">
        <v>2020</v>
      </c>
      <c r="H1815" s="3" t="s">
        <v>22118</v>
      </c>
      <c r="I1815" s="3">
        <v>233</v>
      </c>
      <c r="J1815" s="3" t="s">
        <v>21084</v>
      </c>
      <c r="K1815" s="3" t="s">
        <v>1</v>
      </c>
      <c r="L1815" s="9">
        <v>45625</v>
      </c>
      <c r="M1815" s="9">
        <v>45700</v>
      </c>
      <c r="N1815" s="3">
        <v>760</v>
      </c>
      <c r="O1815" s="3" t="s">
        <v>21106</v>
      </c>
      <c r="P1815" s="3" t="s">
        <v>21114</v>
      </c>
      <c r="Q1815" s="3">
        <v>412</v>
      </c>
      <c r="R1815" s="8" t="str">
        <f t="shared" si="28"/>
        <v>*412*</v>
      </c>
    </row>
    <row r="1816" spans="1:18" ht="19.8">
      <c r="A1816" s="3" t="s">
        <v>16810</v>
      </c>
      <c r="B1816" s="3" t="s">
        <v>196</v>
      </c>
      <c r="C1816" s="3" t="s">
        <v>16809</v>
      </c>
      <c r="D1816" s="3" t="s">
        <v>36</v>
      </c>
      <c r="E1816" s="3" t="s">
        <v>16808</v>
      </c>
      <c r="F1816" s="3" t="s">
        <v>15</v>
      </c>
      <c r="G1816" s="3">
        <v>2023</v>
      </c>
      <c r="H1816" s="3" t="s">
        <v>22117</v>
      </c>
      <c r="I1816" s="3">
        <v>156</v>
      </c>
      <c r="J1816" s="3" t="s">
        <v>21093</v>
      </c>
      <c r="K1816" s="3" t="s">
        <v>1</v>
      </c>
      <c r="L1816" s="9">
        <v>45153</v>
      </c>
      <c r="M1816" s="9">
        <v>45569</v>
      </c>
      <c r="N1816" s="3">
        <v>1470</v>
      </c>
      <c r="O1816" s="3" t="s">
        <v>21106</v>
      </c>
      <c r="P1816" s="3" t="s">
        <v>21114</v>
      </c>
      <c r="Q1816" s="3">
        <v>234</v>
      </c>
      <c r="R1816" s="8" t="str">
        <f t="shared" si="28"/>
        <v>*234*</v>
      </c>
    </row>
    <row r="1817" spans="1:18" ht="19.8">
      <c r="A1817" s="3" t="s">
        <v>16807</v>
      </c>
      <c r="B1817" s="3" t="s">
        <v>138</v>
      </c>
      <c r="C1817" s="3" t="s">
        <v>16806</v>
      </c>
      <c r="D1817" s="3" t="s">
        <v>2</v>
      </c>
      <c r="E1817" s="3" t="s">
        <v>16805</v>
      </c>
      <c r="F1817" s="3" t="s">
        <v>77</v>
      </c>
      <c r="G1817" s="3">
        <v>2017</v>
      </c>
      <c r="H1817" s="3" t="s">
        <v>22117</v>
      </c>
      <c r="I1817" s="3">
        <v>496</v>
      </c>
      <c r="J1817" s="3" t="s">
        <v>21100</v>
      </c>
      <c r="K1817" s="3" t="s">
        <v>0</v>
      </c>
      <c r="N1817" s="3">
        <v>860</v>
      </c>
      <c r="O1817" s="3" t="s">
        <v>21073</v>
      </c>
      <c r="P1817" s="3" t="s">
        <v>21111</v>
      </c>
      <c r="Q1817" s="3">
        <v>445</v>
      </c>
      <c r="R1817" s="8" t="str">
        <f t="shared" si="28"/>
        <v>*445*</v>
      </c>
    </row>
    <row r="1818" spans="1:18" ht="19.8">
      <c r="A1818" s="3" t="s">
        <v>16804</v>
      </c>
      <c r="B1818" s="3" t="s">
        <v>433</v>
      </c>
      <c r="C1818" s="3" t="s">
        <v>16803</v>
      </c>
      <c r="D1818" s="3" t="s">
        <v>123</v>
      </c>
      <c r="E1818" s="3" t="s">
        <v>16802</v>
      </c>
      <c r="F1818" s="3" t="s">
        <v>48</v>
      </c>
      <c r="G1818" s="3">
        <v>2017</v>
      </c>
      <c r="H1818" s="3" t="s">
        <v>22117</v>
      </c>
      <c r="I1818" s="3">
        <v>86</v>
      </c>
      <c r="J1818" s="3" t="s">
        <v>21088</v>
      </c>
      <c r="K1818" s="3" t="s">
        <v>1</v>
      </c>
      <c r="L1818" s="9">
        <v>45616</v>
      </c>
      <c r="M1818" s="9">
        <v>45636</v>
      </c>
      <c r="N1818" s="3">
        <v>2450</v>
      </c>
      <c r="O1818" s="3" t="s">
        <v>21106</v>
      </c>
      <c r="P1818" s="3" t="s">
        <v>21111</v>
      </c>
      <c r="Q1818" s="3">
        <v>171</v>
      </c>
      <c r="R1818" s="8" t="str">
        <f t="shared" si="28"/>
        <v>*171*</v>
      </c>
    </row>
    <row r="1819" spans="1:18" ht="19.8">
      <c r="A1819" s="3" t="s">
        <v>16801</v>
      </c>
      <c r="B1819" s="3" t="s">
        <v>104</v>
      </c>
      <c r="C1819" s="3" t="s">
        <v>16800</v>
      </c>
      <c r="D1819" s="3" t="s">
        <v>25</v>
      </c>
      <c r="E1819" s="3" t="s">
        <v>16799</v>
      </c>
      <c r="F1819" s="3" t="s">
        <v>77</v>
      </c>
      <c r="G1819" s="3">
        <v>2011</v>
      </c>
      <c r="H1819" s="3" t="s">
        <v>22117</v>
      </c>
      <c r="I1819" s="3">
        <v>180</v>
      </c>
      <c r="J1819" s="3" t="s">
        <v>21088</v>
      </c>
      <c r="K1819" s="3" t="s">
        <v>0</v>
      </c>
      <c r="N1819" s="3">
        <v>355</v>
      </c>
      <c r="O1819" s="3" t="s">
        <v>25</v>
      </c>
      <c r="P1819" s="3" t="s">
        <v>21112</v>
      </c>
      <c r="Q1819" s="3">
        <v>440</v>
      </c>
      <c r="R1819" s="8" t="str">
        <f t="shared" si="28"/>
        <v>*440*</v>
      </c>
    </row>
    <row r="1820" spans="1:18" ht="19.8">
      <c r="A1820" s="3" t="s">
        <v>16798</v>
      </c>
      <c r="B1820" s="3" t="s">
        <v>344</v>
      </c>
      <c r="C1820" s="3" t="s">
        <v>16797</v>
      </c>
      <c r="D1820" s="3" t="s">
        <v>82</v>
      </c>
      <c r="E1820" s="3" t="s">
        <v>16796</v>
      </c>
      <c r="F1820" s="3" t="s">
        <v>9</v>
      </c>
      <c r="G1820" s="3">
        <v>2013</v>
      </c>
      <c r="H1820" s="3" t="s">
        <v>22118</v>
      </c>
      <c r="I1820" s="3">
        <v>109</v>
      </c>
      <c r="J1820" s="3" t="s">
        <v>21089</v>
      </c>
      <c r="K1820" s="3" t="s">
        <v>0</v>
      </c>
      <c r="N1820" s="3">
        <v>2295</v>
      </c>
      <c r="O1820" s="3" t="s">
        <v>21105</v>
      </c>
      <c r="P1820" s="3" t="s">
        <v>21111</v>
      </c>
      <c r="Q1820" s="3">
        <v>416</v>
      </c>
      <c r="R1820" s="8" t="str">
        <f t="shared" si="28"/>
        <v>*416*</v>
      </c>
    </row>
    <row r="1821" spans="1:18" ht="19.8">
      <c r="A1821" s="3" t="s">
        <v>16795</v>
      </c>
      <c r="B1821" s="3" t="s">
        <v>125</v>
      </c>
      <c r="C1821" s="3" t="s">
        <v>16794</v>
      </c>
      <c r="D1821" s="3" t="s">
        <v>123</v>
      </c>
      <c r="E1821" s="3" t="s">
        <v>16793</v>
      </c>
      <c r="F1821" s="3" t="s">
        <v>77</v>
      </c>
      <c r="G1821" s="3">
        <v>2011</v>
      </c>
      <c r="H1821" s="3" t="s">
        <v>22118</v>
      </c>
      <c r="I1821" s="3">
        <v>282</v>
      </c>
      <c r="J1821" s="3" t="s">
        <v>21084</v>
      </c>
      <c r="K1821" s="3" t="s">
        <v>0</v>
      </c>
      <c r="N1821" s="3">
        <v>1940</v>
      </c>
      <c r="O1821" s="3" t="s">
        <v>21106</v>
      </c>
      <c r="P1821" s="3" t="s">
        <v>21114</v>
      </c>
      <c r="Q1821" s="3">
        <v>211</v>
      </c>
      <c r="R1821" s="8" t="str">
        <f t="shared" si="28"/>
        <v>*211*</v>
      </c>
    </row>
    <row r="1822" spans="1:18" ht="19.8">
      <c r="A1822" s="3" t="s">
        <v>16792</v>
      </c>
      <c r="B1822" s="3" t="s">
        <v>108</v>
      </c>
      <c r="C1822" s="3" t="s">
        <v>16791</v>
      </c>
      <c r="D1822" s="3" t="s">
        <v>63</v>
      </c>
      <c r="E1822" s="3" t="s">
        <v>16790</v>
      </c>
      <c r="F1822" s="3" t="s">
        <v>77</v>
      </c>
      <c r="G1822" s="3">
        <v>2019</v>
      </c>
      <c r="H1822" s="3" t="s">
        <v>22116</v>
      </c>
      <c r="I1822" s="3">
        <v>203</v>
      </c>
      <c r="J1822" s="3" t="s">
        <v>21102</v>
      </c>
      <c r="K1822" s="3" t="s">
        <v>1</v>
      </c>
      <c r="L1822" s="9">
        <v>45690</v>
      </c>
      <c r="M1822" s="9">
        <v>45705</v>
      </c>
      <c r="N1822" s="3">
        <v>1555</v>
      </c>
      <c r="O1822" s="3" t="s">
        <v>21106</v>
      </c>
      <c r="P1822" s="3" t="s">
        <v>21111</v>
      </c>
      <c r="Q1822" s="3">
        <v>326</v>
      </c>
      <c r="R1822" s="8" t="str">
        <f t="shared" si="28"/>
        <v>*326*</v>
      </c>
    </row>
    <row r="1823" spans="1:18" ht="19.8">
      <c r="A1823" s="3" t="s">
        <v>16789</v>
      </c>
      <c r="B1823" s="3" t="s">
        <v>72</v>
      </c>
      <c r="C1823" s="3" t="s">
        <v>16788</v>
      </c>
      <c r="D1823" s="3" t="s">
        <v>36</v>
      </c>
      <c r="E1823" s="3" t="s">
        <v>16787</v>
      </c>
      <c r="F1823" s="3" t="s">
        <v>3</v>
      </c>
      <c r="G1823" s="3">
        <v>2015</v>
      </c>
      <c r="H1823" s="3" t="s">
        <v>22118</v>
      </c>
      <c r="I1823" s="3">
        <v>408</v>
      </c>
      <c r="J1823" s="3" t="s">
        <v>21101</v>
      </c>
      <c r="K1823" s="3" t="s">
        <v>1</v>
      </c>
      <c r="L1823" s="9">
        <v>45620</v>
      </c>
      <c r="M1823" s="9">
        <v>45657</v>
      </c>
      <c r="N1823" s="3">
        <v>1210</v>
      </c>
      <c r="O1823" s="3" t="s">
        <v>21106</v>
      </c>
      <c r="P1823" s="3" t="s">
        <v>21112</v>
      </c>
      <c r="Q1823" s="3">
        <v>236</v>
      </c>
      <c r="R1823" s="8" t="str">
        <f t="shared" si="28"/>
        <v>*236*</v>
      </c>
    </row>
    <row r="1824" spans="1:18" ht="19.8">
      <c r="A1824" s="3" t="s">
        <v>16786</v>
      </c>
      <c r="B1824" s="3" t="s">
        <v>108</v>
      </c>
      <c r="C1824" s="3" t="s">
        <v>16785</v>
      </c>
      <c r="D1824" s="3" t="s">
        <v>63</v>
      </c>
      <c r="E1824" s="3" t="s">
        <v>16784</v>
      </c>
      <c r="F1824" s="3" t="s">
        <v>29</v>
      </c>
      <c r="G1824" s="3">
        <v>2005</v>
      </c>
      <c r="H1824" s="3" t="s">
        <v>22117</v>
      </c>
      <c r="I1824" s="3">
        <v>290</v>
      </c>
      <c r="J1824" s="3" t="s">
        <v>21098</v>
      </c>
      <c r="K1824" s="3" t="s">
        <v>0</v>
      </c>
      <c r="N1824" s="3">
        <v>1035</v>
      </c>
      <c r="O1824" s="3" t="s">
        <v>21106</v>
      </c>
      <c r="P1824" s="3" t="s">
        <v>21111</v>
      </c>
      <c r="Q1824" s="3">
        <v>118</v>
      </c>
      <c r="R1824" s="8" t="str">
        <f t="shared" si="28"/>
        <v>*118*</v>
      </c>
    </row>
    <row r="1825" spans="1:18" ht="19.8">
      <c r="A1825" s="3" t="s">
        <v>16783</v>
      </c>
      <c r="B1825" s="3" t="s">
        <v>285</v>
      </c>
      <c r="C1825" s="3" t="s">
        <v>16782</v>
      </c>
      <c r="D1825" s="3" t="s">
        <v>31</v>
      </c>
      <c r="E1825" s="3" t="s">
        <v>16781</v>
      </c>
      <c r="F1825" s="3" t="s">
        <v>3</v>
      </c>
      <c r="G1825" s="3">
        <v>2020</v>
      </c>
      <c r="H1825" s="3" t="s">
        <v>22116</v>
      </c>
      <c r="I1825" s="3">
        <v>248</v>
      </c>
      <c r="J1825" s="3" t="s">
        <v>21091</v>
      </c>
      <c r="K1825" s="3" t="s">
        <v>0</v>
      </c>
      <c r="N1825" s="3">
        <v>1485</v>
      </c>
      <c r="O1825" s="3" t="s">
        <v>21106</v>
      </c>
      <c r="P1825" s="3" t="s">
        <v>21112</v>
      </c>
      <c r="Q1825" s="3">
        <v>351</v>
      </c>
      <c r="R1825" s="8" t="str">
        <f t="shared" si="28"/>
        <v>*351*</v>
      </c>
    </row>
    <row r="1826" spans="1:18" ht="19.8">
      <c r="A1826" s="3" t="s">
        <v>16780</v>
      </c>
      <c r="B1826" s="3" t="s">
        <v>138</v>
      </c>
      <c r="C1826" s="3" t="s">
        <v>16779</v>
      </c>
      <c r="D1826" s="3" t="s">
        <v>2</v>
      </c>
      <c r="E1826" s="3" t="s">
        <v>16778</v>
      </c>
      <c r="F1826" s="3" t="s">
        <v>3</v>
      </c>
      <c r="G1826" s="3">
        <v>2009</v>
      </c>
      <c r="H1826" s="3" t="s">
        <v>22116</v>
      </c>
      <c r="I1826" s="3">
        <v>428</v>
      </c>
      <c r="J1826" s="3" t="s">
        <v>21088</v>
      </c>
      <c r="K1826" s="3" t="s">
        <v>1</v>
      </c>
      <c r="L1826" s="9">
        <v>45655</v>
      </c>
      <c r="M1826" s="9">
        <v>45664</v>
      </c>
      <c r="N1826" s="3">
        <v>1330</v>
      </c>
      <c r="O1826" s="3" t="s">
        <v>21073</v>
      </c>
      <c r="P1826" s="3" t="s">
        <v>21112</v>
      </c>
      <c r="Q1826" s="3">
        <v>126</v>
      </c>
      <c r="R1826" s="8" t="str">
        <f t="shared" si="28"/>
        <v>*126*</v>
      </c>
    </row>
    <row r="1827" spans="1:18" ht="19.8">
      <c r="A1827" s="3" t="s">
        <v>16777</v>
      </c>
      <c r="B1827" s="3" t="s">
        <v>27</v>
      </c>
      <c r="C1827" s="3" t="s">
        <v>16776</v>
      </c>
      <c r="D1827" s="3" t="s">
        <v>25</v>
      </c>
      <c r="E1827" s="3" t="s">
        <v>16775</v>
      </c>
      <c r="F1827" s="3" t="s">
        <v>48</v>
      </c>
      <c r="G1827" s="3">
        <v>2012</v>
      </c>
      <c r="H1827" s="3" t="s">
        <v>22116</v>
      </c>
      <c r="I1827" s="3">
        <v>274</v>
      </c>
      <c r="J1827" s="3" t="s">
        <v>21091</v>
      </c>
      <c r="K1827" s="3" t="s">
        <v>0</v>
      </c>
      <c r="N1827" s="3">
        <v>695</v>
      </c>
      <c r="O1827" s="3" t="s">
        <v>25</v>
      </c>
      <c r="P1827" s="3" t="s">
        <v>21112</v>
      </c>
      <c r="Q1827" s="3">
        <v>420</v>
      </c>
      <c r="R1827" s="8" t="str">
        <f t="shared" si="28"/>
        <v>*420*</v>
      </c>
    </row>
    <row r="1828" spans="1:18" ht="19.8">
      <c r="A1828" s="3" t="s">
        <v>16774</v>
      </c>
      <c r="B1828" s="3" t="s">
        <v>426</v>
      </c>
      <c r="C1828" s="3" t="s">
        <v>16773</v>
      </c>
      <c r="D1828" s="3" t="s">
        <v>95</v>
      </c>
      <c r="E1828" s="3" t="s">
        <v>16772</v>
      </c>
      <c r="F1828" s="3" t="s">
        <v>3</v>
      </c>
      <c r="G1828" s="3">
        <v>2023</v>
      </c>
      <c r="H1828" s="3" t="s">
        <v>22118</v>
      </c>
      <c r="I1828" s="3">
        <v>355</v>
      </c>
      <c r="J1828" s="3" t="s">
        <v>21096</v>
      </c>
      <c r="K1828" s="3" t="s">
        <v>0</v>
      </c>
      <c r="N1828" s="3">
        <v>2190</v>
      </c>
      <c r="O1828" s="3" t="s">
        <v>21105</v>
      </c>
      <c r="P1828" s="3" t="s">
        <v>21111</v>
      </c>
      <c r="Q1828" s="3">
        <v>307</v>
      </c>
      <c r="R1828" s="8" t="str">
        <f t="shared" si="28"/>
        <v>*307*</v>
      </c>
    </row>
    <row r="1829" spans="1:18" ht="19.8">
      <c r="A1829" s="3" t="s">
        <v>16771</v>
      </c>
      <c r="B1829" s="3" t="s">
        <v>56</v>
      </c>
      <c r="C1829" s="3" t="s">
        <v>16770</v>
      </c>
      <c r="D1829" s="3" t="s">
        <v>50</v>
      </c>
      <c r="E1829" s="3" t="s">
        <v>16769</v>
      </c>
      <c r="F1829" s="3" t="s">
        <v>3</v>
      </c>
      <c r="G1829" s="3">
        <v>2009</v>
      </c>
      <c r="H1829" s="3" t="s">
        <v>22116</v>
      </c>
      <c r="I1829" s="3">
        <v>461</v>
      </c>
      <c r="J1829" s="3" t="s">
        <v>21093</v>
      </c>
      <c r="K1829" s="3" t="s">
        <v>1</v>
      </c>
      <c r="L1829" s="9">
        <v>45394</v>
      </c>
      <c r="M1829" s="9">
        <v>45512</v>
      </c>
      <c r="N1829" s="3">
        <v>1225</v>
      </c>
      <c r="O1829" s="3" t="s">
        <v>21106</v>
      </c>
      <c r="P1829" s="3" t="s">
        <v>21114</v>
      </c>
      <c r="Q1829" s="3">
        <v>184</v>
      </c>
      <c r="R1829" s="8" t="str">
        <f t="shared" si="28"/>
        <v>*184*</v>
      </c>
    </row>
    <row r="1830" spans="1:18" ht="19.8">
      <c r="A1830" s="3" t="s">
        <v>16768</v>
      </c>
      <c r="B1830" s="3" t="s">
        <v>266</v>
      </c>
      <c r="C1830" s="3" t="s">
        <v>288</v>
      </c>
      <c r="D1830" s="3" t="s">
        <v>141</v>
      </c>
      <c r="E1830" s="3" t="s">
        <v>16767</v>
      </c>
      <c r="F1830" s="3" t="s">
        <v>48</v>
      </c>
      <c r="G1830" s="3">
        <v>2013</v>
      </c>
      <c r="H1830" s="3" t="s">
        <v>22118</v>
      </c>
      <c r="I1830" s="3">
        <v>274</v>
      </c>
      <c r="J1830" s="3" t="s">
        <v>21085</v>
      </c>
      <c r="K1830" s="3" t="s">
        <v>0</v>
      </c>
      <c r="N1830" s="3">
        <v>1530</v>
      </c>
      <c r="O1830" s="3" t="s">
        <v>25</v>
      </c>
      <c r="P1830" s="3" t="s">
        <v>21113</v>
      </c>
      <c r="Q1830" s="3">
        <v>251</v>
      </c>
      <c r="R1830" s="8" t="str">
        <f t="shared" si="28"/>
        <v>*251*</v>
      </c>
    </row>
    <row r="1831" spans="1:18" ht="19.8">
      <c r="A1831" s="3" t="s">
        <v>16766</v>
      </c>
      <c r="B1831" s="3" t="s">
        <v>344</v>
      </c>
      <c r="C1831" s="3" t="s">
        <v>16765</v>
      </c>
      <c r="D1831" s="3" t="s">
        <v>82</v>
      </c>
      <c r="E1831" s="3" t="s">
        <v>16764</v>
      </c>
      <c r="F1831" s="3" t="s">
        <v>15</v>
      </c>
      <c r="G1831" s="3">
        <v>2007</v>
      </c>
      <c r="H1831" s="3" t="s">
        <v>22118</v>
      </c>
      <c r="I1831" s="3">
        <v>398</v>
      </c>
      <c r="J1831" s="3" t="s">
        <v>21101</v>
      </c>
      <c r="K1831" s="3" t="s">
        <v>0</v>
      </c>
      <c r="N1831" s="3">
        <v>2030</v>
      </c>
      <c r="O1831" s="3" t="s">
        <v>21105</v>
      </c>
      <c r="P1831" s="3" t="s">
        <v>21112</v>
      </c>
      <c r="Q1831" s="3">
        <v>439</v>
      </c>
      <c r="R1831" s="8" t="str">
        <f t="shared" si="28"/>
        <v>*439*</v>
      </c>
    </row>
    <row r="1832" spans="1:18" ht="19.8">
      <c r="A1832" s="3" t="s">
        <v>16763</v>
      </c>
      <c r="B1832" s="3" t="s">
        <v>84</v>
      </c>
      <c r="C1832" s="3" t="s">
        <v>16762</v>
      </c>
      <c r="D1832" s="3" t="s">
        <v>82</v>
      </c>
      <c r="E1832" s="3" t="s">
        <v>16761</v>
      </c>
      <c r="F1832" s="3" t="s">
        <v>15</v>
      </c>
      <c r="G1832" s="3">
        <v>2006</v>
      </c>
      <c r="H1832" s="3" t="s">
        <v>22118</v>
      </c>
      <c r="I1832" s="3">
        <v>367</v>
      </c>
      <c r="J1832" s="3" t="s">
        <v>21101</v>
      </c>
      <c r="K1832" s="3" t="s">
        <v>0</v>
      </c>
      <c r="N1832" s="3">
        <v>2240</v>
      </c>
      <c r="O1832" s="3" t="s">
        <v>21105</v>
      </c>
      <c r="P1832" s="3" t="s">
        <v>21113</v>
      </c>
      <c r="Q1832" s="3">
        <v>233</v>
      </c>
      <c r="R1832" s="8" t="str">
        <f t="shared" si="28"/>
        <v>*233*</v>
      </c>
    </row>
    <row r="1833" spans="1:18" ht="19.8">
      <c r="A1833" s="3" t="s">
        <v>16760</v>
      </c>
      <c r="B1833" s="3" t="s">
        <v>171</v>
      </c>
      <c r="C1833" s="3" t="s">
        <v>16759</v>
      </c>
      <c r="D1833" s="3" t="s">
        <v>141</v>
      </c>
      <c r="E1833" s="3" t="s">
        <v>16758</v>
      </c>
      <c r="F1833" s="3" t="s">
        <v>48</v>
      </c>
      <c r="G1833" s="3">
        <v>2021</v>
      </c>
      <c r="H1833" s="3" t="s">
        <v>22117</v>
      </c>
      <c r="I1833" s="3">
        <v>109</v>
      </c>
      <c r="J1833" s="3" t="s">
        <v>21088</v>
      </c>
      <c r="K1833" s="3" t="s">
        <v>1</v>
      </c>
      <c r="L1833" s="9">
        <v>45685</v>
      </c>
      <c r="M1833" s="9">
        <v>45699</v>
      </c>
      <c r="N1833" s="3">
        <v>575</v>
      </c>
      <c r="O1833" s="3" t="s">
        <v>25</v>
      </c>
      <c r="P1833" s="3" t="s">
        <v>21114</v>
      </c>
      <c r="Q1833" s="3">
        <v>422</v>
      </c>
      <c r="R1833" s="8" t="str">
        <f t="shared" si="28"/>
        <v>*422*</v>
      </c>
    </row>
    <row r="1834" spans="1:18" ht="19.8">
      <c r="A1834" s="3" t="s">
        <v>16757</v>
      </c>
      <c r="B1834" s="3" t="s">
        <v>92</v>
      </c>
      <c r="C1834" s="3" t="s">
        <v>16756</v>
      </c>
      <c r="D1834" s="3" t="s">
        <v>25</v>
      </c>
      <c r="E1834" s="3" t="s">
        <v>16755</v>
      </c>
      <c r="F1834" s="3" t="s">
        <v>3</v>
      </c>
      <c r="G1834" s="3">
        <v>2022</v>
      </c>
      <c r="H1834" s="3" t="s">
        <v>22117</v>
      </c>
      <c r="I1834" s="3">
        <v>326</v>
      </c>
      <c r="J1834" s="3" t="s">
        <v>21095</v>
      </c>
      <c r="K1834" s="3" t="s">
        <v>0</v>
      </c>
      <c r="N1834" s="3">
        <v>270</v>
      </c>
      <c r="O1834" s="3" t="s">
        <v>25</v>
      </c>
      <c r="P1834" s="3" t="s">
        <v>21114</v>
      </c>
      <c r="Q1834" s="3">
        <v>353</v>
      </c>
      <c r="R1834" s="8" t="str">
        <f t="shared" si="28"/>
        <v>*353*</v>
      </c>
    </row>
    <row r="1835" spans="1:18" ht="19.8">
      <c r="A1835" s="3" t="s">
        <v>16754</v>
      </c>
      <c r="B1835" s="3" t="s">
        <v>84</v>
      </c>
      <c r="C1835" s="3" t="s">
        <v>16753</v>
      </c>
      <c r="D1835" s="3" t="s">
        <v>82</v>
      </c>
      <c r="E1835" s="3" t="s">
        <v>16752</v>
      </c>
      <c r="F1835" s="3" t="s">
        <v>9</v>
      </c>
      <c r="G1835" s="3">
        <v>2008</v>
      </c>
      <c r="H1835" s="3" t="s">
        <v>22117</v>
      </c>
      <c r="I1835" s="3">
        <v>316</v>
      </c>
      <c r="J1835" s="3" t="s">
        <v>21083</v>
      </c>
      <c r="K1835" s="3" t="s">
        <v>0</v>
      </c>
      <c r="N1835" s="3">
        <v>1945</v>
      </c>
      <c r="O1835" s="3" t="s">
        <v>21105</v>
      </c>
      <c r="P1835" s="3" t="s">
        <v>21114</v>
      </c>
      <c r="Q1835" s="3">
        <v>256</v>
      </c>
      <c r="R1835" s="8" t="str">
        <f t="shared" si="28"/>
        <v>*256*</v>
      </c>
    </row>
    <row r="1836" spans="1:18" ht="19.8">
      <c r="A1836" s="3" t="s">
        <v>16751</v>
      </c>
      <c r="B1836" s="3" t="s">
        <v>151</v>
      </c>
      <c r="C1836" s="3" t="s">
        <v>16750</v>
      </c>
      <c r="D1836" s="3" t="s">
        <v>82</v>
      </c>
      <c r="E1836" s="3" t="s">
        <v>16749</v>
      </c>
      <c r="F1836" s="3" t="s">
        <v>9</v>
      </c>
      <c r="G1836" s="3">
        <v>2020</v>
      </c>
      <c r="H1836" s="3" t="s">
        <v>22117</v>
      </c>
      <c r="I1836" s="3">
        <v>248</v>
      </c>
      <c r="J1836" s="3" t="s">
        <v>21090</v>
      </c>
      <c r="K1836" s="3" t="s">
        <v>0</v>
      </c>
      <c r="N1836" s="3">
        <v>2420</v>
      </c>
      <c r="O1836" s="3" t="s">
        <v>21105</v>
      </c>
      <c r="P1836" s="3" t="s">
        <v>21111</v>
      </c>
      <c r="Q1836" s="3">
        <v>421</v>
      </c>
      <c r="R1836" s="8" t="str">
        <f t="shared" si="28"/>
        <v>*421*</v>
      </c>
    </row>
    <row r="1837" spans="1:18" ht="19.8">
      <c r="A1837" s="3" t="s">
        <v>16748</v>
      </c>
      <c r="B1837" s="3" t="s">
        <v>256</v>
      </c>
      <c r="C1837" s="3" t="s">
        <v>16747</v>
      </c>
      <c r="D1837" s="3" t="s">
        <v>14</v>
      </c>
      <c r="E1837" s="3" t="s">
        <v>16746</v>
      </c>
      <c r="F1837" s="3" t="s">
        <v>29</v>
      </c>
      <c r="G1837" s="3">
        <v>2009</v>
      </c>
      <c r="H1837" s="3" t="s">
        <v>22118</v>
      </c>
      <c r="I1837" s="3">
        <v>301</v>
      </c>
      <c r="J1837" s="3" t="s">
        <v>21083</v>
      </c>
      <c r="K1837" s="3" t="s">
        <v>0</v>
      </c>
      <c r="N1837" s="3">
        <v>1490</v>
      </c>
      <c r="O1837" s="3" t="s">
        <v>21106</v>
      </c>
      <c r="P1837" s="3" t="s">
        <v>21112</v>
      </c>
      <c r="Q1837" s="3">
        <v>153</v>
      </c>
      <c r="R1837" s="8" t="str">
        <f t="shared" si="28"/>
        <v>*153*</v>
      </c>
    </row>
    <row r="1838" spans="1:18" ht="19.8">
      <c r="A1838" s="3" t="s">
        <v>16745</v>
      </c>
      <c r="B1838" s="3" t="s">
        <v>151</v>
      </c>
      <c r="C1838" s="3" t="s">
        <v>16744</v>
      </c>
      <c r="D1838" s="3" t="s">
        <v>82</v>
      </c>
      <c r="E1838" s="3" t="s">
        <v>16743</v>
      </c>
      <c r="F1838" s="3" t="s">
        <v>48</v>
      </c>
      <c r="G1838" s="3">
        <v>2007</v>
      </c>
      <c r="H1838" s="3" t="s">
        <v>22118</v>
      </c>
      <c r="I1838" s="3">
        <v>403</v>
      </c>
      <c r="J1838" s="3" t="s">
        <v>21089</v>
      </c>
      <c r="K1838" s="3" t="s">
        <v>0</v>
      </c>
      <c r="N1838" s="3">
        <v>585</v>
      </c>
      <c r="O1838" s="3" t="s">
        <v>21105</v>
      </c>
      <c r="P1838" s="3" t="s">
        <v>21114</v>
      </c>
      <c r="Q1838" s="3">
        <v>192</v>
      </c>
      <c r="R1838" s="8" t="str">
        <f t="shared" si="28"/>
        <v>*192*</v>
      </c>
    </row>
    <row r="1839" spans="1:18" ht="19.8">
      <c r="A1839" s="3" t="s">
        <v>16742</v>
      </c>
      <c r="B1839" s="3" t="s">
        <v>151</v>
      </c>
      <c r="C1839" s="3" t="s">
        <v>16741</v>
      </c>
      <c r="D1839" s="3" t="s">
        <v>82</v>
      </c>
      <c r="E1839" s="3" t="s">
        <v>16740</v>
      </c>
      <c r="F1839" s="3" t="s">
        <v>77</v>
      </c>
      <c r="G1839" s="3">
        <v>2011</v>
      </c>
      <c r="H1839" s="3" t="s">
        <v>22116</v>
      </c>
      <c r="I1839" s="3">
        <v>122</v>
      </c>
      <c r="J1839" s="3" t="s">
        <v>21098</v>
      </c>
      <c r="K1839" s="3" t="s">
        <v>0</v>
      </c>
      <c r="N1839" s="3">
        <v>1270</v>
      </c>
      <c r="O1839" s="3" t="s">
        <v>21105</v>
      </c>
      <c r="P1839" s="3" t="s">
        <v>21114</v>
      </c>
      <c r="Q1839" s="3">
        <v>344</v>
      </c>
      <c r="R1839" s="8" t="str">
        <f t="shared" si="28"/>
        <v>*344*</v>
      </c>
    </row>
    <row r="1840" spans="1:18" ht="19.8">
      <c r="A1840" s="3" t="s">
        <v>16739</v>
      </c>
      <c r="B1840" s="3" t="s">
        <v>65</v>
      </c>
      <c r="C1840" s="3" t="s">
        <v>16738</v>
      </c>
      <c r="D1840" s="3" t="s">
        <v>63</v>
      </c>
      <c r="E1840" s="3" t="s">
        <v>16737</v>
      </c>
      <c r="F1840" s="3" t="s">
        <v>48</v>
      </c>
      <c r="G1840" s="3">
        <v>2016</v>
      </c>
      <c r="H1840" s="3" t="s">
        <v>22118</v>
      </c>
      <c r="I1840" s="3">
        <v>142</v>
      </c>
      <c r="J1840" s="3" t="s">
        <v>21085</v>
      </c>
      <c r="K1840" s="3" t="s">
        <v>0</v>
      </c>
      <c r="N1840" s="3">
        <v>840</v>
      </c>
      <c r="O1840" s="3" t="s">
        <v>21106</v>
      </c>
      <c r="P1840" s="3" t="s">
        <v>21111</v>
      </c>
      <c r="Q1840" s="3">
        <v>242</v>
      </c>
      <c r="R1840" s="8" t="str">
        <f t="shared" si="28"/>
        <v>*242*</v>
      </c>
    </row>
    <row r="1841" spans="1:18" ht="19.8">
      <c r="A1841" s="3" t="s">
        <v>16736</v>
      </c>
      <c r="B1841" s="3" t="s">
        <v>304</v>
      </c>
      <c r="C1841" s="3" t="s">
        <v>16735</v>
      </c>
      <c r="D1841" s="3" t="s">
        <v>123</v>
      </c>
      <c r="E1841" s="3" t="s">
        <v>16734</v>
      </c>
      <c r="F1841" s="3" t="s">
        <v>48</v>
      </c>
      <c r="G1841" s="3">
        <v>2013</v>
      </c>
      <c r="H1841" s="3" t="s">
        <v>22118</v>
      </c>
      <c r="I1841" s="3">
        <v>181</v>
      </c>
      <c r="J1841" s="3" t="s">
        <v>21091</v>
      </c>
      <c r="K1841" s="3" t="s">
        <v>0</v>
      </c>
      <c r="N1841" s="3">
        <v>640</v>
      </c>
      <c r="O1841" s="3" t="s">
        <v>21106</v>
      </c>
      <c r="P1841" s="3" t="s">
        <v>21111</v>
      </c>
      <c r="Q1841" s="3">
        <v>150</v>
      </c>
      <c r="R1841" s="8" t="str">
        <f t="shared" si="28"/>
        <v>*150*</v>
      </c>
    </row>
    <row r="1842" spans="1:18" ht="19.8">
      <c r="A1842" s="3" t="s">
        <v>16733</v>
      </c>
      <c r="B1842" s="3" t="s">
        <v>60</v>
      </c>
      <c r="C1842" s="3" t="s">
        <v>16732</v>
      </c>
      <c r="D1842" s="3" t="s">
        <v>41</v>
      </c>
      <c r="E1842" s="3" t="s">
        <v>16731</v>
      </c>
      <c r="F1842" s="3" t="s">
        <v>3</v>
      </c>
      <c r="G1842" s="3">
        <v>2013</v>
      </c>
      <c r="H1842" s="3" t="s">
        <v>22118</v>
      </c>
      <c r="I1842" s="3">
        <v>364</v>
      </c>
      <c r="J1842" s="3" t="s">
        <v>21097</v>
      </c>
      <c r="K1842" s="3" t="s">
        <v>1</v>
      </c>
      <c r="L1842" s="9">
        <v>45317</v>
      </c>
      <c r="M1842" s="9">
        <v>45411</v>
      </c>
      <c r="N1842" s="3">
        <v>190</v>
      </c>
      <c r="O1842" s="3" t="s">
        <v>21106</v>
      </c>
      <c r="P1842" s="3" t="s">
        <v>21112</v>
      </c>
      <c r="Q1842" s="3">
        <v>392</v>
      </c>
      <c r="R1842" s="8" t="str">
        <f t="shared" si="28"/>
        <v>*392*</v>
      </c>
    </row>
    <row r="1843" spans="1:18" ht="19.8">
      <c r="A1843" s="3" t="s">
        <v>16730</v>
      </c>
      <c r="B1843" s="3" t="s">
        <v>43</v>
      </c>
      <c r="C1843" s="3" t="s">
        <v>16729</v>
      </c>
      <c r="D1843" s="3" t="s">
        <v>41</v>
      </c>
      <c r="E1843" s="3" t="s">
        <v>16728</v>
      </c>
      <c r="F1843" s="3" t="s">
        <v>15</v>
      </c>
      <c r="G1843" s="3">
        <v>2014</v>
      </c>
      <c r="H1843" s="3" t="s">
        <v>22117</v>
      </c>
      <c r="I1843" s="3">
        <v>358</v>
      </c>
      <c r="J1843" s="3" t="s">
        <v>21102</v>
      </c>
      <c r="K1843" s="3" t="s">
        <v>0</v>
      </c>
      <c r="N1843" s="3">
        <v>1315</v>
      </c>
      <c r="O1843" s="3" t="s">
        <v>21106</v>
      </c>
      <c r="P1843" s="3" t="s">
        <v>21111</v>
      </c>
      <c r="Q1843" s="3">
        <v>152</v>
      </c>
      <c r="R1843" s="8" t="str">
        <f t="shared" si="28"/>
        <v>*152*</v>
      </c>
    </row>
    <row r="1844" spans="1:18" ht="19.8">
      <c r="A1844" s="3" t="s">
        <v>16727</v>
      </c>
      <c r="B1844" s="3" t="s">
        <v>97</v>
      </c>
      <c r="C1844" s="3" t="s">
        <v>16726</v>
      </c>
      <c r="D1844" s="3" t="s">
        <v>95</v>
      </c>
      <c r="E1844" s="3" t="s">
        <v>16725</v>
      </c>
      <c r="F1844" s="3" t="s">
        <v>29</v>
      </c>
      <c r="G1844" s="3">
        <v>2021</v>
      </c>
      <c r="H1844" s="3" t="s">
        <v>22117</v>
      </c>
      <c r="I1844" s="3">
        <v>473</v>
      </c>
      <c r="J1844" s="3" t="s">
        <v>21089</v>
      </c>
      <c r="K1844" s="3" t="s">
        <v>0</v>
      </c>
      <c r="N1844" s="3">
        <v>1915</v>
      </c>
      <c r="O1844" s="3" t="s">
        <v>21105</v>
      </c>
      <c r="P1844" s="3" t="s">
        <v>21114</v>
      </c>
      <c r="Q1844" s="3">
        <v>169</v>
      </c>
      <c r="R1844" s="8" t="str">
        <f t="shared" si="28"/>
        <v>*169*</v>
      </c>
    </row>
    <row r="1845" spans="1:18" ht="19.8">
      <c r="A1845" s="3" t="s">
        <v>16724</v>
      </c>
      <c r="B1845" s="3" t="s">
        <v>171</v>
      </c>
      <c r="C1845" s="3" t="s">
        <v>16723</v>
      </c>
      <c r="D1845" s="3" t="s">
        <v>141</v>
      </c>
      <c r="E1845" s="3" t="s">
        <v>16722</v>
      </c>
      <c r="F1845" s="3" t="s">
        <v>48</v>
      </c>
      <c r="G1845" s="3">
        <v>2017</v>
      </c>
      <c r="H1845" s="3" t="s">
        <v>22117</v>
      </c>
      <c r="I1845" s="3">
        <v>267</v>
      </c>
      <c r="J1845" s="3" t="s">
        <v>21098</v>
      </c>
      <c r="K1845" s="3" t="s">
        <v>0</v>
      </c>
      <c r="N1845" s="3">
        <v>385</v>
      </c>
      <c r="O1845" s="3" t="s">
        <v>25</v>
      </c>
      <c r="P1845" s="3" t="s">
        <v>21111</v>
      </c>
      <c r="Q1845" s="3">
        <v>170</v>
      </c>
      <c r="R1845" s="8" t="str">
        <f t="shared" si="28"/>
        <v>*170*</v>
      </c>
    </row>
    <row r="1846" spans="1:18" ht="19.8">
      <c r="A1846" s="3" t="s">
        <v>16721</v>
      </c>
      <c r="B1846" s="3" t="s">
        <v>171</v>
      </c>
      <c r="C1846" s="3" t="s">
        <v>16720</v>
      </c>
      <c r="D1846" s="3" t="s">
        <v>141</v>
      </c>
      <c r="E1846" s="3" t="s">
        <v>16719</v>
      </c>
      <c r="F1846" s="3" t="s">
        <v>9</v>
      </c>
      <c r="G1846" s="3">
        <v>2016</v>
      </c>
      <c r="H1846" s="3" t="s">
        <v>22117</v>
      </c>
      <c r="I1846" s="3">
        <v>130</v>
      </c>
      <c r="J1846" s="3" t="s">
        <v>21093</v>
      </c>
      <c r="K1846" s="3" t="s">
        <v>0</v>
      </c>
      <c r="N1846" s="3">
        <v>1895</v>
      </c>
      <c r="O1846" s="3" t="s">
        <v>25</v>
      </c>
      <c r="P1846" s="3" t="s">
        <v>21112</v>
      </c>
      <c r="Q1846" s="3">
        <v>151</v>
      </c>
      <c r="R1846" s="8" t="str">
        <f t="shared" si="28"/>
        <v>*151*</v>
      </c>
    </row>
    <row r="1847" spans="1:18" ht="19.8">
      <c r="A1847" s="3" t="s">
        <v>16718</v>
      </c>
      <c r="B1847" s="3" t="s">
        <v>92</v>
      </c>
      <c r="C1847" s="3" t="s">
        <v>16717</v>
      </c>
      <c r="D1847" s="3" t="s">
        <v>25</v>
      </c>
      <c r="E1847" s="3" t="s">
        <v>16716</v>
      </c>
      <c r="F1847" s="3" t="s">
        <v>15</v>
      </c>
      <c r="G1847" s="3">
        <v>2021</v>
      </c>
      <c r="H1847" s="3" t="s">
        <v>22118</v>
      </c>
      <c r="I1847" s="3">
        <v>488</v>
      </c>
      <c r="J1847" s="3" t="s">
        <v>21086</v>
      </c>
      <c r="K1847" s="3" t="s">
        <v>1</v>
      </c>
      <c r="L1847" s="9">
        <v>45476</v>
      </c>
      <c r="M1847" s="9">
        <v>45629</v>
      </c>
      <c r="N1847" s="3">
        <v>1925</v>
      </c>
      <c r="O1847" s="3" t="s">
        <v>25</v>
      </c>
      <c r="P1847" s="3" t="s">
        <v>21111</v>
      </c>
      <c r="Q1847" s="3">
        <v>185</v>
      </c>
      <c r="R1847" s="8" t="str">
        <f t="shared" si="28"/>
        <v>*185*</v>
      </c>
    </row>
    <row r="1848" spans="1:18" ht="19.8">
      <c r="A1848" s="3" t="s">
        <v>16715</v>
      </c>
      <c r="B1848" s="3" t="s">
        <v>426</v>
      </c>
      <c r="C1848" s="3" t="s">
        <v>16714</v>
      </c>
      <c r="D1848" s="3" t="s">
        <v>95</v>
      </c>
      <c r="E1848" s="3" t="s">
        <v>16713</v>
      </c>
      <c r="F1848" s="3" t="s">
        <v>29</v>
      </c>
      <c r="G1848" s="3">
        <v>2011</v>
      </c>
      <c r="H1848" s="3" t="s">
        <v>22118</v>
      </c>
      <c r="I1848" s="3">
        <v>118</v>
      </c>
      <c r="J1848" s="3" t="s">
        <v>21102</v>
      </c>
      <c r="K1848" s="3" t="s">
        <v>1</v>
      </c>
      <c r="L1848" s="9">
        <v>45668</v>
      </c>
      <c r="M1848" s="9">
        <v>45690</v>
      </c>
      <c r="N1848" s="3">
        <v>635</v>
      </c>
      <c r="O1848" s="3" t="s">
        <v>21105</v>
      </c>
      <c r="P1848" s="3" t="s">
        <v>21112</v>
      </c>
      <c r="Q1848" s="3">
        <v>264</v>
      </c>
      <c r="R1848" s="8" t="str">
        <f t="shared" si="28"/>
        <v>*264*</v>
      </c>
    </row>
    <row r="1849" spans="1:18" ht="19.8">
      <c r="A1849" s="3" t="s">
        <v>16712</v>
      </c>
      <c r="B1849" s="3" t="s">
        <v>104</v>
      </c>
      <c r="C1849" s="3" t="s">
        <v>16711</v>
      </c>
      <c r="D1849" s="3" t="s">
        <v>25</v>
      </c>
      <c r="E1849" s="3" t="s">
        <v>16710</v>
      </c>
      <c r="F1849" s="3" t="s">
        <v>9</v>
      </c>
      <c r="G1849" s="3">
        <v>2024</v>
      </c>
      <c r="H1849" s="3" t="s">
        <v>22116</v>
      </c>
      <c r="I1849" s="3">
        <v>229</v>
      </c>
      <c r="J1849" s="3" t="s">
        <v>21100</v>
      </c>
      <c r="K1849" s="3" t="s">
        <v>1</v>
      </c>
      <c r="L1849" s="9">
        <v>45187</v>
      </c>
      <c r="M1849" s="9">
        <v>45693</v>
      </c>
      <c r="N1849" s="3">
        <v>530</v>
      </c>
      <c r="O1849" s="3" t="s">
        <v>25</v>
      </c>
      <c r="P1849" s="3" t="s">
        <v>21112</v>
      </c>
      <c r="Q1849" s="3">
        <v>341</v>
      </c>
      <c r="R1849" s="8" t="str">
        <f t="shared" si="28"/>
        <v>*341*</v>
      </c>
    </row>
    <row r="1850" spans="1:18" ht="19.8">
      <c r="A1850" s="3" t="s">
        <v>16709</v>
      </c>
      <c r="B1850" s="3" t="s">
        <v>104</v>
      </c>
      <c r="C1850" s="3" t="s">
        <v>16708</v>
      </c>
      <c r="D1850" s="3" t="s">
        <v>25</v>
      </c>
      <c r="E1850" s="3" t="s">
        <v>16707</v>
      </c>
      <c r="F1850" s="3" t="s">
        <v>29</v>
      </c>
      <c r="G1850" s="3">
        <v>2009</v>
      </c>
      <c r="H1850" s="3" t="s">
        <v>22118</v>
      </c>
      <c r="I1850" s="3">
        <v>127</v>
      </c>
      <c r="J1850" s="3" t="s">
        <v>21100</v>
      </c>
      <c r="K1850" s="3" t="s">
        <v>0</v>
      </c>
      <c r="N1850" s="3">
        <v>2180</v>
      </c>
      <c r="O1850" s="3" t="s">
        <v>25</v>
      </c>
      <c r="P1850" s="3" t="s">
        <v>21112</v>
      </c>
      <c r="Q1850" s="3">
        <v>416</v>
      </c>
      <c r="R1850" s="8" t="str">
        <f t="shared" si="28"/>
        <v>*416*</v>
      </c>
    </row>
    <row r="1851" spans="1:18" ht="19.8">
      <c r="A1851" s="3" t="s">
        <v>16706</v>
      </c>
      <c r="B1851" s="3" t="s">
        <v>84</v>
      </c>
      <c r="C1851" s="3" t="s">
        <v>16705</v>
      </c>
      <c r="D1851" s="3" t="s">
        <v>82</v>
      </c>
      <c r="E1851" s="3" t="s">
        <v>16704</v>
      </c>
      <c r="F1851" s="3" t="s">
        <v>29</v>
      </c>
      <c r="G1851" s="3">
        <v>2007</v>
      </c>
      <c r="H1851" s="3" t="s">
        <v>22117</v>
      </c>
      <c r="I1851" s="3">
        <v>219</v>
      </c>
      <c r="J1851" s="3" t="s">
        <v>21088</v>
      </c>
      <c r="K1851" s="3" t="s">
        <v>0</v>
      </c>
      <c r="N1851" s="3">
        <v>2090</v>
      </c>
      <c r="O1851" s="3" t="s">
        <v>21105</v>
      </c>
      <c r="P1851" s="3" t="s">
        <v>21111</v>
      </c>
      <c r="Q1851" s="3">
        <v>275</v>
      </c>
      <c r="R1851" s="8" t="str">
        <f t="shared" si="28"/>
        <v>*275*</v>
      </c>
    </row>
    <row r="1852" spans="1:18" ht="19.8">
      <c r="A1852" s="3" t="s">
        <v>16703</v>
      </c>
      <c r="B1852" s="3" t="s">
        <v>196</v>
      </c>
      <c r="C1852" s="3" t="s">
        <v>16702</v>
      </c>
      <c r="D1852" s="3" t="s">
        <v>36</v>
      </c>
      <c r="E1852" s="3" t="s">
        <v>16701</v>
      </c>
      <c r="F1852" s="3" t="s">
        <v>29</v>
      </c>
      <c r="G1852" s="3">
        <v>2015</v>
      </c>
      <c r="H1852" s="3" t="s">
        <v>22116</v>
      </c>
      <c r="I1852" s="3">
        <v>333</v>
      </c>
      <c r="J1852" s="3" t="s">
        <v>21084</v>
      </c>
      <c r="K1852" s="3" t="s">
        <v>1</v>
      </c>
      <c r="L1852" s="9">
        <v>45261</v>
      </c>
      <c r="M1852" s="9">
        <v>45630</v>
      </c>
      <c r="N1852" s="3">
        <v>1480</v>
      </c>
      <c r="O1852" s="3" t="s">
        <v>21106</v>
      </c>
      <c r="P1852" s="3" t="s">
        <v>21114</v>
      </c>
      <c r="Q1852" s="3">
        <v>183</v>
      </c>
      <c r="R1852" s="8" t="str">
        <f t="shared" si="28"/>
        <v>*183*</v>
      </c>
    </row>
    <row r="1853" spans="1:18" ht="19.8">
      <c r="A1853" s="3" t="s">
        <v>16700</v>
      </c>
      <c r="B1853" s="3" t="s">
        <v>27</v>
      </c>
      <c r="C1853" s="3" t="s">
        <v>16699</v>
      </c>
      <c r="D1853" s="3" t="s">
        <v>25</v>
      </c>
      <c r="E1853" s="3" t="s">
        <v>16698</v>
      </c>
      <c r="F1853" s="3" t="s">
        <v>15</v>
      </c>
      <c r="G1853" s="3">
        <v>2005</v>
      </c>
      <c r="H1853" s="3" t="s">
        <v>22116</v>
      </c>
      <c r="I1853" s="3">
        <v>186</v>
      </c>
      <c r="J1853" s="3" t="s">
        <v>21098</v>
      </c>
      <c r="K1853" s="3" t="s">
        <v>1</v>
      </c>
      <c r="L1853" s="9">
        <v>44999</v>
      </c>
      <c r="M1853" s="9">
        <v>45291</v>
      </c>
      <c r="N1853" s="3">
        <v>2070</v>
      </c>
      <c r="O1853" s="3" t="s">
        <v>25</v>
      </c>
      <c r="P1853" s="3" t="s">
        <v>21113</v>
      </c>
      <c r="Q1853" s="3">
        <v>243</v>
      </c>
      <c r="R1853" s="8" t="str">
        <f t="shared" si="28"/>
        <v>*243*</v>
      </c>
    </row>
    <row r="1854" spans="1:18" ht="19.8">
      <c r="A1854" s="3" t="s">
        <v>16697</v>
      </c>
      <c r="B1854" s="3" t="s">
        <v>155</v>
      </c>
      <c r="C1854" s="3" t="s">
        <v>16696</v>
      </c>
      <c r="D1854" s="3" t="s">
        <v>50</v>
      </c>
      <c r="E1854" s="3" t="s">
        <v>16695</v>
      </c>
      <c r="F1854" s="3" t="s">
        <v>77</v>
      </c>
      <c r="G1854" s="3">
        <v>2024</v>
      </c>
      <c r="H1854" s="3" t="s">
        <v>22116</v>
      </c>
      <c r="I1854" s="3">
        <v>429</v>
      </c>
      <c r="J1854" s="3" t="s">
        <v>21088</v>
      </c>
      <c r="K1854" s="3" t="s">
        <v>1</v>
      </c>
      <c r="L1854" s="9">
        <v>45245</v>
      </c>
      <c r="M1854" s="9">
        <v>45377</v>
      </c>
      <c r="N1854" s="3">
        <v>1170</v>
      </c>
      <c r="O1854" s="3" t="s">
        <v>21106</v>
      </c>
      <c r="P1854" s="3" t="s">
        <v>21112</v>
      </c>
      <c r="Q1854" s="3">
        <v>293</v>
      </c>
      <c r="R1854" s="8" t="str">
        <f t="shared" si="28"/>
        <v>*293*</v>
      </c>
    </row>
    <row r="1855" spans="1:18" ht="19.8">
      <c r="A1855" s="3" t="s">
        <v>16694</v>
      </c>
      <c r="B1855" s="3" t="s">
        <v>60</v>
      </c>
      <c r="C1855" s="3" t="s">
        <v>16693</v>
      </c>
      <c r="D1855" s="3" t="s">
        <v>41</v>
      </c>
      <c r="E1855" s="3" t="s">
        <v>16692</v>
      </c>
      <c r="F1855" s="3" t="s">
        <v>48</v>
      </c>
      <c r="G1855" s="3">
        <v>2005</v>
      </c>
      <c r="H1855" s="3" t="s">
        <v>22118</v>
      </c>
      <c r="I1855" s="3">
        <v>244</v>
      </c>
      <c r="J1855" s="3" t="s">
        <v>21086</v>
      </c>
      <c r="K1855" s="3" t="s">
        <v>1</v>
      </c>
      <c r="L1855" s="9">
        <v>45652</v>
      </c>
      <c r="M1855" s="9">
        <v>45689</v>
      </c>
      <c r="N1855" s="3">
        <v>1520</v>
      </c>
      <c r="O1855" s="3" t="s">
        <v>21106</v>
      </c>
      <c r="P1855" s="3" t="s">
        <v>21113</v>
      </c>
      <c r="Q1855" s="3">
        <v>321</v>
      </c>
      <c r="R1855" s="8" t="str">
        <f t="shared" si="28"/>
        <v>*321*</v>
      </c>
    </row>
    <row r="1856" spans="1:18" ht="19.8">
      <c r="A1856" s="3" t="s">
        <v>16691</v>
      </c>
      <c r="B1856" s="3" t="s">
        <v>171</v>
      </c>
      <c r="C1856" s="3" t="s">
        <v>16690</v>
      </c>
      <c r="D1856" s="3" t="s">
        <v>141</v>
      </c>
      <c r="E1856" s="3" t="s">
        <v>16689</v>
      </c>
      <c r="F1856" s="3" t="s">
        <v>9</v>
      </c>
      <c r="G1856" s="3">
        <v>2023</v>
      </c>
      <c r="H1856" s="3" t="s">
        <v>22116</v>
      </c>
      <c r="I1856" s="3">
        <v>369</v>
      </c>
      <c r="J1856" s="3" t="s">
        <v>21084</v>
      </c>
      <c r="K1856" s="3" t="s">
        <v>0</v>
      </c>
      <c r="N1856" s="3">
        <v>1010</v>
      </c>
      <c r="O1856" s="3" t="s">
        <v>25</v>
      </c>
      <c r="P1856" s="3" t="s">
        <v>21114</v>
      </c>
      <c r="Q1856" s="3">
        <v>119</v>
      </c>
      <c r="R1856" s="8" t="str">
        <f t="shared" si="28"/>
        <v>*119*</v>
      </c>
    </row>
    <row r="1857" spans="1:18" ht="19.8">
      <c r="A1857" s="3" t="s">
        <v>16688</v>
      </c>
      <c r="B1857" s="3" t="s">
        <v>151</v>
      </c>
      <c r="C1857" s="3" t="s">
        <v>16687</v>
      </c>
      <c r="D1857" s="3" t="s">
        <v>82</v>
      </c>
      <c r="E1857" s="3" t="s">
        <v>16686</v>
      </c>
      <c r="F1857" s="3" t="s">
        <v>77</v>
      </c>
      <c r="G1857" s="3">
        <v>2010</v>
      </c>
      <c r="H1857" s="3" t="s">
        <v>22118</v>
      </c>
      <c r="I1857" s="3">
        <v>356</v>
      </c>
      <c r="J1857" s="3" t="s">
        <v>21089</v>
      </c>
      <c r="K1857" s="3" t="s">
        <v>0</v>
      </c>
      <c r="N1857" s="3">
        <v>190</v>
      </c>
      <c r="O1857" s="3" t="s">
        <v>21105</v>
      </c>
      <c r="P1857" s="3" t="s">
        <v>21114</v>
      </c>
      <c r="Q1857" s="3">
        <v>376</v>
      </c>
      <c r="R1857" s="8" t="str">
        <f t="shared" si="28"/>
        <v>*376*</v>
      </c>
    </row>
    <row r="1858" spans="1:18" ht="19.8">
      <c r="A1858" s="3" t="s">
        <v>16685</v>
      </c>
      <c r="B1858" s="3" t="s">
        <v>455</v>
      </c>
      <c r="C1858" s="3" t="s">
        <v>16684</v>
      </c>
      <c r="D1858" s="3" t="s">
        <v>14</v>
      </c>
      <c r="E1858" s="3" t="s">
        <v>16683</v>
      </c>
      <c r="F1858" s="3" t="s">
        <v>29</v>
      </c>
      <c r="G1858" s="3">
        <v>2008</v>
      </c>
      <c r="H1858" s="3" t="s">
        <v>22118</v>
      </c>
      <c r="I1858" s="3">
        <v>260</v>
      </c>
      <c r="J1858" s="3" t="s">
        <v>21098</v>
      </c>
      <c r="K1858" s="3" t="s">
        <v>0</v>
      </c>
      <c r="N1858" s="3">
        <v>1865</v>
      </c>
      <c r="O1858" s="3" t="s">
        <v>21106</v>
      </c>
      <c r="P1858" s="3" t="s">
        <v>21114</v>
      </c>
      <c r="Q1858" s="3">
        <v>435</v>
      </c>
      <c r="R1858" s="8" t="str">
        <f t="shared" si="28"/>
        <v>*435*</v>
      </c>
    </row>
    <row r="1859" spans="1:18" ht="19.8">
      <c r="A1859" s="3" t="s">
        <v>16682</v>
      </c>
      <c r="B1859" s="3" t="s">
        <v>160</v>
      </c>
      <c r="C1859" s="3" t="s">
        <v>16681</v>
      </c>
      <c r="D1859" s="3" t="s">
        <v>31</v>
      </c>
      <c r="E1859" s="3" t="s">
        <v>16680</v>
      </c>
      <c r="F1859" s="3" t="s">
        <v>3</v>
      </c>
      <c r="G1859" s="3">
        <v>2020</v>
      </c>
      <c r="H1859" s="3" t="s">
        <v>22118</v>
      </c>
      <c r="I1859" s="3">
        <v>297</v>
      </c>
      <c r="J1859" s="3" t="s">
        <v>21102</v>
      </c>
      <c r="K1859" s="3" t="s">
        <v>1</v>
      </c>
      <c r="L1859" s="9">
        <v>45379</v>
      </c>
      <c r="M1859" s="9">
        <v>45423</v>
      </c>
      <c r="N1859" s="3">
        <v>2245</v>
      </c>
      <c r="O1859" s="3" t="s">
        <v>21106</v>
      </c>
      <c r="P1859" s="3" t="s">
        <v>21111</v>
      </c>
      <c r="Q1859" s="3">
        <v>182</v>
      </c>
      <c r="R1859" s="8" t="str">
        <f t="shared" si="28"/>
        <v>*182*</v>
      </c>
    </row>
    <row r="1860" spans="1:18" ht="19.8">
      <c r="A1860" s="3" t="s">
        <v>16679</v>
      </c>
      <c r="B1860" s="3" t="s">
        <v>151</v>
      </c>
      <c r="C1860" s="3" t="s">
        <v>16678</v>
      </c>
      <c r="D1860" s="3" t="s">
        <v>82</v>
      </c>
      <c r="E1860" s="3" t="s">
        <v>16677</v>
      </c>
      <c r="F1860" s="3" t="s">
        <v>9</v>
      </c>
      <c r="G1860" s="3">
        <v>2021</v>
      </c>
      <c r="H1860" s="3" t="s">
        <v>22117</v>
      </c>
      <c r="I1860" s="3">
        <v>187</v>
      </c>
      <c r="J1860" s="3" t="s">
        <v>21090</v>
      </c>
      <c r="K1860" s="3" t="s">
        <v>0</v>
      </c>
      <c r="N1860" s="3">
        <v>1395</v>
      </c>
      <c r="O1860" s="3" t="s">
        <v>21105</v>
      </c>
      <c r="P1860" s="3" t="s">
        <v>21112</v>
      </c>
      <c r="Q1860" s="3">
        <v>132</v>
      </c>
      <c r="R1860" s="8" t="str">
        <f t="shared" ref="R1860:R1923" si="29">"*"&amp;Q1860&amp;"*"</f>
        <v>*132*</v>
      </c>
    </row>
    <row r="1861" spans="1:18" ht="19.8">
      <c r="A1861" s="3" t="s">
        <v>16676</v>
      </c>
      <c r="B1861" s="3" t="s">
        <v>478</v>
      </c>
      <c r="C1861" s="3" t="s">
        <v>16675</v>
      </c>
      <c r="D1861" s="3" t="s">
        <v>95</v>
      </c>
      <c r="E1861" s="3" t="s">
        <v>16674</v>
      </c>
      <c r="F1861" s="3" t="s">
        <v>9</v>
      </c>
      <c r="G1861" s="3">
        <v>2021</v>
      </c>
      <c r="H1861" s="3" t="s">
        <v>22117</v>
      </c>
      <c r="I1861" s="3">
        <v>405</v>
      </c>
      <c r="J1861" s="3" t="s">
        <v>21092</v>
      </c>
      <c r="K1861" s="3" t="s">
        <v>1</v>
      </c>
      <c r="L1861" s="9">
        <v>45202</v>
      </c>
      <c r="M1861" s="9">
        <v>45679</v>
      </c>
      <c r="N1861" s="3">
        <v>2380</v>
      </c>
      <c r="O1861" s="3" t="s">
        <v>21105</v>
      </c>
      <c r="P1861" s="3" t="s">
        <v>21114</v>
      </c>
      <c r="Q1861" s="3">
        <v>234</v>
      </c>
      <c r="R1861" s="8" t="str">
        <f t="shared" si="29"/>
        <v>*234*</v>
      </c>
    </row>
    <row r="1862" spans="1:18" ht="19.8">
      <c r="A1862" s="3" t="s">
        <v>16673</v>
      </c>
      <c r="B1862" s="3" t="s">
        <v>218</v>
      </c>
      <c r="C1862" s="3" t="s">
        <v>11872</v>
      </c>
      <c r="D1862" s="3" t="s">
        <v>95</v>
      </c>
      <c r="E1862" s="3" t="s">
        <v>16672</v>
      </c>
      <c r="F1862" s="3" t="s">
        <v>15</v>
      </c>
      <c r="G1862" s="3">
        <v>2022</v>
      </c>
      <c r="H1862" s="3" t="s">
        <v>22117</v>
      </c>
      <c r="I1862" s="3">
        <v>171</v>
      </c>
      <c r="J1862" s="3" t="s">
        <v>21085</v>
      </c>
      <c r="K1862" s="3" t="s">
        <v>1</v>
      </c>
      <c r="L1862" s="9">
        <v>45061</v>
      </c>
      <c r="M1862" s="9">
        <v>45412</v>
      </c>
      <c r="N1862" s="3">
        <v>1210</v>
      </c>
      <c r="O1862" s="3" t="s">
        <v>21105</v>
      </c>
      <c r="P1862" s="3" t="s">
        <v>21114</v>
      </c>
      <c r="Q1862" s="3">
        <v>430</v>
      </c>
      <c r="R1862" s="8" t="str">
        <f t="shared" si="29"/>
        <v>*430*</v>
      </c>
    </row>
    <row r="1863" spans="1:18" ht="19.8">
      <c r="A1863" s="3" t="s">
        <v>16671</v>
      </c>
      <c r="B1863" s="3" t="s">
        <v>108</v>
      </c>
      <c r="C1863" s="3" t="s">
        <v>16670</v>
      </c>
      <c r="D1863" s="3" t="s">
        <v>63</v>
      </c>
      <c r="E1863" s="3" t="s">
        <v>16669</v>
      </c>
      <c r="F1863" s="3" t="s">
        <v>48</v>
      </c>
      <c r="G1863" s="3">
        <v>2005</v>
      </c>
      <c r="H1863" s="3" t="s">
        <v>22117</v>
      </c>
      <c r="I1863" s="3">
        <v>140</v>
      </c>
      <c r="J1863" s="3" t="s">
        <v>21083</v>
      </c>
      <c r="K1863" s="3" t="s">
        <v>1</v>
      </c>
      <c r="L1863" s="9">
        <v>45575</v>
      </c>
      <c r="M1863" s="9">
        <v>45684</v>
      </c>
      <c r="N1863" s="3">
        <v>120</v>
      </c>
      <c r="O1863" s="3" t="s">
        <v>21106</v>
      </c>
      <c r="P1863" s="3" t="s">
        <v>21111</v>
      </c>
      <c r="Q1863" s="3">
        <v>158</v>
      </c>
      <c r="R1863" s="8" t="str">
        <f t="shared" si="29"/>
        <v>*158*</v>
      </c>
    </row>
    <row r="1864" spans="1:18" ht="19.8">
      <c r="A1864" s="3" t="s">
        <v>16668</v>
      </c>
      <c r="B1864" s="3" t="s">
        <v>304</v>
      </c>
      <c r="C1864" s="3" t="s">
        <v>16667</v>
      </c>
      <c r="D1864" s="3" t="s">
        <v>123</v>
      </c>
      <c r="E1864" s="3" t="s">
        <v>16666</v>
      </c>
      <c r="F1864" s="3" t="s">
        <v>9</v>
      </c>
      <c r="G1864" s="3">
        <v>2009</v>
      </c>
      <c r="H1864" s="3" t="s">
        <v>22118</v>
      </c>
      <c r="I1864" s="3">
        <v>380</v>
      </c>
      <c r="J1864" s="3" t="s">
        <v>21092</v>
      </c>
      <c r="K1864" s="3" t="s">
        <v>0</v>
      </c>
      <c r="N1864" s="3">
        <v>140</v>
      </c>
      <c r="O1864" s="3" t="s">
        <v>21106</v>
      </c>
      <c r="P1864" s="3" t="s">
        <v>21111</v>
      </c>
      <c r="Q1864" s="3">
        <v>402</v>
      </c>
      <c r="R1864" s="8" t="str">
        <f t="shared" si="29"/>
        <v>*402*</v>
      </c>
    </row>
    <row r="1865" spans="1:18" ht="19.8">
      <c r="A1865" s="3" t="s">
        <v>16665</v>
      </c>
      <c r="B1865" s="3" t="s">
        <v>433</v>
      </c>
      <c r="C1865" s="3" t="s">
        <v>16664</v>
      </c>
      <c r="D1865" s="3" t="s">
        <v>123</v>
      </c>
      <c r="E1865" s="3" t="s">
        <v>16663</v>
      </c>
      <c r="F1865" s="3" t="s">
        <v>77</v>
      </c>
      <c r="G1865" s="3">
        <v>2009</v>
      </c>
      <c r="H1865" s="3" t="s">
        <v>22118</v>
      </c>
      <c r="I1865" s="3">
        <v>445</v>
      </c>
      <c r="J1865" s="3" t="s">
        <v>21102</v>
      </c>
      <c r="K1865" s="3" t="s">
        <v>1</v>
      </c>
      <c r="L1865" s="9">
        <v>45120</v>
      </c>
      <c r="M1865" s="9">
        <v>45244</v>
      </c>
      <c r="N1865" s="3">
        <v>2435</v>
      </c>
      <c r="O1865" s="3" t="s">
        <v>21106</v>
      </c>
      <c r="P1865" s="3" t="s">
        <v>21112</v>
      </c>
      <c r="Q1865" s="3">
        <v>429</v>
      </c>
      <c r="R1865" s="8" t="str">
        <f t="shared" si="29"/>
        <v>*429*</v>
      </c>
    </row>
    <row r="1866" spans="1:18" ht="19.8">
      <c r="A1866" s="3" t="s">
        <v>16662</v>
      </c>
      <c r="B1866" s="3" t="s">
        <v>72</v>
      </c>
      <c r="C1866" s="3" t="s">
        <v>16661</v>
      </c>
      <c r="D1866" s="3" t="s">
        <v>36</v>
      </c>
      <c r="E1866" s="3" t="s">
        <v>16660</v>
      </c>
      <c r="F1866" s="3" t="s">
        <v>77</v>
      </c>
      <c r="G1866" s="3">
        <v>2009</v>
      </c>
      <c r="H1866" s="3" t="s">
        <v>22116</v>
      </c>
      <c r="I1866" s="3">
        <v>310</v>
      </c>
      <c r="J1866" s="3" t="s">
        <v>21085</v>
      </c>
      <c r="K1866" s="3" t="s">
        <v>1</v>
      </c>
      <c r="L1866" s="9">
        <v>45110</v>
      </c>
      <c r="M1866" s="9">
        <v>45536</v>
      </c>
      <c r="N1866" s="3">
        <v>1755</v>
      </c>
      <c r="O1866" s="3" t="s">
        <v>21106</v>
      </c>
      <c r="P1866" s="3" t="s">
        <v>21111</v>
      </c>
      <c r="Q1866" s="3">
        <v>119</v>
      </c>
      <c r="R1866" s="8" t="str">
        <f t="shared" si="29"/>
        <v>*119*</v>
      </c>
    </row>
    <row r="1867" spans="1:18" ht="19.8">
      <c r="A1867" s="3" t="s">
        <v>16659</v>
      </c>
      <c r="B1867" s="3" t="s">
        <v>171</v>
      </c>
      <c r="C1867" s="3" t="s">
        <v>16658</v>
      </c>
      <c r="D1867" s="3" t="s">
        <v>141</v>
      </c>
      <c r="E1867" s="3" t="s">
        <v>16657</v>
      </c>
      <c r="F1867" s="3" t="s">
        <v>48</v>
      </c>
      <c r="G1867" s="3">
        <v>2021</v>
      </c>
      <c r="H1867" s="3" t="s">
        <v>22118</v>
      </c>
      <c r="I1867" s="3">
        <v>388</v>
      </c>
      <c r="J1867" s="3" t="s">
        <v>21085</v>
      </c>
      <c r="K1867" s="3" t="s">
        <v>0</v>
      </c>
      <c r="N1867" s="3">
        <v>1300</v>
      </c>
      <c r="O1867" s="3" t="s">
        <v>25</v>
      </c>
      <c r="P1867" s="3" t="s">
        <v>21114</v>
      </c>
      <c r="Q1867" s="3">
        <v>363</v>
      </c>
      <c r="R1867" s="8" t="str">
        <f t="shared" si="29"/>
        <v>*363*</v>
      </c>
    </row>
    <row r="1868" spans="1:18" ht="19.8">
      <c r="A1868" s="3" t="s">
        <v>16656</v>
      </c>
      <c r="B1868" s="3" t="s">
        <v>84</v>
      </c>
      <c r="C1868" s="3" t="s">
        <v>16655</v>
      </c>
      <c r="D1868" s="3" t="s">
        <v>82</v>
      </c>
      <c r="E1868" s="3" t="s">
        <v>16654</v>
      </c>
      <c r="F1868" s="3" t="s">
        <v>48</v>
      </c>
      <c r="G1868" s="3">
        <v>2016</v>
      </c>
      <c r="H1868" s="3" t="s">
        <v>22118</v>
      </c>
      <c r="I1868" s="3">
        <v>252</v>
      </c>
      <c r="J1868" s="3" t="s">
        <v>21086</v>
      </c>
      <c r="K1868" s="3" t="s">
        <v>0</v>
      </c>
      <c r="N1868" s="3">
        <v>555</v>
      </c>
      <c r="O1868" s="3" t="s">
        <v>21105</v>
      </c>
      <c r="P1868" s="3" t="s">
        <v>21111</v>
      </c>
      <c r="Q1868" s="3">
        <v>418</v>
      </c>
      <c r="R1868" s="8" t="str">
        <f t="shared" si="29"/>
        <v>*418*</v>
      </c>
    </row>
    <row r="1869" spans="1:18" ht="19.8">
      <c r="A1869" s="3" t="s">
        <v>16653</v>
      </c>
      <c r="B1869" s="3" t="s">
        <v>151</v>
      </c>
      <c r="C1869" s="3" t="s">
        <v>16652</v>
      </c>
      <c r="D1869" s="3" t="s">
        <v>82</v>
      </c>
      <c r="E1869" s="3" t="s">
        <v>16651</v>
      </c>
      <c r="F1869" s="3" t="s">
        <v>48</v>
      </c>
      <c r="G1869" s="3">
        <v>2023</v>
      </c>
      <c r="H1869" s="3" t="s">
        <v>22118</v>
      </c>
      <c r="I1869" s="3">
        <v>482</v>
      </c>
      <c r="J1869" s="3" t="s">
        <v>21091</v>
      </c>
      <c r="K1869" s="3" t="s">
        <v>0</v>
      </c>
      <c r="N1869" s="3">
        <v>2270</v>
      </c>
      <c r="O1869" s="3" t="s">
        <v>21105</v>
      </c>
      <c r="P1869" s="3" t="s">
        <v>21112</v>
      </c>
      <c r="Q1869" s="3">
        <v>305</v>
      </c>
      <c r="R1869" s="8" t="str">
        <f t="shared" si="29"/>
        <v>*305*</v>
      </c>
    </row>
    <row r="1870" spans="1:18" ht="19.8">
      <c r="A1870" s="3" t="s">
        <v>16650</v>
      </c>
      <c r="B1870" s="3" t="s">
        <v>138</v>
      </c>
      <c r="C1870" s="3" t="s">
        <v>16649</v>
      </c>
      <c r="D1870" s="3" t="s">
        <v>2</v>
      </c>
      <c r="E1870" s="3" t="s">
        <v>16648</v>
      </c>
      <c r="F1870" s="3" t="s">
        <v>48</v>
      </c>
      <c r="G1870" s="3">
        <v>2013</v>
      </c>
      <c r="H1870" s="3" t="s">
        <v>22117</v>
      </c>
      <c r="I1870" s="3">
        <v>311</v>
      </c>
      <c r="J1870" s="3" t="s">
        <v>21098</v>
      </c>
      <c r="K1870" s="3" t="s">
        <v>0</v>
      </c>
      <c r="N1870" s="3">
        <v>560</v>
      </c>
      <c r="O1870" s="3" t="s">
        <v>21073</v>
      </c>
      <c r="P1870" s="3" t="s">
        <v>21111</v>
      </c>
      <c r="Q1870" s="3">
        <v>396</v>
      </c>
      <c r="R1870" s="8" t="str">
        <f t="shared" si="29"/>
        <v>*396*</v>
      </c>
    </row>
    <row r="1871" spans="1:18" ht="19.8">
      <c r="A1871" s="3" t="s">
        <v>16647</v>
      </c>
      <c r="B1871" s="3" t="s">
        <v>256</v>
      </c>
      <c r="C1871" s="3" t="s">
        <v>16646</v>
      </c>
      <c r="D1871" s="3" t="s">
        <v>14</v>
      </c>
      <c r="E1871" s="3" t="s">
        <v>16645</v>
      </c>
      <c r="F1871" s="3" t="s">
        <v>48</v>
      </c>
      <c r="G1871" s="3">
        <v>2006</v>
      </c>
      <c r="H1871" s="3" t="s">
        <v>22117</v>
      </c>
      <c r="I1871" s="3">
        <v>286</v>
      </c>
      <c r="J1871" s="3" t="s">
        <v>21097</v>
      </c>
      <c r="K1871" s="3" t="s">
        <v>0</v>
      </c>
      <c r="N1871" s="3">
        <v>1710</v>
      </c>
      <c r="O1871" s="3" t="s">
        <v>21106</v>
      </c>
      <c r="P1871" s="3" t="s">
        <v>21112</v>
      </c>
      <c r="Q1871" s="3">
        <v>126</v>
      </c>
      <c r="R1871" s="8" t="str">
        <f t="shared" si="29"/>
        <v>*126*</v>
      </c>
    </row>
    <row r="1872" spans="1:18" ht="19.8">
      <c r="A1872" s="3" t="s">
        <v>16644</v>
      </c>
      <c r="B1872" s="3" t="s">
        <v>97</v>
      </c>
      <c r="C1872" s="3" t="s">
        <v>16643</v>
      </c>
      <c r="D1872" s="3" t="s">
        <v>95</v>
      </c>
      <c r="E1872" s="3" t="s">
        <v>16642</v>
      </c>
      <c r="F1872" s="3" t="s">
        <v>48</v>
      </c>
      <c r="G1872" s="3">
        <v>2023</v>
      </c>
      <c r="H1872" s="3" t="s">
        <v>22117</v>
      </c>
      <c r="I1872" s="3">
        <v>390</v>
      </c>
      <c r="J1872" s="3" t="s">
        <v>21094</v>
      </c>
      <c r="K1872" s="3" t="s">
        <v>0</v>
      </c>
      <c r="N1872" s="3">
        <v>615</v>
      </c>
      <c r="O1872" s="3" t="s">
        <v>21105</v>
      </c>
      <c r="P1872" s="3" t="s">
        <v>21112</v>
      </c>
      <c r="Q1872" s="3">
        <v>215</v>
      </c>
      <c r="R1872" s="8" t="str">
        <f t="shared" si="29"/>
        <v>*215*</v>
      </c>
    </row>
    <row r="1873" spans="1:18" ht="19.8">
      <c r="A1873" s="3" t="s">
        <v>16641</v>
      </c>
      <c r="B1873" s="3" t="s">
        <v>478</v>
      </c>
      <c r="C1873" s="3" t="s">
        <v>2070</v>
      </c>
      <c r="D1873" s="3" t="s">
        <v>95</v>
      </c>
      <c r="E1873" s="3" t="s">
        <v>16640</v>
      </c>
      <c r="F1873" s="3" t="s">
        <v>3</v>
      </c>
      <c r="G1873" s="3">
        <v>2016</v>
      </c>
      <c r="H1873" s="3" t="s">
        <v>22117</v>
      </c>
      <c r="I1873" s="3">
        <v>236</v>
      </c>
      <c r="J1873" s="3" t="s">
        <v>21085</v>
      </c>
      <c r="K1873" s="3" t="s">
        <v>0</v>
      </c>
      <c r="N1873" s="3">
        <v>1000</v>
      </c>
      <c r="O1873" s="3" t="s">
        <v>21105</v>
      </c>
      <c r="P1873" s="3" t="s">
        <v>21112</v>
      </c>
      <c r="Q1873" s="3">
        <v>174</v>
      </c>
      <c r="R1873" s="8" t="str">
        <f t="shared" si="29"/>
        <v>*174*</v>
      </c>
    </row>
    <row r="1874" spans="1:18" ht="19.8">
      <c r="A1874" s="3" t="s">
        <v>16639</v>
      </c>
      <c r="B1874" s="3" t="s">
        <v>97</v>
      </c>
      <c r="C1874" s="3" t="s">
        <v>16638</v>
      </c>
      <c r="D1874" s="3" t="s">
        <v>95</v>
      </c>
      <c r="E1874" s="3" t="s">
        <v>16637</v>
      </c>
      <c r="F1874" s="3" t="s">
        <v>77</v>
      </c>
      <c r="G1874" s="3">
        <v>2008</v>
      </c>
      <c r="H1874" s="3" t="s">
        <v>22118</v>
      </c>
      <c r="I1874" s="3">
        <v>139</v>
      </c>
      <c r="J1874" s="3" t="s">
        <v>21086</v>
      </c>
      <c r="K1874" s="3" t="s">
        <v>0</v>
      </c>
      <c r="N1874" s="3">
        <v>1085</v>
      </c>
      <c r="O1874" s="3" t="s">
        <v>21105</v>
      </c>
      <c r="P1874" s="3" t="s">
        <v>21111</v>
      </c>
      <c r="Q1874" s="3">
        <v>146</v>
      </c>
      <c r="R1874" s="8" t="str">
        <f t="shared" si="29"/>
        <v>*146*</v>
      </c>
    </row>
    <row r="1875" spans="1:18" ht="19.8">
      <c r="A1875" s="3" t="s">
        <v>16636</v>
      </c>
      <c r="B1875" s="3" t="s">
        <v>56</v>
      </c>
      <c r="C1875" s="3" t="s">
        <v>16635</v>
      </c>
      <c r="D1875" s="3" t="s">
        <v>50</v>
      </c>
      <c r="E1875" s="3" t="s">
        <v>16634</v>
      </c>
      <c r="F1875" s="3" t="s">
        <v>9</v>
      </c>
      <c r="G1875" s="3">
        <v>2018</v>
      </c>
      <c r="H1875" s="3" t="s">
        <v>22118</v>
      </c>
      <c r="I1875" s="3">
        <v>338</v>
      </c>
      <c r="J1875" s="3" t="s">
        <v>21088</v>
      </c>
      <c r="K1875" s="3" t="s">
        <v>0</v>
      </c>
      <c r="N1875" s="3">
        <v>1165</v>
      </c>
      <c r="O1875" s="3" t="s">
        <v>21106</v>
      </c>
      <c r="P1875" s="3" t="s">
        <v>21114</v>
      </c>
      <c r="Q1875" s="3">
        <v>201</v>
      </c>
      <c r="R1875" s="8" t="str">
        <f t="shared" si="29"/>
        <v>*201*</v>
      </c>
    </row>
    <row r="1876" spans="1:18" ht="19.8">
      <c r="A1876" s="3" t="s">
        <v>16633</v>
      </c>
      <c r="B1876" s="3" t="s">
        <v>160</v>
      </c>
      <c r="C1876" s="3" t="s">
        <v>16632</v>
      </c>
      <c r="D1876" s="3" t="s">
        <v>31</v>
      </c>
      <c r="E1876" s="3" t="s">
        <v>16631</v>
      </c>
      <c r="F1876" s="3" t="s">
        <v>48</v>
      </c>
      <c r="G1876" s="3">
        <v>2005</v>
      </c>
      <c r="H1876" s="3" t="s">
        <v>22116</v>
      </c>
      <c r="I1876" s="3">
        <v>292</v>
      </c>
      <c r="J1876" s="3" t="s">
        <v>21088</v>
      </c>
      <c r="K1876" s="3" t="s">
        <v>0</v>
      </c>
      <c r="N1876" s="3">
        <v>1145</v>
      </c>
      <c r="O1876" s="3" t="s">
        <v>21106</v>
      </c>
      <c r="P1876" s="3" t="s">
        <v>21113</v>
      </c>
      <c r="Q1876" s="3">
        <v>225</v>
      </c>
      <c r="R1876" s="8" t="str">
        <f t="shared" si="29"/>
        <v>*225*</v>
      </c>
    </row>
    <row r="1877" spans="1:18" ht="19.8">
      <c r="A1877" s="3" t="s">
        <v>16630</v>
      </c>
      <c r="B1877" s="3" t="s">
        <v>33</v>
      </c>
      <c r="C1877" s="3" t="s">
        <v>16629</v>
      </c>
      <c r="D1877" s="3" t="s">
        <v>31</v>
      </c>
      <c r="E1877" s="3" t="s">
        <v>16628</v>
      </c>
      <c r="F1877" s="3" t="s">
        <v>3</v>
      </c>
      <c r="G1877" s="3">
        <v>2006</v>
      </c>
      <c r="H1877" s="3" t="s">
        <v>22118</v>
      </c>
      <c r="I1877" s="3">
        <v>289</v>
      </c>
      <c r="J1877" s="3" t="s">
        <v>21085</v>
      </c>
      <c r="K1877" s="3" t="s">
        <v>0</v>
      </c>
      <c r="N1877" s="3">
        <v>1845</v>
      </c>
      <c r="O1877" s="3" t="s">
        <v>21106</v>
      </c>
      <c r="P1877" s="3" t="s">
        <v>21112</v>
      </c>
      <c r="Q1877" s="3">
        <v>240</v>
      </c>
      <c r="R1877" s="8" t="str">
        <f t="shared" si="29"/>
        <v>*240*</v>
      </c>
    </row>
    <row r="1878" spans="1:18" ht="19.8">
      <c r="A1878" s="3" t="s">
        <v>16627</v>
      </c>
      <c r="B1878" s="3" t="s">
        <v>266</v>
      </c>
      <c r="C1878" s="3" t="s">
        <v>14476</v>
      </c>
      <c r="D1878" s="3" t="s">
        <v>141</v>
      </c>
      <c r="E1878" s="3" t="s">
        <v>16626</v>
      </c>
      <c r="F1878" s="3" t="s">
        <v>77</v>
      </c>
      <c r="G1878" s="3">
        <v>2022</v>
      </c>
      <c r="H1878" s="3" t="s">
        <v>22117</v>
      </c>
      <c r="I1878" s="3">
        <v>131</v>
      </c>
      <c r="J1878" s="3" t="s">
        <v>21088</v>
      </c>
      <c r="K1878" s="3" t="s">
        <v>0</v>
      </c>
      <c r="N1878" s="3">
        <v>1585</v>
      </c>
      <c r="O1878" s="3" t="s">
        <v>25</v>
      </c>
      <c r="P1878" s="3" t="s">
        <v>21113</v>
      </c>
      <c r="Q1878" s="3">
        <v>321</v>
      </c>
      <c r="R1878" s="8" t="str">
        <f t="shared" si="29"/>
        <v>*321*</v>
      </c>
    </row>
    <row r="1879" spans="1:18" ht="19.8">
      <c r="A1879" s="3" t="s">
        <v>16625</v>
      </c>
      <c r="B1879" s="3" t="s">
        <v>344</v>
      </c>
      <c r="C1879" s="3" t="s">
        <v>16624</v>
      </c>
      <c r="D1879" s="3" t="s">
        <v>82</v>
      </c>
      <c r="E1879" s="3" t="s">
        <v>16623</v>
      </c>
      <c r="F1879" s="3" t="s">
        <v>9</v>
      </c>
      <c r="G1879" s="3">
        <v>2015</v>
      </c>
      <c r="H1879" s="3" t="s">
        <v>22116</v>
      </c>
      <c r="I1879" s="3">
        <v>494</v>
      </c>
      <c r="J1879" s="3" t="s">
        <v>21085</v>
      </c>
      <c r="K1879" s="3" t="s">
        <v>0</v>
      </c>
      <c r="N1879" s="3">
        <v>1770</v>
      </c>
      <c r="O1879" s="3" t="s">
        <v>21105</v>
      </c>
      <c r="P1879" s="3" t="s">
        <v>21114</v>
      </c>
      <c r="Q1879" s="3">
        <v>119</v>
      </c>
      <c r="R1879" s="8" t="str">
        <f t="shared" si="29"/>
        <v>*119*</v>
      </c>
    </row>
    <row r="1880" spans="1:18" ht="19.8">
      <c r="A1880" s="3" t="s">
        <v>16622</v>
      </c>
      <c r="B1880" s="3" t="s">
        <v>125</v>
      </c>
      <c r="C1880" s="3" t="s">
        <v>16621</v>
      </c>
      <c r="D1880" s="3" t="s">
        <v>123</v>
      </c>
      <c r="E1880" s="3" t="s">
        <v>16620</v>
      </c>
      <c r="F1880" s="3" t="s">
        <v>15</v>
      </c>
      <c r="G1880" s="3">
        <v>2009</v>
      </c>
      <c r="H1880" s="3" t="s">
        <v>22116</v>
      </c>
      <c r="I1880" s="3">
        <v>117</v>
      </c>
      <c r="J1880" s="3" t="s">
        <v>21099</v>
      </c>
      <c r="K1880" s="3" t="s">
        <v>1</v>
      </c>
      <c r="L1880" s="9">
        <v>45219</v>
      </c>
      <c r="M1880" s="9">
        <v>45466</v>
      </c>
      <c r="N1880" s="3">
        <v>1775</v>
      </c>
      <c r="O1880" s="3" t="s">
        <v>21106</v>
      </c>
      <c r="P1880" s="3" t="s">
        <v>21114</v>
      </c>
      <c r="Q1880" s="3">
        <v>135</v>
      </c>
      <c r="R1880" s="8" t="str">
        <f t="shared" si="29"/>
        <v>*135*</v>
      </c>
    </row>
    <row r="1881" spans="1:18" ht="19.8">
      <c r="A1881" s="3" t="s">
        <v>16619</v>
      </c>
      <c r="B1881" s="3" t="s">
        <v>60</v>
      </c>
      <c r="C1881" s="3" t="s">
        <v>4347</v>
      </c>
      <c r="D1881" s="3" t="s">
        <v>41</v>
      </c>
      <c r="E1881" s="3" t="s">
        <v>16618</v>
      </c>
      <c r="F1881" s="3" t="s">
        <v>15</v>
      </c>
      <c r="G1881" s="3">
        <v>2010</v>
      </c>
      <c r="H1881" s="3" t="s">
        <v>22116</v>
      </c>
      <c r="I1881" s="3">
        <v>191</v>
      </c>
      <c r="J1881" s="3" t="s">
        <v>21083</v>
      </c>
      <c r="K1881" s="3" t="s">
        <v>1</v>
      </c>
      <c r="L1881" s="9">
        <v>44988</v>
      </c>
      <c r="M1881" s="9">
        <v>45524</v>
      </c>
      <c r="N1881" s="3">
        <v>1795</v>
      </c>
      <c r="O1881" s="3" t="s">
        <v>21106</v>
      </c>
      <c r="P1881" s="3" t="s">
        <v>21114</v>
      </c>
      <c r="Q1881" s="3">
        <v>216</v>
      </c>
      <c r="R1881" s="8" t="str">
        <f t="shared" si="29"/>
        <v>*216*</v>
      </c>
    </row>
    <row r="1882" spans="1:18" ht="19.8">
      <c r="A1882" s="3" t="s">
        <v>16617</v>
      </c>
      <c r="B1882" s="3" t="s">
        <v>155</v>
      </c>
      <c r="C1882" s="3" t="s">
        <v>16616</v>
      </c>
      <c r="D1882" s="3" t="s">
        <v>50</v>
      </c>
      <c r="E1882" s="3" t="s">
        <v>16615</v>
      </c>
      <c r="F1882" s="3" t="s">
        <v>3</v>
      </c>
      <c r="G1882" s="3">
        <v>2017</v>
      </c>
      <c r="H1882" s="3" t="s">
        <v>22118</v>
      </c>
      <c r="I1882" s="3">
        <v>341</v>
      </c>
      <c r="J1882" s="3" t="s">
        <v>21086</v>
      </c>
      <c r="K1882" s="3" t="s">
        <v>0</v>
      </c>
      <c r="N1882" s="3">
        <v>1880</v>
      </c>
      <c r="O1882" s="3" t="s">
        <v>21106</v>
      </c>
      <c r="P1882" s="3" t="s">
        <v>21111</v>
      </c>
      <c r="Q1882" s="3">
        <v>366</v>
      </c>
      <c r="R1882" s="8" t="str">
        <f t="shared" si="29"/>
        <v>*366*</v>
      </c>
    </row>
    <row r="1883" spans="1:18" ht="19.8">
      <c r="A1883" s="3" t="s">
        <v>16614</v>
      </c>
      <c r="B1883" s="3" t="s">
        <v>18</v>
      </c>
      <c r="C1883" s="3" t="s">
        <v>16613</v>
      </c>
      <c r="D1883" s="3" t="s">
        <v>14</v>
      </c>
      <c r="E1883" s="3" t="s">
        <v>16612</v>
      </c>
      <c r="F1883" s="3" t="s">
        <v>15</v>
      </c>
      <c r="G1883" s="3">
        <v>2014</v>
      </c>
      <c r="H1883" s="3" t="s">
        <v>22116</v>
      </c>
      <c r="I1883" s="3">
        <v>352</v>
      </c>
      <c r="J1883" s="3" t="s">
        <v>21092</v>
      </c>
      <c r="K1883" s="3" t="s">
        <v>1</v>
      </c>
      <c r="L1883" s="9">
        <v>45644</v>
      </c>
      <c r="M1883" s="9">
        <v>45654</v>
      </c>
      <c r="N1883" s="3">
        <v>1030</v>
      </c>
      <c r="O1883" s="3" t="s">
        <v>21106</v>
      </c>
      <c r="P1883" s="3" t="s">
        <v>21112</v>
      </c>
      <c r="Q1883" s="3">
        <v>186</v>
      </c>
      <c r="R1883" s="8" t="str">
        <f t="shared" si="29"/>
        <v>*186*</v>
      </c>
    </row>
    <row r="1884" spans="1:18" ht="19.8">
      <c r="A1884" s="3" t="s">
        <v>16611</v>
      </c>
      <c r="B1884" s="3" t="s">
        <v>60</v>
      </c>
      <c r="C1884" s="3" t="s">
        <v>16610</v>
      </c>
      <c r="D1884" s="3" t="s">
        <v>41</v>
      </c>
      <c r="E1884" s="3" t="s">
        <v>16609</v>
      </c>
      <c r="F1884" s="3" t="s">
        <v>3</v>
      </c>
      <c r="G1884" s="3">
        <v>2014</v>
      </c>
      <c r="H1884" s="3" t="s">
        <v>22118</v>
      </c>
      <c r="I1884" s="3">
        <v>101</v>
      </c>
      <c r="J1884" s="3" t="s">
        <v>21091</v>
      </c>
      <c r="K1884" s="3" t="s">
        <v>1</v>
      </c>
      <c r="L1884" s="9">
        <v>45069</v>
      </c>
      <c r="M1884" s="9">
        <v>45118</v>
      </c>
      <c r="N1884" s="3">
        <v>1260</v>
      </c>
      <c r="O1884" s="3" t="s">
        <v>21106</v>
      </c>
      <c r="P1884" s="3" t="s">
        <v>21114</v>
      </c>
      <c r="Q1884" s="3">
        <v>365</v>
      </c>
      <c r="R1884" s="8" t="str">
        <f t="shared" si="29"/>
        <v>*365*</v>
      </c>
    </row>
    <row r="1885" spans="1:18" ht="19.8">
      <c r="A1885" s="3" t="s">
        <v>16608</v>
      </c>
      <c r="B1885" s="3" t="s">
        <v>147</v>
      </c>
      <c r="C1885" s="3" t="s">
        <v>16607</v>
      </c>
      <c r="D1885" s="3" t="s">
        <v>5</v>
      </c>
      <c r="E1885" s="3" t="s">
        <v>16606</v>
      </c>
      <c r="F1885" s="3" t="s">
        <v>77</v>
      </c>
      <c r="G1885" s="3">
        <v>2012</v>
      </c>
      <c r="H1885" s="3" t="s">
        <v>22118</v>
      </c>
      <c r="I1885" s="3">
        <v>207</v>
      </c>
      <c r="J1885" s="3" t="s">
        <v>21094</v>
      </c>
      <c r="K1885" s="3" t="s">
        <v>1</v>
      </c>
      <c r="L1885" s="9">
        <v>45345</v>
      </c>
      <c r="M1885" s="9">
        <v>45561</v>
      </c>
      <c r="N1885" s="3">
        <v>2380</v>
      </c>
      <c r="O1885" s="3" t="s">
        <v>21106</v>
      </c>
      <c r="P1885" s="3" t="s">
        <v>21114</v>
      </c>
      <c r="Q1885" s="3">
        <v>162</v>
      </c>
      <c r="R1885" s="8" t="str">
        <f t="shared" si="29"/>
        <v>*162*</v>
      </c>
    </row>
    <row r="1886" spans="1:18" ht="19.8">
      <c r="A1886" s="3" t="s">
        <v>16605</v>
      </c>
      <c r="B1886" s="3" t="s">
        <v>196</v>
      </c>
      <c r="C1886" s="3" t="s">
        <v>16604</v>
      </c>
      <c r="D1886" s="3" t="s">
        <v>36</v>
      </c>
      <c r="E1886" s="3" t="s">
        <v>16603</v>
      </c>
      <c r="F1886" s="3" t="s">
        <v>48</v>
      </c>
      <c r="G1886" s="3">
        <v>2013</v>
      </c>
      <c r="H1886" s="3" t="s">
        <v>22118</v>
      </c>
      <c r="I1886" s="3">
        <v>382</v>
      </c>
      <c r="J1886" s="3" t="s">
        <v>21097</v>
      </c>
      <c r="K1886" s="3" t="s">
        <v>1</v>
      </c>
      <c r="L1886" s="9">
        <v>45256</v>
      </c>
      <c r="M1886" s="9">
        <v>45303</v>
      </c>
      <c r="N1886" s="3">
        <v>690</v>
      </c>
      <c r="O1886" s="3" t="s">
        <v>21106</v>
      </c>
      <c r="P1886" s="3" t="s">
        <v>21111</v>
      </c>
      <c r="Q1886" s="3">
        <v>203</v>
      </c>
      <c r="R1886" s="8" t="str">
        <f t="shared" si="29"/>
        <v>*203*</v>
      </c>
    </row>
    <row r="1887" spans="1:18" ht="19.8">
      <c r="A1887" s="3" t="s">
        <v>16602</v>
      </c>
      <c r="B1887" s="3" t="s">
        <v>104</v>
      </c>
      <c r="C1887" s="3" t="s">
        <v>7506</v>
      </c>
      <c r="D1887" s="3" t="s">
        <v>25</v>
      </c>
      <c r="E1887" s="3" t="s">
        <v>16601</v>
      </c>
      <c r="F1887" s="3" t="s">
        <v>3</v>
      </c>
      <c r="G1887" s="3">
        <v>2011</v>
      </c>
      <c r="H1887" s="3" t="s">
        <v>22117</v>
      </c>
      <c r="I1887" s="3">
        <v>324</v>
      </c>
      <c r="J1887" s="3" t="s">
        <v>21084</v>
      </c>
      <c r="K1887" s="3" t="s">
        <v>0</v>
      </c>
      <c r="N1887" s="3">
        <v>2025</v>
      </c>
      <c r="O1887" s="3" t="s">
        <v>25</v>
      </c>
      <c r="P1887" s="3" t="s">
        <v>21111</v>
      </c>
      <c r="Q1887" s="3">
        <v>393</v>
      </c>
      <c r="R1887" s="8" t="str">
        <f t="shared" si="29"/>
        <v>*393*</v>
      </c>
    </row>
    <row r="1888" spans="1:18" ht="19.8">
      <c r="A1888" s="3" t="s">
        <v>16600</v>
      </c>
      <c r="B1888" s="3" t="s">
        <v>125</v>
      </c>
      <c r="C1888" s="3" t="s">
        <v>16599</v>
      </c>
      <c r="D1888" s="3" t="s">
        <v>123</v>
      </c>
      <c r="E1888" s="3" t="s">
        <v>16598</v>
      </c>
      <c r="F1888" s="3" t="s">
        <v>9</v>
      </c>
      <c r="G1888" s="3">
        <v>2022</v>
      </c>
      <c r="H1888" s="3" t="s">
        <v>22117</v>
      </c>
      <c r="I1888" s="3">
        <v>371</v>
      </c>
      <c r="J1888" s="3" t="s">
        <v>21094</v>
      </c>
      <c r="K1888" s="3" t="s">
        <v>1</v>
      </c>
      <c r="L1888" s="9">
        <v>45153</v>
      </c>
      <c r="M1888" s="9">
        <v>45669</v>
      </c>
      <c r="N1888" s="3">
        <v>1505</v>
      </c>
      <c r="O1888" s="3" t="s">
        <v>21106</v>
      </c>
      <c r="P1888" s="3" t="s">
        <v>21112</v>
      </c>
      <c r="Q1888" s="3">
        <v>210</v>
      </c>
      <c r="R1888" s="8" t="str">
        <f t="shared" si="29"/>
        <v>*210*</v>
      </c>
    </row>
    <row r="1889" spans="1:18" ht="19.8">
      <c r="A1889" s="3" t="s">
        <v>16597</v>
      </c>
      <c r="B1889" s="3" t="s">
        <v>138</v>
      </c>
      <c r="C1889" s="3" t="s">
        <v>16596</v>
      </c>
      <c r="D1889" s="3" t="s">
        <v>2</v>
      </c>
      <c r="E1889" s="3" t="s">
        <v>16595</v>
      </c>
      <c r="F1889" s="3" t="s">
        <v>15</v>
      </c>
      <c r="G1889" s="3">
        <v>2022</v>
      </c>
      <c r="H1889" s="3" t="s">
        <v>22117</v>
      </c>
      <c r="I1889" s="3">
        <v>140</v>
      </c>
      <c r="J1889" s="3" t="s">
        <v>21097</v>
      </c>
      <c r="K1889" s="3" t="s">
        <v>1</v>
      </c>
      <c r="L1889" s="9">
        <v>45165</v>
      </c>
      <c r="M1889" s="9">
        <v>45489</v>
      </c>
      <c r="N1889" s="3">
        <v>2410</v>
      </c>
      <c r="O1889" s="3" t="s">
        <v>21073</v>
      </c>
      <c r="P1889" s="3" t="s">
        <v>21111</v>
      </c>
      <c r="Q1889" s="3">
        <v>273</v>
      </c>
      <c r="R1889" s="8" t="str">
        <f t="shared" si="29"/>
        <v>*273*</v>
      </c>
    </row>
    <row r="1890" spans="1:18" ht="19.8">
      <c r="A1890" s="3" t="s">
        <v>16594</v>
      </c>
      <c r="B1890" s="3" t="s">
        <v>147</v>
      </c>
      <c r="C1890" s="3" t="s">
        <v>12265</v>
      </c>
      <c r="D1890" s="3" t="s">
        <v>5</v>
      </c>
      <c r="E1890" s="3" t="s">
        <v>16593</v>
      </c>
      <c r="F1890" s="3" t="s">
        <v>29</v>
      </c>
      <c r="G1890" s="3">
        <v>2005</v>
      </c>
      <c r="H1890" s="3" t="s">
        <v>22117</v>
      </c>
      <c r="I1890" s="3">
        <v>448</v>
      </c>
      <c r="J1890" s="3" t="s">
        <v>21094</v>
      </c>
      <c r="K1890" s="3" t="s">
        <v>0</v>
      </c>
      <c r="N1890" s="3">
        <v>760</v>
      </c>
      <c r="O1890" s="3" t="s">
        <v>21106</v>
      </c>
      <c r="P1890" s="3" t="s">
        <v>21114</v>
      </c>
      <c r="Q1890" s="3">
        <v>230</v>
      </c>
      <c r="R1890" s="8" t="str">
        <f t="shared" si="29"/>
        <v>*230*</v>
      </c>
    </row>
    <row r="1891" spans="1:18" ht="19.8">
      <c r="A1891" s="3" t="s">
        <v>16592</v>
      </c>
      <c r="B1891" s="3" t="s">
        <v>22</v>
      </c>
      <c r="C1891" s="3" t="s">
        <v>16591</v>
      </c>
      <c r="D1891" s="3" t="s">
        <v>5</v>
      </c>
      <c r="E1891" s="3" t="s">
        <v>16590</v>
      </c>
      <c r="F1891" s="3" t="s">
        <v>3</v>
      </c>
      <c r="G1891" s="3">
        <v>2015</v>
      </c>
      <c r="H1891" s="3" t="s">
        <v>22118</v>
      </c>
      <c r="I1891" s="3">
        <v>199</v>
      </c>
      <c r="J1891" s="3" t="s">
        <v>21083</v>
      </c>
      <c r="K1891" s="3" t="s">
        <v>1</v>
      </c>
      <c r="L1891" s="9">
        <v>45439</v>
      </c>
      <c r="M1891" s="9">
        <v>45453</v>
      </c>
      <c r="N1891" s="3">
        <v>570</v>
      </c>
      <c r="O1891" s="3" t="s">
        <v>21106</v>
      </c>
      <c r="P1891" s="3" t="s">
        <v>21111</v>
      </c>
      <c r="Q1891" s="3">
        <v>201</v>
      </c>
      <c r="R1891" s="8" t="str">
        <f t="shared" si="29"/>
        <v>*201*</v>
      </c>
    </row>
    <row r="1892" spans="1:18" ht="19.8">
      <c r="A1892" s="3" t="s">
        <v>16589</v>
      </c>
      <c r="B1892" s="3" t="s">
        <v>285</v>
      </c>
      <c r="C1892" s="3" t="s">
        <v>16588</v>
      </c>
      <c r="D1892" s="3" t="s">
        <v>31</v>
      </c>
      <c r="E1892" s="3" t="s">
        <v>16587</v>
      </c>
      <c r="F1892" s="3" t="s">
        <v>15</v>
      </c>
      <c r="G1892" s="3">
        <v>2017</v>
      </c>
      <c r="H1892" s="3" t="s">
        <v>22118</v>
      </c>
      <c r="I1892" s="3">
        <v>487</v>
      </c>
      <c r="J1892" s="3" t="s">
        <v>21102</v>
      </c>
      <c r="K1892" s="3" t="s">
        <v>0</v>
      </c>
      <c r="N1892" s="3">
        <v>1160</v>
      </c>
      <c r="O1892" s="3" t="s">
        <v>21106</v>
      </c>
      <c r="P1892" s="3" t="s">
        <v>21112</v>
      </c>
      <c r="Q1892" s="3">
        <v>393</v>
      </c>
      <c r="R1892" s="8" t="str">
        <f t="shared" si="29"/>
        <v>*393*</v>
      </c>
    </row>
    <row r="1893" spans="1:18" ht="19.8">
      <c r="A1893" s="3" t="s">
        <v>16586</v>
      </c>
      <c r="B1893" s="3" t="s">
        <v>243</v>
      </c>
      <c r="C1893" s="3" t="s">
        <v>16585</v>
      </c>
      <c r="D1893" s="3" t="s">
        <v>63</v>
      </c>
      <c r="E1893" s="3" t="s">
        <v>16584</v>
      </c>
      <c r="F1893" s="3" t="s">
        <v>29</v>
      </c>
      <c r="G1893" s="3">
        <v>2020</v>
      </c>
      <c r="H1893" s="3" t="s">
        <v>22116</v>
      </c>
      <c r="I1893" s="3">
        <v>361</v>
      </c>
      <c r="J1893" s="3" t="s">
        <v>21092</v>
      </c>
      <c r="K1893" s="3" t="s">
        <v>0</v>
      </c>
      <c r="N1893" s="3">
        <v>360</v>
      </c>
      <c r="O1893" s="3" t="s">
        <v>21106</v>
      </c>
      <c r="P1893" s="3" t="s">
        <v>21111</v>
      </c>
      <c r="Q1893" s="3">
        <v>243</v>
      </c>
      <c r="R1893" s="8" t="str">
        <f t="shared" si="29"/>
        <v>*243*</v>
      </c>
    </row>
    <row r="1894" spans="1:18" ht="19.8">
      <c r="A1894" s="3" t="s">
        <v>16583</v>
      </c>
      <c r="B1894" s="3" t="s">
        <v>344</v>
      </c>
      <c r="C1894" s="3" t="s">
        <v>16582</v>
      </c>
      <c r="D1894" s="3" t="s">
        <v>82</v>
      </c>
      <c r="E1894" s="3" t="s">
        <v>16581</v>
      </c>
      <c r="F1894" s="3" t="s">
        <v>77</v>
      </c>
      <c r="G1894" s="3">
        <v>2020</v>
      </c>
      <c r="H1894" s="3" t="s">
        <v>22118</v>
      </c>
      <c r="I1894" s="3">
        <v>362</v>
      </c>
      <c r="J1894" s="3" t="s">
        <v>21089</v>
      </c>
      <c r="K1894" s="3" t="s">
        <v>0</v>
      </c>
      <c r="N1894" s="3">
        <v>2030</v>
      </c>
      <c r="O1894" s="3" t="s">
        <v>21105</v>
      </c>
      <c r="P1894" s="3" t="s">
        <v>21112</v>
      </c>
      <c r="Q1894" s="3">
        <v>182</v>
      </c>
      <c r="R1894" s="8" t="str">
        <f t="shared" si="29"/>
        <v>*182*</v>
      </c>
    </row>
    <row r="1895" spans="1:18" ht="19.8">
      <c r="A1895" s="3" t="s">
        <v>16580</v>
      </c>
      <c r="B1895" s="3" t="s">
        <v>344</v>
      </c>
      <c r="C1895" s="3" t="s">
        <v>16579</v>
      </c>
      <c r="D1895" s="3" t="s">
        <v>82</v>
      </c>
      <c r="E1895" s="3" t="s">
        <v>16578</v>
      </c>
      <c r="F1895" s="3" t="s">
        <v>15</v>
      </c>
      <c r="G1895" s="3">
        <v>2022</v>
      </c>
      <c r="H1895" s="3" t="s">
        <v>22118</v>
      </c>
      <c r="I1895" s="3">
        <v>166</v>
      </c>
      <c r="J1895" s="3" t="s">
        <v>21099</v>
      </c>
      <c r="K1895" s="3" t="s">
        <v>0</v>
      </c>
      <c r="N1895" s="3">
        <v>1515</v>
      </c>
      <c r="O1895" s="3" t="s">
        <v>21105</v>
      </c>
      <c r="P1895" s="3" t="s">
        <v>21112</v>
      </c>
      <c r="Q1895" s="3">
        <v>407</v>
      </c>
      <c r="R1895" s="8" t="str">
        <f t="shared" si="29"/>
        <v>*407*</v>
      </c>
    </row>
    <row r="1896" spans="1:18" ht="19.8">
      <c r="A1896" s="3" t="s">
        <v>16577</v>
      </c>
      <c r="B1896" s="3" t="s">
        <v>143</v>
      </c>
      <c r="C1896" s="3" t="s">
        <v>16576</v>
      </c>
      <c r="D1896" s="3" t="s">
        <v>141</v>
      </c>
      <c r="E1896" s="3" t="s">
        <v>16575</v>
      </c>
      <c r="F1896" s="3" t="s">
        <v>3</v>
      </c>
      <c r="G1896" s="3">
        <v>2016</v>
      </c>
      <c r="H1896" s="3" t="s">
        <v>22118</v>
      </c>
      <c r="I1896" s="3">
        <v>462</v>
      </c>
      <c r="J1896" s="3" t="s">
        <v>21093</v>
      </c>
      <c r="K1896" s="3" t="s">
        <v>0</v>
      </c>
      <c r="N1896" s="3">
        <v>2405</v>
      </c>
      <c r="O1896" s="3" t="s">
        <v>25</v>
      </c>
      <c r="P1896" s="3" t="s">
        <v>21112</v>
      </c>
      <c r="Q1896" s="3">
        <v>396</v>
      </c>
      <c r="R1896" s="8" t="str">
        <f t="shared" si="29"/>
        <v>*396*</v>
      </c>
    </row>
    <row r="1897" spans="1:18" ht="19.8">
      <c r="A1897" s="3" t="s">
        <v>16574</v>
      </c>
      <c r="B1897" s="3" t="s">
        <v>52</v>
      </c>
      <c r="C1897" s="3" t="s">
        <v>16573</v>
      </c>
      <c r="D1897" s="3" t="s">
        <v>50</v>
      </c>
      <c r="E1897" s="3" t="s">
        <v>16572</v>
      </c>
      <c r="F1897" s="3" t="s">
        <v>15</v>
      </c>
      <c r="G1897" s="3">
        <v>2015</v>
      </c>
      <c r="H1897" s="3" t="s">
        <v>22117</v>
      </c>
      <c r="I1897" s="3">
        <v>420</v>
      </c>
      <c r="J1897" s="3" t="s">
        <v>21100</v>
      </c>
      <c r="K1897" s="3" t="s">
        <v>0</v>
      </c>
      <c r="N1897" s="3">
        <v>1540</v>
      </c>
      <c r="O1897" s="3" t="s">
        <v>21106</v>
      </c>
      <c r="P1897" s="3" t="s">
        <v>21111</v>
      </c>
      <c r="Q1897" s="3">
        <v>172</v>
      </c>
      <c r="R1897" s="8" t="str">
        <f t="shared" si="29"/>
        <v>*172*</v>
      </c>
    </row>
    <row r="1898" spans="1:18" ht="19.8">
      <c r="A1898" s="3" t="s">
        <v>16571</v>
      </c>
      <c r="B1898" s="3" t="s">
        <v>196</v>
      </c>
      <c r="C1898" s="3" t="s">
        <v>16570</v>
      </c>
      <c r="D1898" s="3" t="s">
        <v>36</v>
      </c>
      <c r="E1898" s="3" t="s">
        <v>16569</v>
      </c>
      <c r="F1898" s="3" t="s">
        <v>77</v>
      </c>
      <c r="G1898" s="3">
        <v>2024</v>
      </c>
      <c r="H1898" s="3" t="s">
        <v>22117</v>
      </c>
      <c r="I1898" s="3">
        <v>113</v>
      </c>
      <c r="J1898" s="3" t="s">
        <v>21102</v>
      </c>
      <c r="K1898" s="3" t="s">
        <v>1</v>
      </c>
      <c r="L1898" s="9">
        <v>45709</v>
      </c>
      <c r="M1898" s="9">
        <v>45711</v>
      </c>
      <c r="N1898" s="3">
        <v>785</v>
      </c>
      <c r="O1898" s="3" t="s">
        <v>21106</v>
      </c>
      <c r="P1898" s="3" t="s">
        <v>21114</v>
      </c>
      <c r="Q1898" s="3">
        <v>206</v>
      </c>
      <c r="R1898" s="8" t="str">
        <f t="shared" si="29"/>
        <v>*206*</v>
      </c>
    </row>
    <row r="1899" spans="1:18" ht="19.8">
      <c r="A1899" s="3" t="s">
        <v>16568</v>
      </c>
      <c r="B1899" s="3" t="s">
        <v>455</v>
      </c>
      <c r="C1899" s="3" t="s">
        <v>157</v>
      </c>
      <c r="D1899" s="3" t="s">
        <v>14</v>
      </c>
      <c r="E1899" s="3" t="s">
        <v>16567</v>
      </c>
      <c r="F1899" s="3" t="s">
        <v>15</v>
      </c>
      <c r="G1899" s="3">
        <v>2011</v>
      </c>
      <c r="H1899" s="3" t="s">
        <v>22117</v>
      </c>
      <c r="I1899" s="3">
        <v>336</v>
      </c>
      <c r="J1899" s="3" t="s">
        <v>21097</v>
      </c>
      <c r="K1899" s="3" t="s">
        <v>1</v>
      </c>
      <c r="L1899" s="9">
        <v>45460</v>
      </c>
      <c r="M1899" s="9">
        <v>45487</v>
      </c>
      <c r="N1899" s="3">
        <v>2045</v>
      </c>
      <c r="O1899" s="3" t="s">
        <v>21106</v>
      </c>
      <c r="P1899" s="3" t="s">
        <v>21113</v>
      </c>
      <c r="Q1899" s="3">
        <v>414</v>
      </c>
      <c r="R1899" s="8" t="str">
        <f t="shared" si="29"/>
        <v>*414*</v>
      </c>
    </row>
    <row r="1900" spans="1:18" ht="19.8">
      <c r="A1900" s="3" t="s">
        <v>16566</v>
      </c>
      <c r="B1900" s="3" t="s">
        <v>256</v>
      </c>
      <c r="C1900" s="3" t="s">
        <v>16565</v>
      </c>
      <c r="D1900" s="3" t="s">
        <v>14</v>
      </c>
      <c r="E1900" s="3" t="s">
        <v>16564</v>
      </c>
      <c r="F1900" s="3" t="s">
        <v>3</v>
      </c>
      <c r="G1900" s="3">
        <v>2015</v>
      </c>
      <c r="H1900" s="3" t="s">
        <v>22117</v>
      </c>
      <c r="I1900" s="3">
        <v>100</v>
      </c>
      <c r="J1900" s="3" t="s">
        <v>21083</v>
      </c>
      <c r="K1900" s="3" t="s">
        <v>1</v>
      </c>
      <c r="L1900" s="9">
        <v>45469</v>
      </c>
      <c r="M1900" s="9">
        <v>45697</v>
      </c>
      <c r="N1900" s="3">
        <v>1720</v>
      </c>
      <c r="O1900" s="3" t="s">
        <v>21106</v>
      </c>
      <c r="P1900" s="3" t="s">
        <v>21112</v>
      </c>
      <c r="Q1900" s="3">
        <v>200</v>
      </c>
      <c r="R1900" s="8" t="str">
        <f t="shared" si="29"/>
        <v>*200*</v>
      </c>
    </row>
    <row r="1901" spans="1:18" ht="19.8">
      <c r="A1901" s="3" t="s">
        <v>16563</v>
      </c>
      <c r="B1901" s="3" t="s">
        <v>84</v>
      </c>
      <c r="C1901" s="3" t="s">
        <v>16562</v>
      </c>
      <c r="D1901" s="3" t="s">
        <v>82</v>
      </c>
      <c r="E1901" s="3" t="s">
        <v>16561</v>
      </c>
      <c r="F1901" s="3" t="s">
        <v>48</v>
      </c>
      <c r="G1901" s="3">
        <v>2024</v>
      </c>
      <c r="H1901" s="3" t="s">
        <v>22118</v>
      </c>
      <c r="I1901" s="3">
        <v>381</v>
      </c>
      <c r="J1901" s="3" t="s">
        <v>21083</v>
      </c>
      <c r="K1901" s="3" t="s">
        <v>0</v>
      </c>
      <c r="N1901" s="3">
        <v>2440</v>
      </c>
      <c r="O1901" s="3" t="s">
        <v>21105</v>
      </c>
      <c r="P1901" s="3" t="s">
        <v>21113</v>
      </c>
      <c r="Q1901" s="3">
        <v>190</v>
      </c>
      <c r="R1901" s="8" t="str">
        <f t="shared" si="29"/>
        <v>*190*</v>
      </c>
    </row>
    <row r="1902" spans="1:18" ht="19.8">
      <c r="A1902" s="3" t="s">
        <v>16560</v>
      </c>
      <c r="B1902" s="3" t="s">
        <v>155</v>
      </c>
      <c r="C1902" s="3" t="s">
        <v>16559</v>
      </c>
      <c r="D1902" s="3" t="s">
        <v>50</v>
      </c>
      <c r="E1902" s="3" t="s">
        <v>16558</v>
      </c>
      <c r="F1902" s="3" t="s">
        <v>77</v>
      </c>
      <c r="G1902" s="3">
        <v>2019</v>
      </c>
      <c r="H1902" s="3" t="s">
        <v>22118</v>
      </c>
      <c r="I1902" s="3">
        <v>434</v>
      </c>
      <c r="J1902" s="3" t="s">
        <v>21100</v>
      </c>
      <c r="K1902" s="3" t="s">
        <v>0</v>
      </c>
      <c r="N1902" s="3">
        <v>590</v>
      </c>
      <c r="O1902" s="3" t="s">
        <v>21106</v>
      </c>
      <c r="P1902" s="3" t="s">
        <v>21114</v>
      </c>
      <c r="Q1902" s="3">
        <v>410</v>
      </c>
      <c r="R1902" s="8" t="str">
        <f t="shared" si="29"/>
        <v>*410*</v>
      </c>
    </row>
    <row r="1903" spans="1:18" ht="19.8">
      <c r="A1903" s="3" t="s">
        <v>16557</v>
      </c>
      <c r="B1903" s="3" t="s">
        <v>33</v>
      </c>
      <c r="C1903" s="3" t="s">
        <v>16556</v>
      </c>
      <c r="D1903" s="3" t="s">
        <v>31</v>
      </c>
      <c r="E1903" s="3" t="s">
        <v>16555</v>
      </c>
      <c r="F1903" s="3" t="s">
        <v>48</v>
      </c>
      <c r="G1903" s="3">
        <v>2005</v>
      </c>
      <c r="H1903" s="3" t="s">
        <v>22116</v>
      </c>
      <c r="I1903" s="3">
        <v>291</v>
      </c>
      <c r="J1903" s="3" t="s">
        <v>21094</v>
      </c>
      <c r="K1903" s="3" t="s">
        <v>0</v>
      </c>
      <c r="N1903" s="3">
        <v>1365</v>
      </c>
      <c r="O1903" s="3" t="s">
        <v>21106</v>
      </c>
      <c r="P1903" s="3" t="s">
        <v>21114</v>
      </c>
      <c r="Q1903" s="3">
        <v>199</v>
      </c>
      <c r="R1903" s="8" t="str">
        <f t="shared" si="29"/>
        <v>*199*</v>
      </c>
    </row>
    <row r="1904" spans="1:18" ht="19.8">
      <c r="A1904" s="3" t="s">
        <v>16554</v>
      </c>
      <c r="B1904" s="3" t="s">
        <v>72</v>
      </c>
      <c r="C1904" s="3" t="s">
        <v>16553</v>
      </c>
      <c r="D1904" s="3" t="s">
        <v>36</v>
      </c>
      <c r="E1904" s="3" t="s">
        <v>16552</v>
      </c>
      <c r="F1904" s="3" t="s">
        <v>9</v>
      </c>
      <c r="G1904" s="3">
        <v>2005</v>
      </c>
      <c r="H1904" s="3" t="s">
        <v>22118</v>
      </c>
      <c r="I1904" s="3">
        <v>197</v>
      </c>
      <c r="J1904" s="3" t="s">
        <v>21089</v>
      </c>
      <c r="K1904" s="3" t="s">
        <v>0</v>
      </c>
      <c r="N1904" s="3">
        <v>2025</v>
      </c>
      <c r="O1904" s="3" t="s">
        <v>21106</v>
      </c>
      <c r="P1904" s="3" t="s">
        <v>21114</v>
      </c>
      <c r="Q1904" s="3">
        <v>422</v>
      </c>
      <c r="R1904" s="8" t="str">
        <f t="shared" si="29"/>
        <v>*422*</v>
      </c>
    </row>
    <row r="1905" spans="1:18" ht="19.8">
      <c r="A1905" s="3" t="s">
        <v>16551</v>
      </c>
      <c r="B1905" s="3" t="s">
        <v>160</v>
      </c>
      <c r="C1905" s="3" t="s">
        <v>16550</v>
      </c>
      <c r="D1905" s="3" t="s">
        <v>31</v>
      </c>
      <c r="E1905" s="3" t="s">
        <v>16549</v>
      </c>
      <c r="F1905" s="3" t="s">
        <v>29</v>
      </c>
      <c r="G1905" s="3">
        <v>2015</v>
      </c>
      <c r="H1905" s="3" t="s">
        <v>22117</v>
      </c>
      <c r="I1905" s="3">
        <v>284</v>
      </c>
      <c r="J1905" s="3" t="s">
        <v>21097</v>
      </c>
      <c r="K1905" s="3" t="s">
        <v>0</v>
      </c>
      <c r="N1905" s="3">
        <v>1910</v>
      </c>
      <c r="O1905" s="3" t="s">
        <v>21106</v>
      </c>
      <c r="P1905" s="3" t="s">
        <v>21111</v>
      </c>
      <c r="Q1905" s="3">
        <v>279</v>
      </c>
      <c r="R1905" s="8" t="str">
        <f t="shared" si="29"/>
        <v>*279*</v>
      </c>
    </row>
    <row r="1906" spans="1:18" ht="19.8">
      <c r="A1906" s="3" t="s">
        <v>16548</v>
      </c>
      <c r="B1906" s="3" t="s">
        <v>155</v>
      </c>
      <c r="C1906" s="3" t="s">
        <v>16547</v>
      </c>
      <c r="D1906" s="3" t="s">
        <v>50</v>
      </c>
      <c r="E1906" s="3" t="s">
        <v>16546</v>
      </c>
      <c r="F1906" s="3" t="s">
        <v>15</v>
      </c>
      <c r="G1906" s="3">
        <v>2021</v>
      </c>
      <c r="H1906" s="3" t="s">
        <v>22116</v>
      </c>
      <c r="I1906" s="3">
        <v>331</v>
      </c>
      <c r="J1906" s="3" t="s">
        <v>21087</v>
      </c>
      <c r="K1906" s="3" t="s">
        <v>1</v>
      </c>
      <c r="L1906" s="9">
        <v>45278</v>
      </c>
      <c r="M1906" s="9">
        <v>45635</v>
      </c>
      <c r="N1906" s="3">
        <v>850</v>
      </c>
      <c r="O1906" s="3" t="s">
        <v>21106</v>
      </c>
      <c r="P1906" s="3" t="s">
        <v>21112</v>
      </c>
      <c r="Q1906" s="3">
        <v>110</v>
      </c>
      <c r="R1906" s="8" t="str">
        <f t="shared" si="29"/>
        <v>*110*</v>
      </c>
    </row>
    <row r="1907" spans="1:18" ht="19.8">
      <c r="A1907" s="3" t="s">
        <v>16545</v>
      </c>
      <c r="B1907" s="3" t="s">
        <v>108</v>
      </c>
      <c r="C1907" s="3" t="s">
        <v>16544</v>
      </c>
      <c r="D1907" s="3" t="s">
        <v>63</v>
      </c>
      <c r="E1907" s="3" t="s">
        <v>16543</v>
      </c>
      <c r="F1907" s="3" t="s">
        <v>48</v>
      </c>
      <c r="G1907" s="3">
        <v>2012</v>
      </c>
      <c r="H1907" s="3" t="s">
        <v>22116</v>
      </c>
      <c r="I1907" s="3">
        <v>500</v>
      </c>
      <c r="J1907" s="3" t="s">
        <v>21091</v>
      </c>
      <c r="K1907" s="3" t="s">
        <v>1</v>
      </c>
      <c r="L1907" s="9">
        <v>45653</v>
      </c>
      <c r="M1907" s="9">
        <v>45701</v>
      </c>
      <c r="N1907" s="3">
        <v>550</v>
      </c>
      <c r="O1907" s="3" t="s">
        <v>21106</v>
      </c>
      <c r="P1907" s="3" t="s">
        <v>21114</v>
      </c>
      <c r="Q1907" s="3">
        <v>260</v>
      </c>
      <c r="R1907" s="8" t="str">
        <f t="shared" si="29"/>
        <v>*260*</v>
      </c>
    </row>
    <row r="1908" spans="1:18" ht="19.8">
      <c r="A1908" s="3" t="s">
        <v>16542</v>
      </c>
      <c r="B1908" s="3" t="s">
        <v>243</v>
      </c>
      <c r="C1908" s="3" t="s">
        <v>16541</v>
      </c>
      <c r="D1908" s="3" t="s">
        <v>63</v>
      </c>
      <c r="E1908" s="3" t="s">
        <v>16540</v>
      </c>
      <c r="F1908" s="3" t="s">
        <v>15</v>
      </c>
      <c r="G1908" s="3">
        <v>2005</v>
      </c>
      <c r="H1908" s="3" t="s">
        <v>22116</v>
      </c>
      <c r="I1908" s="3">
        <v>168</v>
      </c>
      <c r="J1908" s="3" t="s">
        <v>21084</v>
      </c>
      <c r="K1908" s="3" t="s">
        <v>1</v>
      </c>
      <c r="L1908" s="9">
        <v>45085</v>
      </c>
      <c r="M1908" s="9">
        <v>45173</v>
      </c>
      <c r="N1908" s="3">
        <v>2055</v>
      </c>
      <c r="O1908" s="3" t="s">
        <v>21106</v>
      </c>
      <c r="P1908" s="3" t="s">
        <v>21114</v>
      </c>
      <c r="Q1908" s="3">
        <v>129</v>
      </c>
      <c r="R1908" s="8" t="str">
        <f t="shared" si="29"/>
        <v>*129*</v>
      </c>
    </row>
    <row r="1909" spans="1:18" ht="19.8">
      <c r="A1909" s="3" t="s">
        <v>16539</v>
      </c>
      <c r="B1909" s="3" t="s">
        <v>108</v>
      </c>
      <c r="C1909" s="3" t="s">
        <v>16538</v>
      </c>
      <c r="D1909" s="3" t="s">
        <v>63</v>
      </c>
      <c r="E1909" s="3" t="s">
        <v>16537</v>
      </c>
      <c r="F1909" s="3" t="s">
        <v>29</v>
      </c>
      <c r="G1909" s="3">
        <v>2008</v>
      </c>
      <c r="H1909" s="3" t="s">
        <v>22118</v>
      </c>
      <c r="I1909" s="3">
        <v>450</v>
      </c>
      <c r="J1909" s="3" t="s">
        <v>21091</v>
      </c>
      <c r="K1909" s="3" t="s">
        <v>1</v>
      </c>
      <c r="L1909" s="9">
        <v>45603</v>
      </c>
      <c r="M1909" s="9">
        <v>45612</v>
      </c>
      <c r="N1909" s="3">
        <v>1145</v>
      </c>
      <c r="O1909" s="3" t="s">
        <v>21106</v>
      </c>
      <c r="P1909" s="3" t="s">
        <v>21111</v>
      </c>
      <c r="Q1909" s="3">
        <v>381</v>
      </c>
      <c r="R1909" s="8" t="str">
        <f t="shared" si="29"/>
        <v>*381*</v>
      </c>
    </row>
    <row r="1910" spans="1:18" ht="19.8">
      <c r="A1910" s="3" t="s">
        <v>16536</v>
      </c>
      <c r="B1910" s="3" t="s">
        <v>92</v>
      </c>
      <c r="C1910" s="3" t="s">
        <v>16535</v>
      </c>
      <c r="D1910" s="3" t="s">
        <v>25</v>
      </c>
      <c r="E1910" s="3" t="s">
        <v>16534</v>
      </c>
      <c r="F1910" s="3" t="s">
        <v>29</v>
      </c>
      <c r="G1910" s="3">
        <v>2024</v>
      </c>
      <c r="H1910" s="3" t="s">
        <v>22116</v>
      </c>
      <c r="I1910" s="3">
        <v>177</v>
      </c>
      <c r="J1910" s="3" t="s">
        <v>21090</v>
      </c>
      <c r="K1910" s="3" t="s">
        <v>1</v>
      </c>
      <c r="L1910" s="9">
        <v>45383</v>
      </c>
      <c r="M1910" s="9">
        <v>45524</v>
      </c>
      <c r="N1910" s="3">
        <v>775</v>
      </c>
      <c r="O1910" s="3" t="s">
        <v>25</v>
      </c>
      <c r="P1910" s="3" t="s">
        <v>21111</v>
      </c>
      <c r="Q1910" s="3">
        <v>215</v>
      </c>
      <c r="R1910" s="8" t="str">
        <f t="shared" si="29"/>
        <v>*215*</v>
      </c>
    </row>
    <row r="1911" spans="1:18" ht="19.8">
      <c r="A1911" s="3" t="s">
        <v>16533</v>
      </c>
      <c r="B1911" s="3" t="s">
        <v>88</v>
      </c>
      <c r="C1911" s="3" t="s">
        <v>16532</v>
      </c>
      <c r="D1911" s="3" t="s">
        <v>2</v>
      </c>
      <c r="E1911" s="3" t="s">
        <v>16531</v>
      </c>
      <c r="F1911" s="3" t="s">
        <v>3</v>
      </c>
      <c r="G1911" s="3">
        <v>2019</v>
      </c>
      <c r="H1911" s="3" t="s">
        <v>22118</v>
      </c>
      <c r="I1911" s="3">
        <v>195</v>
      </c>
      <c r="J1911" s="3" t="s">
        <v>21084</v>
      </c>
      <c r="K1911" s="3" t="s">
        <v>1</v>
      </c>
      <c r="L1911" s="9">
        <v>45455</v>
      </c>
      <c r="M1911" s="9">
        <v>45712</v>
      </c>
      <c r="N1911" s="3">
        <v>225</v>
      </c>
      <c r="O1911" s="3" t="s">
        <v>21073</v>
      </c>
      <c r="P1911" s="3" t="s">
        <v>21112</v>
      </c>
      <c r="Q1911" s="3">
        <v>174</v>
      </c>
      <c r="R1911" s="8" t="str">
        <f t="shared" si="29"/>
        <v>*174*</v>
      </c>
    </row>
    <row r="1912" spans="1:18" ht="19.8">
      <c r="A1912" s="3" t="s">
        <v>16530</v>
      </c>
      <c r="B1912" s="3" t="s">
        <v>12</v>
      </c>
      <c r="C1912" s="3" t="s">
        <v>2903</v>
      </c>
      <c r="D1912" s="3" t="s">
        <v>2</v>
      </c>
      <c r="E1912" s="3" t="s">
        <v>16529</v>
      </c>
      <c r="F1912" s="3" t="s">
        <v>9</v>
      </c>
      <c r="G1912" s="3">
        <v>2011</v>
      </c>
      <c r="H1912" s="3" t="s">
        <v>22118</v>
      </c>
      <c r="I1912" s="3">
        <v>343</v>
      </c>
      <c r="J1912" s="3" t="s">
        <v>21091</v>
      </c>
      <c r="K1912" s="3" t="s">
        <v>1</v>
      </c>
      <c r="L1912" s="9">
        <v>45511</v>
      </c>
      <c r="M1912" s="9">
        <v>45675</v>
      </c>
      <c r="N1912" s="3">
        <v>1820</v>
      </c>
      <c r="O1912" s="3" t="s">
        <v>21073</v>
      </c>
      <c r="P1912" s="3" t="s">
        <v>21111</v>
      </c>
      <c r="Q1912" s="3">
        <v>163</v>
      </c>
      <c r="R1912" s="8" t="str">
        <f t="shared" si="29"/>
        <v>*163*</v>
      </c>
    </row>
    <row r="1913" spans="1:18" ht="19.8">
      <c r="A1913" s="3" t="s">
        <v>16528</v>
      </c>
      <c r="B1913" s="3" t="s">
        <v>155</v>
      </c>
      <c r="C1913" s="3" t="s">
        <v>16527</v>
      </c>
      <c r="D1913" s="3" t="s">
        <v>50</v>
      </c>
      <c r="E1913" s="3" t="s">
        <v>16526</v>
      </c>
      <c r="F1913" s="3" t="s">
        <v>9</v>
      </c>
      <c r="G1913" s="3">
        <v>2015</v>
      </c>
      <c r="H1913" s="3" t="s">
        <v>22118</v>
      </c>
      <c r="I1913" s="3">
        <v>120</v>
      </c>
      <c r="J1913" s="3" t="s">
        <v>21096</v>
      </c>
      <c r="K1913" s="3" t="s">
        <v>1</v>
      </c>
      <c r="L1913" s="9">
        <v>45708</v>
      </c>
      <c r="M1913" s="9">
        <v>45713</v>
      </c>
      <c r="N1913" s="3">
        <v>1890</v>
      </c>
      <c r="O1913" s="3" t="s">
        <v>21106</v>
      </c>
      <c r="P1913" s="3" t="s">
        <v>21114</v>
      </c>
      <c r="Q1913" s="3">
        <v>298</v>
      </c>
      <c r="R1913" s="8" t="str">
        <f t="shared" si="29"/>
        <v>*298*</v>
      </c>
    </row>
    <row r="1914" spans="1:18" ht="19.8">
      <c r="A1914" s="3" t="s">
        <v>16525</v>
      </c>
      <c r="B1914" s="3" t="s">
        <v>155</v>
      </c>
      <c r="C1914" s="3" t="s">
        <v>16524</v>
      </c>
      <c r="D1914" s="3" t="s">
        <v>50</v>
      </c>
      <c r="E1914" s="3" t="s">
        <v>16523</v>
      </c>
      <c r="F1914" s="3" t="s">
        <v>3</v>
      </c>
      <c r="G1914" s="3">
        <v>2014</v>
      </c>
      <c r="H1914" s="3" t="s">
        <v>22117</v>
      </c>
      <c r="I1914" s="3">
        <v>105</v>
      </c>
      <c r="J1914" s="3" t="s">
        <v>21085</v>
      </c>
      <c r="K1914" s="3" t="s">
        <v>1</v>
      </c>
      <c r="L1914" s="9">
        <v>45163</v>
      </c>
      <c r="M1914" s="9">
        <v>45657</v>
      </c>
      <c r="N1914" s="3">
        <v>1415</v>
      </c>
      <c r="O1914" s="3" t="s">
        <v>21106</v>
      </c>
      <c r="P1914" s="3" t="s">
        <v>21111</v>
      </c>
      <c r="Q1914" s="3">
        <v>217</v>
      </c>
      <c r="R1914" s="8" t="str">
        <f t="shared" si="29"/>
        <v>*217*</v>
      </c>
    </row>
    <row r="1915" spans="1:18" ht="19.8">
      <c r="A1915" s="3" t="s">
        <v>16522</v>
      </c>
      <c r="B1915" s="3" t="s">
        <v>266</v>
      </c>
      <c r="C1915" s="3" t="s">
        <v>16521</v>
      </c>
      <c r="D1915" s="3" t="s">
        <v>141</v>
      </c>
      <c r="E1915" s="3" t="s">
        <v>16520</v>
      </c>
      <c r="F1915" s="3" t="s">
        <v>48</v>
      </c>
      <c r="G1915" s="3">
        <v>2007</v>
      </c>
      <c r="H1915" s="3" t="s">
        <v>22117</v>
      </c>
      <c r="I1915" s="3">
        <v>493</v>
      </c>
      <c r="J1915" s="3" t="s">
        <v>21099</v>
      </c>
      <c r="K1915" s="3" t="s">
        <v>0</v>
      </c>
      <c r="N1915" s="3">
        <v>1655</v>
      </c>
      <c r="O1915" s="3" t="s">
        <v>25</v>
      </c>
      <c r="P1915" s="3" t="s">
        <v>21112</v>
      </c>
      <c r="Q1915" s="3">
        <v>447</v>
      </c>
      <c r="R1915" s="8" t="str">
        <f t="shared" si="29"/>
        <v>*447*</v>
      </c>
    </row>
    <row r="1916" spans="1:18" ht="19.8">
      <c r="A1916" s="3" t="s">
        <v>16519</v>
      </c>
      <c r="B1916" s="3" t="s">
        <v>22</v>
      </c>
      <c r="C1916" s="3" t="s">
        <v>16518</v>
      </c>
      <c r="D1916" s="3" t="s">
        <v>5</v>
      </c>
      <c r="E1916" s="3" t="s">
        <v>16517</v>
      </c>
      <c r="F1916" s="3" t="s">
        <v>15</v>
      </c>
      <c r="G1916" s="3">
        <v>2008</v>
      </c>
      <c r="H1916" s="3" t="s">
        <v>22117</v>
      </c>
      <c r="I1916" s="3">
        <v>351</v>
      </c>
      <c r="J1916" s="3" t="s">
        <v>21102</v>
      </c>
      <c r="K1916" s="3" t="s">
        <v>0</v>
      </c>
      <c r="N1916" s="3">
        <v>2340</v>
      </c>
      <c r="O1916" s="3" t="s">
        <v>21106</v>
      </c>
      <c r="P1916" s="3" t="s">
        <v>21111</v>
      </c>
      <c r="Q1916" s="3">
        <v>410</v>
      </c>
      <c r="R1916" s="8" t="str">
        <f t="shared" si="29"/>
        <v>*410*</v>
      </c>
    </row>
    <row r="1917" spans="1:18" ht="19.8">
      <c r="A1917" s="3" t="s">
        <v>16516</v>
      </c>
      <c r="B1917" s="3" t="s">
        <v>151</v>
      </c>
      <c r="C1917" s="3" t="s">
        <v>16515</v>
      </c>
      <c r="D1917" s="3" t="s">
        <v>82</v>
      </c>
      <c r="E1917" s="3" t="s">
        <v>16514</v>
      </c>
      <c r="F1917" s="3" t="s">
        <v>29</v>
      </c>
      <c r="G1917" s="3">
        <v>2022</v>
      </c>
      <c r="H1917" s="3" t="s">
        <v>22117</v>
      </c>
      <c r="I1917" s="3">
        <v>116</v>
      </c>
      <c r="J1917" s="3" t="s">
        <v>21092</v>
      </c>
      <c r="K1917" s="3" t="s">
        <v>0</v>
      </c>
      <c r="N1917" s="3">
        <v>785</v>
      </c>
      <c r="O1917" s="3" t="s">
        <v>21105</v>
      </c>
      <c r="P1917" s="3" t="s">
        <v>21112</v>
      </c>
      <c r="Q1917" s="3">
        <v>122</v>
      </c>
      <c r="R1917" s="8" t="str">
        <f t="shared" si="29"/>
        <v>*122*</v>
      </c>
    </row>
    <row r="1918" spans="1:18" ht="19.8">
      <c r="A1918" s="3" t="s">
        <v>16513</v>
      </c>
      <c r="B1918" s="3" t="s">
        <v>160</v>
      </c>
      <c r="C1918" s="3" t="s">
        <v>2293</v>
      </c>
      <c r="D1918" s="3" t="s">
        <v>31</v>
      </c>
      <c r="E1918" s="3" t="s">
        <v>16512</v>
      </c>
      <c r="F1918" s="3" t="s">
        <v>29</v>
      </c>
      <c r="G1918" s="3">
        <v>2014</v>
      </c>
      <c r="H1918" s="3" t="s">
        <v>22118</v>
      </c>
      <c r="I1918" s="3">
        <v>442</v>
      </c>
      <c r="J1918" s="3" t="s">
        <v>21093</v>
      </c>
      <c r="K1918" s="3" t="s">
        <v>0</v>
      </c>
      <c r="N1918" s="3">
        <v>2090</v>
      </c>
      <c r="O1918" s="3" t="s">
        <v>21106</v>
      </c>
      <c r="P1918" s="3" t="s">
        <v>21112</v>
      </c>
      <c r="Q1918" s="3">
        <v>202</v>
      </c>
      <c r="R1918" s="8" t="str">
        <f t="shared" si="29"/>
        <v>*202*</v>
      </c>
    </row>
    <row r="1919" spans="1:18" ht="19.8">
      <c r="A1919" s="3" t="s">
        <v>16511</v>
      </c>
      <c r="B1919" s="3" t="s">
        <v>65</v>
      </c>
      <c r="C1919" s="3" t="s">
        <v>16510</v>
      </c>
      <c r="D1919" s="3" t="s">
        <v>63</v>
      </c>
      <c r="E1919" s="3" t="s">
        <v>16509</v>
      </c>
      <c r="F1919" s="3" t="s">
        <v>9</v>
      </c>
      <c r="G1919" s="3">
        <v>2014</v>
      </c>
      <c r="H1919" s="3" t="s">
        <v>22118</v>
      </c>
      <c r="I1919" s="3">
        <v>264</v>
      </c>
      <c r="J1919" s="3" t="s">
        <v>21096</v>
      </c>
      <c r="K1919" s="3" t="s">
        <v>1</v>
      </c>
      <c r="L1919" s="9">
        <v>45455</v>
      </c>
      <c r="M1919" s="9">
        <v>45551</v>
      </c>
      <c r="N1919" s="3">
        <v>1345</v>
      </c>
      <c r="O1919" s="3" t="s">
        <v>21106</v>
      </c>
      <c r="P1919" s="3" t="s">
        <v>21112</v>
      </c>
      <c r="Q1919" s="3">
        <v>208</v>
      </c>
      <c r="R1919" s="8" t="str">
        <f t="shared" si="29"/>
        <v>*208*</v>
      </c>
    </row>
    <row r="1920" spans="1:18" ht="19.8">
      <c r="A1920" s="3" t="s">
        <v>16508</v>
      </c>
      <c r="B1920" s="3" t="s">
        <v>104</v>
      </c>
      <c r="C1920" s="3" t="s">
        <v>16507</v>
      </c>
      <c r="D1920" s="3" t="s">
        <v>25</v>
      </c>
      <c r="E1920" s="3" t="s">
        <v>16506</v>
      </c>
      <c r="F1920" s="3" t="s">
        <v>3</v>
      </c>
      <c r="G1920" s="3">
        <v>2022</v>
      </c>
      <c r="H1920" s="3" t="s">
        <v>22116</v>
      </c>
      <c r="I1920" s="3">
        <v>164</v>
      </c>
      <c r="J1920" s="3" t="s">
        <v>21088</v>
      </c>
      <c r="K1920" s="3" t="s">
        <v>1</v>
      </c>
      <c r="L1920" s="9">
        <v>45026</v>
      </c>
      <c r="M1920" s="9">
        <v>45195</v>
      </c>
      <c r="N1920" s="3">
        <v>1510</v>
      </c>
      <c r="O1920" s="3" t="s">
        <v>25</v>
      </c>
      <c r="P1920" s="3" t="s">
        <v>21111</v>
      </c>
      <c r="Q1920" s="3">
        <v>381</v>
      </c>
      <c r="R1920" s="8" t="str">
        <f t="shared" si="29"/>
        <v>*381*</v>
      </c>
    </row>
    <row r="1921" spans="1:18" ht="19.8">
      <c r="A1921" s="3" t="s">
        <v>16505</v>
      </c>
      <c r="B1921" s="3" t="s">
        <v>56</v>
      </c>
      <c r="C1921" s="3" t="s">
        <v>16504</v>
      </c>
      <c r="D1921" s="3" t="s">
        <v>50</v>
      </c>
      <c r="E1921" s="3" t="s">
        <v>16503</v>
      </c>
      <c r="F1921" s="3" t="s">
        <v>77</v>
      </c>
      <c r="G1921" s="3">
        <v>2013</v>
      </c>
      <c r="H1921" s="3" t="s">
        <v>22118</v>
      </c>
      <c r="I1921" s="3">
        <v>249</v>
      </c>
      <c r="J1921" s="3" t="s">
        <v>21096</v>
      </c>
      <c r="K1921" s="3" t="s">
        <v>0</v>
      </c>
      <c r="N1921" s="3">
        <v>1630</v>
      </c>
      <c r="O1921" s="3" t="s">
        <v>21106</v>
      </c>
      <c r="P1921" s="3" t="s">
        <v>21114</v>
      </c>
      <c r="Q1921" s="3">
        <v>169</v>
      </c>
      <c r="R1921" s="8" t="str">
        <f t="shared" si="29"/>
        <v>*169*</v>
      </c>
    </row>
    <row r="1922" spans="1:18" ht="19.8">
      <c r="A1922" s="3" t="s">
        <v>16502</v>
      </c>
      <c r="B1922" s="3" t="s">
        <v>72</v>
      </c>
      <c r="C1922" s="3" t="s">
        <v>16501</v>
      </c>
      <c r="D1922" s="3" t="s">
        <v>36</v>
      </c>
      <c r="E1922" s="3" t="s">
        <v>16500</v>
      </c>
      <c r="F1922" s="3" t="s">
        <v>9</v>
      </c>
      <c r="G1922" s="3">
        <v>2019</v>
      </c>
      <c r="H1922" s="3" t="s">
        <v>22118</v>
      </c>
      <c r="I1922" s="3">
        <v>409</v>
      </c>
      <c r="J1922" s="3" t="s">
        <v>21086</v>
      </c>
      <c r="K1922" s="3" t="s">
        <v>1</v>
      </c>
      <c r="L1922" s="9">
        <v>45485</v>
      </c>
      <c r="M1922" s="9">
        <v>45643</v>
      </c>
      <c r="N1922" s="3">
        <v>2140</v>
      </c>
      <c r="O1922" s="3" t="s">
        <v>21106</v>
      </c>
      <c r="P1922" s="3" t="s">
        <v>21113</v>
      </c>
      <c r="Q1922" s="3">
        <v>176</v>
      </c>
      <c r="R1922" s="8" t="str">
        <f t="shared" si="29"/>
        <v>*176*</v>
      </c>
    </row>
    <row r="1923" spans="1:18" ht="19.8">
      <c r="A1923" s="3" t="s">
        <v>16499</v>
      </c>
      <c r="B1923" s="3" t="s">
        <v>60</v>
      </c>
      <c r="C1923" s="3" t="s">
        <v>16498</v>
      </c>
      <c r="D1923" s="3" t="s">
        <v>41</v>
      </c>
      <c r="E1923" s="3" t="s">
        <v>16497</v>
      </c>
      <c r="F1923" s="3" t="s">
        <v>48</v>
      </c>
      <c r="G1923" s="3">
        <v>2023</v>
      </c>
      <c r="H1923" s="3" t="s">
        <v>22118</v>
      </c>
      <c r="I1923" s="3">
        <v>257</v>
      </c>
      <c r="J1923" s="3" t="s">
        <v>21102</v>
      </c>
      <c r="K1923" s="3" t="s">
        <v>1</v>
      </c>
      <c r="L1923" s="9">
        <v>45384</v>
      </c>
      <c r="M1923" s="9">
        <v>45420</v>
      </c>
      <c r="N1923" s="3">
        <v>415</v>
      </c>
      <c r="O1923" s="3" t="s">
        <v>21106</v>
      </c>
      <c r="P1923" s="3" t="s">
        <v>21112</v>
      </c>
      <c r="Q1923" s="3">
        <v>161</v>
      </c>
      <c r="R1923" s="8" t="str">
        <f t="shared" si="29"/>
        <v>*161*</v>
      </c>
    </row>
    <row r="1924" spans="1:18" ht="19.8">
      <c r="A1924" s="3" t="s">
        <v>16496</v>
      </c>
      <c r="B1924" s="3" t="s">
        <v>92</v>
      </c>
      <c r="C1924" s="3" t="s">
        <v>16495</v>
      </c>
      <c r="D1924" s="3" t="s">
        <v>25</v>
      </c>
      <c r="E1924" s="3" t="s">
        <v>16494</v>
      </c>
      <c r="F1924" s="3" t="s">
        <v>15</v>
      </c>
      <c r="G1924" s="3">
        <v>2008</v>
      </c>
      <c r="H1924" s="3" t="s">
        <v>22117</v>
      </c>
      <c r="I1924" s="3">
        <v>235</v>
      </c>
      <c r="J1924" s="3" t="s">
        <v>21099</v>
      </c>
      <c r="K1924" s="3" t="s">
        <v>0</v>
      </c>
      <c r="N1924" s="3">
        <v>135</v>
      </c>
      <c r="O1924" s="3" t="s">
        <v>25</v>
      </c>
      <c r="P1924" s="3" t="s">
        <v>21113</v>
      </c>
      <c r="Q1924" s="3">
        <v>415</v>
      </c>
      <c r="R1924" s="8" t="str">
        <f t="shared" ref="R1924:R1987" si="30">"*"&amp;Q1924&amp;"*"</f>
        <v>*415*</v>
      </c>
    </row>
    <row r="1925" spans="1:18" ht="19.8">
      <c r="A1925" s="3" t="s">
        <v>16493</v>
      </c>
      <c r="B1925" s="3" t="s">
        <v>143</v>
      </c>
      <c r="C1925" s="3" t="s">
        <v>16492</v>
      </c>
      <c r="D1925" s="3" t="s">
        <v>141</v>
      </c>
      <c r="E1925" s="3" t="s">
        <v>16491</v>
      </c>
      <c r="F1925" s="3" t="s">
        <v>15</v>
      </c>
      <c r="G1925" s="3">
        <v>2012</v>
      </c>
      <c r="H1925" s="3" t="s">
        <v>22117</v>
      </c>
      <c r="I1925" s="3">
        <v>387</v>
      </c>
      <c r="J1925" s="3" t="s">
        <v>21087</v>
      </c>
      <c r="K1925" s="3" t="s">
        <v>1</v>
      </c>
      <c r="L1925" s="9">
        <v>45388</v>
      </c>
      <c r="M1925" s="9">
        <v>45574</v>
      </c>
      <c r="N1925" s="3">
        <v>805</v>
      </c>
      <c r="O1925" s="3" t="s">
        <v>25</v>
      </c>
      <c r="P1925" s="3" t="s">
        <v>21114</v>
      </c>
      <c r="Q1925" s="3">
        <v>176</v>
      </c>
      <c r="R1925" s="8" t="str">
        <f t="shared" si="30"/>
        <v>*176*</v>
      </c>
    </row>
    <row r="1926" spans="1:18" ht="19.8">
      <c r="A1926" s="3" t="s">
        <v>16490</v>
      </c>
      <c r="B1926" s="3" t="s">
        <v>92</v>
      </c>
      <c r="C1926" s="3" t="s">
        <v>16489</v>
      </c>
      <c r="D1926" s="3" t="s">
        <v>25</v>
      </c>
      <c r="E1926" s="3" t="s">
        <v>16488</v>
      </c>
      <c r="F1926" s="3" t="s">
        <v>29</v>
      </c>
      <c r="G1926" s="3">
        <v>2023</v>
      </c>
      <c r="H1926" s="3" t="s">
        <v>22117</v>
      </c>
      <c r="I1926" s="3">
        <v>243</v>
      </c>
      <c r="J1926" s="3" t="s">
        <v>21096</v>
      </c>
      <c r="K1926" s="3" t="s">
        <v>0</v>
      </c>
      <c r="N1926" s="3">
        <v>1370</v>
      </c>
      <c r="O1926" s="3" t="s">
        <v>25</v>
      </c>
      <c r="P1926" s="3" t="s">
        <v>21114</v>
      </c>
      <c r="Q1926" s="3">
        <v>332</v>
      </c>
      <c r="R1926" s="8" t="str">
        <f t="shared" si="30"/>
        <v>*332*</v>
      </c>
    </row>
    <row r="1927" spans="1:18" ht="19.8">
      <c r="A1927" s="3" t="s">
        <v>16487</v>
      </c>
      <c r="B1927" s="3" t="s">
        <v>88</v>
      </c>
      <c r="C1927" s="3" t="s">
        <v>16486</v>
      </c>
      <c r="D1927" s="3" t="s">
        <v>2</v>
      </c>
      <c r="E1927" s="3" t="s">
        <v>16485</v>
      </c>
      <c r="F1927" s="3" t="s">
        <v>29</v>
      </c>
      <c r="G1927" s="3">
        <v>2024</v>
      </c>
      <c r="H1927" s="3" t="s">
        <v>22117</v>
      </c>
      <c r="I1927" s="3">
        <v>214</v>
      </c>
      <c r="J1927" s="3" t="s">
        <v>21087</v>
      </c>
      <c r="K1927" s="3" t="s">
        <v>1</v>
      </c>
      <c r="L1927" s="9">
        <v>45476</v>
      </c>
      <c r="M1927" s="9">
        <v>45701</v>
      </c>
      <c r="N1927" s="3">
        <v>1040</v>
      </c>
      <c r="O1927" s="3" t="s">
        <v>21073</v>
      </c>
      <c r="P1927" s="3" t="s">
        <v>21114</v>
      </c>
      <c r="Q1927" s="3">
        <v>318</v>
      </c>
      <c r="R1927" s="8" t="str">
        <f t="shared" si="30"/>
        <v>*318*</v>
      </c>
    </row>
    <row r="1928" spans="1:18" ht="19.8">
      <c r="A1928" s="3" t="s">
        <v>16484</v>
      </c>
      <c r="B1928" s="3" t="s">
        <v>72</v>
      </c>
      <c r="C1928" s="3" t="s">
        <v>16483</v>
      </c>
      <c r="D1928" s="3" t="s">
        <v>36</v>
      </c>
      <c r="E1928" s="3" t="s">
        <v>16482</v>
      </c>
      <c r="F1928" s="3" t="s">
        <v>15</v>
      </c>
      <c r="G1928" s="3">
        <v>2007</v>
      </c>
      <c r="H1928" s="3" t="s">
        <v>22118</v>
      </c>
      <c r="I1928" s="3">
        <v>381</v>
      </c>
      <c r="J1928" s="3" t="s">
        <v>21100</v>
      </c>
      <c r="K1928" s="3" t="s">
        <v>1</v>
      </c>
      <c r="L1928" s="9">
        <v>45178</v>
      </c>
      <c r="M1928" s="9">
        <v>45510</v>
      </c>
      <c r="N1928" s="3">
        <v>1975</v>
      </c>
      <c r="O1928" s="3" t="s">
        <v>21106</v>
      </c>
      <c r="P1928" s="3" t="s">
        <v>21111</v>
      </c>
      <c r="Q1928" s="3">
        <v>245</v>
      </c>
      <c r="R1928" s="8" t="str">
        <f t="shared" si="30"/>
        <v>*245*</v>
      </c>
    </row>
    <row r="1929" spans="1:18" ht="19.8">
      <c r="A1929" s="3" t="s">
        <v>16481</v>
      </c>
      <c r="B1929" s="3" t="s">
        <v>92</v>
      </c>
      <c r="C1929" s="3" t="s">
        <v>16480</v>
      </c>
      <c r="D1929" s="3" t="s">
        <v>25</v>
      </c>
      <c r="E1929" s="3" t="s">
        <v>16479</v>
      </c>
      <c r="F1929" s="3" t="s">
        <v>77</v>
      </c>
      <c r="G1929" s="3">
        <v>2010</v>
      </c>
      <c r="H1929" s="3" t="s">
        <v>22118</v>
      </c>
      <c r="I1929" s="3">
        <v>245</v>
      </c>
      <c r="J1929" s="3" t="s">
        <v>21088</v>
      </c>
      <c r="K1929" s="3" t="s">
        <v>0</v>
      </c>
      <c r="N1929" s="3">
        <v>270</v>
      </c>
      <c r="O1929" s="3" t="s">
        <v>25</v>
      </c>
      <c r="P1929" s="3" t="s">
        <v>21112</v>
      </c>
      <c r="Q1929" s="3">
        <v>357</v>
      </c>
      <c r="R1929" s="8" t="str">
        <f t="shared" si="30"/>
        <v>*357*</v>
      </c>
    </row>
    <row r="1930" spans="1:18" ht="19.8">
      <c r="A1930" s="3" t="s">
        <v>16478</v>
      </c>
      <c r="B1930" s="3" t="s">
        <v>22</v>
      </c>
      <c r="C1930" s="3" t="s">
        <v>16477</v>
      </c>
      <c r="D1930" s="3" t="s">
        <v>5</v>
      </c>
      <c r="E1930" s="3" t="s">
        <v>16476</v>
      </c>
      <c r="F1930" s="3" t="s">
        <v>77</v>
      </c>
      <c r="G1930" s="3">
        <v>2009</v>
      </c>
      <c r="H1930" s="3" t="s">
        <v>22116</v>
      </c>
      <c r="I1930" s="3">
        <v>166</v>
      </c>
      <c r="J1930" s="3" t="s">
        <v>21085</v>
      </c>
      <c r="K1930" s="3" t="s">
        <v>1</v>
      </c>
      <c r="L1930" s="9">
        <v>45028</v>
      </c>
      <c r="M1930" s="9">
        <v>45297</v>
      </c>
      <c r="N1930" s="3">
        <v>710</v>
      </c>
      <c r="O1930" s="3" t="s">
        <v>21106</v>
      </c>
      <c r="P1930" s="3" t="s">
        <v>21114</v>
      </c>
      <c r="Q1930" s="3">
        <v>425</v>
      </c>
      <c r="R1930" s="8" t="str">
        <f t="shared" si="30"/>
        <v>*425*</v>
      </c>
    </row>
    <row r="1931" spans="1:18" ht="19.8">
      <c r="A1931" s="3" t="s">
        <v>16475</v>
      </c>
      <c r="B1931" s="3" t="s">
        <v>97</v>
      </c>
      <c r="C1931" s="3" t="s">
        <v>16474</v>
      </c>
      <c r="D1931" s="3" t="s">
        <v>95</v>
      </c>
      <c r="E1931" s="3" t="s">
        <v>16473</v>
      </c>
      <c r="F1931" s="3" t="s">
        <v>48</v>
      </c>
      <c r="G1931" s="3">
        <v>2008</v>
      </c>
      <c r="H1931" s="3" t="s">
        <v>22118</v>
      </c>
      <c r="I1931" s="3">
        <v>284</v>
      </c>
      <c r="J1931" s="3" t="s">
        <v>21093</v>
      </c>
      <c r="K1931" s="3" t="s">
        <v>1</v>
      </c>
      <c r="L1931" s="9">
        <v>45544</v>
      </c>
      <c r="M1931" s="9">
        <v>45583</v>
      </c>
      <c r="N1931" s="3">
        <v>190</v>
      </c>
      <c r="O1931" s="3" t="s">
        <v>21105</v>
      </c>
      <c r="P1931" s="3" t="s">
        <v>21114</v>
      </c>
      <c r="Q1931" s="3">
        <v>449</v>
      </c>
      <c r="R1931" s="8" t="str">
        <f t="shared" si="30"/>
        <v>*449*</v>
      </c>
    </row>
    <row r="1932" spans="1:18" ht="19.8">
      <c r="A1932" s="3" t="s">
        <v>16472</v>
      </c>
      <c r="B1932" s="3" t="s">
        <v>147</v>
      </c>
      <c r="C1932" s="3" t="s">
        <v>16471</v>
      </c>
      <c r="D1932" s="3" t="s">
        <v>5</v>
      </c>
      <c r="E1932" s="3" t="s">
        <v>16470</v>
      </c>
      <c r="F1932" s="3" t="s">
        <v>15</v>
      </c>
      <c r="G1932" s="3">
        <v>2013</v>
      </c>
      <c r="H1932" s="3" t="s">
        <v>22117</v>
      </c>
      <c r="I1932" s="3">
        <v>103</v>
      </c>
      <c r="J1932" s="3" t="s">
        <v>21087</v>
      </c>
      <c r="K1932" s="3" t="s">
        <v>0</v>
      </c>
      <c r="N1932" s="3">
        <v>875</v>
      </c>
      <c r="O1932" s="3" t="s">
        <v>21106</v>
      </c>
      <c r="P1932" s="3" t="s">
        <v>21111</v>
      </c>
      <c r="Q1932" s="3">
        <v>150</v>
      </c>
      <c r="R1932" s="8" t="str">
        <f t="shared" si="30"/>
        <v>*150*</v>
      </c>
    </row>
    <row r="1933" spans="1:18" ht="19.8">
      <c r="A1933" s="3" t="s">
        <v>16469</v>
      </c>
      <c r="B1933" s="3" t="s">
        <v>72</v>
      </c>
      <c r="C1933" s="3" t="s">
        <v>16468</v>
      </c>
      <c r="D1933" s="3" t="s">
        <v>36</v>
      </c>
      <c r="E1933" s="3" t="s">
        <v>16467</v>
      </c>
      <c r="F1933" s="3" t="s">
        <v>3</v>
      </c>
      <c r="G1933" s="3">
        <v>2007</v>
      </c>
      <c r="H1933" s="3" t="s">
        <v>22116</v>
      </c>
      <c r="I1933" s="3">
        <v>220</v>
      </c>
      <c r="J1933" s="3" t="s">
        <v>21088</v>
      </c>
      <c r="K1933" s="3" t="s">
        <v>0</v>
      </c>
      <c r="N1933" s="3">
        <v>2345</v>
      </c>
      <c r="O1933" s="3" t="s">
        <v>21106</v>
      </c>
      <c r="P1933" s="3" t="s">
        <v>21111</v>
      </c>
      <c r="Q1933" s="3">
        <v>297</v>
      </c>
      <c r="R1933" s="8" t="str">
        <f t="shared" si="30"/>
        <v>*297*</v>
      </c>
    </row>
    <row r="1934" spans="1:18" ht="19.8">
      <c r="A1934" s="3" t="s">
        <v>16466</v>
      </c>
      <c r="B1934" s="3" t="s">
        <v>33</v>
      </c>
      <c r="C1934" s="3" t="s">
        <v>14183</v>
      </c>
      <c r="D1934" s="3" t="s">
        <v>31</v>
      </c>
      <c r="E1934" s="3" t="s">
        <v>16465</v>
      </c>
      <c r="F1934" s="3" t="s">
        <v>9</v>
      </c>
      <c r="G1934" s="3">
        <v>2019</v>
      </c>
      <c r="H1934" s="3" t="s">
        <v>22116</v>
      </c>
      <c r="I1934" s="3">
        <v>367</v>
      </c>
      <c r="J1934" s="3" t="s">
        <v>21089</v>
      </c>
      <c r="K1934" s="3" t="s">
        <v>1</v>
      </c>
      <c r="L1934" s="9">
        <v>45135</v>
      </c>
      <c r="M1934" s="9">
        <v>45500</v>
      </c>
      <c r="N1934" s="3">
        <v>1470</v>
      </c>
      <c r="O1934" s="3" t="s">
        <v>21106</v>
      </c>
      <c r="P1934" s="3" t="s">
        <v>21112</v>
      </c>
      <c r="Q1934" s="3">
        <v>138</v>
      </c>
      <c r="R1934" s="8" t="str">
        <f t="shared" si="30"/>
        <v>*138*</v>
      </c>
    </row>
    <row r="1935" spans="1:18" ht="19.8">
      <c r="A1935" s="3" t="s">
        <v>16464</v>
      </c>
      <c r="B1935" s="3" t="s">
        <v>108</v>
      </c>
      <c r="C1935" s="3" t="s">
        <v>16463</v>
      </c>
      <c r="D1935" s="3" t="s">
        <v>63</v>
      </c>
      <c r="E1935" s="3" t="s">
        <v>16462</v>
      </c>
      <c r="F1935" s="3" t="s">
        <v>77</v>
      </c>
      <c r="G1935" s="3">
        <v>2018</v>
      </c>
      <c r="H1935" s="3" t="s">
        <v>22116</v>
      </c>
      <c r="I1935" s="3">
        <v>468</v>
      </c>
      <c r="J1935" s="3" t="s">
        <v>21086</v>
      </c>
      <c r="K1935" s="3" t="s">
        <v>0</v>
      </c>
      <c r="N1935" s="3">
        <v>2120</v>
      </c>
      <c r="O1935" s="3" t="s">
        <v>21106</v>
      </c>
      <c r="P1935" s="3" t="s">
        <v>21111</v>
      </c>
      <c r="Q1935" s="3">
        <v>157</v>
      </c>
      <c r="R1935" s="8" t="str">
        <f t="shared" si="30"/>
        <v>*157*</v>
      </c>
    </row>
    <row r="1936" spans="1:18" ht="19.8">
      <c r="A1936" s="3" t="s">
        <v>16461</v>
      </c>
      <c r="B1936" s="3" t="s">
        <v>65</v>
      </c>
      <c r="C1936" s="3" t="s">
        <v>16460</v>
      </c>
      <c r="D1936" s="3" t="s">
        <v>63</v>
      </c>
      <c r="E1936" s="3" t="s">
        <v>16459</v>
      </c>
      <c r="F1936" s="3" t="s">
        <v>29</v>
      </c>
      <c r="G1936" s="3">
        <v>2021</v>
      </c>
      <c r="H1936" s="3" t="s">
        <v>22118</v>
      </c>
      <c r="I1936" s="3">
        <v>221</v>
      </c>
      <c r="J1936" s="3" t="s">
        <v>21090</v>
      </c>
      <c r="K1936" s="3" t="s">
        <v>1</v>
      </c>
      <c r="L1936" s="9">
        <v>45188</v>
      </c>
      <c r="M1936" s="9">
        <v>45381</v>
      </c>
      <c r="N1936" s="3">
        <v>165</v>
      </c>
      <c r="O1936" s="3" t="s">
        <v>21106</v>
      </c>
      <c r="P1936" s="3" t="s">
        <v>21114</v>
      </c>
      <c r="Q1936" s="3">
        <v>314</v>
      </c>
      <c r="R1936" s="8" t="str">
        <f t="shared" si="30"/>
        <v>*314*</v>
      </c>
    </row>
    <row r="1937" spans="1:18" ht="19.8">
      <c r="A1937" s="3" t="s">
        <v>16458</v>
      </c>
      <c r="B1937" s="3" t="s">
        <v>52</v>
      </c>
      <c r="C1937" s="3" t="s">
        <v>8724</v>
      </c>
      <c r="D1937" s="3" t="s">
        <v>50</v>
      </c>
      <c r="E1937" s="3" t="s">
        <v>16457</v>
      </c>
      <c r="F1937" s="3" t="s">
        <v>9</v>
      </c>
      <c r="G1937" s="3">
        <v>2021</v>
      </c>
      <c r="H1937" s="3" t="s">
        <v>22116</v>
      </c>
      <c r="I1937" s="3">
        <v>98</v>
      </c>
      <c r="J1937" s="3" t="s">
        <v>21099</v>
      </c>
      <c r="K1937" s="3" t="s">
        <v>0</v>
      </c>
      <c r="N1937" s="3">
        <v>2310</v>
      </c>
      <c r="O1937" s="3" t="s">
        <v>21106</v>
      </c>
      <c r="P1937" s="3" t="s">
        <v>21111</v>
      </c>
      <c r="Q1937" s="3">
        <v>211</v>
      </c>
      <c r="R1937" s="8" t="str">
        <f t="shared" si="30"/>
        <v>*211*</v>
      </c>
    </row>
    <row r="1938" spans="1:18" ht="19.8">
      <c r="A1938" s="3" t="s">
        <v>16456</v>
      </c>
      <c r="B1938" s="3" t="s">
        <v>22</v>
      </c>
      <c r="C1938" s="3" t="s">
        <v>16455</v>
      </c>
      <c r="D1938" s="3" t="s">
        <v>5</v>
      </c>
      <c r="E1938" s="3" t="s">
        <v>16454</v>
      </c>
      <c r="F1938" s="3" t="s">
        <v>48</v>
      </c>
      <c r="G1938" s="3">
        <v>2013</v>
      </c>
      <c r="H1938" s="3" t="s">
        <v>22118</v>
      </c>
      <c r="I1938" s="3">
        <v>448</v>
      </c>
      <c r="J1938" s="3" t="s">
        <v>21085</v>
      </c>
      <c r="K1938" s="3" t="s">
        <v>1</v>
      </c>
      <c r="L1938" s="9">
        <v>45220</v>
      </c>
      <c r="M1938" s="9">
        <v>45415</v>
      </c>
      <c r="N1938" s="3">
        <v>2180</v>
      </c>
      <c r="O1938" s="3" t="s">
        <v>21106</v>
      </c>
      <c r="P1938" s="3" t="s">
        <v>21112</v>
      </c>
      <c r="Q1938" s="3">
        <v>290</v>
      </c>
      <c r="R1938" s="8" t="str">
        <f t="shared" si="30"/>
        <v>*290*</v>
      </c>
    </row>
    <row r="1939" spans="1:18" ht="19.8">
      <c r="A1939" s="3" t="s">
        <v>16453</v>
      </c>
      <c r="B1939" s="3" t="s">
        <v>65</v>
      </c>
      <c r="C1939" s="3" t="s">
        <v>16452</v>
      </c>
      <c r="D1939" s="3" t="s">
        <v>63</v>
      </c>
      <c r="E1939" s="3" t="s">
        <v>16451</v>
      </c>
      <c r="F1939" s="3" t="s">
        <v>77</v>
      </c>
      <c r="G1939" s="3">
        <v>2006</v>
      </c>
      <c r="H1939" s="3" t="s">
        <v>22118</v>
      </c>
      <c r="I1939" s="3">
        <v>332</v>
      </c>
      <c r="J1939" s="3" t="s">
        <v>21083</v>
      </c>
      <c r="K1939" s="3" t="s">
        <v>1</v>
      </c>
      <c r="L1939" s="9">
        <v>45163</v>
      </c>
      <c r="M1939" s="9">
        <v>45326</v>
      </c>
      <c r="N1939" s="3">
        <v>1395</v>
      </c>
      <c r="O1939" s="3" t="s">
        <v>21106</v>
      </c>
      <c r="P1939" s="3" t="s">
        <v>21111</v>
      </c>
      <c r="Q1939" s="3">
        <v>131</v>
      </c>
      <c r="R1939" s="8" t="str">
        <f t="shared" si="30"/>
        <v>*131*</v>
      </c>
    </row>
    <row r="1940" spans="1:18" ht="19.8">
      <c r="A1940" s="3" t="s">
        <v>16450</v>
      </c>
      <c r="B1940" s="3" t="s">
        <v>60</v>
      </c>
      <c r="C1940" s="3" t="s">
        <v>16449</v>
      </c>
      <c r="D1940" s="3" t="s">
        <v>41</v>
      </c>
      <c r="E1940" s="3" t="s">
        <v>16448</v>
      </c>
      <c r="F1940" s="3" t="s">
        <v>77</v>
      </c>
      <c r="G1940" s="3">
        <v>2013</v>
      </c>
      <c r="H1940" s="3" t="s">
        <v>22118</v>
      </c>
      <c r="I1940" s="3">
        <v>472</v>
      </c>
      <c r="J1940" s="3" t="s">
        <v>21090</v>
      </c>
      <c r="K1940" s="3" t="s">
        <v>1</v>
      </c>
      <c r="L1940" s="9">
        <v>45640</v>
      </c>
      <c r="M1940" s="9">
        <v>45705</v>
      </c>
      <c r="N1940" s="3">
        <v>1300</v>
      </c>
      <c r="O1940" s="3" t="s">
        <v>21106</v>
      </c>
      <c r="P1940" s="3" t="s">
        <v>21112</v>
      </c>
      <c r="Q1940" s="3">
        <v>423</v>
      </c>
      <c r="R1940" s="8" t="str">
        <f t="shared" si="30"/>
        <v>*423*</v>
      </c>
    </row>
    <row r="1941" spans="1:18" ht="19.8">
      <c r="A1941" s="3" t="s">
        <v>16447</v>
      </c>
      <c r="B1941" s="3" t="s">
        <v>433</v>
      </c>
      <c r="C1941" s="3" t="s">
        <v>10893</v>
      </c>
      <c r="D1941" s="3" t="s">
        <v>123</v>
      </c>
      <c r="E1941" s="3" t="s">
        <v>16446</v>
      </c>
      <c r="F1941" s="3" t="s">
        <v>29</v>
      </c>
      <c r="G1941" s="3">
        <v>2019</v>
      </c>
      <c r="H1941" s="3" t="s">
        <v>22117</v>
      </c>
      <c r="I1941" s="3">
        <v>104</v>
      </c>
      <c r="J1941" s="3" t="s">
        <v>21095</v>
      </c>
      <c r="K1941" s="3" t="s">
        <v>0</v>
      </c>
      <c r="N1941" s="3">
        <v>1630</v>
      </c>
      <c r="O1941" s="3" t="s">
        <v>21106</v>
      </c>
      <c r="P1941" s="3" t="s">
        <v>21112</v>
      </c>
      <c r="Q1941" s="3">
        <v>452</v>
      </c>
      <c r="R1941" s="8" t="str">
        <f t="shared" si="30"/>
        <v>*452*</v>
      </c>
    </row>
    <row r="1942" spans="1:18" ht="19.8">
      <c r="A1942" s="3" t="s">
        <v>16445</v>
      </c>
      <c r="B1942" s="3" t="s">
        <v>151</v>
      </c>
      <c r="C1942" s="3" t="s">
        <v>16444</v>
      </c>
      <c r="D1942" s="3" t="s">
        <v>82</v>
      </c>
      <c r="E1942" s="3" t="s">
        <v>16443</v>
      </c>
      <c r="F1942" s="3" t="s">
        <v>3</v>
      </c>
      <c r="G1942" s="3">
        <v>2008</v>
      </c>
      <c r="H1942" s="3" t="s">
        <v>22117</v>
      </c>
      <c r="I1942" s="3">
        <v>438</v>
      </c>
      <c r="J1942" s="3" t="s">
        <v>21087</v>
      </c>
      <c r="K1942" s="3" t="s">
        <v>1</v>
      </c>
      <c r="L1942" s="9">
        <v>45499</v>
      </c>
      <c r="M1942" s="9">
        <v>45658</v>
      </c>
      <c r="N1942" s="3">
        <v>930</v>
      </c>
      <c r="O1942" s="3" t="s">
        <v>21105</v>
      </c>
      <c r="P1942" s="3" t="s">
        <v>21112</v>
      </c>
      <c r="Q1942" s="3">
        <v>370</v>
      </c>
      <c r="R1942" s="8" t="str">
        <f t="shared" si="30"/>
        <v>*370*</v>
      </c>
    </row>
    <row r="1943" spans="1:18" ht="19.8">
      <c r="A1943" s="3" t="s">
        <v>16442</v>
      </c>
      <c r="B1943" s="3" t="s">
        <v>171</v>
      </c>
      <c r="C1943" s="3" t="s">
        <v>16441</v>
      </c>
      <c r="D1943" s="3" t="s">
        <v>141</v>
      </c>
      <c r="E1943" s="3" t="s">
        <v>16440</v>
      </c>
      <c r="F1943" s="3" t="s">
        <v>3</v>
      </c>
      <c r="G1943" s="3">
        <v>2006</v>
      </c>
      <c r="H1943" s="3" t="s">
        <v>22117</v>
      </c>
      <c r="I1943" s="3">
        <v>369</v>
      </c>
      <c r="J1943" s="3" t="s">
        <v>21099</v>
      </c>
      <c r="K1943" s="3" t="s">
        <v>1</v>
      </c>
      <c r="L1943" s="9">
        <v>45593</v>
      </c>
      <c r="M1943" s="9">
        <v>45616</v>
      </c>
      <c r="N1943" s="3">
        <v>995</v>
      </c>
      <c r="O1943" s="3" t="s">
        <v>25</v>
      </c>
      <c r="P1943" s="3" t="s">
        <v>21111</v>
      </c>
      <c r="Q1943" s="3">
        <v>349</v>
      </c>
      <c r="R1943" s="8" t="str">
        <f t="shared" si="30"/>
        <v>*349*</v>
      </c>
    </row>
    <row r="1944" spans="1:18" ht="19.8">
      <c r="A1944" s="3" t="s">
        <v>16439</v>
      </c>
      <c r="B1944" s="3" t="s">
        <v>344</v>
      </c>
      <c r="C1944" s="3" t="s">
        <v>16438</v>
      </c>
      <c r="D1944" s="3" t="s">
        <v>82</v>
      </c>
      <c r="E1944" s="3" t="s">
        <v>16437</v>
      </c>
      <c r="F1944" s="3" t="s">
        <v>15</v>
      </c>
      <c r="G1944" s="3">
        <v>2013</v>
      </c>
      <c r="H1944" s="3" t="s">
        <v>22117</v>
      </c>
      <c r="I1944" s="3">
        <v>163</v>
      </c>
      <c r="J1944" s="3" t="s">
        <v>21089</v>
      </c>
      <c r="K1944" s="3" t="s">
        <v>1</v>
      </c>
      <c r="L1944" s="9">
        <v>45308</v>
      </c>
      <c r="M1944" s="9">
        <v>45483</v>
      </c>
      <c r="N1944" s="3">
        <v>2115</v>
      </c>
      <c r="O1944" s="3" t="s">
        <v>21105</v>
      </c>
      <c r="P1944" s="3" t="s">
        <v>21114</v>
      </c>
      <c r="Q1944" s="3">
        <v>244</v>
      </c>
      <c r="R1944" s="8" t="str">
        <f t="shared" si="30"/>
        <v>*244*</v>
      </c>
    </row>
    <row r="1945" spans="1:18" ht="19.8">
      <c r="A1945" s="3" t="s">
        <v>16436</v>
      </c>
      <c r="B1945" s="3" t="s">
        <v>171</v>
      </c>
      <c r="C1945" s="3" t="s">
        <v>16435</v>
      </c>
      <c r="D1945" s="3" t="s">
        <v>141</v>
      </c>
      <c r="E1945" s="3" t="s">
        <v>16434</v>
      </c>
      <c r="F1945" s="3" t="s">
        <v>3</v>
      </c>
      <c r="G1945" s="3">
        <v>2024</v>
      </c>
      <c r="H1945" s="3" t="s">
        <v>22118</v>
      </c>
      <c r="I1945" s="3">
        <v>439</v>
      </c>
      <c r="J1945" s="3" t="s">
        <v>21088</v>
      </c>
      <c r="K1945" s="3" t="s">
        <v>0</v>
      </c>
      <c r="N1945" s="3">
        <v>1450</v>
      </c>
      <c r="O1945" s="3" t="s">
        <v>25</v>
      </c>
      <c r="P1945" s="3" t="s">
        <v>21113</v>
      </c>
      <c r="Q1945" s="3">
        <v>396</v>
      </c>
      <c r="R1945" s="8" t="str">
        <f t="shared" si="30"/>
        <v>*396*</v>
      </c>
    </row>
    <row r="1946" spans="1:18" ht="19.8">
      <c r="A1946" s="3" t="s">
        <v>16433</v>
      </c>
      <c r="B1946" s="3" t="s">
        <v>171</v>
      </c>
      <c r="C1946" s="3" t="s">
        <v>16432</v>
      </c>
      <c r="D1946" s="3" t="s">
        <v>141</v>
      </c>
      <c r="E1946" s="3" t="s">
        <v>16431</v>
      </c>
      <c r="F1946" s="3" t="s">
        <v>15</v>
      </c>
      <c r="G1946" s="3">
        <v>2014</v>
      </c>
      <c r="H1946" s="3" t="s">
        <v>22118</v>
      </c>
      <c r="I1946" s="3">
        <v>440</v>
      </c>
      <c r="J1946" s="3" t="s">
        <v>21101</v>
      </c>
      <c r="K1946" s="3" t="s">
        <v>1</v>
      </c>
      <c r="L1946" s="9">
        <v>45586</v>
      </c>
      <c r="M1946" s="9">
        <v>45626</v>
      </c>
      <c r="N1946" s="3">
        <v>365</v>
      </c>
      <c r="O1946" s="3" t="s">
        <v>25</v>
      </c>
      <c r="P1946" s="3" t="s">
        <v>21112</v>
      </c>
      <c r="Q1946" s="3">
        <v>155</v>
      </c>
      <c r="R1946" s="8" t="str">
        <f t="shared" si="30"/>
        <v>*155*</v>
      </c>
    </row>
    <row r="1947" spans="1:18" ht="19.8">
      <c r="A1947" s="3" t="s">
        <v>16430</v>
      </c>
      <c r="B1947" s="3" t="s">
        <v>18</v>
      </c>
      <c r="C1947" s="3" t="s">
        <v>16429</v>
      </c>
      <c r="D1947" s="3" t="s">
        <v>14</v>
      </c>
      <c r="E1947" s="3" t="s">
        <v>16428</v>
      </c>
      <c r="F1947" s="3" t="s">
        <v>48</v>
      </c>
      <c r="G1947" s="3">
        <v>2014</v>
      </c>
      <c r="H1947" s="3" t="s">
        <v>22116</v>
      </c>
      <c r="I1947" s="3">
        <v>335</v>
      </c>
      <c r="J1947" s="3" t="s">
        <v>21088</v>
      </c>
      <c r="K1947" s="3" t="s">
        <v>0</v>
      </c>
      <c r="N1947" s="3">
        <v>1055</v>
      </c>
      <c r="O1947" s="3" t="s">
        <v>21106</v>
      </c>
      <c r="P1947" s="3" t="s">
        <v>21113</v>
      </c>
      <c r="Q1947" s="3">
        <v>350</v>
      </c>
      <c r="R1947" s="8" t="str">
        <f t="shared" si="30"/>
        <v>*350*</v>
      </c>
    </row>
    <row r="1948" spans="1:18" ht="19.8">
      <c r="A1948" s="3" t="s">
        <v>16427</v>
      </c>
      <c r="B1948" s="3" t="s">
        <v>72</v>
      </c>
      <c r="C1948" s="3" t="s">
        <v>16426</v>
      </c>
      <c r="D1948" s="3" t="s">
        <v>36</v>
      </c>
      <c r="E1948" s="3" t="s">
        <v>16425</v>
      </c>
      <c r="F1948" s="3" t="s">
        <v>15</v>
      </c>
      <c r="G1948" s="3">
        <v>2020</v>
      </c>
      <c r="H1948" s="3" t="s">
        <v>22118</v>
      </c>
      <c r="I1948" s="3">
        <v>102</v>
      </c>
      <c r="J1948" s="3" t="s">
        <v>21099</v>
      </c>
      <c r="K1948" s="3" t="s">
        <v>1</v>
      </c>
      <c r="L1948" s="9">
        <v>45487</v>
      </c>
      <c r="M1948" s="9">
        <v>45627</v>
      </c>
      <c r="N1948" s="3">
        <v>1520</v>
      </c>
      <c r="O1948" s="3" t="s">
        <v>21106</v>
      </c>
      <c r="P1948" s="3" t="s">
        <v>21114</v>
      </c>
      <c r="Q1948" s="3">
        <v>402</v>
      </c>
      <c r="R1948" s="8" t="str">
        <f t="shared" si="30"/>
        <v>*402*</v>
      </c>
    </row>
    <row r="1949" spans="1:18" ht="19.8">
      <c r="A1949" s="3" t="s">
        <v>16424</v>
      </c>
      <c r="B1949" s="3" t="s">
        <v>243</v>
      </c>
      <c r="C1949" s="3" t="s">
        <v>16423</v>
      </c>
      <c r="D1949" s="3" t="s">
        <v>63</v>
      </c>
      <c r="E1949" s="3" t="s">
        <v>16422</v>
      </c>
      <c r="F1949" s="3" t="s">
        <v>77</v>
      </c>
      <c r="G1949" s="3">
        <v>2008</v>
      </c>
      <c r="H1949" s="3" t="s">
        <v>22118</v>
      </c>
      <c r="I1949" s="3">
        <v>155</v>
      </c>
      <c r="J1949" s="3" t="s">
        <v>21091</v>
      </c>
      <c r="K1949" s="3" t="s">
        <v>0</v>
      </c>
      <c r="N1949" s="3">
        <v>1515</v>
      </c>
      <c r="O1949" s="3" t="s">
        <v>21106</v>
      </c>
      <c r="P1949" s="3" t="s">
        <v>21114</v>
      </c>
      <c r="Q1949" s="3">
        <v>142</v>
      </c>
      <c r="R1949" s="8" t="str">
        <f t="shared" si="30"/>
        <v>*142*</v>
      </c>
    </row>
    <row r="1950" spans="1:18" ht="19.8">
      <c r="A1950" s="3" t="s">
        <v>16421</v>
      </c>
      <c r="B1950" s="3" t="s">
        <v>60</v>
      </c>
      <c r="C1950" s="3" t="s">
        <v>16420</v>
      </c>
      <c r="D1950" s="3" t="s">
        <v>41</v>
      </c>
      <c r="E1950" s="3" t="s">
        <v>16419</v>
      </c>
      <c r="F1950" s="3" t="s">
        <v>9</v>
      </c>
      <c r="G1950" s="3">
        <v>2011</v>
      </c>
      <c r="H1950" s="3" t="s">
        <v>22118</v>
      </c>
      <c r="I1950" s="3">
        <v>286</v>
      </c>
      <c r="J1950" s="3" t="s">
        <v>21093</v>
      </c>
      <c r="K1950" s="3" t="s">
        <v>1</v>
      </c>
      <c r="L1950" s="9">
        <v>45195</v>
      </c>
      <c r="M1950" s="9">
        <v>45615</v>
      </c>
      <c r="N1950" s="3">
        <v>860</v>
      </c>
      <c r="O1950" s="3" t="s">
        <v>21106</v>
      </c>
      <c r="P1950" s="3" t="s">
        <v>21114</v>
      </c>
      <c r="Q1950" s="3">
        <v>366</v>
      </c>
      <c r="R1950" s="8" t="str">
        <f t="shared" si="30"/>
        <v>*366*</v>
      </c>
    </row>
    <row r="1951" spans="1:18" ht="19.8">
      <c r="A1951" s="3" t="s">
        <v>16418</v>
      </c>
      <c r="B1951" s="3" t="s">
        <v>88</v>
      </c>
      <c r="C1951" s="3" t="s">
        <v>16417</v>
      </c>
      <c r="D1951" s="3" t="s">
        <v>2</v>
      </c>
      <c r="E1951" s="3" t="s">
        <v>16416</v>
      </c>
      <c r="F1951" s="3" t="s">
        <v>3</v>
      </c>
      <c r="G1951" s="3">
        <v>2005</v>
      </c>
      <c r="H1951" s="3" t="s">
        <v>22117</v>
      </c>
      <c r="I1951" s="3">
        <v>311</v>
      </c>
      <c r="J1951" s="3" t="s">
        <v>21097</v>
      </c>
      <c r="K1951" s="3" t="s">
        <v>1</v>
      </c>
      <c r="L1951" s="9">
        <v>45507</v>
      </c>
      <c r="M1951" s="9">
        <v>45613</v>
      </c>
      <c r="N1951" s="3">
        <v>2030</v>
      </c>
      <c r="O1951" s="3" t="s">
        <v>21073</v>
      </c>
      <c r="P1951" s="3" t="s">
        <v>21111</v>
      </c>
      <c r="Q1951" s="3">
        <v>281</v>
      </c>
      <c r="R1951" s="8" t="str">
        <f t="shared" si="30"/>
        <v>*281*</v>
      </c>
    </row>
    <row r="1952" spans="1:18" ht="19.8">
      <c r="A1952" s="3" t="s">
        <v>16415</v>
      </c>
      <c r="B1952" s="3" t="s">
        <v>138</v>
      </c>
      <c r="C1952" s="3" t="s">
        <v>16414</v>
      </c>
      <c r="D1952" s="3" t="s">
        <v>2</v>
      </c>
      <c r="E1952" s="3" t="s">
        <v>16413</v>
      </c>
      <c r="F1952" s="3" t="s">
        <v>29</v>
      </c>
      <c r="G1952" s="3">
        <v>2008</v>
      </c>
      <c r="H1952" s="3" t="s">
        <v>22117</v>
      </c>
      <c r="I1952" s="3">
        <v>330</v>
      </c>
      <c r="J1952" s="3" t="s">
        <v>21087</v>
      </c>
      <c r="K1952" s="3" t="s">
        <v>1</v>
      </c>
      <c r="L1952" s="9">
        <v>45079</v>
      </c>
      <c r="M1952" s="9">
        <v>45441</v>
      </c>
      <c r="N1952" s="3">
        <v>1905</v>
      </c>
      <c r="O1952" s="3" t="s">
        <v>21073</v>
      </c>
      <c r="P1952" s="3" t="s">
        <v>21112</v>
      </c>
      <c r="Q1952" s="3">
        <v>233</v>
      </c>
      <c r="R1952" s="8" t="str">
        <f t="shared" si="30"/>
        <v>*233*</v>
      </c>
    </row>
    <row r="1953" spans="1:18" ht="19.8">
      <c r="A1953" s="3" t="s">
        <v>16412</v>
      </c>
      <c r="B1953" s="3" t="s">
        <v>56</v>
      </c>
      <c r="C1953" s="3" t="s">
        <v>16411</v>
      </c>
      <c r="D1953" s="3" t="s">
        <v>50</v>
      </c>
      <c r="E1953" s="3" t="s">
        <v>16410</v>
      </c>
      <c r="F1953" s="3" t="s">
        <v>48</v>
      </c>
      <c r="G1953" s="3">
        <v>2009</v>
      </c>
      <c r="H1953" s="3" t="s">
        <v>22117</v>
      </c>
      <c r="I1953" s="3">
        <v>316</v>
      </c>
      <c r="J1953" s="3" t="s">
        <v>21097</v>
      </c>
      <c r="K1953" s="3" t="s">
        <v>1</v>
      </c>
      <c r="L1953" s="9">
        <v>45095</v>
      </c>
      <c r="M1953" s="9">
        <v>45283</v>
      </c>
      <c r="N1953" s="3">
        <v>295</v>
      </c>
      <c r="O1953" s="3" t="s">
        <v>21106</v>
      </c>
      <c r="P1953" s="3" t="s">
        <v>21114</v>
      </c>
      <c r="Q1953" s="3">
        <v>345</v>
      </c>
      <c r="R1953" s="8" t="str">
        <f t="shared" si="30"/>
        <v>*345*</v>
      </c>
    </row>
    <row r="1954" spans="1:18" ht="19.8">
      <c r="A1954" s="3" t="s">
        <v>16409</v>
      </c>
      <c r="B1954" s="3" t="s">
        <v>27</v>
      </c>
      <c r="C1954" s="3" t="s">
        <v>16408</v>
      </c>
      <c r="D1954" s="3" t="s">
        <v>25</v>
      </c>
      <c r="E1954" s="3" t="s">
        <v>16407</v>
      </c>
      <c r="F1954" s="3" t="s">
        <v>3</v>
      </c>
      <c r="G1954" s="3">
        <v>2022</v>
      </c>
      <c r="H1954" s="3" t="s">
        <v>22117</v>
      </c>
      <c r="I1954" s="3">
        <v>243</v>
      </c>
      <c r="J1954" s="3" t="s">
        <v>21093</v>
      </c>
      <c r="K1954" s="3" t="s">
        <v>1</v>
      </c>
      <c r="L1954" s="9">
        <v>45090</v>
      </c>
      <c r="M1954" s="9">
        <v>45498</v>
      </c>
      <c r="N1954" s="3">
        <v>2090</v>
      </c>
      <c r="O1954" s="3" t="s">
        <v>25</v>
      </c>
      <c r="P1954" s="3" t="s">
        <v>21114</v>
      </c>
      <c r="Q1954" s="3">
        <v>126</v>
      </c>
      <c r="R1954" s="8" t="str">
        <f t="shared" si="30"/>
        <v>*126*</v>
      </c>
    </row>
    <row r="1955" spans="1:18" ht="19.8">
      <c r="A1955" s="3" t="s">
        <v>16406</v>
      </c>
      <c r="B1955" s="3" t="s">
        <v>72</v>
      </c>
      <c r="C1955" s="3" t="s">
        <v>16405</v>
      </c>
      <c r="D1955" s="3" t="s">
        <v>36</v>
      </c>
      <c r="E1955" s="3" t="s">
        <v>16404</v>
      </c>
      <c r="F1955" s="3" t="s">
        <v>15</v>
      </c>
      <c r="G1955" s="3">
        <v>2018</v>
      </c>
      <c r="H1955" s="3" t="s">
        <v>22118</v>
      </c>
      <c r="I1955" s="3">
        <v>254</v>
      </c>
      <c r="J1955" s="3" t="s">
        <v>21091</v>
      </c>
      <c r="K1955" s="3" t="s">
        <v>1</v>
      </c>
      <c r="L1955" s="9">
        <v>45263</v>
      </c>
      <c r="M1955" s="9">
        <v>45385</v>
      </c>
      <c r="N1955" s="3">
        <v>2065</v>
      </c>
      <c r="O1955" s="3" t="s">
        <v>21106</v>
      </c>
      <c r="P1955" s="3" t="s">
        <v>21111</v>
      </c>
      <c r="Q1955" s="3">
        <v>442</v>
      </c>
      <c r="R1955" s="8" t="str">
        <f t="shared" si="30"/>
        <v>*442*</v>
      </c>
    </row>
    <row r="1956" spans="1:18" ht="19.8">
      <c r="A1956" s="3" t="s">
        <v>16402</v>
      </c>
      <c r="B1956" s="3" t="s">
        <v>12</v>
      </c>
      <c r="C1956" s="3" t="s">
        <v>576</v>
      </c>
      <c r="D1956" s="3" t="s">
        <v>2</v>
      </c>
      <c r="E1956" s="3" t="s">
        <v>16401</v>
      </c>
      <c r="F1956" s="3" t="s">
        <v>3</v>
      </c>
      <c r="G1956" s="3">
        <v>2006</v>
      </c>
      <c r="H1956" s="3" t="s">
        <v>22118</v>
      </c>
      <c r="I1956" s="3">
        <v>347</v>
      </c>
      <c r="J1956" s="3" t="s">
        <v>21086</v>
      </c>
      <c r="K1956" s="3" t="s">
        <v>1</v>
      </c>
      <c r="L1956" s="9">
        <v>45208</v>
      </c>
      <c r="M1956" s="9">
        <v>45462</v>
      </c>
      <c r="N1956" s="3">
        <v>250</v>
      </c>
      <c r="O1956" s="3" t="s">
        <v>21073</v>
      </c>
      <c r="P1956" s="3" t="s">
        <v>21111</v>
      </c>
      <c r="Q1956" s="3">
        <v>336</v>
      </c>
      <c r="R1956" s="8" t="str">
        <f t="shared" si="30"/>
        <v>*336*</v>
      </c>
    </row>
    <row r="1957" spans="1:18" ht="19.8">
      <c r="A1957" s="3" t="s">
        <v>16400</v>
      </c>
      <c r="B1957" s="3" t="s">
        <v>138</v>
      </c>
      <c r="C1957" s="3" t="s">
        <v>16399</v>
      </c>
      <c r="D1957" s="3" t="s">
        <v>2</v>
      </c>
      <c r="E1957" s="3" t="s">
        <v>16398</v>
      </c>
      <c r="F1957" s="3" t="s">
        <v>29</v>
      </c>
      <c r="G1957" s="3">
        <v>2021</v>
      </c>
      <c r="H1957" s="3" t="s">
        <v>22116</v>
      </c>
      <c r="I1957" s="3">
        <v>209</v>
      </c>
      <c r="J1957" s="3" t="s">
        <v>21092</v>
      </c>
      <c r="K1957" s="3" t="s">
        <v>1</v>
      </c>
      <c r="L1957" s="9">
        <v>45014</v>
      </c>
      <c r="M1957" s="9">
        <v>45052</v>
      </c>
      <c r="N1957" s="3">
        <v>2250</v>
      </c>
      <c r="O1957" s="3" t="s">
        <v>21073</v>
      </c>
      <c r="P1957" s="3" t="s">
        <v>21112</v>
      </c>
      <c r="Q1957" s="3">
        <v>139</v>
      </c>
      <c r="R1957" s="8" t="str">
        <f t="shared" si="30"/>
        <v>*139*</v>
      </c>
    </row>
    <row r="1958" spans="1:18" ht="19.8">
      <c r="A1958" s="3" t="s">
        <v>16397</v>
      </c>
      <c r="B1958" s="3" t="s">
        <v>104</v>
      </c>
      <c r="C1958" s="3" t="s">
        <v>16396</v>
      </c>
      <c r="D1958" s="3" t="s">
        <v>25</v>
      </c>
      <c r="E1958" s="3" t="s">
        <v>16395</v>
      </c>
      <c r="F1958" s="3" t="s">
        <v>15</v>
      </c>
      <c r="G1958" s="3">
        <v>2012</v>
      </c>
      <c r="H1958" s="3" t="s">
        <v>22118</v>
      </c>
      <c r="I1958" s="3">
        <v>386</v>
      </c>
      <c r="J1958" s="3" t="s">
        <v>21091</v>
      </c>
      <c r="K1958" s="3" t="s">
        <v>0</v>
      </c>
      <c r="N1958" s="3">
        <v>1925</v>
      </c>
      <c r="O1958" s="3" t="s">
        <v>25</v>
      </c>
      <c r="P1958" s="3" t="s">
        <v>21111</v>
      </c>
      <c r="Q1958" s="3">
        <v>323</v>
      </c>
      <c r="R1958" s="8" t="str">
        <f t="shared" si="30"/>
        <v>*323*</v>
      </c>
    </row>
    <row r="1959" spans="1:18" ht="19.8">
      <c r="A1959" s="3" t="s">
        <v>16394</v>
      </c>
      <c r="B1959" s="3" t="s">
        <v>52</v>
      </c>
      <c r="C1959" s="3" t="s">
        <v>16393</v>
      </c>
      <c r="D1959" s="3" t="s">
        <v>50</v>
      </c>
      <c r="E1959" s="3" t="s">
        <v>16392</v>
      </c>
      <c r="F1959" s="3" t="s">
        <v>15</v>
      </c>
      <c r="G1959" s="3">
        <v>2014</v>
      </c>
      <c r="H1959" s="3" t="s">
        <v>22117</v>
      </c>
      <c r="I1959" s="3">
        <v>143</v>
      </c>
      <c r="J1959" s="3" t="s">
        <v>21090</v>
      </c>
      <c r="K1959" s="3" t="s">
        <v>0</v>
      </c>
      <c r="N1959" s="3">
        <v>1625</v>
      </c>
      <c r="O1959" s="3" t="s">
        <v>21106</v>
      </c>
      <c r="P1959" s="3" t="s">
        <v>21114</v>
      </c>
      <c r="Q1959" s="3">
        <v>337</v>
      </c>
      <c r="R1959" s="8" t="str">
        <f t="shared" si="30"/>
        <v>*337*</v>
      </c>
    </row>
    <row r="1960" spans="1:18" ht="19.8">
      <c r="A1960" s="3" t="s">
        <v>16391</v>
      </c>
      <c r="B1960" s="3" t="s">
        <v>22</v>
      </c>
      <c r="C1960" s="3" t="s">
        <v>16390</v>
      </c>
      <c r="D1960" s="3" t="s">
        <v>5</v>
      </c>
      <c r="E1960" s="3" t="s">
        <v>16389</v>
      </c>
      <c r="F1960" s="3" t="s">
        <v>9</v>
      </c>
      <c r="G1960" s="3">
        <v>2021</v>
      </c>
      <c r="H1960" s="3" t="s">
        <v>22116</v>
      </c>
      <c r="I1960" s="3">
        <v>121</v>
      </c>
      <c r="J1960" s="3" t="s">
        <v>21084</v>
      </c>
      <c r="K1960" s="3" t="s">
        <v>0</v>
      </c>
      <c r="N1960" s="3">
        <v>1785</v>
      </c>
      <c r="O1960" s="3" t="s">
        <v>21106</v>
      </c>
      <c r="P1960" s="3" t="s">
        <v>21111</v>
      </c>
      <c r="Q1960" s="3">
        <v>245</v>
      </c>
      <c r="R1960" s="8" t="str">
        <f t="shared" si="30"/>
        <v>*245*</v>
      </c>
    </row>
    <row r="1961" spans="1:18" ht="19.8">
      <c r="A1961" s="3" t="s">
        <v>16388</v>
      </c>
      <c r="B1961" s="3" t="s">
        <v>455</v>
      </c>
      <c r="C1961" s="3" t="s">
        <v>16387</v>
      </c>
      <c r="D1961" s="3" t="s">
        <v>14</v>
      </c>
      <c r="E1961" s="3" t="s">
        <v>16386</v>
      </c>
      <c r="F1961" s="3" t="s">
        <v>48</v>
      </c>
      <c r="G1961" s="3">
        <v>2013</v>
      </c>
      <c r="H1961" s="3" t="s">
        <v>22116</v>
      </c>
      <c r="I1961" s="3">
        <v>237</v>
      </c>
      <c r="J1961" s="3" t="s">
        <v>21097</v>
      </c>
      <c r="K1961" s="3" t="s">
        <v>0</v>
      </c>
      <c r="N1961" s="3">
        <v>1080</v>
      </c>
      <c r="O1961" s="3" t="s">
        <v>21106</v>
      </c>
      <c r="P1961" s="3" t="s">
        <v>21112</v>
      </c>
      <c r="Q1961" s="3">
        <v>422</v>
      </c>
      <c r="R1961" s="8" t="str">
        <f t="shared" si="30"/>
        <v>*422*</v>
      </c>
    </row>
    <row r="1962" spans="1:18" ht="19.8">
      <c r="A1962" s="3" t="s">
        <v>16385</v>
      </c>
      <c r="B1962" s="3" t="s">
        <v>426</v>
      </c>
      <c r="C1962" s="3" t="s">
        <v>16384</v>
      </c>
      <c r="D1962" s="3" t="s">
        <v>95</v>
      </c>
      <c r="E1962" s="3" t="s">
        <v>16383</v>
      </c>
      <c r="F1962" s="3" t="s">
        <v>29</v>
      </c>
      <c r="G1962" s="3">
        <v>2014</v>
      </c>
      <c r="H1962" s="3" t="s">
        <v>22116</v>
      </c>
      <c r="I1962" s="3">
        <v>392</v>
      </c>
      <c r="J1962" s="3" t="s">
        <v>21096</v>
      </c>
      <c r="K1962" s="3" t="s">
        <v>1</v>
      </c>
      <c r="L1962" s="9">
        <v>45015</v>
      </c>
      <c r="M1962" s="9">
        <v>45201</v>
      </c>
      <c r="N1962" s="3">
        <v>2405</v>
      </c>
      <c r="O1962" s="3" t="s">
        <v>21105</v>
      </c>
      <c r="P1962" s="3" t="s">
        <v>21111</v>
      </c>
      <c r="Q1962" s="3">
        <v>157</v>
      </c>
      <c r="R1962" s="8" t="str">
        <f t="shared" si="30"/>
        <v>*157*</v>
      </c>
    </row>
    <row r="1963" spans="1:18" ht="19.8">
      <c r="A1963" s="3" t="s">
        <v>16382</v>
      </c>
      <c r="B1963" s="3" t="s">
        <v>344</v>
      </c>
      <c r="C1963" s="3" t="s">
        <v>16381</v>
      </c>
      <c r="D1963" s="3" t="s">
        <v>82</v>
      </c>
      <c r="E1963" s="3" t="s">
        <v>16380</v>
      </c>
      <c r="F1963" s="3" t="s">
        <v>3</v>
      </c>
      <c r="G1963" s="3">
        <v>2006</v>
      </c>
      <c r="H1963" s="3" t="s">
        <v>22118</v>
      </c>
      <c r="I1963" s="3">
        <v>234</v>
      </c>
      <c r="J1963" s="3" t="s">
        <v>21099</v>
      </c>
      <c r="K1963" s="3" t="s">
        <v>1</v>
      </c>
      <c r="L1963" s="9">
        <v>45214</v>
      </c>
      <c r="M1963" s="9">
        <v>45667</v>
      </c>
      <c r="N1963" s="3">
        <v>1025</v>
      </c>
      <c r="O1963" s="3" t="s">
        <v>21105</v>
      </c>
      <c r="P1963" s="3" t="s">
        <v>21112</v>
      </c>
      <c r="Q1963" s="3">
        <v>419</v>
      </c>
      <c r="R1963" s="8" t="str">
        <f t="shared" si="30"/>
        <v>*419*</v>
      </c>
    </row>
    <row r="1964" spans="1:18" ht="19.8">
      <c r="A1964" s="3" t="s">
        <v>16379</v>
      </c>
      <c r="B1964" s="3" t="s">
        <v>88</v>
      </c>
      <c r="C1964" s="3" t="s">
        <v>16378</v>
      </c>
      <c r="D1964" s="3" t="s">
        <v>2</v>
      </c>
      <c r="E1964" s="3" t="s">
        <v>16377</v>
      </c>
      <c r="F1964" s="3" t="s">
        <v>48</v>
      </c>
      <c r="G1964" s="3">
        <v>2021</v>
      </c>
      <c r="H1964" s="3" t="s">
        <v>22116</v>
      </c>
      <c r="I1964" s="3">
        <v>500</v>
      </c>
      <c r="J1964" s="3" t="s">
        <v>21096</v>
      </c>
      <c r="K1964" s="3" t="s">
        <v>0</v>
      </c>
      <c r="N1964" s="3">
        <v>835</v>
      </c>
      <c r="O1964" s="3" t="s">
        <v>21073</v>
      </c>
      <c r="P1964" s="3" t="s">
        <v>21112</v>
      </c>
      <c r="Q1964" s="3">
        <v>185</v>
      </c>
      <c r="R1964" s="8" t="str">
        <f t="shared" si="30"/>
        <v>*185*</v>
      </c>
    </row>
    <row r="1965" spans="1:18" ht="19.8">
      <c r="A1965" s="3" t="s">
        <v>16376</v>
      </c>
      <c r="B1965" s="3" t="s">
        <v>138</v>
      </c>
      <c r="C1965" s="3" t="s">
        <v>16375</v>
      </c>
      <c r="D1965" s="3" t="s">
        <v>2</v>
      </c>
      <c r="E1965" s="3" t="s">
        <v>16374</v>
      </c>
      <c r="F1965" s="3" t="s">
        <v>15</v>
      </c>
      <c r="G1965" s="3">
        <v>2008</v>
      </c>
      <c r="H1965" s="3" t="s">
        <v>22118</v>
      </c>
      <c r="I1965" s="3">
        <v>453</v>
      </c>
      <c r="J1965" s="3" t="s">
        <v>21089</v>
      </c>
      <c r="K1965" s="3" t="s">
        <v>1</v>
      </c>
      <c r="L1965" s="9">
        <v>45329</v>
      </c>
      <c r="M1965" s="9">
        <v>45590</v>
      </c>
      <c r="N1965" s="3">
        <v>1985</v>
      </c>
      <c r="O1965" s="3" t="s">
        <v>21073</v>
      </c>
      <c r="P1965" s="3" t="s">
        <v>21112</v>
      </c>
      <c r="Q1965" s="3">
        <v>132</v>
      </c>
      <c r="R1965" s="8" t="str">
        <f t="shared" si="30"/>
        <v>*132*</v>
      </c>
    </row>
    <row r="1966" spans="1:18" ht="19.8">
      <c r="A1966" s="3" t="s">
        <v>16373</v>
      </c>
      <c r="B1966" s="3" t="s">
        <v>304</v>
      </c>
      <c r="C1966" s="3" t="s">
        <v>16372</v>
      </c>
      <c r="D1966" s="3" t="s">
        <v>123</v>
      </c>
      <c r="E1966" s="3" t="s">
        <v>16371</v>
      </c>
      <c r="F1966" s="3" t="s">
        <v>3</v>
      </c>
      <c r="G1966" s="3">
        <v>2020</v>
      </c>
      <c r="H1966" s="3" t="s">
        <v>22118</v>
      </c>
      <c r="I1966" s="3">
        <v>333</v>
      </c>
      <c r="J1966" s="3" t="s">
        <v>21100</v>
      </c>
      <c r="K1966" s="3" t="s">
        <v>1</v>
      </c>
      <c r="L1966" s="9">
        <v>45670</v>
      </c>
      <c r="M1966" s="9">
        <v>45697</v>
      </c>
      <c r="N1966" s="3">
        <v>1325</v>
      </c>
      <c r="O1966" s="3" t="s">
        <v>21106</v>
      </c>
      <c r="P1966" s="3" t="s">
        <v>21111</v>
      </c>
      <c r="Q1966" s="3">
        <v>274</v>
      </c>
      <c r="R1966" s="8" t="str">
        <f t="shared" si="30"/>
        <v>*274*</v>
      </c>
    </row>
    <row r="1967" spans="1:18" ht="19.8">
      <c r="A1967" s="3" t="s">
        <v>16370</v>
      </c>
      <c r="B1967" s="3" t="s">
        <v>433</v>
      </c>
      <c r="C1967" s="3" t="s">
        <v>16369</v>
      </c>
      <c r="D1967" s="3" t="s">
        <v>123</v>
      </c>
      <c r="E1967" s="3" t="s">
        <v>16368</v>
      </c>
      <c r="F1967" s="3" t="s">
        <v>15</v>
      </c>
      <c r="G1967" s="3">
        <v>2024</v>
      </c>
      <c r="H1967" s="3" t="s">
        <v>22118</v>
      </c>
      <c r="I1967" s="3">
        <v>317</v>
      </c>
      <c r="J1967" s="3" t="s">
        <v>21092</v>
      </c>
      <c r="K1967" s="3" t="s">
        <v>1</v>
      </c>
      <c r="L1967" s="9">
        <v>45321</v>
      </c>
      <c r="M1967" s="9">
        <v>45501</v>
      </c>
      <c r="N1967" s="3">
        <v>1100</v>
      </c>
      <c r="O1967" s="3" t="s">
        <v>21106</v>
      </c>
      <c r="P1967" s="3" t="s">
        <v>21114</v>
      </c>
      <c r="Q1967" s="3">
        <v>265</v>
      </c>
      <c r="R1967" s="8" t="str">
        <f t="shared" si="30"/>
        <v>*265*</v>
      </c>
    </row>
    <row r="1968" spans="1:18" ht="19.8">
      <c r="A1968" s="3" t="s">
        <v>16367</v>
      </c>
      <c r="B1968" s="3" t="s">
        <v>97</v>
      </c>
      <c r="C1968" s="3" t="s">
        <v>16366</v>
      </c>
      <c r="D1968" s="3" t="s">
        <v>95</v>
      </c>
      <c r="E1968" s="3" t="s">
        <v>16365</v>
      </c>
      <c r="F1968" s="3" t="s">
        <v>29</v>
      </c>
      <c r="G1968" s="3">
        <v>2012</v>
      </c>
      <c r="H1968" s="3" t="s">
        <v>22117</v>
      </c>
      <c r="I1968" s="3">
        <v>267</v>
      </c>
      <c r="J1968" s="3" t="s">
        <v>21089</v>
      </c>
      <c r="K1968" s="3" t="s">
        <v>0</v>
      </c>
      <c r="N1968" s="3">
        <v>2040</v>
      </c>
      <c r="O1968" s="3" t="s">
        <v>21105</v>
      </c>
      <c r="P1968" s="3" t="s">
        <v>21113</v>
      </c>
      <c r="Q1968" s="3">
        <v>277</v>
      </c>
      <c r="R1968" s="8" t="str">
        <f t="shared" si="30"/>
        <v>*277*</v>
      </c>
    </row>
    <row r="1969" spans="1:18" ht="19.8">
      <c r="A1969" s="3" t="s">
        <v>16364</v>
      </c>
      <c r="B1969" s="3" t="s">
        <v>304</v>
      </c>
      <c r="C1969" s="3" t="s">
        <v>16363</v>
      </c>
      <c r="D1969" s="3" t="s">
        <v>123</v>
      </c>
      <c r="E1969" s="3" t="s">
        <v>16362</v>
      </c>
      <c r="F1969" s="3" t="s">
        <v>48</v>
      </c>
      <c r="G1969" s="3">
        <v>2024</v>
      </c>
      <c r="H1969" s="3" t="s">
        <v>22117</v>
      </c>
      <c r="I1969" s="3">
        <v>499</v>
      </c>
      <c r="J1969" s="3" t="s">
        <v>21094</v>
      </c>
      <c r="K1969" s="3" t="s">
        <v>0</v>
      </c>
      <c r="N1969" s="3">
        <v>2440</v>
      </c>
      <c r="O1969" s="3" t="s">
        <v>21106</v>
      </c>
      <c r="P1969" s="3" t="s">
        <v>21112</v>
      </c>
      <c r="Q1969" s="3">
        <v>293</v>
      </c>
      <c r="R1969" s="8" t="str">
        <f t="shared" si="30"/>
        <v>*293*</v>
      </c>
    </row>
    <row r="1970" spans="1:18" ht="19.8">
      <c r="A1970" s="3" t="s">
        <v>16361</v>
      </c>
      <c r="B1970" s="3" t="s">
        <v>33</v>
      </c>
      <c r="C1970" s="3" t="s">
        <v>16360</v>
      </c>
      <c r="D1970" s="3" t="s">
        <v>31</v>
      </c>
      <c r="E1970" s="3" t="s">
        <v>16359</v>
      </c>
      <c r="F1970" s="3" t="s">
        <v>15</v>
      </c>
      <c r="G1970" s="3">
        <v>2005</v>
      </c>
      <c r="H1970" s="3" t="s">
        <v>22117</v>
      </c>
      <c r="I1970" s="3">
        <v>357</v>
      </c>
      <c r="J1970" s="3" t="s">
        <v>21100</v>
      </c>
      <c r="K1970" s="3" t="s">
        <v>0</v>
      </c>
      <c r="N1970" s="3">
        <v>575</v>
      </c>
      <c r="O1970" s="3" t="s">
        <v>21106</v>
      </c>
      <c r="P1970" s="3" t="s">
        <v>21113</v>
      </c>
      <c r="Q1970" s="3">
        <v>120</v>
      </c>
      <c r="R1970" s="8" t="str">
        <f t="shared" si="30"/>
        <v>*120*</v>
      </c>
    </row>
    <row r="1971" spans="1:18" ht="19.8">
      <c r="A1971" s="3" t="s">
        <v>16358</v>
      </c>
      <c r="B1971" s="3" t="s">
        <v>72</v>
      </c>
      <c r="C1971" s="3" t="s">
        <v>16357</v>
      </c>
      <c r="D1971" s="3" t="s">
        <v>36</v>
      </c>
      <c r="E1971" s="3" t="s">
        <v>16356</v>
      </c>
      <c r="F1971" s="3" t="s">
        <v>15</v>
      </c>
      <c r="G1971" s="3">
        <v>2012</v>
      </c>
      <c r="H1971" s="3" t="s">
        <v>22117</v>
      </c>
      <c r="I1971" s="3">
        <v>219</v>
      </c>
      <c r="J1971" s="3" t="s">
        <v>21084</v>
      </c>
      <c r="K1971" s="3" t="s">
        <v>1</v>
      </c>
      <c r="L1971" s="9">
        <v>45319</v>
      </c>
      <c r="M1971" s="9">
        <v>45654</v>
      </c>
      <c r="N1971" s="3">
        <v>1920</v>
      </c>
      <c r="O1971" s="3" t="s">
        <v>21106</v>
      </c>
      <c r="P1971" s="3" t="s">
        <v>21114</v>
      </c>
      <c r="Q1971" s="3">
        <v>281</v>
      </c>
      <c r="R1971" s="8" t="str">
        <f t="shared" si="30"/>
        <v>*281*</v>
      </c>
    </row>
    <row r="1972" spans="1:18" ht="19.8">
      <c r="A1972" s="3" t="s">
        <v>16355</v>
      </c>
      <c r="B1972" s="3" t="s">
        <v>171</v>
      </c>
      <c r="C1972" s="3" t="s">
        <v>16354</v>
      </c>
      <c r="D1972" s="3" t="s">
        <v>141</v>
      </c>
      <c r="E1972" s="3" t="s">
        <v>16353</v>
      </c>
      <c r="F1972" s="3" t="s">
        <v>77</v>
      </c>
      <c r="G1972" s="3">
        <v>2005</v>
      </c>
      <c r="H1972" s="3" t="s">
        <v>22118</v>
      </c>
      <c r="I1972" s="3">
        <v>253</v>
      </c>
      <c r="J1972" s="3" t="s">
        <v>21095</v>
      </c>
      <c r="K1972" s="3" t="s">
        <v>1</v>
      </c>
      <c r="L1972" s="9">
        <v>45549</v>
      </c>
      <c r="M1972" s="9">
        <v>45608</v>
      </c>
      <c r="N1972" s="3">
        <v>1620</v>
      </c>
      <c r="O1972" s="3" t="s">
        <v>25</v>
      </c>
      <c r="P1972" s="3" t="s">
        <v>21114</v>
      </c>
      <c r="Q1972" s="3">
        <v>110</v>
      </c>
      <c r="R1972" s="8" t="str">
        <f t="shared" si="30"/>
        <v>*110*</v>
      </c>
    </row>
    <row r="1973" spans="1:18" ht="19.8">
      <c r="A1973" s="3" t="s">
        <v>16352</v>
      </c>
      <c r="B1973" s="3" t="s">
        <v>196</v>
      </c>
      <c r="C1973" s="3" t="s">
        <v>16351</v>
      </c>
      <c r="D1973" s="3" t="s">
        <v>36</v>
      </c>
      <c r="E1973" s="3" t="s">
        <v>16350</v>
      </c>
      <c r="F1973" s="3" t="s">
        <v>3</v>
      </c>
      <c r="G1973" s="3">
        <v>2010</v>
      </c>
      <c r="H1973" s="3" t="s">
        <v>22118</v>
      </c>
      <c r="I1973" s="3">
        <v>349</v>
      </c>
      <c r="J1973" s="3" t="s">
        <v>21093</v>
      </c>
      <c r="K1973" s="3" t="s">
        <v>1</v>
      </c>
      <c r="L1973" s="9">
        <v>45641</v>
      </c>
      <c r="M1973" s="9">
        <v>45700</v>
      </c>
      <c r="N1973" s="3">
        <v>2120</v>
      </c>
      <c r="O1973" s="3" t="s">
        <v>21106</v>
      </c>
      <c r="P1973" s="3" t="s">
        <v>21114</v>
      </c>
      <c r="Q1973" s="3">
        <v>368</v>
      </c>
      <c r="R1973" s="8" t="str">
        <f t="shared" si="30"/>
        <v>*368*</v>
      </c>
    </row>
    <row r="1974" spans="1:18" ht="19.8">
      <c r="A1974" s="3" t="s">
        <v>16349</v>
      </c>
      <c r="B1974" s="3" t="s">
        <v>12</v>
      </c>
      <c r="C1974" s="3" t="s">
        <v>16348</v>
      </c>
      <c r="D1974" s="3" t="s">
        <v>2</v>
      </c>
      <c r="E1974" s="3" t="s">
        <v>16347</v>
      </c>
      <c r="F1974" s="3" t="s">
        <v>3</v>
      </c>
      <c r="G1974" s="3">
        <v>2006</v>
      </c>
      <c r="H1974" s="3" t="s">
        <v>22116</v>
      </c>
      <c r="I1974" s="3">
        <v>491</v>
      </c>
      <c r="J1974" s="3" t="s">
        <v>21097</v>
      </c>
      <c r="K1974" s="3" t="s">
        <v>1</v>
      </c>
      <c r="L1974" s="9">
        <v>45146</v>
      </c>
      <c r="M1974" s="9">
        <v>45333</v>
      </c>
      <c r="N1974" s="3">
        <v>455</v>
      </c>
      <c r="O1974" s="3" t="s">
        <v>21073</v>
      </c>
      <c r="P1974" s="3" t="s">
        <v>21111</v>
      </c>
      <c r="Q1974" s="3">
        <v>175</v>
      </c>
      <c r="R1974" s="8" t="str">
        <f t="shared" si="30"/>
        <v>*175*</v>
      </c>
    </row>
    <row r="1975" spans="1:18" ht="19.8">
      <c r="A1975" s="3" t="s">
        <v>16346</v>
      </c>
      <c r="B1975" s="3" t="s">
        <v>33</v>
      </c>
      <c r="C1975" s="3" t="s">
        <v>16345</v>
      </c>
      <c r="D1975" s="3" t="s">
        <v>31</v>
      </c>
      <c r="E1975" s="3" t="s">
        <v>16344</v>
      </c>
      <c r="F1975" s="3" t="s">
        <v>77</v>
      </c>
      <c r="G1975" s="3">
        <v>2015</v>
      </c>
      <c r="H1975" s="3" t="s">
        <v>22118</v>
      </c>
      <c r="I1975" s="3">
        <v>395</v>
      </c>
      <c r="J1975" s="3" t="s">
        <v>21091</v>
      </c>
      <c r="K1975" s="3" t="s">
        <v>1</v>
      </c>
      <c r="L1975" s="9">
        <v>45613</v>
      </c>
      <c r="M1975" s="9">
        <v>45681</v>
      </c>
      <c r="N1975" s="3">
        <v>2190</v>
      </c>
      <c r="O1975" s="3" t="s">
        <v>21106</v>
      </c>
      <c r="P1975" s="3" t="s">
        <v>21112</v>
      </c>
      <c r="Q1975" s="3">
        <v>151</v>
      </c>
      <c r="R1975" s="8" t="str">
        <f t="shared" si="30"/>
        <v>*151*</v>
      </c>
    </row>
    <row r="1976" spans="1:18" ht="19.8">
      <c r="A1976" s="3" t="s">
        <v>16343</v>
      </c>
      <c r="B1976" s="3" t="s">
        <v>22</v>
      </c>
      <c r="C1976" s="3" t="s">
        <v>16342</v>
      </c>
      <c r="D1976" s="3" t="s">
        <v>5</v>
      </c>
      <c r="E1976" s="3" t="s">
        <v>16341</v>
      </c>
      <c r="F1976" s="3" t="s">
        <v>29</v>
      </c>
      <c r="G1976" s="3">
        <v>2013</v>
      </c>
      <c r="H1976" s="3" t="s">
        <v>22118</v>
      </c>
      <c r="I1976" s="3">
        <v>307</v>
      </c>
      <c r="J1976" s="3" t="s">
        <v>21098</v>
      </c>
      <c r="K1976" s="3" t="s">
        <v>1</v>
      </c>
      <c r="L1976" s="9">
        <v>45683</v>
      </c>
      <c r="M1976" s="9">
        <v>45703</v>
      </c>
      <c r="N1976" s="3">
        <v>1945</v>
      </c>
      <c r="O1976" s="3" t="s">
        <v>21106</v>
      </c>
      <c r="P1976" s="3" t="s">
        <v>21114</v>
      </c>
      <c r="Q1976" s="3">
        <v>193</v>
      </c>
      <c r="R1976" s="8" t="str">
        <f t="shared" si="30"/>
        <v>*193*</v>
      </c>
    </row>
    <row r="1977" spans="1:18" ht="19.8">
      <c r="A1977" s="3" t="s">
        <v>16340</v>
      </c>
      <c r="B1977" s="3" t="s">
        <v>104</v>
      </c>
      <c r="C1977" s="3" t="s">
        <v>16339</v>
      </c>
      <c r="D1977" s="3" t="s">
        <v>25</v>
      </c>
      <c r="E1977" s="3" t="s">
        <v>16338</v>
      </c>
      <c r="F1977" s="3" t="s">
        <v>77</v>
      </c>
      <c r="G1977" s="3">
        <v>2018</v>
      </c>
      <c r="H1977" s="3" t="s">
        <v>22118</v>
      </c>
      <c r="I1977" s="3">
        <v>229</v>
      </c>
      <c r="J1977" s="3" t="s">
        <v>21086</v>
      </c>
      <c r="K1977" s="3" t="s">
        <v>1</v>
      </c>
      <c r="L1977" s="9">
        <v>45709</v>
      </c>
      <c r="M1977" s="9">
        <v>45710</v>
      </c>
      <c r="N1977" s="3">
        <v>1505</v>
      </c>
      <c r="O1977" s="3" t="s">
        <v>25</v>
      </c>
      <c r="P1977" s="3" t="s">
        <v>21114</v>
      </c>
      <c r="Q1977" s="3">
        <v>298</v>
      </c>
      <c r="R1977" s="8" t="str">
        <f t="shared" si="30"/>
        <v>*298*</v>
      </c>
    </row>
    <row r="1978" spans="1:18" ht="19.8">
      <c r="A1978" s="3" t="s">
        <v>16337</v>
      </c>
      <c r="B1978" s="3" t="s">
        <v>266</v>
      </c>
      <c r="C1978" s="3" t="s">
        <v>16336</v>
      </c>
      <c r="D1978" s="3" t="s">
        <v>141</v>
      </c>
      <c r="E1978" s="3" t="s">
        <v>16335</v>
      </c>
      <c r="F1978" s="3" t="s">
        <v>15</v>
      </c>
      <c r="G1978" s="3">
        <v>2007</v>
      </c>
      <c r="H1978" s="3" t="s">
        <v>22117</v>
      </c>
      <c r="I1978" s="3">
        <v>467</v>
      </c>
      <c r="J1978" s="3" t="s">
        <v>21089</v>
      </c>
      <c r="K1978" s="3" t="s">
        <v>1</v>
      </c>
      <c r="L1978" s="9">
        <v>45511</v>
      </c>
      <c r="M1978" s="9">
        <v>45601</v>
      </c>
      <c r="N1978" s="3">
        <v>2390</v>
      </c>
      <c r="O1978" s="3" t="s">
        <v>25</v>
      </c>
      <c r="P1978" s="3" t="s">
        <v>21111</v>
      </c>
      <c r="Q1978" s="3">
        <v>286</v>
      </c>
      <c r="R1978" s="8" t="str">
        <f t="shared" si="30"/>
        <v>*286*</v>
      </c>
    </row>
    <row r="1979" spans="1:18" ht="19.8">
      <c r="A1979" s="3" t="s">
        <v>16334</v>
      </c>
      <c r="B1979" s="3" t="s">
        <v>344</v>
      </c>
      <c r="C1979" s="3" t="s">
        <v>16333</v>
      </c>
      <c r="D1979" s="3" t="s">
        <v>82</v>
      </c>
      <c r="E1979" s="3" t="s">
        <v>16332</v>
      </c>
      <c r="F1979" s="3" t="s">
        <v>29</v>
      </c>
      <c r="G1979" s="3">
        <v>2022</v>
      </c>
      <c r="H1979" s="3" t="s">
        <v>22117</v>
      </c>
      <c r="I1979" s="3">
        <v>116</v>
      </c>
      <c r="J1979" s="3" t="s">
        <v>21093</v>
      </c>
      <c r="K1979" s="3" t="s">
        <v>0</v>
      </c>
      <c r="N1979" s="3">
        <v>1470</v>
      </c>
      <c r="O1979" s="3" t="s">
        <v>21105</v>
      </c>
      <c r="P1979" s="3" t="s">
        <v>21111</v>
      </c>
      <c r="Q1979" s="3">
        <v>163</v>
      </c>
      <c r="R1979" s="8" t="str">
        <f t="shared" si="30"/>
        <v>*163*</v>
      </c>
    </row>
    <row r="1980" spans="1:18" ht="19.8">
      <c r="A1980" s="3" t="s">
        <v>16331</v>
      </c>
      <c r="B1980" s="3" t="s">
        <v>72</v>
      </c>
      <c r="C1980" s="3" t="s">
        <v>16330</v>
      </c>
      <c r="D1980" s="3" t="s">
        <v>36</v>
      </c>
      <c r="E1980" s="3" t="s">
        <v>16329</v>
      </c>
      <c r="F1980" s="3" t="s">
        <v>3</v>
      </c>
      <c r="G1980" s="3">
        <v>2022</v>
      </c>
      <c r="H1980" s="3" t="s">
        <v>22117</v>
      </c>
      <c r="I1980" s="3">
        <v>221</v>
      </c>
      <c r="J1980" s="3" t="s">
        <v>21100</v>
      </c>
      <c r="K1980" s="3" t="s">
        <v>0</v>
      </c>
      <c r="N1980" s="3">
        <v>1925</v>
      </c>
      <c r="O1980" s="3" t="s">
        <v>21106</v>
      </c>
      <c r="P1980" s="3" t="s">
        <v>21112</v>
      </c>
      <c r="Q1980" s="3">
        <v>427</v>
      </c>
      <c r="R1980" s="8" t="str">
        <f t="shared" si="30"/>
        <v>*427*</v>
      </c>
    </row>
    <row r="1981" spans="1:18" ht="19.8">
      <c r="A1981" s="3" t="s">
        <v>16328</v>
      </c>
      <c r="B1981" s="3" t="s">
        <v>92</v>
      </c>
      <c r="C1981" s="3" t="s">
        <v>16327</v>
      </c>
      <c r="D1981" s="3" t="s">
        <v>25</v>
      </c>
      <c r="E1981" s="3" t="s">
        <v>16326</v>
      </c>
      <c r="F1981" s="3" t="s">
        <v>77</v>
      </c>
      <c r="G1981" s="3">
        <v>2009</v>
      </c>
      <c r="H1981" s="3" t="s">
        <v>22117</v>
      </c>
      <c r="I1981" s="3">
        <v>160</v>
      </c>
      <c r="J1981" s="3" t="s">
        <v>21088</v>
      </c>
      <c r="K1981" s="3" t="s">
        <v>0</v>
      </c>
      <c r="N1981" s="3">
        <v>1940</v>
      </c>
      <c r="O1981" s="3" t="s">
        <v>25</v>
      </c>
      <c r="P1981" s="3" t="s">
        <v>21111</v>
      </c>
      <c r="Q1981" s="3">
        <v>284</v>
      </c>
      <c r="R1981" s="8" t="str">
        <f t="shared" si="30"/>
        <v>*284*</v>
      </c>
    </row>
    <row r="1982" spans="1:18" ht="19.8">
      <c r="A1982" s="3" t="s">
        <v>16325</v>
      </c>
      <c r="B1982" s="3" t="s">
        <v>43</v>
      </c>
      <c r="C1982" s="3" t="s">
        <v>10449</v>
      </c>
      <c r="D1982" s="3" t="s">
        <v>41</v>
      </c>
      <c r="E1982" s="3" t="s">
        <v>16324</v>
      </c>
      <c r="F1982" s="3" t="s">
        <v>48</v>
      </c>
      <c r="G1982" s="3">
        <v>2023</v>
      </c>
      <c r="H1982" s="3" t="s">
        <v>22118</v>
      </c>
      <c r="I1982" s="3">
        <v>220</v>
      </c>
      <c r="J1982" s="3" t="s">
        <v>21084</v>
      </c>
      <c r="K1982" s="3" t="s">
        <v>1</v>
      </c>
      <c r="L1982" s="9">
        <v>45322</v>
      </c>
      <c r="M1982" s="9">
        <v>45610</v>
      </c>
      <c r="N1982" s="3">
        <v>1105</v>
      </c>
      <c r="O1982" s="3" t="s">
        <v>21106</v>
      </c>
      <c r="P1982" s="3" t="s">
        <v>21114</v>
      </c>
      <c r="Q1982" s="3">
        <v>217</v>
      </c>
      <c r="R1982" s="8" t="str">
        <f t="shared" si="30"/>
        <v>*217*</v>
      </c>
    </row>
    <row r="1983" spans="1:18" ht="19.8">
      <c r="A1983" s="3" t="s">
        <v>16323</v>
      </c>
      <c r="B1983" s="3" t="s">
        <v>151</v>
      </c>
      <c r="C1983" s="3" t="s">
        <v>9993</v>
      </c>
      <c r="D1983" s="3" t="s">
        <v>82</v>
      </c>
      <c r="E1983" s="3" t="s">
        <v>16322</v>
      </c>
      <c r="F1983" s="3" t="s">
        <v>15</v>
      </c>
      <c r="G1983" s="3">
        <v>2020</v>
      </c>
      <c r="H1983" s="3" t="s">
        <v>22118</v>
      </c>
      <c r="I1983" s="3">
        <v>255</v>
      </c>
      <c r="J1983" s="3" t="s">
        <v>21091</v>
      </c>
      <c r="K1983" s="3" t="s">
        <v>0</v>
      </c>
      <c r="N1983" s="3">
        <v>1975</v>
      </c>
      <c r="O1983" s="3" t="s">
        <v>21105</v>
      </c>
      <c r="P1983" s="3" t="s">
        <v>21111</v>
      </c>
      <c r="Q1983" s="3">
        <v>294</v>
      </c>
      <c r="R1983" s="8" t="str">
        <f t="shared" si="30"/>
        <v>*294*</v>
      </c>
    </row>
    <row r="1984" spans="1:18" ht="19.8">
      <c r="A1984" s="3" t="s">
        <v>16321</v>
      </c>
      <c r="B1984" s="3" t="s">
        <v>84</v>
      </c>
      <c r="C1984" s="3" t="s">
        <v>16320</v>
      </c>
      <c r="D1984" s="3" t="s">
        <v>82</v>
      </c>
      <c r="E1984" s="3" t="s">
        <v>16319</v>
      </c>
      <c r="F1984" s="3" t="s">
        <v>29</v>
      </c>
      <c r="G1984" s="3">
        <v>2007</v>
      </c>
      <c r="H1984" s="3" t="s">
        <v>22116</v>
      </c>
      <c r="I1984" s="3">
        <v>260</v>
      </c>
      <c r="J1984" s="3" t="s">
        <v>21087</v>
      </c>
      <c r="K1984" s="3" t="s">
        <v>1</v>
      </c>
      <c r="L1984" s="9">
        <v>45408</v>
      </c>
      <c r="M1984" s="9">
        <v>45527</v>
      </c>
      <c r="N1984" s="3">
        <v>895</v>
      </c>
      <c r="O1984" s="3" t="s">
        <v>21105</v>
      </c>
      <c r="P1984" s="3" t="s">
        <v>21112</v>
      </c>
      <c r="Q1984" s="3">
        <v>203</v>
      </c>
      <c r="R1984" s="8" t="str">
        <f t="shared" si="30"/>
        <v>*203*</v>
      </c>
    </row>
    <row r="1985" spans="1:18" ht="19.8">
      <c r="A1985" s="3" t="s">
        <v>16318</v>
      </c>
      <c r="B1985" s="3" t="s">
        <v>155</v>
      </c>
      <c r="C1985" s="3" t="s">
        <v>16317</v>
      </c>
      <c r="D1985" s="3" t="s">
        <v>50</v>
      </c>
      <c r="E1985" s="3" t="s">
        <v>16316</v>
      </c>
      <c r="F1985" s="3" t="s">
        <v>48</v>
      </c>
      <c r="G1985" s="3">
        <v>2013</v>
      </c>
      <c r="H1985" s="3" t="s">
        <v>22118</v>
      </c>
      <c r="I1985" s="3">
        <v>312</v>
      </c>
      <c r="J1985" s="3" t="s">
        <v>21093</v>
      </c>
      <c r="K1985" s="3" t="s">
        <v>1</v>
      </c>
      <c r="L1985" s="9">
        <v>45299</v>
      </c>
      <c r="M1985" s="9">
        <v>45675</v>
      </c>
      <c r="N1985" s="3">
        <v>1895</v>
      </c>
      <c r="O1985" s="3" t="s">
        <v>21106</v>
      </c>
      <c r="P1985" s="3" t="s">
        <v>21111</v>
      </c>
      <c r="Q1985" s="3">
        <v>311</v>
      </c>
      <c r="R1985" s="8" t="str">
        <f t="shared" si="30"/>
        <v>*311*</v>
      </c>
    </row>
    <row r="1986" spans="1:18" ht="19.8">
      <c r="A1986" s="3" t="s">
        <v>16315</v>
      </c>
      <c r="B1986" s="3" t="s">
        <v>196</v>
      </c>
      <c r="C1986" s="3" t="s">
        <v>16314</v>
      </c>
      <c r="D1986" s="3" t="s">
        <v>36</v>
      </c>
      <c r="E1986" s="3" t="s">
        <v>16313</v>
      </c>
      <c r="F1986" s="3" t="s">
        <v>77</v>
      </c>
      <c r="G1986" s="3">
        <v>2010</v>
      </c>
      <c r="H1986" s="3" t="s">
        <v>22117</v>
      </c>
      <c r="I1986" s="3">
        <v>331</v>
      </c>
      <c r="J1986" s="3" t="s">
        <v>21090</v>
      </c>
      <c r="K1986" s="3" t="s">
        <v>0</v>
      </c>
      <c r="N1986" s="3">
        <v>2255</v>
      </c>
      <c r="O1986" s="3" t="s">
        <v>21106</v>
      </c>
      <c r="P1986" s="3" t="s">
        <v>21112</v>
      </c>
      <c r="Q1986" s="3">
        <v>438</v>
      </c>
      <c r="R1986" s="8" t="str">
        <f t="shared" si="30"/>
        <v>*438*</v>
      </c>
    </row>
    <row r="1987" spans="1:18" ht="19.8">
      <c r="A1987" s="3" t="s">
        <v>16312</v>
      </c>
      <c r="B1987" s="3" t="s">
        <v>285</v>
      </c>
      <c r="C1987" s="3" t="s">
        <v>16311</v>
      </c>
      <c r="D1987" s="3" t="s">
        <v>31</v>
      </c>
      <c r="E1987" s="3" t="s">
        <v>16310</v>
      </c>
      <c r="F1987" s="3" t="s">
        <v>77</v>
      </c>
      <c r="G1987" s="3">
        <v>2023</v>
      </c>
      <c r="H1987" s="3" t="s">
        <v>22116</v>
      </c>
      <c r="I1987" s="3">
        <v>390</v>
      </c>
      <c r="J1987" s="3" t="s">
        <v>21090</v>
      </c>
      <c r="K1987" s="3" t="s">
        <v>0</v>
      </c>
      <c r="N1987" s="3">
        <v>1385</v>
      </c>
      <c r="O1987" s="3" t="s">
        <v>21106</v>
      </c>
      <c r="P1987" s="3" t="s">
        <v>21112</v>
      </c>
      <c r="Q1987" s="3">
        <v>274</v>
      </c>
      <c r="R1987" s="8" t="str">
        <f t="shared" si="30"/>
        <v>*274*</v>
      </c>
    </row>
    <row r="1988" spans="1:18" ht="19.8">
      <c r="A1988" s="3" t="s">
        <v>16309</v>
      </c>
      <c r="B1988" s="3" t="s">
        <v>108</v>
      </c>
      <c r="C1988" s="3" t="s">
        <v>12004</v>
      </c>
      <c r="D1988" s="3" t="s">
        <v>63</v>
      </c>
      <c r="E1988" s="3" t="s">
        <v>16308</v>
      </c>
      <c r="F1988" s="3" t="s">
        <v>77</v>
      </c>
      <c r="G1988" s="3">
        <v>2009</v>
      </c>
      <c r="H1988" s="3" t="s">
        <v>22116</v>
      </c>
      <c r="I1988" s="3">
        <v>353</v>
      </c>
      <c r="J1988" s="3" t="s">
        <v>21084</v>
      </c>
      <c r="K1988" s="3" t="s">
        <v>0</v>
      </c>
      <c r="N1988" s="3">
        <v>2350</v>
      </c>
      <c r="O1988" s="3" t="s">
        <v>21106</v>
      </c>
      <c r="P1988" s="3" t="s">
        <v>21112</v>
      </c>
      <c r="Q1988" s="3">
        <v>399</v>
      </c>
      <c r="R1988" s="8" t="str">
        <f t="shared" ref="R1988:R2051" si="31">"*"&amp;Q1988&amp;"*"</f>
        <v>*399*</v>
      </c>
    </row>
    <row r="1989" spans="1:18" ht="19.8">
      <c r="A1989" s="3" t="s">
        <v>16307</v>
      </c>
      <c r="B1989" s="3" t="s">
        <v>304</v>
      </c>
      <c r="C1989" s="3" t="s">
        <v>16306</v>
      </c>
      <c r="D1989" s="3" t="s">
        <v>123</v>
      </c>
      <c r="E1989" s="3" t="s">
        <v>16305</v>
      </c>
      <c r="F1989" s="3" t="s">
        <v>29</v>
      </c>
      <c r="G1989" s="3">
        <v>2007</v>
      </c>
      <c r="H1989" s="3" t="s">
        <v>22116</v>
      </c>
      <c r="I1989" s="3">
        <v>124</v>
      </c>
      <c r="J1989" s="3" t="s">
        <v>21093</v>
      </c>
      <c r="K1989" s="3" t="s">
        <v>1</v>
      </c>
      <c r="L1989" s="9">
        <v>45185</v>
      </c>
      <c r="M1989" s="9">
        <v>45421</v>
      </c>
      <c r="N1989" s="3">
        <v>2275</v>
      </c>
      <c r="O1989" s="3" t="s">
        <v>21106</v>
      </c>
      <c r="P1989" s="3" t="s">
        <v>21111</v>
      </c>
      <c r="Q1989" s="3">
        <v>108</v>
      </c>
      <c r="R1989" s="8" t="str">
        <f t="shared" si="31"/>
        <v>*108*</v>
      </c>
    </row>
    <row r="1990" spans="1:18" ht="19.8">
      <c r="A1990" s="3" t="s">
        <v>16304</v>
      </c>
      <c r="B1990" s="3" t="s">
        <v>243</v>
      </c>
      <c r="C1990" s="3" t="s">
        <v>16303</v>
      </c>
      <c r="D1990" s="3" t="s">
        <v>63</v>
      </c>
      <c r="E1990" s="3" t="s">
        <v>16302</v>
      </c>
      <c r="F1990" s="3" t="s">
        <v>15</v>
      </c>
      <c r="G1990" s="3">
        <v>2023</v>
      </c>
      <c r="H1990" s="3" t="s">
        <v>22118</v>
      </c>
      <c r="I1990" s="3">
        <v>425</v>
      </c>
      <c r="J1990" s="3" t="s">
        <v>21087</v>
      </c>
      <c r="K1990" s="3" t="s">
        <v>1</v>
      </c>
      <c r="L1990" s="9">
        <v>45712</v>
      </c>
      <c r="M1990" s="9">
        <v>45714</v>
      </c>
      <c r="N1990" s="3">
        <v>1690</v>
      </c>
      <c r="O1990" s="3" t="s">
        <v>21106</v>
      </c>
      <c r="P1990" s="3" t="s">
        <v>21114</v>
      </c>
      <c r="Q1990" s="3">
        <v>129</v>
      </c>
      <c r="R1990" s="8" t="str">
        <f t="shared" si="31"/>
        <v>*129*</v>
      </c>
    </row>
    <row r="1991" spans="1:18" ht="19.8">
      <c r="A1991" s="3" t="s">
        <v>16301</v>
      </c>
      <c r="B1991" s="3" t="s">
        <v>65</v>
      </c>
      <c r="C1991" s="3" t="s">
        <v>16300</v>
      </c>
      <c r="D1991" s="3" t="s">
        <v>63</v>
      </c>
      <c r="E1991" s="3" t="s">
        <v>16299</v>
      </c>
      <c r="F1991" s="3" t="s">
        <v>48</v>
      </c>
      <c r="G1991" s="3">
        <v>2021</v>
      </c>
      <c r="H1991" s="3" t="s">
        <v>22116</v>
      </c>
      <c r="I1991" s="3">
        <v>185</v>
      </c>
      <c r="J1991" s="3" t="s">
        <v>21091</v>
      </c>
      <c r="K1991" s="3" t="s">
        <v>0</v>
      </c>
      <c r="N1991" s="3">
        <v>1535</v>
      </c>
      <c r="O1991" s="3" t="s">
        <v>21106</v>
      </c>
      <c r="P1991" s="3" t="s">
        <v>21113</v>
      </c>
      <c r="Q1991" s="3">
        <v>280</v>
      </c>
      <c r="R1991" s="8" t="str">
        <f t="shared" si="31"/>
        <v>*280*</v>
      </c>
    </row>
    <row r="1992" spans="1:18" ht="19.8">
      <c r="A1992" s="3" t="s">
        <v>16298</v>
      </c>
      <c r="B1992" s="3" t="s">
        <v>72</v>
      </c>
      <c r="C1992" s="3" t="s">
        <v>11863</v>
      </c>
      <c r="D1992" s="3" t="s">
        <v>36</v>
      </c>
      <c r="E1992" s="3" t="s">
        <v>16297</v>
      </c>
      <c r="F1992" s="3" t="s">
        <v>3</v>
      </c>
      <c r="G1992" s="3">
        <v>2006</v>
      </c>
      <c r="H1992" s="3" t="s">
        <v>22118</v>
      </c>
      <c r="I1992" s="3">
        <v>201</v>
      </c>
      <c r="J1992" s="3" t="s">
        <v>21090</v>
      </c>
      <c r="K1992" s="3" t="s">
        <v>1</v>
      </c>
      <c r="L1992" s="9">
        <v>45496</v>
      </c>
      <c r="M1992" s="9">
        <v>45541</v>
      </c>
      <c r="N1992" s="3">
        <v>2420</v>
      </c>
      <c r="O1992" s="3" t="s">
        <v>21106</v>
      </c>
      <c r="P1992" s="3" t="s">
        <v>21112</v>
      </c>
      <c r="Q1992" s="3">
        <v>113</v>
      </c>
      <c r="R1992" s="8" t="str">
        <f t="shared" si="31"/>
        <v>*113*</v>
      </c>
    </row>
    <row r="1993" spans="1:18" ht="19.8">
      <c r="A1993" s="3" t="s">
        <v>16296</v>
      </c>
      <c r="B1993" s="3" t="s">
        <v>138</v>
      </c>
      <c r="C1993" s="3" t="s">
        <v>16295</v>
      </c>
      <c r="D1993" s="3" t="s">
        <v>2</v>
      </c>
      <c r="E1993" s="3" t="s">
        <v>16294</v>
      </c>
      <c r="F1993" s="3" t="s">
        <v>48</v>
      </c>
      <c r="G1993" s="3">
        <v>2015</v>
      </c>
      <c r="H1993" s="3" t="s">
        <v>22118</v>
      </c>
      <c r="I1993" s="3">
        <v>241</v>
      </c>
      <c r="J1993" s="3" t="s">
        <v>21098</v>
      </c>
      <c r="K1993" s="3" t="s">
        <v>0</v>
      </c>
      <c r="N1993" s="3">
        <v>2365</v>
      </c>
      <c r="O1993" s="3" t="s">
        <v>21073</v>
      </c>
      <c r="P1993" s="3" t="s">
        <v>21113</v>
      </c>
      <c r="Q1993" s="3">
        <v>391</v>
      </c>
      <c r="R1993" s="8" t="str">
        <f t="shared" si="31"/>
        <v>*391*</v>
      </c>
    </row>
    <row r="1994" spans="1:18" ht="19.8">
      <c r="A1994" s="3" t="s">
        <v>16293</v>
      </c>
      <c r="B1994" s="3" t="s">
        <v>478</v>
      </c>
      <c r="C1994" s="3" t="s">
        <v>16292</v>
      </c>
      <c r="D1994" s="3" t="s">
        <v>95</v>
      </c>
      <c r="E1994" s="3" t="s">
        <v>16291</v>
      </c>
      <c r="F1994" s="3" t="s">
        <v>3</v>
      </c>
      <c r="G1994" s="3">
        <v>2020</v>
      </c>
      <c r="H1994" s="3" t="s">
        <v>22118</v>
      </c>
      <c r="I1994" s="3">
        <v>366</v>
      </c>
      <c r="J1994" s="3" t="s">
        <v>21100</v>
      </c>
      <c r="K1994" s="3" t="s">
        <v>0</v>
      </c>
      <c r="N1994" s="3">
        <v>650</v>
      </c>
      <c r="O1994" s="3" t="s">
        <v>21105</v>
      </c>
      <c r="P1994" s="3" t="s">
        <v>21114</v>
      </c>
      <c r="Q1994" s="3">
        <v>352</v>
      </c>
      <c r="R1994" s="8" t="str">
        <f t="shared" si="31"/>
        <v>*352*</v>
      </c>
    </row>
    <row r="1995" spans="1:18" ht="19.8">
      <c r="A1995" s="3" t="s">
        <v>16290</v>
      </c>
      <c r="B1995" s="3" t="s">
        <v>108</v>
      </c>
      <c r="C1995" s="3" t="s">
        <v>16289</v>
      </c>
      <c r="D1995" s="3" t="s">
        <v>63</v>
      </c>
      <c r="E1995" s="3" t="s">
        <v>16288</v>
      </c>
      <c r="F1995" s="3" t="s">
        <v>29</v>
      </c>
      <c r="G1995" s="3">
        <v>2014</v>
      </c>
      <c r="H1995" s="3" t="s">
        <v>22117</v>
      </c>
      <c r="I1995" s="3">
        <v>90</v>
      </c>
      <c r="J1995" s="3" t="s">
        <v>21085</v>
      </c>
      <c r="K1995" s="3" t="s">
        <v>0</v>
      </c>
      <c r="N1995" s="3">
        <v>840</v>
      </c>
      <c r="O1995" s="3" t="s">
        <v>21106</v>
      </c>
      <c r="P1995" s="3" t="s">
        <v>21114</v>
      </c>
      <c r="Q1995" s="3">
        <v>173</v>
      </c>
      <c r="R1995" s="8" t="str">
        <f t="shared" si="31"/>
        <v>*173*</v>
      </c>
    </row>
    <row r="1996" spans="1:18" ht="19.8">
      <c r="A1996" s="3" t="s">
        <v>16287</v>
      </c>
      <c r="B1996" s="3" t="s">
        <v>155</v>
      </c>
      <c r="C1996" s="3" t="s">
        <v>16286</v>
      </c>
      <c r="D1996" s="3" t="s">
        <v>50</v>
      </c>
      <c r="E1996" s="3" t="s">
        <v>16285</v>
      </c>
      <c r="F1996" s="3" t="s">
        <v>15</v>
      </c>
      <c r="G1996" s="3">
        <v>2014</v>
      </c>
      <c r="H1996" s="3" t="s">
        <v>22117</v>
      </c>
      <c r="I1996" s="3">
        <v>325</v>
      </c>
      <c r="J1996" s="3" t="s">
        <v>21102</v>
      </c>
      <c r="K1996" s="3" t="s">
        <v>1</v>
      </c>
      <c r="L1996" s="9">
        <v>45469</v>
      </c>
      <c r="M1996" s="9">
        <v>45544</v>
      </c>
      <c r="N1996" s="3">
        <v>2020</v>
      </c>
      <c r="O1996" s="3" t="s">
        <v>21106</v>
      </c>
      <c r="P1996" s="3" t="s">
        <v>21114</v>
      </c>
      <c r="Q1996" s="3">
        <v>358</v>
      </c>
      <c r="R1996" s="8" t="str">
        <f t="shared" si="31"/>
        <v>*358*</v>
      </c>
    </row>
    <row r="1997" spans="1:18" ht="19.8">
      <c r="A1997" s="3" t="s">
        <v>16284</v>
      </c>
      <c r="B1997" s="3" t="s">
        <v>33</v>
      </c>
      <c r="C1997" s="3" t="s">
        <v>16283</v>
      </c>
      <c r="D1997" s="3" t="s">
        <v>31</v>
      </c>
      <c r="E1997" s="3" t="s">
        <v>16282</v>
      </c>
      <c r="F1997" s="3" t="s">
        <v>29</v>
      </c>
      <c r="G1997" s="3">
        <v>2019</v>
      </c>
      <c r="H1997" s="3" t="s">
        <v>22117</v>
      </c>
      <c r="I1997" s="3">
        <v>177</v>
      </c>
      <c r="J1997" s="3" t="s">
        <v>21089</v>
      </c>
      <c r="K1997" s="3" t="s">
        <v>1</v>
      </c>
      <c r="L1997" s="9">
        <v>45172</v>
      </c>
      <c r="M1997" s="9">
        <v>45603</v>
      </c>
      <c r="N1997" s="3">
        <v>1220</v>
      </c>
      <c r="O1997" s="3" t="s">
        <v>21106</v>
      </c>
      <c r="P1997" s="3" t="s">
        <v>21111</v>
      </c>
      <c r="Q1997" s="3">
        <v>377</v>
      </c>
      <c r="R1997" s="8" t="str">
        <f t="shared" si="31"/>
        <v>*377*</v>
      </c>
    </row>
    <row r="1998" spans="1:18" ht="19.8">
      <c r="A1998" s="3" t="s">
        <v>16281</v>
      </c>
      <c r="B1998" s="3" t="s">
        <v>160</v>
      </c>
      <c r="C1998" s="3" t="s">
        <v>16280</v>
      </c>
      <c r="D1998" s="3" t="s">
        <v>31</v>
      </c>
      <c r="E1998" s="3" t="s">
        <v>16279</v>
      </c>
      <c r="F1998" s="3" t="s">
        <v>29</v>
      </c>
      <c r="G1998" s="3">
        <v>2011</v>
      </c>
      <c r="H1998" s="3" t="s">
        <v>22117</v>
      </c>
      <c r="I1998" s="3">
        <v>171</v>
      </c>
      <c r="J1998" s="3" t="s">
        <v>21089</v>
      </c>
      <c r="K1998" s="3" t="s">
        <v>1</v>
      </c>
      <c r="L1998" s="9">
        <v>45616</v>
      </c>
      <c r="M1998" s="9">
        <v>45688</v>
      </c>
      <c r="N1998" s="3">
        <v>1135</v>
      </c>
      <c r="O1998" s="3" t="s">
        <v>21106</v>
      </c>
      <c r="P1998" s="3" t="s">
        <v>21112</v>
      </c>
      <c r="Q1998" s="3">
        <v>252</v>
      </c>
      <c r="R1998" s="8" t="str">
        <f t="shared" si="31"/>
        <v>*252*</v>
      </c>
    </row>
    <row r="1999" spans="1:18" ht="19.8">
      <c r="A1999" s="3" t="s">
        <v>16278</v>
      </c>
      <c r="B1999" s="3" t="s">
        <v>143</v>
      </c>
      <c r="C1999" s="3" t="s">
        <v>16277</v>
      </c>
      <c r="D1999" s="3" t="s">
        <v>141</v>
      </c>
      <c r="E1999" s="3" t="s">
        <v>16276</v>
      </c>
      <c r="F1999" s="3" t="s">
        <v>77</v>
      </c>
      <c r="G1999" s="3">
        <v>2023</v>
      </c>
      <c r="H1999" s="3" t="s">
        <v>22118</v>
      </c>
      <c r="I1999" s="3">
        <v>180</v>
      </c>
      <c r="J1999" s="3" t="s">
        <v>21086</v>
      </c>
      <c r="K1999" s="3" t="s">
        <v>0</v>
      </c>
      <c r="N1999" s="3">
        <v>2490</v>
      </c>
      <c r="O1999" s="3" t="s">
        <v>25</v>
      </c>
      <c r="P1999" s="3" t="s">
        <v>21114</v>
      </c>
      <c r="Q1999" s="3">
        <v>276</v>
      </c>
      <c r="R1999" s="8" t="str">
        <f t="shared" si="31"/>
        <v>*276*</v>
      </c>
    </row>
    <row r="2000" spans="1:18" ht="19.8">
      <c r="A2000" s="3" t="s">
        <v>16275</v>
      </c>
      <c r="B2000" s="3" t="s">
        <v>43</v>
      </c>
      <c r="C2000" s="3" t="s">
        <v>16274</v>
      </c>
      <c r="D2000" s="3" t="s">
        <v>41</v>
      </c>
      <c r="E2000" s="3" t="s">
        <v>16273</v>
      </c>
      <c r="F2000" s="3" t="s">
        <v>29</v>
      </c>
      <c r="G2000" s="3">
        <v>2020</v>
      </c>
      <c r="H2000" s="3" t="s">
        <v>22118</v>
      </c>
      <c r="I2000" s="3">
        <v>94</v>
      </c>
      <c r="J2000" s="3" t="s">
        <v>21095</v>
      </c>
      <c r="K2000" s="3" t="s">
        <v>1</v>
      </c>
      <c r="L2000" s="9">
        <v>45327</v>
      </c>
      <c r="M2000" s="9">
        <v>45648</v>
      </c>
      <c r="N2000" s="3">
        <v>1905</v>
      </c>
      <c r="O2000" s="3" t="s">
        <v>21106</v>
      </c>
      <c r="P2000" s="3" t="s">
        <v>21114</v>
      </c>
      <c r="Q2000" s="3">
        <v>286</v>
      </c>
      <c r="R2000" s="8" t="str">
        <f t="shared" si="31"/>
        <v>*286*</v>
      </c>
    </row>
    <row r="2001" spans="1:18" ht="19.8">
      <c r="A2001" s="3" t="s">
        <v>16272</v>
      </c>
      <c r="B2001" s="3" t="s">
        <v>88</v>
      </c>
      <c r="C2001" s="3" t="s">
        <v>16271</v>
      </c>
      <c r="D2001" s="3" t="s">
        <v>2</v>
      </c>
      <c r="E2001" s="3" t="s">
        <v>16270</v>
      </c>
      <c r="F2001" s="3" t="s">
        <v>15</v>
      </c>
      <c r="G2001" s="3">
        <v>2023</v>
      </c>
      <c r="H2001" s="3" t="s">
        <v>22116</v>
      </c>
      <c r="I2001" s="3">
        <v>120</v>
      </c>
      <c r="J2001" s="3" t="s">
        <v>21098</v>
      </c>
      <c r="K2001" s="3" t="s">
        <v>0</v>
      </c>
      <c r="N2001" s="3">
        <v>185</v>
      </c>
      <c r="O2001" s="3" t="s">
        <v>21073</v>
      </c>
      <c r="P2001" s="3" t="s">
        <v>21111</v>
      </c>
      <c r="Q2001" s="3">
        <v>147</v>
      </c>
      <c r="R2001" s="8" t="str">
        <f t="shared" si="31"/>
        <v>*147*</v>
      </c>
    </row>
    <row r="2002" spans="1:18" ht="19.8">
      <c r="A2002" s="3" t="s">
        <v>16269</v>
      </c>
      <c r="B2002" s="3" t="s">
        <v>7</v>
      </c>
      <c r="C2002" s="3" t="s">
        <v>16268</v>
      </c>
      <c r="D2002" s="3" t="s">
        <v>5</v>
      </c>
      <c r="E2002" s="3" t="s">
        <v>16267</v>
      </c>
      <c r="F2002" s="3" t="s">
        <v>15</v>
      </c>
      <c r="G2002" s="3">
        <v>2017</v>
      </c>
      <c r="H2002" s="3" t="s">
        <v>22118</v>
      </c>
      <c r="I2002" s="3">
        <v>280</v>
      </c>
      <c r="J2002" s="3" t="s">
        <v>21097</v>
      </c>
      <c r="K2002" s="3" t="s">
        <v>1</v>
      </c>
      <c r="L2002" s="9">
        <v>45565</v>
      </c>
      <c r="M2002" s="9">
        <v>45584</v>
      </c>
      <c r="N2002" s="3">
        <v>2450</v>
      </c>
      <c r="O2002" s="3" t="s">
        <v>21106</v>
      </c>
      <c r="P2002" s="3" t="s">
        <v>21111</v>
      </c>
      <c r="Q2002" s="3">
        <v>299</v>
      </c>
      <c r="R2002" s="8" t="str">
        <f t="shared" si="31"/>
        <v>*299*</v>
      </c>
    </row>
    <row r="2003" spans="1:18" ht="19.8">
      <c r="A2003" s="3" t="s">
        <v>16266</v>
      </c>
      <c r="B2003" s="3" t="s">
        <v>97</v>
      </c>
      <c r="C2003" s="3" t="s">
        <v>16265</v>
      </c>
      <c r="D2003" s="3" t="s">
        <v>95</v>
      </c>
      <c r="E2003" s="3" t="s">
        <v>16264</v>
      </c>
      <c r="F2003" s="3" t="s">
        <v>15</v>
      </c>
      <c r="G2003" s="3">
        <v>2015</v>
      </c>
      <c r="H2003" s="3" t="s">
        <v>22118</v>
      </c>
      <c r="I2003" s="3">
        <v>292</v>
      </c>
      <c r="J2003" s="3" t="s">
        <v>21086</v>
      </c>
      <c r="K2003" s="3" t="s">
        <v>0</v>
      </c>
      <c r="N2003" s="3">
        <v>145</v>
      </c>
      <c r="O2003" s="3" t="s">
        <v>21105</v>
      </c>
      <c r="P2003" s="3" t="s">
        <v>21112</v>
      </c>
      <c r="Q2003" s="3">
        <v>211</v>
      </c>
      <c r="R2003" s="8" t="str">
        <f t="shared" si="31"/>
        <v>*211*</v>
      </c>
    </row>
    <row r="2004" spans="1:18" ht="19.8">
      <c r="A2004" s="3" t="s">
        <v>16263</v>
      </c>
      <c r="B2004" s="3" t="s">
        <v>304</v>
      </c>
      <c r="C2004" s="3" t="s">
        <v>16262</v>
      </c>
      <c r="D2004" s="3" t="s">
        <v>123</v>
      </c>
      <c r="E2004" s="3" t="s">
        <v>16261</v>
      </c>
      <c r="F2004" s="3" t="s">
        <v>3</v>
      </c>
      <c r="G2004" s="3">
        <v>2019</v>
      </c>
      <c r="H2004" s="3" t="s">
        <v>22118</v>
      </c>
      <c r="I2004" s="3">
        <v>135</v>
      </c>
      <c r="J2004" s="3" t="s">
        <v>21097</v>
      </c>
      <c r="K2004" s="3" t="s">
        <v>0</v>
      </c>
      <c r="N2004" s="3">
        <v>150</v>
      </c>
      <c r="O2004" s="3" t="s">
        <v>21106</v>
      </c>
      <c r="P2004" s="3" t="s">
        <v>21111</v>
      </c>
      <c r="Q2004" s="3">
        <v>221</v>
      </c>
      <c r="R2004" s="8" t="str">
        <f t="shared" si="31"/>
        <v>*221*</v>
      </c>
    </row>
    <row r="2005" spans="1:18" ht="19.8">
      <c r="A2005" s="3" t="s">
        <v>16260</v>
      </c>
      <c r="B2005" s="3" t="s">
        <v>147</v>
      </c>
      <c r="C2005" s="3" t="s">
        <v>16259</v>
      </c>
      <c r="D2005" s="3" t="s">
        <v>5</v>
      </c>
      <c r="E2005" s="3" t="s">
        <v>16258</v>
      </c>
      <c r="F2005" s="3" t="s">
        <v>48</v>
      </c>
      <c r="G2005" s="3">
        <v>2009</v>
      </c>
      <c r="H2005" s="3" t="s">
        <v>22117</v>
      </c>
      <c r="I2005" s="3">
        <v>128</v>
      </c>
      <c r="J2005" s="3" t="s">
        <v>21095</v>
      </c>
      <c r="K2005" s="3" t="s">
        <v>1</v>
      </c>
      <c r="L2005" s="9">
        <v>45254</v>
      </c>
      <c r="M2005" s="9">
        <v>45435</v>
      </c>
      <c r="N2005" s="3">
        <v>1210</v>
      </c>
      <c r="O2005" s="3" t="s">
        <v>21106</v>
      </c>
      <c r="P2005" s="3" t="s">
        <v>21114</v>
      </c>
      <c r="Q2005" s="3">
        <v>123</v>
      </c>
      <c r="R2005" s="8" t="str">
        <f t="shared" si="31"/>
        <v>*123*</v>
      </c>
    </row>
    <row r="2006" spans="1:18" ht="19.8">
      <c r="A2006" s="3" t="s">
        <v>16257</v>
      </c>
      <c r="B2006" s="3" t="s">
        <v>104</v>
      </c>
      <c r="C2006" s="3" t="s">
        <v>13935</v>
      </c>
      <c r="D2006" s="3" t="s">
        <v>25</v>
      </c>
      <c r="E2006" s="3" t="s">
        <v>16256</v>
      </c>
      <c r="F2006" s="3" t="s">
        <v>15</v>
      </c>
      <c r="G2006" s="3">
        <v>2009</v>
      </c>
      <c r="H2006" s="3" t="s">
        <v>22117</v>
      </c>
      <c r="I2006" s="3">
        <v>107</v>
      </c>
      <c r="J2006" s="3" t="s">
        <v>21088</v>
      </c>
      <c r="K2006" s="3" t="s">
        <v>1</v>
      </c>
      <c r="L2006" s="9">
        <v>45325</v>
      </c>
      <c r="M2006" s="9">
        <v>45640</v>
      </c>
      <c r="N2006" s="3">
        <v>1235</v>
      </c>
      <c r="O2006" s="3" t="s">
        <v>25</v>
      </c>
      <c r="P2006" s="3" t="s">
        <v>21111</v>
      </c>
      <c r="Q2006" s="3">
        <v>327</v>
      </c>
      <c r="R2006" s="8" t="str">
        <f t="shared" si="31"/>
        <v>*327*</v>
      </c>
    </row>
    <row r="2007" spans="1:18" ht="19.8">
      <c r="A2007" s="3" t="s">
        <v>16255</v>
      </c>
      <c r="B2007" s="3" t="s">
        <v>43</v>
      </c>
      <c r="C2007" s="3" t="s">
        <v>16254</v>
      </c>
      <c r="D2007" s="3" t="s">
        <v>41</v>
      </c>
      <c r="E2007" s="3" t="s">
        <v>16253</v>
      </c>
      <c r="F2007" s="3" t="s">
        <v>3</v>
      </c>
      <c r="G2007" s="3">
        <v>2022</v>
      </c>
      <c r="H2007" s="3" t="s">
        <v>22117</v>
      </c>
      <c r="I2007" s="3">
        <v>332</v>
      </c>
      <c r="J2007" s="3" t="s">
        <v>21098</v>
      </c>
      <c r="K2007" s="3" t="s">
        <v>0</v>
      </c>
      <c r="N2007" s="3">
        <v>2105</v>
      </c>
      <c r="O2007" s="3" t="s">
        <v>21106</v>
      </c>
      <c r="P2007" s="3" t="s">
        <v>21112</v>
      </c>
      <c r="Q2007" s="3">
        <v>153</v>
      </c>
      <c r="R2007" s="8" t="str">
        <f t="shared" si="31"/>
        <v>*153*</v>
      </c>
    </row>
    <row r="2008" spans="1:18" ht="19.8">
      <c r="A2008" s="3" t="s">
        <v>16252</v>
      </c>
      <c r="B2008" s="3" t="s">
        <v>22</v>
      </c>
      <c r="C2008" s="3" t="s">
        <v>1530</v>
      </c>
      <c r="D2008" s="3" t="s">
        <v>5</v>
      </c>
      <c r="E2008" s="3" t="s">
        <v>16251</v>
      </c>
      <c r="F2008" s="3" t="s">
        <v>9</v>
      </c>
      <c r="G2008" s="3">
        <v>2018</v>
      </c>
      <c r="H2008" s="3" t="s">
        <v>22117</v>
      </c>
      <c r="I2008" s="3">
        <v>277</v>
      </c>
      <c r="J2008" s="3" t="s">
        <v>21089</v>
      </c>
      <c r="K2008" s="3" t="s">
        <v>0</v>
      </c>
      <c r="N2008" s="3">
        <v>2485</v>
      </c>
      <c r="O2008" s="3" t="s">
        <v>21106</v>
      </c>
      <c r="P2008" s="3" t="s">
        <v>21111</v>
      </c>
      <c r="Q2008" s="3">
        <v>226</v>
      </c>
      <c r="R2008" s="8" t="str">
        <f t="shared" si="31"/>
        <v>*226*</v>
      </c>
    </row>
    <row r="2009" spans="1:18" ht="19.8">
      <c r="A2009" s="3" t="s">
        <v>16250</v>
      </c>
      <c r="B2009" s="3" t="s">
        <v>143</v>
      </c>
      <c r="C2009" s="3" t="s">
        <v>16249</v>
      </c>
      <c r="D2009" s="3" t="s">
        <v>141</v>
      </c>
      <c r="E2009" s="3" t="s">
        <v>16248</v>
      </c>
      <c r="F2009" s="3" t="s">
        <v>29</v>
      </c>
      <c r="G2009" s="3">
        <v>2018</v>
      </c>
      <c r="H2009" s="3" t="s">
        <v>22118</v>
      </c>
      <c r="I2009" s="3">
        <v>407</v>
      </c>
      <c r="J2009" s="3" t="s">
        <v>21084</v>
      </c>
      <c r="K2009" s="3" t="s">
        <v>0</v>
      </c>
      <c r="N2009" s="3">
        <v>935</v>
      </c>
      <c r="O2009" s="3" t="s">
        <v>25</v>
      </c>
      <c r="P2009" s="3" t="s">
        <v>21112</v>
      </c>
      <c r="Q2009" s="3">
        <v>237</v>
      </c>
      <c r="R2009" s="8" t="str">
        <f t="shared" si="31"/>
        <v>*237*</v>
      </c>
    </row>
    <row r="2010" spans="1:18" ht="19.8">
      <c r="A2010" s="3" t="s">
        <v>16247</v>
      </c>
      <c r="B2010" s="3" t="s">
        <v>108</v>
      </c>
      <c r="C2010" s="3" t="s">
        <v>12924</v>
      </c>
      <c r="D2010" s="3" t="s">
        <v>63</v>
      </c>
      <c r="E2010" s="3" t="s">
        <v>16246</v>
      </c>
      <c r="F2010" s="3" t="s">
        <v>3</v>
      </c>
      <c r="G2010" s="3">
        <v>2015</v>
      </c>
      <c r="H2010" s="3" t="s">
        <v>22118</v>
      </c>
      <c r="I2010" s="3">
        <v>383</v>
      </c>
      <c r="J2010" s="3" t="s">
        <v>21098</v>
      </c>
      <c r="K2010" s="3" t="s">
        <v>0</v>
      </c>
      <c r="N2010" s="3">
        <v>955</v>
      </c>
      <c r="O2010" s="3" t="s">
        <v>21106</v>
      </c>
      <c r="P2010" s="3" t="s">
        <v>21112</v>
      </c>
      <c r="Q2010" s="3">
        <v>399</v>
      </c>
      <c r="R2010" s="8" t="str">
        <f t="shared" si="31"/>
        <v>*399*</v>
      </c>
    </row>
    <row r="2011" spans="1:18" ht="19.8">
      <c r="A2011" s="3" t="s">
        <v>16245</v>
      </c>
      <c r="B2011" s="3" t="s">
        <v>218</v>
      </c>
      <c r="C2011" s="3" t="s">
        <v>16244</v>
      </c>
      <c r="D2011" s="3" t="s">
        <v>95</v>
      </c>
      <c r="E2011" s="3" t="s">
        <v>16243</v>
      </c>
      <c r="F2011" s="3" t="s">
        <v>9</v>
      </c>
      <c r="G2011" s="3">
        <v>2019</v>
      </c>
      <c r="H2011" s="3" t="s">
        <v>22116</v>
      </c>
      <c r="I2011" s="3">
        <v>442</v>
      </c>
      <c r="J2011" s="3" t="s">
        <v>21095</v>
      </c>
      <c r="K2011" s="3" t="s">
        <v>0</v>
      </c>
      <c r="N2011" s="3">
        <v>740</v>
      </c>
      <c r="O2011" s="3" t="s">
        <v>21105</v>
      </c>
      <c r="P2011" s="3" t="s">
        <v>21112</v>
      </c>
      <c r="Q2011" s="3">
        <v>167</v>
      </c>
      <c r="R2011" s="8" t="str">
        <f t="shared" si="31"/>
        <v>*167*</v>
      </c>
    </row>
    <row r="2012" spans="1:18" ht="19.8">
      <c r="A2012" s="3" t="s">
        <v>16242</v>
      </c>
      <c r="B2012" s="3" t="s">
        <v>151</v>
      </c>
      <c r="C2012" s="3" t="s">
        <v>16241</v>
      </c>
      <c r="D2012" s="3" t="s">
        <v>82</v>
      </c>
      <c r="E2012" s="3" t="s">
        <v>16240</v>
      </c>
      <c r="F2012" s="3" t="s">
        <v>15</v>
      </c>
      <c r="G2012" s="3">
        <v>2019</v>
      </c>
      <c r="H2012" s="3" t="s">
        <v>22118</v>
      </c>
      <c r="I2012" s="3">
        <v>173</v>
      </c>
      <c r="J2012" s="3" t="s">
        <v>21097</v>
      </c>
      <c r="K2012" s="3" t="s">
        <v>0</v>
      </c>
      <c r="N2012" s="3">
        <v>2270</v>
      </c>
      <c r="O2012" s="3" t="s">
        <v>21105</v>
      </c>
      <c r="P2012" s="3" t="s">
        <v>21111</v>
      </c>
      <c r="Q2012" s="3">
        <v>431</v>
      </c>
      <c r="R2012" s="8" t="str">
        <f t="shared" si="31"/>
        <v>*431*</v>
      </c>
    </row>
    <row r="2013" spans="1:18" ht="19.8">
      <c r="A2013" s="3" t="s">
        <v>16239</v>
      </c>
      <c r="B2013" s="3" t="s">
        <v>147</v>
      </c>
      <c r="C2013" s="3" t="s">
        <v>16238</v>
      </c>
      <c r="D2013" s="3" t="s">
        <v>5</v>
      </c>
      <c r="E2013" s="3" t="s">
        <v>16237</v>
      </c>
      <c r="F2013" s="3" t="s">
        <v>48</v>
      </c>
      <c r="G2013" s="3">
        <v>2020</v>
      </c>
      <c r="H2013" s="3" t="s">
        <v>22117</v>
      </c>
      <c r="I2013" s="3">
        <v>147</v>
      </c>
      <c r="J2013" s="3" t="s">
        <v>21087</v>
      </c>
      <c r="K2013" s="3" t="s">
        <v>1</v>
      </c>
      <c r="L2013" s="9">
        <v>45522</v>
      </c>
      <c r="M2013" s="9">
        <v>45606</v>
      </c>
      <c r="N2013" s="3">
        <v>345</v>
      </c>
      <c r="O2013" s="3" t="s">
        <v>21106</v>
      </c>
      <c r="P2013" s="3" t="s">
        <v>21114</v>
      </c>
      <c r="Q2013" s="3">
        <v>368</v>
      </c>
      <c r="R2013" s="8" t="str">
        <f t="shared" si="31"/>
        <v>*368*</v>
      </c>
    </row>
    <row r="2014" spans="1:18" ht="19.8">
      <c r="A2014" s="3" t="s">
        <v>16236</v>
      </c>
      <c r="B2014" s="3" t="s">
        <v>171</v>
      </c>
      <c r="C2014" s="3" t="s">
        <v>8220</v>
      </c>
      <c r="D2014" s="3" t="s">
        <v>141</v>
      </c>
      <c r="E2014" s="3" t="s">
        <v>16235</v>
      </c>
      <c r="F2014" s="3" t="s">
        <v>77</v>
      </c>
      <c r="G2014" s="3">
        <v>2019</v>
      </c>
      <c r="H2014" s="3" t="s">
        <v>22116</v>
      </c>
      <c r="I2014" s="3">
        <v>468</v>
      </c>
      <c r="J2014" s="3" t="s">
        <v>21101</v>
      </c>
      <c r="K2014" s="3" t="s">
        <v>1</v>
      </c>
      <c r="L2014" s="9">
        <v>45668</v>
      </c>
      <c r="M2014" s="9">
        <v>45696</v>
      </c>
      <c r="N2014" s="3">
        <v>2395</v>
      </c>
      <c r="O2014" s="3" t="s">
        <v>25</v>
      </c>
      <c r="P2014" s="3" t="s">
        <v>21113</v>
      </c>
      <c r="Q2014" s="3">
        <v>174</v>
      </c>
      <c r="R2014" s="8" t="str">
        <f t="shared" si="31"/>
        <v>*174*</v>
      </c>
    </row>
    <row r="2015" spans="1:18" ht="19.8">
      <c r="A2015" s="3" t="s">
        <v>16234</v>
      </c>
      <c r="B2015" s="3" t="s">
        <v>455</v>
      </c>
      <c r="C2015" s="3" t="s">
        <v>16233</v>
      </c>
      <c r="D2015" s="3" t="s">
        <v>14</v>
      </c>
      <c r="E2015" s="3" t="s">
        <v>16232</v>
      </c>
      <c r="F2015" s="3" t="s">
        <v>77</v>
      </c>
      <c r="G2015" s="3">
        <v>2005</v>
      </c>
      <c r="H2015" s="3" t="s">
        <v>22116</v>
      </c>
      <c r="I2015" s="3">
        <v>406</v>
      </c>
      <c r="J2015" s="3" t="s">
        <v>21083</v>
      </c>
      <c r="K2015" s="3" t="s">
        <v>0</v>
      </c>
      <c r="N2015" s="3">
        <v>2385</v>
      </c>
      <c r="O2015" s="3" t="s">
        <v>21106</v>
      </c>
      <c r="P2015" s="3" t="s">
        <v>21112</v>
      </c>
      <c r="Q2015" s="3">
        <v>327</v>
      </c>
      <c r="R2015" s="8" t="str">
        <f t="shared" si="31"/>
        <v>*327*</v>
      </c>
    </row>
    <row r="2016" spans="1:18" ht="19.8">
      <c r="A2016" s="3" t="s">
        <v>16231</v>
      </c>
      <c r="B2016" s="3" t="s">
        <v>18</v>
      </c>
      <c r="C2016" s="3" t="s">
        <v>16230</v>
      </c>
      <c r="D2016" s="3" t="s">
        <v>14</v>
      </c>
      <c r="E2016" s="3" t="s">
        <v>16229</v>
      </c>
      <c r="F2016" s="3" t="s">
        <v>3</v>
      </c>
      <c r="G2016" s="3">
        <v>2011</v>
      </c>
      <c r="H2016" s="3" t="s">
        <v>22116</v>
      </c>
      <c r="I2016" s="3">
        <v>189</v>
      </c>
      <c r="J2016" s="3" t="s">
        <v>21098</v>
      </c>
      <c r="K2016" s="3" t="s">
        <v>1</v>
      </c>
      <c r="L2016" s="9">
        <v>45634</v>
      </c>
      <c r="M2016" s="9">
        <v>45664</v>
      </c>
      <c r="N2016" s="3">
        <v>1625</v>
      </c>
      <c r="O2016" s="3" t="s">
        <v>21106</v>
      </c>
      <c r="P2016" s="3" t="s">
        <v>21113</v>
      </c>
      <c r="Q2016" s="3">
        <v>272</v>
      </c>
      <c r="R2016" s="8" t="str">
        <f t="shared" si="31"/>
        <v>*272*</v>
      </c>
    </row>
    <row r="2017" spans="1:18" ht="19.8">
      <c r="A2017" s="3" t="s">
        <v>16228</v>
      </c>
      <c r="B2017" s="3" t="s">
        <v>108</v>
      </c>
      <c r="C2017" s="3" t="s">
        <v>16227</v>
      </c>
      <c r="D2017" s="3" t="s">
        <v>63</v>
      </c>
      <c r="E2017" s="3" t="s">
        <v>16226</v>
      </c>
      <c r="F2017" s="3" t="s">
        <v>77</v>
      </c>
      <c r="G2017" s="3">
        <v>2017</v>
      </c>
      <c r="H2017" s="3" t="s">
        <v>22118</v>
      </c>
      <c r="I2017" s="3">
        <v>220</v>
      </c>
      <c r="J2017" s="3" t="s">
        <v>21099</v>
      </c>
      <c r="K2017" s="3" t="s">
        <v>0</v>
      </c>
      <c r="N2017" s="3">
        <v>210</v>
      </c>
      <c r="O2017" s="3" t="s">
        <v>21106</v>
      </c>
      <c r="P2017" s="3" t="s">
        <v>21114</v>
      </c>
      <c r="Q2017" s="3">
        <v>248</v>
      </c>
      <c r="R2017" s="8" t="str">
        <f t="shared" si="31"/>
        <v>*248*</v>
      </c>
    </row>
    <row r="2018" spans="1:18" ht="19.8">
      <c r="A2018" s="3" t="s">
        <v>16225</v>
      </c>
      <c r="B2018" s="3" t="s">
        <v>196</v>
      </c>
      <c r="C2018" s="3" t="s">
        <v>4109</v>
      </c>
      <c r="D2018" s="3" t="s">
        <v>36</v>
      </c>
      <c r="E2018" s="3" t="s">
        <v>16224</v>
      </c>
      <c r="F2018" s="3" t="s">
        <v>29</v>
      </c>
      <c r="G2018" s="3">
        <v>2018</v>
      </c>
      <c r="H2018" s="3" t="s">
        <v>22116</v>
      </c>
      <c r="I2018" s="3">
        <v>250</v>
      </c>
      <c r="J2018" s="3" t="s">
        <v>21092</v>
      </c>
      <c r="K2018" s="3" t="s">
        <v>1</v>
      </c>
      <c r="L2018" s="9">
        <v>45330</v>
      </c>
      <c r="M2018" s="9">
        <v>45701</v>
      </c>
      <c r="N2018" s="3">
        <v>145</v>
      </c>
      <c r="O2018" s="3" t="s">
        <v>21106</v>
      </c>
      <c r="P2018" s="3" t="s">
        <v>21114</v>
      </c>
      <c r="Q2018" s="3">
        <v>145</v>
      </c>
      <c r="R2018" s="8" t="str">
        <f t="shared" si="31"/>
        <v>*145*</v>
      </c>
    </row>
    <row r="2019" spans="1:18" ht="19.8">
      <c r="A2019" s="3" t="s">
        <v>16223</v>
      </c>
      <c r="B2019" s="3" t="s">
        <v>266</v>
      </c>
      <c r="C2019" s="3" t="s">
        <v>16222</v>
      </c>
      <c r="D2019" s="3" t="s">
        <v>141</v>
      </c>
      <c r="E2019" s="3" t="s">
        <v>16221</v>
      </c>
      <c r="F2019" s="3" t="s">
        <v>9</v>
      </c>
      <c r="G2019" s="3">
        <v>2020</v>
      </c>
      <c r="H2019" s="3" t="s">
        <v>22118</v>
      </c>
      <c r="I2019" s="3">
        <v>211</v>
      </c>
      <c r="J2019" s="3" t="s">
        <v>21083</v>
      </c>
      <c r="K2019" s="3" t="s">
        <v>1</v>
      </c>
      <c r="L2019" s="9">
        <v>45453</v>
      </c>
      <c r="M2019" s="9">
        <v>45631</v>
      </c>
      <c r="N2019" s="3">
        <v>2065</v>
      </c>
      <c r="O2019" s="3" t="s">
        <v>25</v>
      </c>
      <c r="P2019" s="3" t="s">
        <v>21114</v>
      </c>
      <c r="Q2019" s="3">
        <v>124</v>
      </c>
      <c r="R2019" s="8" t="str">
        <f t="shared" si="31"/>
        <v>*124*</v>
      </c>
    </row>
    <row r="2020" spans="1:18" ht="19.8">
      <c r="A2020" s="3" t="s">
        <v>16220</v>
      </c>
      <c r="B2020" s="3" t="s">
        <v>92</v>
      </c>
      <c r="C2020" s="3" t="s">
        <v>16219</v>
      </c>
      <c r="D2020" s="3" t="s">
        <v>25</v>
      </c>
      <c r="E2020" s="3" t="s">
        <v>16218</v>
      </c>
      <c r="F2020" s="3" t="s">
        <v>9</v>
      </c>
      <c r="G2020" s="3">
        <v>2011</v>
      </c>
      <c r="H2020" s="3" t="s">
        <v>22118</v>
      </c>
      <c r="I2020" s="3">
        <v>315</v>
      </c>
      <c r="J2020" s="3" t="s">
        <v>21088</v>
      </c>
      <c r="K2020" s="3" t="s">
        <v>1</v>
      </c>
      <c r="L2020" s="9">
        <v>45442</v>
      </c>
      <c r="M2020" s="9">
        <v>45526</v>
      </c>
      <c r="N2020" s="3">
        <v>1890</v>
      </c>
      <c r="O2020" s="3" t="s">
        <v>25</v>
      </c>
      <c r="P2020" s="3" t="s">
        <v>21111</v>
      </c>
      <c r="Q2020" s="3">
        <v>222</v>
      </c>
      <c r="R2020" s="8" t="str">
        <f t="shared" si="31"/>
        <v>*222*</v>
      </c>
    </row>
    <row r="2021" spans="1:18" ht="19.8">
      <c r="A2021" s="3" t="s">
        <v>16217</v>
      </c>
      <c r="B2021" s="3" t="s">
        <v>92</v>
      </c>
      <c r="C2021" s="3" t="s">
        <v>1510</v>
      </c>
      <c r="D2021" s="3" t="s">
        <v>25</v>
      </c>
      <c r="E2021" s="3" t="s">
        <v>16216</v>
      </c>
      <c r="F2021" s="3" t="s">
        <v>77</v>
      </c>
      <c r="G2021" s="3">
        <v>2022</v>
      </c>
      <c r="H2021" s="3" t="s">
        <v>22118</v>
      </c>
      <c r="I2021" s="3">
        <v>373</v>
      </c>
      <c r="J2021" s="3" t="s">
        <v>21087</v>
      </c>
      <c r="K2021" s="3" t="s">
        <v>1</v>
      </c>
      <c r="L2021" s="9">
        <v>45675</v>
      </c>
      <c r="M2021" s="9">
        <v>45683</v>
      </c>
      <c r="N2021" s="3">
        <v>315</v>
      </c>
      <c r="O2021" s="3" t="s">
        <v>25</v>
      </c>
      <c r="P2021" s="3" t="s">
        <v>21112</v>
      </c>
      <c r="Q2021" s="3">
        <v>444</v>
      </c>
      <c r="R2021" s="8" t="str">
        <f t="shared" si="31"/>
        <v>*444*</v>
      </c>
    </row>
    <row r="2022" spans="1:18" ht="19.8">
      <c r="A2022" s="3" t="s">
        <v>16215</v>
      </c>
      <c r="B2022" s="3" t="s">
        <v>60</v>
      </c>
      <c r="C2022" s="3" t="s">
        <v>16214</v>
      </c>
      <c r="D2022" s="3" t="s">
        <v>41</v>
      </c>
      <c r="E2022" s="3" t="s">
        <v>16213</v>
      </c>
      <c r="F2022" s="3" t="s">
        <v>15</v>
      </c>
      <c r="G2022" s="3">
        <v>2008</v>
      </c>
      <c r="H2022" s="3" t="s">
        <v>22117</v>
      </c>
      <c r="I2022" s="3">
        <v>88</v>
      </c>
      <c r="J2022" s="3" t="s">
        <v>21096</v>
      </c>
      <c r="K2022" s="3" t="s">
        <v>1</v>
      </c>
      <c r="L2022" s="9">
        <v>45236</v>
      </c>
      <c r="M2022" s="9">
        <v>45438</v>
      </c>
      <c r="N2022" s="3">
        <v>2235</v>
      </c>
      <c r="O2022" s="3" t="s">
        <v>21106</v>
      </c>
      <c r="P2022" s="3" t="s">
        <v>21114</v>
      </c>
      <c r="Q2022" s="3">
        <v>425</v>
      </c>
      <c r="R2022" s="8" t="str">
        <f t="shared" si="31"/>
        <v>*425*</v>
      </c>
    </row>
    <row r="2023" spans="1:18" ht="19.8">
      <c r="A2023" s="3" t="s">
        <v>16212</v>
      </c>
      <c r="B2023" s="3" t="s">
        <v>33</v>
      </c>
      <c r="C2023" s="3" t="s">
        <v>16211</v>
      </c>
      <c r="D2023" s="3" t="s">
        <v>31</v>
      </c>
      <c r="E2023" s="3" t="s">
        <v>16210</v>
      </c>
      <c r="F2023" s="3" t="s">
        <v>48</v>
      </c>
      <c r="G2023" s="3">
        <v>2016</v>
      </c>
      <c r="H2023" s="3" t="s">
        <v>22117</v>
      </c>
      <c r="I2023" s="3">
        <v>114</v>
      </c>
      <c r="J2023" s="3" t="s">
        <v>21091</v>
      </c>
      <c r="K2023" s="3" t="s">
        <v>1</v>
      </c>
      <c r="L2023" s="9">
        <v>45590</v>
      </c>
      <c r="M2023" s="9">
        <v>45610</v>
      </c>
      <c r="N2023" s="3">
        <v>2415</v>
      </c>
      <c r="O2023" s="3" t="s">
        <v>21106</v>
      </c>
      <c r="P2023" s="3" t="s">
        <v>21114</v>
      </c>
      <c r="Q2023" s="3">
        <v>301</v>
      </c>
      <c r="R2023" s="8" t="str">
        <f t="shared" si="31"/>
        <v>*301*</v>
      </c>
    </row>
    <row r="2024" spans="1:18" ht="19.8">
      <c r="A2024" s="3" t="s">
        <v>16209</v>
      </c>
      <c r="B2024" s="3" t="s">
        <v>218</v>
      </c>
      <c r="C2024" s="3" t="s">
        <v>16208</v>
      </c>
      <c r="D2024" s="3" t="s">
        <v>95</v>
      </c>
      <c r="E2024" s="3" t="s">
        <v>16207</v>
      </c>
      <c r="F2024" s="3" t="s">
        <v>48</v>
      </c>
      <c r="G2024" s="3">
        <v>2018</v>
      </c>
      <c r="H2024" s="3" t="s">
        <v>22117</v>
      </c>
      <c r="I2024" s="3">
        <v>320</v>
      </c>
      <c r="J2024" s="3" t="s">
        <v>21083</v>
      </c>
      <c r="K2024" s="3" t="s">
        <v>0</v>
      </c>
      <c r="N2024" s="3">
        <v>995</v>
      </c>
      <c r="O2024" s="3" t="s">
        <v>21105</v>
      </c>
      <c r="P2024" s="3" t="s">
        <v>21111</v>
      </c>
      <c r="Q2024" s="3">
        <v>323</v>
      </c>
      <c r="R2024" s="8" t="str">
        <f t="shared" si="31"/>
        <v>*323*</v>
      </c>
    </row>
    <row r="2025" spans="1:18" ht="19.8">
      <c r="A2025" s="3" t="s">
        <v>16206</v>
      </c>
      <c r="B2025" s="3" t="s">
        <v>256</v>
      </c>
      <c r="C2025" s="3" t="s">
        <v>16205</v>
      </c>
      <c r="D2025" s="3" t="s">
        <v>14</v>
      </c>
      <c r="E2025" s="3" t="s">
        <v>16204</v>
      </c>
      <c r="F2025" s="3" t="s">
        <v>77</v>
      </c>
      <c r="G2025" s="3">
        <v>2024</v>
      </c>
      <c r="H2025" s="3" t="s">
        <v>22117</v>
      </c>
      <c r="I2025" s="3">
        <v>449</v>
      </c>
      <c r="J2025" s="3" t="s">
        <v>21097</v>
      </c>
      <c r="K2025" s="3" t="s">
        <v>1</v>
      </c>
      <c r="L2025" s="9">
        <v>45216</v>
      </c>
      <c r="M2025" s="9">
        <v>45588</v>
      </c>
      <c r="N2025" s="3">
        <v>1035</v>
      </c>
      <c r="O2025" s="3" t="s">
        <v>21106</v>
      </c>
      <c r="P2025" s="3" t="s">
        <v>21111</v>
      </c>
      <c r="Q2025" s="3">
        <v>357</v>
      </c>
      <c r="R2025" s="8" t="str">
        <f t="shared" si="31"/>
        <v>*357*</v>
      </c>
    </row>
    <row r="2026" spans="1:18" ht="19.8">
      <c r="A2026" s="3" t="s">
        <v>16203</v>
      </c>
      <c r="B2026" s="3" t="s">
        <v>27</v>
      </c>
      <c r="C2026" s="3" t="s">
        <v>16202</v>
      </c>
      <c r="D2026" s="3" t="s">
        <v>25</v>
      </c>
      <c r="E2026" s="3" t="s">
        <v>16201</v>
      </c>
      <c r="F2026" s="3" t="s">
        <v>48</v>
      </c>
      <c r="G2026" s="3">
        <v>2012</v>
      </c>
      <c r="H2026" s="3" t="s">
        <v>22118</v>
      </c>
      <c r="I2026" s="3">
        <v>457</v>
      </c>
      <c r="J2026" s="3" t="s">
        <v>21091</v>
      </c>
      <c r="K2026" s="3" t="s">
        <v>1</v>
      </c>
      <c r="L2026" s="9">
        <v>45373</v>
      </c>
      <c r="M2026" s="9">
        <v>45551</v>
      </c>
      <c r="N2026" s="3">
        <v>620</v>
      </c>
      <c r="O2026" s="3" t="s">
        <v>25</v>
      </c>
      <c r="P2026" s="3" t="s">
        <v>21112</v>
      </c>
      <c r="Q2026" s="3">
        <v>419</v>
      </c>
      <c r="R2026" s="8" t="str">
        <f t="shared" si="31"/>
        <v>*419*</v>
      </c>
    </row>
    <row r="2027" spans="1:18" ht="19.8">
      <c r="A2027" s="3" t="s">
        <v>16200</v>
      </c>
      <c r="B2027" s="3" t="s">
        <v>478</v>
      </c>
      <c r="C2027" s="3" t="s">
        <v>16199</v>
      </c>
      <c r="D2027" s="3" t="s">
        <v>95</v>
      </c>
      <c r="E2027" s="3" t="s">
        <v>16198</v>
      </c>
      <c r="F2027" s="3" t="s">
        <v>29</v>
      </c>
      <c r="G2027" s="3">
        <v>2008</v>
      </c>
      <c r="H2027" s="3" t="s">
        <v>22118</v>
      </c>
      <c r="I2027" s="3">
        <v>500</v>
      </c>
      <c r="J2027" s="3" t="s">
        <v>21092</v>
      </c>
      <c r="K2027" s="3" t="s">
        <v>0</v>
      </c>
      <c r="N2027" s="3">
        <v>520</v>
      </c>
      <c r="O2027" s="3" t="s">
        <v>21105</v>
      </c>
      <c r="P2027" s="3" t="s">
        <v>21111</v>
      </c>
      <c r="Q2027" s="3">
        <v>153</v>
      </c>
      <c r="R2027" s="8" t="str">
        <f t="shared" si="31"/>
        <v>*153*</v>
      </c>
    </row>
    <row r="2028" spans="1:18" ht="19.8">
      <c r="A2028" s="3" t="s">
        <v>16197</v>
      </c>
      <c r="B2028" s="3" t="s">
        <v>104</v>
      </c>
      <c r="C2028" s="3" t="s">
        <v>16196</v>
      </c>
      <c r="D2028" s="3" t="s">
        <v>25</v>
      </c>
      <c r="E2028" s="3" t="s">
        <v>16195</v>
      </c>
      <c r="F2028" s="3" t="s">
        <v>15</v>
      </c>
      <c r="G2028" s="3">
        <v>2015</v>
      </c>
      <c r="H2028" s="3" t="s">
        <v>22116</v>
      </c>
      <c r="I2028" s="3">
        <v>123</v>
      </c>
      <c r="J2028" s="3" t="s">
        <v>21090</v>
      </c>
      <c r="K2028" s="3" t="s">
        <v>0</v>
      </c>
      <c r="N2028" s="3">
        <v>1400</v>
      </c>
      <c r="O2028" s="3" t="s">
        <v>25</v>
      </c>
      <c r="P2028" s="3" t="s">
        <v>21114</v>
      </c>
      <c r="Q2028" s="3">
        <v>144</v>
      </c>
      <c r="R2028" s="8" t="str">
        <f t="shared" si="31"/>
        <v>*144*</v>
      </c>
    </row>
    <row r="2029" spans="1:18" ht="19.8">
      <c r="A2029" s="3" t="s">
        <v>16194</v>
      </c>
      <c r="B2029" s="3" t="s">
        <v>84</v>
      </c>
      <c r="C2029" s="3" t="s">
        <v>11589</v>
      </c>
      <c r="D2029" s="3" t="s">
        <v>82</v>
      </c>
      <c r="E2029" s="3" t="s">
        <v>16193</v>
      </c>
      <c r="F2029" s="3" t="s">
        <v>15</v>
      </c>
      <c r="G2029" s="3">
        <v>2005</v>
      </c>
      <c r="H2029" s="3" t="s">
        <v>22118</v>
      </c>
      <c r="I2029" s="3">
        <v>293</v>
      </c>
      <c r="J2029" s="3" t="s">
        <v>21096</v>
      </c>
      <c r="K2029" s="3" t="s">
        <v>1</v>
      </c>
      <c r="L2029" s="9">
        <v>45615</v>
      </c>
      <c r="M2029" s="9">
        <v>45662</v>
      </c>
      <c r="N2029" s="3">
        <v>395</v>
      </c>
      <c r="O2029" s="3" t="s">
        <v>21105</v>
      </c>
      <c r="P2029" s="3" t="s">
        <v>21111</v>
      </c>
      <c r="Q2029" s="3">
        <v>369</v>
      </c>
      <c r="R2029" s="8" t="str">
        <f t="shared" si="31"/>
        <v>*369*</v>
      </c>
    </row>
    <row r="2030" spans="1:18" ht="19.8">
      <c r="A2030" s="3" t="s">
        <v>16192</v>
      </c>
      <c r="B2030" s="3" t="s">
        <v>143</v>
      </c>
      <c r="C2030" s="3" t="s">
        <v>16191</v>
      </c>
      <c r="D2030" s="3" t="s">
        <v>141</v>
      </c>
      <c r="E2030" s="3" t="s">
        <v>16190</v>
      </c>
      <c r="F2030" s="3" t="s">
        <v>29</v>
      </c>
      <c r="G2030" s="3">
        <v>2013</v>
      </c>
      <c r="H2030" s="3" t="s">
        <v>22118</v>
      </c>
      <c r="I2030" s="3">
        <v>417</v>
      </c>
      <c r="J2030" s="3" t="s">
        <v>21089</v>
      </c>
      <c r="K2030" s="3" t="s">
        <v>0</v>
      </c>
      <c r="N2030" s="3">
        <v>2365</v>
      </c>
      <c r="O2030" s="3" t="s">
        <v>25</v>
      </c>
      <c r="P2030" s="3" t="s">
        <v>21112</v>
      </c>
      <c r="Q2030" s="3">
        <v>201</v>
      </c>
      <c r="R2030" s="8" t="str">
        <f t="shared" si="31"/>
        <v>*201*</v>
      </c>
    </row>
    <row r="2031" spans="1:18" ht="19.8">
      <c r="A2031" s="3" t="s">
        <v>16189</v>
      </c>
      <c r="B2031" s="3" t="s">
        <v>266</v>
      </c>
      <c r="C2031" s="3" t="s">
        <v>16188</v>
      </c>
      <c r="D2031" s="3" t="s">
        <v>141</v>
      </c>
      <c r="E2031" s="3" t="s">
        <v>16187</v>
      </c>
      <c r="F2031" s="3" t="s">
        <v>29</v>
      </c>
      <c r="G2031" s="3">
        <v>2023</v>
      </c>
      <c r="H2031" s="3" t="s">
        <v>22118</v>
      </c>
      <c r="I2031" s="3">
        <v>349</v>
      </c>
      <c r="J2031" s="3" t="s">
        <v>21084</v>
      </c>
      <c r="K2031" s="3" t="s">
        <v>0</v>
      </c>
      <c r="N2031" s="3">
        <v>185</v>
      </c>
      <c r="O2031" s="3" t="s">
        <v>25</v>
      </c>
      <c r="P2031" s="3" t="s">
        <v>21111</v>
      </c>
      <c r="Q2031" s="3">
        <v>108</v>
      </c>
      <c r="R2031" s="8" t="str">
        <f t="shared" si="31"/>
        <v>*108*</v>
      </c>
    </row>
    <row r="2032" spans="1:18" ht="19.8">
      <c r="A2032" s="3" t="s">
        <v>16186</v>
      </c>
      <c r="B2032" s="3" t="s">
        <v>60</v>
      </c>
      <c r="C2032" s="3" t="s">
        <v>16185</v>
      </c>
      <c r="D2032" s="3" t="s">
        <v>41</v>
      </c>
      <c r="E2032" s="3" t="s">
        <v>16184</v>
      </c>
      <c r="F2032" s="3" t="s">
        <v>48</v>
      </c>
      <c r="G2032" s="3">
        <v>2013</v>
      </c>
      <c r="H2032" s="3" t="s">
        <v>22117</v>
      </c>
      <c r="I2032" s="3">
        <v>392</v>
      </c>
      <c r="J2032" s="3" t="s">
        <v>21090</v>
      </c>
      <c r="K2032" s="3" t="s">
        <v>1</v>
      </c>
      <c r="L2032" s="9">
        <v>45530</v>
      </c>
      <c r="M2032" s="9">
        <v>45558</v>
      </c>
      <c r="N2032" s="3">
        <v>2275</v>
      </c>
      <c r="O2032" s="3" t="s">
        <v>21106</v>
      </c>
      <c r="P2032" s="3" t="s">
        <v>21112</v>
      </c>
      <c r="Q2032" s="3">
        <v>245</v>
      </c>
      <c r="R2032" s="8" t="str">
        <f t="shared" si="31"/>
        <v>*245*</v>
      </c>
    </row>
    <row r="2033" spans="1:18" ht="19.8">
      <c r="A2033" s="3" t="s">
        <v>16183</v>
      </c>
      <c r="B2033" s="3" t="s">
        <v>455</v>
      </c>
      <c r="C2033" s="3" t="s">
        <v>16182</v>
      </c>
      <c r="D2033" s="3" t="s">
        <v>14</v>
      </c>
      <c r="E2033" s="3" t="s">
        <v>16181</v>
      </c>
      <c r="F2033" s="3" t="s">
        <v>48</v>
      </c>
      <c r="G2033" s="3">
        <v>2009</v>
      </c>
      <c r="H2033" s="3" t="s">
        <v>22117</v>
      </c>
      <c r="I2033" s="3">
        <v>203</v>
      </c>
      <c r="J2033" s="3" t="s">
        <v>21087</v>
      </c>
      <c r="K2033" s="3" t="s">
        <v>1</v>
      </c>
      <c r="L2033" s="9">
        <v>45706</v>
      </c>
      <c r="M2033" s="9">
        <v>45707</v>
      </c>
      <c r="N2033" s="3">
        <v>1130</v>
      </c>
      <c r="O2033" s="3" t="s">
        <v>21106</v>
      </c>
      <c r="P2033" s="3" t="s">
        <v>21112</v>
      </c>
      <c r="Q2033" s="3">
        <v>421</v>
      </c>
      <c r="R2033" s="8" t="str">
        <f t="shared" si="31"/>
        <v>*421*</v>
      </c>
    </row>
    <row r="2034" spans="1:18" ht="19.8">
      <c r="A2034" s="3" t="s">
        <v>16180</v>
      </c>
      <c r="B2034" s="3" t="s">
        <v>125</v>
      </c>
      <c r="C2034" s="3" t="s">
        <v>16179</v>
      </c>
      <c r="D2034" s="3" t="s">
        <v>123</v>
      </c>
      <c r="E2034" s="3" t="s">
        <v>16178</v>
      </c>
      <c r="F2034" s="3" t="s">
        <v>29</v>
      </c>
      <c r="G2034" s="3">
        <v>2021</v>
      </c>
      <c r="H2034" s="3" t="s">
        <v>22117</v>
      </c>
      <c r="I2034" s="3">
        <v>183</v>
      </c>
      <c r="J2034" s="3" t="s">
        <v>21099</v>
      </c>
      <c r="K2034" s="3" t="s">
        <v>0</v>
      </c>
      <c r="N2034" s="3">
        <v>875</v>
      </c>
      <c r="O2034" s="3" t="s">
        <v>21106</v>
      </c>
      <c r="P2034" s="3" t="s">
        <v>21112</v>
      </c>
      <c r="Q2034" s="3">
        <v>327</v>
      </c>
      <c r="R2034" s="8" t="str">
        <f t="shared" si="31"/>
        <v>*327*</v>
      </c>
    </row>
    <row r="2035" spans="1:18" ht="19.8">
      <c r="A2035" s="3" t="s">
        <v>16177</v>
      </c>
      <c r="B2035" s="3" t="s">
        <v>104</v>
      </c>
      <c r="C2035" s="3" t="s">
        <v>16176</v>
      </c>
      <c r="D2035" s="3" t="s">
        <v>25</v>
      </c>
      <c r="E2035" s="3" t="s">
        <v>16175</v>
      </c>
      <c r="F2035" s="3" t="s">
        <v>29</v>
      </c>
      <c r="G2035" s="3">
        <v>2013</v>
      </c>
      <c r="H2035" s="3" t="s">
        <v>22117</v>
      </c>
      <c r="I2035" s="3">
        <v>462</v>
      </c>
      <c r="J2035" s="3" t="s">
        <v>21098</v>
      </c>
      <c r="K2035" s="3" t="s">
        <v>0</v>
      </c>
      <c r="N2035" s="3">
        <v>1520</v>
      </c>
      <c r="O2035" s="3" t="s">
        <v>25</v>
      </c>
      <c r="P2035" s="3" t="s">
        <v>21111</v>
      </c>
      <c r="Q2035" s="3">
        <v>161</v>
      </c>
      <c r="R2035" s="8" t="str">
        <f t="shared" si="31"/>
        <v>*161*</v>
      </c>
    </row>
    <row r="2036" spans="1:18" ht="19.8">
      <c r="A2036" s="3" t="s">
        <v>16174</v>
      </c>
      <c r="B2036" s="3" t="s">
        <v>478</v>
      </c>
      <c r="C2036" s="3" t="s">
        <v>16173</v>
      </c>
      <c r="D2036" s="3" t="s">
        <v>95</v>
      </c>
      <c r="E2036" s="3" t="s">
        <v>16172</v>
      </c>
      <c r="F2036" s="3" t="s">
        <v>29</v>
      </c>
      <c r="G2036" s="3">
        <v>2007</v>
      </c>
      <c r="H2036" s="3" t="s">
        <v>22118</v>
      </c>
      <c r="I2036" s="3">
        <v>218</v>
      </c>
      <c r="J2036" s="3" t="s">
        <v>21101</v>
      </c>
      <c r="K2036" s="3" t="s">
        <v>1</v>
      </c>
      <c r="L2036" s="9">
        <v>45440</v>
      </c>
      <c r="M2036" s="9">
        <v>45560</v>
      </c>
      <c r="N2036" s="3">
        <v>175</v>
      </c>
      <c r="O2036" s="3" t="s">
        <v>21105</v>
      </c>
      <c r="P2036" s="3" t="s">
        <v>21114</v>
      </c>
      <c r="Q2036" s="3">
        <v>287</v>
      </c>
      <c r="R2036" s="8" t="str">
        <f t="shared" si="31"/>
        <v>*287*</v>
      </c>
    </row>
    <row r="2037" spans="1:18" ht="19.8">
      <c r="A2037" s="3" t="s">
        <v>16171</v>
      </c>
      <c r="B2037" s="3" t="s">
        <v>7</v>
      </c>
      <c r="C2037" s="3" t="s">
        <v>570</v>
      </c>
      <c r="D2037" s="3" t="s">
        <v>5</v>
      </c>
      <c r="E2037" s="3" t="s">
        <v>16170</v>
      </c>
      <c r="F2037" s="3" t="s">
        <v>48</v>
      </c>
      <c r="G2037" s="3">
        <v>2014</v>
      </c>
      <c r="H2037" s="3" t="s">
        <v>22118</v>
      </c>
      <c r="I2037" s="3">
        <v>478</v>
      </c>
      <c r="J2037" s="3" t="s">
        <v>21093</v>
      </c>
      <c r="K2037" s="3" t="s">
        <v>1</v>
      </c>
      <c r="L2037" s="9">
        <v>45116</v>
      </c>
      <c r="M2037" s="9">
        <v>45334</v>
      </c>
      <c r="N2037" s="3">
        <v>360</v>
      </c>
      <c r="O2037" s="3" t="s">
        <v>21106</v>
      </c>
      <c r="P2037" s="3" t="s">
        <v>21113</v>
      </c>
      <c r="Q2037" s="3">
        <v>432</v>
      </c>
      <c r="R2037" s="8" t="str">
        <f t="shared" si="31"/>
        <v>*432*</v>
      </c>
    </row>
    <row r="2038" spans="1:18" ht="19.8">
      <c r="A2038" s="3" t="s">
        <v>16169</v>
      </c>
      <c r="B2038" s="3" t="s">
        <v>433</v>
      </c>
      <c r="C2038" s="3" t="s">
        <v>16168</v>
      </c>
      <c r="D2038" s="3" t="s">
        <v>123</v>
      </c>
      <c r="E2038" s="3" t="s">
        <v>16167</v>
      </c>
      <c r="F2038" s="3" t="s">
        <v>9</v>
      </c>
      <c r="G2038" s="3">
        <v>2024</v>
      </c>
      <c r="H2038" s="3" t="s">
        <v>22116</v>
      </c>
      <c r="I2038" s="3">
        <v>386</v>
      </c>
      <c r="J2038" s="3" t="s">
        <v>21090</v>
      </c>
      <c r="K2038" s="3" t="s">
        <v>0</v>
      </c>
      <c r="N2038" s="3">
        <v>345</v>
      </c>
      <c r="O2038" s="3" t="s">
        <v>21106</v>
      </c>
      <c r="P2038" s="3" t="s">
        <v>21112</v>
      </c>
      <c r="Q2038" s="3">
        <v>124</v>
      </c>
      <c r="R2038" s="8" t="str">
        <f t="shared" si="31"/>
        <v>*124*</v>
      </c>
    </row>
    <row r="2039" spans="1:18" ht="19.8">
      <c r="A2039" s="3" t="s">
        <v>16166</v>
      </c>
      <c r="B2039" s="3" t="s">
        <v>151</v>
      </c>
      <c r="C2039" s="3" t="s">
        <v>16165</v>
      </c>
      <c r="D2039" s="3" t="s">
        <v>82</v>
      </c>
      <c r="E2039" s="3" t="s">
        <v>16164</v>
      </c>
      <c r="F2039" s="3" t="s">
        <v>29</v>
      </c>
      <c r="G2039" s="3">
        <v>2017</v>
      </c>
      <c r="H2039" s="3" t="s">
        <v>22118</v>
      </c>
      <c r="I2039" s="3">
        <v>357</v>
      </c>
      <c r="J2039" s="3" t="s">
        <v>21096</v>
      </c>
      <c r="K2039" s="3" t="s">
        <v>0</v>
      </c>
      <c r="N2039" s="3">
        <v>1175</v>
      </c>
      <c r="O2039" s="3" t="s">
        <v>21105</v>
      </c>
      <c r="P2039" s="3" t="s">
        <v>21113</v>
      </c>
      <c r="Q2039" s="3">
        <v>434</v>
      </c>
      <c r="R2039" s="8" t="str">
        <f t="shared" si="31"/>
        <v>*434*</v>
      </c>
    </row>
    <row r="2040" spans="1:18" ht="19.8">
      <c r="A2040" s="3" t="s">
        <v>16163</v>
      </c>
      <c r="B2040" s="3" t="s">
        <v>27</v>
      </c>
      <c r="C2040" s="3" t="s">
        <v>8346</v>
      </c>
      <c r="D2040" s="3" t="s">
        <v>25</v>
      </c>
      <c r="E2040" s="3" t="s">
        <v>16162</v>
      </c>
      <c r="F2040" s="3" t="s">
        <v>48</v>
      </c>
      <c r="G2040" s="3">
        <v>2013</v>
      </c>
      <c r="H2040" s="3" t="s">
        <v>22117</v>
      </c>
      <c r="I2040" s="3">
        <v>405</v>
      </c>
      <c r="J2040" s="3" t="s">
        <v>21095</v>
      </c>
      <c r="K2040" s="3" t="s">
        <v>0</v>
      </c>
      <c r="N2040" s="3">
        <v>1225</v>
      </c>
      <c r="O2040" s="3" t="s">
        <v>25</v>
      </c>
      <c r="P2040" s="3" t="s">
        <v>21114</v>
      </c>
      <c r="Q2040" s="3">
        <v>391</v>
      </c>
      <c r="R2040" s="8" t="str">
        <f t="shared" si="31"/>
        <v>*391*</v>
      </c>
    </row>
    <row r="2041" spans="1:18" ht="19.8">
      <c r="A2041" s="3" t="s">
        <v>16161</v>
      </c>
      <c r="B2041" s="3" t="s">
        <v>22</v>
      </c>
      <c r="C2041" s="3" t="s">
        <v>16160</v>
      </c>
      <c r="D2041" s="3" t="s">
        <v>5</v>
      </c>
      <c r="E2041" s="3" t="s">
        <v>16159</v>
      </c>
      <c r="F2041" s="3" t="s">
        <v>29</v>
      </c>
      <c r="G2041" s="3">
        <v>2011</v>
      </c>
      <c r="H2041" s="3" t="s">
        <v>22116</v>
      </c>
      <c r="I2041" s="3">
        <v>257</v>
      </c>
      <c r="J2041" s="3" t="s">
        <v>21087</v>
      </c>
      <c r="K2041" s="3" t="s">
        <v>0</v>
      </c>
      <c r="N2041" s="3">
        <v>1320</v>
      </c>
      <c r="O2041" s="3" t="s">
        <v>21106</v>
      </c>
      <c r="P2041" s="3" t="s">
        <v>21114</v>
      </c>
      <c r="Q2041" s="3">
        <v>288</v>
      </c>
      <c r="R2041" s="8" t="str">
        <f t="shared" si="31"/>
        <v>*288*</v>
      </c>
    </row>
    <row r="2042" spans="1:18" ht="19.8">
      <c r="A2042" s="3" t="s">
        <v>16158</v>
      </c>
      <c r="B2042" s="3" t="s">
        <v>478</v>
      </c>
      <c r="C2042" s="3" t="s">
        <v>16157</v>
      </c>
      <c r="D2042" s="3" t="s">
        <v>95</v>
      </c>
      <c r="E2042" s="3" t="s">
        <v>16156</v>
      </c>
      <c r="F2042" s="3" t="s">
        <v>9</v>
      </c>
      <c r="G2042" s="3">
        <v>2020</v>
      </c>
      <c r="H2042" s="3" t="s">
        <v>22116</v>
      </c>
      <c r="I2042" s="3">
        <v>374</v>
      </c>
      <c r="J2042" s="3" t="s">
        <v>21097</v>
      </c>
      <c r="K2042" s="3" t="s">
        <v>1</v>
      </c>
      <c r="L2042" s="9">
        <v>45070</v>
      </c>
      <c r="M2042" s="9">
        <v>45492</v>
      </c>
      <c r="N2042" s="3">
        <v>1560</v>
      </c>
      <c r="O2042" s="3" t="s">
        <v>21105</v>
      </c>
      <c r="P2042" s="3" t="s">
        <v>21114</v>
      </c>
      <c r="Q2042" s="3">
        <v>420</v>
      </c>
      <c r="R2042" s="8" t="str">
        <f t="shared" si="31"/>
        <v>*420*</v>
      </c>
    </row>
    <row r="2043" spans="1:18" ht="19.8">
      <c r="A2043" s="3" t="s">
        <v>16155</v>
      </c>
      <c r="B2043" s="3" t="s">
        <v>147</v>
      </c>
      <c r="C2043" s="3" t="s">
        <v>16154</v>
      </c>
      <c r="D2043" s="3" t="s">
        <v>5</v>
      </c>
      <c r="E2043" s="3" t="s">
        <v>16153</v>
      </c>
      <c r="F2043" s="3" t="s">
        <v>48</v>
      </c>
      <c r="G2043" s="3">
        <v>2007</v>
      </c>
      <c r="H2043" s="3" t="s">
        <v>22116</v>
      </c>
      <c r="I2043" s="3">
        <v>124</v>
      </c>
      <c r="J2043" s="3" t="s">
        <v>21089</v>
      </c>
      <c r="K2043" s="3" t="s">
        <v>0</v>
      </c>
      <c r="N2043" s="3">
        <v>325</v>
      </c>
      <c r="O2043" s="3" t="s">
        <v>21106</v>
      </c>
      <c r="P2043" s="3" t="s">
        <v>21111</v>
      </c>
      <c r="Q2043" s="3">
        <v>412</v>
      </c>
      <c r="R2043" s="8" t="str">
        <f t="shared" si="31"/>
        <v>*412*</v>
      </c>
    </row>
    <row r="2044" spans="1:18" ht="19.8">
      <c r="A2044" s="3" t="s">
        <v>16152</v>
      </c>
      <c r="B2044" s="3" t="s">
        <v>84</v>
      </c>
      <c r="C2044" s="3" t="s">
        <v>16151</v>
      </c>
      <c r="D2044" s="3" t="s">
        <v>82</v>
      </c>
      <c r="E2044" s="3" t="s">
        <v>16150</v>
      </c>
      <c r="F2044" s="3" t="s">
        <v>29</v>
      </c>
      <c r="G2044" s="3">
        <v>2016</v>
      </c>
      <c r="H2044" s="3" t="s">
        <v>22118</v>
      </c>
      <c r="I2044" s="3">
        <v>279</v>
      </c>
      <c r="J2044" s="3" t="s">
        <v>21092</v>
      </c>
      <c r="K2044" s="3" t="s">
        <v>1</v>
      </c>
      <c r="L2044" s="9">
        <v>45360</v>
      </c>
      <c r="M2044" s="9">
        <v>45408</v>
      </c>
      <c r="N2044" s="3">
        <v>1370</v>
      </c>
      <c r="O2044" s="3" t="s">
        <v>21105</v>
      </c>
      <c r="P2044" s="3" t="s">
        <v>21112</v>
      </c>
      <c r="Q2044" s="3">
        <v>194</v>
      </c>
      <c r="R2044" s="8" t="str">
        <f t="shared" si="31"/>
        <v>*194*</v>
      </c>
    </row>
    <row r="2045" spans="1:18" ht="19.8">
      <c r="A2045" s="3" t="s">
        <v>16149</v>
      </c>
      <c r="B2045" s="3" t="s">
        <v>22</v>
      </c>
      <c r="C2045" s="3" t="s">
        <v>16148</v>
      </c>
      <c r="D2045" s="3" t="s">
        <v>5</v>
      </c>
      <c r="E2045" s="3" t="s">
        <v>16147</v>
      </c>
      <c r="F2045" s="3" t="s">
        <v>15</v>
      </c>
      <c r="G2045" s="3">
        <v>2019</v>
      </c>
      <c r="H2045" s="3" t="s">
        <v>22116</v>
      </c>
      <c r="I2045" s="3">
        <v>81</v>
      </c>
      <c r="J2045" s="3" t="s">
        <v>21093</v>
      </c>
      <c r="K2045" s="3" t="s">
        <v>0</v>
      </c>
      <c r="N2045" s="3">
        <v>2430</v>
      </c>
      <c r="O2045" s="3" t="s">
        <v>21106</v>
      </c>
      <c r="P2045" s="3" t="s">
        <v>21114</v>
      </c>
      <c r="Q2045" s="3">
        <v>132</v>
      </c>
      <c r="R2045" s="8" t="str">
        <f t="shared" si="31"/>
        <v>*132*</v>
      </c>
    </row>
    <row r="2046" spans="1:18" ht="19.8">
      <c r="A2046" s="3" t="s">
        <v>16146</v>
      </c>
      <c r="B2046" s="3" t="s">
        <v>56</v>
      </c>
      <c r="C2046" s="3" t="s">
        <v>16145</v>
      </c>
      <c r="D2046" s="3" t="s">
        <v>50</v>
      </c>
      <c r="E2046" s="3" t="s">
        <v>16144</v>
      </c>
      <c r="F2046" s="3" t="s">
        <v>3</v>
      </c>
      <c r="G2046" s="3">
        <v>2007</v>
      </c>
      <c r="H2046" s="3" t="s">
        <v>22118</v>
      </c>
      <c r="I2046" s="3">
        <v>484</v>
      </c>
      <c r="J2046" s="3" t="s">
        <v>21101</v>
      </c>
      <c r="K2046" s="3" t="s">
        <v>0</v>
      </c>
      <c r="N2046" s="3">
        <v>880</v>
      </c>
      <c r="O2046" s="3" t="s">
        <v>21106</v>
      </c>
      <c r="P2046" s="3" t="s">
        <v>21114</v>
      </c>
      <c r="Q2046" s="3">
        <v>286</v>
      </c>
      <c r="R2046" s="8" t="str">
        <f t="shared" si="31"/>
        <v>*286*</v>
      </c>
    </row>
    <row r="2047" spans="1:18" ht="19.8">
      <c r="A2047" s="3" t="s">
        <v>16143</v>
      </c>
      <c r="B2047" s="3" t="s">
        <v>455</v>
      </c>
      <c r="C2047" s="3" t="s">
        <v>16142</v>
      </c>
      <c r="D2047" s="3" t="s">
        <v>14</v>
      </c>
      <c r="E2047" s="3" t="s">
        <v>16141</v>
      </c>
      <c r="F2047" s="3" t="s">
        <v>77</v>
      </c>
      <c r="G2047" s="3">
        <v>2024</v>
      </c>
      <c r="H2047" s="3" t="s">
        <v>22118</v>
      </c>
      <c r="I2047" s="3">
        <v>170</v>
      </c>
      <c r="J2047" s="3" t="s">
        <v>21099</v>
      </c>
      <c r="K2047" s="3" t="s">
        <v>1</v>
      </c>
      <c r="L2047" s="9">
        <v>45402</v>
      </c>
      <c r="M2047" s="9">
        <v>45520</v>
      </c>
      <c r="N2047" s="3">
        <v>1620</v>
      </c>
      <c r="O2047" s="3" t="s">
        <v>21106</v>
      </c>
      <c r="P2047" s="3" t="s">
        <v>21111</v>
      </c>
      <c r="Q2047" s="3">
        <v>231</v>
      </c>
      <c r="R2047" s="8" t="str">
        <f t="shared" si="31"/>
        <v>*231*</v>
      </c>
    </row>
    <row r="2048" spans="1:18" ht="19.8">
      <c r="A2048" s="3" t="s">
        <v>16140</v>
      </c>
      <c r="B2048" s="3" t="s">
        <v>151</v>
      </c>
      <c r="C2048" s="3" t="s">
        <v>16139</v>
      </c>
      <c r="D2048" s="3" t="s">
        <v>82</v>
      </c>
      <c r="E2048" s="3" t="s">
        <v>16138</v>
      </c>
      <c r="F2048" s="3" t="s">
        <v>77</v>
      </c>
      <c r="G2048" s="3">
        <v>2019</v>
      </c>
      <c r="H2048" s="3" t="s">
        <v>22118</v>
      </c>
      <c r="I2048" s="3">
        <v>297</v>
      </c>
      <c r="J2048" s="3" t="s">
        <v>21092</v>
      </c>
      <c r="K2048" s="3" t="s">
        <v>0</v>
      </c>
      <c r="N2048" s="3">
        <v>1445</v>
      </c>
      <c r="O2048" s="3" t="s">
        <v>21105</v>
      </c>
      <c r="P2048" s="3" t="s">
        <v>21111</v>
      </c>
      <c r="Q2048" s="3">
        <v>373</v>
      </c>
      <c r="R2048" s="8" t="str">
        <f t="shared" si="31"/>
        <v>*373*</v>
      </c>
    </row>
    <row r="2049" spans="1:18" ht="19.8">
      <c r="A2049" s="3" t="s">
        <v>16137</v>
      </c>
      <c r="B2049" s="3" t="s">
        <v>344</v>
      </c>
      <c r="C2049" s="3" t="s">
        <v>16136</v>
      </c>
      <c r="D2049" s="3" t="s">
        <v>82</v>
      </c>
      <c r="E2049" s="3" t="s">
        <v>16135</v>
      </c>
      <c r="F2049" s="3" t="s">
        <v>29</v>
      </c>
      <c r="G2049" s="3">
        <v>2013</v>
      </c>
      <c r="H2049" s="3" t="s">
        <v>22117</v>
      </c>
      <c r="I2049" s="3">
        <v>105</v>
      </c>
      <c r="J2049" s="3" t="s">
        <v>21096</v>
      </c>
      <c r="K2049" s="3" t="s">
        <v>1</v>
      </c>
      <c r="L2049" s="9">
        <v>45711</v>
      </c>
      <c r="M2049" s="9">
        <v>45712</v>
      </c>
      <c r="N2049" s="3">
        <v>185</v>
      </c>
      <c r="O2049" s="3" t="s">
        <v>21105</v>
      </c>
      <c r="P2049" s="3" t="s">
        <v>21112</v>
      </c>
      <c r="Q2049" s="3">
        <v>349</v>
      </c>
      <c r="R2049" s="8" t="str">
        <f t="shared" si="31"/>
        <v>*349*</v>
      </c>
    </row>
    <row r="2050" spans="1:18" ht="19.8">
      <c r="A2050" s="3" t="s">
        <v>16134</v>
      </c>
      <c r="B2050" s="3" t="s">
        <v>266</v>
      </c>
      <c r="C2050" s="3" t="s">
        <v>16133</v>
      </c>
      <c r="D2050" s="3" t="s">
        <v>141</v>
      </c>
      <c r="E2050" s="3" t="s">
        <v>16132</v>
      </c>
      <c r="F2050" s="3" t="s">
        <v>9</v>
      </c>
      <c r="G2050" s="3">
        <v>2022</v>
      </c>
      <c r="H2050" s="3" t="s">
        <v>22117</v>
      </c>
      <c r="I2050" s="3">
        <v>334</v>
      </c>
      <c r="J2050" s="3" t="s">
        <v>21098</v>
      </c>
      <c r="K2050" s="3" t="s">
        <v>0</v>
      </c>
      <c r="N2050" s="3">
        <v>1770</v>
      </c>
      <c r="O2050" s="3" t="s">
        <v>25</v>
      </c>
      <c r="P2050" s="3" t="s">
        <v>21111</v>
      </c>
      <c r="Q2050" s="3">
        <v>445</v>
      </c>
      <c r="R2050" s="8" t="str">
        <f t="shared" si="31"/>
        <v>*445*</v>
      </c>
    </row>
    <row r="2051" spans="1:18" ht="19.8">
      <c r="A2051" s="3" t="s">
        <v>16131</v>
      </c>
      <c r="B2051" s="3" t="s">
        <v>125</v>
      </c>
      <c r="C2051" s="3" t="s">
        <v>16130</v>
      </c>
      <c r="D2051" s="3" t="s">
        <v>123</v>
      </c>
      <c r="E2051" s="3" t="s">
        <v>16129</v>
      </c>
      <c r="F2051" s="3" t="s">
        <v>15</v>
      </c>
      <c r="G2051" s="3">
        <v>2013</v>
      </c>
      <c r="H2051" s="3" t="s">
        <v>22117</v>
      </c>
      <c r="I2051" s="3">
        <v>309</v>
      </c>
      <c r="J2051" s="3" t="s">
        <v>21084</v>
      </c>
      <c r="K2051" s="3" t="s">
        <v>1</v>
      </c>
      <c r="L2051" s="9">
        <v>45545</v>
      </c>
      <c r="M2051" s="9">
        <v>45572</v>
      </c>
      <c r="N2051" s="3">
        <v>1945</v>
      </c>
      <c r="O2051" s="3" t="s">
        <v>21106</v>
      </c>
      <c r="P2051" s="3" t="s">
        <v>21114</v>
      </c>
      <c r="Q2051" s="3">
        <v>383</v>
      </c>
      <c r="R2051" s="8" t="str">
        <f t="shared" si="31"/>
        <v>*383*</v>
      </c>
    </row>
    <row r="2052" spans="1:18" ht="19.8">
      <c r="A2052" s="3" t="s">
        <v>16128</v>
      </c>
      <c r="B2052" s="3" t="s">
        <v>52</v>
      </c>
      <c r="C2052" s="3" t="s">
        <v>16127</v>
      </c>
      <c r="D2052" s="3" t="s">
        <v>50</v>
      </c>
      <c r="E2052" s="3" t="s">
        <v>16126</v>
      </c>
      <c r="F2052" s="3" t="s">
        <v>29</v>
      </c>
      <c r="G2052" s="3">
        <v>2005</v>
      </c>
      <c r="H2052" s="3" t="s">
        <v>22117</v>
      </c>
      <c r="I2052" s="3">
        <v>148</v>
      </c>
      <c r="J2052" s="3" t="s">
        <v>21100</v>
      </c>
      <c r="K2052" s="3" t="s">
        <v>1</v>
      </c>
      <c r="L2052" s="9">
        <v>45465</v>
      </c>
      <c r="M2052" s="9">
        <v>45514</v>
      </c>
      <c r="N2052" s="3">
        <v>660</v>
      </c>
      <c r="O2052" s="3" t="s">
        <v>21106</v>
      </c>
      <c r="P2052" s="3" t="s">
        <v>21111</v>
      </c>
      <c r="Q2052" s="3">
        <v>346</v>
      </c>
      <c r="R2052" s="8" t="str">
        <f t="shared" ref="R2052:R2115" si="32">"*"&amp;Q2052&amp;"*"</f>
        <v>*346*</v>
      </c>
    </row>
    <row r="2053" spans="1:18" ht="19.8">
      <c r="A2053" s="3" t="s">
        <v>16125</v>
      </c>
      <c r="B2053" s="3" t="s">
        <v>108</v>
      </c>
      <c r="C2053" s="3" t="s">
        <v>16124</v>
      </c>
      <c r="D2053" s="3" t="s">
        <v>63</v>
      </c>
      <c r="E2053" s="3" t="s">
        <v>16123</v>
      </c>
      <c r="F2053" s="3" t="s">
        <v>48</v>
      </c>
      <c r="G2053" s="3">
        <v>2024</v>
      </c>
      <c r="H2053" s="3" t="s">
        <v>22118</v>
      </c>
      <c r="I2053" s="3">
        <v>91</v>
      </c>
      <c r="J2053" s="3" t="s">
        <v>21100</v>
      </c>
      <c r="K2053" s="3" t="s">
        <v>1</v>
      </c>
      <c r="L2053" s="9">
        <v>45205</v>
      </c>
      <c r="M2053" s="9">
        <v>45619</v>
      </c>
      <c r="N2053" s="3">
        <v>1300</v>
      </c>
      <c r="O2053" s="3" t="s">
        <v>21106</v>
      </c>
      <c r="P2053" s="3" t="s">
        <v>21112</v>
      </c>
      <c r="Q2053" s="3">
        <v>235</v>
      </c>
      <c r="R2053" s="8" t="str">
        <f t="shared" si="32"/>
        <v>*235*</v>
      </c>
    </row>
    <row r="2054" spans="1:18" ht="19.8">
      <c r="A2054" s="3" t="s">
        <v>16122</v>
      </c>
      <c r="B2054" s="3" t="s">
        <v>196</v>
      </c>
      <c r="C2054" s="3" t="s">
        <v>16121</v>
      </c>
      <c r="D2054" s="3" t="s">
        <v>36</v>
      </c>
      <c r="E2054" s="3" t="s">
        <v>16120</v>
      </c>
      <c r="F2054" s="3" t="s">
        <v>3</v>
      </c>
      <c r="G2054" s="3">
        <v>2019</v>
      </c>
      <c r="H2054" s="3" t="s">
        <v>22118</v>
      </c>
      <c r="I2054" s="3">
        <v>85</v>
      </c>
      <c r="J2054" s="3" t="s">
        <v>21095</v>
      </c>
      <c r="K2054" s="3" t="s">
        <v>0</v>
      </c>
      <c r="N2054" s="3">
        <v>1565</v>
      </c>
      <c r="O2054" s="3" t="s">
        <v>21106</v>
      </c>
      <c r="P2054" s="3" t="s">
        <v>21111</v>
      </c>
      <c r="Q2054" s="3">
        <v>336</v>
      </c>
      <c r="R2054" s="8" t="str">
        <f t="shared" si="32"/>
        <v>*336*</v>
      </c>
    </row>
    <row r="2055" spans="1:18" ht="19.8">
      <c r="A2055" s="3" t="s">
        <v>16119</v>
      </c>
      <c r="B2055" s="3" t="s">
        <v>143</v>
      </c>
      <c r="C2055" s="3" t="s">
        <v>16118</v>
      </c>
      <c r="D2055" s="3" t="s">
        <v>141</v>
      </c>
      <c r="E2055" s="3" t="s">
        <v>16117</v>
      </c>
      <c r="F2055" s="3" t="s">
        <v>15</v>
      </c>
      <c r="G2055" s="3">
        <v>2005</v>
      </c>
      <c r="H2055" s="3" t="s">
        <v>22116</v>
      </c>
      <c r="I2055" s="3">
        <v>462</v>
      </c>
      <c r="J2055" s="3" t="s">
        <v>21102</v>
      </c>
      <c r="K2055" s="3" t="s">
        <v>0</v>
      </c>
      <c r="N2055" s="3">
        <v>970</v>
      </c>
      <c r="O2055" s="3" t="s">
        <v>25</v>
      </c>
      <c r="P2055" s="3" t="s">
        <v>21112</v>
      </c>
      <c r="Q2055" s="3">
        <v>348</v>
      </c>
      <c r="R2055" s="8" t="str">
        <f t="shared" si="32"/>
        <v>*348*</v>
      </c>
    </row>
    <row r="2056" spans="1:18" ht="19.8">
      <c r="A2056" s="3" t="s">
        <v>16116</v>
      </c>
      <c r="B2056" s="3" t="s">
        <v>7</v>
      </c>
      <c r="C2056" s="3" t="s">
        <v>16115</v>
      </c>
      <c r="D2056" s="3" t="s">
        <v>5</v>
      </c>
      <c r="E2056" s="3" t="s">
        <v>16114</v>
      </c>
      <c r="F2056" s="3" t="s">
        <v>3</v>
      </c>
      <c r="G2056" s="3">
        <v>2013</v>
      </c>
      <c r="H2056" s="3" t="s">
        <v>22118</v>
      </c>
      <c r="I2056" s="3">
        <v>99</v>
      </c>
      <c r="J2056" s="3" t="s">
        <v>21091</v>
      </c>
      <c r="K2056" s="3" t="s">
        <v>1</v>
      </c>
      <c r="L2056" s="9">
        <v>45013</v>
      </c>
      <c r="M2056" s="9">
        <v>45248</v>
      </c>
      <c r="N2056" s="3">
        <v>1970</v>
      </c>
      <c r="O2056" s="3" t="s">
        <v>21106</v>
      </c>
      <c r="P2056" s="3" t="s">
        <v>21112</v>
      </c>
      <c r="Q2056" s="3">
        <v>293</v>
      </c>
      <c r="R2056" s="8" t="str">
        <f t="shared" si="32"/>
        <v>*293*</v>
      </c>
    </row>
    <row r="2057" spans="1:18" ht="19.8">
      <c r="A2057" s="3" t="s">
        <v>16113</v>
      </c>
      <c r="B2057" s="3" t="s">
        <v>38</v>
      </c>
      <c r="C2057" s="3" t="s">
        <v>16112</v>
      </c>
      <c r="D2057" s="3" t="s">
        <v>36</v>
      </c>
      <c r="E2057" s="3" t="s">
        <v>16111</v>
      </c>
      <c r="F2057" s="3" t="s">
        <v>48</v>
      </c>
      <c r="G2057" s="3">
        <v>2009</v>
      </c>
      <c r="H2057" s="3" t="s">
        <v>22118</v>
      </c>
      <c r="I2057" s="3">
        <v>180</v>
      </c>
      <c r="J2057" s="3" t="s">
        <v>21093</v>
      </c>
      <c r="K2057" s="3" t="s">
        <v>1</v>
      </c>
      <c r="L2057" s="9">
        <v>45554</v>
      </c>
      <c r="M2057" s="9">
        <v>45642</v>
      </c>
      <c r="N2057" s="3">
        <v>855</v>
      </c>
      <c r="O2057" s="3" t="s">
        <v>21106</v>
      </c>
      <c r="P2057" s="3" t="s">
        <v>21112</v>
      </c>
      <c r="Q2057" s="3">
        <v>428</v>
      </c>
      <c r="R2057" s="8" t="str">
        <f t="shared" si="32"/>
        <v>*428*</v>
      </c>
    </row>
    <row r="2058" spans="1:18" ht="19.8">
      <c r="A2058" s="3" t="s">
        <v>16110</v>
      </c>
      <c r="B2058" s="3" t="s">
        <v>22</v>
      </c>
      <c r="C2058" s="3" t="s">
        <v>16109</v>
      </c>
      <c r="D2058" s="3" t="s">
        <v>5</v>
      </c>
      <c r="E2058" s="3" t="s">
        <v>16108</v>
      </c>
      <c r="F2058" s="3" t="s">
        <v>48</v>
      </c>
      <c r="G2058" s="3">
        <v>2007</v>
      </c>
      <c r="H2058" s="3" t="s">
        <v>22118</v>
      </c>
      <c r="I2058" s="3">
        <v>459</v>
      </c>
      <c r="J2058" s="3" t="s">
        <v>21092</v>
      </c>
      <c r="K2058" s="3" t="s">
        <v>0</v>
      </c>
      <c r="N2058" s="3">
        <v>375</v>
      </c>
      <c r="O2058" s="3" t="s">
        <v>21106</v>
      </c>
      <c r="P2058" s="3" t="s">
        <v>21111</v>
      </c>
      <c r="Q2058" s="3">
        <v>428</v>
      </c>
      <c r="R2058" s="8" t="str">
        <f t="shared" si="32"/>
        <v>*428*</v>
      </c>
    </row>
    <row r="2059" spans="1:18" ht="19.8">
      <c r="A2059" s="3" t="s">
        <v>16107</v>
      </c>
      <c r="B2059" s="3" t="s">
        <v>92</v>
      </c>
      <c r="C2059" s="3" t="s">
        <v>16106</v>
      </c>
      <c r="D2059" s="3" t="s">
        <v>25</v>
      </c>
      <c r="E2059" s="3" t="s">
        <v>16105</v>
      </c>
      <c r="F2059" s="3" t="s">
        <v>3</v>
      </c>
      <c r="G2059" s="3">
        <v>2019</v>
      </c>
      <c r="H2059" s="3" t="s">
        <v>22117</v>
      </c>
      <c r="I2059" s="3">
        <v>90</v>
      </c>
      <c r="J2059" s="3" t="s">
        <v>21086</v>
      </c>
      <c r="K2059" s="3" t="s">
        <v>0</v>
      </c>
      <c r="N2059" s="3">
        <v>1855</v>
      </c>
      <c r="O2059" s="3" t="s">
        <v>25</v>
      </c>
      <c r="P2059" s="3" t="s">
        <v>21114</v>
      </c>
      <c r="Q2059" s="3">
        <v>399</v>
      </c>
      <c r="R2059" s="8" t="str">
        <f t="shared" si="32"/>
        <v>*399*</v>
      </c>
    </row>
    <row r="2060" spans="1:18" ht="19.8">
      <c r="A2060" s="3" t="s">
        <v>16104</v>
      </c>
      <c r="B2060" s="3" t="s">
        <v>38</v>
      </c>
      <c r="C2060" s="3" t="s">
        <v>16103</v>
      </c>
      <c r="D2060" s="3" t="s">
        <v>36</v>
      </c>
      <c r="E2060" s="3" t="s">
        <v>16102</v>
      </c>
      <c r="F2060" s="3" t="s">
        <v>77</v>
      </c>
      <c r="G2060" s="3">
        <v>2016</v>
      </c>
      <c r="H2060" s="3" t="s">
        <v>22117</v>
      </c>
      <c r="I2060" s="3">
        <v>403</v>
      </c>
      <c r="J2060" s="3" t="s">
        <v>21083</v>
      </c>
      <c r="K2060" s="3" t="s">
        <v>0</v>
      </c>
      <c r="N2060" s="3">
        <v>2005</v>
      </c>
      <c r="O2060" s="3" t="s">
        <v>21106</v>
      </c>
      <c r="P2060" s="3" t="s">
        <v>21113</v>
      </c>
      <c r="Q2060" s="3">
        <v>283</v>
      </c>
      <c r="R2060" s="8" t="str">
        <f t="shared" si="32"/>
        <v>*283*</v>
      </c>
    </row>
    <row r="2061" spans="1:18" ht="19.8">
      <c r="A2061" s="3" t="s">
        <v>16101</v>
      </c>
      <c r="B2061" s="3" t="s">
        <v>33</v>
      </c>
      <c r="C2061" s="3" t="s">
        <v>16100</v>
      </c>
      <c r="D2061" s="3" t="s">
        <v>31</v>
      </c>
      <c r="E2061" s="3" t="s">
        <v>16099</v>
      </c>
      <c r="F2061" s="3" t="s">
        <v>77</v>
      </c>
      <c r="G2061" s="3">
        <v>2006</v>
      </c>
      <c r="H2061" s="3" t="s">
        <v>22117</v>
      </c>
      <c r="I2061" s="3">
        <v>448</v>
      </c>
      <c r="J2061" s="3" t="s">
        <v>21083</v>
      </c>
      <c r="K2061" s="3" t="s">
        <v>1</v>
      </c>
      <c r="L2061" s="9">
        <v>45285</v>
      </c>
      <c r="M2061" s="9">
        <v>45576</v>
      </c>
      <c r="N2061" s="3">
        <v>1325</v>
      </c>
      <c r="O2061" s="3" t="s">
        <v>21106</v>
      </c>
      <c r="P2061" s="3" t="s">
        <v>21112</v>
      </c>
      <c r="Q2061" s="3">
        <v>222</v>
      </c>
      <c r="R2061" s="8" t="str">
        <f t="shared" si="32"/>
        <v>*222*</v>
      </c>
    </row>
    <row r="2062" spans="1:18" ht="19.8">
      <c r="A2062" s="3" t="s">
        <v>16098</v>
      </c>
      <c r="B2062" s="3" t="s">
        <v>60</v>
      </c>
      <c r="C2062" s="3" t="s">
        <v>16097</v>
      </c>
      <c r="D2062" s="3" t="s">
        <v>41</v>
      </c>
      <c r="E2062" s="3" t="s">
        <v>16096</v>
      </c>
      <c r="F2062" s="3" t="s">
        <v>15</v>
      </c>
      <c r="G2062" s="3">
        <v>2021</v>
      </c>
      <c r="H2062" s="3" t="s">
        <v>22117</v>
      </c>
      <c r="I2062" s="3">
        <v>315</v>
      </c>
      <c r="J2062" s="3" t="s">
        <v>21089</v>
      </c>
      <c r="K2062" s="3" t="s">
        <v>1</v>
      </c>
      <c r="L2062" s="9">
        <v>45494</v>
      </c>
      <c r="M2062" s="9">
        <v>45688</v>
      </c>
      <c r="N2062" s="3">
        <v>1225</v>
      </c>
      <c r="O2062" s="3" t="s">
        <v>21106</v>
      </c>
      <c r="P2062" s="3" t="s">
        <v>21113</v>
      </c>
      <c r="Q2062" s="3">
        <v>267</v>
      </c>
      <c r="R2062" s="8" t="str">
        <f t="shared" si="32"/>
        <v>*267*</v>
      </c>
    </row>
    <row r="2063" spans="1:18" ht="19.8">
      <c r="A2063" s="3" t="s">
        <v>16095</v>
      </c>
      <c r="B2063" s="3" t="s">
        <v>143</v>
      </c>
      <c r="C2063" s="3" t="s">
        <v>16094</v>
      </c>
      <c r="D2063" s="3" t="s">
        <v>141</v>
      </c>
      <c r="E2063" s="3" t="s">
        <v>16093</v>
      </c>
      <c r="F2063" s="3" t="s">
        <v>9</v>
      </c>
      <c r="G2063" s="3">
        <v>2015</v>
      </c>
      <c r="H2063" s="3" t="s">
        <v>22118</v>
      </c>
      <c r="I2063" s="3">
        <v>114</v>
      </c>
      <c r="J2063" s="3" t="s">
        <v>21088</v>
      </c>
      <c r="K2063" s="3" t="s">
        <v>0</v>
      </c>
      <c r="N2063" s="3">
        <v>2195</v>
      </c>
      <c r="O2063" s="3" t="s">
        <v>25</v>
      </c>
      <c r="P2063" s="3" t="s">
        <v>21114</v>
      </c>
      <c r="Q2063" s="3">
        <v>439</v>
      </c>
      <c r="R2063" s="8" t="str">
        <f t="shared" si="32"/>
        <v>*439*</v>
      </c>
    </row>
    <row r="2064" spans="1:18" ht="19.8">
      <c r="A2064" s="3" t="s">
        <v>16092</v>
      </c>
      <c r="B2064" s="3" t="s">
        <v>426</v>
      </c>
      <c r="C2064" s="3" t="s">
        <v>11136</v>
      </c>
      <c r="D2064" s="3" t="s">
        <v>95</v>
      </c>
      <c r="E2064" s="3" t="s">
        <v>16091</v>
      </c>
      <c r="F2064" s="3" t="s">
        <v>29</v>
      </c>
      <c r="G2064" s="3">
        <v>2006</v>
      </c>
      <c r="H2064" s="3" t="s">
        <v>22118</v>
      </c>
      <c r="I2064" s="3">
        <v>315</v>
      </c>
      <c r="J2064" s="3" t="s">
        <v>21093</v>
      </c>
      <c r="K2064" s="3" t="s">
        <v>0</v>
      </c>
      <c r="N2064" s="3">
        <v>1990</v>
      </c>
      <c r="O2064" s="3" t="s">
        <v>21105</v>
      </c>
      <c r="P2064" s="3" t="s">
        <v>21114</v>
      </c>
      <c r="Q2064" s="3">
        <v>179</v>
      </c>
      <c r="R2064" s="8" t="str">
        <f t="shared" si="32"/>
        <v>*179*</v>
      </c>
    </row>
    <row r="2065" spans="1:18" ht="19.8">
      <c r="A2065" s="3" t="s">
        <v>16090</v>
      </c>
      <c r="B2065" s="3" t="s">
        <v>138</v>
      </c>
      <c r="C2065" s="3" t="s">
        <v>16089</v>
      </c>
      <c r="D2065" s="3" t="s">
        <v>2</v>
      </c>
      <c r="E2065" s="3" t="s">
        <v>16088</v>
      </c>
      <c r="F2065" s="3" t="s">
        <v>15</v>
      </c>
      <c r="G2065" s="3">
        <v>2011</v>
      </c>
      <c r="H2065" s="3" t="s">
        <v>22116</v>
      </c>
      <c r="I2065" s="3">
        <v>253</v>
      </c>
      <c r="J2065" s="3" t="s">
        <v>21092</v>
      </c>
      <c r="K2065" s="3" t="s">
        <v>1</v>
      </c>
      <c r="L2065" s="9">
        <v>45018</v>
      </c>
      <c r="M2065" s="9">
        <v>45031</v>
      </c>
      <c r="N2065" s="3">
        <v>1150</v>
      </c>
      <c r="O2065" s="3" t="s">
        <v>21073</v>
      </c>
      <c r="P2065" s="3" t="s">
        <v>21114</v>
      </c>
      <c r="Q2065" s="3">
        <v>116</v>
      </c>
      <c r="R2065" s="8" t="str">
        <f t="shared" si="32"/>
        <v>*116*</v>
      </c>
    </row>
    <row r="2066" spans="1:18" ht="19.8">
      <c r="A2066" s="3" t="s">
        <v>16087</v>
      </c>
      <c r="B2066" s="3" t="s">
        <v>60</v>
      </c>
      <c r="C2066" s="3" t="s">
        <v>16086</v>
      </c>
      <c r="D2066" s="3" t="s">
        <v>41</v>
      </c>
      <c r="E2066" s="3" t="s">
        <v>16085</v>
      </c>
      <c r="F2066" s="3" t="s">
        <v>48</v>
      </c>
      <c r="G2066" s="3">
        <v>2011</v>
      </c>
      <c r="H2066" s="3" t="s">
        <v>22118</v>
      </c>
      <c r="I2066" s="3">
        <v>180</v>
      </c>
      <c r="J2066" s="3" t="s">
        <v>21090</v>
      </c>
      <c r="K2066" s="3" t="s">
        <v>0</v>
      </c>
      <c r="N2066" s="3">
        <v>1930</v>
      </c>
      <c r="O2066" s="3" t="s">
        <v>21106</v>
      </c>
      <c r="P2066" s="3" t="s">
        <v>21111</v>
      </c>
      <c r="Q2066" s="3">
        <v>283</v>
      </c>
      <c r="R2066" s="8" t="str">
        <f t="shared" si="32"/>
        <v>*283*</v>
      </c>
    </row>
    <row r="2067" spans="1:18" ht="19.8">
      <c r="A2067" s="3" t="s">
        <v>16084</v>
      </c>
      <c r="B2067" s="3" t="s">
        <v>92</v>
      </c>
      <c r="C2067" s="3" t="s">
        <v>16083</v>
      </c>
      <c r="D2067" s="3" t="s">
        <v>25</v>
      </c>
      <c r="E2067" s="3" t="s">
        <v>16082</v>
      </c>
      <c r="F2067" s="3" t="s">
        <v>15</v>
      </c>
      <c r="G2067" s="3">
        <v>2018</v>
      </c>
      <c r="H2067" s="3" t="s">
        <v>22117</v>
      </c>
      <c r="I2067" s="3">
        <v>393</v>
      </c>
      <c r="J2067" s="3" t="s">
        <v>21088</v>
      </c>
      <c r="K2067" s="3" t="s">
        <v>0</v>
      </c>
      <c r="N2067" s="3">
        <v>1055</v>
      </c>
      <c r="O2067" s="3" t="s">
        <v>25</v>
      </c>
      <c r="P2067" s="3" t="s">
        <v>21112</v>
      </c>
      <c r="Q2067" s="3">
        <v>432</v>
      </c>
      <c r="R2067" s="8" t="str">
        <f t="shared" si="32"/>
        <v>*432*</v>
      </c>
    </row>
    <row r="2068" spans="1:18" ht="19.8">
      <c r="A2068" s="3" t="s">
        <v>16081</v>
      </c>
      <c r="B2068" s="3" t="s">
        <v>92</v>
      </c>
      <c r="C2068" s="3" t="s">
        <v>16080</v>
      </c>
      <c r="D2068" s="3" t="s">
        <v>25</v>
      </c>
      <c r="E2068" s="3" t="s">
        <v>16079</v>
      </c>
      <c r="F2068" s="3" t="s">
        <v>48</v>
      </c>
      <c r="G2068" s="3">
        <v>2024</v>
      </c>
      <c r="H2068" s="3" t="s">
        <v>22116</v>
      </c>
      <c r="I2068" s="3">
        <v>236</v>
      </c>
      <c r="J2068" s="3" t="s">
        <v>21095</v>
      </c>
      <c r="K2068" s="3" t="s">
        <v>1</v>
      </c>
      <c r="L2068" s="9">
        <v>45436</v>
      </c>
      <c r="M2068" s="9">
        <v>45554</v>
      </c>
      <c r="N2068" s="3">
        <v>1690</v>
      </c>
      <c r="O2068" s="3" t="s">
        <v>25</v>
      </c>
      <c r="P2068" s="3" t="s">
        <v>21114</v>
      </c>
      <c r="Q2068" s="3">
        <v>192</v>
      </c>
      <c r="R2068" s="8" t="str">
        <f t="shared" si="32"/>
        <v>*192*</v>
      </c>
    </row>
    <row r="2069" spans="1:18" ht="19.8">
      <c r="A2069" s="3" t="s">
        <v>16078</v>
      </c>
      <c r="B2069" s="3" t="s">
        <v>171</v>
      </c>
      <c r="C2069" s="3" t="s">
        <v>16077</v>
      </c>
      <c r="D2069" s="3" t="s">
        <v>141</v>
      </c>
      <c r="E2069" s="3" t="s">
        <v>16076</v>
      </c>
      <c r="F2069" s="3" t="s">
        <v>15</v>
      </c>
      <c r="G2069" s="3">
        <v>2019</v>
      </c>
      <c r="H2069" s="3" t="s">
        <v>22116</v>
      </c>
      <c r="I2069" s="3">
        <v>400</v>
      </c>
      <c r="J2069" s="3" t="s">
        <v>21085</v>
      </c>
      <c r="K2069" s="3" t="s">
        <v>1</v>
      </c>
      <c r="L2069" s="9">
        <v>45528</v>
      </c>
      <c r="M2069" s="9">
        <v>45640</v>
      </c>
      <c r="N2069" s="3">
        <v>1100</v>
      </c>
      <c r="O2069" s="3" t="s">
        <v>25</v>
      </c>
      <c r="P2069" s="3" t="s">
        <v>21114</v>
      </c>
      <c r="Q2069" s="3">
        <v>364</v>
      </c>
      <c r="R2069" s="8" t="str">
        <f t="shared" si="32"/>
        <v>*364*</v>
      </c>
    </row>
    <row r="2070" spans="1:18" ht="19.8">
      <c r="A2070" s="3" t="s">
        <v>16075</v>
      </c>
      <c r="B2070" s="3" t="s">
        <v>7</v>
      </c>
      <c r="C2070" s="3" t="s">
        <v>16074</v>
      </c>
      <c r="D2070" s="3" t="s">
        <v>5</v>
      </c>
      <c r="E2070" s="3" t="s">
        <v>16073</v>
      </c>
      <c r="F2070" s="3" t="s">
        <v>48</v>
      </c>
      <c r="G2070" s="3">
        <v>2019</v>
      </c>
      <c r="H2070" s="3" t="s">
        <v>22116</v>
      </c>
      <c r="I2070" s="3">
        <v>434</v>
      </c>
      <c r="J2070" s="3" t="s">
        <v>21089</v>
      </c>
      <c r="K2070" s="3" t="s">
        <v>1</v>
      </c>
      <c r="L2070" s="9">
        <v>45153</v>
      </c>
      <c r="M2070" s="9">
        <v>45219</v>
      </c>
      <c r="N2070" s="3">
        <v>1665</v>
      </c>
      <c r="O2070" s="3" t="s">
        <v>21106</v>
      </c>
      <c r="P2070" s="3" t="s">
        <v>21111</v>
      </c>
      <c r="Q2070" s="3">
        <v>204</v>
      </c>
      <c r="R2070" s="8" t="str">
        <f t="shared" si="32"/>
        <v>*204*</v>
      </c>
    </row>
    <row r="2071" spans="1:18" ht="19.8">
      <c r="A2071" s="3" t="s">
        <v>16072</v>
      </c>
      <c r="B2071" s="3" t="s">
        <v>155</v>
      </c>
      <c r="C2071" s="3" t="s">
        <v>16071</v>
      </c>
      <c r="D2071" s="3" t="s">
        <v>50</v>
      </c>
      <c r="E2071" s="3" t="s">
        <v>16070</v>
      </c>
      <c r="F2071" s="3" t="s">
        <v>48</v>
      </c>
      <c r="G2071" s="3">
        <v>2012</v>
      </c>
      <c r="H2071" s="3" t="s">
        <v>22118</v>
      </c>
      <c r="I2071" s="3">
        <v>122</v>
      </c>
      <c r="J2071" s="3" t="s">
        <v>21099</v>
      </c>
      <c r="K2071" s="3" t="s">
        <v>1</v>
      </c>
      <c r="L2071" s="9">
        <v>45414</v>
      </c>
      <c r="M2071" s="9">
        <v>45448</v>
      </c>
      <c r="N2071" s="3">
        <v>565</v>
      </c>
      <c r="O2071" s="3" t="s">
        <v>21106</v>
      </c>
      <c r="P2071" s="3" t="s">
        <v>21111</v>
      </c>
      <c r="Q2071" s="3">
        <v>297</v>
      </c>
      <c r="R2071" s="8" t="str">
        <f t="shared" si="32"/>
        <v>*297*</v>
      </c>
    </row>
    <row r="2072" spans="1:18" ht="19.8">
      <c r="A2072" s="3" t="s">
        <v>16069</v>
      </c>
      <c r="B2072" s="3" t="s">
        <v>266</v>
      </c>
      <c r="C2072" s="3" t="s">
        <v>16068</v>
      </c>
      <c r="D2072" s="3" t="s">
        <v>141</v>
      </c>
      <c r="E2072" s="3" t="s">
        <v>16067</v>
      </c>
      <c r="F2072" s="3" t="s">
        <v>29</v>
      </c>
      <c r="G2072" s="3">
        <v>2017</v>
      </c>
      <c r="H2072" s="3" t="s">
        <v>22116</v>
      </c>
      <c r="I2072" s="3">
        <v>308</v>
      </c>
      <c r="J2072" s="3" t="s">
        <v>21085</v>
      </c>
      <c r="K2072" s="3" t="s">
        <v>1</v>
      </c>
      <c r="L2072" s="9">
        <v>45068</v>
      </c>
      <c r="M2072" s="9">
        <v>45430</v>
      </c>
      <c r="N2072" s="3">
        <v>530</v>
      </c>
      <c r="O2072" s="3" t="s">
        <v>25</v>
      </c>
      <c r="P2072" s="3" t="s">
        <v>21112</v>
      </c>
      <c r="Q2072" s="3">
        <v>200</v>
      </c>
      <c r="R2072" s="8" t="str">
        <f t="shared" si="32"/>
        <v>*200*</v>
      </c>
    </row>
    <row r="2073" spans="1:18" ht="19.8">
      <c r="A2073" s="3" t="s">
        <v>16066</v>
      </c>
      <c r="B2073" s="3" t="s">
        <v>104</v>
      </c>
      <c r="C2073" s="3" t="s">
        <v>982</v>
      </c>
      <c r="D2073" s="3" t="s">
        <v>25</v>
      </c>
      <c r="E2073" s="3" t="s">
        <v>16065</v>
      </c>
      <c r="F2073" s="3" t="s">
        <v>15</v>
      </c>
      <c r="G2073" s="3">
        <v>2008</v>
      </c>
      <c r="H2073" s="3" t="s">
        <v>22118</v>
      </c>
      <c r="I2073" s="3">
        <v>390</v>
      </c>
      <c r="J2073" s="3" t="s">
        <v>21088</v>
      </c>
      <c r="K2073" s="3" t="s">
        <v>1</v>
      </c>
      <c r="L2073" s="9">
        <v>45486</v>
      </c>
      <c r="M2073" s="9">
        <v>45510</v>
      </c>
      <c r="N2073" s="3">
        <v>2130</v>
      </c>
      <c r="O2073" s="3" t="s">
        <v>25</v>
      </c>
      <c r="P2073" s="3" t="s">
        <v>21111</v>
      </c>
      <c r="Q2073" s="3">
        <v>195</v>
      </c>
      <c r="R2073" s="8" t="str">
        <f t="shared" si="32"/>
        <v>*195*</v>
      </c>
    </row>
    <row r="2074" spans="1:18" ht="19.8">
      <c r="A2074" s="3" t="s">
        <v>16064</v>
      </c>
      <c r="B2074" s="3" t="s">
        <v>60</v>
      </c>
      <c r="C2074" s="3" t="s">
        <v>16063</v>
      </c>
      <c r="D2074" s="3" t="s">
        <v>41</v>
      </c>
      <c r="E2074" s="3" t="s">
        <v>16062</v>
      </c>
      <c r="F2074" s="3" t="s">
        <v>29</v>
      </c>
      <c r="G2074" s="3">
        <v>2024</v>
      </c>
      <c r="H2074" s="3" t="s">
        <v>22118</v>
      </c>
      <c r="I2074" s="3">
        <v>253</v>
      </c>
      <c r="J2074" s="3" t="s">
        <v>21096</v>
      </c>
      <c r="K2074" s="3" t="s">
        <v>1</v>
      </c>
      <c r="L2074" s="9">
        <v>45276</v>
      </c>
      <c r="M2074" s="9">
        <v>45467</v>
      </c>
      <c r="N2074" s="3">
        <v>1335</v>
      </c>
      <c r="O2074" s="3" t="s">
        <v>21106</v>
      </c>
      <c r="P2074" s="3" t="s">
        <v>21114</v>
      </c>
      <c r="Q2074" s="3">
        <v>387</v>
      </c>
      <c r="R2074" s="8" t="str">
        <f t="shared" si="32"/>
        <v>*387*</v>
      </c>
    </row>
    <row r="2075" spans="1:18" ht="19.8">
      <c r="A2075" s="3" t="s">
        <v>16061</v>
      </c>
      <c r="B2075" s="3" t="s">
        <v>155</v>
      </c>
      <c r="C2075" s="3" t="s">
        <v>16060</v>
      </c>
      <c r="D2075" s="3" t="s">
        <v>50</v>
      </c>
      <c r="E2075" s="3" t="s">
        <v>16059</v>
      </c>
      <c r="F2075" s="3" t="s">
        <v>77</v>
      </c>
      <c r="G2075" s="3">
        <v>2008</v>
      </c>
      <c r="H2075" s="3" t="s">
        <v>22118</v>
      </c>
      <c r="I2075" s="3">
        <v>439</v>
      </c>
      <c r="J2075" s="3" t="s">
        <v>21102</v>
      </c>
      <c r="K2075" s="3" t="s">
        <v>0</v>
      </c>
      <c r="N2075" s="3">
        <v>390</v>
      </c>
      <c r="O2075" s="3" t="s">
        <v>21106</v>
      </c>
      <c r="P2075" s="3" t="s">
        <v>21111</v>
      </c>
      <c r="Q2075" s="3">
        <v>262</v>
      </c>
      <c r="R2075" s="8" t="str">
        <f t="shared" si="32"/>
        <v>*262*</v>
      </c>
    </row>
    <row r="2076" spans="1:18" ht="19.8">
      <c r="A2076" s="3" t="s">
        <v>16058</v>
      </c>
      <c r="B2076" s="3" t="s">
        <v>22</v>
      </c>
      <c r="C2076" s="3" t="s">
        <v>16057</v>
      </c>
      <c r="D2076" s="3" t="s">
        <v>5</v>
      </c>
      <c r="E2076" s="3" t="s">
        <v>16056</v>
      </c>
      <c r="F2076" s="3" t="s">
        <v>9</v>
      </c>
      <c r="G2076" s="3">
        <v>2006</v>
      </c>
      <c r="H2076" s="3" t="s">
        <v>22117</v>
      </c>
      <c r="I2076" s="3">
        <v>140</v>
      </c>
      <c r="J2076" s="3" t="s">
        <v>21084</v>
      </c>
      <c r="K2076" s="3" t="s">
        <v>0</v>
      </c>
      <c r="N2076" s="3">
        <v>1080</v>
      </c>
      <c r="O2076" s="3" t="s">
        <v>21106</v>
      </c>
      <c r="P2076" s="3" t="s">
        <v>21112</v>
      </c>
      <c r="Q2076" s="3">
        <v>274</v>
      </c>
      <c r="R2076" s="8" t="str">
        <f t="shared" si="32"/>
        <v>*274*</v>
      </c>
    </row>
    <row r="2077" spans="1:18" ht="19.8">
      <c r="A2077" s="3" t="s">
        <v>16055</v>
      </c>
      <c r="B2077" s="3" t="s">
        <v>84</v>
      </c>
      <c r="C2077" s="3" t="s">
        <v>16054</v>
      </c>
      <c r="D2077" s="3" t="s">
        <v>82</v>
      </c>
      <c r="E2077" s="3" t="s">
        <v>16053</v>
      </c>
      <c r="F2077" s="3" t="s">
        <v>9</v>
      </c>
      <c r="G2077" s="3">
        <v>2005</v>
      </c>
      <c r="H2077" s="3" t="s">
        <v>22117</v>
      </c>
      <c r="I2077" s="3">
        <v>186</v>
      </c>
      <c r="J2077" s="3" t="s">
        <v>21091</v>
      </c>
      <c r="K2077" s="3" t="s">
        <v>1</v>
      </c>
      <c r="L2077" s="9">
        <v>45473</v>
      </c>
      <c r="M2077" s="9">
        <v>45555</v>
      </c>
      <c r="N2077" s="3">
        <v>2440</v>
      </c>
      <c r="O2077" s="3" t="s">
        <v>21105</v>
      </c>
      <c r="P2077" s="3" t="s">
        <v>21111</v>
      </c>
      <c r="Q2077" s="3">
        <v>237</v>
      </c>
      <c r="R2077" s="8" t="str">
        <f t="shared" si="32"/>
        <v>*237*</v>
      </c>
    </row>
    <row r="2078" spans="1:18" ht="19.8">
      <c r="A2078" s="3" t="s">
        <v>16052</v>
      </c>
      <c r="B2078" s="3" t="s">
        <v>256</v>
      </c>
      <c r="C2078" s="3" t="s">
        <v>16051</v>
      </c>
      <c r="D2078" s="3" t="s">
        <v>14</v>
      </c>
      <c r="E2078" s="3" t="s">
        <v>16050</v>
      </c>
      <c r="F2078" s="3" t="s">
        <v>3</v>
      </c>
      <c r="G2078" s="3">
        <v>2012</v>
      </c>
      <c r="H2078" s="3" t="s">
        <v>22117</v>
      </c>
      <c r="I2078" s="3">
        <v>434</v>
      </c>
      <c r="J2078" s="3" t="s">
        <v>21097</v>
      </c>
      <c r="K2078" s="3" t="s">
        <v>1</v>
      </c>
      <c r="L2078" s="9">
        <v>45707</v>
      </c>
      <c r="M2078" s="9">
        <v>45714</v>
      </c>
      <c r="N2078" s="3">
        <v>1010</v>
      </c>
      <c r="O2078" s="3" t="s">
        <v>21106</v>
      </c>
      <c r="P2078" s="3" t="s">
        <v>21112</v>
      </c>
      <c r="Q2078" s="3">
        <v>427</v>
      </c>
      <c r="R2078" s="8" t="str">
        <f t="shared" si="32"/>
        <v>*427*</v>
      </c>
    </row>
    <row r="2079" spans="1:18" ht="19.8">
      <c r="A2079" s="3" t="s">
        <v>16049</v>
      </c>
      <c r="B2079" s="3" t="s">
        <v>12</v>
      </c>
      <c r="C2079" s="3" t="s">
        <v>16048</v>
      </c>
      <c r="D2079" s="3" t="s">
        <v>2</v>
      </c>
      <c r="E2079" s="3" t="s">
        <v>16047</v>
      </c>
      <c r="F2079" s="3" t="s">
        <v>15</v>
      </c>
      <c r="G2079" s="3">
        <v>2006</v>
      </c>
      <c r="H2079" s="3" t="s">
        <v>22117</v>
      </c>
      <c r="I2079" s="3">
        <v>147</v>
      </c>
      <c r="J2079" s="3" t="s">
        <v>21086</v>
      </c>
      <c r="K2079" s="3" t="s">
        <v>1</v>
      </c>
      <c r="L2079" s="9">
        <v>45397</v>
      </c>
      <c r="M2079" s="9">
        <v>45545</v>
      </c>
      <c r="N2079" s="3">
        <v>1470</v>
      </c>
      <c r="O2079" s="3" t="s">
        <v>21073</v>
      </c>
      <c r="P2079" s="3" t="s">
        <v>21112</v>
      </c>
      <c r="Q2079" s="3">
        <v>331</v>
      </c>
      <c r="R2079" s="8" t="str">
        <f t="shared" si="32"/>
        <v>*331*</v>
      </c>
    </row>
    <row r="2080" spans="1:18" ht="19.8">
      <c r="A2080" s="3" t="s">
        <v>16046</v>
      </c>
      <c r="B2080" s="3" t="s">
        <v>33</v>
      </c>
      <c r="C2080" s="3" t="s">
        <v>16045</v>
      </c>
      <c r="D2080" s="3" t="s">
        <v>31</v>
      </c>
      <c r="E2080" s="3" t="s">
        <v>16044</v>
      </c>
      <c r="F2080" s="3" t="s">
        <v>48</v>
      </c>
      <c r="G2080" s="3">
        <v>2006</v>
      </c>
      <c r="H2080" s="3" t="s">
        <v>22118</v>
      </c>
      <c r="I2080" s="3">
        <v>333</v>
      </c>
      <c r="J2080" s="3" t="s">
        <v>21099</v>
      </c>
      <c r="K2080" s="3" t="s">
        <v>1</v>
      </c>
      <c r="L2080" s="9">
        <v>45357</v>
      </c>
      <c r="M2080" s="9">
        <v>45710</v>
      </c>
      <c r="N2080" s="3">
        <v>775</v>
      </c>
      <c r="O2080" s="3" t="s">
        <v>21106</v>
      </c>
      <c r="P2080" s="3" t="s">
        <v>21112</v>
      </c>
      <c r="Q2080" s="3">
        <v>108</v>
      </c>
      <c r="R2080" s="8" t="str">
        <f t="shared" si="32"/>
        <v>*108*</v>
      </c>
    </row>
    <row r="2081" spans="1:18" ht="19.8">
      <c r="A2081" s="3" t="s">
        <v>16043</v>
      </c>
      <c r="B2081" s="3" t="s">
        <v>27</v>
      </c>
      <c r="C2081" s="3" t="s">
        <v>16042</v>
      </c>
      <c r="D2081" s="3" t="s">
        <v>25</v>
      </c>
      <c r="E2081" s="3" t="s">
        <v>16041</v>
      </c>
      <c r="F2081" s="3" t="s">
        <v>9</v>
      </c>
      <c r="G2081" s="3">
        <v>2006</v>
      </c>
      <c r="H2081" s="3" t="s">
        <v>22118</v>
      </c>
      <c r="I2081" s="3">
        <v>460</v>
      </c>
      <c r="J2081" s="3" t="s">
        <v>21093</v>
      </c>
      <c r="K2081" s="3" t="s">
        <v>0</v>
      </c>
      <c r="N2081" s="3">
        <v>475</v>
      </c>
      <c r="O2081" s="3" t="s">
        <v>25</v>
      </c>
      <c r="P2081" s="3" t="s">
        <v>21111</v>
      </c>
      <c r="Q2081" s="3">
        <v>118</v>
      </c>
      <c r="R2081" s="8" t="str">
        <f t="shared" si="32"/>
        <v>*118*</v>
      </c>
    </row>
    <row r="2082" spans="1:18" ht="19.8">
      <c r="A2082" s="3" t="s">
        <v>16040</v>
      </c>
      <c r="B2082" s="3" t="s">
        <v>12</v>
      </c>
      <c r="C2082" s="3" t="s">
        <v>16039</v>
      </c>
      <c r="D2082" s="3" t="s">
        <v>2</v>
      </c>
      <c r="E2082" s="3" t="s">
        <v>16038</v>
      </c>
      <c r="F2082" s="3" t="s">
        <v>9</v>
      </c>
      <c r="G2082" s="3">
        <v>2015</v>
      </c>
      <c r="H2082" s="3" t="s">
        <v>22116</v>
      </c>
      <c r="I2082" s="3">
        <v>101</v>
      </c>
      <c r="J2082" s="3" t="s">
        <v>21100</v>
      </c>
      <c r="K2082" s="3" t="s">
        <v>0</v>
      </c>
      <c r="N2082" s="3">
        <v>520</v>
      </c>
      <c r="O2082" s="3" t="s">
        <v>21073</v>
      </c>
      <c r="P2082" s="3" t="s">
        <v>21114</v>
      </c>
      <c r="Q2082" s="3">
        <v>130</v>
      </c>
      <c r="R2082" s="8" t="str">
        <f t="shared" si="32"/>
        <v>*130*</v>
      </c>
    </row>
    <row r="2083" spans="1:18" ht="19.8">
      <c r="A2083" s="3" t="s">
        <v>16037</v>
      </c>
      <c r="B2083" s="3" t="s">
        <v>52</v>
      </c>
      <c r="C2083" s="3" t="s">
        <v>16036</v>
      </c>
      <c r="D2083" s="3" t="s">
        <v>50</v>
      </c>
      <c r="E2083" s="3" t="s">
        <v>16035</v>
      </c>
      <c r="F2083" s="3" t="s">
        <v>77</v>
      </c>
      <c r="G2083" s="3">
        <v>2020</v>
      </c>
      <c r="H2083" s="3" t="s">
        <v>22118</v>
      </c>
      <c r="I2083" s="3">
        <v>278</v>
      </c>
      <c r="J2083" s="3" t="s">
        <v>21095</v>
      </c>
      <c r="K2083" s="3" t="s">
        <v>1</v>
      </c>
      <c r="L2083" s="9">
        <v>45044</v>
      </c>
      <c r="M2083" s="9">
        <v>45563</v>
      </c>
      <c r="N2083" s="3">
        <v>1630</v>
      </c>
      <c r="O2083" s="3" t="s">
        <v>21106</v>
      </c>
      <c r="P2083" s="3" t="s">
        <v>21113</v>
      </c>
      <c r="Q2083" s="3">
        <v>337</v>
      </c>
      <c r="R2083" s="8" t="str">
        <f t="shared" si="32"/>
        <v>*337*</v>
      </c>
    </row>
    <row r="2084" spans="1:18" ht="19.8">
      <c r="A2084" s="3" t="s">
        <v>16034</v>
      </c>
      <c r="B2084" s="3" t="s">
        <v>56</v>
      </c>
      <c r="C2084" s="3" t="s">
        <v>16033</v>
      </c>
      <c r="D2084" s="3" t="s">
        <v>50</v>
      </c>
      <c r="E2084" s="3" t="s">
        <v>16032</v>
      </c>
      <c r="F2084" s="3" t="s">
        <v>9</v>
      </c>
      <c r="G2084" s="3">
        <v>2016</v>
      </c>
      <c r="H2084" s="3" t="s">
        <v>22118</v>
      </c>
      <c r="I2084" s="3">
        <v>115</v>
      </c>
      <c r="J2084" s="3" t="s">
        <v>21099</v>
      </c>
      <c r="K2084" s="3" t="s">
        <v>0</v>
      </c>
      <c r="N2084" s="3">
        <v>370</v>
      </c>
      <c r="O2084" s="3" t="s">
        <v>21106</v>
      </c>
      <c r="P2084" s="3" t="s">
        <v>21112</v>
      </c>
      <c r="Q2084" s="3">
        <v>358</v>
      </c>
      <c r="R2084" s="8" t="str">
        <f t="shared" si="32"/>
        <v>*358*</v>
      </c>
    </row>
    <row r="2085" spans="1:18" ht="19.8">
      <c r="A2085" s="3" t="s">
        <v>16031</v>
      </c>
      <c r="B2085" s="3" t="s">
        <v>455</v>
      </c>
      <c r="C2085" s="3" t="s">
        <v>16030</v>
      </c>
      <c r="D2085" s="3" t="s">
        <v>14</v>
      </c>
      <c r="E2085" s="3" t="s">
        <v>16029</v>
      </c>
      <c r="F2085" s="3" t="s">
        <v>3</v>
      </c>
      <c r="G2085" s="3">
        <v>2006</v>
      </c>
      <c r="H2085" s="3" t="s">
        <v>22118</v>
      </c>
      <c r="I2085" s="3">
        <v>498</v>
      </c>
      <c r="J2085" s="3" t="s">
        <v>21099</v>
      </c>
      <c r="K2085" s="3" t="s">
        <v>1</v>
      </c>
      <c r="L2085" s="9">
        <v>45632</v>
      </c>
      <c r="M2085" s="9">
        <v>45656</v>
      </c>
      <c r="N2085" s="3">
        <v>915</v>
      </c>
      <c r="O2085" s="3" t="s">
        <v>21106</v>
      </c>
      <c r="P2085" s="3" t="s">
        <v>21113</v>
      </c>
      <c r="Q2085" s="3">
        <v>214</v>
      </c>
      <c r="R2085" s="8" t="str">
        <f t="shared" si="32"/>
        <v>*214*</v>
      </c>
    </row>
    <row r="2086" spans="1:18" ht="19.8">
      <c r="A2086" s="3" t="s">
        <v>16028</v>
      </c>
      <c r="B2086" s="3" t="s">
        <v>125</v>
      </c>
      <c r="C2086" s="3" t="s">
        <v>16027</v>
      </c>
      <c r="D2086" s="3" t="s">
        <v>123</v>
      </c>
      <c r="E2086" s="3" t="s">
        <v>16026</v>
      </c>
      <c r="F2086" s="3" t="s">
        <v>9</v>
      </c>
      <c r="G2086" s="3">
        <v>2013</v>
      </c>
      <c r="H2086" s="3" t="s">
        <v>22117</v>
      </c>
      <c r="I2086" s="3">
        <v>172</v>
      </c>
      <c r="J2086" s="3" t="s">
        <v>21090</v>
      </c>
      <c r="K2086" s="3" t="s">
        <v>0</v>
      </c>
      <c r="N2086" s="3">
        <v>275</v>
      </c>
      <c r="O2086" s="3" t="s">
        <v>21106</v>
      </c>
      <c r="P2086" s="3" t="s">
        <v>21114</v>
      </c>
      <c r="Q2086" s="3">
        <v>345</v>
      </c>
      <c r="R2086" s="8" t="str">
        <f t="shared" si="32"/>
        <v>*345*</v>
      </c>
    </row>
    <row r="2087" spans="1:18" ht="19.8">
      <c r="A2087" s="3" t="s">
        <v>16025</v>
      </c>
      <c r="B2087" s="3" t="s">
        <v>344</v>
      </c>
      <c r="C2087" s="3" t="s">
        <v>16024</v>
      </c>
      <c r="D2087" s="3" t="s">
        <v>82</v>
      </c>
      <c r="E2087" s="3" t="s">
        <v>16023</v>
      </c>
      <c r="F2087" s="3" t="s">
        <v>9</v>
      </c>
      <c r="G2087" s="3">
        <v>2020</v>
      </c>
      <c r="H2087" s="3" t="s">
        <v>22117</v>
      </c>
      <c r="I2087" s="3">
        <v>350</v>
      </c>
      <c r="J2087" s="3" t="s">
        <v>21084</v>
      </c>
      <c r="K2087" s="3" t="s">
        <v>1</v>
      </c>
      <c r="L2087" s="9">
        <v>45397</v>
      </c>
      <c r="M2087" s="9">
        <v>45411</v>
      </c>
      <c r="N2087" s="3">
        <v>195</v>
      </c>
      <c r="O2087" s="3" t="s">
        <v>21105</v>
      </c>
      <c r="P2087" s="3" t="s">
        <v>21114</v>
      </c>
      <c r="Q2087" s="3">
        <v>158</v>
      </c>
      <c r="R2087" s="8" t="str">
        <f t="shared" si="32"/>
        <v>*158*</v>
      </c>
    </row>
    <row r="2088" spans="1:18" ht="19.8">
      <c r="A2088" s="3" t="s">
        <v>16022</v>
      </c>
      <c r="B2088" s="3" t="s">
        <v>266</v>
      </c>
      <c r="C2088" s="3" t="s">
        <v>16021</v>
      </c>
      <c r="D2088" s="3" t="s">
        <v>141</v>
      </c>
      <c r="E2088" s="3" t="s">
        <v>16020</v>
      </c>
      <c r="F2088" s="3" t="s">
        <v>48</v>
      </c>
      <c r="G2088" s="3">
        <v>2009</v>
      </c>
      <c r="H2088" s="3" t="s">
        <v>22117</v>
      </c>
      <c r="I2088" s="3">
        <v>279</v>
      </c>
      <c r="J2088" s="3" t="s">
        <v>21085</v>
      </c>
      <c r="K2088" s="3" t="s">
        <v>1</v>
      </c>
      <c r="L2088" s="9">
        <v>45565</v>
      </c>
      <c r="M2088" s="9">
        <v>45608</v>
      </c>
      <c r="N2088" s="3">
        <v>1015</v>
      </c>
      <c r="O2088" s="3" t="s">
        <v>25</v>
      </c>
      <c r="P2088" s="3" t="s">
        <v>21114</v>
      </c>
      <c r="Q2088" s="3">
        <v>220</v>
      </c>
      <c r="R2088" s="8" t="str">
        <f t="shared" si="32"/>
        <v>*220*</v>
      </c>
    </row>
    <row r="2089" spans="1:18" ht="19.8">
      <c r="A2089" s="3" t="s">
        <v>16019</v>
      </c>
      <c r="B2089" s="3" t="s">
        <v>65</v>
      </c>
      <c r="C2089" s="3" t="s">
        <v>16018</v>
      </c>
      <c r="D2089" s="3" t="s">
        <v>63</v>
      </c>
      <c r="E2089" s="3" t="s">
        <v>16017</v>
      </c>
      <c r="F2089" s="3" t="s">
        <v>15</v>
      </c>
      <c r="G2089" s="3">
        <v>2013</v>
      </c>
      <c r="H2089" s="3" t="s">
        <v>22117</v>
      </c>
      <c r="I2089" s="3">
        <v>99</v>
      </c>
      <c r="J2089" s="3" t="s">
        <v>21095</v>
      </c>
      <c r="K2089" s="3" t="s">
        <v>1</v>
      </c>
      <c r="L2089" s="9">
        <v>45219</v>
      </c>
      <c r="M2089" s="9">
        <v>45656</v>
      </c>
      <c r="N2089" s="3">
        <v>1980</v>
      </c>
      <c r="O2089" s="3" t="s">
        <v>21106</v>
      </c>
      <c r="P2089" s="3" t="s">
        <v>21111</v>
      </c>
      <c r="Q2089" s="3">
        <v>127</v>
      </c>
      <c r="R2089" s="8" t="str">
        <f t="shared" si="32"/>
        <v>*127*</v>
      </c>
    </row>
    <row r="2090" spans="1:18" ht="19.8">
      <c r="A2090" s="3" t="s">
        <v>16016</v>
      </c>
      <c r="B2090" s="3" t="s">
        <v>304</v>
      </c>
      <c r="C2090" s="3" t="s">
        <v>16015</v>
      </c>
      <c r="D2090" s="3" t="s">
        <v>123</v>
      </c>
      <c r="E2090" s="3" t="s">
        <v>16014</v>
      </c>
      <c r="F2090" s="3" t="s">
        <v>29</v>
      </c>
      <c r="G2090" s="3">
        <v>2011</v>
      </c>
      <c r="H2090" s="3" t="s">
        <v>22118</v>
      </c>
      <c r="I2090" s="3">
        <v>119</v>
      </c>
      <c r="J2090" s="3" t="s">
        <v>21087</v>
      </c>
      <c r="K2090" s="3" t="s">
        <v>1</v>
      </c>
      <c r="L2090" s="9">
        <v>45480</v>
      </c>
      <c r="M2090" s="9">
        <v>45621</v>
      </c>
      <c r="N2090" s="3">
        <v>695</v>
      </c>
      <c r="O2090" s="3" t="s">
        <v>21106</v>
      </c>
      <c r="P2090" s="3" t="s">
        <v>21112</v>
      </c>
      <c r="Q2090" s="3">
        <v>211</v>
      </c>
      <c r="R2090" s="8" t="str">
        <f t="shared" si="32"/>
        <v>*211*</v>
      </c>
    </row>
    <row r="2091" spans="1:18" ht="19.8">
      <c r="A2091" s="3" t="s">
        <v>16013</v>
      </c>
      <c r="B2091" s="3" t="s">
        <v>65</v>
      </c>
      <c r="C2091" s="3" t="s">
        <v>16012</v>
      </c>
      <c r="D2091" s="3" t="s">
        <v>63</v>
      </c>
      <c r="E2091" s="3" t="s">
        <v>16011</v>
      </c>
      <c r="F2091" s="3" t="s">
        <v>9</v>
      </c>
      <c r="G2091" s="3">
        <v>2022</v>
      </c>
      <c r="H2091" s="3" t="s">
        <v>22118</v>
      </c>
      <c r="I2091" s="3">
        <v>422</v>
      </c>
      <c r="J2091" s="3" t="s">
        <v>21085</v>
      </c>
      <c r="K2091" s="3" t="s">
        <v>0</v>
      </c>
      <c r="N2091" s="3">
        <v>2385</v>
      </c>
      <c r="O2091" s="3" t="s">
        <v>21106</v>
      </c>
      <c r="P2091" s="3" t="s">
        <v>21114</v>
      </c>
      <c r="Q2091" s="3">
        <v>131</v>
      </c>
      <c r="R2091" s="8" t="str">
        <f t="shared" si="32"/>
        <v>*131*</v>
      </c>
    </row>
    <row r="2092" spans="1:18" ht="19.8">
      <c r="A2092" s="3" t="s">
        <v>16010</v>
      </c>
      <c r="B2092" s="3" t="s">
        <v>426</v>
      </c>
      <c r="C2092" s="3" t="s">
        <v>16009</v>
      </c>
      <c r="D2092" s="3" t="s">
        <v>95</v>
      </c>
      <c r="E2092" s="3" t="s">
        <v>16008</v>
      </c>
      <c r="F2092" s="3" t="s">
        <v>3</v>
      </c>
      <c r="G2092" s="3">
        <v>2015</v>
      </c>
      <c r="H2092" s="3" t="s">
        <v>22116</v>
      </c>
      <c r="I2092" s="3">
        <v>329</v>
      </c>
      <c r="J2092" s="3" t="s">
        <v>21088</v>
      </c>
      <c r="K2092" s="3" t="s">
        <v>1</v>
      </c>
      <c r="L2092" s="9">
        <v>45552</v>
      </c>
      <c r="M2092" s="9">
        <v>45622</v>
      </c>
      <c r="N2092" s="3">
        <v>2175</v>
      </c>
      <c r="O2092" s="3" t="s">
        <v>21105</v>
      </c>
      <c r="P2092" s="3" t="s">
        <v>21114</v>
      </c>
      <c r="Q2092" s="3">
        <v>125</v>
      </c>
      <c r="R2092" s="8" t="str">
        <f t="shared" si="32"/>
        <v>*125*</v>
      </c>
    </row>
    <row r="2093" spans="1:18" ht="19.8">
      <c r="A2093" s="3" t="s">
        <v>16007</v>
      </c>
      <c r="B2093" s="3" t="s">
        <v>160</v>
      </c>
      <c r="C2093" s="3" t="s">
        <v>16006</v>
      </c>
      <c r="D2093" s="3" t="s">
        <v>31</v>
      </c>
      <c r="E2093" s="3" t="s">
        <v>16005</v>
      </c>
      <c r="F2093" s="3" t="s">
        <v>77</v>
      </c>
      <c r="G2093" s="3">
        <v>2018</v>
      </c>
      <c r="H2093" s="3" t="s">
        <v>22118</v>
      </c>
      <c r="I2093" s="3">
        <v>221</v>
      </c>
      <c r="J2093" s="3" t="s">
        <v>21098</v>
      </c>
      <c r="K2093" s="3" t="s">
        <v>0</v>
      </c>
      <c r="N2093" s="3">
        <v>1760</v>
      </c>
      <c r="O2093" s="3" t="s">
        <v>21106</v>
      </c>
      <c r="P2093" s="3" t="s">
        <v>21111</v>
      </c>
      <c r="Q2093" s="3">
        <v>335</v>
      </c>
      <c r="R2093" s="8" t="str">
        <f t="shared" si="32"/>
        <v>*335*</v>
      </c>
    </row>
    <row r="2094" spans="1:18" ht="19.8">
      <c r="A2094" s="3" t="s">
        <v>16004</v>
      </c>
      <c r="B2094" s="3" t="s">
        <v>92</v>
      </c>
      <c r="C2094" s="3" t="s">
        <v>16003</v>
      </c>
      <c r="D2094" s="3" t="s">
        <v>25</v>
      </c>
      <c r="E2094" s="3" t="s">
        <v>16002</v>
      </c>
      <c r="F2094" s="3" t="s">
        <v>15</v>
      </c>
      <c r="G2094" s="3">
        <v>2006</v>
      </c>
      <c r="H2094" s="3" t="s">
        <v>22117</v>
      </c>
      <c r="I2094" s="3">
        <v>307</v>
      </c>
      <c r="J2094" s="3" t="s">
        <v>21092</v>
      </c>
      <c r="K2094" s="3" t="s">
        <v>1</v>
      </c>
      <c r="L2094" s="9">
        <v>45117</v>
      </c>
      <c r="M2094" s="9">
        <v>45634</v>
      </c>
      <c r="N2094" s="3">
        <v>780</v>
      </c>
      <c r="O2094" s="3" t="s">
        <v>25</v>
      </c>
      <c r="P2094" s="3" t="s">
        <v>21111</v>
      </c>
      <c r="Q2094" s="3">
        <v>181</v>
      </c>
      <c r="R2094" s="8" t="str">
        <f t="shared" si="32"/>
        <v>*181*</v>
      </c>
    </row>
    <row r="2095" spans="1:18" ht="19.8">
      <c r="A2095" s="3" t="s">
        <v>16001</v>
      </c>
      <c r="B2095" s="3" t="s">
        <v>433</v>
      </c>
      <c r="C2095" s="3" t="s">
        <v>10608</v>
      </c>
      <c r="D2095" s="3" t="s">
        <v>123</v>
      </c>
      <c r="E2095" s="3" t="s">
        <v>16000</v>
      </c>
      <c r="F2095" s="3" t="s">
        <v>9</v>
      </c>
      <c r="G2095" s="3">
        <v>2014</v>
      </c>
      <c r="H2095" s="3" t="s">
        <v>22116</v>
      </c>
      <c r="I2095" s="3">
        <v>141</v>
      </c>
      <c r="J2095" s="3" t="s">
        <v>21089</v>
      </c>
      <c r="K2095" s="3" t="s">
        <v>0</v>
      </c>
      <c r="N2095" s="3">
        <v>835</v>
      </c>
      <c r="O2095" s="3" t="s">
        <v>21106</v>
      </c>
      <c r="P2095" s="3" t="s">
        <v>21112</v>
      </c>
      <c r="Q2095" s="3">
        <v>144</v>
      </c>
      <c r="R2095" s="8" t="str">
        <f t="shared" si="32"/>
        <v>*144*</v>
      </c>
    </row>
    <row r="2096" spans="1:18" ht="19.8">
      <c r="A2096" s="3" t="s">
        <v>15999</v>
      </c>
      <c r="B2096" s="3" t="s">
        <v>38</v>
      </c>
      <c r="C2096" s="3" t="s">
        <v>15998</v>
      </c>
      <c r="D2096" s="3" t="s">
        <v>36</v>
      </c>
      <c r="E2096" s="3" t="s">
        <v>15997</v>
      </c>
      <c r="F2096" s="3" t="s">
        <v>77</v>
      </c>
      <c r="G2096" s="3">
        <v>2006</v>
      </c>
      <c r="H2096" s="3" t="s">
        <v>22116</v>
      </c>
      <c r="I2096" s="3">
        <v>472</v>
      </c>
      <c r="J2096" s="3" t="s">
        <v>21088</v>
      </c>
      <c r="K2096" s="3" t="s">
        <v>0</v>
      </c>
      <c r="N2096" s="3">
        <v>2475</v>
      </c>
      <c r="O2096" s="3" t="s">
        <v>21106</v>
      </c>
      <c r="P2096" s="3" t="s">
        <v>21111</v>
      </c>
      <c r="Q2096" s="3">
        <v>363</v>
      </c>
      <c r="R2096" s="8" t="str">
        <f t="shared" si="32"/>
        <v>*363*</v>
      </c>
    </row>
    <row r="2097" spans="1:18" ht="19.8">
      <c r="A2097" s="3" t="s">
        <v>15996</v>
      </c>
      <c r="B2097" s="3" t="s">
        <v>108</v>
      </c>
      <c r="C2097" s="3" t="s">
        <v>15995</v>
      </c>
      <c r="D2097" s="3" t="s">
        <v>63</v>
      </c>
      <c r="E2097" s="3" t="s">
        <v>15994</v>
      </c>
      <c r="F2097" s="3" t="s">
        <v>77</v>
      </c>
      <c r="G2097" s="3">
        <v>2007</v>
      </c>
      <c r="H2097" s="3" t="s">
        <v>22116</v>
      </c>
      <c r="I2097" s="3">
        <v>464</v>
      </c>
      <c r="J2097" s="3" t="s">
        <v>21083</v>
      </c>
      <c r="K2097" s="3" t="s">
        <v>1</v>
      </c>
      <c r="L2097" s="9">
        <v>45166</v>
      </c>
      <c r="M2097" s="9">
        <v>45178</v>
      </c>
      <c r="N2097" s="3">
        <v>475</v>
      </c>
      <c r="O2097" s="3" t="s">
        <v>21106</v>
      </c>
      <c r="P2097" s="3" t="s">
        <v>21114</v>
      </c>
      <c r="Q2097" s="3">
        <v>435</v>
      </c>
      <c r="R2097" s="8" t="str">
        <f t="shared" si="32"/>
        <v>*435*</v>
      </c>
    </row>
    <row r="2098" spans="1:18" ht="19.8">
      <c r="A2098" s="3" t="s">
        <v>15993</v>
      </c>
      <c r="B2098" s="3" t="s">
        <v>52</v>
      </c>
      <c r="C2098" s="3" t="s">
        <v>15992</v>
      </c>
      <c r="D2098" s="3" t="s">
        <v>50</v>
      </c>
      <c r="E2098" s="3" t="s">
        <v>15991</v>
      </c>
      <c r="F2098" s="3" t="s">
        <v>48</v>
      </c>
      <c r="G2098" s="3">
        <v>2011</v>
      </c>
      <c r="H2098" s="3" t="s">
        <v>22118</v>
      </c>
      <c r="I2098" s="3">
        <v>303</v>
      </c>
      <c r="J2098" s="3" t="s">
        <v>21097</v>
      </c>
      <c r="K2098" s="3" t="s">
        <v>1</v>
      </c>
      <c r="L2098" s="9">
        <v>45036</v>
      </c>
      <c r="M2098" s="9">
        <v>45061</v>
      </c>
      <c r="N2098" s="3">
        <v>325</v>
      </c>
      <c r="O2098" s="3" t="s">
        <v>21106</v>
      </c>
      <c r="P2098" s="3" t="s">
        <v>21111</v>
      </c>
      <c r="Q2098" s="3">
        <v>279</v>
      </c>
      <c r="R2098" s="8" t="str">
        <f t="shared" si="32"/>
        <v>*279*</v>
      </c>
    </row>
    <row r="2099" spans="1:18" ht="19.8">
      <c r="A2099" s="3" t="s">
        <v>15990</v>
      </c>
      <c r="B2099" s="3" t="s">
        <v>243</v>
      </c>
      <c r="C2099" s="3" t="s">
        <v>832</v>
      </c>
      <c r="D2099" s="3" t="s">
        <v>63</v>
      </c>
      <c r="E2099" s="3" t="s">
        <v>15989</v>
      </c>
      <c r="F2099" s="3" t="s">
        <v>29</v>
      </c>
      <c r="G2099" s="3">
        <v>2017</v>
      </c>
      <c r="H2099" s="3" t="s">
        <v>22116</v>
      </c>
      <c r="I2099" s="3">
        <v>156</v>
      </c>
      <c r="J2099" s="3" t="s">
        <v>21099</v>
      </c>
      <c r="K2099" s="3" t="s">
        <v>0</v>
      </c>
      <c r="N2099" s="3">
        <v>1830</v>
      </c>
      <c r="O2099" s="3" t="s">
        <v>21106</v>
      </c>
      <c r="P2099" s="3" t="s">
        <v>21112</v>
      </c>
      <c r="Q2099" s="3">
        <v>363</v>
      </c>
      <c r="R2099" s="8" t="str">
        <f t="shared" si="32"/>
        <v>*363*</v>
      </c>
    </row>
    <row r="2100" spans="1:18" ht="19.8">
      <c r="A2100" s="3" t="s">
        <v>15988</v>
      </c>
      <c r="B2100" s="3" t="s">
        <v>84</v>
      </c>
      <c r="C2100" s="3" t="s">
        <v>15987</v>
      </c>
      <c r="D2100" s="3" t="s">
        <v>82</v>
      </c>
      <c r="E2100" s="3" t="s">
        <v>15986</v>
      </c>
      <c r="F2100" s="3" t="s">
        <v>3</v>
      </c>
      <c r="G2100" s="3">
        <v>2024</v>
      </c>
      <c r="H2100" s="3" t="s">
        <v>22118</v>
      </c>
      <c r="I2100" s="3">
        <v>256</v>
      </c>
      <c r="J2100" s="3" t="s">
        <v>21093</v>
      </c>
      <c r="K2100" s="3" t="s">
        <v>0</v>
      </c>
      <c r="N2100" s="3">
        <v>975</v>
      </c>
      <c r="O2100" s="3" t="s">
        <v>21105</v>
      </c>
      <c r="P2100" s="3" t="s">
        <v>21111</v>
      </c>
      <c r="Q2100" s="3">
        <v>318</v>
      </c>
      <c r="R2100" s="8" t="str">
        <f t="shared" si="32"/>
        <v>*318*</v>
      </c>
    </row>
    <row r="2101" spans="1:18" ht="19.8">
      <c r="A2101" s="3" t="s">
        <v>15985</v>
      </c>
      <c r="B2101" s="3" t="s">
        <v>285</v>
      </c>
      <c r="C2101" s="3" t="s">
        <v>15984</v>
      </c>
      <c r="D2101" s="3" t="s">
        <v>31</v>
      </c>
      <c r="E2101" s="3" t="s">
        <v>15983</v>
      </c>
      <c r="F2101" s="3" t="s">
        <v>29</v>
      </c>
      <c r="G2101" s="3">
        <v>2014</v>
      </c>
      <c r="H2101" s="3" t="s">
        <v>22118</v>
      </c>
      <c r="I2101" s="3">
        <v>141</v>
      </c>
      <c r="J2101" s="3" t="s">
        <v>21099</v>
      </c>
      <c r="K2101" s="3" t="s">
        <v>1</v>
      </c>
      <c r="L2101" s="9">
        <v>45282</v>
      </c>
      <c r="M2101" s="9">
        <v>45666</v>
      </c>
      <c r="N2101" s="3">
        <v>1735</v>
      </c>
      <c r="O2101" s="3" t="s">
        <v>21106</v>
      </c>
      <c r="P2101" s="3" t="s">
        <v>21112</v>
      </c>
      <c r="Q2101" s="3">
        <v>351</v>
      </c>
      <c r="R2101" s="8" t="str">
        <f t="shared" si="32"/>
        <v>*351*</v>
      </c>
    </row>
    <row r="2102" spans="1:18" ht="19.8">
      <c r="A2102" s="3" t="s">
        <v>15982</v>
      </c>
      <c r="B2102" s="3" t="s">
        <v>285</v>
      </c>
      <c r="C2102" s="3" t="s">
        <v>15981</v>
      </c>
      <c r="D2102" s="3" t="s">
        <v>31</v>
      </c>
      <c r="E2102" s="3" t="s">
        <v>15980</v>
      </c>
      <c r="F2102" s="3" t="s">
        <v>77</v>
      </c>
      <c r="G2102" s="3">
        <v>2021</v>
      </c>
      <c r="H2102" s="3" t="s">
        <v>22118</v>
      </c>
      <c r="I2102" s="3">
        <v>164</v>
      </c>
      <c r="J2102" s="3" t="s">
        <v>21098</v>
      </c>
      <c r="K2102" s="3" t="s">
        <v>0</v>
      </c>
      <c r="N2102" s="3">
        <v>325</v>
      </c>
      <c r="O2102" s="3" t="s">
        <v>21106</v>
      </c>
      <c r="P2102" s="3" t="s">
        <v>21112</v>
      </c>
      <c r="Q2102" s="3">
        <v>234</v>
      </c>
      <c r="R2102" s="8" t="str">
        <f t="shared" si="32"/>
        <v>*234*</v>
      </c>
    </row>
    <row r="2103" spans="1:18" ht="19.8">
      <c r="A2103" s="3" t="s">
        <v>15979</v>
      </c>
      <c r="B2103" s="3" t="s">
        <v>65</v>
      </c>
      <c r="C2103" s="3" t="s">
        <v>15978</v>
      </c>
      <c r="D2103" s="3" t="s">
        <v>63</v>
      </c>
      <c r="E2103" s="3" t="s">
        <v>15977</v>
      </c>
      <c r="F2103" s="3" t="s">
        <v>77</v>
      </c>
      <c r="G2103" s="3">
        <v>2008</v>
      </c>
      <c r="H2103" s="3" t="s">
        <v>22117</v>
      </c>
      <c r="I2103" s="3">
        <v>396</v>
      </c>
      <c r="J2103" s="3" t="s">
        <v>21086</v>
      </c>
      <c r="K2103" s="3" t="s">
        <v>0</v>
      </c>
      <c r="N2103" s="3">
        <v>2075</v>
      </c>
      <c r="O2103" s="3" t="s">
        <v>21106</v>
      </c>
      <c r="P2103" s="3" t="s">
        <v>21112</v>
      </c>
      <c r="Q2103" s="3">
        <v>319</v>
      </c>
      <c r="R2103" s="8" t="str">
        <f t="shared" si="32"/>
        <v>*319*</v>
      </c>
    </row>
    <row r="2104" spans="1:18" ht="19.8">
      <c r="A2104" s="3" t="s">
        <v>15976</v>
      </c>
      <c r="B2104" s="3" t="s">
        <v>72</v>
      </c>
      <c r="C2104" s="3" t="s">
        <v>15975</v>
      </c>
      <c r="D2104" s="3" t="s">
        <v>36</v>
      </c>
      <c r="E2104" s="3" t="s">
        <v>15974</v>
      </c>
      <c r="F2104" s="3" t="s">
        <v>3</v>
      </c>
      <c r="G2104" s="3">
        <v>2020</v>
      </c>
      <c r="H2104" s="3" t="s">
        <v>22117</v>
      </c>
      <c r="I2104" s="3">
        <v>458</v>
      </c>
      <c r="J2104" s="3" t="s">
        <v>21093</v>
      </c>
      <c r="K2104" s="3" t="s">
        <v>1</v>
      </c>
      <c r="L2104" s="9">
        <v>45247</v>
      </c>
      <c r="M2104" s="9">
        <v>45393</v>
      </c>
      <c r="N2104" s="3">
        <v>2360</v>
      </c>
      <c r="O2104" s="3" t="s">
        <v>21106</v>
      </c>
      <c r="P2104" s="3" t="s">
        <v>21111</v>
      </c>
      <c r="Q2104" s="3">
        <v>113</v>
      </c>
      <c r="R2104" s="8" t="str">
        <f t="shared" si="32"/>
        <v>*113*</v>
      </c>
    </row>
    <row r="2105" spans="1:18" ht="19.8">
      <c r="A2105" s="3" t="s">
        <v>15973</v>
      </c>
      <c r="B2105" s="3" t="s">
        <v>60</v>
      </c>
      <c r="C2105" s="3" t="s">
        <v>5413</v>
      </c>
      <c r="D2105" s="3" t="s">
        <v>41</v>
      </c>
      <c r="E2105" s="3" t="s">
        <v>15972</v>
      </c>
      <c r="F2105" s="3" t="s">
        <v>3</v>
      </c>
      <c r="G2105" s="3">
        <v>2010</v>
      </c>
      <c r="H2105" s="3" t="s">
        <v>22117</v>
      </c>
      <c r="I2105" s="3">
        <v>199</v>
      </c>
      <c r="J2105" s="3" t="s">
        <v>21084</v>
      </c>
      <c r="K2105" s="3" t="s">
        <v>0</v>
      </c>
      <c r="N2105" s="3">
        <v>705</v>
      </c>
      <c r="O2105" s="3" t="s">
        <v>21106</v>
      </c>
      <c r="P2105" s="3" t="s">
        <v>21114</v>
      </c>
      <c r="Q2105" s="3">
        <v>428</v>
      </c>
      <c r="R2105" s="8" t="str">
        <f t="shared" si="32"/>
        <v>*428*</v>
      </c>
    </row>
    <row r="2106" spans="1:18" ht="19.8">
      <c r="A2106" s="3" t="s">
        <v>15971</v>
      </c>
      <c r="B2106" s="3" t="s">
        <v>125</v>
      </c>
      <c r="C2106" s="3" t="s">
        <v>15970</v>
      </c>
      <c r="D2106" s="3" t="s">
        <v>123</v>
      </c>
      <c r="E2106" s="3" t="s">
        <v>15969</v>
      </c>
      <c r="F2106" s="3" t="s">
        <v>77</v>
      </c>
      <c r="G2106" s="3">
        <v>2009</v>
      </c>
      <c r="H2106" s="3" t="s">
        <v>22117</v>
      </c>
      <c r="I2106" s="3">
        <v>129</v>
      </c>
      <c r="J2106" s="3" t="s">
        <v>21095</v>
      </c>
      <c r="K2106" s="3" t="s">
        <v>0</v>
      </c>
      <c r="N2106" s="3">
        <v>1160</v>
      </c>
      <c r="O2106" s="3" t="s">
        <v>21106</v>
      </c>
      <c r="P2106" s="3" t="s">
        <v>21113</v>
      </c>
      <c r="Q2106" s="3">
        <v>179</v>
      </c>
      <c r="R2106" s="8" t="str">
        <f t="shared" si="32"/>
        <v>*179*</v>
      </c>
    </row>
    <row r="2107" spans="1:18" ht="19.8">
      <c r="A2107" s="3" t="s">
        <v>15968</v>
      </c>
      <c r="B2107" s="3" t="s">
        <v>256</v>
      </c>
      <c r="C2107" s="3" t="s">
        <v>15967</v>
      </c>
      <c r="D2107" s="3" t="s">
        <v>14</v>
      </c>
      <c r="E2107" s="3" t="s">
        <v>15966</v>
      </c>
      <c r="F2107" s="3" t="s">
        <v>77</v>
      </c>
      <c r="G2107" s="3">
        <v>2016</v>
      </c>
      <c r="H2107" s="3" t="s">
        <v>22118</v>
      </c>
      <c r="I2107" s="3">
        <v>421</v>
      </c>
      <c r="J2107" s="3" t="s">
        <v>21086</v>
      </c>
      <c r="K2107" s="3" t="s">
        <v>0</v>
      </c>
      <c r="N2107" s="3">
        <v>1060</v>
      </c>
      <c r="O2107" s="3" t="s">
        <v>21106</v>
      </c>
      <c r="P2107" s="3" t="s">
        <v>21112</v>
      </c>
      <c r="Q2107" s="3">
        <v>443</v>
      </c>
      <c r="R2107" s="8" t="str">
        <f t="shared" si="32"/>
        <v>*443*</v>
      </c>
    </row>
    <row r="2108" spans="1:18" ht="19.8">
      <c r="A2108" s="3" t="s">
        <v>15965</v>
      </c>
      <c r="B2108" s="3" t="s">
        <v>344</v>
      </c>
      <c r="C2108" s="3" t="s">
        <v>15964</v>
      </c>
      <c r="D2108" s="3" t="s">
        <v>82</v>
      </c>
      <c r="E2108" s="3" t="s">
        <v>15963</v>
      </c>
      <c r="F2108" s="3" t="s">
        <v>77</v>
      </c>
      <c r="G2108" s="3">
        <v>2007</v>
      </c>
      <c r="H2108" s="3" t="s">
        <v>22118</v>
      </c>
      <c r="I2108" s="3">
        <v>236</v>
      </c>
      <c r="J2108" s="3" t="s">
        <v>21090</v>
      </c>
      <c r="K2108" s="3" t="s">
        <v>1</v>
      </c>
      <c r="L2108" s="9">
        <v>45650</v>
      </c>
      <c r="M2108" s="9">
        <v>45685</v>
      </c>
      <c r="N2108" s="3">
        <v>2180</v>
      </c>
      <c r="O2108" s="3" t="s">
        <v>21105</v>
      </c>
      <c r="P2108" s="3" t="s">
        <v>21113</v>
      </c>
      <c r="Q2108" s="3">
        <v>417</v>
      </c>
      <c r="R2108" s="8" t="str">
        <f t="shared" si="32"/>
        <v>*417*</v>
      </c>
    </row>
    <row r="2109" spans="1:18" ht="19.8">
      <c r="A2109" s="3" t="s">
        <v>15962</v>
      </c>
      <c r="B2109" s="3" t="s">
        <v>143</v>
      </c>
      <c r="C2109" s="3" t="s">
        <v>15961</v>
      </c>
      <c r="D2109" s="3" t="s">
        <v>141</v>
      </c>
      <c r="E2109" s="3" t="s">
        <v>15960</v>
      </c>
      <c r="F2109" s="3" t="s">
        <v>15</v>
      </c>
      <c r="G2109" s="3">
        <v>2024</v>
      </c>
      <c r="H2109" s="3" t="s">
        <v>22116</v>
      </c>
      <c r="I2109" s="3">
        <v>387</v>
      </c>
      <c r="J2109" s="3" t="s">
        <v>21096</v>
      </c>
      <c r="K2109" s="3" t="s">
        <v>0</v>
      </c>
      <c r="N2109" s="3">
        <v>1815</v>
      </c>
      <c r="O2109" s="3" t="s">
        <v>25</v>
      </c>
      <c r="P2109" s="3" t="s">
        <v>21114</v>
      </c>
      <c r="Q2109" s="3">
        <v>160</v>
      </c>
      <c r="R2109" s="8" t="str">
        <f t="shared" si="32"/>
        <v>*160*</v>
      </c>
    </row>
    <row r="2110" spans="1:18" ht="19.8">
      <c r="A2110" s="3" t="s">
        <v>15959</v>
      </c>
      <c r="B2110" s="3" t="s">
        <v>285</v>
      </c>
      <c r="C2110" s="3" t="s">
        <v>15958</v>
      </c>
      <c r="D2110" s="3" t="s">
        <v>31</v>
      </c>
      <c r="E2110" s="3" t="s">
        <v>15957</v>
      </c>
      <c r="F2110" s="3" t="s">
        <v>3</v>
      </c>
      <c r="G2110" s="3">
        <v>2008</v>
      </c>
      <c r="H2110" s="3" t="s">
        <v>22118</v>
      </c>
      <c r="I2110" s="3">
        <v>232</v>
      </c>
      <c r="J2110" s="3" t="s">
        <v>21094</v>
      </c>
      <c r="K2110" s="3" t="s">
        <v>0</v>
      </c>
      <c r="N2110" s="3">
        <v>2430</v>
      </c>
      <c r="O2110" s="3" t="s">
        <v>21106</v>
      </c>
      <c r="P2110" s="3" t="s">
        <v>21114</v>
      </c>
      <c r="Q2110" s="3">
        <v>189</v>
      </c>
      <c r="R2110" s="8" t="str">
        <f t="shared" si="32"/>
        <v>*189*</v>
      </c>
    </row>
    <row r="2111" spans="1:18" ht="19.8">
      <c r="A2111" s="3" t="s">
        <v>15956</v>
      </c>
      <c r="B2111" s="3" t="s">
        <v>60</v>
      </c>
      <c r="C2111" s="3" t="s">
        <v>15955</v>
      </c>
      <c r="D2111" s="3" t="s">
        <v>41</v>
      </c>
      <c r="E2111" s="3" t="s">
        <v>15954</v>
      </c>
      <c r="F2111" s="3" t="s">
        <v>9</v>
      </c>
      <c r="G2111" s="3">
        <v>2022</v>
      </c>
      <c r="H2111" s="3" t="s">
        <v>22118</v>
      </c>
      <c r="I2111" s="3">
        <v>392</v>
      </c>
      <c r="J2111" s="3" t="s">
        <v>21100</v>
      </c>
      <c r="K2111" s="3" t="s">
        <v>0</v>
      </c>
      <c r="N2111" s="3">
        <v>605</v>
      </c>
      <c r="O2111" s="3" t="s">
        <v>21106</v>
      </c>
      <c r="P2111" s="3" t="s">
        <v>21114</v>
      </c>
      <c r="Q2111" s="3">
        <v>121</v>
      </c>
      <c r="R2111" s="8" t="str">
        <f t="shared" si="32"/>
        <v>*121*</v>
      </c>
    </row>
    <row r="2112" spans="1:18" ht="19.8">
      <c r="A2112" s="3" t="s">
        <v>15953</v>
      </c>
      <c r="B2112" s="3" t="s">
        <v>60</v>
      </c>
      <c r="C2112" s="3" t="s">
        <v>15952</v>
      </c>
      <c r="D2112" s="3" t="s">
        <v>41</v>
      </c>
      <c r="E2112" s="3" t="s">
        <v>15951</v>
      </c>
      <c r="F2112" s="3" t="s">
        <v>15</v>
      </c>
      <c r="G2112" s="3">
        <v>2016</v>
      </c>
      <c r="H2112" s="3" t="s">
        <v>22118</v>
      </c>
      <c r="I2112" s="3">
        <v>252</v>
      </c>
      <c r="J2112" s="3" t="s">
        <v>21087</v>
      </c>
      <c r="K2112" s="3" t="s">
        <v>1</v>
      </c>
      <c r="L2112" s="9">
        <v>45281</v>
      </c>
      <c r="M2112" s="9">
        <v>45448</v>
      </c>
      <c r="N2112" s="3">
        <v>1565</v>
      </c>
      <c r="O2112" s="3" t="s">
        <v>21106</v>
      </c>
      <c r="P2112" s="3" t="s">
        <v>21111</v>
      </c>
      <c r="Q2112" s="3">
        <v>409</v>
      </c>
      <c r="R2112" s="8" t="str">
        <f t="shared" si="32"/>
        <v>*409*</v>
      </c>
    </row>
    <row r="2113" spans="1:18" ht="19.8">
      <c r="A2113" s="3" t="s">
        <v>15950</v>
      </c>
      <c r="B2113" s="3" t="s">
        <v>104</v>
      </c>
      <c r="C2113" s="3" t="s">
        <v>15949</v>
      </c>
      <c r="D2113" s="3" t="s">
        <v>25</v>
      </c>
      <c r="E2113" s="3" t="s">
        <v>15948</v>
      </c>
      <c r="F2113" s="3" t="s">
        <v>29</v>
      </c>
      <c r="G2113" s="3">
        <v>2012</v>
      </c>
      <c r="H2113" s="3" t="s">
        <v>22117</v>
      </c>
      <c r="I2113" s="3">
        <v>109</v>
      </c>
      <c r="J2113" s="3" t="s">
        <v>21094</v>
      </c>
      <c r="K2113" s="3" t="s">
        <v>0</v>
      </c>
      <c r="N2113" s="3">
        <v>2095</v>
      </c>
      <c r="O2113" s="3" t="s">
        <v>25</v>
      </c>
      <c r="P2113" s="3" t="s">
        <v>21112</v>
      </c>
      <c r="Q2113" s="3">
        <v>401</v>
      </c>
      <c r="R2113" s="8" t="str">
        <f t="shared" si="32"/>
        <v>*401*</v>
      </c>
    </row>
    <row r="2114" spans="1:18" ht="19.8">
      <c r="A2114" s="3" t="s">
        <v>15947</v>
      </c>
      <c r="B2114" s="3" t="s">
        <v>22</v>
      </c>
      <c r="C2114" s="3" t="s">
        <v>15946</v>
      </c>
      <c r="D2114" s="3" t="s">
        <v>5</v>
      </c>
      <c r="E2114" s="3" t="s">
        <v>15945</v>
      </c>
      <c r="F2114" s="3" t="s">
        <v>15</v>
      </c>
      <c r="G2114" s="3">
        <v>2010</v>
      </c>
      <c r="H2114" s="3" t="s">
        <v>22117</v>
      </c>
      <c r="I2114" s="3">
        <v>263</v>
      </c>
      <c r="J2114" s="3" t="s">
        <v>21102</v>
      </c>
      <c r="K2114" s="3" t="s">
        <v>1</v>
      </c>
      <c r="L2114" s="9">
        <v>45118</v>
      </c>
      <c r="M2114" s="9">
        <v>45233</v>
      </c>
      <c r="N2114" s="3">
        <v>555</v>
      </c>
      <c r="O2114" s="3" t="s">
        <v>21106</v>
      </c>
      <c r="P2114" s="3" t="s">
        <v>21114</v>
      </c>
      <c r="Q2114" s="3">
        <v>121</v>
      </c>
      <c r="R2114" s="8" t="str">
        <f t="shared" si="32"/>
        <v>*121*</v>
      </c>
    </row>
    <row r="2115" spans="1:18" ht="19.8">
      <c r="A2115" s="3" t="s">
        <v>15944</v>
      </c>
      <c r="B2115" s="3" t="s">
        <v>147</v>
      </c>
      <c r="C2115" s="3" t="s">
        <v>15943</v>
      </c>
      <c r="D2115" s="3" t="s">
        <v>5</v>
      </c>
      <c r="E2115" s="3" t="s">
        <v>15942</v>
      </c>
      <c r="F2115" s="3" t="s">
        <v>48</v>
      </c>
      <c r="G2115" s="3">
        <v>2020</v>
      </c>
      <c r="H2115" s="3" t="s">
        <v>22117</v>
      </c>
      <c r="I2115" s="3">
        <v>381</v>
      </c>
      <c r="J2115" s="3" t="s">
        <v>21099</v>
      </c>
      <c r="K2115" s="3" t="s">
        <v>0</v>
      </c>
      <c r="N2115" s="3">
        <v>2470</v>
      </c>
      <c r="O2115" s="3" t="s">
        <v>21106</v>
      </c>
      <c r="P2115" s="3" t="s">
        <v>21114</v>
      </c>
      <c r="Q2115" s="3">
        <v>266</v>
      </c>
      <c r="R2115" s="8" t="str">
        <f t="shared" si="32"/>
        <v>*266*</v>
      </c>
    </row>
    <row r="2116" spans="1:18" ht="19.8">
      <c r="A2116" s="3" t="s">
        <v>15941</v>
      </c>
      <c r="B2116" s="3" t="s">
        <v>97</v>
      </c>
      <c r="C2116" s="3" t="s">
        <v>15940</v>
      </c>
      <c r="D2116" s="3" t="s">
        <v>95</v>
      </c>
      <c r="E2116" s="3" t="s">
        <v>15939</v>
      </c>
      <c r="F2116" s="3" t="s">
        <v>29</v>
      </c>
      <c r="G2116" s="3">
        <v>2020</v>
      </c>
      <c r="H2116" s="3" t="s">
        <v>22117</v>
      </c>
      <c r="I2116" s="3">
        <v>148</v>
      </c>
      <c r="J2116" s="3" t="s">
        <v>21098</v>
      </c>
      <c r="K2116" s="3" t="s">
        <v>1</v>
      </c>
      <c r="L2116" s="9">
        <v>45635</v>
      </c>
      <c r="M2116" s="9">
        <v>45653</v>
      </c>
      <c r="N2116" s="3">
        <v>1535</v>
      </c>
      <c r="O2116" s="3" t="s">
        <v>21105</v>
      </c>
      <c r="P2116" s="3" t="s">
        <v>21111</v>
      </c>
      <c r="Q2116" s="3">
        <v>294</v>
      </c>
      <c r="R2116" s="8" t="str">
        <f t="shared" ref="R2116:R2179" si="33">"*"&amp;Q2116&amp;"*"</f>
        <v>*294*</v>
      </c>
    </row>
    <row r="2117" spans="1:18" ht="19.8">
      <c r="A2117" s="3" t="s">
        <v>15938</v>
      </c>
      <c r="B2117" s="3" t="s">
        <v>344</v>
      </c>
      <c r="C2117" s="3" t="s">
        <v>15937</v>
      </c>
      <c r="D2117" s="3" t="s">
        <v>82</v>
      </c>
      <c r="E2117" s="3" t="s">
        <v>15936</v>
      </c>
      <c r="F2117" s="3" t="s">
        <v>3</v>
      </c>
      <c r="G2117" s="3">
        <v>2014</v>
      </c>
      <c r="H2117" s="3" t="s">
        <v>22118</v>
      </c>
      <c r="I2117" s="3">
        <v>464</v>
      </c>
      <c r="J2117" s="3" t="s">
        <v>21096</v>
      </c>
      <c r="K2117" s="3" t="s">
        <v>1</v>
      </c>
      <c r="L2117" s="9">
        <v>45645</v>
      </c>
      <c r="M2117" s="9">
        <v>45712</v>
      </c>
      <c r="N2117" s="3">
        <v>1555</v>
      </c>
      <c r="O2117" s="3" t="s">
        <v>21105</v>
      </c>
      <c r="P2117" s="3" t="s">
        <v>21111</v>
      </c>
      <c r="Q2117" s="3">
        <v>176</v>
      </c>
      <c r="R2117" s="8" t="str">
        <f t="shared" si="33"/>
        <v>*176*</v>
      </c>
    </row>
    <row r="2118" spans="1:18" ht="19.8">
      <c r="A2118" s="3" t="s">
        <v>15935</v>
      </c>
      <c r="B2118" s="3" t="s">
        <v>60</v>
      </c>
      <c r="C2118" s="3" t="s">
        <v>15934</v>
      </c>
      <c r="D2118" s="3" t="s">
        <v>41</v>
      </c>
      <c r="E2118" s="3" t="s">
        <v>15933</v>
      </c>
      <c r="F2118" s="3" t="s">
        <v>77</v>
      </c>
      <c r="G2118" s="3">
        <v>2008</v>
      </c>
      <c r="H2118" s="3" t="s">
        <v>22118</v>
      </c>
      <c r="I2118" s="3">
        <v>168</v>
      </c>
      <c r="J2118" s="3" t="s">
        <v>21093</v>
      </c>
      <c r="K2118" s="3" t="s">
        <v>0</v>
      </c>
      <c r="N2118" s="3">
        <v>765</v>
      </c>
      <c r="O2118" s="3" t="s">
        <v>21106</v>
      </c>
      <c r="P2118" s="3" t="s">
        <v>21112</v>
      </c>
      <c r="Q2118" s="3">
        <v>391</v>
      </c>
      <c r="R2118" s="8" t="str">
        <f t="shared" si="33"/>
        <v>*391*</v>
      </c>
    </row>
    <row r="2119" spans="1:18" ht="19.8">
      <c r="A2119" s="3" t="s">
        <v>15932</v>
      </c>
      <c r="B2119" s="3" t="s">
        <v>7</v>
      </c>
      <c r="C2119" s="3" t="s">
        <v>15931</v>
      </c>
      <c r="D2119" s="3" t="s">
        <v>5</v>
      </c>
      <c r="E2119" s="3" t="s">
        <v>15930</v>
      </c>
      <c r="F2119" s="3" t="s">
        <v>15</v>
      </c>
      <c r="G2119" s="3">
        <v>2020</v>
      </c>
      <c r="H2119" s="3" t="s">
        <v>22116</v>
      </c>
      <c r="I2119" s="3">
        <v>309</v>
      </c>
      <c r="J2119" s="3" t="s">
        <v>21089</v>
      </c>
      <c r="K2119" s="3" t="s">
        <v>1</v>
      </c>
      <c r="L2119" s="9">
        <v>45432</v>
      </c>
      <c r="M2119" s="9">
        <v>45572</v>
      </c>
      <c r="N2119" s="3">
        <v>1420</v>
      </c>
      <c r="O2119" s="3" t="s">
        <v>21106</v>
      </c>
      <c r="P2119" s="3" t="s">
        <v>21111</v>
      </c>
      <c r="Q2119" s="3">
        <v>372</v>
      </c>
      <c r="R2119" s="8" t="str">
        <f t="shared" si="33"/>
        <v>*372*</v>
      </c>
    </row>
    <row r="2120" spans="1:18" ht="19.8">
      <c r="A2120" s="3" t="s">
        <v>15929</v>
      </c>
      <c r="B2120" s="3" t="s">
        <v>22</v>
      </c>
      <c r="C2120" s="3" t="s">
        <v>15928</v>
      </c>
      <c r="D2120" s="3" t="s">
        <v>5</v>
      </c>
      <c r="E2120" s="3" t="s">
        <v>15927</v>
      </c>
      <c r="F2120" s="3" t="s">
        <v>29</v>
      </c>
      <c r="G2120" s="3">
        <v>2015</v>
      </c>
      <c r="H2120" s="3" t="s">
        <v>22118</v>
      </c>
      <c r="I2120" s="3">
        <v>282</v>
      </c>
      <c r="J2120" s="3" t="s">
        <v>21090</v>
      </c>
      <c r="K2120" s="3" t="s">
        <v>1</v>
      </c>
      <c r="L2120" s="9">
        <v>45206</v>
      </c>
      <c r="M2120" s="9">
        <v>45543</v>
      </c>
      <c r="N2120" s="3">
        <v>195</v>
      </c>
      <c r="O2120" s="3" t="s">
        <v>21106</v>
      </c>
      <c r="P2120" s="3" t="s">
        <v>21114</v>
      </c>
      <c r="Q2120" s="3">
        <v>451</v>
      </c>
      <c r="R2120" s="8" t="str">
        <f t="shared" si="33"/>
        <v>*451*</v>
      </c>
    </row>
    <row r="2121" spans="1:18" ht="19.8">
      <c r="A2121" s="3" t="s">
        <v>15926</v>
      </c>
      <c r="B2121" s="3" t="s">
        <v>196</v>
      </c>
      <c r="C2121" s="3" t="s">
        <v>15925</v>
      </c>
      <c r="D2121" s="3" t="s">
        <v>36</v>
      </c>
      <c r="E2121" s="3" t="s">
        <v>15924</v>
      </c>
      <c r="F2121" s="3" t="s">
        <v>77</v>
      </c>
      <c r="G2121" s="3">
        <v>2015</v>
      </c>
      <c r="H2121" s="3" t="s">
        <v>22117</v>
      </c>
      <c r="I2121" s="3">
        <v>203</v>
      </c>
      <c r="J2121" s="3" t="s">
        <v>21094</v>
      </c>
      <c r="K2121" s="3" t="s">
        <v>0</v>
      </c>
      <c r="N2121" s="3">
        <v>685</v>
      </c>
      <c r="O2121" s="3" t="s">
        <v>21106</v>
      </c>
      <c r="P2121" s="3" t="s">
        <v>21111</v>
      </c>
      <c r="Q2121" s="3">
        <v>267</v>
      </c>
      <c r="R2121" s="8" t="str">
        <f t="shared" si="33"/>
        <v>*267*</v>
      </c>
    </row>
    <row r="2122" spans="1:18" ht="19.8">
      <c r="A2122" s="3" t="s">
        <v>15923</v>
      </c>
      <c r="B2122" s="3" t="s">
        <v>72</v>
      </c>
      <c r="C2122" s="3" t="s">
        <v>15922</v>
      </c>
      <c r="D2122" s="3" t="s">
        <v>36</v>
      </c>
      <c r="E2122" s="3" t="s">
        <v>15921</v>
      </c>
      <c r="F2122" s="3" t="s">
        <v>3</v>
      </c>
      <c r="G2122" s="3">
        <v>2020</v>
      </c>
      <c r="H2122" s="3" t="s">
        <v>22116</v>
      </c>
      <c r="I2122" s="3">
        <v>398</v>
      </c>
      <c r="J2122" s="3" t="s">
        <v>21101</v>
      </c>
      <c r="K2122" s="3" t="s">
        <v>1</v>
      </c>
      <c r="L2122" s="9">
        <v>45093</v>
      </c>
      <c r="M2122" s="9">
        <v>45140</v>
      </c>
      <c r="N2122" s="3">
        <v>860</v>
      </c>
      <c r="O2122" s="3" t="s">
        <v>21106</v>
      </c>
      <c r="P2122" s="3" t="s">
        <v>21112</v>
      </c>
      <c r="Q2122" s="3">
        <v>208</v>
      </c>
      <c r="R2122" s="8" t="str">
        <f t="shared" si="33"/>
        <v>*208*</v>
      </c>
    </row>
    <row r="2123" spans="1:18" ht="19.8">
      <c r="A2123" s="3" t="s">
        <v>15920</v>
      </c>
      <c r="B2123" s="3" t="s">
        <v>38</v>
      </c>
      <c r="C2123" s="3" t="s">
        <v>15919</v>
      </c>
      <c r="D2123" s="3" t="s">
        <v>36</v>
      </c>
      <c r="E2123" s="3" t="s">
        <v>15918</v>
      </c>
      <c r="F2123" s="3" t="s">
        <v>15</v>
      </c>
      <c r="G2123" s="3">
        <v>2016</v>
      </c>
      <c r="H2123" s="3" t="s">
        <v>22116</v>
      </c>
      <c r="I2123" s="3">
        <v>330</v>
      </c>
      <c r="J2123" s="3" t="s">
        <v>21098</v>
      </c>
      <c r="K2123" s="3" t="s">
        <v>1</v>
      </c>
      <c r="L2123" s="9">
        <v>45211</v>
      </c>
      <c r="M2123" s="9">
        <v>45450</v>
      </c>
      <c r="N2123" s="3">
        <v>1655</v>
      </c>
      <c r="O2123" s="3" t="s">
        <v>21106</v>
      </c>
      <c r="P2123" s="3" t="s">
        <v>21111</v>
      </c>
      <c r="Q2123" s="3">
        <v>173</v>
      </c>
      <c r="R2123" s="8" t="str">
        <f t="shared" si="33"/>
        <v>*173*</v>
      </c>
    </row>
    <row r="2124" spans="1:18" ht="19.8">
      <c r="A2124" s="3" t="s">
        <v>15917</v>
      </c>
      <c r="B2124" s="3" t="s">
        <v>22</v>
      </c>
      <c r="C2124" s="3" t="s">
        <v>15916</v>
      </c>
      <c r="D2124" s="3" t="s">
        <v>5</v>
      </c>
      <c r="E2124" s="3" t="s">
        <v>15915</v>
      </c>
      <c r="F2124" s="3" t="s">
        <v>3</v>
      </c>
      <c r="G2124" s="3">
        <v>2009</v>
      </c>
      <c r="H2124" s="3" t="s">
        <v>22116</v>
      </c>
      <c r="I2124" s="3">
        <v>387</v>
      </c>
      <c r="J2124" s="3" t="s">
        <v>21096</v>
      </c>
      <c r="K2124" s="3" t="s">
        <v>0</v>
      </c>
      <c r="N2124" s="3">
        <v>1435</v>
      </c>
      <c r="O2124" s="3" t="s">
        <v>21106</v>
      </c>
      <c r="P2124" s="3" t="s">
        <v>21112</v>
      </c>
      <c r="Q2124" s="3">
        <v>407</v>
      </c>
      <c r="R2124" s="8" t="str">
        <f t="shared" si="33"/>
        <v>*407*</v>
      </c>
    </row>
    <row r="2125" spans="1:18" ht="19.8">
      <c r="A2125" s="3" t="s">
        <v>15914</v>
      </c>
      <c r="B2125" s="3" t="s">
        <v>88</v>
      </c>
      <c r="C2125" s="3" t="s">
        <v>15913</v>
      </c>
      <c r="D2125" s="3" t="s">
        <v>2</v>
      </c>
      <c r="E2125" s="3" t="s">
        <v>15912</v>
      </c>
      <c r="F2125" s="3" t="s">
        <v>77</v>
      </c>
      <c r="G2125" s="3">
        <v>2013</v>
      </c>
      <c r="H2125" s="3" t="s">
        <v>22118</v>
      </c>
      <c r="I2125" s="3">
        <v>397</v>
      </c>
      <c r="J2125" s="3" t="s">
        <v>21097</v>
      </c>
      <c r="K2125" s="3" t="s">
        <v>0</v>
      </c>
      <c r="N2125" s="3">
        <v>1555</v>
      </c>
      <c r="O2125" s="3" t="s">
        <v>21073</v>
      </c>
      <c r="P2125" s="3" t="s">
        <v>21112</v>
      </c>
      <c r="Q2125" s="3">
        <v>269</v>
      </c>
      <c r="R2125" s="8" t="str">
        <f t="shared" si="33"/>
        <v>*269*</v>
      </c>
    </row>
    <row r="2126" spans="1:18" ht="19.8">
      <c r="A2126" s="3" t="s">
        <v>15911</v>
      </c>
      <c r="B2126" s="3" t="s">
        <v>43</v>
      </c>
      <c r="C2126" s="3" t="s">
        <v>15910</v>
      </c>
      <c r="D2126" s="3" t="s">
        <v>41</v>
      </c>
      <c r="E2126" s="3" t="s">
        <v>15909</v>
      </c>
      <c r="F2126" s="3" t="s">
        <v>3</v>
      </c>
      <c r="G2126" s="3">
        <v>2017</v>
      </c>
      <c r="H2126" s="3" t="s">
        <v>22116</v>
      </c>
      <c r="I2126" s="3">
        <v>284</v>
      </c>
      <c r="J2126" s="3" t="s">
        <v>21099</v>
      </c>
      <c r="K2126" s="3" t="s">
        <v>1</v>
      </c>
      <c r="L2126" s="9">
        <v>45122</v>
      </c>
      <c r="M2126" s="9">
        <v>45571</v>
      </c>
      <c r="N2126" s="3">
        <v>1725</v>
      </c>
      <c r="O2126" s="3" t="s">
        <v>21106</v>
      </c>
      <c r="P2126" s="3" t="s">
        <v>21112</v>
      </c>
      <c r="Q2126" s="3">
        <v>394</v>
      </c>
      <c r="R2126" s="8" t="str">
        <f t="shared" si="33"/>
        <v>*394*</v>
      </c>
    </row>
    <row r="2127" spans="1:18" ht="19.8">
      <c r="A2127" s="3" t="s">
        <v>15908</v>
      </c>
      <c r="B2127" s="3" t="s">
        <v>38</v>
      </c>
      <c r="C2127" s="3" t="s">
        <v>15907</v>
      </c>
      <c r="D2127" s="3" t="s">
        <v>36</v>
      </c>
      <c r="E2127" s="3" t="s">
        <v>15906</v>
      </c>
      <c r="F2127" s="3" t="s">
        <v>15</v>
      </c>
      <c r="G2127" s="3">
        <v>2014</v>
      </c>
      <c r="H2127" s="3" t="s">
        <v>22118</v>
      </c>
      <c r="I2127" s="3">
        <v>87</v>
      </c>
      <c r="J2127" s="3" t="s">
        <v>21090</v>
      </c>
      <c r="K2127" s="3" t="s">
        <v>0</v>
      </c>
      <c r="N2127" s="3">
        <v>1045</v>
      </c>
      <c r="O2127" s="3" t="s">
        <v>21106</v>
      </c>
      <c r="P2127" s="3" t="s">
        <v>21111</v>
      </c>
      <c r="Q2127" s="3">
        <v>257</v>
      </c>
      <c r="R2127" s="8" t="str">
        <f t="shared" si="33"/>
        <v>*257*</v>
      </c>
    </row>
    <row r="2128" spans="1:18" ht="19.8">
      <c r="A2128" s="3" t="s">
        <v>15905</v>
      </c>
      <c r="B2128" s="3" t="s">
        <v>97</v>
      </c>
      <c r="C2128" s="3" t="s">
        <v>15904</v>
      </c>
      <c r="D2128" s="3" t="s">
        <v>95</v>
      </c>
      <c r="E2128" s="3" t="s">
        <v>15903</v>
      </c>
      <c r="F2128" s="3" t="s">
        <v>15</v>
      </c>
      <c r="G2128" s="3">
        <v>2013</v>
      </c>
      <c r="H2128" s="3" t="s">
        <v>22118</v>
      </c>
      <c r="I2128" s="3">
        <v>370</v>
      </c>
      <c r="J2128" s="3" t="s">
        <v>21095</v>
      </c>
      <c r="K2128" s="3" t="s">
        <v>0</v>
      </c>
      <c r="N2128" s="3">
        <v>1085</v>
      </c>
      <c r="O2128" s="3" t="s">
        <v>21105</v>
      </c>
      <c r="P2128" s="3" t="s">
        <v>21114</v>
      </c>
      <c r="Q2128" s="3">
        <v>301</v>
      </c>
      <c r="R2128" s="8" t="str">
        <f t="shared" si="33"/>
        <v>*301*</v>
      </c>
    </row>
    <row r="2129" spans="1:18" ht="19.8">
      <c r="A2129" s="3" t="s">
        <v>15902</v>
      </c>
      <c r="B2129" s="3" t="s">
        <v>65</v>
      </c>
      <c r="C2129" s="3" t="s">
        <v>15901</v>
      </c>
      <c r="D2129" s="3" t="s">
        <v>63</v>
      </c>
      <c r="E2129" s="3" t="s">
        <v>15900</v>
      </c>
      <c r="F2129" s="3" t="s">
        <v>77</v>
      </c>
      <c r="G2129" s="3">
        <v>2014</v>
      </c>
      <c r="H2129" s="3" t="s">
        <v>22118</v>
      </c>
      <c r="I2129" s="3">
        <v>344</v>
      </c>
      <c r="J2129" s="3" t="s">
        <v>21094</v>
      </c>
      <c r="K2129" s="3" t="s">
        <v>1</v>
      </c>
      <c r="L2129" s="9">
        <v>45232</v>
      </c>
      <c r="M2129" s="9">
        <v>45684</v>
      </c>
      <c r="N2129" s="3">
        <v>1180</v>
      </c>
      <c r="O2129" s="3" t="s">
        <v>21106</v>
      </c>
      <c r="P2129" s="3" t="s">
        <v>21113</v>
      </c>
      <c r="Q2129" s="3">
        <v>426</v>
      </c>
      <c r="R2129" s="8" t="str">
        <f t="shared" si="33"/>
        <v>*426*</v>
      </c>
    </row>
    <row r="2130" spans="1:18" ht="19.8">
      <c r="A2130" s="3" t="s">
        <v>15899</v>
      </c>
      <c r="B2130" s="3" t="s">
        <v>478</v>
      </c>
      <c r="C2130" s="3" t="s">
        <v>12195</v>
      </c>
      <c r="D2130" s="3" t="s">
        <v>95</v>
      </c>
      <c r="E2130" s="3" t="s">
        <v>15898</v>
      </c>
      <c r="F2130" s="3" t="s">
        <v>77</v>
      </c>
      <c r="G2130" s="3">
        <v>2022</v>
      </c>
      <c r="H2130" s="3" t="s">
        <v>22117</v>
      </c>
      <c r="I2130" s="3">
        <v>376</v>
      </c>
      <c r="J2130" s="3" t="s">
        <v>21090</v>
      </c>
      <c r="K2130" s="3" t="s">
        <v>0</v>
      </c>
      <c r="N2130" s="3">
        <v>1670</v>
      </c>
      <c r="O2130" s="3" t="s">
        <v>21105</v>
      </c>
      <c r="P2130" s="3" t="s">
        <v>21112</v>
      </c>
      <c r="Q2130" s="3">
        <v>362</v>
      </c>
      <c r="R2130" s="8" t="str">
        <f t="shared" si="33"/>
        <v>*362*</v>
      </c>
    </row>
    <row r="2131" spans="1:18" ht="19.8">
      <c r="A2131" s="3" t="s">
        <v>15897</v>
      </c>
      <c r="B2131" s="3" t="s">
        <v>38</v>
      </c>
      <c r="C2131" s="3" t="s">
        <v>15896</v>
      </c>
      <c r="D2131" s="3" t="s">
        <v>36</v>
      </c>
      <c r="E2131" s="3" t="s">
        <v>15895</v>
      </c>
      <c r="F2131" s="3" t="s">
        <v>9</v>
      </c>
      <c r="G2131" s="3">
        <v>2019</v>
      </c>
      <c r="H2131" s="3" t="s">
        <v>22117</v>
      </c>
      <c r="I2131" s="3">
        <v>474</v>
      </c>
      <c r="J2131" s="3" t="s">
        <v>21095</v>
      </c>
      <c r="K2131" s="3" t="s">
        <v>1</v>
      </c>
      <c r="L2131" s="9">
        <v>45174</v>
      </c>
      <c r="M2131" s="9">
        <v>45542</v>
      </c>
      <c r="N2131" s="3">
        <v>2315</v>
      </c>
      <c r="O2131" s="3" t="s">
        <v>21106</v>
      </c>
      <c r="P2131" s="3" t="s">
        <v>21113</v>
      </c>
      <c r="Q2131" s="3">
        <v>266</v>
      </c>
      <c r="R2131" s="8" t="str">
        <f t="shared" si="33"/>
        <v>*266*</v>
      </c>
    </row>
    <row r="2132" spans="1:18" ht="19.8">
      <c r="A2132" s="3" t="s">
        <v>15894</v>
      </c>
      <c r="B2132" s="3" t="s">
        <v>33</v>
      </c>
      <c r="C2132" s="3" t="s">
        <v>15893</v>
      </c>
      <c r="D2132" s="3" t="s">
        <v>31</v>
      </c>
      <c r="E2132" s="3" t="s">
        <v>15892</v>
      </c>
      <c r="F2132" s="3" t="s">
        <v>9</v>
      </c>
      <c r="G2132" s="3">
        <v>2021</v>
      </c>
      <c r="H2132" s="3" t="s">
        <v>22117</v>
      </c>
      <c r="I2132" s="3">
        <v>248</v>
      </c>
      <c r="J2132" s="3" t="s">
        <v>21102</v>
      </c>
      <c r="K2132" s="3" t="s">
        <v>0</v>
      </c>
      <c r="N2132" s="3">
        <v>2210</v>
      </c>
      <c r="O2132" s="3" t="s">
        <v>21106</v>
      </c>
      <c r="P2132" s="3" t="s">
        <v>21114</v>
      </c>
      <c r="Q2132" s="3">
        <v>138</v>
      </c>
      <c r="R2132" s="8" t="str">
        <f t="shared" si="33"/>
        <v>*138*</v>
      </c>
    </row>
    <row r="2133" spans="1:18" ht="19.8">
      <c r="A2133" s="3" t="s">
        <v>15891</v>
      </c>
      <c r="B2133" s="3" t="s">
        <v>455</v>
      </c>
      <c r="C2133" s="3" t="s">
        <v>15890</v>
      </c>
      <c r="D2133" s="3" t="s">
        <v>14</v>
      </c>
      <c r="E2133" s="3" t="s">
        <v>15889</v>
      </c>
      <c r="F2133" s="3" t="s">
        <v>77</v>
      </c>
      <c r="G2133" s="3">
        <v>2005</v>
      </c>
      <c r="H2133" s="3" t="s">
        <v>22117</v>
      </c>
      <c r="I2133" s="3">
        <v>244</v>
      </c>
      <c r="J2133" s="3" t="s">
        <v>21091</v>
      </c>
      <c r="K2133" s="3" t="s">
        <v>0</v>
      </c>
      <c r="N2133" s="3">
        <v>695</v>
      </c>
      <c r="O2133" s="3" t="s">
        <v>21106</v>
      </c>
      <c r="P2133" s="3" t="s">
        <v>21114</v>
      </c>
      <c r="Q2133" s="3">
        <v>380</v>
      </c>
      <c r="R2133" s="8" t="str">
        <f t="shared" si="33"/>
        <v>*380*</v>
      </c>
    </row>
    <row r="2134" spans="1:18" ht="19.8">
      <c r="A2134" s="3" t="s">
        <v>15888</v>
      </c>
      <c r="B2134" s="3" t="s">
        <v>151</v>
      </c>
      <c r="C2134" s="3" t="s">
        <v>15887</v>
      </c>
      <c r="D2134" s="3" t="s">
        <v>82</v>
      </c>
      <c r="E2134" s="3" t="s">
        <v>15886</v>
      </c>
      <c r="F2134" s="3" t="s">
        <v>29</v>
      </c>
      <c r="G2134" s="3">
        <v>2017</v>
      </c>
      <c r="H2134" s="3" t="s">
        <v>22118</v>
      </c>
      <c r="I2134" s="3">
        <v>384</v>
      </c>
      <c r="J2134" s="3" t="s">
        <v>21097</v>
      </c>
      <c r="K2134" s="3" t="s">
        <v>1</v>
      </c>
      <c r="L2134" s="9">
        <v>45090</v>
      </c>
      <c r="M2134" s="9">
        <v>45571</v>
      </c>
      <c r="N2134" s="3">
        <v>2480</v>
      </c>
      <c r="O2134" s="3" t="s">
        <v>21105</v>
      </c>
      <c r="P2134" s="3" t="s">
        <v>21114</v>
      </c>
      <c r="Q2134" s="3">
        <v>407</v>
      </c>
      <c r="R2134" s="8" t="str">
        <f t="shared" si="33"/>
        <v>*407*</v>
      </c>
    </row>
    <row r="2135" spans="1:18" ht="19.8">
      <c r="A2135" s="3" t="s">
        <v>15885</v>
      </c>
      <c r="B2135" s="3" t="s">
        <v>33</v>
      </c>
      <c r="C2135" s="3" t="s">
        <v>15884</v>
      </c>
      <c r="D2135" s="3" t="s">
        <v>31</v>
      </c>
      <c r="E2135" s="3" t="s">
        <v>15883</v>
      </c>
      <c r="F2135" s="3" t="s">
        <v>15</v>
      </c>
      <c r="G2135" s="3">
        <v>2012</v>
      </c>
      <c r="H2135" s="3" t="s">
        <v>22118</v>
      </c>
      <c r="I2135" s="3">
        <v>99</v>
      </c>
      <c r="J2135" s="3" t="s">
        <v>21084</v>
      </c>
      <c r="K2135" s="3" t="s">
        <v>1</v>
      </c>
      <c r="L2135" s="9">
        <v>45679</v>
      </c>
      <c r="M2135" s="9">
        <v>45696</v>
      </c>
      <c r="N2135" s="3">
        <v>195</v>
      </c>
      <c r="O2135" s="3" t="s">
        <v>21106</v>
      </c>
      <c r="P2135" s="3" t="s">
        <v>21111</v>
      </c>
      <c r="Q2135" s="3">
        <v>199</v>
      </c>
      <c r="R2135" s="8" t="str">
        <f t="shared" si="33"/>
        <v>*199*</v>
      </c>
    </row>
    <row r="2136" spans="1:18" ht="19.8">
      <c r="A2136" s="3" t="s">
        <v>15882</v>
      </c>
      <c r="B2136" s="3" t="s">
        <v>104</v>
      </c>
      <c r="C2136" s="3" t="s">
        <v>15881</v>
      </c>
      <c r="D2136" s="3" t="s">
        <v>25</v>
      </c>
      <c r="E2136" s="3" t="s">
        <v>15880</v>
      </c>
      <c r="F2136" s="3" t="s">
        <v>48</v>
      </c>
      <c r="G2136" s="3">
        <v>2022</v>
      </c>
      <c r="H2136" s="3" t="s">
        <v>22116</v>
      </c>
      <c r="I2136" s="3">
        <v>388</v>
      </c>
      <c r="J2136" s="3" t="s">
        <v>21091</v>
      </c>
      <c r="K2136" s="3" t="s">
        <v>0</v>
      </c>
      <c r="N2136" s="3">
        <v>830</v>
      </c>
      <c r="O2136" s="3" t="s">
        <v>25</v>
      </c>
      <c r="P2136" s="3" t="s">
        <v>21112</v>
      </c>
      <c r="Q2136" s="3">
        <v>416</v>
      </c>
      <c r="R2136" s="8" t="str">
        <f t="shared" si="33"/>
        <v>*416*</v>
      </c>
    </row>
    <row r="2137" spans="1:18" ht="19.8">
      <c r="A2137" s="3" t="s">
        <v>15879</v>
      </c>
      <c r="B2137" s="3" t="s">
        <v>108</v>
      </c>
      <c r="C2137" s="3" t="s">
        <v>15878</v>
      </c>
      <c r="D2137" s="3" t="s">
        <v>63</v>
      </c>
      <c r="E2137" s="3" t="s">
        <v>15877</v>
      </c>
      <c r="F2137" s="3" t="s">
        <v>77</v>
      </c>
      <c r="G2137" s="3">
        <v>2012</v>
      </c>
      <c r="H2137" s="3" t="s">
        <v>22118</v>
      </c>
      <c r="I2137" s="3">
        <v>332</v>
      </c>
      <c r="J2137" s="3" t="s">
        <v>21100</v>
      </c>
      <c r="K2137" s="3" t="s">
        <v>1</v>
      </c>
      <c r="L2137" s="9">
        <v>45417</v>
      </c>
      <c r="M2137" s="9">
        <v>45498</v>
      </c>
      <c r="N2137" s="3">
        <v>955</v>
      </c>
      <c r="O2137" s="3" t="s">
        <v>21106</v>
      </c>
      <c r="P2137" s="3" t="s">
        <v>21114</v>
      </c>
      <c r="Q2137" s="3">
        <v>361</v>
      </c>
      <c r="R2137" s="8" t="str">
        <f t="shared" si="33"/>
        <v>*361*</v>
      </c>
    </row>
    <row r="2138" spans="1:18" ht="19.8">
      <c r="A2138" s="3" t="s">
        <v>15876</v>
      </c>
      <c r="B2138" s="3" t="s">
        <v>151</v>
      </c>
      <c r="C2138" s="3" t="s">
        <v>15875</v>
      </c>
      <c r="D2138" s="3" t="s">
        <v>82</v>
      </c>
      <c r="E2138" s="3" t="s">
        <v>15874</v>
      </c>
      <c r="F2138" s="3" t="s">
        <v>9</v>
      </c>
      <c r="G2138" s="3">
        <v>2022</v>
      </c>
      <c r="H2138" s="3" t="s">
        <v>22118</v>
      </c>
      <c r="I2138" s="3">
        <v>105</v>
      </c>
      <c r="J2138" s="3" t="s">
        <v>21094</v>
      </c>
      <c r="K2138" s="3" t="s">
        <v>1</v>
      </c>
      <c r="L2138" s="9">
        <v>45120</v>
      </c>
      <c r="M2138" s="9">
        <v>45182</v>
      </c>
      <c r="N2138" s="3">
        <v>1695</v>
      </c>
      <c r="O2138" s="3" t="s">
        <v>21105</v>
      </c>
      <c r="P2138" s="3" t="s">
        <v>21114</v>
      </c>
      <c r="Q2138" s="3">
        <v>156</v>
      </c>
      <c r="R2138" s="8" t="str">
        <f t="shared" si="33"/>
        <v>*156*</v>
      </c>
    </row>
    <row r="2139" spans="1:18" ht="19.8">
      <c r="A2139" s="3" t="s">
        <v>15873</v>
      </c>
      <c r="B2139" s="3" t="s">
        <v>304</v>
      </c>
      <c r="C2139" s="3" t="s">
        <v>15872</v>
      </c>
      <c r="D2139" s="3" t="s">
        <v>123</v>
      </c>
      <c r="E2139" s="3" t="s">
        <v>15871</v>
      </c>
      <c r="F2139" s="3" t="s">
        <v>3</v>
      </c>
      <c r="G2139" s="3">
        <v>2005</v>
      </c>
      <c r="H2139" s="3" t="s">
        <v>22118</v>
      </c>
      <c r="I2139" s="3">
        <v>315</v>
      </c>
      <c r="J2139" s="3" t="s">
        <v>21088</v>
      </c>
      <c r="K2139" s="3" t="s">
        <v>1</v>
      </c>
      <c r="L2139" s="9">
        <v>45349</v>
      </c>
      <c r="M2139" s="9">
        <v>45708</v>
      </c>
      <c r="N2139" s="3">
        <v>1950</v>
      </c>
      <c r="O2139" s="3" t="s">
        <v>21106</v>
      </c>
      <c r="P2139" s="3" t="s">
        <v>21111</v>
      </c>
      <c r="Q2139" s="3">
        <v>135</v>
      </c>
      <c r="R2139" s="8" t="str">
        <f t="shared" si="33"/>
        <v>*135*</v>
      </c>
    </row>
    <row r="2140" spans="1:18" ht="19.8">
      <c r="A2140" s="3" t="s">
        <v>15870</v>
      </c>
      <c r="B2140" s="3" t="s">
        <v>65</v>
      </c>
      <c r="C2140" s="3" t="s">
        <v>15869</v>
      </c>
      <c r="D2140" s="3" t="s">
        <v>63</v>
      </c>
      <c r="E2140" s="3" t="s">
        <v>15868</v>
      </c>
      <c r="F2140" s="3" t="s">
        <v>48</v>
      </c>
      <c r="G2140" s="3">
        <v>2021</v>
      </c>
      <c r="H2140" s="3" t="s">
        <v>22117</v>
      </c>
      <c r="I2140" s="3">
        <v>156</v>
      </c>
      <c r="J2140" s="3" t="s">
        <v>21092</v>
      </c>
      <c r="K2140" s="3" t="s">
        <v>0</v>
      </c>
      <c r="N2140" s="3">
        <v>1045</v>
      </c>
      <c r="O2140" s="3" t="s">
        <v>21106</v>
      </c>
      <c r="P2140" s="3" t="s">
        <v>21111</v>
      </c>
      <c r="Q2140" s="3">
        <v>112</v>
      </c>
      <c r="R2140" s="8" t="str">
        <f t="shared" si="33"/>
        <v>*112*</v>
      </c>
    </row>
    <row r="2141" spans="1:18" ht="19.8">
      <c r="A2141" s="3" t="s">
        <v>15867</v>
      </c>
      <c r="B2141" s="3" t="s">
        <v>88</v>
      </c>
      <c r="C2141" s="3" t="s">
        <v>15866</v>
      </c>
      <c r="D2141" s="3" t="s">
        <v>2</v>
      </c>
      <c r="E2141" s="3" t="s">
        <v>15865</v>
      </c>
      <c r="F2141" s="3" t="s">
        <v>9</v>
      </c>
      <c r="G2141" s="3">
        <v>2006</v>
      </c>
      <c r="H2141" s="3" t="s">
        <v>22117</v>
      </c>
      <c r="I2141" s="3">
        <v>284</v>
      </c>
      <c r="J2141" s="3" t="s">
        <v>21101</v>
      </c>
      <c r="K2141" s="3" t="s">
        <v>0</v>
      </c>
      <c r="N2141" s="3">
        <v>375</v>
      </c>
      <c r="O2141" s="3" t="s">
        <v>21073</v>
      </c>
      <c r="P2141" s="3" t="s">
        <v>21112</v>
      </c>
      <c r="Q2141" s="3">
        <v>302</v>
      </c>
      <c r="R2141" s="8" t="str">
        <f t="shared" si="33"/>
        <v>*302*</v>
      </c>
    </row>
    <row r="2142" spans="1:18" ht="19.8">
      <c r="A2142" s="3" t="s">
        <v>15864</v>
      </c>
      <c r="B2142" s="3" t="s">
        <v>60</v>
      </c>
      <c r="C2142" s="3" t="s">
        <v>15863</v>
      </c>
      <c r="D2142" s="3" t="s">
        <v>41</v>
      </c>
      <c r="E2142" s="3" t="s">
        <v>15862</v>
      </c>
      <c r="F2142" s="3" t="s">
        <v>9</v>
      </c>
      <c r="G2142" s="3">
        <v>2017</v>
      </c>
      <c r="H2142" s="3" t="s">
        <v>22117</v>
      </c>
      <c r="I2142" s="3">
        <v>105</v>
      </c>
      <c r="J2142" s="3" t="s">
        <v>21098</v>
      </c>
      <c r="K2142" s="3" t="s">
        <v>1</v>
      </c>
      <c r="L2142" s="9">
        <v>45638</v>
      </c>
      <c r="M2142" s="9">
        <v>45645</v>
      </c>
      <c r="N2142" s="3">
        <v>305</v>
      </c>
      <c r="O2142" s="3" t="s">
        <v>21106</v>
      </c>
      <c r="P2142" s="3" t="s">
        <v>21111</v>
      </c>
      <c r="Q2142" s="3">
        <v>324</v>
      </c>
      <c r="R2142" s="8" t="str">
        <f t="shared" si="33"/>
        <v>*324*</v>
      </c>
    </row>
    <row r="2143" spans="1:18" ht="19.8">
      <c r="A2143" s="3" t="s">
        <v>15861</v>
      </c>
      <c r="B2143" s="3" t="s">
        <v>147</v>
      </c>
      <c r="C2143" s="3" t="s">
        <v>15860</v>
      </c>
      <c r="D2143" s="3" t="s">
        <v>5</v>
      </c>
      <c r="E2143" s="3" t="s">
        <v>15859</v>
      </c>
      <c r="F2143" s="3" t="s">
        <v>3</v>
      </c>
      <c r="G2143" s="3">
        <v>2008</v>
      </c>
      <c r="H2143" s="3" t="s">
        <v>22117</v>
      </c>
      <c r="I2143" s="3">
        <v>84</v>
      </c>
      <c r="J2143" s="3" t="s">
        <v>21102</v>
      </c>
      <c r="K2143" s="3" t="s">
        <v>1</v>
      </c>
      <c r="L2143" s="9">
        <v>45665</v>
      </c>
      <c r="M2143" s="9">
        <v>45705</v>
      </c>
      <c r="N2143" s="3">
        <v>1680</v>
      </c>
      <c r="O2143" s="3" t="s">
        <v>21106</v>
      </c>
      <c r="P2143" s="3" t="s">
        <v>21114</v>
      </c>
      <c r="Q2143" s="3">
        <v>200</v>
      </c>
      <c r="R2143" s="8" t="str">
        <f t="shared" si="33"/>
        <v>*200*</v>
      </c>
    </row>
    <row r="2144" spans="1:18" ht="19.8">
      <c r="A2144" s="3" t="s">
        <v>15858</v>
      </c>
      <c r="B2144" s="3" t="s">
        <v>60</v>
      </c>
      <c r="C2144" s="3" t="s">
        <v>15857</v>
      </c>
      <c r="D2144" s="3" t="s">
        <v>41</v>
      </c>
      <c r="E2144" s="3" t="s">
        <v>15856</v>
      </c>
      <c r="F2144" s="3" t="s">
        <v>15</v>
      </c>
      <c r="G2144" s="3">
        <v>2012</v>
      </c>
      <c r="H2144" s="3" t="s">
        <v>22118</v>
      </c>
      <c r="I2144" s="3">
        <v>433</v>
      </c>
      <c r="J2144" s="3" t="s">
        <v>21100</v>
      </c>
      <c r="K2144" s="3" t="s">
        <v>0</v>
      </c>
      <c r="N2144" s="3">
        <v>900</v>
      </c>
      <c r="O2144" s="3" t="s">
        <v>21106</v>
      </c>
      <c r="P2144" s="3" t="s">
        <v>21111</v>
      </c>
      <c r="Q2144" s="3">
        <v>118</v>
      </c>
      <c r="R2144" s="8" t="str">
        <f t="shared" si="33"/>
        <v>*118*</v>
      </c>
    </row>
    <row r="2145" spans="1:18" ht="19.8">
      <c r="A2145" s="3" t="s">
        <v>15855</v>
      </c>
      <c r="B2145" s="3" t="s">
        <v>196</v>
      </c>
      <c r="C2145" s="3" t="s">
        <v>5452</v>
      </c>
      <c r="D2145" s="3" t="s">
        <v>36</v>
      </c>
      <c r="E2145" s="3" t="s">
        <v>15854</v>
      </c>
      <c r="F2145" s="3" t="s">
        <v>48</v>
      </c>
      <c r="G2145" s="3">
        <v>2015</v>
      </c>
      <c r="H2145" s="3" t="s">
        <v>22118</v>
      </c>
      <c r="I2145" s="3">
        <v>130</v>
      </c>
      <c r="J2145" s="3" t="s">
        <v>21085</v>
      </c>
      <c r="K2145" s="3" t="s">
        <v>1</v>
      </c>
      <c r="L2145" s="9">
        <v>45305</v>
      </c>
      <c r="M2145" s="9">
        <v>45495</v>
      </c>
      <c r="N2145" s="3">
        <v>1080</v>
      </c>
      <c r="O2145" s="3" t="s">
        <v>21106</v>
      </c>
      <c r="P2145" s="3" t="s">
        <v>21112</v>
      </c>
      <c r="Q2145" s="3">
        <v>421</v>
      </c>
      <c r="R2145" s="8" t="str">
        <f t="shared" si="33"/>
        <v>*421*</v>
      </c>
    </row>
    <row r="2146" spans="1:18" ht="19.8">
      <c r="A2146" s="3" t="s">
        <v>15853</v>
      </c>
      <c r="B2146" s="3" t="s">
        <v>151</v>
      </c>
      <c r="C2146" s="3" t="s">
        <v>15852</v>
      </c>
      <c r="D2146" s="3" t="s">
        <v>82</v>
      </c>
      <c r="E2146" s="3" t="s">
        <v>15851</v>
      </c>
      <c r="F2146" s="3" t="s">
        <v>48</v>
      </c>
      <c r="G2146" s="3">
        <v>2019</v>
      </c>
      <c r="H2146" s="3" t="s">
        <v>22116</v>
      </c>
      <c r="I2146" s="3">
        <v>355</v>
      </c>
      <c r="J2146" s="3" t="s">
        <v>21086</v>
      </c>
      <c r="K2146" s="3" t="s">
        <v>0</v>
      </c>
      <c r="N2146" s="3">
        <v>250</v>
      </c>
      <c r="O2146" s="3" t="s">
        <v>21105</v>
      </c>
      <c r="P2146" s="3" t="s">
        <v>21111</v>
      </c>
      <c r="Q2146" s="3">
        <v>337</v>
      </c>
      <c r="R2146" s="8" t="str">
        <f t="shared" si="33"/>
        <v>*337*</v>
      </c>
    </row>
    <row r="2147" spans="1:18" ht="19.8">
      <c r="A2147" s="3" t="s">
        <v>15850</v>
      </c>
      <c r="B2147" s="3" t="s">
        <v>52</v>
      </c>
      <c r="C2147" s="3" t="s">
        <v>15849</v>
      </c>
      <c r="D2147" s="3" t="s">
        <v>50</v>
      </c>
      <c r="E2147" s="3" t="s">
        <v>15848</v>
      </c>
      <c r="F2147" s="3" t="s">
        <v>77</v>
      </c>
      <c r="G2147" s="3">
        <v>2022</v>
      </c>
      <c r="H2147" s="3" t="s">
        <v>22118</v>
      </c>
      <c r="I2147" s="3">
        <v>190</v>
      </c>
      <c r="J2147" s="3" t="s">
        <v>21098</v>
      </c>
      <c r="K2147" s="3" t="s">
        <v>1</v>
      </c>
      <c r="L2147" s="9">
        <v>45135</v>
      </c>
      <c r="M2147" s="9">
        <v>45141</v>
      </c>
      <c r="N2147" s="3">
        <v>1290</v>
      </c>
      <c r="O2147" s="3" t="s">
        <v>21106</v>
      </c>
      <c r="P2147" s="3" t="s">
        <v>21112</v>
      </c>
      <c r="Q2147" s="3">
        <v>143</v>
      </c>
      <c r="R2147" s="8" t="str">
        <f t="shared" si="33"/>
        <v>*143*</v>
      </c>
    </row>
    <row r="2148" spans="1:18" ht="19.8">
      <c r="A2148" s="3" t="s">
        <v>15847</v>
      </c>
      <c r="B2148" s="3" t="s">
        <v>18</v>
      </c>
      <c r="C2148" s="3" t="s">
        <v>15846</v>
      </c>
      <c r="D2148" s="3" t="s">
        <v>14</v>
      </c>
      <c r="E2148" s="3" t="s">
        <v>15845</v>
      </c>
      <c r="F2148" s="3" t="s">
        <v>77</v>
      </c>
      <c r="G2148" s="3">
        <v>2017</v>
      </c>
      <c r="H2148" s="3" t="s">
        <v>22117</v>
      </c>
      <c r="I2148" s="3">
        <v>454</v>
      </c>
      <c r="J2148" s="3" t="s">
        <v>21083</v>
      </c>
      <c r="K2148" s="3" t="s">
        <v>0</v>
      </c>
      <c r="N2148" s="3">
        <v>1160</v>
      </c>
      <c r="O2148" s="3" t="s">
        <v>21106</v>
      </c>
      <c r="P2148" s="3" t="s">
        <v>21112</v>
      </c>
      <c r="Q2148" s="3">
        <v>118</v>
      </c>
      <c r="R2148" s="8" t="str">
        <f t="shared" si="33"/>
        <v>*118*</v>
      </c>
    </row>
    <row r="2149" spans="1:18" ht="19.8">
      <c r="A2149" s="3" t="s">
        <v>15844</v>
      </c>
      <c r="B2149" s="3" t="s">
        <v>285</v>
      </c>
      <c r="C2149" s="3" t="s">
        <v>15843</v>
      </c>
      <c r="D2149" s="3" t="s">
        <v>31</v>
      </c>
      <c r="E2149" s="3" t="s">
        <v>15842</v>
      </c>
      <c r="F2149" s="3" t="s">
        <v>77</v>
      </c>
      <c r="G2149" s="3">
        <v>2016</v>
      </c>
      <c r="H2149" s="3" t="s">
        <v>22116</v>
      </c>
      <c r="I2149" s="3">
        <v>307</v>
      </c>
      <c r="J2149" s="3" t="s">
        <v>21091</v>
      </c>
      <c r="K2149" s="3" t="s">
        <v>1</v>
      </c>
      <c r="L2149" s="9">
        <v>45139</v>
      </c>
      <c r="M2149" s="9">
        <v>45368</v>
      </c>
      <c r="N2149" s="3">
        <v>1815</v>
      </c>
      <c r="O2149" s="3" t="s">
        <v>21106</v>
      </c>
      <c r="P2149" s="3" t="s">
        <v>21112</v>
      </c>
      <c r="Q2149" s="3">
        <v>230</v>
      </c>
      <c r="R2149" s="8" t="str">
        <f t="shared" si="33"/>
        <v>*230*</v>
      </c>
    </row>
    <row r="2150" spans="1:18" ht="19.8">
      <c r="A2150" s="3" t="s">
        <v>15841</v>
      </c>
      <c r="B2150" s="3" t="s">
        <v>160</v>
      </c>
      <c r="C2150" s="3" t="s">
        <v>15840</v>
      </c>
      <c r="D2150" s="3" t="s">
        <v>31</v>
      </c>
      <c r="E2150" s="3" t="s">
        <v>15839</v>
      </c>
      <c r="F2150" s="3" t="s">
        <v>9</v>
      </c>
      <c r="G2150" s="3">
        <v>2007</v>
      </c>
      <c r="H2150" s="3" t="s">
        <v>22116</v>
      </c>
      <c r="I2150" s="3">
        <v>436</v>
      </c>
      <c r="J2150" s="3" t="s">
        <v>21101</v>
      </c>
      <c r="K2150" s="3" t="s">
        <v>1</v>
      </c>
      <c r="L2150" s="9">
        <v>45000</v>
      </c>
      <c r="M2150" s="9">
        <v>45006</v>
      </c>
      <c r="N2150" s="3">
        <v>1570</v>
      </c>
      <c r="O2150" s="3" t="s">
        <v>21106</v>
      </c>
      <c r="P2150" s="3" t="s">
        <v>21111</v>
      </c>
      <c r="Q2150" s="3">
        <v>414</v>
      </c>
      <c r="R2150" s="8" t="str">
        <f t="shared" si="33"/>
        <v>*414*</v>
      </c>
    </row>
    <row r="2151" spans="1:18" ht="19.8">
      <c r="A2151" s="3" t="s">
        <v>15838</v>
      </c>
      <c r="B2151" s="3" t="s">
        <v>171</v>
      </c>
      <c r="C2151" s="3" t="s">
        <v>15837</v>
      </c>
      <c r="D2151" s="3" t="s">
        <v>141</v>
      </c>
      <c r="E2151" s="3" t="s">
        <v>15836</v>
      </c>
      <c r="F2151" s="3" t="s">
        <v>3</v>
      </c>
      <c r="G2151" s="3">
        <v>2013</v>
      </c>
      <c r="H2151" s="3" t="s">
        <v>22116</v>
      </c>
      <c r="I2151" s="3">
        <v>116</v>
      </c>
      <c r="J2151" s="3" t="s">
        <v>21100</v>
      </c>
      <c r="K2151" s="3" t="s">
        <v>1</v>
      </c>
      <c r="L2151" s="9">
        <v>45424</v>
      </c>
      <c r="M2151" s="9">
        <v>45528</v>
      </c>
      <c r="N2151" s="3">
        <v>2425</v>
      </c>
      <c r="O2151" s="3" t="s">
        <v>25</v>
      </c>
      <c r="P2151" s="3" t="s">
        <v>21114</v>
      </c>
      <c r="Q2151" s="3">
        <v>199</v>
      </c>
      <c r="R2151" s="8" t="str">
        <f t="shared" si="33"/>
        <v>*199*</v>
      </c>
    </row>
    <row r="2152" spans="1:18" ht="19.8">
      <c r="A2152" s="3" t="s">
        <v>15835</v>
      </c>
      <c r="B2152" s="3" t="s">
        <v>84</v>
      </c>
      <c r="C2152" s="3" t="s">
        <v>15834</v>
      </c>
      <c r="D2152" s="3" t="s">
        <v>82</v>
      </c>
      <c r="E2152" s="3" t="s">
        <v>15833</v>
      </c>
      <c r="F2152" s="3" t="s">
        <v>77</v>
      </c>
      <c r="G2152" s="3">
        <v>2006</v>
      </c>
      <c r="H2152" s="3" t="s">
        <v>22118</v>
      </c>
      <c r="I2152" s="3">
        <v>392</v>
      </c>
      <c r="J2152" s="3" t="s">
        <v>21093</v>
      </c>
      <c r="K2152" s="3" t="s">
        <v>1</v>
      </c>
      <c r="L2152" s="9">
        <v>45437</v>
      </c>
      <c r="M2152" s="9">
        <v>45483</v>
      </c>
      <c r="N2152" s="3">
        <v>2105</v>
      </c>
      <c r="O2152" s="3" t="s">
        <v>21105</v>
      </c>
      <c r="P2152" s="3" t="s">
        <v>21113</v>
      </c>
      <c r="Q2152" s="3">
        <v>211</v>
      </c>
      <c r="R2152" s="8" t="str">
        <f t="shared" si="33"/>
        <v>*211*</v>
      </c>
    </row>
    <row r="2153" spans="1:18" ht="19.8">
      <c r="A2153" s="3" t="s">
        <v>15832</v>
      </c>
      <c r="B2153" s="3" t="s">
        <v>60</v>
      </c>
      <c r="C2153" s="3" t="s">
        <v>15831</v>
      </c>
      <c r="D2153" s="3" t="s">
        <v>41</v>
      </c>
      <c r="E2153" s="3" t="s">
        <v>15830</v>
      </c>
      <c r="F2153" s="3" t="s">
        <v>3</v>
      </c>
      <c r="G2153" s="3">
        <v>2013</v>
      </c>
      <c r="H2153" s="3" t="s">
        <v>22116</v>
      </c>
      <c r="I2153" s="3">
        <v>416</v>
      </c>
      <c r="J2153" s="3" t="s">
        <v>21083</v>
      </c>
      <c r="K2153" s="3" t="s">
        <v>0</v>
      </c>
      <c r="N2153" s="3">
        <v>915</v>
      </c>
      <c r="O2153" s="3" t="s">
        <v>21106</v>
      </c>
      <c r="P2153" s="3" t="s">
        <v>21112</v>
      </c>
      <c r="Q2153" s="3">
        <v>344</v>
      </c>
      <c r="R2153" s="8" t="str">
        <f t="shared" si="33"/>
        <v>*344*</v>
      </c>
    </row>
    <row r="2154" spans="1:18" ht="19.8">
      <c r="A2154" s="3" t="s">
        <v>15829</v>
      </c>
      <c r="B2154" s="3" t="s">
        <v>84</v>
      </c>
      <c r="C2154" s="3" t="s">
        <v>15828</v>
      </c>
      <c r="D2154" s="3" t="s">
        <v>82</v>
      </c>
      <c r="E2154" s="3" t="s">
        <v>15827</v>
      </c>
      <c r="F2154" s="3" t="s">
        <v>48</v>
      </c>
      <c r="G2154" s="3">
        <v>2014</v>
      </c>
      <c r="H2154" s="3" t="s">
        <v>22118</v>
      </c>
      <c r="I2154" s="3">
        <v>188</v>
      </c>
      <c r="J2154" s="3" t="s">
        <v>21094</v>
      </c>
      <c r="K2154" s="3" t="s">
        <v>0</v>
      </c>
      <c r="N2154" s="3">
        <v>1405</v>
      </c>
      <c r="O2154" s="3" t="s">
        <v>21105</v>
      </c>
      <c r="P2154" s="3" t="s">
        <v>21113</v>
      </c>
      <c r="Q2154" s="3">
        <v>119</v>
      </c>
      <c r="R2154" s="8" t="str">
        <f t="shared" si="33"/>
        <v>*119*</v>
      </c>
    </row>
    <row r="2155" spans="1:18" ht="19.8">
      <c r="A2155" s="3" t="s">
        <v>15826</v>
      </c>
      <c r="B2155" s="3" t="s">
        <v>196</v>
      </c>
      <c r="C2155" s="3" t="s">
        <v>15825</v>
      </c>
      <c r="D2155" s="3" t="s">
        <v>36</v>
      </c>
      <c r="E2155" s="3" t="s">
        <v>15824</v>
      </c>
      <c r="F2155" s="3" t="s">
        <v>48</v>
      </c>
      <c r="G2155" s="3">
        <v>2012</v>
      </c>
      <c r="H2155" s="3" t="s">
        <v>22118</v>
      </c>
      <c r="I2155" s="3">
        <v>120</v>
      </c>
      <c r="J2155" s="3" t="s">
        <v>21091</v>
      </c>
      <c r="K2155" s="3" t="s">
        <v>1</v>
      </c>
      <c r="L2155" s="9">
        <v>45493</v>
      </c>
      <c r="M2155" s="9">
        <v>45631</v>
      </c>
      <c r="N2155" s="3">
        <v>2475</v>
      </c>
      <c r="O2155" s="3" t="s">
        <v>21106</v>
      </c>
      <c r="P2155" s="3" t="s">
        <v>21114</v>
      </c>
      <c r="Q2155" s="3">
        <v>171</v>
      </c>
      <c r="R2155" s="8" t="str">
        <f t="shared" si="33"/>
        <v>*171*</v>
      </c>
    </row>
    <row r="2156" spans="1:18" ht="19.8">
      <c r="A2156" s="3" t="s">
        <v>15823</v>
      </c>
      <c r="B2156" s="3" t="s">
        <v>304</v>
      </c>
      <c r="C2156" s="3" t="s">
        <v>15822</v>
      </c>
      <c r="D2156" s="3" t="s">
        <v>123</v>
      </c>
      <c r="E2156" s="3" t="s">
        <v>15821</v>
      </c>
      <c r="F2156" s="3" t="s">
        <v>48</v>
      </c>
      <c r="G2156" s="3">
        <v>2006</v>
      </c>
      <c r="H2156" s="3" t="s">
        <v>22118</v>
      </c>
      <c r="I2156" s="3">
        <v>104</v>
      </c>
      <c r="J2156" s="3" t="s">
        <v>21083</v>
      </c>
      <c r="K2156" s="3" t="s">
        <v>0</v>
      </c>
      <c r="N2156" s="3">
        <v>1510</v>
      </c>
      <c r="O2156" s="3" t="s">
        <v>21106</v>
      </c>
      <c r="P2156" s="3" t="s">
        <v>21114</v>
      </c>
      <c r="Q2156" s="3">
        <v>192</v>
      </c>
      <c r="R2156" s="8" t="str">
        <f t="shared" si="33"/>
        <v>*192*</v>
      </c>
    </row>
    <row r="2157" spans="1:18" ht="19.8">
      <c r="A2157" s="3" t="s">
        <v>15820</v>
      </c>
      <c r="B2157" s="3" t="s">
        <v>97</v>
      </c>
      <c r="C2157" s="3" t="s">
        <v>15819</v>
      </c>
      <c r="D2157" s="3" t="s">
        <v>95</v>
      </c>
      <c r="E2157" s="3" t="s">
        <v>15818</v>
      </c>
      <c r="F2157" s="3" t="s">
        <v>48</v>
      </c>
      <c r="G2157" s="3">
        <v>2012</v>
      </c>
      <c r="H2157" s="3" t="s">
        <v>22117</v>
      </c>
      <c r="I2157" s="3">
        <v>95</v>
      </c>
      <c r="J2157" s="3" t="s">
        <v>21096</v>
      </c>
      <c r="K2157" s="3" t="s">
        <v>0</v>
      </c>
      <c r="N2157" s="3">
        <v>125</v>
      </c>
      <c r="O2157" s="3" t="s">
        <v>21105</v>
      </c>
      <c r="P2157" s="3" t="s">
        <v>21114</v>
      </c>
      <c r="Q2157" s="3">
        <v>433</v>
      </c>
      <c r="R2157" s="8" t="str">
        <f t="shared" si="33"/>
        <v>*433*</v>
      </c>
    </row>
    <row r="2158" spans="1:18" ht="19.8">
      <c r="A2158" s="3" t="s">
        <v>15817</v>
      </c>
      <c r="B2158" s="3" t="s">
        <v>171</v>
      </c>
      <c r="C2158" s="3" t="s">
        <v>15816</v>
      </c>
      <c r="D2158" s="3" t="s">
        <v>141</v>
      </c>
      <c r="E2158" s="3" t="s">
        <v>15815</v>
      </c>
      <c r="F2158" s="3" t="s">
        <v>9</v>
      </c>
      <c r="G2158" s="3">
        <v>2018</v>
      </c>
      <c r="H2158" s="3" t="s">
        <v>22117</v>
      </c>
      <c r="I2158" s="3">
        <v>183</v>
      </c>
      <c r="J2158" s="3" t="s">
        <v>21085</v>
      </c>
      <c r="K2158" s="3" t="s">
        <v>0</v>
      </c>
      <c r="N2158" s="3">
        <v>1475</v>
      </c>
      <c r="O2158" s="3" t="s">
        <v>25</v>
      </c>
      <c r="P2158" s="3" t="s">
        <v>21111</v>
      </c>
      <c r="Q2158" s="3">
        <v>176</v>
      </c>
      <c r="R2158" s="8" t="str">
        <f t="shared" si="33"/>
        <v>*176*</v>
      </c>
    </row>
    <row r="2159" spans="1:18" ht="19.8">
      <c r="A2159" s="3" t="s">
        <v>15814</v>
      </c>
      <c r="B2159" s="3" t="s">
        <v>455</v>
      </c>
      <c r="C2159" s="3" t="s">
        <v>15813</v>
      </c>
      <c r="D2159" s="3" t="s">
        <v>14</v>
      </c>
      <c r="E2159" s="3" t="s">
        <v>15812</v>
      </c>
      <c r="F2159" s="3" t="s">
        <v>48</v>
      </c>
      <c r="G2159" s="3">
        <v>2005</v>
      </c>
      <c r="H2159" s="3" t="s">
        <v>22117</v>
      </c>
      <c r="I2159" s="3">
        <v>441</v>
      </c>
      <c r="J2159" s="3" t="s">
        <v>21099</v>
      </c>
      <c r="K2159" s="3" t="s">
        <v>1</v>
      </c>
      <c r="L2159" s="9">
        <v>45139</v>
      </c>
      <c r="M2159" s="9">
        <v>45647</v>
      </c>
      <c r="N2159" s="3">
        <v>2315</v>
      </c>
      <c r="O2159" s="3" t="s">
        <v>21106</v>
      </c>
      <c r="P2159" s="3" t="s">
        <v>21112</v>
      </c>
      <c r="Q2159" s="3">
        <v>229</v>
      </c>
      <c r="R2159" s="8" t="str">
        <f t="shared" si="33"/>
        <v>*229*</v>
      </c>
    </row>
    <row r="2160" spans="1:18" ht="19.8">
      <c r="A2160" s="3" t="s">
        <v>15811</v>
      </c>
      <c r="B2160" s="3" t="s">
        <v>155</v>
      </c>
      <c r="C2160" s="3" t="s">
        <v>15810</v>
      </c>
      <c r="D2160" s="3" t="s">
        <v>50</v>
      </c>
      <c r="E2160" s="3" t="s">
        <v>15809</v>
      </c>
      <c r="F2160" s="3" t="s">
        <v>77</v>
      </c>
      <c r="G2160" s="3">
        <v>2009</v>
      </c>
      <c r="H2160" s="3" t="s">
        <v>22117</v>
      </c>
      <c r="I2160" s="3">
        <v>192</v>
      </c>
      <c r="J2160" s="3" t="s">
        <v>21083</v>
      </c>
      <c r="K2160" s="3" t="s">
        <v>1</v>
      </c>
      <c r="L2160" s="9">
        <v>45571</v>
      </c>
      <c r="M2160" s="9">
        <v>45672</v>
      </c>
      <c r="N2160" s="3">
        <v>1015</v>
      </c>
      <c r="O2160" s="3" t="s">
        <v>21106</v>
      </c>
      <c r="P2160" s="3" t="s">
        <v>21114</v>
      </c>
      <c r="Q2160" s="3">
        <v>432</v>
      </c>
      <c r="R2160" s="8" t="str">
        <f t="shared" si="33"/>
        <v>*432*</v>
      </c>
    </row>
    <row r="2161" spans="1:18" ht="19.8">
      <c r="A2161" s="3" t="s">
        <v>15808</v>
      </c>
      <c r="B2161" s="3" t="s">
        <v>12</v>
      </c>
      <c r="C2161" s="3" t="s">
        <v>1375</v>
      </c>
      <c r="D2161" s="3" t="s">
        <v>2</v>
      </c>
      <c r="E2161" s="3" t="s">
        <v>15807</v>
      </c>
      <c r="F2161" s="3" t="s">
        <v>15</v>
      </c>
      <c r="G2161" s="3">
        <v>2016</v>
      </c>
      <c r="H2161" s="3" t="s">
        <v>22118</v>
      </c>
      <c r="I2161" s="3">
        <v>274</v>
      </c>
      <c r="J2161" s="3" t="s">
        <v>21102</v>
      </c>
      <c r="K2161" s="3" t="s">
        <v>0</v>
      </c>
      <c r="N2161" s="3">
        <v>1895</v>
      </c>
      <c r="O2161" s="3" t="s">
        <v>21073</v>
      </c>
      <c r="P2161" s="3" t="s">
        <v>21114</v>
      </c>
      <c r="Q2161" s="3">
        <v>452</v>
      </c>
      <c r="R2161" s="8" t="str">
        <f t="shared" si="33"/>
        <v>*452*</v>
      </c>
    </row>
    <row r="2162" spans="1:18" ht="19.8">
      <c r="A2162" s="3" t="s">
        <v>15806</v>
      </c>
      <c r="B2162" s="3" t="s">
        <v>218</v>
      </c>
      <c r="C2162" s="3" t="s">
        <v>15805</v>
      </c>
      <c r="D2162" s="3" t="s">
        <v>95</v>
      </c>
      <c r="E2162" s="3" t="s">
        <v>15804</v>
      </c>
      <c r="F2162" s="3" t="s">
        <v>9</v>
      </c>
      <c r="G2162" s="3">
        <v>2014</v>
      </c>
      <c r="H2162" s="3" t="s">
        <v>22118</v>
      </c>
      <c r="I2162" s="3">
        <v>368</v>
      </c>
      <c r="J2162" s="3" t="s">
        <v>21090</v>
      </c>
      <c r="K2162" s="3" t="s">
        <v>1</v>
      </c>
      <c r="L2162" s="9">
        <v>45006</v>
      </c>
      <c r="M2162" s="9">
        <v>45276</v>
      </c>
      <c r="N2162" s="3">
        <v>1000</v>
      </c>
      <c r="O2162" s="3" t="s">
        <v>21105</v>
      </c>
      <c r="P2162" s="3" t="s">
        <v>21111</v>
      </c>
      <c r="Q2162" s="3">
        <v>133</v>
      </c>
      <c r="R2162" s="8" t="str">
        <f t="shared" si="33"/>
        <v>*133*</v>
      </c>
    </row>
    <row r="2163" spans="1:18" ht="19.8">
      <c r="A2163" s="3" t="s">
        <v>15803</v>
      </c>
      <c r="B2163" s="3" t="s">
        <v>455</v>
      </c>
      <c r="C2163" s="3" t="s">
        <v>15802</v>
      </c>
      <c r="D2163" s="3" t="s">
        <v>14</v>
      </c>
      <c r="E2163" s="3" t="s">
        <v>15801</v>
      </c>
      <c r="F2163" s="3" t="s">
        <v>3</v>
      </c>
      <c r="G2163" s="3">
        <v>2024</v>
      </c>
      <c r="H2163" s="3" t="s">
        <v>22116</v>
      </c>
      <c r="I2163" s="3">
        <v>199</v>
      </c>
      <c r="J2163" s="3" t="s">
        <v>21088</v>
      </c>
      <c r="K2163" s="3" t="s">
        <v>0</v>
      </c>
      <c r="N2163" s="3">
        <v>2010</v>
      </c>
      <c r="O2163" s="3" t="s">
        <v>21106</v>
      </c>
      <c r="P2163" s="3" t="s">
        <v>21111</v>
      </c>
      <c r="Q2163" s="3">
        <v>280</v>
      </c>
      <c r="R2163" s="8" t="str">
        <f t="shared" si="33"/>
        <v>*280*</v>
      </c>
    </row>
    <row r="2164" spans="1:18" ht="19.8">
      <c r="A2164" s="3" t="s">
        <v>15800</v>
      </c>
      <c r="B2164" s="3" t="s">
        <v>38</v>
      </c>
      <c r="C2164" s="3" t="s">
        <v>15799</v>
      </c>
      <c r="D2164" s="3" t="s">
        <v>36</v>
      </c>
      <c r="E2164" s="3" t="s">
        <v>15798</v>
      </c>
      <c r="F2164" s="3" t="s">
        <v>29</v>
      </c>
      <c r="G2164" s="3">
        <v>2020</v>
      </c>
      <c r="H2164" s="3" t="s">
        <v>22118</v>
      </c>
      <c r="I2164" s="3">
        <v>381</v>
      </c>
      <c r="J2164" s="3" t="s">
        <v>21088</v>
      </c>
      <c r="K2164" s="3" t="s">
        <v>0</v>
      </c>
      <c r="N2164" s="3">
        <v>480</v>
      </c>
      <c r="O2164" s="3" t="s">
        <v>21106</v>
      </c>
      <c r="P2164" s="3" t="s">
        <v>21112</v>
      </c>
      <c r="Q2164" s="3">
        <v>191</v>
      </c>
      <c r="R2164" s="8" t="str">
        <f t="shared" si="33"/>
        <v>*191*</v>
      </c>
    </row>
    <row r="2165" spans="1:18" ht="19.8">
      <c r="A2165" s="3" t="s">
        <v>15797</v>
      </c>
      <c r="B2165" s="3" t="s">
        <v>7</v>
      </c>
      <c r="C2165" s="3" t="s">
        <v>15796</v>
      </c>
      <c r="D2165" s="3" t="s">
        <v>5</v>
      </c>
      <c r="E2165" s="3" t="s">
        <v>15795</v>
      </c>
      <c r="F2165" s="3" t="s">
        <v>77</v>
      </c>
      <c r="G2165" s="3">
        <v>2022</v>
      </c>
      <c r="H2165" s="3" t="s">
        <v>22118</v>
      </c>
      <c r="I2165" s="3">
        <v>311</v>
      </c>
      <c r="J2165" s="3" t="s">
        <v>21097</v>
      </c>
      <c r="K2165" s="3" t="s">
        <v>1</v>
      </c>
      <c r="L2165" s="9">
        <v>45696</v>
      </c>
      <c r="M2165" s="9">
        <v>45714</v>
      </c>
      <c r="N2165" s="3">
        <v>340</v>
      </c>
      <c r="O2165" s="3" t="s">
        <v>21106</v>
      </c>
      <c r="P2165" s="3" t="s">
        <v>21111</v>
      </c>
      <c r="Q2165" s="3">
        <v>228</v>
      </c>
      <c r="R2165" s="8" t="str">
        <f t="shared" si="33"/>
        <v>*228*</v>
      </c>
    </row>
    <row r="2166" spans="1:18" ht="19.8">
      <c r="A2166" s="3" t="s">
        <v>15794</v>
      </c>
      <c r="B2166" s="3" t="s">
        <v>426</v>
      </c>
      <c r="C2166" s="3" t="s">
        <v>15793</v>
      </c>
      <c r="D2166" s="3" t="s">
        <v>95</v>
      </c>
      <c r="E2166" s="3" t="s">
        <v>15792</v>
      </c>
      <c r="F2166" s="3" t="s">
        <v>15</v>
      </c>
      <c r="G2166" s="3">
        <v>2014</v>
      </c>
      <c r="H2166" s="3" t="s">
        <v>22118</v>
      </c>
      <c r="I2166" s="3">
        <v>445</v>
      </c>
      <c r="J2166" s="3" t="s">
        <v>21094</v>
      </c>
      <c r="K2166" s="3" t="s">
        <v>1</v>
      </c>
      <c r="L2166" s="9">
        <v>45435</v>
      </c>
      <c r="M2166" s="9">
        <v>45706</v>
      </c>
      <c r="N2166" s="3">
        <v>165</v>
      </c>
      <c r="O2166" s="3" t="s">
        <v>21105</v>
      </c>
      <c r="P2166" s="3" t="s">
        <v>21114</v>
      </c>
      <c r="Q2166" s="3">
        <v>334</v>
      </c>
      <c r="R2166" s="8" t="str">
        <f t="shared" si="33"/>
        <v>*334*</v>
      </c>
    </row>
    <row r="2167" spans="1:18" ht="19.8">
      <c r="A2167" s="3" t="s">
        <v>15791</v>
      </c>
      <c r="B2167" s="3" t="s">
        <v>65</v>
      </c>
      <c r="C2167" s="3" t="s">
        <v>15790</v>
      </c>
      <c r="D2167" s="3" t="s">
        <v>63</v>
      </c>
      <c r="E2167" s="3" t="s">
        <v>15789</v>
      </c>
      <c r="F2167" s="3" t="s">
        <v>48</v>
      </c>
      <c r="G2167" s="3">
        <v>2022</v>
      </c>
      <c r="H2167" s="3" t="s">
        <v>22117</v>
      </c>
      <c r="I2167" s="3">
        <v>277</v>
      </c>
      <c r="J2167" s="3" t="s">
        <v>21102</v>
      </c>
      <c r="K2167" s="3" t="s">
        <v>0</v>
      </c>
      <c r="N2167" s="3">
        <v>835</v>
      </c>
      <c r="O2167" s="3" t="s">
        <v>21106</v>
      </c>
      <c r="P2167" s="3" t="s">
        <v>21111</v>
      </c>
      <c r="Q2167" s="3">
        <v>225</v>
      </c>
      <c r="R2167" s="8" t="str">
        <f t="shared" si="33"/>
        <v>*225*</v>
      </c>
    </row>
    <row r="2168" spans="1:18" ht="19.8">
      <c r="A2168" s="3" t="s">
        <v>15788</v>
      </c>
      <c r="B2168" s="3" t="s">
        <v>84</v>
      </c>
      <c r="C2168" s="3" t="s">
        <v>15787</v>
      </c>
      <c r="D2168" s="3" t="s">
        <v>82</v>
      </c>
      <c r="E2168" s="3" t="s">
        <v>15786</v>
      </c>
      <c r="F2168" s="3" t="s">
        <v>9</v>
      </c>
      <c r="G2168" s="3">
        <v>2011</v>
      </c>
      <c r="H2168" s="3" t="s">
        <v>22117</v>
      </c>
      <c r="I2168" s="3">
        <v>260</v>
      </c>
      <c r="J2168" s="3" t="s">
        <v>21087</v>
      </c>
      <c r="K2168" s="3" t="s">
        <v>1</v>
      </c>
      <c r="L2168" s="9">
        <v>45300</v>
      </c>
      <c r="M2168" s="9">
        <v>45424</v>
      </c>
      <c r="N2168" s="3">
        <v>940</v>
      </c>
      <c r="O2168" s="3" t="s">
        <v>21105</v>
      </c>
      <c r="P2168" s="3" t="s">
        <v>21112</v>
      </c>
      <c r="Q2168" s="3">
        <v>139</v>
      </c>
      <c r="R2168" s="8" t="str">
        <f t="shared" si="33"/>
        <v>*139*</v>
      </c>
    </row>
    <row r="2169" spans="1:18" ht="19.8">
      <c r="A2169" s="3" t="s">
        <v>15785</v>
      </c>
      <c r="B2169" s="3" t="s">
        <v>60</v>
      </c>
      <c r="C2169" s="3" t="s">
        <v>15784</v>
      </c>
      <c r="D2169" s="3" t="s">
        <v>41</v>
      </c>
      <c r="E2169" s="3" t="s">
        <v>15783</v>
      </c>
      <c r="F2169" s="3" t="s">
        <v>9</v>
      </c>
      <c r="G2169" s="3">
        <v>2008</v>
      </c>
      <c r="H2169" s="3" t="s">
        <v>22117</v>
      </c>
      <c r="I2169" s="3">
        <v>346</v>
      </c>
      <c r="J2169" s="3" t="s">
        <v>21091</v>
      </c>
      <c r="K2169" s="3" t="s">
        <v>0</v>
      </c>
      <c r="N2169" s="3">
        <v>1345</v>
      </c>
      <c r="O2169" s="3" t="s">
        <v>21106</v>
      </c>
      <c r="P2169" s="3" t="s">
        <v>21111</v>
      </c>
      <c r="Q2169" s="3">
        <v>444</v>
      </c>
      <c r="R2169" s="8" t="str">
        <f t="shared" si="33"/>
        <v>*444*</v>
      </c>
    </row>
    <row r="2170" spans="1:18" ht="19.8">
      <c r="A2170" s="3" t="s">
        <v>15782</v>
      </c>
      <c r="B2170" s="3" t="s">
        <v>125</v>
      </c>
      <c r="C2170" s="3" t="s">
        <v>15781</v>
      </c>
      <c r="D2170" s="3" t="s">
        <v>123</v>
      </c>
      <c r="E2170" s="3" t="s">
        <v>15780</v>
      </c>
      <c r="F2170" s="3" t="s">
        <v>9</v>
      </c>
      <c r="G2170" s="3">
        <v>2015</v>
      </c>
      <c r="H2170" s="3" t="s">
        <v>22117</v>
      </c>
      <c r="I2170" s="3">
        <v>165</v>
      </c>
      <c r="J2170" s="3" t="s">
        <v>21088</v>
      </c>
      <c r="K2170" s="3" t="s">
        <v>0</v>
      </c>
      <c r="N2170" s="3">
        <v>445</v>
      </c>
      <c r="O2170" s="3" t="s">
        <v>21106</v>
      </c>
      <c r="P2170" s="3" t="s">
        <v>21112</v>
      </c>
      <c r="Q2170" s="3">
        <v>264</v>
      </c>
      <c r="R2170" s="8" t="str">
        <f t="shared" si="33"/>
        <v>*264*</v>
      </c>
    </row>
    <row r="2171" spans="1:18" ht="19.8">
      <c r="A2171" s="3" t="s">
        <v>15779</v>
      </c>
      <c r="B2171" s="3" t="s">
        <v>65</v>
      </c>
      <c r="C2171" s="3" t="s">
        <v>15778</v>
      </c>
      <c r="D2171" s="3" t="s">
        <v>63</v>
      </c>
      <c r="E2171" s="3" t="s">
        <v>15777</v>
      </c>
      <c r="F2171" s="3" t="s">
        <v>9</v>
      </c>
      <c r="G2171" s="3">
        <v>2007</v>
      </c>
      <c r="H2171" s="3" t="s">
        <v>22118</v>
      </c>
      <c r="I2171" s="3">
        <v>441</v>
      </c>
      <c r="J2171" s="3" t="s">
        <v>21087</v>
      </c>
      <c r="K2171" s="3" t="s">
        <v>0</v>
      </c>
      <c r="N2171" s="3">
        <v>1820</v>
      </c>
      <c r="O2171" s="3" t="s">
        <v>21106</v>
      </c>
      <c r="P2171" s="3" t="s">
        <v>21112</v>
      </c>
      <c r="Q2171" s="3">
        <v>210</v>
      </c>
      <c r="R2171" s="8" t="str">
        <f t="shared" si="33"/>
        <v>*210*</v>
      </c>
    </row>
    <row r="2172" spans="1:18" ht="19.8">
      <c r="A2172" s="3" t="s">
        <v>15776</v>
      </c>
      <c r="B2172" s="3" t="s">
        <v>12</v>
      </c>
      <c r="C2172" s="3" t="s">
        <v>15775</v>
      </c>
      <c r="D2172" s="3" t="s">
        <v>2</v>
      </c>
      <c r="E2172" s="3" t="s">
        <v>15774</v>
      </c>
      <c r="F2172" s="3" t="s">
        <v>15</v>
      </c>
      <c r="G2172" s="3">
        <v>2017</v>
      </c>
      <c r="H2172" s="3" t="s">
        <v>22118</v>
      </c>
      <c r="I2172" s="3">
        <v>334</v>
      </c>
      <c r="J2172" s="3" t="s">
        <v>21092</v>
      </c>
      <c r="K2172" s="3" t="s">
        <v>0</v>
      </c>
      <c r="N2172" s="3">
        <v>1270</v>
      </c>
      <c r="O2172" s="3" t="s">
        <v>21073</v>
      </c>
      <c r="P2172" s="3" t="s">
        <v>21112</v>
      </c>
      <c r="Q2172" s="3">
        <v>350</v>
      </c>
      <c r="R2172" s="8" t="str">
        <f t="shared" si="33"/>
        <v>*350*</v>
      </c>
    </row>
    <row r="2173" spans="1:18" ht="19.8">
      <c r="A2173" s="3" t="s">
        <v>15773</v>
      </c>
      <c r="B2173" s="3" t="s">
        <v>196</v>
      </c>
      <c r="C2173" s="3" t="s">
        <v>15772</v>
      </c>
      <c r="D2173" s="3" t="s">
        <v>36</v>
      </c>
      <c r="E2173" s="3" t="s">
        <v>15771</v>
      </c>
      <c r="F2173" s="3" t="s">
        <v>9</v>
      </c>
      <c r="G2173" s="3">
        <v>2024</v>
      </c>
      <c r="H2173" s="3" t="s">
        <v>22116</v>
      </c>
      <c r="I2173" s="3">
        <v>128</v>
      </c>
      <c r="J2173" s="3" t="s">
        <v>21093</v>
      </c>
      <c r="K2173" s="3" t="s">
        <v>0</v>
      </c>
      <c r="N2173" s="3">
        <v>340</v>
      </c>
      <c r="O2173" s="3" t="s">
        <v>21106</v>
      </c>
      <c r="P2173" s="3" t="s">
        <v>21111</v>
      </c>
      <c r="Q2173" s="3">
        <v>163</v>
      </c>
      <c r="R2173" s="8" t="str">
        <f t="shared" si="33"/>
        <v>*163*</v>
      </c>
    </row>
    <row r="2174" spans="1:18" ht="19.8">
      <c r="A2174" s="3" t="s">
        <v>15770</v>
      </c>
      <c r="B2174" s="3" t="s">
        <v>7</v>
      </c>
      <c r="C2174" s="3" t="s">
        <v>15769</v>
      </c>
      <c r="D2174" s="3" t="s">
        <v>5</v>
      </c>
      <c r="E2174" s="3" t="s">
        <v>15768</v>
      </c>
      <c r="F2174" s="3" t="s">
        <v>48</v>
      </c>
      <c r="G2174" s="3">
        <v>2005</v>
      </c>
      <c r="H2174" s="3" t="s">
        <v>22118</v>
      </c>
      <c r="I2174" s="3">
        <v>94</v>
      </c>
      <c r="J2174" s="3" t="s">
        <v>21100</v>
      </c>
      <c r="K2174" s="3" t="s">
        <v>1</v>
      </c>
      <c r="L2174" s="9">
        <v>45710</v>
      </c>
      <c r="M2174" s="9">
        <v>45710</v>
      </c>
      <c r="N2174" s="3">
        <v>2235</v>
      </c>
      <c r="O2174" s="3" t="s">
        <v>21106</v>
      </c>
      <c r="P2174" s="3" t="s">
        <v>21114</v>
      </c>
      <c r="Q2174" s="3">
        <v>113</v>
      </c>
      <c r="R2174" s="8" t="str">
        <f t="shared" si="33"/>
        <v>*113*</v>
      </c>
    </row>
    <row r="2175" spans="1:18" ht="19.8">
      <c r="A2175" s="3" t="s">
        <v>15767</v>
      </c>
      <c r="B2175" s="3" t="s">
        <v>304</v>
      </c>
      <c r="C2175" s="3" t="s">
        <v>15766</v>
      </c>
      <c r="D2175" s="3" t="s">
        <v>123</v>
      </c>
      <c r="E2175" s="3" t="s">
        <v>15765</v>
      </c>
      <c r="F2175" s="3" t="s">
        <v>9</v>
      </c>
      <c r="G2175" s="3">
        <v>2015</v>
      </c>
      <c r="H2175" s="3" t="s">
        <v>22117</v>
      </c>
      <c r="I2175" s="3">
        <v>422</v>
      </c>
      <c r="J2175" s="3" t="s">
        <v>21090</v>
      </c>
      <c r="K2175" s="3" t="s">
        <v>1</v>
      </c>
      <c r="L2175" s="9">
        <v>45603</v>
      </c>
      <c r="M2175" s="9">
        <v>45607</v>
      </c>
      <c r="N2175" s="3">
        <v>2340</v>
      </c>
      <c r="O2175" s="3" t="s">
        <v>21106</v>
      </c>
      <c r="P2175" s="3" t="s">
        <v>21113</v>
      </c>
      <c r="Q2175" s="3">
        <v>434</v>
      </c>
      <c r="R2175" s="8" t="str">
        <f t="shared" si="33"/>
        <v>*434*</v>
      </c>
    </row>
    <row r="2176" spans="1:18" ht="19.8">
      <c r="A2176" s="3" t="s">
        <v>15764</v>
      </c>
      <c r="B2176" s="3" t="s">
        <v>65</v>
      </c>
      <c r="C2176" s="3" t="s">
        <v>15763</v>
      </c>
      <c r="D2176" s="3" t="s">
        <v>63</v>
      </c>
      <c r="E2176" s="3" t="s">
        <v>15762</v>
      </c>
      <c r="F2176" s="3" t="s">
        <v>29</v>
      </c>
      <c r="G2176" s="3">
        <v>2017</v>
      </c>
      <c r="H2176" s="3" t="s">
        <v>22116</v>
      </c>
      <c r="I2176" s="3">
        <v>430</v>
      </c>
      <c r="J2176" s="3" t="s">
        <v>21090</v>
      </c>
      <c r="K2176" s="3" t="s">
        <v>1</v>
      </c>
      <c r="L2176" s="9">
        <v>45649</v>
      </c>
      <c r="M2176" s="9">
        <v>45701</v>
      </c>
      <c r="N2176" s="3">
        <v>350</v>
      </c>
      <c r="O2176" s="3" t="s">
        <v>21106</v>
      </c>
      <c r="P2176" s="3" t="s">
        <v>21112</v>
      </c>
      <c r="Q2176" s="3">
        <v>188</v>
      </c>
      <c r="R2176" s="8" t="str">
        <f t="shared" si="33"/>
        <v>*188*</v>
      </c>
    </row>
    <row r="2177" spans="1:18" ht="19.8">
      <c r="A2177" s="3" t="s">
        <v>15761</v>
      </c>
      <c r="B2177" s="3" t="s">
        <v>266</v>
      </c>
      <c r="C2177" s="3" t="s">
        <v>15760</v>
      </c>
      <c r="D2177" s="3" t="s">
        <v>141</v>
      </c>
      <c r="E2177" s="3" t="s">
        <v>15759</v>
      </c>
      <c r="F2177" s="3" t="s">
        <v>77</v>
      </c>
      <c r="G2177" s="3">
        <v>2006</v>
      </c>
      <c r="H2177" s="3" t="s">
        <v>22116</v>
      </c>
      <c r="I2177" s="3">
        <v>122</v>
      </c>
      <c r="J2177" s="3" t="s">
        <v>21095</v>
      </c>
      <c r="K2177" s="3" t="s">
        <v>0</v>
      </c>
      <c r="N2177" s="3">
        <v>620</v>
      </c>
      <c r="O2177" s="3" t="s">
        <v>25</v>
      </c>
      <c r="P2177" s="3" t="s">
        <v>21113</v>
      </c>
      <c r="Q2177" s="3">
        <v>347</v>
      </c>
      <c r="R2177" s="8" t="str">
        <f t="shared" si="33"/>
        <v>*347*</v>
      </c>
    </row>
    <row r="2178" spans="1:18" ht="19.8">
      <c r="A2178" s="3" t="s">
        <v>15758</v>
      </c>
      <c r="B2178" s="3" t="s">
        <v>266</v>
      </c>
      <c r="C2178" s="3" t="s">
        <v>10910</v>
      </c>
      <c r="D2178" s="3" t="s">
        <v>141</v>
      </c>
      <c r="E2178" s="3" t="s">
        <v>15757</v>
      </c>
      <c r="F2178" s="3" t="s">
        <v>3</v>
      </c>
      <c r="G2178" s="3">
        <v>2011</v>
      </c>
      <c r="H2178" s="3" t="s">
        <v>22116</v>
      </c>
      <c r="I2178" s="3">
        <v>330</v>
      </c>
      <c r="J2178" s="3" t="s">
        <v>21088</v>
      </c>
      <c r="K2178" s="3" t="s">
        <v>1</v>
      </c>
      <c r="L2178" s="9">
        <v>45461</v>
      </c>
      <c r="M2178" s="9">
        <v>45664</v>
      </c>
      <c r="N2178" s="3">
        <v>1105</v>
      </c>
      <c r="O2178" s="3" t="s">
        <v>25</v>
      </c>
      <c r="P2178" s="3" t="s">
        <v>21114</v>
      </c>
      <c r="Q2178" s="3">
        <v>199</v>
      </c>
      <c r="R2178" s="8" t="str">
        <f t="shared" si="33"/>
        <v>*199*</v>
      </c>
    </row>
    <row r="2179" spans="1:18" ht="19.8">
      <c r="A2179" s="3" t="s">
        <v>15756</v>
      </c>
      <c r="B2179" s="3" t="s">
        <v>266</v>
      </c>
      <c r="C2179" s="3" t="s">
        <v>15755</v>
      </c>
      <c r="D2179" s="3" t="s">
        <v>141</v>
      </c>
      <c r="E2179" s="3" t="s">
        <v>15754</v>
      </c>
      <c r="F2179" s="3" t="s">
        <v>3</v>
      </c>
      <c r="G2179" s="3">
        <v>2007</v>
      </c>
      <c r="H2179" s="3" t="s">
        <v>22118</v>
      </c>
      <c r="I2179" s="3">
        <v>111</v>
      </c>
      <c r="J2179" s="3" t="s">
        <v>21094</v>
      </c>
      <c r="K2179" s="3" t="s">
        <v>1</v>
      </c>
      <c r="L2179" s="9">
        <v>45155</v>
      </c>
      <c r="M2179" s="9">
        <v>45662</v>
      </c>
      <c r="N2179" s="3">
        <v>525</v>
      </c>
      <c r="O2179" s="3" t="s">
        <v>25</v>
      </c>
      <c r="P2179" s="3" t="s">
        <v>21114</v>
      </c>
      <c r="Q2179" s="3">
        <v>235</v>
      </c>
      <c r="R2179" s="8" t="str">
        <f t="shared" si="33"/>
        <v>*235*</v>
      </c>
    </row>
    <row r="2180" spans="1:18" ht="19.8">
      <c r="A2180" s="3" t="s">
        <v>15753</v>
      </c>
      <c r="B2180" s="3" t="s">
        <v>97</v>
      </c>
      <c r="C2180" s="3" t="s">
        <v>15752</v>
      </c>
      <c r="D2180" s="3" t="s">
        <v>95</v>
      </c>
      <c r="E2180" s="3" t="s">
        <v>15751</v>
      </c>
      <c r="F2180" s="3" t="s">
        <v>3</v>
      </c>
      <c r="G2180" s="3">
        <v>2024</v>
      </c>
      <c r="H2180" s="3" t="s">
        <v>22116</v>
      </c>
      <c r="I2180" s="3">
        <v>199</v>
      </c>
      <c r="J2180" s="3" t="s">
        <v>21102</v>
      </c>
      <c r="K2180" s="3" t="s">
        <v>1</v>
      </c>
      <c r="L2180" s="9">
        <v>45147</v>
      </c>
      <c r="M2180" s="9">
        <v>45538</v>
      </c>
      <c r="N2180" s="3">
        <v>1120</v>
      </c>
      <c r="O2180" s="3" t="s">
        <v>21105</v>
      </c>
      <c r="P2180" s="3" t="s">
        <v>21114</v>
      </c>
      <c r="Q2180" s="3">
        <v>444</v>
      </c>
      <c r="R2180" s="8" t="str">
        <f t="shared" ref="R2180:R2243" si="34">"*"&amp;Q2180&amp;"*"</f>
        <v>*444*</v>
      </c>
    </row>
    <row r="2181" spans="1:18" ht="19.8">
      <c r="A2181" s="3" t="s">
        <v>15750</v>
      </c>
      <c r="B2181" s="3" t="s">
        <v>38</v>
      </c>
      <c r="C2181" s="3" t="s">
        <v>15749</v>
      </c>
      <c r="D2181" s="3" t="s">
        <v>36</v>
      </c>
      <c r="E2181" s="3" t="s">
        <v>15748</v>
      </c>
      <c r="F2181" s="3" t="s">
        <v>48</v>
      </c>
      <c r="G2181" s="3">
        <v>2022</v>
      </c>
      <c r="H2181" s="3" t="s">
        <v>22118</v>
      </c>
      <c r="I2181" s="3">
        <v>116</v>
      </c>
      <c r="J2181" s="3" t="s">
        <v>21095</v>
      </c>
      <c r="K2181" s="3" t="s">
        <v>1</v>
      </c>
      <c r="L2181" s="9">
        <v>45468</v>
      </c>
      <c r="M2181" s="9">
        <v>45570</v>
      </c>
      <c r="N2181" s="3">
        <v>2145</v>
      </c>
      <c r="O2181" s="3" t="s">
        <v>21106</v>
      </c>
      <c r="P2181" s="3" t="s">
        <v>21111</v>
      </c>
      <c r="Q2181" s="3">
        <v>283</v>
      </c>
      <c r="R2181" s="8" t="str">
        <f t="shared" si="34"/>
        <v>*283*</v>
      </c>
    </row>
    <row r="2182" spans="1:18" ht="19.8">
      <c r="A2182" s="3" t="s">
        <v>15747</v>
      </c>
      <c r="B2182" s="3" t="s">
        <v>160</v>
      </c>
      <c r="C2182" s="3" t="s">
        <v>15746</v>
      </c>
      <c r="D2182" s="3" t="s">
        <v>31</v>
      </c>
      <c r="E2182" s="3" t="s">
        <v>15745</v>
      </c>
      <c r="F2182" s="3" t="s">
        <v>77</v>
      </c>
      <c r="G2182" s="3">
        <v>2005</v>
      </c>
      <c r="H2182" s="3" t="s">
        <v>22118</v>
      </c>
      <c r="I2182" s="3">
        <v>171</v>
      </c>
      <c r="J2182" s="3" t="s">
        <v>21087</v>
      </c>
      <c r="K2182" s="3" t="s">
        <v>1</v>
      </c>
      <c r="L2182" s="9">
        <v>45010</v>
      </c>
      <c r="M2182" s="9">
        <v>45187</v>
      </c>
      <c r="N2182" s="3">
        <v>860</v>
      </c>
      <c r="O2182" s="3" t="s">
        <v>21106</v>
      </c>
      <c r="P2182" s="3" t="s">
        <v>21112</v>
      </c>
      <c r="Q2182" s="3">
        <v>340</v>
      </c>
      <c r="R2182" s="8" t="str">
        <f t="shared" si="34"/>
        <v>*340*</v>
      </c>
    </row>
    <row r="2183" spans="1:18" ht="19.8">
      <c r="A2183" s="3" t="s">
        <v>15744</v>
      </c>
      <c r="B2183" s="3" t="s">
        <v>304</v>
      </c>
      <c r="C2183" s="3" t="s">
        <v>15743</v>
      </c>
      <c r="D2183" s="3" t="s">
        <v>123</v>
      </c>
      <c r="E2183" s="3" t="s">
        <v>15742</v>
      </c>
      <c r="F2183" s="3" t="s">
        <v>29</v>
      </c>
      <c r="G2183" s="3">
        <v>2018</v>
      </c>
      <c r="H2183" s="3" t="s">
        <v>22118</v>
      </c>
      <c r="I2183" s="3">
        <v>404</v>
      </c>
      <c r="J2183" s="3" t="s">
        <v>21102</v>
      </c>
      <c r="K2183" s="3" t="s">
        <v>0</v>
      </c>
      <c r="N2183" s="3">
        <v>625</v>
      </c>
      <c r="O2183" s="3" t="s">
        <v>21106</v>
      </c>
      <c r="P2183" s="3" t="s">
        <v>21114</v>
      </c>
      <c r="Q2183" s="3">
        <v>135</v>
      </c>
      <c r="R2183" s="8" t="str">
        <f t="shared" si="34"/>
        <v>*135*</v>
      </c>
    </row>
    <row r="2184" spans="1:18" ht="19.8">
      <c r="A2184" s="3" t="s">
        <v>15741</v>
      </c>
      <c r="B2184" s="3" t="s">
        <v>43</v>
      </c>
      <c r="C2184" s="3" t="s">
        <v>15740</v>
      </c>
      <c r="D2184" s="3" t="s">
        <v>41</v>
      </c>
      <c r="E2184" s="3" t="s">
        <v>15739</v>
      </c>
      <c r="F2184" s="3" t="s">
        <v>3</v>
      </c>
      <c r="G2184" s="3">
        <v>2022</v>
      </c>
      <c r="H2184" s="3" t="s">
        <v>22117</v>
      </c>
      <c r="I2184" s="3">
        <v>321</v>
      </c>
      <c r="J2184" s="3" t="s">
        <v>21097</v>
      </c>
      <c r="K2184" s="3" t="s">
        <v>1</v>
      </c>
      <c r="L2184" s="9">
        <v>45573</v>
      </c>
      <c r="M2184" s="9">
        <v>45631</v>
      </c>
      <c r="N2184" s="3">
        <v>730</v>
      </c>
      <c r="O2184" s="3" t="s">
        <v>21106</v>
      </c>
      <c r="P2184" s="3" t="s">
        <v>21114</v>
      </c>
      <c r="Q2184" s="3">
        <v>387</v>
      </c>
      <c r="R2184" s="8" t="str">
        <f t="shared" si="34"/>
        <v>*387*</v>
      </c>
    </row>
    <row r="2185" spans="1:18" ht="19.8">
      <c r="A2185" s="3" t="s">
        <v>15738</v>
      </c>
      <c r="B2185" s="3" t="s">
        <v>344</v>
      </c>
      <c r="C2185" s="3" t="s">
        <v>15737</v>
      </c>
      <c r="D2185" s="3" t="s">
        <v>82</v>
      </c>
      <c r="E2185" s="3" t="s">
        <v>15736</v>
      </c>
      <c r="F2185" s="3" t="s">
        <v>29</v>
      </c>
      <c r="G2185" s="3">
        <v>2011</v>
      </c>
      <c r="H2185" s="3" t="s">
        <v>22117</v>
      </c>
      <c r="I2185" s="3">
        <v>149</v>
      </c>
      <c r="J2185" s="3" t="s">
        <v>21099</v>
      </c>
      <c r="K2185" s="3" t="s">
        <v>0</v>
      </c>
      <c r="N2185" s="3">
        <v>1995</v>
      </c>
      <c r="O2185" s="3" t="s">
        <v>21105</v>
      </c>
      <c r="P2185" s="3" t="s">
        <v>21111</v>
      </c>
      <c r="Q2185" s="3">
        <v>130</v>
      </c>
      <c r="R2185" s="8" t="str">
        <f t="shared" si="34"/>
        <v>*130*</v>
      </c>
    </row>
    <row r="2186" spans="1:18" ht="19.8">
      <c r="A2186" s="3" t="s">
        <v>15735</v>
      </c>
      <c r="B2186" s="3" t="s">
        <v>455</v>
      </c>
      <c r="C2186" s="3" t="s">
        <v>4964</v>
      </c>
      <c r="D2186" s="3" t="s">
        <v>14</v>
      </c>
      <c r="E2186" s="3" t="s">
        <v>15734</v>
      </c>
      <c r="F2186" s="3" t="s">
        <v>48</v>
      </c>
      <c r="G2186" s="3">
        <v>2010</v>
      </c>
      <c r="H2186" s="3" t="s">
        <v>22117</v>
      </c>
      <c r="I2186" s="3">
        <v>497</v>
      </c>
      <c r="J2186" s="3" t="s">
        <v>21090</v>
      </c>
      <c r="K2186" s="3" t="s">
        <v>1</v>
      </c>
      <c r="L2186" s="9">
        <v>45186</v>
      </c>
      <c r="M2186" s="9">
        <v>45656</v>
      </c>
      <c r="N2186" s="3">
        <v>1230</v>
      </c>
      <c r="O2186" s="3" t="s">
        <v>21106</v>
      </c>
      <c r="P2186" s="3" t="s">
        <v>21111</v>
      </c>
      <c r="Q2186" s="3">
        <v>325</v>
      </c>
      <c r="R2186" s="8" t="str">
        <f t="shared" si="34"/>
        <v>*325*</v>
      </c>
    </row>
    <row r="2187" spans="1:18" ht="19.8">
      <c r="A2187" s="3" t="s">
        <v>15733</v>
      </c>
      <c r="B2187" s="3" t="s">
        <v>344</v>
      </c>
      <c r="C2187" s="3" t="s">
        <v>15732</v>
      </c>
      <c r="D2187" s="3" t="s">
        <v>82</v>
      </c>
      <c r="E2187" s="3" t="s">
        <v>15731</v>
      </c>
      <c r="F2187" s="3" t="s">
        <v>29</v>
      </c>
      <c r="G2187" s="3">
        <v>2019</v>
      </c>
      <c r="H2187" s="3" t="s">
        <v>22117</v>
      </c>
      <c r="I2187" s="3">
        <v>123</v>
      </c>
      <c r="J2187" s="3" t="s">
        <v>21089</v>
      </c>
      <c r="K2187" s="3" t="s">
        <v>0</v>
      </c>
      <c r="N2187" s="3">
        <v>710</v>
      </c>
      <c r="O2187" s="3" t="s">
        <v>21105</v>
      </c>
      <c r="P2187" s="3" t="s">
        <v>21112</v>
      </c>
      <c r="Q2187" s="3">
        <v>214</v>
      </c>
      <c r="R2187" s="8" t="str">
        <f t="shared" si="34"/>
        <v>*214*</v>
      </c>
    </row>
    <row r="2188" spans="1:18" ht="19.8">
      <c r="A2188" s="3" t="s">
        <v>15730</v>
      </c>
      <c r="B2188" s="3" t="s">
        <v>151</v>
      </c>
      <c r="C2188" s="3" t="s">
        <v>15729</v>
      </c>
      <c r="D2188" s="3" t="s">
        <v>82</v>
      </c>
      <c r="E2188" s="3" t="s">
        <v>15728</v>
      </c>
      <c r="F2188" s="3" t="s">
        <v>15</v>
      </c>
      <c r="G2188" s="3">
        <v>2011</v>
      </c>
      <c r="H2188" s="3" t="s">
        <v>22118</v>
      </c>
      <c r="I2188" s="3">
        <v>173</v>
      </c>
      <c r="J2188" s="3" t="s">
        <v>21096</v>
      </c>
      <c r="K2188" s="3" t="s">
        <v>1</v>
      </c>
      <c r="L2188" s="9">
        <v>45625</v>
      </c>
      <c r="M2188" s="9">
        <v>45706</v>
      </c>
      <c r="N2188" s="3">
        <v>1815</v>
      </c>
      <c r="O2188" s="3" t="s">
        <v>21105</v>
      </c>
      <c r="P2188" s="3" t="s">
        <v>21111</v>
      </c>
      <c r="Q2188" s="3">
        <v>157</v>
      </c>
      <c r="R2188" s="8" t="str">
        <f t="shared" si="34"/>
        <v>*157*</v>
      </c>
    </row>
    <row r="2189" spans="1:18" ht="19.8">
      <c r="A2189" s="3" t="s">
        <v>15727</v>
      </c>
      <c r="B2189" s="3" t="s">
        <v>18</v>
      </c>
      <c r="C2189" s="3" t="s">
        <v>2410</v>
      </c>
      <c r="D2189" s="3" t="s">
        <v>14</v>
      </c>
      <c r="E2189" s="3" t="s">
        <v>15726</v>
      </c>
      <c r="F2189" s="3" t="s">
        <v>77</v>
      </c>
      <c r="G2189" s="3">
        <v>2013</v>
      </c>
      <c r="H2189" s="3" t="s">
        <v>22118</v>
      </c>
      <c r="I2189" s="3">
        <v>472</v>
      </c>
      <c r="J2189" s="3" t="s">
        <v>21088</v>
      </c>
      <c r="K2189" s="3" t="s">
        <v>0</v>
      </c>
      <c r="N2189" s="3">
        <v>1440</v>
      </c>
      <c r="O2189" s="3" t="s">
        <v>21106</v>
      </c>
      <c r="P2189" s="3" t="s">
        <v>21114</v>
      </c>
      <c r="Q2189" s="3">
        <v>348</v>
      </c>
      <c r="R2189" s="8" t="str">
        <f t="shared" si="34"/>
        <v>*348*</v>
      </c>
    </row>
    <row r="2190" spans="1:18" ht="19.8">
      <c r="A2190" s="3" t="s">
        <v>15725</v>
      </c>
      <c r="B2190" s="3" t="s">
        <v>65</v>
      </c>
      <c r="C2190" s="3" t="s">
        <v>15724</v>
      </c>
      <c r="D2190" s="3" t="s">
        <v>63</v>
      </c>
      <c r="E2190" s="3" t="s">
        <v>15723</v>
      </c>
      <c r="F2190" s="3" t="s">
        <v>3</v>
      </c>
      <c r="G2190" s="3">
        <v>2020</v>
      </c>
      <c r="H2190" s="3" t="s">
        <v>22116</v>
      </c>
      <c r="I2190" s="3">
        <v>351</v>
      </c>
      <c r="J2190" s="3" t="s">
        <v>21088</v>
      </c>
      <c r="K2190" s="3" t="s">
        <v>0</v>
      </c>
      <c r="N2190" s="3">
        <v>705</v>
      </c>
      <c r="O2190" s="3" t="s">
        <v>21106</v>
      </c>
      <c r="P2190" s="3" t="s">
        <v>21111</v>
      </c>
      <c r="Q2190" s="3">
        <v>152</v>
      </c>
      <c r="R2190" s="8" t="str">
        <f t="shared" si="34"/>
        <v>*152*</v>
      </c>
    </row>
    <row r="2191" spans="1:18" ht="19.8">
      <c r="A2191" s="3" t="s">
        <v>15722</v>
      </c>
      <c r="B2191" s="3" t="s">
        <v>151</v>
      </c>
      <c r="C2191" s="3" t="s">
        <v>15721</v>
      </c>
      <c r="D2191" s="3" t="s">
        <v>82</v>
      </c>
      <c r="E2191" s="3" t="s">
        <v>15720</v>
      </c>
      <c r="F2191" s="3" t="s">
        <v>29</v>
      </c>
      <c r="G2191" s="3">
        <v>2020</v>
      </c>
      <c r="H2191" s="3" t="s">
        <v>22118</v>
      </c>
      <c r="I2191" s="3">
        <v>282</v>
      </c>
      <c r="J2191" s="3" t="s">
        <v>21085</v>
      </c>
      <c r="K2191" s="3" t="s">
        <v>1</v>
      </c>
      <c r="L2191" s="9">
        <v>44990</v>
      </c>
      <c r="M2191" s="9">
        <v>45282</v>
      </c>
      <c r="N2191" s="3">
        <v>1980</v>
      </c>
      <c r="O2191" s="3" t="s">
        <v>21105</v>
      </c>
      <c r="P2191" s="3" t="s">
        <v>21112</v>
      </c>
      <c r="Q2191" s="3">
        <v>406</v>
      </c>
      <c r="R2191" s="8" t="str">
        <f t="shared" si="34"/>
        <v>*406*</v>
      </c>
    </row>
    <row r="2192" spans="1:18" ht="19.8">
      <c r="A2192" s="3" t="s">
        <v>15719</v>
      </c>
      <c r="B2192" s="3" t="s">
        <v>138</v>
      </c>
      <c r="C2192" s="3" t="s">
        <v>15718</v>
      </c>
      <c r="D2192" s="3" t="s">
        <v>2</v>
      </c>
      <c r="E2192" s="3" t="s">
        <v>15717</v>
      </c>
      <c r="F2192" s="3" t="s">
        <v>3</v>
      </c>
      <c r="G2192" s="3">
        <v>2022</v>
      </c>
      <c r="H2192" s="3" t="s">
        <v>22118</v>
      </c>
      <c r="I2192" s="3">
        <v>427</v>
      </c>
      <c r="J2192" s="3" t="s">
        <v>21102</v>
      </c>
      <c r="K2192" s="3" t="s">
        <v>1</v>
      </c>
      <c r="L2192" s="9">
        <v>45355</v>
      </c>
      <c r="M2192" s="9">
        <v>45386</v>
      </c>
      <c r="N2192" s="3">
        <v>2195</v>
      </c>
      <c r="O2192" s="3" t="s">
        <v>21073</v>
      </c>
      <c r="P2192" s="3" t="s">
        <v>21111</v>
      </c>
      <c r="Q2192" s="3">
        <v>405</v>
      </c>
      <c r="R2192" s="8" t="str">
        <f t="shared" si="34"/>
        <v>*405*</v>
      </c>
    </row>
    <row r="2193" spans="1:18" ht="19.8">
      <c r="A2193" s="3" t="s">
        <v>15716</v>
      </c>
      <c r="B2193" s="3" t="s">
        <v>88</v>
      </c>
      <c r="C2193" s="3" t="s">
        <v>15715</v>
      </c>
      <c r="D2193" s="3" t="s">
        <v>2</v>
      </c>
      <c r="E2193" s="3" t="s">
        <v>15714</v>
      </c>
      <c r="F2193" s="3" t="s">
        <v>77</v>
      </c>
      <c r="G2193" s="3">
        <v>2007</v>
      </c>
      <c r="H2193" s="3" t="s">
        <v>22118</v>
      </c>
      <c r="I2193" s="3">
        <v>341</v>
      </c>
      <c r="J2193" s="3" t="s">
        <v>21094</v>
      </c>
      <c r="K2193" s="3" t="s">
        <v>0</v>
      </c>
      <c r="N2193" s="3">
        <v>660</v>
      </c>
      <c r="O2193" s="3" t="s">
        <v>21073</v>
      </c>
      <c r="P2193" s="3" t="s">
        <v>21112</v>
      </c>
      <c r="Q2193" s="3">
        <v>217</v>
      </c>
      <c r="R2193" s="8" t="str">
        <f t="shared" si="34"/>
        <v>*217*</v>
      </c>
    </row>
    <row r="2194" spans="1:18" ht="19.8">
      <c r="A2194" s="3" t="s">
        <v>15713</v>
      </c>
      <c r="B2194" s="3" t="s">
        <v>65</v>
      </c>
      <c r="C2194" s="3" t="s">
        <v>15712</v>
      </c>
      <c r="D2194" s="3" t="s">
        <v>63</v>
      </c>
      <c r="E2194" s="3" t="s">
        <v>15711</v>
      </c>
      <c r="F2194" s="3" t="s">
        <v>15</v>
      </c>
      <c r="G2194" s="3">
        <v>2012</v>
      </c>
      <c r="H2194" s="3" t="s">
        <v>22117</v>
      </c>
      <c r="I2194" s="3">
        <v>420</v>
      </c>
      <c r="J2194" s="3" t="s">
        <v>21088</v>
      </c>
      <c r="K2194" s="3" t="s">
        <v>1</v>
      </c>
      <c r="L2194" s="9">
        <v>45031</v>
      </c>
      <c r="M2194" s="9">
        <v>45086</v>
      </c>
      <c r="N2194" s="3">
        <v>1310</v>
      </c>
      <c r="O2194" s="3" t="s">
        <v>21106</v>
      </c>
      <c r="P2194" s="3" t="s">
        <v>21112</v>
      </c>
      <c r="Q2194" s="3">
        <v>400</v>
      </c>
      <c r="R2194" s="8" t="str">
        <f t="shared" si="34"/>
        <v>*400*</v>
      </c>
    </row>
    <row r="2195" spans="1:18" ht="19.8">
      <c r="A2195" s="3" t="s">
        <v>15710</v>
      </c>
      <c r="B2195" s="3" t="s">
        <v>60</v>
      </c>
      <c r="C2195" s="3" t="s">
        <v>15709</v>
      </c>
      <c r="D2195" s="3" t="s">
        <v>41</v>
      </c>
      <c r="E2195" s="3" t="s">
        <v>15708</v>
      </c>
      <c r="F2195" s="3" t="s">
        <v>9</v>
      </c>
      <c r="G2195" s="3">
        <v>2020</v>
      </c>
      <c r="H2195" s="3" t="s">
        <v>22117</v>
      </c>
      <c r="I2195" s="3">
        <v>385</v>
      </c>
      <c r="J2195" s="3" t="s">
        <v>21101</v>
      </c>
      <c r="K2195" s="3" t="s">
        <v>0</v>
      </c>
      <c r="N2195" s="3">
        <v>2000</v>
      </c>
      <c r="O2195" s="3" t="s">
        <v>21106</v>
      </c>
      <c r="P2195" s="3" t="s">
        <v>21112</v>
      </c>
      <c r="Q2195" s="3">
        <v>260</v>
      </c>
      <c r="R2195" s="8" t="str">
        <f t="shared" si="34"/>
        <v>*260*</v>
      </c>
    </row>
    <row r="2196" spans="1:18" ht="19.8">
      <c r="A2196" s="3" t="s">
        <v>15707</v>
      </c>
      <c r="B2196" s="3" t="s">
        <v>160</v>
      </c>
      <c r="C2196" s="3" t="s">
        <v>15706</v>
      </c>
      <c r="D2196" s="3" t="s">
        <v>31</v>
      </c>
      <c r="E2196" s="3" t="s">
        <v>15705</v>
      </c>
      <c r="F2196" s="3" t="s">
        <v>9</v>
      </c>
      <c r="G2196" s="3">
        <v>2014</v>
      </c>
      <c r="H2196" s="3" t="s">
        <v>22117</v>
      </c>
      <c r="I2196" s="3">
        <v>332</v>
      </c>
      <c r="J2196" s="3" t="s">
        <v>21095</v>
      </c>
      <c r="K2196" s="3" t="s">
        <v>1</v>
      </c>
      <c r="L2196" s="9">
        <v>45495</v>
      </c>
      <c r="M2196" s="9">
        <v>45654</v>
      </c>
      <c r="N2196" s="3">
        <v>935</v>
      </c>
      <c r="O2196" s="3" t="s">
        <v>21106</v>
      </c>
      <c r="P2196" s="3" t="s">
        <v>21111</v>
      </c>
      <c r="Q2196" s="3">
        <v>375</v>
      </c>
      <c r="R2196" s="8" t="str">
        <f t="shared" si="34"/>
        <v>*375*</v>
      </c>
    </row>
    <row r="2197" spans="1:18" ht="19.8">
      <c r="A2197" s="3" t="s">
        <v>15704</v>
      </c>
      <c r="B2197" s="3" t="s">
        <v>160</v>
      </c>
      <c r="C2197" s="3" t="s">
        <v>4169</v>
      </c>
      <c r="D2197" s="3" t="s">
        <v>31</v>
      </c>
      <c r="E2197" s="3" t="s">
        <v>15703</v>
      </c>
      <c r="F2197" s="3" t="s">
        <v>15</v>
      </c>
      <c r="G2197" s="3">
        <v>2009</v>
      </c>
      <c r="H2197" s="3" t="s">
        <v>22117</v>
      </c>
      <c r="I2197" s="3">
        <v>477</v>
      </c>
      <c r="J2197" s="3" t="s">
        <v>21097</v>
      </c>
      <c r="K2197" s="3" t="s">
        <v>0</v>
      </c>
      <c r="N2197" s="3">
        <v>2495</v>
      </c>
      <c r="O2197" s="3" t="s">
        <v>21106</v>
      </c>
      <c r="P2197" s="3" t="s">
        <v>21114</v>
      </c>
      <c r="Q2197" s="3">
        <v>336</v>
      </c>
      <c r="R2197" s="8" t="str">
        <f t="shared" si="34"/>
        <v>*336*</v>
      </c>
    </row>
    <row r="2198" spans="1:18" ht="19.8">
      <c r="A2198" s="3" t="s">
        <v>15702</v>
      </c>
      <c r="B2198" s="3" t="s">
        <v>243</v>
      </c>
      <c r="C2198" s="3" t="s">
        <v>15701</v>
      </c>
      <c r="D2198" s="3" t="s">
        <v>63</v>
      </c>
      <c r="E2198" s="3" t="s">
        <v>15700</v>
      </c>
      <c r="F2198" s="3" t="s">
        <v>77</v>
      </c>
      <c r="G2198" s="3">
        <v>2024</v>
      </c>
      <c r="H2198" s="3" t="s">
        <v>22118</v>
      </c>
      <c r="I2198" s="3">
        <v>147</v>
      </c>
      <c r="J2198" s="3" t="s">
        <v>21087</v>
      </c>
      <c r="K2198" s="3" t="s">
        <v>1</v>
      </c>
      <c r="L2198" s="9">
        <v>45037</v>
      </c>
      <c r="M2198" s="9">
        <v>45475</v>
      </c>
      <c r="N2198" s="3">
        <v>690</v>
      </c>
      <c r="O2198" s="3" t="s">
        <v>21106</v>
      </c>
      <c r="P2198" s="3" t="s">
        <v>21113</v>
      </c>
      <c r="Q2198" s="3">
        <v>257</v>
      </c>
      <c r="R2198" s="8" t="str">
        <f t="shared" si="34"/>
        <v>*257*</v>
      </c>
    </row>
    <row r="2199" spans="1:18" ht="19.8">
      <c r="A2199" s="3" t="s">
        <v>15699</v>
      </c>
      <c r="B2199" s="3" t="s">
        <v>478</v>
      </c>
      <c r="C2199" s="3" t="s">
        <v>15698</v>
      </c>
      <c r="D2199" s="3" t="s">
        <v>95</v>
      </c>
      <c r="E2199" s="3" t="s">
        <v>15697</v>
      </c>
      <c r="F2199" s="3" t="s">
        <v>77</v>
      </c>
      <c r="G2199" s="3">
        <v>2012</v>
      </c>
      <c r="H2199" s="3" t="s">
        <v>22118</v>
      </c>
      <c r="I2199" s="3">
        <v>195</v>
      </c>
      <c r="J2199" s="3" t="s">
        <v>21085</v>
      </c>
      <c r="K2199" s="3" t="s">
        <v>0</v>
      </c>
      <c r="N2199" s="3">
        <v>190</v>
      </c>
      <c r="O2199" s="3" t="s">
        <v>21105</v>
      </c>
      <c r="P2199" s="3" t="s">
        <v>21112</v>
      </c>
      <c r="Q2199" s="3">
        <v>131</v>
      </c>
      <c r="R2199" s="8" t="str">
        <f t="shared" si="34"/>
        <v>*131*</v>
      </c>
    </row>
    <row r="2200" spans="1:18" ht="19.8">
      <c r="A2200" s="3" t="s">
        <v>15696</v>
      </c>
      <c r="B2200" s="3" t="s">
        <v>243</v>
      </c>
      <c r="C2200" s="3" t="s">
        <v>15695</v>
      </c>
      <c r="D2200" s="3" t="s">
        <v>63</v>
      </c>
      <c r="E2200" s="3" t="s">
        <v>15694</v>
      </c>
      <c r="F2200" s="3" t="s">
        <v>77</v>
      </c>
      <c r="G2200" s="3">
        <v>2014</v>
      </c>
      <c r="H2200" s="3" t="s">
        <v>22116</v>
      </c>
      <c r="I2200" s="3">
        <v>296</v>
      </c>
      <c r="J2200" s="3" t="s">
        <v>21099</v>
      </c>
      <c r="K2200" s="3" t="s">
        <v>0</v>
      </c>
      <c r="N2200" s="3">
        <v>1210</v>
      </c>
      <c r="O2200" s="3" t="s">
        <v>21106</v>
      </c>
      <c r="P2200" s="3" t="s">
        <v>21113</v>
      </c>
      <c r="Q2200" s="3">
        <v>144</v>
      </c>
      <c r="R2200" s="8" t="str">
        <f t="shared" si="34"/>
        <v>*144*</v>
      </c>
    </row>
    <row r="2201" spans="1:18" ht="19.8">
      <c r="A2201" s="3" t="s">
        <v>15693</v>
      </c>
      <c r="B2201" s="3" t="s">
        <v>27</v>
      </c>
      <c r="C2201" s="3" t="s">
        <v>15692</v>
      </c>
      <c r="D2201" s="3" t="s">
        <v>25</v>
      </c>
      <c r="E2201" s="3" t="s">
        <v>15691</v>
      </c>
      <c r="F2201" s="3" t="s">
        <v>15</v>
      </c>
      <c r="G2201" s="3">
        <v>2012</v>
      </c>
      <c r="H2201" s="3" t="s">
        <v>22118</v>
      </c>
      <c r="I2201" s="3">
        <v>114</v>
      </c>
      <c r="J2201" s="3" t="s">
        <v>21085</v>
      </c>
      <c r="K2201" s="3" t="s">
        <v>1</v>
      </c>
      <c r="L2201" s="9">
        <v>45667</v>
      </c>
      <c r="M2201" s="9">
        <v>45702</v>
      </c>
      <c r="N2201" s="3">
        <v>125</v>
      </c>
      <c r="O2201" s="3" t="s">
        <v>25</v>
      </c>
      <c r="P2201" s="3" t="s">
        <v>21114</v>
      </c>
      <c r="Q2201" s="3">
        <v>144</v>
      </c>
      <c r="R2201" s="8" t="str">
        <f t="shared" si="34"/>
        <v>*144*</v>
      </c>
    </row>
    <row r="2202" spans="1:18" ht="19.8">
      <c r="A2202" s="3" t="s">
        <v>15690</v>
      </c>
      <c r="B2202" s="3" t="s">
        <v>125</v>
      </c>
      <c r="C2202" s="3" t="s">
        <v>15689</v>
      </c>
      <c r="D2202" s="3" t="s">
        <v>123</v>
      </c>
      <c r="E2202" s="3" t="s">
        <v>15688</v>
      </c>
      <c r="F2202" s="3" t="s">
        <v>29</v>
      </c>
      <c r="G2202" s="3">
        <v>2008</v>
      </c>
      <c r="H2202" s="3" t="s">
        <v>22117</v>
      </c>
      <c r="I2202" s="3">
        <v>161</v>
      </c>
      <c r="J2202" s="3" t="s">
        <v>21088</v>
      </c>
      <c r="K2202" s="3" t="s">
        <v>1</v>
      </c>
      <c r="L2202" s="9">
        <v>45648</v>
      </c>
      <c r="M2202" s="9">
        <v>45712</v>
      </c>
      <c r="N2202" s="3">
        <v>1320</v>
      </c>
      <c r="O2202" s="3" t="s">
        <v>21106</v>
      </c>
      <c r="P2202" s="3" t="s">
        <v>21114</v>
      </c>
      <c r="Q2202" s="3">
        <v>437</v>
      </c>
      <c r="R2202" s="8" t="str">
        <f t="shared" si="34"/>
        <v>*437*</v>
      </c>
    </row>
    <row r="2203" spans="1:18" ht="19.8">
      <c r="A2203" s="3" t="s">
        <v>15687</v>
      </c>
      <c r="B2203" s="3" t="s">
        <v>65</v>
      </c>
      <c r="C2203" s="3" t="s">
        <v>15686</v>
      </c>
      <c r="D2203" s="3" t="s">
        <v>63</v>
      </c>
      <c r="E2203" s="3" t="s">
        <v>15685</v>
      </c>
      <c r="F2203" s="3" t="s">
        <v>77</v>
      </c>
      <c r="G2203" s="3">
        <v>2010</v>
      </c>
      <c r="H2203" s="3" t="s">
        <v>22116</v>
      </c>
      <c r="I2203" s="3">
        <v>136</v>
      </c>
      <c r="J2203" s="3" t="s">
        <v>21097</v>
      </c>
      <c r="K2203" s="3" t="s">
        <v>0</v>
      </c>
      <c r="N2203" s="3">
        <v>2435</v>
      </c>
      <c r="O2203" s="3" t="s">
        <v>21106</v>
      </c>
      <c r="P2203" s="3" t="s">
        <v>21114</v>
      </c>
      <c r="Q2203" s="3">
        <v>415</v>
      </c>
      <c r="R2203" s="8" t="str">
        <f t="shared" si="34"/>
        <v>*415*</v>
      </c>
    </row>
    <row r="2204" spans="1:18" ht="19.8">
      <c r="A2204" s="3" t="s">
        <v>15684</v>
      </c>
      <c r="B2204" s="3" t="s">
        <v>171</v>
      </c>
      <c r="C2204" s="3" t="s">
        <v>15683</v>
      </c>
      <c r="D2204" s="3" t="s">
        <v>141</v>
      </c>
      <c r="E2204" s="3" t="s">
        <v>15682</v>
      </c>
      <c r="F2204" s="3" t="s">
        <v>9</v>
      </c>
      <c r="G2204" s="3">
        <v>2007</v>
      </c>
      <c r="H2204" s="3" t="s">
        <v>22116</v>
      </c>
      <c r="I2204" s="3">
        <v>173</v>
      </c>
      <c r="J2204" s="3" t="s">
        <v>21084</v>
      </c>
      <c r="K2204" s="3" t="s">
        <v>0</v>
      </c>
      <c r="N2204" s="3">
        <v>185</v>
      </c>
      <c r="O2204" s="3" t="s">
        <v>25</v>
      </c>
      <c r="P2204" s="3" t="s">
        <v>21111</v>
      </c>
      <c r="Q2204" s="3">
        <v>189</v>
      </c>
      <c r="R2204" s="8" t="str">
        <f t="shared" si="34"/>
        <v>*189*</v>
      </c>
    </row>
    <row r="2205" spans="1:18" ht="19.8">
      <c r="A2205" s="3" t="s">
        <v>15681</v>
      </c>
      <c r="B2205" s="3" t="s">
        <v>426</v>
      </c>
      <c r="C2205" s="3" t="s">
        <v>2924</v>
      </c>
      <c r="D2205" s="3" t="s">
        <v>95</v>
      </c>
      <c r="E2205" s="3" t="s">
        <v>15680</v>
      </c>
      <c r="F2205" s="3" t="s">
        <v>48</v>
      </c>
      <c r="G2205" s="3">
        <v>2024</v>
      </c>
      <c r="H2205" s="3" t="s">
        <v>22116</v>
      </c>
      <c r="I2205" s="3">
        <v>398</v>
      </c>
      <c r="J2205" s="3" t="s">
        <v>21098</v>
      </c>
      <c r="K2205" s="3" t="s">
        <v>1</v>
      </c>
      <c r="L2205" s="9">
        <v>45202</v>
      </c>
      <c r="M2205" s="9">
        <v>45528</v>
      </c>
      <c r="N2205" s="3">
        <v>2000</v>
      </c>
      <c r="O2205" s="3" t="s">
        <v>21105</v>
      </c>
      <c r="P2205" s="3" t="s">
        <v>21112</v>
      </c>
      <c r="Q2205" s="3">
        <v>233</v>
      </c>
      <c r="R2205" s="8" t="str">
        <f t="shared" si="34"/>
        <v>*233*</v>
      </c>
    </row>
    <row r="2206" spans="1:18" ht="19.8">
      <c r="A2206" s="3" t="s">
        <v>15679</v>
      </c>
      <c r="B2206" s="3" t="s">
        <v>52</v>
      </c>
      <c r="C2206" s="3" t="s">
        <v>15678</v>
      </c>
      <c r="D2206" s="3" t="s">
        <v>50</v>
      </c>
      <c r="E2206" s="3" t="s">
        <v>15677</v>
      </c>
      <c r="F2206" s="3" t="s">
        <v>48</v>
      </c>
      <c r="G2206" s="3">
        <v>2006</v>
      </c>
      <c r="H2206" s="3" t="s">
        <v>22118</v>
      </c>
      <c r="I2206" s="3">
        <v>289</v>
      </c>
      <c r="J2206" s="3" t="s">
        <v>21091</v>
      </c>
      <c r="K2206" s="3" t="s">
        <v>0</v>
      </c>
      <c r="N2206" s="3">
        <v>680</v>
      </c>
      <c r="O2206" s="3" t="s">
        <v>21106</v>
      </c>
      <c r="P2206" s="3" t="s">
        <v>21114</v>
      </c>
      <c r="Q2206" s="3">
        <v>374</v>
      </c>
      <c r="R2206" s="8" t="str">
        <f t="shared" si="34"/>
        <v>*374*</v>
      </c>
    </row>
    <row r="2207" spans="1:18" ht="19.8">
      <c r="A2207" s="3" t="s">
        <v>15676</v>
      </c>
      <c r="B2207" s="3" t="s">
        <v>43</v>
      </c>
      <c r="C2207" s="3" t="s">
        <v>15675</v>
      </c>
      <c r="D2207" s="3" t="s">
        <v>41</v>
      </c>
      <c r="E2207" s="3" t="s">
        <v>15674</v>
      </c>
      <c r="F2207" s="3" t="s">
        <v>48</v>
      </c>
      <c r="G2207" s="3">
        <v>2013</v>
      </c>
      <c r="H2207" s="3" t="s">
        <v>22116</v>
      </c>
      <c r="I2207" s="3">
        <v>304</v>
      </c>
      <c r="J2207" s="3" t="s">
        <v>21102</v>
      </c>
      <c r="K2207" s="3" t="s">
        <v>1</v>
      </c>
      <c r="L2207" s="9">
        <v>45278</v>
      </c>
      <c r="M2207" s="9">
        <v>45499</v>
      </c>
      <c r="N2207" s="3">
        <v>1300</v>
      </c>
      <c r="O2207" s="3" t="s">
        <v>21106</v>
      </c>
      <c r="P2207" s="3" t="s">
        <v>21114</v>
      </c>
      <c r="Q2207" s="3">
        <v>335</v>
      </c>
      <c r="R2207" s="8" t="str">
        <f t="shared" si="34"/>
        <v>*335*</v>
      </c>
    </row>
    <row r="2208" spans="1:18" ht="19.8">
      <c r="A2208" s="3" t="s">
        <v>15673</v>
      </c>
      <c r="B2208" s="3" t="s">
        <v>33</v>
      </c>
      <c r="C2208" s="3" t="s">
        <v>15672</v>
      </c>
      <c r="D2208" s="3" t="s">
        <v>31</v>
      </c>
      <c r="E2208" s="3" t="s">
        <v>15671</v>
      </c>
      <c r="F2208" s="3" t="s">
        <v>9</v>
      </c>
      <c r="G2208" s="3">
        <v>2011</v>
      </c>
      <c r="H2208" s="3" t="s">
        <v>22118</v>
      </c>
      <c r="I2208" s="3">
        <v>116</v>
      </c>
      <c r="J2208" s="3" t="s">
        <v>21099</v>
      </c>
      <c r="K2208" s="3" t="s">
        <v>1</v>
      </c>
      <c r="L2208" s="9">
        <v>45234</v>
      </c>
      <c r="M2208" s="9">
        <v>45353</v>
      </c>
      <c r="N2208" s="3">
        <v>2160</v>
      </c>
      <c r="O2208" s="3" t="s">
        <v>21106</v>
      </c>
      <c r="P2208" s="3" t="s">
        <v>21111</v>
      </c>
      <c r="Q2208" s="3">
        <v>227</v>
      </c>
      <c r="R2208" s="8" t="str">
        <f t="shared" si="34"/>
        <v>*227*</v>
      </c>
    </row>
    <row r="2209" spans="1:18" ht="19.8">
      <c r="A2209" s="3" t="s">
        <v>15670</v>
      </c>
      <c r="B2209" s="3" t="s">
        <v>84</v>
      </c>
      <c r="C2209" s="3" t="s">
        <v>14844</v>
      </c>
      <c r="D2209" s="3" t="s">
        <v>82</v>
      </c>
      <c r="E2209" s="3" t="s">
        <v>15669</v>
      </c>
      <c r="F2209" s="3" t="s">
        <v>3</v>
      </c>
      <c r="G2209" s="3">
        <v>2006</v>
      </c>
      <c r="H2209" s="3" t="s">
        <v>22118</v>
      </c>
      <c r="I2209" s="3">
        <v>353</v>
      </c>
      <c r="J2209" s="3" t="s">
        <v>21101</v>
      </c>
      <c r="K2209" s="3" t="s">
        <v>1</v>
      </c>
      <c r="L2209" s="9">
        <v>45373</v>
      </c>
      <c r="M2209" s="9">
        <v>45446</v>
      </c>
      <c r="N2209" s="3">
        <v>580</v>
      </c>
      <c r="O2209" s="3" t="s">
        <v>21105</v>
      </c>
      <c r="P2209" s="3" t="s">
        <v>21111</v>
      </c>
      <c r="Q2209" s="3">
        <v>299</v>
      </c>
      <c r="R2209" s="8" t="str">
        <f t="shared" si="34"/>
        <v>*299*</v>
      </c>
    </row>
    <row r="2210" spans="1:18" ht="19.8">
      <c r="A2210" s="3" t="s">
        <v>15668</v>
      </c>
      <c r="B2210" s="3" t="s">
        <v>12</v>
      </c>
      <c r="C2210" s="3" t="s">
        <v>15667</v>
      </c>
      <c r="D2210" s="3" t="s">
        <v>2</v>
      </c>
      <c r="E2210" s="3" t="s">
        <v>15666</v>
      </c>
      <c r="F2210" s="3" t="s">
        <v>29</v>
      </c>
      <c r="G2210" s="3">
        <v>2013</v>
      </c>
      <c r="H2210" s="3" t="s">
        <v>22118</v>
      </c>
      <c r="I2210" s="3">
        <v>254</v>
      </c>
      <c r="J2210" s="3" t="s">
        <v>21101</v>
      </c>
      <c r="K2210" s="3" t="s">
        <v>1</v>
      </c>
      <c r="L2210" s="9">
        <v>45304</v>
      </c>
      <c r="M2210" s="9">
        <v>45624</v>
      </c>
      <c r="N2210" s="3">
        <v>1830</v>
      </c>
      <c r="O2210" s="3" t="s">
        <v>21073</v>
      </c>
      <c r="P2210" s="3" t="s">
        <v>21112</v>
      </c>
      <c r="Q2210" s="3">
        <v>222</v>
      </c>
      <c r="R2210" s="8" t="str">
        <f t="shared" si="34"/>
        <v>*222*</v>
      </c>
    </row>
    <row r="2211" spans="1:18" ht="19.8">
      <c r="A2211" s="3" t="s">
        <v>15665</v>
      </c>
      <c r="B2211" s="3" t="s">
        <v>97</v>
      </c>
      <c r="C2211" s="3" t="s">
        <v>15664</v>
      </c>
      <c r="D2211" s="3" t="s">
        <v>95</v>
      </c>
      <c r="E2211" s="3" t="s">
        <v>15663</v>
      </c>
      <c r="F2211" s="3" t="s">
        <v>48</v>
      </c>
      <c r="G2211" s="3">
        <v>2007</v>
      </c>
      <c r="H2211" s="3" t="s">
        <v>22117</v>
      </c>
      <c r="I2211" s="3">
        <v>83</v>
      </c>
      <c r="J2211" s="3" t="s">
        <v>21083</v>
      </c>
      <c r="K2211" s="3" t="s">
        <v>0</v>
      </c>
      <c r="N2211" s="3">
        <v>605</v>
      </c>
      <c r="O2211" s="3" t="s">
        <v>21105</v>
      </c>
      <c r="P2211" s="3" t="s">
        <v>21111</v>
      </c>
      <c r="Q2211" s="3">
        <v>359</v>
      </c>
      <c r="R2211" s="8" t="str">
        <f t="shared" si="34"/>
        <v>*359*</v>
      </c>
    </row>
    <row r="2212" spans="1:18" ht="19.8">
      <c r="A2212" s="3" t="s">
        <v>15662</v>
      </c>
      <c r="B2212" s="3" t="s">
        <v>12</v>
      </c>
      <c r="C2212" s="3" t="s">
        <v>15661</v>
      </c>
      <c r="D2212" s="3" t="s">
        <v>2</v>
      </c>
      <c r="E2212" s="3" t="s">
        <v>15660</v>
      </c>
      <c r="F2212" s="3" t="s">
        <v>48</v>
      </c>
      <c r="G2212" s="3">
        <v>2014</v>
      </c>
      <c r="H2212" s="3" t="s">
        <v>22117</v>
      </c>
      <c r="I2212" s="3">
        <v>88</v>
      </c>
      <c r="J2212" s="3" t="s">
        <v>21089</v>
      </c>
      <c r="K2212" s="3" t="s">
        <v>0</v>
      </c>
      <c r="N2212" s="3">
        <v>520</v>
      </c>
      <c r="O2212" s="3" t="s">
        <v>21073</v>
      </c>
      <c r="P2212" s="3" t="s">
        <v>21114</v>
      </c>
      <c r="Q2212" s="3">
        <v>276</v>
      </c>
      <c r="R2212" s="8" t="str">
        <f t="shared" si="34"/>
        <v>*276*</v>
      </c>
    </row>
    <row r="2213" spans="1:18" ht="19.8">
      <c r="A2213" s="3" t="s">
        <v>15659</v>
      </c>
      <c r="B2213" s="3" t="s">
        <v>22</v>
      </c>
      <c r="C2213" s="3" t="s">
        <v>15658</v>
      </c>
      <c r="D2213" s="3" t="s">
        <v>5</v>
      </c>
      <c r="E2213" s="3" t="s">
        <v>15657</v>
      </c>
      <c r="F2213" s="3" t="s">
        <v>77</v>
      </c>
      <c r="G2213" s="3">
        <v>2010</v>
      </c>
      <c r="H2213" s="3" t="s">
        <v>22117</v>
      </c>
      <c r="I2213" s="3">
        <v>224</v>
      </c>
      <c r="J2213" s="3" t="s">
        <v>21084</v>
      </c>
      <c r="K2213" s="3" t="s">
        <v>0</v>
      </c>
      <c r="N2213" s="3">
        <v>805</v>
      </c>
      <c r="O2213" s="3" t="s">
        <v>21106</v>
      </c>
      <c r="P2213" s="3" t="s">
        <v>21111</v>
      </c>
      <c r="Q2213" s="3">
        <v>339</v>
      </c>
      <c r="R2213" s="8" t="str">
        <f t="shared" si="34"/>
        <v>*339*</v>
      </c>
    </row>
    <row r="2214" spans="1:18" ht="19.8">
      <c r="A2214" s="3" t="s">
        <v>15656</v>
      </c>
      <c r="B2214" s="3" t="s">
        <v>455</v>
      </c>
      <c r="C2214" s="3" t="s">
        <v>15655</v>
      </c>
      <c r="D2214" s="3" t="s">
        <v>14</v>
      </c>
      <c r="E2214" s="3" t="s">
        <v>15654</v>
      </c>
      <c r="F2214" s="3" t="s">
        <v>77</v>
      </c>
      <c r="G2214" s="3">
        <v>2006</v>
      </c>
      <c r="H2214" s="3" t="s">
        <v>22117</v>
      </c>
      <c r="I2214" s="3">
        <v>118</v>
      </c>
      <c r="J2214" s="3" t="s">
        <v>21098</v>
      </c>
      <c r="K2214" s="3" t="s">
        <v>1</v>
      </c>
      <c r="L2214" s="9">
        <v>45321</v>
      </c>
      <c r="M2214" s="9">
        <v>45588</v>
      </c>
      <c r="N2214" s="3">
        <v>660</v>
      </c>
      <c r="O2214" s="3" t="s">
        <v>21106</v>
      </c>
      <c r="P2214" s="3" t="s">
        <v>21112</v>
      </c>
      <c r="Q2214" s="3">
        <v>199</v>
      </c>
      <c r="R2214" s="8" t="str">
        <f t="shared" si="34"/>
        <v>*199*</v>
      </c>
    </row>
    <row r="2215" spans="1:18" ht="19.8">
      <c r="A2215" s="3" t="s">
        <v>15653</v>
      </c>
      <c r="B2215" s="3" t="s">
        <v>256</v>
      </c>
      <c r="C2215" s="3" t="s">
        <v>15652</v>
      </c>
      <c r="D2215" s="3" t="s">
        <v>14</v>
      </c>
      <c r="E2215" s="3" t="s">
        <v>15651</v>
      </c>
      <c r="F2215" s="3" t="s">
        <v>48</v>
      </c>
      <c r="G2215" s="3">
        <v>2008</v>
      </c>
      <c r="H2215" s="3" t="s">
        <v>22118</v>
      </c>
      <c r="I2215" s="3">
        <v>429</v>
      </c>
      <c r="J2215" s="3" t="s">
        <v>21088</v>
      </c>
      <c r="K2215" s="3" t="s">
        <v>0</v>
      </c>
      <c r="N2215" s="3">
        <v>805</v>
      </c>
      <c r="O2215" s="3" t="s">
        <v>21106</v>
      </c>
      <c r="P2215" s="3" t="s">
        <v>21111</v>
      </c>
      <c r="Q2215" s="3">
        <v>434</v>
      </c>
      <c r="R2215" s="8" t="str">
        <f t="shared" si="34"/>
        <v>*434*</v>
      </c>
    </row>
    <row r="2216" spans="1:18" ht="19.8">
      <c r="A2216" s="3" t="s">
        <v>15650</v>
      </c>
      <c r="B2216" s="3" t="s">
        <v>56</v>
      </c>
      <c r="C2216" s="3" t="s">
        <v>15649</v>
      </c>
      <c r="D2216" s="3" t="s">
        <v>50</v>
      </c>
      <c r="E2216" s="3" t="s">
        <v>15648</v>
      </c>
      <c r="F2216" s="3" t="s">
        <v>48</v>
      </c>
      <c r="G2216" s="3">
        <v>2005</v>
      </c>
      <c r="H2216" s="3" t="s">
        <v>22118</v>
      </c>
      <c r="I2216" s="3">
        <v>188</v>
      </c>
      <c r="J2216" s="3" t="s">
        <v>21098</v>
      </c>
      <c r="K2216" s="3" t="s">
        <v>1</v>
      </c>
      <c r="L2216" s="9">
        <v>45458</v>
      </c>
      <c r="M2216" s="9">
        <v>45704</v>
      </c>
      <c r="N2216" s="3">
        <v>1225</v>
      </c>
      <c r="O2216" s="3" t="s">
        <v>21106</v>
      </c>
      <c r="P2216" s="3" t="s">
        <v>21112</v>
      </c>
      <c r="Q2216" s="3">
        <v>447</v>
      </c>
      <c r="R2216" s="8" t="str">
        <f t="shared" si="34"/>
        <v>*447*</v>
      </c>
    </row>
    <row r="2217" spans="1:18" ht="19.8">
      <c r="A2217" s="3" t="s">
        <v>15647</v>
      </c>
      <c r="B2217" s="3" t="s">
        <v>256</v>
      </c>
      <c r="C2217" s="3" t="s">
        <v>15646</v>
      </c>
      <c r="D2217" s="3" t="s">
        <v>14</v>
      </c>
      <c r="E2217" s="3" t="s">
        <v>15645</v>
      </c>
      <c r="F2217" s="3" t="s">
        <v>3</v>
      </c>
      <c r="G2217" s="3">
        <v>2011</v>
      </c>
      <c r="H2217" s="3" t="s">
        <v>22116</v>
      </c>
      <c r="I2217" s="3">
        <v>113</v>
      </c>
      <c r="J2217" s="3" t="s">
        <v>21097</v>
      </c>
      <c r="K2217" s="3" t="s">
        <v>0</v>
      </c>
      <c r="N2217" s="3">
        <v>1225</v>
      </c>
      <c r="O2217" s="3" t="s">
        <v>21106</v>
      </c>
      <c r="P2217" s="3" t="s">
        <v>21112</v>
      </c>
      <c r="Q2217" s="3">
        <v>412</v>
      </c>
      <c r="R2217" s="8" t="str">
        <f t="shared" si="34"/>
        <v>*412*</v>
      </c>
    </row>
    <row r="2218" spans="1:18" ht="19.8">
      <c r="A2218" s="3" t="s">
        <v>15644</v>
      </c>
      <c r="B2218" s="3" t="s">
        <v>196</v>
      </c>
      <c r="C2218" s="3" t="s">
        <v>15643</v>
      </c>
      <c r="D2218" s="3" t="s">
        <v>36</v>
      </c>
      <c r="E2218" s="3" t="s">
        <v>15642</v>
      </c>
      <c r="F2218" s="3" t="s">
        <v>77</v>
      </c>
      <c r="G2218" s="3">
        <v>2005</v>
      </c>
      <c r="H2218" s="3" t="s">
        <v>22118</v>
      </c>
      <c r="I2218" s="3">
        <v>434</v>
      </c>
      <c r="J2218" s="3" t="s">
        <v>21100</v>
      </c>
      <c r="K2218" s="3" t="s">
        <v>0</v>
      </c>
      <c r="N2218" s="3">
        <v>1075</v>
      </c>
      <c r="O2218" s="3" t="s">
        <v>21106</v>
      </c>
      <c r="P2218" s="3" t="s">
        <v>21112</v>
      </c>
      <c r="Q2218" s="3">
        <v>286</v>
      </c>
      <c r="R2218" s="8" t="str">
        <f t="shared" si="34"/>
        <v>*286*</v>
      </c>
    </row>
    <row r="2219" spans="1:18" ht="19.8">
      <c r="A2219" s="3" t="s">
        <v>15641</v>
      </c>
      <c r="B2219" s="3" t="s">
        <v>27</v>
      </c>
      <c r="C2219" s="3" t="s">
        <v>15640</v>
      </c>
      <c r="D2219" s="3" t="s">
        <v>25</v>
      </c>
      <c r="E2219" s="3" t="s">
        <v>15639</v>
      </c>
      <c r="F2219" s="3" t="s">
        <v>48</v>
      </c>
      <c r="G2219" s="3">
        <v>2020</v>
      </c>
      <c r="H2219" s="3" t="s">
        <v>22118</v>
      </c>
      <c r="I2219" s="3">
        <v>390</v>
      </c>
      <c r="J2219" s="3" t="s">
        <v>21083</v>
      </c>
      <c r="K2219" s="3" t="s">
        <v>1</v>
      </c>
      <c r="L2219" s="9">
        <v>45641</v>
      </c>
      <c r="M2219" s="9">
        <v>45678</v>
      </c>
      <c r="N2219" s="3">
        <v>2180</v>
      </c>
      <c r="O2219" s="3" t="s">
        <v>25</v>
      </c>
      <c r="P2219" s="3" t="s">
        <v>21111</v>
      </c>
      <c r="Q2219" s="3">
        <v>113</v>
      </c>
      <c r="R2219" s="8" t="str">
        <f t="shared" si="34"/>
        <v>*113*</v>
      </c>
    </row>
    <row r="2220" spans="1:18" ht="19.8">
      <c r="A2220" s="3" t="s">
        <v>15638</v>
      </c>
      <c r="B2220" s="3" t="s">
        <v>72</v>
      </c>
      <c r="C2220" s="3" t="s">
        <v>15637</v>
      </c>
      <c r="D2220" s="3" t="s">
        <v>36</v>
      </c>
      <c r="E2220" s="3" t="s">
        <v>15636</v>
      </c>
      <c r="F2220" s="3" t="s">
        <v>9</v>
      </c>
      <c r="G2220" s="3">
        <v>2018</v>
      </c>
      <c r="H2220" s="3" t="s">
        <v>22118</v>
      </c>
      <c r="I2220" s="3">
        <v>164</v>
      </c>
      <c r="J2220" s="3" t="s">
        <v>21084</v>
      </c>
      <c r="K2220" s="3" t="s">
        <v>0</v>
      </c>
      <c r="N2220" s="3">
        <v>2225</v>
      </c>
      <c r="O2220" s="3" t="s">
        <v>21106</v>
      </c>
      <c r="P2220" s="3" t="s">
        <v>21114</v>
      </c>
      <c r="Q2220" s="3">
        <v>299</v>
      </c>
      <c r="R2220" s="8" t="str">
        <f t="shared" si="34"/>
        <v>*299*</v>
      </c>
    </row>
    <row r="2221" spans="1:18" ht="19.8">
      <c r="A2221" s="3" t="s">
        <v>15635</v>
      </c>
      <c r="B2221" s="3" t="s">
        <v>33</v>
      </c>
      <c r="C2221" s="3" t="s">
        <v>15634</v>
      </c>
      <c r="D2221" s="3" t="s">
        <v>31</v>
      </c>
      <c r="E2221" s="3" t="s">
        <v>15633</v>
      </c>
      <c r="F2221" s="3" t="s">
        <v>29</v>
      </c>
      <c r="G2221" s="3">
        <v>2010</v>
      </c>
      <c r="H2221" s="3" t="s">
        <v>22117</v>
      </c>
      <c r="I2221" s="3">
        <v>483</v>
      </c>
      <c r="J2221" s="3" t="s">
        <v>21096</v>
      </c>
      <c r="K2221" s="3" t="s">
        <v>1</v>
      </c>
      <c r="L2221" s="9">
        <v>45056</v>
      </c>
      <c r="M2221" s="9">
        <v>45144</v>
      </c>
      <c r="N2221" s="3">
        <v>2190</v>
      </c>
      <c r="O2221" s="3" t="s">
        <v>21106</v>
      </c>
      <c r="P2221" s="3" t="s">
        <v>21113</v>
      </c>
      <c r="Q2221" s="3">
        <v>359</v>
      </c>
      <c r="R2221" s="8" t="str">
        <f t="shared" si="34"/>
        <v>*359*</v>
      </c>
    </row>
    <row r="2222" spans="1:18" ht="19.8">
      <c r="A2222" s="3" t="s">
        <v>15632</v>
      </c>
      <c r="B2222" s="3" t="s">
        <v>125</v>
      </c>
      <c r="C2222" s="3" t="s">
        <v>15631</v>
      </c>
      <c r="D2222" s="3" t="s">
        <v>123</v>
      </c>
      <c r="E2222" s="3" t="s">
        <v>15630</v>
      </c>
      <c r="F2222" s="3" t="s">
        <v>48</v>
      </c>
      <c r="G2222" s="3">
        <v>2015</v>
      </c>
      <c r="H2222" s="3" t="s">
        <v>22117</v>
      </c>
      <c r="I2222" s="3">
        <v>499</v>
      </c>
      <c r="J2222" s="3" t="s">
        <v>21089</v>
      </c>
      <c r="K2222" s="3" t="s">
        <v>1</v>
      </c>
      <c r="L2222" s="9">
        <v>45259</v>
      </c>
      <c r="M2222" s="9">
        <v>45701</v>
      </c>
      <c r="N2222" s="3">
        <v>1760</v>
      </c>
      <c r="O2222" s="3" t="s">
        <v>21106</v>
      </c>
      <c r="P2222" s="3" t="s">
        <v>21112</v>
      </c>
      <c r="Q2222" s="3">
        <v>439</v>
      </c>
      <c r="R2222" s="8" t="str">
        <f t="shared" si="34"/>
        <v>*439*</v>
      </c>
    </row>
    <row r="2223" spans="1:18" ht="19.8">
      <c r="A2223" s="3" t="s">
        <v>15629</v>
      </c>
      <c r="B2223" s="3" t="s">
        <v>218</v>
      </c>
      <c r="C2223" s="3" t="s">
        <v>15628</v>
      </c>
      <c r="D2223" s="3" t="s">
        <v>95</v>
      </c>
      <c r="E2223" s="3" t="s">
        <v>15627</v>
      </c>
      <c r="F2223" s="3" t="s">
        <v>9</v>
      </c>
      <c r="G2223" s="3">
        <v>2021</v>
      </c>
      <c r="H2223" s="3" t="s">
        <v>22117</v>
      </c>
      <c r="I2223" s="3">
        <v>478</v>
      </c>
      <c r="J2223" s="3" t="s">
        <v>21085</v>
      </c>
      <c r="K2223" s="3" t="s">
        <v>1</v>
      </c>
      <c r="L2223" s="9">
        <v>45280</v>
      </c>
      <c r="M2223" s="9">
        <v>45481</v>
      </c>
      <c r="N2223" s="3">
        <v>405</v>
      </c>
      <c r="O2223" s="3" t="s">
        <v>21105</v>
      </c>
      <c r="P2223" s="3" t="s">
        <v>21113</v>
      </c>
      <c r="Q2223" s="3">
        <v>392</v>
      </c>
      <c r="R2223" s="8" t="str">
        <f t="shared" si="34"/>
        <v>*392*</v>
      </c>
    </row>
    <row r="2224" spans="1:18" ht="19.8">
      <c r="A2224" s="3" t="s">
        <v>15626</v>
      </c>
      <c r="B2224" s="3" t="s">
        <v>147</v>
      </c>
      <c r="C2224" s="3" t="s">
        <v>15625</v>
      </c>
      <c r="D2224" s="3" t="s">
        <v>5</v>
      </c>
      <c r="E2224" s="3" t="s">
        <v>15624</v>
      </c>
      <c r="F2224" s="3" t="s">
        <v>29</v>
      </c>
      <c r="G2224" s="3">
        <v>2024</v>
      </c>
      <c r="H2224" s="3" t="s">
        <v>22117</v>
      </c>
      <c r="I2224" s="3">
        <v>295</v>
      </c>
      <c r="J2224" s="3" t="s">
        <v>21087</v>
      </c>
      <c r="K2224" s="3" t="s">
        <v>0</v>
      </c>
      <c r="N2224" s="3">
        <v>1195</v>
      </c>
      <c r="O2224" s="3" t="s">
        <v>21106</v>
      </c>
      <c r="P2224" s="3" t="s">
        <v>21114</v>
      </c>
      <c r="Q2224" s="3">
        <v>369</v>
      </c>
      <c r="R2224" s="8" t="str">
        <f t="shared" si="34"/>
        <v>*369*</v>
      </c>
    </row>
    <row r="2225" spans="1:18" ht="19.8">
      <c r="A2225" s="3" t="s">
        <v>15623</v>
      </c>
      <c r="B2225" s="3" t="s">
        <v>72</v>
      </c>
      <c r="C2225" s="3" t="s">
        <v>15622</v>
      </c>
      <c r="D2225" s="3" t="s">
        <v>36</v>
      </c>
      <c r="E2225" s="3" t="s">
        <v>15621</v>
      </c>
      <c r="F2225" s="3" t="s">
        <v>15</v>
      </c>
      <c r="G2225" s="3">
        <v>2016</v>
      </c>
      <c r="H2225" s="3" t="s">
        <v>22118</v>
      </c>
      <c r="I2225" s="3">
        <v>443</v>
      </c>
      <c r="J2225" s="3" t="s">
        <v>21092</v>
      </c>
      <c r="K2225" s="3" t="s">
        <v>0</v>
      </c>
      <c r="N2225" s="3">
        <v>1550</v>
      </c>
      <c r="O2225" s="3" t="s">
        <v>21106</v>
      </c>
      <c r="P2225" s="3" t="s">
        <v>21114</v>
      </c>
      <c r="Q2225" s="3">
        <v>234</v>
      </c>
      <c r="R2225" s="8" t="str">
        <f t="shared" si="34"/>
        <v>*234*</v>
      </c>
    </row>
    <row r="2226" spans="1:18" ht="19.8">
      <c r="A2226" s="3" t="s">
        <v>15620</v>
      </c>
      <c r="B2226" s="3" t="s">
        <v>52</v>
      </c>
      <c r="C2226" s="3" t="s">
        <v>15619</v>
      </c>
      <c r="D2226" s="3" t="s">
        <v>50</v>
      </c>
      <c r="E2226" s="3" t="s">
        <v>15618</v>
      </c>
      <c r="F2226" s="3" t="s">
        <v>48</v>
      </c>
      <c r="G2226" s="3">
        <v>2014</v>
      </c>
      <c r="H2226" s="3" t="s">
        <v>22118</v>
      </c>
      <c r="I2226" s="3">
        <v>402</v>
      </c>
      <c r="J2226" s="3" t="s">
        <v>21095</v>
      </c>
      <c r="K2226" s="3" t="s">
        <v>1</v>
      </c>
      <c r="L2226" s="9">
        <v>45560</v>
      </c>
      <c r="M2226" s="9">
        <v>45650</v>
      </c>
      <c r="N2226" s="3">
        <v>2435</v>
      </c>
      <c r="O2226" s="3" t="s">
        <v>21106</v>
      </c>
      <c r="P2226" s="3" t="s">
        <v>21114</v>
      </c>
      <c r="Q2226" s="3">
        <v>189</v>
      </c>
      <c r="R2226" s="8" t="str">
        <f t="shared" si="34"/>
        <v>*189*</v>
      </c>
    </row>
    <row r="2227" spans="1:18" ht="19.8">
      <c r="A2227" s="3" t="s">
        <v>15617</v>
      </c>
      <c r="B2227" s="3" t="s">
        <v>72</v>
      </c>
      <c r="C2227" s="3" t="s">
        <v>15616</v>
      </c>
      <c r="D2227" s="3" t="s">
        <v>36</v>
      </c>
      <c r="E2227" s="3" t="s">
        <v>15615</v>
      </c>
      <c r="F2227" s="3" t="s">
        <v>48</v>
      </c>
      <c r="G2227" s="3">
        <v>2015</v>
      </c>
      <c r="H2227" s="3" t="s">
        <v>22116</v>
      </c>
      <c r="I2227" s="3">
        <v>435</v>
      </c>
      <c r="J2227" s="3" t="s">
        <v>21084</v>
      </c>
      <c r="K2227" s="3" t="s">
        <v>1</v>
      </c>
      <c r="L2227" s="9">
        <v>45699</v>
      </c>
      <c r="M2227" s="9">
        <v>45705</v>
      </c>
      <c r="N2227" s="3">
        <v>2340</v>
      </c>
      <c r="O2227" s="3" t="s">
        <v>21106</v>
      </c>
      <c r="P2227" s="3" t="s">
        <v>21111</v>
      </c>
      <c r="Q2227" s="3">
        <v>409</v>
      </c>
      <c r="R2227" s="8" t="str">
        <f t="shared" si="34"/>
        <v>*409*</v>
      </c>
    </row>
    <row r="2228" spans="1:18" ht="19.8">
      <c r="A2228" s="3" t="s">
        <v>15614</v>
      </c>
      <c r="B2228" s="3" t="s">
        <v>72</v>
      </c>
      <c r="C2228" s="3" t="s">
        <v>15613</v>
      </c>
      <c r="D2228" s="3" t="s">
        <v>36</v>
      </c>
      <c r="E2228" s="3" t="s">
        <v>15612</v>
      </c>
      <c r="F2228" s="3" t="s">
        <v>3</v>
      </c>
      <c r="G2228" s="3">
        <v>2024</v>
      </c>
      <c r="H2228" s="3" t="s">
        <v>22118</v>
      </c>
      <c r="I2228" s="3">
        <v>432</v>
      </c>
      <c r="J2228" s="3" t="s">
        <v>21084</v>
      </c>
      <c r="K2228" s="3" t="s">
        <v>1</v>
      </c>
      <c r="L2228" s="9">
        <v>45462</v>
      </c>
      <c r="M2228" s="9">
        <v>45618</v>
      </c>
      <c r="N2228" s="3">
        <v>545</v>
      </c>
      <c r="O2228" s="3" t="s">
        <v>21106</v>
      </c>
      <c r="P2228" s="3" t="s">
        <v>21112</v>
      </c>
      <c r="Q2228" s="3">
        <v>443</v>
      </c>
      <c r="R2228" s="8" t="str">
        <f t="shared" si="34"/>
        <v>*443*</v>
      </c>
    </row>
    <row r="2229" spans="1:18" ht="19.8">
      <c r="A2229" s="3" t="s">
        <v>15611</v>
      </c>
      <c r="B2229" s="3" t="s">
        <v>285</v>
      </c>
      <c r="C2229" s="3" t="s">
        <v>15610</v>
      </c>
      <c r="D2229" s="3" t="s">
        <v>31</v>
      </c>
      <c r="E2229" s="3" t="s">
        <v>15609</v>
      </c>
      <c r="F2229" s="3" t="s">
        <v>48</v>
      </c>
      <c r="G2229" s="3">
        <v>2013</v>
      </c>
      <c r="H2229" s="3" t="s">
        <v>22117</v>
      </c>
      <c r="I2229" s="3">
        <v>424</v>
      </c>
      <c r="J2229" s="3" t="s">
        <v>21096</v>
      </c>
      <c r="K2229" s="3" t="s">
        <v>0</v>
      </c>
      <c r="N2229" s="3">
        <v>785</v>
      </c>
      <c r="O2229" s="3" t="s">
        <v>21106</v>
      </c>
      <c r="P2229" s="3" t="s">
        <v>21114</v>
      </c>
      <c r="Q2229" s="3">
        <v>176</v>
      </c>
      <c r="R2229" s="8" t="str">
        <f t="shared" si="34"/>
        <v>*176*</v>
      </c>
    </row>
    <row r="2230" spans="1:18" ht="19.8">
      <c r="A2230" s="3" t="s">
        <v>15608</v>
      </c>
      <c r="B2230" s="3" t="s">
        <v>88</v>
      </c>
      <c r="C2230" s="3" t="s">
        <v>2117</v>
      </c>
      <c r="D2230" s="3" t="s">
        <v>2</v>
      </c>
      <c r="E2230" s="3" t="s">
        <v>15607</v>
      </c>
      <c r="F2230" s="3" t="s">
        <v>29</v>
      </c>
      <c r="G2230" s="3">
        <v>2018</v>
      </c>
      <c r="H2230" s="3" t="s">
        <v>22116</v>
      </c>
      <c r="I2230" s="3">
        <v>273</v>
      </c>
      <c r="J2230" s="3" t="s">
        <v>21099</v>
      </c>
      <c r="K2230" s="3" t="s">
        <v>0</v>
      </c>
      <c r="N2230" s="3">
        <v>1665</v>
      </c>
      <c r="O2230" s="3" t="s">
        <v>21073</v>
      </c>
      <c r="P2230" s="3" t="s">
        <v>21114</v>
      </c>
      <c r="Q2230" s="3">
        <v>336</v>
      </c>
      <c r="R2230" s="8" t="str">
        <f t="shared" si="34"/>
        <v>*336*</v>
      </c>
    </row>
    <row r="2231" spans="1:18" ht="19.8">
      <c r="A2231" s="3" t="s">
        <v>15606</v>
      </c>
      <c r="B2231" s="3" t="s">
        <v>138</v>
      </c>
      <c r="C2231" s="3" t="s">
        <v>15605</v>
      </c>
      <c r="D2231" s="3" t="s">
        <v>2</v>
      </c>
      <c r="E2231" s="3" t="s">
        <v>15604</v>
      </c>
      <c r="F2231" s="3" t="s">
        <v>77</v>
      </c>
      <c r="G2231" s="3">
        <v>2024</v>
      </c>
      <c r="H2231" s="3" t="s">
        <v>22116</v>
      </c>
      <c r="I2231" s="3">
        <v>341</v>
      </c>
      <c r="J2231" s="3" t="s">
        <v>21098</v>
      </c>
      <c r="K2231" s="3" t="s">
        <v>1</v>
      </c>
      <c r="L2231" s="9">
        <v>45577</v>
      </c>
      <c r="M2231" s="9">
        <v>45654</v>
      </c>
      <c r="N2231" s="3">
        <v>1900</v>
      </c>
      <c r="O2231" s="3" t="s">
        <v>21073</v>
      </c>
      <c r="P2231" s="3" t="s">
        <v>21111</v>
      </c>
      <c r="Q2231" s="3">
        <v>263</v>
      </c>
      <c r="R2231" s="8" t="str">
        <f t="shared" si="34"/>
        <v>*263*</v>
      </c>
    </row>
    <row r="2232" spans="1:18" ht="19.8">
      <c r="A2232" s="3" t="s">
        <v>15603</v>
      </c>
      <c r="B2232" s="3" t="s">
        <v>478</v>
      </c>
      <c r="C2232" s="3" t="s">
        <v>15602</v>
      </c>
      <c r="D2232" s="3" t="s">
        <v>95</v>
      </c>
      <c r="E2232" s="3" t="s">
        <v>15601</v>
      </c>
      <c r="F2232" s="3" t="s">
        <v>3</v>
      </c>
      <c r="G2232" s="3">
        <v>2009</v>
      </c>
      <c r="H2232" s="3" t="s">
        <v>22116</v>
      </c>
      <c r="I2232" s="3">
        <v>147</v>
      </c>
      <c r="J2232" s="3" t="s">
        <v>21086</v>
      </c>
      <c r="K2232" s="3" t="s">
        <v>1</v>
      </c>
      <c r="L2232" s="9">
        <v>45410</v>
      </c>
      <c r="M2232" s="9">
        <v>45682</v>
      </c>
      <c r="N2232" s="3">
        <v>2090</v>
      </c>
      <c r="O2232" s="3" t="s">
        <v>21105</v>
      </c>
      <c r="P2232" s="3" t="s">
        <v>21111</v>
      </c>
      <c r="Q2232" s="3">
        <v>280</v>
      </c>
      <c r="R2232" s="8" t="str">
        <f t="shared" si="34"/>
        <v>*280*</v>
      </c>
    </row>
    <row r="2233" spans="1:18" ht="19.8">
      <c r="A2233" s="3" t="s">
        <v>15600</v>
      </c>
      <c r="B2233" s="3" t="s">
        <v>27</v>
      </c>
      <c r="C2233" s="3" t="s">
        <v>15599</v>
      </c>
      <c r="D2233" s="3" t="s">
        <v>25</v>
      </c>
      <c r="E2233" s="3" t="s">
        <v>15598</v>
      </c>
      <c r="F2233" s="3" t="s">
        <v>15</v>
      </c>
      <c r="G2233" s="3">
        <v>2012</v>
      </c>
      <c r="H2233" s="3" t="s">
        <v>22118</v>
      </c>
      <c r="I2233" s="3">
        <v>111</v>
      </c>
      <c r="J2233" s="3" t="s">
        <v>21093</v>
      </c>
      <c r="K2233" s="3" t="s">
        <v>0</v>
      </c>
      <c r="N2233" s="3">
        <v>2095</v>
      </c>
      <c r="O2233" s="3" t="s">
        <v>25</v>
      </c>
      <c r="P2233" s="3" t="s">
        <v>21112</v>
      </c>
      <c r="Q2233" s="3">
        <v>188</v>
      </c>
      <c r="R2233" s="8" t="str">
        <f t="shared" si="34"/>
        <v>*188*</v>
      </c>
    </row>
    <row r="2234" spans="1:18" ht="19.8">
      <c r="A2234" s="3" t="s">
        <v>15597</v>
      </c>
      <c r="B2234" s="3" t="s">
        <v>27</v>
      </c>
      <c r="C2234" s="3" t="s">
        <v>15596</v>
      </c>
      <c r="D2234" s="3" t="s">
        <v>25</v>
      </c>
      <c r="E2234" s="3" t="s">
        <v>15595</v>
      </c>
      <c r="F2234" s="3" t="s">
        <v>15</v>
      </c>
      <c r="G2234" s="3">
        <v>2010</v>
      </c>
      <c r="H2234" s="3" t="s">
        <v>22116</v>
      </c>
      <c r="I2234" s="3">
        <v>104</v>
      </c>
      <c r="J2234" s="3" t="s">
        <v>21100</v>
      </c>
      <c r="K2234" s="3" t="s">
        <v>0</v>
      </c>
      <c r="N2234" s="3">
        <v>1570</v>
      </c>
      <c r="O2234" s="3" t="s">
        <v>25</v>
      </c>
      <c r="P2234" s="3" t="s">
        <v>21111</v>
      </c>
      <c r="Q2234" s="3">
        <v>108</v>
      </c>
      <c r="R2234" s="8" t="str">
        <f t="shared" si="34"/>
        <v>*108*</v>
      </c>
    </row>
    <row r="2235" spans="1:18" ht="19.8">
      <c r="A2235" s="3" t="s">
        <v>15594</v>
      </c>
      <c r="B2235" s="3" t="s">
        <v>108</v>
      </c>
      <c r="C2235" s="3" t="s">
        <v>15593</v>
      </c>
      <c r="D2235" s="3" t="s">
        <v>63</v>
      </c>
      <c r="E2235" s="3" t="s">
        <v>15592</v>
      </c>
      <c r="F2235" s="3" t="s">
        <v>3</v>
      </c>
      <c r="G2235" s="3">
        <v>2007</v>
      </c>
      <c r="H2235" s="3" t="s">
        <v>22118</v>
      </c>
      <c r="I2235" s="3">
        <v>102</v>
      </c>
      <c r="J2235" s="3" t="s">
        <v>21094</v>
      </c>
      <c r="K2235" s="3" t="s">
        <v>1</v>
      </c>
      <c r="L2235" s="9">
        <v>45413</v>
      </c>
      <c r="M2235" s="9">
        <v>45565</v>
      </c>
      <c r="N2235" s="3">
        <v>2460</v>
      </c>
      <c r="O2235" s="3" t="s">
        <v>21106</v>
      </c>
      <c r="P2235" s="3" t="s">
        <v>21114</v>
      </c>
      <c r="Q2235" s="3">
        <v>186</v>
      </c>
      <c r="R2235" s="8" t="str">
        <f t="shared" si="34"/>
        <v>*186*</v>
      </c>
    </row>
    <row r="2236" spans="1:18" ht="19.8">
      <c r="A2236" s="3" t="s">
        <v>15591</v>
      </c>
      <c r="B2236" s="3" t="s">
        <v>97</v>
      </c>
      <c r="C2236" s="3" t="s">
        <v>15590</v>
      </c>
      <c r="D2236" s="3" t="s">
        <v>95</v>
      </c>
      <c r="E2236" s="3" t="s">
        <v>15589</v>
      </c>
      <c r="F2236" s="3" t="s">
        <v>29</v>
      </c>
      <c r="G2236" s="3">
        <v>2022</v>
      </c>
      <c r="H2236" s="3" t="s">
        <v>22118</v>
      </c>
      <c r="I2236" s="3">
        <v>342</v>
      </c>
      <c r="J2236" s="3" t="s">
        <v>21099</v>
      </c>
      <c r="K2236" s="3" t="s">
        <v>0</v>
      </c>
      <c r="N2236" s="3">
        <v>1450</v>
      </c>
      <c r="O2236" s="3" t="s">
        <v>21105</v>
      </c>
      <c r="P2236" s="3" t="s">
        <v>21111</v>
      </c>
      <c r="Q2236" s="3">
        <v>382</v>
      </c>
      <c r="R2236" s="8" t="str">
        <f t="shared" si="34"/>
        <v>*382*</v>
      </c>
    </row>
    <row r="2237" spans="1:18" ht="19.8">
      <c r="A2237" s="3" t="s">
        <v>15588</v>
      </c>
      <c r="B2237" s="3" t="s">
        <v>256</v>
      </c>
      <c r="C2237" s="3" t="s">
        <v>15587</v>
      </c>
      <c r="D2237" s="3" t="s">
        <v>14</v>
      </c>
      <c r="E2237" s="3" t="s">
        <v>15586</v>
      </c>
      <c r="F2237" s="3" t="s">
        <v>77</v>
      </c>
      <c r="G2237" s="3">
        <v>2011</v>
      </c>
      <c r="H2237" s="3" t="s">
        <v>22118</v>
      </c>
      <c r="I2237" s="3">
        <v>80</v>
      </c>
      <c r="J2237" s="3" t="s">
        <v>21099</v>
      </c>
      <c r="K2237" s="3" t="s">
        <v>0</v>
      </c>
      <c r="N2237" s="3">
        <v>2250</v>
      </c>
      <c r="O2237" s="3" t="s">
        <v>21106</v>
      </c>
      <c r="P2237" s="3" t="s">
        <v>21112</v>
      </c>
      <c r="Q2237" s="3">
        <v>428</v>
      </c>
      <c r="R2237" s="8" t="str">
        <f t="shared" si="34"/>
        <v>*428*</v>
      </c>
    </row>
    <row r="2238" spans="1:18" ht="19.8">
      <c r="A2238" s="3" t="s">
        <v>15585</v>
      </c>
      <c r="B2238" s="3" t="s">
        <v>72</v>
      </c>
      <c r="C2238" s="3" t="s">
        <v>1169</v>
      </c>
      <c r="D2238" s="3" t="s">
        <v>36</v>
      </c>
      <c r="E2238" s="3" t="s">
        <v>15584</v>
      </c>
      <c r="F2238" s="3" t="s">
        <v>15</v>
      </c>
      <c r="G2238" s="3">
        <v>2016</v>
      </c>
      <c r="H2238" s="3" t="s">
        <v>22117</v>
      </c>
      <c r="I2238" s="3">
        <v>299</v>
      </c>
      <c r="J2238" s="3" t="s">
        <v>21085</v>
      </c>
      <c r="K2238" s="3" t="s">
        <v>0</v>
      </c>
      <c r="N2238" s="3">
        <v>2050</v>
      </c>
      <c r="O2238" s="3" t="s">
        <v>21106</v>
      </c>
      <c r="P2238" s="3" t="s">
        <v>21111</v>
      </c>
      <c r="Q2238" s="3">
        <v>318</v>
      </c>
      <c r="R2238" s="8" t="str">
        <f t="shared" si="34"/>
        <v>*318*</v>
      </c>
    </row>
    <row r="2239" spans="1:18" ht="19.8">
      <c r="A2239" s="3" t="s">
        <v>15583</v>
      </c>
      <c r="B2239" s="3" t="s">
        <v>196</v>
      </c>
      <c r="C2239" s="3" t="s">
        <v>9690</v>
      </c>
      <c r="D2239" s="3" t="s">
        <v>36</v>
      </c>
      <c r="E2239" s="3" t="s">
        <v>15582</v>
      </c>
      <c r="F2239" s="3" t="s">
        <v>77</v>
      </c>
      <c r="G2239" s="3">
        <v>2010</v>
      </c>
      <c r="H2239" s="3" t="s">
        <v>22117</v>
      </c>
      <c r="I2239" s="3">
        <v>460</v>
      </c>
      <c r="J2239" s="3" t="s">
        <v>21102</v>
      </c>
      <c r="K2239" s="3" t="s">
        <v>0</v>
      </c>
      <c r="N2239" s="3">
        <v>2255</v>
      </c>
      <c r="O2239" s="3" t="s">
        <v>21106</v>
      </c>
      <c r="P2239" s="3" t="s">
        <v>21112</v>
      </c>
      <c r="Q2239" s="3">
        <v>195</v>
      </c>
      <c r="R2239" s="8" t="str">
        <f t="shared" si="34"/>
        <v>*195*</v>
      </c>
    </row>
    <row r="2240" spans="1:18" ht="19.8">
      <c r="A2240" s="3" t="s">
        <v>15581</v>
      </c>
      <c r="B2240" s="3" t="s">
        <v>12</v>
      </c>
      <c r="C2240" s="3" t="s">
        <v>15580</v>
      </c>
      <c r="D2240" s="3" t="s">
        <v>2</v>
      </c>
      <c r="E2240" s="3" t="s">
        <v>15579</v>
      </c>
      <c r="F2240" s="3" t="s">
        <v>29</v>
      </c>
      <c r="G2240" s="3">
        <v>2011</v>
      </c>
      <c r="H2240" s="3" t="s">
        <v>22117</v>
      </c>
      <c r="I2240" s="3">
        <v>446</v>
      </c>
      <c r="J2240" s="3" t="s">
        <v>21090</v>
      </c>
      <c r="K2240" s="3" t="s">
        <v>1</v>
      </c>
      <c r="L2240" s="9">
        <v>45077</v>
      </c>
      <c r="M2240" s="9">
        <v>45450</v>
      </c>
      <c r="N2240" s="3">
        <v>1555</v>
      </c>
      <c r="O2240" s="3" t="s">
        <v>21073</v>
      </c>
      <c r="P2240" s="3" t="s">
        <v>21112</v>
      </c>
      <c r="Q2240" s="3">
        <v>163</v>
      </c>
      <c r="R2240" s="8" t="str">
        <f t="shared" si="34"/>
        <v>*163*</v>
      </c>
    </row>
    <row r="2241" spans="1:18" ht="19.8">
      <c r="A2241" s="3" t="s">
        <v>15578</v>
      </c>
      <c r="B2241" s="3" t="s">
        <v>38</v>
      </c>
      <c r="C2241" s="3" t="s">
        <v>15577</v>
      </c>
      <c r="D2241" s="3" t="s">
        <v>36</v>
      </c>
      <c r="E2241" s="3" t="s">
        <v>15576</v>
      </c>
      <c r="F2241" s="3" t="s">
        <v>48</v>
      </c>
      <c r="G2241" s="3">
        <v>2016</v>
      </c>
      <c r="H2241" s="3" t="s">
        <v>22117</v>
      </c>
      <c r="I2241" s="3">
        <v>101</v>
      </c>
      <c r="J2241" s="3" t="s">
        <v>21102</v>
      </c>
      <c r="K2241" s="3" t="s">
        <v>0</v>
      </c>
      <c r="N2241" s="3">
        <v>730</v>
      </c>
      <c r="O2241" s="3" t="s">
        <v>21106</v>
      </c>
      <c r="P2241" s="3" t="s">
        <v>21112</v>
      </c>
      <c r="Q2241" s="3">
        <v>368</v>
      </c>
      <c r="R2241" s="8" t="str">
        <f t="shared" si="34"/>
        <v>*368*</v>
      </c>
    </row>
    <row r="2242" spans="1:18" ht="19.8">
      <c r="A2242" s="3" t="s">
        <v>15575</v>
      </c>
      <c r="B2242" s="3" t="s">
        <v>151</v>
      </c>
      <c r="C2242" s="3" t="s">
        <v>15574</v>
      </c>
      <c r="D2242" s="3" t="s">
        <v>82</v>
      </c>
      <c r="E2242" s="3" t="s">
        <v>15573</v>
      </c>
      <c r="F2242" s="3" t="s">
        <v>9</v>
      </c>
      <c r="G2242" s="3">
        <v>2006</v>
      </c>
      <c r="H2242" s="3" t="s">
        <v>22118</v>
      </c>
      <c r="I2242" s="3">
        <v>330</v>
      </c>
      <c r="J2242" s="3" t="s">
        <v>21092</v>
      </c>
      <c r="K2242" s="3" t="s">
        <v>1</v>
      </c>
      <c r="L2242" s="9">
        <v>45528</v>
      </c>
      <c r="M2242" s="9">
        <v>45673</v>
      </c>
      <c r="N2242" s="3">
        <v>2075</v>
      </c>
      <c r="O2242" s="3" t="s">
        <v>21105</v>
      </c>
      <c r="P2242" s="3" t="s">
        <v>21111</v>
      </c>
      <c r="Q2242" s="3">
        <v>396</v>
      </c>
      <c r="R2242" s="8" t="str">
        <f t="shared" si="34"/>
        <v>*396*</v>
      </c>
    </row>
    <row r="2243" spans="1:18" ht="19.8">
      <c r="A2243" s="3" t="s">
        <v>15572</v>
      </c>
      <c r="B2243" s="3" t="s">
        <v>147</v>
      </c>
      <c r="C2243" s="3" t="s">
        <v>15571</v>
      </c>
      <c r="D2243" s="3" t="s">
        <v>5</v>
      </c>
      <c r="E2243" s="3" t="s">
        <v>15570</v>
      </c>
      <c r="F2243" s="3" t="s">
        <v>9</v>
      </c>
      <c r="G2243" s="3">
        <v>2021</v>
      </c>
      <c r="H2243" s="3" t="s">
        <v>22118</v>
      </c>
      <c r="I2243" s="3">
        <v>201</v>
      </c>
      <c r="J2243" s="3" t="s">
        <v>21089</v>
      </c>
      <c r="K2243" s="3" t="s">
        <v>1</v>
      </c>
      <c r="L2243" s="9">
        <v>45554</v>
      </c>
      <c r="M2243" s="9">
        <v>45710</v>
      </c>
      <c r="N2243" s="3">
        <v>1925</v>
      </c>
      <c r="O2243" s="3" t="s">
        <v>21106</v>
      </c>
      <c r="P2243" s="3" t="s">
        <v>21114</v>
      </c>
      <c r="Q2243" s="3">
        <v>344</v>
      </c>
      <c r="R2243" s="8" t="str">
        <f t="shared" si="34"/>
        <v>*344*</v>
      </c>
    </row>
    <row r="2244" spans="1:18" ht="19.8">
      <c r="A2244" s="3" t="s">
        <v>15569</v>
      </c>
      <c r="B2244" s="3" t="s">
        <v>72</v>
      </c>
      <c r="C2244" s="3" t="s">
        <v>15568</v>
      </c>
      <c r="D2244" s="3" t="s">
        <v>36</v>
      </c>
      <c r="E2244" s="3" t="s">
        <v>15567</v>
      </c>
      <c r="F2244" s="3" t="s">
        <v>3</v>
      </c>
      <c r="G2244" s="3">
        <v>2024</v>
      </c>
      <c r="H2244" s="3" t="s">
        <v>22116</v>
      </c>
      <c r="I2244" s="3">
        <v>116</v>
      </c>
      <c r="J2244" s="3" t="s">
        <v>21092</v>
      </c>
      <c r="K2244" s="3" t="s">
        <v>1</v>
      </c>
      <c r="L2244" s="9">
        <v>45681</v>
      </c>
      <c r="M2244" s="9">
        <v>45683</v>
      </c>
      <c r="N2244" s="3">
        <v>590</v>
      </c>
      <c r="O2244" s="3" t="s">
        <v>21106</v>
      </c>
      <c r="P2244" s="3" t="s">
        <v>21113</v>
      </c>
      <c r="Q2244" s="3">
        <v>223</v>
      </c>
      <c r="R2244" s="8" t="str">
        <f t="shared" ref="R2244:R2307" si="35">"*"&amp;Q2244&amp;"*"</f>
        <v>*223*</v>
      </c>
    </row>
    <row r="2245" spans="1:18" ht="19.8">
      <c r="A2245" s="3" t="s">
        <v>15566</v>
      </c>
      <c r="B2245" s="3" t="s">
        <v>478</v>
      </c>
      <c r="C2245" s="3" t="s">
        <v>15565</v>
      </c>
      <c r="D2245" s="3" t="s">
        <v>95</v>
      </c>
      <c r="E2245" s="3" t="s">
        <v>15564</v>
      </c>
      <c r="F2245" s="3" t="s">
        <v>77</v>
      </c>
      <c r="G2245" s="3">
        <v>2013</v>
      </c>
      <c r="H2245" s="3" t="s">
        <v>22118</v>
      </c>
      <c r="I2245" s="3">
        <v>250</v>
      </c>
      <c r="J2245" s="3" t="s">
        <v>21097</v>
      </c>
      <c r="K2245" s="3" t="s">
        <v>1</v>
      </c>
      <c r="L2245" s="9">
        <v>45247</v>
      </c>
      <c r="M2245" s="9">
        <v>45693</v>
      </c>
      <c r="N2245" s="3">
        <v>1225</v>
      </c>
      <c r="O2245" s="3" t="s">
        <v>21105</v>
      </c>
      <c r="P2245" s="3" t="s">
        <v>21112</v>
      </c>
      <c r="Q2245" s="3">
        <v>294</v>
      </c>
      <c r="R2245" s="8" t="str">
        <f t="shared" si="35"/>
        <v>*294*</v>
      </c>
    </row>
    <row r="2246" spans="1:18" ht="19.8">
      <c r="A2246" s="3" t="s">
        <v>15563</v>
      </c>
      <c r="B2246" s="3" t="s">
        <v>125</v>
      </c>
      <c r="C2246" s="3" t="s">
        <v>15562</v>
      </c>
      <c r="D2246" s="3" t="s">
        <v>123</v>
      </c>
      <c r="E2246" s="3" t="s">
        <v>15561</v>
      </c>
      <c r="F2246" s="3" t="s">
        <v>3</v>
      </c>
      <c r="G2246" s="3">
        <v>2015</v>
      </c>
      <c r="H2246" s="3" t="s">
        <v>22118</v>
      </c>
      <c r="I2246" s="3">
        <v>164</v>
      </c>
      <c r="J2246" s="3" t="s">
        <v>21092</v>
      </c>
      <c r="K2246" s="3" t="s">
        <v>1</v>
      </c>
      <c r="L2246" s="9">
        <v>45398</v>
      </c>
      <c r="M2246" s="9">
        <v>45417</v>
      </c>
      <c r="N2246" s="3">
        <v>445</v>
      </c>
      <c r="O2246" s="3" t="s">
        <v>21106</v>
      </c>
      <c r="P2246" s="3" t="s">
        <v>21113</v>
      </c>
      <c r="Q2246" s="3">
        <v>256</v>
      </c>
      <c r="R2246" s="8" t="str">
        <f t="shared" si="35"/>
        <v>*256*</v>
      </c>
    </row>
    <row r="2247" spans="1:18" ht="19.8">
      <c r="A2247" s="3" t="s">
        <v>15560</v>
      </c>
      <c r="B2247" s="3" t="s">
        <v>478</v>
      </c>
      <c r="C2247" s="3" t="s">
        <v>15559</v>
      </c>
      <c r="D2247" s="3" t="s">
        <v>95</v>
      </c>
      <c r="E2247" s="3" t="s">
        <v>15558</v>
      </c>
      <c r="F2247" s="3" t="s">
        <v>9</v>
      </c>
      <c r="G2247" s="3">
        <v>2010</v>
      </c>
      <c r="H2247" s="3" t="s">
        <v>22118</v>
      </c>
      <c r="I2247" s="3">
        <v>249</v>
      </c>
      <c r="J2247" s="3" t="s">
        <v>21094</v>
      </c>
      <c r="K2247" s="3" t="s">
        <v>1</v>
      </c>
      <c r="L2247" s="9">
        <v>45663</v>
      </c>
      <c r="M2247" s="9">
        <v>45682</v>
      </c>
      <c r="N2247" s="3">
        <v>850</v>
      </c>
      <c r="O2247" s="3" t="s">
        <v>21105</v>
      </c>
      <c r="P2247" s="3" t="s">
        <v>21114</v>
      </c>
      <c r="Q2247" s="3">
        <v>187</v>
      </c>
      <c r="R2247" s="8" t="str">
        <f t="shared" si="35"/>
        <v>*187*</v>
      </c>
    </row>
    <row r="2248" spans="1:18" ht="19.8">
      <c r="A2248" s="3" t="s">
        <v>15557</v>
      </c>
      <c r="B2248" s="3" t="s">
        <v>160</v>
      </c>
      <c r="C2248" s="3" t="s">
        <v>5478</v>
      </c>
      <c r="D2248" s="3" t="s">
        <v>31</v>
      </c>
      <c r="E2248" s="3" t="s">
        <v>15556</v>
      </c>
      <c r="F2248" s="3" t="s">
        <v>15</v>
      </c>
      <c r="G2248" s="3">
        <v>2013</v>
      </c>
      <c r="H2248" s="3" t="s">
        <v>22117</v>
      </c>
      <c r="I2248" s="3">
        <v>277</v>
      </c>
      <c r="J2248" s="3" t="s">
        <v>21092</v>
      </c>
      <c r="K2248" s="3" t="s">
        <v>0</v>
      </c>
      <c r="N2248" s="3">
        <v>2285</v>
      </c>
      <c r="O2248" s="3" t="s">
        <v>21106</v>
      </c>
      <c r="P2248" s="3" t="s">
        <v>21114</v>
      </c>
      <c r="Q2248" s="3">
        <v>244</v>
      </c>
      <c r="R2248" s="8" t="str">
        <f t="shared" si="35"/>
        <v>*244*</v>
      </c>
    </row>
    <row r="2249" spans="1:18" ht="19.8">
      <c r="A2249" s="3" t="s">
        <v>15555</v>
      </c>
      <c r="B2249" s="3" t="s">
        <v>266</v>
      </c>
      <c r="C2249" s="3" t="s">
        <v>15554</v>
      </c>
      <c r="D2249" s="3" t="s">
        <v>141</v>
      </c>
      <c r="E2249" s="3" t="s">
        <v>15553</v>
      </c>
      <c r="F2249" s="3" t="s">
        <v>48</v>
      </c>
      <c r="G2249" s="3">
        <v>2015</v>
      </c>
      <c r="H2249" s="3" t="s">
        <v>22117</v>
      </c>
      <c r="I2249" s="3">
        <v>133</v>
      </c>
      <c r="J2249" s="3" t="s">
        <v>21088</v>
      </c>
      <c r="K2249" s="3" t="s">
        <v>1</v>
      </c>
      <c r="L2249" s="9">
        <v>45139</v>
      </c>
      <c r="M2249" s="9">
        <v>45686</v>
      </c>
      <c r="N2249" s="3">
        <v>485</v>
      </c>
      <c r="O2249" s="3" t="s">
        <v>25</v>
      </c>
      <c r="P2249" s="3" t="s">
        <v>21114</v>
      </c>
      <c r="Q2249" s="3">
        <v>338</v>
      </c>
      <c r="R2249" s="8" t="str">
        <f t="shared" si="35"/>
        <v>*338*</v>
      </c>
    </row>
    <row r="2250" spans="1:18" ht="19.8">
      <c r="A2250" s="3" t="s">
        <v>15552</v>
      </c>
      <c r="B2250" s="3" t="s">
        <v>27</v>
      </c>
      <c r="C2250" s="3" t="s">
        <v>15551</v>
      </c>
      <c r="D2250" s="3" t="s">
        <v>25</v>
      </c>
      <c r="E2250" s="3" t="s">
        <v>15550</v>
      </c>
      <c r="F2250" s="3" t="s">
        <v>77</v>
      </c>
      <c r="G2250" s="3">
        <v>2010</v>
      </c>
      <c r="H2250" s="3" t="s">
        <v>22117</v>
      </c>
      <c r="I2250" s="3">
        <v>405</v>
      </c>
      <c r="J2250" s="3" t="s">
        <v>21083</v>
      </c>
      <c r="K2250" s="3" t="s">
        <v>0</v>
      </c>
      <c r="N2250" s="3">
        <v>2225</v>
      </c>
      <c r="O2250" s="3" t="s">
        <v>25</v>
      </c>
      <c r="P2250" s="3" t="s">
        <v>21111</v>
      </c>
      <c r="Q2250" s="3">
        <v>441</v>
      </c>
      <c r="R2250" s="8" t="str">
        <f t="shared" si="35"/>
        <v>*441*</v>
      </c>
    </row>
    <row r="2251" spans="1:18" ht="19.8">
      <c r="A2251" s="3" t="s">
        <v>15549</v>
      </c>
      <c r="B2251" s="3" t="s">
        <v>84</v>
      </c>
      <c r="C2251" s="3" t="s">
        <v>15548</v>
      </c>
      <c r="D2251" s="3" t="s">
        <v>82</v>
      </c>
      <c r="E2251" s="3" t="s">
        <v>15547</v>
      </c>
      <c r="F2251" s="3" t="s">
        <v>48</v>
      </c>
      <c r="G2251" s="3">
        <v>2015</v>
      </c>
      <c r="H2251" s="3" t="s">
        <v>22117</v>
      </c>
      <c r="I2251" s="3">
        <v>103</v>
      </c>
      <c r="J2251" s="3" t="s">
        <v>21096</v>
      </c>
      <c r="K2251" s="3" t="s">
        <v>0</v>
      </c>
      <c r="N2251" s="3">
        <v>390</v>
      </c>
      <c r="O2251" s="3" t="s">
        <v>21105</v>
      </c>
      <c r="P2251" s="3" t="s">
        <v>21112</v>
      </c>
      <c r="Q2251" s="3">
        <v>283</v>
      </c>
      <c r="R2251" s="8" t="str">
        <f t="shared" si="35"/>
        <v>*283*</v>
      </c>
    </row>
    <row r="2252" spans="1:18" ht="19.8">
      <c r="A2252" s="3" t="s">
        <v>15546</v>
      </c>
      <c r="B2252" s="3" t="s">
        <v>22</v>
      </c>
      <c r="C2252" s="3" t="s">
        <v>15545</v>
      </c>
      <c r="D2252" s="3" t="s">
        <v>5</v>
      </c>
      <c r="E2252" s="3" t="s">
        <v>15544</v>
      </c>
      <c r="F2252" s="3" t="s">
        <v>48</v>
      </c>
      <c r="G2252" s="3">
        <v>2018</v>
      </c>
      <c r="H2252" s="3" t="s">
        <v>22118</v>
      </c>
      <c r="I2252" s="3">
        <v>325</v>
      </c>
      <c r="J2252" s="3" t="s">
        <v>21087</v>
      </c>
      <c r="K2252" s="3" t="s">
        <v>1</v>
      </c>
      <c r="L2252" s="9">
        <v>45641</v>
      </c>
      <c r="M2252" s="9">
        <v>45687</v>
      </c>
      <c r="N2252" s="3">
        <v>295</v>
      </c>
      <c r="O2252" s="3" t="s">
        <v>21106</v>
      </c>
      <c r="P2252" s="3" t="s">
        <v>21114</v>
      </c>
      <c r="Q2252" s="3">
        <v>279</v>
      </c>
      <c r="R2252" s="8" t="str">
        <f t="shared" si="35"/>
        <v>*279*</v>
      </c>
    </row>
    <row r="2253" spans="1:18" ht="19.8">
      <c r="A2253" s="3" t="s">
        <v>15543</v>
      </c>
      <c r="B2253" s="3" t="s">
        <v>243</v>
      </c>
      <c r="C2253" s="3" t="s">
        <v>15542</v>
      </c>
      <c r="D2253" s="3" t="s">
        <v>63</v>
      </c>
      <c r="E2253" s="3" t="s">
        <v>15541</v>
      </c>
      <c r="F2253" s="3" t="s">
        <v>15</v>
      </c>
      <c r="G2253" s="3">
        <v>2020</v>
      </c>
      <c r="H2253" s="3" t="s">
        <v>22118</v>
      </c>
      <c r="I2253" s="3">
        <v>376</v>
      </c>
      <c r="J2253" s="3" t="s">
        <v>21093</v>
      </c>
      <c r="K2253" s="3" t="s">
        <v>1</v>
      </c>
      <c r="L2253" s="9">
        <v>45632</v>
      </c>
      <c r="M2253" s="9">
        <v>45658</v>
      </c>
      <c r="N2253" s="3">
        <v>1290</v>
      </c>
      <c r="O2253" s="3" t="s">
        <v>21106</v>
      </c>
      <c r="P2253" s="3" t="s">
        <v>21114</v>
      </c>
      <c r="Q2253" s="3">
        <v>271</v>
      </c>
      <c r="R2253" s="8" t="str">
        <f t="shared" si="35"/>
        <v>*271*</v>
      </c>
    </row>
    <row r="2254" spans="1:18" ht="19.8">
      <c r="A2254" s="3" t="s">
        <v>15540</v>
      </c>
      <c r="B2254" s="3" t="s">
        <v>256</v>
      </c>
      <c r="C2254" s="3" t="s">
        <v>15539</v>
      </c>
      <c r="D2254" s="3" t="s">
        <v>14</v>
      </c>
      <c r="E2254" s="3" t="s">
        <v>15538</v>
      </c>
      <c r="F2254" s="3" t="s">
        <v>48</v>
      </c>
      <c r="G2254" s="3">
        <v>2005</v>
      </c>
      <c r="H2254" s="3" t="s">
        <v>22116</v>
      </c>
      <c r="I2254" s="3">
        <v>443</v>
      </c>
      <c r="J2254" s="3" t="s">
        <v>21091</v>
      </c>
      <c r="K2254" s="3" t="s">
        <v>1</v>
      </c>
      <c r="L2254" s="9">
        <v>45396</v>
      </c>
      <c r="M2254" s="9">
        <v>45605</v>
      </c>
      <c r="N2254" s="3">
        <v>435</v>
      </c>
      <c r="O2254" s="3" t="s">
        <v>21106</v>
      </c>
      <c r="P2254" s="3" t="s">
        <v>21111</v>
      </c>
      <c r="Q2254" s="3">
        <v>139</v>
      </c>
      <c r="R2254" s="8" t="str">
        <f t="shared" si="35"/>
        <v>*139*</v>
      </c>
    </row>
    <row r="2255" spans="1:18" ht="19.8">
      <c r="A2255" s="3" t="s">
        <v>15537</v>
      </c>
      <c r="B2255" s="3" t="s">
        <v>33</v>
      </c>
      <c r="C2255" s="3" t="s">
        <v>15536</v>
      </c>
      <c r="D2255" s="3" t="s">
        <v>31</v>
      </c>
      <c r="E2255" s="3" t="s">
        <v>15535</v>
      </c>
      <c r="F2255" s="3" t="s">
        <v>29</v>
      </c>
      <c r="G2255" s="3">
        <v>2021</v>
      </c>
      <c r="H2255" s="3" t="s">
        <v>22118</v>
      </c>
      <c r="I2255" s="3">
        <v>359</v>
      </c>
      <c r="J2255" s="3" t="s">
        <v>21083</v>
      </c>
      <c r="K2255" s="3" t="s">
        <v>0</v>
      </c>
      <c r="N2255" s="3">
        <v>2070</v>
      </c>
      <c r="O2255" s="3" t="s">
        <v>21106</v>
      </c>
      <c r="P2255" s="3" t="s">
        <v>21111</v>
      </c>
      <c r="Q2255" s="3">
        <v>178</v>
      </c>
      <c r="R2255" s="8" t="str">
        <f t="shared" si="35"/>
        <v>*178*</v>
      </c>
    </row>
    <row r="2256" spans="1:18" ht="19.8">
      <c r="A2256" s="3" t="s">
        <v>15534</v>
      </c>
      <c r="B2256" s="3" t="s">
        <v>43</v>
      </c>
      <c r="C2256" s="3" t="s">
        <v>15533</v>
      </c>
      <c r="D2256" s="3" t="s">
        <v>41</v>
      </c>
      <c r="E2256" s="3" t="s">
        <v>15532</v>
      </c>
      <c r="F2256" s="3" t="s">
        <v>29</v>
      </c>
      <c r="G2256" s="3">
        <v>2010</v>
      </c>
      <c r="H2256" s="3" t="s">
        <v>22117</v>
      </c>
      <c r="I2256" s="3">
        <v>356</v>
      </c>
      <c r="J2256" s="3" t="s">
        <v>21101</v>
      </c>
      <c r="K2256" s="3" t="s">
        <v>1</v>
      </c>
      <c r="L2256" s="9">
        <v>45022</v>
      </c>
      <c r="M2256" s="9">
        <v>45141</v>
      </c>
      <c r="N2256" s="3">
        <v>330</v>
      </c>
      <c r="O2256" s="3" t="s">
        <v>21106</v>
      </c>
      <c r="P2256" s="3" t="s">
        <v>21112</v>
      </c>
      <c r="Q2256" s="3">
        <v>275</v>
      </c>
      <c r="R2256" s="8" t="str">
        <f t="shared" si="35"/>
        <v>*275*</v>
      </c>
    </row>
    <row r="2257" spans="1:18" ht="19.8">
      <c r="A2257" s="3" t="s">
        <v>15531</v>
      </c>
      <c r="B2257" s="3" t="s">
        <v>60</v>
      </c>
      <c r="C2257" s="3" t="s">
        <v>15530</v>
      </c>
      <c r="D2257" s="3" t="s">
        <v>41</v>
      </c>
      <c r="E2257" s="3" t="s">
        <v>15529</v>
      </c>
      <c r="F2257" s="3" t="s">
        <v>48</v>
      </c>
      <c r="G2257" s="3">
        <v>2012</v>
      </c>
      <c r="H2257" s="3" t="s">
        <v>22116</v>
      </c>
      <c r="I2257" s="3">
        <v>328</v>
      </c>
      <c r="J2257" s="3" t="s">
        <v>21089</v>
      </c>
      <c r="K2257" s="3" t="s">
        <v>0</v>
      </c>
      <c r="N2257" s="3">
        <v>2325</v>
      </c>
      <c r="O2257" s="3" t="s">
        <v>21106</v>
      </c>
      <c r="P2257" s="3" t="s">
        <v>21111</v>
      </c>
      <c r="Q2257" s="3">
        <v>405</v>
      </c>
      <c r="R2257" s="8" t="str">
        <f t="shared" si="35"/>
        <v>*405*</v>
      </c>
    </row>
    <row r="2258" spans="1:18" ht="19.8">
      <c r="A2258" s="3" t="s">
        <v>15528</v>
      </c>
      <c r="B2258" s="3" t="s">
        <v>60</v>
      </c>
      <c r="C2258" s="3" t="s">
        <v>15527</v>
      </c>
      <c r="D2258" s="3" t="s">
        <v>41</v>
      </c>
      <c r="E2258" s="3" t="s">
        <v>15526</v>
      </c>
      <c r="F2258" s="3" t="s">
        <v>15</v>
      </c>
      <c r="G2258" s="3">
        <v>2008</v>
      </c>
      <c r="H2258" s="3" t="s">
        <v>22116</v>
      </c>
      <c r="I2258" s="3">
        <v>185</v>
      </c>
      <c r="J2258" s="3" t="s">
        <v>21097</v>
      </c>
      <c r="K2258" s="3" t="s">
        <v>0</v>
      </c>
      <c r="N2258" s="3">
        <v>2310</v>
      </c>
      <c r="O2258" s="3" t="s">
        <v>21106</v>
      </c>
      <c r="P2258" s="3" t="s">
        <v>21114</v>
      </c>
      <c r="Q2258" s="3">
        <v>208</v>
      </c>
      <c r="R2258" s="8" t="str">
        <f t="shared" si="35"/>
        <v>*208*</v>
      </c>
    </row>
    <row r="2259" spans="1:18" ht="19.8">
      <c r="A2259" s="3" t="s">
        <v>15525</v>
      </c>
      <c r="B2259" s="3" t="s">
        <v>33</v>
      </c>
      <c r="C2259" s="3" t="s">
        <v>15524</v>
      </c>
      <c r="D2259" s="3" t="s">
        <v>31</v>
      </c>
      <c r="E2259" s="3" t="s">
        <v>15523</v>
      </c>
      <c r="F2259" s="3" t="s">
        <v>29</v>
      </c>
      <c r="G2259" s="3">
        <v>2014</v>
      </c>
      <c r="H2259" s="3" t="s">
        <v>22116</v>
      </c>
      <c r="I2259" s="3">
        <v>204</v>
      </c>
      <c r="J2259" s="3" t="s">
        <v>21092</v>
      </c>
      <c r="K2259" s="3" t="s">
        <v>0</v>
      </c>
      <c r="N2259" s="3">
        <v>2130</v>
      </c>
      <c r="O2259" s="3" t="s">
        <v>21106</v>
      </c>
      <c r="P2259" s="3" t="s">
        <v>21111</v>
      </c>
      <c r="Q2259" s="3">
        <v>147</v>
      </c>
      <c r="R2259" s="8" t="str">
        <f t="shared" si="35"/>
        <v>*147*</v>
      </c>
    </row>
    <row r="2260" spans="1:18" ht="19.8">
      <c r="A2260" s="3" t="s">
        <v>15522</v>
      </c>
      <c r="B2260" s="3" t="s">
        <v>60</v>
      </c>
      <c r="C2260" s="3" t="s">
        <v>15521</v>
      </c>
      <c r="D2260" s="3" t="s">
        <v>41</v>
      </c>
      <c r="E2260" s="3" t="s">
        <v>15520</v>
      </c>
      <c r="F2260" s="3" t="s">
        <v>15</v>
      </c>
      <c r="G2260" s="3">
        <v>2012</v>
      </c>
      <c r="H2260" s="3" t="s">
        <v>22118</v>
      </c>
      <c r="I2260" s="3">
        <v>226</v>
      </c>
      <c r="J2260" s="3" t="s">
        <v>21098</v>
      </c>
      <c r="K2260" s="3" t="s">
        <v>0</v>
      </c>
      <c r="N2260" s="3">
        <v>1305</v>
      </c>
      <c r="O2260" s="3" t="s">
        <v>21106</v>
      </c>
      <c r="P2260" s="3" t="s">
        <v>21112</v>
      </c>
      <c r="Q2260" s="3">
        <v>397</v>
      </c>
      <c r="R2260" s="8" t="str">
        <f t="shared" si="35"/>
        <v>*397*</v>
      </c>
    </row>
    <row r="2261" spans="1:18" ht="19.8">
      <c r="A2261" s="3" t="s">
        <v>15519</v>
      </c>
      <c r="B2261" s="3" t="s">
        <v>7</v>
      </c>
      <c r="C2261" s="3" t="s">
        <v>15518</v>
      </c>
      <c r="D2261" s="3" t="s">
        <v>5</v>
      </c>
      <c r="E2261" s="3" t="s">
        <v>15517</v>
      </c>
      <c r="F2261" s="3" t="s">
        <v>3</v>
      </c>
      <c r="G2261" s="3">
        <v>2017</v>
      </c>
      <c r="H2261" s="3" t="s">
        <v>22116</v>
      </c>
      <c r="I2261" s="3">
        <v>318</v>
      </c>
      <c r="J2261" s="3" t="s">
        <v>21096</v>
      </c>
      <c r="K2261" s="3" t="s">
        <v>1</v>
      </c>
      <c r="L2261" s="9">
        <v>44986</v>
      </c>
      <c r="M2261" s="9">
        <v>45003</v>
      </c>
      <c r="N2261" s="3">
        <v>1440</v>
      </c>
      <c r="O2261" s="3" t="s">
        <v>21106</v>
      </c>
      <c r="P2261" s="3" t="s">
        <v>21111</v>
      </c>
      <c r="Q2261" s="3">
        <v>380</v>
      </c>
      <c r="R2261" s="8" t="str">
        <f t="shared" si="35"/>
        <v>*380*</v>
      </c>
    </row>
    <row r="2262" spans="1:18" ht="19.8">
      <c r="A2262" s="3" t="s">
        <v>15516</v>
      </c>
      <c r="B2262" s="3" t="s">
        <v>43</v>
      </c>
      <c r="C2262" s="3" t="s">
        <v>15515</v>
      </c>
      <c r="D2262" s="3" t="s">
        <v>41</v>
      </c>
      <c r="E2262" s="3" t="s">
        <v>15514</v>
      </c>
      <c r="F2262" s="3" t="s">
        <v>48</v>
      </c>
      <c r="G2262" s="3">
        <v>2013</v>
      </c>
      <c r="H2262" s="3" t="s">
        <v>22118</v>
      </c>
      <c r="I2262" s="3">
        <v>134</v>
      </c>
      <c r="J2262" s="3" t="s">
        <v>21090</v>
      </c>
      <c r="K2262" s="3" t="s">
        <v>0</v>
      </c>
      <c r="N2262" s="3">
        <v>860</v>
      </c>
      <c r="O2262" s="3" t="s">
        <v>21106</v>
      </c>
      <c r="P2262" s="3" t="s">
        <v>21112</v>
      </c>
      <c r="Q2262" s="3">
        <v>163</v>
      </c>
      <c r="R2262" s="8" t="str">
        <f t="shared" si="35"/>
        <v>*163*</v>
      </c>
    </row>
    <row r="2263" spans="1:18" ht="19.8">
      <c r="A2263" s="3" t="s">
        <v>15513</v>
      </c>
      <c r="B2263" s="3" t="s">
        <v>125</v>
      </c>
      <c r="C2263" s="3" t="s">
        <v>15512</v>
      </c>
      <c r="D2263" s="3" t="s">
        <v>123</v>
      </c>
      <c r="E2263" s="3" t="s">
        <v>15511</v>
      </c>
      <c r="F2263" s="3" t="s">
        <v>3</v>
      </c>
      <c r="G2263" s="3">
        <v>2008</v>
      </c>
      <c r="H2263" s="3" t="s">
        <v>22118</v>
      </c>
      <c r="I2263" s="3">
        <v>235</v>
      </c>
      <c r="J2263" s="3" t="s">
        <v>21091</v>
      </c>
      <c r="K2263" s="3" t="s">
        <v>0</v>
      </c>
      <c r="N2263" s="3">
        <v>1680</v>
      </c>
      <c r="O2263" s="3" t="s">
        <v>21106</v>
      </c>
      <c r="P2263" s="3" t="s">
        <v>21112</v>
      </c>
      <c r="Q2263" s="3">
        <v>202</v>
      </c>
      <c r="R2263" s="8" t="str">
        <f t="shared" si="35"/>
        <v>*202*</v>
      </c>
    </row>
    <row r="2264" spans="1:18" ht="19.8">
      <c r="A2264" s="3" t="s">
        <v>15510</v>
      </c>
      <c r="B2264" s="3" t="s">
        <v>7</v>
      </c>
      <c r="C2264" s="3" t="s">
        <v>15509</v>
      </c>
      <c r="D2264" s="3" t="s">
        <v>5</v>
      </c>
      <c r="E2264" s="3" t="s">
        <v>15508</v>
      </c>
      <c r="F2264" s="3" t="s">
        <v>29</v>
      </c>
      <c r="G2264" s="3">
        <v>2024</v>
      </c>
      <c r="H2264" s="3" t="s">
        <v>22118</v>
      </c>
      <c r="I2264" s="3">
        <v>203</v>
      </c>
      <c r="J2264" s="3" t="s">
        <v>21093</v>
      </c>
      <c r="K2264" s="3" t="s">
        <v>0</v>
      </c>
      <c r="N2264" s="3">
        <v>2305</v>
      </c>
      <c r="O2264" s="3" t="s">
        <v>21106</v>
      </c>
      <c r="P2264" s="3" t="s">
        <v>21112</v>
      </c>
      <c r="Q2264" s="3">
        <v>394</v>
      </c>
      <c r="R2264" s="8" t="str">
        <f t="shared" si="35"/>
        <v>*394*</v>
      </c>
    </row>
    <row r="2265" spans="1:18" ht="19.8">
      <c r="A2265" s="3" t="s">
        <v>15507</v>
      </c>
      <c r="B2265" s="3" t="s">
        <v>304</v>
      </c>
      <c r="C2265" s="3" t="s">
        <v>15506</v>
      </c>
      <c r="D2265" s="3" t="s">
        <v>123</v>
      </c>
      <c r="E2265" s="3" t="s">
        <v>15505</v>
      </c>
      <c r="F2265" s="3" t="s">
        <v>15</v>
      </c>
      <c r="G2265" s="3">
        <v>2024</v>
      </c>
      <c r="H2265" s="3" t="s">
        <v>22117</v>
      </c>
      <c r="I2265" s="3">
        <v>258</v>
      </c>
      <c r="J2265" s="3" t="s">
        <v>21089</v>
      </c>
      <c r="K2265" s="3" t="s">
        <v>1</v>
      </c>
      <c r="L2265" s="9">
        <v>45627</v>
      </c>
      <c r="M2265" s="9">
        <v>45657</v>
      </c>
      <c r="N2265" s="3">
        <v>1630</v>
      </c>
      <c r="O2265" s="3" t="s">
        <v>21106</v>
      </c>
      <c r="P2265" s="3" t="s">
        <v>21111</v>
      </c>
      <c r="Q2265" s="3">
        <v>418</v>
      </c>
      <c r="R2265" s="8" t="str">
        <f t="shared" si="35"/>
        <v>*418*</v>
      </c>
    </row>
    <row r="2266" spans="1:18" ht="19.8">
      <c r="A2266" s="3" t="s">
        <v>15504</v>
      </c>
      <c r="B2266" s="3" t="s">
        <v>285</v>
      </c>
      <c r="C2266" s="3" t="s">
        <v>15503</v>
      </c>
      <c r="D2266" s="3" t="s">
        <v>31</v>
      </c>
      <c r="E2266" s="3" t="s">
        <v>15502</v>
      </c>
      <c r="F2266" s="3" t="s">
        <v>9</v>
      </c>
      <c r="G2266" s="3">
        <v>2006</v>
      </c>
      <c r="H2266" s="3" t="s">
        <v>22117</v>
      </c>
      <c r="I2266" s="3">
        <v>213</v>
      </c>
      <c r="J2266" s="3" t="s">
        <v>21096</v>
      </c>
      <c r="K2266" s="3" t="s">
        <v>0</v>
      </c>
      <c r="N2266" s="3">
        <v>635</v>
      </c>
      <c r="O2266" s="3" t="s">
        <v>21106</v>
      </c>
      <c r="P2266" s="3" t="s">
        <v>21114</v>
      </c>
      <c r="Q2266" s="3">
        <v>258</v>
      </c>
      <c r="R2266" s="8" t="str">
        <f t="shared" si="35"/>
        <v>*258*</v>
      </c>
    </row>
    <row r="2267" spans="1:18" ht="19.8">
      <c r="A2267" s="3" t="s">
        <v>15501</v>
      </c>
      <c r="B2267" s="3" t="s">
        <v>155</v>
      </c>
      <c r="C2267" s="3" t="s">
        <v>15500</v>
      </c>
      <c r="D2267" s="3" t="s">
        <v>50</v>
      </c>
      <c r="E2267" s="3" t="s">
        <v>15499</v>
      </c>
      <c r="F2267" s="3" t="s">
        <v>29</v>
      </c>
      <c r="G2267" s="3">
        <v>2012</v>
      </c>
      <c r="H2267" s="3" t="s">
        <v>22117</v>
      </c>
      <c r="I2267" s="3">
        <v>447</v>
      </c>
      <c r="J2267" s="3" t="s">
        <v>21086</v>
      </c>
      <c r="K2267" s="3" t="s">
        <v>0</v>
      </c>
      <c r="N2267" s="3">
        <v>1010</v>
      </c>
      <c r="O2267" s="3" t="s">
        <v>21106</v>
      </c>
      <c r="P2267" s="3" t="s">
        <v>21113</v>
      </c>
      <c r="Q2267" s="3">
        <v>229</v>
      </c>
      <c r="R2267" s="8" t="str">
        <f t="shared" si="35"/>
        <v>*229*</v>
      </c>
    </row>
    <row r="2268" spans="1:18" ht="19.8">
      <c r="A2268" s="3" t="s">
        <v>15498</v>
      </c>
      <c r="B2268" s="3" t="s">
        <v>60</v>
      </c>
      <c r="C2268" s="3" t="s">
        <v>15497</v>
      </c>
      <c r="D2268" s="3" t="s">
        <v>41</v>
      </c>
      <c r="E2268" s="3" t="s">
        <v>15496</v>
      </c>
      <c r="F2268" s="3" t="s">
        <v>29</v>
      </c>
      <c r="G2268" s="3">
        <v>2009</v>
      </c>
      <c r="H2268" s="3" t="s">
        <v>22117</v>
      </c>
      <c r="I2268" s="3">
        <v>98</v>
      </c>
      <c r="J2268" s="3" t="s">
        <v>21090</v>
      </c>
      <c r="K2268" s="3" t="s">
        <v>0</v>
      </c>
      <c r="N2268" s="3">
        <v>2480</v>
      </c>
      <c r="O2268" s="3" t="s">
        <v>21106</v>
      </c>
      <c r="P2268" s="3" t="s">
        <v>21112</v>
      </c>
      <c r="Q2268" s="3">
        <v>247</v>
      </c>
      <c r="R2268" s="8" t="str">
        <f t="shared" si="35"/>
        <v>*247*</v>
      </c>
    </row>
    <row r="2269" spans="1:18" ht="19.8">
      <c r="A2269" s="3" t="s">
        <v>15495</v>
      </c>
      <c r="B2269" s="3" t="s">
        <v>38</v>
      </c>
      <c r="C2269" s="3" t="s">
        <v>15494</v>
      </c>
      <c r="D2269" s="3" t="s">
        <v>36</v>
      </c>
      <c r="E2269" s="3" t="s">
        <v>15493</v>
      </c>
      <c r="F2269" s="3" t="s">
        <v>15</v>
      </c>
      <c r="G2269" s="3">
        <v>2005</v>
      </c>
      <c r="H2269" s="3" t="s">
        <v>22118</v>
      </c>
      <c r="I2269" s="3">
        <v>138</v>
      </c>
      <c r="J2269" s="3" t="s">
        <v>21088</v>
      </c>
      <c r="K2269" s="3" t="s">
        <v>0</v>
      </c>
      <c r="N2269" s="3">
        <v>305</v>
      </c>
      <c r="O2269" s="3" t="s">
        <v>21106</v>
      </c>
      <c r="P2269" s="3" t="s">
        <v>21113</v>
      </c>
      <c r="Q2269" s="3">
        <v>197</v>
      </c>
      <c r="R2269" s="8" t="str">
        <f t="shared" si="35"/>
        <v>*197*</v>
      </c>
    </row>
    <row r="2270" spans="1:18" ht="19.8">
      <c r="A2270" s="3" t="s">
        <v>15492</v>
      </c>
      <c r="B2270" s="3" t="s">
        <v>160</v>
      </c>
      <c r="C2270" s="3" t="s">
        <v>15491</v>
      </c>
      <c r="D2270" s="3" t="s">
        <v>31</v>
      </c>
      <c r="E2270" s="3" t="s">
        <v>15490</v>
      </c>
      <c r="F2270" s="3" t="s">
        <v>15</v>
      </c>
      <c r="G2270" s="3">
        <v>2018</v>
      </c>
      <c r="H2270" s="3" t="s">
        <v>22118</v>
      </c>
      <c r="I2270" s="3">
        <v>487</v>
      </c>
      <c r="J2270" s="3" t="s">
        <v>21087</v>
      </c>
      <c r="K2270" s="3" t="s">
        <v>0</v>
      </c>
      <c r="N2270" s="3">
        <v>805</v>
      </c>
      <c r="O2270" s="3" t="s">
        <v>21106</v>
      </c>
      <c r="P2270" s="3" t="s">
        <v>21114</v>
      </c>
      <c r="Q2270" s="3">
        <v>379</v>
      </c>
      <c r="R2270" s="8" t="str">
        <f t="shared" si="35"/>
        <v>*379*</v>
      </c>
    </row>
    <row r="2271" spans="1:18" ht="19.8">
      <c r="A2271" s="3" t="s">
        <v>15489</v>
      </c>
      <c r="B2271" s="3" t="s">
        <v>97</v>
      </c>
      <c r="C2271" s="3" t="s">
        <v>15488</v>
      </c>
      <c r="D2271" s="3" t="s">
        <v>95</v>
      </c>
      <c r="E2271" s="3" t="s">
        <v>15487</v>
      </c>
      <c r="F2271" s="3" t="s">
        <v>48</v>
      </c>
      <c r="G2271" s="3">
        <v>2022</v>
      </c>
      <c r="H2271" s="3" t="s">
        <v>22116</v>
      </c>
      <c r="I2271" s="3">
        <v>403</v>
      </c>
      <c r="J2271" s="3" t="s">
        <v>21087</v>
      </c>
      <c r="K2271" s="3" t="s">
        <v>0</v>
      </c>
      <c r="N2271" s="3">
        <v>870</v>
      </c>
      <c r="O2271" s="3" t="s">
        <v>21105</v>
      </c>
      <c r="P2271" s="3" t="s">
        <v>21114</v>
      </c>
      <c r="Q2271" s="3">
        <v>289</v>
      </c>
      <c r="R2271" s="8" t="str">
        <f t="shared" si="35"/>
        <v>*289*</v>
      </c>
    </row>
    <row r="2272" spans="1:18" ht="19.8">
      <c r="A2272" s="3" t="s">
        <v>15486</v>
      </c>
      <c r="B2272" s="3" t="s">
        <v>344</v>
      </c>
      <c r="C2272" s="3" t="s">
        <v>15485</v>
      </c>
      <c r="D2272" s="3" t="s">
        <v>82</v>
      </c>
      <c r="E2272" s="3" t="s">
        <v>15484</v>
      </c>
      <c r="F2272" s="3" t="s">
        <v>3</v>
      </c>
      <c r="G2272" s="3">
        <v>2008</v>
      </c>
      <c r="H2272" s="3" t="s">
        <v>22118</v>
      </c>
      <c r="I2272" s="3">
        <v>354</v>
      </c>
      <c r="J2272" s="3" t="s">
        <v>21084</v>
      </c>
      <c r="K2272" s="3" t="s">
        <v>1</v>
      </c>
      <c r="L2272" s="9">
        <v>45289</v>
      </c>
      <c r="M2272" s="9">
        <v>45362</v>
      </c>
      <c r="N2272" s="3">
        <v>2055</v>
      </c>
      <c r="O2272" s="3" t="s">
        <v>21105</v>
      </c>
      <c r="P2272" s="3" t="s">
        <v>21114</v>
      </c>
      <c r="Q2272" s="3">
        <v>416</v>
      </c>
      <c r="R2272" s="8" t="str">
        <f t="shared" si="35"/>
        <v>*416*</v>
      </c>
    </row>
    <row r="2273" spans="1:18" ht="19.8">
      <c r="A2273" s="3" t="s">
        <v>15483</v>
      </c>
      <c r="B2273" s="3" t="s">
        <v>72</v>
      </c>
      <c r="C2273" s="3" t="s">
        <v>15482</v>
      </c>
      <c r="D2273" s="3" t="s">
        <v>36</v>
      </c>
      <c r="E2273" s="3" t="s">
        <v>15481</v>
      </c>
      <c r="F2273" s="3" t="s">
        <v>77</v>
      </c>
      <c r="G2273" s="3">
        <v>2015</v>
      </c>
      <c r="H2273" s="3" t="s">
        <v>22118</v>
      </c>
      <c r="I2273" s="3">
        <v>256</v>
      </c>
      <c r="J2273" s="3" t="s">
        <v>21100</v>
      </c>
      <c r="K2273" s="3" t="s">
        <v>0</v>
      </c>
      <c r="N2273" s="3">
        <v>605</v>
      </c>
      <c r="O2273" s="3" t="s">
        <v>21106</v>
      </c>
      <c r="P2273" s="3" t="s">
        <v>21111</v>
      </c>
      <c r="Q2273" s="3">
        <v>307</v>
      </c>
      <c r="R2273" s="8" t="str">
        <f t="shared" si="35"/>
        <v>*307*</v>
      </c>
    </row>
    <row r="2274" spans="1:18" ht="19.8">
      <c r="A2274" s="3" t="s">
        <v>15480</v>
      </c>
      <c r="B2274" s="3" t="s">
        <v>43</v>
      </c>
      <c r="C2274" s="3" t="s">
        <v>4731</v>
      </c>
      <c r="D2274" s="3" t="s">
        <v>41</v>
      </c>
      <c r="E2274" s="3" t="s">
        <v>15479</v>
      </c>
      <c r="F2274" s="3" t="s">
        <v>77</v>
      </c>
      <c r="G2274" s="3">
        <v>2014</v>
      </c>
      <c r="H2274" s="3" t="s">
        <v>22118</v>
      </c>
      <c r="I2274" s="3">
        <v>414</v>
      </c>
      <c r="J2274" s="3" t="s">
        <v>21096</v>
      </c>
      <c r="K2274" s="3" t="s">
        <v>1</v>
      </c>
      <c r="L2274" s="9">
        <v>45197</v>
      </c>
      <c r="M2274" s="9">
        <v>45640</v>
      </c>
      <c r="N2274" s="3">
        <v>750</v>
      </c>
      <c r="O2274" s="3" t="s">
        <v>21106</v>
      </c>
      <c r="P2274" s="3" t="s">
        <v>21112</v>
      </c>
      <c r="Q2274" s="3">
        <v>144</v>
      </c>
      <c r="R2274" s="8" t="str">
        <f t="shared" si="35"/>
        <v>*144*</v>
      </c>
    </row>
    <row r="2275" spans="1:18" ht="19.8">
      <c r="A2275" s="3" t="s">
        <v>15478</v>
      </c>
      <c r="B2275" s="3" t="s">
        <v>72</v>
      </c>
      <c r="C2275" s="3" t="s">
        <v>15477</v>
      </c>
      <c r="D2275" s="3" t="s">
        <v>36</v>
      </c>
      <c r="E2275" s="3" t="s">
        <v>15476</v>
      </c>
      <c r="F2275" s="3" t="s">
        <v>48</v>
      </c>
      <c r="G2275" s="3">
        <v>2024</v>
      </c>
      <c r="H2275" s="3" t="s">
        <v>22117</v>
      </c>
      <c r="I2275" s="3">
        <v>180</v>
      </c>
      <c r="J2275" s="3" t="s">
        <v>21099</v>
      </c>
      <c r="K2275" s="3" t="s">
        <v>0</v>
      </c>
      <c r="N2275" s="3">
        <v>1005</v>
      </c>
      <c r="O2275" s="3" t="s">
        <v>21106</v>
      </c>
      <c r="P2275" s="3" t="s">
        <v>21114</v>
      </c>
      <c r="Q2275" s="3">
        <v>190</v>
      </c>
      <c r="R2275" s="8" t="str">
        <f t="shared" si="35"/>
        <v>*190*</v>
      </c>
    </row>
    <row r="2276" spans="1:18" ht="19.8">
      <c r="A2276" s="3" t="s">
        <v>15475</v>
      </c>
      <c r="B2276" s="3" t="s">
        <v>426</v>
      </c>
      <c r="C2276" s="3" t="s">
        <v>15474</v>
      </c>
      <c r="D2276" s="3" t="s">
        <v>95</v>
      </c>
      <c r="E2276" s="3" t="s">
        <v>15473</v>
      </c>
      <c r="F2276" s="3" t="s">
        <v>48</v>
      </c>
      <c r="G2276" s="3">
        <v>2005</v>
      </c>
      <c r="H2276" s="3" t="s">
        <v>22117</v>
      </c>
      <c r="I2276" s="3">
        <v>282</v>
      </c>
      <c r="J2276" s="3" t="s">
        <v>21096</v>
      </c>
      <c r="K2276" s="3" t="s">
        <v>1</v>
      </c>
      <c r="L2276" s="9">
        <v>45334</v>
      </c>
      <c r="M2276" s="9">
        <v>45486</v>
      </c>
      <c r="N2276" s="3">
        <v>1625</v>
      </c>
      <c r="O2276" s="3" t="s">
        <v>21105</v>
      </c>
      <c r="P2276" s="3" t="s">
        <v>21114</v>
      </c>
      <c r="Q2276" s="3">
        <v>111</v>
      </c>
      <c r="R2276" s="8" t="str">
        <f t="shared" si="35"/>
        <v>*111*</v>
      </c>
    </row>
    <row r="2277" spans="1:18" ht="19.8">
      <c r="A2277" s="3" t="s">
        <v>15472</v>
      </c>
      <c r="B2277" s="3" t="s">
        <v>125</v>
      </c>
      <c r="C2277" s="3" t="s">
        <v>15471</v>
      </c>
      <c r="D2277" s="3" t="s">
        <v>123</v>
      </c>
      <c r="E2277" s="3" t="s">
        <v>15470</v>
      </c>
      <c r="F2277" s="3" t="s">
        <v>77</v>
      </c>
      <c r="G2277" s="3">
        <v>2021</v>
      </c>
      <c r="H2277" s="3" t="s">
        <v>22117</v>
      </c>
      <c r="I2277" s="3">
        <v>388</v>
      </c>
      <c r="J2277" s="3" t="s">
        <v>21095</v>
      </c>
      <c r="K2277" s="3" t="s">
        <v>0</v>
      </c>
      <c r="N2277" s="3">
        <v>445</v>
      </c>
      <c r="O2277" s="3" t="s">
        <v>21106</v>
      </c>
      <c r="P2277" s="3" t="s">
        <v>21111</v>
      </c>
      <c r="Q2277" s="3">
        <v>451</v>
      </c>
      <c r="R2277" s="8" t="str">
        <f t="shared" si="35"/>
        <v>*451*</v>
      </c>
    </row>
    <row r="2278" spans="1:18" ht="19.8">
      <c r="A2278" s="3" t="s">
        <v>15469</v>
      </c>
      <c r="B2278" s="3" t="s">
        <v>138</v>
      </c>
      <c r="C2278" s="3" t="s">
        <v>15468</v>
      </c>
      <c r="D2278" s="3" t="s">
        <v>2</v>
      </c>
      <c r="E2278" s="3" t="s">
        <v>15467</v>
      </c>
      <c r="F2278" s="3" t="s">
        <v>3</v>
      </c>
      <c r="G2278" s="3">
        <v>2019</v>
      </c>
      <c r="H2278" s="3" t="s">
        <v>22117</v>
      </c>
      <c r="I2278" s="3">
        <v>486</v>
      </c>
      <c r="J2278" s="3" t="s">
        <v>21094</v>
      </c>
      <c r="K2278" s="3" t="s">
        <v>0</v>
      </c>
      <c r="N2278" s="3">
        <v>685</v>
      </c>
      <c r="O2278" s="3" t="s">
        <v>21073</v>
      </c>
      <c r="P2278" s="3" t="s">
        <v>21111</v>
      </c>
      <c r="Q2278" s="3">
        <v>112</v>
      </c>
      <c r="R2278" s="8" t="str">
        <f t="shared" si="35"/>
        <v>*112*</v>
      </c>
    </row>
    <row r="2279" spans="1:18" ht="19.8">
      <c r="A2279" s="3" t="s">
        <v>15466</v>
      </c>
      <c r="B2279" s="3" t="s">
        <v>455</v>
      </c>
      <c r="C2279" s="3" t="s">
        <v>15465</v>
      </c>
      <c r="D2279" s="3" t="s">
        <v>14</v>
      </c>
      <c r="E2279" s="3" t="s">
        <v>15464</v>
      </c>
      <c r="F2279" s="3" t="s">
        <v>9</v>
      </c>
      <c r="G2279" s="3">
        <v>2014</v>
      </c>
      <c r="H2279" s="3" t="s">
        <v>22118</v>
      </c>
      <c r="I2279" s="3">
        <v>161</v>
      </c>
      <c r="J2279" s="3" t="s">
        <v>21091</v>
      </c>
      <c r="K2279" s="3" t="s">
        <v>0</v>
      </c>
      <c r="N2279" s="3">
        <v>605</v>
      </c>
      <c r="O2279" s="3" t="s">
        <v>21106</v>
      </c>
      <c r="P2279" s="3" t="s">
        <v>21112</v>
      </c>
      <c r="Q2279" s="3">
        <v>233</v>
      </c>
      <c r="R2279" s="8" t="str">
        <f t="shared" si="35"/>
        <v>*233*</v>
      </c>
    </row>
    <row r="2280" spans="1:18" ht="19.8">
      <c r="A2280" s="3" t="s">
        <v>15463</v>
      </c>
      <c r="B2280" s="3" t="s">
        <v>65</v>
      </c>
      <c r="C2280" s="3" t="s">
        <v>15462</v>
      </c>
      <c r="D2280" s="3" t="s">
        <v>63</v>
      </c>
      <c r="E2280" s="3" t="s">
        <v>15461</v>
      </c>
      <c r="F2280" s="3" t="s">
        <v>15</v>
      </c>
      <c r="G2280" s="3">
        <v>2024</v>
      </c>
      <c r="H2280" s="3" t="s">
        <v>22118</v>
      </c>
      <c r="I2280" s="3">
        <v>343</v>
      </c>
      <c r="J2280" s="3" t="s">
        <v>21090</v>
      </c>
      <c r="K2280" s="3" t="s">
        <v>1</v>
      </c>
      <c r="L2280" s="9">
        <v>45415</v>
      </c>
      <c r="M2280" s="9">
        <v>45432</v>
      </c>
      <c r="N2280" s="3">
        <v>1700</v>
      </c>
      <c r="O2280" s="3" t="s">
        <v>21106</v>
      </c>
      <c r="P2280" s="3" t="s">
        <v>21111</v>
      </c>
      <c r="Q2280" s="3">
        <v>307</v>
      </c>
      <c r="R2280" s="8" t="str">
        <f t="shared" si="35"/>
        <v>*307*</v>
      </c>
    </row>
    <row r="2281" spans="1:18" ht="19.8">
      <c r="A2281" s="3" t="s">
        <v>15460</v>
      </c>
      <c r="B2281" s="3" t="s">
        <v>104</v>
      </c>
      <c r="C2281" s="3" t="s">
        <v>15459</v>
      </c>
      <c r="D2281" s="3" t="s">
        <v>25</v>
      </c>
      <c r="E2281" s="3" t="s">
        <v>15458</v>
      </c>
      <c r="F2281" s="3" t="s">
        <v>15</v>
      </c>
      <c r="G2281" s="3">
        <v>2022</v>
      </c>
      <c r="H2281" s="3" t="s">
        <v>22116</v>
      </c>
      <c r="I2281" s="3">
        <v>138</v>
      </c>
      <c r="J2281" s="3" t="s">
        <v>21084</v>
      </c>
      <c r="K2281" s="3" t="s">
        <v>0</v>
      </c>
      <c r="N2281" s="3">
        <v>2135</v>
      </c>
      <c r="O2281" s="3" t="s">
        <v>25</v>
      </c>
      <c r="P2281" s="3" t="s">
        <v>21114</v>
      </c>
      <c r="Q2281" s="3">
        <v>168</v>
      </c>
      <c r="R2281" s="8" t="str">
        <f t="shared" si="35"/>
        <v>*168*</v>
      </c>
    </row>
    <row r="2282" spans="1:18" ht="19.8">
      <c r="A2282" s="3" t="s">
        <v>15457</v>
      </c>
      <c r="B2282" s="3" t="s">
        <v>455</v>
      </c>
      <c r="C2282" s="3" t="s">
        <v>12096</v>
      </c>
      <c r="D2282" s="3" t="s">
        <v>14</v>
      </c>
      <c r="E2282" s="3" t="s">
        <v>15456</v>
      </c>
      <c r="F2282" s="3" t="s">
        <v>3</v>
      </c>
      <c r="G2282" s="3">
        <v>2017</v>
      </c>
      <c r="H2282" s="3" t="s">
        <v>22118</v>
      </c>
      <c r="I2282" s="3">
        <v>182</v>
      </c>
      <c r="J2282" s="3" t="s">
        <v>21101</v>
      </c>
      <c r="K2282" s="3" t="s">
        <v>0</v>
      </c>
      <c r="N2282" s="3">
        <v>1855</v>
      </c>
      <c r="O2282" s="3" t="s">
        <v>21106</v>
      </c>
      <c r="P2282" s="3" t="s">
        <v>21111</v>
      </c>
      <c r="Q2282" s="3">
        <v>262</v>
      </c>
      <c r="R2282" s="8" t="str">
        <f t="shared" si="35"/>
        <v>*262*</v>
      </c>
    </row>
    <row r="2283" spans="1:18" ht="19.8">
      <c r="A2283" s="3" t="s">
        <v>15455</v>
      </c>
      <c r="B2283" s="3" t="s">
        <v>27</v>
      </c>
      <c r="C2283" s="3" t="s">
        <v>15454</v>
      </c>
      <c r="D2283" s="3" t="s">
        <v>25</v>
      </c>
      <c r="E2283" s="3" t="s">
        <v>15453</v>
      </c>
      <c r="F2283" s="3" t="s">
        <v>15</v>
      </c>
      <c r="G2283" s="3">
        <v>2007</v>
      </c>
      <c r="H2283" s="3" t="s">
        <v>22117</v>
      </c>
      <c r="I2283" s="3">
        <v>467</v>
      </c>
      <c r="J2283" s="3" t="s">
        <v>21095</v>
      </c>
      <c r="K2283" s="3" t="s">
        <v>0</v>
      </c>
      <c r="N2283" s="3">
        <v>660</v>
      </c>
      <c r="O2283" s="3" t="s">
        <v>25</v>
      </c>
      <c r="P2283" s="3" t="s">
        <v>21112</v>
      </c>
      <c r="Q2283" s="3">
        <v>422</v>
      </c>
      <c r="R2283" s="8" t="str">
        <f t="shared" si="35"/>
        <v>*422*</v>
      </c>
    </row>
    <row r="2284" spans="1:18" ht="19.8">
      <c r="A2284" s="3" t="s">
        <v>15452</v>
      </c>
      <c r="B2284" s="3" t="s">
        <v>426</v>
      </c>
      <c r="C2284" s="3" t="s">
        <v>15451</v>
      </c>
      <c r="D2284" s="3" t="s">
        <v>95</v>
      </c>
      <c r="E2284" s="3" t="s">
        <v>15450</v>
      </c>
      <c r="F2284" s="3" t="s">
        <v>77</v>
      </c>
      <c r="G2284" s="3">
        <v>2011</v>
      </c>
      <c r="H2284" s="3" t="s">
        <v>22116</v>
      </c>
      <c r="I2284" s="3">
        <v>358</v>
      </c>
      <c r="J2284" s="3" t="s">
        <v>21094</v>
      </c>
      <c r="K2284" s="3" t="s">
        <v>0</v>
      </c>
      <c r="N2284" s="3">
        <v>1060</v>
      </c>
      <c r="O2284" s="3" t="s">
        <v>21105</v>
      </c>
      <c r="P2284" s="3" t="s">
        <v>21111</v>
      </c>
      <c r="Q2284" s="3">
        <v>151</v>
      </c>
      <c r="R2284" s="8" t="str">
        <f t="shared" si="35"/>
        <v>*151*</v>
      </c>
    </row>
    <row r="2285" spans="1:18" ht="19.8">
      <c r="A2285" s="3" t="s">
        <v>15449</v>
      </c>
      <c r="B2285" s="3" t="s">
        <v>12</v>
      </c>
      <c r="C2285" s="3" t="s">
        <v>15448</v>
      </c>
      <c r="D2285" s="3" t="s">
        <v>2</v>
      </c>
      <c r="E2285" s="3" t="s">
        <v>15447</v>
      </c>
      <c r="F2285" s="3" t="s">
        <v>9</v>
      </c>
      <c r="G2285" s="3">
        <v>2024</v>
      </c>
      <c r="H2285" s="3" t="s">
        <v>22116</v>
      </c>
      <c r="I2285" s="3">
        <v>387</v>
      </c>
      <c r="J2285" s="3" t="s">
        <v>21098</v>
      </c>
      <c r="K2285" s="3" t="s">
        <v>1</v>
      </c>
      <c r="L2285" s="9">
        <v>45056</v>
      </c>
      <c r="M2285" s="9">
        <v>45080</v>
      </c>
      <c r="N2285" s="3">
        <v>1080</v>
      </c>
      <c r="O2285" s="3" t="s">
        <v>21073</v>
      </c>
      <c r="P2285" s="3" t="s">
        <v>21112</v>
      </c>
      <c r="Q2285" s="3">
        <v>280</v>
      </c>
      <c r="R2285" s="8" t="str">
        <f t="shared" si="35"/>
        <v>*280*</v>
      </c>
    </row>
    <row r="2286" spans="1:18" ht="19.8">
      <c r="A2286" s="3" t="s">
        <v>15446</v>
      </c>
      <c r="B2286" s="3" t="s">
        <v>243</v>
      </c>
      <c r="C2286" s="3" t="s">
        <v>15445</v>
      </c>
      <c r="D2286" s="3" t="s">
        <v>63</v>
      </c>
      <c r="E2286" s="3" t="s">
        <v>15444</v>
      </c>
      <c r="F2286" s="3" t="s">
        <v>48</v>
      </c>
      <c r="G2286" s="3">
        <v>2022</v>
      </c>
      <c r="H2286" s="3" t="s">
        <v>22116</v>
      </c>
      <c r="I2286" s="3">
        <v>288</v>
      </c>
      <c r="J2286" s="3" t="s">
        <v>21086</v>
      </c>
      <c r="K2286" s="3" t="s">
        <v>0</v>
      </c>
      <c r="N2286" s="3">
        <v>600</v>
      </c>
      <c r="O2286" s="3" t="s">
        <v>21106</v>
      </c>
      <c r="P2286" s="3" t="s">
        <v>21112</v>
      </c>
      <c r="Q2286" s="3">
        <v>226</v>
      </c>
      <c r="R2286" s="8" t="str">
        <f t="shared" si="35"/>
        <v>*226*</v>
      </c>
    </row>
    <row r="2287" spans="1:18" ht="19.8">
      <c r="A2287" s="3" t="s">
        <v>15443</v>
      </c>
      <c r="B2287" s="3" t="s">
        <v>12</v>
      </c>
      <c r="C2287" s="3" t="s">
        <v>14814</v>
      </c>
      <c r="D2287" s="3" t="s">
        <v>2</v>
      </c>
      <c r="E2287" s="3" t="s">
        <v>15442</v>
      </c>
      <c r="F2287" s="3" t="s">
        <v>15</v>
      </c>
      <c r="G2287" s="3">
        <v>2013</v>
      </c>
      <c r="H2287" s="3" t="s">
        <v>22118</v>
      </c>
      <c r="I2287" s="3">
        <v>230</v>
      </c>
      <c r="J2287" s="3" t="s">
        <v>21085</v>
      </c>
      <c r="K2287" s="3" t="s">
        <v>0</v>
      </c>
      <c r="N2287" s="3">
        <v>410</v>
      </c>
      <c r="O2287" s="3" t="s">
        <v>21073</v>
      </c>
      <c r="P2287" s="3" t="s">
        <v>21112</v>
      </c>
      <c r="Q2287" s="3">
        <v>347</v>
      </c>
      <c r="R2287" s="8" t="str">
        <f t="shared" si="35"/>
        <v>*347*</v>
      </c>
    </row>
    <row r="2288" spans="1:18" ht="19.8">
      <c r="A2288" s="3" t="s">
        <v>15441</v>
      </c>
      <c r="B2288" s="3" t="s">
        <v>426</v>
      </c>
      <c r="C2288" s="3" t="s">
        <v>15440</v>
      </c>
      <c r="D2288" s="3" t="s">
        <v>95</v>
      </c>
      <c r="E2288" s="3" t="s">
        <v>15439</v>
      </c>
      <c r="F2288" s="3" t="s">
        <v>9</v>
      </c>
      <c r="G2288" s="3">
        <v>2017</v>
      </c>
      <c r="H2288" s="3" t="s">
        <v>22116</v>
      </c>
      <c r="I2288" s="3">
        <v>118</v>
      </c>
      <c r="J2288" s="3" t="s">
        <v>21099</v>
      </c>
      <c r="K2288" s="3" t="s">
        <v>0</v>
      </c>
      <c r="N2288" s="3">
        <v>2480</v>
      </c>
      <c r="O2288" s="3" t="s">
        <v>21105</v>
      </c>
      <c r="P2288" s="3" t="s">
        <v>21111</v>
      </c>
      <c r="Q2288" s="3">
        <v>380</v>
      </c>
      <c r="R2288" s="8" t="str">
        <f t="shared" si="35"/>
        <v>*380*</v>
      </c>
    </row>
    <row r="2289" spans="1:18" ht="19.8">
      <c r="A2289" s="3" t="s">
        <v>15438</v>
      </c>
      <c r="B2289" s="3" t="s">
        <v>84</v>
      </c>
      <c r="C2289" s="3" t="s">
        <v>15437</v>
      </c>
      <c r="D2289" s="3" t="s">
        <v>82</v>
      </c>
      <c r="E2289" s="3" t="s">
        <v>15436</v>
      </c>
      <c r="F2289" s="3" t="s">
        <v>15</v>
      </c>
      <c r="G2289" s="3">
        <v>2020</v>
      </c>
      <c r="H2289" s="3" t="s">
        <v>22118</v>
      </c>
      <c r="I2289" s="3">
        <v>137</v>
      </c>
      <c r="J2289" s="3" t="s">
        <v>21101</v>
      </c>
      <c r="K2289" s="3" t="s">
        <v>0</v>
      </c>
      <c r="N2289" s="3">
        <v>2205</v>
      </c>
      <c r="O2289" s="3" t="s">
        <v>21105</v>
      </c>
      <c r="P2289" s="3" t="s">
        <v>21114</v>
      </c>
      <c r="Q2289" s="3">
        <v>289</v>
      </c>
      <c r="R2289" s="8" t="str">
        <f t="shared" si="35"/>
        <v>*289*</v>
      </c>
    </row>
    <row r="2290" spans="1:18" ht="19.8">
      <c r="A2290" s="3" t="s">
        <v>15435</v>
      </c>
      <c r="B2290" s="3" t="s">
        <v>266</v>
      </c>
      <c r="C2290" s="3" t="s">
        <v>15434</v>
      </c>
      <c r="D2290" s="3" t="s">
        <v>141</v>
      </c>
      <c r="E2290" s="3" t="s">
        <v>15433</v>
      </c>
      <c r="F2290" s="3" t="s">
        <v>29</v>
      </c>
      <c r="G2290" s="3">
        <v>2011</v>
      </c>
      <c r="H2290" s="3" t="s">
        <v>22118</v>
      </c>
      <c r="I2290" s="3">
        <v>479</v>
      </c>
      <c r="J2290" s="3" t="s">
        <v>21101</v>
      </c>
      <c r="K2290" s="3" t="s">
        <v>0</v>
      </c>
      <c r="N2290" s="3">
        <v>1205</v>
      </c>
      <c r="O2290" s="3" t="s">
        <v>25</v>
      </c>
      <c r="P2290" s="3" t="s">
        <v>21113</v>
      </c>
      <c r="Q2290" s="3">
        <v>366</v>
      </c>
      <c r="R2290" s="8" t="str">
        <f t="shared" si="35"/>
        <v>*366*</v>
      </c>
    </row>
    <row r="2291" spans="1:18" ht="19.8">
      <c r="A2291" s="3" t="s">
        <v>15432</v>
      </c>
      <c r="B2291" s="3" t="s">
        <v>433</v>
      </c>
      <c r="C2291" s="3" t="s">
        <v>15431</v>
      </c>
      <c r="D2291" s="3" t="s">
        <v>123</v>
      </c>
      <c r="E2291" s="3" t="s">
        <v>15430</v>
      </c>
      <c r="F2291" s="3" t="s">
        <v>77</v>
      </c>
      <c r="G2291" s="3">
        <v>2021</v>
      </c>
      <c r="H2291" s="3" t="s">
        <v>22118</v>
      </c>
      <c r="I2291" s="3">
        <v>158</v>
      </c>
      <c r="J2291" s="3" t="s">
        <v>21086</v>
      </c>
      <c r="K2291" s="3" t="s">
        <v>1</v>
      </c>
      <c r="L2291" s="9">
        <v>45029</v>
      </c>
      <c r="M2291" s="9">
        <v>45540</v>
      </c>
      <c r="N2291" s="3">
        <v>130</v>
      </c>
      <c r="O2291" s="3" t="s">
        <v>21106</v>
      </c>
      <c r="P2291" s="3" t="s">
        <v>21112</v>
      </c>
      <c r="Q2291" s="3">
        <v>412</v>
      </c>
      <c r="R2291" s="8" t="str">
        <f t="shared" si="35"/>
        <v>*412*</v>
      </c>
    </row>
    <row r="2292" spans="1:18" ht="19.8">
      <c r="A2292" s="3" t="s">
        <v>15429</v>
      </c>
      <c r="B2292" s="3" t="s">
        <v>7</v>
      </c>
      <c r="C2292" s="3" t="s">
        <v>15428</v>
      </c>
      <c r="D2292" s="3" t="s">
        <v>5</v>
      </c>
      <c r="E2292" s="3" t="s">
        <v>15427</v>
      </c>
      <c r="F2292" s="3" t="s">
        <v>3</v>
      </c>
      <c r="G2292" s="3">
        <v>2020</v>
      </c>
      <c r="H2292" s="3" t="s">
        <v>22117</v>
      </c>
      <c r="I2292" s="3">
        <v>307</v>
      </c>
      <c r="J2292" s="3" t="s">
        <v>21085</v>
      </c>
      <c r="K2292" s="3" t="s">
        <v>1</v>
      </c>
      <c r="L2292" s="9">
        <v>45382</v>
      </c>
      <c r="M2292" s="9">
        <v>45640</v>
      </c>
      <c r="N2292" s="3">
        <v>525</v>
      </c>
      <c r="O2292" s="3" t="s">
        <v>21106</v>
      </c>
      <c r="P2292" s="3" t="s">
        <v>21113</v>
      </c>
      <c r="Q2292" s="3">
        <v>355</v>
      </c>
      <c r="R2292" s="8" t="str">
        <f t="shared" si="35"/>
        <v>*355*</v>
      </c>
    </row>
    <row r="2293" spans="1:18" ht="19.8">
      <c r="A2293" s="3" t="s">
        <v>15426</v>
      </c>
      <c r="B2293" s="3" t="s">
        <v>243</v>
      </c>
      <c r="C2293" s="3" t="s">
        <v>15425</v>
      </c>
      <c r="D2293" s="3" t="s">
        <v>63</v>
      </c>
      <c r="E2293" s="3" t="s">
        <v>15424</v>
      </c>
      <c r="F2293" s="3" t="s">
        <v>3</v>
      </c>
      <c r="G2293" s="3">
        <v>2024</v>
      </c>
      <c r="H2293" s="3" t="s">
        <v>22117</v>
      </c>
      <c r="I2293" s="3">
        <v>278</v>
      </c>
      <c r="J2293" s="3" t="s">
        <v>21096</v>
      </c>
      <c r="K2293" s="3" t="s">
        <v>0</v>
      </c>
      <c r="N2293" s="3">
        <v>780</v>
      </c>
      <c r="O2293" s="3" t="s">
        <v>21106</v>
      </c>
      <c r="P2293" s="3" t="s">
        <v>21114</v>
      </c>
      <c r="Q2293" s="3">
        <v>426</v>
      </c>
      <c r="R2293" s="8" t="str">
        <f t="shared" si="35"/>
        <v>*426*</v>
      </c>
    </row>
    <row r="2294" spans="1:18" ht="19.8">
      <c r="A2294" s="3" t="s">
        <v>15423</v>
      </c>
      <c r="B2294" s="3" t="s">
        <v>108</v>
      </c>
      <c r="C2294" s="3" t="s">
        <v>15422</v>
      </c>
      <c r="D2294" s="3" t="s">
        <v>63</v>
      </c>
      <c r="E2294" s="3" t="s">
        <v>15421</v>
      </c>
      <c r="F2294" s="3" t="s">
        <v>48</v>
      </c>
      <c r="G2294" s="3">
        <v>2023</v>
      </c>
      <c r="H2294" s="3" t="s">
        <v>22117</v>
      </c>
      <c r="I2294" s="3">
        <v>159</v>
      </c>
      <c r="J2294" s="3" t="s">
        <v>21084</v>
      </c>
      <c r="K2294" s="3" t="s">
        <v>0</v>
      </c>
      <c r="N2294" s="3">
        <v>2390</v>
      </c>
      <c r="O2294" s="3" t="s">
        <v>21106</v>
      </c>
      <c r="P2294" s="3" t="s">
        <v>21114</v>
      </c>
      <c r="Q2294" s="3">
        <v>195</v>
      </c>
      <c r="R2294" s="8" t="str">
        <f t="shared" si="35"/>
        <v>*195*</v>
      </c>
    </row>
    <row r="2295" spans="1:18" ht="19.8">
      <c r="A2295" s="3" t="s">
        <v>15420</v>
      </c>
      <c r="B2295" s="3" t="s">
        <v>108</v>
      </c>
      <c r="C2295" s="3" t="s">
        <v>15419</v>
      </c>
      <c r="D2295" s="3" t="s">
        <v>63</v>
      </c>
      <c r="E2295" s="3" t="s">
        <v>15418</v>
      </c>
      <c r="F2295" s="3" t="s">
        <v>3</v>
      </c>
      <c r="G2295" s="3">
        <v>2013</v>
      </c>
      <c r="H2295" s="3" t="s">
        <v>22117</v>
      </c>
      <c r="I2295" s="3">
        <v>474</v>
      </c>
      <c r="J2295" s="3" t="s">
        <v>21092</v>
      </c>
      <c r="K2295" s="3" t="s">
        <v>0</v>
      </c>
      <c r="N2295" s="3">
        <v>1880</v>
      </c>
      <c r="O2295" s="3" t="s">
        <v>21106</v>
      </c>
      <c r="P2295" s="3" t="s">
        <v>21114</v>
      </c>
      <c r="Q2295" s="3">
        <v>185</v>
      </c>
      <c r="R2295" s="8" t="str">
        <f t="shared" si="35"/>
        <v>*185*</v>
      </c>
    </row>
    <row r="2296" spans="1:18" ht="19.8">
      <c r="A2296" s="3" t="s">
        <v>15417</v>
      </c>
      <c r="B2296" s="3" t="s">
        <v>7</v>
      </c>
      <c r="C2296" s="3" t="s">
        <v>15416</v>
      </c>
      <c r="D2296" s="3" t="s">
        <v>5</v>
      </c>
      <c r="E2296" s="3" t="s">
        <v>15415</v>
      </c>
      <c r="F2296" s="3" t="s">
        <v>3</v>
      </c>
      <c r="G2296" s="3">
        <v>2006</v>
      </c>
      <c r="H2296" s="3" t="s">
        <v>22118</v>
      </c>
      <c r="I2296" s="3">
        <v>97</v>
      </c>
      <c r="J2296" s="3" t="s">
        <v>21102</v>
      </c>
      <c r="K2296" s="3" t="s">
        <v>1</v>
      </c>
      <c r="L2296" s="9">
        <v>45491</v>
      </c>
      <c r="M2296" s="9">
        <v>45675</v>
      </c>
      <c r="N2296" s="3">
        <v>535</v>
      </c>
      <c r="O2296" s="3" t="s">
        <v>21106</v>
      </c>
      <c r="P2296" s="3" t="s">
        <v>21111</v>
      </c>
      <c r="Q2296" s="3">
        <v>423</v>
      </c>
      <c r="R2296" s="8" t="str">
        <f t="shared" si="35"/>
        <v>*423*</v>
      </c>
    </row>
    <row r="2297" spans="1:18" ht="19.8">
      <c r="A2297" s="3" t="s">
        <v>15414</v>
      </c>
      <c r="B2297" s="3" t="s">
        <v>88</v>
      </c>
      <c r="C2297" s="3" t="s">
        <v>15413</v>
      </c>
      <c r="D2297" s="3" t="s">
        <v>2</v>
      </c>
      <c r="E2297" s="3" t="s">
        <v>15412</v>
      </c>
      <c r="F2297" s="3" t="s">
        <v>77</v>
      </c>
      <c r="G2297" s="3">
        <v>2016</v>
      </c>
      <c r="H2297" s="3" t="s">
        <v>22118</v>
      </c>
      <c r="I2297" s="3">
        <v>295</v>
      </c>
      <c r="J2297" s="3" t="s">
        <v>21093</v>
      </c>
      <c r="K2297" s="3" t="s">
        <v>1</v>
      </c>
      <c r="L2297" s="9">
        <v>45497</v>
      </c>
      <c r="M2297" s="9">
        <v>45605</v>
      </c>
      <c r="N2297" s="3">
        <v>1030</v>
      </c>
      <c r="O2297" s="3" t="s">
        <v>21073</v>
      </c>
      <c r="P2297" s="3" t="s">
        <v>21112</v>
      </c>
      <c r="Q2297" s="3">
        <v>397</v>
      </c>
      <c r="R2297" s="8" t="str">
        <f t="shared" si="35"/>
        <v>*397*</v>
      </c>
    </row>
    <row r="2298" spans="1:18" ht="19.8">
      <c r="A2298" s="3" t="s">
        <v>15411</v>
      </c>
      <c r="B2298" s="3" t="s">
        <v>18</v>
      </c>
      <c r="C2298" s="3" t="s">
        <v>15410</v>
      </c>
      <c r="D2298" s="3" t="s">
        <v>14</v>
      </c>
      <c r="E2298" s="3" t="s">
        <v>15409</v>
      </c>
      <c r="F2298" s="3" t="s">
        <v>15</v>
      </c>
      <c r="G2298" s="3">
        <v>2008</v>
      </c>
      <c r="H2298" s="3" t="s">
        <v>22116</v>
      </c>
      <c r="I2298" s="3">
        <v>156</v>
      </c>
      <c r="J2298" s="3" t="s">
        <v>21085</v>
      </c>
      <c r="K2298" s="3" t="s">
        <v>0</v>
      </c>
      <c r="N2298" s="3">
        <v>1260</v>
      </c>
      <c r="O2298" s="3" t="s">
        <v>21106</v>
      </c>
      <c r="P2298" s="3" t="s">
        <v>21114</v>
      </c>
      <c r="Q2298" s="3">
        <v>452</v>
      </c>
      <c r="R2298" s="8" t="str">
        <f t="shared" si="35"/>
        <v>*452*</v>
      </c>
    </row>
    <row r="2299" spans="1:18" ht="19.8">
      <c r="A2299" s="3" t="s">
        <v>15408</v>
      </c>
      <c r="B2299" s="3" t="s">
        <v>218</v>
      </c>
      <c r="C2299" s="3" t="s">
        <v>15407</v>
      </c>
      <c r="D2299" s="3" t="s">
        <v>95</v>
      </c>
      <c r="E2299" s="3" t="s">
        <v>15406</v>
      </c>
      <c r="F2299" s="3" t="s">
        <v>29</v>
      </c>
      <c r="G2299" s="3">
        <v>2016</v>
      </c>
      <c r="H2299" s="3" t="s">
        <v>22118</v>
      </c>
      <c r="I2299" s="3">
        <v>376</v>
      </c>
      <c r="J2299" s="3" t="s">
        <v>21083</v>
      </c>
      <c r="K2299" s="3" t="s">
        <v>0</v>
      </c>
      <c r="N2299" s="3">
        <v>1115</v>
      </c>
      <c r="O2299" s="3" t="s">
        <v>21105</v>
      </c>
      <c r="P2299" s="3" t="s">
        <v>21114</v>
      </c>
      <c r="Q2299" s="3">
        <v>365</v>
      </c>
      <c r="R2299" s="8" t="str">
        <f t="shared" si="35"/>
        <v>*365*</v>
      </c>
    </row>
    <row r="2300" spans="1:18" ht="19.8">
      <c r="A2300" s="3" t="s">
        <v>15405</v>
      </c>
      <c r="B2300" s="3" t="s">
        <v>125</v>
      </c>
      <c r="C2300" s="3" t="s">
        <v>15404</v>
      </c>
      <c r="D2300" s="3" t="s">
        <v>123</v>
      </c>
      <c r="E2300" s="3" t="s">
        <v>15403</v>
      </c>
      <c r="F2300" s="3" t="s">
        <v>29</v>
      </c>
      <c r="G2300" s="3">
        <v>2005</v>
      </c>
      <c r="H2300" s="3" t="s">
        <v>22118</v>
      </c>
      <c r="I2300" s="3">
        <v>412</v>
      </c>
      <c r="J2300" s="3" t="s">
        <v>21100</v>
      </c>
      <c r="K2300" s="3" t="s">
        <v>0</v>
      </c>
      <c r="N2300" s="3">
        <v>1700</v>
      </c>
      <c r="O2300" s="3" t="s">
        <v>21106</v>
      </c>
      <c r="P2300" s="3" t="s">
        <v>21111</v>
      </c>
      <c r="Q2300" s="3">
        <v>168</v>
      </c>
      <c r="R2300" s="8" t="str">
        <f t="shared" si="35"/>
        <v>*168*</v>
      </c>
    </row>
    <row r="2301" spans="1:18" ht="19.8">
      <c r="A2301" s="3" t="s">
        <v>15402</v>
      </c>
      <c r="B2301" s="3" t="s">
        <v>256</v>
      </c>
      <c r="C2301" s="3" t="s">
        <v>15401</v>
      </c>
      <c r="D2301" s="3" t="s">
        <v>14</v>
      </c>
      <c r="E2301" s="3" t="s">
        <v>15400</v>
      </c>
      <c r="F2301" s="3" t="s">
        <v>77</v>
      </c>
      <c r="G2301" s="3">
        <v>2010</v>
      </c>
      <c r="H2301" s="3" t="s">
        <v>22118</v>
      </c>
      <c r="I2301" s="3">
        <v>354</v>
      </c>
      <c r="J2301" s="3" t="s">
        <v>21098</v>
      </c>
      <c r="K2301" s="3" t="s">
        <v>0</v>
      </c>
      <c r="N2301" s="3">
        <v>920</v>
      </c>
      <c r="O2301" s="3" t="s">
        <v>21106</v>
      </c>
      <c r="P2301" s="3" t="s">
        <v>21111</v>
      </c>
      <c r="Q2301" s="3">
        <v>114</v>
      </c>
      <c r="R2301" s="8" t="str">
        <f t="shared" si="35"/>
        <v>*114*</v>
      </c>
    </row>
    <row r="2302" spans="1:18" ht="19.8">
      <c r="A2302" s="3" t="s">
        <v>15399</v>
      </c>
      <c r="B2302" s="3" t="s">
        <v>65</v>
      </c>
      <c r="C2302" s="3" t="s">
        <v>15398</v>
      </c>
      <c r="D2302" s="3" t="s">
        <v>63</v>
      </c>
      <c r="E2302" s="3" t="s">
        <v>15397</v>
      </c>
      <c r="F2302" s="3" t="s">
        <v>3</v>
      </c>
      <c r="G2302" s="3">
        <v>2013</v>
      </c>
      <c r="H2302" s="3" t="s">
        <v>22117</v>
      </c>
      <c r="I2302" s="3">
        <v>449</v>
      </c>
      <c r="J2302" s="3" t="s">
        <v>21102</v>
      </c>
      <c r="K2302" s="3" t="s">
        <v>1</v>
      </c>
      <c r="L2302" s="9">
        <v>45197</v>
      </c>
      <c r="M2302" s="9">
        <v>45377</v>
      </c>
      <c r="N2302" s="3">
        <v>485</v>
      </c>
      <c r="O2302" s="3" t="s">
        <v>21106</v>
      </c>
      <c r="P2302" s="3" t="s">
        <v>21112</v>
      </c>
      <c r="Q2302" s="3">
        <v>317</v>
      </c>
      <c r="R2302" s="8" t="str">
        <f t="shared" si="35"/>
        <v>*317*</v>
      </c>
    </row>
    <row r="2303" spans="1:18" ht="19.8">
      <c r="A2303" s="3" t="s">
        <v>15396</v>
      </c>
      <c r="B2303" s="3" t="s">
        <v>43</v>
      </c>
      <c r="C2303" s="3" t="s">
        <v>15395</v>
      </c>
      <c r="D2303" s="3" t="s">
        <v>41</v>
      </c>
      <c r="E2303" s="3" t="s">
        <v>15394</v>
      </c>
      <c r="F2303" s="3" t="s">
        <v>48</v>
      </c>
      <c r="G2303" s="3">
        <v>2023</v>
      </c>
      <c r="H2303" s="3" t="s">
        <v>22117</v>
      </c>
      <c r="I2303" s="3">
        <v>146</v>
      </c>
      <c r="J2303" s="3" t="s">
        <v>21091</v>
      </c>
      <c r="K2303" s="3" t="s">
        <v>0</v>
      </c>
      <c r="N2303" s="3">
        <v>675</v>
      </c>
      <c r="O2303" s="3" t="s">
        <v>21106</v>
      </c>
      <c r="P2303" s="3" t="s">
        <v>21111</v>
      </c>
      <c r="Q2303" s="3">
        <v>305</v>
      </c>
      <c r="R2303" s="8" t="str">
        <f t="shared" si="35"/>
        <v>*305*</v>
      </c>
    </row>
    <row r="2304" spans="1:18" ht="19.8">
      <c r="A2304" s="3" t="s">
        <v>15393</v>
      </c>
      <c r="B2304" s="3" t="s">
        <v>155</v>
      </c>
      <c r="C2304" s="3" t="s">
        <v>15392</v>
      </c>
      <c r="D2304" s="3" t="s">
        <v>50</v>
      </c>
      <c r="E2304" s="3" t="s">
        <v>15391</v>
      </c>
      <c r="F2304" s="3" t="s">
        <v>48</v>
      </c>
      <c r="G2304" s="3">
        <v>2007</v>
      </c>
      <c r="H2304" s="3" t="s">
        <v>22117</v>
      </c>
      <c r="I2304" s="3">
        <v>230</v>
      </c>
      <c r="J2304" s="3" t="s">
        <v>21083</v>
      </c>
      <c r="K2304" s="3" t="s">
        <v>0</v>
      </c>
      <c r="N2304" s="3">
        <v>2230</v>
      </c>
      <c r="O2304" s="3" t="s">
        <v>21106</v>
      </c>
      <c r="P2304" s="3" t="s">
        <v>21114</v>
      </c>
      <c r="Q2304" s="3">
        <v>360</v>
      </c>
      <c r="R2304" s="8" t="str">
        <f t="shared" si="35"/>
        <v>*360*</v>
      </c>
    </row>
    <row r="2305" spans="1:18" ht="19.8">
      <c r="A2305" s="3" t="s">
        <v>15390</v>
      </c>
      <c r="B2305" s="3" t="s">
        <v>84</v>
      </c>
      <c r="C2305" s="3" t="s">
        <v>15389</v>
      </c>
      <c r="D2305" s="3" t="s">
        <v>82</v>
      </c>
      <c r="E2305" s="3" t="s">
        <v>15388</v>
      </c>
      <c r="F2305" s="3" t="s">
        <v>3</v>
      </c>
      <c r="G2305" s="3">
        <v>2013</v>
      </c>
      <c r="H2305" s="3" t="s">
        <v>22117</v>
      </c>
      <c r="I2305" s="3">
        <v>206</v>
      </c>
      <c r="J2305" s="3" t="s">
        <v>21093</v>
      </c>
      <c r="K2305" s="3" t="s">
        <v>1</v>
      </c>
      <c r="L2305" s="9">
        <v>45457</v>
      </c>
      <c r="M2305" s="9">
        <v>45655</v>
      </c>
      <c r="N2305" s="3">
        <v>735</v>
      </c>
      <c r="O2305" s="3" t="s">
        <v>21105</v>
      </c>
      <c r="P2305" s="3" t="s">
        <v>21111</v>
      </c>
      <c r="Q2305" s="3">
        <v>279</v>
      </c>
      <c r="R2305" s="8" t="str">
        <f t="shared" si="35"/>
        <v>*279*</v>
      </c>
    </row>
    <row r="2306" spans="1:18" ht="19.8">
      <c r="A2306" s="3" t="s">
        <v>15387</v>
      </c>
      <c r="B2306" s="3" t="s">
        <v>433</v>
      </c>
      <c r="C2306" s="3" t="s">
        <v>15386</v>
      </c>
      <c r="D2306" s="3" t="s">
        <v>123</v>
      </c>
      <c r="E2306" s="3" t="s">
        <v>15385</v>
      </c>
      <c r="F2306" s="3" t="s">
        <v>3</v>
      </c>
      <c r="G2306" s="3">
        <v>2022</v>
      </c>
      <c r="H2306" s="3" t="s">
        <v>22118</v>
      </c>
      <c r="I2306" s="3">
        <v>410</v>
      </c>
      <c r="J2306" s="3" t="s">
        <v>21097</v>
      </c>
      <c r="K2306" s="3" t="s">
        <v>0</v>
      </c>
      <c r="N2306" s="3">
        <v>645</v>
      </c>
      <c r="O2306" s="3" t="s">
        <v>21106</v>
      </c>
      <c r="P2306" s="3" t="s">
        <v>21112</v>
      </c>
      <c r="Q2306" s="3">
        <v>156</v>
      </c>
      <c r="R2306" s="8" t="str">
        <f t="shared" si="35"/>
        <v>*156*</v>
      </c>
    </row>
    <row r="2307" spans="1:18" ht="19.8">
      <c r="A2307" s="3" t="s">
        <v>15384</v>
      </c>
      <c r="B2307" s="3" t="s">
        <v>7</v>
      </c>
      <c r="C2307" s="3" t="s">
        <v>15383</v>
      </c>
      <c r="D2307" s="3" t="s">
        <v>5</v>
      </c>
      <c r="E2307" s="3" t="s">
        <v>15382</v>
      </c>
      <c r="F2307" s="3" t="s">
        <v>9</v>
      </c>
      <c r="G2307" s="3">
        <v>2005</v>
      </c>
      <c r="H2307" s="3" t="s">
        <v>22118</v>
      </c>
      <c r="I2307" s="3">
        <v>455</v>
      </c>
      <c r="J2307" s="3" t="s">
        <v>21085</v>
      </c>
      <c r="K2307" s="3" t="s">
        <v>0</v>
      </c>
      <c r="N2307" s="3">
        <v>1670</v>
      </c>
      <c r="O2307" s="3" t="s">
        <v>21106</v>
      </c>
      <c r="P2307" s="3" t="s">
        <v>21111</v>
      </c>
      <c r="Q2307" s="3">
        <v>148</v>
      </c>
      <c r="R2307" s="8" t="str">
        <f t="shared" si="35"/>
        <v>*148*</v>
      </c>
    </row>
    <row r="2308" spans="1:18" ht="19.8">
      <c r="A2308" s="3" t="s">
        <v>15381</v>
      </c>
      <c r="B2308" s="3" t="s">
        <v>108</v>
      </c>
      <c r="C2308" s="3" t="s">
        <v>15380</v>
      </c>
      <c r="D2308" s="3" t="s">
        <v>63</v>
      </c>
      <c r="E2308" s="3" t="s">
        <v>15379</v>
      </c>
      <c r="F2308" s="3" t="s">
        <v>15</v>
      </c>
      <c r="G2308" s="3">
        <v>2016</v>
      </c>
      <c r="H2308" s="3" t="s">
        <v>22116</v>
      </c>
      <c r="I2308" s="3">
        <v>335</v>
      </c>
      <c r="J2308" s="3" t="s">
        <v>21099</v>
      </c>
      <c r="K2308" s="3" t="s">
        <v>0</v>
      </c>
      <c r="N2308" s="3">
        <v>1745</v>
      </c>
      <c r="O2308" s="3" t="s">
        <v>21106</v>
      </c>
      <c r="P2308" s="3" t="s">
        <v>21112</v>
      </c>
      <c r="Q2308" s="3">
        <v>199</v>
      </c>
      <c r="R2308" s="8" t="str">
        <f t="shared" ref="R2308:R2371" si="36">"*"&amp;Q2308&amp;"*"</f>
        <v>*199*</v>
      </c>
    </row>
    <row r="2309" spans="1:18" ht="19.8">
      <c r="A2309" s="3" t="s">
        <v>15378</v>
      </c>
      <c r="B2309" s="3" t="s">
        <v>65</v>
      </c>
      <c r="C2309" s="3" t="s">
        <v>15377</v>
      </c>
      <c r="D2309" s="3" t="s">
        <v>63</v>
      </c>
      <c r="E2309" s="3" t="s">
        <v>15376</v>
      </c>
      <c r="F2309" s="3" t="s">
        <v>9</v>
      </c>
      <c r="G2309" s="3">
        <v>2012</v>
      </c>
      <c r="H2309" s="3" t="s">
        <v>22118</v>
      </c>
      <c r="I2309" s="3">
        <v>459</v>
      </c>
      <c r="J2309" s="3" t="s">
        <v>21096</v>
      </c>
      <c r="K2309" s="3" t="s">
        <v>1</v>
      </c>
      <c r="L2309" s="9">
        <v>45257</v>
      </c>
      <c r="M2309" s="9">
        <v>45641</v>
      </c>
      <c r="N2309" s="3">
        <v>685</v>
      </c>
      <c r="O2309" s="3" t="s">
        <v>21106</v>
      </c>
      <c r="P2309" s="3" t="s">
        <v>21112</v>
      </c>
      <c r="Q2309" s="3">
        <v>428</v>
      </c>
      <c r="R2309" s="8" t="str">
        <f t="shared" si="36"/>
        <v>*428*</v>
      </c>
    </row>
    <row r="2310" spans="1:18" ht="19.8">
      <c r="A2310" s="3" t="s">
        <v>15375</v>
      </c>
      <c r="B2310" s="3" t="s">
        <v>92</v>
      </c>
      <c r="C2310" s="3" t="s">
        <v>15374</v>
      </c>
      <c r="D2310" s="3" t="s">
        <v>25</v>
      </c>
      <c r="E2310" s="3" t="s">
        <v>15373</v>
      </c>
      <c r="F2310" s="3" t="s">
        <v>9</v>
      </c>
      <c r="G2310" s="3">
        <v>2017</v>
      </c>
      <c r="H2310" s="3" t="s">
        <v>22117</v>
      </c>
      <c r="I2310" s="3">
        <v>155</v>
      </c>
      <c r="J2310" s="3" t="s">
        <v>21088</v>
      </c>
      <c r="K2310" s="3" t="s">
        <v>0</v>
      </c>
      <c r="N2310" s="3">
        <v>895</v>
      </c>
      <c r="O2310" s="3" t="s">
        <v>25</v>
      </c>
      <c r="P2310" s="3" t="s">
        <v>21112</v>
      </c>
      <c r="Q2310" s="3">
        <v>128</v>
      </c>
      <c r="R2310" s="8" t="str">
        <f t="shared" si="36"/>
        <v>*128*</v>
      </c>
    </row>
    <row r="2311" spans="1:18" ht="19.8">
      <c r="A2311" s="3" t="s">
        <v>15372</v>
      </c>
      <c r="B2311" s="3" t="s">
        <v>22</v>
      </c>
      <c r="C2311" s="3" t="s">
        <v>15371</v>
      </c>
      <c r="D2311" s="3" t="s">
        <v>5</v>
      </c>
      <c r="E2311" s="3" t="s">
        <v>15370</v>
      </c>
      <c r="F2311" s="3" t="s">
        <v>29</v>
      </c>
      <c r="G2311" s="3">
        <v>2018</v>
      </c>
      <c r="H2311" s="3" t="s">
        <v>22116</v>
      </c>
      <c r="I2311" s="3">
        <v>486</v>
      </c>
      <c r="J2311" s="3" t="s">
        <v>21099</v>
      </c>
      <c r="K2311" s="3" t="s">
        <v>1</v>
      </c>
      <c r="L2311" s="9">
        <v>45237</v>
      </c>
      <c r="M2311" s="9">
        <v>45296</v>
      </c>
      <c r="N2311" s="3">
        <v>2130</v>
      </c>
      <c r="O2311" s="3" t="s">
        <v>21106</v>
      </c>
      <c r="P2311" s="3" t="s">
        <v>21111</v>
      </c>
      <c r="Q2311" s="3">
        <v>251</v>
      </c>
      <c r="R2311" s="8" t="str">
        <f t="shared" si="36"/>
        <v>*251*</v>
      </c>
    </row>
    <row r="2312" spans="1:18" ht="19.8">
      <c r="A2312" s="3" t="s">
        <v>15369</v>
      </c>
      <c r="B2312" s="3" t="s">
        <v>256</v>
      </c>
      <c r="C2312" s="3" t="s">
        <v>15368</v>
      </c>
      <c r="D2312" s="3" t="s">
        <v>14</v>
      </c>
      <c r="E2312" s="3" t="s">
        <v>15367</v>
      </c>
      <c r="F2312" s="3" t="s">
        <v>48</v>
      </c>
      <c r="G2312" s="3">
        <v>2012</v>
      </c>
      <c r="H2312" s="3" t="s">
        <v>22116</v>
      </c>
      <c r="I2312" s="3">
        <v>230</v>
      </c>
      <c r="J2312" s="3" t="s">
        <v>21096</v>
      </c>
      <c r="K2312" s="3" t="s">
        <v>0</v>
      </c>
      <c r="N2312" s="3">
        <v>2340</v>
      </c>
      <c r="O2312" s="3" t="s">
        <v>21106</v>
      </c>
      <c r="P2312" s="3" t="s">
        <v>21114</v>
      </c>
      <c r="Q2312" s="3">
        <v>126</v>
      </c>
      <c r="R2312" s="8" t="str">
        <f t="shared" si="36"/>
        <v>*126*</v>
      </c>
    </row>
    <row r="2313" spans="1:18" ht="19.8">
      <c r="A2313" s="3" t="s">
        <v>15366</v>
      </c>
      <c r="B2313" s="3" t="s">
        <v>147</v>
      </c>
      <c r="C2313" s="3" t="s">
        <v>15365</v>
      </c>
      <c r="D2313" s="3" t="s">
        <v>5</v>
      </c>
      <c r="E2313" s="3" t="s">
        <v>15364</v>
      </c>
      <c r="F2313" s="3" t="s">
        <v>15</v>
      </c>
      <c r="G2313" s="3">
        <v>2012</v>
      </c>
      <c r="H2313" s="3" t="s">
        <v>22116</v>
      </c>
      <c r="I2313" s="3">
        <v>244</v>
      </c>
      <c r="J2313" s="3" t="s">
        <v>21098</v>
      </c>
      <c r="K2313" s="3" t="s">
        <v>1</v>
      </c>
      <c r="L2313" s="9">
        <v>45570</v>
      </c>
      <c r="M2313" s="9">
        <v>45577</v>
      </c>
      <c r="N2313" s="3">
        <v>1990</v>
      </c>
      <c r="O2313" s="3" t="s">
        <v>21106</v>
      </c>
      <c r="P2313" s="3" t="s">
        <v>21113</v>
      </c>
      <c r="Q2313" s="3">
        <v>213</v>
      </c>
      <c r="R2313" s="8" t="str">
        <f t="shared" si="36"/>
        <v>*213*</v>
      </c>
    </row>
    <row r="2314" spans="1:18" ht="19.8">
      <c r="A2314" s="3" t="s">
        <v>15363</v>
      </c>
      <c r="B2314" s="3" t="s">
        <v>22</v>
      </c>
      <c r="C2314" s="3" t="s">
        <v>15362</v>
      </c>
      <c r="D2314" s="3" t="s">
        <v>5</v>
      </c>
      <c r="E2314" s="3" t="s">
        <v>15361</v>
      </c>
      <c r="F2314" s="3" t="s">
        <v>29</v>
      </c>
      <c r="G2314" s="3">
        <v>2013</v>
      </c>
      <c r="H2314" s="3" t="s">
        <v>22118</v>
      </c>
      <c r="I2314" s="3">
        <v>126</v>
      </c>
      <c r="J2314" s="3" t="s">
        <v>21091</v>
      </c>
      <c r="K2314" s="3" t="s">
        <v>0</v>
      </c>
      <c r="N2314" s="3">
        <v>1055</v>
      </c>
      <c r="O2314" s="3" t="s">
        <v>21106</v>
      </c>
      <c r="P2314" s="3" t="s">
        <v>21112</v>
      </c>
      <c r="Q2314" s="3">
        <v>186</v>
      </c>
      <c r="R2314" s="8" t="str">
        <f t="shared" si="36"/>
        <v>*186*</v>
      </c>
    </row>
    <row r="2315" spans="1:18" ht="19.8">
      <c r="A2315" s="3" t="s">
        <v>15360</v>
      </c>
      <c r="B2315" s="3" t="s">
        <v>196</v>
      </c>
      <c r="C2315" s="3" t="s">
        <v>15359</v>
      </c>
      <c r="D2315" s="3" t="s">
        <v>36</v>
      </c>
      <c r="E2315" s="3" t="s">
        <v>15358</v>
      </c>
      <c r="F2315" s="3" t="s">
        <v>77</v>
      </c>
      <c r="G2315" s="3">
        <v>2021</v>
      </c>
      <c r="H2315" s="3" t="s">
        <v>22116</v>
      </c>
      <c r="I2315" s="3">
        <v>403</v>
      </c>
      <c r="J2315" s="3" t="s">
        <v>21087</v>
      </c>
      <c r="K2315" s="3" t="s">
        <v>0</v>
      </c>
      <c r="N2315" s="3">
        <v>690</v>
      </c>
      <c r="O2315" s="3" t="s">
        <v>21106</v>
      </c>
      <c r="P2315" s="3" t="s">
        <v>21113</v>
      </c>
      <c r="Q2315" s="3">
        <v>137</v>
      </c>
      <c r="R2315" s="8" t="str">
        <f t="shared" si="36"/>
        <v>*137*</v>
      </c>
    </row>
    <row r="2316" spans="1:18" ht="19.8">
      <c r="A2316" s="3" t="s">
        <v>15357</v>
      </c>
      <c r="B2316" s="3" t="s">
        <v>22</v>
      </c>
      <c r="C2316" s="3" t="s">
        <v>15356</v>
      </c>
      <c r="D2316" s="3" t="s">
        <v>5</v>
      </c>
      <c r="E2316" s="3" t="s">
        <v>15355</v>
      </c>
      <c r="F2316" s="3" t="s">
        <v>29</v>
      </c>
      <c r="G2316" s="3">
        <v>2014</v>
      </c>
      <c r="H2316" s="3" t="s">
        <v>22118</v>
      </c>
      <c r="I2316" s="3">
        <v>83</v>
      </c>
      <c r="J2316" s="3" t="s">
        <v>21087</v>
      </c>
      <c r="K2316" s="3" t="s">
        <v>1</v>
      </c>
      <c r="L2316" s="9">
        <v>45170</v>
      </c>
      <c r="M2316" s="9">
        <v>45712</v>
      </c>
      <c r="N2316" s="3">
        <v>2135</v>
      </c>
      <c r="O2316" s="3" t="s">
        <v>21106</v>
      </c>
      <c r="P2316" s="3" t="s">
        <v>21114</v>
      </c>
      <c r="Q2316" s="3">
        <v>220</v>
      </c>
      <c r="R2316" s="8" t="str">
        <f t="shared" si="36"/>
        <v>*220*</v>
      </c>
    </row>
    <row r="2317" spans="1:18" ht="19.8">
      <c r="A2317" s="3" t="s">
        <v>15354</v>
      </c>
      <c r="B2317" s="3" t="s">
        <v>143</v>
      </c>
      <c r="C2317" s="3" t="s">
        <v>15353</v>
      </c>
      <c r="D2317" s="3" t="s">
        <v>141</v>
      </c>
      <c r="E2317" s="3" t="s">
        <v>15352</v>
      </c>
      <c r="F2317" s="3" t="s">
        <v>9</v>
      </c>
      <c r="G2317" s="3">
        <v>2017</v>
      </c>
      <c r="H2317" s="3" t="s">
        <v>22118</v>
      </c>
      <c r="I2317" s="3">
        <v>217</v>
      </c>
      <c r="J2317" s="3" t="s">
        <v>21086</v>
      </c>
      <c r="K2317" s="3" t="s">
        <v>0</v>
      </c>
      <c r="N2317" s="3">
        <v>1240</v>
      </c>
      <c r="O2317" s="3" t="s">
        <v>25</v>
      </c>
      <c r="P2317" s="3" t="s">
        <v>21114</v>
      </c>
      <c r="Q2317" s="3">
        <v>241</v>
      </c>
      <c r="R2317" s="8" t="str">
        <f t="shared" si="36"/>
        <v>*241*</v>
      </c>
    </row>
    <row r="2318" spans="1:18" ht="19.8">
      <c r="A2318" s="3" t="s">
        <v>15351</v>
      </c>
      <c r="B2318" s="3" t="s">
        <v>138</v>
      </c>
      <c r="C2318" s="3" t="s">
        <v>15350</v>
      </c>
      <c r="D2318" s="3" t="s">
        <v>2</v>
      </c>
      <c r="E2318" s="3" t="s">
        <v>15349</v>
      </c>
      <c r="F2318" s="3" t="s">
        <v>9</v>
      </c>
      <c r="G2318" s="3">
        <v>2007</v>
      </c>
      <c r="H2318" s="3" t="s">
        <v>22118</v>
      </c>
      <c r="I2318" s="3">
        <v>142</v>
      </c>
      <c r="J2318" s="3" t="s">
        <v>21097</v>
      </c>
      <c r="K2318" s="3" t="s">
        <v>1</v>
      </c>
      <c r="L2318" s="9">
        <v>45269</v>
      </c>
      <c r="M2318" s="9">
        <v>45453</v>
      </c>
      <c r="N2318" s="3">
        <v>1075</v>
      </c>
      <c r="O2318" s="3" t="s">
        <v>21073</v>
      </c>
      <c r="P2318" s="3" t="s">
        <v>21114</v>
      </c>
      <c r="Q2318" s="3">
        <v>271</v>
      </c>
      <c r="R2318" s="8" t="str">
        <f t="shared" si="36"/>
        <v>*271*</v>
      </c>
    </row>
    <row r="2319" spans="1:18" ht="19.8">
      <c r="A2319" s="3" t="s">
        <v>15348</v>
      </c>
      <c r="B2319" s="3" t="s">
        <v>33</v>
      </c>
      <c r="C2319" s="3" t="s">
        <v>15347</v>
      </c>
      <c r="D2319" s="3" t="s">
        <v>31</v>
      </c>
      <c r="E2319" s="3" t="s">
        <v>15346</v>
      </c>
      <c r="F2319" s="3" t="s">
        <v>48</v>
      </c>
      <c r="G2319" s="3">
        <v>2019</v>
      </c>
      <c r="H2319" s="3" t="s">
        <v>22117</v>
      </c>
      <c r="I2319" s="3">
        <v>402</v>
      </c>
      <c r="J2319" s="3" t="s">
        <v>21093</v>
      </c>
      <c r="K2319" s="3" t="s">
        <v>1</v>
      </c>
      <c r="L2319" s="9">
        <v>45348</v>
      </c>
      <c r="M2319" s="9">
        <v>45619</v>
      </c>
      <c r="N2319" s="3">
        <v>1800</v>
      </c>
      <c r="O2319" s="3" t="s">
        <v>21106</v>
      </c>
      <c r="P2319" s="3" t="s">
        <v>21111</v>
      </c>
      <c r="Q2319" s="3">
        <v>415</v>
      </c>
      <c r="R2319" s="8" t="str">
        <f t="shared" si="36"/>
        <v>*415*</v>
      </c>
    </row>
    <row r="2320" spans="1:18" ht="19.8">
      <c r="A2320" s="3" t="s">
        <v>15344</v>
      </c>
      <c r="B2320" s="3" t="s">
        <v>33</v>
      </c>
      <c r="C2320" s="3" t="s">
        <v>15343</v>
      </c>
      <c r="D2320" s="3" t="s">
        <v>31</v>
      </c>
      <c r="E2320" s="3" t="s">
        <v>15342</v>
      </c>
      <c r="F2320" s="3" t="s">
        <v>29</v>
      </c>
      <c r="G2320" s="3">
        <v>2007</v>
      </c>
      <c r="H2320" s="3" t="s">
        <v>22117</v>
      </c>
      <c r="I2320" s="3">
        <v>113</v>
      </c>
      <c r="J2320" s="3" t="s">
        <v>21083</v>
      </c>
      <c r="K2320" s="3" t="s">
        <v>1</v>
      </c>
      <c r="L2320" s="9">
        <v>45372</v>
      </c>
      <c r="M2320" s="9">
        <v>45524</v>
      </c>
      <c r="N2320" s="3">
        <v>2015</v>
      </c>
      <c r="O2320" s="3" t="s">
        <v>21106</v>
      </c>
      <c r="P2320" s="3" t="s">
        <v>21112</v>
      </c>
      <c r="Q2320" s="3">
        <v>225</v>
      </c>
      <c r="R2320" s="8" t="str">
        <f t="shared" si="36"/>
        <v>*225*</v>
      </c>
    </row>
    <row r="2321" spans="1:18" ht="19.8">
      <c r="A2321" s="3" t="s">
        <v>15341</v>
      </c>
      <c r="B2321" s="3" t="s">
        <v>52</v>
      </c>
      <c r="C2321" s="3" t="s">
        <v>15340</v>
      </c>
      <c r="D2321" s="3" t="s">
        <v>50</v>
      </c>
      <c r="E2321" s="3" t="s">
        <v>15339</v>
      </c>
      <c r="F2321" s="3" t="s">
        <v>3</v>
      </c>
      <c r="G2321" s="3">
        <v>2005</v>
      </c>
      <c r="H2321" s="3" t="s">
        <v>22117</v>
      </c>
      <c r="I2321" s="3">
        <v>178</v>
      </c>
      <c r="J2321" s="3" t="s">
        <v>21095</v>
      </c>
      <c r="K2321" s="3" t="s">
        <v>1</v>
      </c>
      <c r="L2321" s="9">
        <v>45196</v>
      </c>
      <c r="M2321" s="9">
        <v>45622</v>
      </c>
      <c r="N2321" s="3">
        <v>2000</v>
      </c>
      <c r="O2321" s="3" t="s">
        <v>21106</v>
      </c>
      <c r="P2321" s="3" t="s">
        <v>21114</v>
      </c>
      <c r="Q2321" s="3">
        <v>359</v>
      </c>
      <c r="R2321" s="8" t="str">
        <f t="shared" si="36"/>
        <v>*359*</v>
      </c>
    </row>
    <row r="2322" spans="1:18" ht="19.8">
      <c r="A2322" s="3" t="s">
        <v>15338</v>
      </c>
      <c r="B2322" s="3" t="s">
        <v>104</v>
      </c>
      <c r="C2322" s="3" t="s">
        <v>15337</v>
      </c>
      <c r="D2322" s="3" t="s">
        <v>25</v>
      </c>
      <c r="E2322" s="3" t="s">
        <v>15336</v>
      </c>
      <c r="F2322" s="3" t="s">
        <v>3</v>
      </c>
      <c r="G2322" s="3">
        <v>2007</v>
      </c>
      <c r="H2322" s="3" t="s">
        <v>22117</v>
      </c>
      <c r="I2322" s="3">
        <v>248</v>
      </c>
      <c r="J2322" s="3" t="s">
        <v>21085</v>
      </c>
      <c r="K2322" s="3" t="s">
        <v>1</v>
      </c>
      <c r="L2322" s="9">
        <v>45071</v>
      </c>
      <c r="M2322" s="9">
        <v>45402</v>
      </c>
      <c r="N2322" s="3">
        <v>535</v>
      </c>
      <c r="O2322" s="3" t="s">
        <v>25</v>
      </c>
      <c r="P2322" s="3" t="s">
        <v>21114</v>
      </c>
      <c r="Q2322" s="3">
        <v>345</v>
      </c>
      <c r="R2322" s="8" t="str">
        <f t="shared" si="36"/>
        <v>*345*</v>
      </c>
    </row>
    <row r="2323" spans="1:18" ht="19.8">
      <c r="A2323" s="3" t="s">
        <v>15335</v>
      </c>
      <c r="B2323" s="3" t="s">
        <v>12</v>
      </c>
      <c r="C2323" s="3" t="s">
        <v>15334</v>
      </c>
      <c r="D2323" s="3" t="s">
        <v>2</v>
      </c>
      <c r="E2323" s="3" t="s">
        <v>15333</v>
      </c>
      <c r="F2323" s="3" t="s">
        <v>77</v>
      </c>
      <c r="G2323" s="3">
        <v>2021</v>
      </c>
      <c r="H2323" s="3" t="s">
        <v>22118</v>
      </c>
      <c r="I2323" s="3">
        <v>355</v>
      </c>
      <c r="J2323" s="3" t="s">
        <v>21092</v>
      </c>
      <c r="K2323" s="3" t="s">
        <v>1</v>
      </c>
      <c r="L2323" s="9">
        <v>45573</v>
      </c>
      <c r="M2323" s="9">
        <v>45605</v>
      </c>
      <c r="N2323" s="3">
        <v>1715</v>
      </c>
      <c r="O2323" s="3" t="s">
        <v>21073</v>
      </c>
      <c r="P2323" s="3" t="s">
        <v>21111</v>
      </c>
      <c r="Q2323" s="3">
        <v>131</v>
      </c>
      <c r="R2323" s="8" t="str">
        <f t="shared" si="36"/>
        <v>*131*</v>
      </c>
    </row>
    <row r="2324" spans="1:18" ht="19.8">
      <c r="A2324" s="3" t="s">
        <v>15332</v>
      </c>
      <c r="B2324" s="3" t="s">
        <v>84</v>
      </c>
      <c r="C2324" s="3" t="s">
        <v>15331</v>
      </c>
      <c r="D2324" s="3" t="s">
        <v>82</v>
      </c>
      <c r="E2324" s="3" t="s">
        <v>15330</v>
      </c>
      <c r="F2324" s="3" t="s">
        <v>77</v>
      </c>
      <c r="G2324" s="3">
        <v>2009</v>
      </c>
      <c r="H2324" s="3" t="s">
        <v>22118</v>
      </c>
      <c r="I2324" s="3">
        <v>112</v>
      </c>
      <c r="J2324" s="3" t="s">
        <v>21101</v>
      </c>
      <c r="K2324" s="3" t="s">
        <v>0</v>
      </c>
      <c r="N2324" s="3">
        <v>1405</v>
      </c>
      <c r="O2324" s="3" t="s">
        <v>21105</v>
      </c>
      <c r="P2324" s="3" t="s">
        <v>21111</v>
      </c>
      <c r="Q2324" s="3">
        <v>260</v>
      </c>
      <c r="R2324" s="8" t="str">
        <f t="shared" si="36"/>
        <v>*260*</v>
      </c>
    </row>
    <row r="2325" spans="1:18" ht="19.8">
      <c r="A2325" s="3" t="s">
        <v>15329</v>
      </c>
      <c r="B2325" s="3" t="s">
        <v>92</v>
      </c>
      <c r="C2325" s="3" t="s">
        <v>15328</v>
      </c>
      <c r="D2325" s="3" t="s">
        <v>25</v>
      </c>
      <c r="E2325" s="3" t="s">
        <v>15327</v>
      </c>
      <c r="F2325" s="3" t="s">
        <v>15</v>
      </c>
      <c r="G2325" s="3">
        <v>2024</v>
      </c>
      <c r="H2325" s="3" t="s">
        <v>22116</v>
      </c>
      <c r="I2325" s="3">
        <v>166</v>
      </c>
      <c r="J2325" s="3" t="s">
        <v>21083</v>
      </c>
      <c r="K2325" s="3" t="s">
        <v>0</v>
      </c>
      <c r="N2325" s="3">
        <v>150</v>
      </c>
      <c r="O2325" s="3" t="s">
        <v>25</v>
      </c>
      <c r="P2325" s="3" t="s">
        <v>21112</v>
      </c>
      <c r="Q2325" s="3">
        <v>301</v>
      </c>
      <c r="R2325" s="8" t="str">
        <f t="shared" si="36"/>
        <v>*301*</v>
      </c>
    </row>
    <row r="2326" spans="1:18" ht="19.8">
      <c r="A2326" s="3" t="s">
        <v>15326</v>
      </c>
      <c r="B2326" s="3" t="s">
        <v>304</v>
      </c>
      <c r="C2326" s="3" t="s">
        <v>15325</v>
      </c>
      <c r="D2326" s="3" t="s">
        <v>123</v>
      </c>
      <c r="E2326" s="3" t="s">
        <v>15324</v>
      </c>
      <c r="F2326" s="3" t="s">
        <v>9</v>
      </c>
      <c r="G2326" s="3">
        <v>2020</v>
      </c>
      <c r="H2326" s="3" t="s">
        <v>22118</v>
      </c>
      <c r="I2326" s="3">
        <v>210</v>
      </c>
      <c r="J2326" s="3" t="s">
        <v>21102</v>
      </c>
      <c r="K2326" s="3" t="s">
        <v>1</v>
      </c>
      <c r="L2326" s="9">
        <v>45580</v>
      </c>
      <c r="M2326" s="9">
        <v>45678</v>
      </c>
      <c r="N2326" s="3">
        <v>2040</v>
      </c>
      <c r="O2326" s="3" t="s">
        <v>21106</v>
      </c>
      <c r="P2326" s="3" t="s">
        <v>21111</v>
      </c>
      <c r="Q2326" s="3">
        <v>145</v>
      </c>
      <c r="R2326" s="8" t="str">
        <f t="shared" si="36"/>
        <v>*145*</v>
      </c>
    </row>
    <row r="2327" spans="1:18" ht="19.8">
      <c r="A2327" s="3" t="s">
        <v>15323</v>
      </c>
      <c r="B2327" s="3" t="s">
        <v>108</v>
      </c>
      <c r="C2327" s="3" t="s">
        <v>15322</v>
      </c>
      <c r="D2327" s="3" t="s">
        <v>63</v>
      </c>
      <c r="E2327" s="3" t="s">
        <v>15321</v>
      </c>
      <c r="F2327" s="3" t="s">
        <v>9</v>
      </c>
      <c r="G2327" s="3">
        <v>2005</v>
      </c>
      <c r="H2327" s="3" t="s">
        <v>22118</v>
      </c>
      <c r="I2327" s="3">
        <v>167</v>
      </c>
      <c r="J2327" s="3" t="s">
        <v>21088</v>
      </c>
      <c r="K2327" s="3" t="s">
        <v>1</v>
      </c>
      <c r="L2327" s="9">
        <v>45660</v>
      </c>
      <c r="M2327" s="9">
        <v>45702</v>
      </c>
      <c r="N2327" s="3">
        <v>1500</v>
      </c>
      <c r="O2327" s="3" t="s">
        <v>21106</v>
      </c>
      <c r="P2327" s="3" t="s">
        <v>21114</v>
      </c>
      <c r="Q2327" s="3">
        <v>301</v>
      </c>
      <c r="R2327" s="8" t="str">
        <f t="shared" si="36"/>
        <v>*301*</v>
      </c>
    </row>
    <row r="2328" spans="1:18" ht="19.8">
      <c r="A2328" s="3" t="s">
        <v>15320</v>
      </c>
      <c r="B2328" s="3" t="s">
        <v>304</v>
      </c>
      <c r="C2328" s="3" t="s">
        <v>15319</v>
      </c>
      <c r="D2328" s="3" t="s">
        <v>123</v>
      </c>
      <c r="E2328" s="3" t="s">
        <v>15318</v>
      </c>
      <c r="F2328" s="3" t="s">
        <v>3</v>
      </c>
      <c r="G2328" s="3">
        <v>2005</v>
      </c>
      <c r="H2328" s="3" t="s">
        <v>22118</v>
      </c>
      <c r="I2328" s="3">
        <v>99</v>
      </c>
      <c r="J2328" s="3" t="s">
        <v>21085</v>
      </c>
      <c r="K2328" s="3" t="s">
        <v>1</v>
      </c>
      <c r="L2328" s="9">
        <v>45490</v>
      </c>
      <c r="M2328" s="9">
        <v>45644</v>
      </c>
      <c r="N2328" s="3">
        <v>1120</v>
      </c>
      <c r="O2328" s="3" t="s">
        <v>21106</v>
      </c>
      <c r="P2328" s="3" t="s">
        <v>21111</v>
      </c>
      <c r="Q2328" s="3">
        <v>308</v>
      </c>
      <c r="R2328" s="8" t="str">
        <f t="shared" si="36"/>
        <v>*308*</v>
      </c>
    </row>
    <row r="2329" spans="1:18" ht="19.8">
      <c r="A2329" s="3" t="s">
        <v>15317</v>
      </c>
      <c r="B2329" s="3" t="s">
        <v>43</v>
      </c>
      <c r="C2329" s="3" t="s">
        <v>15316</v>
      </c>
      <c r="D2329" s="3" t="s">
        <v>41</v>
      </c>
      <c r="E2329" s="3" t="s">
        <v>15315</v>
      </c>
      <c r="F2329" s="3" t="s">
        <v>77</v>
      </c>
      <c r="G2329" s="3">
        <v>2021</v>
      </c>
      <c r="H2329" s="3" t="s">
        <v>22117</v>
      </c>
      <c r="I2329" s="3">
        <v>242</v>
      </c>
      <c r="J2329" s="3" t="s">
        <v>21097</v>
      </c>
      <c r="K2329" s="3" t="s">
        <v>0</v>
      </c>
      <c r="N2329" s="3">
        <v>255</v>
      </c>
      <c r="O2329" s="3" t="s">
        <v>21106</v>
      </c>
      <c r="P2329" s="3" t="s">
        <v>21112</v>
      </c>
      <c r="Q2329" s="3">
        <v>287</v>
      </c>
      <c r="R2329" s="8" t="str">
        <f t="shared" si="36"/>
        <v>*287*</v>
      </c>
    </row>
    <row r="2330" spans="1:18" ht="19.8">
      <c r="A2330" s="3" t="s">
        <v>15314</v>
      </c>
      <c r="B2330" s="3" t="s">
        <v>285</v>
      </c>
      <c r="C2330" s="3" t="s">
        <v>15313</v>
      </c>
      <c r="D2330" s="3" t="s">
        <v>31</v>
      </c>
      <c r="E2330" s="3" t="s">
        <v>15312</v>
      </c>
      <c r="F2330" s="3" t="s">
        <v>29</v>
      </c>
      <c r="G2330" s="3">
        <v>2020</v>
      </c>
      <c r="H2330" s="3" t="s">
        <v>22117</v>
      </c>
      <c r="I2330" s="3">
        <v>464</v>
      </c>
      <c r="J2330" s="3" t="s">
        <v>21101</v>
      </c>
      <c r="K2330" s="3" t="s">
        <v>1</v>
      </c>
      <c r="L2330" s="9">
        <v>45526</v>
      </c>
      <c r="M2330" s="9">
        <v>45655</v>
      </c>
      <c r="N2330" s="3">
        <v>1580</v>
      </c>
      <c r="O2330" s="3" t="s">
        <v>21106</v>
      </c>
      <c r="P2330" s="3" t="s">
        <v>21111</v>
      </c>
      <c r="Q2330" s="3">
        <v>115</v>
      </c>
      <c r="R2330" s="8" t="str">
        <f t="shared" si="36"/>
        <v>*115*</v>
      </c>
    </row>
    <row r="2331" spans="1:18" ht="19.8">
      <c r="A2331" s="3" t="s">
        <v>15311</v>
      </c>
      <c r="B2331" s="3" t="s">
        <v>160</v>
      </c>
      <c r="C2331" s="3" t="s">
        <v>2714</v>
      </c>
      <c r="D2331" s="3" t="s">
        <v>31</v>
      </c>
      <c r="E2331" s="3" t="s">
        <v>15310</v>
      </c>
      <c r="F2331" s="3" t="s">
        <v>48</v>
      </c>
      <c r="G2331" s="3">
        <v>2015</v>
      </c>
      <c r="H2331" s="3" t="s">
        <v>22117</v>
      </c>
      <c r="I2331" s="3">
        <v>415</v>
      </c>
      <c r="J2331" s="3" t="s">
        <v>21083</v>
      </c>
      <c r="K2331" s="3" t="s">
        <v>1</v>
      </c>
      <c r="L2331" s="9">
        <v>45669</v>
      </c>
      <c r="M2331" s="9">
        <v>45701</v>
      </c>
      <c r="N2331" s="3">
        <v>170</v>
      </c>
      <c r="O2331" s="3" t="s">
        <v>21106</v>
      </c>
      <c r="P2331" s="3" t="s">
        <v>21112</v>
      </c>
      <c r="Q2331" s="3">
        <v>220</v>
      </c>
      <c r="R2331" s="8" t="str">
        <f t="shared" si="36"/>
        <v>*220*</v>
      </c>
    </row>
    <row r="2332" spans="1:18" ht="19.8">
      <c r="A2332" s="3" t="s">
        <v>15309</v>
      </c>
      <c r="B2332" s="3" t="s">
        <v>433</v>
      </c>
      <c r="C2332" s="3" t="s">
        <v>15308</v>
      </c>
      <c r="D2332" s="3" t="s">
        <v>123</v>
      </c>
      <c r="E2332" s="3" t="s">
        <v>15307</v>
      </c>
      <c r="F2332" s="3" t="s">
        <v>48</v>
      </c>
      <c r="G2332" s="3">
        <v>2017</v>
      </c>
      <c r="H2332" s="3" t="s">
        <v>22117</v>
      </c>
      <c r="I2332" s="3">
        <v>476</v>
      </c>
      <c r="J2332" s="3" t="s">
        <v>21091</v>
      </c>
      <c r="K2332" s="3" t="s">
        <v>0</v>
      </c>
      <c r="N2332" s="3">
        <v>2250</v>
      </c>
      <c r="O2332" s="3" t="s">
        <v>21106</v>
      </c>
      <c r="P2332" s="3" t="s">
        <v>21112</v>
      </c>
      <c r="Q2332" s="3">
        <v>433</v>
      </c>
      <c r="R2332" s="8" t="str">
        <f t="shared" si="36"/>
        <v>*433*</v>
      </c>
    </row>
    <row r="2333" spans="1:18" ht="19.8">
      <c r="A2333" s="3" t="s">
        <v>15306</v>
      </c>
      <c r="B2333" s="3" t="s">
        <v>155</v>
      </c>
      <c r="C2333" s="3" t="s">
        <v>15305</v>
      </c>
      <c r="D2333" s="3" t="s">
        <v>50</v>
      </c>
      <c r="E2333" s="3" t="s">
        <v>15304</v>
      </c>
      <c r="F2333" s="3" t="s">
        <v>48</v>
      </c>
      <c r="G2333" s="3">
        <v>2024</v>
      </c>
      <c r="H2333" s="3" t="s">
        <v>22118</v>
      </c>
      <c r="I2333" s="3">
        <v>246</v>
      </c>
      <c r="J2333" s="3" t="s">
        <v>21097</v>
      </c>
      <c r="K2333" s="3" t="s">
        <v>0</v>
      </c>
      <c r="N2333" s="3">
        <v>1830</v>
      </c>
      <c r="O2333" s="3" t="s">
        <v>21106</v>
      </c>
      <c r="P2333" s="3" t="s">
        <v>21112</v>
      </c>
      <c r="Q2333" s="3">
        <v>214</v>
      </c>
      <c r="R2333" s="8" t="str">
        <f t="shared" si="36"/>
        <v>*214*</v>
      </c>
    </row>
    <row r="2334" spans="1:18" ht="19.8">
      <c r="A2334" s="3" t="s">
        <v>15303</v>
      </c>
      <c r="B2334" s="3" t="s">
        <v>33</v>
      </c>
      <c r="C2334" s="3" t="s">
        <v>15302</v>
      </c>
      <c r="D2334" s="3" t="s">
        <v>31</v>
      </c>
      <c r="E2334" s="3" t="s">
        <v>15301</v>
      </c>
      <c r="F2334" s="3" t="s">
        <v>9</v>
      </c>
      <c r="G2334" s="3">
        <v>2023</v>
      </c>
      <c r="H2334" s="3" t="s">
        <v>22118</v>
      </c>
      <c r="I2334" s="3">
        <v>446</v>
      </c>
      <c r="J2334" s="3" t="s">
        <v>21086</v>
      </c>
      <c r="K2334" s="3" t="s">
        <v>0</v>
      </c>
      <c r="N2334" s="3">
        <v>2480</v>
      </c>
      <c r="O2334" s="3" t="s">
        <v>21106</v>
      </c>
      <c r="P2334" s="3" t="s">
        <v>21111</v>
      </c>
      <c r="Q2334" s="3">
        <v>227</v>
      </c>
      <c r="R2334" s="8" t="str">
        <f t="shared" si="36"/>
        <v>*227*</v>
      </c>
    </row>
    <row r="2335" spans="1:18" ht="19.8">
      <c r="A2335" s="3" t="s">
        <v>15300</v>
      </c>
      <c r="B2335" s="3" t="s">
        <v>138</v>
      </c>
      <c r="C2335" s="3" t="s">
        <v>15299</v>
      </c>
      <c r="D2335" s="3" t="s">
        <v>2</v>
      </c>
      <c r="E2335" s="3" t="s">
        <v>15298</v>
      </c>
      <c r="F2335" s="3" t="s">
        <v>48</v>
      </c>
      <c r="G2335" s="3">
        <v>2017</v>
      </c>
      <c r="H2335" s="3" t="s">
        <v>22116</v>
      </c>
      <c r="I2335" s="3">
        <v>236</v>
      </c>
      <c r="J2335" s="3" t="s">
        <v>21102</v>
      </c>
      <c r="K2335" s="3" t="s">
        <v>1</v>
      </c>
      <c r="L2335" s="9">
        <v>45420</v>
      </c>
      <c r="M2335" s="9">
        <v>45604</v>
      </c>
      <c r="N2335" s="3">
        <v>1910</v>
      </c>
      <c r="O2335" s="3" t="s">
        <v>21073</v>
      </c>
      <c r="P2335" s="3" t="s">
        <v>21114</v>
      </c>
      <c r="Q2335" s="3">
        <v>262</v>
      </c>
      <c r="R2335" s="8" t="str">
        <f t="shared" si="36"/>
        <v>*262*</v>
      </c>
    </row>
    <row r="2336" spans="1:18" ht="19.8">
      <c r="A2336" s="3" t="s">
        <v>15297</v>
      </c>
      <c r="B2336" s="3" t="s">
        <v>97</v>
      </c>
      <c r="C2336" s="3" t="s">
        <v>15296</v>
      </c>
      <c r="D2336" s="3" t="s">
        <v>95</v>
      </c>
      <c r="E2336" s="3" t="s">
        <v>15295</v>
      </c>
      <c r="F2336" s="3" t="s">
        <v>3</v>
      </c>
      <c r="G2336" s="3">
        <v>2016</v>
      </c>
      <c r="H2336" s="3" t="s">
        <v>22118</v>
      </c>
      <c r="I2336" s="3">
        <v>127</v>
      </c>
      <c r="J2336" s="3" t="s">
        <v>21097</v>
      </c>
      <c r="K2336" s="3" t="s">
        <v>0</v>
      </c>
      <c r="N2336" s="3">
        <v>1215</v>
      </c>
      <c r="O2336" s="3" t="s">
        <v>21105</v>
      </c>
      <c r="P2336" s="3" t="s">
        <v>21113</v>
      </c>
      <c r="Q2336" s="3">
        <v>333</v>
      </c>
      <c r="R2336" s="8" t="str">
        <f t="shared" si="36"/>
        <v>*333*</v>
      </c>
    </row>
    <row r="2337" spans="1:18" ht="19.8">
      <c r="A2337" s="3" t="s">
        <v>15294</v>
      </c>
      <c r="B2337" s="3" t="s">
        <v>125</v>
      </c>
      <c r="C2337" s="3" t="s">
        <v>15293</v>
      </c>
      <c r="D2337" s="3" t="s">
        <v>123</v>
      </c>
      <c r="E2337" s="3" t="s">
        <v>15292</v>
      </c>
      <c r="F2337" s="3" t="s">
        <v>9</v>
      </c>
      <c r="G2337" s="3">
        <v>2013</v>
      </c>
      <c r="H2337" s="3" t="s">
        <v>22117</v>
      </c>
      <c r="I2337" s="3">
        <v>243</v>
      </c>
      <c r="J2337" s="3" t="s">
        <v>21097</v>
      </c>
      <c r="K2337" s="3" t="s">
        <v>0</v>
      </c>
      <c r="N2337" s="3">
        <v>1965</v>
      </c>
      <c r="O2337" s="3" t="s">
        <v>21106</v>
      </c>
      <c r="P2337" s="3" t="s">
        <v>21112</v>
      </c>
      <c r="Q2337" s="3">
        <v>420</v>
      </c>
      <c r="R2337" s="8" t="str">
        <f t="shared" si="36"/>
        <v>*420*</v>
      </c>
    </row>
    <row r="2338" spans="1:18" ht="19.8">
      <c r="A2338" s="3" t="s">
        <v>15291</v>
      </c>
      <c r="B2338" s="3" t="s">
        <v>27</v>
      </c>
      <c r="C2338" s="3" t="s">
        <v>15290</v>
      </c>
      <c r="D2338" s="3" t="s">
        <v>25</v>
      </c>
      <c r="E2338" s="3" t="s">
        <v>15289</v>
      </c>
      <c r="F2338" s="3" t="s">
        <v>77</v>
      </c>
      <c r="G2338" s="3">
        <v>2016</v>
      </c>
      <c r="H2338" s="3" t="s">
        <v>22116</v>
      </c>
      <c r="I2338" s="3">
        <v>86</v>
      </c>
      <c r="J2338" s="3" t="s">
        <v>21095</v>
      </c>
      <c r="K2338" s="3" t="s">
        <v>0</v>
      </c>
      <c r="N2338" s="3">
        <v>1910</v>
      </c>
      <c r="O2338" s="3" t="s">
        <v>25</v>
      </c>
      <c r="P2338" s="3" t="s">
        <v>21113</v>
      </c>
      <c r="Q2338" s="3">
        <v>135</v>
      </c>
      <c r="R2338" s="8" t="str">
        <f t="shared" si="36"/>
        <v>*135*</v>
      </c>
    </row>
    <row r="2339" spans="1:18" ht="19.8">
      <c r="A2339" s="3" t="s">
        <v>15288</v>
      </c>
      <c r="B2339" s="3" t="s">
        <v>304</v>
      </c>
      <c r="C2339" s="3" t="s">
        <v>15287</v>
      </c>
      <c r="D2339" s="3" t="s">
        <v>123</v>
      </c>
      <c r="E2339" s="3" t="s">
        <v>15286</v>
      </c>
      <c r="F2339" s="3" t="s">
        <v>15</v>
      </c>
      <c r="G2339" s="3">
        <v>2007</v>
      </c>
      <c r="H2339" s="3" t="s">
        <v>22116</v>
      </c>
      <c r="I2339" s="3">
        <v>225</v>
      </c>
      <c r="J2339" s="3" t="s">
        <v>21090</v>
      </c>
      <c r="K2339" s="3" t="s">
        <v>1</v>
      </c>
      <c r="L2339" s="9">
        <v>45032</v>
      </c>
      <c r="M2339" s="9">
        <v>45697</v>
      </c>
      <c r="N2339" s="3">
        <v>1000</v>
      </c>
      <c r="O2339" s="3" t="s">
        <v>21106</v>
      </c>
      <c r="P2339" s="3" t="s">
        <v>21114</v>
      </c>
      <c r="Q2339" s="3">
        <v>327</v>
      </c>
      <c r="R2339" s="8" t="str">
        <f t="shared" si="36"/>
        <v>*327*</v>
      </c>
    </row>
    <row r="2340" spans="1:18" ht="19.8">
      <c r="A2340" s="3" t="s">
        <v>15285</v>
      </c>
      <c r="B2340" s="3" t="s">
        <v>38</v>
      </c>
      <c r="C2340" s="3" t="s">
        <v>15284</v>
      </c>
      <c r="D2340" s="3" t="s">
        <v>36</v>
      </c>
      <c r="E2340" s="3" t="s">
        <v>15283</v>
      </c>
      <c r="F2340" s="3" t="s">
        <v>9</v>
      </c>
      <c r="G2340" s="3">
        <v>2011</v>
      </c>
      <c r="H2340" s="3" t="s">
        <v>22116</v>
      </c>
      <c r="I2340" s="3">
        <v>187</v>
      </c>
      <c r="J2340" s="3" t="s">
        <v>21091</v>
      </c>
      <c r="K2340" s="3" t="s">
        <v>1</v>
      </c>
      <c r="L2340" s="9">
        <v>45431</v>
      </c>
      <c r="M2340" s="9">
        <v>45437</v>
      </c>
      <c r="N2340" s="3">
        <v>430</v>
      </c>
      <c r="O2340" s="3" t="s">
        <v>21106</v>
      </c>
      <c r="P2340" s="3" t="s">
        <v>21114</v>
      </c>
      <c r="Q2340" s="3">
        <v>394</v>
      </c>
      <c r="R2340" s="8" t="str">
        <f t="shared" si="36"/>
        <v>*394*</v>
      </c>
    </row>
    <row r="2341" spans="1:18" ht="19.8">
      <c r="A2341" s="3" t="s">
        <v>15282</v>
      </c>
      <c r="B2341" s="3" t="s">
        <v>266</v>
      </c>
      <c r="C2341" s="3" t="s">
        <v>15281</v>
      </c>
      <c r="D2341" s="3" t="s">
        <v>141</v>
      </c>
      <c r="E2341" s="3" t="s">
        <v>15280</v>
      </c>
      <c r="F2341" s="3" t="s">
        <v>77</v>
      </c>
      <c r="G2341" s="3">
        <v>2023</v>
      </c>
      <c r="H2341" s="3" t="s">
        <v>22118</v>
      </c>
      <c r="I2341" s="3">
        <v>84</v>
      </c>
      <c r="J2341" s="3" t="s">
        <v>21093</v>
      </c>
      <c r="K2341" s="3" t="s">
        <v>0</v>
      </c>
      <c r="N2341" s="3">
        <v>2265</v>
      </c>
      <c r="O2341" s="3" t="s">
        <v>25</v>
      </c>
      <c r="P2341" s="3" t="s">
        <v>21114</v>
      </c>
      <c r="Q2341" s="3">
        <v>286</v>
      </c>
      <c r="R2341" s="8" t="str">
        <f t="shared" si="36"/>
        <v>*286*</v>
      </c>
    </row>
    <row r="2342" spans="1:18" ht="19.8">
      <c r="A2342" s="3" t="s">
        <v>15279</v>
      </c>
      <c r="B2342" s="3" t="s">
        <v>285</v>
      </c>
      <c r="C2342" s="3" t="s">
        <v>15278</v>
      </c>
      <c r="D2342" s="3" t="s">
        <v>31</v>
      </c>
      <c r="E2342" s="3" t="s">
        <v>15277</v>
      </c>
      <c r="F2342" s="3" t="s">
        <v>29</v>
      </c>
      <c r="G2342" s="3">
        <v>2022</v>
      </c>
      <c r="H2342" s="3" t="s">
        <v>22116</v>
      </c>
      <c r="I2342" s="3">
        <v>453</v>
      </c>
      <c r="J2342" s="3" t="s">
        <v>21093</v>
      </c>
      <c r="K2342" s="3" t="s">
        <v>0</v>
      </c>
      <c r="N2342" s="3">
        <v>1495</v>
      </c>
      <c r="O2342" s="3" t="s">
        <v>21106</v>
      </c>
      <c r="P2342" s="3" t="s">
        <v>21111</v>
      </c>
      <c r="Q2342" s="3">
        <v>423</v>
      </c>
      <c r="R2342" s="8" t="str">
        <f t="shared" si="36"/>
        <v>*423*</v>
      </c>
    </row>
    <row r="2343" spans="1:18" ht="19.8">
      <c r="A2343" s="3" t="s">
        <v>15276</v>
      </c>
      <c r="B2343" s="3" t="s">
        <v>72</v>
      </c>
      <c r="C2343" s="3" t="s">
        <v>15275</v>
      </c>
      <c r="D2343" s="3" t="s">
        <v>36</v>
      </c>
      <c r="E2343" s="3" t="s">
        <v>15274</v>
      </c>
      <c r="F2343" s="3" t="s">
        <v>9</v>
      </c>
      <c r="G2343" s="3">
        <v>2020</v>
      </c>
      <c r="H2343" s="3" t="s">
        <v>22118</v>
      </c>
      <c r="I2343" s="3">
        <v>340</v>
      </c>
      <c r="J2343" s="3" t="s">
        <v>21086</v>
      </c>
      <c r="K2343" s="3" t="s">
        <v>1</v>
      </c>
      <c r="L2343" s="9">
        <v>45590</v>
      </c>
      <c r="M2343" s="9">
        <v>45641</v>
      </c>
      <c r="N2343" s="3">
        <v>1690</v>
      </c>
      <c r="O2343" s="3" t="s">
        <v>21106</v>
      </c>
      <c r="P2343" s="3" t="s">
        <v>21112</v>
      </c>
      <c r="Q2343" s="3">
        <v>254</v>
      </c>
      <c r="R2343" s="8" t="str">
        <f t="shared" si="36"/>
        <v>*254*</v>
      </c>
    </row>
    <row r="2344" spans="1:18" ht="19.8">
      <c r="A2344" s="3" t="s">
        <v>15273</v>
      </c>
      <c r="B2344" s="3" t="s">
        <v>38</v>
      </c>
      <c r="C2344" s="3" t="s">
        <v>15272</v>
      </c>
      <c r="D2344" s="3" t="s">
        <v>36</v>
      </c>
      <c r="E2344" s="3" t="s">
        <v>15271</v>
      </c>
      <c r="F2344" s="3" t="s">
        <v>48</v>
      </c>
      <c r="G2344" s="3">
        <v>2019</v>
      </c>
      <c r="H2344" s="3" t="s">
        <v>22118</v>
      </c>
      <c r="I2344" s="3">
        <v>219</v>
      </c>
      <c r="J2344" s="3" t="s">
        <v>21090</v>
      </c>
      <c r="K2344" s="3" t="s">
        <v>1</v>
      </c>
      <c r="L2344" s="9">
        <v>45620</v>
      </c>
      <c r="M2344" s="9">
        <v>45696</v>
      </c>
      <c r="N2344" s="3">
        <v>1125</v>
      </c>
      <c r="O2344" s="3" t="s">
        <v>21106</v>
      </c>
      <c r="P2344" s="3" t="s">
        <v>21114</v>
      </c>
      <c r="Q2344" s="3">
        <v>196</v>
      </c>
      <c r="R2344" s="8" t="str">
        <f t="shared" si="36"/>
        <v>*196*</v>
      </c>
    </row>
    <row r="2345" spans="1:18" ht="19.8">
      <c r="A2345" s="3" t="s">
        <v>15270</v>
      </c>
      <c r="B2345" s="3" t="s">
        <v>155</v>
      </c>
      <c r="C2345" s="3" t="s">
        <v>15269</v>
      </c>
      <c r="D2345" s="3" t="s">
        <v>50</v>
      </c>
      <c r="E2345" s="3" t="s">
        <v>15268</v>
      </c>
      <c r="F2345" s="3" t="s">
        <v>29</v>
      </c>
      <c r="G2345" s="3">
        <v>2017</v>
      </c>
      <c r="H2345" s="3" t="s">
        <v>22118</v>
      </c>
      <c r="I2345" s="3">
        <v>495</v>
      </c>
      <c r="J2345" s="3" t="s">
        <v>21085</v>
      </c>
      <c r="K2345" s="3" t="s">
        <v>1</v>
      </c>
      <c r="L2345" s="9">
        <v>45438</v>
      </c>
      <c r="M2345" s="9">
        <v>45582</v>
      </c>
      <c r="N2345" s="3">
        <v>1730</v>
      </c>
      <c r="O2345" s="3" t="s">
        <v>21106</v>
      </c>
      <c r="P2345" s="3" t="s">
        <v>21114</v>
      </c>
      <c r="Q2345" s="3">
        <v>443</v>
      </c>
      <c r="R2345" s="8" t="str">
        <f t="shared" si="36"/>
        <v>*443*</v>
      </c>
    </row>
    <row r="2346" spans="1:18" ht="19.8">
      <c r="A2346" s="3" t="s">
        <v>15267</v>
      </c>
      <c r="B2346" s="3" t="s">
        <v>147</v>
      </c>
      <c r="C2346" s="3" t="s">
        <v>15266</v>
      </c>
      <c r="D2346" s="3" t="s">
        <v>5</v>
      </c>
      <c r="E2346" s="3" t="s">
        <v>15265</v>
      </c>
      <c r="F2346" s="3" t="s">
        <v>48</v>
      </c>
      <c r="G2346" s="3">
        <v>2008</v>
      </c>
      <c r="H2346" s="3" t="s">
        <v>22117</v>
      </c>
      <c r="I2346" s="3">
        <v>473</v>
      </c>
      <c r="J2346" s="3" t="s">
        <v>21097</v>
      </c>
      <c r="K2346" s="3" t="s">
        <v>1</v>
      </c>
      <c r="L2346" s="9">
        <v>45118</v>
      </c>
      <c r="M2346" s="9">
        <v>45676</v>
      </c>
      <c r="N2346" s="3">
        <v>1400</v>
      </c>
      <c r="O2346" s="3" t="s">
        <v>21106</v>
      </c>
      <c r="P2346" s="3" t="s">
        <v>21111</v>
      </c>
      <c r="Q2346" s="3">
        <v>114</v>
      </c>
      <c r="R2346" s="8" t="str">
        <f t="shared" si="36"/>
        <v>*114*</v>
      </c>
    </row>
    <row r="2347" spans="1:18" ht="19.8">
      <c r="A2347" s="3" t="s">
        <v>15264</v>
      </c>
      <c r="B2347" s="3" t="s">
        <v>104</v>
      </c>
      <c r="C2347" s="3" t="s">
        <v>15263</v>
      </c>
      <c r="D2347" s="3" t="s">
        <v>25</v>
      </c>
      <c r="E2347" s="3" t="s">
        <v>15262</v>
      </c>
      <c r="F2347" s="3" t="s">
        <v>29</v>
      </c>
      <c r="G2347" s="3">
        <v>2017</v>
      </c>
      <c r="H2347" s="3" t="s">
        <v>22117</v>
      </c>
      <c r="I2347" s="3">
        <v>467</v>
      </c>
      <c r="J2347" s="3" t="s">
        <v>21083</v>
      </c>
      <c r="K2347" s="3" t="s">
        <v>0</v>
      </c>
      <c r="N2347" s="3">
        <v>455</v>
      </c>
      <c r="O2347" s="3" t="s">
        <v>25</v>
      </c>
      <c r="P2347" s="3" t="s">
        <v>21111</v>
      </c>
      <c r="Q2347" s="3">
        <v>143</v>
      </c>
      <c r="R2347" s="8" t="str">
        <f t="shared" si="36"/>
        <v>*143*</v>
      </c>
    </row>
    <row r="2348" spans="1:18" ht="19.8">
      <c r="A2348" s="3" t="s">
        <v>15261</v>
      </c>
      <c r="B2348" s="3" t="s">
        <v>285</v>
      </c>
      <c r="C2348" s="3" t="s">
        <v>15260</v>
      </c>
      <c r="D2348" s="3" t="s">
        <v>31</v>
      </c>
      <c r="E2348" s="3" t="s">
        <v>15259</v>
      </c>
      <c r="F2348" s="3" t="s">
        <v>3</v>
      </c>
      <c r="G2348" s="3">
        <v>2009</v>
      </c>
      <c r="H2348" s="3" t="s">
        <v>22117</v>
      </c>
      <c r="I2348" s="3">
        <v>390</v>
      </c>
      <c r="J2348" s="3" t="s">
        <v>21091</v>
      </c>
      <c r="K2348" s="3" t="s">
        <v>1</v>
      </c>
      <c r="L2348" s="9">
        <v>45111</v>
      </c>
      <c r="M2348" s="9">
        <v>45429</v>
      </c>
      <c r="N2348" s="3">
        <v>280</v>
      </c>
      <c r="O2348" s="3" t="s">
        <v>21106</v>
      </c>
      <c r="P2348" s="3" t="s">
        <v>21112</v>
      </c>
      <c r="Q2348" s="3">
        <v>268</v>
      </c>
      <c r="R2348" s="8" t="str">
        <f t="shared" si="36"/>
        <v>*268*</v>
      </c>
    </row>
    <row r="2349" spans="1:18" ht="19.8">
      <c r="A2349" s="3" t="s">
        <v>15258</v>
      </c>
      <c r="B2349" s="3" t="s">
        <v>43</v>
      </c>
      <c r="C2349" s="3" t="s">
        <v>15257</v>
      </c>
      <c r="D2349" s="3" t="s">
        <v>41</v>
      </c>
      <c r="E2349" s="3" t="s">
        <v>15256</v>
      </c>
      <c r="F2349" s="3" t="s">
        <v>48</v>
      </c>
      <c r="G2349" s="3">
        <v>2020</v>
      </c>
      <c r="H2349" s="3" t="s">
        <v>22117</v>
      </c>
      <c r="I2349" s="3">
        <v>470</v>
      </c>
      <c r="J2349" s="3" t="s">
        <v>21100</v>
      </c>
      <c r="K2349" s="3" t="s">
        <v>1</v>
      </c>
      <c r="L2349" s="9">
        <v>45095</v>
      </c>
      <c r="M2349" s="9">
        <v>45678</v>
      </c>
      <c r="N2349" s="3">
        <v>635</v>
      </c>
      <c r="O2349" s="3" t="s">
        <v>21106</v>
      </c>
      <c r="P2349" s="3" t="s">
        <v>21111</v>
      </c>
      <c r="Q2349" s="3">
        <v>275</v>
      </c>
      <c r="R2349" s="8" t="str">
        <f t="shared" si="36"/>
        <v>*275*</v>
      </c>
    </row>
    <row r="2350" spans="1:18" ht="19.8">
      <c r="A2350" s="3" t="s">
        <v>15255</v>
      </c>
      <c r="B2350" s="3" t="s">
        <v>455</v>
      </c>
      <c r="C2350" s="3" t="s">
        <v>15254</v>
      </c>
      <c r="D2350" s="3" t="s">
        <v>14</v>
      </c>
      <c r="E2350" s="3" t="s">
        <v>15253</v>
      </c>
      <c r="F2350" s="3" t="s">
        <v>29</v>
      </c>
      <c r="G2350" s="3">
        <v>2009</v>
      </c>
      <c r="H2350" s="3" t="s">
        <v>22118</v>
      </c>
      <c r="I2350" s="3">
        <v>470</v>
      </c>
      <c r="J2350" s="3" t="s">
        <v>21101</v>
      </c>
      <c r="K2350" s="3" t="s">
        <v>1</v>
      </c>
      <c r="L2350" s="9">
        <v>45248</v>
      </c>
      <c r="M2350" s="9">
        <v>45361</v>
      </c>
      <c r="N2350" s="3">
        <v>1215</v>
      </c>
      <c r="O2350" s="3" t="s">
        <v>21106</v>
      </c>
      <c r="P2350" s="3" t="s">
        <v>21114</v>
      </c>
      <c r="Q2350" s="3">
        <v>153</v>
      </c>
      <c r="R2350" s="8" t="str">
        <f t="shared" si="36"/>
        <v>*153*</v>
      </c>
    </row>
    <row r="2351" spans="1:18" ht="19.8">
      <c r="A2351" s="3" t="s">
        <v>15252</v>
      </c>
      <c r="B2351" s="3" t="s">
        <v>344</v>
      </c>
      <c r="C2351" s="3" t="s">
        <v>15251</v>
      </c>
      <c r="D2351" s="3" t="s">
        <v>82</v>
      </c>
      <c r="E2351" s="3" t="s">
        <v>15250</v>
      </c>
      <c r="F2351" s="3" t="s">
        <v>29</v>
      </c>
      <c r="G2351" s="3">
        <v>2024</v>
      </c>
      <c r="H2351" s="3" t="s">
        <v>22118</v>
      </c>
      <c r="I2351" s="3">
        <v>275</v>
      </c>
      <c r="J2351" s="3" t="s">
        <v>21100</v>
      </c>
      <c r="K2351" s="3" t="s">
        <v>1</v>
      </c>
      <c r="L2351" s="9">
        <v>45405</v>
      </c>
      <c r="M2351" s="9">
        <v>45466</v>
      </c>
      <c r="N2351" s="3">
        <v>2250</v>
      </c>
      <c r="O2351" s="3" t="s">
        <v>21105</v>
      </c>
      <c r="P2351" s="3" t="s">
        <v>21111</v>
      </c>
      <c r="Q2351" s="3">
        <v>334</v>
      </c>
      <c r="R2351" s="8" t="str">
        <f t="shared" si="36"/>
        <v>*334*</v>
      </c>
    </row>
    <row r="2352" spans="1:18" ht="19.8">
      <c r="A2352" s="3" t="s">
        <v>15249</v>
      </c>
      <c r="B2352" s="3" t="s">
        <v>97</v>
      </c>
      <c r="C2352" s="3" t="s">
        <v>15248</v>
      </c>
      <c r="D2352" s="3" t="s">
        <v>95</v>
      </c>
      <c r="E2352" s="3" t="s">
        <v>15247</v>
      </c>
      <c r="F2352" s="3" t="s">
        <v>9</v>
      </c>
      <c r="G2352" s="3">
        <v>2015</v>
      </c>
      <c r="H2352" s="3" t="s">
        <v>22116</v>
      </c>
      <c r="I2352" s="3">
        <v>226</v>
      </c>
      <c r="J2352" s="3" t="s">
        <v>21085</v>
      </c>
      <c r="K2352" s="3" t="s">
        <v>0</v>
      </c>
      <c r="N2352" s="3">
        <v>485</v>
      </c>
      <c r="O2352" s="3" t="s">
        <v>21105</v>
      </c>
      <c r="P2352" s="3" t="s">
        <v>21112</v>
      </c>
      <c r="Q2352" s="3">
        <v>335</v>
      </c>
      <c r="R2352" s="8" t="str">
        <f t="shared" si="36"/>
        <v>*335*</v>
      </c>
    </row>
    <row r="2353" spans="1:18" ht="19.8">
      <c r="A2353" s="3" t="s">
        <v>15246</v>
      </c>
      <c r="B2353" s="3" t="s">
        <v>88</v>
      </c>
      <c r="C2353" s="3" t="s">
        <v>2351</v>
      </c>
      <c r="D2353" s="3" t="s">
        <v>2</v>
      </c>
      <c r="E2353" s="3" t="s">
        <v>15245</v>
      </c>
      <c r="F2353" s="3" t="s">
        <v>9</v>
      </c>
      <c r="G2353" s="3">
        <v>2016</v>
      </c>
      <c r="H2353" s="3" t="s">
        <v>22118</v>
      </c>
      <c r="I2353" s="3">
        <v>136</v>
      </c>
      <c r="J2353" s="3" t="s">
        <v>21097</v>
      </c>
      <c r="K2353" s="3" t="s">
        <v>1</v>
      </c>
      <c r="L2353" s="9">
        <v>45543</v>
      </c>
      <c r="M2353" s="9">
        <v>45606</v>
      </c>
      <c r="N2353" s="3">
        <v>475</v>
      </c>
      <c r="O2353" s="3" t="s">
        <v>21073</v>
      </c>
      <c r="P2353" s="3" t="s">
        <v>21111</v>
      </c>
      <c r="Q2353" s="3">
        <v>303</v>
      </c>
      <c r="R2353" s="8" t="str">
        <f t="shared" si="36"/>
        <v>*303*</v>
      </c>
    </row>
    <row r="2354" spans="1:18" ht="19.8">
      <c r="A2354" s="3" t="s">
        <v>15244</v>
      </c>
      <c r="B2354" s="3" t="s">
        <v>108</v>
      </c>
      <c r="C2354" s="3" t="s">
        <v>15243</v>
      </c>
      <c r="D2354" s="3" t="s">
        <v>63</v>
      </c>
      <c r="E2354" s="3" t="s">
        <v>15242</v>
      </c>
      <c r="F2354" s="3" t="s">
        <v>77</v>
      </c>
      <c r="G2354" s="3">
        <v>2005</v>
      </c>
      <c r="H2354" s="3" t="s">
        <v>22118</v>
      </c>
      <c r="I2354" s="3">
        <v>200</v>
      </c>
      <c r="J2354" s="3" t="s">
        <v>21098</v>
      </c>
      <c r="K2354" s="3" t="s">
        <v>0</v>
      </c>
      <c r="N2354" s="3">
        <v>1885</v>
      </c>
      <c r="O2354" s="3" t="s">
        <v>21106</v>
      </c>
      <c r="P2354" s="3" t="s">
        <v>21112</v>
      </c>
      <c r="Q2354" s="3">
        <v>249</v>
      </c>
      <c r="R2354" s="8" t="str">
        <f t="shared" si="36"/>
        <v>*249*</v>
      </c>
    </row>
    <row r="2355" spans="1:18" ht="19.8">
      <c r="A2355" s="3" t="s">
        <v>15241</v>
      </c>
      <c r="B2355" s="3" t="s">
        <v>60</v>
      </c>
      <c r="C2355" s="3" t="s">
        <v>15240</v>
      </c>
      <c r="D2355" s="3" t="s">
        <v>41</v>
      </c>
      <c r="E2355" s="3" t="s">
        <v>15239</v>
      </c>
      <c r="F2355" s="3" t="s">
        <v>77</v>
      </c>
      <c r="G2355" s="3">
        <v>2019</v>
      </c>
      <c r="H2355" s="3" t="s">
        <v>22118</v>
      </c>
      <c r="I2355" s="3">
        <v>145</v>
      </c>
      <c r="J2355" s="3" t="s">
        <v>21096</v>
      </c>
      <c r="K2355" s="3" t="s">
        <v>1</v>
      </c>
      <c r="L2355" s="9">
        <v>45678</v>
      </c>
      <c r="M2355" s="9">
        <v>45707</v>
      </c>
      <c r="N2355" s="3">
        <v>2330</v>
      </c>
      <c r="O2355" s="3" t="s">
        <v>21106</v>
      </c>
      <c r="P2355" s="3" t="s">
        <v>21112</v>
      </c>
      <c r="Q2355" s="3">
        <v>262</v>
      </c>
      <c r="R2355" s="8" t="str">
        <f t="shared" si="36"/>
        <v>*262*</v>
      </c>
    </row>
    <row r="2356" spans="1:18" ht="19.8">
      <c r="A2356" s="3" t="s">
        <v>15238</v>
      </c>
      <c r="B2356" s="3" t="s">
        <v>43</v>
      </c>
      <c r="C2356" s="3" t="s">
        <v>8283</v>
      </c>
      <c r="D2356" s="3" t="s">
        <v>41</v>
      </c>
      <c r="E2356" s="3" t="s">
        <v>15237</v>
      </c>
      <c r="F2356" s="3" t="s">
        <v>3</v>
      </c>
      <c r="G2356" s="3">
        <v>2011</v>
      </c>
      <c r="H2356" s="3" t="s">
        <v>22117</v>
      </c>
      <c r="I2356" s="3">
        <v>403</v>
      </c>
      <c r="J2356" s="3" t="s">
        <v>21094</v>
      </c>
      <c r="K2356" s="3" t="s">
        <v>0</v>
      </c>
      <c r="N2356" s="3">
        <v>1075</v>
      </c>
      <c r="O2356" s="3" t="s">
        <v>21106</v>
      </c>
      <c r="P2356" s="3" t="s">
        <v>21112</v>
      </c>
      <c r="Q2356" s="3">
        <v>225</v>
      </c>
      <c r="R2356" s="8" t="str">
        <f t="shared" si="36"/>
        <v>*225*</v>
      </c>
    </row>
    <row r="2357" spans="1:18" ht="19.8">
      <c r="A2357" s="3" t="s">
        <v>15236</v>
      </c>
      <c r="B2357" s="3" t="s">
        <v>143</v>
      </c>
      <c r="C2357" s="3" t="s">
        <v>15235</v>
      </c>
      <c r="D2357" s="3" t="s">
        <v>141</v>
      </c>
      <c r="E2357" s="3" t="s">
        <v>15234</v>
      </c>
      <c r="F2357" s="3" t="s">
        <v>3</v>
      </c>
      <c r="G2357" s="3">
        <v>2015</v>
      </c>
      <c r="H2357" s="3" t="s">
        <v>22117</v>
      </c>
      <c r="I2357" s="3">
        <v>105</v>
      </c>
      <c r="J2357" s="3" t="s">
        <v>21092</v>
      </c>
      <c r="K2357" s="3" t="s">
        <v>1</v>
      </c>
      <c r="L2357" s="9">
        <v>45207</v>
      </c>
      <c r="M2357" s="9">
        <v>45648</v>
      </c>
      <c r="N2357" s="3">
        <v>1840</v>
      </c>
      <c r="O2357" s="3" t="s">
        <v>25</v>
      </c>
      <c r="P2357" s="3" t="s">
        <v>21111</v>
      </c>
      <c r="Q2357" s="3">
        <v>296</v>
      </c>
      <c r="R2357" s="8" t="str">
        <f t="shared" si="36"/>
        <v>*296*</v>
      </c>
    </row>
    <row r="2358" spans="1:18" ht="19.8">
      <c r="A2358" s="3" t="s">
        <v>15233</v>
      </c>
      <c r="B2358" s="3" t="s">
        <v>108</v>
      </c>
      <c r="C2358" s="3" t="s">
        <v>1207</v>
      </c>
      <c r="D2358" s="3" t="s">
        <v>63</v>
      </c>
      <c r="E2358" s="3" t="s">
        <v>15232</v>
      </c>
      <c r="F2358" s="3" t="s">
        <v>9</v>
      </c>
      <c r="G2358" s="3">
        <v>2019</v>
      </c>
      <c r="H2358" s="3" t="s">
        <v>22117</v>
      </c>
      <c r="I2358" s="3">
        <v>396</v>
      </c>
      <c r="J2358" s="3" t="s">
        <v>21101</v>
      </c>
      <c r="K2358" s="3" t="s">
        <v>1</v>
      </c>
      <c r="L2358" s="9">
        <v>45655</v>
      </c>
      <c r="M2358" s="9">
        <v>45670</v>
      </c>
      <c r="N2358" s="3">
        <v>2220</v>
      </c>
      <c r="O2358" s="3" t="s">
        <v>21106</v>
      </c>
      <c r="P2358" s="3" t="s">
        <v>21114</v>
      </c>
      <c r="Q2358" s="3">
        <v>206</v>
      </c>
      <c r="R2358" s="8" t="str">
        <f t="shared" si="36"/>
        <v>*206*</v>
      </c>
    </row>
    <row r="2359" spans="1:18" ht="19.8">
      <c r="A2359" s="3" t="s">
        <v>15231</v>
      </c>
      <c r="B2359" s="3" t="s">
        <v>196</v>
      </c>
      <c r="C2359" s="3" t="s">
        <v>15230</v>
      </c>
      <c r="D2359" s="3" t="s">
        <v>36</v>
      </c>
      <c r="E2359" s="3" t="s">
        <v>15229</v>
      </c>
      <c r="F2359" s="3" t="s">
        <v>3</v>
      </c>
      <c r="G2359" s="3">
        <v>2010</v>
      </c>
      <c r="H2359" s="3" t="s">
        <v>22117</v>
      </c>
      <c r="I2359" s="3">
        <v>391</v>
      </c>
      <c r="J2359" s="3" t="s">
        <v>21099</v>
      </c>
      <c r="K2359" s="3" t="s">
        <v>0</v>
      </c>
      <c r="N2359" s="3">
        <v>1715</v>
      </c>
      <c r="O2359" s="3" t="s">
        <v>21106</v>
      </c>
      <c r="P2359" s="3" t="s">
        <v>21113</v>
      </c>
      <c r="Q2359" s="3">
        <v>135</v>
      </c>
      <c r="R2359" s="8" t="str">
        <f t="shared" si="36"/>
        <v>*135*</v>
      </c>
    </row>
    <row r="2360" spans="1:18" ht="19.8">
      <c r="A2360" s="3" t="s">
        <v>15228</v>
      </c>
      <c r="B2360" s="3" t="s">
        <v>171</v>
      </c>
      <c r="C2360" s="3" t="s">
        <v>15227</v>
      </c>
      <c r="D2360" s="3" t="s">
        <v>141</v>
      </c>
      <c r="E2360" s="3" t="s">
        <v>15226</v>
      </c>
      <c r="F2360" s="3" t="s">
        <v>9</v>
      </c>
      <c r="G2360" s="3">
        <v>2020</v>
      </c>
      <c r="H2360" s="3" t="s">
        <v>22118</v>
      </c>
      <c r="I2360" s="3">
        <v>293</v>
      </c>
      <c r="J2360" s="3" t="s">
        <v>21100</v>
      </c>
      <c r="K2360" s="3" t="s">
        <v>0</v>
      </c>
      <c r="N2360" s="3">
        <v>1715</v>
      </c>
      <c r="O2360" s="3" t="s">
        <v>25</v>
      </c>
      <c r="P2360" s="3" t="s">
        <v>21112</v>
      </c>
      <c r="Q2360" s="3">
        <v>241</v>
      </c>
      <c r="R2360" s="8" t="str">
        <f t="shared" si="36"/>
        <v>*241*</v>
      </c>
    </row>
    <row r="2361" spans="1:18" ht="19.8">
      <c r="A2361" s="3" t="s">
        <v>15225</v>
      </c>
      <c r="B2361" s="3" t="s">
        <v>266</v>
      </c>
      <c r="C2361" s="3" t="s">
        <v>15224</v>
      </c>
      <c r="D2361" s="3" t="s">
        <v>141</v>
      </c>
      <c r="E2361" s="3" t="s">
        <v>15223</v>
      </c>
      <c r="F2361" s="3" t="s">
        <v>77</v>
      </c>
      <c r="G2361" s="3">
        <v>2013</v>
      </c>
      <c r="H2361" s="3" t="s">
        <v>22118</v>
      </c>
      <c r="I2361" s="3">
        <v>302</v>
      </c>
      <c r="J2361" s="3" t="s">
        <v>21092</v>
      </c>
      <c r="K2361" s="3" t="s">
        <v>1</v>
      </c>
      <c r="L2361" s="9">
        <v>45675</v>
      </c>
      <c r="M2361" s="9">
        <v>45695</v>
      </c>
      <c r="N2361" s="3">
        <v>1915</v>
      </c>
      <c r="O2361" s="3" t="s">
        <v>25</v>
      </c>
      <c r="P2361" s="3" t="s">
        <v>21113</v>
      </c>
      <c r="Q2361" s="3">
        <v>320</v>
      </c>
      <c r="R2361" s="8" t="str">
        <f t="shared" si="36"/>
        <v>*320*</v>
      </c>
    </row>
    <row r="2362" spans="1:18" ht="19.8">
      <c r="A2362" s="3" t="s">
        <v>15222</v>
      </c>
      <c r="B2362" s="3" t="s">
        <v>52</v>
      </c>
      <c r="C2362" s="3" t="s">
        <v>15221</v>
      </c>
      <c r="D2362" s="3" t="s">
        <v>50</v>
      </c>
      <c r="E2362" s="3" t="s">
        <v>15220</v>
      </c>
      <c r="F2362" s="3" t="s">
        <v>29</v>
      </c>
      <c r="G2362" s="3">
        <v>2005</v>
      </c>
      <c r="H2362" s="3" t="s">
        <v>22116</v>
      </c>
      <c r="I2362" s="3">
        <v>448</v>
      </c>
      <c r="J2362" s="3" t="s">
        <v>21089</v>
      </c>
      <c r="K2362" s="3" t="s">
        <v>0</v>
      </c>
      <c r="N2362" s="3">
        <v>1025</v>
      </c>
      <c r="O2362" s="3" t="s">
        <v>21106</v>
      </c>
      <c r="P2362" s="3" t="s">
        <v>21114</v>
      </c>
      <c r="Q2362" s="3">
        <v>431</v>
      </c>
      <c r="R2362" s="8" t="str">
        <f t="shared" si="36"/>
        <v>*431*</v>
      </c>
    </row>
    <row r="2363" spans="1:18" ht="19.8">
      <c r="A2363" s="3" t="s">
        <v>15219</v>
      </c>
      <c r="B2363" s="3" t="s">
        <v>22</v>
      </c>
      <c r="C2363" s="3" t="s">
        <v>15218</v>
      </c>
      <c r="D2363" s="3" t="s">
        <v>5</v>
      </c>
      <c r="E2363" s="3" t="s">
        <v>15217</v>
      </c>
      <c r="F2363" s="3" t="s">
        <v>15</v>
      </c>
      <c r="G2363" s="3">
        <v>2020</v>
      </c>
      <c r="H2363" s="3" t="s">
        <v>22118</v>
      </c>
      <c r="I2363" s="3">
        <v>480</v>
      </c>
      <c r="J2363" s="3" t="s">
        <v>21090</v>
      </c>
      <c r="K2363" s="3" t="s">
        <v>0</v>
      </c>
      <c r="N2363" s="3">
        <v>1340</v>
      </c>
      <c r="O2363" s="3" t="s">
        <v>21106</v>
      </c>
      <c r="P2363" s="3" t="s">
        <v>21114</v>
      </c>
      <c r="Q2363" s="3">
        <v>452</v>
      </c>
      <c r="R2363" s="8" t="str">
        <f t="shared" si="36"/>
        <v>*452*</v>
      </c>
    </row>
    <row r="2364" spans="1:18" ht="19.8">
      <c r="A2364" s="3" t="s">
        <v>15216</v>
      </c>
      <c r="B2364" s="3" t="s">
        <v>196</v>
      </c>
      <c r="C2364" s="3" t="s">
        <v>15215</v>
      </c>
      <c r="D2364" s="3" t="s">
        <v>36</v>
      </c>
      <c r="E2364" s="3" t="s">
        <v>15214</v>
      </c>
      <c r="F2364" s="3" t="s">
        <v>3</v>
      </c>
      <c r="G2364" s="3">
        <v>2018</v>
      </c>
      <c r="H2364" s="3" t="s">
        <v>22117</v>
      </c>
      <c r="I2364" s="3">
        <v>336</v>
      </c>
      <c r="J2364" s="3" t="s">
        <v>21085</v>
      </c>
      <c r="K2364" s="3" t="s">
        <v>0</v>
      </c>
      <c r="N2364" s="3">
        <v>705</v>
      </c>
      <c r="O2364" s="3" t="s">
        <v>21106</v>
      </c>
      <c r="P2364" s="3" t="s">
        <v>21114</v>
      </c>
      <c r="Q2364" s="3">
        <v>217</v>
      </c>
      <c r="R2364" s="8" t="str">
        <f t="shared" si="36"/>
        <v>*217*</v>
      </c>
    </row>
    <row r="2365" spans="1:18" ht="19.8">
      <c r="A2365" s="3" t="s">
        <v>15213</v>
      </c>
      <c r="B2365" s="3" t="s">
        <v>344</v>
      </c>
      <c r="C2365" s="3" t="s">
        <v>15212</v>
      </c>
      <c r="D2365" s="3" t="s">
        <v>82</v>
      </c>
      <c r="E2365" s="3" t="s">
        <v>15211</v>
      </c>
      <c r="F2365" s="3" t="s">
        <v>48</v>
      </c>
      <c r="G2365" s="3">
        <v>2005</v>
      </c>
      <c r="H2365" s="3" t="s">
        <v>22116</v>
      </c>
      <c r="I2365" s="3">
        <v>114</v>
      </c>
      <c r="J2365" s="3" t="s">
        <v>21097</v>
      </c>
      <c r="K2365" s="3" t="s">
        <v>1</v>
      </c>
      <c r="L2365" s="9">
        <v>45445</v>
      </c>
      <c r="M2365" s="9">
        <v>45640</v>
      </c>
      <c r="N2365" s="3">
        <v>1900</v>
      </c>
      <c r="O2365" s="3" t="s">
        <v>21105</v>
      </c>
      <c r="P2365" s="3" t="s">
        <v>21111</v>
      </c>
      <c r="Q2365" s="3">
        <v>212</v>
      </c>
      <c r="R2365" s="8" t="str">
        <f t="shared" si="36"/>
        <v>*212*</v>
      </c>
    </row>
    <row r="2366" spans="1:18" ht="19.8">
      <c r="A2366" s="3" t="s">
        <v>15210</v>
      </c>
      <c r="B2366" s="3" t="s">
        <v>92</v>
      </c>
      <c r="C2366" s="3" t="s">
        <v>15209</v>
      </c>
      <c r="D2366" s="3" t="s">
        <v>25</v>
      </c>
      <c r="E2366" s="3" t="s">
        <v>15208</v>
      </c>
      <c r="F2366" s="3" t="s">
        <v>29</v>
      </c>
      <c r="G2366" s="3">
        <v>2010</v>
      </c>
      <c r="H2366" s="3" t="s">
        <v>22116</v>
      </c>
      <c r="I2366" s="3">
        <v>346</v>
      </c>
      <c r="J2366" s="3" t="s">
        <v>21098</v>
      </c>
      <c r="K2366" s="3" t="s">
        <v>1</v>
      </c>
      <c r="L2366" s="9">
        <v>45661</v>
      </c>
      <c r="M2366" s="9">
        <v>45707</v>
      </c>
      <c r="N2366" s="3">
        <v>2425</v>
      </c>
      <c r="O2366" s="3" t="s">
        <v>25</v>
      </c>
      <c r="P2366" s="3" t="s">
        <v>21112</v>
      </c>
      <c r="Q2366" s="3">
        <v>343</v>
      </c>
      <c r="R2366" s="8" t="str">
        <f t="shared" si="36"/>
        <v>*343*</v>
      </c>
    </row>
    <row r="2367" spans="1:18" ht="19.8">
      <c r="A2367" s="3" t="s">
        <v>15207</v>
      </c>
      <c r="B2367" s="3" t="s">
        <v>12</v>
      </c>
      <c r="C2367" s="3" t="s">
        <v>15206</v>
      </c>
      <c r="D2367" s="3" t="s">
        <v>2</v>
      </c>
      <c r="E2367" s="3" t="s">
        <v>15205</v>
      </c>
      <c r="F2367" s="3" t="s">
        <v>29</v>
      </c>
      <c r="G2367" s="3">
        <v>2018</v>
      </c>
      <c r="H2367" s="3" t="s">
        <v>22116</v>
      </c>
      <c r="I2367" s="3">
        <v>401</v>
      </c>
      <c r="J2367" s="3" t="s">
        <v>21093</v>
      </c>
      <c r="K2367" s="3" t="s">
        <v>1</v>
      </c>
      <c r="L2367" s="9">
        <v>45429</v>
      </c>
      <c r="M2367" s="9">
        <v>45515</v>
      </c>
      <c r="N2367" s="3">
        <v>1370</v>
      </c>
      <c r="O2367" s="3" t="s">
        <v>21073</v>
      </c>
      <c r="P2367" s="3" t="s">
        <v>21114</v>
      </c>
      <c r="Q2367" s="3">
        <v>136</v>
      </c>
      <c r="R2367" s="8" t="str">
        <f t="shared" si="36"/>
        <v>*136*</v>
      </c>
    </row>
    <row r="2368" spans="1:18" ht="19.8">
      <c r="A2368" s="3" t="s">
        <v>15204</v>
      </c>
      <c r="B2368" s="3" t="s">
        <v>196</v>
      </c>
      <c r="C2368" s="3" t="s">
        <v>15203</v>
      </c>
      <c r="D2368" s="3" t="s">
        <v>36</v>
      </c>
      <c r="E2368" s="3" t="s">
        <v>15202</v>
      </c>
      <c r="F2368" s="3" t="s">
        <v>48</v>
      </c>
      <c r="G2368" s="3">
        <v>2013</v>
      </c>
      <c r="H2368" s="3" t="s">
        <v>22118</v>
      </c>
      <c r="I2368" s="3">
        <v>412</v>
      </c>
      <c r="J2368" s="3" t="s">
        <v>21097</v>
      </c>
      <c r="K2368" s="3" t="s">
        <v>1</v>
      </c>
      <c r="L2368" s="9">
        <v>44994</v>
      </c>
      <c r="M2368" s="9">
        <v>45472</v>
      </c>
      <c r="N2368" s="3">
        <v>1770</v>
      </c>
      <c r="O2368" s="3" t="s">
        <v>21106</v>
      </c>
      <c r="P2368" s="3" t="s">
        <v>21114</v>
      </c>
      <c r="Q2368" s="3">
        <v>369</v>
      </c>
      <c r="R2368" s="8" t="str">
        <f t="shared" si="36"/>
        <v>*369*</v>
      </c>
    </row>
    <row r="2369" spans="1:18" ht="19.8">
      <c r="A2369" s="3" t="s">
        <v>15201</v>
      </c>
      <c r="B2369" s="3" t="s">
        <v>97</v>
      </c>
      <c r="C2369" s="3" t="s">
        <v>15200</v>
      </c>
      <c r="D2369" s="3" t="s">
        <v>95</v>
      </c>
      <c r="E2369" s="3" t="s">
        <v>15199</v>
      </c>
      <c r="F2369" s="3" t="s">
        <v>48</v>
      </c>
      <c r="G2369" s="3">
        <v>2019</v>
      </c>
      <c r="H2369" s="3" t="s">
        <v>22116</v>
      </c>
      <c r="I2369" s="3">
        <v>441</v>
      </c>
      <c r="J2369" s="3" t="s">
        <v>21098</v>
      </c>
      <c r="K2369" s="3" t="s">
        <v>0</v>
      </c>
      <c r="N2369" s="3">
        <v>365</v>
      </c>
      <c r="O2369" s="3" t="s">
        <v>21105</v>
      </c>
      <c r="P2369" s="3" t="s">
        <v>21111</v>
      </c>
      <c r="Q2369" s="3">
        <v>405</v>
      </c>
      <c r="R2369" s="8" t="str">
        <f t="shared" si="36"/>
        <v>*405*</v>
      </c>
    </row>
    <row r="2370" spans="1:18" ht="19.8">
      <c r="A2370" s="3" t="s">
        <v>15198</v>
      </c>
      <c r="B2370" s="3" t="s">
        <v>104</v>
      </c>
      <c r="C2370" s="3" t="s">
        <v>15197</v>
      </c>
      <c r="D2370" s="3" t="s">
        <v>25</v>
      </c>
      <c r="E2370" s="3" t="s">
        <v>15196</v>
      </c>
      <c r="F2370" s="3" t="s">
        <v>29</v>
      </c>
      <c r="G2370" s="3">
        <v>2018</v>
      </c>
      <c r="H2370" s="3" t="s">
        <v>22118</v>
      </c>
      <c r="I2370" s="3">
        <v>195</v>
      </c>
      <c r="J2370" s="3" t="s">
        <v>21086</v>
      </c>
      <c r="K2370" s="3" t="s">
        <v>1</v>
      </c>
      <c r="L2370" s="9">
        <v>45681</v>
      </c>
      <c r="M2370" s="9">
        <v>45705</v>
      </c>
      <c r="N2370" s="3">
        <v>305</v>
      </c>
      <c r="O2370" s="3" t="s">
        <v>25</v>
      </c>
      <c r="P2370" s="3" t="s">
        <v>21111</v>
      </c>
      <c r="Q2370" s="3">
        <v>425</v>
      </c>
      <c r="R2370" s="8" t="str">
        <f t="shared" si="36"/>
        <v>*425*</v>
      </c>
    </row>
    <row r="2371" spans="1:18" ht="19.8">
      <c r="A2371" s="3" t="s">
        <v>15195</v>
      </c>
      <c r="B2371" s="3" t="s">
        <v>84</v>
      </c>
      <c r="C2371" s="3" t="s">
        <v>15194</v>
      </c>
      <c r="D2371" s="3" t="s">
        <v>82</v>
      </c>
      <c r="E2371" s="3" t="s">
        <v>15193</v>
      </c>
      <c r="F2371" s="3" t="s">
        <v>77</v>
      </c>
      <c r="G2371" s="3">
        <v>2008</v>
      </c>
      <c r="H2371" s="3" t="s">
        <v>22118</v>
      </c>
      <c r="I2371" s="3">
        <v>278</v>
      </c>
      <c r="J2371" s="3" t="s">
        <v>21101</v>
      </c>
      <c r="K2371" s="3" t="s">
        <v>1</v>
      </c>
      <c r="L2371" s="9">
        <v>45332</v>
      </c>
      <c r="M2371" s="9">
        <v>45593</v>
      </c>
      <c r="N2371" s="3">
        <v>875</v>
      </c>
      <c r="O2371" s="3" t="s">
        <v>21105</v>
      </c>
      <c r="P2371" s="3" t="s">
        <v>21112</v>
      </c>
      <c r="Q2371" s="3">
        <v>264</v>
      </c>
      <c r="R2371" s="8" t="str">
        <f t="shared" si="36"/>
        <v>*264*</v>
      </c>
    </row>
    <row r="2372" spans="1:18" ht="19.8">
      <c r="A2372" s="3" t="s">
        <v>15192</v>
      </c>
      <c r="B2372" s="3" t="s">
        <v>104</v>
      </c>
      <c r="C2372" s="3" t="s">
        <v>15191</v>
      </c>
      <c r="D2372" s="3" t="s">
        <v>25</v>
      </c>
      <c r="E2372" s="3" t="s">
        <v>15190</v>
      </c>
      <c r="F2372" s="3" t="s">
        <v>15</v>
      </c>
      <c r="G2372" s="3">
        <v>2012</v>
      </c>
      <c r="H2372" s="3" t="s">
        <v>22118</v>
      </c>
      <c r="I2372" s="3">
        <v>347</v>
      </c>
      <c r="J2372" s="3" t="s">
        <v>21094</v>
      </c>
      <c r="K2372" s="3" t="s">
        <v>0</v>
      </c>
      <c r="N2372" s="3">
        <v>2410</v>
      </c>
      <c r="O2372" s="3" t="s">
        <v>25</v>
      </c>
      <c r="P2372" s="3" t="s">
        <v>21111</v>
      </c>
      <c r="Q2372" s="3">
        <v>417</v>
      </c>
      <c r="R2372" s="8" t="str">
        <f t="shared" ref="R2372:R2435" si="37">"*"&amp;Q2372&amp;"*"</f>
        <v>*417*</v>
      </c>
    </row>
    <row r="2373" spans="1:18" ht="19.8">
      <c r="A2373" s="3" t="s">
        <v>15189</v>
      </c>
      <c r="B2373" s="3" t="s">
        <v>138</v>
      </c>
      <c r="C2373" s="3" t="s">
        <v>15188</v>
      </c>
      <c r="D2373" s="3" t="s">
        <v>2</v>
      </c>
      <c r="E2373" s="3" t="s">
        <v>15187</v>
      </c>
      <c r="F2373" s="3" t="s">
        <v>9</v>
      </c>
      <c r="G2373" s="3">
        <v>2005</v>
      </c>
      <c r="H2373" s="3" t="s">
        <v>22117</v>
      </c>
      <c r="I2373" s="3">
        <v>347</v>
      </c>
      <c r="J2373" s="3" t="s">
        <v>21092</v>
      </c>
      <c r="K2373" s="3" t="s">
        <v>0</v>
      </c>
      <c r="N2373" s="3">
        <v>765</v>
      </c>
      <c r="O2373" s="3" t="s">
        <v>21073</v>
      </c>
      <c r="P2373" s="3" t="s">
        <v>21114</v>
      </c>
      <c r="Q2373" s="3">
        <v>219</v>
      </c>
      <c r="R2373" s="8" t="str">
        <f t="shared" si="37"/>
        <v>*219*</v>
      </c>
    </row>
    <row r="2374" spans="1:18" ht="19.8">
      <c r="A2374" s="3" t="s">
        <v>15186</v>
      </c>
      <c r="B2374" s="3" t="s">
        <v>151</v>
      </c>
      <c r="C2374" s="3" t="s">
        <v>15185</v>
      </c>
      <c r="D2374" s="3" t="s">
        <v>82</v>
      </c>
      <c r="E2374" s="3" t="s">
        <v>15184</v>
      </c>
      <c r="F2374" s="3" t="s">
        <v>48</v>
      </c>
      <c r="G2374" s="3">
        <v>2018</v>
      </c>
      <c r="H2374" s="3" t="s">
        <v>22117</v>
      </c>
      <c r="I2374" s="3">
        <v>371</v>
      </c>
      <c r="J2374" s="3" t="s">
        <v>21094</v>
      </c>
      <c r="K2374" s="3" t="s">
        <v>0</v>
      </c>
      <c r="N2374" s="3">
        <v>515</v>
      </c>
      <c r="O2374" s="3" t="s">
        <v>21105</v>
      </c>
      <c r="P2374" s="3" t="s">
        <v>21111</v>
      </c>
      <c r="Q2374" s="3">
        <v>445</v>
      </c>
      <c r="R2374" s="8" t="str">
        <f t="shared" si="37"/>
        <v>*445*</v>
      </c>
    </row>
    <row r="2375" spans="1:18" ht="19.8">
      <c r="A2375" s="3" t="s">
        <v>15183</v>
      </c>
      <c r="B2375" s="3" t="s">
        <v>38</v>
      </c>
      <c r="C2375" s="3" t="s">
        <v>15182</v>
      </c>
      <c r="D2375" s="3" t="s">
        <v>36</v>
      </c>
      <c r="E2375" s="3" t="s">
        <v>15181</v>
      </c>
      <c r="F2375" s="3" t="s">
        <v>29</v>
      </c>
      <c r="G2375" s="3">
        <v>2008</v>
      </c>
      <c r="H2375" s="3" t="s">
        <v>22117</v>
      </c>
      <c r="I2375" s="3">
        <v>342</v>
      </c>
      <c r="J2375" s="3" t="s">
        <v>21086</v>
      </c>
      <c r="K2375" s="3" t="s">
        <v>1</v>
      </c>
      <c r="L2375" s="9">
        <v>45455</v>
      </c>
      <c r="M2375" s="9">
        <v>45613</v>
      </c>
      <c r="N2375" s="3">
        <v>255</v>
      </c>
      <c r="O2375" s="3" t="s">
        <v>21106</v>
      </c>
      <c r="P2375" s="3" t="s">
        <v>21112</v>
      </c>
      <c r="Q2375" s="3">
        <v>440</v>
      </c>
      <c r="R2375" s="8" t="str">
        <f t="shared" si="37"/>
        <v>*440*</v>
      </c>
    </row>
    <row r="2376" spans="1:18" ht="19.8">
      <c r="A2376" s="3" t="s">
        <v>15180</v>
      </c>
      <c r="B2376" s="3" t="s">
        <v>243</v>
      </c>
      <c r="C2376" s="3" t="s">
        <v>11163</v>
      </c>
      <c r="D2376" s="3" t="s">
        <v>63</v>
      </c>
      <c r="E2376" s="3" t="s">
        <v>15179</v>
      </c>
      <c r="F2376" s="3" t="s">
        <v>9</v>
      </c>
      <c r="G2376" s="3">
        <v>2010</v>
      </c>
      <c r="H2376" s="3" t="s">
        <v>22117</v>
      </c>
      <c r="I2376" s="3">
        <v>474</v>
      </c>
      <c r="J2376" s="3" t="s">
        <v>21096</v>
      </c>
      <c r="K2376" s="3" t="s">
        <v>1</v>
      </c>
      <c r="L2376" s="9">
        <v>45390</v>
      </c>
      <c r="M2376" s="9">
        <v>45403</v>
      </c>
      <c r="N2376" s="3">
        <v>650</v>
      </c>
      <c r="O2376" s="3" t="s">
        <v>21106</v>
      </c>
      <c r="P2376" s="3" t="s">
        <v>21111</v>
      </c>
      <c r="Q2376" s="3">
        <v>398</v>
      </c>
      <c r="R2376" s="8" t="str">
        <f t="shared" si="37"/>
        <v>*398*</v>
      </c>
    </row>
    <row r="2377" spans="1:18" ht="19.8">
      <c r="A2377" s="3" t="s">
        <v>15178</v>
      </c>
      <c r="B2377" s="3" t="s">
        <v>455</v>
      </c>
      <c r="C2377" s="3" t="s">
        <v>15177</v>
      </c>
      <c r="D2377" s="3" t="s">
        <v>14</v>
      </c>
      <c r="E2377" s="3" t="s">
        <v>15176</v>
      </c>
      <c r="F2377" s="3" t="s">
        <v>29</v>
      </c>
      <c r="G2377" s="3">
        <v>2009</v>
      </c>
      <c r="H2377" s="3" t="s">
        <v>22118</v>
      </c>
      <c r="I2377" s="3">
        <v>312</v>
      </c>
      <c r="J2377" s="3" t="s">
        <v>21097</v>
      </c>
      <c r="K2377" s="3" t="s">
        <v>1</v>
      </c>
      <c r="L2377" s="9">
        <v>45444</v>
      </c>
      <c r="M2377" s="9">
        <v>45451</v>
      </c>
      <c r="N2377" s="3">
        <v>1980</v>
      </c>
      <c r="O2377" s="3" t="s">
        <v>21106</v>
      </c>
      <c r="P2377" s="3" t="s">
        <v>21112</v>
      </c>
      <c r="Q2377" s="3">
        <v>421</v>
      </c>
      <c r="R2377" s="8" t="str">
        <f t="shared" si="37"/>
        <v>*421*</v>
      </c>
    </row>
    <row r="2378" spans="1:18" ht="19.8">
      <c r="A2378" s="3" t="s">
        <v>15175</v>
      </c>
      <c r="B2378" s="3" t="s">
        <v>160</v>
      </c>
      <c r="C2378" s="3" t="s">
        <v>15174</v>
      </c>
      <c r="D2378" s="3" t="s">
        <v>31</v>
      </c>
      <c r="E2378" s="3" t="s">
        <v>15173</v>
      </c>
      <c r="F2378" s="3" t="s">
        <v>48</v>
      </c>
      <c r="G2378" s="3">
        <v>2013</v>
      </c>
      <c r="H2378" s="3" t="s">
        <v>22118</v>
      </c>
      <c r="I2378" s="3">
        <v>102</v>
      </c>
      <c r="J2378" s="3" t="s">
        <v>21097</v>
      </c>
      <c r="K2378" s="3" t="s">
        <v>1</v>
      </c>
      <c r="L2378" s="9">
        <v>45303</v>
      </c>
      <c r="M2378" s="9">
        <v>45665</v>
      </c>
      <c r="N2378" s="3">
        <v>1590</v>
      </c>
      <c r="O2378" s="3" t="s">
        <v>21106</v>
      </c>
      <c r="P2378" s="3" t="s">
        <v>21112</v>
      </c>
      <c r="Q2378" s="3">
        <v>211</v>
      </c>
      <c r="R2378" s="8" t="str">
        <f t="shared" si="37"/>
        <v>*211*</v>
      </c>
    </row>
    <row r="2379" spans="1:18" ht="19.8">
      <c r="A2379" s="3" t="s">
        <v>15172</v>
      </c>
      <c r="B2379" s="3" t="s">
        <v>285</v>
      </c>
      <c r="C2379" s="3" t="s">
        <v>15171</v>
      </c>
      <c r="D2379" s="3" t="s">
        <v>31</v>
      </c>
      <c r="E2379" s="3" t="s">
        <v>15170</v>
      </c>
      <c r="F2379" s="3" t="s">
        <v>48</v>
      </c>
      <c r="G2379" s="3">
        <v>2018</v>
      </c>
      <c r="H2379" s="3" t="s">
        <v>22116</v>
      </c>
      <c r="I2379" s="3">
        <v>276</v>
      </c>
      <c r="J2379" s="3" t="s">
        <v>21093</v>
      </c>
      <c r="K2379" s="3" t="s">
        <v>1</v>
      </c>
      <c r="L2379" s="9">
        <v>45136</v>
      </c>
      <c r="M2379" s="9">
        <v>45171</v>
      </c>
      <c r="N2379" s="3">
        <v>1775</v>
      </c>
      <c r="O2379" s="3" t="s">
        <v>21106</v>
      </c>
      <c r="P2379" s="3" t="s">
        <v>21112</v>
      </c>
      <c r="Q2379" s="3">
        <v>251</v>
      </c>
      <c r="R2379" s="8" t="str">
        <f t="shared" si="37"/>
        <v>*251*</v>
      </c>
    </row>
    <row r="2380" spans="1:18" ht="19.8">
      <c r="A2380" s="3" t="s">
        <v>15169</v>
      </c>
      <c r="B2380" s="3" t="s">
        <v>108</v>
      </c>
      <c r="C2380" s="3" t="s">
        <v>15168</v>
      </c>
      <c r="D2380" s="3" t="s">
        <v>63</v>
      </c>
      <c r="E2380" s="3" t="s">
        <v>15167</v>
      </c>
      <c r="F2380" s="3" t="s">
        <v>9</v>
      </c>
      <c r="G2380" s="3">
        <v>2024</v>
      </c>
      <c r="H2380" s="3" t="s">
        <v>22118</v>
      </c>
      <c r="I2380" s="3">
        <v>412</v>
      </c>
      <c r="J2380" s="3" t="s">
        <v>21092</v>
      </c>
      <c r="K2380" s="3" t="s">
        <v>1</v>
      </c>
      <c r="L2380" s="9">
        <v>45203</v>
      </c>
      <c r="M2380" s="9">
        <v>45313</v>
      </c>
      <c r="N2380" s="3">
        <v>1285</v>
      </c>
      <c r="O2380" s="3" t="s">
        <v>21106</v>
      </c>
      <c r="P2380" s="3" t="s">
        <v>21111</v>
      </c>
      <c r="Q2380" s="3">
        <v>199</v>
      </c>
      <c r="R2380" s="8" t="str">
        <f t="shared" si="37"/>
        <v>*199*</v>
      </c>
    </row>
    <row r="2381" spans="1:18" ht="19.8">
      <c r="A2381" s="3" t="s">
        <v>15166</v>
      </c>
      <c r="B2381" s="3" t="s">
        <v>108</v>
      </c>
      <c r="C2381" s="3" t="s">
        <v>15165</v>
      </c>
      <c r="D2381" s="3" t="s">
        <v>63</v>
      </c>
      <c r="E2381" s="3" t="s">
        <v>15164</v>
      </c>
      <c r="F2381" s="3" t="s">
        <v>48</v>
      </c>
      <c r="G2381" s="3">
        <v>2012</v>
      </c>
      <c r="H2381" s="3" t="s">
        <v>22118</v>
      </c>
      <c r="I2381" s="3">
        <v>295</v>
      </c>
      <c r="J2381" s="3" t="s">
        <v>21093</v>
      </c>
      <c r="K2381" s="3" t="s">
        <v>0</v>
      </c>
      <c r="N2381" s="3">
        <v>970</v>
      </c>
      <c r="O2381" s="3" t="s">
        <v>21106</v>
      </c>
      <c r="P2381" s="3" t="s">
        <v>21114</v>
      </c>
      <c r="Q2381" s="3">
        <v>293</v>
      </c>
      <c r="R2381" s="8" t="str">
        <f t="shared" si="37"/>
        <v>*293*</v>
      </c>
    </row>
    <row r="2382" spans="1:18" ht="19.8">
      <c r="A2382" s="3" t="s">
        <v>15163</v>
      </c>
      <c r="B2382" s="3" t="s">
        <v>304</v>
      </c>
      <c r="C2382" s="3" t="s">
        <v>15162</v>
      </c>
      <c r="D2382" s="3" t="s">
        <v>123</v>
      </c>
      <c r="E2382" s="3" t="s">
        <v>15161</v>
      </c>
      <c r="F2382" s="3" t="s">
        <v>77</v>
      </c>
      <c r="G2382" s="3">
        <v>2009</v>
      </c>
      <c r="H2382" s="3" t="s">
        <v>22118</v>
      </c>
      <c r="I2382" s="3">
        <v>229</v>
      </c>
      <c r="J2382" s="3" t="s">
        <v>21095</v>
      </c>
      <c r="K2382" s="3" t="s">
        <v>1</v>
      </c>
      <c r="L2382" s="9">
        <v>45144</v>
      </c>
      <c r="M2382" s="9">
        <v>45604</v>
      </c>
      <c r="N2382" s="3">
        <v>2050</v>
      </c>
      <c r="O2382" s="3" t="s">
        <v>21106</v>
      </c>
      <c r="P2382" s="3" t="s">
        <v>21113</v>
      </c>
      <c r="Q2382" s="3">
        <v>221</v>
      </c>
      <c r="R2382" s="8" t="str">
        <f t="shared" si="37"/>
        <v>*221*</v>
      </c>
    </row>
    <row r="2383" spans="1:18" ht="19.8">
      <c r="A2383" s="3" t="s">
        <v>15160</v>
      </c>
      <c r="B2383" s="3" t="s">
        <v>108</v>
      </c>
      <c r="C2383" s="3" t="s">
        <v>15159</v>
      </c>
      <c r="D2383" s="3" t="s">
        <v>63</v>
      </c>
      <c r="E2383" s="3" t="s">
        <v>15158</v>
      </c>
      <c r="F2383" s="3" t="s">
        <v>29</v>
      </c>
      <c r="G2383" s="3">
        <v>2006</v>
      </c>
      <c r="H2383" s="3" t="s">
        <v>22117</v>
      </c>
      <c r="I2383" s="3">
        <v>193</v>
      </c>
      <c r="J2383" s="3" t="s">
        <v>21085</v>
      </c>
      <c r="K2383" s="3" t="s">
        <v>1</v>
      </c>
      <c r="L2383" s="9">
        <v>45426</v>
      </c>
      <c r="M2383" s="9">
        <v>45650</v>
      </c>
      <c r="N2383" s="3">
        <v>160</v>
      </c>
      <c r="O2383" s="3" t="s">
        <v>21106</v>
      </c>
      <c r="P2383" s="3" t="s">
        <v>21112</v>
      </c>
      <c r="Q2383" s="3">
        <v>353</v>
      </c>
      <c r="R2383" s="8" t="str">
        <f t="shared" si="37"/>
        <v>*353*</v>
      </c>
    </row>
    <row r="2384" spans="1:18" ht="19.8">
      <c r="A2384" s="3" t="s">
        <v>15157</v>
      </c>
      <c r="B2384" s="3" t="s">
        <v>88</v>
      </c>
      <c r="C2384" s="3" t="s">
        <v>15156</v>
      </c>
      <c r="D2384" s="3" t="s">
        <v>2</v>
      </c>
      <c r="E2384" s="3" t="s">
        <v>15155</v>
      </c>
      <c r="F2384" s="3" t="s">
        <v>15</v>
      </c>
      <c r="G2384" s="3">
        <v>2005</v>
      </c>
      <c r="H2384" s="3" t="s">
        <v>22117</v>
      </c>
      <c r="I2384" s="3">
        <v>359</v>
      </c>
      <c r="J2384" s="3" t="s">
        <v>21086</v>
      </c>
      <c r="K2384" s="3" t="s">
        <v>1</v>
      </c>
      <c r="L2384" s="9">
        <v>45364</v>
      </c>
      <c r="M2384" s="9">
        <v>45520</v>
      </c>
      <c r="N2384" s="3">
        <v>1885</v>
      </c>
      <c r="O2384" s="3" t="s">
        <v>21073</v>
      </c>
      <c r="P2384" s="3" t="s">
        <v>21113</v>
      </c>
      <c r="Q2384" s="3">
        <v>429</v>
      </c>
      <c r="R2384" s="8" t="str">
        <f t="shared" si="37"/>
        <v>*429*</v>
      </c>
    </row>
    <row r="2385" spans="1:18" ht="19.8">
      <c r="A2385" s="3" t="s">
        <v>15154</v>
      </c>
      <c r="B2385" s="3" t="s">
        <v>155</v>
      </c>
      <c r="C2385" s="3" t="s">
        <v>4350</v>
      </c>
      <c r="D2385" s="3" t="s">
        <v>50</v>
      </c>
      <c r="E2385" s="3" t="s">
        <v>15153</v>
      </c>
      <c r="F2385" s="3" t="s">
        <v>29</v>
      </c>
      <c r="G2385" s="3">
        <v>2014</v>
      </c>
      <c r="H2385" s="3" t="s">
        <v>22117</v>
      </c>
      <c r="I2385" s="3">
        <v>292</v>
      </c>
      <c r="J2385" s="3" t="s">
        <v>21099</v>
      </c>
      <c r="K2385" s="3" t="s">
        <v>0</v>
      </c>
      <c r="N2385" s="3">
        <v>1445</v>
      </c>
      <c r="O2385" s="3" t="s">
        <v>21106</v>
      </c>
      <c r="P2385" s="3" t="s">
        <v>21114</v>
      </c>
      <c r="Q2385" s="3">
        <v>169</v>
      </c>
      <c r="R2385" s="8" t="str">
        <f t="shared" si="37"/>
        <v>*169*</v>
      </c>
    </row>
    <row r="2386" spans="1:18" ht="19.8">
      <c r="A2386" s="3" t="s">
        <v>15152</v>
      </c>
      <c r="B2386" s="3" t="s">
        <v>97</v>
      </c>
      <c r="C2386" s="3" t="s">
        <v>15151</v>
      </c>
      <c r="D2386" s="3" t="s">
        <v>95</v>
      </c>
      <c r="E2386" s="3" t="s">
        <v>15150</v>
      </c>
      <c r="F2386" s="3" t="s">
        <v>29</v>
      </c>
      <c r="G2386" s="3">
        <v>2013</v>
      </c>
      <c r="H2386" s="3" t="s">
        <v>22117</v>
      </c>
      <c r="I2386" s="3">
        <v>384</v>
      </c>
      <c r="J2386" s="3" t="s">
        <v>21094</v>
      </c>
      <c r="K2386" s="3" t="s">
        <v>1</v>
      </c>
      <c r="L2386" s="9">
        <v>45056</v>
      </c>
      <c r="M2386" s="9">
        <v>45693</v>
      </c>
      <c r="N2386" s="3">
        <v>2240</v>
      </c>
      <c r="O2386" s="3" t="s">
        <v>21105</v>
      </c>
      <c r="P2386" s="3" t="s">
        <v>21114</v>
      </c>
      <c r="Q2386" s="3">
        <v>328</v>
      </c>
      <c r="R2386" s="8" t="str">
        <f t="shared" si="37"/>
        <v>*328*</v>
      </c>
    </row>
    <row r="2387" spans="1:18" ht="19.8">
      <c r="A2387" s="3" t="s">
        <v>15149</v>
      </c>
      <c r="B2387" s="3" t="s">
        <v>65</v>
      </c>
      <c r="C2387" s="3" t="s">
        <v>15148</v>
      </c>
      <c r="D2387" s="3" t="s">
        <v>63</v>
      </c>
      <c r="E2387" s="3" t="s">
        <v>15147</v>
      </c>
      <c r="F2387" s="3" t="s">
        <v>48</v>
      </c>
      <c r="G2387" s="3">
        <v>2006</v>
      </c>
      <c r="H2387" s="3" t="s">
        <v>22118</v>
      </c>
      <c r="I2387" s="3">
        <v>422</v>
      </c>
      <c r="J2387" s="3" t="s">
        <v>21087</v>
      </c>
      <c r="K2387" s="3" t="s">
        <v>1</v>
      </c>
      <c r="L2387" s="9">
        <v>45270</v>
      </c>
      <c r="M2387" s="9">
        <v>45408</v>
      </c>
      <c r="N2387" s="3">
        <v>1720</v>
      </c>
      <c r="O2387" s="3" t="s">
        <v>21106</v>
      </c>
      <c r="P2387" s="3" t="s">
        <v>21114</v>
      </c>
      <c r="Q2387" s="3">
        <v>345</v>
      </c>
      <c r="R2387" s="8" t="str">
        <f t="shared" si="37"/>
        <v>*345*</v>
      </c>
    </row>
    <row r="2388" spans="1:18" ht="19.8">
      <c r="A2388" s="3" t="s">
        <v>15146</v>
      </c>
      <c r="B2388" s="3" t="s">
        <v>285</v>
      </c>
      <c r="C2388" s="3" t="s">
        <v>15145</v>
      </c>
      <c r="D2388" s="3" t="s">
        <v>31</v>
      </c>
      <c r="E2388" s="3" t="s">
        <v>15144</v>
      </c>
      <c r="F2388" s="3" t="s">
        <v>77</v>
      </c>
      <c r="G2388" s="3">
        <v>2024</v>
      </c>
      <c r="H2388" s="3" t="s">
        <v>22118</v>
      </c>
      <c r="I2388" s="3">
        <v>490</v>
      </c>
      <c r="J2388" s="3" t="s">
        <v>21086</v>
      </c>
      <c r="K2388" s="3" t="s">
        <v>1</v>
      </c>
      <c r="L2388" s="9">
        <v>45659</v>
      </c>
      <c r="M2388" s="9">
        <v>45691</v>
      </c>
      <c r="N2388" s="3">
        <v>660</v>
      </c>
      <c r="O2388" s="3" t="s">
        <v>21106</v>
      </c>
      <c r="P2388" s="3" t="s">
        <v>21111</v>
      </c>
      <c r="Q2388" s="3">
        <v>118</v>
      </c>
      <c r="R2388" s="8" t="str">
        <f t="shared" si="37"/>
        <v>*118*</v>
      </c>
    </row>
    <row r="2389" spans="1:18" ht="19.8">
      <c r="A2389" s="3" t="s">
        <v>15143</v>
      </c>
      <c r="B2389" s="3" t="s">
        <v>426</v>
      </c>
      <c r="C2389" s="3" t="s">
        <v>8632</v>
      </c>
      <c r="D2389" s="3" t="s">
        <v>95</v>
      </c>
      <c r="E2389" s="3" t="s">
        <v>15142</v>
      </c>
      <c r="F2389" s="3" t="s">
        <v>77</v>
      </c>
      <c r="G2389" s="3">
        <v>2010</v>
      </c>
      <c r="H2389" s="3" t="s">
        <v>22116</v>
      </c>
      <c r="I2389" s="3">
        <v>421</v>
      </c>
      <c r="J2389" s="3" t="s">
        <v>21098</v>
      </c>
      <c r="K2389" s="3" t="s">
        <v>0</v>
      </c>
      <c r="N2389" s="3">
        <v>865</v>
      </c>
      <c r="O2389" s="3" t="s">
        <v>21105</v>
      </c>
      <c r="P2389" s="3" t="s">
        <v>21112</v>
      </c>
      <c r="Q2389" s="3">
        <v>411</v>
      </c>
      <c r="R2389" s="8" t="str">
        <f t="shared" si="37"/>
        <v>*411*</v>
      </c>
    </row>
    <row r="2390" spans="1:18" ht="19.8">
      <c r="A2390" s="3" t="s">
        <v>15141</v>
      </c>
      <c r="B2390" s="3" t="s">
        <v>65</v>
      </c>
      <c r="C2390" s="3" t="s">
        <v>15140</v>
      </c>
      <c r="D2390" s="3" t="s">
        <v>63</v>
      </c>
      <c r="E2390" s="3" t="s">
        <v>15139</v>
      </c>
      <c r="F2390" s="3" t="s">
        <v>3</v>
      </c>
      <c r="G2390" s="3">
        <v>2016</v>
      </c>
      <c r="H2390" s="3" t="s">
        <v>22118</v>
      </c>
      <c r="I2390" s="3">
        <v>148</v>
      </c>
      <c r="J2390" s="3" t="s">
        <v>21094</v>
      </c>
      <c r="K2390" s="3" t="s">
        <v>0</v>
      </c>
      <c r="N2390" s="3">
        <v>2130</v>
      </c>
      <c r="O2390" s="3" t="s">
        <v>21106</v>
      </c>
      <c r="P2390" s="3" t="s">
        <v>21114</v>
      </c>
      <c r="Q2390" s="3">
        <v>288</v>
      </c>
      <c r="R2390" s="8" t="str">
        <f t="shared" si="37"/>
        <v>*288*</v>
      </c>
    </row>
    <row r="2391" spans="1:18" ht="19.8">
      <c r="A2391" s="3" t="s">
        <v>15138</v>
      </c>
      <c r="B2391" s="3" t="s">
        <v>12</v>
      </c>
      <c r="C2391" s="3" t="s">
        <v>15137</v>
      </c>
      <c r="D2391" s="3" t="s">
        <v>2</v>
      </c>
      <c r="E2391" s="3" t="s">
        <v>15136</v>
      </c>
      <c r="F2391" s="3" t="s">
        <v>15</v>
      </c>
      <c r="G2391" s="3">
        <v>2005</v>
      </c>
      <c r="H2391" s="3" t="s">
        <v>22117</v>
      </c>
      <c r="I2391" s="3">
        <v>413</v>
      </c>
      <c r="J2391" s="3" t="s">
        <v>21083</v>
      </c>
      <c r="K2391" s="3" t="s">
        <v>0</v>
      </c>
      <c r="N2391" s="3">
        <v>930</v>
      </c>
      <c r="O2391" s="3" t="s">
        <v>21073</v>
      </c>
      <c r="P2391" s="3" t="s">
        <v>21114</v>
      </c>
      <c r="Q2391" s="3">
        <v>389</v>
      </c>
      <c r="R2391" s="8" t="str">
        <f t="shared" si="37"/>
        <v>*389*</v>
      </c>
    </row>
    <row r="2392" spans="1:18" ht="19.8">
      <c r="A2392" s="3" t="s">
        <v>15135</v>
      </c>
      <c r="B2392" s="3" t="s">
        <v>426</v>
      </c>
      <c r="C2392" s="3" t="s">
        <v>15134</v>
      </c>
      <c r="D2392" s="3" t="s">
        <v>95</v>
      </c>
      <c r="E2392" s="3" t="s">
        <v>15133</v>
      </c>
      <c r="F2392" s="3" t="s">
        <v>29</v>
      </c>
      <c r="G2392" s="3">
        <v>2007</v>
      </c>
      <c r="H2392" s="3" t="s">
        <v>22116</v>
      </c>
      <c r="I2392" s="3">
        <v>456</v>
      </c>
      <c r="J2392" s="3" t="s">
        <v>21084</v>
      </c>
      <c r="K2392" s="3" t="s">
        <v>1</v>
      </c>
      <c r="L2392" s="9">
        <v>45541</v>
      </c>
      <c r="M2392" s="9">
        <v>45704</v>
      </c>
      <c r="N2392" s="3">
        <v>1895</v>
      </c>
      <c r="O2392" s="3" t="s">
        <v>21105</v>
      </c>
      <c r="P2392" s="3" t="s">
        <v>21111</v>
      </c>
      <c r="Q2392" s="3">
        <v>392</v>
      </c>
      <c r="R2392" s="8" t="str">
        <f t="shared" si="37"/>
        <v>*392*</v>
      </c>
    </row>
    <row r="2393" spans="1:18" ht="19.8">
      <c r="A2393" s="3" t="s">
        <v>15132</v>
      </c>
      <c r="B2393" s="3" t="s">
        <v>344</v>
      </c>
      <c r="C2393" s="3" t="s">
        <v>15131</v>
      </c>
      <c r="D2393" s="3" t="s">
        <v>82</v>
      </c>
      <c r="E2393" s="3" t="s">
        <v>15130</v>
      </c>
      <c r="F2393" s="3" t="s">
        <v>77</v>
      </c>
      <c r="G2393" s="3">
        <v>2010</v>
      </c>
      <c r="H2393" s="3" t="s">
        <v>22116</v>
      </c>
      <c r="I2393" s="3">
        <v>186</v>
      </c>
      <c r="J2393" s="3" t="s">
        <v>21087</v>
      </c>
      <c r="K2393" s="3" t="s">
        <v>1</v>
      </c>
      <c r="L2393" s="9">
        <v>45132</v>
      </c>
      <c r="M2393" s="9">
        <v>45211</v>
      </c>
      <c r="N2393" s="3">
        <v>1750</v>
      </c>
      <c r="O2393" s="3" t="s">
        <v>21105</v>
      </c>
      <c r="P2393" s="3" t="s">
        <v>21111</v>
      </c>
      <c r="Q2393" s="3">
        <v>158</v>
      </c>
      <c r="R2393" s="8" t="str">
        <f t="shared" si="37"/>
        <v>*158*</v>
      </c>
    </row>
    <row r="2394" spans="1:18" ht="19.8">
      <c r="A2394" s="3" t="s">
        <v>15129</v>
      </c>
      <c r="B2394" s="3" t="s">
        <v>72</v>
      </c>
      <c r="C2394" s="3" t="s">
        <v>15128</v>
      </c>
      <c r="D2394" s="3" t="s">
        <v>36</v>
      </c>
      <c r="E2394" s="3" t="s">
        <v>15127</v>
      </c>
      <c r="F2394" s="3" t="s">
        <v>29</v>
      </c>
      <c r="G2394" s="3">
        <v>2018</v>
      </c>
      <c r="H2394" s="3" t="s">
        <v>22116</v>
      </c>
      <c r="I2394" s="3">
        <v>143</v>
      </c>
      <c r="J2394" s="3" t="s">
        <v>21087</v>
      </c>
      <c r="K2394" s="3" t="s">
        <v>0</v>
      </c>
      <c r="N2394" s="3">
        <v>1415</v>
      </c>
      <c r="O2394" s="3" t="s">
        <v>21106</v>
      </c>
      <c r="P2394" s="3" t="s">
        <v>21112</v>
      </c>
      <c r="Q2394" s="3">
        <v>411</v>
      </c>
      <c r="R2394" s="8" t="str">
        <f t="shared" si="37"/>
        <v>*411*</v>
      </c>
    </row>
    <row r="2395" spans="1:18" ht="19.8">
      <c r="A2395" s="3" t="s">
        <v>15126</v>
      </c>
      <c r="B2395" s="3" t="s">
        <v>171</v>
      </c>
      <c r="C2395" s="3" t="s">
        <v>15125</v>
      </c>
      <c r="D2395" s="3" t="s">
        <v>141</v>
      </c>
      <c r="E2395" s="3" t="s">
        <v>15124</v>
      </c>
      <c r="F2395" s="3" t="s">
        <v>9</v>
      </c>
      <c r="G2395" s="3">
        <v>2013</v>
      </c>
      <c r="H2395" s="3" t="s">
        <v>22118</v>
      </c>
      <c r="I2395" s="3">
        <v>286</v>
      </c>
      <c r="J2395" s="3" t="s">
        <v>21100</v>
      </c>
      <c r="K2395" s="3" t="s">
        <v>0</v>
      </c>
      <c r="N2395" s="3">
        <v>745</v>
      </c>
      <c r="O2395" s="3" t="s">
        <v>25</v>
      </c>
      <c r="P2395" s="3" t="s">
        <v>21111</v>
      </c>
      <c r="Q2395" s="3">
        <v>444</v>
      </c>
      <c r="R2395" s="8" t="str">
        <f t="shared" si="37"/>
        <v>*444*</v>
      </c>
    </row>
    <row r="2396" spans="1:18" ht="19.8">
      <c r="A2396" s="3" t="s">
        <v>15123</v>
      </c>
      <c r="B2396" s="3" t="s">
        <v>92</v>
      </c>
      <c r="C2396" s="3" t="s">
        <v>15122</v>
      </c>
      <c r="D2396" s="3" t="s">
        <v>25</v>
      </c>
      <c r="E2396" s="3" t="s">
        <v>15121</v>
      </c>
      <c r="F2396" s="3" t="s">
        <v>29</v>
      </c>
      <c r="G2396" s="3">
        <v>2024</v>
      </c>
      <c r="H2396" s="3" t="s">
        <v>22116</v>
      </c>
      <c r="I2396" s="3">
        <v>331</v>
      </c>
      <c r="J2396" s="3" t="s">
        <v>21087</v>
      </c>
      <c r="K2396" s="3" t="s">
        <v>0</v>
      </c>
      <c r="N2396" s="3">
        <v>1955</v>
      </c>
      <c r="O2396" s="3" t="s">
        <v>25</v>
      </c>
      <c r="P2396" s="3" t="s">
        <v>21114</v>
      </c>
      <c r="Q2396" s="3">
        <v>125</v>
      </c>
      <c r="R2396" s="8" t="str">
        <f t="shared" si="37"/>
        <v>*125*</v>
      </c>
    </row>
    <row r="2397" spans="1:18" ht="19.8">
      <c r="A2397" s="3" t="s">
        <v>15120</v>
      </c>
      <c r="B2397" s="3" t="s">
        <v>455</v>
      </c>
      <c r="C2397" s="3" t="s">
        <v>15119</v>
      </c>
      <c r="D2397" s="3" t="s">
        <v>14</v>
      </c>
      <c r="E2397" s="3" t="s">
        <v>15118</v>
      </c>
      <c r="F2397" s="3" t="s">
        <v>15</v>
      </c>
      <c r="G2397" s="3">
        <v>2011</v>
      </c>
      <c r="H2397" s="3" t="s">
        <v>22118</v>
      </c>
      <c r="I2397" s="3">
        <v>179</v>
      </c>
      <c r="J2397" s="3" t="s">
        <v>21085</v>
      </c>
      <c r="K2397" s="3" t="s">
        <v>1</v>
      </c>
      <c r="L2397" s="9">
        <v>45232</v>
      </c>
      <c r="M2397" s="9">
        <v>45482</v>
      </c>
      <c r="N2397" s="3">
        <v>2305</v>
      </c>
      <c r="O2397" s="3" t="s">
        <v>21106</v>
      </c>
      <c r="P2397" s="3" t="s">
        <v>21111</v>
      </c>
      <c r="Q2397" s="3">
        <v>449</v>
      </c>
      <c r="R2397" s="8" t="str">
        <f t="shared" si="37"/>
        <v>*449*</v>
      </c>
    </row>
    <row r="2398" spans="1:18" ht="19.8">
      <c r="A2398" s="3" t="s">
        <v>15117</v>
      </c>
      <c r="B2398" s="3" t="s">
        <v>151</v>
      </c>
      <c r="C2398" s="3" t="s">
        <v>15116</v>
      </c>
      <c r="D2398" s="3" t="s">
        <v>82</v>
      </c>
      <c r="E2398" s="3" t="s">
        <v>15115</v>
      </c>
      <c r="F2398" s="3" t="s">
        <v>29</v>
      </c>
      <c r="G2398" s="3">
        <v>2011</v>
      </c>
      <c r="H2398" s="3" t="s">
        <v>22118</v>
      </c>
      <c r="I2398" s="3">
        <v>114</v>
      </c>
      <c r="J2398" s="3" t="s">
        <v>21101</v>
      </c>
      <c r="K2398" s="3" t="s">
        <v>1</v>
      </c>
      <c r="L2398" s="9">
        <v>45201</v>
      </c>
      <c r="M2398" s="9">
        <v>45280</v>
      </c>
      <c r="N2398" s="3">
        <v>1505</v>
      </c>
      <c r="O2398" s="3" t="s">
        <v>21105</v>
      </c>
      <c r="P2398" s="3" t="s">
        <v>21112</v>
      </c>
      <c r="Q2398" s="3">
        <v>330</v>
      </c>
      <c r="R2398" s="8" t="str">
        <f t="shared" si="37"/>
        <v>*330*</v>
      </c>
    </row>
    <row r="2399" spans="1:18" ht="19.8">
      <c r="A2399" s="3" t="s">
        <v>15114</v>
      </c>
      <c r="B2399" s="3" t="s">
        <v>304</v>
      </c>
      <c r="C2399" s="3" t="s">
        <v>15113</v>
      </c>
      <c r="D2399" s="3" t="s">
        <v>123</v>
      </c>
      <c r="E2399" s="3" t="s">
        <v>15112</v>
      </c>
      <c r="F2399" s="3" t="s">
        <v>48</v>
      </c>
      <c r="G2399" s="3">
        <v>2021</v>
      </c>
      <c r="H2399" s="3" t="s">
        <v>22118</v>
      </c>
      <c r="I2399" s="3">
        <v>144</v>
      </c>
      <c r="J2399" s="3" t="s">
        <v>21094</v>
      </c>
      <c r="K2399" s="3" t="s">
        <v>1</v>
      </c>
      <c r="L2399" s="9">
        <v>45159</v>
      </c>
      <c r="M2399" s="9">
        <v>45172</v>
      </c>
      <c r="N2399" s="3">
        <v>325</v>
      </c>
      <c r="O2399" s="3" t="s">
        <v>21106</v>
      </c>
      <c r="P2399" s="3" t="s">
        <v>21111</v>
      </c>
      <c r="Q2399" s="3">
        <v>110</v>
      </c>
      <c r="R2399" s="8" t="str">
        <f t="shared" si="37"/>
        <v>*110*</v>
      </c>
    </row>
    <row r="2400" spans="1:18" ht="19.8">
      <c r="A2400" s="3" t="s">
        <v>15111</v>
      </c>
      <c r="B2400" s="3" t="s">
        <v>285</v>
      </c>
      <c r="C2400" s="3" t="s">
        <v>15110</v>
      </c>
      <c r="D2400" s="3" t="s">
        <v>31</v>
      </c>
      <c r="E2400" s="3" t="s">
        <v>15109</v>
      </c>
      <c r="F2400" s="3" t="s">
        <v>29</v>
      </c>
      <c r="G2400" s="3">
        <v>2022</v>
      </c>
      <c r="H2400" s="3" t="s">
        <v>22117</v>
      </c>
      <c r="I2400" s="3">
        <v>448</v>
      </c>
      <c r="J2400" s="3" t="s">
        <v>21084</v>
      </c>
      <c r="K2400" s="3" t="s">
        <v>1</v>
      </c>
      <c r="L2400" s="9">
        <v>45459</v>
      </c>
      <c r="M2400" s="9">
        <v>45643</v>
      </c>
      <c r="N2400" s="3">
        <v>2010</v>
      </c>
      <c r="O2400" s="3" t="s">
        <v>21106</v>
      </c>
      <c r="P2400" s="3" t="s">
        <v>21112</v>
      </c>
      <c r="Q2400" s="3">
        <v>452</v>
      </c>
      <c r="R2400" s="8" t="str">
        <f t="shared" si="37"/>
        <v>*452*</v>
      </c>
    </row>
    <row r="2401" spans="1:18" ht="19.8">
      <c r="A2401" s="3" t="s">
        <v>15108</v>
      </c>
      <c r="B2401" s="3" t="s">
        <v>108</v>
      </c>
      <c r="C2401" s="3" t="s">
        <v>15107</v>
      </c>
      <c r="D2401" s="3" t="s">
        <v>63</v>
      </c>
      <c r="E2401" s="3" t="s">
        <v>15106</v>
      </c>
      <c r="F2401" s="3" t="s">
        <v>29</v>
      </c>
      <c r="G2401" s="3">
        <v>2018</v>
      </c>
      <c r="H2401" s="3" t="s">
        <v>22117</v>
      </c>
      <c r="I2401" s="3">
        <v>129</v>
      </c>
      <c r="J2401" s="3" t="s">
        <v>21094</v>
      </c>
      <c r="K2401" s="3" t="s">
        <v>0</v>
      </c>
      <c r="N2401" s="3">
        <v>1910</v>
      </c>
      <c r="O2401" s="3" t="s">
        <v>21106</v>
      </c>
      <c r="P2401" s="3" t="s">
        <v>21112</v>
      </c>
      <c r="Q2401" s="3">
        <v>149</v>
      </c>
      <c r="R2401" s="8" t="str">
        <f t="shared" si="37"/>
        <v>*149*</v>
      </c>
    </row>
    <row r="2402" spans="1:18" ht="19.8">
      <c r="A2402" s="3" t="s">
        <v>15105</v>
      </c>
      <c r="B2402" s="3" t="s">
        <v>218</v>
      </c>
      <c r="C2402" s="3" t="s">
        <v>15104</v>
      </c>
      <c r="D2402" s="3" t="s">
        <v>95</v>
      </c>
      <c r="E2402" s="3" t="s">
        <v>15103</v>
      </c>
      <c r="F2402" s="3" t="s">
        <v>48</v>
      </c>
      <c r="G2402" s="3">
        <v>2016</v>
      </c>
      <c r="H2402" s="3" t="s">
        <v>22117</v>
      </c>
      <c r="I2402" s="3">
        <v>413</v>
      </c>
      <c r="J2402" s="3" t="s">
        <v>21096</v>
      </c>
      <c r="K2402" s="3" t="s">
        <v>0</v>
      </c>
      <c r="N2402" s="3">
        <v>1810</v>
      </c>
      <c r="O2402" s="3" t="s">
        <v>21105</v>
      </c>
      <c r="P2402" s="3" t="s">
        <v>21112</v>
      </c>
      <c r="Q2402" s="3">
        <v>346</v>
      </c>
      <c r="R2402" s="8" t="str">
        <f t="shared" si="37"/>
        <v>*346*</v>
      </c>
    </row>
    <row r="2403" spans="1:18" ht="19.8">
      <c r="A2403" s="3" t="s">
        <v>15102</v>
      </c>
      <c r="B2403" s="3" t="s">
        <v>171</v>
      </c>
      <c r="C2403" s="3" t="s">
        <v>4463</v>
      </c>
      <c r="D2403" s="3" t="s">
        <v>141</v>
      </c>
      <c r="E2403" s="3" t="s">
        <v>15101</v>
      </c>
      <c r="F2403" s="3" t="s">
        <v>9</v>
      </c>
      <c r="G2403" s="3">
        <v>2022</v>
      </c>
      <c r="H2403" s="3" t="s">
        <v>22117</v>
      </c>
      <c r="I2403" s="3">
        <v>100</v>
      </c>
      <c r="J2403" s="3" t="s">
        <v>21097</v>
      </c>
      <c r="K2403" s="3" t="s">
        <v>1</v>
      </c>
      <c r="L2403" s="9">
        <v>45164</v>
      </c>
      <c r="M2403" s="9">
        <v>45508</v>
      </c>
      <c r="N2403" s="3">
        <v>1610</v>
      </c>
      <c r="O2403" s="3" t="s">
        <v>25</v>
      </c>
      <c r="P2403" s="3" t="s">
        <v>21111</v>
      </c>
      <c r="Q2403" s="3">
        <v>264</v>
      </c>
      <c r="R2403" s="8" t="str">
        <f t="shared" si="37"/>
        <v>*264*</v>
      </c>
    </row>
    <row r="2404" spans="1:18" ht="19.8">
      <c r="A2404" s="3" t="s">
        <v>15100</v>
      </c>
      <c r="B2404" s="3" t="s">
        <v>138</v>
      </c>
      <c r="C2404" s="3" t="s">
        <v>15099</v>
      </c>
      <c r="D2404" s="3" t="s">
        <v>2</v>
      </c>
      <c r="E2404" s="3" t="s">
        <v>15098</v>
      </c>
      <c r="F2404" s="3" t="s">
        <v>9</v>
      </c>
      <c r="G2404" s="3">
        <v>2024</v>
      </c>
      <c r="H2404" s="3" t="s">
        <v>22118</v>
      </c>
      <c r="I2404" s="3">
        <v>448</v>
      </c>
      <c r="J2404" s="3" t="s">
        <v>21095</v>
      </c>
      <c r="K2404" s="3" t="s">
        <v>0</v>
      </c>
      <c r="N2404" s="3">
        <v>705</v>
      </c>
      <c r="O2404" s="3" t="s">
        <v>21073</v>
      </c>
      <c r="P2404" s="3" t="s">
        <v>21114</v>
      </c>
      <c r="Q2404" s="3">
        <v>401</v>
      </c>
      <c r="R2404" s="8" t="str">
        <f t="shared" si="37"/>
        <v>*401*</v>
      </c>
    </row>
    <row r="2405" spans="1:18" ht="19.8">
      <c r="A2405" s="3" t="s">
        <v>15097</v>
      </c>
      <c r="B2405" s="3" t="s">
        <v>256</v>
      </c>
      <c r="C2405" s="3" t="s">
        <v>15096</v>
      </c>
      <c r="D2405" s="3" t="s">
        <v>14</v>
      </c>
      <c r="E2405" s="3" t="s">
        <v>15095</v>
      </c>
      <c r="F2405" s="3" t="s">
        <v>9</v>
      </c>
      <c r="G2405" s="3">
        <v>2015</v>
      </c>
      <c r="H2405" s="3" t="s">
        <v>22118</v>
      </c>
      <c r="I2405" s="3">
        <v>118</v>
      </c>
      <c r="J2405" s="3" t="s">
        <v>21094</v>
      </c>
      <c r="K2405" s="3" t="s">
        <v>0</v>
      </c>
      <c r="N2405" s="3">
        <v>1025</v>
      </c>
      <c r="O2405" s="3" t="s">
        <v>21106</v>
      </c>
      <c r="P2405" s="3" t="s">
        <v>21113</v>
      </c>
      <c r="Q2405" s="3">
        <v>220</v>
      </c>
      <c r="R2405" s="8" t="str">
        <f t="shared" si="37"/>
        <v>*220*</v>
      </c>
    </row>
    <row r="2406" spans="1:18" ht="19.8">
      <c r="A2406" s="3" t="s">
        <v>15094</v>
      </c>
      <c r="B2406" s="3" t="s">
        <v>33</v>
      </c>
      <c r="C2406" s="3" t="s">
        <v>15093</v>
      </c>
      <c r="D2406" s="3" t="s">
        <v>31</v>
      </c>
      <c r="E2406" s="3" t="s">
        <v>15092</v>
      </c>
      <c r="F2406" s="3" t="s">
        <v>29</v>
      </c>
      <c r="G2406" s="3">
        <v>2020</v>
      </c>
      <c r="H2406" s="3" t="s">
        <v>22116</v>
      </c>
      <c r="I2406" s="3">
        <v>439</v>
      </c>
      <c r="J2406" s="3" t="s">
        <v>21086</v>
      </c>
      <c r="K2406" s="3" t="s">
        <v>0</v>
      </c>
      <c r="N2406" s="3">
        <v>360</v>
      </c>
      <c r="O2406" s="3" t="s">
        <v>21106</v>
      </c>
      <c r="P2406" s="3" t="s">
        <v>21112</v>
      </c>
      <c r="Q2406" s="3">
        <v>443</v>
      </c>
      <c r="R2406" s="8" t="str">
        <f t="shared" si="37"/>
        <v>*443*</v>
      </c>
    </row>
    <row r="2407" spans="1:18" ht="19.8">
      <c r="A2407" s="3" t="s">
        <v>15091</v>
      </c>
      <c r="B2407" s="3" t="s">
        <v>218</v>
      </c>
      <c r="C2407" s="3" t="s">
        <v>15090</v>
      </c>
      <c r="D2407" s="3" t="s">
        <v>95</v>
      </c>
      <c r="E2407" s="3" t="s">
        <v>15089</v>
      </c>
      <c r="F2407" s="3" t="s">
        <v>3</v>
      </c>
      <c r="G2407" s="3">
        <v>2011</v>
      </c>
      <c r="H2407" s="3" t="s">
        <v>22118</v>
      </c>
      <c r="I2407" s="3">
        <v>128</v>
      </c>
      <c r="J2407" s="3" t="s">
        <v>21102</v>
      </c>
      <c r="K2407" s="3" t="s">
        <v>0</v>
      </c>
      <c r="N2407" s="3">
        <v>510</v>
      </c>
      <c r="O2407" s="3" t="s">
        <v>21105</v>
      </c>
      <c r="P2407" s="3" t="s">
        <v>21113</v>
      </c>
      <c r="Q2407" s="3">
        <v>334</v>
      </c>
      <c r="R2407" s="8" t="str">
        <f t="shared" si="37"/>
        <v>*334*</v>
      </c>
    </row>
    <row r="2408" spans="1:18" ht="19.8">
      <c r="A2408" s="3" t="s">
        <v>15088</v>
      </c>
      <c r="B2408" s="3" t="s">
        <v>196</v>
      </c>
      <c r="C2408" s="3" t="s">
        <v>3592</v>
      </c>
      <c r="D2408" s="3" t="s">
        <v>36</v>
      </c>
      <c r="E2408" s="3" t="s">
        <v>15087</v>
      </c>
      <c r="F2408" s="3" t="s">
        <v>77</v>
      </c>
      <c r="G2408" s="3">
        <v>2011</v>
      </c>
      <c r="H2408" s="3" t="s">
        <v>22118</v>
      </c>
      <c r="I2408" s="3">
        <v>242</v>
      </c>
      <c r="J2408" s="3" t="s">
        <v>21093</v>
      </c>
      <c r="K2408" s="3" t="s">
        <v>0</v>
      </c>
      <c r="N2408" s="3">
        <v>1375</v>
      </c>
      <c r="O2408" s="3" t="s">
        <v>21106</v>
      </c>
      <c r="P2408" s="3" t="s">
        <v>21114</v>
      </c>
      <c r="Q2408" s="3">
        <v>271</v>
      </c>
      <c r="R2408" s="8" t="str">
        <f t="shared" si="37"/>
        <v>*271*</v>
      </c>
    </row>
    <row r="2409" spans="1:18" ht="19.8">
      <c r="A2409" s="3" t="s">
        <v>15086</v>
      </c>
      <c r="B2409" s="3" t="s">
        <v>65</v>
      </c>
      <c r="C2409" s="3" t="s">
        <v>15085</v>
      </c>
      <c r="D2409" s="3" t="s">
        <v>63</v>
      </c>
      <c r="E2409" s="3" t="s">
        <v>15084</v>
      </c>
      <c r="F2409" s="3" t="s">
        <v>3</v>
      </c>
      <c r="G2409" s="3">
        <v>2006</v>
      </c>
      <c r="H2409" s="3" t="s">
        <v>22118</v>
      </c>
      <c r="I2409" s="3">
        <v>92</v>
      </c>
      <c r="J2409" s="3" t="s">
        <v>21088</v>
      </c>
      <c r="K2409" s="3" t="s">
        <v>0</v>
      </c>
      <c r="N2409" s="3">
        <v>2295</v>
      </c>
      <c r="O2409" s="3" t="s">
        <v>21106</v>
      </c>
      <c r="P2409" s="3" t="s">
        <v>21114</v>
      </c>
      <c r="Q2409" s="3">
        <v>140</v>
      </c>
      <c r="R2409" s="8" t="str">
        <f t="shared" si="37"/>
        <v>*140*</v>
      </c>
    </row>
    <row r="2410" spans="1:18" ht="19.8">
      <c r="A2410" s="3" t="s">
        <v>15083</v>
      </c>
      <c r="B2410" s="3" t="s">
        <v>455</v>
      </c>
      <c r="C2410" s="3" t="s">
        <v>15082</v>
      </c>
      <c r="D2410" s="3" t="s">
        <v>14</v>
      </c>
      <c r="E2410" s="3" t="s">
        <v>15081</v>
      </c>
      <c r="F2410" s="3" t="s">
        <v>48</v>
      </c>
      <c r="G2410" s="3">
        <v>2021</v>
      </c>
      <c r="H2410" s="3" t="s">
        <v>22117</v>
      </c>
      <c r="I2410" s="3">
        <v>206</v>
      </c>
      <c r="J2410" s="3" t="s">
        <v>21094</v>
      </c>
      <c r="K2410" s="3" t="s">
        <v>0</v>
      </c>
      <c r="N2410" s="3">
        <v>445</v>
      </c>
      <c r="O2410" s="3" t="s">
        <v>21106</v>
      </c>
      <c r="P2410" s="3" t="s">
        <v>21114</v>
      </c>
      <c r="Q2410" s="3">
        <v>372</v>
      </c>
      <c r="R2410" s="8" t="str">
        <f t="shared" si="37"/>
        <v>*372*</v>
      </c>
    </row>
    <row r="2411" spans="1:18" ht="19.8">
      <c r="A2411" s="3" t="s">
        <v>15080</v>
      </c>
      <c r="B2411" s="3" t="s">
        <v>125</v>
      </c>
      <c r="C2411" s="3" t="s">
        <v>15079</v>
      </c>
      <c r="D2411" s="3" t="s">
        <v>123</v>
      </c>
      <c r="E2411" s="3" t="s">
        <v>15078</v>
      </c>
      <c r="F2411" s="3" t="s">
        <v>77</v>
      </c>
      <c r="G2411" s="3">
        <v>2012</v>
      </c>
      <c r="H2411" s="3" t="s">
        <v>22117</v>
      </c>
      <c r="I2411" s="3">
        <v>237</v>
      </c>
      <c r="J2411" s="3" t="s">
        <v>21087</v>
      </c>
      <c r="K2411" s="3" t="s">
        <v>1</v>
      </c>
      <c r="L2411" s="9">
        <v>45702</v>
      </c>
      <c r="M2411" s="9">
        <v>45705</v>
      </c>
      <c r="N2411" s="3">
        <v>820</v>
      </c>
      <c r="O2411" s="3" t="s">
        <v>21106</v>
      </c>
      <c r="P2411" s="3" t="s">
        <v>21111</v>
      </c>
      <c r="Q2411" s="3">
        <v>316</v>
      </c>
      <c r="R2411" s="8" t="str">
        <f t="shared" si="37"/>
        <v>*316*</v>
      </c>
    </row>
    <row r="2412" spans="1:18" ht="19.8">
      <c r="A2412" s="3" t="s">
        <v>15077</v>
      </c>
      <c r="B2412" s="3" t="s">
        <v>285</v>
      </c>
      <c r="C2412" s="3" t="s">
        <v>15076</v>
      </c>
      <c r="D2412" s="3" t="s">
        <v>31</v>
      </c>
      <c r="E2412" s="3" t="s">
        <v>15075</v>
      </c>
      <c r="F2412" s="3" t="s">
        <v>15</v>
      </c>
      <c r="G2412" s="3">
        <v>2010</v>
      </c>
      <c r="H2412" s="3" t="s">
        <v>22117</v>
      </c>
      <c r="I2412" s="3">
        <v>344</v>
      </c>
      <c r="J2412" s="3" t="s">
        <v>21095</v>
      </c>
      <c r="K2412" s="3" t="s">
        <v>0</v>
      </c>
      <c r="N2412" s="3">
        <v>1655</v>
      </c>
      <c r="O2412" s="3" t="s">
        <v>21106</v>
      </c>
      <c r="P2412" s="3" t="s">
        <v>21112</v>
      </c>
      <c r="Q2412" s="3">
        <v>284</v>
      </c>
      <c r="R2412" s="8" t="str">
        <f t="shared" si="37"/>
        <v>*284*</v>
      </c>
    </row>
    <row r="2413" spans="1:18" ht="19.8">
      <c r="A2413" s="3" t="s">
        <v>15074</v>
      </c>
      <c r="B2413" s="3" t="s">
        <v>33</v>
      </c>
      <c r="C2413" s="3" t="s">
        <v>15073</v>
      </c>
      <c r="D2413" s="3" t="s">
        <v>31</v>
      </c>
      <c r="E2413" s="3" t="s">
        <v>15072</v>
      </c>
      <c r="F2413" s="3" t="s">
        <v>9</v>
      </c>
      <c r="G2413" s="3">
        <v>2015</v>
      </c>
      <c r="H2413" s="3" t="s">
        <v>22117</v>
      </c>
      <c r="I2413" s="3">
        <v>307</v>
      </c>
      <c r="J2413" s="3" t="s">
        <v>21096</v>
      </c>
      <c r="K2413" s="3" t="s">
        <v>0</v>
      </c>
      <c r="N2413" s="3">
        <v>1215</v>
      </c>
      <c r="O2413" s="3" t="s">
        <v>21106</v>
      </c>
      <c r="P2413" s="3" t="s">
        <v>21114</v>
      </c>
      <c r="Q2413" s="3">
        <v>347</v>
      </c>
      <c r="R2413" s="8" t="str">
        <f t="shared" si="37"/>
        <v>*347*</v>
      </c>
    </row>
    <row r="2414" spans="1:18" ht="19.8">
      <c r="A2414" s="3" t="s">
        <v>15071</v>
      </c>
      <c r="B2414" s="3" t="s">
        <v>38</v>
      </c>
      <c r="C2414" s="3" t="s">
        <v>15070</v>
      </c>
      <c r="D2414" s="3" t="s">
        <v>36</v>
      </c>
      <c r="E2414" s="3" t="s">
        <v>15069</v>
      </c>
      <c r="F2414" s="3" t="s">
        <v>3</v>
      </c>
      <c r="G2414" s="3">
        <v>2006</v>
      </c>
      <c r="H2414" s="3" t="s">
        <v>22118</v>
      </c>
      <c r="I2414" s="3">
        <v>181</v>
      </c>
      <c r="J2414" s="3" t="s">
        <v>21090</v>
      </c>
      <c r="K2414" s="3" t="s">
        <v>0</v>
      </c>
      <c r="N2414" s="3">
        <v>2120</v>
      </c>
      <c r="O2414" s="3" t="s">
        <v>21106</v>
      </c>
      <c r="P2414" s="3" t="s">
        <v>21114</v>
      </c>
      <c r="Q2414" s="3">
        <v>198</v>
      </c>
      <c r="R2414" s="8" t="str">
        <f t="shared" si="37"/>
        <v>*198*</v>
      </c>
    </row>
    <row r="2415" spans="1:18" ht="19.8">
      <c r="A2415" s="3" t="s">
        <v>15068</v>
      </c>
      <c r="B2415" s="3" t="s">
        <v>138</v>
      </c>
      <c r="C2415" s="3" t="s">
        <v>15067</v>
      </c>
      <c r="D2415" s="3" t="s">
        <v>2</v>
      </c>
      <c r="E2415" s="3" t="s">
        <v>15066</v>
      </c>
      <c r="F2415" s="3" t="s">
        <v>3</v>
      </c>
      <c r="G2415" s="3">
        <v>2023</v>
      </c>
      <c r="H2415" s="3" t="s">
        <v>22118</v>
      </c>
      <c r="I2415" s="3">
        <v>131</v>
      </c>
      <c r="J2415" s="3" t="s">
        <v>21083</v>
      </c>
      <c r="K2415" s="3" t="s">
        <v>1</v>
      </c>
      <c r="L2415" s="9">
        <v>45564</v>
      </c>
      <c r="M2415" s="9">
        <v>45643</v>
      </c>
      <c r="N2415" s="3">
        <v>1855</v>
      </c>
      <c r="O2415" s="3" t="s">
        <v>21073</v>
      </c>
      <c r="P2415" s="3" t="s">
        <v>21111</v>
      </c>
      <c r="Q2415" s="3">
        <v>401</v>
      </c>
      <c r="R2415" s="8" t="str">
        <f t="shared" si="37"/>
        <v>*401*</v>
      </c>
    </row>
    <row r="2416" spans="1:18" ht="19.8">
      <c r="A2416" s="3" t="s">
        <v>15065</v>
      </c>
      <c r="B2416" s="3" t="s">
        <v>27</v>
      </c>
      <c r="C2416" s="3" t="s">
        <v>15064</v>
      </c>
      <c r="D2416" s="3" t="s">
        <v>25</v>
      </c>
      <c r="E2416" s="3" t="s">
        <v>15063</v>
      </c>
      <c r="F2416" s="3" t="s">
        <v>29</v>
      </c>
      <c r="G2416" s="3">
        <v>2017</v>
      </c>
      <c r="H2416" s="3" t="s">
        <v>22116</v>
      </c>
      <c r="I2416" s="3">
        <v>473</v>
      </c>
      <c r="J2416" s="3" t="s">
        <v>21089</v>
      </c>
      <c r="K2416" s="3" t="s">
        <v>1</v>
      </c>
      <c r="L2416" s="9">
        <v>45275</v>
      </c>
      <c r="M2416" s="9">
        <v>45652</v>
      </c>
      <c r="N2416" s="3">
        <v>125</v>
      </c>
      <c r="O2416" s="3" t="s">
        <v>25</v>
      </c>
      <c r="P2416" s="3" t="s">
        <v>21111</v>
      </c>
      <c r="Q2416" s="3">
        <v>440</v>
      </c>
      <c r="R2416" s="8" t="str">
        <f t="shared" si="37"/>
        <v>*440*</v>
      </c>
    </row>
    <row r="2417" spans="1:18" ht="19.8">
      <c r="A2417" s="3" t="s">
        <v>15062</v>
      </c>
      <c r="B2417" s="3" t="s">
        <v>65</v>
      </c>
      <c r="C2417" s="3" t="s">
        <v>15061</v>
      </c>
      <c r="D2417" s="3" t="s">
        <v>63</v>
      </c>
      <c r="E2417" s="3" t="s">
        <v>15060</v>
      </c>
      <c r="F2417" s="3" t="s">
        <v>48</v>
      </c>
      <c r="G2417" s="3">
        <v>2011</v>
      </c>
      <c r="H2417" s="3" t="s">
        <v>22118</v>
      </c>
      <c r="I2417" s="3">
        <v>265</v>
      </c>
      <c r="J2417" s="3" t="s">
        <v>21085</v>
      </c>
      <c r="K2417" s="3" t="s">
        <v>0</v>
      </c>
      <c r="N2417" s="3">
        <v>2060</v>
      </c>
      <c r="O2417" s="3" t="s">
        <v>21106</v>
      </c>
      <c r="P2417" s="3" t="s">
        <v>21112</v>
      </c>
      <c r="Q2417" s="3">
        <v>195</v>
      </c>
      <c r="R2417" s="8" t="str">
        <f t="shared" si="37"/>
        <v>*195*</v>
      </c>
    </row>
    <row r="2418" spans="1:18" ht="19.8">
      <c r="A2418" s="3" t="s">
        <v>15059</v>
      </c>
      <c r="B2418" s="3" t="s">
        <v>147</v>
      </c>
      <c r="C2418" s="3" t="s">
        <v>15058</v>
      </c>
      <c r="D2418" s="3" t="s">
        <v>5</v>
      </c>
      <c r="E2418" s="3" t="s">
        <v>15057</v>
      </c>
      <c r="F2418" s="3" t="s">
        <v>48</v>
      </c>
      <c r="G2418" s="3">
        <v>2020</v>
      </c>
      <c r="H2418" s="3" t="s">
        <v>22117</v>
      </c>
      <c r="I2418" s="3">
        <v>172</v>
      </c>
      <c r="J2418" s="3" t="s">
        <v>21094</v>
      </c>
      <c r="K2418" s="3" t="s">
        <v>0</v>
      </c>
      <c r="N2418" s="3">
        <v>2360</v>
      </c>
      <c r="O2418" s="3" t="s">
        <v>21106</v>
      </c>
      <c r="P2418" s="3" t="s">
        <v>21111</v>
      </c>
      <c r="Q2418" s="3">
        <v>445</v>
      </c>
      <c r="R2418" s="8" t="str">
        <f t="shared" si="37"/>
        <v>*445*</v>
      </c>
    </row>
    <row r="2419" spans="1:18" ht="19.8">
      <c r="A2419" s="3" t="s">
        <v>15056</v>
      </c>
      <c r="B2419" s="3" t="s">
        <v>266</v>
      </c>
      <c r="C2419" s="3" t="s">
        <v>1669</v>
      </c>
      <c r="D2419" s="3" t="s">
        <v>141</v>
      </c>
      <c r="E2419" s="3" t="s">
        <v>15055</v>
      </c>
      <c r="F2419" s="3" t="s">
        <v>48</v>
      </c>
      <c r="G2419" s="3">
        <v>2017</v>
      </c>
      <c r="H2419" s="3" t="s">
        <v>22116</v>
      </c>
      <c r="I2419" s="3">
        <v>273</v>
      </c>
      <c r="J2419" s="3" t="s">
        <v>21095</v>
      </c>
      <c r="K2419" s="3" t="s">
        <v>0</v>
      </c>
      <c r="N2419" s="3">
        <v>1145</v>
      </c>
      <c r="O2419" s="3" t="s">
        <v>25</v>
      </c>
      <c r="P2419" s="3" t="s">
        <v>21114</v>
      </c>
      <c r="Q2419" s="3">
        <v>444</v>
      </c>
      <c r="R2419" s="8" t="str">
        <f t="shared" si="37"/>
        <v>*444*</v>
      </c>
    </row>
    <row r="2420" spans="1:18" ht="19.8">
      <c r="A2420" s="3" t="s">
        <v>15054</v>
      </c>
      <c r="B2420" s="3" t="s">
        <v>160</v>
      </c>
      <c r="C2420" s="3" t="s">
        <v>15053</v>
      </c>
      <c r="D2420" s="3" t="s">
        <v>31</v>
      </c>
      <c r="E2420" s="3" t="s">
        <v>15052</v>
      </c>
      <c r="F2420" s="3" t="s">
        <v>15</v>
      </c>
      <c r="G2420" s="3">
        <v>2011</v>
      </c>
      <c r="H2420" s="3" t="s">
        <v>22116</v>
      </c>
      <c r="I2420" s="3">
        <v>177</v>
      </c>
      <c r="J2420" s="3" t="s">
        <v>21089</v>
      </c>
      <c r="K2420" s="3" t="s">
        <v>1</v>
      </c>
      <c r="L2420" s="9">
        <v>45556</v>
      </c>
      <c r="M2420" s="9">
        <v>45674</v>
      </c>
      <c r="N2420" s="3">
        <v>2310</v>
      </c>
      <c r="O2420" s="3" t="s">
        <v>21106</v>
      </c>
      <c r="P2420" s="3" t="s">
        <v>21111</v>
      </c>
      <c r="Q2420" s="3">
        <v>337</v>
      </c>
      <c r="R2420" s="8" t="str">
        <f t="shared" si="37"/>
        <v>*337*</v>
      </c>
    </row>
    <row r="2421" spans="1:18" ht="19.8">
      <c r="A2421" s="3" t="s">
        <v>15051</v>
      </c>
      <c r="B2421" s="3" t="s">
        <v>97</v>
      </c>
      <c r="C2421" s="3" t="s">
        <v>15050</v>
      </c>
      <c r="D2421" s="3" t="s">
        <v>95</v>
      </c>
      <c r="E2421" s="3" t="s">
        <v>15049</v>
      </c>
      <c r="F2421" s="3" t="s">
        <v>9</v>
      </c>
      <c r="G2421" s="3">
        <v>2016</v>
      </c>
      <c r="H2421" s="3" t="s">
        <v>22116</v>
      </c>
      <c r="I2421" s="3">
        <v>180</v>
      </c>
      <c r="J2421" s="3" t="s">
        <v>21086</v>
      </c>
      <c r="K2421" s="3" t="s">
        <v>0</v>
      </c>
      <c r="N2421" s="3">
        <v>1175</v>
      </c>
      <c r="O2421" s="3" t="s">
        <v>21105</v>
      </c>
      <c r="P2421" s="3" t="s">
        <v>21112</v>
      </c>
      <c r="Q2421" s="3">
        <v>235</v>
      </c>
      <c r="R2421" s="8" t="str">
        <f t="shared" si="37"/>
        <v>*235*</v>
      </c>
    </row>
    <row r="2422" spans="1:18" ht="19.8">
      <c r="A2422" s="3" t="s">
        <v>15048</v>
      </c>
      <c r="B2422" s="3" t="s">
        <v>27</v>
      </c>
      <c r="C2422" s="3" t="s">
        <v>15047</v>
      </c>
      <c r="D2422" s="3" t="s">
        <v>25</v>
      </c>
      <c r="E2422" s="3" t="s">
        <v>15046</v>
      </c>
      <c r="F2422" s="3" t="s">
        <v>3</v>
      </c>
      <c r="G2422" s="3">
        <v>2018</v>
      </c>
      <c r="H2422" s="3" t="s">
        <v>22118</v>
      </c>
      <c r="I2422" s="3">
        <v>476</v>
      </c>
      <c r="J2422" s="3" t="s">
        <v>21087</v>
      </c>
      <c r="K2422" s="3" t="s">
        <v>1</v>
      </c>
      <c r="L2422" s="9">
        <v>45283</v>
      </c>
      <c r="M2422" s="9">
        <v>45431</v>
      </c>
      <c r="N2422" s="3">
        <v>1880</v>
      </c>
      <c r="O2422" s="3" t="s">
        <v>25</v>
      </c>
      <c r="P2422" s="3" t="s">
        <v>21111</v>
      </c>
      <c r="Q2422" s="3">
        <v>298</v>
      </c>
      <c r="R2422" s="8" t="str">
        <f t="shared" si="37"/>
        <v>*298*</v>
      </c>
    </row>
    <row r="2423" spans="1:18" ht="19.8">
      <c r="A2423" s="3" t="s">
        <v>15045</v>
      </c>
      <c r="B2423" s="3" t="s">
        <v>60</v>
      </c>
      <c r="C2423" s="3" t="s">
        <v>15044</v>
      </c>
      <c r="D2423" s="3" t="s">
        <v>41</v>
      </c>
      <c r="E2423" s="3" t="s">
        <v>15043</v>
      </c>
      <c r="F2423" s="3" t="s">
        <v>3</v>
      </c>
      <c r="G2423" s="3">
        <v>2011</v>
      </c>
      <c r="H2423" s="3" t="s">
        <v>22116</v>
      </c>
      <c r="I2423" s="3">
        <v>148</v>
      </c>
      <c r="J2423" s="3" t="s">
        <v>21101</v>
      </c>
      <c r="K2423" s="3" t="s">
        <v>0</v>
      </c>
      <c r="N2423" s="3">
        <v>950</v>
      </c>
      <c r="O2423" s="3" t="s">
        <v>21106</v>
      </c>
      <c r="P2423" s="3" t="s">
        <v>21112</v>
      </c>
      <c r="Q2423" s="3">
        <v>131</v>
      </c>
      <c r="R2423" s="8" t="str">
        <f t="shared" si="37"/>
        <v>*131*</v>
      </c>
    </row>
    <row r="2424" spans="1:18" ht="19.8">
      <c r="A2424" s="3" t="s">
        <v>15042</v>
      </c>
      <c r="B2424" s="3" t="s">
        <v>104</v>
      </c>
      <c r="C2424" s="3" t="s">
        <v>15041</v>
      </c>
      <c r="D2424" s="3" t="s">
        <v>25</v>
      </c>
      <c r="E2424" s="3" t="s">
        <v>15040</v>
      </c>
      <c r="F2424" s="3" t="s">
        <v>15</v>
      </c>
      <c r="G2424" s="3">
        <v>2011</v>
      </c>
      <c r="H2424" s="3" t="s">
        <v>22118</v>
      </c>
      <c r="I2424" s="3">
        <v>216</v>
      </c>
      <c r="J2424" s="3" t="s">
        <v>21084</v>
      </c>
      <c r="K2424" s="3" t="s">
        <v>0</v>
      </c>
      <c r="N2424" s="3">
        <v>1620</v>
      </c>
      <c r="O2424" s="3" t="s">
        <v>25</v>
      </c>
      <c r="P2424" s="3" t="s">
        <v>21112</v>
      </c>
      <c r="Q2424" s="3">
        <v>234</v>
      </c>
      <c r="R2424" s="8" t="str">
        <f t="shared" si="37"/>
        <v>*234*</v>
      </c>
    </row>
    <row r="2425" spans="1:18" ht="19.8">
      <c r="A2425" s="3" t="s">
        <v>15039</v>
      </c>
      <c r="B2425" s="3" t="s">
        <v>266</v>
      </c>
      <c r="C2425" s="3" t="s">
        <v>10707</v>
      </c>
      <c r="D2425" s="3" t="s">
        <v>141</v>
      </c>
      <c r="E2425" s="3" t="s">
        <v>15038</v>
      </c>
      <c r="F2425" s="3" t="s">
        <v>29</v>
      </c>
      <c r="G2425" s="3">
        <v>2006</v>
      </c>
      <c r="H2425" s="3" t="s">
        <v>22118</v>
      </c>
      <c r="I2425" s="3">
        <v>440</v>
      </c>
      <c r="J2425" s="3" t="s">
        <v>21099</v>
      </c>
      <c r="K2425" s="3" t="s">
        <v>0</v>
      </c>
      <c r="N2425" s="3">
        <v>2465</v>
      </c>
      <c r="O2425" s="3" t="s">
        <v>25</v>
      </c>
      <c r="P2425" s="3" t="s">
        <v>21112</v>
      </c>
      <c r="Q2425" s="3">
        <v>230</v>
      </c>
      <c r="R2425" s="8" t="str">
        <f t="shared" si="37"/>
        <v>*230*</v>
      </c>
    </row>
    <row r="2426" spans="1:18" ht="19.8">
      <c r="A2426" s="3" t="s">
        <v>15037</v>
      </c>
      <c r="B2426" s="3" t="s">
        <v>104</v>
      </c>
      <c r="C2426" s="3" t="s">
        <v>15036</v>
      </c>
      <c r="D2426" s="3" t="s">
        <v>25</v>
      </c>
      <c r="E2426" s="3" t="s">
        <v>15035</v>
      </c>
      <c r="F2426" s="3" t="s">
        <v>9</v>
      </c>
      <c r="G2426" s="3">
        <v>2008</v>
      </c>
      <c r="H2426" s="3" t="s">
        <v>22118</v>
      </c>
      <c r="I2426" s="3">
        <v>374</v>
      </c>
      <c r="J2426" s="3" t="s">
        <v>21087</v>
      </c>
      <c r="K2426" s="3" t="s">
        <v>1</v>
      </c>
      <c r="L2426" s="9">
        <v>45390</v>
      </c>
      <c r="M2426" s="9">
        <v>45643</v>
      </c>
      <c r="N2426" s="3">
        <v>340</v>
      </c>
      <c r="O2426" s="3" t="s">
        <v>25</v>
      </c>
      <c r="P2426" s="3" t="s">
        <v>21111</v>
      </c>
      <c r="Q2426" s="3">
        <v>133</v>
      </c>
      <c r="R2426" s="8" t="str">
        <f t="shared" si="37"/>
        <v>*133*</v>
      </c>
    </row>
    <row r="2427" spans="1:18" ht="19.8">
      <c r="A2427" s="3" t="s">
        <v>15034</v>
      </c>
      <c r="B2427" s="3" t="s">
        <v>256</v>
      </c>
      <c r="C2427" s="3" t="s">
        <v>15033</v>
      </c>
      <c r="D2427" s="3" t="s">
        <v>14</v>
      </c>
      <c r="E2427" s="3" t="s">
        <v>15032</v>
      </c>
      <c r="F2427" s="3" t="s">
        <v>48</v>
      </c>
      <c r="G2427" s="3">
        <v>2024</v>
      </c>
      <c r="H2427" s="3" t="s">
        <v>22117</v>
      </c>
      <c r="I2427" s="3">
        <v>113</v>
      </c>
      <c r="J2427" s="3" t="s">
        <v>21083</v>
      </c>
      <c r="K2427" s="3" t="s">
        <v>0</v>
      </c>
      <c r="N2427" s="3">
        <v>2310</v>
      </c>
      <c r="O2427" s="3" t="s">
        <v>21106</v>
      </c>
      <c r="P2427" s="3" t="s">
        <v>21114</v>
      </c>
      <c r="Q2427" s="3">
        <v>306</v>
      </c>
      <c r="R2427" s="8" t="str">
        <f t="shared" si="37"/>
        <v>*306*</v>
      </c>
    </row>
    <row r="2428" spans="1:18" ht="19.8">
      <c r="A2428" s="3" t="s">
        <v>15031</v>
      </c>
      <c r="B2428" s="3" t="s">
        <v>43</v>
      </c>
      <c r="C2428" s="3" t="s">
        <v>15030</v>
      </c>
      <c r="D2428" s="3" t="s">
        <v>41</v>
      </c>
      <c r="E2428" s="3" t="s">
        <v>15029</v>
      </c>
      <c r="F2428" s="3" t="s">
        <v>29</v>
      </c>
      <c r="G2428" s="3">
        <v>2022</v>
      </c>
      <c r="H2428" s="3" t="s">
        <v>22117</v>
      </c>
      <c r="I2428" s="3">
        <v>391</v>
      </c>
      <c r="J2428" s="3" t="s">
        <v>21092</v>
      </c>
      <c r="K2428" s="3" t="s">
        <v>0</v>
      </c>
      <c r="N2428" s="3">
        <v>1205</v>
      </c>
      <c r="O2428" s="3" t="s">
        <v>21106</v>
      </c>
      <c r="P2428" s="3" t="s">
        <v>21113</v>
      </c>
      <c r="Q2428" s="3">
        <v>388</v>
      </c>
      <c r="R2428" s="8" t="str">
        <f t="shared" si="37"/>
        <v>*388*</v>
      </c>
    </row>
    <row r="2429" spans="1:18" ht="19.8">
      <c r="A2429" s="3" t="s">
        <v>15028</v>
      </c>
      <c r="B2429" s="3" t="s">
        <v>125</v>
      </c>
      <c r="C2429" s="3" t="s">
        <v>15027</v>
      </c>
      <c r="D2429" s="3" t="s">
        <v>123</v>
      </c>
      <c r="E2429" s="3" t="s">
        <v>15026</v>
      </c>
      <c r="F2429" s="3" t="s">
        <v>3</v>
      </c>
      <c r="G2429" s="3">
        <v>2011</v>
      </c>
      <c r="H2429" s="3" t="s">
        <v>22117</v>
      </c>
      <c r="I2429" s="3">
        <v>484</v>
      </c>
      <c r="J2429" s="3" t="s">
        <v>21100</v>
      </c>
      <c r="K2429" s="3" t="s">
        <v>0</v>
      </c>
      <c r="N2429" s="3">
        <v>1970</v>
      </c>
      <c r="O2429" s="3" t="s">
        <v>21106</v>
      </c>
      <c r="P2429" s="3" t="s">
        <v>21112</v>
      </c>
      <c r="Q2429" s="3">
        <v>415</v>
      </c>
      <c r="R2429" s="8" t="str">
        <f t="shared" si="37"/>
        <v>*415*</v>
      </c>
    </row>
    <row r="2430" spans="1:18" ht="19.8">
      <c r="A2430" s="3" t="s">
        <v>15025</v>
      </c>
      <c r="B2430" s="3" t="s">
        <v>256</v>
      </c>
      <c r="C2430" s="3" t="s">
        <v>15024</v>
      </c>
      <c r="D2430" s="3" t="s">
        <v>14</v>
      </c>
      <c r="E2430" s="3" t="s">
        <v>15023</v>
      </c>
      <c r="F2430" s="3" t="s">
        <v>77</v>
      </c>
      <c r="G2430" s="3">
        <v>2006</v>
      </c>
      <c r="H2430" s="3" t="s">
        <v>22117</v>
      </c>
      <c r="I2430" s="3">
        <v>391</v>
      </c>
      <c r="J2430" s="3" t="s">
        <v>21085</v>
      </c>
      <c r="K2430" s="3" t="s">
        <v>1</v>
      </c>
      <c r="L2430" s="9">
        <v>45367</v>
      </c>
      <c r="M2430" s="9">
        <v>45609</v>
      </c>
      <c r="N2430" s="3">
        <v>465</v>
      </c>
      <c r="O2430" s="3" t="s">
        <v>21106</v>
      </c>
      <c r="P2430" s="3" t="s">
        <v>21113</v>
      </c>
      <c r="Q2430" s="3">
        <v>379</v>
      </c>
      <c r="R2430" s="8" t="str">
        <f t="shared" si="37"/>
        <v>*379*</v>
      </c>
    </row>
    <row r="2431" spans="1:18" ht="19.8">
      <c r="A2431" s="3" t="s">
        <v>15022</v>
      </c>
      <c r="B2431" s="3" t="s">
        <v>143</v>
      </c>
      <c r="C2431" s="3" t="s">
        <v>15021</v>
      </c>
      <c r="D2431" s="3" t="s">
        <v>141</v>
      </c>
      <c r="E2431" s="3" t="s">
        <v>15020</v>
      </c>
      <c r="F2431" s="3" t="s">
        <v>9</v>
      </c>
      <c r="G2431" s="3">
        <v>2007</v>
      </c>
      <c r="H2431" s="3" t="s">
        <v>22118</v>
      </c>
      <c r="I2431" s="3">
        <v>181</v>
      </c>
      <c r="J2431" s="3" t="s">
        <v>21098</v>
      </c>
      <c r="K2431" s="3" t="s">
        <v>1</v>
      </c>
      <c r="L2431" s="9">
        <v>45660</v>
      </c>
      <c r="M2431" s="9">
        <v>45676</v>
      </c>
      <c r="N2431" s="3">
        <v>1050</v>
      </c>
      <c r="O2431" s="3" t="s">
        <v>25</v>
      </c>
      <c r="P2431" s="3" t="s">
        <v>21114</v>
      </c>
      <c r="Q2431" s="3">
        <v>425</v>
      </c>
      <c r="R2431" s="8" t="str">
        <f t="shared" si="37"/>
        <v>*425*</v>
      </c>
    </row>
    <row r="2432" spans="1:18" ht="19.8">
      <c r="A2432" s="3" t="s">
        <v>15019</v>
      </c>
      <c r="B2432" s="3" t="s">
        <v>60</v>
      </c>
      <c r="C2432" s="3" t="s">
        <v>15018</v>
      </c>
      <c r="D2432" s="3" t="s">
        <v>41</v>
      </c>
      <c r="E2432" s="3" t="s">
        <v>15017</v>
      </c>
      <c r="F2432" s="3" t="s">
        <v>77</v>
      </c>
      <c r="G2432" s="3">
        <v>2022</v>
      </c>
      <c r="H2432" s="3" t="s">
        <v>22118</v>
      </c>
      <c r="I2432" s="3">
        <v>238</v>
      </c>
      <c r="J2432" s="3" t="s">
        <v>21102</v>
      </c>
      <c r="K2432" s="3" t="s">
        <v>1</v>
      </c>
      <c r="L2432" s="9">
        <v>45310</v>
      </c>
      <c r="M2432" s="9">
        <v>45575</v>
      </c>
      <c r="N2432" s="3">
        <v>1515</v>
      </c>
      <c r="O2432" s="3" t="s">
        <v>21106</v>
      </c>
      <c r="P2432" s="3" t="s">
        <v>21114</v>
      </c>
      <c r="Q2432" s="3">
        <v>414</v>
      </c>
      <c r="R2432" s="8" t="str">
        <f t="shared" si="37"/>
        <v>*414*</v>
      </c>
    </row>
    <row r="2433" spans="1:18" ht="19.8">
      <c r="A2433" s="3" t="s">
        <v>15016</v>
      </c>
      <c r="B2433" s="3" t="s">
        <v>60</v>
      </c>
      <c r="C2433" s="3" t="s">
        <v>15015</v>
      </c>
      <c r="D2433" s="3" t="s">
        <v>41</v>
      </c>
      <c r="E2433" s="3" t="s">
        <v>15014</v>
      </c>
      <c r="F2433" s="3" t="s">
        <v>15</v>
      </c>
      <c r="G2433" s="3">
        <v>2023</v>
      </c>
      <c r="H2433" s="3" t="s">
        <v>22116</v>
      </c>
      <c r="I2433" s="3">
        <v>129</v>
      </c>
      <c r="J2433" s="3" t="s">
        <v>21085</v>
      </c>
      <c r="K2433" s="3" t="s">
        <v>1</v>
      </c>
      <c r="L2433" s="9">
        <v>45543</v>
      </c>
      <c r="M2433" s="9">
        <v>45591</v>
      </c>
      <c r="N2433" s="3">
        <v>1555</v>
      </c>
      <c r="O2433" s="3" t="s">
        <v>21106</v>
      </c>
      <c r="P2433" s="3" t="s">
        <v>21114</v>
      </c>
      <c r="Q2433" s="3">
        <v>148</v>
      </c>
      <c r="R2433" s="8" t="str">
        <f t="shared" si="37"/>
        <v>*148*</v>
      </c>
    </row>
    <row r="2434" spans="1:18" ht="19.8">
      <c r="A2434" s="3" t="s">
        <v>15013</v>
      </c>
      <c r="B2434" s="3" t="s">
        <v>125</v>
      </c>
      <c r="C2434" s="3" t="s">
        <v>15012</v>
      </c>
      <c r="D2434" s="3" t="s">
        <v>123</v>
      </c>
      <c r="E2434" s="3" t="s">
        <v>15011</v>
      </c>
      <c r="F2434" s="3" t="s">
        <v>48</v>
      </c>
      <c r="G2434" s="3">
        <v>2022</v>
      </c>
      <c r="H2434" s="3" t="s">
        <v>22118</v>
      </c>
      <c r="I2434" s="3">
        <v>183</v>
      </c>
      <c r="J2434" s="3" t="s">
        <v>21086</v>
      </c>
      <c r="K2434" s="3" t="s">
        <v>0</v>
      </c>
      <c r="N2434" s="3">
        <v>1375</v>
      </c>
      <c r="O2434" s="3" t="s">
        <v>21106</v>
      </c>
      <c r="P2434" s="3" t="s">
        <v>21111</v>
      </c>
      <c r="Q2434" s="3">
        <v>315</v>
      </c>
      <c r="R2434" s="8" t="str">
        <f t="shared" si="37"/>
        <v>*315*</v>
      </c>
    </row>
    <row r="2435" spans="1:18" ht="19.8">
      <c r="A2435" s="3" t="s">
        <v>15010</v>
      </c>
      <c r="B2435" s="3" t="s">
        <v>196</v>
      </c>
      <c r="C2435" s="3" t="s">
        <v>15009</v>
      </c>
      <c r="D2435" s="3" t="s">
        <v>36</v>
      </c>
      <c r="E2435" s="3" t="s">
        <v>15008</v>
      </c>
      <c r="F2435" s="3" t="s">
        <v>48</v>
      </c>
      <c r="G2435" s="3">
        <v>2018</v>
      </c>
      <c r="H2435" s="3" t="s">
        <v>22118</v>
      </c>
      <c r="I2435" s="3">
        <v>172</v>
      </c>
      <c r="J2435" s="3" t="s">
        <v>21095</v>
      </c>
      <c r="K2435" s="3" t="s">
        <v>0</v>
      </c>
      <c r="N2435" s="3">
        <v>1605</v>
      </c>
      <c r="O2435" s="3" t="s">
        <v>21106</v>
      </c>
      <c r="P2435" s="3" t="s">
        <v>21112</v>
      </c>
      <c r="Q2435" s="3">
        <v>281</v>
      </c>
      <c r="R2435" s="8" t="str">
        <f t="shared" si="37"/>
        <v>*281*</v>
      </c>
    </row>
    <row r="2436" spans="1:18" ht="19.8">
      <c r="A2436" s="3" t="s">
        <v>15007</v>
      </c>
      <c r="B2436" s="3" t="s">
        <v>256</v>
      </c>
      <c r="C2436" s="3" t="s">
        <v>15006</v>
      </c>
      <c r="D2436" s="3" t="s">
        <v>14</v>
      </c>
      <c r="E2436" s="3" t="s">
        <v>15005</v>
      </c>
      <c r="F2436" s="3" t="s">
        <v>9</v>
      </c>
      <c r="G2436" s="3">
        <v>2005</v>
      </c>
      <c r="H2436" s="3" t="s">
        <v>22118</v>
      </c>
      <c r="I2436" s="3">
        <v>191</v>
      </c>
      <c r="J2436" s="3" t="s">
        <v>21094</v>
      </c>
      <c r="K2436" s="3" t="s">
        <v>0</v>
      </c>
      <c r="N2436" s="3">
        <v>610</v>
      </c>
      <c r="O2436" s="3" t="s">
        <v>21106</v>
      </c>
      <c r="P2436" s="3" t="s">
        <v>21114</v>
      </c>
      <c r="Q2436" s="3">
        <v>220</v>
      </c>
      <c r="R2436" s="8" t="str">
        <f t="shared" ref="R2436:R2499" si="38">"*"&amp;Q2436&amp;"*"</f>
        <v>*220*</v>
      </c>
    </row>
    <row r="2437" spans="1:18" ht="19.8">
      <c r="A2437" s="3" t="s">
        <v>15004</v>
      </c>
      <c r="B2437" s="3" t="s">
        <v>12</v>
      </c>
      <c r="C2437" s="3" t="s">
        <v>15003</v>
      </c>
      <c r="D2437" s="3" t="s">
        <v>2</v>
      </c>
      <c r="E2437" s="3" t="s">
        <v>15002</v>
      </c>
      <c r="F2437" s="3" t="s">
        <v>48</v>
      </c>
      <c r="G2437" s="3">
        <v>2024</v>
      </c>
      <c r="H2437" s="3" t="s">
        <v>22117</v>
      </c>
      <c r="I2437" s="3">
        <v>182</v>
      </c>
      <c r="J2437" s="3" t="s">
        <v>21093</v>
      </c>
      <c r="K2437" s="3" t="s">
        <v>1</v>
      </c>
      <c r="L2437" s="9">
        <v>45041</v>
      </c>
      <c r="M2437" s="9">
        <v>45209</v>
      </c>
      <c r="N2437" s="3">
        <v>2075</v>
      </c>
      <c r="O2437" s="3" t="s">
        <v>21073</v>
      </c>
      <c r="P2437" s="3" t="s">
        <v>21114</v>
      </c>
      <c r="Q2437" s="3">
        <v>350</v>
      </c>
      <c r="R2437" s="8" t="str">
        <f t="shared" si="38"/>
        <v>*350*</v>
      </c>
    </row>
    <row r="2438" spans="1:18" ht="19.8">
      <c r="A2438" s="3" t="s">
        <v>15001</v>
      </c>
      <c r="B2438" s="3" t="s">
        <v>344</v>
      </c>
      <c r="C2438" s="3" t="s">
        <v>15000</v>
      </c>
      <c r="D2438" s="3" t="s">
        <v>82</v>
      </c>
      <c r="E2438" s="3" t="s">
        <v>14999</v>
      </c>
      <c r="F2438" s="3" t="s">
        <v>9</v>
      </c>
      <c r="G2438" s="3">
        <v>2017</v>
      </c>
      <c r="H2438" s="3" t="s">
        <v>22117</v>
      </c>
      <c r="I2438" s="3">
        <v>380</v>
      </c>
      <c r="J2438" s="3" t="s">
        <v>21100</v>
      </c>
      <c r="K2438" s="3" t="s">
        <v>0</v>
      </c>
      <c r="N2438" s="3">
        <v>550</v>
      </c>
      <c r="O2438" s="3" t="s">
        <v>21105</v>
      </c>
      <c r="P2438" s="3" t="s">
        <v>21111</v>
      </c>
      <c r="Q2438" s="3">
        <v>399</v>
      </c>
      <c r="R2438" s="8" t="str">
        <f t="shared" si="38"/>
        <v>*399*</v>
      </c>
    </row>
    <row r="2439" spans="1:18" ht="19.8">
      <c r="A2439" s="3" t="s">
        <v>14998</v>
      </c>
      <c r="B2439" s="3" t="s">
        <v>160</v>
      </c>
      <c r="C2439" s="3" t="s">
        <v>14997</v>
      </c>
      <c r="D2439" s="3" t="s">
        <v>31</v>
      </c>
      <c r="E2439" s="3" t="s">
        <v>14996</v>
      </c>
      <c r="F2439" s="3" t="s">
        <v>48</v>
      </c>
      <c r="G2439" s="3">
        <v>2019</v>
      </c>
      <c r="H2439" s="3" t="s">
        <v>22117</v>
      </c>
      <c r="I2439" s="3">
        <v>297</v>
      </c>
      <c r="J2439" s="3" t="s">
        <v>21096</v>
      </c>
      <c r="K2439" s="3" t="s">
        <v>1</v>
      </c>
      <c r="L2439" s="9">
        <v>45481</v>
      </c>
      <c r="M2439" s="9">
        <v>45501</v>
      </c>
      <c r="N2439" s="3">
        <v>1955</v>
      </c>
      <c r="O2439" s="3" t="s">
        <v>21106</v>
      </c>
      <c r="P2439" s="3" t="s">
        <v>21111</v>
      </c>
      <c r="Q2439" s="3">
        <v>396</v>
      </c>
      <c r="R2439" s="8" t="str">
        <f t="shared" si="38"/>
        <v>*396*</v>
      </c>
    </row>
    <row r="2440" spans="1:18" ht="19.8">
      <c r="A2440" s="3" t="s">
        <v>14995</v>
      </c>
      <c r="B2440" s="3" t="s">
        <v>196</v>
      </c>
      <c r="C2440" s="3" t="s">
        <v>14994</v>
      </c>
      <c r="D2440" s="3" t="s">
        <v>36</v>
      </c>
      <c r="E2440" s="3" t="s">
        <v>14993</v>
      </c>
      <c r="F2440" s="3" t="s">
        <v>15</v>
      </c>
      <c r="G2440" s="3">
        <v>2005</v>
      </c>
      <c r="H2440" s="3" t="s">
        <v>22117</v>
      </c>
      <c r="I2440" s="3">
        <v>105</v>
      </c>
      <c r="J2440" s="3" t="s">
        <v>21091</v>
      </c>
      <c r="K2440" s="3" t="s">
        <v>1</v>
      </c>
      <c r="L2440" s="9">
        <v>45388</v>
      </c>
      <c r="M2440" s="9">
        <v>45565</v>
      </c>
      <c r="N2440" s="3">
        <v>1760</v>
      </c>
      <c r="O2440" s="3" t="s">
        <v>21106</v>
      </c>
      <c r="P2440" s="3" t="s">
        <v>21112</v>
      </c>
      <c r="Q2440" s="3">
        <v>434</v>
      </c>
      <c r="R2440" s="8" t="str">
        <f t="shared" si="38"/>
        <v>*434*</v>
      </c>
    </row>
    <row r="2441" spans="1:18" ht="19.8">
      <c r="A2441" s="3" t="s">
        <v>14992</v>
      </c>
      <c r="B2441" s="3" t="s">
        <v>60</v>
      </c>
      <c r="C2441" s="3" t="s">
        <v>14991</v>
      </c>
      <c r="D2441" s="3" t="s">
        <v>41</v>
      </c>
      <c r="E2441" s="3" t="s">
        <v>14990</v>
      </c>
      <c r="F2441" s="3" t="s">
        <v>29</v>
      </c>
      <c r="G2441" s="3">
        <v>2007</v>
      </c>
      <c r="H2441" s="3" t="s">
        <v>22118</v>
      </c>
      <c r="I2441" s="3">
        <v>154</v>
      </c>
      <c r="J2441" s="3" t="s">
        <v>21087</v>
      </c>
      <c r="K2441" s="3" t="s">
        <v>1</v>
      </c>
      <c r="L2441" s="9">
        <v>45277</v>
      </c>
      <c r="M2441" s="9">
        <v>45296</v>
      </c>
      <c r="N2441" s="3">
        <v>1225</v>
      </c>
      <c r="O2441" s="3" t="s">
        <v>21106</v>
      </c>
      <c r="P2441" s="3" t="s">
        <v>21111</v>
      </c>
      <c r="Q2441" s="3">
        <v>151</v>
      </c>
      <c r="R2441" s="8" t="str">
        <f t="shared" si="38"/>
        <v>*151*</v>
      </c>
    </row>
    <row r="2442" spans="1:18" ht="19.8">
      <c r="A2442" s="3" t="s">
        <v>14989</v>
      </c>
      <c r="B2442" s="3" t="s">
        <v>108</v>
      </c>
      <c r="C2442" s="3" t="s">
        <v>14988</v>
      </c>
      <c r="D2442" s="3" t="s">
        <v>63</v>
      </c>
      <c r="E2442" s="3" t="s">
        <v>14987</v>
      </c>
      <c r="F2442" s="3" t="s">
        <v>9</v>
      </c>
      <c r="G2442" s="3">
        <v>2010</v>
      </c>
      <c r="H2442" s="3" t="s">
        <v>22118</v>
      </c>
      <c r="I2442" s="3">
        <v>109</v>
      </c>
      <c r="J2442" s="3" t="s">
        <v>21083</v>
      </c>
      <c r="K2442" s="3" t="s">
        <v>0</v>
      </c>
      <c r="N2442" s="3">
        <v>1160</v>
      </c>
      <c r="O2442" s="3" t="s">
        <v>21106</v>
      </c>
      <c r="P2442" s="3" t="s">
        <v>21114</v>
      </c>
      <c r="Q2442" s="3">
        <v>405</v>
      </c>
      <c r="R2442" s="8" t="str">
        <f t="shared" si="38"/>
        <v>*405*</v>
      </c>
    </row>
    <row r="2443" spans="1:18" ht="19.8">
      <c r="A2443" s="3" t="s">
        <v>14986</v>
      </c>
      <c r="B2443" s="3" t="s">
        <v>92</v>
      </c>
      <c r="C2443" s="3" t="s">
        <v>14985</v>
      </c>
      <c r="D2443" s="3" t="s">
        <v>25</v>
      </c>
      <c r="E2443" s="3" t="s">
        <v>14984</v>
      </c>
      <c r="F2443" s="3" t="s">
        <v>29</v>
      </c>
      <c r="G2443" s="3">
        <v>2017</v>
      </c>
      <c r="H2443" s="3" t="s">
        <v>22116</v>
      </c>
      <c r="I2443" s="3">
        <v>180</v>
      </c>
      <c r="J2443" s="3" t="s">
        <v>21096</v>
      </c>
      <c r="K2443" s="3" t="s">
        <v>0</v>
      </c>
      <c r="N2443" s="3">
        <v>1145</v>
      </c>
      <c r="O2443" s="3" t="s">
        <v>25</v>
      </c>
      <c r="P2443" s="3" t="s">
        <v>21111</v>
      </c>
      <c r="Q2443" s="3">
        <v>383</v>
      </c>
      <c r="R2443" s="8" t="str">
        <f t="shared" si="38"/>
        <v>*383*</v>
      </c>
    </row>
    <row r="2444" spans="1:18" ht="19.8">
      <c r="A2444" s="3" t="s">
        <v>14983</v>
      </c>
      <c r="B2444" s="3" t="s">
        <v>160</v>
      </c>
      <c r="C2444" s="3" t="s">
        <v>14982</v>
      </c>
      <c r="D2444" s="3" t="s">
        <v>31</v>
      </c>
      <c r="E2444" s="3" t="s">
        <v>14981</v>
      </c>
      <c r="F2444" s="3" t="s">
        <v>48</v>
      </c>
      <c r="G2444" s="3">
        <v>2019</v>
      </c>
      <c r="H2444" s="3" t="s">
        <v>22118</v>
      </c>
      <c r="I2444" s="3">
        <v>160</v>
      </c>
      <c r="J2444" s="3" t="s">
        <v>21086</v>
      </c>
      <c r="K2444" s="3" t="s">
        <v>0</v>
      </c>
      <c r="N2444" s="3">
        <v>1960</v>
      </c>
      <c r="O2444" s="3" t="s">
        <v>21106</v>
      </c>
      <c r="P2444" s="3" t="s">
        <v>21112</v>
      </c>
      <c r="Q2444" s="3">
        <v>211</v>
      </c>
      <c r="R2444" s="8" t="str">
        <f t="shared" si="38"/>
        <v>*211*</v>
      </c>
    </row>
    <row r="2445" spans="1:18" ht="19.8">
      <c r="A2445" s="3" t="s">
        <v>14980</v>
      </c>
      <c r="B2445" s="3" t="s">
        <v>285</v>
      </c>
      <c r="C2445" s="3" t="s">
        <v>14979</v>
      </c>
      <c r="D2445" s="3" t="s">
        <v>31</v>
      </c>
      <c r="E2445" s="3" t="s">
        <v>14978</v>
      </c>
      <c r="F2445" s="3" t="s">
        <v>29</v>
      </c>
      <c r="G2445" s="3">
        <v>2020</v>
      </c>
      <c r="H2445" s="3" t="s">
        <v>22117</v>
      </c>
      <c r="I2445" s="3">
        <v>461</v>
      </c>
      <c r="J2445" s="3" t="s">
        <v>21098</v>
      </c>
      <c r="K2445" s="3" t="s">
        <v>0</v>
      </c>
      <c r="N2445" s="3">
        <v>1155</v>
      </c>
      <c r="O2445" s="3" t="s">
        <v>21106</v>
      </c>
      <c r="P2445" s="3" t="s">
        <v>21111</v>
      </c>
      <c r="Q2445" s="3">
        <v>315</v>
      </c>
      <c r="R2445" s="8" t="str">
        <f t="shared" si="38"/>
        <v>*315*</v>
      </c>
    </row>
    <row r="2446" spans="1:18" ht="19.8">
      <c r="A2446" s="3" t="s">
        <v>14977</v>
      </c>
      <c r="B2446" s="3" t="s">
        <v>12</v>
      </c>
      <c r="C2446" s="3" t="s">
        <v>14976</v>
      </c>
      <c r="D2446" s="3" t="s">
        <v>2</v>
      </c>
      <c r="E2446" s="3" t="s">
        <v>14975</v>
      </c>
      <c r="F2446" s="3" t="s">
        <v>3</v>
      </c>
      <c r="G2446" s="3">
        <v>2006</v>
      </c>
      <c r="H2446" s="3" t="s">
        <v>22116</v>
      </c>
      <c r="I2446" s="3">
        <v>280</v>
      </c>
      <c r="J2446" s="3" t="s">
        <v>21095</v>
      </c>
      <c r="K2446" s="3" t="s">
        <v>1</v>
      </c>
      <c r="L2446" s="9">
        <v>45494</v>
      </c>
      <c r="M2446" s="9">
        <v>45633</v>
      </c>
      <c r="N2446" s="3">
        <v>1245</v>
      </c>
      <c r="O2446" s="3" t="s">
        <v>21073</v>
      </c>
      <c r="P2446" s="3" t="s">
        <v>21112</v>
      </c>
      <c r="Q2446" s="3">
        <v>276</v>
      </c>
      <c r="R2446" s="8" t="str">
        <f t="shared" si="38"/>
        <v>*276*</v>
      </c>
    </row>
    <row r="2447" spans="1:18" ht="19.8">
      <c r="A2447" s="3" t="s">
        <v>14974</v>
      </c>
      <c r="B2447" s="3" t="s">
        <v>147</v>
      </c>
      <c r="C2447" s="3" t="s">
        <v>14973</v>
      </c>
      <c r="D2447" s="3" t="s">
        <v>5</v>
      </c>
      <c r="E2447" s="3" t="s">
        <v>14972</v>
      </c>
      <c r="F2447" s="3" t="s">
        <v>77</v>
      </c>
      <c r="G2447" s="3">
        <v>2007</v>
      </c>
      <c r="H2447" s="3" t="s">
        <v>22116</v>
      </c>
      <c r="I2447" s="3">
        <v>96</v>
      </c>
      <c r="J2447" s="3" t="s">
        <v>21092</v>
      </c>
      <c r="K2447" s="3" t="s">
        <v>0</v>
      </c>
      <c r="N2447" s="3">
        <v>1075</v>
      </c>
      <c r="O2447" s="3" t="s">
        <v>21106</v>
      </c>
      <c r="P2447" s="3" t="s">
        <v>21112</v>
      </c>
      <c r="Q2447" s="3">
        <v>357</v>
      </c>
      <c r="R2447" s="8" t="str">
        <f t="shared" si="38"/>
        <v>*357*</v>
      </c>
    </row>
    <row r="2448" spans="1:18" ht="19.8">
      <c r="A2448" s="3" t="s">
        <v>14971</v>
      </c>
      <c r="B2448" s="3" t="s">
        <v>125</v>
      </c>
      <c r="C2448" s="3" t="s">
        <v>14970</v>
      </c>
      <c r="D2448" s="3" t="s">
        <v>123</v>
      </c>
      <c r="E2448" s="3" t="s">
        <v>14969</v>
      </c>
      <c r="F2448" s="3" t="s">
        <v>48</v>
      </c>
      <c r="G2448" s="3">
        <v>2015</v>
      </c>
      <c r="H2448" s="3" t="s">
        <v>22116</v>
      </c>
      <c r="I2448" s="3">
        <v>210</v>
      </c>
      <c r="J2448" s="3" t="s">
        <v>21083</v>
      </c>
      <c r="K2448" s="3" t="s">
        <v>1</v>
      </c>
      <c r="L2448" s="9">
        <v>45425</v>
      </c>
      <c r="M2448" s="9">
        <v>45666</v>
      </c>
      <c r="N2448" s="3">
        <v>905</v>
      </c>
      <c r="O2448" s="3" t="s">
        <v>21106</v>
      </c>
      <c r="P2448" s="3" t="s">
        <v>21112</v>
      </c>
      <c r="Q2448" s="3">
        <v>296</v>
      </c>
      <c r="R2448" s="8" t="str">
        <f t="shared" si="38"/>
        <v>*296*</v>
      </c>
    </row>
    <row r="2449" spans="1:18" ht="19.8">
      <c r="A2449" s="3" t="s">
        <v>14968</v>
      </c>
      <c r="B2449" s="3" t="s">
        <v>52</v>
      </c>
      <c r="C2449" s="3" t="s">
        <v>14967</v>
      </c>
      <c r="D2449" s="3" t="s">
        <v>50</v>
      </c>
      <c r="E2449" s="3" t="s">
        <v>14966</v>
      </c>
      <c r="F2449" s="3" t="s">
        <v>3</v>
      </c>
      <c r="G2449" s="3">
        <v>2022</v>
      </c>
      <c r="H2449" s="3" t="s">
        <v>22118</v>
      </c>
      <c r="I2449" s="3">
        <v>469</v>
      </c>
      <c r="J2449" s="3" t="s">
        <v>21097</v>
      </c>
      <c r="K2449" s="3" t="s">
        <v>1</v>
      </c>
      <c r="L2449" s="9">
        <v>45638</v>
      </c>
      <c r="M2449" s="9">
        <v>45696</v>
      </c>
      <c r="N2449" s="3">
        <v>970</v>
      </c>
      <c r="O2449" s="3" t="s">
        <v>21106</v>
      </c>
      <c r="P2449" s="3" t="s">
        <v>21111</v>
      </c>
      <c r="Q2449" s="3">
        <v>310</v>
      </c>
      <c r="R2449" s="8" t="str">
        <f t="shared" si="38"/>
        <v>*310*</v>
      </c>
    </row>
    <row r="2450" spans="1:18" ht="19.8">
      <c r="A2450" s="3" t="s">
        <v>14965</v>
      </c>
      <c r="B2450" s="3" t="s">
        <v>97</v>
      </c>
      <c r="C2450" s="3" t="s">
        <v>14964</v>
      </c>
      <c r="D2450" s="3" t="s">
        <v>95</v>
      </c>
      <c r="E2450" s="3" t="s">
        <v>14963</v>
      </c>
      <c r="F2450" s="3" t="s">
        <v>29</v>
      </c>
      <c r="G2450" s="3">
        <v>2005</v>
      </c>
      <c r="H2450" s="3" t="s">
        <v>22116</v>
      </c>
      <c r="I2450" s="3">
        <v>500</v>
      </c>
      <c r="J2450" s="3" t="s">
        <v>21084</v>
      </c>
      <c r="K2450" s="3" t="s">
        <v>0</v>
      </c>
      <c r="N2450" s="3">
        <v>725</v>
      </c>
      <c r="O2450" s="3" t="s">
        <v>21105</v>
      </c>
      <c r="P2450" s="3" t="s">
        <v>21114</v>
      </c>
      <c r="Q2450" s="3">
        <v>317</v>
      </c>
      <c r="R2450" s="8" t="str">
        <f t="shared" si="38"/>
        <v>*317*</v>
      </c>
    </row>
    <row r="2451" spans="1:18" ht="19.8">
      <c r="A2451" s="3" t="s">
        <v>14962</v>
      </c>
      <c r="B2451" s="3" t="s">
        <v>147</v>
      </c>
      <c r="C2451" s="3" t="s">
        <v>14961</v>
      </c>
      <c r="D2451" s="3" t="s">
        <v>5</v>
      </c>
      <c r="E2451" s="3" t="s">
        <v>14960</v>
      </c>
      <c r="F2451" s="3" t="s">
        <v>77</v>
      </c>
      <c r="G2451" s="3">
        <v>2012</v>
      </c>
      <c r="H2451" s="3" t="s">
        <v>22118</v>
      </c>
      <c r="I2451" s="3">
        <v>287</v>
      </c>
      <c r="J2451" s="3" t="s">
        <v>21087</v>
      </c>
      <c r="K2451" s="3" t="s">
        <v>0</v>
      </c>
      <c r="N2451" s="3">
        <v>2135</v>
      </c>
      <c r="O2451" s="3" t="s">
        <v>21106</v>
      </c>
      <c r="P2451" s="3" t="s">
        <v>21113</v>
      </c>
      <c r="Q2451" s="3">
        <v>428</v>
      </c>
      <c r="R2451" s="8" t="str">
        <f t="shared" si="38"/>
        <v>*428*</v>
      </c>
    </row>
    <row r="2452" spans="1:18" ht="19.8">
      <c r="A2452" s="3" t="s">
        <v>14959</v>
      </c>
      <c r="B2452" s="3" t="s">
        <v>22</v>
      </c>
      <c r="C2452" s="3" t="s">
        <v>2320</v>
      </c>
      <c r="D2452" s="3" t="s">
        <v>5</v>
      </c>
      <c r="E2452" s="3" t="s">
        <v>14958</v>
      </c>
      <c r="F2452" s="3" t="s">
        <v>9</v>
      </c>
      <c r="G2452" s="3">
        <v>2021</v>
      </c>
      <c r="H2452" s="3" t="s">
        <v>22118</v>
      </c>
      <c r="I2452" s="3">
        <v>433</v>
      </c>
      <c r="J2452" s="3" t="s">
        <v>21095</v>
      </c>
      <c r="K2452" s="3" t="s">
        <v>1</v>
      </c>
      <c r="L2452" s="9">
        <v>45678</v>
      </c>
      <c r="M2452" s="9">
        <v>45697</v>
      </c>
      <c r="N2452" s="3">
        <v>520</v>
      </c>
      <c r="O2452" s="3" t="s">
        <v>21106</v>
      </c>
      <c r="P2452" s="3" t="s">
        <v>21112</v>
      </c>
      <c r="Q2452" s="3">
        <v>366</v>
      </c>
      <c r="R2452" s="8" t="str">
        <f t="shared" si="38"/>
        <v>*366*</v>
      </c>
    </row>
    <row r="2453" spans="1:18" ht="19.8">
      <c r="A2453" s="3" t="s">
        <v>14957</v>
      </c>
      <c r="B2453" s="3" t="s">
        <v>38</v>
      </c>
      <c r="C2453" s="3" t="s">
        <v>14956</v>
      </c>
      <c r="D2453" s="3" t="s">
        <v>36</v>
      </c>
      <c r="E2453" s="3" t="s">
        <v>14955</v>
      </c>
      <c r="F2453" s="3" t="s">
        <v>3</v>
      </c>
      <c r="G2453" s="3">
        <v>2024</v>
      </c>
      <c r="H2453" s="3" t="s">
        <v>22118</v>
      </c>
      <c r="I2453" s="3">
        <v>87</v>
      </c>
      <c r="J2453" s="3" t="s">
        <v>21090</v>
      </c>
      <c r="K2453" s="3" t="s">
        <v>1</v>
      </c>
      <c r="L2453" s="9">
        <v>45488</v>
      </c>
      <c r="M2453" s="9">
        <v>45536</v>
      </c>
      <c r="N2453" s="3">
        <v>2180</v>
      </c>
      <c r="O2453" s="3" t="s">
        <v>21106</v>
      </c>
      <c r="P2453" s="3" t="s">
        <v>21113</v>
      </c>
      <c r="Q2453" s="3">
        <v>295</v>
      </c>
      <c r="R2453" s="8" t="str">
        <f t="shared" si="38"/>
        <v>*295*</v>
      </c>
    </row>
    <row r="2454" spans="1:18" ht="19.8">
      <c r="A2454" s="3" t="s">
        <v>14954</v>
      </c>
      <c r="B2454" s="3" t="s">
        <v>147</v>
      </c>
      <c r="C2454" s="3" t="s">
        <v>14953</v>
      </c>
      <c r="D2454" s="3" t="s">
        <v>5</v>
      </c>
      <c r="E2454" s="3" t="s">
        <v>14952</v>
      </c>
      <c r="F2454" s="3" t="s">
        <v>15</v>
      </c>
      <c r="G2454" s="3">
        <v>2005</v>
      </c>
      <c r="H2454" s="3" t="s">
        <v>22117</v>
      </c>
      <c r="I2454" s="3">
        <v>263</v>
      </c>
      <c r="J2454" s="3" t="s">
        <v>21094</v>
      </c>
      <c r="K2454" s="3" t="s">
        <v>0</v>
      </c>
      <c r="N2454" s="3">
        <v>2050</v>
      </c>
      <c r="O2454" s="3" t="s">
        <v>21106</v>
      </c>
      <c r="P2454" s="3" t="s">
        <v>21114</v>
      </c>
      <c r="Q2454" s="3">
        <v>241</v>
      </c>
      <c r="R2454" s="8" t="str">
        <f t="shared" si="38"/>
        <v>*241*</v>
      </c>
    </row>
    <row r="2455" spans="1:18" ht="19.8">
      <c r="A2455" s="3" t="s">
        <v>14951</v>
      </c>
      <c r="B2455" s="3" t="s">
        <v>65</v>
      </c>
      <c r="C2455" s="3" t="s">
        <v>14950</v>
      </c>
      <c r="D2455" s="3" t="s">
        <v>63</v>
      </c>
      <c r="E2455" s="3" t="s">
        <v>14949</v>
      </c>
      <c r="F2455" s="3" t="s">
        <v>29</v>
      </c>
      <c r="G2455" s="3">
        <v>2015</v>
      </c>
      <c r="H2455" s="3" t="s">
        <v>22117</v>
      </c>
      <c r="I2455" s="3">
        <v>261</v>
      </c>
      <c r="J2455" s="3" t="s">
        <v>21091</v>
      </c>
      <c r="K2455" s="3" t="s">
        <v>0</v>
      </c>
      <c r="N2455" s="3">
        <v>2025</v>
      </c>
      <c r="O2455" s="3" t="s">
        <v>21106</v>
      </c>
      <c r="P2455" s="3" t="s">
        <v>21114</v>
      </c>
      <c r="Q2455" s="3">
        <v>152</v>
      </c>
      <c r="R2455" s="8" t="str">
        <f t="shared" si="38"/>
        <v>*152*</v>
      </c>
    </row>
    <row r="2456" spans="1:18" ht="19.8">
      <c r="A2456" s="3" t="s">
        <v>14948</v>
      </c>
      <c r="B2456" s="3" t="s">
        <v>88</v>
      </c>
      <c r="C2456" s="3" t="s">
        <v>14947</v>
      </c>
      <c r="D2456" s="3" t="s">
        <v>2</v>
      </c>
      <c r="E2456" s="3" t="s">
        <v>14946</v>
      </c>
      <c r="F2456" s="3" t="s">
        <v>3</v>
      </c>
      <c r="G2456" s="3">
        <v>2010</v>
      </c>
      <c r="H2456" s="3" t="s">
        <v>22117</v>
      </c>
      <c r="I2456" s="3">
        <v>284</v>
      </c>
      <c r="J2456" s="3" t="s">
        <v>21095</v>
      </c>
      <c r="K2456" s="3" t="s">
        <v>1</v>
      </c>
      <c r="L2456" s="9">
        <v>45448</v>
      </c>
      <c r="M2456" s="9">
        <v>45637</v>
      </c>
      <c r="N2456" s="3">
        <v>1305</v>
      </c>
      <c r="O2456" s="3" t="s">
        <v>21073</v>
      </c>
      <c r="P2456" s="3" t="s">
        <v>21114</v>
      </c>
      <c r="Q2456" s="3">
        <v>262</v>
      </c>
      <c r="R2456" s="8" t="str">
        <f t="shared" si="38"/>
        <v>*262*</v>
      </c>
    </row>
    <row r="2457" spans="1:18" ht="19.8">
      <c r="A2457" s="3" t="s">
        <v>14945</v>
      </c>
      <c r="B2457" s="3" t="s">
        <v>65</v>
      </c>
      <c r="C2457" s="3" t="s">
        <v>14944</v>
      </c>
      <c r="D2457" s="3" t="s">
        <v>63</v>
      </c>
      <c r="E2457" s="3" t="s">
        <v>14943</v>
      </c>
      <c r="F2457" s="3" t="s">
        <v>29</v>
      </c>
      <c r="G2457" s="3">
        <v>2009</v>
      </c>
      <c r="H2457" s="3" t="s">
        <v>22117</v>
      </c>
      <c r="I2457" s="3">
        <v>220</v>
      </c>
      <c r="J2457" s="3" t="s">
        <v>21100</v>
      </c>
      <c r="K2457" s="3" t="s">
        <v>1</v>
      </c>
      <c r="L2457" s="9">
        <v>45170</v>
      </c>
      <c r="M2457" s="9">
        <v>45365</v>
      </c>
      <c r="N2457" s="3">
        <v>1145</v>
      </c>
      <c r="O2457" s="3" t="s">
        <v>21106</v>
      </c>
      <c r="P2457" s="3" t="s">
        <v>21111</v>
      </c>
      <c r="Q2457" s="3">
        <v>128</v>
      </c>
      <c r="R2457" s="8" t="str">
        <f t="shared" si="38"/>
        <v>*128*</v>
      </c>
    </row>
    <row r="2458" spans="1:18" ht="19.8">
      <c r="A2458" s="3" t="s">
        <v>14942</v>
      </c>
      <c r="B2458" s="3" t="s">
        <v>65</v>
      </c>
      <c r="C2458" s="3" t="s">
        <v>14941</v>
      </c>
      <c r="D2458" s="3" t="s">
        <v>63</v>
      </c>
      <c r="E2458" s="3" t="s">
        <v>14940</v>
      </c>
      <c r="F2458" s="3" t="s">
        <v>29</v>
      </c>
      <c r="G2458" s="3">
        <v>2012</v>
      </c>
      <c r="H2458" s="3" t="s">
        <v>22118</v>
      </c>
      <c r="I2458" s="3">
        <v>499</v>
      </c>
      <c r="J2458" s="3" t="s">
        <v>21089</v>
      </c>
      <c r="K2458" s="3" t="s">
        <v>1</v>
      </c>
      <c r="L2458" s="9">
        <v>44993</v>
      </c>
      <c r="M2458" s="9">
        <v>45466</v>
      </c>
      <c r="N2458" s="3">
        <v>1315</v>
      </c>
      <c r="O2458" s="3" t="s">
        <v>21106</v>
      </c>
      <c r="P2458" s="3" t="s">
        <v>21112</v>
      </c>
      <c r="Q2458" s="3">
        <v>205</v>
      </c>
      <c r="R2458" s="8" t="str">
        <f t="shared" si="38"/>
        <v>*205*</v>
      </c>
    </row>
    <row r="2459" spans="1:18" ht="19.8">
      <c r="A2459" s="3" t="s">
        <v>14939</v>
      </c>
      <c r="B2459" s="3" t="s">
        <v>18</v>
      </c>
      <c r="C2459" s="3" t="s">
        <v>14938</v>
      </c>
      <c r="D2459" s="3" t="s">
        <v>14</v>
      </c>
      <c r="E2459" s="3" t="s">
        <v>14937</v>
      </c>
      <c r="F2459" s="3" t="s">
        <v>29</v>
      </c>
      <c r="G2459" s="3">
        <v>2017</v>
      </c>
      <c r="H2459" s="3" t="s">
        <v>22118</v>
      </c>
      <c r="I2459" s="3">
        <v>120</v>
      </c>
      <c r="J2459" s="3" t="s">
        <v>21086</v>
      </c>
      <c r="K2459" s="3" t="s">
        <v>0</v>
      </c>
      <c r="N2459" s="3">
        <v>585</v>
      </c>
      <c r="O2459" s="3" t="s">
        <v>21106</v>
      </c>
      <c r="P2459" s="3" t="s">
        <v>21114</v>
      </c>
      <c r="Q2459" s="3">
        <v>301</v>
      </c>
      <c r="R2459" s="8" t="str">
        <f t="shared" si="38"/>
        <v>*301*</v>
      </c>
    </row>
    <row r="2460" spans="1:18" ht="19.8">
      <c r="A2460" s="3" t="s">
        <v>14936</v>
      </c>
      <c r="B2460" s="3" t="s">
        <v>151</v>
      </c>
      <c r="C2460" s="3" t="s">
        <v>14935</v>
      </c>
      <c r="D2460" s="3" t="s">
        <v>82</v>
      </c>
      <c r="E2460" s="3" t="s">
        <v>14934</v>
      </c>
      <c r="F2460" s="3" t="s">
        <v>15</v>
      </c>
      <c r="G2460" s="3">
        <v>2020</v>
      </c>
      <c r="H2460" s="3" t="s">
        <v>22116</v>
      </c>
      <c r="I2460" s="3">
        <v>413</v>
      </c>
      <c r="J2460" s="3" t="s">
        <v>21100</v>
      </c>
      <c r="K2460" s="3" t="s">
        <v>1</v>
      </c>
      <c r="L2460" s="9">
        <v>45625</v>
      </c>
      <c r="M2460" s="9">
        <v>45657</v>
      </c>
      <c r="N2460" s="3">
        <v>135</v>
      </c>
      <c r="O2460" s="3" t="s">
        <v>21105</v>
      </c>
      <c r="P2460" s="3" t="s">
        <v>21114</v>
      </c>
      <c r="Q2460" s="3">
        <v>230</v>
      </c>
      <c r="R2460" s="8" t="str">
        <f t="shared" si="38"/>
        <v>*230*</v>
      </c>
    </row>
    <row r="2461" spans="1:18" ht="19.8">
      <c r="A2461" s="3" t="s">
        <v>14933</v>
      </c>
      <c r="B2461" s="3" t="s">
        <v>92</v>
      </c>
      <c r="C2461" s="3" t="s">
        <v>14932</v>
      </c>
      <c r="D2461" s="3" t="s">
        <v>25</v>
      </c>
      <c r="E2461" s="3" t="s">
        <v>14931</v>
      </c>
      <c r="F2461" s="3" t="s">
        <v>29</v>
      </c>
      <c r="G2461" s="3">
        <v>2006</v>
      </c>
      <c r="H2461" s="3" t="s">
        <v>22118</v>
      </c>
      <c r="I2461" s="3">
        <v>206</v>
      </c>
      <c r="J2461" s="3" t="s">
        <v>21092</v>
      </c>
      <c r="K2461" s="3" t="s">
        <v>1</v>
      </c>
      <c r="L2461" s="9">
        <v>45532</v>
      </c>
      <c r="M2461" s="9">
        <v>45648</v>
      </c>
      <c r="N2461" s="3">
        <v>1015</v>
      </c>
      <c r="O2461" s="3" t="s">
        <v>25</v>
      </c>
      <c r="P2461" s="3" t="s">
        <v>21111</v>
      </c>
      <c r="Q2461" s="3">
        <v>209</v>
      </c>
      <c r="R2461" s="8" t="str">
        <f t="shared" si="38"/>
        <v>*209*</v>
      </c>
    </row>
    <row r="2462" spans="1:18" ht="19.8">
      <c r="A2462" s="3" t="s">
        <v>14930</v>
      </c>
      <c r="B2462" s="3" t="s">
        <v>455</v>
      </c>
      <c r="C2462" s="3" t="s">
        <v>14929</v>
      </c>
      <c r="D2462" s="3" t="s">
        <v>14</v>
      </c>
      <c r="E2462" s="3" t="s">
        <v>14928</v>
      </c>
      <c r="F2462" s="3" t="s">
        <v>3</v>
      </c>
      <c r="G2462" s="3">
        <v>2016</v>
      </c>
      <c r="H2462" s="3" t="s">
        <v>22118</v>
      </c>
      <c r="I2462" s="3">
        <v>158</v>
      </c>
      <c r="J2462" s="3" t="s">
        <v>21091</v>
      </c>
      <c r="K2462" s="3" t="s">
        <v>0</v>
      </c>
      <c r="N2462" s="3">
        <v>395</v>
      </c>
      <c r="O2462" s="3" t="s">
        <v>21106</v>
      </c>
      <c r="P2462" s="3" t="s">
        <v>21111</v>
      </c>
      <c r="Q2462" s="3">
        <v>404</v>
      </c>
      <c r="R2462" s="8" t="str">
        <f t="shared" si="38"/>
        <v>*404*</v>
      </c>
    </row>
    <row r="2463" spans="1:18" ht="19.8">
      <c r="A2463" s="3" t="s">
        <v>14927</v>
      </c>
      <c r="B2463" s="3" t="s">
        <v>88</v>
      </c>
      <c r="C2463" s="3" t="s">
        <v>14926</v>
      </c>
      <c r="D2463" s="3" t="s">
        <v>2</v>
      </c>
      <c r="E2463" s="3" t="s">
        <v>14925</v>
      </c>
      <c r="F2463" s="3" t="s">
        <v>29</v>
      </c>
      <c r="G2463" s="3">
        <v>2022</v>
      </c>
      <c r="H2463" s="3" t="s">
        <v>22118</v>
      </c>
      <c r="I2463" s="3">
        <v>458</v>
      </c>
      <c r="J2463" s="3" t="s">
        <v>21090</v>
      </c>
      <c r="K2463" s="3" t="s">
        <v>1</v>
      </c>
      <c r="L2463" s="9">
        <v>45277</v>
      </c>
      <c r="M2463" s="9">
        <v>45422</v>
      </c>
      <c r="N2463" s="3">
        <v>2025</v>
      </c>
      <c r="O2463" s="3" t="s">
        <v>21073</v>
      </c>
      <c r="P2463" s="3" t="s">
        <v>21112</v>
      </c>
      <c r="Q2463" s="3">
        <v>330</v>
      </c>
      <c r="R2463" s="8" t="str">
        <f t="shared" si="38"/>
        <v>*330*</v>
      </c>
    </row>
    <row r="2464" spans="1:18" ht="19.8">
      <c r="A2464" s="3" t="s">
        <v>14924</v>
      </c>
      <c r="B2464" s="3" t="s">
        <v>143</v>
      </c>
      <c r="C2464" s="3" t="s">
        <v>9930</v>
      </c>
      <c r="D2464" s="3" t="s">
        <v>141</v>
      </c>
      <c r="E2464" s="3" t="s">
        <v>14923</v>
      </c>
      <c r="F2464" s="3" t="s">
        <v>15</v>
      </c>
      <c r="G2464" s="3">
        <v>2008</v>
      </c>
      <c r="H2464" s="3" t="s">
        <v>22117</v>
      </c>
      <c r="I2464" s="3">
        <v>429</v>
      </c>
      <c r="J2464" s="3" t="s">
        <v>21097</v>
      </c>
      <c r="K2464" s="3" t="s">
        <v>0</v>
      </c>
      <c r="N2464" s="3">
        <v>290</v>
      </c>
      <c r="O2464" s="3" t="s">
        <v>25</v>
      </c>
      <c r="P2464" s="3" t="s">
        <v>21111</v>
      </c>
      <c r="Q2464" s="3">
        <v>175</v>
      </c>
      <c r="R2464" s="8" t="str">
        <f t="shared" si="38"/>
        <v>*175*</v>
      </c>
    </row>
    <row r="2465" spans="1:18" ht="19.8">
      <c r="A2465" s="3" t="s">
        <v>14922</v>
      </c>
      <c r="B2465" s="3" t="s">
        <v>56</v>
      </c>
      <c r="C2465" s="3" t="s">
        <v>14921</v>
      </c>
      <c r="D2465" s="3" t="s">
        <v>50</v>
      </c>
      <c r="E2465" s="3" t="s">
        <v>14920</v>
      </c>
      <c r="F2465" s="3" t="s">
        <v>29</v>
      </c>
      <c r="G2465" s="3">
        <v>2021</v>
      </c>
      <c r="H2465" s="3" t="s">
        <v>22117</v>
      </c>
      <c r="I2465" s="3">
        <v>354</v>
      </c>
      <c r="J2465" s="3" t="s">
        <v>21090</v>
      </c>
      <c r="K2465" s="3" t="s">
        <v>1</v>
      </c>
      <c r="L2465" s="9">
        <v>45006</v>
      </c>
      <c r="M2465" s="9">
        <v>45032</v>
      </c>
      <c r="N2465" s="3">
        <v>375</v>
      </c>
      <c r="O2465" s="3" t="s">
        <v>21106</v>
      </c>
      <c r="P2465" s="3" t="s">
        <v>21114</v>
      </c>
      <c r="Q2465" s="3">
        <v>339</v>
      </c>
      <c r="R2465" s="8" t="str">
        <f t="shared" si="38"/>
        <v>*339*</v>
      </c>
    </row>
    <row r="2466" spans="1:18" ht="19.8">
      <c r="A2466" s="3" t="s">
        <v>14919</v>
      </c>
      <c r="B2466" s="3" t="s">
        <v>344</v>
      </c>
      <c r="C2466" s="3" t="s">
        <v>14918</v>
      </c>
      <c r="D2466" s="3" t="s">
        <v>82</v>
      </c>
      <c r="E2466" s="3" t="s">
        <v>14917</v>
      </c>
      <c r="F2466" s="3" t="s">
        <v>48</v>
      </c>
      <c r="G2466" s="3">
        <v>2024</v>
      </c>
      <c r="H2466" s="3" t="s">
        <v>22117</v>
      </c>
      <c r="I2466" s="3">
        <v>490</v>
      </c>
      <c r="J2466" s="3" t="s">
        <v>21099</v>
      </c>
      <c r="K2466" s="3" t="s">
        <v>1</v>
      </c>
      <c r="L2466" s="9">
        <v>45007</v>
      </c>
      <c r="M2466" s="9">
        <v>45308</v>
      </c>
      <c r="N2466" s="3">
        <v>2110</v>
      </c>
      <c r="O2466" s="3" t="s">
        <v>21105</v>
      </c>
      <c r="P2466" s="3" t="s">
        <v>21111</v>
      </c>
      <c r="Q2466" s="3">
        <v>159</v>
      </c>
      <c r="R2466" s="8" t="str">
        <f t="shared" si="38"/>
        <v>*159*</v>
      </c>
    </row>
    <row r="2467" spans="1:18" ht="19.8">
      <c r="A2467" s="3" t="s">
        <v>14916</v>
      </c>
      <c r="B2467" s="3" t="s">
        <v>65</v>
      </c>
      <c r="C2467" s="3" t="s">
        <v>14915</v>
      </c>
      <c r="D2467" s="3" t="s">
        <v>63</v>
      </c>
      <c r="E2467" s="3" t="s">
        <v>14914</v>
      </c>
      <c r="F2467" s="3" t="s">
        <v>9</v>
      </c>
      <c r="G2467" s="3">
        <v>2016</v>
      </c>
      <c r="H2467" s="3" t="s">
        <v>22117</v>
      </c>
      <c r="I2467" s="3">
        <v>430</v>
      </c>
      <c r="J2467" s="3" t="s">
        <v>21094</v>
      </c>
      <c r="K2467" s="3" t="s">
        <v>0</v>
      </c>
      <c r="N2467" s="3">
        <v>260</v>
      </c>
      <c r="O2467" s="3" t="s">
        <v>21106</v>
      </c>
      <c r="P2467" s="3" t="s">
        <v>21112</v>
      </c>
      <c r="Q2467" s="3">
        <v>391</v>
      </c>
      <c r="R2467" s="8" t="str">
        <f t="shared" si="38"/>
        <v>*391*</v>
      </c>
    </row>
    <row r="2468" spans="1:18" ht="19.8">
      <c r="A2468" s="3" t="s">
        <v>14913</v>
      </c>
      <c r="B2468" s="3" t="s">
        <v>304</v>
      </c>
      <c r="C2468" s="3" t="s">
        <v>14912</v>
      </c>
      <c r="D2468" s="3" t="s">
        <v>123</v>
      </c>
      <c r="E2468" s="3" t="s">
        <v>14911</v>
      </c>
      <c r="F2468" s="3" t="s">
        <v>29</v>
      </c>
      <c r="G2468" s="3">
        <v>2018</v>
      </c>
      <c r="H2468" s="3" t="s">
        <v>22118</v>
      </c>
      <c r="I2468" s="3">
        <v>133</v>
      </c>
      <c r="J2468" s="3" t="s">
        <v>21099</v>
      </c>
      <c r="K2468" s="3" t="s">
        <v>0</v>
      </c>
      <c r="N2468" s="3">
        <v>335</v>
      </c>
      <c r="O2468" s="3" t="s">
        <v>21106</v>
      </c>
      <c r="P2468" s="3" t="s">
        <v>21111</v>
      </c>
      <c r="Q2468" s="3">
        <v>336</v>
      </c>
      <c r="R2468" s="8" t="str">
        <f t="shared" si="38"/>
        <v>*336*</v>
      </c>
    </row>
    <row r="2469" spans="1:18" ht="19.8">
      <c r="A2469" s="3" t="s">
        <v>14910</v>
      </c>
      <c r="B2469" s="3" t="s">
        <v>92</v>
      </c>
      <c r="C2469" s="3" t="s">
        <v>14909</v>
      </c>
      <c r="D2469" s="3" t="s">
        <v>25</v>
      </c>
      <c r="E2469" s="3" t="s">
        <v>14908</v>
      </c>
      <c r="F2469" s="3" t="s">
        <v>15</v>
      </c>
      <c r="G2469" s="3">
        <v>2020</v>
      </c>
      <c r="H2469" s="3" t="s">
        <v>22118</v>
      </c>
      <c r="I2469" s="3">
        <v>218</v>
      </c>
      <c r="J2469" s="3" t="s">
        <v>21101</v>
      </c>
      <c r="K2469" s="3" t="s">
        <v>1</v>
      </c>
      <c r="L2469" s="9">
        <v>45249</v>
      </c>
      <c r="M2469" s="9">
        <v>45301</v>
      </c>
      <c r="N2469" s="3">
        <v>1765</v>
      </c>
      <c r="O2469" s="3" t="s">
        <v>25</v>
      </c>
      <c r="P2469" s="3" t="s">
        <v>21112</v>
      </c>
      <c r="Q2469" s="3">
        <v>346</v>
      </c>
      <c r="R2469" s="8" t="str">
        <f t="shared" si="38"/>
        <v>*346*</v>
      </c>
    </row>
    <row r="2470" spans="1:18" ht="19.8">
      <c r="A2470" s="3" t="s">
        <v>14907</v>
      </c>
      <c r="B2470" s="3" t="s">
        <v>160</v>
      </c>
      <c r="C2470" s="3" t="s">
        <v>14906</v>
      </c>
      <c r="D2470" s="3" t="s">
        <v>31</v>
      </c>
      <c r="E2470" s="3" t="s">
        <v>14905</v>
      </c>
      <c r="F2470" s="3" t="s">
        <v>9</v>
      </c>
      <c r="G2470" s="3">
        <v>2018</v>
      </c>
      <c r="H2470" s="3" t="s">
        <v>22116</v>
      </c>
      <c r="I2470" s="3">
        <v>369</v>
      </c>
      <c r="J2470" s="3" t="s">
        <v>21087</v>
      </c>
      <c r="K2470" s="3" t="s">
        <v>1</v>
      </c>
      <c r="L2470" s="9">
        <v>45253</v>
      </c>
      <c r="M2470" s="9">
        <v>45589</v>
      </c>
      <c r="N2470" s="3">
        <v>635</v>
      </c>
      <c r="O2470" s="3" t="s">
        <v>21106</v>
      </c>
      <c r="P2470" s="3" t="s">
        <v>21112</v>
      </c>
      <c r="Q2470" s="3">
        <v>180</v>
      </c>
      <c r="R2470" s="8" t="str">
        <f t="shared" si="38"/>
        <v>*180*</v>
      </c>
    </row>
    <row r="2471" spans="1:18" ht="19.8">
      <c r="A2471" s="3" t="s">
        <v>14904</v>
      </c>
      <c r="B2471" s="3" t="s">
        <v>344</v>
      </c>
      <c r="C2471" s="3" t="s">
        <v>14903</v>
      </c>
      <c r="D2471" s="3" t="s">
        <v>82</v>
      </c>
      <c r="E2471" s="3" t="s">
        <v>14902</v>
      </c>
      <c r="F2471" s="3" t="s">
        <v>3</v>
      </c>
      <c r="G2471" s="3">
        <v>2021</v>
      </c>
      <c r="H2471" s="3" t="s">
        <v>22118</v>
      </c>
      <c r="I2471" s="3">
        <v>386</v>
      </c>
      <c r="J2471" s="3" t="s">
        <v>21085</v>
      </c>
      <c r="K2471" s="3" t="s">
        <v>1</v>
      </c>
      <c r="L2471" s="9">
        <v>45392</v>
      </c>
      <c r="M2471" s="9">
        <v>45590</v>
      </c>
      <c r="N2471" s="3">
        <v>2045</v>
      </c>
      <c r="O2471" s="3" t="s">
        <v>21105</v>
      </c>
      <c r="P2471" s="3" t="s">
        <v>21112</v>
      </c>
      <c r="Q2471" s="3">
        <v>385</v>
      </c>
      <c r="R2471" s="8" t="str">
        <f t="shared" si="38"/>
        <v>*385*</v>
      </c>
    </row>
    <row r="2472" spans="1:18" ht="19.8">
      <c r="A2472" s="3" t="s">
        <v>14901</v>
      </c>
      <c r="B2472" s="3" t="s">
        <v>72</v>
      </c>
      <c r="C2472" s="3" t="s">
        <v>14900</v>
      </c>
      <c r="D2472" s="3" t="s">
        <v>36</v>
      </c>
      <c r="E2472" s="3" t="s">
        <v>14899</v>
      </c>
      <c r="F2472" s="3" t="s">
        <v>48</v>
      </c>
      <c r="G2472" s="3">
        <v>2006</v>
      </c>
      <c r="H2472" s="3" t="s">
        <v>22117</v>
      </c>
      <c r="I2472" s="3">
        <v>116</v>
      </c>
      <c r="J2472" s="3" t="s">
        <v>21087</v>
      </c>
      <c r="K2472" s="3" t="s">
        <v>0</v>
      </c>
      <c r="N2472" s="3">
        <v>1710</v>
      </c>
      <c r="O2472" s="3" t="s">
        <v>21106</v>
      </c>
      <c r="P2472" s="3" t="s">
        <v>21111</v>
      </c>
      <c r="Q2472" s="3">
        <v>163</v>
      </c>
      <c r="R2472" s="8" t="str">
        <f t="shared" si="38"/>
        <v>*163*</v>
      </c>
    </row>
    <row r="2473" spans="1:18" ht="19.8">
      <c r="A2473" s="3" t="s">
        <v>14898</v>
      </c>
      <c r="B2473" s="3" t="s">
        <v>304</v>
      </c>
      <c r="C2473" s="3" t="s">
        <v>14897</v>
      </c>
      <c r="D2473" s="3" t="s">
        <v>123</v>
      </c>
      <c r="E2473" s="3" t="s">
        <v>14896</v>
      </c>
      <c r="F2473" s="3" t="s">
        <v>3</v>
      </c>
      <c r="G2473" s="3">
        <v>2022</v>
      </c>
      <c r="H2473" s="3" t="s">
        <v>22116</v>
      </c>
      <c r="I2473" s="3">
        <v>175</v>
      </c>
      <c r="J2473" s="3" t="s">
        <v>21083</v>
      </c>
      <c r="K2473" s="3" t="s">
        <v>0</v>
      </c>
      <c r="N2473" s="3">
        <v>1585</v>
      </c>
      <c r="O2473" s="3" t="s">
        <v>21106</v>
      </c>
      <c r="P2473" s="3" t="s">
        <v>21114</v>
      </c>
      <c r="Q2473" s="3">
        <v>366</v>
      </c>
      <c r="R2473" s="8" t="str">
        <f t="shared" si="38"/>
        <v>*366*</v>
      </c>
    </row>
    <row r="2474" spans="1:18" ht="19.8">
      <c r="A2474" s="3" t="s">
        <v>14895</v>
      </c>
      <c r="B2474" s="3" t="s">
        <v>52</v>
      </c>
      <c r="C2474" s="3" t="s">
        <v>14894</v>
      </c>
      <c r="D2474" s="3" t="s">
        <v>50</v>
      </c>
      <c r="E2474" s="3" t="s">
        <v>14893</v>
      </c>
      <c r="F2474" s="3" t="s">
        <v>9</v>
      </c>
      <c r="G2474" s="3">
        <v>2020</v>
      </c>
      <c r="H2474" s="3" t="s">
        <v>22116</v>
      </c>
      <c r="I2474" s="3">
        <v>185</v>
      </c>
      <c r="J2474" s="3" t="s">
        <v>21101</v>
      </c>
      <c r="K2474" s="3" t="s">
        <v>1</v>
      </c>
      <c r="L2474" s="9">
        <v>45190</v>
      </c>
      <c r="M2474" s="9">
        <v>45642</v>
      </c>
      <c r="N2474" s="3">
        <v>715</v>
      </c>
      <c r="O2474" s="3" t="s">
        <v>21106</v>
      </c>
      <c r="P2474" s="3" t="s">
        <v>21113</v>
      </c>
      <c r="Q2474" s="3">
        <v>337</v>
      </c>
      <c r="R2474" s="8" t="str">
        <f t="shared" si="38"/>
        <v>*337*</v>
      </c>
    </row>
    <row r="2475" spans="1:18" ht="19.8">
      <c r="A2475" s="3" t="s">
        <v>14892</v>
      </c>
      <c r="B2475" s="3" t="s">
        <v>171</v>
      </c>
      <c r="C2475" s="3" t="s">
        <v>14891</v>
      </c>
      <c r="D2475" s="3" t="s">
        <v>141</v>
      </c>
      <c r="E2475" s="3" t="s">
        <v>14890</v>
      </c>
      <c r="F2475" s="3" t="s">
        <v>29</v>
      </c>
      <c r="G2475" s="3">
        <v>2018</v>
      </c>
      <c r="H2475" s="3" t="s">
        <v>22116</v>
      </c>
      <c r="I2475" s="3">
        <v>188</v>
      </c>
      <c r="J2475" s="3" t="s">
        <v>21086</v>
      </c>
      <c r="K2475" s="3" t="s">
        <v>0</v>
      </c>
      <c r="N2475" s="3">
        <v>580</v>
      </c>
      <c r="O2475" s="3" t="s">
        <v>25</v>
      </c>
      <c r="P2475" s="3" t="s">
        <v>21112</v>
      </c>
      <c r="Q2475" s="3">
        <v>275</v>
      </c>
      <c r="R2475" s="8" t="str">
        <f t="shared" si="38"/>
        <v>*275*</v>
      </c>
    </row>
    <row r="2476" spans="1:18" ht="19.8">
      <c r="A2476" s="3" t="s">
        <v>14889</v>
      </c>
      <c r="B2476" s="3" t="s">
        <v>84</v>
      </c>
      <c r="C2476" s="3" t="s">
        <v>14888</v>
      </c>
      <c r="D2476" s="3" t="s">
        <v>82</v>
      </c>
      <c r="E2476" s="3" t="s">
        <v>14887</v>
      </c>
      <c r="F2476" s="3" t="s">
        <v>9</v>
      </c>
      <c r="G2476" s="3">
        <v>2021</v>
      </c>
      <c r="H2476" s="3" t="s">
        <v>22118</v>
      </c>
      <c r="I2476" s="3">
        <v>378</v>
      </c>
      <c r="J2476" s="3" t="s">
        <v>21098</v>
      </c>
      <c r="K2476" s="3" t="s">
        <v>0</v>
      </c>
      <c r="N2476" s="3">
        <v>2140</v>
      </c>
      <c r="O2476" s="3" t="s">
        <v>21105</v>
      </c>
      <c r="P2476" s="3" t="s">
        <v>21113</v>
      </c>
      <c r="Q2476" s="3">
        <v>399</v>
      </c>
      <c r="R2476" s="8" t="str">
        <f t="shared" si="38"/>
        <v>*399*</v>
      </c>
    </row>
    <row r="2477" spans="1:18" ht="19.8">
      <c r="A2477" s="3" t="s">
        <v>14886</v>
      </c>
      <c r="B2477" s="3" t="s">
        <v>160</v>
      </c>
      <c r="C2477" s="3" t="s">
        <v>14885</v>
      </c>
      <c r="D2477" s="3" t="s">
        <v>31</v>
      </c>
      <c r="E2477" s="3" t="s">
        <v>14884</v>
      </c>
      <c r="F2477" s="3" t="s">
        <v>29</v>
      </c>
      <c r="G2477" s="3">
        <v>2011</v>
      </c>
      <c r="H2477" s="3" t="s">
        <v>22116</v>
      </c>
      <c r="I2477" s="3">
        <v>140</v>
      </c>
      <c r="J2477" s="3" t="s">
        <v>21089</v>
      </c>
      <c r="K2477" s="3" t="s">
        <v>0</v>
      </c>
      <c r="N2477" s="3">
        <v>1500</v>
      </c>
      <c r="O2477" s="3" t="s">
        <v>21106</v>
      </c>
      <c r="P2477" s="3" t="s">
        <v>21114</v>
      </c>
      <c r="Q2477" s="3">
        <v>411</v>
      </c>
      <c r="R2477" s="8" t="str">
        <f t="shared" si="38"/>
        <v>*411*</v>
      </c>
    </row>
    <row r="2478" spans="1:18" ht="19.8">
      <c r="A2478" s="3" t="s">
        <v>14883</v>
      </c>
      <c r="B2478" s="3" t="s">
        <v>243</v>
      </c>
      <c r="C2478" s="3" t="s">
        <v>14882</v>
      </c>
      <c r="D2478" s="3" t="s">
        <v>63</v>
      </c>
      <c r="E2478" s="3" t="s">
        <v>14881</v>
      </c>
      <c r="F2478" s="3" t="s">
        <v>48</v>
      </c>
      <c r="G2478" s="3">
        <v>2016</v>
      </c>
      <c r="H2478" s="3" t="s">
        <v>22118</v>
      </c>
      <c r="I2478" s="3">
        <v>186</v>
      </c>
      <c r="J2478" s="3" t="s">
        <v>21093</v>
      </c>
      <c r="K2478" s="3" t="s">
        <v>1</v>
      </c>
      <c r="L2478" s="9">
        <v>44988</v>
      </c>
      <c r="M2478" s="9">
        <v>45012</v>
      </c>
      <c r="N2478" s="3">
        <v>200</v>
      </c>
      <c r="O2478" s="3" t="s">
        <v>21106</v>
      </c>
      <c r="P2478" s="3" t="s">
        <v>21114</v>
      </c>
      <c r="Q2478" s="3">
        <v>125</v>
      </c>
      <c r="R2478" s="8" t="str">
        <f t="shared" si="38"/>
        <v>*125*</v>
      </c>
    </row>
    <row r="2479" spans="1:18" ht="19.8">
      <c r="A2479" s="3" t="s">
        <v>14880</v>
      </c>
      <c r="B2479" s="3" t="s">
        <v>22</v>
      </c>
      <c r="C2479" s="3" t="s">
        <v>14879</v>
      </c>
      <c r="D2479" s="3" t="s">
        <v>5</v>
      </c>
      <c r="E2479" s="3" t="s">
        <v>14878</v>
      </c>
      <c r="F2479" s="3" t="s">
        <v>9</v>
      </c>
      <c r="G2479" s="3">
        <v>2007</v>
      </c>
      <c r="H2479" s="3" t="s">
        <v>22118</v>
      </c>
      <c r="I2479" s="3">
        <v>402</v>
      </c>
      <c r="J2479" s="3" t="s">
        <v>21097</v>
      </c>
      <c r="K2479" s="3" t="s">
        <v>0</v>
      </c>
      <c r="N2479" s="3">
        <v>765</v>
      </c>
      <c r="O2479" s="3" t="s">
        <v>21106</v>
      </c>
      <c r="P2479" s="3" t="s">
        <v>21114</v>
      </c>
      <c r="Q2479" s="3">
        <v>338</v>
      </c>
      <c r="R2479" s="8" t="str">
        <f t="shared" si="38"/>
        <v>*338*</v>
      </c>
    </row>
    <row r="2480" spans="1:18" ht="19.8">
      <c r="A2480" s="3" t="s">
        <v>14877</v>
      </c>
      <c r="B2480" s="3" t="s">
        <v>38</v>
      </c>
      <c r="C2480" s="3" t="s">
        <v>667</v>
      </c>
      <c r="D2480" s="3" t="s">
        <v>36</v>
      </c>
      <c r="E2480" s="3" t="s">
        <v>14876</v>
      </c>
      <c r="F2480" s="3" t="s">
        <v>9</v>
      </c>
      <c r="G2480" s="3">
        <v>2016</v>
      </c>
      <c r="H2480" s="3" t="s">
        <v>22118</v>
      </c>
      <c r="I2480" s="3">
        <v>466</v>
      </c>
      <c r="J2480" s="3" t="s">
        <v>21091</v>
      </c>
      <c r="K2480" s="3" t="s">
        <v>1</v>
      </c>
      <c r="L2480" s="9">
        <v>45015</v>
      </c>
      <c r="M2480" s="9">
        <v>45110</v>
      </c>
      <c r="N2480" s="3">
        <v>2010</v>
      </c>
      <c r="O2480" s="3" t="s">
        <v>21106</v>
      </c>
      <c r="P2480" s="3" t="s">
        <v>21111</v>
      </c>
      <c r="Q2480" s="3">
        <v>404</v>
      </c>
      <c r="R2480" s="8" t="str">
        <f t="shared" si="38"/>
        <v>*404*</v>
      </c>
    </row>
    <row r="2481" spans="1:18" ht="19.8">
      <c r="A2481" s="3" t="s">
        <v>14875</v>
      </c>
      <c r="B2481" s="3" t="s">
        <v>27</v>
      </c>
      <c r="C2481" s="3" t="s">
        <v>13579</v>
      </c>
      <c r="D2481" s="3" t="s">
        <v>25</v>
      </c>
      <c r="E2481" s="3" t="s">
        <v>14874</v>
      </c>
      <c r="F2481" s="3" t="s">
        <v>29</v>
      </c>
      <c r="G2481" s="3">
        <v>2023</v>
      </c>
      <c r="H2481" s="3" t="s">
        <v>22117</v>
      </c>
      <c r="I2481" s="3">
        <v>422</v>
      </c>
      <c r="J2481" s="3" t="s">
        <v>21102</v>
      </c>
      <c r="K2481" s="3" t="s">
        <v>0</v>
      </c>
      <c r="N2481" s="3">
        <v>345</v>
      </c>
      <c r="O2481" s="3" t="s">
        <v>25</v>
      </c>
      <c r="P2481" s="3" t="s">
        <v>21112</v>
      </c>
      <c r="Q2481" s="3">
        <v>233</v>
      </c>
      <c r="R2481" s="8" t="str">
        <f t="shared" si="38"/>
        <v>*233*</v>
      </c>
    </row>
    <row r="2482" spans="1:18" ht="19.8">
      <c r="A2482" s="3" t="s">
        <v>14873</v>
      </c>
      <c r="B2482" s="3" t="s">
        <v>18</v>
      </c>
      <c r="C2482" s="3" t="s">
        <v>14872</v>
      </c>
      <c r="D2482" s="3" t="s">
        <v>14</v>
      </c>
      <c r="E2482" s="3" t="s">
        <v>14871</v>
      </c>
      <c r="F2482" s="3" t="s">
        <v>3</v>
      </c>
      <c r="G2482" s="3">
        <v>2022</v>
      </c>
      <c r="H2482" s="3" t="s">
        <v>22117</v>
      </c>
      <c r="I2482" s="3">
        <v>304</v>
      </c>
      <c r="J2482" s="3" t="s">
        <v>21098</v>
      </c>
      <c r="K2482" s="3" t="s">
        <v>1</v>
      </c>
      <c r="L2482" s="9">
        <v>45505</v>
      </c>
      <c r="M2482" s="9">
        <v>45516</v>
      </c>
      <c r="N2482" s="3">
        <v>990</v>
      </c>
      <c r="O2482" s="3" t="s">
        <v>21106</v>
      </c>
      <c r="P2482" s="3" t="s">
        <v>21114</v>
      </c>
      <c r="Q2482" s="3">
        <v>385</v>
      </c>
      <c r="R2482" s="8" t="str">
        <f t="shared" si="38"/>
        <v>*385*</v>
      </c>
    </row>
    <row r="2483" spans="1:18" ht="19.8">
      <c r="A2483" s="3" t="s">
        <v>14870</v>
      </c>
      <c r="B2483" s="3" t="s">
        <v>60</v>
      </c>
      <c r="C2483" s="3" t="s">
        <v>14869</v>
      </c>
      <c r="D2483" s="3" t="s">
        <v>41</v>
      </c>
      <c r="E2483" s="3" t="s">
        <v>14868</v>
      </c>
      <c r="F2483" s="3" t="s">
        <v>29</v>
      </c>
      <c r="G2483" s="3">
        <v>2017</v>
      </c>
      <c r="H2483" s="3" t="s">
        <v>22117</v>
      </c>
      <c r="I2483" s="3">
        <v>251</v>
      </c>
      <c r="J2483" s="3" t="s">
        <v>21100</v>
      </c>
      <c r="K2483" s="3" t="s">
        <v>1</v>
      </c>
      <c r="L2483" s="9">
        <v>45207</v>
      </c>
      <c r="M2483" s="9">
        <v>45632</v>
      </c>
      <c r="N2483" s="3">
        <v>2085</v>
      </c>
      <c r="O2483" s="3" t="s">
        <v>21106</v>
      </c>
      <c r="P2483" s="3" t="s">
        <v>21114</v>
      </c>
      <c r="Q2483" s="3">
        <v>364</v>
      </c>
      <c r="R2483" s="8" t="str">
        <f t="shared" si="38"/>
        <v>*364*</v>
      </c>
    </row>
    <row r="2484" spans="1:18" ht="19.8">
      <c r="A2484" s="3" t="s">
        <v>14867</v>
      </c>
      <c r="B2484" s="3" t="s">
        <v>52</v>
      </c>
      <c r="C2484" s="3" t="s">
        <v>14866</v>
      </c>
      <c r="D2484" s="3" t="s">
        <v>50</v>
      </c>
      <c r="E2484" s="3" t="s">
        <v>14865</v>
      </c>
      <c r="F2484" s="3" t="s">
        <v>9</v>
      </c>
      <c r="G2484" s="3">
        <v>2009</v>
      </c>
      <c r="H2484" s="3" t="s">
        <v>22117</v>
      </c>
      <c r="I2484" s="3">
        <v>277</v>
      </c>
      <c r="J2484" s="3" t="s">
        <v>21085</v>
      </c>
      <c r="K2484" s="3" t="s">
        <v>1</v>
      </c>
      <c r="L2484" s="9">
        <v>44992</v>
      </c>
      <c r="M2484" s="9">
        <v>45318</v>
      </c>
      <c r="N2484" s="3">
        <v>1925</v>
      </c>
      <c r="O2484" s="3" t="s">
        <v>21106</v>
      </c>
      <c r="P2484" s="3" t="s">
        <v>21111</v>
      </c>
      <c r="Q2484" s="3">
        <v>377</v>
      </c>
      <c r="R2484" s="8" t="str">
        <f t="shared" si="38"/>
        <v>*377*</v>
      </c>
    </row>
    <row r="2485" spans="1:18" ht="19.8">
      <c r="A2485" s="3" t="s">
        <v>14864</v>
      </c>
      <c r="B2485" s="3" t="s">
        <v>7</v>
      </c>
      <c r="C2485" s="3" t="s">
        <v>14863</v>
      </c>
      <c r="D2485" s="3" t="s">
        <v>5</v>
      </c>
      <c r="E2485" s="3" t="s">
        <v>14862</v>
      </c>
      <c r="F2485" s="3" t="s">
        <v>15</v>
      </c>
      <c r="G2485" s="3">
        <v>2018</v>
      </c>
      <c r="H2485" s="3" t="s">
        <v>22118</v>
      </c>
      <c r="I2485" s="3">
        <v>310</v>
      </c>
      <c r="J2485" s="3" t="s">
        <v>21088</v>
      </c>
      <c r="K2485" s="3" t="s">
        <v>1</v>
      </c>
      <c r="L2485" s="9">
        <v>45229</v>
      </c>
      <c r="M2485" s="9">
        <v>45664</v>
      </c>
      <c r="N2485" s="3">
        <v>910</v>
      </c>
      <c r="O2485" s="3" t="s">
        <v>21106</v>
      </c>
      <c r="P2485" s="3" t="s">
        <v>21111</v>
      </c>
      <c r="Q2485" s="3">
        <v>396</v>
      </c>
      <c r="R2485" s="8" t="str">
        <f t="shared" si="38"/>
        <v>*396*</v>
      </c>
    </row>
    <row r="2486" spans="1:18" ht="19.8">
      <c r="A2486" s="3" t="s">
        <v>14861</v>
      </c>
      <c r="B2486" s="3" t="s">
        <v>155</v>
      </c>
      <c r="C2486" s="3" t="s">
        <v>5907</v>
      </c>
      <c r="D2486" s="3" t="s">
        <v>50</v>
      </c>
      <c r="E2486" s="3" t="s">
        <v>14860</v>
      </c>
      <c r="F2486" s="3" t="s">
        <v>3</v>
      </c>
      <c r="G2486" s="3">
        <v>2007</v>
      </c>
      <c r="H2486" s="3" t="s">
        <v>22118</v>
      </c>
      <c r="I2486" s="3">
        <v>280</v>
      </c>
      <c r="J2486" s="3" t="s">
        <v>21087</v>
      </c>
      <c r="K2486" s="3" t="s">
        <v>1</v>
      </c>
      <c r="L2486" s="9">
        <v>45622</v>
      </c>
      <c r="M2486" s="9">
        <v>45637</v>
      </c>
      <c r="N2486" s="3">
        <v>2095</v>
      </c>
      <c r="O2486" s="3" t="s">
        <v>21106</v>
      </c>
      <c r="P2486" s="3" t="s">
        <v>21112</v>
      </c>
      <c r="Q2486" s="3">
        <v>317</v>
      </c>
      <c r="R2486" s="8" t="str">
        <f t="shared" si="38"/>
        <v>*317*</v>
      </c>
    </row>
    <row r="2487" spans="1:18" ht="19.8">
      <c r="A2487" s="3" t="s">
        <v>14859</v>
      </c>
      <c r="B2487" s="3" t="s">
        <v>84</v>
      </c>
      <c r="C2487" s="3" t="s">
        <v>14858</v>
      </c>
      <c r="D2487" s="3" t="s">
        <v>82</v>
      </c>
      <c r="E2487" s="3" t="s">
        <v>14857</v>
      </c>
      <c r="F2487" s="3" t="s">
        <v>77</v>
      </c>
      <c r="G2487" s="3">
        <v>2015</v>
      </c>
      <c r="H2487" s="3" t="s">
        <v>22116</v>
      </c>
      <c r="I2487" s="3">
        <v>137</v>
      </c>
      <c r="J2487" s="3" t="s">
        <v>21093</v>
      </c>
      <c r="K2487" s="3" t="s">
        <v>1</v>
      </c>
      <c r="L2487" s="9">
        <v>44997</v>
      </c>
      <c r="M2487" s="9">
        <v>45375</v>
      </c>
      <c r="N2487" s="3">
        <v>2165</v>
      </c>
      <c r="O2487" s="3" t="s">
        <v>21105</v>
      </c>
      <c r="P2487" s="3" t="s">
        <v>21111</v>
      </c>
      <c r="Q2487" s="3">
        <v>348</v>
      </c>
      <c r="R2487" s="8" t="str">
        <f t="shared" si="38"/>
        <v>*348*</v>
      </c>
    </row>
    <row r="2488" spans="1:18" ht="19.8">
      <c r="A2488" s="3" t="s">
        <v>14856</v>
      </c>
      <c r="B2488" s="3" t="s">
        <v>56</v>
      </c>
      <c r="C2488" s="3" t="s">
        <v>14855</v>
      </c>
      <c r="D2488" s="3" t="s">
        <v>50</v>
      </c>
      <c r="E2488" s="3" t="s">
        <v>14854</v>
      </c>
      <c r="F2488" s="3" t="s">
        <v>15</v>
      </c>
      <c r="G2488" s="3">
        <v>2020</v>
      </c>
      <c r="H2488" s="3" t="s">
        <v>22118</v>
      </c>
      <c r="I2488" s="3">
        <v>312</v>
      </c>
      <c r="J2488" s="3" t="s">
        <v>21101</v>
      </c>
      <c r="K2488" s="3" t="s">
        <v>0</v>
      </c>
      <c r="N2488" s="3">
        <v>670</v>
      </c>
      <c r="O2488" s="3" t="s">
        <v>21106</v>
      </c>
      <c r="P2488" s="3" t="s">
        <v>21114</v>
      </c>
      <c r="Q2488" s="3">
        <v>133</v>
      </c>
      <c r="R2488" s="8" t="str">
        <f t="shared" si="38"/>
        <v>*133*</v>
      </c>
    </row>
    <row r="2489" spans="1:18" ht="19.8">
      <c r="A2489" s="3" t="s">
        <v>14853</v>
      </c>
      <c r="B2489" s="3" t="s">
        <v>125</v>
      </c>
      <c r="C2489" s="3" t="s">
        <v>12612</v>
      </c>
      <c r="D2489" s="3" t="s">
        <v>123</v>
      </c>
      <c r="E2489" s="3" t="s">
        <v>14852</v>
      </c>
      <c r="F2489" s="3" t="s">
        <v>15</v>
      </c>
      <c r="G2489" s="3">
        <v>2009</v>
      </c>
      <c r="H2489" s="3" t="s">
        <v>22118</v>
      </c>
      <c r="I2489" s="3">
        <v>213</v>
      </c>
      <c r="J2489" s="3" t="s">
        <v>21102</v>
      </c>
      <c r="K2489" s="3" t="s">
        <v>1</v>
      </c>
      <c r="L2489" s="9">
        <v>45225</v>
      </c>
      <c r="M2489" s="9">
        <v>45675</v>
      </c>
      <c r="N2489" s="3">
        <v>130</v>
      </c>
      <c r="O2489" s="3" t="s">
        <v>21106</v>
      </c>
      <c r="P2489" s="3" t="s">
        <v>21111</v>
      </c>
      <c r="Q2489" s="3">
        <v>447</v>
      </c>
      <c r="R2489" s="8" t="str">
        <f t="shared" si="38"/>
        <v>*447*</v>
      </c>
    </row>
    <row r="2490" spans="1:18" ht="19.8">
      <c r="A2490" s="3" t="s">
        <v>14851</v>
      </c>
      <c r="B2490" s="3" t="s">
        <v>125</v>
      </c>
      <c r="C2490" s="3" t="s">
        <v>14850</v>
      </c>
      <c r="D2490" s="3" t="s">
        <v>123</v>
      </c>
      <c r="E2490" s="3" t="s">
        <v>14849</v>
      </c>
      <c r="F2490" s="3" t="s">
        <v>9</v>
      </c>
      <c r="G2490" s="3">
        <v>2015</v>
      </c>
      <c r="H2490" s="3" t="s">
        <v>22118</v>
      </c>
      <c r="I2490" s="3">
        <v>442</v>
      </c>
      <c r="J2490" s="3" t="s">
        <v>21100</v>
      </c>
      <c r="K2490" s="3" t="s">
        <v>0</v>
      </c>
      <c r="N2490" s="3">
        <v>2020</v>
      </c>
      <c r="O2490" s="3" t="s">
        <v>21106</v>
      </c>
      <c r="P2490" s="3" t="s">
        <v>21112</v>
      </c>
      <c r="Q2490" s="3">
        <v>402</v>
      </c>
      <c r="R2490" s="8" t="str">
        <f t="shared" si="38"/>
        <v>*402*</v>
      </c>
    </row>
    <row r="2491" spans="1:18" ht="19.8">
      <c r="A2491" s="3" t="s">
        <v>14848</v>
      </c>
      <c r="B2491" s="3" t="s">
        <v>92</v>
      </c>
      <c r="C2491" s="3" t="s">
        <v>14847</v>
      </c>
      <c r="D2491" s="3" t="s">
        <v>25</v>
      </c>
      <c r="E2491" s="3" t="s">
        <v>14846</v>
      </c>
      <c r="F2491" s="3" t="s">
        <v>48</v>
      </c>
      <c r="G2491" s="3">
        <v>2017</v>
      </c>
      <c r="H2491" s="3" t="s">
        <v>22117</v>
      </c>
      <c r="I2491" s="3">
        <v>289</v>
      </c>
      <c r="J2491" s="3" t="s">
        <v>21099</v>
      </c>
      <c r="K2491" s="3" t="s">
        <v>1</v>
      </c>
      <c r="L2491" s="9">
        <v>45674</v>
      </c>
      <c r="M2491" s="9">
        <v>45678</v>
      </c>
      <c r="N2491" s="3">
        <v>2340</v>
      </c>
      <c r="O2491" s="3" t="s">
        <v>25</v>
      </c>
      <c r="P2491" s="3" t="s">
        <v>21111</v>
      </c>
      <c r="Q2491" s="3">
        <v>155</v>
      </c>
      <c r="R2491" s="8" t="str">
        <f t="shared" si="38"/>
        <v>*155*</v>
      </c>
    </row>
    <row r="2492" spans="1:18" ht="19.8">
      <c r="A2492" s="3" t="s">
        <v>14845</v>
      </c>
      <c r="B2492" s="3" t="s">
        <v>266</v>
      </c>
      <c r="C2492" s="3" t="s">
        <v>14844</v>
      </c>
      <c r="D2492" s="3" t="s">
        <v>141</v>
      </c>
      <c r="E2492" s="3" t="s">
        <v>14843</v>
      </c>
      <c r="F2492" s="3" t="s">
        <v>3</v>
      </c>
      <c r="G2492" s="3">
        <v>2013</v>
      </c>
      <c r="H2492" s="3" t="s">
        <v>22117</v>
      </c>
      <c r="I2492" s="3">
        <v>372</v>
      </c>
      <c r="J2492" s="3" t="s">
        <v>21084</v>
      </c>
      <c r="K2492" s="3" t="s">
        <v>0</v>
      </c>
      <c r="N2492" s="3">
        <v>1475</v>
      </c>
      <c r="O2492" s="3" t="s">
        <v>25</v>
      </c>
      <c r="P2492" s="3" t="s">
        <v>21112</v>
      </c>
      <c r="Q2492" s="3">
        <v>212</v>
      </c>
      <c r="R2492" s="8" t="str">
        <f t="shared" si="38"/>
        <v>*212*</v>
      </c>
    </row>
    <row r="2493" spans="1:18" ht="19.8">
      <c r="A2493" s="3" t="s">
        <v>14842</v>
      </c>
      <c r="B2493" s="3" t="s">
        <v>7</v>
      </c>
      <c r="C2493" s="3" t="s">
        <v>14841</v>
      </c>
      <c r="D2493" s="3" t="s">
        <v>5</v>
      </c>
      <c r="E2493" s="3" t="s">
        <v>14840</v>
      </c>
      <c r="F2493" s="3" t="s">
        <v>15</v>
      </c>
      <c r="G2493" s="3">
        <v>2010</v>
      </c>
      <c r="H2493" s="3" t="s">
        <v>22117</v>
      </c>
      <c r="I2493" s="3">
        <v>323</v>
      </c>
      <c r="J2493" s="3" t="s">
        <v>21085</v>
      </c>
      <c r="K2493" s="3" t="s">
        <v>0</v>
      </c>
      <c r="N2493" s="3">
        <v>1060</v>
      </c>
      <c r="O2493" s="3" t="s">
        <v>21106</v>
      </c>
      <c r="P2493" s="3" t="s">
        <v>21112</v>
      </c>
      <c r="Q2493" s="3">
        <v>214</v>
      </c>
      <c r="R2493" s="8" t="str">
        <f t="shared" si="38"/>
        <v>*214*</v>
      </c>
    </row>
    <row r="2494" spans="1:18" ht="19.8">
      <c r="A2494" s="3" t="s">
        <v>14839</v>
      </c>
      <c r="B2494" s="3" t="s">
        <v>196</v>
      </c>
      <c r="C2494" s="3" t="s">
        <v>11136</v>
      </c>
      <c r="D2494" s="3" t="s">
        <v>36</v>
      </c>
      <c r="E2494" s="3" t="s">
        <v>14838</v>
      </c>
      <c r="F2494" s="3" t="s">
        <v>77</v>
      </c>
      <c r="G2494" s="3">
        <v>2012</v>
      </c>
      <c r="H2494" s="3" t="s">
        <v>22117</v>
      </c>
      <c r="I2494" s="3">
        <v>382</v>
      </c>
      <c r="J2494" s="3" t="s">
        <v>21100</v>
      </c>
      <c r="K2494" s="3" t="s">
        <v>1</v>
      </c>
      <c r="L2494" s="9">
        <v>45363</v>
      </c>
      <c r="M2494" s="9">
        <v>45626</v>
      </c>
      <c r="N2494" s="3">
        <v>2165</v>
      </c>
      <c r="O2494" s="3" t="s">
        <v>21106</v>
      </c>
      <c r="P2494" s="3" t="s">
        <v>21112</v>
      </c>
      <c r="Q2494" s="3">
        <v>151</v>
      </c>
      <c r="R2494" s="8" t="str">
        <f t="shared" si="38"/>
        <v>*151*</v>
      </c>
    </row>
    <row r="2495" spans="1:18" ht="19.8">
      <c r="A2495" s="3" t="s">
        <v>14837</v>
      </c>
      <c r="B2495" s="3" t="s">
        <v>92</v>
      </c>
      <c r="C2495" s="3" t="s">
        <v>14836</v>
      </c>
      <c r="D2495" s="3" t="s">
        <v>25</v>
      </c>
      <c r="E2495" s="3" t="s">
        <v>14835</v>
      </c>
      <c r="F2495" s="3" t="s">
        <v>15</v>
      </c>
      <c r="G2495" s="3">
        <v>2019</v>
      </c>
      <c r="H2495" s="3" t="s">
        <v>22118</v>
      </c>
      <c r="I2495" s="3">
        <v>383</v>
      </c>
      <c r="J2495" s="3" t="s">
        <v>21086</v>
      </c>
      <c r="K2495" s="3" t="s">
        <v>1</v>
      </c>
      <c r="L2495" s="9">
        <v>45333</v>
      </c>
      <c r="M2495" s="9">
        <v>45607</v>
      </c>
      <c r="N2495" s="3">
        <v>965</v>
      </c>
      <c r="O2495" s="3" t="s">
        <v>25</v>
      </c>
      <c r="P2495" s="3" t="s">
        <v>21111</v>
      </c>
      <c r="Q2495" s="3">
        <v>176</v>
      </c>
      <c r="R2495" s="8" t="str">
        <f t="shared" si="38"/>
        <v>*176*</v>
      </c>
    </row>
    <row r="2496" spans="1:18" ht="19.8">
      <c r="A2496" s="3" t="s">
        <v>14834</v>
      </c>
      <c r="B2496" s="3" t="s">
        <v>344</v>
      </c>
      <c r="C2496" s="3" t="s">
        <v>14833</v>
      </c>
      <c r="D2496" s="3" t="s">
        <v>82</v>
      </c>
      <c r="E2496" s="3" t="s">
        <v>14832</v>
      </c>
      <c r="F2496" s="3" t="s">
        <v>15</v>
      </c>
      <c r="G2496" s="3">
        <v>2017</v>
      </c>
      <c r="H2496" s="3" t="s">
        <v>22118</v>
      </c>
      <c r="I2496" s="3">
        <v>99</v>
      </c>
      <c r="J2496" s="3" t="s">
        <v>21101</v>
      </c>
      <c r="K2496" s="3" t="s">
        <v>1</v>
      </c>
      <c r="L2496" s="9">
        <v>45668</v>
      </c>
      <c r="M2496" s="9">
        <v>45707</v>
      </c>
      <c r="N2496" s="3">
        <v>1670</v>
      </c>
      <c r="O2496" s="3" t="s">
        <v>21105</v>
      </c>
      <c r="P2496" s="3" t="s">
        <v>21114</v>
      </c>
      <c r="Q2496" s="3">
        <v>392</v>
      </c>
      <c r="R2496" s="8" t="str">
        <f t="shared" si="38"/>
        <v>*392*</v>
      </c>
    </row>
    <row r="2497" spans="1:18" ht="19.8">
      <c r="A2497" s="3" t="s">
        <v>14830</v>
      </c>
      <c r="B2497" s="3" t="s">
        <v>12</v>
      </c>
      <c r="C2497" s="3" t="s">
        <v>14829</v>
      </c>
      <c r="D2497" s="3" t="s">
        <v>2</v>
      </c>
      <c r="E2497" s="3" t="s">
        <v>14828</v>
      </c>
      <c r="F2497" s="3" t="s">
        <v>77</v>
      </c>
      <c r="G2497" s="3">
        <v>2019</v>
      </c>
      <c r="H2497" s="3" t="s">
        <v>22116</v>
      </c>
      <c r="I2497" s="3">
        <v>193</v>
      </c>
      <c r="J2497" s="3" t="s">
        <v>21086</v>
      </c>
      <c r="K2497" s="3" t="s">
        <v>1</v>
      </c>
      <c r="L2497" s="9">
        <v>45712</v>
      </c>
      <c r="M2497" s="9">
        <v>45713</v>
      </c>
      <c r="N2497" s="3">
        <v>280</v>
      </c>
      <c r="O2497" s="3" t="s">
        <v>21073</v>
      </c>
      <c r="P2497" s="3" t="s">
        <v>21113</v>
      </c>
      <c r="Q2497" s="3">
        <v>351</v>
      </c>
      <c r="R2497" s="8" t="str">
        <f t="shared" si="38"/>
        <v>*351*</v>
      </c>
    </row>
    <row r="2498" spans="1:18" ht="19.8">
      <c r="A2498" s="3" t="s">
        <v>14827</v>
      </c>
      <c r="B2498" s="3" t="s">
        <v>22</v>
      </c>
      <c r="C2498" s="3" t="s">
        <v>14826</v>
      </c>
      <c r="D2498" s="3" t="s">
        <v>5</v>
      </c>
      <c r="E2498" s="3" t="s">
        <v>14825</v>
      </c>
      <c r="F2498" s="3" t="s">
        <v>9</v>
      </c>
      <c r="G2498" s="3">
        <v>2019</v>
      </c>
      <c r="H2498" s="3" t="s">
        <v>22118</v>
      </c>
      <c r="I2498" s="3">
        <v>220</v>
      </c>
      <c r="J2498" s="3" t="s">
        <v>21099</v>
      </c>
      <c r="K2498" s="3" t="s">
        <v>1</v>
      </c>
      <c r="L2498" s="9">
        <v>45379</v>
      </c>
      <c r="M2498" s="9">
        <v>45552</v>
      </c>
      <c r="N2498" s="3">
        <v>305</v>
      </c>
      <c r="O2498" s="3" t="s">
        <v>21106</v>
      </c>
      <c r="P2498" s="3" t="s">
        <v>21112</v>
      </c>
      <c r="Q2498" s="3">
        <v>135</v>
      </c>
      <c r="R2498" s="8" t="str">
        <f t="shared" si="38"/>
        <v>*135*</v>
      </c>
    </row>
    <row r="2499" spans="1:18" ht="19.8">
      <c r="A2499" s="3" t="s">
        <v>14824</v>
      </c>
      <c r="B2499" s="3" t="s">
        <v>455</v>
      </c>
      <c r="C2499" s="3" t="s">
        <v>14823</v>
      </c>
      <c r="D2499" s="3" t="s">
        <v>14</v>
      </c>
      <c r="E2499" s="3" t="s">
        <v>14822</v>
      </c>
      <c r="F2499" s="3" t="s">
        <v>29</v>
      </c>
      <c r="G2499" s="3">
        <v>2023</v>
      </c>
      <c r="H2499" s="3" t="s">
        <v>22117</v>
      </c>
      <c r="I2499" s="3">
        <v>463</v>
      </c>
      <c r="J2499" s="3" t="s">
        <v>21096</v>
      </c>
      <c r="K2499" s="3" t="s">
        <v>1</v>
      </c>
      <c r="L2499" s="9">
        <v>45296</v>
      </c>
      <c r="M2499" s="9">
        <v>45548</v>
      </c>
      <c r="N2499" s="3">
        <v>1190</v>
      </c>
      <c r="O2499" s="3" t="s">
        <v>21106</v>
      </c>
      <c r="P2499" s="3" t="s">
        <v>21113</v>
      </c>
      <c r="Q2499" s="3">
        <v>370</v>
      </c>
      <c r="R2499" s="8" t="str">
        <f t="shared" si="38"/>
        <v>*370*</v>
      </c>
    </row>
    <row r="2500" spans="1:18" ht="19.8">
      <c r="A2500" s="3" t="s">
        <v>14821</v>
      </c>
      <c r="B2500" s="3" t="s">
        <v>243</v>
      </c>
      <c r="C2500" s="3" t="s">
        <v>14820</v>
      </c>
      <c r="D2500" s="3" t="s">
        <v>63</v>
      </c>
      <c r="E2500" s="3" t="s">
        <v>14819</v>
      </c>
      <c r="F2500" s="3" t="s">
        <v>48</v>
      </c>
      <c r="G2500" s="3">
        <v>2007</v>
      </c>
      <c r="H2500" s="3" t="s">
        <v>22116</v>
      </c>
      <c r="I2500" s="3">
        <v>239</v>
      </c>
      <c r="J2500" s="3" t="s">
        <v>21093</v>
      </c>
      <c r="K2500" s="3" t="s">
        <v>1</v>
      </c>
      <c r="L2500" s="9">
        <v>45147</v>
      </c>
      <c r="M2500" s="9">
        <v>45223</v>
      </c>
      <c r="N2500" s="3">
        <v>2095</v>
      </c>
      <c r="O2500" s="3" t="s">
        <v>21106</v>
      </c>
      <c r="P2500" s="3" t="s">
        <v>21114</v>
      </c>
      <c r="Q2500" s="3">
        <v>320</v>
      </c>
      <c r="R2500" s="8" t="str">
        <f t="shared" ref="R2500:R2563" si="39">"*"&amp;Q2500&amp;"*"</f>
        <v>*320*</v>
      </c>
    </row>
    <row r="2501" spans="1:18" ht="19.8">
      <c r="A2501" s="3" t="s">
        <v>14818</v>
      </c>
      <c r="B2501" s="3" t="s">
        <v>104</v>
      </c>
      <c r="C2501" s="3" t="s">
        <v>14817</v>
      </c>
      <c r="D2501" s="3" t="s">
        <v>25</v>
      </c>
      <c r="E2501" s="3" t="s">
        <v>14816</v>
      </c>
      <c r="F2501" s="3" t="s">
        <v>29</v>
      </c>
      <c r="G2501" s="3">
        <v>2009</v>
      </c>
      <c r="H2501" s="3" t="s">
        <v>22116</v>
      </c>
      <c r="I2501" s="3">
        <v>489</v>
      </c>
      <c r="J2501" s="3" t="s">
        <v>21097</v>
      </c>
      <c r="K2501" s="3" t="s">
        <v>1</v>
      </c>
      <c r="L2501" s="9">
        <v>45617</v>
      </c>
      <c r="M2501" s="9">
        <v>45696</v>
      </c>
      <c r="N2501" s="3">
        <v>2255</v>
      </c>
      <c r="O2501" s="3" t="s">
        <v>25</v>
      </c>
      <c r="P2501" s="3" t="s">
        <v>21114</v>
      </c>
      <c r="Q2501" s="3">
        <v>171</v>
      </c>
      <c r="R2501" s="8" t="str">
        <f t="shared" si="39"/>
        <v>*171*</v>
      </c>
    </row>
    <row r="2502" spans="1:18" ht="19.8">
      <c r="A2502" s="3" t="s">
        <v>14815</v>
      </c>
      <c r="B2502" s="3" t="s">
        <v>138</v>
      </c>
      <c r="C2502" s="3" t="s">
        <v>14814</v>
      </c>
      <c r="D2502" s="3" t="s">
        <v>2</v>
      </c>
      <c r="E2502" s="3" t="s">
        <v>14813</v>
      </c>
      <c r="F2502" s="3" t="s">
        <v>29</v>
      </c>
      <c r="G2502" s="3">
        <v>2015</v>
      </c>
      <c r="H2502" s="3" t="s">
        <v>22116</v>
      </c>
      <c r="I2502" s="3">
        <v>220</v>
      </c>
      <c r="J2502" s="3" t="s">
        <v>21099</v>
      </c>
      <c r="K2502" s="3" t="s">
        <v>1</v>
      </c>
      <c r="L2502" s="9">
        <v>45493</v>
      </c>
      <c r="M2502" s="9">
        <v>45684</v>
      </c>
      <c r="N2502" s="3">
        <v>1900</v>
      </c>
      <c r="O2502" s="3" t="s">
        <v>21073</v>
      </c>
      <c r="P2502" s="3" t="s">
        <v>21114</v>
      </c>
      <c r="Q2502" s="3">
        <v>271</v>
      </c>
      <c r="R2502" s="8" t="str">
        <f t="shared" si="39"/>
        <v>*271*</v>
      </c>
    </row>
    <row r="2503" spans="1:18" ht="19.8">
      <c r="A2503" s="3" t="s">
        <v>14812</v>
      </c>
      <c r="B2503" s="3" t="s">
        <v>285</v>
      </c>
      <c r="C2503" s="3" t="s">
        <v>14811</v>
      </c>
      <c r="D2503" s="3" t="s">
        <v>31</v>
      </c>
      <c r="E2503" s="3" t="s">
        <v>14810</v>
      </c>
      <c r="F2503" s="3" t="s">
        <v>48</v>
      </c>
      <c r="G2503" s="3">
        <v>2014</v>
      </c>
      <c r="H2503" s="3" t="s">
        <v>22118</v>
      </c>
      <c r="I2503" s="3">
        <v>314</v>
      </c>
      <c r="J2503" s="3" t="s">
        <v>21089</v>
      </c>
      <c r="K2503" s="3" t="s">
        <v>1</v>
      </c>
      <c r="L2503" s="9">
        <v>44991</v>
      </c>
      <c r="M2503" s="9">
        <v>45502</v>
      </c>
      <c r="N2503" s="3">
        <v>800</v>
      </c>
      <c r="O2503" s="3" t="s">
        <v>21106</v>
      </c>
      <c r="P2503" s="3" t="s">
        <v>21111</v>
      </c>
      <c r="Q2503" s="3">
        <v>381</v>
      </c>
      <c r="R2503" s="8" t="str">
        <f t="shared" si="39"/>
        <v>*381*</v>
      </c>
    </row>
    <row r="2504" spans="1:18" ht="19.8">
      <c r="A2504" s="3" t="s">
        <v>14809</v>
      </c>
      <c r="B2504" s="3" t="s">
        <v>138</v>
      </c>
      <c r="C2504" s="3" t="s">
        <v>14808</v>
      </c>
      <c r="D2504" s="3" t="s">
        <v>2</v>
      </c>
      <c r="E2504" s="3" t="s">
        <v>14807</v>
      </c>
      <c r="F2504" s="3" t="s">
        <v>29</v>
      </c>
      <c r="G2504" s="3">
        <v>2012</v>
      </c>
      <c r="H2504" s="3" t="s">
        <v>22116</v>
      </c>
      <c r="I2504" s="3">
        <v>292</v>
      </c>
      <c r="J2504" s="3" t="s">
        <v>21100</v>
      </c>
      <c r="K2504" s="3" t="s">
        <v>0</v>
      </c>
      <c r="N2504" s="3">
        <v>1795</v>
      </c>
      <c r="O2504" s="3" t="s">
        <v>21073</v>
      </c>
      <c r="P2504" s="3" t="s">
        <v>21112</v>
      </c>
      <c r="Q2504" s="3">
        <v>270</v>
      </c>
      <c r="R2504" s="8" t="str">
        <f t="shared" si="39"/>
        <v>*270*</v>
      </c>
    </row>
    <row r="2505" spans="1:18" ht="19.8">
      <c r="A2505" s="3" t="s">
        <v>14806</v>
      </c>
      <c r="B2505" s="3" t="s">
        <v>33</v>
      </c>
      <c r="C2505" s="3" t="s">
        <v>14805</v>
      </c>
      <c r="D2505" s="3" t="s">
        <v>31</v>
      </c>
      <c r="E2505" s="3" t="s">
        <v>14804</v>
      </c>
      <c r="F2505" s="3" t="s">
        <v>77</v>
      </c>
      <c r="G2505" s="3">
        <v>2009</v>
      </c>
      <c r="H2505" s="3" t="s">
        <v>22118</v>
      </c>
      <c r="I2505" s="3">
        <v>461</v>
      </c>
      <c r="J2505" s="3" t="s">
        <v>21092</v>
      </c>
      <c r="K2505" s="3" t="s">
        <v>0</v>
      </c>
      <c r="N2505" s="3">
        <v>2460</v>
      </c>
      <c r="O2505" s="3" t="s">
        <v>21106</v>
      </c>
      <c r="P2505" s="3" t="s">
        <v>21114</v>
      </c>
      <c r="Q2505" s="3">
        <v>277</v>
      </c>
      <c r="R2505" s="8" t="str">
        <f t="shared" si="39"/>
        <v>*277*</v>
      </c>
    </row>
    <row r="2506" spans="1:18" ht="19.8">
      <c r="A2506" s="3" t="s">
        <v>14803</v>
      </c>
      <c r="B2506" s="3" t="s">
        <v>433</v>
      </c>
      <c r="C2506" s="3" t="s">
        <v>12288</v>
      </c>
      <c r="D2506" s="3" t="s">
        <v>123</v>
      </c>
      <c r="E2506" s="3" t="s">
        <v>14802</v>
      </c>
      <c r="F2506" s="3" t="s">
        <v>9</v>
      </c>
      <c r="G2506" s="3">
        <v>2015</v>
      </c>
      <c r="H2506" s="3" t="s">
        <v>22118</v>
      </c>
      <c r="I2506" s="3">
        <v>248</v>
      </c>
      <c r="J2506" s="3" t="s">
        <v>21089</v>
      </c>
      <c r="K2506" s="3" t="s">
        <v>1</v>
      </c>
      <c r="L2506" s="9">
        <v>45236</v>
      </c>
      <c r="M2506" s="9">
        <v>45459</v>
      </c>
      <c r="N2506" s="3">
        <v>510</v>
      </c>
      <c r="O2506" s="3" t="s">
        <v>21106</v>
      </c>
      <c r="P2506" s="3" t="s">
        <v>21114</v>
      </c>
      <c r="Q2506" s="3">
        <v>277</v>
      </c>
      <c r="R2506" s="8" t="str">
        <f t="shared" si="39"/>
        <v>*277*</v>
      </c>
    </row>
    <row r="2507" spans="1:18" ht="19.8">
      <c r="A2507" s="3" t="s">
        <v>14801</v>
      </c>
      <c r="B2507" s="3" t="s">
        <v>426</v>
      </c>
      <c r="C2507" s="3" t="s">
        <v>14800</v>
      </c>
      <c r="D2507" s="3" t="s">
        <v>95</v>
      </c>
      <c r="E2507" s="3" t="s">
        <v>14799</v>
      </c>
      <c r="F2507" s="3" t="s">
        <v>9</v>
      </c>
      <c r="G2507" s="3">
        <v>2008</v>
      </c>
      <c r="H2507" s="3" t="s">
        <v>22118</v>
      </c>
      <c r="I2507" s="3">
        <v>316</v>
      </c>
      <c r="J2507" s="3" t="s">
        <v>21090</v>
      </c>
      <c r="K2507" s="3" t="s">
        <v>1</v>
      </c>
      <c r="L2507" s="9">
        <v>45149</v>
      </c>
      <c r="M2507" s="9">
        <v>45317</v>
      </c>
      <c r="N2507" s="3">
        <v>295</v>
      </c>
      <c r="O2507" s="3" t="s">
        <v>21105</v>
      </c>
      <c r="P2507" s="3" t="s">
        <v>21111</v>
      </c>
      <c r="Q2507" s="3">
        <v>331</v>
      </c>
      <c r="R2507" s="8" t="str">
        <f t="shared" si="39"/>
        <v>*331*</v>
      </c>
    </row>
    <row r="2508" spans="1:18" ht="19.8">
      <c r="A2508" s="3" t="s">
        <v>14798</v>
      </c>
      <c r="B2508" s="3" t="s">
        <v>18</v>
      </c>
      <c r="C2508" s="3" t="s">
        <v>14797</v>
      </c>
      <c r="D2508" s="3" t="s">
        <v>14</v>
      </c>
      <c r="E2508" s="3" t="s">
        <v>14796</v>
      </c>
      <c r="F2508" s="3" t="s">
        <v>29</v>
      </c>
      <c r="G2508" s="3">
        <v>2014</v>
      </c>
      <c r="H2508" s="3" t="s">
        <v>22117</v>
      </c>
      <c r="I2508" s="3">
        <v>294</v>
      </c>
      <c r="J2508" s="3" t="s">
        <v>21083</v>
      </c>
      <c r="K2508" s="3" t="s">
        <v>1</v>
      </c>
      <c r="L2508" s="9">
        <v>45511</v>
      </c>
      <c r="M2508" s="9">
        <v>45663</v>
      </c>
      <c r="N2508" s="3">
        <v>1505</v>
      </c>
      <c r="O2508" s="3" t="s">
        <v>21106</v>
      </c>
      <c r="P2508" s="3" t="s">
        <v>21111</v>
      </c>
      <c r="Q2508" s="3">
        <v>340</v>
      </c>
      <c r="R2508" s="8" t="str">
        <f t="shared" si="39"/>
        <v>*340*</v>
      </c>
    </row>
    <row r="2509" spans="1:18" ht="19.8">
      <c r="A2509" s="3" t="s">
        <v>14795</v>
      </c>
      <c r="B2509" s="3" t="s">
        <v>147</v>
      </c>
      <c r="C2509" s="3" t="s">
        <v>14794</v>
      </c>
      <c r="D2509" s="3" t="s">
        <v>5</v>
      </c>
      <c r="E2509" s="3" t="s">
        <v>14793</v>
      </c>
      <c r="F2509" s="3" t="s">
        <v>29</v>
      </c>
      <c r="G2509" s="3">
        <v>2008</v>
      </c>
      <c r="H2509" s="3" t="s">
        <v>22117</v>
      </c>
      <c r="I2509" s="3">
        <v>261</v>
      </c>
      <c r="J2509" s="3" t="s">
        <v>21100</v>
      </c>
      <c r="K2509" s="3" t="s">
        <v>0</v>
      </c>
      <c r="N2509" s="3">
        <v>720</v>
      </c>
      <c r="O2509" s="3" t="s">
        <v>21106</v>
      </c>
      <c r="P2509" s="3" t="s">
        <v>21112</v>
      </c>
      <c r="Q2509" s="3">
        <v>327</v>
      </c>
      <c r="R2509" s="8" t="str">
        <f t="shared" si="39"/>
        <v>*327*</v>
      </c>
    </row>
    <row r="2510" spans="1:18" ht="19.8">
      <c r="A2510" s="3" t="s">
        <v>14792</v>
      </c>
      <c r="B2510" s="3" t="s">
        <v>65</v>
      </c>
      <c r="C2510" s="3" t="s">
        <v>14791</v>
      </c>
      <c r="D2510" s="3" t="s">
        <v>63</v>
      </c>
      <c r="E2510" s="3" t="s">
        <v>14790</v>
      </c>
      <c r="F2510" s="3" t="s">
        <v>29</v>
      </c>
      <c r="G2510" s="3">
        <v>2018</v>
      </c>
      <c r="H2510" s="3" t="s">
        <v>22117</v>
      </c>
      <c r="I2510" s="3">
        <v>229</v>
      </c>
      <c r="J2510" s="3" t="s">
        <v>21091</v>
      </c>
      <c r="K2510" s="3" t="s">
        <v>1</v>
      </c>
      <c r="L2510" s="9">
        <v>45590</v>
      </c>
      <c r="M2510" s="9">
        <v>45604</v>
      </c>
      <c r="N2510" s="3">
        <v>630</v>
      </c>
      <c r="O2510" s="3" t="s">
        <v>21106</v>
      </c>
      <c r="P2510" s="3" t="s">
        <v>21111</v>
      </c>
      <c r="Q2510" s="3">
        <v>376</v>
      </c>
      <c r="R2510" s="8" t="str">
        <f t="shared" si="39"/>
        <v>*376*</v>
      </c>
    </row>
    <row r="2511" spans="1:18" ht="19.8">
      <c r="A2511" s="3" t="s">
        <v>14789</v>
      </c>
      <c r="B2511" s="3" t="s">
        <v>218</v>
      </c>
      <c r="C2511" s="3" t="s">
        <v>14788</v>
      </c>
      <c r="D2511" s="3" t="s">
        <v>95</v>
      </c>
      <c r="E2511" s="3" t="s">
        <v>14787</v>
      </c>
      <c r="F2511" s="3" t="s">
        <v>29</v>
      </c>
      <c r="G2511" s="3">
        <v>2006</v>
      </c>
      <c r="H2511" s="3" t="s">
        <v>22117</v>
      </c>
      <c r="I2511" s="3">
        <v>475</v>
      </c>
      <c r="J2511" s="3" t="s">
        <v>21092</v>
      </c>
      <c r="K2511" s="3" t="s">
        <v>1</v>
      </c>
      <c r="L2511" s="9">
        <v>45487</v>
      </c>
      <c r="M2511" s="9">
        <v>45568</v>
      </c>
      <c r="N2511" s="3">
        <v>1875</v>
      </c>
      <c r="O2511" s="3" t="s">
        <v>21105</v>
      </c>
      <c r="P2511" s="3" t="s">
        <v>21114</v>
      </c>
      <c r="Q2511" s="3">
        <v>126</v>
      </c>
      <c r="R2511" s="8" t="str">
        <f t="shared" si="39"/>
        <v>*126*</v>
      </c>
    </row>
    <row r="2512" spans="1:18" ht="19.8">
      <c r="A2512" s="3" t="s">
        <v>14786</v>
      </c>
      <c r="B2512" s="3" t="s">
        <v>97</v>
      </c>
      <c r="C2512" s="3" t="s">
        <v>14785</v>
      </c>
      <c r="D2512" s="3" t="s">
        <v>95</v>
      </c>
      <c r="E2512" s="3" t="s">
        <v>14784</v>
      </c>
      <c r="F2512" s="3" t="s">
        <v>3</v>
      </c>
      <c r="G2512" s="3">
        <v>2006</v>
      </c>
      <c r="H2512" s="3" t="s">
        <v>22118</v>
      </c>
      <c r="I2512" s="3">
        <v>213</v>
      </c>
      <c r="J2512" s="3" t="s">
        <v>21085</v>
      </c>
      <c r="K2512" s="3" t="s">
        <v>0</v>
      </c>
      <c r="N2512" s="3">
        <v>2410</v>
      </c>
      <c r="O2512" s="3" t="s">
        <v>21105</v>
      </c>
      <c r="P2512" s="3" t="s">
        <v>21111</v>
      </c>
      <c r="Q2512" s="3">
        <v>273</v>
      </c>
      <c r="R2512" s="8" t="str">
        <f t="shared" si="39"/>
        <v>*273*</v>
      </c>
    </row>
    <row r="2513" spans="1:18" ht="19.8">
      <c r="A2513" s="3" t="s">
        <v>14783</v>
      </c>
      <c r="B2513" s="3" t="s">
        <v>88</v>
      </c>
      <c r="C2513" s="3" t="s">
        <v>14782</v>
      </c>
      <c r="D2513" s="3" t="s">
        <v>2</v>
      </c>
      <c r="E2513" s="3" t="s">
        <v>14781</v>
      </c>
      <c r="F2513" s="3" t="s">
        <v>9</v>
      </c>
      <c r="G2513" s="3">
        <v>2024</v>
      </c>
      <c r="H2513" s="3" t="s">
        <v>22118</v>
      </c>
      <c r="I2513" s="3">
        <v>404</v>
      </c>
      <c r="J2513" s="3" t="s">
        <v>21089</v>
      </c>
      <c r="K2513" s="3" t="s">
        <v>0</v>
      </c>
      <c r="N2513" s="3">
        <v>360</v>
      </c>
      <c r="O2513" s="3" t="s">
        <v>21073</v>
      </c>
      <c r="P2513" s="3" t="s">
        <v>21112</v>
      </c>
      <c r="Q2513" s="3">
        <v>420</v>
      </c>
      <c r="R2513" s="8" t="str">
        <f t="shared" si="39"/>
        <v>*420*</v>
      </c>
    </row>
    <row r="2514" spans="1:18" ht="19.8">
      <c r="A2514" s="3" t="s">
        <v>14780</v>
      </c>
      <c r="B2514" s="3" t="s">
        <v>243</v>
      </c>
      <c r="C2514" s="3" t="s">
        <v>14779</v>
      </c>
      <c r="D2514" s="3" t="s">
        <v>63</v>
      </c>
      <c r="E2514" s="3" t="s">
        <v>14778</v>
      </c>
      <c r="F2514" s="3" t="s">
        <v>29</v>
      </c>
      <c r="G2514" s="3">
        <v>2012</v>
      </c>
      <c r="H2514" s="3" t="s">
        <v>22116</v>
      </c>
      <c r="I2514" s="3">
        <v>119</v>
      </c>
      <c r="J2514" s="3" t="s">
        <v>21098</v>
      </c>
      <c r="K2514" s="3" t="s">
        <v>0</v>
      </c>
      <c r="N2514" s="3">
        <v>2455</v>
      </c>
      <c r="O2514" s="3" t="s">
        <v>21106</v>
      </c>
      <c r="P2514" s="3" t="s">
        <v>21111</v>
      </c>
      <c r="Q2514" s="3">
        <v>224</v>
      </c>
      <c r="R2514" s="8" t="str">
        <f t="shared" si="39"/>
        <v>*224*</v>
      </c>
    </row>
    <row r="2515" spans="1:18" ht="19.8">
      <c r="A2515" s="3" t="s">
        <v>14777</v>
      </c>
      <c r="B2515" s="3" t="s">
        <v>60</v>
      </c>
      <c r="C2515" s="3" t="s">
        <v>3837</v>
      </c>
      <c r="D2515" s="3" t="s">
        <v>41</v>
      </c>
      <c r="E2515" s="3" t="s">
        <v>14776</v>
      </c>
      <c r="F2515" s="3" t="s">
        <v>9</v>
      </c>
      <c r="G2515" s="3">
        <v>2009</v>
      </c>
      <c r="H2515" s="3" t="s">
        <v>22118</v>
      </c>
      <c r="I2515" s="3">
        <v>500</v>
      </c>
      <c r="J2515" s="3" t="s">
        <v>21091</v>
      </c>
      <c r="K2515" s="3" t="s">
        <v>1</v>
      </c>
      <c r="L2515" s="9">
        <v>44988</v>
      </c>
      <c r="M2515" s="9">
        <v>45287</v>
      </c>
      <c r="N2515" s="3">
        <v>2325</v>
      </c>
      <c r="O2515" s="3" t="s">
        <v>21106</v>
      </c>
      <c r="P2515" s="3" t="s">
        <v>21112</v>
      </c>
      <c r="Q2515" s="3">
        <v>314</v>
      </c>
      <c r="R2515" s="8" t="str">
        <f t="shared" si="39"/>
        <v>*314*</v>
      </c>
    </row>
    <row r="2516" spans="1:18" ht="19.8">
      <c r="A2516" s="3" t="s">
        <v>14775</v>
      </c>
      <c r="B2516" s="3" t="s">
        <v>84</v>
      </c>
      <c r="C2516" s="3" t="s">
        <v>183</v>
      </c>
      <c r="D2516" s="3" t="s">
        <v>82</v>
      </c>
      <c r="E2516" s="3" t="s">
        <v>14774</v>
      </c>
      <c r="F2516" s="3" t="s">
        <v>9</v>
      </c>
      <c r="G2516" s="3">
        <v>2011</v>
      </c>
      <c r="H2516" s="3" t="s">
        <v>22118</v>
      </c>
      <c r="I2516" s="3">
        <v>470</v>
      </c>
      <c r="J2516" s="3" t="s">
        <v>21084</v>
      </c>
      <c r="K2516" s="3" t="s">
        <v>1</v>
      </c>
      <c r="L2516" s="9">
        <v>45510</v>
      </c>
      <c r="M2516" s="9">
        <v>45696</v>
      </c>
      <c r="N2516" s="3">
        <v>140</v>
      </c>
      <c r="O2516" s="3" t="s">
        <v>21105</v>
      </c>
      <c r="P2516" s="3" t="s">
        <v>21112</v>
      </c>
      <c r="Q2516" s="3">
        <v>323</v>
      </c>
      <c r="R2516" s="8" t="str">
        <f t="shared" si="39"/>
        <v>*323*</v>
      </c>
    </row>
    <row r="2517" spans="1:18" ht="19.8">
      <c r="A2517" s="3" t="s">
        <v>14773</v>
      </c>
      <c r="B2517" s="3" t="s">
        <v>27</v>
      </c>
      <c r="C2517" s="3" t="s">
        <v>14772</v>
      </c>
      <c r="D2517" s="3" t="s">
        <v>25</v>
      </c>
      <c r="E2517" s="3" t="s">
        <v>14771</v>
      </c>
      <c r="F2517" s="3" t="s">
        <v>77</v>
      </c>
      <c r="G2517" s="3">
        <v>2007</v>
      </c>
      <c r="H2517" s="3" t="s">
        <v>22118</v>
      </c>
      <c r="I2517" s="3">
        <v>220</v>
      </c>
      <c r="J2517" s="3" t="s">
        <v>21091</v>
      </c>
      <c r="K2517" s="3" t="s">
        <v>1</v>
      </c>
      <c r="L2517" s="9">
        <v>45360</v>
      </c>
      <c r="M2517" s="9">
        <v>45400</v>
      </c>
      <c r="N2517" s="3">
        <v>860</v>
      </c>
      <c r="O2517" s="3" t="s">
        <v>25</v>
      </c>
      <c r="P2517" s="3" t="s">
        <v>21112</v>
      </c>
      <c r="Q2517" s="3">
        <v>432</v>
      </c>
      <c r="R2517" s="8" t="str">
        <f t="shared" si="39"/>
        <v>*432*</v>
      </c>
    </row>
    <row r="2518" spans="1:18" ht="19.8">
      <c r="A2518" s="3" t="s">
        <v>14770</v>
      </c>
      <c r="B2518" s="3" t="s">
        <v>27</v>
      </c>
      <c r="C2518" s="3" t="s">
        <v>14769</v>
      </c>
      <c r="D2518" s="3" t="s">
        <v>25</v>
      </c>
      <c r="E2518" s="3" t="s">
        <v>14768</v>
      </c>
      <c r="F2518" s="3" t="s">
        <v>77</v>
      </c>
      <c r="G2518" s="3">
        <v>2017</v>
      </c>
      <c r="H2518" s="3" t="s">
        <v>22117</v>
      </c>
      <c r="I2518" s="3">
        <v>198</v>
      </c>
      <c r="J2518" s="3" t="s">
        <v>21083</v>
      </c>
      <c r="K2518" s="3" t="s">
        <v>0</v>
      </c>
      <c r="N2518" s="3">
        <v>970</v>
      </c>
      <c r="O2518" s="3" t="s">
        <v>25</v>
      </c>
      <c r="P2518" s="3" t="s">
        <v>21111</v>
      </c>
      <c r="Q2518" s="3">
        <v>279</v>
      </c>
      <c r="R2518" s="8" t="str">
        <f t="shared" si="39"/>
        <v>*279*</v>
      </c>
    </row>
    <row r="2519" spans="1:18" ht="19.8">
      <c r="A2519" s="3" t="s">
        <v>14767</v>
      </c>
      <c r="B2519" s="3" t="s">
        <v>147</v>
      </c>
      <c r="C2519" s="3" t="s">
        <v>11895</v>
      </c>
      <c r="D2519" s="3" t="s">
        <v>5</v>
      </c>
      <c r="E2519" s="3" t="s">
        <v>14766</v>
      </c>
      <c r="F2519" s="3" t="s">
        <v>77</v>
      </c>
      <c r="G2519" s="3">
        <v>2019</v>
      </c>
      <c r="H2519" s="3" t="s">
        <v>22117</v>
      </c>
      <c r="I2519" s="3">
        <v>93</v>
      </c>
      <c r="J2519" s="3" t="s">
        <v>21092</v>
      </c>
      <c r="K2519" s="3" t="s">
        <v>0</v>
      </c>
      <c r="N2519" s="3">
        <v>1955</v>
      </c>
      <c r="O2519" s="3" t="s">
        <v>21106</v>
      </c>
      <c r="P2519" s="3" t="s">
        <v>21114</v>
      </c>
      <c r="Q2519" s="3">
        <v>358</v>
      </c>
      <c r="R2519" s="8" t="str">
        <f t="shared" si="39"/>
        <v>*358*</v>
      </c>
    </row>
    <row r="2520" spans="1:18" ht="19.8">
      <c r="A2520" s="3" t="s">
        <v>14765</v>
      </c>
      <c r="B2520" s="3" t="s">
        <v>97</v>
      </c>
      <c r="C2520" s="3" t="s">
        <v>14764</v>
      </c>
      <c r="D2520" s="3" t="s">
        <v>95</v>
      </c>
      <c r="E2520" s="3" t="s">
        <v>14763</v>
      </c>
      <c r="F2520" s="3" t="s">
        <v>3</v>
      </c>
      <c r="G2520" s="3">
        <v>2019</v>
      </c>
      <c r="H2520" s="3" t="s">
        <v>22117</v>
      </c>
      <c r="I2520" s="3">
        <v>241</v>
      </c>
      <c r="J2520" s="3" t="s">
        <v>21088</v>
      </c>
      <c r="K2520" s="3" t="s">
        <v>0</v>
      </c>
      <c r="N2520" s="3">
        <v>1145</v>
      </c>
      <c r="O2520" s="3" t="s">
        <v>21105</v>
      </c>
      <c r="P2520" s="3" t="s">
        <v>21113</v>
      </c>
      <c r="Q2520" s="3">
        <v>380</v>
      </c>
      <c r="R2520" s="8" t="str">
        <f t="shared" si="39"/>
        <v>*380*</v>
      </c>
    </row>
    <row r="2521" spans="1:18" ht="19.8">
      <c r="A2521" s="3" t="s">
        <v>14762</v>
      </c>
      <c r="B2521" s="3" t="s">
        <v>433</v>
      </c>
      <c r="C2521" s="3" t="s">
        <v>14761</v>
      </c>
      <c r="D2521" s="3" t="s">
        <v>123</v>
      </c>
      <c r="E2521" s="3" t="s">
        <v>14760</v>
      </c>
      <c r="F2521" s="3" t="s">
        <v>48</v>
      </c>
      <c r="G2521" s="3">
        <v>2009</v>
      </c>
      <c r="H2521" s="3" t="s">
        <v>22117</v>
      </c>
      <c r="I2521" s="3">
        <v>96</v>
      </c>
      <c r="J2521" s="3" t="s">
        <v>21084</v>
      </c>
      <c r="K2521" s="3" t="s">
        <v>1</v>
      </c>
      <c r="L2521" s="9">
        <v>45398</v>
      </c>
      <c r="M2521" s="9">
        <v>45527</v>
      </c>
      <c r="N2521" s="3">
        <v>335</v>
      </c>
      <c r="O2521" s="3" t="s">
        <v>21106</v>
      </c>
      <c r="P2521" s="3" t="s">
        <v>21112</v>
      </c>
      <c r="Q2521" s="3">
        <v>397</v>
      </c>
      <c r="R2521" s="8" t="str">
        <f t="shared" si="39"/>
        <v>*397*</v>
      </c>
    </row>
    <row r="2522" spans="1:18" ht="19.8">
      <c r="A2522" s="3" t="s">
        <v>14759</v>
      </c>
      <c r="B2522" s="3" t="s">
        <v>108</v>
      </c>
      <c r="C2522" s="3" t="s">
        <v>14758</v>
      </c>
      <c r="D2522" s="3" t="s">
        <v>63</v>
      </c>
      <c r="E2522" s="3" t="s">
        <v>14757</v>
      </c>
      <c r="F2522" s="3" t="s">
        <v>29</v>
      </c>
      <c r="G2522" s="3">
        <v>2021</v>
      </c>
      <c r="H2522" s="3" t="s">
        <v>22118</v>
      </c>
      <c r="I2522" s="3">
        <v>118</v>
      </c>
      <c r="J2522" s="3" t="s">
        <v>21084</v>
      </c>
      <c r="K2522" s="3" t="s">
        <v>0</v>
      </c>
      <c r="N2522" s="3">
        <v>2190</v>
      </c>
      <c r="O2522" s="3" t="s">
        <v>21106</v>
      </c>
      <c r="P2522" s="3" t="s">
        <v>21113</v>
      </c>
      <c r="Q2522" s="3">
        <v>263</v>
      </c>
      <c r="R2522" s="8" t="str">
        <f t="shared" si="39"/>
        <v>*263*</v>
      </c>
    </row>
    <row r="2523" spans="1:18" ht="19.8">
      <c r="A2523" s="3" t="s">
        <v>14756</v>
      </c>
      <c r="B2523" s="3" t="s">
        <v>108</v>
      </c>
      <c r="C2523" s="3" t="s">
        <v>14755</v>
      </c>
      <c r="D2523" s="3" t="s">
        <v>63</v>
      </c>
      <c r="E2523" s="3" t="s">
        <v>14754</v>
      </c>
      <c r="F2523" s="3" t="s">
        <v>9</v>
      </c>
      <c r="G2523" s="3">
        <v>2007</v>
      </c>
      <c r="H2523" s="3" t="s">
        <v>22118</v>
      </c>
      <c r="I2523" s="3">
        <v>236</v>
      </c>
      <c r="J2523" s="3" t="s">
        <v>21095</v>
      </c>
      <c r="K2523" s="3" t="s">
        <v>1</v>
      </c>
      <c r="L2523" s="9">
        <v>45205</v>
      </c>
      <c r="M2523" s="9">
        <v>45510</v>
      </c>
      <c r="N2523" s="3">
        <v>135</v>
      </c>
      <c r="O2523" s="3" t="s">
        <v>21106</v>
      </c>
      <c r="P2523" s="3" t="s">
        <v>21114</v>
      </c>
      <c r="Q2523" s="3">
        <v>343</v>
      </c>
      <c r="R2523" s="8" t="str">
        <f t="shared" si="39"/>
        <v>*343*</v>
      </c>
    </row>
    <row r="2524" spans="1:18" ht="19.8">
      <c r="A2524" s="3" t="s">
        <v>14753</v>
      </c>
      <c r="B2524" s="3" t="s">
        <v>285</v>
      </c>
      <c r="C2524" s="3" t="s">
        <v>14752</v>
      </c>
      <c r="D2524" s="3" t="s">
        <v>31</v>
      </c>
      <c r="E2524" s="3" t="s">
        <v>14751</v>
      </c>
      <c r="F2524" s="3" t="s">
        <v>77</v>
      </c>
      <c r="G2524" s="3">
        <v>2013</v>
      </c>
      <c r="H2524" s="3" t="s">
        <v>22116</v>
      </c>
      <c r="I2524" s="3">
        <v>484</v>
      </c>
      <c r="J2524" s="3" t="s">
        <v>21085</v>
      </c>
      <c r="K2524" s="3" t="s">
        <v>1</v>
      </c>
      <c r="L2524" s="9">
        <v>45344</v>
      </c>
      <c r="M2524" s="9">
        <v>45499</v>
      </c>
      <c r="N2524" s="3">
        <v>820</v>
      </c>
      <c r="O2524" s="3" t="s">
        <v>21106</v>
      </c>
      <c r="P2524" s="3" t="s">
        <v>21114</v>
      </c>
      <c r="Q2524" s="3">
        <v>382</v>
      </c>
      <c r="R2524" s="8" t="str">
        <f t="shared" si="39"/>
        <v>*382*</v>
      </c>
    </row>
    <row r="2525" spans="1:18" ht="19.8">
      <c r="A2525" s="3" t="s">
        <v>14750</v>
      </c>
      <c r="B2525" s="3" t="s">
        <v>38</v>
      </c>
      <c r="C2525" s="3" t="s">
        <v>14749</v>
      </c>
      <c r="D2525" s="3" t="s">
        <v>36</v>
      </c>
      <c r="E2525" s="3" t="s">
        <v>14748</v>
      </c>
      <c r="F2525" s="3" t="s">
        <v>48</v>
      </c>
      <c r="G2525" s="3">
        <v>2013</v>
      </c>
      <c r="H2525" s="3" t="s">
        <v>22118</v>
      </c>
      <c r="I2525" s="3">
        <v>148</v>
      </c>
      <c r="J2525" s="3" t="s">
        <v>21084</v>
      </c>
      <c r="K2525" s="3" t="s">
        <v>1</v>
      </c>
      <c r="L2525" s="9">
        <v>45206</v>
      </c>
      <c r="M2525" s="9">
        <v>45307</v>
      </c>
      <c r="N2525" s="3">
        <v>2235</v>
      </c>
      <c r="O2525" s="3" t="s">
        <v>21106</v>
      </c>
      <c r="P2525" s="3" t="s">
        <v>21114</v>
      </c>
      <c r="Q2525" s="3">
        <v>226</v>
      </c>
      <c r="R2525" s="8" t="str">
        <f t="shared" si="39"/>
        <v>*226*</v>
      </c>
    </row>
    <row r="2526" spans="1:18" ht="19.8">
      <c r="A2526" s="3" t="s">
        <v>14747</v>
      </c>
      <c r="B2526" s="3" t="s">
        <v>18</v>
      </c>
      <c r="C2526" s="3" t="s">
        <v>14746</v>
      </c>
      <c r="D2526" s="3" t="s">
        <v>14</v>
      </c>
      <c r="E2526" s="3" t="s">
        <v>14745</v>
      </c>
      <c r="F2526" s="3" t="s">
        <v>48</v>
      </c>
      <c r="G2526" s="3">
        <v>2017</v>
      </c>
      <c r="H2526" s="3" t="s">
        <v>22117</v>
      </c>
      <c r="I2526" s="3">
        <v>222</v>
      </c>
      <c r="J2526" s="3" t="s">
        <v>21087</v>
      </c>
      <c r="K2526" s="3" t="s">
        <v>0</v>
      </c>
      <c r="N2526" s="3">
        <v>905</v>
      </c>
      <c r="O2526" s="3" t="s">
        <v>21106</v>
      </c>
      <c r="P2526" s="3" t="s">
        <v>21111</v>
      </c>
      <c r="Q2526" s="3">
        <v>153</v>
      </c>
      <c r="R2526" s="8" t="str">
        <f t="shared" si="39"/>
        <v>*153*</v>
      </c>
    </row>
    <row r="2527" spans="1:18" ht="19.8">
      <c r="A2527" s="3" t="s">
        <v>14744</v>
      </c>
      <c r="B2527" s="3" t="s">
        <v>344</v>
      </c>
      <c r="C2527" s="3" t="s">
        <v>14743</v>
      </c>
      <c r="D2527" s="3" t="s">
        <v>82</v>
      </c>
      <c r="E2527" s="3" t="s">
        <v>14742</v>
      </c>
      <c r="F2527" s="3" t="s">
        <v>9</v>
      </c>
      <c r="G2527" s="3">
        <v>2011</v>
      </c>
      <c r="H2527" s="3" t="s">
        <v>22116</v>
      </c>
      <c r="I2527" s="3">
        <v>235</v>
      </c>
      <c r="J2527" s="3" t="s">
        <v>21094</v>
      </c>
      <c r="K2527" s="3" t="s">
        <v>1</v>
      </c>
      <c r="L2527" s="9">
        <v>45576</v>
      </c>
      <c r="M2527" s="9">
        <v>45593</v>
      </c>
      <c r="N2527" s="3">
        <v>1010</v>
      </c>
      <c r="O2527" s="3" t="s">
        <v>21105</v>
      </c>
      <c r="P2527" s="3" t="s">
        <v>21112</v>
      </c>
      <c r="Q2527" s="3">
        <v>385</v>
      </c>
      <c r="R2527" s="8" t="str">
        <f t="shared" si="39"/>
        <v>*385*</v>
      </c>
    </row>
    <row r="2528" spans="1:18" ht="19.8">
      <c r="A2528" s="3" t="s">
        <v>14741</v>
      </c>
      <c r="B2528" s="3" t="s">
        <v>88</v>
      </c>
      <c r="C2528" s="3" t="s">
        <v>14740</v>
      </c>
      <c r="D2528" s="3" t="s">
        <v>2</v>
      </c>
      <c r="E2528" s="3" t="s">
        <v>14739</v>
      </c>
      <c r="F2528" s="3" t="s">
        <v>48</v>
      </c>
      <c r="G2528" s="3">
        <v>2006</v>
      </c>
      <c r="H2528" s="3" t="s">
        <v>22116</v>
      </c>
      <c r="I2528" s="3">
        <v>102</v>
      </c>
      <c r="J2528" s="3" t="s">
        <v>21095</v>
      </c>
      <c r="K2528" s="3" t="s">
        <v>1</v>
      </c>
      <c r="L2528" s="9">
        <v>45596</v>
      </c>
      <c r="M2528" s="9">
        <v>45642</v>
      </c>
      <c r="N2528" s="3">
        <v>1225</v>
      </c>
      <c r="O2528" s="3" t="s">
        <v>21073</v>
      </c>
      <c r="P2528" s="3" t="s">
        <v>21114</v>
      </c>
      <c r="Q2528" s="3">
        <v>170</v>
      </c>
      <c r="R2528" s="8" t="str">
        <f t="shared" si="39"/>
        <v>*170*</v>
      </c>
    </row>
    <row r="2529" spans="1:18" ht="19.8">
      <c r="A2529" s="3" t="s">
        <v>14738</v>
      </c>
      <c r="B2529" s="3" t="s">
        <v>143</v>
      </c>
      <c r="C2529" s="3" t="s">
        <v>14737</v>
      </c>
      <c r="D2529" s="3" t="s">
        <v>141</v>
      </c>
      <c r="E2529" s="3" t="s">
        <v>14736</v>
      </c>
      <c r="F2529" s="3" t="s">
        <v>48</v>
      </c>
      <c r="G2529" s="3">
        <v>2020</v>
      </c>
      <c r="H2529" s="3" t="s">
        <v>22116</v>
      </c>
      <c r="I2529" s="3">
        <v>86</v>
      </c>
      <c r="J2529" s="3" t="s">
        <v>21087</v>
      </c>
      <c r="K2529" s="3" t="s">
        <v>1</v>
      </c>
      <c r="L2529" s="9">
        <v>45713</v>
      </c>
      <c r="M2529" s="9">
        <v>45713</v>
      </c>
      <c r="N2529" s="3">
        <v>1930</v>
      </c>
      <c r="O2529" s="3" t="s">
        <v>25</v>
      </c>
      <c r="P2529" s="3" t="s">
        <v>21114</v>
      </c>
      <c r="Q2529" s="3">
        <v>334</v>
      </c>
      <c r="R2529" s="8" t="str">
        <f t="shared" si="39"/>
        <v>*334*</v>
      </c>
    </row>
    <row r="2530" spans="1:18" ht="19.8">
      <c r="A2530" s="3" t="s">
        <v>14735</v>
      </c>
      <c r="B2530" s="3" t="s">
        <v>256</v>
      </c>
      <c r="C2530" s="3" t="s">
        <v>14734</v>
      </c>
      <c r="D2530" s="3" t="s">
        <v>14</v>
      </c>
      <c r="E2530" s="3" t="s">
        <v>14733</v>
      </c>
      <c r="F2530" s="3" t="s">
        <v>15</v>
      </c>
      <c r="G2530" s="3">
        <v>2006</v>
      </c>
      <c r="H2530" s="3" t="s">
        <v>22118</v>
      </c>
      <c r="I2530" s="3">
        <v>368</v>
      </c>
      <c r="J2530" s="3" t="s">
        <v>21102</v>
      </c>
      <c r="K2530" s="3" t="s">
        <v>0</v>
      </c>
      <c r="N2530" s="3">
        <v>1610</v>
      </c>
      <c r="O2530" s="3" t="s">
        <v>21106</v>
      </c>
      <c r="P2530" s="3" t="s">
        <v>21111</v>
      </c>
      <c r="Q2530" s="3">
        <v>351</v>
      </c>
      <c r="R2530" s="8" t="str">
        <f t="shared" si="39"/>
        <v>*351*</v>
      </c>
    </row>
    <row r="2531" spans="1:18" ht="19.8">
      <c r="A2531" s="3" t="s">
        <v>14732</v>
      </c>
      <c r="B2531" s="3" t="s">
        <v>196</v>
      </c>
      <c r="C2531" s="3" t="s">
        <v>14731</v>
      </c>
      <c r="D2531" s="3" t="s">
        <v>36</v>
      </c>
      <c r="E2531" s="3" t="s">
        <v>14730</v>
      </c>
      <c r="F2531" s="3" t="s">
        <v>3</v>
      </c>
      <c r="G2531" s="3">
        <v>2011</v>
      </c>
      <c r="H2531" s="3" t="s">
        <v>22116</v>
      </c>
      <c r="I2531" s="3">
        <v>493</v>
      </c>
      <c r="J2531" s="3" t="s">
        <v>21084</v>
      </c>
      <c r="K2531" s="3" t="s">
        <v>1</v>
      </c>
      <c r="L2531" s="9">
        <v>45001</v>
      </c>
      <c r="M2531" s="9">
        <v>45308</v>
      </c>
      <c r="N2531" s="3">
        <v>1040</v>
      </c>
      <c r="O2531" s="3" t="s">
        <v>21106</v>
      </c>
      <c r="P2531" s="3" t="s">
        <v>21111</v>
      </c>
      <c r="Q2531" s="3">
        <v>316</v>
      </c>
      <c r="R2531" s="8" t="str">
        <f t="shared" si="39"/>
        <v>*316*</v>
      </c>
    </row>
    <row r="2532" spans="1:18" ht="19.8">
      <c r="A2532" s="3" t="s">
        <v>14729</v>
      </c>
      <c r="B2532" s="3" t="s">
        <v>160</v>
      </c>
      <c r="C2532" s="3" t="s">
        <v>14728</v>
      </c>
      <c r="D2532" s="3" t="s">
        <v>31</v>
      </c>
      <c r="E2532" s="3" t="s">
        <v>14727</v>
      </c>
      <c r="F2532" s="3" t="s">
        <v>3</v>
      </c>
      <c r="G2532" s="3">
        <v>2021</v>
      </c>
      <c r="H2532" s="3" t="s">
        <v>22118</v>
      </c>
      <c r="I2532" s="3">
        <v>474</v>
      </c>
      <c r="J2532" s="3" t="s">
        <v>21087</v>
      </c>
      <c r="K2532" s="3" t="s">
        <v>1</v>
      </c>
      <c r="L2532" s="9">
        <v>45573</v>
      </c>
      <c r="M2532" s="9">
        <v>45586</v>
      </c>
      <c r="N2532" s="3">
        <v>920</v>
      </c>
      <c r="O2532" s="3" t="s">
        <v>21106</v>
      </c>
      <c r="P2532" s="3" t="s">
        <v>21112</v>
      </c>
      <c r="Q2532" s="3">
        <v>444</v>
      </c>
      <c r="R2532" s="8" t="str">
        <f t="shared" si="39"/>
        <v>*444*</v>
      </c>
    </row>
    <row r="2533" spans="1:18" ht="19.8">
      <c r="A2533" s="3" t="s">
        <v>14726</v>
      </c>
      <c r="B2533" s="3" t="s">
        <v>125</v>
      </c>
      <c r="C2533" s="3" t="s">
        <v>14725</v>
      </c>
      <c r="D2533" s="3" t="s">
        <v>123</v>
      </c>
      <c r="E2533" s="3" t="s">
        <v>14724</v>
      </c>
      <c r="F2533" s="3" t="s">
        <v>15</v>
      </c>
      <c r="G2533" s="3">
        <v>2024</v>
      </c>
      <c r="H2533" s="3" t="s">
        <v>22118</v>
      </c>
      <c r="I2533" s="3">
        <v>209</v>
      </c>
      <c r="J2533" s="3" t="s">
        <v>21086</v>
      </c>
      <c r="K2533" s="3" t="s">
        <v>1</v>
      </c>
      <c r="L2533" s="9">
        <v>45235</v>
      </c>
      <c r="M2533" s="9">
        <v>45288</v>
      </c>
      <c r="N2533" s="3">
        <v>600</v>
      </c>
      <c r="O2533" s="3" t="s">
        <v>21106</v>
      </c>
      <c r="P2533" s="3" t="s">
        <v>21111</v>
      </c>
      <c r="Q2533" s="3">
        <v>450</v>
      </c>
      <c r="R2533" s="8" t="str">
        <f t="shared" si="39"/>
        <v>*450*</v>
      </c>
    </row>
    <row r="2534" spans="1:18" ht="19.8">
      <c r="A2534" s="3" t="s">
        <v>14723</v>
      </c>
      <c r="B2534" s="3" t="s">
        <v>60</v>
      </c>
      <c r="C2534" s="3" t="s">
        <v>14722</v>
      </c>
      <c r="D2534" s="3" t="s">
        <v>41</v>
      </c>
      <c r="E2534" s="3" t="s">
        <v>14721</v>
      </c>
      <c r="F2534" s="3" t="s">
        <v>9</v>
      </c>
      <c r="G2534" s="3">
        <v>2010</v>
      </c>
      <c r="H2534" s="3" t="s">
        <v>22118</v>
      </c>
      <c r="I2534" s="3">
        <v>154</v>
      </c>
      <c r="J2534" s="3" t="s">
        <v>21097</v>
      </c>
      <c r="K2534" s="3" t="s">
        <v>0</v>
      </c>
      <c r="N2534" s="3">
        <v>260</v>
      </c>
      <c r="O2534" s="3" t="s">
        <v>21106</v>
      </c>
      <c r="P2534" s="3" t="s">
        <v>21114</v>
      </c>
      <c r="Q2534" s="3">
        <v>400</v>
      </c>
      <c r="R2534" s="8" t="str">
        <f t="shared" si="39"/>
        <v>*400*</v>
      </c>
    </row>
    <row r="2535" spans="1:18" ht="19.8">
      <c r="A2535" s="3" t="s">
        <v>14720</v>
      </c>
      <c r="B2535" s="3" t="s">
        <v>266</v>
      </c>
      <c r="C2535" s="3" t="s">
        <v>14719</v>
      </c>
      <c r="D2535" s="3" t="s">
        <v>141</v>
      </c>
      <c r="E2535" s="3" t="s">
        <v>14718</v>
      </c>
      <c r="F2535" s="3" t="s">
        <v>9</v>
      </c>
      <c r="G2535" s="3">
        <v>2014</v>
      </c>
      <c r="H2535" s="3" t="s">
        <v>22117</v>
      </c>
      <c r="I2535" s="3">
        <v>205</v>
      </c>
      <c r="J2535" s="3" t="s">
        <v>21098</v>
      </c>
      <c r="K2535" s="3" t="s">
        <v>1</v>
      </c>
      <c r="L2535" s="9">
        <v>45474</v>
      </c>
      <c r="M2535" s="9">
        <v>45665</v>
      </c>
      <c r="N2535" s="3">
        <v>365</v>
      </c>
      <c r="O2535" s="3" t="s">
        <v>25</v>
      </c>
      <c r="P2535" s="3" t="s">
        <v>21111</v>
      </c>
      <c r="Q2535" s="3">
        <v>242</v>
      </c>
      <c r="R2535" s="8" t="str">
        <f t="shared" si="39"/>
        <v>*242*</v>
      </c>
    </row>
    <row r="2536" spans="1:18" ht="19.8">
      <c r="A2536" s="3" t="s">
        <v>14717</v>
      </c>
      <c r="B2536" s="3" t="s">
        <v>304</v>
      </c>
      <c r="C2536" s="3" t="s">
        <v>14716</v>
      </c>
      <c r="D2536" s="3" t="s">
        <v>123</v>
      </c>
      <c r="E2536" s="3" t="s">
        <v>14715</v>
      </c>
      <c r="F2536" s="3" t="s">
        <v>9</v>
      </c>
      <c r="G2536" s="3">
        <v>2015</v>
      </c>
      <c r="H2536" s="3" t="s">
        <v>22117</v>
      </c>
      <c r="I2536" s="3">
        <v>130</v>
      </c>
      <c r="J2536" s="3" t="s">
        <v>21098</v>
      </c>
      <c r="K2536" s="3" t="s">
        <v>1</v>
      </c>
      <c r="L2536" s="9">
        <v>45047</v>
      </c>
      <c r="M2536" s="9">
        <v>45558</v>
      </c>
      <c r="N2536" s="3">
        <v>1290</v>
      </c>
      <c r="O2536" s="3" t="s">
        <v>21106</v>
      </c>
      <c r="P2536" s="3" t="s">
        <v>21112</v>
      </c>
      <c r="Q2536" s="3">
        <v>224</v>
      </c>
      <c r="R2536" s="8" t="str">
        <f t="shared" si="39"/>
        <v>*224*</v>
      </c>
    </row>
    <row r="2537" spans="1:18" ht="19.8">
      <c r="A2537" s="3" t="s">
        <v>14714</v>
      </c>
      <c r="B2537" s="3" t="s">
        <v>27</v>
      </c>
      <c r="C2537" s="3" t="s">
        <v>14713</v>
      </c>
      <c r="D2537" s="3" t="s">
        <v>25</v>
      </c>
      <c r="E2537" s="3" t="s">
        <v>14712</v>
      </c>
      <c r="F2537" s="3" t="s">
        <v>9</v>
      </c>
      <c r="G2537" s="3">
        <v>2023</v>
      </c>
      <c r="H2537" s="3" t="s">
        <v>22117</v>
      </c>
      <c r="I2537" s="3">
        <v>257</v>
      </c>
      <c r="J2537" s="3" t="s">
        <v>21094</v>
      </c>
      <c r="K2537" s="3" t="s">
        <v>1</v>
      </c>
      <c r="L2537" s="9">
        <v>44989</v>
      </c>
      <c r="M2537" s="9">
        <v>45404</v>
      </c>
      <c r="N2537" s="3">
        <v>1715</v>
      </c>
      <c r="O2537" s="3" t="s">
        <v>25</v>
      </c>
      <c r="P2537" s="3" t="s">
        <v>21111</v>
      </c>
      <c r="Q2537" s="3">
        <v>408</v>
      </c>
      <c r="R2537" s="8" t="str">
        <f t="shared" si="39"/>
        <v>*408*</v>
      </c>
    </row>
    <row r="2538" spans="1:18" ht="19.8">
      <c r="A2538" s="3" t="s">
        <v>14711</v>
      </c>
      <c r="B2538" s="3" t="s">
        <v>155</v>
      </c>
      <c r="C2538" s="3" t="s">
        <v>14710</v>
      </c>
      <c r="D2538" s="3" t="s">
        <v>50</v>
      </c>
      <c r="E2538" s="3" t="s">
        <v>14709</v>
      </c>
      <c r="F2538" s="3" t="s">
        <v>48</v>
      </c>
      <c r="G2538" s="3">
        <v>2016</v>
      </c>
      <c r="H2538" s="3" t="s">
        <v>22117</v>
      </c>
      <c r="I2538" s="3">
        <v>131</v>
      </c>
      <c r="J2538" s="3" t="s">
        <v>21095</v>
      </c>
      <c r="K2538" s="3" t="s">
        <v>0</v>
      </c>
      <c r="N2538" s="3">
        <v>1930</v>
      </c>
      <c r="O2538" s="3" t="s">
        <v>21106</v>
      </c>
      <c r="P2538" s="3" t="s">
        <v>21112</v>
      </c>
      <c r="Q2538" s="3">
        <v>153</v>
      </c>
      <c r="R2538" s="8" t="str">
        <f t="shared" si="39"/>
        <v>*153*</v>
      </c>
    </row>
    <row r="2539" spans="1:18" ht="19.8">
      <c r="A2539" s="3" t="s">
        <v>14708</v>
      </c>
      <c r="B2539" s="3" t="s">
        <v>72</v>
      </c>
      <c r="C2539" s="3" t="s">
        <v>14707</v>
      </c>
      <c r="D2539" s="3" t="s">
        <v>36</v>
      </c>
      <c r="E2539" s="3" t="s">
        <v>14706</v>
      </c>
      <c r="F2539" s="3" t="s">
        <v>77</v>
      </c>
      <c r="G2539" s="3">
        <v>2005</v>
      </c>
      <c r="H2539" s="3" t="s">
        <v>22118</v>
      </c>
      <c r="I2539" s="3">
        <v>219</v>
      </c>
      <c r="J2539" s="3" t="s">
        <v>21086</v>
      </c>
      <c r="K2539" s="3" t="s">
        <v>0</v>
      </c>
      <c r="N2539" s="3">
        <v>1020</v>
      </c>
      <c r="O2539" s="3" t="s">
        <v>21106</v>
      </c>
      <c r="P2539" s="3" t="s">
        <v>21112</v>
      </c>
      <c r="Q2539" s="3">
        <v>438</v>
      </c>
      <c r="R2539" s="8" t="str">
        <f t="shared" si="39"/>
        <v>*438*</v>
      </c>
    </row>
    <row r="2540" spans="1:18" ht="19.8">
      <c r="A2540" s="3" t="s">
        <v>14705</v>
      </c>
      <c r="B2540" s="3" t="s">
        <v>60</v>
      </c>
      <c r="C2540" s="3" t="s">
        <v>14704</v>
      </c>
      <c r="D2540" s="3" t="s">
        <v>41</v>
      </c>
      <c r="E2540" s="3" t="s">
        <v>14703</v>
      </c>
      <c r="F2540" s="3" t="s">
        <v>29</v>
      </c>
      <c r="G2540" s="3">
        <v>2017</v>
      </c>
      <c r="H2540" s="3" t="s">
        <v>22118</v>
      </c>
      <c r="I2540" s="3">
        <v>147</v>
      </c>
      <c r="J2540" s="3" t="s">
        <v>21084</v>
      </c>
      <c r="K2540" s="3" t="s">
        <v>1</v>
      </c>
      <c r="L2540" s="9">
        <v>45042</v>
      </c>
      <c r="M2540" s="9">
        <v>45403</v>
      </c>
      <c r="N2540" s="3">
        <v>1885</v>
      </c>
      <c r="O2540" s="3" t="s">
        <v>21106</v>
      </c>
      <c r="P2540" s="3" t="s">
        <v>21112</v>
      </c>
      <c r="Q2540" s="3">
        <v>415</v>
      </c>
      <c r="R2540" s="8" t="str">
        <f t="shared" si="39"/>
        <v>*415*</v>
      </c>
    </row>
    <row r="2541" spans="1:18" ht="19.8">
      <c r="A2541" s="3" t="s">
        <v>14702</v>
      </c>
      <c r="B2541" s="3" t="s">
        <v>143</v>
      </c>
      <c r="C2541" s="3" t="s">
        <v>14701</v>
      </c>
      <c r="D2541" s="3" t="s">
        <v>141</v>
      </c>
      <c r="E2541" s="3" t="s">
        <v>14700</v>
      </c>
      <c r="F2541" s="3" t="s">
        <v>29</v>
      </c>
      <c r="G2541" s="3">
        <v>2017</v>
      </c>
      <c r="H2541" s="3" t="s">
        <v>22116</v>
      </c>
      <c r="I2541" s="3">
        <v>448</v>
      </c>
      <c r="J2541" s="3" t="s">
        <v>21100</v>
      </c>
      <c r="K2541" s="3" t="s">
        <v>1</v>
      </c>
      <c r="L2541" s="9">
        <v>45560</v>
      </c>
      <c r="M2541" s="9">
        <v>45582</v>
      </c>
      <c r="N2541" s="3">
        <v>495</v>
      </c>
      <c r="O2541" s="3" t="s">
        <v>25</v>
      </c>
      <c r="P2541" s="3" t="s">
        <v>21111</v>
      </c>
      <c r="Q2541" s="3">
        <v>313</v>
      </c>
      <c r="R2541" s="8" t="str">
        <f t="shared" si="39"/>
        <v>*313*</v>
      </c>
    </row>
    <row r="2542" spans="1:18" ht="19.8">
      <c r="A2542" s="3" t="s">
        <v>14699</v>
      </c>
      <c r="B2542" s="3" t="s">
        <v>143</v>
      </c>
      <c r="C2542" s="3" t="s">
        <v>14698</v>
      </c>
      <c r="D2542" s="3" t="s">
        <v>141</v>
      </c>
      <c r="E2542" s="3" t="s">
        <v>14697</v>
      </c>
      <c r="F2542" s="3" t="s">
        <v>15</v>
      </c>
      <c r="G2542" s="3">
        <v>2015</v>
      </c>
      <c r="H2542" s="3" t="s">
        <v>22118</v>
      </c>
      <c r="I2542" s="3">
        <v>214</v>
      </c>
      <c r="J2542" s="3" t="s">
        <v>21092</v>
      </c>
      <c r="K2542" s="3" t="s">
        <v>1</v>
      </c>
      <c r="L2542" s="9">
        <v>45659</v>
      </c>
      <c r="M2542" s="9">
        <v>45676</v>
      </c>
      <c r="N2542" s="3">
        <v>2140</v>
      </c>
      <c r="O2542" s="3" t="s">
        <v>25</v>
      </c>
      <c r="P2542" s="3" t="s">
        <v>21114</v>
      </c>
      <c r="Q2542" s="3">
        <v>130</v>
      </c>
      <c r="R2542" s="8" t="str">
        <f t="shared" si="39"/>
        <v>*130*</v>
      </c>
    </row>
    <row r="2543" spans="1:18" ht="19.8">
      <c r="A2543" s="3" t="s">
        <v>14696</v>
      </c>
      <c r="B2543" s="3" t="s">
        <v>72</v>
      </c>
      <c r="C2543" s="3" t="s">
        <v>14695</v>
      </c>
      <c r="D2543" s="3" t="s">
        <v>36</v>
      </c>
      <c r="E2543" s="3" t="s">
        <v>14694</v>
      </c>
      <c r="F2543" s="3" t="s">
        <v>29</v>
      </c>
      <c r="G2543" s="3">
        <v>2009</v>
      </c>
      <c r="H2543" s="3" t="s">
        <v>22118</v>
      </c>
      <c r="I2543" s="3">
        <v>291</v>
      </c>
      <c r="J2543" s="3" t="s">
        <v>21090</v>
      </c>
      <c r="K2543" s="3" t="s">
        <v>1</v>
      </c>
      <c r="L2543" s="9">
        <v>45043</v>
      </c>
      <c r="M2543" s="9">
        <v>45242</v>
      </c>
      <c r="N2543" s="3">
        <v>745</v>
      </c>
      <c r="O2543" s="3" t="s">
        <v>21106</v>
      </c>
      <c r="P2543" s="3" t="s">
        <v>21113</v>
      </c>
      <c r="Q2543" s="3">
        <v>309</v>
      </c>
      <c r="R2543" s="8" t="str">
        <f t="shared" si="39"/>
        <v>*309*</v>
      </c>
    </row>
    <row r="2544" spans="1:18" ht="19.8">
      <c r="A2544" s="3" t="s">
        <v>14693</v>
      </c>
      <c r="B2544" s="3" t="s">
        <v>27</v>
      </c>
      <c r="C2544" s="3" t="s">
        <v>14692</v>
      </c>
      <c r="D2544" s="3" t="s">
        <v>25</v>
      </c>
      <c r="E2544" s="3" t="s">
        <v>14691</v>
      </c>
      <c r="F2544" s="3" t="s">
        <v>9</v>
      </c>
      <c r="G2544" s="3">
        <v>2010</v>
      </c>
      <c r="H2544" s="3" t="s">
        <v>22118</v>
      </c>
      <c r="I2544" s="3">
        <v>387</v>
      </c>
      <c r="J2544" s="3" t="s">
        <v>21084</v>
      </c>
      <c r="K2544" s="3" t="s">
        <v>0</v>
      </c>
      <c r="N2544" s="3">
        <v>2050</v>
      </c>
      <c r="O2544" s="3" t="s">
        <v>25</v>
      </c>
      <c r="P2544" s="3" t="s">
        <v>21112</v>
      </c>
      <c r="Q2544" s="3">
        <v>142</v>
      </c>
      <c r="R2544" s="8" t="str">
        <f t="shared" si="39"/>
        <v>*142*</v>
      </c>
    </row>
    <row r="2545" spans="1:18" ht="19.8">
      <c r="A2545" s="3" t="s">
        <v>14690</v>
      </c>
      <c r="B2545" s="3" t="s">
        <v>196</v>
      </c>
      <c r="C2545" s="3" t="s">
        <v>14689</v>
      </c>
      <c r="D2545" s="3" t="s">
        <v>36</v>
      </c>
      <c r="E2545" s="3" t="s">
        <v>14688</v>
      </c>
      <c r="F2545" s="3" t="s">
        <v>29</v>
      </c>
      <c r="G2545" s="3">
        <v>2010</v>
      </c>
      <c r="H2545" s="3" t="s">
        <v>22117</v>
      </c>
      <c r="I2545" s="3">
        <v>248</v>
      </c>
      <c r="J2545" s="3" t="s">
        <v>21093</v>
      </c>
      <c r="K2545" s="3" t="s">
        <v>0</v>
      </c>
      <c r="N2545" s="3">
        <v>650</v>
      </c>
      <c r="O2545" s="3" t="s">
        <v>21106</v>
      </c>
      <c r="P2545" s="3" t="s">
        <v>21113</v>
      </c>
      <c r="Q2545" s="3">
        <v>309</v>
      </c>
      <c r="R2545" s="8" t="str">
        <f t="shared" si="39"/>
        <v>*309*</v>
      </c>
    </row>
    <row r="2546" spans="1:18" ht="19.8">
      <c r="A2546" s="3" t="s">
        <v>14687</v>
      </c>
      <c r="B2546" s="3" t="s">
        <v>65</v>
      </c>
      <c r="C2546" s="3" t="s">
        <v>4511</v>
      </c>
      <c r="D2546" s="3" t="s">
        <v>63</v>
      </c>
      <c r="E2546" s="3" t="s">
        <v>14686</v>
      </c>
      <c r="F2546" s="3" t="s">
        <v>48</v>
      </c>
      <c r="G2546" s="3">
        <v>2017</v>
      </c>
      <c r="H2546" s="3" t="s">
        <v>22117</v>
      </c>
      <c r="I2546" s="3">
        <v>295</v>
      </c>
      <c r="J2546" s="3" t="s">
        <v>21098</v>
      </c>
      <c r="K2546" s="3" t="s">
        <v>1</v>
      </c>
      <c r="L2546" s="9">
        <v>45202</v>
      </c>
      <c r="M2546" s="9">
        <v>45423</v>
      </c>
      <c r="N2546" s="3">
        <v>210</v>
      </c>
      <c r="O2546" s="3" t="s">
        <v>21106</v>
      </c>
      <c r="P2546" s="3" t="s">
        <v>21114</v>
      </c>
      <c r="Q2546" s="3">
        <v>136</v>
      </c>
      <c r="R2546" s="8" t="str">
        <f t="shared" si="39"/>
        <v>*136*</v>
      </c>
    </row>
    <row r="2547" spans="1:18" ht="19.8">
      <c r="A2547" s="3" t="s">
        <v>14685</v>
      </c>
      <c r="B2547" s="3" t="s">
        <v>138</v>
      </c>
      <c r="C2547" s="3" t="s">
        <v>14684</v>
      </c>
      <c r="D2547" s="3" t="s">
        <v>2</v>
      </c>
      <c r="E2547" s="3" t="s">
        <v>14683</v>
      </c>
      <c r="F2547" s="3" t="s">
        <v>77</v>
      </c>
      <c r="G2547" s="3">
        <v>2015</v>
      </c>
      <c r="H2547" s="3" t="s">
        <v>22117</v>
      </c>
      <c r="I2547" s="3">
        <v>211</v>
      </c>
      <c r="J2547" s="3" t="s">
        <v>21102</v>
      </c>
      <c r="K2547" s="3" t="s">
        <v>0</v>
      </c>
      <c r="N2547" s="3">
        <v>845</v>
      </c>
      <c r="O2547" s="3" t="s">
        <v>21073</v>
      </c>
      <c r="P2547" s="3" t="s">
        <v>21114</v>
      </c>
      <c r="Q2547" s="3">
        <v>193</v>
      </c>
      <c r="R2547" s="8" t="str">
        <f t="shared" si="39"/>
        <v>*193*</v>
      </c>
    </row>
    <row r="2548" spans="1:18" ht="19.8">
      <c r="A2548" s="3" t="s">
        <v>14682</v>
      </c>
      <c r="B2548" s="3" t="s">
        <v>104</v>
      </c>
      <c r="C2548" s="3" t="s">
        <v>14681</v>
      </c>
      <c r="D2548" s="3" t="s">
        <v>25</v>
      </c>
      <c r="E2548" s="3" t="s">
        <v>14680</v>
      </c>
      <c r="F2548" s="3" t="s">
        <v>9</v>
      </c>
      <c r="G2548" s="3">
        <v>2010</v>
      </c>
      <c r="H2548" s="3" t="s">
        <v>22117</v>
      </c>
      <c r="I2548" s="3">
        <v>265</v>
      </c>
      <c r="J2548" s="3" t="s">
        <v>21087</v>
      </c>
      <c r="K2548" s="3" t="s">
        <v>0</v>
      </c>
      <c r="N2548" s="3">
        <v>2280</v>
      </c>
      <c r="O2548" s="3" t="s">
        <v>25</v>
      </c>
      <c r="P2548" s="3" t="s">
        <v>21114</v>
      </c>
      <c r="Q2548" s="3">
        <v>112</v>
      </c>
      <c r="R2548" s="8" t="str">
        <f t="shared" si="39"/>
        <v>*112*</v>
      </c>
    </row>
    <row r="2549" spans="1:18" ht="19.8">
      <c r="A2549" s="3" t="s">
        <v>14679</v>
      </c>
      <c r="B2549" s="3" t="s">
        <v>266</v>
      </c>
      <c r="C2549" s="3" t="s">
        <v>14678</v>
      </c>
      <c r="D2549" s="3" t="s">
        <v>141</v>
      </c>
      <c r="E2549" s="3" t="s">
        <v>14677</v>
      </c>
      <c r="F2549" s="3" t="s">
        <v>9</v>
      </c>
      <c r="G2549" s="3">
        <v>2015</v>
      </c>
      <c r="H2549" s="3" t="s">
        <v>22118</v>
      </c>
      <c r="I2549" s="3">
        <v>128</v>
      </c>
      <c r="J2549" s="3" t="s">
        <v>21101</v>
      </c>
      <c r="K2549" s="3" t="s">
        <v>0</v>
      </c>
      <c r="N2549" s="3">
        <v>770</v>
      </c>
      <c r="O2549" s="3" t="s">
        <v>25</v>
      </c>
      <c r="P2549" s="3" t="s">
        <v>21111</v>
      </c>
      <c r="Q2549" s="3">
        <v>228</v>
      </c>
      <c r="R2549" s="8" t="str">
        <f t="shared" si="39"/>
        <v>*228*</v>
      </c>
    </row>
    <row r="2550" spans="1:18" ht="19.8">
      <c r="A2550" s="3" t="s">
        <v>14676</v>
      </c>
      <c r="B2550" s="3" t="s">
        <v>304</v>
      </c>
      <c r="C2550" s="3" t="s">
        <v>14675</v>
      </c>
      <c r="D2550" s="3" t="s">
        <v>123</v>
      </c>
      <c r="E2550" s="3" t="s">
        <v>14674</v>
      </c>
      <c r="F2550" s="3" t="s">
        <v>48</v>
      </c>
      <c r="G2550" s="3">
        <v>2016</v>
      </c>
      <c r="H2550" s="3" t="s">
        <v>22118</v>
      </c>
      <c r="I2550" s="3">
        <v>323</v>
      </c>
      <c r="J2550" s="3" t="s">
        <v>21090</v>
      </c>
      <c r="K2550" s="3" t="s">
        <v>1</v>
      </c>
      <c r="L2550" s="9">
        <v>45343</v>
      </c>
      <c r="M2550" s="9">
        <v>45459</v>
      </c>
      <c r="N2550" s="3">
        <v>1335</v>
      </c>
      <c r="O2550" s="3" t="s">
        <v>21106</v>
      </c>
      <c r="P2550" s="3" t="s">
        <v>21112</v>
      </c>
      <c r="Q2550" s="3">
        <v>381</v>
      </c>
      <c r="R2550" s="8" t="str">
        <f t="shared" si="39"/>
        <v>*381*</v>
      </c>
    </row>
    <row r="2551" spans="1:18" ht="19.8">
      <c r="A2551" s="3" t="s">
        <v>14673</v>
      </c>
      <c r="B2551" s="3" t="s">
        <v>22</v>
      </c>
      <c r="C2551" s="3" t="s">
        <v>14672</v>
      </c>
      <c r="D2551" s="3" t="s">
        <v>5</v>
      </c>
      <c r="E2551" s="3" t="s">
        <v>14671</v>
      </c>
      <c r="F2551" s="3" t="s">
        <v>3</v>
      </c>
      <c r="G2551" s="3">
        <v>2008</v>
      </c>
      <c r="H2551" s="3" t="s">
        <v>22116</v>
      </c>
      <c r="I2551" s="3">
        <v>191</v>
      </c>
      <c r="J2551" s="3" t="s">
        <v>21098</v>
      </c>
      <c r="K2551" s="3" t="s">
        <v>0</v>
      </c>
      <c r="N2551" s="3">
        <v>260</v>
      </c>
      <c r="O2551" s="3" t="s">
        <v>21106</v>
      </c>
      <c r="P2551" s="3" t="s">
        <v>21114</v>
      </c>
      <c r="Q2551" s="3">
        <v>313</v>
      </c>
      <c r="R2551" s="8" t="str">
        <f t="shared" si="39"/>
        <v>*313*</v>
      </c>
    </row>
    <row r="2552" spans="1:18" ht="19.8">
      <c r="A2552" s="3" t="s">
        <v>14670</v>
      </c>
      <c r="B2552" s="3" t="s">
        <v>304</v>
      </c>
      <c r="C2552" s="3" t="s">
        <v>14669</v>
      </c>
      <c r="D2552" s="3" t="s">
        <v>123</v>
      </c>
      <c r="E2552" s="3" t="s">
        <v>14668</v>
      </c>
      <c r="F2552" s="3" t="s">
        <v>77</v>
      </c>
      <c r="G2552" s="3">
        <v>2023</v>
      </c>
      <c r="H2552" s="3" t="s">
        <v>22118</v>
      </c>
      <c r="I2552" s="3">
        <v>216</v>
      </c>
      <c r="J2552" s="3" t="s">
        <v>21101</v>
      </c>
      <c r="K2552" s="3" t="s">
        <v>1</v>
      </c>
      <c r="L2552" s="9">
        <v>45651</v>
      </c>
      <c r="M2552" s="9">
        <v>45704</v>
      </c>
      <c r="N2552" s="3">
        <v>1395</v>
      </c>
      <c r="O2552" s="3" t="s">
        <v>21106</v>
      </c>
      <c r="P2552" s="3" t="s">
        <v>21114</v>
      </c>
      <c r="Q2552" s="3">
        <v>438</v>
      </c>
      <c r="R2552" s="8" t="str">
        <f t="shared" si="39"/>
        <v>*438*</v>
      </c>
    </row>
    <row r="2553" spans="1:18" ht="19.8">
      <c r="A2553" s="3" t="s">
        <v>14667</v>
      </c>
      <c r="B2553" s="3" t="s">
        <v>266</v>
      </c>
      <c r="C2553" s="3" t="s">
        <v>14666</v>
      </c>
      <c r="D2553" s="3" t="s">
        <v>141</v>
      </c>
      <c r="E2553" s="3" t="s">
        <v>14665</v>
      </c>
      <c r="F2553" s="3" t="s">
        <v>3</v>
      </c>
      <c r="G2553" s="3">
        <v>2017</v>
      </c>
      <c r="H2553" s="3" t="s">
        <v>22117</v>
      </c>
      <c r="I2553" s="3">
        <v>130</v>
      </c>
      <c r="J2553" s="3" t="s">
        <v>21084</v>
      </c>
      <c r="K2553" s="3" t="s">
        <v>0</v>
      </c>
      <c r="N2553" s="3">
        <v>1670</v>
      </c>
      <c r="O2553" s="3" t="s">
        <v>25</v>
      </c>
      <c r="P2553" s="3" t="s">
        <v>21111</v>
      </c>
      <c r="Q2553" s="3">
        <v>189</v>
      </c>
      <c r="R2553" s="8" t="str">
        <f t="shared" si="39"/>
        <v>*189*</v>
      </c>
    </row>
    <row r="2554" spans="1:18" ht="19.8">
      <c r="A2554" s="3" t="s">
        <v>14664</v>
      </c>
      <c r="B2554" s="3" t="s">
        <v>22</v>
      </c>
      <c r="C2554" s="3" t="s">
        <v>14663</v>
      </c>
      <c r="D2554" s="3" t="s">
        <v>5</v>
      </c>
      <c r="E2554" s="3" t="s">
        <v>14662</v>
      </c>
      <c r="F2554" s="3" t="s">
        <v>9</v>
      </c>
      <c r="G2554" s="3">
        <v>2006</v>
      </c>
      <c r="H2554" s="3" t="s">
        <v>22116</v>
      </c>
      <c r="I2554" s="3">
        <v>162</v>
      </c>
      <c r="J2554" s="3" t="s">
        <v>21091</v>
      </c>
      <c r="K2554" s="3" t="s">
        <v>1</v>
      </c>
      <c r="L2554" s="9">
        <v>45486</v>
      </c>
      <c r="M2554" s="9">
        <v>45572</v>
      </c>
      <c r="N2554" s="3">
        <v>1715</v>
      </c>
      <c r="O2554" s="3" t="s">
        <v>21106</v>
      </c>
      <c r="P2554" s="3" t="s">
        <v>21111</v>
      </c>
      <c r="Q2554" s="3">
        <v>353</v>
      </c>
      <c r="R2554" s="8" t="str">
        <f t="shared" si="39"/>
        <v>*353*</v>
      </c>
    </row>
    <row r="2555" spans="1:18" ht="19.8">
      <c r="A2555" s="3" t="s">
        <v>14661</v>
      </c>
      <c r="B2555" s="3" t="s">
        <v>256</v>
      </c>
      <c r="C2555" s="3" t="s">
        <v>14660</v>
      </c>
      <c r="D2555" s="3" t="s">
        <v>14</v>
      </c>
      <c r="E2555" s="3" t="s">
        <v>14659</v>
      </c>
      <c r="F2555" s="3" t="s">
        <v>77</v>
      </c>
      <c r="G2555" s="3">
        <v>2006</v>
      </c>
      <c r="H2555" s="3" t="s">
        <v>22116</v>
      </c>
      <c r="I2555" s="3">
        <v>122</v>
      </c>
      <c r="J2555" s="3" t="s">
        <v>21086</v>
      </c>
      <c r="K2555" s="3" t="s">
        <v>0</v>
      </c>
      <c r="N2555" s="3">
        <v>1950</v>
      </c>
      <c r="O2555" s="3" t="s">
        <v>21106</v>
      </c>
      <c r="P2555" s="3" t="s">
        <v>21112</v>
      </c>
      <c r="Q2555" s="3">
        <v>124</v>
      </c>
      <c r="R2555" s="8" t="str">
        <f t="shared" si="39"/>
        <v>*124*</v>
      </c>
    </row>
    <row r="2556" spans="1:18" ht="19.8">
      <c r="A2556" s="3" t="s">
        <v>14658</v>
      </c>
      <c r="B2556" s="3" t="s">
        <v>344</v>
      </c>
      <c r="C2556" s="3" t="s">
        <v>14657</v>
      </c>
      <c r="D2556" s="3" t="s">
        <v>82</v>
      </c>
      <c r="E2556" s="3" t="s">
        <v>14656</v>
      </c>
      <c r="F2556" s="3" t="s">
        <v>3</v>
      </c>
      <c r="G2556" s="3">
        <v>2023</v>
      </c>
      <c r="H2556" s="3" t="s">
        <v>22116</v>
      </c>
      <c r="I2556" s="3">
        <v>419</v>
      </c>
      <c r="J2556" s="3" t="s">
        <v>21098</v>
      </c>
      <c r="K2556" s="3" t="s">
        <v>1</v>
      </c>
      <c r="L2556" s="9">
        <v>45357</v>
      </c>
      <c r="M2556" s="9">
        <v>45419</v>
      </c>
      <c r="N2556" s="3">
        <v>1005</v>
      </c>
      <c r="O2556" s="3" t="s">
        <v>21105</v>
      </c>
      <c r="P2556" s="3" t="s">
        <v>21111</v>
      </c>
      <c r="Q2556" s="3">
        <v>354</v>
      </c>
      <c r="R2556" s="8" t="str">
        <f t="shared" si="39"/>
        <v>*354*</v>
      </c>
    </row>
    <row r="2557" spans="1:18" ht="19.8">
      <c r="A2557" s="3" t="s">
        <v>14655</v>
      </c>
      <c r="B2557" s="3" t="s">
        <v>97</v>
      </c>
      <c r="C2557" s="3" t="s">
        <v>14654</v>
      </c>
      <c r="D2557" s="3" t="s">
        <v>95</v>
      </c>
      <c r="E2557" s="3" t="s">
        <v>14653</v>
      </c>
      <c r="F2557" s="3" t="s">
        <v>9</v>
      </c>
      <c r="G2557" s="3">
        <v>2008</v>
      </c>
      <c r="H2557" s="3" t="s">
        <v>22118</v>
      </c>
      <c r="I2557" s="3">
        <v>402</v>
      </c>
      <c r="J2557" s="3" t="s">
        <v>21090</v>
      </c>
      <c r="K2557" s="3" t="s">
        <v>0</v>
      </c>
      <c r="N2557" s="3">
        <v>485</v>
      </c>
      <c r="O2557" s="3" t="s">
        <v>21105</v>
      </c>
      <c r="P2557" s="3" t="s">
        <v>21114</v>
      </c>
      <c r="Q2557" s="3">
        <v>231</v>
      </c>
      <c r="R2557" s="8" t="str">
        <f t="shared" si="39"/>
        <v>*231*</v>
      </c>
    </row>
    <row r="2558" spans="1:18" ht="19.8">
      <c r="A2558" s="3" t="s">
        <v>14652</v>
      </c>
      <c r="B2558" s="3" t="s">
        <v>33</v>
      </c>
      <c r="C2558" s="3" t="s">
        <v>14651</v>
      </c>
      <c r="D2558" s="3" t="s">
        <v>31</v>
      </c>
      <c r="E2558" s="3" t="s">
        <v>14650</v>
      </c>
      <c r="F2558" s="3" t="s">
        <v>77</v>
      </c>
      <c r="G2558" s="3">
        <v>2014</v>
      </c>
      <c r="H2558" s="3" t="s">
        <v>22116</v>
      </c>
      <c r="I2558" s="3">
        <v>213</v>
      </c>
      <c r="J2558" s="3" t="s">
        <v>21096</v>
      </c>
      <c r="K2558" s="3" t="s">
        <v>1</v>
      </c>
      <c r="L2558" s="9">
        <v>45269</v>
      </c>
      <c r="M2558" s="9">
        <v>45586</v>
      </c>
      <c r="N2558" s="3">
        <v>1625</v>
      </c>
      <c r="O2558" s="3" t="s">
        <v>21106</v>
      </c>
      <c r="P2558" s="3" t="s">
        <v>21111</v>
      </c>
      <c r="Q2558" s="3">
        <v>244</v>
      </c>
      <c r="R2558" s="8" t="str">
        <f t="shared" si="39"/>
        <v>*244*</v>
      </c>
    </row>
    <row r="2559" spans="1:18" ht="19.8">
      <c r="A2559" s="3" t="s">
        <v>14649</v>
      </c>
      <c r="B2559" s="3" t="s">
        <v>143</v>
      </c>
      <c r="C2559" s="3" t="s">
        <v>14648</v>
      </c>
      <c r="D2559" s="3" t="s">
        <v>141</v>
      </c>
      <c r="E2559" s="3" t="s">
        <v>14647</v>
      </c>
      <c r="F2559" s="3" t="s">
        <v>9</v>
      </c>
      <c r="G2559" s="3">
        <v>2006</v>
      </c>
      <c r="H2559" s="3" t="s">
        <v>22118</v>
      </c>
      <c r="I2559" s="3">
        <v>474</v>
      </c>
      <c r="J2559" s="3" t="s">
        <v>21083</v>
      </c>
      <c r="K2559" s="3" t="s">
        <v>0</v>
      </c>
      <c r="N2559" s="3">
        <v>275</v>
      </c>
      <c r="O2559" s="3" t="s">
        <v>25</v>
      </c>
      <c r="P2559" s="3" t="s">
        <v>21112</v>
      </c>
      <c r="Q2559" s="3">
        <v>169</v>
      </c>
      <c r="R2559" s="8" t="str">
        <f t="shared" si="39"/>
        <v>*169*</v>
      </c>
    </row>
    <row r="2560" spans="1:18" ht="19.8">
      <c r="A2560" s="3" t="s">
        <v>14646</v>
      </c>
      <c r="B2560" s="3" t="s">
        <v>155</v>
      </c>
      <c r="C2560" s="3" t="s">
        <v>14645</v>
      </c>
      <c r="D2560" s="3" t="s">
        <v>50</v>
      </c>
      <c r="E2560" s="3" t="s">
        <v>14644</v>
      </c>
      <c r="F2560" s="3" t="s">
        <v>48</v>
      </c>
      <c r="G2560" s="3">
        <v>2018</v>
      </c>
      <c r="H2560" s="3" t="s">
        <v>22118</v>
      </c>
      <c r="I2560" s="3">
        <v>490</v>
      </c>
      <c r="J2560" s="3" t="s">
        <v>21087</v>
      </c>
      <c r="K2560" s="3" t="s">
        <v>1</v>
      </c>
      <c r="L2560" s="9">
        <v>45516</v>
      </c>
      <c r="M2560" s="9">
        <v>45604</v>
      </c>
      <c r="N2560" s="3">
        <v>405</v>
      </c>
      <c r="O2560" s="3" t="s">
        <v>21106</v>
      </c>
      <c r="P2560" s="3" t="s">
        <v>21111</v>
      </c>
      <c r="Q2560" s="3">
        <v>165</v>
      </c>
      <c r="R2560" s="8" t="str">
        <f t="shared" si="39"/>
        <v>*165*</v>
      </c>
    </row>
    <row r="2561" spans="1:18" ht="19.8">
      <c r="A2561" s="3" t="s">
        <v>14643</v>
      </c>
      <c r="B2561" s="3" t="s">
        <v>344</v>
      </c>
      <c r="C2561" s="3" t="s">
        <v>2852</v>
      </c>
      <c r="D2561" s="3" t="s">
        <v>82</v>
      </c>
      <c r="E2561" s="3" t="s">
        <v>14642</v>
      </c>
      <c r="F2561" s="3" t="s">
        <v>15</v>
      </c>
      <c r="G2561" s="3">
        <v>2010</v>
      </c>
      <c r="H2561" s="3" t="s">
        <v>22118</v>
      </c>
      <c r="I2561" s="3">
        <v>434</v>
      </c>
      <c r="J2561" s="3" t="s">
        <v>21092</v>
      </c>
      <c r="K2561" s="3" t="s">
        <v>1</v>
      </c>
      <c r="L2561" s="9">
        <v>45659</v>
      </c>
      <c r="M2561" s="9">
        <v>45663</v>
      </c>
      <c r="N2561" s="3">
        <v>1990</v>
      </c>
      <c r="O2561" s="3" t="s">
        <v>21105</v>
      </c>
      <c r="P2561" s="3" t="s">
        <v>21112</v>
      </c>
      <c r="Q2561" s="3">
        <v>210</v>
      </c>
      <c r="R2561" s="8" t="str">
        <f t="shared" si="39"/>
        <v>*210*</v>
      </c>
    </row>
    <row r="2562" spans="1:18" ht="19.8">
      <c r="A2562" s="3" t="s">
        <v>14641</v>
      </c>
      <c r="B2562" s="3" t="s">
        <v>65</v>
      </c>
      <c r="C2562" s="3" t="s">
        <v>14640</v>
      </c>
      <c r="D2562" s="3" t="s">
        <v>63</v>
      </c>
      <c r="E2562" s="3" t="s">
        <v>14639</v>
      </c>
      <c r="F2562" s="3" t="s">
        <v>3</v>
      </c>
      <c r="G2562" s="3">
        <v>2018</v>
      </c>
      <c r="H2562" s="3" t="s">
        <v>22117</v>
      </c>
      <c r="I2562" s="3">
        <v>305</v>
      </c>
      <c r="J2562" s="3" t="s">
        <v>21096</v>
      </c>
      <c r="K2562" s="3" t="s">
        <v>1</v>
      </c>
      <c r="L2562" s="9">
        <v>45133</v>
      </c>
      <c r="M2562" s="9">
        <v>45363</v>
      </c>
      <c r="N2562" s="3">
        <v>1675</v>
      </c>
      <c r="O2562" s="3" t="s">
        <v>21106</v>
      </c>
      <c r="P2562" s="3" t="s">
        <v>21112</v>
      </c>
      <c r="Q2562" s="3">
        <v>346</v>
      </c>
      <c r="R2562" s="8" t="str">
        <f t="shared" si="39"/>
        <v>*346*</v>
      </c>
    </row>
    <row r="2563" spans="1:18" ht="19.8">
      <c r="A2563" s="3" t="s">
        <v>14638</v>
      </c>
      <c r="B2563" s="3" t="s">
        <v>97</v>
      </c>
      <c r="C2563" s="3" t="s">
        <v>14637</v>
      </c>
      <c r="D2563" s="3" t="s">
        <v>95</v>
      </c>
      <c r="E2563" s="3" t="s">
        <v>14636</v>
      </c>
      <c r="F2563" s="3" t="s">
        <v>3</v>
      </c>
      <c r="G2563" s="3">
        <v>2017</v>
      </c>
      <c r="H2563" s="3" t="s">
        <v>22117</v>
      </c>
      <c r="I2563" s="3">
        <v>213</v>
      </c>
      <c r="J2563" s="3" t="s">
        <v>21088</v>
      </c>
      <c r="K2563" s="3" t="s">
        <v>1</v>
      </c>
      <c r="L2563" s="9">
        <v>45400</v>
      </c>
      <c r="M2563" s="9">
        <v>45589</v>
      </c>
      <c r="N2563" s="3">
        <v>590</v>
      </c>
      <c r="O2563" s="3" t="s">
        <v>21105</v>
      </c>
      <c r="P2563" s="3" t="s">
        <v>21112</v>
      </c>
      <c r="Q2563" s="3">
        <v>409</v>
      </c>
      <c r="R2563" s="8" t="str">
        <f t="shared" si="39"/>
        <v>*409*</v>
      </c>
    </row>
    <row r="2564" spans="1:18" ht="19.8">
      <c r="A2564" s="3" t="s">
        <v>14635</v>
      </c>
      <c r="B2564" s="3" t="s">
        <v>108</v>
      </c>
      <c r="C2564" s="3" t="s">
        <v>14634</v>
      </c>
      <c r="D2564" s="3" t="s">
        <v>63</v>
      </c>
      <c r="E2564" s="3" t="s">
        <v>14633</v>
      </c>
      <c r="F2564" s="3" t="s">
        <v>29</v>
      </c>
      <c r="G2564" s="3">
        <v>2020</v>
      </c>
      <c r="H2564" s="3" t="s">
        <v>22117</v>
      </c>
      <c r="I2564" s="3">
        <v>89</v>
      </c>
      <c r="J2564" s="3" t="s">
        <v>21100</v>
      </c>
      <c r="K2564" s="3" t="s">
        <v>0</v>
      </c>
      <c r="N2564" s="3">
        <v>2080</v>
      </c>
      <c r="O2564" s="3" t="s">
        <v>21106</v>
      </c>
      <c r="P2564" s="3" t="s">
        <v>21111</v>
      </c>
      <c r="Q2564" s="3">
        <v>195</v>
      </c>
      <c r="R2564" s="8" t="str">
        <f t="shared" ref="R2564:R2627" si="40">"*"&amp;Q2564&amp;"*"</f>
        <v>*195*</v>
      </c>
    </row>
    <row r="2565" spans="1:18" ht="19.8">
      <c r="A2565" s="3" t="s">
        <v>14632</v>
      </c>
      <c r="B2565" s="3" t="s">
        <v>455</v>
      </c>
      <c r="C2565" s="3" t="s">
        <v>14631</v>
      </c>
      <c r="D2565" s="3" t="s">
        <v>14</v>
      </c>
      <c r="E2565" s="3" t="s">
        <v>14630</v>
      </c>
      <c r="F2565" s="3" t="s">
        <v>29</v>
      </c>
      <c r="G2565" s="3">
        <v>2022</v>
      </c>
      <c r="H2565" s="3" t="s">
        <v>22117</v>
      </c>
      <c r="I2565" s="3">
        <v>434</v>
      </c>
      <c r="J2565" s="3" t="s">
        <v>21088</v>
      </c>
      <c r="K2565" s="3" t="s">
        <v>0</v>
      </c>
      <c r="N2565" s="3">
        <v>1665</v>
      </c>
      <c r="O2565" s="3" t="s">
        <v>21106</v>
      </c>
      <c r="P2565" s="3" t="s">
        <v>21114</v>
      </c>
      <c r="Q2565" s="3">
        <v>156</v>
      </c>
      <c r="R2565" s="8" t="str">
        <f t="shared" si="40"/>
        <v>*156*</v>
      </c>
    </row>
    <row r="2566" spans="1:18" ht="19.8">
      <c r="A2566" s="3" t="s">
        <v>14629</v>
      </c>
      <c r="B2566" s="3" t="s">
        <v>7</v>
      </c>
      <c r="C2566" s="3" t="s">
        <v>14628</v>
      </c>
      <c r="D2566" s="3" t="s">
        <v>5</v>
      </c>
      <c r="E2566" s="3" t="s">
        <v>14627</v>
      </c>
      <c r="F2566" s="3" t="s">
        <v>9</v>
      </c>
      <c r="G2566" s="3">
        <v>2007</v>
      </c>
      <c r="H2566" s="3" t="s">
        <v>22118</v>
      </c>
      <c r="I2566" s="3">
        <v>449</v>
      </c>
      <c r="J2566" s="3" t="s">
        <v>21092</v>
      </c>
      <c r="K2566" s="3" t="s">
        <v>1</v>
      </c>
      <c r="L2566" s="9">
        <v>45303</v>
      </c>
      <c r="M2566" s="9">
        <v>45345</v>
      </c>
      <c r="N2566" s="3">
        <v>1000</v>
      </c>
      <c r="O2566" s="3" t="s">
        <v>21106</v>
      </c>
      <c r="P2566" s="3" t="s">
        <v>21113</v>
      </c>
      <c r="Q2566" s="3">
        <v>129</v>
      </c>
      <c r="R2566" s="8" t="str">
        <f t="shared" si="40"/>
        <v>*129*</v>
      </c>
    </row>
    <row r="2567" spans="1:18" ht="19.8">
      <c r="A2567" s="3" t="s">
        <v>14626</v>
      </c>
      <c r="B2567" s="3" t="s">
        <v>478</v>
      </c>
      <c r="C2567" s="3" t="s">
        <v>14625</v>
      </c>
      <c r="D2567" s="3" t="s">
        <v>95</v>
      </c>
      <c r="E2567" s="3" t="s">
        <v>14624</v>
      </c>
      <c r="F2567" s="3" t="s">
        <v>77</v>
      </c>
      <c r="G2567" s="3">
        <v>2013</v>
      </c>
      <c r="H2567" s="3" t="s">
        <v>22118</v>
      </c>
      <c r="I2567" s="3">
        <v>244</v>
      </c>
      <c r="J2567" s="3" t="s">
        <v>21100</v>
      </c>
      <c r="K2567" s="3" t="s">
        <v>1</v>
      </c>
      <c r="L2567" s="9">
        <v>45357</v>
      </c>
      <c r="M2567" s="9">
        <v>45413</v>
      </c>
      <c r="N2567" s="3">
        <v>1365</v>
      </c>
      <c r="O2567" s="3" t="s">
        <v>21105</v>
      </c>
      <c r="P2567" s="3" t="s">
        <v>21112</v>
      </c>
      <c r="Q2567" s="3">
        <v>257</v>
      </c>
      <c r="R2567" s="8" t="str">
        <f t="shared" si="40"/>
        <v>*257*</v>
      </c>
    </row>
    <row r="2568" spans="1:18" ht="19.8">
      <c r="A2568" s="3" t="s">
        <v>14623</v>
      </c>
      <c r="B2568" s="3" t="s">
        <v>88</v>
      </c>
      <c r="C2568" s="3" t="s">
        <v>14622</v>
      </c>
      <c r="D2568" s="3" t="s">
        <v>2</v>
      </c>
      <c r="E2568" s="3" t="s">
        <v>14621</v>
      </c>
      <c r="F2568" s="3" t="s">
        <v>15</v>
      </c>
      <c r="G2568" s="3">
        <v>2006</v>
      </c>
      <c r="H2568" s="3" t="s">
        <v>22116</v>
      </c>
      <c r="I2568" s="3">
        <v>250</v>
      </c>
      <c r="J2568" s="3" t="s">
        <v>21102</v>
      </c>
      <c r="K2568" s="3" t="s">
        <v>1</v>
      </c>
      <c r="L2568" s="9">
        <v>45141</v>
      </c>
      <c r="M2568" s="9">
        <v>45206</v>
      </c>
      <c r="N2568" s="3">
        <v>1285</v>
      </c>
      <c r="O2568" s="3" t="s">
        <v>21073</v>
      </c>
      <c r="P2568" s="3" t="s">
        <v>21113</v>
      </c>
      <c r="Q2568" s="3">
        <v>130</v>
      </c>
      <c r="R2568" s="8" t="str">
        <f t="shared" si="40"/>
        <v>*130*</v>
      </c>
    </row>
    <row r="2569" spans="1:18" ht="19.8">
      <c r="A2569" s="3" t="s">
        <v>14620</v>
      </c>
      <c r="B2569" s="3" t="s">
        <v>455</v>
      </c>
      <c r="C2569" s="3" t="s">
        <v>14619</v>
      </c>
      <c r="D2569" s="3" t="s">
        <v>14</v>
      </c>
      <c r="E2569" s="3" t="s">
        <v>14618</v>
      </c>
      <c r="F2569" s="3" t="s">
        <v>48</v>
      </c>
      <c r="G2569" s="3">
        <v>2020</v>
      </c>
      <c r="H2569" s="3" t="s">
        <v>22118</v>
      </c>
      <c r="I2569" s="3">
        <v>241</v>
      </c>
      <c r="J2569" s="3" t="s">
        <v>21094</v>
      </c>
      <c r="K2569" s="3" t="s">
        <v>0</v>
      </c>
      <c r="N2569" s="3">
        <v>1005</v>
      </c>
      <c r="O2569" s="3" t="s">
        <v>21106</v>
      </c>
      <c r="P2569" s="3" t="s">
        <v>21114</v>
      </c>
      <c r="Q2569" s="3">
        <v>382</v>
      </c>
      <c r="R2569" s="8" t="str">
        <f t="shared" si="40"/>
        <v>*382*</v>
      </c>
    </row>
    <row r="2570" spans="1:18" ht="19.8">
      <c r="A2570" s="3" t="s">
        <v>14617</v>
      </c>
      <c r="B2570" s="3" t="s">
        <v>151</v>
      </c>
      <c r="C2570" s="3" t="s">
        <v>14616</v>
      </c>
      <c r="D2570" s="3" t="s">
        <v>82</v>
      </c>
      <c r="E2570" s="3" t="s">
        <v>14615</v>
      </c>
      <c r="F2570" s="3" t="s">
        <v>48</v>
      </c>
      <c r="G2570" s="3">
        <v>2023</v>
      </c>
      <c r="H2570" s="3" t="s">
        <v>22118</v>
      </c>
      <c r="I2570" s="3">
        <v>227</v>
      </c>
      <c r="J2570" s="3" t="s">
        <v>21095</v>
      </c>
      <c r="K2570" s="3" t="s">
        <v>1</v>
      </c>
      <c r="L2570" s="9">
        <v>45347</v>
      </c>
      <c r="M2570" s="9">
        <v>45457</v>
      </c>
      <c r="N2570" s="3">
        <v>1575</v>
      </c>
      <c r="O2570" s="3" t="s">
        <v>21105</v>
      </c>
      <c r="P2570" s="3" t="s">
        <v>21114</v>
      </c>
      <c r="Q2570" s="3">
        <v>277</v>
      </c>
      <c r="R2570" s="8" t="str">
        <f t="shared" si="40"/>
        <v>*277*</v>
      </c>
    </row>
    <row r="2571" spans="1:18" ht="19.8">
      <c r="A2571" s="3" t="s">
        <v>14614</v>
      </c>
      <c r="B2571" s="3" t="s">
        <v>171</v>
      </c>
      <c r="C2571" s="3" t="s">
        <v>14613</v>
      </c>
      <c r="D2571" s="3" t="s">
        <v>141</v>
      </c>
      <c r="E2571" s="3" t="s">
        <v>14612</v>
      </c>
      <c r="F2571" s="3" t="s">
        <v>9</v>
      </c>
      <c r="G2571" s="3">
        <v>2010</v>
      </c>
      <c r="H2571" s="3" t="s">
        <v>22118</v>
      </c>
      <c r="I2571" s="3">
        <v>479</v>
      </c>
      <c r="J2571" s="3" t="s">
        <v>21085</v>
      </c>
      <c r="K2571" s="3" t="s">
        <v>0</v>
      </c>
      <c r="N2571" s="3">
        <v>1910</v>
      </c>
      <c r="O2571" s="3" t="s">
        <v>25</v>
      </c>
      <c r="P2571" s="3" t="s">
        <v>21114</v>
      </c>
      <c r="Q2571" s="3">
        <v>263</v>
      </c>
      <c r="R2571" s="8" t="str">
        <f t="shared" si="40"/>
        <v>*263*</v>
      </c>
    </row>
    <row r="2572" spans="1:18" ht="19.8">
      <c r="A2572" s="3" t="s">
        <v>14611</v>
      </c>
      <c r="B2572" s="3" t="s">
        <v>125</v>
      </c>
      <c r="C2572" s="3" t="s">
        <v>10589</v>
      </c>
      <c r="D2572" s="3" t="s">
        <v>123</v>
      </c>
      <c r="E2572" s="3" t="s">
        <v>14610</v>
      </c>
      <c r="F2572" s="3" t="s">
        <v>3</v>
      </c>
      <c r="G2572" s="3">
        <v>2012</v>
      </c>
      <c r="H2572" s="3" t="s">
        <v>22117</v>
      </c>
      <c r="I2572" s="3">
        <v>152</v>
      </c>
      <c r="J2572" s="3" t="s">
        <v>21091</v>
      </c>
      <c r="K2572" s="3" t="s">
        <v>0</v>
      </c>
      <c r="N2572" s="3">
        <v>110</v>
      </c>
      <c r="O2572" s="3" t="s">
        <v>21106</v>
      </c>
      <c r="P2572" s="3" t="s">
        <v>21111</v>
      </c>
      <c r="Q2572" s="3">
        <v>426</v>
      </c>
      <c r="R2572" s="8" t="str">
        <f t="shared" si="40"/>
        <v>*426*</v>
      </c>
    </row>
    <row r="2573" spans="1:18" ht="19.8">
      <c r="A2573" s="3" t="s">
        <v>14609</v>
      </c>
      <c r="B2573" s="3" t="s">
        <v>52</v>
      </c>
      <c r="C2573" s="3" t="s">
        <v>14608</v>
      </c>
      <c r="D2573" s="3" t="s">
        <v>50</v>
      </c>
      <c r="E2573" s="3" t="s">
        <v>14607</v>
      </c>
      <c r="F2573" s="3" t="s">
        <v>9</v>
      </c>
      <c r="G2573" s="3">
        <v>2017</v>
      </c>
      <c r="H2573" s="3" t="s">
        <v>22117</v>
      </c>
      <c r="I2573" s="3">
        <v>431</v>
      </c>
      <c r="J2573" s="3" t="s">
        <v>21098</v>
      </c>
      <c r="K2573" s="3" t="s">
        <v>1</v>
      </c>
      <c r="L2573" s="9">
        <v>45499</v>
      </c>
      <c r="M2573" s="9">
        <v>45605</v>
      </c>
      <c r="N2573" s="3">
        <v>1970</v>
      </c>
      <c r="O2573" s="3" t="s">
        <v>21106</v>
      </c>
      <c r="P2573" s="3" t="s">
        <v>21112</v>
      </c>
      <c r="Q2573" s="3">
        <v>125</v>
      </c>
      <c r="R2573" s="8" t="str">
        <f t="shared" si="40"/>
        <v>*125*</v>
      </c>
    </row>
    <row r="2574" spans="1:18" ht="19.8">
      <c r="A2574" s="3" t="s">
        <v>14606</v>
      </c>
      <c r="B2574" s="3" t="s">
        <v>108</v>
      </c>
      <c r="C2574" s="3" t="s">
        <v>14605</v>
      </c>
      <c r="D2574" s="3" t="s">
        <v>63</v>
      </c>
      <c r="E2574" s="3" t="s">
        <v>14604</v>
      </c>
      <c r="F2574" s="3" t="s">
        <v>29</v>
      </c>
      <c r="G2574" s="3">
        <v>2009</v>
      </c>
      <c r="H2574" s="3" t="s">
        <v>22117</v>
      </c>
      <c r="I2574" s="3">
        <v>165</v>
      </c>
      <c r="J2574" s="3" t="s">
        <v>21095</v>
      </c>
      <c r="K2574" s="3" t="s">
        <v>1</v>
      </c>
      <c r="L2574" s="9">
        <v>45217</v>
      </c>
      <c r="M2574" s="9">
        <v>45677</v>
      </c>
      <c r="N2574" s="3">
        <v>665</v>
      </c>
      <c r="O2574" s="3" t="s">
        <v>21106</v>
      </c>
      <c r="P2574" s="3" t="s">
        <v>21114</v>
      </c>
      <c r="Q2574" s="3">
        <v>282</v>
      </c>
      <c r="R2574" s="8" t="str">
        <f t="shared" si="40"/>
        <v>*282*</v>
      </c>
    </row>
    <row r="2575" spans="1:18" ht="19.8">
      <c r="A2575" s="3" t="s">
        <v>14603</v>
      </c>
      <c r="B2575" s="3" t="s">
        <v>160</v>
      </c>
      <c r="C2575" s="3" t="s">
        <v>14602</v>
      </c>
      <c r="D2575" s="3" t="s">
        <v>31</v>
      </c>
      <c r="E2575" s="3" t="s">
        <v>14601</v>
      </c>
      <c r="F2575" s="3" t="s">
        <v>29</v>
      </c>
      <c r="G2575" s="3">
        <v>2021</v>
      </c>
      <c r="H2575" s="3" t="s">
        <v>22117</v>
      </c>
      <c r="I2575" s="3">
        <v>231</v>
      </c>
      <c r="J2575" s="3" t="s">
        <v>21099</v>
      </c>
      <c r="K2575" s="3" t="s">
        <v>1</v>
      </c>
      <c r="L2575" s="9">
        <v>45149</v>
      </c>
      <c r="M2575" s="9">
        <v>45316</v>
      </c>
      <c r="N2575" s="3">
        <v>995</v>
      </c>
      <c r="O2575" s="3" t="s">
        <v>21106</v>
      </c>
      <c r="P2575" s="3" t="s">
        <v>21114</v>
      </c>
      <c r="Q2575" s="3">
        <v>324</v>
      </c>
      <c r="R2575" s="8" t="str">
        <f t="shared" si="40"/>
        <v>*324*</v>
      </c>
    </row>
    <row r="2576" spans="1:18" ht="19.8">
      <c r="A2576" s="3" t="s">
        <v>14600</v>
      </c>
      <c r="B2576" s="3" t="s">
        <v>38</v>
      </c>
      <c r="C2576" s="3" t="s">
        <v>14599</v>
      </c>
      <c r="D2576" s="3" t="s">
        <v>36</v>
      </c>
      <c r="E2576" s="3" t="s">
        <v>14598</v>
      </c>
      <c r="F2576" s="3" t="s">
        <v>3</v>
      </c>
      <c r="G2576" s="3">
        <v>2023</v>
      </c>
      <c r="H2576" s="3" t="s">
        <v>22118</v>
      </c>
      <c r="I2576" s="3">
        <v>119</v>
      </c>
      <c r="J2576" s="3" t="s">
        <v>21099</v>
      </c>
      <c r="K2576" s="3" t="s">
        <v>1</v>
      </c>
      <c r="L2576" s="9">
        <v>45243</v>
      </c>
      <c r="M2576" s="9">
        <v>45519</v>
      </c>
      <c r="N2576" s="3">
        <v>2000</v>
      </c>
      <c r="O2576" s="3" t="s">
        <v>21106</v>
      </c>
      <c r="P2576" s="3" t="s">
        <v>21111</v>
      </c>
      <c r="Q2576" s="3">
        <v>275</v>
      </c>
      <c r="R2576" s="8" t="str">
        <f t="shared" si="40"/>
        <v>*275*</v>
      </c>
    </row>
    <row r="2577" spans="1:18" ht="19.8">
      <c r="A2577" s="3" t="s">
        <v>14597</v>
      </c>
      <c r="B2577" s="3" t="s">
        <v>92</v>
      </c>
      <c r="C2577" s="3" t="s">
        <v>14596</v>
      </c>
      <c r="D2577" s="3" t="s">
        <v>25</v>
      </c>
      <c r="E2577" s="3" t="s">
        <v>14595</v>
      </c>
      <c r="F2577" s="3" t="s">
        <v>9</v>
      </c>
      <c r="G2577" s="3">
        <v>2007</v>
      </c>
      <c r="H2577" s="3" t="s">
        <v>22118</v>
      </c>
      <c r="I2577" s="3">
        <v>89</v>
      </c>
      <c r="J2577" s="3" t="s">
        <v>21096</v>
      </c>
      <c r="K2577" s="3" t="s">
        <v>1</v>
      </c>
      <c r="L2577" s="9">
        <v>44999</v>
      </c>
      <c r="M2577" s="9">
        <v>45064</v>
      </c>
      <c r="N2577" s="3">
        <v>1290</v>
      </c>
      <c r="O2577" s="3" t="s">
        <v>25</v>
      </c>
      <c r="P2577" s="3" t="s">
        <v>21111</v>
      </c>
      <c r="Q2577" s="3">
        <v>449</v>
      </c>
      <c r="R2577" s="8" t="str">
        <f t="shared" si="40"/>
        <v>*449*</v>
      </c>
    </row>
    <row r="2578" spans="1:18" ht="19.8">
      <c r="A2578" s="3" t="s">
        <v>14594</v>
      </c>
      <c r="B2578" s="3" t="s">
        <v>285</v>
      </c>
      <c r="C2578" s="3" t="s">
        <v>14593</v>
      </c>
      <c r="D2578" s="3" t="s">
        <v>31</v>
      </c>
      <c r="E2578" s="3" t="s">
        <v>14592</v>
      </c>
      <c r="F2578" s="3" t="s">
        <v>15</v>
      </c>
      <c r="G2578" s="3">
        <v>2022</v>
      </c>
      <c r="H2578" s="3" t="s">
        <v>22116</v>
      </c>
      <c r="I2578" s="3">
        <v>496</v>
      </c>
      <c r="J2578" s="3" t="s">
        <v>21086</v>
      </c>
      <c r="K2578" s="3" t="s">
        <v>1</v>
      </c>
      <c r="L2578" s="9">
        <v>45072</v>
      </c>
      <c r="M2578" s="9">
        <v>45288</v>
      </c>
      <c r="N2578" s="3">
        <v>1305</v>
      </c>
      <c r="O2578" s="3" t="s">
        <v>21106</v>
      </c>
      <c r="P2578" s="3" t="s">
        <v>21112</v>
      </c>
      <c r="Q2578" s="3">
        <v>446</v>
      </c>
      <c r="R2578" s="8" t="str">
        <f t="shared" si="40"/>
        <v>*446*</v>
      </c>
    </row>
    <row r="2579" spans="1:18" ht="19.8">
      <c r="A2579" s="3" t="s">
        <v>14591</v>
      </c>
      <c r="B2579" s="3" t="s">
        <v>33</v>
      </c>
      <c r="C2579" s="3" t="s">
        <v>14590</v>
      </c>
      <c r="D2579" s="3" t="s">
        <v>31</v>
      </c>
      <c r="E2579" s="3" t="s">
        <v>14589</v>
      </c>
      <c r="F2579" s="3" t="s">
        <v>29</v>
      </c>
      <c r="G2579" s="3">
        <v>2017</v>
      </c>
      <c r="H2579" s="3" t="s">
        <v>22118</v>
      </c>
      <c r="I2579" s="3">
        <v>183</v>
      </c>
      <c r="J2579" s="3" t="s">
        <v>21100</v>
      </c>
      <c r="K2579" s="3" t="s">
        <v>0</v>
      </c>
      <c r="N2579" s="3">
        <v>660</v>
      </c>
      <c r="O2579" s="3" t="s">
        <v>21106</v>
      </c>
      <c r="P2579" s="3" t="s">
        <v>21111</v>
      </c>
      <c r="Q2579" s="3">
        <v>240</v>
      </c>
      <c r="R2579" s="8" t="str">
        <f t="shared" si="40"/>
        <v>*240*</v>
      </c>
    </row>
    <row r="2580" spans="1:18" ht="19.8">
      <c r="A2580" s="3" t="s">
        <v>14588</v>
      </c>
      <c r="B2580" s="3" t="s">
        <v>7</v>
      </c>
      <c r="C2580" s="3" t="s">
        <v>14587</v>
      </c>
      <c r="D2580" s="3" t="s">
        <v>5</v>
      </c>
      <c r="E2580" s="3" t="s">
        <v>14586</v>
      </c>
      <c r="F2580" s="3" t="s">
        <v>48</v>
      </c>
      <c r="G2580" s="3">
        <v>2014</v>
      </c>
      <c r="H2580" s="3" t="s">
        <v>22117</v>
      </c>
      <c r="I2580" s="3">
        <v>433</v>
      </c>
      <c r="J2580" s="3" t="s">
        <v>21092</v>
      </c>
      <c r="K2580" s="3" t="s">
        <v>0</v>
      </c>
      <c r="N2580" s="3">
        <v>935</v>
      </c>
      <c r="O2580" s="3" t="s">
        <v>21106</v>
      </c>
      <c r="P2580" s="3" t="s">
        <v>21114</v>
      </c>
      <c r="Q2580" s="3">
        <v>383</v>
      </c>
      <c r="R2580" s="8" t="str">
        <f t="shared" si="40"/>
        <v>*383*</v>
      </c>
    </row>
    <row r="2581" spans="1:18" ht="19.8">
      <c r="A2581" s="3" t="s">
        <v>14585</v>
      </c>
      <c r="B2581" s="3" t="s">
        <v>38</v>
      </c>
      <c r="C2581" s="3" t="s">
        <v>14584</v>
      </c>
      <c r="D2581" s="3" t="s">
        <v>36</v>
      </c>
      <c r="E2581" s="3" t="s">
        <v>14583</v>
      </c>
      <c r="F2581" s="3" t="s">
        <v>9</v>
      </c>
      <c r="G2581" s="3">
        <v>2019</v>
      </c>
      <c r="H2581" s="3" t="s">
        <v>22116</v>
      </c>
      <c r="I2581" s="3">
        <v>323</v>
      </c>
      <c r="J2581" s="3" t="s">
        <v>21093</v>
      </c>
      <c r="K2581" s="3" t="s">
        <v>1</v>
      </c>
      <c r="L2581" s="9">
        <v>45251</v>
      </c>
      <c r="M2581" s="9">
        <v>45678</v>
      </c>
      <c r="N2581" s="3">
        <v>2155</v>
      </c>
      <c r="O2581" s="3" t="s">
        <v>21106</v>
      </c>
      <c r="P2581" s="3" t="s">
        <v>21111</v>
      </c>
      <c r="Q2581" s="3">
        <v>114</v>
      </c>
      <c r="R2581" s="8" t="str">
        <f t="shared" si="40"/>
        <v>*114*</v>
      </c>
    </row>
    <row r="2582" spans="1:18" ht="19.8">
      <c r="A2582" s="3" t="s">
        <v>14582</v>
      </c>
      <c r="B2582" s="3" t="s">
        <v>18</v>
      </c>
      <c r="C2582" s="3" t="s">
        <v>14581</v>
      </c>
      <c r="D2582" s="3" t="s">
        <v>14</v>
      </c>
      <c r="E2582" s="3" t="s">
        <v>14580</v>
      </c>
      <c r="F2582" s="3" t="s">
        <v>15</v>
      </c>
      <c r="G2582" s="3">
        <v>2005</v>
      </c>
      <c r="H2582" s="3" t="s">
        <v>22116</v>
      </c>
      <c r="I2582" s="3">
        <v>445</v>
      </c>
      <c r="J2582" s="3" t="s">
        <v>21089</v>
      </c>
      <c r="K2582" s="3" t="s">
        <v>1</v>
      </c>
      <c r="L2582" s="9">
        <v>45692</v>
      </c>
      <c r="M2582" s="9">
        <v>45706</v>
      </c>
      <c r="N2582" s="3">
        <v>2305</v>
      </c>
      <c r="O2582" s="3" t="s">
        <v>21106</v>
      </c>
      <c r="P2582" s="3" t="s">
        <v>21112</v>
      </c>
      <c r="Q2582" s="3">
        <v>125</v>
      </c>
      <c r="R2582" s="8" t="str">
        <f t="shared" si="40"/>
        <v>*125*</v>
      </c>
    </row>
    <row r="2583" spans="1:18" ht="19.8">
      <c r="A2583" s="3" t="s">
        <v>14579</v>
      </c>
      <c r="B2583" s="3" t="s">
        <v>196</v>
      </c>
      <c r="C2583" s="3" t="s">
        <v>14578</v>
      </c>
      <c r="D2583" s="3" t="s">
        <v>36</v>
      </c>
      <c r="E2583" s="3" t="s">
        <v>14577</v>
      </c>
      <c r="F2583" s="3" t="s">
        <v>3</v>
      </c>
      <c r="G2583" s="3">
        <v>2016</v>
      </c>
      <c r="H2583" s="3" t="s">
        <v>22116</v>
      </c>
      <c r="I2583" s="3">
        <v>401</v>
      </c>
      <c r="J2583" s="3" t="s">
        <v>21084</v>
      </c>
      <c r="K2583" s="3" t="s">
        <v>1</v>
      </c>
      <c r="L2583" s="9">
        <v>45227</v>
      </c>
      <c r="M2583" s="9">
        <v>45301</v>
      </c>
      <c r="N2583" s="3">
        <v>275</v>
      </c>
      <c r="O2583" s="3" t="s">
        <v>21106</v>
      </c>
      <c r="P2583" s="3" t="s">
        <v>21111</v>
      </c>
      <c r="Q2583" s="3">
        <v>121</v>
      </c>
      <c r="R2583" s="8" t="str">
        <f t="shared" si="40"/>
        <v>*121*</v>
      </c>
    </row>
    <row r="2584" spans="1:18" ht="19.8">
      <c r="A2584" s="3" t="s">
        <v>14576</v>
      </c>
      <c r="B2584" s="3" t="s">
        <v>344</v>
      </c>
      <c r="C2584" s="3" t="s">
        <v>8173</v>
      </c>
      <c r="D2584" s="3" t="s">
        <v>82</v>
      </c>
      <c r="E2584" s="3" t="s">
        <v>14575</v>
      </c>
      <c r="F2584" s="3" t="s">
        <v>48</v>
      </c>
      <c r="G2584" s="3">
        <v>2018</v>
      </c>
      <c r="H2584" s="3" t="s">
        <v>22118</v>
      </c>
      <c r="I2584" s="3">
        <v>147</v>
      </c>
      <c r="J2584" s="3" t="s">
        <v>21095</v>
      </c>
      <c r="K2584" s="3" t="s">
        <v>1</v>
      </c>
      <c r="L2584" s="9">
        <v>45213</v>
      </c>
      <c r="M2584" s="9">
        <v>45675</v>
      </c>
      <c r="N2584" s="3">
        <v>1845</v>
      </c>
      <c r="O2584" s="3" t="s">
        <v>21105</v>
      </c>
      <c r="P2584" s="3" t="s">
        <v>21112</v>
      </c>
      <c r="Q2584" s="3">
        <v>396</v>
      </c>
      <c r="R2584" s="8" t="str">
        <f t="shared" si="40"/>
        <v>*396*</v>
      </c>
    </row>
    <row r="2585" spans="1:18" ht="19.8">
      <c r="A2585" s="3" t="s">
        <v>14574</v>
      </c>
      <c r="B2585" s="3" t="s">
        <v>56</v>
      </c>
      <c r="C2585" s="3" t="s">
        <v>14573</v>
      </c>
      <c r="D2585" s="3" t="s">
        <v>50</v>
      </c>
      <c r="E2585" s="3" t="s">
        <v>14572</v>
      </c>
      <c r="F2585" s="3" t="s">
        <v>77</v>
      </c>
      <c r="G2585" s="3">
        <v>2008</v>
      </c>
      <c r="H2585" s="3" t="s">
        <v>22116</v>
      </c>
      <c r="I2585" s="3">
        <v>491</v>
      </c>
      <c r="J2585" s="3" t="s">
        <v>21095</v>
      </c>
      <c r="K2585" s="3" t="s">
        <v>0</v>
      </c>
      <c r="N2585" s="3">
        <v>1715</v>
      </c>
      <c r="O2585" s="3" t="s">
        <v>21106</v>
      </c>
      <c r="P2585" s="3" t="s">
        <v>21112</v>
      </c>
      <c r="Q2585" s="3">
        <v>201</v>
      </c>
      <c r="R2585" s="8" t="str">
        <f t="shared" si="40"/>
        <v>*201*</v>
      </c>
    </row>
    <row r="2586" spans="1:18" ht="19.8">
      <c r="A2586" s="3" t="s">
        <v>14571</v>
      </c>
      <c r="B2586" s="3" t="s">
        <v>218</v>
      </c>
      <c r="C2586" s="3" t="s">
        <v>14570</v>
      </c>
      <c r="D2586" s="3" t="s">
        <v>95</v>
      </c>
      <c r="E2586" s="3" t="s">
        <v>14569</v>
      </c>
      <c r="F2586" s="3" t="s">
        <v>9</v>
      </c>
      <c r="G2586" s="3">
        <v>2018</v>
      </c>
      <c r="H2586" s="3" t="s">
        <v>22118</v>
      </c>
      <c r="I2586" s="3">
        <v>284</v>
      </c>
      <c r="J2586" s="3" t="s">
        <v>21098</v>
      </c>
      <c r="K2586" s="3" t="s">
        <v>1</v>
      </c>
      <c r="L2586" s="9">
        <v>45149</v>
      </c>
      <c r="M2586" s="9">
        <v>45307</v>
      </c>
      <c r="N2586" s="3">
        <v>2125</v>
      </c>
      <c r="O2586" s="3" t="s">
        <v>21105</v>
      </c>
      <c r="P2586" s="3" t="s">
        <v>21112</v>
      </c>
      <c r="Q2586" s="3">
        <v>197</v>
      </c>
      <c r="R2586" s="8" t="str">
        <f t="shared" si="40"/>
        <v>*197*</v>
      </c>
    </row>
    <row r="2587" spans="1:18" ht="19.8">
      <c r="A2587" s="3" t="s">
        <v>14568</v>
      </c>
      <c r="B2587" s="3" t="s">
        <v>285</v>
      </c>
      <c r="C2587" s="3" t="s">
        <v>14567</v>
      </c>
      <c r="D2587" s="3" t="s">
        <v>31</v>
      </c>
      <c r="E2587" s="3" t="s">
        <v>14566</v>
      </c>
      <c r="F2587" s="3" t="s">
        <v>9</v>
      </c>
      <c r="G2587" s="3">
        <v>2009</v>
      </c>
      <c r="H2587" s="3" t="s">
        <v>22118</v>
      </c>
      <c r="I2587" s="3">
        <v>246</v>
      </c>
      <c r="J2587" s="3" t="s">
        <v>21092</v>
      </c>
      <c r="K2587" s="3" t="s">
        <v>0</v>
      </c>
      <c r="N2587" s="3">
        <v>1160</v>
      </c>
      <c r="O2587" s="3" t="s">
        <v>21106</v>
      </c>
      <c r="P2587" s="3" t="s">
        <v>21111</v>
      </c>
      <c r="Q2587" s="3">
        <v>137</v>
      </c>
      <c r="R2587" s="8" t="str">
        <f t="shared" si="40"/>
        <v>*137*</v>
      </c>
    </row>
    <row r="2588" spans="1:18" ht="19.8">
      <c r="A2588" s="3" t="s">
        <v>14565</v>
      </c>
      <c r="B2588" s="3" t="s">
        <v>304</v>
      </c>
      <c r="C2588" s="3" t="s">
        <v>14564</v>
      </c>
      <c r="D2588" s="3" t="s">
        <v>123</v>
      </c>
      <c r="E2588" s="3" t="s">
        <v>14563</v>
      </c>
      <c r="F2588" s="3" t="s">
        <v>48</v>
      </c>
      <c r="G2588" s="3">
        <v>2008</v>
      </c>
      <c r="H2588" s="3" t="s">
        <v>22118</v>
      </c>
      <c r="I2588" s="3">
        <v>411</v>
      </c>
      <c r="J2588" s="3" t="s">
        <v>21088</v>
      </c>
      <c r="K2588" s="3" t="s">
        <v>1</v>
      </c>
      <c r="L2588" s="9">
        <v>45682</v>
      </c>
      <c r="M2588" s="9">
        <v>45695</v>
      </c>
      <c r="N2588" s="3">
        <v>215</v>
      </c>
      <c r="O2588" s="3" t="s">
        <v>21106</v>
      </c>
      <c r="P2588" s="3" t="s">
        <v>21114</v>
      </c>
      <c r="Q2588" s="3">
        <v>282</v>
      </c>
      <c r="R2588" s="8" t="str">
        <f t="shared" si="40"/>
        <v>*282*</v>
      </c>
    </row>
    <row r="2589" spans="1:18" ht="19.8">
      <c r="A2589" s="3" t="s">
        <v>14562</v>
      </c>
      <c r="B2589" s="3" t="s">
        <v>38</v>
      </c>
      <c r="C2589" s="3" t="s">
        <v>14561</v>
      </c>
      <c r="D2589" s="3" t="s">
        <v>36</v>
      </c>
      <c r="E2589" s="3" t="s">
        <v>14560</v>
      </c>
      <c r="F2589" s="3" t="s">
        <v>3</v>
      </c>
      <c r="G2589" s="3">
        <v>2005</v>
      </c>
      <c r="H2589" s="3" t="s">
        <v>22117</v>
      </c>
      <c r="I2589" s="3">
        <v>429</v>
      </c>
      <c r="J2589" s="3" t="s">
        <v>21097</v>
      </c>
      <c r="K2589" s="3" t="s">
        <v>0</v>
      </c>
      <c r="N2589" s="3">
        <v>1555</v>
      </c>
      <c r="O2589" s="3" t="s">
        <v>21106</v>
      </c>
      <c r="P2589" s="3" t="s">
        <v>21113</v>
      </c>
      <c r="Q2589" s="3">
        <v>118</v>
      </c>
      <c r="R2589" s="8" t="str">
        <f t="shared" si="40"/>
        <v>*118*</v>
      </c>
    </row>
    <row r="2590" spans="1:18" ht="19.8">
      <c r="A2590" s="3" t="s">
        <v>14559</v>
      </c>
      <c r="B2590" s="3" t="s">
        <v>33</v>
      </c>
      <c r="C2590" s="3" t="s">
        <v>14558</v>
      </c>
      <c r="D2590" s="3" t="s">
        <v>31</v>
      </c>
      <c r="E2590" s="3" t="s">
        <v>14557</v>
      </c>
      <c r="F2590" s="3" t="s">
        <v>77</v>
      </c>
      <c r="G2590" s="3">
        <v>2017</v>
      </c>
      <c r="H2590" s="3" t="s">
        <v>22117</v>
      </c>
      <c r="I2590" s="3">
        <v>306</v>
      </c>
      <c r="J2590" s="3" t="s">
        <v>21099</v>
      </c>
      <c r="K2590" s="3" t="s">
        <v>1</v>
      </c>
      <c r="L2590" s="9">
        <v>45254</v>
      </c>
      <c r="M2590" s="9">
        <v>45568</v>
      </c>
      <c r="N2590" s="3">
        <v>2230</v>
      </c>
      <c r="O2590" s="3" t="s">
        <v>21106</v>
      </c>
      <c r="P2590" s="3" t="s">
        <v>21112</v>
      </c>
      <c r="Q2590" s="3">
        <v>143</v>
      </c>
      <c r="R2590" s="8" t="str">
        <f t="shared" si="40"/>
        <v>*143*</v>
      </c>
    </row>
    <row r="2591" spans="1:18" ht="19.8">
      <c r="A2591" s="3" t="s">
        <v>14556</v>
      </c>
      <c r="B2591" s="3" t="s">
        <v>43</v>
      </c>
      <c r="C2591" s="3" t="s">
        <v>14555</v>
      </c>
      <c r="D2591" s="3" t="s">
        <v>41</v>
      </c>
      <c r="E2591" s="3" t="s">
        <v>14554</v>
      </c>
      <c r="F2591" s="3" t="s">
        <v>29</v>
      </c>
      <c r="G2591" s="3">
        <v>2013</v>
      </c>
      <c r="H2591" s="3" t="s">
        <v>22117</v>
      </c>
      <c r="I2591" s="3">
        <v>423</v>
      </c>
      <c r="J2591" s="3" t="s">
        <v>21092</v>
      </c>
      <c r="K2591" s="3" t="s">
        <v>1</v>
      </c>
      <c r="L2591" s="9">
        <v>45179</v>
      </c>
      <c r="M2591" s="9">
        <v>45390</v>
      </c>
      <c r="N2591" s="3">
        <v>1480</v>
      </c>
      <c r="O2591" s="3" t="s">
        <v>21106</v>
      </c>
      <c r="P2591" s="3" t="s">
        <v>21113</v>
      </c>
      <c r="Q2591" s="3">
        <v>353</v>
      </c>
      <c r="R2591" s="8" t="str">
        <f t="shared" si="40"/>
        <v>*353*</v>
      </c>
    </row>
    <row r="2592" spans="1:18" ht="19.8">
      <c r="A2592" s="3" t="s">
        <v>14553</v>
      </c>
      <c r="B2592" s="3" t="s">
        <v>218</v>
      </c>
      <c r="C2592" s="3" t="s">
        <v>14552</v>
      </c>
      <c r="D2592" s="3" t="s">
        <v>95</v>
      </c>
      <c r="E2592" s="3" t="s">
        <v>14551</v>
      </c>
      <c r="F2592" s="3" t="s">
        <v>3</v>
      </c>
      <c r="G2592" s="3">
        <v>2012</v>
      </c>
      <c r="H2592" s="3" t="s">
        <v>22117</v>
      </c>
      <c r="I2592" s="3">
        <v>442</v>
      </c>
      <c r="J2592" s="3" t="s">
        <v>21084</v>
      </c>
      <c r="K2592" s="3" t="s">
        <v>1</v>
      </c>
      <c r="L2592" s="9">
        <v>45549</v>
      </c>
      <c r="M2592" s="9">
        <v>45655</v>
      </c>
      <c r="N2592" s="3">
        <v>1175</v>
      </c>
      <c r="O2592" s="3" t="s">
        <v>21105</v>
      </c>
      <c r="P2592" s="3" t="s">
        <v>21114</v>
      </c>
      <c r="Q2592" s="3">
        <v>330</v>
      </c>
      <c r="R2592" s="8" t="str">
        <f t="shared" si="40"/>
        <v>*330*</v>
      </c>
    </row>
    <row r="2593" spans="1:18" ht="19.8">
      <c r="A2593" s="3" t="s">
        <v>14550</v>
      </c>
      <c r="B2593" s="3" t="s">
        <v>92</v>
      </c>
      <c r="C2593" s="3" t="s">
        <v>14549</v>
      </c>
      <c r="D2593" s="3" t="s">
        <v>25</v>
      </c>
      <c r="E2593" s="3" t="s">
        <v>14548</v>
      </c>
      <c r="F2593" s="3" t="s">
        <v>48</v>
      </c>
      <c r="G2593" s="3">
        <v>2011</v>
      </c>
      <c r="H2593" s="3" t="s">
        <v>22118</v>
      </c>
      <c r="I2593" s="3">
        <v>119</v>
      </c>
      <c r="J2593" s="3" t="s">
        <v>21087</v>
      </c>
      <c r="K2593" s="3" t="s">
        <v>0</v>
      </c>
      <c r="N2593" s="3">
        <v>1750</v>
      </c>
      <c r="O2593" s="3" t="s">
        <v>25</v>
      </c>
      <c r="P2593" s="3" t="s">
        <v>21114</v>
      </c>
      <c r="Q2593" s="3">
        <v>237</v>
      </c>
      <c r="R2593" s="8" t="str">
        <f t="shared" si="40"/>
        <v>*237*</v>
      </c>
    </row>
    <row r="2594" spans="1:18" ht="19.8">
      <c r="A2594" s="3" t="s">
        <v>14547</v>
      </c>
      <c r="B2594" s="3" t="s">
        <v>426</v>
      </c>
      <c r="C2594" s="3" t="s">
        <v>14546</v>
      </c>
      <c r="D2594" s="3" t="s">
        <v>95</v>
      </c>
      <c r="E2594" s="3" t="s">
        <v>14545</v>
      </c>
      <c r="F2594" s="3" t="s">
        <v>29</v>
      </c>
      <c r="G2594" s="3">
        <v>2013</v>
      </c>
      <c r="H2594" s="3" t="s">
        <v>22118</v>
      </c>
      <c r="I2594" s="3">
        <v>311</v>
      </c>
      <c r="J2594" s="3" t="s">
        <v>21090</v>
      </c>
      <c r="K2594" s="3" t="s">
        <v>0</v>
      </c>
      <c r="N2594" s="3">
        <v>250</v>
      </c>
      <c r="O2594" s="3" t="s">
        <v>21105</v>
      </c>
      <c r="P2594" s="3" t="s">
        <v>21114</v>
      </c>
      <c r="Q2594" s="3">
        <v>381</v>
      </c>
      <c r="R2594" s="8" t="str">
        <f t="shared" si="40"/>
        <v>*381*</v>
      </c>
    </row>
    <row r="2595" spans="1:18" ht="19.8">
      <c r="A2595" s="3" t="s">
        <v>14544</v>
      </c>
      <c r="B2595" s="3" t="s">
        <v>426</v>
      </c>
      <c r="C2595" s="3" t="s">
        <v>14543</v>
      </c>
      <c r="D2595" s="3" t="s">
        <v>95</v>
      </c>
      <c r="E2595" s="3" t="s">
        <v>14542</v>
      </c>
      <c r="F2595" s="3" t="s">
        <v>15</v>
      </c>
      <c r="G2595" s="3">
        <v>2011</v>
      </c>
      <c r="H2595" s="3" t="s">
        <v>22116</v>
      </c>
      <c r="I2595" s="3">
        <v>334</v>
      </c>
      <c r="J2595" s="3" t="s">
        <v>21086</v>
      </c>
      <c r="K2595" s="3" t="s">
        <v>0</v>
      </c>
      <c r="N2595" s="3">
        <v>215</v>
      </c>
      <c r="O2595" s="3" t="s">
        <v>21105</v>
      </c>
      <c r="P2595" s="3" t="s">
        <v>21111</v>
      </c>
      <c r="Q2595" s="3">
        <v>421</v>
      </c>
      <c r="R2595" s="8" t="str">
        <f t="shared" si="40"/>
        <v>*421*</v>
      </c>
    </row>
    <row r="2596" spans="1:18" ht="19.8">
      <c r="A2596" s="3" t="s">
        <v>14541</v>
      </c>
      <c r="B2596" s="3" t="s">
        <v>125</v>
      </c>
      <c r="C2596" s="3" t="s">
        <v>14540</v>
      </c>
      <c r="D2596" s="3" t="s">
        <v>123</v>
      </c>
      <c r="E2596" s="3" t="s">
        <v>14539</v>
      </c>
      <c r="F2596" s="3" t="s">
        <v>48</v>
      </c>
      <c r="G2596" s="3">
        <v>2022</v>
      </c>
      <c r="H2596" s="3" t="s">
        <v>22118</v>
      </c>
      <c r="I2596" s="3">
        <v>209</v>
      </c>
      <c r="J2596" s="3" t="s">
        <v>21094</v>
      </c>
      <c r="K2596" s="3" t="s">
        <v>1</v>
      </c>
      <c r="L2596" s="9">
        <v>45597</v>
      </c>
      <c r="M2596" s="9">
        <v>45605</v>
      </c>
      <c r="N2596" s="3">
        <v>2315</v>
      </c>
      <c r="O2596" s="3" t="s">
        <v>21106</v>
      </c>
      <c r="P2596" s="3" t="s">
        <v>21112</v>
      </c>
      <c r="Q2596" s="3">
        <v>204</v>
      </c>
      <c r="R2596" s="8" t="str">
        <f t="shared" si="40"/>
        <v>*204*</v>
      </c>
    </row>
    <row r="2597" spans="1:18" ht="19.8">
      <c r="A2597" s="3" t="s">
        <v>14538</v>
      </c>
      <c r="B2597" s="3" t="s">
        <v>160</v>
      </c>
      <c r="C2597" s="3" t="s">
        <v>14537</v>
      </c>
      <c r="D2597" s="3" t="s">
        <v>31</v>
      </c>
      <c r="E2597" s="3" t="s">
        <v>14536</v>
      </c>
      <c r="F2597" s="3" t="s">
        <v>3</v>
      </c>
      <c r="G2597" s="3">
        <v>2006</v>
      </c>
      <c r="H2597" s="3" t="s">
        <v>22118</v>
      </c>
      <c r="I2597" s="3">
        <v>430</v>
      </c>
      <c r="J2597" s="3" t="s">
        <v>21097</v>
      </c>
      <c r="K2597" s="3" t="s">
        <v>0</v>
      </c>
      <c r="N2597" s="3">
        <v>1225</v>
      </c>
      <c r="O2597" s="3" t="s">
        <v>21106</v>
      </c>
      <c r="P2597" s="3" t="s">
        <v>21114</v>
      </c>
      <c r="Q2597" s="3">
        <v>182</v>
      </c>
      <c r="R2597" s="8" t="str">
        <f t="shared" si="40"/>
        <v>*182*</v>
      </c>
    </row>
    <row r="2598" spans="1:18" ht="19.8">
      <c r="A2598" s="3" t="s">
        <v>14535</v>
      </c>
      <c r="B2598" s="3" t="s">
        <v>143</v>
      </c>
      <c r="C2598" s="3" t="s">
        <v>14534</v>
      </c>
      <c r="D2598" s="3" t="s">
        <v>141</v>
      </c>
      <c r="E2598" s="3" t="s">
        <v>14533</v>
      </c>
      <c r="F2598" s="3" t="s">
        <v>29</v>
      </c>
      <c r="G2598" s="3">
        <v>2020</v>
      </c>
      <c r="H2598" s="3" t="s">
        <v>22118</v>
      </c>
      <c r="I2598" s="3">
        <v>90</v>
      </c>
      <c r="J2598" s="3" t="s">
        <v>21101</v>
      </c>
      <c r="K2598" s="3" t="s">
        <v>1</v>
      </c>
      <c r="L2598" s="9">
        <v>45155</v>
      </c>
      <c r="M2598" s="9">
        <v>45551</v>
      </c>
      <c r="N2598" s="3">
        <v>820</v>
      </c>
      <c r="O2598" s="3" t="s">
        <v>25</v>
      </c>
      <c r="P2598" s="3" t="s">
        <v>21114</v>
      </c>
      <c r="Q2598" s="3">
        <v>410</v>
      </c>
      <c r="R2598" s="8" t="str">
        <f t="shared" si="40"/>
        <v>*410*</v>
      </c>
    </row>
    <row r="2599" spans="1:18" ht="19.8">
      <c r="A2599" s="3" t="s">
        <v>14532</v>
      </c>
      <c r="B2599" s="3" t="s">
        <v>344</v>
      </c>
      <c r="C2599" s="3" t="s">
        <v>14531</v>
      </c>
      <c r="D2599" s="3" t="s">
        <v>82</v>
      </c>
      <c r="E2599" s="3" t="s">
        <v>14530</v>
      </c>
      <c r="F2599" s="3" t="s">
        <v>77</v>
      </c>
      <c r="G2599" s="3">
        <v>2011</v>
      </c>
      <c r="H2599" s="3" t="s">
        <v>22117</v>
      </c>
      <c r="I2599" s="3">
        <v>132</v>
      </c>
      <c r="J2599" s="3" t="s">
        <v>21085</v>
      </c>
      <c r="K2599" s="3" t="s">
        <v>0</v>
      </c>
      <c r="N2599" s="3">
        <v>1190</v>
      </c>
      <c r="O2599" s="3" t="s">
        <v>21105</v>
      </c>
      <c r="P2599" s="3" t="s">
        <v>21111</v>
      </c>
      <c r="Q2599" s="3">
        <v>392</v>
      </c>
      <c r="R2599" s="8" t="str">
        <f t="shared" si="40"/>
        <v>*392*</v>
      </c>
    </row>
    <row r="2600" spans="1:18" ht="19.8">
      <c r="A2600" s="3" t="s">
        <v>14529</v>
      </c>
      <c r="B2600" s="3" t="s">
        <v>52</v>
      </c>
      <c r="C2600" s="3" t="s">
        <v>14528</v>
      </c>
      <c r="D2600" s="3" t="s">
        <v>50</v>
      </c>
      <c r="E2600" s="3" t="s">
        <v>14527</v>
      </c>
      <c r="F2600" s="3" t="s">
        <v>3</v>
      </c>
      <c r="G2600" s="3">
        <v>2022</v>
      </c>
      <c r="H2600" s="3" t="s">
        <v>22117</v>
      </c>
      <c r="I2600" s="3">
        <v>230</v>
      </c>
      <c r="J2600" s="3" t="s">
        <v>21094</v>
      </c>
      <c r="K2600" s="3" t="s">
        <v>1</v>
      </c>
      <c r="L2600" s="9">
        <v>45021</v>
      </c>
      <c r="M2600" s="9">
        <v>45590</v>
      </c>
      <c r="N2600" s="3">
        <v>1435</v>
      </c>
      <c r="O2600" s="3" t="s">
        <v>21106</v>
      </c>
      <c r="P2600" s="3" t="s">
        <v>21111</v>
      </c>
      <c r="Q2600" s="3">
        <v>225</v>
      </c>
      <c r="R2600" s="8" t="str">
        <f t="shared" si="40"/>
        <v>*225*</v>
      </c>
    </row>
    <row r="2601" spans="1:18" ht="19.8">
      <c r="A2601" s="3" t="s">
        <v>14526</v>
      </c>
      <c r="B2601" s="3" t="s">
        <v>88</v>
      </c>
      <c r="C2601" s="3" t="s">
        <v>14525</v>
      </c>
      <c r="D2601" s="3" t="s">
        <v>2</v>
      </c>
      <c r="E2601" s="3" t="s">
        <v>14524</v>
      </c>
      <c r="F2601" s="3" t="s">
        <v>15</v>
      </c>
      <c r="G2601" s="3">
        <v>2015</v>
      </c>
      <c r="H2601" s="3" t="s">
        <v>22117</v>
      </c>
      <c r="I2601" s="3">
        <v>258</v>
      </c>
      <c r="J2601" s="3" t="s">
        <v>21099</v>
      </c>
      <c r="K2601" s="3" t="s">
        <v>1</v>
      </c>
      <c r="L2601" s="9">
        <v>45325</v>
      </c>
      <c r="M2601" s="9">
        <v>45567</v>
      </c>
      <c r="N2601" s="3">
        <v>1375</v>
      </c>
      <c r="O2601" s="3" t="s">
        <v>21073</v>
      </c>
      <c r="P2601" s="3" t="s">
        <v>21112</v>
      </c>
      <c r="Q2601" s="3">
        <v>421</v>
      </c>
      <c r="R2601" s="8" t="str">
        <f t="shared" si="40"/>
        <v>*421*</v>
      </c>
    </row>
    <row r="2602" spans="1:18" ht="19.8">
      <c r="A2602" s="3" t="s">
        <v>14523</v>
      </c>
      <c r="B2602" s="3" t="s">
        <v>125</v>
      </c>
      <c r="C2602" s="3" t="s">
        <v>14522</v>
      </c>
      <c r="D2602" s="3" t="s">
        <v>123</v>
      </c>
      <c r="E2602" s="3" t="s">
        <v>14521</v>
      </c>
      <c r="F2602" s="3" t="s">
        <v>29</v>
      </c>
      <c r="G2602" s="3">
        <v>2021</v>
      </c>
      <c r="H2602" s="3" t="s">
        <v>22117</v>
      </c>
      <c r="I2602" s="3">
        <v>378</v>
      </c>
      <c r="J2602" s="3" t="s">
        <v>21094</v>
      </c>
      <c r="K2602" s="3" t="s">
        <v>0</v>
      </c>
      <c r="N2602" s="3">
        <v>2415</v>
      </c>
      <c r="O2602" s="3" t="s">
        <v>21106</v>
      </c>
      <c r="P2602" s="3" t="s">
        <v>21111</v>
      </c>
      <c r="Q2602" s="3">
        <v>146</v>
      </c>
      <c r="R2602" s="8" t="str">
        <f t="shared" si="40"/>
        <v>*146*</v>
      </c>
    </row>
    <row r="2603" spans="1:18" ht="19.8">
      <c r="A2603" s="3" t="s">
        <v>14520</v>
      </c>
      <c r="B2603" s="3" t="s">
        <v>138</v>
      </c>
      <c r="C2603" s="3" t="s">
        <v>14519</v>
      </c>
      <c r="D2603" s="3" t="s">
        <v>2</v>
      </c>
      <c r="E2603" s="3" t="s">
        <v>14518</v>
      </c>
      <c r="F2603" s="3" t="s">
        <v>48</v>
      </c>
      <c r="G2603" s="3">
        <v>2012</v>
      </c>
      <c r="H2603" s="3" t="s">
        <v>22118</v>
      </c>
      <c r="I2603" s="3">
        <v>392</v>
      </c>
      <c r="J2603" s="3" t="s">
        <v>21091</v>
      </c>
      <c r="K2603" s="3" t="s">
        <v>1</v>
      </c>
      <c r="L2603" s="9">
        <v>45514</v>
      </c>
      <c r="M2603" s="9">
        <v>45561</v>
      </c>
      <c r="N2603" s="3">
        <v>215</v>
      </c>
      <c r="O2603" s="3" t="s">
        <v>21073</v>
      </c>
      <c r="P2603" s="3" t="s">
        <v>21114</v>
      </c>
      <c r="Q2603" s="3">
        <v>395</v>
      </c>
      <c r="R2603" s="8" t="str">
        <f t="shared" si="40"/>
        <v>*395*</v>
      </c>
    </row>
    <row r="2604" spans="1:18" ht="19.8">
      <c r="A2604" s="3" t="s">
        <v>14517</v>
      </c>
      <c r="B2604" s="3" t="s">
        <v>18</v>
      </c>
      <c r="C2604" s="3" t="s">
        <v>14516</v>
      </c>
      <c r="D2604" s="3" t="s">
        <v>14</v>
      </c>
      <c r="E2604" s="3" t="s">
        <v>14515</v>
      </c>
      <c r="F2604" s="3" t="s">
        <v>3</v>
      </c>
      <c r="G2604" s="3">
        <v>2010</v>
      </c>
      <c r="H2604" s="3" t="s">
        <v>22118</v>
      </c>
      <c r="I2604" s="3">
        <v>166</v>
      </c>
      <c r="J2604" s="3" t="s">
        <v>21095</v>
      </c>
      <c r="K2604" s="3" t="s">
        <v>0</v>
      </c>
      <c r="N2604" s="3">
        <v>1440</v>
      </c>
      <c r="O2604" s="3" t="s">
        <v>21106</v>
      </c>
      <c r="P2604" s="3" t="s">
        <v>21111</v>
      </c>
      <c r="Q2604" s="3">
        <v>172</v>
      </c>
      <c r="R2604" s="8" t="str">
        <f t="shared" si="40"/>
        <v>*172*</v>
      </c>
    </row>
    <row r="2605" spans="1:18" ht="19.8">
      <c r="A2605" s="3" t="s">
        <v>14514</v>
      </c>
      <c r="B2605" s="3" t="s">
        <v>33</v>
      </c>
      <c r="C2605" s="3" t="s">
        <v>14513</v>
      </c>
      <c r="D2605" s="3" t="s">
        <v>31</v>
      </c>
      <c r="E2605" s="3" t="s">
        <v>14512</v>
      </c>
      <c r="F2605" s="3" t="s">
        <v>77</v>
      </c>
      <c r="G2605" s="3">
        <v>2009</v>
      </c>
      <c r="H2605" s="3" t="s">
        <v>22116</v>
      </c>
      <c r="I2605" s="3">
        <v>153</v>
      </c>
      <c r="J2605" s="3" t="s">
        <v>21084</v>
      </c>
      <c r="K2605" s="3" t="s">
        <v>0</v>
      </c>
      <c r="N2605" s="3">
        <v>1070</v>
      </c>
      <c r="O2605" s="3" t="s">
        <v>21106</v>
      </c>
      <c r="P2605" s="3" t="s">
        <v>21112</v>
      </c>
      <c r="Q2605" s="3">
        <v>200</v>
      </c>
      <c r="R2605" s="8" t="str">
        <f t="shared" si="40"/>
        <v>*200*</v>
      </c>
    </row>
    <row r="2606" spans="1:18" ht="19.8">
      <c r="A2606" s="3" t="s">
        <v>14511</v>
      </c>
      <c r="B2606" s="3" t="s">
        <v>38</v>
      </c>
      <c r="C2606" s="3" t="s">
        <v>14510</v>
      </c>
      <c r="D2606" s="3" t="s">
        <v>36</v>
      </c>
      <c r="E2606" s="3" t="s">
        <v>14509</v>
      </c>
      <c r="F2606" s="3" t="s">
        <v>48</v>
      </c>
      <c r="G2606" s="3">
        <v>2020</v>
      </c>
      <c r="H2606" s="3" t="s">
        <v>22118</v>
      </c>
      <c r="I2606" s="3">
        <v>211</v>
      </c>
      <c r="J2606" s="3" t="s">
        <v>21100</v>
      </c>
      <c r="K2606" s="3" t="s">
        <v>0</v>
      </c>
      <c r="N2606" s="3">
        <v>1080</v>
      </c>
      <c r="O2606" s="3" t="s">
        <v>21106</v>
      </c>
      <c r="P2606" s="3" t="s">
        <v>21111</v>
      </c>
      <c r="Q2606" s="3">
        <v>354</v>
      </c>
      <c r="R2606" s="8" t="str">
        <f t="shared" si="40"/>
        <v>*354*</v>
      </c>
    </row>
    <row r="2607" spans="1:18" ht="19.8">
      <c r="A2607" s="3" t="s">
        <v>14508</v>
      </c>
      <c r="B2607" s="3" t="s">
        <v>43</v>
      </c>
      <c r="C2607" s="3" t="s">
        <v>14507</v>
      </c>
      <c r="D2607" s="3" t="s">
        <v>41</v>
      </c>
      <c r="E2607" s="3" t="s">
        <v>14506</v>
      </c>
      <c r="F2607" s="3" t="s">
        <v>9</v>
      </c>
      <c r="G2607" s="3">
        <v>2023</v>
      </c>
      <c r="H2607" s="3" t="s">
        <v>22117</v>
      </c>
      <c r="I2607" s="3">
        <v>411</v>
      </c>
      <c r="J2607" s="3" t="s">
        <v>21096</v>
      </c>
      <c r="K2607" s="3" t="s">
        <v>0</v>
      </c>
      <c r="N2607" s="3">
        <v>2170</v>
      </c>
      <c r="O2607" s="3" t="s">
        <v>21106</v>
      </c>
      <c r="P2607" s="3" t="s">
        <v>21112</v>
      </c>
      <c r="Q2607" s="3">
        <v>235</v>
      </c>
      <c r="R2607" s="8" t="str">
        <f t="shared" si="40"/>
        <v>*235*</v>
      </c>
    </row>
    <row r="2608" spans="1:18" ht="19.8">
      <c r="A2608" s="3" t="s">
        <v>14505</v>
      </c>
      <c r="B2608" s="3" t="s">
        <v>344</v>
      </c>
      <c r="C2608" s="3" t="s">
        <v>14504</v>
      </c>
      <c r="D2608" s="3" t="s">
        <v>82</v>
      </c>
      <c r="E2608" s="3" t="s">
        <v>14503</v>
      </c>
      <c r="F2608" s="3" t="s">
        <v>15</v>
      </c>
      <c r="G2608" s="3">
        <v>2019</v>
      </c>
      <c r="H2608" s="3" t="s">
        <v>22116</v>
      </c>
      <c r="I2608" s="3">
        <v>412</v>
      </c>
      <c r="J2608" s="3" t="s">
        <v>21094</v>
      </c>
      <c r="K2608" s="3" t="s">
        <v>0</v>
      </c>
      <c r="N2608" s="3">
        <v>665</v>
      </c>
      <c r="O2608" s="3" t="s">
        <v>21105</v>
      </c>
      <c r="P2608" s="3" t="s">
        <v>21112</v>
      </c>
      <c r="Q2608" s="3">
        <v>279</v>
      </c>
      <c r="R2608" s="8" t="str">
        <f t="shared" si="40"/>
        <v>*279*</v>
      </c>
    </row>
    <row r="2609" spans="1:18" ht="19.8">
      <c r="A2609" s="3" t="s">
        <v>14502</v>
      </c>
      <c r="B2609" s="3" t="s">
        <v>84</v>
      </c>
      <c r="C2609" s="3" t="s">
        <v>3029</v>
      </c>
      <c r="D2609" s="3" t="s">
        <v>82</v>
      </c>
      <c r="E2609" s="3" t="s">
        <v>14501</v>
      </c>
      <c r="F2609" s="3" t="s">
        <v>15</v>
      </c>
      <c r="G2609" s="3">
        <v>2013</v>
      </c>
      <c r="H2609" s="3" t="s">
        <v>22116</v>
      </c>
      <c r="I2609" s="3">
        <v>253</v>
      </c>
      <c r="J2609" s="3" t="s">
        <v>21101</v>
      </c>
      <c r="K2609" s="3" t="s">
        <v>0</v>
      </c>
      <c r="N2609" s="3">
        <v>1000</v>
      </c>
      <c r="O2609" s="3" t="s">
        <v>21105</v>
      </c>
      <c r="P2609" s="3" t="s">
        <v>21112</v>
      </c>
      <c r="Q2609" s="3">
        <v>130</v>
      </c>
      <c r="R2609" s="8" t="str">
        <f t="shared" si="40"/>
        <v>*130*</v>
      </c>
    </row>
    <row r="2610" spans="1:18" ht="19.8">
      <c r="A2610" s="3" t="s">
        <v>14500</v>
      </c>
      <c r="B2610" s="3" t="s">
        <v>97</v>
      </c>
      <c r="C2610" s="3" t="s">
        <v>14499</v>
      </c>
      <c r="D2610" s="3" t="s">
        <v>95</v>
      </c>
      <c r="E2610" s="3" t="s">
        <v>14498</v>
      </c>
      <c r="F2610" s="3" t="s">
        <v>48</v>
      </c>
      <c r="G2610" s="3">
        <v>2014</v>
      </c>
      <c r="H2610" s="3" t="s">
        <v>22116</v>
      </c>
      <c r="I2610" s="3">
        <v>347</v>
      </c>
      <c r="J2610" s="3" t="s">
        <v>21100</v>
      </c>
      <c r="K2610" s="3" t="s">
        <v>0</v>
      </c>
      <c r="N2610" s="3">
        <v>795</v>
      </c>
      <c r="O2610" s="3" t="s">
        <v>21105</v>
      </c>
      <c r="P2610" s="3" t="s">
        <v>21111</v>
      </c>
      <c r="Q2610" s="3">
        <v>316</v>
      </c>
      <c r="R2610" s="8" t="str">
        <f t="shared" si="40"/>
        <v>*316*</v>
      </c>
    </row>
    <row r="2611" spans="1:18" ht="19.8">
      <c r="A2611" s="3" t="s">
        <v>14497</v>
      </c>
      <c r="B2611" s="3" t="s">
        <v>12</v>
      </c>
      <c r="C2611" s="3" t="s">
        <v>14496</v>
      </c>
      <c r="D2611" s="3" t="s">
        <v>2</v>
      </c>
      <c r="E2611" s="3" t="s">
        <v>14495</v>
      </c>
      <c r="F2611" s="3" t="s">
        <v>48</v>
      </c>
      <c r="G2611" s="3">
        <v>2009</v>
      </c>
      <c r="H2611" s="3" t="s">
        <v>22118</v>
      </c>
      <c r="I2611" s="3">
        <v>307</v>
      </c>
      <c r="J2611" s="3" t="s">
        <v>21091</v>
      </c>
      <c r="K2611" s="3" t="s">
        <v>1</v>
      </c>
      <c r="L2611" s="9">
        <v>45367</v>
      </c>
      <c r="M2611" s="9">
        <v>45474</v>
      </c>
      <c r="N2611" s="3">
        <v>210</v>
      </c>
      <c r="O2611" s="3" t="s">
        <v>21073</v>
      </c>
      <c r="P2611" s="3" t="s">
        <v>21114</v>
      </c>
      <c r="Q2611" s="3">
        <v>197</v>
      </c>
      <c r="R2611" s="8" t="str">
        <f t="shared" si="40"/>
        <v>*197*</v>
      </c>
    </row>
    <row r="2612" spans="1:18" ht="19.8">
      <c r="A2612" s="3" t="s">
        <v>14494</v>
      </c>
      <c r="B2612" s="3" t="s">
        <v>285</v>
      </c>
      <c r="C2612" s="3" t="s">
        <v>14493</v>
      </c>
      <c r="D2612" s="3" t="s">
        <v>31</v>
      </c>
      <c r="E2612" s="3" t="s">
        <v>14492</v>
      </c>
      <c r="F2612" s="3" t="s">
        <v>15</v>
      </c>
      <c r="G2612" s="3">
        <v>2009</v>
      </c>
      <c r="H2612" s="3" t="s">
        <v>22116</v>
      </c>
      <c r="I2612" s="3">
        <v>177</v>
      </c>
      <c r="J2612" s="3" t="s">
        <v>21097</v>
      </c>
      <c r="K2612" s="3" t="s">
        <v>0</v>
      </c>
      <c r="N2612" s="3">
        <v>1965</v>
      </c>
      <c r="O2612" s="3" t="s">
        <v>21106</v>
      </c>
      <c r="P2612" s="3" t="s">
        <v>21113</v>
      </c>
      <c r="Q2612" s="3">
        <v>318</v>
      </c>
      <c r="R2612" s="8" t="str">
        <f t="shared" si="40"/>
        <v>*318*</v>
      </c>
    </row>
    <row r="2613" spans="1:18" ht="19.8">
      <c r="A2613" s="3" t="s">
        <v>14491</v>
      </c>
      <c r="B2613" s="3" t="s">
        <v>243</v>
      </c>
      <c r="C2613" s="3" t="s">
        <v>14490</v>
      </c>
      <c r="D2613" s="3" t="s">
        <v>63</v>
      </c>
      <c r="E2613" s="3" t="s">
        <v>14489</v>
      </c>
      <c r="F2613" s="3" t="s">
        <v>9</v>
      </c>
      <c r="G2613" s="3">
        <v>2023</v>
      </c>
      <c r="H2613" s="3" t="s">
        <v>22118</v>
      </c>
      <c r="I2613" s="3">
        <v>305</v>
      </c>
      <c r="J2613" s="3" t="s">
        <v>21089</v>
      </c>
      <c r="K2613" s="3" t="s">
        <v>0</v>
      </c>
      <c r="N2613" s="3">
        <v>720</v>
      </c>
      <c r="O2613" s="3" t="s">
        <v>21106</v>
      </c>
      <c r="P2613" s="3" t="s">
        <v>21112</v>
      </c>
      <c r="Q2613" s="3">
        <v>390</v>
      </c>
      <c r="R2613" s="8" t="str">
        <f t="shared" si="40"/>
        <v>*390*</v>
      </c>
    </row>
    <row r="2614" spans="1:18" ht="19.8">
      <c r="A2614" s="3" t="s">
        <v>14488</v>
      </c>
      <c r="B2614" s="3" t="s">
        <v>92</v>
      </c>
      <c r="C2614" s="3" t="s">
        <v>14487</v>
      </c>
      <c r="D2614" s="3" t="s">
        <v>25</v>
      </c>
      <c r="E2614" s="3" t="s">
        <v>14486</v>
      </c>
      <c r="F2614" s="3" t="s">
        <v>48</v>
      </c>
      <c r="G2614" s="3">
        <v>2015</v>
      </c>
      <c r="H2614" s="3" t="s">
        <v>22118</v>
      </c>
      <c r="I2614" s="3">
        <v>253</v>
      </c>
      <c r="J2614" s="3" t="s">
        <v>21102</v>
      </c>
      <c r="K2614" s="3" t="s">
        <v>1</v>
      </c>
      <c r="L2614" s="9">
        <v>45145</v>
      </c>
      <c r="M2614" s="9">
        <v>45360</v>
      </c>
      <c r="N2614" s="3">
        <v>590</v>
      </c>
      <c r="O2614" s="3" t="s">
        <v>25</v>
      </c>
      <c r="P2614" s="3" t="s">
        <v>21113</v>
      </c>
      <c r="Q2614" s="3">
        <v>279</v>
      </c>
      <c r="R2614" s="8" t="str">
        <f t="shared" si="40"/>
        <v>*279*</v>
      </c>
    </row>
    <row r="2615" spans="1:18" ht="19.8">
      <c r="A2615" s="3" t="s">
        <v>14485</v>
      </c>
      <c r="B2615" s="3" t="s">
        <v>22</v>
      </c>
      <c r="C2615" s="3" t="s">
        <v>14484</v>
      </c>
      <c r="D2615" s="3" t="s">
        <v>5</v>
      </c>
      <c r="E2615" s="3" t="s">
        <v>14483</v>
      </c>
      <c r="F2615" s="3" t="s">
        <v>77</v>
      </c>
      <c r="G2615" s="3">
        <v>2018</v>
      </c>
      <c r="H2615" s="3" t="s">
        <v>22118</v>
      </c>
      <c r="I2615" s="3">
        <v>491</v>
      </c>
      <c r="J2615" s="3" t="s">
        <v>21100</v>
      </c>
      <c r="K2615" s="3" t="s">
        <v>1</v>
      </c>
      <c r="L2615" s="9">
        <v>45448</v>
      </c>
      <c r="M2615" s="9">
        <v>45705</v>
      </c>
      <c r="N2615" s="3">
        <v>1845</v>
      </c>
      <c r="O2615" s="3" t="s">
        <v>21106</v>
      </c>
      <c r="P2615" s="3" t="s">
        <v>21114</v>
      </c>
      <c r="Q2615" s="3">
        <v>132</v>
      </c>
      <c r="R2615" s="8" t="str">
        <f t="shared" si="40"/>
        <v>*132*</v>
      </c>
    </row>
    <row r="2616" spans="1:18" ht="19.8">
      <c r="A2616" s="3" t="s">
        <v>14482</v>
      </c>
      <c r="B2616" s="3" t="s">
        <v>72</v>
      </c>
      <c r="C2616" s="3" t="s">
        <v>14481</v>
      </c>
      <c r="D2616" s="3" t="s">
        <v>36</v>
      </c>
      <c r="E2616" s="3" t="s">
        <v>14480</v>
      </c>
      <c r="F2616" s="3" t="s">
        <v>15</v>
      </c>
      <c r="G2616" s="3">
        <v>2014</v>
      </c>
      <c r="H2616" s="3" t="s">
        <v>22117</v>
      </c>
      <c r="I2616" s="3">
        <v>85</v>
      </c>
      <c r="J2616" s="3" t="s">
        <v>21083</v>
      </c>
      <c r="K2616" s="3" t="s">
        <v>0</v>
      </c>
      <c r="N2616" s="3">
        <v>695</v>
      </c>
      <c r="O2616" s="3" t="s">
        <v>21106</v>
      </c>
      <c r="P2616" s="3" t="s">
        <v>21114</v>
      </c>
      <c r="Q2616" s="3">
        <v>177</v>
      </c>
      <c r="R2616" s="8" t="str">
        <f t="shared" si="40"/>
        <v>*177*</v>
      </c>
    </row>
    <row r="2617" spans="1:18" ht="19.8">
      <c r="A2617" s="3" t="s">
        <v>14479</v>
      </c>
      <c r="B2617" s="3" t="s">
        <v>171</v>
      </c>
      <c r="C2617" s="3" t="s">
        <v>14478</v>
      </c>
      <c r="D2617" s="3" t="s">
        <v>141</v>
      </c>
      <c r="E2617" s="3" t="s">
        <v>14477</v>
      </c>
      <c r="F2617" s="3" t="s">
        <v>9</v>
      </c>
      <c r="G2617" s="3">
        <v>2008</v>
      </c>
      <c r="H2617" s="3" t="s">
        <v>22117</v>
      </c>
      <c r="I2617" s="3">
        <v>405</v>
      </c>
      <c r="J2617" s="3" t="s">
        <v>21097</v>
      </c>
      <c r="K2617" s="3" t="s">
        <v>1</v>
      </c>
      <c r="L2617" s="9">
        <v>45676</v>
      </c>
      <c r="M2617" s="9">
        <v>45684</v>
      </c>
      <c r="N2617" s="3">
        <v>300</v>
      </c>
      <c r="O2617" s="3" t="s">
        <v>25</v>
      </c>
      <c r="P2617" s="3" t="s">
        <v>21114</v>
      </c>
      <c r="Q2617" s="3">
        <v>216</v>
      </c>
      <c r="R2617" s="8" t="str">
        <f t="shared" si="40"/>
        <v>*216*</v>
      </c>
    </row>
    <row r="2618" spans="1:18" ht="19.8">
      <c r="A2618" s="3" t="s">
        <v>14475</v>
      </c>
      <c r="B2618" s="3" t="s">
        <v>65</v>
      </c>
      <c r="C2618" s="3" t="s">
        <v>14474</v>
      </c>
      <c r="D2618" s="3" t="s">
        <v>63</v>
      </c>
      <c r="E2618" s="3" t="s">
        <v>14473</v>
      </c>
      <c r="F2618" s="3" t="s">
        <v>9</v>
      </c>
      <c r="G2618" s="3">
        <v>2015</v>
      </c>
      <c r="H2618" s="3" t="s">
        <v>22117</v>
      </c>
      <c r="I2618" s="3">
        <v>449</v>
      </c>
      <c r="J2618" s="3" t="s">
        <v>21093</v>
      </c>
      <c r="K2618" s="3" t="s">
        <v>0</v>
      </c>
      <c r="N2618" s="3">
        <v>2470</v>
      </c>
      <c r="O2618" s="3" t="s">
        <v>21106</v>
      </c>
      <c r="P2618" s="3" t="s">
        <v>21111</v>
      </c>
      <c r="Q2618" s="3">
        <v>136</v>
      </c>
      <c r="R2618" s="8" t="str">
        <f t="shared" si="40"/>
        <v>*136*</v>
      </c>
    </row>
    <row r="2619" spans="1:18" ht="19.8">
      <c r="A2619" s="3" t="s">
        <v>14472</v>
      </c>
      <c r="B2619" s="3" t="s">
        <v>72</v>
      </c>
      <c r="C2619" s="3" t="s">
        <v>2562</v>
      </c>
      <c r="D2619" s="3" t="s">
        <v>36</v>
      </c>
      <c r="E2619" s="3" t="s">
        <v>14471</v>
      </c>
      <c r="F2619" s="3" t="s">
        <v>48</v>
      </c>
      <c r="G2619" s="3">
        <v>2022</v>
      </c>
      <c r="H2619" s="3" t="s">
        <v>22117</v>
      </c>
      <c r="I2619" s="3">
        <v>91</v>
      </c>
      <c r="J2619" s="3" t="s">
        <v>21098</v>
      </c>
      <c r="K2619" s="3" t="s">
        <v>1</v>
      </c>
      <c r="L2619" s="9">
        <v>45646</v>
      </c>
      <c r="M2619" s="9">
        <v>45646</v>
      </c>
      <c r="N2619" s="3">
        <v>2495</v>
      </c>
      <c r="O2619" s="3" t="s">
        <v>21106</v>
      </c>
      <c r="P2619" s="3" t="s">
        <v>21112</v>
      </c>
      <c r="Q2619" s="3">
        <v>391</v>
      </c>
      <c r="R2619" s="8" t="str">
        <f t="shared" si="40"/>
        <v>*391*</v>
      </c>
    </row>
    <row r="2620" spans="1:18" ht="19.8">
      <c r="A2620" s="3" t="s">
        <v>14470</v>
      </c>
      <c r="B2620" s="3" t="s">
        <v>43</v>
      </c>
      <c r="C2620" s="3" t="s">
        <v>14469</v>
      </c>
      <c r="D2620" s="3" t="s">
        <v>41</v>
      </c>
      <c r="E2620" s="3" t="s">
        <v>14468</v>
      </c>
      <c r="F2620" s="3" t="s">
        <v>15</v>
      </c>
      <c r="G2620" s="3">
        <v>2018</v>
      </c>
      <c r="H2620" s="3" t="s">
        <v>22118</v>
      </c>
      <c r="I2620" s="3">
        <v>128</v>
      </c>
      <c r="J2620" s="3" t="s">
        <v>21097</v>
      </c>
      <c r="K2620" s="3" t="s">
        <v>0</v>
      </c>
      <c r="N2620" s="3">
        <v>205</v>
      </c>
      <c r="O2620" s="3" t="s">
        <v>21106</v>
      </c>
      <c r="P2620" s="3" t="s">
        <v>21114</v>
      </c>
      <c r="Q2620" s="3">
        <v>395</v>
      </c>
      <c r="R2620" s="8" t="str">
        <f t="shared" si="40"/>
        <v>*395*</v>
      </c>
    </row>
    <row r="2621" spans="1:18" ht="19.8">
      <c r="A2621" s="3" t="s">
        <v>14467</v>
      </c>
      <c r="B2621" s="3" t="s">
        <v>151</v>
      </c>
      <c r="C2621" s="3" t="s">
        <v>14466</v>
      </c>
      <c r="D2621" s="3" t="s">
        <v>82</v>
      </c>
      <c r="E2621" s="3" t="s">
        <v>14465</v>
      </c>
      <c r="F2621" s="3" t="s">
        <v>29</v>
      </c>
      <c r="G2621" s="3">
        <v>2017</v>
      </c>
      <c r="H2621" s="3" t="s">
        <v>22118</v>
      </c>
      <c r="I2621" s="3">
        <v>378</v>
      </c>
      <c r="J2621" s="3" t="s">
        <v>21088</v>
      </c>
      <c r="K2621" s="3" t="s">
        <v>1</v>
      </c>
      <c r="L2621" s="9">
        <v>45305</v>
      </c>
      <c r="M2621" s="9">
        <v>45603</v>
      </c>
      <c r="N2621" s="3">
        <v>745</v>
      </c>
      <c r="O2621" s="3" t="s">
        <v>21105</v>
      </c>
      <c r="P2621" s="3" t="s">
        <v>21114</v>
      </c>
      <c r="Q2621" s="3">
        <v>192</v>
      </c>
      <c r="R2621" s="8" t="str">
        <f t="shared" si="40"/>
        <v>*192*</v>
      </c>
    </row>
    <row r="2622" spans="1:18" ht="19.8">
      <c r="A2622" s="3" t="s">
        <v>14464</v>
      </c>
      <c r="B2622" s="3" t="s">
        <v>108</v>
      </c>
      <c r="C2622" s="3" t="s">
        <v>14463</v>
      </c>
      <c r="D2622" s="3" t="s">
        <v>63</v>
      </c>
      <c r="E2622" s="3" t="s">
        <v>14462</v>
      </c>
      <c r="F2622" s="3" t="s">
        <v>48</v>
      </c>
      <c r="G2622" s="3">
        <v>2009</v>
      </c>
      <c r="H2622" s="3" t="s">
        <v>22116</v>
      </c>
      <c r="I2622" s="3">
        <v>259</v>
      </c>
      <c r="J2622" s="3" t="s">
        <v>21097</v>
      </c>
      <c r="K2622" s="3" t="s">
        <v>1</v>
      </c>
      <c r="L2622" s="9">
        <v>45005</v>
      </c>
      <c r="M2622" s="9">
        <v>45403</v>
      </c>
      <c r="N2622" s="3">
        <v>1790</v>
      </c>
      <c r="O2622" s="3" t="s">
        <v>21106</v>
      </c>
      <c r="P2622" s="3" t="s">
        <v>21111</v>
      </c>
      <c r="Q2622" s="3">
        <v>161</v>
      </c>
      <c r="R2622" s="8" t="str">
        <f t="shared" si="40"/>
        <v>*161*</v>
      </c>
    </row>
    <row r="2623" spans="1:18" ht="19.8">
      <c r="A2623" s="3" t="s">
        <v>14461</v>
      </c>
      <c r="B2623" s="3" t="s">
        <v>7</v>
      </c>
      <c r="C2623" s="3" t="s">
        <v>14460</v>
      </c>
      <c r="D2623" s="3" t="s">
        <v>5</v>
      </c>
      <c r="E2623" s="3" t="s">
        <v>14459</v>
      </c>
      <c r="F2623" s="3" t="s">
        <v>29</v>
      </c>
      <c r="G2623" s="3">
        <v>2008</v>
      </c>
      <c r="H2623" s="3" t="s">
        <v>22118</v>
      </c>
      <c r="I2623" s="3">
        <v>361</v>
      </c>
      <c r="J2623" s="3" t="s">
        <v>21095</v>
      </c>
      <c r="K2623" s="3" t="s">
        <v>1</v>
      </c>
      <c r="L2623" s="9">
        <v>45466</v>
      </c>
      <c r="M2623" s="9">
        <v>45574</v>
      </c>
      <c r="N2623" s="3">
        <v>1630</v>
      </c>
      <c r="O2623" s="3" t="s">
        <v>21106</v>
      </c>
      <c r="P2623" s="3" t="s">
        <v>21111</v>
      </c>
      <c r="Q2623" s="3">
        <v>296</v>
      </c>
      <c r="R2623" s="8" t="str">
        <f t="shared" si="40"/>
        <v>*296*</v>
      </c>
    </row>
    <row r="2624" spans="1:18" ht="19.8">
      <c r="A2624" s="3" t="s">
        <v>14457</v>
      </c>
      <c r="B2624" s="3" t="s">
        <v>218</v>
      </c>
      <c r="C2624" s="3" t="s">
        <v>11242</v>
      </c>
      <c r="D2624" s="3" t="s">
        <v>95</v>
      </c>
      <c r="E2624" s="3" t="s">
        <v>14456</v>
      </c>
      <c r="F2624" s="3" t="s">
        <v>9</v>
      </c>
      <c r="G2624" s="3">
        <v>2009</v>
      </c>
      <c r="H2624" s="3" t="s">
        <v>22118</v>
      </c>
      <c r="I2624" s="3">
        <v>340</v>
      </c>
      <c r="J2624" s="3" t="s">
        <v>21089</v>
      </c>
      <c r="K2624" s="3" t="s">
        <v>1</v>
      </c>
      <c r="L2624" s="9">
        <v>45120</v>
      </c>
      <c r="M2624" s="9">
        <v>45188</v>
      </c>
      <c r="N2624" s="3">
        <v>600</v>
      </c>
      <c r="O2624" s="3" t="s">
        <v>21105</v>
      </c>
      <c r="P2624" s="3" t="s">
        <v>21112</v>
      </c>
      <c r="Q2624" s="3">
        <v>316</v>
      </c>
      <c r="R2624" s="8" t="str">
        <f t="shared" si="40"/>
        <v>*316*</v>
      </c>
    </row>
    <row r="2625" spans="1:18" ht="19.8">
      <c r="A2625" s="3" t="s">
        <v>14455</v>
      </c>
      <c r="B2625" s="3" t="s">
        <v>478</v>
      </c>
      <c r="C2625" s="3" t="s">
        <v>14454</v>
      </c>
      <c r="D2625" s="3" t="s">
        <v>95</v>
      </c>
      <c r="E2625" s="3" t="s">
        <v>14453</v>
      </c>
      <c r="F2625" s="3" t="s">
        <v>3</v>
      </c>
      <c r="G2625" s="3">
        <v>2018</v>
      </c>
      <c r="H2625" s="3" t="s">
        <v>22118</v>
      </c>
      <c r="I2625" s="3">
        <v>403</v>
      </c>
      <c r="J2625" s="3" t="s">
        <v>21097</v>
      </c>
      <c r="K2625" s="3" t="s">
        <v>0</v>
      </c>
      <c r="N2625" s="3">
        <v>750</v>
      </c>
      <c r="O2625" s="3" t="s">
        <v>21105</v>
      </c>
      <c r="P2625" s="3" t="s">
        <v>21111</v>
      </c>
      <c r="Q2625" s="3">
        <v>248</v>
      </c>
      <c r="R2625" s="8" t="str">
        <f t="shared" si="40"/>
        <v>*248*</v>
      </c>
    </row>
    <row r="2626" spans="1:18" ht="19.8">
      <c r="A2626" s="3" t="s">
        <v>14452</v>
      </c>
      <c r="B2626" s="3" t="s">
        <v>455</v>
      </c>
      <c r="C2626" s="3" t="s">
        <v>2747</v>
      </c>
      <c r="D2626" s="3" t="s">
        <v>14</v>
      </c>
      <c r="E2626" s="3" t="s">
        <v>14451</v>
      </c>
      <c r="F2626" s="3" t="s">
        <v>9</v>
      </c>
      <c r="G2626" s="3">
        <v>2019</v>
      </c>
      <c r="H2626" s="3" t="s">
        <v>22117</v>
      </c>
      <c r="I2626" s="3">
        <v>290</v>
      </c>
      <c r="J2626" s="3" t="s">
        <v>21102</v>
      </c>
      <c r="K2626" s="3" t="s">
        <v>1</v>
      </c>
      <c r="L2626" s="9">
        <v>45493</v>
      </c>
      <c r="M2626" s="9">
        <v>45617</v>
      </c>
      <c r="N2626" s="3">
        <v>1130</v>
      </c>
      <c r="O2626" s="3" t="s">
        <v>21106</v>
      </c>
      <c r="P2626" s="3" t="s">
        <v>21114</v>
      </c>
      <c r="Q2626" s="3">
        <v>257</v>
      </c>
      <c r="R2626" s="8" t="str">
        <f t="shared" si="40"/>
        <v>*257*</v>
      </c>
    </row>
    <row r="2627" spans="1:18" ht="19.8">
      <c r="A2627" s="3" t="s">
        <v>14450</v>
      </c>
      <c r="B2627" s="3" t="s">
        <v>147</v>
      </c>
      <c r="C2627" s="3" t="s">
        <v>14449</v>
      </c>
      <c r="D2627" s="3" t="s">
        <v>5</v>
      </c>
      <c r="E2627" s="3" t="s">
        <v>14448</v>
      </c>
      <c r="F2627" s="3" t="s">
        <v>15</v>
      </c>
      <c r="G2627" s="3">
        <v>2014</v>
      </c>
      <c r="H2627" s="3" t="s">
        <v>22117</v>
      </c>
      <c r="I2627" s="3">
        <v>488</v>
      </c>
      <c r="J2627" s="3" t="s">
        <v>21094</v>
      </c>
      <c r="K2627" s="3" t="s">
        <v>0</v>
      </c>
      <c r="N2627" s="3">
        <v>1400</v>
      </c>
      <c r="O2627" s="3" t="s">
        <v>21106</v>
      </c>
      <c r="P2627" s="3" t="s">
        <v>21111</v>
      </c>
      <c r="Q2627" s="3">
        <v>419</v>
      </c>
      <c r="R2627" s="8" t="str">
        <f t="shared" si="40"/>
        <v>*419*</v>
      </c>
    </row>
    <row r="2628" spans="1:18" ht="19.8">
      <c r="A2628" s="3" t="s">
        <v>14447</v>
      </c>
      <c r="B2628" s="3" t="s">
        <v>196</v>
      </c>
      <c r="C2628" s="3" t="s">
        <v>14446</v>
      </c>
      <c r="D2628" s="3" t="s">
        <v>36</v>
      </c>
      <c r="E2628" s="3" t="s">
        <v>14445</v>
      </c>
      <c r="F2628" s="3" t="s">
        <v>29</v>
      </c>
      <c r="G2628" s="3">
        <v>2021</v>
      </c>
      <c r="H2628" s="3" t="s">
        <v>22117</v>
      </c>
      <c r="I2628" s="3">
        <v>271</v>
      </c>
      <c r="J2628" s="3" t="s">
        <v>21086</v>
      </c>
      <c r="K2628" s="3" t="s">
        <v>0</v>
      </c>
      <c r="N2628" s="3">
        <v>185</v>
      </c>
      <c r="O2628" s="3" t="s">
        <v>21106</v>
      </c>
      <c r="P2628" s="3" t="s">
        <v>21112</v>
      </c>
      <c r="Q2628" s="3">
        <v>194</v>
      </c>
      <c r="R2628" s="8" t="str">
        <f t="shared" ref="R2628:R2691" si="41">"*"&amp;Q2628&amp;"*"</f>
        <v>*194*</v>
      </c>
    </row>
    <row r="2629" spans="1:18" ht="19.8">
      <c r="A2629" s="3" t="s">
        <v>14444</v>
      </c>
      <c r="B2629" s="3" t="s">
        <v>171</v>
      </c>
      <c r="C2629" s="3" t="s">
        <v>14443</v>
      </c>
      <c r="D2629" s="3" t="s">
        <v>141</v>
      </c>
      <c r="E2629" s="3" t="s">
        <v>14442</v>
      </c>
      <c r="F2629" s="3" t="s">
        <v>77</v>
      </c>
      <c r="G2629" s="3">
        <v>2011</v>
      </c>
      <c r="H2629" s="3" t="s">
        <v>22117</v>
      </c>
      <c r="I2629" s="3">
        <v>343</v>
      </c>
      <c r="J2629" s="3" t="s">
        <v>21101</v>
      </c>
      <c r="K2629" s="3" t="s">
        <v>0</v>
      </c>
      <c r="N2629" s="3">
        <v>290</v>
      </c>
      <c r="O2629" s="3" t="s">
        <v>25</v>
      </c>
      <c r="P2629" s="3" t="s">
        <v>21111</v>
      </c>
      <c r="Q2629" s="3">
        <v>318</v>
      </c>
      <c r="R2629" s="8" t="str">
        <f t="shared" si="41"/>
        <v>*318*</v>
      </c>
    </row>
    <row r="2630" spans="1:18" ht="19.8">
      <c r="A2630" s="3" t="s">
        <v>14441</v>
      </c>
      <c r="B2630" s="3" t="s">
        <v>143</v>
      </c>
      <c r="C2630" s="3" t="s">
        <v>14440</v>
      </c>
      <c r="D2630" s="3" t="s">
        <v>141</v>
      </c>
      <c r="E2630" s="3" t="s">
        <v>14439</v>
      </c>
      <c r="F2630" s="3" t="s">
        <v>29</v>
      </c>
      <c r="G2630" s="3">
        <v>2022</v>
      </c>
      <c r="H2630" s="3" t="s">
        <v>22118</v>
      </c>
      <c r="I2630" s="3">
        <v>397</v>
      </c>
      <c r="J2630" s="3" t="s">
        <v>21084</v>
      </c>
      <c r="K2630" s="3" t="s">
        <v>0</v>
      </c>
      <c r="N2630" s="3">
        <v>1070</v>
      </c>
      <c r="O2630" s="3" t="s">
        <v>25</v>
      </c>
      <c r="P2630" s="3" t="s">
        <v>21112</v>
      </c>
      <c r="Q2630" s="3">
        <v>187</v>
      </c>
      <c r="R2630" s="8" t="str">
        <f t="shared" si="41"/>
        <v>*187*</v>
      </c>
    </row>
    <row r="2631" spans="1:18" ht="19.8">
      <c r="A2631" s="3" t="s">
        <v>14438</v>
      </c>
      <c r="B2631" s="3" t="s">
        <v>97</v>
      </c>
      <c r="C2631" s="3" t="s">
        <v>14437</v>
      </c>
      <c r="D2631" s="3" t="s">
        <v>95</v>
      </c>
      <c r="E2631" s="3" t="s">
        <v>14436</v>
      </c>
      <c r="F2631" s="3" t="s">
        <v>29</v>
      </c>
      <c r="G2631" s="3">
        <v>2007</v>
      </c>
      <c r="H2631" s="3" t="s">
        <v>22118</v>
      </c>
      <c r="I2631" s="3">
        <v>321</v>
      </c>
      <c r="J2631" s="3" t="s">
        <v>21083</v>
      </c>
      <c r="K2631" s="3" t="s">
        <v>1</v>
      </c>
      <c r="L2631" s="9">
        <v>45101</v>
      </c>
      <c r="M2631" s="9">
        <v>45604</v>
      </c>
      <c r="N2631" s="3">
        <v>1060</v>
      </c>
      <c r="O2631" s="3" t="s">
        <v>21105</v>
      </c>
      <c r="P2631" s="3" t="s">
        <v>21112</v>
      </c>
      <c r="Q2631" s="3">
        <v>297</v>
      </c>
      <c r="R2631" s="8" t="str">
        <f t="shared" si="41"/>
        <v>*297*</v>
      </c>
    </row>
    <row r="2632" spans="1:18" ht="19.8">
      <c r="A2632" s="3" t="s">
        <v>14435</v>
      </c>
      <c r="B2632" s="3" t="s">
        <v>256</v>
      </c>
      <c r="C2632" s="3" t="s">
        <v>14434</v>
      </c>
      <c r="D2632" s="3" t="s">
        <v>14</v>
      </c>
      <c r="E2632" s="3" t="s">
        <v>14433</v>
      </c>
      <c r="F2632" s="3" t="s">
        <v>3</v>
      </c>
      <c r="G2632" s="3">
        <v>2018</v>
      </c>
      <c r="H2632" s="3" t="s">
        <v>22116</v>
      </c>
      <c r="I2632" s="3">
        <v>107</v>
      </c>
      <c r="J2632" s="3" t="s">
        <v>21090</v>
      </c>
      <c r="K2632" s="3" t="s">
        <v>0</v>
      </c>
      <c r="N2632" s="3">
        <v>2145</v>
      </c>
      <c r="O2632" s="3" t="s">
        <v>21106</v>
      </c>
      <c r="P2632" s="3" t="s">
        <v>21112</v>
      </c>
      <c r="Q2632" s="3">
        <v>152</v>
      </c>
      <c r="R2632" s="8" t="str">
        <f t="shared" si="41"/>
        <v>*152*</v>
      </c>
    </row>
    <row r="2633" spans="1:18" ht="19.8">
      <c r="A2633" s="3" t="s">
        <v>14432</v>
      </c>
      <c r="B2633" s="3" t="s">
        <v>266</v>
      </c>
      <c r="C2633" s="3" t="s">
        <v>14431</v>
      </c>
      <c r="D2633" s="3" t="s">
        <v>141</v>
      </c>
      <c r="E2633" s="3" t="s">
        <v>14430</v>
      </c>
      <c r="F2633" s="3" t="s">
        <v>48</v>
      </c>
      <c r="G2633" s="3">
        <v>2022</v>
      </c>
      <c r="H2633" s="3" t="s">
        <v>22118</v>
      </c>
      <c r="I2633" s="3">
        <v>254</v>
      </c>
      <c r="J2633" s="3" t="s">
        <v>21101</v>
      </c>
      <c r="K2633" s="3" t="s">
        <v>0</v>
      </c>
      <c r="N2633" s="3">
        <v>1650</v>
      </c>
      <c r="O2633" s="3" t="s">
        <v>25</v>
      </c>
      <c r="P2633" s="3" t="s">
        <v>21111</v>
      </c>
      <c r="Q2633" s="3">
        <v>374</v>
      </c>
      <c r="R2633" s="8" t="str">
        <f t="shared" si="41"/>
        <v>*374*</v>
      </c>
    </row>
    <row r="2634" spans="1:18" ht="19.8">
      <c r="A2634" s="3" t="s">
        <v>14429</v>
      </c>
      <c r="B2634" s="3" t="s">
        <v>155</v>
      </c>
      <c r="C2634" s="3" t="s">
        <v>14428</v>
      </c>
      <c r="D2634" s="3" t="s">
        <v>50</v>
      </c>
      <c r="E2634" s="3" t="s">
        <v>14427</v>
      </c>
      <c r="F2634" s="3" t="s">
        <v>77</v>
      </c>
      <c r="G2634" s="3">
        <v>2007</v>
      </c>
      <c r="H2634" s="3" t="s">
        <v>22117</v>
      </c>
      <c r="I2634" s="3">
        <v>348</v>
      </c>
      <c r="J2634" s="3" t="s">
        <v>21092</v>
      </c>
      <c r="K2634" s="3" t="s">
        <v>1</v>
      </c>
      <c r="L2634" s="9">
        <v>45291</v>
      </c>
      <c r="M2634" s="9">
        <v>45425</v>
      </c>
      <c r="N2634" s="3">
        <v>635</v>
      </c>
      <c r="O2634" s="3" t="s">
        <v>21106</v>
      </c>
      <c r="P2634" s="3" t="s">
        <v>21114</v>
      </c>
      <c r="Q2634" s="3">
        <v>124</v>
      </c>
      <c r="R2634" s="8" t="str">
        <f t="shared" si="41"/>
        <v>*124*</v>
      </c>
    </row>
    <row r="2635" spans="1:18" ht="19.8">
      <c r="A2635" s="3" t="s">
        <v>14426</v>
      </c>
      <c r="B2635" s="3" t="s">
        <v>138</v>
      </c>
      <c r="C2635" s="3" t="s">
        <v>14425</v>
      </c>
      <c r="D2635" s="3" t="s">
        <v>2</v>
      </c>
      <c r="E2635" s="3" t="s">
        <v>14424</v>
      </c>
      <c r="F2635" s="3" t="s">
        <v>9</v>
      </c>
      <c r="G2635" s="3">
        <v>2022</v>
      </c>
      <c r="H2635" s="3" t="s">
        <v>22116</v>
      </c>
      <c r="I2635" s="3">
        <v>321</v>
      </c>
      <c r="J2635" s="3" t="s">
        <v>21083</v>
      </c>
      <c r="K2635" s="3" t="s">
        <v>1</v>
      </c>
      <c r="L2635" s="9">
        <v>45304</v>
      </c>
      <c r="M2635" s="9">
        <v>45445</v>
      </c>
      <c r="N2635" s="3">
        <v>275</v>
      </c>
      <c r="O2635" s="3" t="s">
        <v>21073</v>
      </c>
      <c r="P2635" s="3" t="s">
        <v>21113</v>
      </c>
      <c r="Q2635" s="3">
        <v>168</v>
      </c>
      <c r="R2635" s="8" t="str">
        <f t="shared" si="41"/>
        <v>*168*</v>
      </c>
    </row>
    <row r="2636" spans="1:18" ht="19.8">
      <c r="A2636" s="3" t="s">
        <v>14423</v>
      </c>
      <c r="B2636" s="3" t="s">
        <v>478</v>
      </c>
      <c r="C2636" s="3" t="s">
        <v>11913</v>
      </c>
      <c r="D2636" s="3" t="s">
        <v>95</v>
      </c>
      <c r="E2636" s="3" t="s">
        <v>14422</v>
      </c>
      <c r="F2636" s="3" t="s">
        <v>9</v>
      </c>
      <c r="G2636" s="3">
        <v>2013</v>
      </c>
      <c r="H2636" s="3" t="s">
        <v>22116</v>
      </c>
      <c r="I2636" s="3">
        <v>205</v>
      </c>
      <c r="J2636" s="3" t="s">
        <v>21090</v>
      </c>
      <c r="K2636" s="3" t="s">
        <v>0</v>
      </c>
      <c r="N2636" s="3">
        <v>2165</v>
      </c>
      <c r="O2636" s="3" t="s">
        <v>21105</v>
      </c>
      <c r="P2636" s="3" t="s">
        <v>21112</v>
      </c>
      <c r="Q2636" s="3">
        <v>183</v>
      </c>
      <c r="R2636" s="8" t="str">
        <f t="shared" si="41"/>
        <v>*183*</v>
      </c>
    </row>
    <row r="2637" spans="1:18" ht="19.8">
      <c r="A2637" s="3" t="s">
        <v>14421</v>
      </c>
      <c r="B2637" s="3" t="s">
        <v>196</v>
      </c>
      <c r="C2637" s="3" t="s">
        <v>14420</v>
      </c>
      <c r="D2637" s="3" t="s">
        <v>36</v>
      </c>
      <c r="E2637" s="3" t="s">
        <v>14419</v>
      </c>
      <c r="F2637" s="3" t="s">
        <v>15</v>
      </c>
      <c r="G2637" s="3">
        <v>2011</v>
      </c>
      <c r="H2637" s="3" t="s">
        <v>22116</v>
      </c>
      <c r="I2637" s="3">
        <v>245</v>
      </c>
      <c r="J2637" s="3" t="s">
        <v>21088</v>
      </c>
      <c r="K2637" s="3" t="s">
        <v>1</v>
      </c>
      <c r="L2637" s="9">
        <v>45655</v>
      </c>
      <c r="M2637" s="9">
        <v>45693</v>
      </c>
      <c r="N2637" s="3">
        <v>2025</v>
      </c>
      <c r="O2637" s="3" t="s">
        <v>21106</v>
      </c>
      <c r="P2637" s="3" t="s">
        <v>21113</v>
      </c>
      <c r="Q2637" s="3">
        <v>150</v>
      </c>
      <c r="R2637" s="8" t="str">
        <f t="shared" si="41"/>
        <v>*150*</v>
      </c>
    </row>
    <row r="2638" spans="1:18" ht="19.8">
      <c r="A2638" s="3" t="s">
        <v>14418</v>
      </c>
      <c r="B2638" s="3" t="s">
        <v>243</v>
      </c>
      <c r="C2638" s="3" t="s">
        <v>14417</v>
      </c>
      <c r="D2638" s="3" t="s">
        <v>63</v>
      </c>
      <c r="E2638" s="3" t="s">
        <v>14416</v>
      </c>
      <c r="F2638" s="3" t="s">
        <v>77</v>
      </c>
      <c r="G2638" s="3">
        <v>2016</v>
      </c>
      <c r="H2638" s="3" t="s">
        <v>22118</v>
      </c>
      <c r="I2638" s="3">
        <v>121</v>
      </c>
      <c r="J2638" s="3" t="s">
        <v>21100</v>
      </c>
      <c r="K2638" s="3" t="s">
        <v>0</v>
      </c>
      <c r="N2638" s="3">
        <v>2290</v>
      </c>
      <c r="O2638" s="3" t="s">
        <v>21106</v>
      </c>
      <c r="P2638" s="3" t="s">
        <v>21114</v>
      </c>
      <c r="Q2638" s="3">
        <v>282</v>
      </c>
      <c r="R2638" s="8" t="str">
        <f t="shared" si="41"/>
        <v>*282*</v>
      </c>
    </row>
    <row r="2639" spans="1:18" ht="19.8">
      <c r="A2639" s="3" t="s">
        <v>14415</v>
      </c>
      <c r="B2639" s="3" t="s">
        <v>38</v>
      </c>
      <c r="C2639" s="3" t="s">
        <v>14414</v>
      </c>
      <c r="D2639" s="3" t="s">
        <v>36</v>
      </c>
      <c r="E2639" s="3" t="s">
        <v>14413</v>
      </c>
      <c r="F2639" s="3" t="s">
        <v>15</v>
      </c>
      <c r="G2639" s="3">
        <v>2006</v>
      </c>
      <c r="H2639" s="3" t="s">
        <v>22116</v>
      </c>
      <c r="I2639" s="3">
        <v>105</v>
      </c>
      <c r="J2639" s="3" t="s">
        <v>21096</v>
      </c>
      <c r="K2639" s="3" t="s">
        <v>0</v>
      </c>
      <c r="N2639" s="3">
        <v>1705</v>
      </c>
      <c r="O2639" s="3" t="s">
        <v>21106</v>
      </c>
      <c r="P2639" s="3" t="s">
        <v>21114</v>
      </c>
      <c r="Q2639" s="3">
        <v>231</v>
      </c>
      <c r="R2639" s="8" t="str">
        <f t="shared" si="41"/>
        <v>*231*</v>
      </c>
    </row>
    <row r="2640" spans="1:18" ht="19.8">
      <c r="A2640" s="3" t="s">
        <v>14412</v>
      </c>
      <c r="B2640" s="3" t="s">
        <v>147</v>
      </c>
      <c r="C2640" s="3" t="s">
        <v>14411</v>
      </c>
      <c r="D2640" s="3" t="s">
        <v>5</v>
      </c>
      <c r="E2640" s="3" t="s">
        <v>14410</v>
      </c>
      <c r="F2640" s="3" t="s">
        <v>77</v>
      </c>
      <c r="G2640" s="3">
        <v>2020</v>
      </c>
      <c r="H2640" s="3" t="s">
        <v>22118</v>
      </c>
      <c r="I2640" s="3">
        <v>233</v>
      </c>
      <c r="J2640" s="3" t="s">
        <v>21097</v>
      </c>
      <c r="K2640" s="3" t="s">
        <v>1</v>
      </c>
      <c r="L2640" s="9">
        <v>45359</v>
      </c>
      <c r="M2640" s="9">
        <v>45693</v>
      </c>
      <c r="N2640" s="3">
        <v>1410</v>
      </c>
      <c r="O2640" s="3" t="s">
        <v>21106</v>
      </c>
      <c r="P2640" s="3" t="s">
        <v>21114</v>
      </c>
      <c r="Q2640" s="3">
        <v>445</v>
      </c>
      <c r="R2640" s="8" t="str">
        <f t="shared" si="41"/>
        <v>*445*</v>
      </c>
    </row>
    <row r="2641" spans="1:18" ht="19.8">
      <c r="A2641" s="3" t="s">
        <v>14409</v>
      </c>
      <c r="B2641" s="3" t="s">
        <v>143</v>
      </c>
      <c r="C2641" s="3" t="s">
        <v>14408</v>
      </c>
      <c r="D2641" s="3" t="s">
        <v>141</v>
      </c>
      <c r="E2641" s="3" t="s">
        <v>14407</v>
      </c>
      <c r="F2641" s="3" t="s">
        <v>77</v>
      </c>
      <c r="G2641" s="3">
        <v>2010</v>
      </c>
      <c r="H2641" s="3" t="s">
        <v>22118</v>
      </c>
      <c r="I2641" s="3">
        <v>160</v>
      </c>
      <c r="J2641" s="3" t="s">
        <v>21084</v>
      </c>
      <c r="K2641" s="3" t="s">
        <v>0</v>
      </c>
      <c r="N2641" s="3">
        <v>2170</v>
      </c>
      <c r="O2641" s="3" t="s">
        <v>25</v>
      </c>
      <c r="P2641" s="3" t="s">
        <v>21111</v>
      </c>
      <c r="Q2641" s="3">
        <v>331</v>
      </c>
      <c r="R2641" s="8" t="str">
        <f t="shared" si="41"/>
        <v>*331*</v>
      </c>
    </row>
    <row r="2642" spans="1:18" ht="19.8">
      <c r="A2642" s="3" t="s">
        <v>14406</v>
      </c>
      <c r="B2642" s="3" t="s">
        <v>65</v>
      </c>
      <c r="C2642" s="3" t="s">
        <v>14405</v>
      </c>
      <c r="D2642" s="3" t="s">
        <v>63</v>
      </c>
      <c r="E2642" s="3" t="s">
        <v>14404</v>
      </c>
      <c r="F2642" s="3" t="s">
        <v>9</v>
      </c>
      <c r="G2642" s="3">
        <v>2015</v>
      </c>
      <c r="H2642" s="3" t="s">
        <v>22118</v>
      </c>
      <c r="I2642" s="3">
        <v>417</v>
      </c>
      <c r="J2642" s="3" t="s">
        <v>21088</v>
      </c>
      <c r="K2642" s="3" t="s">
        <v>0</v>
      </c>
      <c r="N2642" s="3">
        <v>2060</v>
      </c>
      <c r="O2642" s="3" t="s">
        <v>21106</v>
      </c>
      <c r="P2642" s="3" t="s">
        <v>21112</v>
      </c>
      <c r="Q2642" s="3">
        <v>183</v>
      </c>
      <c r="R2642" s="8" t="str">
        <f t="shared" si="41"/>
        <v>*183*</v>
      </c>
    </row>
    <row r="2643" spans="1:18" ht="19.8">
      <c r="A2643" s="3" t="s">
        <v>14403</v>
      </c>
      <c r="B2643" s="3" t="s">
        <v>143</v>
      </c>
      <c r="C2643" s="3" t="s">
        <v>14402</v>
      </c>
      <c r="D2643" s="3" t="s">
        <v>141</v>
      </c>
      <c r="E2643" s="3" t="s">
        <v>14401</v>
      </c>
      <c r="F2643" s="3" t="s">
        <v>3</v>
      </c>
      <c r="G2643" s="3">
        <v>2008</v>
      </c>
      <c r="H2643" s="3" t="s">
        <v>22117</v>
      </c>
      <c r="I2643" s="3">
        <v>332</v>
      </c>
      <c r="J2643" s="3" t="s">
        <v>21090</v>
      </c>
      <c r="K2643" s="3" t="s">
        <v>0</v>
      </c>
      <c r="N2643" s="3">
        <v>2130</v>
      </c>
      <c r="O2643" s="3" t="s">
        <v>25</v>
      </c>
      <c r="P2643" s="3" t="s">
        <v>21114</v>
      </c>
      <c r="Q2643" s="3">
        <v>187</v>
      </c>
      <c r="R2643" s="8" t="str">
        <f t="shared" si="41"/>
        <v>*187*</v>
      </c>
    </row>
    <row r="2644" spans="1:18" ht="19.8">
      <c r="A2644" s="3" t="s">
        <v>14400</v>
      </c>
      <c r="B2644" s="3" t="s">
        <v>151</v>
      </c>
      <c r="C2644" s="3" t="s">
        <v>14399</v>
      </c>
      <c r="D2644" s="3" t="s">
        <v>82</v>
      </c>
      <c r="E2644" s="3" t="s">
        <v>14398</v>
      </c>
      <c r="F2644" s="3" t="s">
        <v>3</v>
      </c>
      <c r="G2644" s="3">
        <v>2018</v>
      </c>
      <c r="H2644" s="3" t="s">
        <v>22117</v>
      </c>
      <c r="I2644" s="3">
        <v>131</v>
      </c>
      <c r="J2644" s="3" t="s">
        <v>21086</v>
      </c>
      <c r="K2644" s="3" t="s">
        <v>1</v>
      </c>
      <c r="L2644" s="9">
        <v>45354</v>
      </c>
      <c r="M2644" s="9">
        <v>45416</v>
      </c>
      <c r="N2644" s="3">
        <v>220</v>
      </c>
      <c r="O2644" s="3" t="s">
        <v>21105</v>
      </c>
      <c r="P2644" s="3" t="s">
        <v>21114</v>
      </c>
      <c r="Q2644" s="3">
        <v>433</v>
      </c>
      <c r="R2644" s="8" t="str">
        <f t="shared" si="41"/>
        <v>*433*</v>
      </c>
    </row>
    <row r="2645" spans="1:18" ht="19.8">
      <c r="A2645" s="3" t="s">
        <v>14397</v>
      </c>
      <c r="B2645" s="3" t="s">
        <v>478</v>
      </c>
      <c r="C2645" s="3" t="s">
        <v>14396</v>
      </c>
      <c r="D2645" s="3" t="s">
        <v>95</v>
      </c>
      <c r="E2645" s="3" t="s">
        <v>14395</v>
      </c>
      <c r="F2645" s="3" t="s">
        <v>29</v>
      </c>
      <c r="G2645" s="3">
        <v>2006</v>
      </c>
      <c r="H2645" s="3" t="s">
        <v>22117</v>
      </c>
      <c r="I2645" s="3">
        <v>472</v>
      </c>
      <c r="J2645" s="3" t="s">
        <v>21087</v>
      </c>
      <c r="K2645" s="3" t="s">
        <v>0</v>
      </c>
      <c r="N2645" s="3">
        <v>355</v>
      </c>
      <c r="O2645" s="3" t="s">
        <v>21105</v>
      </c>
      <c r="P2645" s="3" t="s">
        <v>21111</v>
      </c>
      <c r="Q2645" s="3">
        <v>111</v>
      </c>
      <c r="R2645" s="8" t="str">
        <f t="shared" si="41"/>
        <v>*111*</v>
      </c>
    </row>
    <row r="2646" spans="1:18" ht="19.8">
      <c r="A2646" s="3" t="s">
        <v>14394</v>
      </c>
      <c r="B2646" s="3" t="s">
        <v>151</v>
      </c>
      <c r="C2646" s="3" t="s">
        <v>14393</v>
      </c>
      <c r="D2646" s="3" t="s">
        <v>82</v>
      </c>
      <c r="E2646" s="3" t="s">
        <v>14392</v>
      </c>
      <c r="F2646" s="3" t="s">
        <v>77</v>
      </c>
      <c r="G2646" s="3">
        <v>2012</v>
      </c>
      <c r="H2646" s="3" t="s">
        <v>22117</v>
      </c>
      <c r="I2646" s="3">
        <v>413</v>
      </c>
      <c r="J2646" s="3" t="s">
        <v>21093</v>
      </c>
      <c r="K2646" s="3" t="s">
        <v>0</v>
      </c>
      <c r="N2646" s="3">
        <v>1930</v>
      </c>
      <c r="O2646" s="3" t="s">
        <v>21105</v>
      </c>
      <c r="P2646" s="3" t="s">
        <v>21111</v>
      </c>
      <c r="Q2646" s="3">
        <v>280</v>
      </c>
      <c r="R2646" s="8" t="str">
        <f t="shared" si="41"/>
        <v>*280*</v>
      </c>
    </row>
    <row r="2647" spans="1:18" ht="19.8">
      <c r="A2647" s="3" t="s">
        <v>14391</v>
      </c>
      <c r="B2647" s="3" t="s">
        <v>171</v>
      </c>
      <c r="C2647" s="3" t="s">
        <v>14390</v>
      </c>
      <c r="D2647" s="3" t="s">
        <v>141</v>
      </c>
      <c r="E2647" s="3" t="s">
        <v>14389</v>
      </c>
      <c r="F2647" s="3" t="s">
        <v>15</v>
      </c>
      <c r="G2647" s="3">
        <v>2013</v>
      </c>
      <c r="H2647" s="3" t="s">
        <v>22118</v>
      </c>
      <c r="I2647" s="3">
        <v>354</v>
      </c>
      <c r="J2647" s="3" t="s">
        <v>21087</v>
      </c>
      <c r="K2647" s="3" t="s">
        <v>1</v>
      </c>
      <c r="L2647" s="9">
        <v>45168</v>
      </c>
      <c r="M2647" s="9">
        <v>45425</v>
      </c>
      <c r="N2647" s="3">
        <v>1820</v>
      </c>
      <c r="O2647" s="3" t="s">
        <v>25</v>
      </c>
      <c r="P2647" s="3" t="s">
        <v>21112</v>
      </c>
      <c r="Q2647" s="3">
        <v>181</v>
      </c>
      <c r="R2647" s="8" t="str">
        <f t="shared" si="41"/>
        <v>*181*</v>
      </c>
    </row>
    <row r="2648" spans="1:18" ht="19.8">
      <c r="A2648" s="3" t="s">
        <v>14388</v>
      </c>
      <c r="B2648" s="3" t="s">
        <v>22</v>
      </c>
      <c r="C2648" s="3" t="s">
        <v>14387</v>
      </c>
      <c r="D2648" s="3" t="s">
        <v>5</v>
      </c>
      <c r="E2648" s="3" t="s">
        <v>14386</v>
      </c>
      <c r="F2648" s="3" t="s">
        <v>29</v>
      </c>
      <c r="G2648" s="3">
        <v>2010</v>
      </c>
      <c r="H2648" s="3" t="s">
        <v>22118</v>
      </c>
      <c r="I2648" s="3">
        <v>267</v>
      </c>
      <c r="J2648" s="3" t="s">
        <v>21084</v>
      </c>
      <c r="K2648" s="3" t="s">
        <v>1</v>
      </c>
      <c r="L2648" s="9">
        <v>45568</v>
      </c>
      <c r="M2648" s="9">
        <v>45636</v>
      </c>
      <c r="N2648" s="3">
        <v>2385</v>
      </c>
      <c r="O2648" s="3" t="s">
        <v>21106</v>
      </c>
      <c r="P2648" s="3" t="s">
        <v>21111</v>
      </c>
      <c r="Q2648" s="3">
        <v>411</v>
      </c>
      <c r="R2648" s="8" t="str">
        <f t="shared" si="41"/>
        <v>*411*</v>
      </c>
    </row>
    <row r="2649" spans="1:18" ht="19.8">
      <c r="A2649" s="3" t="s">
        <v>14385</v>
      </c>
      <c r="B2649" s="3" t="s">
        <v>155</v>
      </c>
      <c r="C2649" s="3" t="s">
        <v>14384</v>
      </c>
      <c r="D2649" s="3" t="s">
        <v>50</v>
      </c>
      <c r="E2649" s="3" t="s">
        <v>14383</v>
      </c>
      <c r="F2649" s="3" t="s">
        <v>48</v>
      </c>
      <c r="G2649" s="3">
        <v>2015</v>
      </c>
      <c r="H2649" s="3" t="s">
        <v>22116</v>
      </c>
      <c r="I2649" s="3">
        <v>393</v>
      </c>
      <c r="J2649" s="3" t="s">
        <v>21084</v>
      </c>
      <c r="K2649" s="3" t="s">
        <v>1</v>
      </c>
      <c r="L2649" s="9">
        <v>45262</v>
      </c>
      <c r="M2649" s="9">
        <v>45650</v>
      </c>
      <c r="N2649" s="3">
        <v>1200</v>
      </c>
      <c r="O2649" s="3" t="s">
        <v>21106</v>
      </c>
      <c r="P2649" s="3" t="s">
        <v>21114</v>
      </c>
      <c r="Q2649" s="3">
        <v>353</v>
      </c>
      <c r="R2649" s="8" t="str">
        <f t="shared" si="41"/>
        <v>*353*</v>
      </c>
    </row>
    <row r="2650" spans="1:18" ht="19.8">
      <c r="A2650" s="3" t="s">
        <v>14382</v>
      </c>
      <c r="B2650" s="3" t="s">
        <v>108</v>
      </c>
      <c r="C2650" s="3" t="s">
        <v>14381</v>
      </c>
      <c r="D2650" s="3" t="s">
        <v>63</v>
      </c>
      <c r="E2650" s="3" t="s">
        <v>14380</v>
      </c>
      <c r="F2650" s="3" t="s">
        <v>15</v>
      </c>
      <c r="G2650" s="3">
        <v>2018</v>
      </c>
      <c r="H2650" s="3" t="s">
        <v>22118</v>
      </c>
      <c r="I2650" s="3">
        <v>145</v>
      </c>
      <c r="J2650" s="3" t="s">
        <v>21094</v>
      </c>
      <c r="K2650" s="3" t="s">
        <v>0</v>
      </c>
      <c r="N2650" s="3">
        <v>355</v>
      </c>
      <c r="O2650" s="3" t="s">
        <v>21106</v>
      </c>
      <c r="P2650" s="3" t="s">
        <v>21111</v>
      </c>
      <c r="Q2650" s="3">
        <v>279</v>
      </c>
      <c r="R2650" s="8" t="str">
        <f t="shared" si="41"/>
        <v>*279*</v>
      </c>
    </row>
    <row r="2651" spans="1:18" ht="19.8">
      <c r="A2651" s="3" t="s">
        <v>14379</v>
      </c>
      <c r="B2651" s="3" t="s">
        <v>60</v>
      </c>
      <c r="C2651" s="3" t="s">
        <v>6560</v>
      </c>
      <c r="D2651" s="3" t="s">
        <v>41</v>
      </c>
      <c r="E2651" s="3" t="s">
        <v>14378</v>
      </c>
      <c r="F2651" s="3" t="s">
        <v>9</v>
      </c>
      <c r="G2651" s="3">
        <v>2016</v>
      </c>
      <c r="H2651" s="3" t="s">
        <v>22118</v>
      </c>
      <c r="I2651" s="3">
        <v>136</v>
      </c>
      <c r="J2651" s="3" t="s">
        <v>21099</v>
      </c>
      <c r="K2651" s="3" t="s">
        <v>0</v>
      </c>
      <c r="N2651" s="3">
        <v>465</v>
      </c>
      <c r="O2651" s="3" t="s">
        <v>21106</v>
      </c>
      <c r="P2651" s="3" t="s">
        <v>21112</v>
      </c>
      <c r="Q2651" s="3">
        <v>412</v>
      </c>
      <c r="R2651" s="8" t="str">
        <f t="shared" si="41"/>
        <v>*412*</v>
      </c>
    </row>
    <row r="2652" spans="1:18" ht="19.8">
      <c r="A2652" s="3" t="s">
        <v>14377</v>
      </c>
      <c r="B2652" s="3" t="s">
        <v>143</v>
      </c>
      <c r="C2652" s="3" t="s">
        <v>14376</v>
      </c>
      <c r="D2652" s="3" t="s">
        <v>141</v>
      </c>
      <c r="E2652" s="3" t="s">
        <v>14375</v>
      </c>
      <c r="F2652" s="3" t="s">
        <v>48</v>
      </c>
      <c r="G2652" s="3">
        <v>2014</v>
      </c>
      <c r="H2652" s="3" t="s">
        <v>22118</v>
      </c>
      <c r="I2652" s="3">
        <v>204</v>
      </c>
      <c r="J2652" s="3" t="s">
        <v>21099</v>
      </c>
      <c r="K2652" s="3" t="s">
        <v>1</v>
      </c>
      <c r="L2652" s="9">
        <v>45296</v>
      </c>
      <c r="M2652" s="9">
        <v>45540</v>
      </c>
      <c r="N2652" s="3">
        <v>2075</v>
      </c>
      <c r="O2652" s="3" t="s">
        <v>25</v>
      </c>
      <c r="P2652" s="3" t="s">
        <v>21111</v>
      </c>
      <c r="Q2652" s="3">
        <v>451</v>
      </c>
      <c r="R2652" s="8" t="str">
        <f t="shared" si="41"/>
        <v>*451*</v>
      </c>
    </row>
    <row r="2653" spans="1:18" ht="19.8">
      <c r="A2653" s="3" t="s">
        <v>14374</v>
      </c>
      <c r="B2653" s="3" t="s">
        <v>52</v>
      </c>
      <c r="C2653" s="3" t="s">
        <v>14373</v>
      </c>
      <c r="D2653" s="3" t="s">
        <v>50</v>
      </c>
      <c r="E2653" s="3" t="s">
        <v>14372</v>
      </c>
      <c r="F2653" s="3" t="s">
        <v>3</v>
      </c>
      <c r="G2653" s="3">
        <v>2006</v>
      </c>
      <c r="H2653" s="3" t="s">
        <v>22117</v>
      </c>
      <c r="I2653" s="3">
        <v>295</v>
      </c>
      <c r="J2653" s="3" t="s">
        <v>21090</v>
      </c>
      <c r="K2653" s="3" t="s">
        <v>0</v>
      </c>
      <c r="N2653" s="3">
        <v>1845</v>
      </c>
      <c r="O2653" s="3" t="s">
        <v>21106</v>
      </c>
      <c r="P2653" s="3" t="s">
        <v>21112</v>
      </c>
      <c r="Q2653" s="3">
        <v>274</v>
      </c>
      <c r="R2653" s="8" t="str">
        <f t="shared" si="41"/>
        <v>*274*</v>
      </c>
    </row>
    <row r="2654" spans="1:18" ht="19.8">
      <c r="A2654" s="3" t="s">
        <v>14371</v>
      </c>
      <c r="B2654" s="3" t="s">
        <v>7</v>
      </c>
      <c r="C2654" s="3" t="s">
        <v>14370</v>
      </c>
      <c r="D2654" s="3" t="s">
        <v>5</v>
      </c>
      <c r="E2654" s="3" t="s">
        <v>14369</v>
      </c>
      <c r="F2654" s="3" t="s">
        <v>29</v>
      </c>
      <c r="G2654" s="3">
        <v>2017</v>
      </c>
      <c r="H2654" s="3" t="s">
        <v>22117</v>
      </c>
      <c r="I2654" s="3">
        <v>114</v>
      </c>
      <c r="J2654" s="3" t="s">
        <v>21086</v>
      </c>
      <c r="K2654" s="3" t="s">
        <v>0</v>
      </c>
      <c r="N2654" s="3">
        <v>2260</v>
      </c>
      <c r="O2654" s="3" t="s">
        <v>21106</v>
      </c>
      <c r="P2654" s="3" t="s">
        <v>21112</v>
      </c>
      <c r="Q2654" s="3">
        <v>248</v>
      </c>
      <c r="R2654" s="8" t="str">
        <f t="shared" si="41"/>
        <v>*248*</v>
      </c>
    </row>
    <row r="2655" spans="1:18" ht="19.8">
      <c r="A2655" s="3" t="s">
        <v>14368</v>
      </c>
      <c r="B2655" s="3" t="s">
        <v>171</v>
      </c>
      <c r="C2655" s="3" t="s">
        <v>14367</v>
      </c>
      <c r="D2655" s="3" t="s">
        <v>141</v>
      </c>
      <c r="E2655" s="3" t="s">
        <v>14366</v>
      </c>
      <c r="F2655" s="3" t="s">
        <v>48</v>
      </c>
      <c r="G2655" s="3">
        <v>2007</v>
      </c>
      <c r="H2655" s="3" t="s">
        <v>22117</v>
      </c>
      <c r="I2655" s="3">
        <v>124</v>
      </c>
      <c r="J2655" s="3" t="s">
        <v>21089</v>
      </c>
      <c r="K2655" s="3" t="s">
        <v>0</v>
      </c>
      <c r="N2655" s="3">
        <v>2485</v>
      </c>
      <c r="O2655" s="3" t="s">
        <v>25</v>
      </c>
      <c r="P2655" s="3" t="s">
        <v>21112</v>
      </c>
      <c r="Q2655" s="3">
        <v>244</v>
      </c>
      <c r="R2655" s="8" t="str">
        <f t="shared" si="41"/>
        <v>*244*</v>
      </c>
    </row>
    <row r="2656" spans="1:18" ht="19.8">
      <c r="A2656" s="3" t="s">
        <v>14365</v>
      </c>
      <c r="B2656" s="3" t="s">
        <v>147</v>
      </c>
      <c r="C2656" s="3" t="s">
        <v>14364</v>
      </c>
      <c r="D2656" s="3" t="s">
        <v>5</v>
      </c>
      <c r="E2656" s="3" t="s">
        <v>14363</v>
      </c>
      <c r="F2656" s="3" t="s">
        <v>77</v>
      </c>
      <c r="G2656" s="3">
        <v>2020</v>
      </c>
      <c r="H2656" s="3" t="s">
        <v>22117</v>
      </c>
      <c r="I2656" s="3">
        <v>95</v>
      </c>
      <c r="J2656" s="3" t="s">
        <v>21086</v>
      </c>
      <c r="K2656" s="3" t="s">
        <v>0</v>
      </c>
      <c r="N2656" s="3">
        <v>1730</v>
      </c>
      <c r="O2656" s="3" t="s">
        <v>21106</v>
      </c>
      <c r="P2656" s="3" t="s">
        <v>21111</v>
      </c>
      <c r="Q2656" s="3">
        <v>186</v>
      </c>
      <c r="R2656" s="8" t="str">
        <f t="shared" si="41"/>
        <v>*186*</v>
      </c>
    </row>
    <row r="2657" spans="1:18" ht="19.8">
      <c r="A2657" s="3" t="s">
        <v>14362</v>
      </c>
      <c r="B2657" s="3" t="s">
        <v>151</v>
      </c>
      <c r="C2657" s="3" t="s">
        <v>14361</v>
      </c>
      <c r="D2657" s="3" t="s">
        <v>82</v>
      </c>
      <c r="E2657" s="3" t="s">
        <v>14360</v>
      </c>
      <c r="F2657" s="3" t="s">
        <v>77</v>
      </c>
      <c r="G2657" s="3">
        <v>2024</v>
      </c>
      <c r="H2657" s="3" t="s">
        <v>22118</v>
      </c>
      <c r="I2657" s="3">
        <v>322</v>
      </c>
      <c r="J2657" s="3" t="s">
        <v>21099</v>
      </c>
      <c r="K2657" s="3" t="s">
        <v>1</v>
      </c>
      <c r="L2657" s="9">
        <v>45668</v>
      </c>
      <c r="M2657" s="9">
        <v>45700</v>
      </c>
      <c r="N2657" s="3">
        <v>2235</v>
      </c>
      <c r="O2657" s="3" t="s">
        <v>21105</v>
      </c>
      <c r="P2657" s="3" t="s">
        <v>21114</v>
      </c>
      <c r="Q2657" s="3">
        <v>146</v>
      </c>
      <c r="R2657" s="8" t="str">
        <f t="shared" si="41"/>
        <v>*146*</v>
      </c>
    </row>
    <row r="2658" spans="1:18" ht="19.8">
      <c r="A2658" s="3" t="s">
        <v>14359</v>
      </c>
      <c r="B2658" s="3" t="s">
        <v>43</v>
      </c>
      <c r="C2658" s="3" t="s">
        <v>14358</v>
      </c>
      <c r="D2658" s="3" t="s">
        <v>41</v>
      </c>
      <c r="E2658" s="3" t="s">
        <v>14357</v>
      </c>
      <c r="F2658" s="3" t="s">
        <v>77</v>
      </c>
      <c r="G2658" s="3">
        <v>2020</v>
      </c>
      <c r="H2658" s="3" t="s">
        <v>22118</v>
      </c>
      <c r="I2658" s="3">
        <v>187</v>
      </c>
      <c r="J2658" s="3" t="s">
        <v>21101</v>
      </c>
      <c r="K2658" s="3" t="s">
        <v>1</v>
      </c>
      <c r="L2658" s="9">
        <v>45098</v>
      </c>
      <c r="M2658" s="9">
        <v>45323</v>
      </c>
      <c r="N2658" s="3">
        <v>2335</v>
      </c>
      <c r="O2658" s="3" t="s">
        <v>21106</v>
      </c>
      <c r="P2658" s="3" t="s">
        <v>21113</v>
      </c>
      <c r="Q2658" s="3">
        <v>242</v>
      </c>
      <c r="R2658" s="8" t="str">
        <f t="shared" si="41"/>
        <v>*242*</v>
      </c>
    </row>
    <row r="2659" spans="1:18" ht="19.8">
      <c r="A2659" s="3" t="s">
        <v>14356</v>
      </c>
      <c r="B2659" s="3" t="s">
        <v>155</v>
      </c>
      <c r="C2659" s="3" t="s">
        <v>14355</v>
      </c>
      <c r="D2659" s="3" t="s">
        <v>50</v>
      </c>
      <c r="E2659" s="3" t="s">
        <v>14354</v>
      </c>
      <c r="F2659" s="3" t="s">
        <v>9</v>
      </c>
      <c r="G2659" s="3">
        <v>2020</v>
      </c>
      <c r="H2659" s="3" t="s">
        <v>22116</v>
      </c>
      <c r="I2659" s="3">
        <v>483</v>
      </c>
      <c r="J2659" s="3" t="s">
        <v>21101</v>
      </c>
      <c r="K2659" s="3" t="s">
        <v>0</v>
      </c>
      <c r="N2659" s="3">
        <v>1225</v>
      </c>
      <c r="O2659" s="3" t="s">
        <v>21106</v>
      </c>
      <c r="P2659" s="3" t="s">
        <v>21112</v>
      </c>
      <c r="Q2659" s="3">
        <v>272</v>
      </c>
      <c r="R2659" s="8" t="str">
        <f t="shared" si="41"/>
        <v>*272*</v>
      </c>
    </row>
    <row r="2660" spans="1:18" ht="19.8">
      <c r="A2660" s="3" t="s">
        <v>14353</v>
      </c>
      <c r="B2660" s="3" t="s">
        <v>27</v>
      </c>
      <c r="C2660" s="3" t="s">
        <v>14352</v>
      </c>
      <c r="D2660" s="3" t="s">
        <v>25</v>
      </c>
      <c r="E2660" s="3" t="s">
        <v>14351</v>
      </c>
      <c r="F2660" s="3" t="s">
        <v>77</v>
      </c>
      <c r="G2660" s="3">
        <v>2007</v>
      </c>
      <c r="H2660" s="3" t="s">
        <v>22118</v>
      </c>
      <c r="I2660" s="3">
        <v>137</v>
      </c>
      <c r="J2660" s="3" t="s">
        <v>21101</v>
      </c>
      <c r="K2660" s="3" t="s">
        <v>0</v>
      </c>
      <c r="N2660" s="3">
        <v>1870</v>
      </c>
      <c r="O2660" s="3" t="s">
        <v>25</v>
      </c>
      <c r="P2660" s="3" t="s">
        <v>21113</v>
      </c>
      <c r="Q2660" s="3">
        <v>246</v>
      </c>
      <c r="R2660" s="8" t="str">
        <f t="shared" si="41"/>
        <v>*246*</v>
      </c>
    </row>
    <row r="2661" spans="1:18" ht="19.8">
      <c r="A2661" s="3" t="s">
        <v>14350</v>
      </c>
      <c r="B2661" s="3" t="s">
        <v>27</v>
      </c>
      <c r="C2661" s="3" t="s">
        <v>14349</v>
      </c>
      <c r="D2661" s="3" t="s">
        <v>25</v>
      </c>
      <c r="E2661" s="3" t="s">
        <v>14348</v>
      </c>
      <c r="F2661" s="3" t="s">
        <v>9</v>
      </c>
      <c r="G2661" s="3">
        <v>2008</v>
      </c>
      <c r="H2661" s="3" t="s">
        <v>22117</v>
      </c>
      <c r="I2661" s="3">
        <v>380</v>
      </c>
      <c r="J2661" s="3" t="s">
        <v>21097</v>
      </c>
      <c r="K2661" s="3" t="s">
        <v>1</v>
      </c>
      <c r="L2661" s="9">
        <v>45039</v>
      </c>
      <c r="M2661" s="9">
        <v>45210</v>
      </c>
      <c r="N2661" s="3">
        <v>1320</v>
      </c>
      <c r="O2661" s="3" t="s">
        <v>25</v>
      </c>
      <c r="P2661" s="3" t="s">
        <v>21114</v>
      </c>
      <c r="Q2661" s="3">
        <v>145</v>
      </c>
      <c r="R2661" s="8" t="str">
        <f t="shared" si="41"/>
        <v>*145*</v>
      </c>
    </row>
    <row r="2662" spans="1:18" ht="19.8">
      <c r="A2662" s="3" t="s">
        <v>14347</v>
      </c>
      <c r="B2662" s="3" t="s">
        <v>88</v>
      </c>
      <c r="C2662" s="3" t="s">
        <v>14346</v>
      </c>
      <c r="D2662" s="3" t="s">
        <v>2</v>
      </c>
      <c r="E2662" s="3" t="s">
        <v>14345</v>
      </c>
      <c r="F2662" s="3" t="s">
        <v>15</v>
      </c>
      <c r="G2662" s="3">
        <v>2013</v>
      </c>
      <c r="H2662" s="3" t="s">
        <v>22116</v>
      </c>
      <c r="I2662" s="3">
        <v>261</v>
      </c>
      <c r="J2662" s="3" t="s">
        <v>21100</v>
      </c>
      <c r="K2662" s="3" t="s">
        <v>1</v>
      </c>
      <c r="L2662" s="9">
        <v>45535</v>
      </c>
      <c r="M2662" s="9">
        <v>45546</v>
      </c>
      <c r="N2662" s="3">
        <v>1455</v>
      </c>
      <c r="O2662" s="3" t="s">
        <v>21073</v>
      </c>
      <c r="P2662" s="3" t="s">
        <v>21114</v>
      </c>
      <c r="Q2662" s="3">
        <v>285</v>
      </c>
      <c r="R2662" s="8" t="str">
        <f t="shared" si="41"/>
        <v>*285*</v>
      </c>
    </row>
    <row r="2663" spans="1:18" ht="19.8">
      <c r="A2663" s="3" t="s">
        <v>14344</v>
      </c>
      <c r="B2663" s="3" t="s">
        <v>256</v>
      </c>
      <c r="C2663" s="3" t="s">
        <v>4193</v>
      </c>
      <c r="D2663" s="3" t="s">
        <v>14</v>
      </c>
      <c r="E2663" s="3" t="s">
        <v>14343</v>
      </c>
      <c r="F2663" s="3" t="s">
        <v>3</v>
      </c>
      <c r="G2663" s="3">
        <v>2015</v>
      </c>
      <c r="H2663" s="3" t="s">
        <v>22116</v>
      </c>
      <c r="I2663" s="3">
        <v>439</v>
      </c>
      <c r="J2663" s="3" t="s">
        <v>21095</v>
      </c>
      <c r="K2663" s="3" t="s">
        <v>0</v>
      </c>
      <c r="N2663" s="3">
        <v>1230</v>
      </c>
      <c r="O2663" s="3" t="s">
        <v>21106</v>
      </c>
      <c r="P2663" s="3" t="s">
        <v>21114</v>
      </c>
      <c r="Q2663" s="3">
        <v>360</v>
      </c>
      <c r="R2663" s="8" t="str">
        <f t="shared" si="41"/>
        <v>*360*</v>
      </c>
    </row>
    <row r="2664" spans="1:18" ht="19.8">
      <c r="A2664" s="3" t="s">
        <v>14342</v>
      </c>
      <c r="B2664" s="3" t="s">
        <v>256</v>
      </c>
      <c r="C2664" s="3" t="s">
        <v>14341</v>
      </c>
      <c r="D2664" s="3" t="s">
        <v>14</v>
      </c>
      <c r="E2664" s="3" t="s">
        <v>14340</v>
      </c>
      <c r="F2664" s="3" t="s">
        <v>29</v>
      </c>
      <c r="G2664" s="3">
        <v>2009</v>
      </c>
      <c r="H2664" s="3" t="s">
        <v>22116</v>
      </c>
      <c r="I2664" s="3">
        <v>339</v>
      </c>
      <c r="J2664" s="3" t="s">
        <v>21094</v>
      </c>
      <c r="K2664" s="3" t="s">
        <v>0</v>
      </c>
      <c r="N2664" s="3">
        <v>1605</v>
      </c>
      <c r="O2664" s="3" t="s">
        <v>21106</v>
      </c>
      <c r="P2664" s="3" t="s">
        <v>21111</v>
      </c>
      <c r="Q2664" s="3">
        <v>365</v>
      </c>
      <c r="R2664" s="8" t="str">
        <f t="shared" si="41"/>
        <v>*365*</v>
      </c>
    </row>
    <row r="2665" spans="1:18" ht="19.8">
      <c r="A2665" s="3" t="s">
        <v>14339</v>
      </c>
      <c r="B2665" s="3" t="s">
        <v>455</v>
      </c>
      <c r="C2665" s="3" t="s">
        <v>14338</v>
      </c>
      <c r="D2665" s="3" t="s">
        <v>14</v>
      </c>
      <c r="E2665" s="3" t="s">
        <v>14337</v>
      </c>
      <c r="F2665" s="3" t="s">
        <v>9</v>
      </c>
      <c r="G2665" s="3">
        <v>2015</v>
      </c>
      <c r="H2665" s="3" t="s">
        <v>22118</v>
      </c>
      <c r="I2665" s="3">
        <v>311</v>
      </c>
      <c r="J2665" s="3" t="s">
        <v>21100</v>
      </c>
      <c r="K2665" s="3" t="s">
        <v>1</v>
      </c>
      <c r="L2665" s="9">
        <v>45374</v>
      </c>
      <c r="M2665" s="9">
        <v>45464</v>
      </c>
      <c r="N2665" s="3">
        <v>1970</v>
      </c>
      <c r="O2665" s="3" t="s">
        <v>21106</v>
      </c>
      <c r="P2665" s="3" t="s">
        <v>21112</v>
      </c>
      <c r="Q2665" s="3">
        <v>261</v>
      </c>
      <c r="R2665" s="8" t="str">
        <f t="shared" si="41"/>
        <v>*261*</v>
      </c>
    </row>
    <row r="2666" spans="1:18" ht="19.8">
      <c r="A2666" s="3" t="s">
        <v>14336</v>
      </c>
      <c r="B2666" s="3" t="s">
        <v>60</v>
      </c>
      <c r="C2666" s="3" t="s">
        <v>14335</v>
      </c>
      <c r="D2666" s="3" t="s">
        <v>41</v>
      </c>
      <c r="E2666" s="3" t="s">
        <v>14334</v>
      </c>
      <c r="F2666" s="3" t="s">
        <v>77</v>
      </c>
      <c r="G2666" s="3">
        <v>2011</v>
      </c>
      <c r="H2666" s="3" t="s">
        <v>22116</v>
      </c>
      <c r="I2666" s="3">
        <v>233</v>
      </c>
      <c r="J2666" s="3" t="s">
        <v>21084</v>
      </c>
      <c r="K2666" s="3" t="s">
        <v>0</v>
      </c>
      <c r="N2666" s="3">
        <v>295</v>
      </c>
      <c r="O2666" s="3" t="s">
        <v>21106</v>
      </c>
      <c r="P2666" s="3" t="s">
        <v>21114</v>
      </c>
      <c r="Q2666" s="3">
        <v>133</v>
      </c>
      <c r="R2666" s="8" t="str">
        <f t="shared" si="41"/>
        <v>*133*</v>
      </c>
    </row>
    <row r="2667" spans="1:18" ht="19.8">
      <c r="A2667" s="3" t="s">
        <v>14333</v>
      </c>
      <c r="B2667" s="3" t="s">
        <v>147</v>
      </c>
      <c r="C2667" s="3" t="s">
        <v>7277</v>
      </c>
      <c r="D2667" s="3" t="s">
        <v>5</v>
      </c>
      <c r="E2667" s="3" t="s">
        <v>14332</v>
      </c>
      <c r="F2667" s="3" t="s">
        <v>9</v>
      </c>
      <c r="G2667" s="3">
        <v>2014</v>
      </c>
      <c r="H2667" s="3" t="s">
        <v>22118</v>
      </c>
      <c r="I2667" s="3">
        <v>497</v>
      </c>
      <c r="J2667" s="3" t="s">
        <v>21100</v>
      </c>
      <c r="K2667" s="3" t="s">
        <v>0</v>
      </c>
      <c r="N2667" s="3">
        <v>245</v>
      </c>
      <c r="O2667" s="3" t="s">
        <v>21106</v>
      </c>
      <c r="P2667" s="3" t="s">
        <v>21114</v>
      </c>
      <c r="Q2667" s="3">
        <v>195</v>
      </c>
      <c r="R2667" s="8" t="str">
        <f t="shared" si="41"/>
        <v>*195*</v>
      </c>
    </row>
    <row r="2668" spans="1:18" ht="19.8">
      <c r="A2668" s="3" t="s">
        <v>14331</v>
      </c>
      <c r="B2668" s="3" t="s">
        <v>88</v>
      </c>
      <c r="C2668" s="3" t="s">
        <v>14330</v>
      </c>
      <c r="D2668" s="3" t="s">
        <v>2</v>
      </c>
      <c r="E2668" s="3" t="s">
        <v>14329</v>
      </c>
      <c r="F2668" s="3" t="s">
        <v>3</v>
      </c>
      <c r="G2668" s="3">
        <v>2014</v>
      </c>
      <c r="H2668" s="3" t="s">
        <v>22118</v>
      </c>
      <c r="I2668" s="3">
        <v>250</v>
      </c>
      <c r="J2668" s="3" t="s">
        <v>21097</v>
      </c>
      <c r="K2668" s="3" t="s">
        <v>0</v>
      </c>
      <c r="N2668" s="3">
        <v>600</v>
      </c>
      <c r="O2668" s="3" t="s">
        <v>21073</v>
      </c>
      <c r="P2668" s="3" t="s">
        <v>21111</v>
      </c>
      <c r="Q2668" s="3">
        <v>314</v>
      </c>
      <c r="R2668" s="8" t="str">
        <f t="shared" si="41"/>
        <v>*314*</v>
      </c>
    </row>
    <row r="2669" spans="1:18" ht="19.8">
      <c r="A2669" s="3" t="s">
        <v>14328</v>
      </c>
      <c r="B2669" s="3" t="s">
        <v>151</v>
      </c>
      <c r="C2669" s="3" t="s">
        <v>14327</v>
      </c>
      <c r="D2669" s="3" t="s">
        <v>82</v>
      </c>
      <c r="E2669" s="3" t="s">
        <v>14326</v>
      </c>
      <c r="F2669" s="3" t="s">
        <v>48</v>
      </c>
      <c r="G2669" s="3">
        <v>2008</v>
      </c>
      <c r="H2669" s="3" t="s">
        <v>22118</v>
      </c>
      <c r="I2669" s="3">
        <v>475</v>
      </c>
      <c r="J2669" s="3" t="s">
        <v>21092</v>
      </c>
      <c r="K2669" s="3" t="s">
        <v>1</v>
      </c>
      <c r="L2669" s="9">
        <v>45637</v>
      </c>
      <c r="M2669" s="9">
        <v>45651</v>
      </c>
      <c r="N2669" s="3">
        <v>1890</v>
      </c>
      <c r="O2669" s="3" t="s">
        <v>21105</v>
      </c>
      <c r="P2669" s="3" t="s">
        <v>21111</v>
      </c>
      <c r="Q2669" s="3">
        <v>428</v>
      </c>
      <c r="R2669" s="8" t="str">
        <f t="shared" si="41"/>
        <v>*428*</v>
      </c>
    </row>
    <row r="2670" spans="1:18" ht="19.8">
      <c r="A2670" s="3" t="s">
        <v>14325</v>
      </c>
      <c r="B2670" s="3" t="s">
        <v>143</v>
      </c>
      <c r="C2670" s="3" t="s">
        <v>14324</v>
      </c>
      <c r="D2670" s="3" t="s">
        <v>141</v>
      </c>
      <c r="E2670" s="3" t="s">
        <v>14323</v>
      </c>
      <c r="F2670" s="3" t="s">
        <v>15</v>
      </c>
      <c r="G2670" s="3">
        <v>2022</v>
      </c>
      <c r="H2670" s="3" t="s">
        <v>22117</v>
      </c>
      <c r="I2670" s="3">
        <v>284</v>
      </c>
      <c r="J2670" s="3" t="s">
        <v>21099</v>
      </c>
      <c r="K2670" s="3" t="s">
        <v>1</v>
      </c>
      <c r="L2670" s="9">
        <v>45650</v>
      </c>
      <c r="M2670" s="9">
        <v>45694</v>
      </c>
      <c r="N2670" s="3">
        <v>940</v>
      </c>
      <c r="O2670" s="3" t="s">
        <v>25</v>
      </c>
      <c r="P2670" s="3" t="s">
        <v>21112</v>
      </c>
      <c r="Q2670" s="3">
        <v>212</v>
      </c>
      <c r="R2670" s="8" t="str">
        <f t="shared" si="41"/>
        <v>*212*</v>
      </c>
    </row>
    <row r="2671" spans="1:18" ht="19.8">
      <c r="A2671" s="3" t="s">
        <v>14322</v>
      </c>
      <c r="B2671" s="3" t="s">
        <v>52</v>
      </c>
      <c r="C2671" s="3" t="s">
        <v>2049</v>
      </c>
      <c r="D2671" s="3" t="s">
        <v>50</v>
      </c>
      <c r="E2671" s="3" t="s">
        <v>14321</v>
      </c>
      <c r="F2671" s="3" t="s">
        <v>15</v>
      </c>
      <c r="G2671" s="3">
        <v>2023</v>
      </c>
      <c r="H2671" s="3" t="s">
        <v>22117</v>
      </c>
      <c r="I2671" s="3">
        <v>238</v>
      </c>
      <c r="J2671" s="3" t="s">
        <v>21098</v>
      </c>
      <c r="K2671" s="3" t="s">
        <v>0</v>
      </c>
      <c r="N2671" s="3">
        <v>1540</v>
      </c>
      <c r="O2671" s="3" t="s">
        <v>21106</v>
      </c>
      <c r="P2671" s="3" t="s">
        <v>21111</v>
      </c>
      <c r="Q2671" s="3">
        <v>300</v>
      </c>
      <c r="R2671" s="8" t="str">
        <f t="shared" si="41"/>
        <v>*300*</v>
      </c>
    </row>
    <row r="2672" spans="1:18" ht="19.8">
      <c r="A2672" s="3" t="s">
        <v>14320</v>
      </c>
      <c r="B2672" s="3" t="s">
        <v>104</v>
      </c>
      <c r="C2672" s="3" t="s">
        <v>14319</v>
      </c>
      <c r="D2672" s="3" t="s">
        <v>25</v>
      </c>
      <c r="E2672" s="3" t="s">
        <v>14318</v>
      </c>
      <c r="F2672" s="3" t="s">
        <v>29</v>
      </c>
      <c r="G2672" s="3">
        <v>2014</v>
      </c>
      <c r="H2672" s="3" t="s">
        <v>22117</v>
      </c>
      <c r="I2672" s="3">
        <v>460</v>
      </c>
      <c r="J2672" s="3" t="s">
        <v>21102</v>
      </c>
      <c r="K2672" s="3" t="s">
        <v>0</v>
      </c>
      <c r="N2672" s="3">
        <v>1985</v>
      </c>
      <c r="O2672" s="3" t="s">
        <v>25</v>
      </c>
      <c r="P2672" s="3" t="s">
        <v>21114</v>
      </c>
      <c r="Q2672" s="3">
        <v>293</v>
      </c>
      <c r="R2672" s="8" t="str">
        <f t="shared" si="41"/>
        <v>*293*</v>
      </c>
    </row>
    <row r="2673" spans="1:18" ht="19.8">
      <c r="A2673" s="3" t="s">
        <v>14317</v>
      </c>
      <c r="B2673" s="3" t="s">
        <v>104</v>
      </c>
      <c r="C2673" s="3" t="s">
        <v>8977</v>
      </c>
      <c r="D2673" s="3" t="s">
        <v>25</v>
      </c>
      <c r="E2673" s="3" t="s">
        <v>14316</v>
      </c>
      <c r="F2673" s="3" t="s">
        <v>9</v>
      </c>
      <c r="G2673" s="3">
        <v>2011</v>
      </c>
      <c r="H2673" s="3" t="s">
        <v>22117</v>
      </c>
      <c r="I2673" s="3">
        <v>327</v>
      </c>
      <c r="J2673" s="3" t="s">
        <v>21091</v>
      </c>
      <c r="K2673" s="3" t="s">
        <v>0</v>
      </c>
      <c r="N2673" s="3">
        <v>1040</v>
      </c>
      <c r="O2673" s="3" t="s">
        <v>25</v>
      </c>
      <c r="P2673" s="3" t="s">
        <v>21111</v>
      </c>
      <c r="Q2673" s="3">
        <v>414</v>
      </c>
      <c r="R2673" s="8" t="str">
        <f t="shared" si="41"/>
        <v>*414*</v>
      </c>
    </row>
    <row r="2674" spans="1:18" ht="19.8">
      <c r="A2674" s="3" t="s">
        <v>14315</v>
      </c>
      <c r="B2674" s="3" t="s">
        <v>243</v>
      </c>
      <c r="C2674" s="3" t="s">
        <v>14314</v>
      </c>
      <c r="D2674" s="3" t="s">
        <v>63</v>
      </c>
      <c r="E2674" s="3" t="s">
        <v>14313</v>
      </c>
      <c r="F2674" s="3" t="s">
        <v>3</v>
      </c>
      <c r="G2674" s="3">
        <v>2006</v>
      </c>
      <c r="H2674" s="3" t="s">
        <v>22118</v>
      </c>
      <c r="I2674" s="3">
        <v>338</v>
      </c>
      <c r="J2674" s="3" t="s">
        <v>21095</v>
      </c>
      <c r="K2674" s="3" t="s">
        <v>0</v>
      </c>
      <c r="N2674" s="3">
        <v>895</v>
      </c>
      <c r="O2674" s="3" t="s">
        <v>21106</v>
      </c>
      <c r="P2674" s="3" t="s">
        <v>21112</v>
      </c>
      <c r="Q2674" s="3">
        <v>113</v>
      </c>
      <c r="R2674" s="8" t="str">
        <f t="shared" si="41"/>
        <v>*113*</v>
      </c>
    </row>
    <row r="2675" spans="1:18" ht="19.8">
      <c r="A2675" s="3" t="s">
        <v>14312</v>
      </c>
      <c r="B2675" s="3" t="s">
        <v>12</v>
      </c>
      <c r="C2675" s="3" t="s">
        <v>14311</v>
      </c>
      <c r="D2675" s="3" t="s">
        <v>2</v>
      </c>
      <c r="E2675" s="3" t="s">
        <v>14310</v>
      </c>
      <c r="F2675" s="3" t="s">
        <v>77</v>
      </c>
      <c r="G2675" s="3">
        <v>2012</v>
      </c>
      <c r="H2675" s="3" t="s">
        <v>22118</v>
      </c>
      <c r="I2675" s="3">
        <v>104</v>
      </c>
      <c r="J2675" s="3" t="s">
        <v>21101</v>
      </c>
      <c r="K2675" s="3" t="s">
        <v>0</v>
      </c>
      <c r="N2675" s="3">
        <v>865</v>
      </c>
      <c r="O2675" s="3" t="s">
        <v>21073</v>
      </c>
      <c r="P2675" s="3" t="s">
        <v>21111</v>
      </c>
      <c r="Q2675" s="3">
        <v>391</v>
      </c>
      <c r="R2675" s="8" t="str">
        <f t="shared" si="41"/>
        <v>*391*</v>
      </c>
    </row>
    <row r="2676" spans="1:18" ht="19.8">
      <c r="A2676" s="3" t="s">
        <v>14309</v>
      </c>
      <c r="B2676" s="3" t="s">
        <v>65</v>
      </c>
      <c r="C2676" s="3" t="s">
        <v>5496</v>
      </c>
      <c r="D2676" s="3" t="s">
        <v>63</v>
      </c>
      <c r="E2676" s="3" t="s">
        <v>14308</v>
      </c>
      <c r="F2676" s="3" t="s">
        <v>3</v>
      </c>
      <c r="G2676" s="3">
        <v>2007</v>
      </c>
      <c r="H2676" s="3" t="s">
        <v>22116</v>
      </c>
      <c r="I2676" s="3">
        <v>468</v>
      </c>
      <c r="J2676" s="3" t="s">
        <v>21088</v>
      </c>
      <c r="K2676" s="3" t="s">
        <v>1</v>
      </c>
      <c r="L2676" s="9">
        <v>45194</v>
      </c>
      <c r="M2676" s="9">
        <v>45195</v>
      </c>
      <c r="N2676" s="3">
        <v>2175</v>
      </c>
      <c r="O2676" s="3" t="s">
        <v>21106</v>
      </c>
      <c r="P2676" s="3" t="s">
        <v>21112</v>
      </c>
      <c r="Q2676" s="3">
        <v>162</v>
      </c>
      <c r="R2676" s="8" t="str">
        <f t="shared" si="41"/>
        <v>*162*</v>
      </c>
    </row>
    <row r="2677" spans="1:18" ht="19.8">
      <c r="A2677" s="3" t="s">
        <v>14307</v>
      </c>
      <c r="B2677" s="3" t="s">
        <v>243</v>
      </c>
      <c r="C2677" s="3" t="s">
        <v>14306</v>
      </c>
      <c r="D2677" s="3" t="s">
        <v>63</v>
      </c>
      <c r="E2677" s="3" t="s">
        <v>14305</v>
      </c>
      <c r="F2677" s="3" t="s">
        <v>9</v>
      </c>
      <c r="G2677" s="3">
        <v>2013</v>
      </c>
      <c r="H2677" s="3" t="s">
        <v>22118</v>
      </c>
      <c r="I2677" s="3">
        <v>194</v>
      </c>
      <c r="J2677" s="3" t="s">
        <v>21095</v>
      </c>
      <c r="K2677" s="3" t="s">
        <v>1</v>
      </c>
      <c r="L2677" s="9">
        <v>45110</v>
      </c>
      <c r="M2677" s="9">
        <v>45302</v>
      </c>
      <c r="N2677" s="3">
        <v>1810</v>
      </c>
      <c r="O2677" s="3" t="s">
        <v>21106</v>
      </c>
      <c r="P2677" s="3" t="s">
        <v>21112</v>
      </c>
      <c r="Q2677" s="3">
        <v>378</v>
      </c>
      <c r="R2677" s="8" t="str">
        <f t="shared" si="41"/>
        <v>*378*</v>
      </c>
    </row>
    <row r="2678" spans="1:18" ht="19.8">
      <c r="A2678" s="3" t="s">
        <v>14304</v>
      </c>
      <c r="B2678" s="3" t="s">
        <v>433</v>
      </c>
      <c r="C2678" s="3" t="s">
        <v>14303</v>
      </c>
      <c r="D2678" s="3" t="s">
        <v>123</v>
      </c>
      <c r="E2678" s="3" t="s">
        <v>14302</v>
      </c>
      <c r="F2678" s="3" t="s">
        <v>3</v>
      </c>
      <c r="G2678" s="3">
        <v>2013</v>
      </c>
      <c r="H2678" s="3" t="s">
        <v>22118</v>
      </c>
      <c r="I2678" s="3">
        <v>387</v>
      </c>
      <c r="J2678" s="3" t="s">
        <v>21101</v>
      </c>
      <c r="K2678" s="3" t="s">
        <v>0</v>
      </c>
      <c r="N2678" s="3">
        <v>1460</v>
      </c>
      <c r="O2678" s="3" t="s">
        <v>21106</v>
      </c>
      <c r="P2678" s="3" t="s">
        <v>21112</v>
      </c>
      <c r="Q2678" s="3">
        <v>260</v>
      </c>
      <c r="R2678" s="8" t="str">
        <f t="shared" si="41"/>
        <v>*260*</v>
      </c>
    </row>
    <row r="2679" spans="1:18" ht="19.8">
      <c r="A2679" s="3" t="s">
        <v>14301</v>
      </c>
      <c r="B2679" s="3" t="s">
        <v>147</v>
      </c>
      <c r="C2679" s="3" t="s">
        <v>2354</v>
      </c>
      <c r="D2679" s="3" t="s">
        <v>5</v>
      </c>
      <c r="E2679" s="3" t="s">
        <v>14300</v>
      </c>
      <c r="F2679" s="3" t="s">
        <v>15</v>
      </c>
      <c r="G2679" s="3">
        <v>2015</v>
      </c>
      <c r="H2679" s="3" t="s">
        <v>22118</v>
      </c>
      <c r="I2679" s="3">
        <v>489</v>
      </c>
      <c r="J2679" s="3" t="s">
        <v>21094</v>
      </c>
      <c r="K2679" s="3" t="s">
        <v>0</v>
      </c>
      <c r="N2679" s="3">
        <v>1195</v>
      </c>
      <c r="O2679" s="3" t="s">
        <v>21106</v>
      </c>
      <c r="P2679" s="3" t="s">
        <v>21111</v>
      </c>
      <c r="Q2679" s="3">
        <v>385</v>
      </c>
      <c r="R2679" s="8" t="str">
        <f t="shared" si="41"/>
        <v>*385*</v>
      </c>
    </row>
    <row r="2680" spans="1:18" ht="19.8">
      <c r="A2680" s="3" t="s">
        <v>14299</v>
      </c>
      <c r="B2680" s="3" t="s">
        <v>7</v>
      </c>
      <c r="C2680" s="3" t="s">
        <v>14298</v>
      </c>
      <c r="D2680" s="3" t="s">
        <v>5</v>
      </c>
      <c r="E2680" s="3" t="s">
        <v>14297</v>
      </c>
      <c r="F2680" s="3" t="s">
        <v>48</v>
      </c>
      <c r="G2680" s="3">
        <v>2022</v>
      </c>
      <c r="H2680" s="3" t="s">
        <v>22117</v>
      </c>
      <c r="I2680" s="3">
        <v>178</v>
      </c>
      <c r="J2680" s="3" t="s">
        <v>21084</v>
      </c>
      <c r="K2680" s="3" t="s">
        <v>1</v>
      </c>
      <c r="L2680" s="9">
        <v>45709</v>
      </c>
      <c r="M2680" s="9">
        <v>45714</v>
      </c>
      <c r="N2680" s="3">
        <v>2245</v>
      </c>
      <c r="O2680" s="3" t="s">
        <v>21106</v>
      </c>
      <c r="P2680" s="3" t="s">
        <v>21114</v>
      </c>
      <c r="Q2680" s="3">
        <v>308</v>
      </c>
      <c r="R2680" s="8" t="str">
        <f t="shared" si="41"/>
        <v>*308*</v>
      </c>
    </row>
    <row r="2681" spans="1:18" ht="19.8">
      <c r="A2681" s="3" t="s">
        <v>14296</v>
      </c>
      <c r="B2681" s="3" t="s">
        <v>38</v>
      </c>
      <c r="C2681" s="3" t="s">
        <v>8971</v>
      </c>
      <c r="D2681" s="3" t="s">
        <v>36</v>
      </c>
      <c r="E2681" s="3" t="s">
        <v>14295</v>
      </c>
      <c r="F2681" s="3" t="s">
        <v>9</v>
      </c>
      <c r="G2681" s="3">
        <v>2014</v>
      </c>
      <c r="H2681" s="3" t="s">
        <v>22117</v>
      </c>
      <c r="I2681" s="3">
        <v>115</v>
      </c>
      <c r="J2681" s="3" t="s">
        <v>21100</v>
      </c>
      <c r="K2681" s="3" t="s">
        <v>1</v>
      </c>
      <c r="L2681" s="9">
        <v>45263</v>
      </c>
      <c r="M2681" s="9">
        <v>45571</v>
      </c>
      <c r="N2681" s="3">
        <v>550</v>
      </c>
      <c r="O2681" s="3" t="s">
        <v>21106</v>
      </c>
      <c r="P2681" s="3" t="s">
        <v>21113</v>
      </c>
      <c r="Q2681" s="3">
        <v>346</v>
      </c>
      <c r="R2681" s="8" t="str">
        <f t="shared" si="41"/>
        <v>*346*</v>
      </c>
    </row>
    <row r="2682" spans="1:18" ht="19.8">
      <c r="A2682" s="3" t="s">
        <v>14294</v>
      </c>
      <c r="B2682" s="3" t="s">
        <v>92</v>
      </c>
      <c r="C2682" s="3" t="s">
        <v>14293</v>
      </c>
      <c r="D2682" s="3" t="s">
        <v>25</v>
      </c>
      <c r="E2682" s="3" t="s">
        <v>14292</v>
      </c>
      <c r="F2682" s="3" t="s">
        <v>15</v>
      </c>
      <c r="G2682" s="3">
        <v>2018</v>
      </c>
      <c r="H2682" s="3" t="s">
        <v>22117</v>
      </c>
      <c r="I2682" s="3">
        <v>354</v>
      </c>
      <c r="J2682" s="3" t="s">
        <v>21091</v>
      </c>
      <c r="K2682" s="3" t="s">
        <v>0</v>
      </c>
      <c r="N2682" s="3">
        <v>2245</v>
      </c>
      <c r="O2682" s="3" t="s">
        <v>25</v>
      </c>
      <c r="P2682" s="3" t="s">
        <v>21112</v>
      </c>
      <c r="Q2682" s="3">
        <v>426</v>
      </c>
      <c r="R2682" s="8" t="str">
        <f t="shared" si="41"/>
        <v>*426*</v>
      </c>
    </row>
    <row r="2683" spans="1:18" ht="19.8">
      <c r="A2683" s="3" t="s">
        <v>14291</v>
      </c>
      <c r="B2683" s="3" t="s">
        <v>171</v>
      </c>
      <c r="C2683" s="3" t="s">
        <v>14290</v>
      </c>
      <c r="D2683" s="3" t="s">
        <v>141</v>
      </c>
      <c r="E2683" s="3" t="s">
        <v>14289</v>
      </c>
      <c r="F2683" s="3" t="s">
        <v>77</v>
      </c>
      <c r="G2683" s="3">
        <v>2016</v>
      </c>
      <c r="H2683" s="3" t="s">
        <v>22117</v>
      </c>
      <c r="I2683" s="3">
        <v>463</v>
      </c>
      <c r="J2683" s="3" t="s">
        <v>21094</v>
      </c>
      <c r="K2683" s="3" t="s">
        <v>0</v>
      </c>
      <c r="N2683" s="3">
        <v>1095</v>
      </c>
      <c r="O2683" s="3" t="s">
        <v>25</v>
      </c>
      <c r="P2683" s="3" t="s">
        <v>21113</v>
      </c>
      <c r="Q2683" s="3">
        <v>228</v>
      </c>
      <c r="R2683" s="8" t="str">
        <f t="shared" si="41"/>
        <v>*228*</v>
      </c>
    </row>
    <row r="2684" spans="1:18" ht="19.8">
      <c r="A2684" s="3" t="s">
        <v>14288</v>
      </c>
      <c r="B2684" s="3" t="s">
        <v>43</v>
      </c>
      <c r="C2684" s="3" t="s">
        <v>14287</v>
      </c>
      <c r="D2684" s="3" t="s">
        <v>41</v>
      </c>
      <c r="E2684" s="3" t="s">
        <v>14286</v>
      </c>
      <c r="F2684" s="3" t="s">
        <v>15</v>
      </c>
      <c r="G2684" s="3">
        <v>2024</v>
      </c>
      <c r="H2684" s="3" t="s">
        <v>22118</v>
      </c>
      <c r="I2684" s="3">
        <v>483</v>
      </c>
      <c r="J2684" s="3" t="s">
        <v>21087</v>
      </c>
      <c r="K2684" s="3" t="s">
        <v>0</v>
      </c>
      <c r="N2684" s="3">
        <v>2215</v>
      </c>
      <c r="O2684" s="3" t="s">
        <v>21106</v>
      </c>
      <c r="P2684" s="3" t="s">
        <v>21114</v>
      </c>
      <c r="Q2684" s="3">
        <v>173</v>
      </c>
      <c r="R2684" s="8" t="str">
        <f t="shared" si="41"/>
        <v>*173*</v>
      </c>
    </row>
    <row r="2685" spans="1:18" ht="19.8">
      <c r="A2685" s="3" t="s">
        <v>14285</v>
      </c>
      <c r="B2685" s="3" t="s">
        <v>256</v>
      </c>
      <c r="C2685" s="3" t="s">
        <v>14284</v>
      </c>
      <c r="D2685" s="3" t="s">
        <v>14</v>
      </c>
      <c r="E2685" s="3" t="s">
        <v>14283</v>
      </c>
      <c r="F2685" s="3" t="s">
        <v>48</v>
      </c>
      <c r="G2685" s="3">
        <v>2010</v>
      </c>
      <c r="H2685" s="3" t="s">
        <v>22118</v>
      </c>
      <c r="I2685" s="3">
        <v>424</v>
      </c>
      <c r="J2685" s="3" t="s">
        <v>21101</v>
      </c>
      <c r="K2685" s="3" t="s">
        <v>1</v>
      </c>
      <c r="L2685" s="9">
        <v>45223</v>
      </c>
      <c r="M2685" s="9">
        <v>45251</v>
      </c>
      <c r="N2685" s="3">
        <v>1410</v>
      </c>
      <c r="O2685" s="3" t="s">
        <v>21106</v>
      </c>
      <c r="P2685" s="3" t="s">
        <v>21114</v>
      </c>
      <c r="Q2685" s="3">
        <v>409</v>
      </c>
      <c r="R2685" s="8" t="str">
        <f t="shared" si="41"/>
        <v>*409*</v>
      </c>
    </row>
    <row r="2686" spans="1:18" ht="19.8">
      <c r="A2686" s="3" t="s">
        <v>14282</v>
      </c>
      <c r="B2686" s="3" t="s">
        <v>196</v>
      </c>
      <c r="C2686" s="3" t="s">
        <v>14281</v>
      </c>
      <c r="D2686" s="3" t="s">
        <v>36</v>
      </c>
      <c r="E2686" s="3" t="s">
        <v>14280</v>
      </c>
      <c r="F2686" s="3" t="s">
        <v>9</v>
      </c>
      <c r="G2686" s="3">
        <v>2023</v>
      </c>
      <c r="H2686" s="3" t="s">
        <v>22116</v>
      </c>
      <c r="I2686" s="3">
        <v>246</v>
      </c>
      <c r="J2686" s="3" t="s">
        <v>21092</v>
      </c>
      <c r="K2686" s="3" t="s">
        <v>1</v>
      </c>
      <c r="L2686" s="9">
        <v>45315</v>
      </c>
      <c r="M2686" s="9">
        <v>45602</v>
      </c>
      <c r="N2686" s="3">
        <v>855</v>
      </c>
      <c r="O2686" s="3" t="s">
        <v>21106</v>
      </c>
      <c r="P2686" s="3" t="s">
        <v>21114</v>
      </c>
      <c r="Q2686" s="3">
        <v>378</v>
      </c>
      <c r="R2686" s="8" t="str">
        <f t="shared" si="41"/>
        <v>*378*</v>
      </c>
    </row>
    <row r="2687" spans="1:18" ht="19.8">
      <c r="A2687" s="3" t="s">
        <v>14279</v>
      </c>
      <c r="B2687" s="3" t="s">
        <v>60</v>
      </c>
      <c r="C2687" s="3" t="s">
        <v>14278</v>
      </c>
      <c r="D2687" s="3" t="s">
        <v>41</v>
      </c>
      <c r="E2687" s="3" t="s">
        <v>14277</v>
      </c>
      <c r="F2687" s="3" t="s">
        <v>29</v>
      </c>
      <c r="G2687" s="3">
        <v>2018</v>
      </c>
      <c r="H2687" s="3" t="s">
        <v>22118</v>
      </c>
      <c r="I2687" s="3">
        <v>159</v>
      </c>
      <c r="J2687" s="3" t="s">
        <v>21083</v>
      </c>
      <c r="K2687" s="3" t="s">
        <v>1</v>
      </c>
      <c r="L2687" s="9">
        <v>45064</v>
      </c>
      <c r="M2687" s="9">
        <v>45070</v>
      </c>
      <c r="N2687" s="3">
        <v>155</v>
      </c>
      <c r="O2687" s="3" t="s">
        <v>21106</v>
      </c>
      <c r="P2687" s="3" t="s">
        <v>21111</v>
      </c>
      <c r="Q2687" s="3">
        <v>173</v>
      </c>
      <c r="R2687" s="8" t="str">
        <f t="shared" si="41"/>
        <v>*173*</v>
      </c>
    </row>
    <row r="2688" spans="1:18" ht="19.8">
      <c r="A2688" s="3" t="s">
        <v>14276</v>
      </c>
      <c r="B2688" s="3" t="s">
        <v>43</v>
      </c>
      <c r="C2688" s="3" t="s">
        <v>14275</v>
      </c>
      <c r="D2688" s="3" t="s">
        <v>41</v>
      </c>
      <c r="E2688" s="3" t="s">
        <v>14274</v>
      </c>
      <c r="F2688" s="3" t="s">
        <v>9</v>
      </c>
      <c r="G2688" s="3">
        <v>2021</v>
      </c>
      <c r="H2688" s="3" t="s">
        <v>22117</v>
      </c>
      <c r="I2688" s="3">
        <v>344</v>
      </c>
      <c r="J2688" s="3" t="s">
        <v>21084</v>
      </c>
      <c r="K2688" s="3" t="s">
        <v>1</v>
      </c>
      <c r="L2688" s="9">
        <v>45260</v>
      </c>
      <c r="M2688" s="9">
        <v>45561</v>
      </c>
      <c r="N2688" s="3">
        <v>170</v>
      </c>
      <c r="O2688" s="3" t="s">
        <v>21106</v>
      </c>
      <c r="P2688" s="3" t="s">
        <v>21112</v>
      </c>
      <c r="Q2688" s="3">
        <v>236</v>
      </c>
      <c r="R2688" s="8" t="str">
        <f t="shared" si="41"/>
        <v>*236*</v>
      </c>
    </row>
    <row r="2689" spans="1:18" ht="19.8">
      <c r="A2689" s="3" t="s">
        <v>14273</v>
      </c>
      <c r="B2689" s="3" t="s">
        <v>304</v>
      </c>
      <c r="C2689" s="3" t="s">
        <v>14272</v>
      </c>
      <c r="D2689" s="3" t="s">
        <v>123</v>
      </c>
      <c r="E2689" s="3" t="s">
        <v>14271</v>
      </c>
      <c r="F2689" s="3" t="s">
        <v>3</v>
      </c>
      <c r="G2689" s="3">
        <v>2016</v>
      </c>
      <c r="H2689" s="3" t="s">
        <v>22116</v>
      </c>
      <c r="I2689" s="3">
        <v>351</v>
      </c>
      <c r="J2689" s="3" t="s">
        <v>21088</v>
      </c>
      <c r="K2689" s="3" t="s">
        <v>0</v>
      </c>
      <c r="N2689" s="3">
        <v>1360</v>
      </c>
      <c r="O2689" s="3" t="s">
        <v>21106</v>
      </c>
      <c r="P2689" s="3" t="s">
        <v>21114</v>
      </c>
      <c r="Q2689" s="3">
        <v>299</v>
      </c>
      <c r="R2689" s="8" t="str">
        <f t="shared" si="41"/>
        <v>*299*</v>
      </c>
    </row>
    <row r="2690" spans="1:18" ht="19.8">
      <c r="A2690" s="3" t="s">
        <v>14270</v>
      </c>
      <c r="B2690" s="3" t="s">
        <v>52</v>
      </c>
      <c r="C2690" s="3" t="s">
        <v>14269</v>
      </c>
      <c r="D2690" s="3" t="s">
        <v>50</v>
      </c>
      <c r="E2690" s="3" t="s">
        <v>14268</v>
      </c>
      <c r="F2690" s="3" t="s">
        <v>77</v>
      </c>
      <c r="G2690" s="3">
        <v>2020</v>
      </c>
      <c r="H2690" s="3" t="s">
        <v>22116</v>
      </c>
      <c r="I2690" s="3">
        <v>310</v>
      </c>
      <c r="J2690" s="3" t="s">
        <v>21101</v>
      </c>
      <c r="K2690" s="3" t="s">
        <v>1</v>
      </c>
      <c r="L2690" s="9">
        <v>45419</v>
      </c>
      <c r="M2690" s="9">
        <v>45595</v>
      </c>
      <c r="N2690" s="3">
        <v>1935</v>
      </c>
      <c r="O2690" s="3" t="s">
        <v>21106</v>
      </c>
      <c r="P2690" s="3" t="s">
        <v>21114</v>
      </c>
      <c r="Q2690" s="3">
        <v>152</v>
      </c>
      <c r="R2690" s="8" t="str">
        <f t="shared" si="41"/>
        <v>*152*</v>
      </c>
    </row>
    <row r="2691" spans="1:18" ht="19.8">
      <c r="A2691" s="3" t="s">
        <v>14267</v>
      </c>
      <c r="B2691" s="3" t="s">
        <v>256</v>
      </c>
      <c r="C2691" s="3" t="s">
        <v>14266</v>
      </c>
      <c r="D2691" s="3" t="s">
        <v>14</v>
      </c>
      <c r="E2691" s="3" t="s">
        <v>14265</v>
      </c>
      <c r="F2691" s="3" t="s">
        <v>29</v>
      </c>
      <c r="G2691" s="3">
        <v>2015</v>
      </c>
      <c r="H2691" s="3" t="s">
        <v>22116</v>
      </c>
      <c r="I2691" s="3">
        <v>423</v>
      </c>
      <c r="J2691" s="3" t="s">
        <v>21084</v>
      </c>
      <c r="K2691" s="3" t="s">
        <v>1</v>
      </c>
      <c r="L2691" s="9">
        <v>45320</v>
      </c>
      <c r="M2691" s="9">
        <v>45644</v>
      </c>
      <c r="N2691" s="3">
        <v>2415</v>
      </c>
      <c r="O2691" s="3" t="s">
        <v>21106</v>
      </c>
      <c r="P2691" s="3" t="s">
        <v>21111</v>
      </c>
      <c r="Q2691" s="3">
        <v>118</v>
      </c>
      <c r="R2691" s="8" t="str">
        <f t="shared" si="41"/>
        <v>*118*</v>
      </c>
    </row>
    <row r="2692" spans="1:18" ht="19.8">
      <c r="A2692" s="3" t="s">
        <v>14264</v>
      </c>
      <c r="B2692" s="3" t="s">
        <v>92</v>
      </c>
      <c r="C2692" s="3" t="s">
        <v>14263</v>
      </c>
      <c r="D2692" s="3" t="s">
        <v>25</v>
      </c>
      <c r="E2692" s="3" t="s">
        <v>14262</v>
      </c>
      <c r="F2692" s="3" t="s">
        <v>9</v>
      </c>
      <c r="G2692" s="3">
        <v>2024</v>
      </c>
      <c r="H2692" s="3" t="s">
        <v>22118</v>
      </c>
      <c r="I2692" s="3">
        <v>261</v>
      </c>
      <c r="J2692" s="3" t="s">
        <v>21087</v>
      </c>
      <c r="K2692" s="3" t="s">
        <v>1</v>
      </c>
      <c r="L2692" s="9">
        <v>45088</v>
      </c>
      <c r="M2692" s="9">
        <v>45248</v>
      </c>
      <c r="N2692" s="3">
        <v>1745</v>
      </c>
      <c r="O2692" s="3" t="s">
        <v>25</v>
      </c>
      <c r="P2692" s="3" t="s">
        <v>21111</v>
      </c>
      <c r="Q2692" s="3">
        <v>308</v>
      </c>
      <c r="R2692" s="8" t="str">
        <f t="shared" ref="R2692:R2755" si="42">"*"&amp;Q2692&amp;"*"</f>
        <v>*308*</v>
      </c>
    </row>
    <row r="2693" spans="1:18" ht="19.8">
      <c r="A2693" s="3" t="s">
        <v>14261</v>
      </c>
      <c r="B2693" s="3" t="s">
        <v>151</v>
      </c>
      <c r="C2693" s="3" t="s">
        <v>14260</v>
      </c>
      <c r="D2693" s="3" t="s">
        <v>82</v>
      </c>
      <c r="E2693" s="3" t="s">
        <v>14259</v>
      </c>
      <c r="F2693" s="3" t="s">
        <v>3</v>
      </c>
      <c r="G2693" s="3">
        <v>2006</v>
      </c>
      <c r="H2693" s="3" t="s">
        <v>22116</v>
      </c>
      <c r="I2693" s="3">
        <v>301</v>
      </c>
      <c r="J2693" s="3" t="s">
        <v>21095</v>
      </c>
      <c r="K2693" s="3" t="s">
        <v>1</v>
      </c>
      <c r="L2693" s="9">
        <v>45278</v>
      </c>
      <c r="M2693" s="9">
        <v>45603</v>
      </c>
      <c r="N2693" s="3">
        <v>1915</v>
      </c>
      <c r="O2693" s="3" t="s">
        <v>21105</v>
      </c>
      <c r="P2693" s="3" t="s">
        <v>21112</v>
      </c>
      <c r="Q2693" s="3">
        <v>222</v>
      </c>
      <c r="R2693" s="8" t="str">
        <f t="shared" si="42"/>
        <v>*222*</v>
      </c>
    </row>
    <row r="2694" spans="1:18" ht="19.8">
      <c r="A2694" s="3" t="s">
        <v>14258</v>
      </c>
      <c r="B2694" s="3" t="s">
        <v>243</v>
      </c>
      <c r="C2694" s="3" t="s">
        <v>14257</v>
      </c>
      <c r="D2694" s="3" t="s">
        <v>63</v>
      </c>
      <c r="E2694" s="3" t="s">
        <v>14256</v>
      </c>
      <c r="F2694" s="3" t="s">
        <v>9</v>
      </c>
      <c r="G2694" s="3">
        <v>2016</v>
      </c>
      <c r="H2694" s="3" t="s">
        <v>22118</v>
      </c>
      <c r="I2694" s="3">
        <v>492</v>
      </c>
      <c r="J2694" s="3" t="s">
        <v>21087</v>
      </c>
      <c r="K2694" s="3" t="s">
        <v>1</v>
      </c>
      <c r="L2694" s="9">
        <v>45280</v>
      </c>
      <c r="M2694" s="9">
        <v>45334</v>
      </c>
      <c r="N2694" s="3">
        <v>1055</v>
      </c>
      <c r="O2694" s="3" t="s">
        <v>21106</v>
      </c>
      <c r="P2694" s="3" t="s">
        <v>21111</v>
      </c>
      <c r="Q2694" s="3">
        <v>351</v>
      </c>
      <c r="R2694" s="8" t="str">
        <f t="shared" si="42"/>
        <v>*351*</v>
      </c>
    </row>
    <row r="2695" spans="1:18" ht="19.8">
      <c r="A2695" s="3" t="s">
        <v>14255</v>
      </c>
      <c r="B2695" s="3" t="s">
        <v>256</v>
      </c>
      <c r="C2695" s="3" t="s">
        <v>14254</v>
      </c>
      <c r="D2695" s="3" t="s">
        <v>14</v>
      </c>
      <c r="E2695" s="3" t="s">
        <v>14253</v>
      </c>
      <c r="F2695" s="3" t="s">
        <v>9</v>
      </c>
      <c r="G2695" s="3">
        <v>2021</v>
      </c>
      <c r="H2695" s="3" t="s">
        <v>22118</v>
      </c>
      <c r="I2695" s="3">
        <v>338</v>
      </c>
      <c r="J2695" s="3" t="s">
        <v>21083</v>
      </c>
      <c r="K2695" s="3" t="s">
        <v>1</v>
      </c>
      <c r="L2695" s="9">
        <v>45476</v>
      </c>
      <c r="M2695" s="9">
        <v>45484</v>
      </c>
      <c r="N2695" s="3">
        <v>1050</v>
      </c>
      <c r="O2695" s="3" t="s">
        <v>21106</v>
      </c>
      <c r="P2695" s="3" t="s">
        <v>21114</v>
      </c>
      <c r="Q2695" s="3">
        <v>198</v>
      </c>
      <c r="R2695" s="8" t="str">
        <f t="shared" si="42"/>
        <v>*198*</v>
      </c>
    </row>
    <row r="2696" spans="1:18" ht="19.8">
      <c r="A2696" s="3" t="s">
        <v>14252</v>
      </c>
      <c r="B2696" s="3" t="s">
        <v>33</v>
      </c>
      <c r="C2696" s="3" t="s">
        <v>14251</v>
      </c>
      <c r="D2696" s="3" t="s">
        <v>31</v>
      </c>
      <c r="E2696" s="3" t="s">
        <v>14250</v>
      </c>
      <c r="F2696" s="3" t="s">
        <v>3</v>
      </c>
      <c r="G2696" s="3">
        <v>2005</v>
      </c>
      <c r="H2696" s="3" t="s">
        <v>22118</v>
      </c>
      <c r="I2696" s="3">
        <v>438</v>
      </c>
      <c r="J2696" s="3" t="s">
        <v>21094</v>
      </c>
      <c r="K2696" s="3" t="s">
        <v>1</v>
      </c>
      <c r="L2696" s="9">
        <v>45047</v>
      </c>
      <c r="M2696" s="9">
        <v>45543</v>
      </c>
      <c r="N2696" s="3">
        <v>2385</v>
      </c>
      <c r="O2696" s="3" t="s">
        <v>21106</v>
      </c>
      <c r="P2696" s="3" t="s">
        <v>21111</v>
      </c>
      <c r="Q2696" s="3">
        <v>254</v>
      </c>
      <c r="R2696" s="8" t="str">
        <f t="shared" si="42"/>
        <v>*254*</v>
      </c>
    </row>
    <row r="2697" spans="1:18" ht="19.8">
      <c r="A2697" s="3" t="s">
        <v>14249</v>
      </c>
      <c r="B2697" s="3" t="s">
        <v>285</v>
      </c>
      <c r="C2697" s="3" t="s">
        <v>14248</v>
      </c>
      <c r="D2697" s="3" t="s">
        <v>31</v>
      </c>
      <c r="E2697" s="3" t="s">
        <v>14247</v>
      </c>
      <c r="F2697" s="3" t="s">
        <v>15</v>
      </c>
      <c r="G2697" s="3">
        <v>2015</v>
      </c>
      <c r="H2697" s="3" t="s">
        <v>22117</v>
      </c>
      <c r="I2697" s="3">
        <v>210</v>
      </c>
      <c r="J2697" s="3" t="s">
        <v>21101</v>
      </c>
      <c r="K2697" s="3" t="s">
        <v>0</v>
      </c>
      <c r="N2697" s="3">
        <v>2085</v>
      </c>
      <c r="O2697" s="3" t="s">
        <v>21106</v>
      </c>
      <c r="P2697" s="3" t="s">
        <v>21112</v>
      </c>
      <c r="Q2697" s="3">
        <v>242</v>
      </c>
      <c r="R2697" s="8" t="str">
        <f t="shared" si="42"/>
        <v>*242*</v>
      </c>
    </row>
    <row r="2698" spans="1:18" ht="19.8">
      <c r="A2698" s="3" t="s">
        <v>14246</v>
      </c>
      <c r="B2698" s="3" t="s">
        <v>160</v>
      </c>
      <c r="C2698" s="3" t="s">
        <v>5151</v>
      </c>
      <c r="D2698" s="3" t="s">
        <v>31</v>
      </c>
      <c r="E2698" s="3" t="s">
        <v>14245</v>
      </c>
      <c r="F2698" s="3" t="s">
        <v>77</v>
      </c>
      <c r="G2698" s="3">
        <v>2006</v>
      </c>
      <c r="H2698" s="3" t="s">
        <v>22117</v>
      </c>
      <c r="I2698" s="3">
        <v>367</v>
      </c>
      <c r="J2698" s="3" t="s">
        <v>21097</v>
      </c>
      <c r="K2698" s="3" t="s">
        <v>0</v>
      </c>
      <c r="N2698" s="3">
        <v>675</v>
      </c>
      <c r="O2698" s="3" t="s">
        <v>21106</v>
      </c>
      <c r="P2698" s="3" t="s">
        <v>21111</v>
      </c>
      <c r="Q2698" s="3">
        <v>325</v>
      </c>
      <c r="R2698" s="8" t="str">
        <f t="shared" si="42"/>
        <v>*325*</v>
      </c>
    </row>
    <row r="2699" spans="1:18" ht="19.8">
      <c r="A2699" s="3" t="s">
        <v>14244</v>
      </c>
      <c r="B2699" s="3" t="s">
        <v>160</v>
      </c>
      <c r="C2699" s="3" t="s">
        <v>14243</v>
      </c>
      <c r="D2699" s="3" t="s">
        <v>31</v>
      </c>
      <c r="E2699" s="3" t="s">
        <v>14242</v>
      </c>
      <c r="F2699" s="3" t="s">
        <v>77</v>
      </c>
      <c r="G2699" s="3">
        <v>2018</v>
      </c>
      <c r="H2699" s="3" t="s">
        <v>22117</v>
      </c>
      <c r="I2699" s="3">
        <v>146</v>
      </c>
      <c r="J2699" s="3" t="s">
        <v>21095</v>
      </c>
      <c r="K2699" s="3" t="s">
        <v>1</v>
      </c>
      <c r="L2699" s="9">
        <v>45103</v>
      </c>
      <c r="M2699" s="9">
        <v>45356</v>
      </c>
      <c r="N2699" s="3">
        <v>900</v>
      </c>
      <c r="O2699" s="3" t="s">
        <v>21106</v>
      </c>
      <c r="P2699" s="3" t="s">
        <v>21112</v>
      </c>
      <c r="Q2699" s="3">
        <v>332</v>
      </c>
      <c r="R2699" s="8" t="str">
        <f t="shared" si="42"/>
        <v>*332*</v>
      </c>
    </row>
    <row r="2700" spans="1:18" ht="19.8">
      <c r="A2700" s="3" t="s">
        <v>14241</v>
      </c>
      <c r="B2700" s="3" t="s">
        <v>84</v>
      </c>
      <c r="C2700" s="3" t="s">
        <v>14240</v>
      </c>
      <c r="D2700" s="3" t="s">
        <v>82</v>
      </c>
      <c r="E2700" s="3" t="s">
        <v>14239</v>
      </c>
      <c r="F2700" s="3" t="s">
        <v>29</v>
      </c>
      <c r="G2700" s="3">
        <v>2005</v>
      </c>
      <c r="H2700" s="3" t="s">
        <v>22117</v>
      </c>
      <c r="I2700" s="3">
        <v>110</v>
      </c>
      <c r="J2700" s="3" t="s">
        <v>21096</v>
      </c>
      <c r="K2700" s="3" t="s">
        <v>1</v>
      </c>
      <c r="L2700" s="9">
        <v>45087</v>
      </c>
      <c r="M2700" s="9">
        <v>45168</v>
      </c>
      <c r="N2700" s="3">
        <v>2320</v>
      </c>
      <c r="O2700" s="3" t="s">
        <v>21105</v>
      </c>
      <c r="P2700" s="3" t="s">
        <v>21112</v>
      </c>
      <c r="Q2700" s="3">
        <v>396</v>
      </c>
      <c r="R2700" s="8" t="str">
        <f t="shared" si="42"/>
        <v>*396*</v>
      </c>
    </row>
    <row r="2701" spans="1:18" ht="19.8">
      <c r="A2701" s="3" t="s">
        <v>14238</v>
      </c>
      <c r="B2701" s="3" t="s">
        <v>218</v>
      </c>
      <c r="C2701" s="3" t="s">
        <v>14237</v>
      </c>
      <c r="D2701" s="3" t="s">
        <v>95</v>
      </c>
      <c r="E2701" s="3" t="s">
        <v>14236</v>
      </c>
      <c r="F2701" s="3" t="s">
        <v>3</v>
      </c>
      <c r="G2701" s="3">
        <v>2010</v>
      </c>
      <c r="H2701" s="3" t="s">
        <v>22118</v>
      </c>
      <c r="I2701" s="3">
        <v>321</v>
      </c>
      <c r="J2701" s="3" t="s">
        <v>21085</v>
      </c>
      <c r="K2701" s="3" t="s">
        <v>0</v>
      </c>
      <c r="N2701" s="3">
        <v>295</v>
      </c>
      <c r="O2701" s="3" t="s">
        <v>21105</v>
      </c>
      <c r="P2701" s="3" t="s">
        <v>21112</v>
      </c>
      <c r="Q2701" s="3">
        <v>401</v>
      </c>
      <c r="R2701" s="8" t="str">
        <f t="shared" si="42"/>
        <v>*401*</v>
      </c>
    </row>
    <row r="2702" spans="1:18" ht="19.8">
      <c r="A2702" s="3" t="s">
        <v>14235</v>
      </c>
      <c r="B2702" s="3" t="s">
        <v>155</v>
      </c>
      <c r="C2702" s="3" t="s">
        <v>4379</v>
      </c>
      <c r="D2702" s="3" t="s">
        <v>50</v>
      </c>
      <c r="E2702" s="3" t="s">
        <v>14234</v>
      </c>
      <c r="F2702" s="3" t="s">
        <v>48</v>
      </c>
      <c r="G2702" s="3">
        <v>2011</v>
      </c>
      <c r="H2702" s="3" t="s">
        <v>22118</v>
      </c>
      <c r="I2702" s="3">
        <v>266</v>
      </c>
      <c r="J2702" s="3" t="s">
        <v>21098</v>
      </c>
      <c r="K2702" s="3" t="s">
        <v>1</v>
      </c>
      <c r="L2702" s="9">
        <v>45138</v>
      </c>
      <c r="M2702" s="9">
        <v>45577</v>
      </c>
      <c r="N2702" s="3">
        <v>150</v>
      </c>
      <c r="O2702" s="3" t="s">
        <v>21106</v>
      </c>
      <c r="P2702" s="3" t="s">
        <v>21111</v>
      </c>
      <c r="Q2702" s="3">
        <v>214</v>
      </c>
      <c r="R2702" s="8" t="str">
        <f t="shared" si="42"/>
        <v>*214*</v>
      </c>
    </row>
    <row r="2703" spans="1:18" ht="19.8">
      <c r="A2703" s="3" t="s">
        <v>14233</v>
      </c>
      <c r="B2703" s="3" t="s">
        <v>285</v>
      </c>
      <c r="C2703" s="3" t="s">
        <v>8927</v>
      </c>
      <c r="D2703" s="3" t="s">
        <v>31</v>
      </c>
      <c r="E2703" s="3" t="s">
        <v>14232</v>
      </c>
      <c r="F2703" s="3" t="s">
        <v>15</v>
      </c>
      <c r="G2703" s="3">
        <v>2023</v>
      </c>
      <c r="H2703" s="3" t="s">
        <v>22116</v>
      </c>
      <c r="I2703" s="3">
        <v>247</v>
      </c>
      <c r="J2703" s="3" t="s">
        <v>21093</v>
      </c>
      <c r="K2703" s="3" t="s">
        <v>0</v>
      </c>
      <c r="N2703" s="3">
        <v>870</v>
      </c>
      <c r="O2703" s="3" t="s">
        <v>21106</v>
      </c>
      <c r="P2703" s="3" t="s">
        <v>21114</v>
      </c>
      <c r="Q2703" s="3">
        <v>224</v>
      </c>
      <c r="R2703" s="8" t="str">
        <f t="shared" si="42"/>
        <v>*224*</v>
      </c>
    </row>
    <row r="2704" spans="1:18" ht="19.8">
      <c r="A2704" s="3" t="s">
        <v>14231</v>
      </c>
      <c r="B2704" s="3" t="s">
        <v>143</v>
      </c>
      <c r="C2704" s="3" t="s">
        <v>14230</v>
      </c>
      <c r="D2704" s="3" t="s">
        <v>141</v>
      </c>
      <c r="E2704" s="3" t="s">
        <v>14229</v>
      </c>
      <c r="F2704" s="3" t="s">
        <v>3</v>
      </c>
      <c r="G2704" s="3">
        <v>2011</v>
      </c>
      <c r="H2704" s="3" t="s">
        <v>22118</v>
      </c>
      <c r="I2704" s="3">
        <v>91</v>
      </c>
      <c r="J2704" s="3" t="s">
        <v>21102</v>
      </c>
      <c r="K2704" s="3" t="s">
        <v>0</v>
      </c>
      <c r="N2704" s="3">
        <v>1235</v>
      </c>
      <c r="O2704" s="3" t="s">
        <v>25</v>
      </c>
      <c r="P2704" s="3" t="s">
        <v>21113</v>
      </c>
      <c r="Q2704" s="3">
        <v>313</v>
      </c>
      <c r="R2704" s="8" t="str">
        <f t="shared" si="42"/>
        <v>*313*</v>
      </c>
    </row>
    <row r="2705" spans="1:18" ht="19.8">
      <c r="A2705" s="3" t="s">
        <v>14228</v>
      </c>
      <c r="B2705" s="3" t="s">
        <v>7</v>
      </c>
      <c r="C2705" s="3" t="s">
        <v>14165</v>
      </c>
      <c r="D2705" s="3" t="s">
        <v>5</v>
      </c>
      <c r="E2705" s="3" t="s">
        <v>14227</v>
      </c>
      <c r="F2705" s="3" t="s">
        <v>9</v>
      </c>
      <c r="G2705" s="3">
        <v>2013</v>
      </c>
      <c r="H2705" s="3" t="s">
        <v>22118</v>
      </c>
      <c r="I2705" s="3">
        <v>98</v>
      </c>
      <c r="J2705" s="3" t="s">
        <v>21085</v>
      </c>
      <c r="K2705" s="3" t="s">
        <v>0</v>
      </c>
      <c r="N2705" s="3">
        <v>1925</v>
      </c>
      <c r="O2705" s="3" t="s">
        <v>21106</v>
      </c>
      <c r="P2705" s="3" t="s">
        <v>21112</v>
      </c>
      <c r="Q2705" s="3">
        <v>184</v>
      </c>
      <c r="R2705" s="8" t="str">
        <f t="shared" si="42"/>
        <v>*184*</v>
      </c>
    </row>
    <row r="2706" spans="1:18" ht="19.8">
      <c r="A2706" s="3" t="s">
        <v>14226</v>
      </c>
      <c r="B2706" s="3" t="s">
        <v>88</v>
      </c>
      <c r="C2706" s="3" t="s">
        <v>14225</v>
      </c>
      <c r="D2706" s="3" t="s">
        <v>2</v>
      </c>
      <c r="E2706" s="3" t="s">
        <v>14224</v>
      </c>
      <c r="F2706" s="3" t="s">
        <v>15</v>
      </c>
      <c r="G2706" s="3">
        <v>2024</v>
      </c>
      <c r="H2706" s="3" t="s">
        <v>22118</v>
      </c>
      <c r="I2706" s="3">
        <v>405</v>
      </c>
      <c r="J2706" s="3" t="s">
        <v>21091</v>
      </c>
      <c r="K2706" s="3" t="s">
        <v>0</v>
      </c>
      <c r="N2706" s="3">
        <v>765</v>
      </c>
      <c r="O2706" s="3" t="s">
        <v>21073</v>
      </c>
      <c r="P2706" s="3" t="s">
        <v>21113</v>
      </c>
      <c r="Q2706" s="3">
        <v>169</v>
      </c>
      <c r="R2706" s="8" t="str">
        <f t="shared" si="42"/>
        <v>*169*</v>
      </c>
    </row>
    <row r="2707" spans="1:18" ht="19.8">
      <c r="A2707" s="3" t="s">
        <v>14223</v>
      </c>
      <c r="B2707" s="3" t="s">
        <v>88</v>
      </c>
      <c r="C2707" s="3" t="s">
        <v>14222</v>
      </c>
      <c r="D2707" s="3" t="s">
        <v>2</v>
      </c>
      <c r="E2707" s="3" t="s">
        <v>14221</v>
      </c>
      <c r="F2707" s="3" t="s">
        <v>9</v>
      </c>
      <c r="G2707" s="3">
        <v>2014</v>
      </c>
      <c r="H2707" s="3" t="s">
        <v>22117</v>
      </c>
      <c r="I2707" s="3">
        <v>214</v>
      </c>
      <c r="J2707" s="3" t="s">
        <v>21083</v>
      </c>
      <c r="K2707" s="3" t="s">
        <v>0</v>
      </c>
      <c r="N2707" s="3">
        <v>545</v>
      </c>
      <c r="O2707" s="3" t="s">
        <v>21073</v>
      </c>
      <c r="P2707" s="3" t="s">
        <v>21114</v>
      </c>
      <c r="Q2707" s="3">
        <v>440</v>
      </c>
      <c r="R2707" s="8" t="str">
        <f t="shared" si="42"/>
        <v>*440*</v>
      </c>
    </row>
    <row r="2708" spans="1:18" ht="19.8">
      <c r="A2708" s="3" t="s">
        <v>14220</v>
      </c>
      <c r="B2708" s="3" t="s">
        <v>143</v>
      </c>
      <c r="C2708" s="3" t="s">
        <v>14219</v>
      </c>
      <c r="D2708" s="3" t="s">
        <v>141</v>
      </c>
      <c r="E2708" s="3" t="s">
        <v>14218</v>
      </c>
      <c r="F2708" s="3" t="s">
        <v>15</v>
      </c>
      <c r="G2708" s="3">
        <v>2012</v>
      </c>
      <c r="H2708" s="3" t="s">
        <v>22117</v>
      </c>
      <c r="I2708" s="3">
        <v>454</v>
      </c>
      <c r="J2708" s="3" t="s">
        <v>21092</v>
      </c>
      <c r="K2708" s="3" t="s">
        <v>0</v>
      </c>
      <c r="N2708" s="3">
        <v>210</v>
      </c>
      <c r="O2708" s="3" t="s">
        <v>25</v>
      </c>
      <c r="P2708" s="3" t="s">
        <v>21114</v>
      </c>
      <c r="Q2708" s="3">
        <v>247</v>
      </c>
      <c r="R2708" s="8" t="str">
        <f t="shared" si="42"/>
        <v>*247*</v>
      </c>
    </row>
    <row r="2709" spans="1:18" ht="19.8">
      <c r="A2709" s="3" t="s">
        <v>14217</v>
      </c>
      <c r="B2709" s="3" t="s">
        <v>344</v>
      </c>
      <c r="C2709" s="3" t="s">
        <v>14216</v>
      </c>
      <c r="D2709" s="3" t="s">
        <v>82</v>
      </c>
      <c r="E2709" s="3" t="s">
        <v>14215</v>
      </c>
      <c r="F2709" s="3" t="s">
        <v>15</v>
      </c>
      <c r="G2709" s="3">
        <v>2006</v>
      </c>
      <c r="H2709" s="3" t="s">
        <v>22117</v>
      </c>
      <c r="I2709" s="3">
        <v>99</v>
      </c>
      <c r="J2709" s="3" t="s">
        <v>21086</v>
      </c>
      <c r="K2709" s="3" t="s">
        <v>0</v>
      </c>
      <c r="N2709" s="3">
        <v>540</v>
      </c>
      <c r="O2709" s="3" t="s">
        <v>21105</v>
      </c>
      <c r="P2709" s="3" t="s">
        <v>21114</v>
      </c>
      <c r="Q2709" s="3">
        <v>323</v>
      </c>
      <c r="R2709" s="8" t="str">
        <f t="shared" si="42"/>
        <v>*323*</v>
      </c>
    </row>
    <row r="2710" spans="1:18" ht="19.8">
      <c r="A2710" s="3" t="s">
        <v>14214</v>
      </c>
      <c r="B2710" s="3" t="s">
        <v>243</v>
      </c>
      <c r="C2710" s="3" t="s">
        <v>14213</v>
      </c>
      <c r="D2710" s="3" t="s">
        <v>63</v>
      </c>
      <c r="E2710" s="3" t="s">
        <v>14212</v>
      </c>
      <c r="F2710" s="3" t="s">
        <v>9</v>
      </c>
      <c r="G2710" s="3">
        <v>2013</v>
      </c>
      <c r="H2710" s="3" t="s">
        <v>22117</v>
      </c>
      <c r="I2710" s="3">
        <v>302</v>
      </c>
      <c r="J2710" s="3" t="s">
        <v>21093</v>
      </c>
      <c r="K2710" s="3" t="s">
        <v>0</v>
      </c>
      <c r="N2710" s="3">
        <v>445</v>
      </c>
      <c r="O2710" s="3" t="s">
        <v>21106</v>
      </c>
      <c r="P2710" s="3" t="s">
        <v>21111</v>
      </c>
      <c r="Q2710" s="3">
        <v>244</v>
      </c>
      <c r="R2710" s="8" t="str">
        <f t="shared" si="42"/>
        <v>*244*</v>
      </c>
    </row>
    <row r="2711" spans="1:18" ht="19.8">
      <c r="A2711" s="3" t="s">
        <v>14211</v>
      </c>
      <c r="B2711" s="3" t="s">
        <v>43</v>
      </c>
      <c r="C2711" s="3" t="s">
        <v>14210</v>
      </c>
      <c r="D2711" s="3" t="s">
        <v>41</v>
      </c>
      <c r="E2711" s="3" t="s">
        <v>14209</v>
      </c>
      <c r="F2711" s="3" t="s">
        <v>77</v>
      </c>
      <c r="G2711" s="3">
        <v>2014</v>
      </c>
      <c r="H2711" s="3" t="s">
        <v>22118</v>
      </c>
      <c r="I2711" s="3">
        <v>278</v>
      </c>
      <c r="J2711" s="3" t="s">
        <v>21090</v>
      </c>
      <c r="K2711" s="3" t="s">
        <v>1</v>
      </c>
      <c r="L2711" s="9">
        <v>45031</v>
      </c>
      <c r="M2711" s="9">
        <v>45429</v>
      </c>
      <c r="N2711" s="3">
        <v>1940</v>
      </c>
      <c r="O2711" s="3" t="s">
        <v>21106</v>
      </c>
      <c r="P2711" s="3" t="s">
        <v>21112</v>
      </c>
      <c r="Q2711" s="3">
        <v>242</v>
      </c>
      <c r="R2711" s="8" t="str">
        <f t="shared" si="42"/>
        <v>*242*</v>
      </c>
    </row>
    <row r="2712" spans="1:18" ht="19.8">
      <c r="A2712" s="3" t="s">
        <v>14208</v>
      </c>
      <c r="B2712" s="3" t="s">
        <v>243</v>
      </c>
      <c r="C2712" s="3" t="s">
        <v>14207</v>
      </c>
      <c r="D2712" s="3" t="s">
        <v>63</v>
      </c>
      <c r="E2712" s="3" t="s">
        <v>14206</v>
      </c>
      <c r="F2712" s="3" t="s">
        <v>29</v>
      </c>
      <c r="G2712" s="3">
        <v>2024</v>
      </c>
      <c r="H2712" s="3" t="s">
        <v>22118</v>
      </c>
      <c r="I2712" s="3">
        <v>218</v>
      </c>
      <c r="J2712" s="3" t="s">
        <v>21100</v>
      </c>
      <c r="K2712" s="3" t="s">
        <v>0</v>
      </c>
      <c r="N2712" s="3">
        <v>1200</v>
      </c>
      <c r="O2712" s="3" t="s">
        <v>21106</v>
      </c>
      <c r="P2712" s="3" t="s">
        <v>21114</v>
      </c>
      <c r="Q2712" s="3">
        <v>306</v>
      </c>
      <c r="R2712" s="8" t="str">
        <f t="shared" si="42"/>
        <v>*306*</v>
      </c>
    </row>
    <row r="2713" spans="1:18" ht="19.8">
      <c r="A2713" s="3" t="s">
        <v>14205</v>
      </c>
      <c r="B2713" s="3" t="s">
        <v>125</v>
      </c>
      <c r="C2713" s="3" t="s">
        <v>14204</v>
      </c>
      <c r="D2713" s="3" t="s">
        <v>123</v>
      </c>
      <c r="E2713" s="3" t="s">
        <v>14203</v>
      </c>
      <c r="F2713" s="3" t="s">
        <v>15</v>
      </c>
      <c r="G2713" s="3">
        <v>2015</v>
      </c>
      <c r="H2713" s="3" t="s">
        <v>22116</v>
      </c>
      <c r="I2713" s="3">
        <v>373</v>
      </c>
      <c r="J2713" s="3" t="s">
        <v>21100</v>
      </c>
      <c r="K2713" s="3" t="s">
        <v>1</v>
      </c>
      <c r="L2713" s="9">
        <v>45218</v>
      </c>
      <c r="M2713" s="9">
        <v>45248</v>
      </c>
      <c r="N2713" s="3">
        <v>2250</v>
      </c>
      <c r="O2713" s="3" t="s">
        <v>21106</v>
      </c>
      <c r="P2713" s="3" t="s">
        <v>21114</v>
      </c>
      <c r="Q2713" s="3">
        <v>310</v>
      </c>
      <c r="R2713" s="8" t="str">
        <f t="shared" si="42"/>
        <v>*310*</v>
      </c>
    </row>
    <row r="2714" spans="1:18" ht="19.8">
      <c r="A2714" s="3" t="s">
        <v>14202</v>
      </c>
      <c r="B2714" s="3" t="s">
        <v>143</v>
      </c>
      <c r="C2714" s="3" t="s">
        <v>14201</v>
      </c>
      <c r="D2714" s="3" t="s">
        <v>141</v>
      </c>
      <c r="E2714" s="3" t="s">
        <v>14200</v>
      </c>
      <c r="F2714" s="3" t="s">
        <v>29</v>
      </c>
      <c r="G2714" s="3">
        <v>2015</v>
      </c>
      <c r="H2714" s="3" t="s">
        <v>22118</v>
      </c>
      <c r="I2714" s="3">
        <v>116</v>
      </c>
      <c r="J2714" s="3" t="s">
        <v>21101</v>
      </c>
      <c r="K2714" s="3" t="s">
        <v>0</v>
      </c>
      <c r="N2714" s="3">
        <v>1240</v>
      </c>
      <c r="O2714" s="3" t="s">
        <v>25</v>
      </c>
      <c r="P2714" s="3" t="s">
        <v>21111</v>
      </c>
      <c r="Q2714" s="3">
        <v>286</v>
      </c>
      <c r="R2714" s="8" t="str">
        <f t="shared" si="42"/>
        <v>*286*</v>
      </c>
    </row>
    <row r="2715" spans="1:18" ht="19.8">
      <c r="A2715" s="3" t="s">
        <v>14199</v>
      </c>
      <c r="B2715" s="3" t="s">
        <v>344</v>
      </c>
      <c r="C2715" s="3" t="s">
        <v>14198</v>
      </c>
      <c r="D2715" s="3" t="s">
        <v>82</v>
      </c>
      <c r="E2715" s="3" t="s">
        <v>14197</v>
      </c>
      <c r="F2715" s="3" t="s">
        <v>3</v>
      </c>
      <c r="G2715" s="3">
        <v>2022</v>
      </c>
      <c r="H2715" s="3" t="s">
        <v>22117</v>
      </c>
      <c r="I2715" s="3">
        <v>199</v>
      </c>
      <c r="J2715" s="3" t="s">
        <v>21100</v>
      </c>
      <c r="K2715" s="3" t="s">
        <v>1</v>
      </c>
      <c r="L2715" s="9">
        <v>45343</v>
      </c>
      <c r="M2715" s="9">
        <v>45542</v>
      </c>
      <c r="N2715" s="3">
        <v>2190</v>
      </c>
      <c r="O2715" s="3" t="s">
        <v>21105</v>
      </c>
      <c r="P2715" s="3" t="s">
        <v>21111</v>
      </c>
      <c r="Q2715" s="3">
        <v>307</v>
      </c>
      <c r="R2715" s="8" t="str">
        <f t="shared" si="42"/>
        <v>*307*</v>
      </c>
    </row>
    <row r="2716" spans="1:18" ht="19.8">
      <c r="A2716" s="3" t="s">
        <v>14196</v>
      </c>
      <c r="B2716" s="3" t="s">
        <v>160</v>
      </c>
      <c r="C2716" s="3" t="s">
        <v>14195</v>
      </c>
      <c r="D2716" s="3" t="s">
        <v>31</v>
      </c>
      <c r="E2716" s="3" t="s">
        <v>14194</v>
      </c>
      <c r="F2716" s="3" t="s">
        <v>29</v>
      </c>
      <c r="G2716" s="3">
        <v>2005</v>
      </c>
      <c r="H2716" s="3" t="s">
        <v>22116</v>
      </c>
      <c r="I2716" s="3">
        <v>492</v>
      </c>
      <c r="J2716" s="3" t="s">
        <v>21098</v>
      </c>
      <c r="K2716" s="3" t="s">
        <v>0</v>
      </c>
      <c r="N2716" s="3">
        <v>765</v>
      </c>
      <c r="O2716" s="3" t="s">
        <v>21106</v>
      </c>
      <c r="P2716" s="3" t="s">
        <v>21112</v>
      </c>
      <c r="Q2716" s="3">
        <v>294</v>
      </c>
      <c r="R2716" s="8" t="str">
        <f t="shared" si="42"/>
        <v>*294*</v>
      </c>
    </row>
    <row r="2717" spans="1:18" ht="19.8">
      <c r="A2717" s="3" t="s">
        <v>14193</v>
      </c>
      <c r="B2717" s="3" t="s">
        <v>125</v>
      </c>
      <c r="C2717" s="3" t="s">
        <v>14192</v>
      </c>
      <c r="D2717" s="3" t="s">
        <v>123</v>
      </c>
      <c r="E2717" s="3" t="s">
        <v>14191</v>
      </c>
      <c r="F2717" s="3" t="s">
        <v>29</v>
      </c>
      <c r="G2717" s="3">
        <v>2010</v>
      </c>
      <c r="H2717" s="3" t="s">
        <v>22116</v>
      </c>
      <c r="I2717" s="3">
        <v>125</v>
      </c>
      <c r="J2717" s="3" t="s">
        <v>21088</v>
      </c>
      <c r="K2717" s="3" t="s">
        <v>1</v>
      </c>
      <c r="L2717" s="9">
        <v>45344</v>
      </c>
      <c r="M2717" s="9">
        <v>45353</v>
      </c>
      <c r="N2717" s="3">
        <v>1210</v>
      </c>
      <c r="O2717" s="3" t="s">
        <v>21106</v>
      </c>
      <c r="P2717" s="3" t="s">
        <v>21111</v>
      </c>
      <c r="Q2717" s="3">
        <v>194</v>
      </c>
      <c r="R2717" s="8" t="str">
        <f t="shared" si="42"/>
        <v>*194*</v>
      </c>
    </row>
    <row r="2718" spans="1:18" ht="19.8">
      <c r="A2718" s="3" t="s">
        <v>14190</v>
      </c>
      <c r="B2718" s="3" t="s">
        <v>108</v>
      </c>
      <c r="C2718" s="3" t="s">
        <v>14189</v>
      </c>
      <c r="D2718" s="3" t="s">
        <v>63</v>
      </c>
      <c r="E2718" s="3" t="s">
        <v>14188</v>
      </c>
      <c r="F2718" s="3" t="s">
        <v>77</v>
      </c>
      <c r="G2718" s="3">
        <v>2011</v>
      </c>
      <c r="H2718" s="3" t="s">
        <v>22116</v>
      </c>
      <c r="I2718" s="3">
        <v>320</v>
      </c>
      <c r="J2718" s="3" t="s">
        <v>21100</v>
      </c>
      <c r="K2718" s="3" t="s">
        <v>0</v>
      </c>
      <c r="N2718" s="3">
        <v>2135</v>
      </c>
      <c r="O2718" s="3" t="s">
        <v>21106</v>
      </c>
      <c r="P2718" s="3" t="s">
        <v>21114</v>
      </c>
      <c r="Q2718" s="3">
        <v>108</v>
      </c>
      <c r="R2718" s="8" t="str">
        <f t="shared" si="42"/>
        <v>*108*</v>
      </c>
    </row>
    <row r="2719" spans="1:18" ht="19.8">
      <c r="A2719" s="3" t="s">
        <v>14187</v>
      </c>
      <c r="B2719" s="3" t="s">
        <v>266</v>
      </c>
      <c r="C2719" s="3" t="s">
        <v>14186</v>
      </c>
      <c r="D2719" s="3" t="s">
        <v>141</v>
      </c>
      <c r="E2719" s="3" t="s">
        <v>14185</v>
      </c>
      <c r="F2719" s="3" t="s">
        <v>77</v>
      </c>
      <c r="G2719" s="3">
        <v>2005</v>
      </c>
      <c r="H2719" s="3" t="s">
        <v>22118</v>
      </c>
      <c r="I2719" s="3">
        <v>192</v>
      </c>
      <c r="J2719" s="3" t="s">
        <v>21102</v>
      </c>
      <c r="K2719" s="3" t="s">
        <v>1</v>
      </c>
      <c r="L2719" s="9">
        <v>45385</v>
      </c>
      <c r="M2719" s="9">
        <v>45514</v>
      </c>
      <c r="N2719" s="3">
        <v>990</v>
      </c>
      <c r="O2719" s="3" t="s">
        <v>25</v>
      </c>
      <c r="P2719" s="3" t="s">
        <v>21111</v>
      </c>
      <c r="Q2719" s="3">
        <v>401</v>
      </c>
      <c r="R2719" s="8" t="str">
        <f t="shared" si="42"/>
        <v>*401*</v>
      </c>
    </row>
    <row r="2720" spans="1:18" ht="19.8">
      <c r="A2720" s="3" t="s">
        <v>14184</v>
      </c>
      <c r="B2720" s="3" t="s">
        <v>27</v>
      </c>
      <c r="C2720" s="3" t="s">
        <v>14183</v>
      </c>
      <c r="D2720" s="3" t="s">
        <v>25</v>
      </c>
      <c r="E2720" s="3" t="s">
        <v>14182</v>
      </c>
      <c r="F2720" s="3" t="s">
        <v>15</v>
      </c>
      <c r="G2720" s="3">
        <v>2013</v>
      </c>
      <c r="H2720" s="3" t="s">
        <v>22116</v>
      </c>
      <c r="I2720" s="3">
        <v>270</v>
      </c>
      <c r="J2720" s="3" t="s">
        <v>21089</v>
      </c>
      <c r="K2720" s="3" t="s">
        <v>1</v>
      </c>
      <c r="L2720" s="9">
        <v>45169</v>
      </c>
      <c r="M2720" s="9">
        <v>45375</v>
      </c>
      <c r="N2720" s="3">
        <v>2320</v>
      </c>
      <c r="O2720" s="3" t="s">
        <v>25</v>
      </c>
      <c r="P2720" s="3" t="s">
        <v>21112</v>
      </c>
      <c r="Q2720" s="3">
        <v>432</v>
      </c>
      <c r="R2720" s="8" t="str">
        <f t="shared" si="42"/>
        <v>*432*</v>
      </c>
    </row>
    <row r="2721" spans="1:18" ht="19.8">
      <c r="A2721" s="3" t="s">
        <v>14181</v>
      </c>
      <c r="B2721" s="3" t="s">
        <v>243</v>
      </c>
      <c r="C2721" s="3" t="s">
        <v>14180</v>
      </c>
      <c r="D2721" s="3" t="s">
        <v>63</v>
      </c>
      <c r="E2721" s="3" t="s">
        <v>14179</v>
      </c>
      <c r="F2721" s="3" t="s">
        <v>77</v>
      </c>
      <c r="G2721" s="3">
        <v>2011</v>
      </c>
      <c r="H2721" s="3" t="s">
        <v>22118</v>
      </c>
      <c r="I2721" s="3">
        <v>414</v>
      </c>
      <c r="J2721" s="3" t="s">
        <v>21093</v>
      </c>
      <c r="K2721" s="3" t="s">
        <v>0</v>
      </c>
      <c r="N2721" s="3">
        <v>1640</v>
      </c>
      <c r="O2721" s="3" t="s">
        <v>21106</v>
      </c>
      <c r="P2721" s="3" t="s">
        <v>21111</v>
      </c>
      <c r="Q2721" s="3">
        <v>277</v>
      </c>
      <c r="R2721" s="8" t="str">
        <f t="shared" si="42"/>
        <v>*277*</v>
      </c>
    </row>
    <row r="2722" spans="1:18" ht="19.8">
      <c r="A2722" s="3" t="s">
        <v>14178</v>
      </c>
      <c r="B2722" s="3" t="s">
        <v>84</v>
      </c>
      <c r="C2722" s="3" t="s">
        <v>14177</v>
      </c>
      <c r="D2722" s="3" t="s">
        <v>82</v>
      </c>
      <c r="E2722" s="3" t="s">
        <v>14176</v>
      </c>
      <c r="F2722" s="3" t="s">
        <v>29</v>
      </c>
      <c r="G2722" s="3">
        <v>2017</v>
      </c>
      <c r="H2722" s="3" t="s">
        <v>22118</v>
      </c>
      <c r="I2722" s="3">
        <v>127</v>
      </c>
      <c r="J2722" s="3" t="s">
        <v>21090</v>
      </c>
      <c r="K2722" s="3" t="s">
        <v>1</v>
      </c>
      <c r="L2722" s="9">
        <v>45410</v>
      </c>
      <c r="M2722" s="9">
        <v>45532</v>
      </c>
      <c r="N2722" s="3">
        <v>1250</v>
      </c>
      <c r="O2722" s="3" t="s">
        <v>21105</v>
      </c>
      <c r="P2722" s="3" t="s">
        <v>21112</v>
      </c>
      <c r="Q2722" s="3">
        <v>341</v>
      </c>
      <c r="R2722" s="8" t="str">
        <f t="shared" si="42"/>
        <v>*341*</v>
      </c>
    </row>
    <row r="2723" spans="1:18" ht="19.8">
      <c r="A2723" s="3" t="s">
        <v>14175</v>
      </c>
      <c r="B2723" s="3" t="s">
        <v>151</v>
      </c>
      <c r="C2723" s="3" t="s">
        <v>14174</v>
      </c>
      <c r="D2723" s="3" t="s">
        <v>82</v>
      </c>
      <c r="E2723" s="3" t="s">
        <v>14173</v>
      </c>
      <c r="F2723" s="3" t="s">
        <v>9</v>
      </c>
      <c r="G2723" s="3">
        <v>2016</v>
      </c>
      <c r="H2723" s="3" t="s">
        <v>22118</v>
      </c>
      <c r="I2723" s="3">
        <v>159</v>
      </c>
      <c r="J2723" s="3" t="s">
        <v>21095</v>
      </c>
      <c r="K2723" s="3" t="s">
        <v>0</v>
      </c>
      <c r="N2723" s="3">
        <v>1570</v>
      </c>
      <c r="O2723" s="3" t="s">
        <v>21105</v>
      </c>
      <c r="P2723" s="3" t="s">
        <v>21112</v>
      </c>
      <c r="Q2723" s="3">
        <v>444</v>
      </c>
      <c r="R2723" s="8" t="str">
        <f t="shared" si="42"/>
        <v>*444*</v>
      </c>
    </row>
    <row r="2724" spans="1:18" ht="19.8">
      <c r="A2724" s="3" t="s">
        <v>14172</v>
      </c>
      <c r="B2724" s="3" t="s">
        <v>433</v>
      </c>
      <c r="C2724" s="3" t="s">
        <v>14171</v>
      </c>
      <c r="D2724" s="3" t="s">
        <v>123</v>
      </c>
      <c r="E2724" s="3" t="s">
        <v>14170</v>
      </c>
      <c r="F2724" s="3" t="s">
        <v>15</v>
      </c>
      <c r="G2724" s="3">
        <v>2013</v>
      </c>
      <c r="H2724" s="3" t="s">
        <v>22117</v>
      </c>
      <c r="I2724" s="3">
        <v>292</v>
      </c>
      <c r="J2724" s="3" t="s">
        <v>21095</v>
      </c>
      <c r="K2724" s="3" t="s">
        <v>1</v>
      </c>
      <c r="L2724" s="9">
        <v>45571</v>
      </c>
      <c r="M2724" s="9">
        <v>45672</v>
      </c>
      <c r="N2724" s="3">
        <v>1445</v>
      </c>
      <c r="O2724" s="3" t="s">
        <v>21106</v>
      </c>
      <c r="P2724" s="3" t="s">
        <v>21112</v>
      </c>
      <c r="Q2724" s="3">
        <v>126</v>
      </c>
      <c r="R2724" s="8" t="str">
        <f t="shared" si="42"/>
        <v>*126*</v>
      </c>
    </row>
    <row r="2725" spans="1:18" ht="19.8">
      <c r="A2725" s="3" t="s">
        <v>14169</v>
      </c>
      <c r="B2725" s="3" t="s">
        <v>285</v>
      </c>
      <c r="C2725" s="3" t="s">
        <v>14168</v>
      </c>
      <c r="D2725" s="3" t="s">
        <v>31</v>
      </c>
      <c r="E2725" s="3" t="s">
        <v>14167</v>
      </c>
      <c r="F2725" s="3" t="s">
        <v>77</v>
      </c>
      <c r="G2725" s="3">
        <v>2020</v>
      </c>
      <c r="H2725" s="3" t="s">
        <v>22117</v>
      </c>
      <c r="I2725" s="3">
        <v>463</v>
      </c>
      <c r="J2725" s="3" t="s">
        <v>21102</v>
      </c>
      <c r="K2725" s="3" t="s">
        <v>0</v>
      </c>
      <c r="N2725" s="3">
        <v>1815</v>
      </c>
      <c r="O2725" s="3" t="s">
        <v>21106</v>
      </c>
      <c r="P2725" s="3" t="s">
        <v>21111</v>
      </c>
      <c r="Q2725" s="3">
        <v>376</v>
      </c>
      <c r="R2725" s="8" t="str">
        <f t="shared" si="42"/>
        <v>*376*</v>
      </c>
    </row>
    <row r="2726" spans="1:18" ht="19.8">
      <c r="A2726" s="3" t="s">
        <v>14166</v>
      </c>
      <c r="B2726" s="3" t="s">
        <v>151</v>
      </c>
      <c r="C2726" s="3" t="s">
        <v>14165</v>
      </c>
      <c r="D2726" s="3" t="s">
        <v>82</v>
      </c>
      <c r="E2726" s="3" t="s">
        <v>14164</v>
      </c>
      <c r="F2726" s="3" t="s">
        <v>9</v>
      </c>
      <c r="G2726" s="3">
        <v>2010</v>
      </c>
      <c r="H2726" s="3" t="s">
        <v>22117</v>
      </c>
      <c r="I2726" s="3">
        <v>149</v>
      </c>
      <c r="J2726" s="3" t="s">
        <v>21091</v>
      </c>
      <c r="K2726" s="3" t="s">
        <v>0</v>
      </c>
      <c r="N2726" s="3">
        <v>1760</v>
      </c>
      <c r="O2726" s="3" t="s">
        <v>21105</v>
      </c>
      <c r="P2726" s="3" t="s">
        <v>21114</v>
      </c>
      <c r="Q2726" s="3">
        <v>163</v>
      </c>
      <c r="R2726" s="8" t="str">
        <f t="shared" si="42"/>
        <v>*163*</v>
      </c>
    </row>
    <row r="2727" spans="1:18" ht="19.8">
      <c r="A2727" s="3" t="s">
        <v>14163</v>
      </c>
      <c r="B2727" s="3" t="s">
        <v>88</v>
      </c>
      <c r="C2727" s="3" t="s">
        <v>14162</v>
      </c>
      <c r="D2727" s="3" t="s">
        <v>2</v>
      </c>
      <c r="E2727" s="3" t="s">
        <v>14161</v>
      </c>
      <c r="F2727" s="3" t="s">
        <v>15</v>
      </c>
      <c r="G2727" s="3">
        <v>2022</v>
      </c>
      <c r="H2727" s="3" t="s">
        <v>22117</v>
      </c>
      <c r="I2727" s="3">
        <v>252</v>
      </c>
      <c r="J2727" s="3" t="s">
        <v>21086</v>
      </c>
      <c r="K2727" s="3" t="s">
        <v>1</v>
      </c>
      <c r="L2727" s="9">
        <v>45263</v>
      </c>
      <c r="M2727" s="9">
        <v>45532</v>
      </c>
      <c r="N2727" s="3">
        <v>360</v>
      </c>
      <c r="O2727" s="3" t="s">
        <v>21073</v>
      </c>
      <c r="P2727" s="3" t="s">
        <v>21113</v>
      </c>
      <c r="Q2727" s="3">
        <v>123</v>
      </c>
      <c r="R2727" s="8" t="str">
        <f t="shared" si="42"/>
        <v>*123*</v>
      </c>
    </row>
    <row r="2728" spans="1:18" ht="19.8">
      <c r="A2728" s="3" t="s">
        <v>14160</v>
      </c>
      <c r="B2728" s="3" t="s">
        <v>256</v>
      </c>
      <c r="C2728" s="3" t="s">
        <v>14159</v>
      </c>
      <c r="D2728" s="3" t="s">
        <v>14</v>
      </c>
      <c r="E2728" s="3" t="s">
        <v>14158</v>
      </c>
      <c r="F2728" s="3" t="s">
        <v>9</v>
      </c>
      <c r="G2728" s="3">
        <v>2006</v>
      </c>
      <c r="H2728" s="3" t="s">
        <v>22118</v>
      </c>
      <c r="I2728" s="3">
        <v>174</v>
      </c>
      <c r="J2728" s="3" t="s">
        <v>21089</v>
      </c>
      <c r="K2728" s="3" t="s">
        <v>0</v>
      </c>
      <c r="N2728" s="3">
        <v>725</v>
      </c>
      <c r="O2728" s="3" t="s">
        <v>21106</v>
      </c>
      <c r="P2728" s="3" t="s">
        <v>21112</v>
      </c>
      <c r="Q2728" s="3">
        <v>312</v>
      </c>
      <c r="R2728" s="8" t="str">
        <f t="shared" si="42"/>
        <v>*312*</v>
      </c>
    </row>
    <row r="2729" spans="1:18" ht="19.8">
      <c r="A2729" s="3" t="s">
        <v>14157</v>
      </c>
      <c r="B2729" s="3" t="s">
        <v>92</v>
      </c>
      <c r="C2729" s="3" t="s">
        <v>14156</v>
      </c>
      <c r="D2729" s="3" t="s">
        <v>25</v>
      </c>
      <c r="E2729" s="3" t="s">
        <v>14155</v>
      </c>
      <c r="F2729" s="3" t="s">
        <v>3</v>
      </c>
      <c r="G2729" s="3">
        <v>2005</v>
      </c>
      <c r="H2729" s="3" t="s">
        <v>22118</v>
      </c>
      <c r="I2729" s="3">
        <v>237</v>
      </c>
      <c r="J2729" s="3" t="s">
        <v>21094</v>
      </c>
      <c r="K2729" s="3" t="s">
        <v>0</v>
      </c>
      <c r="N2729" s="3">
        <v>955</v>
      </c>
      <c r="O2729" s="3" t="s">
        <v>25</v>
      </c>
      <c r="P2729" s="3" t="s">
        <v>21113</v>
      </c>
      <c r="Q2729" s="3">
        <v>149</v>
      </c>
      <c r="R2729" s="8" t="str">
        <f t="shared" si="42"/>
        <v>*149*</v>
      </c>
    </row>
    <row r="2730" spans="1:18" ht="19.8">
      <c r="A2730" s="3" t="s">
        <v>14154</v>
      </c>
      <c r="B2730" s="3" t="s">
        <v>171</v>
      </c>
      <c r="C2730" s="3" t="s">
        <v>14153</v>
      </c>
      <c r="D2730" s="3" t="s">
        <v>141</v>
      </c>
      <c r="E2730" s="3" t="s">
        <v>14152</v>
      </c>
      <c r="F2730" s="3" t="s">
        <v>77</v>
      </c>
      <c r="G2730" s="3">
        <v>2013</v>
      </c>
      <c r="H2730" s="3" t="s">
        <v>22116</v>
      </c>
      <c r="I2730" s="3">
        <v>280</v>
      </c>
      <c r="J2730" s="3" t="s">
        <v>21084</v>
      </c>
      <c r="K2730" s="3" t="s">
        <v>1</v>
      </c>
      <c r="L2730" s="9">
        <v>45045</v>
      </c>
      <c r="M2730" s="9">
        <v>45596</v>
      </c>
      <c r="N2730" s="3">
        <v>2045</v>
      </c>
      <c r="O2730" s="3" t="s">
        <v>25</v>
      </c>
      <c r="P2730" s="3" t="s">
        <v>21114</v>
      </c>
      <c r="Q2730" s="3">
        <v>274</v>
      </c>
      <c r="R2730" s="8" t="str">
        <f t="shared" si="42"/>
        <v>*274*</v>
      </c>
    </row>
    <row r="2731" spans="1:18" ht="19.8">
      <c r="A2731" s="3" t="s">
        <v>14151</v>
      </c>
      <c r="B2731" s="3" t="s">
        <v>56</v>
      </c>
      <c r="C2731" s="3" t="s">
        <v>6406</v>
      </c>
      <c r="D2731" s="3" t="s">
        <v>50</v>
      </c>
      <c r="E2731" s="3" t="s">
        <v>14150</v>
      </c>
      <c r="F2731" s="3" t="s">
        <v>3</v>
      </c>
      <c r="G2731" s="3">
        <v>2018</v>
      </c>
      <c r="H2731" s="3" t="s">
        <v>22118</v>
      </c>
      <c r="I2731" s="3">
        <v>362</v>
      </c>
      <c r="J2731" s="3" t="s">
        <v>21087</v>
      </c>
      <c r="K2731" s="3" t="s">
        <v>1</v>
      </c>
      <c r="L2731" s="9">
        <v>45317</v>
      </c>
      <c r="M2731" s="9">
        <v>45610</v>
      </c>
      <c r="N2731" s="3">
        <v>310</v>
      </c>
      <c r="O2731" s="3" t="s">
        <v>21106</v>
      </c>
      <c r="P2731" s="3" t="s">
        <v>21114</v>
      </c>
      <c r="Q2731" s="3">
        <v>202</v>
      </c>
      <c r="R2731" s="8" t="str">
        <f t="shared" si="42"/>
        <v>*202*</v>
      </c>
    </row>
    <row r="2732" spans="1:18" ht="19.8">
      <c r="A2732" s="3" t="s">
        <v>14149</v>
      </c>
      <c r="B2732" s="3" t="s">
        <v>478</v>
      </c>
      <c r="C2732" s="3" t="s">
        <v>14148</v>
      </c>
      <c r="D2732" s="3" t="s">
        <v>95</v>
      </c>
      <c r="E2732" s="3" t="s">
        <v>14147</v>
      </c>
      <c r="F2732" s="3" t="s">
        <v>3</v>
      </c>
      <c r="G2732" s="3">
        <v>2014</v>
      </c>
      <c r="H2732" s="3" t="s">
        <v>22118</v>
      </c>
      <c r="I2732" s="3">
        <v>369</v>
      </c>
      <c r="J2732" s="3" t="s">
        <v>21083</v>
      </c>
      <c r="K2732" s="3" t="s">
        <v>1</v>
      </c>
      <c r="L2732" s="9">
        <v>45204</v>
      </c>
      <c r="M2732" s="9">
        <v>45381</v>
      </c>
      <c r="N2732" s="3">
        <v>350</v>
      </c>
      <c r="O2732" s="3" t="s">
        <v>21105</v>
      </c>
      <c r="P2732" s="3" t="s">
        <v>21114</v>
      </c>
      <c r="Q2732" s="3">
        <v>348</v>
      </c>
      <c r="R2732" s="8" t="str">
        <f t="shared" si="42"/>
        <v>*348*</v>
      </c>
    </row>
    <row r="2733" spans="1:18" ht="19.8">
      <c r="A2733" s="3" t="s">
        <v>14146</v>
      </c>
      <c r="B2733" s="3" t="s">
        <v>171</v>
      </c>
      <c r="C2733" s="3" t="s">
        <v>14145</v>
      </c>
      <c r="D2733" s="3" t="s">
        <v>141</v>
      </c>
      <c r="E2733" s="3" t="s">
        <v>14144</v>
      </c>
      <c r="F2733" s="3" t="s">
        <v>15</v>
      </c>
      <c r="G2733" s="3">
        <v>2012</v>
      </c>
      <c r="H2733" s="3" t="s">
        <v>22118</v>
      </c>
      <c r="I2733" s="3">
        <v>423</v>
      </c>
      <c r="J2733" s="3" t="s">
        <v>21091</v>
      </c>
      <c r="K2733" s="3" t="s">
        <v>1</v>
      </c>
      <c r="L2733" s="9">
        <v>45101</v>
      </c>
      <c r="M2733" s="9">
        <v>45482</v>
      </c>
      <c r="N2733" s="3">
        <v>2015</v>
      </c>
      <c r="O2733" s="3" t="s">
        <v>25</v>
      </c>
      <c r="P2733" s="3" t="s">
        <v>21111</v>
      </c>
      <c r="Q2733" s="3">
        <v>167</v>
      </c>
      <c r="R2733" s="8" t="str">
        <f t="shared" si="42"/>
        <v>*167*</v>
      </c>
    </row>
    <row r="2734" spans="1:18" ht="19.8">
      <c r="A2734" s="3" t="s">
        <v>14143</v>
      </c>
      <c r="B2734" s="3" t="s">
        <v>304</v>
      </c>
      <c r="C2734" s="3" t="s">
        <v>14142</v>
      </c>
      <c r="D2734" s="3" t="s">
        <v>123</v>
      </c>
      <c r="E2734" s="3" t="s">
        <v>14141</v>
      </c>
      <c r="F2734" s="3" t="s">
        <v>77</v>
      </c>
      <c r="G2734" s="3">
        <v>2010</v>
      </c>
      <c r="H2734" s="3" t="s">
        <v>22117</v>
      </c>
      <c r="I2734" s="3">
        <v>330</v>
      </c>
      <c r="J2734" s="3" t="s">
        <v>21096</v>
      </c>
      <c r="K2734" s="3" t="s">
        <v>0</v>
      </c>
      <c r="N2734" s="3">
        <v>475</v>
      </c>
      <c r="O2734" s="3" t="s">
        <v>21106</v>
      </c>
      <c r="P2734" s="3" t="s">
        <v>21112</v>
      </c>
      <c r="Q2734" s="3">
        <v>441</v>
      </c>
      <c r="R2734" s="8" t="str">
        <f t="shared" si="42"/>
        <v>*441*</v>
      </c>
    </row>
    <row r="2735" spans="1:18" ht="19.8">
      <c r="A2735" s="3" t="s">
        <v>14140</v>
      </c>
      <c r="B2735" s="3" t="s">
        <v>38</v>
      </c>
      <c r="C2735" s="3" t="s">
        <v>4495</v>
      </c>
      <c r="D2735" s="3" t="s">
        <v>36</v>
      </c>
      <c r="E2735" s="3" t="s">
        <v>14139</v>
      </c>
      <c r="F2735" s="3" t="s">
        <v>3</v>
      </c>
      <c r="G2735" s="3">
        <v>2012</v>
      </c>
      <c r="H2735" s="3" t="s">
        <v>22117</v>
      </c>
      <c r="I2735" s="3">
        <v>494</v>
      </c>
      <c r="J2735" s="3" t="s">
        <v>21095</v>
      </c>
      <c r="K2735" s="3" t="s">
        <v>0</v>
      </c>
      <c r="N2735" s="3">
        <v>790</v>
      </c>
      <c r="O2735" s="3" t="s">
        <v>21106</v>
      </c>
      <c r="P2735" s="3" t="s">
        <v>21114</v>
      </c>
      <c r="Q2735" s="3">
        <v>158</v>
      </c>
      <c r="R2735" s="8" t="str">
        <f t="shared" si="42"/>
        <v>*158*</v>
      </c>
    </row>
    <row r="2736" spans="1:18" ht="19.8">
      <c r="A2736" s="3" t="s">
        <v>14138</v>
      </c>
      <c r="B2736" s="3" t="s">
        <v>56</v>
      </c>
      <c r="C2736" s="3" t="s">
        <v>14137</v>
      </c>
      <c r="D2736" s="3" t="s">
        <v>50</v>
      </c>
      <c r="E2736" s="3" t="s">
        <v>14136</v>
      </c>
      <c r="F2736" s="3" t="s">
        <v>29</v>
      </c>
      <c r="G2736" s="3">
        <v>2007</v>
      </c>
      <c r="H2736" s="3" t="s">
        <v>22117</v>
      </c>
      <c r="I2736" s="3">
        <v>191</v>
      </c>
      <c r="J2736" s="3" t="s">
        <v>21102</v>
      </c>
      <c r="K2736" s="3" t="s">
        <v>0</v>
      </c>
      <c r="N2736" s="3">
        <v>185</v>
      </c>
      <c r="O2736" s="3" t="s">
        <v>21106</v>
      </c>
      <c r="P2736" s="3" t="s">
        <v>21114</v>
      </c>
      <c r="Q2736" s="3">
        <v>380</v>
      </c>
      <c r="R2736" s="8" t="str">
        <f t="shared" si="42"/>
        <v>*380*</v>
      </c>
    </row>
    <row r="2737" spans="1:18" ht="19.8">
      <c r="A2737" s="3" t="s">
        <v>14135</v>
      </c>
      <c r="B2737" s="3" t="s">
        <v>27</v>
      </c>
      <c r="C2737" s="3" t="s">
        <v>14134</v>
      </c>
      <c r="D2737" s="3" t="s">
        <v>25</v>
      </c>
      <c r="E2737" s="3" t="s">
        <v>14133</v>
      </c>
      <c r="F2737" s="3" t="s">
        <v>29</v>
      </c>
      <c r="G2737" s="3">
        <v>2018</v>
      </c>
      <c r="H2737" s="3" t="s">
        <v>22117</v>
      </c>
      <c r="I2737" s="3">
        <v>228</v>
      </c>
      <c r="J2737" s="3" t="s">
        <v>21092</v>
      </c>
      <c r="K2737" s="3" t="s">
        <v>1</v>
      </c>
      <c r="L2737" s="9">
        <v>45209</v>
      </c>
      <c r="M2737" s="9">
        <v>45294</v>
      </c>
      <c r="N2737" s="3">
        <v>1575</v>
      </c>
      <c r="O2737" s="3" t="s">
        <v>25</v>
      </c>
      <c r="P2737" s="3" t="s">
        <v>21111</v>
      </c>
      <c r="Q2737" s="3">
        <v>342</v>
      </c>
      <c r="R2737" s="8" t="str">
        <f t="shared" si="42"/>
        <v>*342*</v>
      </c>
    </row>
    <row r="2738" spans="1:18" ht="19.8">
      <c r="A2738" s="3" t="s">
        <v>14132</v>
      </c>
      <c r="B2738" s="3" t="s">
        <v>65</v>
      </c>
      <c r="C2738" s="3" t="s">
        <v>8396</v>
      </c>
      <c r="D2738" s="3" t="s">
        <v>63</v>
      </c>
      <c r="E2738" s="3" t="s">
        <v>14131</v>
      </c>
      <c r="F2738" s="3" t="s">
        <v>15</v>
      </c>
      <c r="G2738" s="3">
        <v>2012</v>
      </c>
      <c r="H2738" s="3" t="s">
        <v>22118</v>
      </c>
      <c r="I2738" s="3">
        <v>268</v>
      </c>
      <c r="J2738" s="3" t="s">
        <v>21089</v>
      </c>
      <c r="K2738" s="3" t="s">
        <v>1</v>
      </c>
      <c r="L2738" s="9">
        <v>45224</v>
      </c>
      <c r="M2738" s="9">
        <v>45379</v>
      </c>
      <c r="N2738" s="3">
        <v>1915</v>
      </c>
      <c r="O2738" s="3" t="s">
        <v>21106</v>
      </c>
      <c r="P2738" s="3" t="s">
        <v>21111</v>
      </c>
      <c r="Q2738" s="3">
        <v>125</v>
      </c>
      <c r="R2738" s="8" t="str">
        <f t="shared" si="42"/>
        <v>*125*</v>
      </c>
    </row>
    <row r="2739" spans="1:18" ht="19.8">
      <c r="A2739" s="3" t="s">
        <v>14130</v>
      </c>
      <c r="B2739" s="3" t="s">
        <v>72</v>
      </c>
      <c r="C2739" s="3" t="s">
        <v>14129</v>
      </c>
      <c r="D2739" s="3" t="s">
        <v>36</v>
      </c>
      <c r="E2739" s="3" t="s">
        <v>14128</v>
      </c>
      <c r="F2739" s="3" t="s">
        <v>29</v>
      </c>
      <c r="G2739" s="3">
        <v>2023</v>
      </c>
      <c r="H2739" s="3" t="s">
        <v>22118</v>
      </c>
      <c r="I2739" s="3">
        <v>116</v>
      </c>
      <c r="J2739" s="3" t="s">
        <v>21098</v>
      </c>
      <c r="K2739" s="3" t="s">
        <v>0</v>
      </c>
      <c r="N2739" s="3">
        <v>2045</v>
      </c>
      <c r="O2739" s="3" t="s">
        <v>21106</v>
      </c>
      <c r="P2739" s="3" t="s">
        <v>21112</v>
      </c>
      <c r="Q2739" s="3">
        <v>433</v>
      </c>
      <c r="R2739" s="8" t="str">
        <f t="shared" si="42"/>
        <v>*433*</v>
      </c>
    </row>
    <row r="2740" spans="1:18" ht="19.8">
      <c r="A2740" s="3" t="s">
        <v>14127</v>
      </c>
      <c r="B2740" s="3" t="s">
        <v>27</v>
      </c>
      <c r="C2740" s="3" t="s">
        <v>14126</v>
      </c>
      <c r="D2740" s="3" t="s">
        <v>25</v>
      </c>
      <c r="E2740" s="3" t="s">
        <v>14125</v>
      </c>
      <c r="F2740" s="3" t="s">
        <v>29</v>
      </c>
      <c r="G2740" s="3">
        <v>2014</v>
      </c>
      <c r="H2740" s="3" t="s">
        <v>22116</v>
      </c>
      <c r="I2740" s="3">
        <v>178</v>
      </c>
      <c r="J2740" s="3" t="s">
        <v>21089</v>
      </c>
      <c r="K2740" s="3" t="s">
        <v>0</v>
      </c>
      <c r="N2740" s="3">
        <v>170</v>
      </c>
      <c r="O2740" s="3" t="s">
        <v>25</v>
      </c>
      <c r="P2740" s="3" t="s">
        <v>21111</v>
      </c>
      <c r="Q2740" s="3">
        <v>208</v>
      </c>
      <c r="R2740" s="8" t="str">
        <f t="shared" si="42"/>
        <v>*208*</v>
      </c>
    </row>
    <row r="2741" spans="1:18" ht="19.8">
      <c r="A2741" s="3" t="s">
        <v>14124</v>
      </c>
      <c r="B2741" s="3" t="s">
        <v>426</v>
      </c>
      <c r="C2741" s="3" t="s">
        <v>14123</v>
      </c>
      <c r="D2741" s="3" t="s">
        <v>95</v>
      </c>
      <c r="E2741" s="3" t="s">
        <v>14122</v>
      </c>
      <c r="F2741" s="3" t="s">
        <v>48</v>
      </c>
      <c r="G2741" s="3">
        <v>2006</v>
      </c>
      <c r="H2741" s="3" t="s">
        <v>22118</v>
      </c>
      <c r="I2741" s="3">
        <v>163</v>
      </c>
      <c r="J2741" s="3" t="s">
        <v>21099</v>
      </c>
      <c r="K2741" s="3" t="s">
        <v>0</v>
      </c>
      <c r="N2741" s="3">
        <v>635</v>
      </c>
      <c r="O2741" s="3" t="s">
        <v>21105</v>
      </c>
      <c r="P2741" s="3" t="s">
        <v>21114</v>
      </c>
      <c r="Q2741" s="3">
        <v>318</v>
      </c>
      <c r="R2741" s="8" t="str">
        <f t="shared" si="42"/>
        <v>*318*</v>
      </c>
    </row>
    <row r="2742" spans="1:18" ht="19.8">
      <c r="A2742" s="3" t="s">
        <v>14121</v>
      </c>
      <c r="B2742" s="3" t="s">
        <v>143</v>
      </c>
      <c r="C2742" s="3" t="s">
        <v>2778</v>
      </c>
      <c r="D2742" s="3" t="s">
        <v>141</v>
      </c>
      <c r="E2742" s="3" t="s">
        <v>14120</v>
      </c>
      <c r="F2742" s="3" t="s">
        <v>15</v>
      </c>
      <c r="G2742" s="3">
        <v>2020</v>
      </c>
      <c r="H2742" s="3" t="s">
        <v>22117</v>
      </c>
      <c r="I2742" s="3">
        <v>444</v>
      </c>
      <c r="J2742" s="3" t="s">
        <v>21098</v>
      </c>
      <c r="K2742" s="3" t="s">
        <v>1</v>
      </c>
      <c r="L2742" s="9">
        <v>45662</v>
      </c>
      <c r="M2742" s="9">
        <v>45714</v>
      </c>
      <c r="N2742" s="3">
        <v>1615</v>
      </c>
      <c r="O2742" s="3" t="s">
        <v>25</v>
      </c>
      <c r="P2742" s="3" t="s">
        <v>21111</v>
      </c>
      <c r="Q2742" s="3">
        <v>335</v>
      </c>
      <c r="R2742" s="8" t="str">
        <f t="shared" si="42"/>
        <v>*335*</v>
      </c>
    </row>
    <row r="2743" spans="1:18" ht="19.8">
      <c r="A2743" s="3" t="s">
        <v>14119</v>
      </c>
      <c r="B2743" s="3" t="s">
        <v>344</v>
      </c>
      <c r="C2743" s="3" t="s">
        <v>14118</v>
      </c>
      <c r="D2743" s="3" t="s">
        <v>82</v>
      </c>
      <c r="E2743" s="3" t="s">
        <v>14117</v>
      </c>
      <c r="F2743" s="3" t="s">
        <v>3</v>
      </c>
      <c r="G2743" s="3">
        <v>2019</v>
      </c>
      <c r="H2743" s="3" t="s">
        <v>22116</v>
      </c>
      <c r="I2743" s="3">
        <v>358</v>
      </c>
      <c r="J2743" s="3" t="s">
        <v>21085</v>
      </c>
      <c r="K2743" s="3" t="s">
        <v>0</v>
      </c>
      <c r="N2743" s="3">
        <v>940</v>
      </c>
      <c r="O2743" s="3" t="s">
        <v>21105</v>
      </c>
      <c r="P2743" s="3" t="s">
        <v>21112</v>
      </c>
      <c r="Q2743" s="3">
        <v>409</v>
      </c>
      <c r="R2743" s="8" t="str">
        <f t="shared" si="42"/>
        <v>*409*</v>
      </c>
    </row>
    <row r="2744" spans="1:18" ht="19.8">
      <c r="A2744" s="3" t="s">
        <v>14116</v>
      </c>
      <c r="B2744" s="3" t="s">
        <v>196</v>
      </c>
      <c r="C2744" s="3" t="s">
        <v>14115</v>
      </c>
      <c r="D2744" s="3" t="s">
        <v>36</v>
      </c>
      <c r="E2744" s="3" t="s">
        <v>14114</v>
      </c>
      <c r="F2744" s="3" t="s">
        <v>9</v>
      </c>
      <c r="G2744" s="3">
        <v>2012</v>
      </c>
      <c r="H2744" s="3" t="s">
        <v>22116</v>
      </c>
      <c r="I2744" s="3">
        <v>226</v>
      </c>
      <c r="J2744" s="3" t="s">
        <v>21086</v>
      </c>
      <c r="K2744" s="3" t="s">
        <v>1</v>
      </c>
      <c r="L2744" s="9">
        <v>45430</v>
      </c>
      <c r="M2744" s="9">
        <v>45449</v>
      </c>
      <c r="N2744" s="3">
        <v>1865</v>
      </c>
      <c r="O2744" s="3" t="s">
        <v>21106</v>
      </c>
      <c r="P2744" s="3" t="s">
        <v>21111</v>
      </c>
      <c r="Q2744" s="3">
        <v>449</v>
      </c>
      <c r="R2744" s="8" t="str">
        <f t="shared" si="42"/>
        <v>*449*</v>
      </c>
    </row>
    <row r="2745" spans="1:18" ht="19.8">
      <c r="A2745" s="3" t="s">
        <v>14113</v>
      </c>
      <c r="B2745" s="3" t="s">
        <v>108</v>
      </c>
      <c r="C2745" s="3" t="s">
        <v>14112</v>
      </c>
      <c r="D2745" s="3" t="s">
        <v>63</v>
      </c>
      <c r="E2745" s="3" t="s">
        <v>14111</v>
      </c>
      <c r="F2745" s="3" t="s">
        <v>48</v>
      </c>
      <c r="G2745" s="3">
        <v>2019</v>
      </c>
      <c r="H2745" s="3" t="s">
        <v>22116</v>
      </c>
      <c r="I2745" s="3">
        <v>404</v>
      </c>
      <c r="J2745" s="3" t="s">
        <v>21093</v>
      </c>
      <c r="K2745" s="3" t="s">
        <v>1</v>
      </c>
      <c r="L2745" s="9">
        <v>45486</v>
      </c>
      <c r="M2745" s="9">
        <v>45699</v>
      </c>
      <c r="N2745" s="3">
        <v>320</v>
      </c>
      <c r="O2745" s="3" t="s">
        <v>21106</v>
      </c>
      <c r="P2745" s="3" t="s">
        <v>21112</v>
      </c>
      <c r="Q2745" s="3">
        <v>232</v>
      </c>
      <c r="R2745" s="8" t="str">
        <f t="shared" si="42"/>
        <v>*232*</v>
      </c>
    </row>
    <row r="2746" spans="1:18" ht="19.8">
      <c r="A2746" s="3" t="s">
        <v>14110</v>
      </c>
      <c r="B2746" s="3" t="s">
        <v>65</v>
      </c>
      <c r="C2746" s="3" t="s">
        <v>14109</v>
      </c>
      <c r="D2746" s="3" t="s">
        <v>63</v>
      </c>
      <c r="E2746" s="3" t="s">
        <v>14108</v>
      </c>
      <c r="F2746" s="3" t="s">
        <v>29</v>
      </c>
      <c r="G2746" s="3">
        <v>2012</v>
      </c>
      <c r="H2746" s="3" t="s">
        <v>22118</v>
      </c>
      <c r="I2746" s="3">
        <v>481</v>
      </c>
      <c r="J2746" s="3" t="s">
        <v>21086</v>
      </c>
      <c r="K2746" s="3" t="s">
        <v>1</v>
      </c>
      <c r="L2746" s="9">
        <v>45265</v>
      </c>
      <c r="M2746" s="9">
        <v>45665</v>
      </c>
      <c r="N2746" s="3">
        <v>170</v>
      </c>
      <c r="O2746" s="3" t="s">
        <v>21106</v>
      </c>
      <c r="P2746" s="3" t="s">
        <v>21112</v>
      </c>
      <c r="Q2746" s="3">
        <v>374</v>
      </c>
      <c r="R2746" s="8" t="str">
        <f t="shared" si="42"/>
        <v>*374*</v>
      </c>
    </row>
    <row r="2747" spans="1:18" ht="19.8">
      <c r="A2747" s="3" t="s">
        <v>14107</v>
      </c>
      <c r="B2747" s="3" t="s">
        <v>27</v>
      </c>
      <c r="C2747" s="3" t="s">
        <v>14106</v>
      </c>
      <c r="D2747" s="3" t="s">
        <v>25</v>
      </c>
      <c r="E2747" s="3" t="s">
        <v>14105</v>
      </c>
      <c r="F2747" s="3" t="s">
        <v>77</v>
      </c>
      <c r="G2747" s="3">
        <v>2007</v>
      </c>
      <c r="H2747" s="3" t="s">
        <v>22116</v>
      </c>
      <c r="I2747" s="3">
        <v>251</v>
      </c>
      <c r="J2747" s="3" t="s">
        <v>21083</v>
      </c>
      <c r="K2747" s="3" t="s">
        <v>1</v>
      </c>
      <c r="L2747" s="9">
        <v>45269</v>
      </c>
      <c r="M2747" s="9">
        <v>45628</v>
      </c>
      <c r="N2747" s="3">
        <v>1235</v>
      </c>
      <c r="O2747" s="3" t="s">
        <v>25</v>
      </c>
      <c r="P2747" s="3" t="s">
        <v>21112</v>
      </c>
      <c r="Q2747" s="3">
        <v>309</v>
      </c>
      <c r="R2747" s="8" t="str">
        <f t="shared" si="42"/>
        <v>*309*</v>
      </c>
    </row>
    <row r="2748" spans="1:18" ht="19.8">
      <c r="A2748" s="3" t="s">
        <v>14104</v>
      </c>
      <c r="B2748" s="3" t="s">
        <v>27</v>
      </c>
      <c r="C2748" s="3" t="s">
        <v>14103</v>
      </c>
      <c r="D2748" s="3" t="s">
        <v>25</v>
      </c>
      <c r="E2748" s="3" t="s">
        <v>14102</v>
      </c>
      <c r="F2748" s="3" t="s">
        <v>48</v>
      </c>
      <c r="G2748" s="3">
        <v>2020</v>
      </c>
      <c r="H2748" s="3" t="s">
        <v>22118</v>
      </c>
      <c r="I2748" s="3">
        <v>205</v>
      </c>
      <c r="J2748" s="3" t="s">
        <v>21090</v>
      </c>
      <c r="K2748" s="3" t="s">
        <v>0</v>
      </c>
      <c r="N2748" s="3">
        <v>330</v>
      </c>
      <c r="O2748" s="3" t="s">
        <v>25</v>
      </c>
      <c r="P2748" s="3" t="s">
        <v>21111</v>
      </c>
      <c r="Q2748" s="3">
        <v>155</v>
      </c>
      <c r="R2748" s="8" t="str">
        <f t="shared" si="42"/>
        <v>*155*</v>
      </c>
    </row>
    <row r="2749" spans="1:18" ht="19.8">
      <c r="A2749" s="3" t="s">
        <v>14101</v>
      </c>
      <c r="B2749" s="3" t="s">
        <v>72</v>
      </c>
      <c r="C2749" s="3" t="s">
        <v>14100</v>
      </c>
      <c r="D2749" s="3" t="s">
        <v>36</v>
      </c>
      <c r="E2749" s="3" t="s">
        <v>14099</v>
      </c>
      <c r="F2749" s="3" t="s">
        <v>77</v>
      </c>
      <c r="G2749" s="3">
        <v>2017</v>
      </c>
      <c r="H2749" s="3" t="s">
        <v>22118</v>
      </c>
      <c r="I2749" s="3">
        <v>323</v>
      </c>
      <c r="J2749" s="3" t="s">
        <v>21088</v>
      </c>
      <c r="K2749" s="3" t="s">
        <v>0</v>
      </c>
      <c r="N2749" s="3">
        <v>2290</v>
      </c>
      <c r="O2749" s="3" t="s">
        <v>21106</v>
      </c>
      <c r="P2749" s="3" t="s">
        <v>21114</v>
      </c>
      <c r="Q2749" s="3">
        <v>385</v>
      </c>
      <c r="R2749" s="8" t="str">
        <f t="shared" si="42"/>
        <v>*385*</v>
      </c>
    </row>
    <row r="2750" spans="1:18" ht="19.8">
      <c r="A2750" s="3" t="s">
        <v>14098</v>
      </c>
      <c r="B2750" s="3" t="s">
        <v>65</v>
      </c>
      <c r="C2750" s="3" t="s">
        <v>14097</v>
      </c>
      <c r="D2750" s="3" t="s">
        <v>63</v>
      </c>
      <c r="E2750" s="3" t="s">
        <v>14096</v>
      </c>
      <c r="F2750" s="3" t="s">
        <v>77</v>
      </c>
      <c r="G2750" s="3">
        <v>2016</v>
      </c>
      <c r="H2750" s="3" t="s">
        <v>22118</v>
      </c>
      <c r="I2750" s="3">
        <v>258</v>
      </c>
      <c r="J2750" s="3" t="s">
        <v>21084</v>
      </c>
      <c r="K2750" s="3" t="s">
        <v>0</v>
      </c>
      <c r="N2750" s="3">
        <v>360</v>
      </c>
      <c r="O2750" s="3" t="s">
        <v>21106</v>
      </c>
      <c r="P2750" s="3" t="s">
        <v>21113</v>
      </c>
      <c r="Q2750" s="3">
        <v>269</v>
      </c>
      <c r="R2750" s="8" t="str">
        <f t="shared" si="42"/>
        <v>*269*</v>
      </c>
    </row>
    <row r="2751" spans="1:18" ht="19.8">
      <c r="A2751" s="3" t="s">
        <v>14095</v>
      </c>
      <c r="B2751" s="3" t="s">
        <v>43</v>
      </c>
      <c r="C2751" s="3" t="s">
        <v>14094</v>
      </c>
      <c r="D2751" s="3" t="s">
        <v>41</v>
      </c>
      <c r="E2751" s="3" t="s">
        <v>14093</v>
      </c>
      <c r="F2751" s="3" t="s">
        <v>77</v>
      </c>
      <c r="G2751" s="3">
        <v>2022</v>
      </c>
      <c r="H2751" s="3" t="s">
        <v>22117</v>
      </c>
      <c r="I2751" s="3">
        <v>294</v>
      </c>
      <c r="J2751" s="3" t="s">
        <v>21101</v>
      </c>
      <c r="K2751" s="3" t="s">
        <v>0</v>
      </c>
      <c r="N2751" s="3">
        <v>2340</v>
      </c>
      <c r="O2751" s="3" t="s">
        <v>21106</v>
      </c>
      <c r="P2751" s="3" t="s">
        <v>21112</v>
      </c>
      <c r="Q2751" s="3">
        <v>235</v>
      </c>
      <c r="R2751" s="8" t="str">
        <f t="shared" si="42"/>
        <v>*235*</v>
      </c>
    </row>
    <row r="2752" spans="1:18" ht="19.8">
      <c r="A2752" s="3" t="s">
        <v>14092</v>
      </c>
      <c r="B2752" s="3" t="s">
        <v>433</v>
      </c>
      <c r="C2752" s="3" t="s">
        <v>14091</v>
      </c>
      <c r="D2752" s="3" t="s">
        <v>123</v>
      </c>
      <c r="E2752" s="3" t="s">
        <v>14090</v>
      </c>
      <c r="F2752" s="3" t="s">
        <v>15</v>
      </c>
      <c r="G2752" s="3">
        <v>2016</v>
      </c>
      <c r="H2752" s="3" t="s">
        <v>22117</v>
      </c>
      <c r="I2752" s="3">
        <v>440</v>
      </c>
      <c r="J2752" s="3" t="s">
        <v>21096</v>
      </c>
      <c r="K2752" s="3" t="s">
        <v>0</v>
      </c>
      <c r="N2752" s="3">
        <v>1775</v>
      </c>
      <c r="O2752" s="3" t="s">
        <v>21106</v>
      </c>
      <c r="P2752" s="3" t="s">
        <v>21113</v>
      </c>
      <c r="Q2752" s="3">
        <v>292</v>
      </c>
      <c r="R2752" s="8" t="str">
        <f t="shared" si="42"/>
        <v>*292*</v>
      </c>
    </row>
    <row r="2753" spans="1:18" ht="19.8">
      <c r="A2753" s="3" t="s">
        <v>14089</v>
      </c>
      <c r="B2753" s="3" t="s">
        <v>33</v>
      </c>
      <c r="C2753" s="3" t="s">
        <v>14088</v>
      </c>
      <c r="D2753" s="3" t="s">
        <v>31</v>
      </c>
      <c r="E2753" s="3" t="s">
        <v>14087</v>
      </c>
      <c r="F2753" s="3" t="s">
        <v>9</v>
      </c>
      <c r="G2753" s="3">
        <v>2022</v>
      </c>
      <c r="H2753" s="3" t="s">
        <v>22117</v>
      </c>
      <c r="I2753" s="3">
        <v>426</v>
      </c>
      <c r="J2753" s="3" t="s">
        <v>21088</v>
      </c>
      <c r="K2753" s="3" t="s">
        <v>0</v>
      </c>
      <c r="N2753" s="3">
        <v>470</v>
      </c>
      <c r="O2753" s="3" t="s">
        <v>21106</v>
      </c>
      <c r="P2753" s="3" t="s">
        <v>21114</v>
      </c>
      <c r="Q2753" s="3">
        <v>314</v>
      </c>
      <c r="R2753" s="8" t="str">
        <f t="shared" si="42"/>
        <v>*314*</v>
      </c>
    </row>
    <row r="2754" spans="1:18" ht="19.8">
      <c r="A2754" s="3" t="s">
        <v>14086</v>
      </c>
      <c r="B2754" s="3" t="s">
        <v>38</v>
      </c>
      <c r="C2754" s="3" t="s">
        <v>14085</v>
      </c>
      <c r="D2754" s="3" t="s">
        <v>36</v>
      </c>
      <c r="E2754" s="3" t="s">
        <v>14084</v>
      </c>
      <c r="F2754" s="3" t="s">
        <v>29</v>
      </c>
      <c r="G2754" s="3">
        <v>2017</v>
      </c>
      <c r="H2754" s="3" t="s">
        <v>22117</v>
      </c>
      <c r="I2754" s="3">
        <v>133</v>
      </c>
      <c r="J2754" s="3" t="s">
        <v>21102</v>
      </c>
      <c r="K2754" s="3" t="s">
        <v>1</v>
      </c>
      <c r="L2754" s="9">
        <v>45000</v>
      </c>
      <c r="M2754" s="9">
        <v>45381</v>
      </c>
      <c r="N2754" s="3">
        <v>410</v>
      </c>
      <c r="O2754" s="3" t="s">
        <v>21106</v>
      </c>
      <c r="P2754" s="3" t="s">
        <v>21114</v>
      </c>
      <c r="Q2754" s="3">
        <v>286</v>
      </c>
      <c r="R2754" s="8" t="str">
        <f t="shared" si="42"/>
        <v>*286*</v>
      </c>
    </row>
    <row r="2755" spans="1:18" ht="19.8">
      <c r="A2755" s="3" t="s">
        <v>14083</v>
      </c>
      <c r="B2755" s="3" t="s">
        <v>60</v>
      </c>
      <c r="C2755" s="3" t="s">
        <v>14082</v>
      </c>
      <c r="D2755" s="3" t="s">
        <v>41</v>
      </c>
      <c r="E2755" s="3" t="s">
        <v>14081</v>
      </c>
      <c r="F2755" s="3" t="s">
        <v>9</v>
      </c>
      <c r="G2755" s="3">
        <v>2005</v>
      </c>
      <c r="H2755" s="3" t="s">
        <v>22118</v>
      </c>
      <c r="I2755" s="3">
        <v>434</v>
      </c>
      <c r="J2755" s="3" t="s">
        <v>21089</v>
      </c>
      <c r="K2755" s="3" t="s">
        <v>0</v>
      </c>
      <c r="N2755" s="3">
        <v>1005</v>
      </c>
      <c r="O2755" s="3" t="s">
        <v>21106</v>
      </c>
      <c r="P2755" s="3" t="s">
        <v>21114</v>
      </c>
      <c r="Q2755" s="3">
        <v>335</v>
      </c>
      <c r="R2755" s="8" t="str">
        <f t="shared" si="42"/>
        <v>*335*</v>
      </c>
    </row>
    <row r="2756" spans="1:18" ht="19.8">
      <c r="A2756" s="3" t="s">
        <v>14080</v>
      </c>
      <c r="B2756" s="3" t="s">
        <v>88</v>
      </c>
      <c r="C2756" s="3" t="s">
        <v>14079</v>
      </c>
      <c r="D2756" s="3" t="s">
        <v>2</v>
      </c>
      <c r="E2756" s="3" t="s">
        <v>14078</v>
      </c>
      <c r="F2756" s="3" t="s">
        <v>77</v>
      </c>
      <c r="G2756" s="3">
        <v>2020</v>
      </c>
      <c r="H2756" s="3" t="s">
        <v>22118</v>
      </c>
      <c r="I2756" s="3">
        <v>170</v>
      </c>
      <c r="J2756" s="3" t="s">
        <v>21091</v>
      </c>
      <c r="K2756" s="3" t="s">
        <v>0</v>
      </c>
      <c r="N2756" s="3">
        <v>1110</v>
      </c>
      <c r="O2756" s="3" t="s">
        <v>21073</v>
      </c>
      <c r="P2756" s="3" t="s">
        <v>21111</v>
      </c>
      <c r="Q2756" s="3">
        <v>245</v>
      </c>
      <c r="R2756" s="8" t="str">
        <f t="shared" ref="R2756:R2819" si="43">"*"&amp;Q2756&amp;"*"</f>
        <v>*245*</v>
      </c>
    </row>
    <row r="2757" spans="1:18" ht="19.8">
      <c r="A2757" s="3" t="s">
        <v>14077</v>
      </c>
      <c r="B2757" s="3" t="s">
        <v>97</v>
      </c>
      <c r="C2757" s="3" t="s">
        <v>14076</v>
      </c>
      <c r="D2757" s="3" t="s">
        <v>95</v>
      </c>
      <c r="E2757" s="3" t="s">
        <v>14075</v>
      </c>
      <c r="F2757" s="3" t="s">
        <v>15</v>
      </c>
      <c r="G2757" s="3">
        <v>2017</v>
      </c>
      <c r="H2757" s="3" t="s">
        <v>22116</v>
      </c>
      <c r="I2757" s="3">
        <v>80</v>
      </c>
      <c r="J2757" s="3" t="s">
        <v>21084</v>
      </c>
      <c r="K2757" s="3" t="s">
        <v>1</v>
      </c>
      <c r="L2757" s="9">
        <v>45364</v>
      </c>
      <c r="M2757" s="9">
        <v>45383</v>
      </c>
      <c r="N2757" s="3">
        <v>1975</v>
      </c>
      <c r="O2757" s="3" t="s">
        <v>21105</v>
      </c>
      <c r="P2757" s="3" t="s">
        <v>21112</v>
      </c>
      <c r="Q2757" s="3">
        <v>233</v>
      </c>
      <c r="R2757" s="8" t="str">
        <f t="shared" si="43"/>
        <v>*233*</v>
      </c>
    </row>
    <row r="2758" spans="1:18" ht="19.8">
      <c r="A2758" s="3" t="s">
        <v>14074</v>
      </c>
      <c r="B2758" s="3" t="s">
        <v>38</v>
      </c>
      <c r="C2758" s="3" t="s">
        <v>14073</v>
      </c>
      <c r="D2758" s="3" t="s">
        <v>36</v>
      </c>
      <c r="E2758" s="3" t="s">
        <v>14072</v>
      </c>
      <c r="F2758" s="3" t="s">
        <v>48</v>
      </c>
      <c r="G2758" s="3">
        <v>2018</v>
      </c>
      <c r="H2758" s="3" t="s">
        <v>22118</v>
      </c>
      <c r="I2758" s="3">
        <v>214</v>
      </c>
      <c r="J2758" s="3" t="s">
        <v>21099</v>
      </c>
      <c r="K2758" s="3" t="s">
        <v>1</v>
      </c>
      <c r="L2758" s="9">
        <v>45039</v>
      </c>
      <c r="M2758" s="9">
        <v>45308</v>
      </c>
      <c r="N2758" s="3">
        <v>250</v>
      </c>
      <c r="O2758" s="3" t="s">
        <v>21106</v>
      </c>
      <c r="P2758" s="3" t="s">
        <v>21114</v>
      </c>
      <c r="Q2758" s="3">
        <v>227</v>
      </c>
      <c r="R2758" s="8" t="str">
        <f t="shared" si="43"/>
        <v>*227*</v>
      </c>
    </row>
    <row r="2759" spans="1:18" ht="19.8">
      <c r="A2759" s="3" t="s">
        <v>14071</v>
      </c>
      <c r="B2759" s="3" t="s">
        <v>266</v>
      </c>
      <c r="C2759" s="3" t="s">
        <v>14070</v>
      </c>
      <c r="D2759" s="3" t="s">
        <v>141</v>
      </c>
      <c r="E2759" s="3" t="s">
        <v>14069</v>
      </c>
      <c r="F2759" s="3" t="s">
        <v>15</v>
      </c>
      <c r="G2759" s="3">
        <v>2011</v>
      </c>
      <c r="H2759" s="3" t="s">
        <v>22118</v>
      </c>
      <c r="I2759" s="3">
        <v>333</v>
      </c>
      <c r="J2759" s="3" t="s">
        <v>21087</v>
      </c>
      <c r="K2759" s="3" t="s">
        <v>1</v>
      </c>
      <c r="L2759" s="9">
        <v>45446</v>
      </c>
      <c r="M2759" s="9">
        <v>45658</v>
      </c>
      <c r="N2759" s="3">
        <v>1075</v>
      </c>
      <c r="O2759" s="3" t="s">
        <v>25</v>
      </c>
      <c r="P2759" s="3" t="s">
        <v>21114</v>
      </c>
      <c r="Q2759" s="3">
        <v>248</v>
      </c>
      <c r="R2759" s="8" t="str">
        <f t="shared" si="43"/>
        <v>*248*</v>
      </c>
    </row>
    <row r="2760" spans="1:18" ht="19.8">
      <c r="A2760" s="3" t="s">
        <v>14068</v>
      </c>
      <c r="B2760" s="3" t="s">
        <v>22</v>
      </c>
      <c r="C2760" s="3" t="s">
        <v>14067</v>
      </c>
      <c r="D2760" s="3" t="s">
        <v>5</v>
      </c>
      <c r="E2760" s="3" t="s">
        <v>14066</v>
      </c>
      <c r="F2760" s="3" t="s">
        <v>29</v>
      </c>
      <c r="G2760" s="3">
        <v>2022</v>
      </c>
      <c r="H2760" s="3" t="s">
        <v>22118</v>
      </c>
      <c r="I2760" s="3">
        <v>220</v>
      </c>
      <c r="J2760" s="3" t="s">
        <v>21098</v>
      </c>
      <c r="K2760" s="3" t="s">
        <v>0</v>
      </c>
      <c r="N2760" s="3">
        <v>2340</v>
      </c>
      <c r="O2760" s="3" t="s">
        <v>21106</v>
      </c>
      <c r="P2760" s="3" t="s">
        <v>21111</v>
      </c>
      <c r="Q2760" s="3">
        <v>423</v>
      </c>
      <c r="R2760" s="8" t="str">
        <f t="shared" si="43"/>
        <v>*423*</v>
      </c>
    </row>
    <row r="2761" spans="1:18" ht="19.8">
      <c r="A2761" s="3" t="s">
        <v>14065</v>
      </c>
      <c r="B2761" s="3" t="s">
        <v>160</v>
      </c>
      <c r="C2761" s="3" t="s">
        <v>14064</v>
      </c>
      <c r="D2761" s="3" t="s">
        <v>31</v>
      </c>
      <c r="E2761" s="3" t="s">
        <v>14063</v>
      </c>
      <c r="F2761" s="3" t="s">
        <v>77</v>
      </c>
      <c r="G2761" s="3">
        <v>2012</v>
      </c>
      <c r="H2761" s="3" t="s">
        <v>22117</v>
      </c>
      <c r="I2761" s="3">
        <v>414</v>
      </c>
      <c r="J2761" s="3" t="s">
        <v>21098</v>
      </c>
      <c r="K2761" s="3" t="s">
        <v>1</v>
      </c>
      <c r="L2761" s="9">
        <v>45149</v>
      </c>
      <c r="M2761" s="9">
        <v>45466</v>
      </c>
      <c r="N2761" s="3">
        <v>1175</v>
      </c>
      <c r="O2761" s="3" t="s">
        <v>21106</v>
      </c>
      <c r="P2761" s="3" t="s">
        <v>21111</v>
      </c>
      <c r="Q2761" s="3">
        <v>277</v>
      </c>
      <c r="R2761" s="8" t="str">
        <f t="shared" si="43"/>
        <v>*277*</v>
      </c>
    </row>
    <row r="2762" spans="1:18" ht="19.8">
      <c r="A2762" s="3" t="s">
        <v>14062</v>
      </c>
      <c r="B2762" s="3" t="s">
        <v>160</v>
      </c>
      <c r="C2762" s="3" t="s">
        <v>14061</v>
      </c>
      <c r="D2762" s="3" t="s">
        <v>31</v>
      </c>
      <c r="E2762" s="3" t="s">
        <v>14060</v>
      </c>
      <c r="F2762" s="3" t="s">
        <v>3</v>
      </c>
      <c r="G2762" s="3">
        <v>2007</v>
      </c>
      <c r="H2762" s="3" t="s">
        <v>22117</v>
      </c>
      <c r="I2762" s="3">
        <v>406</v>
      </c>
      <c r="J2762" s="3" t="s">
        <v>21093</v>
      </c>
      <c r="K2762" s="3" t="s">
        <v>1</v>
      </c>
      <c r="L2762" s="9">
        <v>45255</v>
      </c>
      <c r="M2762" s="9">
        <v>45620</v>
      </c>
      <c r="N2762" s="3">
        <v>1675</v>
      </c>
      <c r="O2762" s="3" t="s">
        <v>21106</v>
      </c>
      <c r="P2762" s="3" t="s">
        <v>21112</v>
      </c>
      <c r="Q2762" s="3">
        <v>376</v>
      </c>
      <c r="R2762" s="8" t="str">
        <f t="shared" si="43"/>
        <v>*376*</v>
      </c>
    </row>
    <row r="2763" spans="1:18" ht="19.8">
      <c r="A2763" s="3" t="s">
        <v>14059</v>
      </c>
      <c r="B2763" s="3" t="s">
        <v>92</v>
      </c>
      <c r="C2763" s="3" t="s">
        <v>14058</v>
      </c>
      <c r="D2763" s="3" t="s">
        <v>25</v>
      </c>
      <c r="E2763" s="3" t="s">
        <v>14057</v>
      </c>
      <c r="F2763" s="3" t="s">
        <v>9</v>
      </c>
      <c r="G2763" s="3">
        <v>2017</v>
      </c>
      <c r="H2763" s="3" t="s">
        <v>22117</v>
      </c>
      <c r="I2763" s="3">
        <v>84</v>
      </c>
      <c r="J2763" s="3" t="s">
        <v>21094</v>
      </c>
      <c r="K2763" s="3" t="s">
        <v>0</v>
      </c>
      <c r="N2763" s="3">
        <v>1265</v>
      </c>
      <c r="O2763" s="3" t="s">
        <v>25</v>
      </c>
      <c r="P2763" s="3" t="s">
        <v>21111</v>
      </c>
      <c r="Q2763" s="3">
        <v>144</v>
      </c>
      <c r="R2763" s="8" t="str">
        <f t="shared" si="43"/>
        <v>*144*</v>
      </c>
    </row>
    <row r="2764" spans="1:18" ht="19.8">
      <c r="A2764" s="3" t="s">
        <v>14056</v>
      </c>
      <c r="B2764" s="3" t="s">
        <v>218</v>
      </c>
      <c r="C2764" s="3" t="s">
        <v>14055</v>
      </c>
      <c r="D2764" s="3" t="s">
        <v>95</v>
      </c>
      <c r="E2764" s="3" t="s">
        <v>14054</v>
      </c>
      <c r="F2764" s="3" t="s">
        <v>29</v>
      </c>
      <c r="G2764" s="3">
        <v>2021</v>
      </c>
      <c r="H2764" s="3" t="s">
        <v>22117</v>
      </c>
      <c r="I2764" s="3">
        <v>311</v>
      </c>
      <c r="J2764" s="3" t="s">
        <v>21088</v>
      </c>
      <c r="K2764" s="3" t="s">
        <v>1</v>
      </c>
      <c r="L2764" s="9">
        <v>45291</v>
      </c>
      <c r="M2764" s="9">
        <v>45342</v>
      </c>
      <c r="N2764" s="3">
        <v>1195</v>
      </c>
      <c r="O2764" s="3" t="s">
        <v>21105</v>
      </c>
      <c r="P2764" s="3" t="s">
        <v>21114</v>
      </c>
      <c r="Q2764" s="3">
        <v>217</v>
      </c>
      <c r="R2764" s="8" t="str">
        <f t="shared" si="43"/>
        <v>*217*</v>
      </c>
    </row>
    <row r="2765" spans="1:18" ht="19.8">
      <c r="A2765" s="3" t="s">
        <v>14053</v>
      </c>
      <c r="B2765" s="3" t="s">
        <v>344</v>
      </c>
      <c r="C2765" s="3" t="s">
        <v>14052</v>
      </c>
      <c r="D2765" s="3" t="s">
        <v>82</v>
      </c>
      <c r="E2765" s="3" t="s">
        <v>14051</v>
      </c>
      <c r="F2765" s="3" t="s">
        <v>9</v>
      </c>
      <c r="G2765" s="3">
        <v>2020</v>
      </c>
      <c r="H2765" s="3" t="s">
        <v>22118</v>
      </c>
      <c r="I2765" s="3">
        <v>222</v>
      </c>
      <c r="J2765" s="3" t="s">
        <v>21097</v>
      </c>
      <c r="K2765" s="3" t="s">
        <v>1</v>
      </c>
      <c r="L2765" s="9">
        <v>45310</v>
      </c>
      <c r="M2765" s="9">
        <v>45683</v>
      </c>
      <c r="N2765" s="3">
        <v>2230</v>
      </c>
      <c r="O2765" s="3" t="s">
        <v>21105</v>
      </c>
      <c r="P2765" s="3" t="s">
        <v>21111</v>
      </c>
      <c r="Q2765" s="3">
        <v>246</v>
      </c>
      <c r="R2765" s="8" t="str">
        <f t="shared" si="43"/>
        <v>*246*</v>
      </c>
    </row>
    <row r="2766" spans="1:18" ht="19.8">
      <c r="A2766" s="3" t="s">
        <v>14050</v>
      </c>
      <c r="B2766" s="3" t="s">
        <v>38</v>
      </c>
      <c r="C2766" s="3" t="s">
        <v>14049</v>
      </c>
      <c r="D2766" s="3" t="s">
        <v>36</v>
      </c>
      <c r="E2766" s="3" t="s">
        <v>14048</v>
      </c>
      <c r="F2766" s="3" t="s">
        <v>48</v>
      </c>
      <c r="G2766" s="3">
        <v>2024</v>
      </c>
      <c r="H2766" s="3" t="s">
        <v>22118</v>
      </c>
      <c r="I2766" s="3">
        <v>281</v>
      </c>
      <c r="J2766" s="3" t="s">
        <v>21101</v>
      </c>
      <c r="K2766" s="3" t="s">
        <v>1</v>
      </c>
      <c r="L2766" s="9">
        <v>45575</v>
      </c>
      <c r="M2766" s="9">
        <v>45653</v>
      </c>
      <c r="N2766" s="3">
        <v>2220</v>
      </c>
      <c r="O2766" s="3" t="s">
        <v>21106</v>
      </c>
      <c r="P2766" s="3" t="s">
        <v>21112</v>
      </c>
      <c r="Q2766" s="3">
        <v>351</v>
      </c>
      <c r="R2766" s="8" t="str">
        <f t="shared" si="43"/>
        <v>*351*</v>
      </c>
    </row>
    <row r="2767" spans="1:18" ht="19.8">
      <c r="A2767" s="3" t="s">
        <v>14047</v>
      </c>
      <c r="B2767" s="3" t="s">
        <v>18</v>
      </c>
      <c r="C2767" s="3" t="s">
        <v>14046</v>
      </c>
      <c r="D2767" s="3" t="s">
        <v>14</v>
      </c>
      <c r="E2767" s="3" t="s">
        <v>14045</v>
      </c>
      <c r="F2767" s="3" t="s">
        <v>15</v>
      </c>
      <c r="G2767" s="3">
        <v>2010</v>
      </c>
      <c r="H2767" s="3" t="s">
        <v>22116</v>
      </c>
      <c r="I2767" s="3">
        <v>320</v>
      </c>
      <c r="J2767" s="3" t="s">
        <v>21094</v>
      </c>
      <c r="K2767" s="3" t="s">
        <v>1</v>
      </c>
      <c r="L2767" s="9">
        <v>45566</v>
      </c>
      <c r="M2767" s="9">
        <v>45660</v>
      </c>
      <c r="N2767" s="3">
        <v>265</v>
      </c>
      <c r="O2767" s="3" t="s">
        <v>21106</v>
      </c>
      <c r="P2767" s="3" t="s">
        <v>21111</v>
      </c>
      <c r="Q2767" s="3">
        <v>343</v>
      </c>
      <c r="R2767" s="8" t="str">
        <f t="shared" si="43"/>
        <v>*343*</v>
      </c>
    </row>
    <row r="2768" spans="1:18" ht="19.8">
      <c r="A2768" s="3" t="s">
        <v>14044</v>
      </c>
      <c r="B2768" s="3" t="s">
        <v>285</v>
      </c>
      <c r="C2768" s="3" t="s">
        <v>14043</v>
      </c>
      <c r="D2768" s="3" t="s">
        <v>31</v>
      </c>
      <c r="E2768" s="3" t="s">
        <v>14042</v>
      </c>
      <c r="F2768" s="3" t="s">
        <v>9</v>
      </c>
      <c r="G2768" s="3">
        <v>2012</v>
      </c>
      <c r="H2768" s="3" t="s">
        <v>22118</v>
      </c>
      <c r="I2768" s="3">
        <v>327</v>
      </c>
      <c r="J2768" s="3" t="s">
        <v>21096</v>
      </c>
      <c r="K2768" s="3" t="s">
        <v>1</v>
      </c>
      <c r="L2768" s="9">
        <v>45681</v>
      </c>
      <c r="M2768" s="9">
        <v>45693</v>
      </c>
      <c r="N2768" s="3">
        <v>1300</v>
      </c>
      <c r="O2768" s="3" t="s">
        <v>21106</v>
      </c>
      <c r="P2768" s="3" t="s">
        <v>21112</v>
      </c>
      <c r="Q2768" s="3">
        <v>321</v>
      </c>
      <c r="R2768" s="8" t="str">
        <f t="shared" si="43"/>
        <v>*321*</v>
      </c>
    </row>
    <row r="2769" spans="1:18" ht="19.8">
      <c r="A2769" s="3" t="s">
        <v>14041</v>
      </c>
      <c r="B2769" s="3" t="s">
        <v>88</v>
      </c>
      <c r="C2769" s="3" t="s">
        <v>14040</v>
      </c>
      <c r="D2769" s="3" t="s">
        <v>2</v>
      </c>
      <c r="E2769" s="3" t="s">
        <v>14039</v>
      </c>
      <c r="F2769" s="3" t="s">
        <v>48</v>
      </c>
      <c r="G2769" s="3">
        <v>2010</v>
      </c>
      <c r="H2769" s="3" t="s">
        <v>22117</v>
      </c>
      <c r="I2769" s="3">
        <v>245</v>
      </c>
      <c r="J2769" s="3" t="s">
        <v>21085</v>
      </c>
      <c r="K2769" s="3" t="s">
        <v>0</v>
      </c>
      <c r="N2769" s="3">
        <v>1395</v>
      </c>
      <c r="O2769" s="3" t="s">
        <v>21073</v>
      </c>
      <c r="P2769" s="3" t="s">
        <v>21112</v>
      </c>
      <c r="Q2769" s="3">
        <v>335</v>
      </c>
      <c r="R2769" s="8" t="str">
        <f t="shared" si="43"/>
        <v>*335*</v>
      </c>
    </row>
    <row r="2770" spans="1:18" ht="19.8">
      <c r="A2770" s="3" t="s">
        <v>14038</v>
      </c>
      <c r="B2770" s="3" t="s">
        <v>138</v>
      </c>
      <c r="C2770" s="3" t="s">
        <v>14037</v>
      </c>
      <c r="D2770" s="3" t="s">
        <v>2</v>
      </c>
      <c r="E2770" s="3" t="s">
        <v>14036</v>
      </c>
      <c r="F2770" s="3" t="s">
        <v>48</v>
      </c>
      <c r="G2770" s="3">
        <v>2018</v>
      </c>
      <c r="H2770" s="3" t="s">
        <v>22116</v>
      </c>
      <c r="I2770" s="3">
        <v>295</v>
      </c>
      <c r="J2770" s="3" t="s">
        <v>21087</v>
      </c>
      <c r="K2770" s="3" t="s">
        <v>0</v>
      </c>
      <c r="N2770" s="3">
        <v>1005</v>
      </c>
      <c r="O2770" s="3" t="s">
        <v>21073</v>
      </c>
      <c r="P2770" s="3" t="s">
        <v>21112</v>
      </c>
      <c r="Q2770" s="3">
        <v>211</v>
      </c>
      <c r="R2770" s="8" t="str">
        <f t="shared" si="43"/>
        <v>*211*</v>
      </c>
    </row>
    <row r="2771" spans="1:18" ht="19.8">
      <c r="A2771" s="3" t="s">
        <v>14035</v>
      </c>
      <c r="B2771" s="3" t="s">
        <v>160</v>
      </c>
      <c r="C2771" s="3" t="s">
        <v>14034</v>
      </c>
      <c r="D2771" s="3" t="s">
        <v>31</v>
      </c>
      <c r="E2771" s="3" t="s">
        <v>14033</v>
      </c>
      <c r="F2771" s="3" t="s">
        <v>48</v>
      </c>
      <c r="G2771" s="3">
        <v>2015</v>
      </c>
      <c r="H2771" s="3" t="s">
        <v>22116</v>
      </c>
      <c r="I2771" s="3">
        <v>80</v>
      </c>
      <c r="J2771" s="3" t="s">
        <v>21091</v>
      </c>
      <c r="K2771" s="3" t="s">
        <v>0</v>
      </c>
      <c r="N2771" s="3">
        <v>1395</v>
      </c>
      <c r="O2771" s="3" t="s">
        <v>21106</v>
      </c>
      <c r="P2771" s="3" t="s">
        <v>21111</v>
      </c>
      <c r="Q2771" s="3">
        <v>432</v>
      </c>
      <c r="R2771" s="8" t="str">
        <f t="shared" si="43"/>
        <v>*432*</v>
      </c>
    </row>
    <row r="2772" spans="1:18" ht="19.8">
      <c r="A2772" s="3" t="s">
        <v>14032</v>
      </c>
      <c r="B2772" s="3" t="s">
        <v>72</v>
      </c>
      <c r="C2772" s="3" t="s">
        <v>14031</v>
      </c>
      <c r="D2772" s="3" t="s">
        <v>36</v>
      </c>
      <c r="E2772" s="3" t="s">
        <v>14030</v>
      </c>
      <c r="F2772" s="3" t="s">
        <v>3</v>
      </c>
      <c r="G2772" s="3">
        <v>2012</v>
      </c>
      <c r="H2772" s="3" t="s">
        <v>22116</v>
      </c>
      <c r="I2772" s="3">
        <v>405</v>
      </c>
      <c r="J2772" s="3" t="s">
        <v>21098</v>
      </c>
      <c r="K2772" s="3" t="s">
        <v>1</v>
      </c>
      <c r="L2772" s="9">
        <v>45213</v>
      </c>
      <c r="M2772" s="9">
        <v>45460</v>
      </c>
      <c r="N2772" s="3">
        <v>1275</v>
      </c>
      <c r="O2772" s="3" t="s">
        <v>21106</v>
      </c>
      <c r="P2772" s="3" t="s">
        <v>21114</v>
      </c>
      <c r="Q2772" s="3">
        <v>408</v>
      </c>
      <c r="R2772" s="8" t="str">
        <f t="shared" si="43"/>
        <v>*408*</v>
      </c>
    </row>
    <row r="2773" spans="1:18" ht="19.8">
      <c r="A2773" s="3" t="s">
        <v>14029</v>
      </c>
      <c r="B2773" s="3" t="s">
        <v>455</v>
      </c>
      <c r="C2773" s="3" t="s">
        <v>14028</v>
      </c>
      <c r="D2773" s="3" t="s">
        <v>14</v>
      </c>
      <c r="E2773" s="3" t="s">
        <v>14027</v>
      </c>
      <c r="F2773" s="3" t="s">
        <v>3</v>
      </c>
      <c r="G2773" s="3">
        <v>2024</v>
      </c>
      <c r="H2773" s="3" t="s">
        <v>22118</v>
      </c>
      <c r="I2773" s="3">
        <v>121</v>
      </c>
      <c r="J2773" s="3" t="s">
        <v>21089</v>
      </c>
      <c r="K2773" s="3" t="s">
        <v>1</v>
      </c>
      <c r="L2773" s="9">
        <v>45403</v>
      </c>
      <c r="M2773" s="9">
        <v>45638</v>
      </c>
      <c r="N2773" s="3">
        <v>1705</v>
      </c>
      <c r="O2773" s="3" t="s">
        <v>21106</v>
      </c>
      <c r="P2773" s="3" t="s">
        <v>21113</v>
      </c>
      <c r="Q2773" s="3">
        <v>124</v>
      </c>
      <c r="R2773" s="8" t="str">
        <f t="shared" si="43"/>
        <v>*124*</v>
      </c>
    </row>
    <row r="2774" spans="1:18" ht="19.8">
      <c r="A2774" s="3" t="s">
        <v>14026</v>
      </c>
      <c r="B2774" s="3" t="s">
        <v>7</v>
      </c>
      <c r="C2774" s="3" t="s">
        <v>14025</v>
      </c>
      <c r="D2774" s="3" t="s">
        <v>5</v>
      </c>
      <c r="E2774" s="3" t="s">
        <v>14024</v>
      </c>
      <c r="F2774" s="3" t="s">
        <v>15</v>
      </c>
      <c r="G2774" s="3">
        <v>2009</v>
      </c>
      <c r="H2774" s="3" t="s">
        <v>22116</v>
      </c>
      <c r="I2774" s="3">
        <v>178</v>
      </c>
      <c r="J2774" s="3" t="s">
        <v>21102</v>
      </c>
      <c r="K2774" s="3" t="s">
        <v>1</v>
      </c>
      <c r="L2774" s="9">
        <v>45309</v>
      </c>
      <c r="M2774" s="9">
        <v>45696</v>
      </c>
      <c r="N2774" s="3">
        <v>2075</v>
      </c>
      <c r="O2774" s="3" t="s">
        <v>21106</v>
      </c>
      <c r="P2774" s="3" t="s">
        <v>21112</v>
      </c>
      <c r="Q2774" s="3">
        <v>265</v>
      </c>
      <c r="R2774" s="8" t="str">
        <f t="shared" si="43"/>
        <v>*265*</v>
      </c>
    </row>
    <row r="2775" spans="1:18" ht="19.8">
      <c r="A2775" s="3" t="s">
        <v>14023</v>
      </c>
      <c r="B2775" s="3" t="s">
        <v>12</v>
      </c>
      <c r="C2775" s="3" t="s">
        <v>14022</v>
      </c>
      <c r="D2775" s="3" t="s">
        <v>2</v>
      </c>
      <c r="E2775" s="3" t="s">
        <v>14021</v>
      </c>
      <c r="F2775" s="3" t="s">
        <v>29</v>
      </c>
      <c r="G2775" s="3">
        <v>2009</v>
      </c>
      <c r="H2775" s="3" t="s">
        <v>22118</v>
      </c>
      <c r="I2775" s="3">
        <v>247</v>
      </c>
      <c r="J2775" s="3" t="s">
        <v>21086</v>
      </c>
      <c r="K2775" s="3" t="s">
        <v>0</v>
      </c>
      <c r="N2775" s="3">
        <v>965</v>
      </c>
      <c r="O2775" s="3" t="s">
        <v>21073</v>
      </c>
      <c r="P2775" s="3" t="s">
        <v>21113</v>
      </c>
      <c r="Q2775" s="3">
        <v>112</v>
      </c>
      <c r="R2775" s="8" t="str">
        <f t="shared" si="43"/>
        <v>*112*</v>
      </c>
    </row>
    <row r="2776" spans="1:18" ht="19.8">
      <c r="A2776" s="3" t="s">
        <v>14020</v>
      </c>
      <c r="B2776" s="3" t="s">
        <v>344</v>
      </c>
      <c r="C2776" s="3" t="s">
        <v>14019</v>
      </c>
      <c r="D2776" s="3" t="s">
        <v>82</v>
      </c>
      <c r="E2776" s="3" t="s">
        <v>14018</v>
      </c>
      <c r="F2776" s="3" t="s">
        <v>77</v>
      </c>
      <c r="G2776" s="3">
        <v>2014</v>
      </c>
      <c r="H2776" s="3" t="s">
        <v>22118</v>
      </c>
      <c r="I2776" s="3">
        <v>137</v>
      </c>
      <c r="J2776" s="3" t="s">
        <v>21086</v>
      </c>
      <c r="K2776" s="3" t="s">
        <v>1</v>
      </c>
      <c r="L2776" s="9">
        <v>45480</v>
      </c>
      <c r="M2776" s="9">
        <v>45636</v>
      </c>
      <c r="N2776" s="3">
        <v>1200</v>
      </c>
      <c r="O2776" s="3" t="s">
        <v>21105</v>
      </c>
      <c r="P2776" s="3" t="s">
        <v>21114</v>
      </c>
      <c r="Q2776" s="3">
        <v>217</v>
      </c>
      <c r="R2776" s="8" t="str">
        <f t="shared" si="43"/>
        <v>*217*</v>
      </c>
    </row>
    <row r="2777" spans="1:18" ht="19.8">
      <c r="A2777" s="3" t="s">
        <v>14017</v>
      </c>
      <c r="B2777" s="3" t="s">
        <v>160</v>
      </c>
      <c r="C2777" s="3" t="s">
        <v>14016</v>
      </c>
      <c r="D2777" s="3" t="s">
        <v>31</v>
      </c>
      <c r="E2777" s="3" t="s">
        <v>14015</v>
      </c>
      <c r="F2777" s="3" t="s">
        <v>3</v>
      </c>
      <c r="G2777" s="3">
        <v>2013</v>
      </c>
      <c r="H2777" s="3" t="s">
        <v>22118</v>
      </c>
      <c r="I2777" s="3">
        <v>434</v>
      </c>
      <c r="J2777" s="3" t="s">
        <v>21093</v>
      </c>
      <c r="K2777" s="3" t="s">
        <v>0</v>
      </c>
      <c r="N2777" s="3">
        <v>810</v>
      </c>
      <c r="O2777" s="3" t="s">
        <v>21106</v>
      </c>
      <c r="P2777" s="3" t="s">
        <v>21114</v>
      </c>
      <c r="Q2777" s="3">
        <v>276</v>
      </c>
      <c r="R2777" s="8" t="str">
        <f t="shared" si="43"/>
        <v>*276*</v>
      </c>
    </row>
    <row r="2778" spans="1:18" ht="19.8">
      <c r="A2778" s="3" t="s">
        <v>14014</v>
      </c>
      <c r="B2778" s="3" t="s">
        <v>256</v>
      </c>
      <c r="C2778" s="3" t="s">
        <v>14013</v>
      </c>
      <c r="D2778" s="3" t="s">
        <v>14</v>
      </c>
      <c r="E2778" s="3" t="s">
        <v>14012</v>
      </c>
      <c r="F2778" s="3" t="s">
        <v>3</v>
      </c>
      <c r="G2778" s="3">
        <v>2018</v>
      </c>
      <c r="H2778" s="3" t="s">
        <v>22117</v>
      </c>
      <c r="I2778" s="3">
        <v>126</v>
      </c>
      <c r="J2778" s="3" t="s">
        <v>21099</v>
      </c>
      <c r="K2778" s="3" t="s">
        <v>0</v>
      </c>
      <c r="N2778" s="3">
        <v>2420</v>
      </c>
      <c r="O2778" s="3" t="s">
        <v>21106</v>
      </c>
      <c r="P2778" s="3" t="s">
        <v>21114</v>
      </c>
      <c r="Q2778" s="3">
        <v>180</v>
      </c>
      <c r="R2778" s="8" t="str">
        <f t="shared" si="43"/>
        <v>*180*</v>
      </c>
    </row>
    <row r="2779" spans="1:18" ht="19.8">
      <c r="A2779" s="3" t="s">
        <v>14011</v>
      </c>
      <c r="B2779" s="3" t="s">
        <v>125</v>
      </c>
      <c r="C2779" s="3" t="s">
        <v>14010</v>
      </c>
      <c r="D2779" s="3" t="s">
        <v>123</v>
      </c>
      <c r="E2779" s="3" t="s">
        <v>14009</v>
      </c>
      <c r="F2779" s="3" t="s">
        <v>29</v>
      </c>
      <c r="G2779" s="3">
        <v>2013</v>
      </c>
      <c r="H2779" s="3" t="s">
        <v>22117</v>
      </c>
      <c r="I2779" s="3">
        <v>376</v>
      </c>
      <c r="J2779" s="3" t="s">
        <v>21083</v>
      </c>
      <c r="K2779" s="3" t="s">
        <v>0</v>
      </c>
      <c r="N2779" s="3">
        <v>320</v>
      </c>
      <c r="O2779" s="3" t="s">
        <v>21106</v>
      </c>
      <c r="P2779" s="3" t="s">
        <v>21111</v>
      </c>
      <c r="Q2779" s="3">
        <v>386</v>
      </c>
      <c r="R2779" s="8" t="str">
        <f t="shared" si="43"/>
        <v>*386*</v>
      </c>
    </row>
    <row r="2780" spans="1:18" ht="19.8">
      <c r="A2780" s="3" t="s">
        <v>14008</v>
      </c>
      <c r="B2780" s="3" t="s">
        <v>151</v>
      </c>
      <c r="C2780" s="3" t="s">
        <v>14007</v>
      </c>
      <c r="D2780" s="3" t="s">
        <v>82</v>
      </c>
      <c r="E2780" s="3" t="s">
        <v>14006</v>
      </c>
      <c r="F2780" s="3" t="s">
        <v>77</v>
      </c>
      <c r="G2780" s="3">
        <v>2024</v>
      </c>
      <c r="H2780" s="3" t="s">
        <v>22117</v>
      </c>
      <c r="I2780" s="3">
        <v>221</v>
      </c>
      <c r="J2780" s="3" t="s">
        <v>21094</v>
      </c>
      <c r="K2780" s="3" t="s">
        <v>0</v>
      </c>
      <c r="N2780" s="3">
        <v>1570</v>
      </c>
      <c r="O2780" s="3" t="s">
        <v>21105</v>
      </c>
      <c r="P2780" s="3" t="s">
        <v>21112</v>
      </c>
      <c r="Q2780" s="3">
        <v>185</v>
      </c>
      <c r="R2780" s="8" t="str">
        <f t="shared" si="43"/>
        <v>*185*</v>
      </c>
    </row>
    <row r="2781" spans="1:18" ht="19.8">
      <c r="A2781" s="3" t="s">
        <v>14005</v>
      </c>
      <c r="B2781" s="3" t="s">
        <v>88</v>
      </c>
      <c r="C2781" s="3" t="s">
        <v>14004</v>
      </c>
      <c r="D2781" s="3" t="s">
        <v>2</v>
      </c>
      <c r="E2781" s="3" t="s">
        <v>14003</v>
      </c>
      <c r="F2781" s="3" t="s">
        <v>77</v>
      </c>
      <c r="G2781" s="3">
        <v>2014</v>
      </c>
      <c r="H2781" s="3" t="s">
        <v>22117</v>
      </c>
      <c r="I2781" s="3">
        <v>87</v>
      </c>
      <c r="J2781" s="3" t="s">
        <v>21096</v>
      </c>
      <c r="K2781" s="3" t="s">
        <v>1</v>
      </c>
      <c r="L2781" s="9">
        <v>45043</v>
      </c>
      <c r="M2781" s="9">
        <v>45124</v>
      </c>
      <c r="N2781" s="3">
        <v>255</v>
      </c>
      <c r="O2781" s="3" t="s">
        <v>21073</v>
      </c>
      <c r="P2781" s="3" t="s">
        <v>21114</v>
      </c>
      <c r="Q2781" s="3">
        <v>267</v>
      </c>
      <c r="R2781" s="8" t="str">
        <f t="shared" si="43"/>
        <v>*267*</v>
      </c>
    </row>
    <row r="2782" spans="1:18" ht="19.8">
      <c r="A2782" s="3" t="s">
        <v>14002</v>
      </c>
      <c r="B2782" s="3" t="s">
        <v>344</v>
      </c>
      <c r="C2782" s="3" t="s">
        <v>14001</v>
      </c>
      <c r="D2782" s="3" t="s">
        <v>82</v>
      </c>
      <c r="E2782" s="3" t="s">
        <v>14000</v>
      </c>
      <c r="F2782" s="3" t="s">
        <v>9</v>
      </c>
      <c r="G2782" s="3">
        <v>2014</v>
      </c>
      <c r="H2782" s="3" t="s">
        <v>22118</v>
      </c>
      <c r="I2782" s="3">
        <v>168</v>
      </c>
      <c r="J2782" s="3" t="s">
        <v>21101</v>
      </c>
      <c r="K2782" s="3" t="s">
        <v>1</v>
      </c>
      <c r="L2782" s="9">
        <v>45175</v>
      </c>
      <c r="M2782" s="9">
        <v>45638</v>
      </c>
      <c r="N2782" s="3">
        <v>1655</v>
      </c>
      <c r="O2782" s="3" t="s">
        <v>21105</v>
      </c>
      <c r="P2782" s="3" t="s">
        <v>21114</v>
      </c>
      <c r="Q2782" s="3">
        <v>247</v>
      </c>
      <c r="R2782" s="8" t="str">
        <f t="shared" si="43"/>
        <v>*247*</v>
      </c>
    </row>
    <row r="2783" spans="1:18" ht="19.8">
      <c r="A2783" s="3" t="s">
        <v>13999</v>
      </c>
      <c r="B2783" s="3" t="s">
        <v>426</v>
      </c>
      <c r="C2783" s="3" t="s">
        <v>13998</v>
      </c>
      <c r="D2783" s="3" t="s">
        <v>95</v>
      </c>
      <c r="E2783" s="3" t="s">
        <v>13997</v>
      </c>
      <c r="F2783" s="3" t="s">
        <v>48</v>
      </c>
      <c r="G2783" s="3">
        <v>2013</v>
      </c>
      <c r="H2783" s="3" t="s">
        <v>22118</v>
      </c>
      <c r="I2783" s="3">
        <v>170</v>
      </c>
      <c r="J2783" s="3" t="s">
        <v>21087</v>
      </c>
      <c r="K2783" s="3" t="s">
        <v>1</v>
      </c>
      <c r="L2783" s="9">
        <v>45070</v>
      </c>
      <c r="M2783" s="9">
        <v>45485</v>
      </c>
      <c r="N2783" s="3">
        <v>2250</v>
      </c>
      <c r="O2783" s="3" t="s">
        <v>21105</v>
      </c>
      <c r="P2783" s="3" t="s">
        <v>21111</v>
      </c>
      <c r="Q2783" s="3">
        <v>138</v>
      </c>
      <c r="R2783" s="8" t="str">
        <f t="shared" si="43"/>
        <v>*138*</v>
      </c>
    </row>
    <row r="2784" spans="1:18" ht="19.8">
      <c r="A2784" s="3" t="s">
        <v>13996</v>
      </c>
      <c r="B2784" s="3" t="s">
        <v>304</v>
      </c>
      <c r="C2784" s="3" t="s">
        <v>13995</v>
      </c>
      <c r="D2784" s="3" t="s">
        <v>123</v>
      </c>
      <c r="E2784" s="3" t="s">
        <v>13994</v>
      </c>
      <c r="F2784" s="3" t="s">
        <v>3</v>
      </c>
      <c r="G2784" s="3">
        <v>2019</v>
      </c>
      <c r="H2784" s="3" t="s">
        <v>22116</v>
      </c>
      <c r="I2784" s="3">
        <v>273</v>
      </c>
      <c r="J2784" s="3" t="s">
        <v>21095</v>
      </c>
      <c r="K2784" s="3" t="s">
        <v>0</v>
      </c>
      <c r="N2784" s="3">
        <v>575</v>
      </c>
      <c r="O2784" s="3" t="s">
        <v>21106</v>
      </c>
      <c r="P2784" s="3" t="s">
        <v>21111</v>
      </c>
      <c r="Q2784" s="3">
        <v>155</v>
      </c>
      <c r="R2784" s="8" t="str">
        <f t="shared" si="43"/>
        <v>*155*</v>
      </c>
    </row>
    <row r="2785" spans="1:18" ht="19.8">
      <c r="A2785" s="3" t="s">
        <v>13993</v>
      </c>
      <c r="B2785" s="3" t="s">
        <v>160</v>
      </c>
      <c r="C2785" s="3" t="s">
        <v>13992</v>
      </c>
      <c r="D2785" s="3" t="s">
        <v>31</v>
      </c>
      <c r="E2785" s="3" t="s">
        <v>13991</v>
      </c>
      <c r="F2785" s="3" t="s">
        <v>3</v>
      </c>
      <c r="G2785" s="3">
        <v>2010</v>
      </c>
      <c r="H2785" s="3" t="s">
        <v>22118</v>
      </c>
      <c r="I2785" s="3">
        <v>263</v>
      </c>
      <c r="J2785" s="3" t="s">
        <v>21096</v>
      </c>
      <c r="K2785" s="3" t="s">
        <v>1</v>
      </c>
      <c r="L2785" s="9">
        <v>45391</v>
      </c>
      <c r="M2785" s="9">
        <v>45661</v>
      </c>
      <c r="N2785" s="3">
        <v>1205</v>
      </c>
      <c r="O2785" s="3" t="s">
        <v>21106</v>
      </c>
      <c r="P2785" s="3" t="s">
        <v>21112</v>
      </c>
      <c r="Q2785" s="3">
        <v>273</v>
      </c>
      <c r="R2785" s="8" t="str">
        <f t="shared" si="43"/>
        <v>*273*</v>
      </c>
    </row>
    <row r="2786" spans="1:18" ht="19.8">
      <c r="A2786" s="3" t="s">
        <v>13990</v>
      </c>
      <c r="B2786" s="3" t="s">
        <v>88</v>
      </c>
      <c r="C2786" s="3" t="s">
        <v>13989</v>
      </c>
      <c r="D2786" s="3" t="s">
        <v>2</v>
      </c>
      <c r="E2786" s="3" t="s">
        <v>13988</v>
      </c>
      <c r="F2786" s="3" t="s">
        <v>48</v>
      </c>
      <c r="G2786" s="3">
        <v>2010</v>
      </c>
      <c r="H2786" s="3" t="s">
        <v>22118</v>
      </c>
      <c r="I2786" s="3">
        <v>225</v>
      </c>
      <c r="J2786" s="3" t="s">
        <v>21100</v>
      </c>
      <c r="K2786" s="3" t="s">
        <v>0</v>
      </c>
      <c r="N2786" s="3">
        <v>2060</v>
      </c>
      <c r="O2786" s="3" t="s">
        <v>21073</v>
      </c>
      <c r="P2786" s="3" t="s">
        <v>21111</v>
      </c>
      <c r="Q2786" s="3">
        <v>449</v>
      </c>
      <c r="R2786" s="8" t="str">
        <f t="shared" si="43"/>
        <v>*449*</v>
      </c>
    </row>
    <row r="2787" spans="1:18" ht="19.8">
      <c r="A2787" s="3" t="s">
        <v>13987</v>
      </c>
      <c r="B2787" s="3" t="s">
        <v>143</v>
      </c>
      <c r="C2787" s="3" t="s">
        <v>13986</v>
      </c>
      <c r="D2787" s="3" t="s">
        <v>141</v>
      </c>
      <c r="E2787" s="3" t="s">
        <v>13985</v>
      </c>
      <c r="F2787" s="3" t="s">
        <v>48</v>
      </c>
      <c r="G2787" s="3">
        <v>2015</v>
      </c>
      <c r="H2787" s="3" t="s">
        <v>22118</v>
      </c>
      <c r="I2787" s="3">
        <v>108</v>
      </c>
      <c r="J2787" s="3" t="s">
        <v>21084</v>
      </c>
      <c r="K2787" s="3" t="s">
        <v>1</v>
      </c>
      <c r="L2787" s="9">
        <v>45710</v>
      </c>
      <c r="M2787" s="9">
        <v>45712</v>
      </c>
      <c r="N2787" s="3">
        <v>195</v>
      </c>
      <c r="O2787" s="3" t="s">
        <v>25</v>
      </c>
      <c r="P2787" s="3" t="s">
        <v>21114</v>
      </c>
      <c r="Q2787" s="3">
        <v>421</v>
      </c>
      <c r="R2787" s="8" t="str">
        <f t="shared" si="43"/>
        <v>*421*</v>
      </c>
    </row>
    <row r="2788" spans="1:18" ht="19.8">
      <c r="A2788" s="3" t="s">
        <v>13984</v>
      </c>
      <c r="B2788" s="3" t="s">
        <v>243</v>
      </c>
      <c r="C2788" s="3" t="s">
        <v>13983</v>
      </c>
      <c r="D2788" s="3" t="s">
        <v>63</v>
      </c>
      <c r="E2788" s="3" t="s">
        <v>13982</v>
      </c>
      <c r="F2788" s="3" t="s">
        <v>3</v>
      </c>
      <c r="G2788" s="3">
        <v>2019</v>
      </c>
      <c r="H2788" s="3" t="s">
        <v>22117</v>
      </c>
      <c r="I2788" s="3">
        <v>377</v>
      </c>
      <c r="J2788" s="3" t="s">
        <v>21100</v>
      </c>
      <c r="K2788" s="3" t="s">
        <v>1</v>
      </c>
      <c r="L2788" s="9">
        <v>45149</v>
      </c>
      <c r="M2788" s="9">
        <v>45390</v>
      </c>
      <c r="N2788" s="3">
        <v>565</v>
      </c>
      <c r="O2788" s="3" t="s">
        <v>21106</v>
      </c>
      <c r="P2788" s="3" t="s">
        <v>21111</v>
      </c>
      <c r="Q2788" s="3">
        <v>260</v>
      </c>
      <c r="R2788" s="8" t="str">
        <f t="shared" si="43"/>
        <v>*260*</v>
      </c>
    </row>
    <row r="2789" spans="1:18" ht="19.8">
      <c r="A2789" s="3" t="s">
        <v>13981</v>
      </c>
      <c r="B2789" s="3" t="s">
        <v>92</v>
      </c>
      <c r="C2789" s="3" t="s">
        <v>13980</v>
      </c>
      <c r="D2789" s="3" t="s">
        <v>25</v>
      </c>
      <c r="E2789" s="3" t="s">
        <v>13979</v>
      </c>
      <c r="F2789" s="3" t="s">
        <v>9</v>
      </c>
      <c r="G2789" s="3">
        <v>2016</v>
      </c>
      <c r="H2789" s="3" t="s">
        <v>22117</v>
      </c>
      <c r="I2789" s="3">
        <v>284</v>
      </c>
      <c r="J2789" s="3" t="s">
        <v>21101</v>
      </c>
      <c r="K2789" s="3" t="s">
        <v>1</v>
      </c>
      <c r="L2789" s="9">
        <v>45256</v>
      </c>
      <c r="M2789" s="9">
        <v>45614</v>
      </c>
      <c r="N2789" s="3">
        <v>1565</v>
      </c>
      <c r="O2789" s="3" t="s">
        <v>25</v>
      </c>
      <c r="P2789" s="3" t="s">
        <v>21112</v>
      </c>
      <c r="Q2789" s="3">
        <v>305</v>
      </c>
      <c r="R2789" s="8" t="str">
        <f t="shared" si="43"/>
        <v>*305*</v>
      </c>
    </row>
    <row r="2790" spans="1:18" ht="19.8">
      <c r="A2790" s="3" t="s">
        <v>13978</v>
      </c>
      <c r="B2790" s="3" t="s">
        <v>256</v>
      </c>
      <c r="C2790" s="3" t="s">
        <v>578</v>
      </c>
      <c r="D2790" s="3" t="s">
        <v>14</v>
      </c>
      <c r="E2790" s="3" t="s">
        <v>13977</v>
      </c>
      <c r="F2790" s="3" t="s">
        <v>77</v>
      </c>
      <c r="G2790" s="3">
        <v>2007</v>
      </c>
      <c r="H2790" s="3" t="s">
        <v>22117</v>
      </c>
      <c r="I2790" s="3">
        <v>125</v>
      </c>
      <c r="J2790" s="3" t="s">
        <v>21101</v>
      </c>
      <c r="K2790" s="3" t="s">
        <v>0</v>
      </c>
      <c r="N2790" s="3">
        <v>345</v>
      </c>
      <c r="O2790" s="3" t="s">
        <v>21106</v>
      </c>
      <c r="P2790" s="3" t="s">
        <v>21111</v>
      </c>
      <c r="Q2790" s="3">
        <v>420</v>
      </c>
      <c r="R2790" s="8" t="str">
        <f t="shared" si="43"/>
        <v>*420*</v>
      </c>
    </row>
    <row r="2791" spans="1:18" ht="19.8">
      <c r="A2791" s="3" t="s">
        <v>13976</v>
      </c>
      <c r="B2791" s="3" t="s">
        <v>138</v>
      </c>
      <c r="C2791" s="3" t="s">
        <v>13975</v>
      </c>
      <c r="D2791" s="3" t="s">
        <v>2</v>
      </c>
      <c r="E2791" s="3" t="s">
        <v>13974</v>
      </c>
      <c r="F2791" s="3" t="s">
        <v>77</v>
      </c>
      <c r="G2791" s="3">
        <v>2023</v>
      </c>
      <c r="H2791" s="3" t="s">
        <v>22117</v>
      </c>
      <c r="I2791" s="3">
        <v>113</v>
      </c>
      <c r="J2791" s="3" t="s">
        <v>21083</v>
      </c>
      <c r="K2791" s="3" t="s">
        <v>0</v>
      </c>
      <c r="N2791" s="3">
        <v>1085</v>
      </c>
      <c r="O2791" s="3" t="s">
        <v>21073</v>
      </c>
      <c r="P2791" s="3" t="s">
        <v>21112</v>
      </c>
      <c r="Q2791" s="3">
        <v>285</v>
      </c>
      <c r="R2791" s="8" t="str">
        <f t="shared" si="43"/>
        <v>*285*</v>
      </c>
    </row>
    <row r="2792" spans="1:18" ht="19.8">
      <c r="A2792" s="3" t="s">
        <v>13973</v>
      </c>
      <c r="B2792" s="3" t="s">
        <v>97</v>
      </c>
      <c r="C2792" s="3" t="s">
        <v>13972</v>
      </c>
      <c r="D2792" s="3" t="s">
        <v>95</v>
      </c>
      <c r="E2792" s="3" t="s">
        <v>13971</v>
      </c>
      <c r="F2792" s="3" t="s">
        <v>29</v>
      </c>
      <c r="G2792" s="3">
        <v>2009</v>
      </c>
      <c r="H2792" s="3" t="s">
        <v>22118</v>
      </c>
      <c r="I2792" s="3">
        <v>417</v>
      </c>
      <c r="J2792" s="3" t="s">
        <v>21089</v>
      </c>
      <c r="K2792" s="3" t="s">
        <v>1</v>
      </c>
      <c r="L2792" s="9">
        <v>45661</v>
      </c>
      <c r="M2792" s="9">
        <v>45714</v>
      </c>
      <c r="N2792" s="3">
        <v>2140</v>
      </c>
      <c r="O2792" s="3" t="s">
        <v>21105</v>
      </c>
      <c r="P2792" s="3" t="s">
        <v>21112</v>
      </c>
      <c r="Q2792" s="3">
        <v>146</v>
      </c>
      <c r="R2792" s="8" t="str">
        <f t="shared" si="43"/>
        <v>*146*</v>
      </c>
    </row>
    <row r="2793" spans="1:18" ht="19.8">
      <c r="A2793" s="3" t="s">
        <v>13970</v>
      </c>
      <c r="B2793" s="3" t="s">
        <v>43</v>
      </c>
      <c r="C2793" s="3" t="s">
        <v>13969</v>
      </c>
      <c r="D2793" s="3" t="s">
        <v>41</v>
      </c>
      <c r="E2793" s="3" t="s">
        <v>13968</v>
      </c>
      <c r="F2793" s="3" t="s">
        <v>48</v>
      </c>
      <c r="G2793" s="3">
        <v>2018</v>
      </c>
      <c r="H2793" s="3" t="s">
        <v>22118</v>
      </c>
      <c r="I2793" s="3">
        <v>159</v>
      </c>
      <c r="J2793" s="3" t="s">
        <v>21094</v>
      </c>
      <c r="K2793" s="3" t="s">
        <v>0</v>
      </c>
      <c r="N2793" s="3">
        <v>415</v>
      </c>
      <c r="O2793" s="3" t="s">
        <v>21106</v>
      </c>
      <c r="P2793" s="3" t="s">
        <v>21112</v>
      </c>
      <c r="Q2793" s="3">
        <v>289</v>
      </c>
      <c r="R2793" s="8" t="str">
        <f t="shared" si="43"/>
        <v>*289*</v>
      </c>
    </row>
    <row r="2794" spans="1:18" ht="19.8">
      <c r="A2794" s="3" t="s">
        <v>13967</v>
      </c>
      <c r="B2794" s="3" t="s">
        <v>243</v>
      </c>
      <c r="C2794" s="3" t="s">
        <v>13966</v>
      </c>
      <c r="D2794" s="3" t="s">
        <v>63</v>
      </c>
      <c r="E2794" s="3" t="s">
        <v>13965</v>
      </c>
      <c r="F2794" s="3" t="s">
        <v>29</v>
      </c>
      <c r="G2794" s="3">
        <v>2024</v>
      </c>
      <c r="H2794" s="3" t="s">
        <v>22116</v>
      </c>
      <c r="I2794" s="3">
        <v>357</v>
      </c>
      <c r="J2794" s="3" t="s">
        <v>21099</v>
      </c>
      <c r="K2794" s="3" t="s">
        <v>1</v>
      </c>
      <c r="L2794" s="9">
        <v>45656</v>
      </c>
      <c r="M2794" s="9">
        <v>45708</v>
      </c>
      <c r="N2794" s="3">
        <v>1040</v>
      </c>
      <c r="O2794" s="3" t="s">
        <v>21106</v>
      </c>
      <c r="P2794" s="3" t="s">
        <v>21111</v>
      </c>
      <c r="Q2794" s="3">
        <v>245</v>
      </c>
      <c r="R2794" s="8" t="str">
        <f t="shared" si="43"/>
        <v>*245*</v>
      </c>
    </row>
    <row r="2795" spans="1:18" ht="19.8">
      <c r="A2795" s="3" t="s">
        <v>13964</v>
      </c>
      <c r="B2795" s="3" t="s">
        <v>22</v>
      </c>
      <c r="C2795" s="3" t="s">
        <v>13963</v>
      </c>
      <c r="D2795" s="3" t="s">
        <v>5</v>
      </c>
      <c r="E2795" s="3" t="s">
        <v>13962</v>
      </c>
      <c r="F2795" s="3" t="s">
        <v>48</v>
      </c>
      <c r="G2795" s="3">
        <v>2016</v>
      </c>
      <c r="H2795" s="3" t="s">
        <v>22118</v>
      </c>
      <c r="I2795" s="3">
        <v>424</v>
      </c>
      <c r="J2795" s="3" t="s">
        <v>21100</v>
      </c>
      <c r="K2795" s="3" t="s">
        <v>1</v>
      </c>
      <c r="L2795" s="9">
        <v>45584</v>
      </c>
      <c r="M2795" s="9">
        <v>45689</v>
      </c>
      <c r="N2795" s="3">
        <v>2035</v>
      </c>
      <c r="O2795" s="3" t="s">
        <v>21106</v>
      </c>
      <c r="P2795" s="3" t="s">
        <v>21114</v>
      </c>
      <c r="Q2795" s="3">
        <v>171</v>
      </c>
      <c r="R2795" s="8" t="str">
        <f t="shared" si="43"/>
        <v>*171*</v>
      </c>
    </row>
    <row r="2796" spans="1:18" ht="19.8">
      <c r="A2796" s="3" t="s">
        <v>13961</v>
      </c>
      <c r="B2796" s="3" t="s">
        <v>18</v>
      </c>
      <c r="C2796" s="3" t="s">
        <v>13960</v>
      </c>
      <c r="D2796" s="3" t="s">
        <v>14</v>
      </c>
      <c r="E2796" s="3" t="s">
        <v>13959</v>
      </c>
      <c r="F2796" s="3" t="s">
        <v>3</v>
      </c>
      <c r="G2796" s="3">
        <v>2009</v>
      </c>
      <c r="H2796" s="3" t="s">
        <v>22117</v>
      </c>
      <c r="I2796" s="3">
        <v>410</v>
      </c>
      <c r="J2796" s="3" t="s">
        <v>21091</v>
      </c>
      <c r="K2796" s="3" t="s">
        <v>0</v>
      </c>
      <c r="N2796" s="3">
        <v>695</v>
      </c>
      <c r="O2796" s="3" t="s">
        <v>21106</v>
      </c>
      <c r="P2796" s="3" t="s">
        <v>21113</v>
      </c>
      <c r="Q2796" s="3">
        <v>276</v>
      </c>
      <c r="R2796" s="8" t="str">
        <f t="shared" si="43"/>
        <v>*276*</v>
      </c>
    </row>
    <row r="2797" spans="1:18" ht="19.8">
      <c r="A2797" s="3" t="s">
        <v>13958</v>
      </c>
      <c r="B2797" s="3" t="s">
        <v>143</v>
      </c>
      <c r="C2797" s="3" t="s">
        <v>1554</v>
      </c>
      <c r="D2797" s="3" t="s">
        <v>141</v>
      </c>
      <c r="E2797" s="3" t="s">
        <v>13957</v>
      </c>
      <c r="F2797" s="3" t="s">
        <v>29</v>
      </c>
      <c r="G2797" s="3">
        <v>2022</v>
      </c>
      <c r="H2797" s="3" t="s">
        <v>22116</v>
      </c>
      <c r="I2797" s="3">
        <v>269</v>
      </c>
      <c r="J2797" s="3" t="s">
        <v>21084</v>
      </c>
      <c r="K2797" s="3" t="s">
        <v>1</v>
      </c>
      <c r="L2797" s="9">
        <v>45132</v>
      </c>
      <c r="M2797" s="9">
        <v>45225</v>
      </c>
      <c r="N2797" s="3">
        <v>1775</v>
      </c>
      <c r="O2797" s="3" t="s">
        <v>25</v>
      </c>
      <c r="P2797" s="3" t="s">
        <v>21112</v>
      </c>
      <c r="Q2797" s="3">
        <v>423</v>
      </c>
      <c r="R2797" s="8" t="str">
        <f t="shared" si="43"/>
        <v>*423*</v>
      </c>
    </row>
    <row r="2798" spans="1:18" ht="19.8">
      <c r="A2798" s="3" t="s">
        <v>13956</v>
      </c>
      <c r="B2798" s="3" t="s">
        <v>84</v>
      </c>
      <c r="C2798" s="3" t="s">
        <v>13955</v>
      </c>
      <c r="D2798" s="3" t="s">
        <v>82</v>
      </c>
      <c r="E2798" s="3" t="s">
        <v>13954</v>
      </c>
      <c r="F2798" s="3" t="s">
        <v>77</v>
      </c>
      <c r="G2798" s="3">
        <v>2020</v>
      </c>
      <c r="H2798" s="3" t="s">
        <v>22116</v>
      </c>
      <c r="I2798" s="3">
        <v>402</v>
      </c>
      <c r="J2798" s="3" t="s">
        <v>21086</v>
      </c>
      <c r="K2798" s="3" t="s">
        <v>0</v>
      </c>
      <c r="N2798" s="3">
        <v>2005</v>
      </c>
      <c r="O2798" s="3" t="s">
        <v>21105</v>
      </c>
      <c r="P2798" s="3" t="s">
        <v>21113</v>
      </c>
      <c r="Q2798" s="3">
        <v>391</v>
      </c>
      <c r="R2798" s="8" t="str">
        <f t="shared" si="43"/>
        <v>*391*</v>
      </c>
    </row>
    <row r="2799" spans="1:18" ht="19.8">
      <c r="A2799" s="3" t="s">
        <v>13953</v>
      </c>
      <c r="B2799" s="3" t="s">
        <v>256</v>
      </c>
      <c r="C2799" s="3" t="s">
        <v>13952</v>
      </c>
      <c r="D2799" s="3" t="s">
        <v>14</v>
      </c>
      <c r="E2799" s="3" t="s">
        <v>13951</v>
      </c>
      <c r="F2799" s="3" t="s">
        <v>9</v>
      </c>
      <c r="G2799" s="3">
        <v>2014</v>
      </c>
      <c r="H2799" s="3" t="s">
        <v>22116</v>
      </c>
      <c r="I2799" s="3">
        <v>243</v>
      </c>
      <c r="J2799" s="3" t="s">
        <v>21097</v>
      </c>
      <c r="K2799" s="3" t="s">
        <v>0</v>
      </c>
      <c r="N2799" s="3">
        <v>520</v>
      </c>
      <c r="O2799" s="3" t="s">
        <v>21106</v>
      </c>
      <c r="P2799" s="3" t="s">
        <v>21114</v>
      </c>
      <c r="Q2799" s="3">
        <v>281</v>
      </c>
      <c r="R2799" s="8" t="str">
        <f t="shared" si="43"/>
        <v>*281*</v>
      </c>
    </row>
    <row r="2800" spans="1:18" ht="19.8">
      <c r="A2800" s="3" t="s">
        <v>13950</v>
      </c>
      <c r="B2800" s="3" t="s">
        <v>65</v>
      </c>
      <c r="C2800" s="3" t="s">
        <v>8694</v>
      </c>
      <c r="D2800" s="3" t="s">
        <v>63</v>
      </c>
      <c r="E2800" s="3" t="s">
        <v>13949</v>
      </c>
      <c r="F2800" s="3" t="s">
        <v>3</v>
      </c>
      <c r="G2800" s="3">
        <v>2014</v>
      </c>
      <c r="H2800" s="3" t="s">
        <v>22118</v>
      </c>
      <c r="I2800" s="3">
        <v>140</v>
      </c>
      <c r="J2800" s="3" t="s">
        <v>21084</v>
      </c>
      <c r="K2800" s="3" t="s">
        <v>1</v>
      </c>
      <c r="L2800" s="9">
        <v>45363</v>
      </c>
      <c r="M2800" s="9">
        <v>45516</v>
      </c>
      <c r="N2800" s="3">
        <v>1220</v>
      </c>
      <c r="O2800" s="3" t="s">
        <v>21106</v>
      </c>
      <c r="P2800" s="3" t="s">
        <v>21114</v>
      </c>
      <c r="Q2800" s="3">
        <v>153</v>
      </c>
      <c r="R2800" s="8" t="str">
        <f t="shared" si="43"/>
        <v>*153*</v>
      </c>
    </row>
    <row r="2801" spans="1:18" ht="19.8">
      <c r="A2801" s="3" t="s">
        <v>13948</v>
      </c>
      <c r="B2801" s="3" t="s">
        <v>88</v>
      </c>
      <c r="C2801" s="3" t="s">
        <v>13947</v>
      </c>
      <c r="D2801" s="3" t="s">
        <v>2</v>
      </c>
      <c r="E2801" s="3" t="s">
        <v>13946</v>
      </c>
      <c r="F2801" s="3" t="s">
        <v>3</v>
      </c>
      <c r="G2801" s="3">
        <v>2009</v>
      </c>
      <c r="H2801" s="3" t="s">
        <v>22116</v>
      </c>
      <c r="I2801" s="3">
        <v>128</v>
      </c>
      <c r="J2801" s="3" t="s">
        <v>21097</v>
      </c>
      <c r="K2801" s="3" t="s">
        <v>0</v>
      </c>
      <c r="N2801" s="3">
        <v>190</v>
      </c>
      <c r="O2801" s="3" t="s">
        <v>21073</v>
      </c>
      <c r="P2801" s="3" t="s">
        <v>21114</v>
      </c>
      <c r="Q2801" s="3">
        <v>230</v>
      </c>
      <c r="R2801" s="8" t="str">
        <f t="shared" si="43"/>
        <v>*230*</v>
      </c>
    </row>
    <row r="2802" spans="1:18" ht="19.8">
      <c r="A2802" s="3" t="s">
        <v>13945</v>
      </c>
      <c r="B2802" s="3" t="s">
        <v>12</v>
      </c>
      <c r="C2802" s="3" t="s">
        <v>13944</v>
      </c>
      <c r="D2802" s="3" t="s">
        <v>2</v>
      </c>
      <c r="E2802" s="3" t="s">
        <v>13943</v>
      </c>
      <c r="F2802" s="3" t="s">
        <v>48</v>
      </c>
      <c r="G2802" s="3">
        <v>2021</v>
      </c>
      <c r="H2802" s="3" t="s">
        <v>22118</v>
      </c>
      <c r="I2802" s="3">
        <v>212</v>
      </c>
      <c r="J2802" s="3" t="s">
        <v>21094</v>
      </c>
      <c r="K2802" s="3" t="s">
        <v>0</v>
      </c>
      <c r="N2802" s="3">
        <v>500</v>
      </c>
      <c r="O2802" s="3" t="s">
        <v>21073</v>
      </c>
      <c r="P2802" s="3" t="s">
        <v>21111</v>
      </c>
      <c r="Q2802" s="3">
        <v>279</v>
      </c>
      <c r="R2802" s="8" t="str">
        <f t="shared" si="43"/>
        <v>*279*</v>
      </c>
    </row>
    <row r="2803" spans="1:18" ht="19.8">
      <c r="A2803" s="3" t="s">
        <v>13942</v>
      </c>
      <c r="B2803" s="3" t="s">
        <v>426</v>
      </c>
      <c r="C2803" s="3" t="s">
        <v>13941</v>
      </c>
      <c r="D2803" s="3" t="s">
        <v>95</v>
      </c>
      <c r="E2803" s="3" t="s">
        <v>13940</v>
      </c>
      <c r="F2803" s="3" t="s">
        <v>9</v>
      </c>
      <c r="G2803" s="3">
        <v>2011</v>
      </c>
      <c r="H2803" s="3" t="s">
        <v>22118</v>
      </c>
      <c r="I2803" s="3">
        <v>96</v>
      </c>
      <c r="J2803" s="3" t="s">
        <v>21094</v>
      </c>
      <c r="K2803" s="3" t="s">
        <v>0</v>
      </c>
      <c r="N2803" s="3">
        <v>2250</v>
      </c>
      <c r="O2803" s="3" t="s">
        <v>21105</v>
      </c>
      <c r="P2803" s="3" t="s">
        <v>21112</v>
      </c>
      <c r="Q2803" s="3">
        <v>339</v>
      </c>
      <c r="R2803" s="8" t="str">
        <f t="shared" si="43"/>
        <v>*339*</v>
      </c>
    </row>
    <row r="2804" spans="1:18" ht="19.8">
      <c r="A2804" s="3" t="s">
        <v>13939</v>
      </c>
      <c r="B2804" s="3" t="s">
        <v>256</v>
      </c>
      <c r="C2804" s="3" t="s">
        <v>13938</v>
      </c>
      <c r="D2804" s="3" t="s">
        <v>14</v>
      </c>
      <c r="E2804" s="3" t="s">
        <v>13937</v>
      </c>
      <c r="F2804" s="3" t="s">
        <v>48</v>
      </c>
      <c r="G2804" s="3">
        <v>2009</v>
      </c>
      <c r="H2804" s="3" t="s">
        <v>22118</v>
      </c>
      <c r="I2804" s="3">
        <v>230</v>
      </c>
      <c r="J2804" s="3" t="s">
        <v>21097</v>
      </c>
      <c r="K2804" s="3" t="s">
        <v>1</v>
      </c>
      <c r="L2804" s="9">
        <v>45190</v>
      </c>
      <c r="M2804" s="9">
        <v>45661</v>
      </c>
      <c r="N2804" s="3">
        <v>1385</v>
      </c>
      <c r="O2804" s="3" t="s">
        <v>21106</v>
      </c>
      <c r="P2804" s="3" t="s">
        <v>21114</v>
      </c>
      <c r="Q2804" s="3">
        <v>240</v>
      </c>
      <c r="R2804" s="8" t="str">
        <f t="shared" si="43"/>
        <v>*240*</v>
      </c>
    </row>
    <row r="2805" spans="1:18" ht="19.8">
      <c r="A2805" s="3" t="s">
        <v>13936</v>
      </c>
      <c r="B2805" s="3" t="s">
        <v>478</v>
      </c>
      <c r="C2805" s="3" t="s">
        <v>13935</v>
      </c>
      <c r="D2805" s="3" t="s">
        <v>95</v>
      </c>
      <c r="E2805" s="3" t="s">
        <v>13934</v>
      </c>
      <c r="F2805" s="3" t="s">
        <v>9</v>
      </c>
      <c r="G2805" s="3">
        <v>2012</v>
      </c>
      <c r="H2805" s="3" t="s">
        <v>22117</v>
      </c>
      <c r="I2805" s="3">
        <v>426</v>
      </c>
      <c r="J2805" s="3" t="s">
        <v>21094</v>
      </c>
      <c r="K2805" s="3" t="s">
        <v>1</v>
      </c>
      <c r="L2805" s="9">
        <v>45653</v>
      </c>
      <c r="M2805" s="9">
        <v>45702</v>
      </c>
      <c r="N2805" s="3">
        <v>800</v>
      </c>
      <c r="O2805" s="3" t="s">
        <v>21105</v>
      </c>
      <c r="P2805" s="3" t="s">
        <v>21114</v>
      </c>
      <c r="Q2805" s="3">
        <v>282</v>
      </c>
      <c r="R2805" s="8" t="str">
        <f t="shared" si="43"/>
        <v>*282*</v>
      </c>
    </row>
    <row r="2806" spans="1:18" ht="19.8">
      <c r="A2806" s="3" t="s">
        <v>13933</v>
      </c>
      <c r="B2806" s="3" t="s">
        <v>65</v>
      </c>
      <c r="C2806" s="3" t="s">
        <v>13932</v>
      </c>
      <c r="D2806" s="3" t="s">
        <v>63</v>
      </c>
      <c r="E2806" s="3" t="s">
        <v>13931</v>
      </c>
      <c r="F2806" s="3" t="s">
        <v>3</v>
      </c>
      <c r="G2806" s="3">
        <v>2016</v>
      </c>
      <c r="H2806" s="3" t="s">
        <v>22117</v>
      </c>
      <c r="I2806" s="3">
        <v>286</v>
      </c>
      <c r="J2806" s="3" t="s">
        <v>21096</v>
      </c>
      <c r="K2806" s="3" t="s">
        <v>0</v>
      </c>
      <c r="N2806" s="3">
        <v>1215</v>
      </c>
      <c r="O2806" s="3" t="s">
        <v>21106</v>
      </c>
      <c r="P2806" s="3" t="s">
        <v>21111</v>
      </c>
      <c r="Q2806" s="3">
        <v>313</v>
      </c>
      <c r="R2806" s="8" t="str">
        <f t="shared" si="43"/>
        <v>*313*</v>
      </c>
    </row>
    <row r="2807" spans="1:18" ht="19.8">
      <c r="A2807" s="3" t="s">
        <v>13930</v>
      </c>
      <c r="B2807" s="3" t="s">
        <v>478</v>
      </c>
      <c r="C2807" s="3" t="s">
        <v>13929</v>
      </c>
      <c r="D2807" s="3" t="s">
        <v>95</v>
      </c>
      <c r="E2807" s="3" t="s">
        <v>13928</v>
      </c>
      <c r="F2807" s="3" t="s">
        <v>29</v>
      </c>
      <c r="G2807" s="3">
        <v>2008</v>
      </c>
      <c r="H2807" s="3" t="s">
        <v>22117</v>
      </c>
      <c r="I2807" s="3">
        <v>107</v>
      </c>
      <c r="J2807" s="3" t="s">
        <v>21098</v>
      </c>
      <c r="K2807" s="3" t="s">
        <v>0</v>
      </c>
      <c r="N2807" s="3">
        <v>1255</v>
      </c>
      <c r="O2807" s="3" t="s">
        <v>21105</v>
      </c>
      <c r="P2807" s="3" t="s">
        <v>21111</v>
      </c>
      <c r="Q2807" s="3">
        <v>308</v>
      </c>
      <c r="R2807" s="8" t="str">
        <f t="shared" si="43"/>
        <v>*308*</v>
      </c>
    </row>
    <row r="2808" spans="1:18" ht="19.8">
      <c r="A2808" s="3" t="s">
        <v>13927</v>
      </c>
      <c r="B2808" s="3" t="s">
        <v>22</v>
      </c>
      <c r="C2808" s="3" t="s">
        <v>13926</v>
      </c>
      <c r="D2808" s="3" t="s">
        <v>5</v>
      </c>
      <c r="E2808" s="3" t="s">
        <v>13925</v>
      </c>
      <c r="F2808" s="3" t="s">
        <v>29</v>
      </c>
      <c r="G2808" s="3">
        <v>2007</v>
      </c>
      <c r="H2808" s="3" t="s">
        <v>22117</v>
      </c>
      <c r="I2808" s="3">
        <v>159</v>
      </c>
      <c r="J2808" s="3" t="s">
        <v>21091</v>
      </c>
      <c r="K2808" s="3" t="s">
        <v>1</v>
      </c>
      <c r="L2808" s="9">
        <v>45102</v>
      </c>
      <c r="M2808" s="9">
        <v>45136</v>
      </c>
      <c r="N2808" s="3">
        <v>1515</v>
      </c>
      <c r="O2808" s="3" t="s">
        <v>21106</v>
      </c>
      <c r="P2808" s="3" t="s">
        <v>21112</v>
      </c>
      <c r="Q2808" s="3">
        <v>252</v>
      </c>
      <c r="R2808" s="8" t="str">
        <f t="shared" si="43"/>
        <v>*252*</v>
      </c>
    </row>
    <row r="2809" spans="1:18" ht="19.8">
      <c r="A2809" s="3" t="s">
        <v>13924</v>
      </c>
      <c r="B2809" s="3" t="s">
        <v>455</v>
      </c>
      <c r="C2809" s="3" t="s">
        <v>13923</v>
      </c>
      <c r="D2809" s="3" t="s">
        <v>14</v>
      </c>
      <c r="E2809" s="3" t="s">
        <v>13922</v>
      </c>
      <c r="F2809" s="3" t="s">
        <v>9</v>
      </c>
      <c r="G2809" s="3">
        <v>2010</v>
      </c>
      <c r="H2809" s="3" t="s">
        <v>22118</v>
      </c>
      <c r="I2809" s="3">
        <v>427</v>
      </c>
      <c r="J2809" s="3" t="s">
        <v>21096</v>
      </c>
      <c r="K2809" s="3" t="s">
        <v>1</v>
      </c>
      <c r="L2809" s="9">
        <v>45513</v>
      </c>
      <c r="M2809" s="9">
        <v>45584</v>
      </c>
      <c r="N2809" s="3">
        <v>2415</v>
      </c>
      <c r="O2809" s="3" t="s">
        <v>21106</v>
      </c>
      <c r="P2809" s="3" t="s">
        <v>21111</v>
      </c>
      <c r="Q2809" s="3">
        <v>322</v>
      </c>
      <c r="R2809" s="8" t="str">
        <f t="shared" si="43"/>
        <v>*322*</v>
      </c>
    </row>
    <row r="2810" spans="1:18" ht="19.8">
      <c r="A2810" s="3" t="s">
        <v>13921</v>
      </c>
      <c r="B2810" s="3" t="s">
        <v>455</v>
      </c>
      <c r="C2810" s="3" t="s">
        <v>13920</v>
      </c>
      <c r="D2810" s="3" t="s">
        <v>14</v>
      </c>
      <c r="E2810" s="3" t="s">
        <v>13919</v>
      </c>
      <c r="F2810" s="3" t="s">
        <v>15</v>
      </c>
      <c r="G2810" s="3">
        <v>2017</v>
      </c>
      <c r="H2810" s="3" t="s">
        <v>22118</v>
      </c>
      <c r="I2810" s="3">
        <v>170</v>
      </c>
      <c r="J2810" s="3" t="s">
        <v>21089</v>
      </c>
      <c r="K2810" s="3" t="s">
        <v>1</v>
      </c>
      <c r="L2810" s="9">
        <v>45016</v>
      </c>
      <c r="M2810" s="9">
        <v>45484</v>
      </c>
      <c r="N2810" s="3">
        <v>2275</v>
      </c>
      <c r="O2810" s="3" t="s">
        <v>21106</v>
      </c>
      <c r="P2810" s="3" t="s">
        <v>21114</v>
      </c>
      <c r="Q2810" s="3">
        <v>241</v>
      </c>
      <c r="R2810" s="8" t="str">
        <f t="shared" si="43"/>
        <v>*241*</v>
      </c>
    </row>
    <row r="2811" spans="1:18" ht="19.8">
      <c r="A2811" s="3" t="s">
        <v>13918</v>
      </c>
      <c r="B2811" s="3" t="s">
        <v>65</v>
      </c>
      <c r="C2811" s="3" t="s">
        <v>13917</v>
      </c>
      <c r="D2811" s="3" t="s">
        <v>63</v>
      </c>
      <c r="E2811" s="3" t="s">
        <v>13916</v>
      </c>
      <c r="F2811" s="3" t="s">
        <v>77</v>
      </c>
      <c r="G2811" s="3">
        <v>2012</v>
      </c>
      <c r="H2811" s="3" t="s">
        <v>22116</v>
      </c>
      <c r="I2811" s="3">
        <v>165</v>
      </c>
      <c r="J2811" s="3" t="s">
        <v>21096</v>
      </c>
      <c r="K2811" s="3" t="s">
        <v>0</v>
      </c>
      <c r="N2811" s="3">
        <v>2220</v>
      </c>
      <c r="O2811" s="3" t="s">
        <v>21106</v>
      </c>
      <c r="P2811" s="3" t="s">
        <v>21111</v>
      </c>
      <c r="Q2811" s="3">
        <v>363</v>
      </c>
      <c r="R2811" s="8" t="str">
        <f t="shared" si="43"/>
        <v>*363*</v>
      </c>
    </row>
    <row r="2812" spans="1:18" ht="19.8">
      <c r="A2812" s="3" t="s">
        <v>13915</v>
      </c>
      <c r="B2812" s="3" t="s">
        <v>22</v>
      </c>
      <c r="C2812" s="3" t="s">
        <v>13914</v>
      </c>
      <c r="D2812" s="3" t="s">
        <v>5</v>
      </c>
      <c r="E2812" s="3" t="s">
        <v>13913</v>
      </c>
      <c r="F2812" s="3" t="s">
        <v>77</v>
      </c>
      <c r="G2812" s="3">
        <v>2016</v>
      </c>
      <c r="H2812" s="3" t="s">
        <v>22118</v>
      </c>
      <c r="I2812" s="3">
        <v>90</v>
      </c>
      <c r="J2812" s="3" t="s">
        <v>21098</v>
      </c>
      <c r="K2812" s="3" t="s">
        <v>1</v>
      </c>
      <c r="L2812" s="9">
        <v>45145</v>
      </c>
      <c r="M2812" s="9">
        <v>45685</v>
      </c>
      <c r="N2812" s="3">
        <v>1670</v>
      </c>
      <c r="O2812" s="3" t="s">
        <v>21106</v>
      </c>
      <c r="P2812" s="3" t="s">
        <v>21112</v>
      </c>
      <c r="Q2812" s="3">
        <v>409</v>
      </c>
      <c r="R2812" s="8" t="str">
        <f t="shared" si="43"/>
        <v>*409*</v>
      </c>
    </row>
    <row r="2813" spans="1:18" ht="19.8">
      <c r="A2813" s="3" t="s">
        <v>13912</v>
      </c>
      <c r="B2813" s="3" t="s">
        <v>147</v>
      </c>
      <c r="C2813" s="3" t="s">
        <v>13911</v>
      </c>
      <c r="D2813" s="3" t="s">
        <v>5</v>
      </c>
      <c r="E2813" s="3" t="s">
        <v>13910</v>
      </c>
      <c r="F2813" s="3" t="s">
        <v>9</v>
      </c>
      <c r="G2813" s="3">
        <v>2014</v>
      </c>
      <c r="H2813" s="3" t="s">
        <v>22118</v>
      </c>
      <c r="I2813" s="3">
        <v>241</v>
      </c>
      <c r="J2813" s="3" t="s">
        <v>21087</v>
      </c>
      <c r="K2813" s="3" t="s">
        <v>0</v>
      </c>
      <c r="N2813" s="3">
        <v>110</v>
      </c>
      <c r="O2813" s="3" t="s">
        <v>21106</v>
      </c>
      <c r="P2813" s="3" t="s">
        <v>21111</v>
      </c>
      <c r="Q2813" s="3">
        <v>337</v>
      </c>
      <c r="R2813" s="8" t="str">
        <f t="shared" si="43"/>
        <v>*337*</v>
      </c>
    </row>
    <row r="2814" spans="1:18" ht="19.8">
      <c r="A2814" s="3" t="s">
        <v>13909</v>
      </c>
      <c r="B2814" s="3" t="s">
        <v>72</v>
      </c>
      <c r="C2814" s="3" t="s">
        <v>13908</v>
      </c>
      <c r="D2814" s="3" t="s">
        <v>36</v>
      </c>
      <c r="E2814" s="3" t="s">
        <v>13907</v>
      </c>
      <c r="F2814" s="3" t="s">
        <v>9</v>
      </c>
      <c r="G2814" s="3">
        <v>2014</v>
      </c>
      <c r="H2814" s="3" t="s">
        <v>22118</v>
      </c>
      <c r="I2814" s="3">
        <v>419</v>
      </c>
      <c r="J2814" s="3" t="s">
        <v>21097</v>
      </c>
      <c r="K2814" s="3" t="s">
        <v>1</v>
      </c>
      <c r="L2814" s="9">
        <v>45608</v>
      </c>
      <c r="M2814" s="9">
        <v>45707</v>
      </c>
      <c r="N2814" s="3">
        <v>1885</v>
      </c>
      <c r="O2814" s="3" t="s">
        <v>21106</v>
      </c>
      <c r="P2814" s="3" t="s">
        <v>21112</v>
      </c>
      <c r="Q2814" s="3">
        <v>182</v>
      </c>
      <c r="R2814" s="8" t="str">
        <f t="shared" si="43"/>
        <v>*182*</v>
      </c>
    </row>
    <row r="2815" spans="1:18" ht="19.8">
      <c r="A2815" s="3" t="s">
        <v>13906</v>
      </c>
      <c r="B2815" s="3" t="s">
        <v>433</v>
      </c>
      <c r="C2815" s="3" t="s">
        <v>13905</v>
      </c>
      <c r="D2815" s="3" t="s">
        <v>123</v>
      </c>
      <c r="E2815" s="3" t="s">
        <v>13904</v>
      </c>
      <c r="F2815" s="3" t="s">
        <v>77</v>
      </c>
      <c r="G2815" s="3">
        <v>2013</v>
      </c>
      <c r="H2815" s="3" t="s">
        <v>22117</v>
      </c>
      <c r="I2815" s="3">
        <v>409</v>
      </c>
      <c r="J2815" s="3" t="s">
        <v>21083</v>
      </c>
      <c r="K2815" s="3" t="s">
        <v>1</v>
      </c>
      <c r="L2815" s="9">
        <v>45677</v>
      </c>
      <c r="M2815" s="9">
        <v>45688</v>
      </c>
      <c r="N2815" s="3">
        <v>2330</v>
      </c>
      <c r="O2815" s="3" t="s">
        <v>21106</v>
      </c>
      <c r="P2815" s="3" t="s">
        <v>21112</v>
      </c>
      <c r="Q2815" s="3">
        <v>219</v>
      </c>
      <c r="R2815" s="8" t="str">
        <f t="shared" si="43"/>
        <v>*219*</v>
      </c>
    </row>
    <row r="2816" spans="1:18" ht="19.8">
      <c r="A2816" s="3" t="s">
        <v>13903</v>
      </c>
      <c r="B2816" s="3" t="s">
        <v>7</v>
      </c>
      <c r="C2816" s="3" t="s">
        <v>13902</v>
      </c>
      <c r="D2816" s="3" t="s">
        <v>5</v>
      </c>
      <c r="E2816" s="3" t="s">
        <v>13901</v>
      </c>
      <c r="F2816" s="3" t="s">
        <v>3</v>
      </c>
      <c r="G2816" s="3">
        <v>2016</v>
      </c>
      <c r="H2816" s="3" t="s">
        <v>22117</v>
      </c>
      <c r="I2816" s="3">
        <v>401</v>
      </c>
      <c r="J2816" s="3" t="s">
        <v>21088</v>
      </c>
      <c r="K2816" s="3" t="s">
        <v>1</v>
      </c>
      <c r="L2816" s="9">
        <v>45490</v>
      </c>
      <c r="M2816" s="9">
        <v>45588</v>
      </c>
      <c r="N2816" s="3">
        <v>1085</v>
      </c>
      <c r="O2816" s="3" t="s">
        <v>21106</v>
      </c>
      <c r="P2816" s="3" t="s">
        <v>21112</v>
      </c>
      <c r="Q2816" s="3">
        <v>438</v>
      </c>
      <c r="R2816" s="8" t="str">
        <f t="shared" si="43"/>
        <v>*438*</v>
      </c>
    </row>
    <row r="2817" spans="1:18" ht="19.8">
      <c r="A2817" s="3" t="s">
        <v>13900</v>
      </c>
      <c r="B2817" s="3" t="s">
        <v>256</v>
      </c>
      <c r="C2817" s="3" t="s">
        <v>2176</v>
      </c>
      <c r="D2817" s="3" t="s">
        <v>14</v>
      </c>
      <c r="E2817" s="3" t="s">
        <v>13899</v>
      </c>
      <c r="F2817" s="3" t="s">
        <v>3</v>
      </c>
      <c r="G2817" s="3">
        <v>2010</v>
      </c>
      <c r="H2817" s="3" t="s">
        <v>22117</v>
      </c>
      <c r="I2817" s="3">
        <v>325</v>
      </c>
      <c r="J2817" s="3" t="s">
        <v>21091</v>
      </c>
      <c r="K2817" s="3" t="s">
        <v>0</v>
      </c>
      <c r="N2817" s="3">
        <v>700</v>
      </c>
      <c r="O2817" s="3" t="s">
        <v>21106</v>
      </c>
      <c r="P2817" s="3" t="s">
        <v>21111</v>
      </c>
      <c r="Q2817" s="3">
        <v>367</v>
      </c>
      <c r="R2817" s="8" t="str">
        <f t="shared" si="43"/>
        <v>*367*</v>
      </c>
    </row>
    <row r="2818" spans="1:18" ht="19.8">
      <c r="A2818" s="3" t="s">
        <v>13898</v>
      </c>
      <c r="B2818" s="3" t="s">
        <v>344</v>
      </c>
      <c r="C2818" s="3" t="s">
        <v>13897</v>
      </c>
      <c r="D2818" s="3" t="s">
        <v>82</v>
      </c>
      <c r="E2818" s="3" t="s">
        <v>13896</v>
      </c>
      <c r="F2818" s="3" t="s">
        <v>29</v>
      </c>
      <c r="G2818" s="3">
        <v>2023</v>
      </c>
      <c r="H2818" s="3" t="s">
        <v>22117</v>
      </c>
      <c r="I2818" s="3">
        <v>170</v>
      </c>
      <c r="J2818" s="3" t="s">
        <v>21099</v>
      </c>
      <c r="K2818" s="3" t="s">
        <v>0</v>
      </c>
      <c r="N2818" s="3">
        <v>1690</v>
      </c>
      <c r="O2818" s="3" t="s">
        <v>21105</v>
      </c>
      <c r="P2818" s="3" t="s">
        <v>21114</v>
      </c>
      <c r="Q2818" s="3">
        <v>162</v>
      </c>
      <c r="R2818" s="8" t="str">
        <f t="shared" si="43"/>
        <v>*162*</v>
      </c>
    </row>
    <row r="2819" spans="1:18" ht="19.8">
      <c r="A2819" s="3" t="s">
        <v>13895</v>
      </c>
      <c r="B2819" s="3" t="s">
        <v>7</v>
      </c>
      <c r="C2819" s="3" t="s">
        <v>13894</v>
      </c>
      <c r="D2819" s="3" t="s">
        <v>5</v>
      </c>
      <c r="E2819" s="3" t="s">
        <v>13893</v>
      </c>
      <c r="F2819" s="3" t="s">
        <v>48</v>
      </c>
      <c r="G2819" s="3">
        <v>2014</v>
      </c>
      <c r="H2819" s="3" t="s">
        <v>22118</v>
      </c>
      <c r="I2819" s="3">
        <v>147</v>
      </c>
      <c r="J2819" s="3" t="s">
        <v>21099</v>
      </c>
      <c r="K2819" s="3" t="s">
        <v>0</v>
      </c>
      <c r="N2819" s="3">
        <v>900</v>
      </c>
      <c r="O2819" s="3" t="s">
        <v>21106</v>
      </c>
      <c r="P2819" s="3" t="s">
        <v>21113</v>
      </c>
      <c r="Q2819" s="3">
        <v>340</v>
      </c>
      <c r="R2819" s="8" t="str">
        <f t="shared" si="43"/>
        <v>*340*</v>
      </c>
    </row>
    <row r="2820" spans="1:18" ht="19.8">
      <c r="A2820" s="3" t="s">
        <v>13892</v>
      </c>
      <c r="B2820" s="3" t="s">
        <v>433</v>
      </c>
      <c r="C2820" s="3" t="s">
        <v>13891</v>
      </c>
      <c r="D2820" s="3" t="s">
        <v>123</v>
      </c>
      <c r="E2820" s="3" t="s">
        <v>13890</v>
      </c>
      <c r="F2820" s="3" t="s">
        <v>29</v>
      </c>
      <c r="G2820" s="3">
        <v>2005</v>
      </c>
      <c r="H2820" s="3" t="s">
        <v>22118</v>
      </c>
      <c r="I2820" s="3">
        <v>358</v>
      </c>
      <c r="J2820" s="3" t="s">
        <v>21094</v>
      </c>
      <c r="K2820" s="3" t="s">
        <v>1</v>
      </c>
      <c r="L2820" s="9">
        <v>45533</v>
      </c>
      <c r="M2820" s="9">
        <v>45700</v>
      </c>
      <c r="N2820" s="3">
        <v>2335</v>
      </c>
      <c r="O2820" s="3" t="s">
        <v>21106</v>
      </c>
      <c r="P2820" s="3" t="s">
        <v>21112</v>
      </c>
      <c r="Q2820" s="3">
        <v>409</v>
      </c>
      <c r="R2820" s="8" t="str">
        <f t="shared" ref="R2820:R2883" si="44">"*"&amp;Q2820&amp;"*"</f>
        <v>*409*</v>
      </c>
    </row>
    <row r="2821" spans="1:18" ht="19.8">
      <c r="A2821" s="3" t="s">
        <v>13889</v>
      </c>
      <c r="B2821" s="3" t="s">
        <v>433</v>
      </c>
      <c r="C2821" s="3" t="s">
        <v>13888</v>
      </c>
      <c r="D2821" s="3" t="s">
        <v>123</v>
      </c>
      <c r="E2821" s="3" t="s">
        <v>13887</v>
      </c>
      <c r="F2821" s="3" t="s">
        <v>29</v>
      </c>
      <c r="G2821" s="3">
        <v>2024</v>
      </c>
      <c r="H2821" s="3" t="s">
        <v>22116</v>
      </c>
      <c r="I2821" s="3">
        <v>91</v>
      </c>
      <c r="J2821" s="3" t="s">
        <v>21101</v>
      </c>
      <c r="K2821" s="3" t="s">
        <v>1</v>
      </c>
      <c r="L2821" s="9">
        <v>45679</v>
      </c>
      <c r="M2821" s="9">
        <v>45688</v>
      </c>
      <c r="N2821" s="3">
        <v>915</v>
      </c>
      <c r="O2821" s="3" t="s">
        <v>21106</v>
      </c>
      <c r="P2821" s="3" t="s">
        <v>21113</v>
      </c>
      <c r="Q2821" s="3">
        <v>354</v>
      </c>
      <c r="R2821" s="8" t="str">
        <f t="shared" si="44"/>
        <v>*354*</v>
      </c>
    </row>
    <row r="2822" spans="1:18" ht="19.8">
      <c r="A2822" s="3" t="s">
        <v>13886</v>
      </c>
      <c r="B2822" s="3" t="s">
        <v>43</v>
      </c>
      <c r="C2822" s="3" t="s">
        <v>13885</v>
      </c>
      <c r="D2822" s="3" t="s">
        <v>41</v>
      </c>
      <c r="E2822" s="3" t="s">
        <v>13884</v>
      </c>
      <c r="F2822" s="3" t="s">
        <v>48</v>
      </c>
      <c r="G2822" s="3">
        <v>2011</v>
      </c>
      <c r="H2822" s="3" t="s">
        <v>22118</v>
      </c>
      <c r="I2822" s="3">
        <v>500</v>
      </c>
      <c r="J2822" s="3" t="s">
        <v>21092</v>
      </c>
      <c r="K2822" s="3" t="s">
        <v>1</v>
      </c>
      <c r="L2822" s="9">
        <v>45504</v>
      </c>
      <c r="M2822" s="9">
        <v>45603</v>
      </c>
      <c r="N2822" s="3">
        <v>1060</v>
      </c>
      <c r="O2822" s="3" t="s">
        <v>21106</v>
      </c>
      <c r="P2822" s="3" t="s">
        <v>21114</v>
      </c>
      <c r="Q2822" s="3">
        <v>260</v>
      </c>
      <c r="R2822" s="8" t="str">
        <f t="shared" si="44"/>
        <v>*260*</v>
      </c>
    </row>
    <row r="2823" spans="1:18" ht="19.8">
      <c r="A2823" s="3" t="s">
        <v>13883</v>
      </c>
      <c r="B2823" s="3" t="s">
        <v>84</v>
      </c>
      <c r="C2823" s="3" t="s">
        <v>13882</v>
      </c>
      <c r="D2823" s="3" t="s">
        <v>82</v>
      </c>
      <c r="E2823" s="3" t="s">
        <v>13881</v>
      </c>
      <c r="F2823" s="3" t="s">
        <v>48</v>
      </c>
      <c r="G2823" s="3">
        <v>2014</v>
      </c>
      <c r="H2823" s="3" t="s">
        <v>22117</v>
      </c>
      <c r="I2823" s="3">
        <v>319</v>
      </c>
      <c r="J2823" s="3" t="s">
        <v>21085</v>
      </c>
      <c r="K2823" s="3" t="s">
        <v>0</v>
      </c>
      <c r="N2823" s="3">
        <v>2030</v>
      </c>
      <c r="O2823" s="3" t="s">
        <v>21105</v>
      </c>
      <c r="P2823" s="3" t="s">
        <v>21114</v>
      </c>
      <c r="Q2823" s="3">
        <v>338</v>
      </c>
      <c r="R2823" s="8" t="str">
        <f t="shared" si="44"/>
        <v>*338*</v>
      </c>
    </row>
    <row r="2824" spans="1:18" ht="19.8">
      <c r="A2824" s="3" t="s">
        <v>13880</v>
      </c>
      <c r="B2824" s="3" t="s">
        <v>143</v>
      </c>
      <c r="C2824" s="3" t="s">
        <v>13879</v>
      </c>
      <c r="D2824" s="3" t="s">
        <v>141</v>
      </c>
      <c r="E2824" s="3" t="s">
        <v>13878</v>
      </c>
      <c r="F2824" s="3" t="s">
        <v>15</v>
      </c>
      <c r="G2824" s="3">
        <v>2007</v>
      </c>
      <c r="H2824" s="3" t="s">
        <v>22116</v>
      </c>
      <c r="I2824" s="3">
        <v>325</v>
      </c>
      <c r="J2824" s="3" t="s">
        <v>21087</v>
      </c>
      <c r="K2824" s="3" t="s">
        <v>1</v>
      </c>
      <c r="L2824" s="9">
        <v>45454</v>
      </c>
      <c r="M2824" s="9">
        <v>45691</v>
      </c>
      <c r="N2824" s="3">
        <v>425</v>
      </c>
      <c r="O2824" s="3" t="s">
        <v>25</v>
      </c>
      <c r="P2824" s="3" t="s">
        <v>21114</v>
      </c>
      <c r="Q2824" s="3">
        <v>441</v>
      </c>
      <c r="R2824" s="8" t="str">
        <f t="shared" si="44"/>
        <v>*441*</v>
      </c>
    </row>
    <row r="2825" spans="1:18" ht="19.8">
      <c r="A2825" s="3" t="s">
        <v>13877</v>
      </c>
      <c r="B2825" s="3" t="s">
        <v>138</v>
      </c>
      <c r="C2825" s="3" t="s">
        <v>13876</v>
      </c>
      <c r="D2825" s="3" t="s">
        <v>2</v>
      </c>
      <c r="E2825" s="3" t="s">
        <v>13875</v>
      </c>
      <c r="F2825" s="3" t="s">
        <v>48</v>
      </c>
      <c r="G2825" s="3">
        <v>2009</v>
      </c>
      <c r="H2825" s="3" t="s">
        <v>22116</v>
      </c>
      <c r="I2825" s="3">
        <v>293</v>
      </c>
      <c r="J2825" s="3" t="s">
        <v>21099</v>
      </c>
      <c r="K2825" s="3" t="s">
        <v>0</v>
      </c>
      <c r="N2825" s="3">
        <v>1870</v>
      </c>
      <c r="O2825" s="3" t="s">
        <v>21073</v>
      </c>
      <c r="P2825" s="3" t="s">
        <v>21111</v>
      </c>
      <c r="Q2825" s="3">
        <v>344</v>
      </c>
      <c r="R2825" s="8" t="str">
        <f t="shared" si="44"/>
        <v>*344*</v>
      </c>
    </row>
    <row r="2826" spans="1:18" ht="19.8">
      <c r="A2826" s="3" t="s">
        <v>13874</v>
      </c>
      <c r="B2826" s="3" t="s">
        <v>33</v>
      </c>
      <c r="C2826" s="3" t="s">
        <v>13873</v>
      </c>
      <c r="D2826" s="3" t="s">
        <v>31</v>
      </c>
      <c r="E2826" s="3" t="s">
        <v>13872</v>
      </c>
      <c r="F2826" s="3" t="s">
        <v>77</v>
      </c>
      <c r="G2826" s="3">
        <v>2010</v>
      </c>
      <c r="H2826" s="3" t="s">
        <v>22116</v>
      </c>
      <c r="I2826" s="3">
        <v>116</v>
      </c>
      <c r="J2826" s="3" t="s">
        <v>21084</v>
      </c>
      <c r="K2826" s="3" t="s">
        <v>1</v>
      </c>
      <c r="L2826" s="9">
        <v>45646</v>
      </c>
      <c r="M2826" s="9">
        <v>45687</v>
      </c>
      <c r="N2826" s="3">
        <v>160</v>
      </c>
      <c r="O2826" s="3" t="s">
        <v>21106</v>
      </c>
      <c r="P2826" s="3" t="s">
        <v>21112</v>
      </c>
      <c r="Q2826" s="3">
        <v>417</v>
      </c>
      <c r="R2826" s="8" t="str">
        <f t="shared" si="44"/>
        <v>*417*</v>
      </c>
    </row>
    <row r="2827" spans="1:18" ht="19.8">
      <c r="A2827" s="3" t="s">
        <v>13871</v>
      </c>
      <c r="B2827" s="3" t="s">
        <v>43</v>
      </c>
      <c r="C2827" s="3" t="s">
        <v>13870</v>
      </c>
      <c r="D2827" s="3" t="s">
        <v>41</v>
      </c>
      <c r="E2827" s="3" t="s">
        <v>13869</v>
      </c>
      <c r="F2827" s="3" t="s">
        <v>29</v>
      </c>
      <c r="G2827" s="3">
        <v>2010</v>
      </c>
      <c r="H2827" s="3" t="s">
        <v>22118</v>
      </c>
      <c r="I2827" s="3">
        <v>299</v>
      </c>
      <c r="J2827" s="3" t="s">
        <v>21085</v>
      </c>
      <c r="K2827" s="3" t="s">
        <v>0</v>
      </c>
      <c r="N2827" s="3">
        <v>115</v>
      </c>
      <c r="O2827" s="3" t="s">
        <v>21106</v>
      </c>
      <c r="P2827" s="3" t="s">
        <v>21114</v>
      </c>
      <c r="Q2827" s="3">
        <v>158</v>
      </c>
      <c r="R2827" s="8" t="str">
        <f t="shared" si="44"/>
        <v>*158*</v>
      </c>
    </row>
    <row r="2828" spans="1:18" ht="19.8">
      <c r="A2828" s="3" t="s">
        <v>13868</v>
      </c>
      <c r="B2828" s="3" t="s">
        <v>243</v>
      </c>
      <c r="C2828" s="3" t="s">
        <v>13867</v>
      </c>
      <c r="D2828" s="3" t="s">
        <v>63</v>
      </c>
      <c r="E2828" s="3" t="s">
        <v>13866</v>
      </c>
      <c r="F2828" s="3" t="s">
        <v>15</v>
      </c>
      <c r="G2828" s="3">
        <v>2020</v>
      </c>
      <c r="H2828" s="3" t="s">
        <v>22116</v>
      </c>
      <c r="I2828" s="3">
        <v>494</v>
      </c>
      <c r="J2828" s="3" t="s">
        <v>21097</v>
      </c>
      <c r="K2828" s="3" t="s">
        <v>1</v>
      </c>
      <c r="L2828" s="9">
        <v>45641</v>
      </c>
      <c r="M2828" s="9">
        <v>45658</v>
      </c>
      <c r="N2828" s="3">
        <v>225</v>
      </c>
      <c r="O2828" s="3" t="s">
        <v>21106</v>
      </c>
      <c r="P2828" s="3" t="s">
        <v>21114</v>
      </c>
      <c r="Q2828" s="3">
        <v>123</v>
      </c>
      <c r="R2828" s="8" t="str">
        <f t="shared" si="44"/>
        <v>*123*</v>
      </c>
    </row>
    <row r="2829" spans="1:18" ht="19.8">
      <c r="A2829" s="3" t="s">
        <v>13865</v>
      </c>
      <c r="B2829" s="3" t="s">
        <v>22</v>
      </c>
      <c r="C2829" s="3" t="s">
        <v>13864</v>
      </c>
      <c r="D2829" s="3" t="s">
        <v>5</v>
      </c>
      <c r="E2829" s="3" t="s">
        <v>13863</v>
      </c>
      <c r="F2829" s="3" t="s">
        <v>9</v>
      </c>
      <c r="G2829" s="3">
        <v>2011</v>
      </c>
      <c r="H2829" s="3" t="s">
        <v>22118</v>
      </c>
      <c r="I2829" s="3">
        <v>408</v>
      </c>
      <c r="J2829" s="3" t="s">
        <v>21092</v>
      </c>
      <c r="K2829" s="3" t="s">
        <v>1</v>
      </c>
      <c r="L2829" s="9">
        <v>45508</v>
      </c>
      <c r="M2829" s="9">
        <v>45552</v>
      </c>
      <c r="N2829" s="3">
        <v>1125</v>
      </c>
      <c r="O2829" s="3" t="s">
        <v>21106</v>
      </c>
      <c r="P2829" s="3" t="s">
        <v>21111</v>
      </c>
      <c r="Q2829" s="3">
        <v>134</v>
      </c>
      <c r="R2829" s="8" t="str">
        <f t="shared" si="44"/>
        <v>*134*</v>
      </c>
    </row>
    <row r="2830" spans="1:18" ht="19.8">
      <c r="A2830" s="3" t="s">
        <v>13862</v>
      </c>
      <c r="B2830" s="3" t="s">
        <v>92</v>
      </c>
      <c r="C2830" s="3" t="s">
        <v>13861</v>
      </c>
      <c r="D2830" s="3" t="s">
        <v>25</v>
      </c>
      <c r="E2830" s="3" t="s">
        <v>13860</v>
      </c>
      <c r="F2830" s="3" t="s">
        <v>9</v>
      </c>
      <c r="G2830" s="3">
        <v>2015</v>
      </c>
      <c r="H2830" s="3" t="s">
        <v>22118</v>
      </c>
      <c r="I2830" s="3">
        <v>373</v>
      </c>
      <c r="J2830" s="3" t="s">
        <v>21099</v>
      </c>
      <c r="K2830" s="3" t="s">
        <v>1</v>
      </c>
      <c r="L2830" s="9">
        <v>45060</v>
      </c>
      <c r="M2830" s="9">
        <v>45577</v>
      </c>
      <c r="N2830" s="3">
        <v>535</v>
      </c>
      <c r="O2830" s="3" t="s">
        <v>25</v>
      </c>
      <c r="P2830" s="3" t="s">
        <v>21111</v>
      </c>
      <c r="Q2830" s="3">
        <v>314</v>
      </c>
      <c r="R2830" s="8" t="str">
        <f t="shared" si="44"/>
        <v>*314*</v>
      </c>
    </row>
    <row r="2831" spans="1:18" ht="19.8">
      <c r="A2831" s="3" t="s">
        <v>13859</v>
      </c>
      <c r="B2831" s="3" t="s">
        <v>7</v>
      </c>
      <c r="C2831" s="3" t="s">
        <v>13858</v>
      </c>
      <c r="D2831" s="3" t="s">
        <v>5</v>
      </c>
      <c r="E2831" s="3" t="s">
        <v>13857</v>
      </c>
      <c r="F2831" s="3" t="s">
        <v>9</v>
      </c>
      <c r="G2831" s="3">
        <v>2018</v>
      </c>
      <c r="H2831" s="3" t="s">
        <v>22118</v>
      </c>
      <c r="I2831" s="3">
        <v>315</v>
      </c>
      <c r="J2831" s="3" t="s">
        <v>21085</v>
      </c>
      <c r="K2831" s="3" t="s">
        <v>1</v>
      </c>
      <c r="L2831" s="9">
        <v>45016</v>
      </c>
      <c r="M2831" s="9">
        <v>45579</v>
      </c>
      <c r="N2831" s="3">
        <v>2075</v>
      </c>
      <c r="O2831" s="3" t="s">
        <v>21106</v>
      </c>
      <c r="P2831" s="3" t="s">
        <v>21112</v>
      </c>
      <c r="Q2831" s="3">
        <v>222</v>
      </c>
      <c r="R2831" s="8" t="str">
        <f t="shared" si="44"/>
        <v>*222*</v>
      </c>
    </row>
    <row r="2832" spans="1:18" ht="19.8">
      <c r="A2832" s="3" t="s">
        <v>13856</v>
      </c>
      <c r="B2832" s="3" t="s">
        <v>7</v>
      </c>
      <c r="C2832" s="3" t="s">
        <v>13855</v>
      </c>
      <c r="D2832" s="3" t="s">
        <v>5</v>
      </c>
      <c r="E2832" s="3" t="s">
        <v>13854</v>
      </c>
      <c r="F2832" s="3" t="s">
        <v>3</v>
      </c>
      <c r="G2832" s="3">
        <v>2011</v>
      </c>
      <c r="H2832" s="3" t="s">
        <v>22117</v>
      </c>
      <c r="I2832" s="3">
        <v>85</v>
      </c>
      <c r="J2832" s="3" t="s">
        <v>21099</v>
      </c>
      <c r="K2832" s="3" t="s">
        <v>0</v>
      </c>
      <c r="N2832" s="3">
        <v>655</v>
      </c>
      <c r="O2832" s="3" t="s">
        <v>21106</v>
      </c>
      <c r="P2832" s="3" t="s">
        <v>21111</v>
      </c>
      <c r="Q2832" s="3">
        <v>233</v>
      </c>
      <c r="R2832" s="8" t="str">
        <f t="shared" si="44"/>
        <v>*233*</v>
      </c>
    </row>
    <row r="2833" spans="1:18" ht="19.8">
      <c r="A2833" s="3" t="s">
        <v>13853</v>
      </c>
      <c r="B2833" s="3" t="s">
        <v>256</v>
      </c>
      <c r="C2833" s="3" t="s">
        <v>13852</v>
      </c>
      <c r="D2833" s="3" t="s">
        <v>14</v>
      </c>
      <c r="E2833" s="3" t="s">
        <v>13851</v>
      </c>
      <c r="F2833" s="3" t="s">
        <v>3</v>
      </c>
      <c r="G2833" s="3">
        <v>2006</v>
      </c>
      <c r="H2833" s="3" t="s">
        <v>22117</v>
      </c>
      <c r="I2833" s="3">
        <v>406</v>
      </c>
      <c r="J2833" s="3" t="s">
        <v>21102</v>
      </c>
      <c r="K2833" s="3" t="s">
        <v>0</v>
      </c>
      <c r="N2833" s="3">
        <v>630</v>
      </c>
      <c r="O2833" s="3" t="s">
        <v>21106</v>
      </c>
      <c r="P2833" s="3" t="s">
        <v>21114</v>
      </c>
      <c r="Q2833" s="3">
        <v>179</v>
      </c>
      <c r="R2833" s="8" t="str">
        <f t="shared" si="44"/>
        <v>*179*</v>
      </c>
    </row>
    <row r="2834" spans="1:18" ht="19.8">
      <c r="A2834" s="3" t="s">
        <v>13850</v>
      </c>
      <c r="B2834" s="3" t="s">
        <v>52</v>
      </c>
      <c r="C2834" s="3" t="s">
        <v>13849</v>
      </c>
      <c r="D2834" s="3" t="s">
        <v>50</v>
      </c>
      <c r="E2834" s="3" t="s">
        <v>13848</v>
      </c>
      <c r="F2834" s="3" t="s">
        <v>15</v>
      </c>
      <c r="G2834" s="3">
        <v>2014</v>
      </c>
      <c r="H2834" s="3" t="s">
        <v>22117</v>
      </c>
      <c r="I2834" s="3">
        <v>458</v>
      </c>
      <c r="J2834" s="3" t="s">
        <v>21097</v>
      </c>
      <c r="K2834" s="3" t="s">
        <v>0</v>
      </c>
      <c r="N2834" s="3">
        <v>1480</v>
      </c>
      <c r="O2834" s="3" t="s">
        <v>21106</v>
      </c>
      <c r="P2834" s="3" t="s">
        <v>21111</v>
      </c>
      <c r="Q2834" s="3">
        <v>244</v>
      </c>
      <c r="R2834" s="8" t="str">
        <f t="shared" si="44"/>
        <v>*244*</v>
      </c>
    </row>
    <row r="2835" spans="1:18" ht="19.8">
      <c r="A2835" s="3" t="s">
        <v>13847</v>
      </c>
      <c r="B2835" s="3" t="s">
        <v>52</v>
      </c>
      <c r="C2835" s="3" t="s">
        <v>13846</v>
      </c>
      <c r="D2835" s="3" t="s">
        <v>50</v>
      </c>
      <c r="E2835" s="3" t="s">
        <v>13845</v>
      </c>
      <c r="F2835" s="3" t="s">
        <v>9</v>
      </c>
      <c r="G2835" s="3">
        <v>2017</v>
      </c>
      <c r="H2835" s="3" t="s">
        <v>22117</v>
      </c>
      <c r="I2835" s="3">
        <v>138</v>
      </c>
      <c r="J2835" s="3" t="s">
        <v>21084</v>
      </c>
      <c r="K2835" s="3" t="s">
        <v>0</v>
      </c>
      <c r="N2835" s="3">
        <v>1205</v>
      </c>
      <c r="O2835" s="3" t="s">
        <v>21106</v>
      </c>
      <c r="P2835" s="3" t="s">
        <v>21112</v>
      </c>
      <c r="Q2835" s="3">
        <v>379</v>
      </c>
      <c r="R2835" s="8" t="str">
        <f t="shared" si="44"/>
        <v>*379*</v>
      </c>
    </row>
    <row r="2836" spans="1:18" ht="19.8">
      <c r="A2836" s="3" t="s">
        <v>13844</v>
      </c>
      <c r="B2836" s="3" t="s">
        <v>143</v>
      </c>
      <c r="C2836" s="3" t="s">
        <v>13843</v>
      </c>
      <c r="D2836" s="3" t="s">
        <v>141</v>
      </c>
      <c r="E2836" s="3" t="s">
        <v>13842</v>
      </c>
      <c r="F2836" s="3" t="s">
        <v>9</v>
      </c>
      <c r="G2836" s="3">
        <v>2009</v>
      </c>
      <c r="H2836" s="3" t="s">
        <v>22118</v>
      </c>
      <c r="I2836" s="3">
        <v>221</v>
      </c>
      <c r="J2836" s="3" t="s">
        <v>21084</v>
      </c>
      <c r="K2836" s="3" t="s">
        <v>1</v>
      </c>
      <c r="L2836" s="9">
        <v>45362</v>
      </c>
      <c r="M2836" s="9">
        <v>45443</v>
      </c>
      <c r="N2836" s="3">
        <v>1590</v>
      </c>
      <c r="O2836" s="3" t="s">
        <v>25</v>
      </c>
      <c r="P2836" s="3" t="s">
        <v>21111</v>
      </c>
      <c r="Q2836" s="3">
        <v>391</v>
      </c>
      <c r="R2836" s="8" t="str">
        <f t="shared" si="44"/>
        <v>*391*</v>
      </c>
    </row>
    <row r="2837" spans="1:18" ht="19.8">
      <c r="A2837" s="3" t="s">
        <v>13841</v>
      </c>
      <c r="B2837" s="3" t="s">
        <v>304</v>
      </c>
      <c r="C2837" s="3" t="s">
        <v>13840</v>
      </c>
      <c r="D2837" s="3" t="s">
        <v>123</v>
      </c>
      <c r="E2837" s="3" t="s">
        <v>13839</v>
      </c>
      <c r="F2837" s="3" t="s">
        <v>48</v>
      </c>
      <c r="G2837" s="3">
        <v>2020</v>
      </c>
      <c r="H2837" s="3" t="s">
        <v>22118</v>
      </c>
      <c r="I2837" s="3">
        <v>135</v>
      </c>
      <c r="J2837" s="3" t="s">
        <v>21097</v>
      </c>
      <c r="K2837" s="3" t="s">
        <v>1</v>
      </c>
      <c r="L2837" s="9">
        <v>45536</v>
      </c>
      <c r="M2837" s="9">
        <v>45682</v>
      </c>
      <c r="N2837" s="3">
        <v>1360</v>
      </c>
      <c r="O2837" s="3" t="s">
        <v>21106</v>
      </c>
      <c r="P2837" s="3" t="s">
        <v>21112</v>
      </c>
      <c r="Q2837" s="3">
        <v>196</v>
      </c>
      <c r="R2837" s="8" t="str">
        <f t="shared" si="44"/>
        <v>*196*</v>
      </c>
    </row>
    <row r="2838" spans="1:18" ht="19.8">
      <c r="A2838" s="3" t="s">
        <v>13838</v>
      </c>
      <c r="B2838" s="3" t="s">
        <v>38</v>
      </c>
      <c r="C2838" s="3" t="s">
        <v>13837</v>
      </c>
      <c r="D2838" s="3" t="s">
        <v>36</v>
      </c>
      <c r="E2838" s="3" t="s">
        <v>13836</v>
      </c>
      <c r="F2838" s="3" t="s">
        <v>15</v>
      </c>
      <c r="G2838" s="3">
        <v>2012</v>
      </c>
      <c r="H2838" s="3" t="s">
        <v>22116</v>
      </c>
      <c r="I2838" s="3">
        <v>165</v>
      </c>
      <c r="J2838" s="3" t="s">
        <v>21095</v>
      </c>
      <c r="K2838" s="3" t="s">
        <v>1</v>
      </c>
      <c r="L2838" s="9">
        <v>45392</v>
      </c>
      <c r="M2838" s="9">
        <v>45555</v>
      </c>
      <c r="N2838" s="3">
        <v>1620</v>
      </c>
      <c r="O2838" s="3" t="s">
        <v>21106</v>
      </c>
      <c r="P2838" s="3" t="s">
        <v>21112</v>
      </c>
      <c r="Q2838" s="3">
        <v>109</v>
      </c>
      <c r="R2838" s="8" t="str">
        <f t="shared" si="44"/>
        <v>*109*</v>
      </c>
    </row>
    <row r="2839" spans="1:18" ht="19.8">
      <c r="A2839" s="3" t="s">
        <v>13835</v>
      </c>
      <c r="B2839" s="3" t="s">
        <v>304</v>
      </c>
      <c r="C2839" s="3" t="s">
        <v>13834</v>
      </c>
      <c r="D2839" s="3" t="s">
        <v>123</v>
      </c>
      <c r="E2839" s="3" t="s">
        <v>13833</v>
      </c>
      <c r="F2839" s="3" t="s">
        <v>9</v>
      </c>
      <c r="G2839" s="3">
        <v>2020</v>
      </c>
      <c r="H2839" s="3" t="s">
        <v>22118</v>
      </c>
      <c r="I2839" s="3">
        <v>151</v>
      </c>
      <c r="J2839" s="3" t="s">
        <v>21097</v>
      </c>
      <c r="K2839" s="3" t="s">
        <v>0</v>
      </c>
      <c r="N2839" s="3">
        <v>1505</v>
      </c>
      <c r="O2839" s="3" t="s">
        <v>21106</v>
      </c>
      <c r="P2839" s="3" t="s">
        <v>21112</v>
      </c>
      <c r="Q2839" s="3">
        <v>260</v>
      </c>
      <c r="R2839" s="8" t="str">
        <f t="shared" si="44"/>
        <v>*260*</v>
      </c>
    </row>
    <row r="2840" spans="1:18" ht="19.8">
      <c r="A2840" s="3" t="s">
        <v>13832</v>
      </c>
      <c r="B2840" s="3" t="s">
        <v>84</v>
      </c>
      <c r="C2840" s="3" t="s">
        <v>13831</v>
      </c>
      <c r="D2840" s="3" t="s">
        <v>82</v>
      </c>
      <c r="E2840" s="3" t="s">
        <v>13830</v>
      </c>
      <c r="F2840" s="3" t="s">
        <v>48</v>
      </c>
      <c r="G2840" s="3">
        <v>2024</v>
      </c>
      <c r="H2840" s="3" t="s">
        <v>22118</v>
      </c>
      <c r="I2840" s="3">
        <v>179</v>
      </c>
      <c r="J2840" s="3" t="s">
        <v>21086</v>
      </c>
      <c r="K2840" s="3" t="s">
        <v>0</v>
      </c>
      <c r="N2840" s="3">
        <v>2200</v>
      </c>
      <c r="O2840" s="3" t="s">
        <v>21105</v>
      </c>
      <c r="P2840" s="3" t="s">
        <v>21111</v>
      </c>
      <c r="Q2840" s="3">
        <v>336</v>
      </c>
      <c r="R2840" s="8" t="str">
        <f t="shared" si="44"/>
        <v>*336*</v>
      </c>
    </row>
    <row r="2841" spans="1:18" ht="19.8">
      <c r="A2841" s="3" t="s">
        <v>13829</v>
      </c>
      <c r="B2841" s="3" t="s">
        <v>218</v>
      </c>
      <c r="C2841" s="3" t="s">
        <v>486</v>
      </c>
      <c r="D2841" s="3" t="s">
        <v>95</v>
      </c>
      <c r="E2841" s="3" t="s">
        <v>13828</v>
      </c>
      <c r="F2841" s="3" t="s">
        <v>3</v>
      </c>
      <c r="G2841" s="3">
        <v>2005</v>
      </c>
      <c r="H2841" s="3" t="s">
        <v>22118</v>
      </c>
      <c r="I2841" s="3">
        <v>99</v>
      </c>
      <c r="J2841" s="3" t="s">
        <v>21092</v>
      </c>
      <c r="K2841" s="3" t="s">
        <v>0</v>
      </c>
      <c r="N2841" s="3">
        <v>2420</v>
      </c>
      <c r="O2841" s="3" t="s">
        <v>21105</v>
      </c>
      <c r="P2841" s="3" t="s">
        <v>21114</v>
      </c>
      <c r="Q2841" s="3">
        <v>329</v>
      </c>
      <c r="R2841" s="8" t="str">
        <f t="shared" si="44"/>
        <v>*329*</v>
      </c>
    </row>
    <row r="2842" spans="1:18" ht="19.8">
      <c r="A2842" s="3" t="s">
        <v>13827</v>
      </c>
      <c r="B2842" s="3" t="s">
        <v>60</v>
      </c>
      <c r="C2842" s="3" t="s">
        <v>7255</v>
      </c>
      <c r="D2842" s="3" t="s">
        <v>41</v>
      </c>
      <c r="E2842" s="3" t="s">
        <v>13826</v>
      </c>
      <c r="F2842" s="3" t="s">
        <v>77</v>
      </c>
      <c r="G2842" s="3">
        <v>2006</v>
      </c>
      <c r="H2842" s="3" t="s">
        <v>22117</v>
      </c>
      <c r="I2842" s="3">
        <v>434</v>
      </c>
      <c r="J2842" s="3" t="s">
        <v>21085</v>
      </c>
      <c r="K2842" s="3" t="s">
        <v>0</v>
      </c>
      <c r="N2842" s="3">
        <v>165</v>
      </c>
      <c r="O2842" s="3" t="s">
        <v>21106</v>
      </c>
      <c r="P2842" s="3" t="s">
        <v>21113</v>
      </c>
      <c r="Q2842" s="3">
        <v>364</v>
      </c>
      <c r="R2842" s="8" t="str">
        <f t="shared" si="44"/>
        <v>*364*</v>
      </c>
    </row>
    <row r="2843" spans="1:18" ht="19.8">
      <c r="A2843" s="3" t="s">
        <v>13825</v>
      </c>
      <c r="B2843" s="3" t="s">
        <v>147</v>
      </c>
      <c r="C2843" s="3" t="s">
        <v>13824</v>
      </c>
      <c r="D2843" s="3" t="s">
        <v>5</v>
      </c>
      <c r="E2843" s="3" t="s">
        <v>13823</v>
      </c>
      <c r="F2843" s="3" t="s">
        <v>3</v>
      </c>
      <c r="G2843" s="3">
        <v>2009</v>
      </c>
      <c r="H2843" s="3" t="s">
        <v>22117</v>
      </c>
      <c r="I2843" s="3">
        <v>457</v>
      </c>
      <c r="J2843" s="3" t="s">
        <v>21099</v>
      </c>
      <c r="K2843" s="3" t="s">
        <v>0</v>
      </c>
      <c r="N2843" s="3">
        <v>2325</v>
      </c>
      <c r="O2843" s="3" t="s">
        <v>21106</v>
      </c>
      <c r="P2843" s="3" t="s">
        <v>21112</v>
      </c>
      <c r="Q2843" s="3">
        <v>156</v>
      </c>
      <c r="R2843" s="8" t="str">
        <f t="shared" si="44"/>
        <v>*156*</v>
      </c>
    </row>
    <row r="2844" spans="1:18" ht="19.8">
      <c r="A2844" s="3" t="s">
        <v>13822</v>
      </c>
      <c r="B2844" s="3" t="s">
        <v>155</v>
      </c>
      <c r="C2844" s="3" t="s">
        <v>13821</v>
      </c>
      <c r="D2844" s="3" t="s">
        <v>50</v>
      </c>
      <c r="E2844" s="3" t="s">
        <v>13820</v>
      </c>
      <c r="F2844" s="3" t="s">
        <v>15</v>
      </c>
      <c r="G2844" s="3">
        <v>2014</v>
      </c>
      <c r="H2844" s="3" t="s">
        <v>22117</v>
      </c>
      <c r="I2844" s="3">
        <v>157</v>
      </c>
      <c r="J2844" s="3" t="s">
        <v>21088</v>
      </c>
      <c r="K2844" s="3" t="s">
        <v>1</v>
      </c>
      <c r="L2844" s="9">
        <v>45305</v>
      </c>
      <c r="M2844" s="9">
        <v>45478</v>
      </c>
      <c r="N2844" s="3">
        <v>2435</v>
      </c>
      <c r="O2844" s="3" t="s">
        <v>21106</v>
      </c>
      <c r="P2844" s="3" t="s">
        <v>21113</v>
      </c>
      <c r="Q2844" s="3">
        <v>244</v>
      </c>
      <c r="R2844" s="8" t="str">
        <f t="shared" si="44"/>
        <v>*244*</v>
      </c>
    </row>
    <row r="2845" spans="1:18" ht="19.8">
      <c r="A2845" s="3" t="s">
        <v>13819</v>
      </c>
      <c r="B2845" s="3" t="s">
        <v>151</v>
      </c>
      <c r="C2845" s="3" t="s">
        <v>13818</v>
      </c>
      <c r="D2845" s="3" t="s">
        <v>82</v>
      </c>
      <c r="E2845" s="3" t="s">
        <v>13817</v>
      </c>
      <c r="F2845" s="3" t="s">
        <v>15</v>
      </c>
      <c r="G2845" s="3">
        <v>2024</v>
      </c>
      <c r="H2845" s="3" t="s">
        <v>22117</v>
      </c>
      <c r="I2845" s="3">
        <v>305</v>
      </c>
      <c r="J2845" s="3" t="s">
        <v>21090</v>
      </c>
      <c r="K2845" s="3" t="s">
        <v>1</v>
      </c>
      <c r="L2845" s="9">
        <v>45604</v>
      </c>
      <c r="M2845" s="9">
        <v>45712</v>
      </c>
      <c r="N2845" s="3">
        <v>1295</v>
      </c>
      <c r="O2845" s="3" t="s">
        <v>21105</v>
      </c>
      <c r="P2845" s="3" t="s">
        <v>21114</v>
      </c>
      <c r="Q2845" s="3">
        <v>364</v>
      </c>
      <c r="R2845" s="8" t="str">
        <f t="shared" si="44"/>
        <v>*364*</v>
      </c>
    </row>
    <row r="2846" spans="1:18" ht="19.8">
      <c r="A2846" s="3" t="s">
        <v>13816</v>
      </c>
      <c r="B2846" s="3" t="s">
        <v>256</v>
      </c>
      <c r="C2846" s="3" t="s">
        <v>13815</v>
      </c>
      <c r="D2846" s="3" t="s">
        <v>14</v>
      </c>
      <c r="E2846" s="3" t="s">
        <v>13814</v>
      </c>
      <c r="F2846" s="3" t="s">
        <v>77</v>
      </c>
      <c r="G2846" s="3">
        <v>2020</v>
      </c>
      <c r="H2846" s="3" t="s">
        <v>22118</v>
      </c>
      <c r="I2846" s="3">
        <v>398</v>
      </c>
      <c r="J2846" s="3" t="s">
        <v>21091</v>
      </c>
      <c r="K2846" s="3" t="s">
        <v>1</v>
      </c>
      <c r="L2846" s="9">
        <v>44987</v>
      </c>
      <c r="M2846" s="9">
        <v>45704</v>
      </c>
      <c r="N2846" s="3">
        <v>2095</v>
      </c>
      <c r="O2846" s="3" t="s">
        <v>21106</v>
      </c>
      <c r="P2846" s="3" t="s">
        <v>21114</v>
      </c>
      <c r="Q2846" s="3">
        <v>245</v>
      </c>
      <c r="R2846" s="8" t="str">
        <f t="shared" si="44"/>
        <v>*245*</v>
      </c>
    </row>
    <row r="2847" spans="1:18" ht="19.8">
      <c r="A2847" s="3" t="s">
        <v>13813</v>
      </c>
      <c r="B2847" s="3" t="s">
        <v>7</v>
      </c>
      <c r="C2847" s="3" t="s">
        <v>13812</v>
      </c>
      <c r="D2847" s="3" t="s">
        <v>5</v>
      </c>
      <c r="E2847" s="3" t="s">
        <v>13811</v>
      </c>
      <c r="F2847" s="3" t="s">
        <v>9</v>
      </c>
      <c r="G2847" s="3">
        <v>2011</v>
      </c>
      <c r="H2847" s="3" t="s">
        <v>22118</v>
      </c>
      <c r="I2847" s="3">
        <v>197</v>
      </c>
      <c r="J2847" s="3" t="s">
        <v>21098</v>
      </c>
      <c r="K2847" s="3" t="s">
        <v>1</v>
      </c>
      <c r="L2847" s="9">
        <v>45393</v>
      </c>
      <c r="M2847" s="9">
        <v>45653</v>
      </c>
      <c r="N2847" s="3">
        <v>2490</v>
      </c>
      <c r="O2847" s="3" t="s">
        <v>21106</v>
      </c>
      <c r="P2847" s="3" t="s">
        <v>21114</v>
      </c>
      <c r="Q2847" s="3">
        <v>138</v>
      </c>
      <c r="R2847" s="8" t="str">
        <f t="shared" si="44"/>
        <v>*138*</v>
      </c>
    </row>
    <row r="2848" spans="1:18" ht="19.8">
      <c r="A2848" s="3" t="s">
        <v>13810</v>
      </c>
      <c r="B2848" s="3" t="s">
        <v>84</v>
      </c>
      <c r="C2848" s="3" t="s">
        <v>13809</v>
      </c>
      <c r="D2848" s="3" t="s">
        <v>82</v>
      </c>
      <c r="E2848" s="3" t="s">
        <v>13808</v>
      </c>
      <c r="F2848" s="3" t="s">
        <v>77</v>
      </c>
      <c r="G2848" s="3">
        <v>2014</v>
      </c>
      <c r="H2848" s="3" t="s">
        <v>22116</v>
      </c>
      <c r="I2848" s="3">
        <v>231</v>
      </c>
      <c r="J2848" s="3" t="s">
        <v>21088</v>
      </c>
      <c r="K2848" s="3" t="s">
        <v>1</v>
      </c>
      <c r="L2848" s="9">
        <v>45060</v>
      </c>
      <c r="M2848" s="9">
        <v>45419</v>
      </c>
      <c r="N2848" s="3">
        <v>1355</v>
      </c>
      <c r="O2848" s="3" t="s">
        <v>21105</v>
      </c>
      <c r="P2848" s="3" t="s">
        <v>21111</v>
      </c>
      <c r="Q2848" s="3">
        <v>345</v>
      </c>
      <c r="R2848" s="8" t="str">
        <f t="shared" si="44"/>
        <v>*345*</v>
      </c>
    </row>
    <row r="2849" spans="1:18" ht="19.8">
      <c r="A2849" s="3" t="s">
        <v>13807</v>
      </c>
      <c r="B2849" s="3" t="s">
        <v>455</v>
      </c>
      <c r="C2849" s="3" t="s">
        <v>13806</v>
      </c>
      <c r="D2849" s="3" t="s">
        <v>14</v>
      </c>
      <c r="E2849" s="3" t="s">
        <v>13805</v>
      </c>
      <c r="F2849" s="3" t="s">
        <v>77</v>
      </c>
      <c r="G2849" s="3">
        <v>2020</v>
      </c>
      <c r="H2849" s="3" t="s">
        <v>22118</v>
      </c>
      <c r="I2849" s="3">
        <v>465</v>
      </c>
      <c r="J2849" s="3" t="s">
        <v>21098</v>
      </c>
      <c r="K2849" s="3" t="s">
        <v>0</v>
      </c>
      <c r="N2849" s="3">
        <v>425</v>
      </c>
      <c r="O2849" s="3" t="s">
        <v>21106</v>
      </c>
      <c r="P2849" s="3" t="s">
        <v>21112</v>
      </c>
      <c r="Q2849" s="3">
        <v>251</v>
      </c>
      <c r="R2849" s="8" t="str">
        <f t="shared" si="44"/>
        <v>*251*</v>
      </c>
    </row>
    <row r="2850" spans="1:18" ht="19.8">
      <c r="A2850" s="3" t="s">
        <v>13804</v>
      </c>
      <c r="B2850" s="3" t="s">
        <v>43</v>
      </c>
      <c r="C2850" s="3" t="s">
        <v>13803</v>
      </c>
      <c r="D2850" s="3" t="s">
        <v>41</v>
      </c>
      <c r="E2850" s="3" t="s">
        <v>13802</v>
      </c>
      <c r="F2850" s="3" t="s">
        <v>3</v>
      </c>
      <c r="G2850" s="3">
        <v>2024</v>
      </c>
      <c r="H2850" s="3" t="s">
        <v>22117</v>
      </c>
      <c r="I2850" s="3">
        <v>488</v>
      </c>
      <c r="J2850" s="3" t="s">
        <v>21094</v>
      </c>
      <c r="K2850" s="3" t="s">
        <v>1</v>
      </c>
      <c r="L2850" s="9">
        <v>44999</v>
      </c>
      <c r="M2850" s="9">
        <v>45367</v>
      </c>
      <c r="N2850" s="3">
        <v>1455</v>
      </c>
      <c r="O2850" s="3" t="s">
        <v>21106</v>
      </c>
      <c r="P2850" s="3" t="s">
        <v>21114</v>
      </c>
      <c r="Q2850" s="3">
        <v>323</v>
      </c>
      <c r="R2850" s="8" t="str">
        <f t="shared" si="44"/>
        <v>*323*</v>
      </c>
    </row>
    <row r="2851" spans="1:18" ht="19.8">
      <c r="A2851" s="3" t="s">
        <v>13801</v>
      </c>
      <c r="B2851" s="3" t="s">
        <v>7</v>
      </c>
      <c r="C2851" s="3" t="s">
        <v>13800</v>
      </c>
      <c r="D2851" s="3" t="s">
        <v>5</v>
      </c>
      <c r="E2851" s="3" t="s">
        <v>13799</v>
      </c>
      <c r="F2851" s="3" t="s">
        <v>77</v>
      </c>
      <c r="G2851" s="3">
        <v>2023</v>
      </c>
      <c r="H2851" s="3" t="s">
        <v>22116</v>
      </c>
      <c r="I2851" s="3">
        <v>439</v>
      </c>
      <c r="J2851" s="3" t="s">
        <v>21093</v>
      </c>
      <c r="K2851" s="3" t="s">
        <v>0</v>
      </c>
      <c r="N2851" s="3">
        <v>650</v>
      </c>
      <c r="O2851" s="3" t="s">
        <v>21106</v>
      </c>
      <c r="P2851" s="3" t="s">
        <v>21114</v>
      </c>
      <c r="Q2851" s="3">
        <v>373</v>
      </c>
      <c r="R2851" s="8" t="str">
        <f t="shared" si="44"/>
        <v>*373*</v>
      </c>
    </row>
    <row r="2852" spans="1:18" ht="19.8">
      <c r="A2852" s="3" t="s">
        <v>13798</v>
      </c>
      <c r="B2852" s="3" t="s">
        <v>43</v>
      </c>
      <c r="C2852" s="3" t="s">
        <v>13797</v>
      </c>
      <c r="D2852" s="3" t="s">
        <v>41</v>
      </c>
      <c r="E2852" s="3" t="s">
        <v>13796</v>
      </c>
      <c r="F2852" s="3" t="s">
        <v>3</v>
      </c>
      <c r="G2852" s="3">
        <v>2014</v>
      </c>
      <c r="H2852" s="3" t="s">
        <v>22116</v>
      </c>
      <c r="I2852" s="3">
        <v>308</v>
      </c>
      <c r="J2852" s="3" t="s">
        <v>21095</v>
      </c>
      <c r="K2852" s="3" t="s">
        <v>0</v>
      </c>
      <c r="N2852" s="3">
        <v>1520</v>
      </c>
      <c r="O2852" s="3" t="s">
        <v>21106</v>
      </c>
      <c r="P2852" s="3" t="s">
        <v>21111</v>
      </c>
      <c r="Q2852" s="3">
        <v>197</v>
      </c>
      <c r="R2852" s="8" t="str">
        <f t="shared" si="44"/>
        <v>*197*</v>
      </c>
    </row>
    <row r="2853" spans="1:18" ht="19.8">
      <c r="A2853" s="3" t="s">
        <v>13795</v>
      </c>
      <c r="B2853" s="3" t="s">
        <v>33</v>
      </c>
      <c r="C2853" s="3" t="s">
        <v>13794</v>
      </c>
      <c r="D2853" s="3" t="s">
        <v>31</v>
      </c>
      <c r="E2853" s="3" t="s">
        <v>13793</v>
      </c>
      <c r="F2853" s="3" t="s">
        <v>3</v>
      </c>
      <c r="G2853" s="3">
        <v>2009</v>
      </c>
      <c r="H2853" s="3" t="s">
        <v>22116</v>
      </c>
      <c r="I2853" s="3">
        <v>487</v>
      </c>
      <c r="J2853" s="3" t="s">
        <v>21098</v>
      </c>
      <c r="K2853" s="3" t="s">
        <v>1</v>
      </c>
      <c r="L2853" s="9">
        <v>45384</v>
      </c>
      <c r="M2853" s="9">
        <v>45567</v>
      </c>
      <c r="N2853" s="3">
        <v>1780</v>
      </c>
      <c r="O2853" s="3" t="s">
        <v>21106</v>
      </c>
      <c r="P2853" s="3" t="s">
        <v>21111</v>
      </c>
      <c r="Q2853" s="3">
        <v>423</v>
      </c>
      <c r="R2853" s="8" t="str">
        <f t="shared" si="44"/>
        <v>*423*</v>
      </c>
    </row>
    <row r="2854" spans="1:18" ht="19.8">
      <c r="A2854" s="3" t="s">
        <v>13792</v>
      </c>
      <c r="B2854" s="3" t="s">
        <v>455</v>
      </c>
      <c r="C2854" s="3" t="s">
        <v>13791</v>
      </c>
      <c r="D2854" s="3" t="s">
        <v>14</v>
      </c>
      <c r="E2854" s="3" t="s">
        <v>13790</v>
      </c>
      <c r="F2854" s="3" t="s">
        <v>29</v>
      </c>
      <c r="G2854" s="3">
        <v>2006</v>
      </c>
      <c r="H2854" s="3" t="s">
        <v>22118</v>
      </c>
      <c r="I2854" s="3">
        <v>97</v>
      </c>
      <c r="J2854" s="3" t="s">
        <v>21095</v>
      </c>
      <c r="K2854" s="3" t="s">
        <v>1</v>
      </c>
      <c r="L2854" s="9">
        <v>45539</v>
      </c>
      <c r="M2854" s="9">
        <v>45585</v>
      </c>
      <c r="N2854" s="3">
        <v>1865</v>
      </c>
      <c r="O2854" s="3" t="s">
        <v>21106</v>
      </c>
      <c r="P2854" s="3" t="s">
        <v>21112</v>
      </c>
      <c r="Q2854" s="3">
        <v>269</v>
      </c>
      <c r="R2854" s="8" t="str">
        <f t="shared" si="44"/>
        <v>*269*</v>
      </c>
    </row>
    <row r="2855" spans="1:18" ht="19.8">
      <c r="A2855" s="3" t="s">
        <v>13789</v>
      </c>
      <c r="B2855" s="3" t="s">
        <v>92</v>
      </c>
      <c r="C2855" s="3" t="s">
        <v>13788</v>
      </c>
      <c r="D2855" s="3" t="s">
        <v>25</v>
      </c>
      <c r="E2855" s="3" t="s">
        <v>13787</v>
      </c>
      <c r="F2855" s="3" t="s">
        <v>9</v>
      </c>
      <c r="G2855" s="3">
        <v>2018</v>
      </c>
      <c r="H2855" s="3" t="s">
        <v>22116</v>
      </c>
      <c r="I2855" s="3">
        <v>355</v>
      </c>
      <c r="J2855" s="3" t="s">
        <v>21086</v>
      </c>
      <c r="K2855" s="3" t="s">
        <v>0</v>
      </c>
      <c r="N2855" s="3">
        <v>1990</v>
      </c>
      <c r="O2855" s="3" t="s">
        <v>25</v>
      </c>
      <c r="P2855" s="3" t="s">
        <v>21111</v>
      </c>
      <c r="Q2855" s="3">
        <v>117</v>
      </c>
      <c r="R2855" s="8" t="str">
        <f t="shared" si="44"/>
        <v>*117*</v>
      </c>
    </row>
    <row r="2856" spans="1:18" ht="19.8">
      <c r="A2856" s="3" t="s">
        <v>13786</v>
      </c>
      <c r="B2856" s="3" t="s">
        <v>43</v>
      </c>
      <c r="C2856" s="3" t="s">
        <v>13785</v>
      </c>
      <c r="D2856" s="3" t="s">
        <v>41</v>
      </c>
      <c r="E2856" s="3" t="s">
        <v>13784</v>
      </c>
      <c r="F2856" s="3" t="s">
        <v>77</v>
      </c>
      <c r="G2856" s="3">
        <v>2019</v>
      </c>
      <c r="H2856" s="3" t="s">
        <v>22118</v>
      </c>
      <c r="I2856" s="3">
        <v>101</v>
      </c>
      <c r="J2856" s="3" t="s">
        <v>21098</v>
      </c>
      <c r="K2856" s="3" t="s">
        <v>0</v>
      </c>
      <c r="N2856" s="3">
        <v>2200</v>
      </c>
      <c r="O2856" s="3" t="s">
        <v>21106</v>
      </c>
      <c r="P2856" s="3" t="s">
        <v>21114</v>
      </c>
      <c r="Q2856" s="3">
        <v>318</v>
      </c>
      <c r="R2856" s="8" t="str">
        <f t="shared" si="44"/>
        <v>*318*</v>
      </c>
    </row>
    <row r="2857" spans="1:18" ht="19.8">
      <c r="A2857" s="3" t="s">
        <v>13783</v>
      </c>
      <c r="B2857" s="3" t="s">
        <v>22</v>
      </c>
      <c r="C2857" s="3" t="s">
        <v>7373</v>
      </c>
      <c r="D2857" s="3" t="s">
        <v>5</v>
      </c>
      <c r="E2857" s="3" t="s">
        <v>13782</v>
      </c>
      <c r="F2857" s="3" t="s">
        <v>77</v>
      </c>
      <c r="G2857" s="3">
        <v>2020</v>
      </c>
      <c r="H2857" s="3" t="s">
        <v>22118</v>
      </c>
      <c r="I2857" s="3">
        <v>257</v>
      </c>
      <c r="J2857" s="3" t="s">
        <v>21086</v>
      </c>
      <c r="K2857" s="3" t="s">
        <v>1</v>
      </c>
      <c r="L2857" s="9">
        <v>45101</v>
      </c>
      <c r="M2857" s="9">
        <v>45475</v>
      </c>
      <c r="N2857" s="3">
        <v>265</v>
      </c>
      <c r="O2857" s="3" t="s">
        <v>21106</v>
      </c>
      <c r="P2857" s="3" t="s">
        <v>21111</v>
      </c>
      <c r="Q2857" s="3">
        <v>355</v>
      </c>
      <c r="R2857" s="8" t="str">
        <f t="shared" si="44"/>
        <v>*355*</v>
      </c>
    </row>
    <row r="2858" spans="1:18" ht="19.8">
      <c r="A2858" s="3" t="s">
        <v>13781</v>
      </c>
      <c r="B2858" s="3" t="s">
        <v>285</v>
      </c>
      <c r="C2858" s="3" t="s">
        <v>13780</v>
      </c>
      <c r="D2858" s="3" t="s">
        <v>31</v>
      </c>
      <c r="E2858" s="3" t="s">
        <v>13779</v>
      </c>
      <c r="F2858" s="3" t="s">
        <v>3</v>
      </c>
      <c r="G2858" s="3">
        <v>2015</v>
      </c>
      <c r="H2858" s="3" t="s">
        <v>22118</v>
      </c>
      <c r="I2858" s="3">
        <v>457</v>
      </c>
      <c r="J2858" s="3" t="s">
        <v>21084</v>
      </c>
      <c r="K2858" s="3" t="s">
        <v>0</v>
      </c>
      <c r="N2858" s="3">
        <v>835</v>
      </c>
      <c r="O2858" s="3" t="s">
        <v>21106</v>
      </c>
      <c r="P2858" s="3" t="s">
        <v>21112</v>
      </c>
      <c r="Q2858" s="3">
        <v>170</v>
      </c>
      <c r="R2858" s="8" t="str">
        <f t="shared" si="44"/>
        <v>*170*</v>
      </c>
    </row>
    <row r="2859" spans="1:18" ht="19.8">
      <c r="A2859" s="3" t="s">
        <v>13778</v>
      </c>
      <c r="B2859" s="3" t="s">
        <v>38</v>
      </c>
      <c r="C2859" s="3" t="s">
        <v>13777</v>
      </c>
      <c r="D2859" s="3" t="s">
        <v>36</v>
      </c>
      <c r="E2859" s="3" t="s">
        <v>13776</v>
      </c>
      <c r="F2859" s="3" t="s">
        <v>48</v>
      </c>
      <c r="G2859" s="3">
        <v>2013</v>
      </c>
      <c r="H2859" s="3" t="s">
        <v>22117</v>
      </c>
      <c r="I2859" s="3">
        <v>485</v>
      </c>
      <c r="J2859" s="3" t="s">
        <v>21087</v>
      </c>
      <c r="K2859" s="3" t="s">
        <v>0</v>
      </c>
      <c r="N2859" s="3">
        <v>1200</v>
      </c>
      <c r="O2859" s="3" t="s">
        <v>21106</v>
      </c>
      <c r="P2859" s="3" t="s">
        <v>21111</v>
      </c>
      <c r="Q2859" s="3">
        <v>201</v>
      </c>
      <c r="R2859" s="8" t="str">
        <f t="shared" si="44"/>
        <v>*201*</v>
      </c>
    </row>
    <row r="2860" spans="1:18" ht="19.8">
      <c r="A2860" s="3" t="s">
        <v>13775</v>
      </c>
      <c r="B2860" s="3" t="s">
        <v>72</v>
      </c>
      <c r="C2860" s="3" t="s">
        <v>13774</v>
      </c>
      <c r="D2860" s="3" t="s">
        <v>36</v>
      </c>
      <c r="E2860" s="3" t="s">
        <v>13773</v>
      </c>
      <c r="F2860" s="3" t="s">
        <v>48</v>
      </c>
      <c r="G2860" s="3">
        <v>2016</v>
      </c>
      <c r="H2860" s="3" t="s">
        <v>22117</v>
      </c>
      <c r="I2860" s="3">
        <v>362</v>
      </c>
      <c r="J2860" s="3" t="s">
        <v>21093</v>
      </c>
      <c r="K2860" s="3" t="s">
        <v>1</v>
      </c>
      <c r="L2860" s="9">
        <v>45034</v>
      </c>
      <c r="M2860" s="9">
        <v>45688</v>
      </c>
      <c r="N2860" s="3">
        <v>1340</v>
      </c>
      <c r="O2860" s="3" t="s">
        <v>21106</v>
      </c>
      <c r="P2860" s="3" t="s">
        <v>21112</v>
      </c>
      <c r="Q2860" s="3">
        <v>165</v>
      </c>
      <c r="R2860" s="8" t="str">
        <f t="shared" si="44"/>
        <v>*165*</v>
      </c>
    </row>
    <row r="2861" spans="1:18" ht="19.8">
      <c r="A2861" s="3" t="s">
        <v>13772</v>
      </c>
      <c r="B2861" s="3" t="s">
        <v>12</v>
      </c>
      <c r="C2861" s="3" t="s">
        <v>13771</v>
      </c>
      <c r="D2861" s="3" t="s">
        <v>2</v>
      </c>
      <c r="E2861" s="3" t="s">
        <v>13770</v>
      </c>
      <c r="F2861" s="3" t="s">
        <v>77</v>
      </c>
      <c r="G2861" s="3">
        <v>2019</v>
      </c>
      <c r="H2861" s="3" t="s">
        <v>22117</v>
      </c>
      <c r="I2861" s="3">
        <v>153</v>
      </c>
      <c r="J2861" s="3" t="s">
        <v>21088</v>
      </c>
      <c r="K2861" s="3" t="s">
        <v>0</v>
      </c>
      <c r="N2861" s="3">
        <v>655</v>
      </c>
      <c r="O2861" s="3" t="s">
        <v>21073</v>
      </c>
      <c r="P2861" s="3" t="s">
        <v>21112</v>
      </c>
      <c r="Q2861" s="3">
        <v>404</v>
      </c>
      <c r="R2861" s="8" t="str">
        <f t="shared" si="44"/>
        <v>*404*</v>
      </c>
    </row>
    <row r="2862" spans="1:18" ht="19.8">
      <c r="A2862" s="3" t="s">
        <v>13769</v>
      </c>
      <c r="B2862" s="3" t="s">
        <v>196</v>
      </c>
      <c r="C2862" s="3" t="s">
        <v>13768</v>
      </c>
      <c r="D2862" s="3" t="s">
        <v>36</v>
      </c>
      <c r="E2862" s="3" t="s">
        <v>13767</v>
      </c>
      <c r="F2862" s="3" t="s">
        <v>48</v>
      </c>
      <c r="G2862" s="3">
        <v>2015</v>
      </c>
      <c r="H2862" s="3" t="s">
        <v>22117</v>
      </c>
      <c r="I2862" s="3">
        <v>184</v>
      </c>
      <c r="J2862" s="3" t="s">
        <v>21090</v>
      </c>
      <c r="K2862" s="3" t="s">
        <v>1</v>
      </c>
      <c r="L2862" s="9">
        <v>45536</v>
      </c>
      <c r="M2862" s="9">
        <v>45648</v>
      </c>
      <c r="N2862" s="3">
        <v>2485</v>
      </c>
      <c r="O2862" s="3" t="s">
        <v>21106</v>
      </c>
      <c r="P2862" s="3" t="s">
        <v>21112</v>
      </c>
      <c r="Q2862" s="3">
        <v>108</v>
      </c>
      <c r="R2862" s="8" t="str">
        <f t="shared" si="44"/>
        <v>*108*</v>
      </c>
    </row>
    <row r="2863" spans="1:18" ht="19.8">
      <c r="A2863" s="3" t="s">
        <v>13766</v>
      </c>
      <c r="B2863" s="3" t="s">
        <v>433</v>
      </c>
      <c r="C2863" s="3" t="s">
        <v>13765</v>
      </c>
      <c r="D2863" s="3" t="s">
        <v>123</v>
      </c>
      <c r="E2863" s="3" t="s">
        <v>13764</v>
      </c>
      <c r="F2863" s="3" t="s">
        <v>15</v>
      </c>
      <c r="G2863" s="3">
        <v>2011</v>
      </c>
      <c r="H2863" s="3" t="s">
        <v>22118</v>
      </c>
      <c r="I2863" s="3">
        <v>350</v>
      </c>
      <c r="J2863" s="3" t="s">
        <v>21096</v>
      </c>
      <c r="K2863" s="3" t="s">
        <v>1</v>
      </c>
      <c r="L2863" s="9">
        <v>45636</v>
      </c>
      <c r="M2863" s="9">
        <v>45677</v>
      </c>
      <c r="N2863" s="3">
        <v>1035</v>
      </c>
      <c r="O2863" s="3" t="s">
        <v>21106</v>
      </c>
      <c r="P2863" s="3" t="s">
        <v>21111</v>
      </c>
      <c r="Q2863" s="3">
        <v>331</v>
      </c>
      <c r="R2863" s="8" t="str">
        <f t="shared" si="44"/>
        <v>*331*</v>
      </c>
    </row>
    <row r="2864" spans="1:18" ht="19.8">
      <c r="A2864" s="3" t="s">
        <v>13762</v>
      </c>
      <c r="B2864" s="3" t="s">
        <v>104</v>
      </c>
      <c r="C2864" s="3" t="s">
        <v>13761</v>
      </c>
      <c r="D2864" s="3" t="s">
        <v>25</v>
      </c>
      <c r="E2864" s="3" t="s">
        <v>13760</v>
      </c>
      <c r="F2864" s="3" t="s">
        <v>48</v>
      </c>
      <c r="G2864" s="3">
        <v>2016</v>
      </c>
      <c r="H2864" s="3" t="s">
        <v>22118</v>
      </c>
      <c r="I2864" s="3">
        <v>368</v>
      </c>
      <c r="J2864" s="3" t="s">
        <v>21092</v>
      </c>
      <c r="K2864" s="3" t="s">
        <v>1</v>
      </c>
      <c r="L2864" s="9">
        <v>45455</v>
      </c>
      <c r="M2864" s="9">
        <v>45631</v>
      </c>
      <c r="N2864" s="3">
        <v>925</v>
      </c>
      <c r="O2864" s="3" t="s">
        <v>25</v>
      </c>
      <c r="P2864" s="3" t="s">
        <v>21114</v>
      </c>
      <c r="Q2864" s="3">
        <v>255</v>
      </c>
      <c r="R2864" s="8" t="str">
        <f t="shared" si="44"/>
        <v>*255*</v>
      </c>
    </row>
    <row r="2865" spans="1:18" ht="19.8">
      <c r="A2865" s="3" t="s">
        <v>13759</v>
      </c>
      <c r="B2865" s="3" t="s">
        <v>147</v>
      </c>
      <c r="C2865" s="3" t="s">
        <v>13758</v>
      </c>
      <c r="D2865" s="3" t="s">
        <v>5</v>
      </c>
      <c r="E2865" s="3" t="s">
        <v>13757</v>
      </c>
      <c r="F2865" s="3" t="s">
        <v>29</v>
      </c>
      <c r="G2865" s="3">
        <v>2012</v>
      </c>
      <c r="H2865" s="3" t="s">
        <v>22116</v>
      </c>
      <c r="I2865" s="3">
        <v>386</v>
      </c>
      <c r="J2865" s="3" t="s">
        <v>21098</v>
      </c>
      <c r="K2865" s="3" t="s">
        <v>1</v>
      </c>
      <c r="L2865" s="9">
        <v>45228</v>
      </c>
      <c r="M2865" s="9">
        <v>45245</v>
      </c>
      <c r="N2865" s="3">
        <v>490</v>
      </c>
      <c r="O2865" s="3" t="s">
        <v>21106</v>
      </c>
      <c r="P2865" s="3" t="s">
        <v>21113</v>
      </c>
      <c r="Q2865" s="3">
        <v>291</v>
      </c>
      <c r="R2865" s="8" t="str">
        <f t="shared" si="44"/>
        <v>*291*</v>
      </c>
    </row>
    <row r="2866" spans="1:18" ht="19.8">
      <c r="A2866" s="3" t="s">
        <v>13756</v>
      </c>
      <c r="B2866" s="3" t="s">
        <v>43</v>
      </c>
      <c r="C2866" s="3" t="s">
        <v>13755</v>
      </c>
      <c r="D2866" s="3" t="s">
        <v>41</v>
      </c>
      <c r="E2866" s="3" t="s">
        <v>13754</v>
      </c>
      <c r="F2866" s="3" t="s">
        <v>77</v>
      </c>
      <c r="G2866" s="3">
        <v>2017</v>
      </c>
      <c r="H2866" s="3" t="s">
        <v>22118</v>
      </c>
      <c r="I2866" s="3">
        <v>291</v>
      </c>
      <c r="J2866" s="3" t="s">
        <v>21098</v>
      </c>
      <c r="K2866" s="3" t="s">
        <v>1</v>
      </c>
      <c r="L2866" s="9">
        <v>45279</v>
      </c>
      <c r="M2866" s="9">
        <v>45333</v>
      </c>
      <c r="N2866" s="3">
        <v>1115</v>
      </c>
      <c r="O2866" s="3" t="s">
        <v>21106</v>
      </c>
      <c r="P2866" s="3" t="s">
        <v>21112</v>
      </c>
      <c r="Q2866" s="3">
        <v>295</v>
      </c>
      <c r="R2866" s="8" t="str">
        <f t="shared" si="44"/>
        <v>*295*</v>
      </c>
    </row>
    <row r="2867" spans="1:18" ht="19.8">
      <c r="A2867" s="3" t="s">
        <v>13752</v>
      </c>
      <c r="B2867" s="3" t="s">
        <v>143</v>
      </c>
      <c r="C2867" s="3" t="s">
        <v>13751</v>
      </c>
      <c r="D2867" s="3" t="s">
        <v>141</v>
      </c>
      <c r="E2867" s="3" t="s">
        <v>13750</v>
      </c>
      <c r="F2867" s="3" t="s">
        <v>48</v>
      </c>
      <c r="G2867" s="3">
        <v>2021</v>
      </c>
      <c r="H2867" s="3" t="s">
        <v>22118</v>
      </c>
      <c r="I2867" s="3">
        <v>126</v>
      </c>
      <c r="J2867" s="3" t="s">
        <v>21087</v>
      </c>
      <c r="K2867" s="3" t="s">
        <v>0</v>
      </c>
      <c r="N2867" s="3">
        <v>385</v>
      </c>
      <c r="O2867" s="3" t="s">
        <v>25</v>
      </c>
      <c r="P2867" s="3" t="s">
        <v>21113</v>
      </c>
      <c r="Q2867" s="3">
        <v>377</v>
      </c>
      <c r="R2867" s="8" t="str">
        <f t="shared" si="44"/>
        <v>*377*</v>
      </c>
    </row>
    <row r="2868" spans="1:18" ht="19.8">
      <c r="A2868" s="3" t="s">
        <v>13749</v>
      </c>
      <c r="B2868" s="3" t="s">
        <v>344</v>
      </c>
      <c r="C2868" s="3" t="s">
        <v>13748</v>
      </c>
      <c r="D2868" s="3" t="s">
        <v>82</v>
      </c>
      <c r="E2868" s="3" t="s">
        <v>13747</v>
      </c>
      <c r="F2868" s="3" t="s">
        <v>77</v>
      </c>
      <c r="G2868" s="3">
        <v>2007</v>
      </c>
      <c r="H2868" s="3" t="s">
        <v>22118</v>
      </c>
      <c r="I2868" s="3">
        <v>436</v>
      </c>
      <c r="J2868" s="3" t="s">
        <v>21099</v>
      </c>
      <c r="K2868" s="3" t="s">
        <v>0</v>
      </c>
      <c r="N2868" s="3">
        <v>1170</v>
      </c>
      <c r="O2868" s="3" t="s">
        <v>21105</v>
      </c>
      <c r="P2868" s="3" t="s">
        <v>21114</v>
      </c>
      <c r="Q2868" s="3">
        <v>151</v>
      </c>
      <c r="R2868" s="8" t="str">
        <f t="shared" si="44"/>
        <v>*151*</v>
      </c>
    </row>
    <row r="2869" spans="1:18" ht="19.8">
      <c r="A2869" s="3" t="s">
        <v>13746</v>
      </c>
      <c r="B2869" s="3" t="s">
        <v>18</v>
      </c>
      <c r="C2869" s="3" t="s">
        <v>13745</v>
      </c>
      <c r="D2869" s="3" t="s">
        <v>14</v>
      </c>
      <c r="E2869" s="3" t="s">
        <v>13744</v>
      </c>
      <c r="F2869" s="3" t="s">
        <v>29</v>
      </c>
      <c r="G2869" s="3">
        <v>2022</v>
      </c>
      <c r="H2869" s="3" t="s">
        <v>22117</v>
      </c>
      <c r="I2869" s="3">
        <v>210</v>
      </c>
      <c r="J2869" s="3" t="s">
        <v>21097</v>
      </c>
      <c r="K2869" s="3" t="s">
        <v>0</v>
      </c>
      <c r="N2869" s="3">
        <v>975</v>
      </c>
      <c r="O2869" s="3" t="s">
        <v>21106</v>
      </c>
      <c r="P2869" s="3" t="s">
        <v>21114</v>
      </c>
      <c r="Q2869" s="3">
        <v>381</v>
      </c>
      <c r="R2869" s="8" t="str">
        <f t="shared" si="44"/>
        <v>*381*</v>
      </c>
    </row>
    <row r="2870" spans="1:18" ht="19.8">
      <c r="A2870" s="3" t="s">
        <v>13743</v>
      </c>
      <c r="B2870" s="3" t="s">
        <v>38</v>
      </c>
      <c r="C2870" s="3" t="s">
        <v>13742</v>
      </c>
      <c r="D2870" s="3" t="s">
        <v>36</v>
      </c>
      <c r="E2870" s="3" t="s">
        <v>13741</v>
      </c>
      <c r="F2870" s="3" t="s">
        <v>15</v>
      </c>
      <c r="G2870" s="3">
        <v>2005</v>
      </c>
      <c r="H2870" s="3" t="s">
        <v>22117</v>
      </c>
      <c r="I2870" s="3">
        <v>350</v>
      </c>
      <c r="J2870" s="3" t="s">
        <v>21091</v>
      </c>
      <c r="K2870" s="3" t="s">
        <v>1</v>
      </c>
      <c r="L2870" s="9">
        <v>45633</v>
      </c>
      <c r="M2870" s="9">
        <v>45640</v>
      </c>
      <c r="N2870" s="3">
        <v>1445</v>
      </c>
      <c r="O2870" s="3" t="s">
        <v>21106</v>
      </c>
      <c r="P2870" s="3" t="s">
        <v>21114</v>
      </c>
      <c r="Q2870" s="3">
        <v>234</v>
      </c>
      <c r="R2870" s="8" t="str">
        <f t="shared" si="44"/>
        <v>*234*</v>
      </c>
    </row>
    <row r="2871" spans="1:18" ht="19.8">
      <c r="A2871" s="3" t="s">
        <v>13740</v>
      </c>
      <c r="B2871" s="3" t="s">
        <v>43</v>
      </c>
      <c r="C2871" s="3" t="s">
        <v>13739</v>
      </c>
      <c r="D2871" s="3" t="s">
        <v>41</v>
      </c>
      <c r="E2871" s="3" t="s">
        <v>13738</v>
      </c>
      <c r="F2871" s="3" t="s">
        <v>9</v>
      </c>
      <c r="G2871" s="3">
        <v>2009</v>
      </c>
      <c r="H2871" s="3" t="s">
        <v>22117</v>
      </c>
      <c r="I2871" s="3">
        <v>492</v>
      </c>
      <c r="J2871" s="3" t="s">
        <v>21089</v>
      </c>
      <c r="K2871" s="3" t="s">
        <v>1</v>
      </c>
      <c r="L2871" s="9">
        <v>45617</v>
      </c>
      <c r="M2871" s="9">
        <v>45637</v>
      </c>
      <c r="N2871" s="3">
        <v>1770</v>
      </c>
      <c r="O2871" s="3" t="s">
        <v>21106</v>
      </c>
      <c r="P2871" s="3" t="s">
        <v>21111</v>
      </c>
      <c r="Q2871" s="3">
        <v>135</v>
      </c>
      <c r="R2871" s="8" t="str">
        <f t="shared" si="44"/>
        <v>*135*</v>
      </c>
    </row>
    <row r="2872" spans="1:18" ht="19.8">
      <c r="A2872" s="3" t="s">
        <v>13737</v>
      </c>
      <c r="B2872" s="3" t="s">
        <v>18</v>
      </c>
      <c r="C2872" s="3" t="s">
        <v>13736</v>
      </c>
      <c r="D2872" s="3" t="s">
        <v>14</v>
      </c>
      <c r="E2872" s="3" t="s">
        <v>13735</v>
      </c>
      <c r="F2872" s="3" t="s">
        <v>3</v>
      </c>
      <c r="G2872" s="3">
        <v>2012</v>
      </c>
      <c r="H2872" s="3" t="s">
        <v>22117</v>
      </c>
      <c r="I2872" s="3">
        <v>231</v>
      </c>
      <c r="J2872" s="3" t="s">
        <v>21102</v>
      </c>
      <c r="K2872" s="3" t="s">
        <v>0</v>
      </c>
      <c r="N2872" s="3">
        <v>465</v>
      </c>
      <c r="O2872" s="3" t="s">
        <v>21106</v>
      </c>
      <c r="P2872" s="3" t="s">
        <v>21112</v>
      </c>
      <c r="Q2872" s="3">
        <v>179</v>
      </c>
      <c r="R2872" s="8" t="str">
        <f t="shared" si="44"/>
        <v>*179*</v>
      </c>
    </row>
    <row r="2873" spans="1:18" ht="19.8">
      <c r="A2873" s="3" t="s">
        <v>13734</v>
      </c>
      <c r="B2873" s="3" t="s">
        <v>160</v>
      </c>
      <c r="C2873" s="3" t="s">
        <v>13733</v>
      </c>
      <c r="D2873" s="3" t="s">
        <v>31</v>
      </c>
      <c r="E2873" s="3" t="s">
        <v>13732</v>
      </c>
      <c r="F2873" s="3" t="s">
        <v>29</v>
      </c>
      <c r="G2873" s="3">
        <v>2009</v>
      </c>
      <c r="H2873" s="3" t="s">
        <v>22118</v>
      </c>
      <c r="I2873" s="3">
        <v>438</v>
      </c>
      <c r="J2873" s="3" t="s">
        <v>21088</v>
      </c>
      <c r="K2873" s="3" t="s">
        <v>0</v>
      </c>
      <c r="N2873" s="3">
        <v>780</v>
      </c>
      <c r="O2873" s="3" t="s">
        <v>21106</v>
      </c>
      <c r="P2873" s="3" t="s">
        <v>21114</v>
      </c>
      <c r="Q2873" s="3">
        <v>309</v>
      </c>
      <c r="R2873" s="8" t="str">
        <f t="shared" si="44"/>
        <v>*309*</v>
      </c>
    </row>
    <row r="2874" spans="1:18" ht="19.8">
      <c r="A2874" s="3" t="s">
        <v>13731</v>
      </c>
      <c r="B2874" s="3" t="s">
        <v>151</v>
      </c>
      <c r="C2874" s="3" t="s">
        <v>13730</v>
      </c>
      <c r="D2874" s="3" t="s">
        <v>82</v>
      </c>
      <c r="E2874" s="3" t="s">
        <v>13729</v>
      </c>
      <c r="F2874" s="3" t="s">
        <v>48</v>
      </c>
      <c r="G2874" s="3">
        <v>2023</v>
      </c>
      <c r="H2874" s="3" t="s">
        <v>22118</v>
      </c>
      <c r="I2874" s="3">
        <v>102</v>
      </c>
      <c r="J2874" s="3" t="s">
        <v>21101</v>
      </c>
      <c r="K2874" s="3" t="s">
        <v>1</v>
      </c>
      <c r="L2874" s="9">
        <v>45464</v>
      </c>
      <c r="M2874" s="9">
        <v>45674</v>
      </c>
      <c r="N2874" s="3">
        <v>1770</v>
      </c>
      <c r="O2874" s="3" t="s">
        <v>21105</v>
      </c>
      <c r="P2874" s="3" t="s">
        <v>21114</v>
      </c>
      <c r="Q2874" s="3">
        <v>216</v>
      </c>
      <c r="R2874" s="8" t="str">
        <f t="shared" si="44"/>
        <v>*216*</v>
      </c>
    </row>
    <row r="2875" spans="1:18" ht="19.8">
      <c r="A2875" s="3" t="s">
        <v>13728</v>
      </c>
      <c r="B2875" s="3" t="s">
        <v>60</v>
      </c>
      <c r="C2875" s="3" t="s">
        <v>13727</v>
      </c>
      <c r="D2875" s="3" t="s">
        <v>41</v>
      </c>
      <c r="E2875" s="3" t="s">
        <v>13726</v>
      </c>
      <c r="F2875" s="3" t="s">
        <v>15</v>
      </c>
      <c r="G2875" s="3">
        <v>2022</v>
      </c>
      <c r="H2875" s="3" t="s">
        <v>22116</v>
      </c>
      <c r="I2875" s="3">
        <v>119</v>
      </c>
      <c r="J2875" s="3" t="s">
        <v>21087</v>
      </c>
      <c r="K2875" s="3" t="s">
        <v>1</v>
      </c>
      <c r="L2875" s="9">
        <v>45128</v>
      </c>
      <c r="M2875" s="9">
        <v>45216</v>
      </c>
      <c r="N2875" s="3">
        <v>785</v>
      </c>
      <c r="O2875" s="3" t="s">
        <v>21106</v>
      </c>
      <c r="P2875" s="3" t="s">
        <v>21111</v>
      </c>
      <c r="Q2875" s="3">
        <v>355</v>
      </c>
      <c r="R2875" s="8" t="str">
        <f t="shared" si="44"/>
        <v>*355*</v>
      </c>
    </row>
    <row r="2876" spans="1:18" ht="19.8">
      <c r="A2876" s="3" t="s">
        <v>13725</v>
      </c>
      <c r="B2876" s="3" t="s">
        <v>18</v>
      </c>
      <c r="C2876" s="3" t="s">
        <v>13724</v>
      </c>
      <c r="D2876" s="3" t="s">
        <v>14</v>
      </c>
      <c r="E2876" s="3" t="s">
        <v>13723</v>
      </c>
      <c r="F2876" s="3" t="s">
        <v>77</v>
      </c>
      <c r="G2876" s="3">
        <v>2009</v>
      </c>
      <c r="H2876" s="3" t="s">
        <v>22118</v>
      </c>
      <c r="I2876" s="3">
        <v>215</v>
      </c>
      <c r="J2876" s="3" t="s">
        <v>21091</v>
      </c>
      <c r="K2876" s="3" t="s">
        <v>0</v>
      </c>
      <c r="N2876" s="3">
        <v>2095</v>
      </c>
      <c r="O2876" s="3" t="s">
        <v>21106</v>
      </c>
      <c r="P2876" s="3" t="s">
        <v>21111</v>
      </c>
      <c r="Q2876" s="3">
        <v>219</v>
      </c>
      <c r="R2876" s="8" t="str">
        <f t="shared" si="44"/>
        <v>*219*</v>
      </c>
    </row>
    <row r="2877" spans="1:18" ht="19.8">
      <c r="A2877" s="3" t="s">
        <v>13722</v>
      </c>
      <c r="B2877" s="3" t="s">
        <v>143</v>
      </c>
      <c r="C2877" s="3" t="s">
        <v>13721</v>
      </c>
      <c r="D2877" s="3" t="s">
        <v>141</v>
      </c>
      <c r="E2877" s="3" t="s">
        <v>13720</v>
      </c>
      <c r="F2877" s="3" t="s">
        <v>3</v>
      </c>
      <c r="G2877" s="3">
        <v>2022</v>
      </c>
      <c r="H2877" s="3" t="s">
        <v>22117</v>
      </c>
      <c r="I2877" s="3">
        <v>330</v>
      </c>
      <c r="J2877" s="3" t="s">
        <v>21088</v>
      </c>
      <c r="K2877" s="3" t="s">
        <v>0</v>
      </c>
      <c r="N2877" s="3">
        <v>310</v>
      </c>
      <c r="O2877" s="3" t="s">
        <v>25</v>
      </c>
      <c r="P2877" s="3" t="s">
        <v>21112</v>
      </c>
      <c r="Q2877" s="3">
        <v>252</v>
      </c>
      <c r="R2877" s="8" t="str">
        <f t="shared" si="44"/>
        <v>*252*</v>
      </c>
    </row>
    <row r="2878" spans="1:18" ht="19.8">
      <c r="A2878" s="3" t="s">
        <v>13719</v>
      </c>
      <c r="B2878" s="3" t="s">
        <v>256</v>
      </c>
      <c r="C2878" s="3" t="s">
        <v>13718</v>
      </c>
      <c r="D2878" s="3" t="s">
        <v>14</v>
      </c>
      <c r="E2878" s="3" t="s">
        <v>13717</v>
      </c>
      <c r="F2878" s="3" t="s">
        <v>9</v>
      </c>
      <c r="G2878" s="3">
        <v>2021</v>
      </c>
      <c r="H2878" s="3" t="s">
        <v>22116</v>
      </c>
      <c r="I2878" s="3">
        <v>494</v>
      </c>
      <c r="J2878" s="3" t="s">
        <v>21095</v>
      </c>
      <c r="K2878" s="3" t="s">
        <v>0</v>
      </c>
      <c r="N2878" s="3">
        <v>1190</v>
      </c>
      <c r="O2878" s="3" t="s">
        <v>21106</v>
      </c>
      <c r="P2878" s="3" t="s">
        <v>21111</v>
      </c>
      <c r="Q2878" s="3">
        <v>286</v>
      </c>
      <c r="R2878" s="8" t="str">
        <f t="shared" si="44"/>
        <v>*286*</v>
      </c>
    </row>
    <row r="2879" spans="1:18" ht="19.8">
      <c r="A2879" s="3" t="s">
        <v>13716</v>
      </c>
      <c r="B2879" s="3" t="s">
        <v>7</v>
      </c>
      <c r="C2879" s="3" t="s">
        <v>13715</v>
      </c>
      <c r="D2879" s="3" t="s">
        <v>5</v>
      </c>
      <c r="E2879" s="3" t="s">
        <v>13714</v>
      </c>
      <c r="F2879" s="3" t="s">
        <v>48</v>
      </c>
      <c r="G2879" s="3">
        <v>2022</v>
      </c>
      <c r="H2879" s="3" t="s">
        <v>22116</v>
      </c>
      <c r="I2879" s="3">
        <v>216</v>
      </c>
      <c r="J2879" s="3" t="s">
        <v>21083</v>
      </c>
      <c r="K2879" s="3" t="s">
        <v>0</v>
      </c>
      <c r="N2879" s="3">
        <v>2070</v>
      </c>
      <c r="O2879" s="3" t="s">
        <v>21106</v>
      </c>
      <c r="P2879" s="3" t="s">
        <v>21114</v>
      </c>
      <c r="Q2879" s="3">
        <v>214</v>
      </c>
      <c r="R2879" s="8" t="str">
        <f t="shared" si="44"/>
        <v>*214*</v>
      </c>
    </row>
    <row r="2880" spans="1:18" ht="19.8">
      <c r="A2880" s="3" t="s">
        <v>13713</v>
      </c>
      <c r="B2880" s="3" t="s">
        <v>84</v>
      </c>
      <c r="C2880" s="3" t="s">
        <v>13712</v>
      </c>
      <c r="D2880" s="3" t="s">
        <v>82</v>
      </c>
      <c r="E2880" s="3" t="s">
        <v>13711</v>
      </c>
      <c r="F2880" s="3" t="s">
        <v>29</v>
      </c>
      <c r="G2880" s="3">
        <v>2020</v>
      </c>
      <c r="H2880" s="3" t="s">
        <v>22116</v>
      </c>
      <c r="I2880" s="3">
        <v>122</v>
      </c>
      <c r="J2880" s="3" t="s">
        <v>21091</v>
      </c>
      <c r="K2880" s="3" t="s">
        <v>0</v>
      </c>
      <c r="N2880" s="3">
        <v>1660</v>
      </c>
      <c r="O2880" s="3" t="s">
        <v>21105</v>
      </c>
      <c r="P2880" s="3" t="s">
        <v>21111</v>
      </c>
      <c r="Q2880" s="3">
        <v>141</v>
      </c>
      <c r="R2880" s="8" t="str">
        <f t="shared" si="44"/>
        <v>*141*</v>
      </c>
    </row>
    <row r="2881" spans="1:18" ht="19.8">
      <c r="A2881" s="3" t="s">
        <v>13710</v>
      </c>
      <c r="B2881" s="3" t="s">
        <v>56</v>
      </c>
      <c r="C2881" s="3" t="s">
        <v>13709</v>
      </c>
      <c r="D2881" s="3" t="s">
        <v>50</v>
      </c>
      <c r="E2881" s="3" t="s">
        <v>13708</v>
      </c>
      <c r="F2881" s="3" t="s">
        <v>77</v>
      </c>
      <c r="G2881" s="3">
        <v>2011</v>
      </c>
      <c r="H2881" s="3" t="s">
        <v>22118</v>
      </c>
      <c r="I2881" s="3">
        <v>217</v>
      </c>
      <c r="J2881" s="3" t="s">
        <v>21088</v>
      </c>
      <c r="K2881" s="3" t="s">
        <v>1</v>
      </c>
      <c r="L2881" s="9">
        <v>45233</v>
      </c>
      <c r="M2881" s="9">
        <v>45555</v>
      </c>
      <c r="N2881" s="3">
        <v>1330</v>
      </c>
      <c r="O2881" s="3" t="s">
        <v>21106</v>
      </c>
      <c r="P2881" s="3" t="s">
        <v>21112</v>
      </c>
      <c r="Q2881" s="3">
        <v>291</v>
      </c>
      <c r="R2881" s="8" t="str">
        <f t="shared" si="44"/>
        <v>*291*</v>
      </c>
    </row>
    <row r="2882" spans="1:18" ht="19.8">
      <c r="A2882" s="3" t="s">
        <v>13707</v>
      </c>
      <c r="B2882" s="3" t="s">
        <v>266</v>
      </c>
      <c r="C2882" s="3" t="s">
        <v>6225</v>
      </c>
      <c r="D2882" s="3" t="s">
        <v>141</v>
      </c>
      <c r="E2882" s="3" t="s">
        <v>13706</v>
      </c>
      <c r="F2882" s="3" t="s">
        <v>9</v>
      </c>
      <c r="G2882" s="3">
        <v>2022</v>
      </c>
      <c r="H2882" s="3" t="s">
        <v>22116</v>
      </c>
      <c r="I2882" s="3">
        <v>452</v>
      </c>
      <c r="J2882" s="3" t="s">
        <v>21088</v>
      </c>
      <c r="K2882" s="3" t="s">
        <v>0</v>
      </c>
      <c r="N2882" s="3">
        <v>625</v>
      </c>
      <c r="O2882" s="3" t="s">
        <v>25</v>
      </c>
      <c r="P2882" s="3" t="s">
        <v>21111</v>
      </c>
      <c r="Q2882" s="3">
        <v>405</v>
      </c>
      <c r="R2882" s="8" t="str">
        <f t="shared" si="44"/>
        <v>*405*</v>
      </c>
    </row>
    <row r="2883" spans="1:18" ht="19.8">
      <c r="A2883" s="3" t="s">
        <v>13705</v>
      </c>
      <c r="B2883" s="3" t="s">
        <v>256</v>
      </c>
      <c r="C2883" s="3" t="s">
        <v>13704</v>
      </c>
      <c r="D2883" s="3" t="s">
        <v>14</v>
      </c>
      <c r="E2883" s="3" t="s">
        <v>13703</v>
      </c>
      <c r="F2883" s="3" t="s">
        <v>48</v>
      </c>
      <c r="G2883" s="3">
        <v>2017</v>
      </c>
      <c r="H2883" s="3" t="s">
        <v>22118</v>
      </c>
      <c r="I2883" s="3">
        <v>145</v>
      </c>
      <c r="J2883" s="3" t="s">
        <v>21092</v>
      </c>
      <c r="K2883" s="3" t="s">
        <v>0</v>
      </c>
      <c r="N2883" s="3">
        <v>305</v>
      </c>
      <c r="O2883" s="3" t="s">
        <v>21106</v>
      </c>
      <c r="P2883" s="3" t="s">
        <v>21112</v>
      </c>
      <c r="Q2883" s="3">
        <v>445</v>
      </c>
      <c r="R2883" s="8" t="str">
        <f t="shared" si="44"/>
        <v>*445*</v>
      </c>
    </row>
    <row r="2884" spans="1:18" ht="19.8">
      <c r="A2884" s="3" t="s">
        <v>13702</v>
      </c>
      <c r="B2884" s="3" t="s">
        <v>18</v>
      </c>
      <c r="C2884" s="3" t="s">
        <v>13701</v>
      </c>
      <c r="D2884" s="3" t="s">
        <v>14</v>
      </c>
      <c r="E2884" s="3" t="s">
        <v>13700</v>
      </c>
      <c r="F2884" s="3" t="s">
        <v>15</v>
      </c>
      <c r="G2884" s="3">
        <v>2022</v>
      </c>
      <c r="H2884" s="3" t="s">
        <v>22118</v>
      </c>
      <c r="I2884" s="3">
        <v>393</v>
      </c>
      <c r="J2884" s="3" t="s">
        <v>21096</v>
      </c>
      <c r="K2884" s="3" t="s">
        <v>0</v>
      </c>
      <c r="N2884" s="3">
        <v>1530</v>
      </c>
      <c r="O2884" s="3" t="s">
        <v>21106</v>
      </c>
      <c r="P2884" s="3" t="s">
        <v>21112</v>
      </c>
      <c r="Q2884" s="3">
        <v>144</v>
      </c>
      <c r="R2884" s="8" t="str">
        <f t="shared" ref="R2884:R2947" si="45">"*"&amp;Q2884&amp;"*"</f>
        <v>*144*</v>
      </c>
    </row>
    <row r="2885" spans="1:18" ht="19.8">
      <c r="A2885" s="3" t="s">
        <v>13699</v>
      </c>
      <c r="B2885" s="3" t="s">
        <v>304</v>
      </c>
      <c r="C2885" s="3" t="s">
        <v>13698</v>
      </c>
      <c r="D2885" s="3" t="s">
        <v>123</v>
      </c>
      <c r="E2885" s="3" t="s">
        <v>13697</v>
      </c>
      <c r="F2885" s="3" t="s">
        <v>77</v>
      </c>
      <c r="G2885" s="3">
        <v>2011</v>
      </c>
      <c r="H2885" s="3" t="s">
        <v>22118</v>
      </c>
      <c r="I2885" s="3">
        <v>328</v>
      </c>
      <c r="J2885" s="3" t="s">
        <v>21086</v>
      </c>
      <c r="K2885" s="3" t="s">
        <v>0</v>
      </c>
      <c r="N2885" s="3">
        <v>1245</v>
      </c>
      <c r="O2885" s="3" t="s">
        <v>21106</v>
      </c>
      <c r="P2885" s="3" t="s">
        <v>21112</v>
      </c>
      <c r="Q2885" s="3">
        <v>288</v>
      </c>
      <c r="R2885" s="8" t="str">
        <f t="shared" si="45"/>
        <v>*288*</v>
      </c>
    </row>
    <row r="2886" spans="1:18" ht="19.8">
      <c r="A2886" s="3" t="s">
        <v>13696</v>
      </c>
      <c r="B2886" s="3" t="s">
        <v>171</v>
      </c>
      <c r="C2886" s="3" t="s">
        <v>13695</v>
      </c>
      <c r="D2886" s="3" t="s">
        <v>141</v>
      </c>
      <c r="E2886" s="3" t="s">
        <v>13694</v>
      </c>
      <c r="F2886" s="3" t="s">
        <v>48</v>
      </c>
      <c r="G2886" s="3">
        <v>2008</v>
      </c>
      <c r="H2886" s="3" t="s">
        <v>22117</v>
      </c>
      <c r="I2886" s="3">
        <v>218</v>
      </c>
      <c r="J2886" s="3" t="s">
        <v>21091</v>
      </c>
      <c r="K2886" s="3" t="s">
        <v>0</v>
      </c>
      <c r="N2886" s="3">
        <v>220</v>
      </c>
      <c r="O2886" s="3" t="s">
        <v>25</v>
      </c>
      <c r="P2886" s="3" t="s">
        <v>21111</v>
      </c>
      <c r="Q2886" s="3">
        <v>381</v>
      </c>
      <c r="R2886" s="8" t="str">
        <f t="shared" si="45"/>
        <v>*381*</v>
      </c>
    </row>
    <row r="2887" spans="1:18" ht="19.8">
      <c r="A2887" s="3" t="s">
        <v>13693</v>
      </c>
      <c r="B2887" s="3" t="s">
        <v>65</v>
      </c>
      <c r="C2887" s="3" t="s">
        <v>13692</v>
      </c>
      <c r="D2887" s="3" t="s">
        <v>63</v>
      </c>
      <c r="E2887" s="3" t="s">
        <v>13691</v>
      </c>
      <c r="F2887" s="3" t="s">
        <v>48</v>
      </c>
      <c r="G2887" s="3">
        <v>2016</v>
      </c>
      <c r="H2887" s="3" t="s">
        <v>22117</v>
      </c>
      <c r="I2887" s="3">
        <v>413</v>
      </c>
      <c r="J2887" s="3" t="s">
        <v>21083</v>
      </c>
      <c r="K2887" s="3" t="s">
        <v>0</v>
      </c>
      <c r="N2887" s="3">
        <v>1650</v>
      </c>
      <c r="O2887" s="3" t="s">
        <v>21106</v>
      </c>
      <c r="P2887" s="3" t="s">
        <v>21114</v>
      </c>
      <c r="Q2887" s="3">
        <v>350</v>
      </c>
      <c r="R2887" s="8" t="str">
        <f t="shared" si="45"/>
        <v>*350*</v>
      </c>
    </row>
    <row r="2888" spans="1:18" ht="19.8">
      <c r="A2888" s="3" t="s">
        <v>13690</v>
      </c>
      <c r="B2888" s="3" t="s">
        <v>433</v>
      </c>
      <c r="C2888" s="3" t="s">
        <v>13689</v>
      </c>
      <c r="D2888" s="3" t="s">
        <v>123</v>
      </c>
      <c r="E2888" s="3" t="s">
        <v>13688</v>
      </c>
      <c r="F2888" s="3" t="s">
        <v>29</v>
      </c>
      <c r="G2888" s="3">
        <v>2010</v>
      </c>
      <c r="H2888" s="3" t="s">
        <v>22117</v>
      </c>
      <c r="I2888" s="3">
        <v>475</v>
      </c>
      <c r="J2888" s="3" t="s">
        <v>21100</v>
      </c>
      <c r="K2888" s="3" t="s">
        <v>1</v>
      </c>
      <c r="L2888" s="9">
        <v>45471</v>
      </c>
      <c r="M2888" s="9">
        <v>45534</v>
      </c>
      <c r="N2888" s="3">
        <v>2185</v>
      </c>
      <c r="O2888" s="3" t="s">
        <v>21106</v>
      </c>
      <c r="P2888" s="3" t="s">
        <v>21113</v>
      </c>
      <c r="Q2888" s="3">
        <v>424</v>
      </c>
      <c r="R2888" s="8" t="str">
        <f t="shared" si="45"/>
        <v>*424*</v>
      </c>
    </row>
    <row r="2889" spans="1:18" ht="19.8">
      <c r="A2889" s="3" t="s">
        <v>13687</v>
      </c>
      <c r="B2889" s="3" t="s">
        <v>478</v>
      </c>
      <c r="C2889" s="3" t="s">
        <v>13686</v>
      </c>
      <c r="D2889" s="3" t="s">
        <v>95</v>
      </c>
      <c r="E2889" s="3" t="s">
        <v>13685</v>
      </c>
      <c r="F2889" s="3" t="s">
        <v>77</v>
      </c>
      <c r="G2889" s="3">
        <v>2024</v>
      </c>
      <c r="H2889" s="3" t="s">
        <v>22117</v>
      </c>
      <c r="I2889" s="3">
        <v>239</v>
      </c>
      <c r="J2889" s="3" t="s">
        <v>21098</v>
      </c>
      <c r="K2889" s="3" t="s">
        <v>1</v>
      </c>
      <c r="L2889" s="9">
        <v>45186</v>
      </c>
      <c r="M2889" s="9">
        <v>45573</v>
      </c>
      <c r="N2889" s="3">
        <v>1860</v>
      </c>
      <c r="O2889" s="3" t="s">
        <v>21105</v>
      </c>
      <c r="P2889" s="3" t="s">
        <v>21112</v>
      </c>
      <c r="Q2889" s="3">
        <v>338</v>
      </c>
      <c r="R2889" s="8" t="str">
        <f t="shared" si="45"/>
        <v>*338*</v>
      </c>
    </row>
    <row r="2890" spans="1:18" ht="19.8">
      <c r="A2890" s="3" t="s">
        <v>13684</v>
      </c>
      <c r="B2890" s="3" t="s">
        <v>143</v>
      </c>
      <c r="C2890" s="3" t="s">
        <v>930</v>
      </c>
      <c r="D2890" s="3" t="s">
        <v>141</v>
      </c>
      <c r="E2890" s="3" t="s">
        <v>13683</v>
      </c>
      <c r="F2890" s="3" t="s">
        <v>48</v>
      </c>
      <c r="G2890" s="3">
        <v>2012</v>
      </c>
      <c r="H2890" s="3" t="s">
        <v>22118</v>
      </c>
      <c r="I2890" s="3">
        <v>247</v>
      </c>
      <c r="J2890" s="3" t="s">
        <v>21084</v>
      </c>
      <c r="K2890" s="3" t="s">
        <v>0</v>
      </c>
      <c r="N2890" s="3">
        <v>1800</v>
      </c>
      <c r="O2890" s="3" t="s">
        <v>25</v>
      </c>
      <c r="P2890" s="3" t="s">
        <v>21113</v>
      </c>
      <c r="Q2890" s="3">
        <v>433</v>
      </c>
      <c r="R2890" s="8" t="str">
        <f t="shared" si="45"/>
        <v>*433*</v>
      </c>
    </row>
    <row r="2891" spans="1:18" ht="19.8">
      <c r="A2891" s="3" t="s">
        <v>13682</v>
      </c>
      <c r="B2891" s="3" t="s">
        <v>143</v>
      </c>
      <c r="C2891" s="3" t="s">
        <v>13681</v>
      </c>
      <c r="D2891" s="3" t="s">
        <v>141</v>
      </c>
      <c r="E2891" s="3" t="s">
        <v>13680</v>
      </c>
      <c r="F2891" s="3" t="s">
        <v>3</v>
      </c>
      <c r="G2891" s="3">
        <v>2011</v>
      </c>
      <c r="H2891" s="3" t="s">
        <v>22118</v>
      </c>
      <c r="I2891" s="3">
        <v>183</v>
      </c>
      <c r="J2891" s="3" t="s">
        <v>21086</v>
      </c>
      <c r="K2891" s="3" t="s">
        <v>1</v>
      </c>
      <c r="L2891" s="9">
        <v>45313</v>
      </c>
      <c r="M2891" s="9">
        <v>45608</v>
      </c>
      <c r="N2891" s="3">
        <v>340</v>
      </c>
      <c r="O2891" s="3" t="s">
        <v>25</v>
      </c>
      <c r="P2891" s="3" t="s">
        <v>21114</v>
      </c>
      <c r="Q2891" s="3">
        <v>288</v>
      </c>
      <c r="R2891" s="8" t="str">
        <f t="shared" si="45"/>
        <v>*288*</v>
      </c>
    </row>
    <row r="2892" spans="1:18" ht="19.8">
      <c r="A2892" s="3" t="s">
        <v>13679</v>
      </c>
      <c r="B2892" s="3" t="s">
        <v>38</v>
      </c>
      <c r="C2892" s="3" t="s">
        <v>13678</v>
      </c>
      <c r="D2892" s="3" t="s">
        <v>36</v>
      </c>
      <c r="E2892" s="3" t="s">
        <v>13677</v>
      </c>
      <c r="F2892" s="3" t="s">
        <v>9</v>
      </c>
      <c r="G2892" s="3">
        <v>2005</v>
      </c>
      <c r="H2892" s="3" t="s">
        <v>22116</v>
      </c>
      <c r="I2892" s="3">
        <v>132</v>
      </c>
      <c r="J2892" s="3" t="s">
        <v>21102</v>
      </c>
      <c r="K2892" s="3" t="s">
        <v>0</v>
      </c>
      <c r="N2892" s="3">
        <v>420</v>
      </c>
      <c r="O2892" s="3" t="s">
        <v>21106</v>
      </c>
      <c r="P2892" s="3" t="s">
        <v>21114</v>
      </c>
      <c r="Q2892" s="3">
        <v>218</v>
      </c>
      <c r="R2892" s="8" t="str">
        <f t="shared" si="45"/>
        <v>*218*</v>
      </c>
    </row>
    <row r="2893" spans="1:18" ht="19.8">
      <c r="A2893" s="3" t="s">
        <v>13676</v>
      </c>
      <c r="B2893" s="3" t="s">
        <v>108</v>
      </c>
      <c r="C2893" s="3" t="s">
        <v>13675</v>
      </c>
      <c r="D2893" s="3" t="s">
        <v>63</v>
      </c>
      <c r="E2893" s="3" t="s">
        <v>13674</v>
      </c>
      <c r="F2893" s="3" t="s">
        <v>77</v>
      </c>
      <c r="G2893" s="3">
        <v>2014</v>
      </c>
      <c r="H2893" s="3" t="s">
        <v>22118</v>
      </c>
      <c r="I2893" s="3">
        <v>335</v>
      </c>
      <c r="J2893" s="3" t="s">
        <v>21100</v>
      </c>
      <c r="K2893" s="3" t="s">
        <v>0</v>
      </c>
      <c r="N2893" s="3">
        <v>2310</v>
      </c>
      <c r="O2893" s="3" t="s">
        <v>21106</v>
      </c>
      <c r="P2893" s="3" t="s">
        <v>21114</v>
      </c>
      <c r="Q2893" s="3">
        <v>317</v>
      </c>
      <c r="R2893" s="8" t="str">
        <f t="shared" si="45"/>
        <v>*317*</v>
      </c>
    </row>
    <row r="2894" spans="1:18" ht="19.8">
      <c r="A2894" s="3" t="s">
        <v>13673</v>
      </c>
      <c r="B2894" s="3" t="s">
        <v>60</v>
      </c>
      <c r="C2894" s="3" t="s">
        <v>13672</v>
      </c>
      <c r="D2894" s="3" t="s">
        <v>41</v>
      </c>
      <c r="E2894" s="3" t="s">
        <v>13671</v>
      </c>
      <c r="F2894" s="3" t="s">
        <v>3</v>
      </c>
      <c r="G2894" s="3">
        <v>2007</v>
      </c>
      <c r="H2894" s="3" t="s">
        <v>22118</v>
      </c>
      <c r="I2894" s="3">
        <v>131</v>
      </c>
      <c r="J2894" s="3" t="s">
        <v>21097</v>
      </c>
      <c r="K2894" s="3" t="s">
        <v>0</v>
      </c>
      <c r="N2894" s="3">
        <v>2030</v>
      </c>
      <c r="O2894" s="3" t="s">
        <v>21106</v>
      </c>
      <c r="P2894" s="3" t="s">
        <v>21111</v>
      </c>
      <c r="Q2894" s="3">
        <v>127</v>
      </c>
      <c r="R2894" s="8" t="str">
        <f t="shared" si="45"/>
        <v>*127*</v>
      </c>
    </row>
    <row r="2895" spans="1:18" ht="19.8">
      <c r="A2895" s="3" t="s">
        <v>13670</v>
      </c>
      <c r="B2895" s="3" t="s">
        <v>426</v>
      </c>
      <c r="C2895" s="3" t="s">
        <v>13669</v>
      </c>
      <c r="D2895" s="3" t="s">
        <v>95</v>
      </c>
      <c r="E2895" s="3" t="s">
        <v>13668</v>
      </c>
      <c r="F2895" s="3" t="s">
        <v>3</v>
      </c>
      <c r="G2895" s="3">
        <v>2007</v>
      </c>
      <c r="H2895" s="3" t="s">
        <v>22118</v>
      </c>
      <c r="I2895" s="3">
        <v>315</v>
      </c>
      <c r="J2895" s="3" t="s">
        <v>21092</v>
      </c>
      <c r="K2895" s="3" t="s">
        <v>0</v>
      </c>
      <c r="N2895" s="3">
        <v>2205</v>
      </c>
      <c r="O2895" s="3" t="s">
        <v>21105</v>
      </c>
      <c r="P2895" s="3" t="s">
        <v>21112</v>
      </c>
      <c r="Q2895" s="3">
        <v>314</v>
      </c>
      <c r="R2895" s="8" t="str">
        <f t="shared" si="45"/>
        <v>*314*</v>
      </c>
    </row>
    <row r="2896" spans="1:18" ht="19.8">
      <c r="A2896" s="3" t="s">
        <v>13667</v>
      </c>
      <c r="B2896" s="3" t="s">
        <v>143</v>
      </c>
      <c r="C2896" s="3" t="s">
        <v>13666</v>
      </c>
      <c r="D2896" s="3" t="s">
        <v>141</v>
      </c>
      <c r="E2896" s="3" t="s">
        <v>13665</v>
      </c>
      <c r="F2896" s="3" t="s">
        <v>3</v>
      </c>
      <c r="G2896" s="3">
        <v>2011</v>
      </c>
      <c r="H2896" s="3" t="s">
        <v>22117</v>
      </c>
      <c r="I2896" s="3">
        <v>410</v>
      </c>
      <c r="J2896" s="3" t="s">
        <v>21100</v>
      </c>
      <c r="K2896" s="3" t="s">
        <v>0</v>
      </c>
      <c r="N2896" s="3">
        <v>1495</v>
      </c>
      <c r="O2896" s="3" t="s">
        <v>25</v>
      </c>
      <c r="P2896" s="3" t="s">
        <v>21114</v>
      </c>
      <c r="Q2896" s="3">
        <v>399</v>
      </c>
      <c r="R2896" s="8" t="str">
        <f t="shared" si="45"/>
        <v>*399*</v>
      </c>
    </row>
    <row r="2897" spans="1:18" ht="19.8">
      <c r="A2897" s="3" t="s">
        <v>13664</v>
      </c>
      <c r="B2897" s="3" t="s">
        <v>344</v>
      </c>
      <c r="C2897" s="3" t="s">
        <v>13663</v>
      </c>
      <c r="D2897" s="3" t="s">
        <v>82</v>
      </c>
      <c r="E2897" s="3" t="s">
        <v>13662</v>
      </c>
      <c r="F2897" s="3" t="s">
        <v>77</v>
      </c>
      <c r="G2897" s="3">
        <v>2010</v>
      </c>
      <c r="H2897" s="3" t="s">
        <v>22117</v>
      </c>
      <c r="I2897" s="3">
        <v>483</v>
      </c>
      <c r="J2897" s="3" t="s">
        <v>21101</v>
      </c>
      <c r="K2897" s="3" t="s">
        <v>0</v>
      </c>
      <c r="N2897" s="3">
        <v>1375</v>
      </c>
      <c r="O2897" s="3" t="s">
        <v>21105</v>
      </c>
      <c r="P2897" s="3" t="s">
        <v>21114</v>
      </c>
      <c r="Q2897" s="3">
        <v>319</v>
      </c>
      <c r="R2897" s="8" t="str">
        <f t="shared" si="45"/>
        <v>*319*</v>
      </c>
    </row>
    <row r="2898" spans="1:18" ht="19.8">
      <c r="A2898" s="3" t="s">
        <v>13661</v>
      </c>
      <c r="B2898" s="3" t="s">
        <v>304</v>
      </c>
      <c r="C2898" s="3" t="s">
        <v>13660</v>
      </c>
      <c r="D2898" s="3" t="s">
        <v>123</v>
      </c>
      <c r="E2898" s="3" t="s">
        <v>13659</v>
      </c>
      <c r="F2898" s="3" t="s">
        <v>15</v>
      </c>
      <c r="G2898" s="3">
        <v>2010</v>
      </c>
      <c r="H2898" s="3" t="s">
        <v>22117</v>
      </c>
      <c r="I2898" s="3">
        <v>128</v>
      </c>
      <c r="J2898" s="3" t="s">
        <v>21083</v>
      </c>
      <c r="K2898" s="3" t="s">
        <v>0</v>
      </c>
      <c r="N2898" s="3">
        <v>1690</v>
      </c>
      <c r="O2898" s="3" t="s">
        <v>21106</v>
      </c>
      <c r="P2898" s="3" t="s">
        <v>21111</v>
      </c>
      <c r="Q2898" s="3">
        <v>334</v>
      </c>
      <c r="R2898" s="8" t="str">
        <f t="shared" si="45"/>
        <v>*334*</v>
      </c>
    </row>
    <row r="2899" spans="1:18" ht="19.8">
      <c r="A2899" s="3" t="s">
        <v>13658</v>
      </c>
      <c r="B2899" s="3" t="s">
        <v>38</v>
      </c>
      <c r="C2899" s="3" t="s">
        <v>13657</v>
      </c>
      <c r="D2899" s="3" t="s">
        <v>36</v>
      </c>
      <c r="E2899" s="3" t="s">
        <v>13656</v>
      </c>
      <c r="F2899" s="3" t="s">
        <v>15</v>
      </c>
      <c r="G2899" s="3">
        <v>2005</v>
      </c>
      <c r="H2899" s="3" t="s">
        <v>22117</v>
      </c>
      <c r="I2899" s="3">
        <v>354</v>
      </c>
      <c r="J2899" s="3" t="s">
        <v>21091</v>
      </c>
      <c r="K2899" s="3" t="s">
        <v>0</v>
      </c>
      <c r="N2899" s="3">
        <v>1185</v>
      </c>
      <c r="O2899" s="3" t="s">
        <v>21106</v>
      </c>
      <c r="P2899" s="3" t="s">
        <v>21111</v>
      </c>
      <c r="Q2899" s="3">
        <v>108</v>
      </c>
      <c r="R2899" s="8" t="str">
        <f t="shared" si="45"/>
        <v>*108*</v>
      </c>
    </row>
    <row r="2900" spans="1:18" ht="19.8">
      <c r="A2900" s="3" t="s">
        <v>13655</v>
      </c>
      <c r="B2900" s="3" t="s">
        <v>196</v>
      </c>
      <c r="C2900" s="3" t="s">
        <v>13654</v>
      </c>
      <c r="D2900" s="3" t="s">
        <v>36</v>
      </c>
      <c r="E2900" s="3" t="s">
        <v>13653</v>
      </c>
      <c r="F2900" s="3" t="s">
        <v>9</v>
      </c>
      <c r="G2900" s="3">
        <v>2024</v>
      </c>
      <c r="H2900" s="3" t="s">
        <v>22118</v>
      </c>
      <c r="I2900" s="3">
        <v>400</v>
      </c>
      <c r="J2900" s="3" t="s">
        <v>21097</v>
      </c>
      <c r="K2900" s="3" t="s">
        <v>0</v>
      </c>
      <c r="N2900" s="3">
        <v>1785</v>
      </c>
      <c r="O2900" s="3" t="s">
        <v>21106</v>
      </c>
      <c r="P2900" s="3" t="s">
        <v>21112</v>
      </c>
      <c r="Q2900" s="3">
        <v>109</v>
      </c>
      <c r="R2900" s="8" t="str">
        <f t="shared" si="45"/>
        <v>*109*</v>
      </c>
    </row>
    <row r="2901" spans="1:18" ht="19.8">
      <c r="A2901" s="3" t="s">
        <v>13652</v>
      </c>
      <c r="B2901" s="3" t="s">
        <v>38</v>
      </c>
      <c r="C2901" s="3" t="s">
        <v>13651</v>
      </c>
      <c r="D2901" s="3" t="s">
        <v>36</v>
      </c>
      <c r="E2901" s="3" t="s">
        <v>13650</v>
      </c>
      <c r="F2901" s="3" t="s">
        <v>9</v>
      </c>
      <c r="G2901" s="3">
        <v>2013</v>
      </c>
      <c r="H2901" s="3" t="s">
        <v>22118</v>
      </c>
      <c r="I2901" s="3">
        <v>135</v>
      </c>
      <c r="J2901" s="3" t="s">
        <v>21096</v>
      </c>
      <c r="K2901" s="3" t="s">
        <v>1</v>
      </c>
      <c r="L2901" s="9">
        <v>45042</v>
      </c>
      <c r="M2901" s="9">
        <v>45635</v>
      </c>
      <c r="N2901" s="3">
        <v>900</v>
      </c>
      <c r="O2901" s="3" t="s">
        <v>21106</v>
      </c>
      <c r="P2901" s="3" t="s">
        <v>21111</v>
      </c>
      <c r="Q2901" s="3">
        <v>389</v>
      </c>
      <c r="R2901" s="8" t="str">
        <f t="shared" si="45"/>
        <v>*389*</v>
      </c>
    </row>
    <row r="2902" spans="1:18" ht="19.8">
      <c r="A2902" s="3" t="s">
        <v>13649</v>
      </c>
      <c r="B2902" s="3" t="s">
        <v>478</v>
      </c>
      <c r="C2902" s="3" t="s">
        <v>13648</v>
      </c>
      <c r="D2902" s="3" t="s">
        <v>95</v>
      </c>
      <c r="E2902" s="3" t="s">
        <v>13647</v>
      </c>
      <c r="F2902" s="3" t="s">
        <v>15</v>
      </c>
      <c r="G2902" s="3">
        <v>2017</v>
      </c>
      <c r="H2902" s="3" t="s">
        <v>22116</v>
      </c>
      <c r="I2902" s="3">
        <v>359</v>
      </c>
      <c r="J2902" s="3" t="s">
        <v>21095</v>
      </c>
      <c r="K2902" s="3" t="s">
        <v>0</v>
      </c>
      <c r="N2902" s="3">
        <v>525</v>
      </c>
      <c r="O2902" s="3" t="s">
        <v>21105</v>
      </c>
      <c r="P2902" s="3" t="s">
        <v>21114</v>
      </c>
      <c r="Q2902" s="3">
        <v>138</v>
      </c>
      <c r="R2902" s="8" t="str">
        <f t="shared" si="45"/>
        <v>*138*</v>
      </c>
    </row>
    <row r="2903" spans="1:18" ht="19.8">
      <c r="A2903" s="3" t="s">
        <v>13646</v>
      </c>
      <c r="B2903" s="3" t="s">
        <v>171</v>
      </c>
      <c r="C2903" s="3" t="s">
        <v>13645</v>
      </c>
      <c r="D2903" s="3" t="s">
        <v>141</v>
      </c>
      <c r="E2903" s="3" t="s">
        <v>13644</v>
      </c>
      <c r="F2903" s="3" t="s">
        <v>48</v>
      </c>
      <c r="G2903" s="3">
        <v>2020</v>
      </c>
      <c r="H2903" s="3" t="s">
        <v>22118</v>
      </c>
      <c r="I2903" s="3">
        <v>139</v>
      </c>
      <c r="J2903" s="3" t="s">
        <v>21083</v>
      </c>
      <c r="K2903" s="3" t="s">
        <v>1</v>
      </c>
      <c r="L2903" s="9">
        <v>45514</v>
      </c>
      <c r="M2903" s="9">
        <v>45678</v>
      </c>
      <c r="N2903" s="3">
        <v>1505</v>
      </c>
      <c r="O2903" s="3" t="s">
        <v>25</v>
      </c>
      <c r="P2903" s="3" t="s">
        <v>21111</v>
      </c>
      <c r="Q2903" s="3">
        <v>414</v>
      </c>
      <c r="R2903" s="8" t="str">
        <f t="shared" si="45"/>
        <v>*414*</v>
      </c>
    </row>
    <row r="2904" spans="1:18" ht="19.8">
      <c r="A2904" s="3" t="s">
        <v>13643</v>
      </c>
      <c r="B2904" s="3" t="s">
        <v>218</v>
      </c>
      <c r="C2904" s="3" t="s">
        <v>13642</v>
      </c>
      <c r="D2904" s="3" t="s">
        <v>95</v>
      </c>
      <c r="E2904" s="3" t="s">
        <v>13641</v>
      </c>
      <c r="F2904" s="3" t="s">
        <v>9</v>
      </c>
      <c r="G2904" s="3">
        <v>2010</v>
      </c>
      <c r="H2904" s="3" t="s">
        <v>22117</v>
      </c>
      <c r="I2904" s="3">
        <v>241</v>
      </c>
      <c r="J2904" s="3" t="s">
        <v>21092</v>
      </c>
      <c r="K2904" s="3" t="s">
        <v>0</v>
      </c>
      <c r="N2904" s="3">
        <v>2285</v>
      </c>
      <c r="O2904" s="3" t="s">
        <v>21105</v>
      </c>
      <c r="P2904" s="3" t="s">
        <v>21112</v>
      </c>
      <c r="Q2904" s="3">
        <v>201</v>
      </c>
      <c r="R2904" s="8" t="str">
        <f t="shared" si="45"/>
        <v>*201*</v>
      </c>
    </row>
    <row r="2905" spans="1:18" ht="19.8">
      <c r="A2905" s="3" t="s">
        <v>13640</v>
      </c>
      <c r="B2905" s="3" t="s">
        <v>218</v>
      </c>
      <c r="C2905" s="3" t="s">
        <v>13639</v>
      </c>
      <c r="D2905" s="3" t="s">
        <v>95</v>
      </c>
      <c r="E2905" s="3" t="s">
        <v>13638</v>
      </c>
      <c r="F2905" s="3" t="s">
        <v>15</v>
      </c>
      <c r="G2905" s="3">
        <v>2005</v>
      </c>
      <c r="H2905" s="3" t="s">
        <v>22116</v>
      </c>
      <c r="I2905" s="3">
        <v>192</v>
      </c>
      <c r="J2905" s="3" t="s">
        <v>21090</v>
      </c>
      <c r="K2905" s="3" t="s">
        <v>1</v>
      </c>
      <c r="L2905" s="9">
        <v>45453</v>
      </c>
      <c r="M2905" s="9">
        <v>45602</v>
      </c>
      <c r="N2905" s="3">
        <v>1490</v>
      </c>
      <c r="O2905" s="3" t="s">
        <v>21105</v>
      </c>
      <c r="P2905" s="3" t="s">
        <v>21111</v>
      </c>
      <c r="Q2905" s="3">
        <v>437</v>
      </c>
      <c r="R2905" s="8" t="str">
        <f t="shared" si="45"/>
        <v>*437*</v>
      </c>
    </row>
    <row r="2906" spans="1:18" ht="19.8">
      <c r="A2906" s="3" t="s">
        <v>13637</v>
      </c>
      <c r="B2906" s="3" t="s">
        <v>52</v>
      </c>
      <c r="C2906" s="3" t="s">
        <v>13636</v>
      </c>
      <c r="D2906" s="3" t="s">
        <v>50</v>
      </c>
      <c r="E2906" s="3" t="s">
        <v>13635</v>
      </c>
      <c r="F2906" s="3" t="s">
        <v>48</v>
      </c>
      <c r="G2906" s="3">
        <v>2008</v>
      </c>
      <c r="H2906" s="3" t="s">
        <v>22116</v>
      </c>
      <c r="I2906" s="3">
        <v>114</v>
      </c>
      <c r="J2906" s="3" t="s">
        <v>21099</v>
      </c>
      <c r="K2906" s="3" t="s">
        <v>1</v>
      </c>
      <c r="L2906" s="9">
        <v>45549</v>
      </c>
      <c r="M2906" s="9">
        <v>45594</v>
      </c>
      <c r="N2906" s="3">
        <v>185</v>
      </c>
      <c r="O2906" s="3" t="s">
        <v>21106</v>
      </c>
      <c r="P2906" s="3" t="s">
        <v>21112</v>
      </c>
      <c r="Q2906" s="3">
        <v>237</v>
      </c>
      <c r="R2906" s="8" t="str">
        <f t="shared" si="45"/>
        <v>*237*</v>
      </c>
    </row>
    <row r="2907" spans="1:18" ht="19.8">
      <c r="A2907" s="3" t="s">
        <v>13634</v>
      </c>
      <c r="B2907" s="3" t="s">
        <v>266</v>
      </c>
      <c r="C2907" s="3" t="s">
        <v>13633</v>
      </c>
      <c r="D2907" s="3" t="s">
        <v>141</v>
      </c>
      <c r="E2907" s="3" t="s">
        <v>13632</v>
      </c>
      <c r="F2907" s="3" t="s">
        <v>29</v>
      </c>
      <c r="G2907" s="3">
        <v>2005</v>
      </c>
      <c r="H2907" s="3" t="s">
        <v>22116</v>
      </c>
      <c r="I2907" s="3">
        <v>238</v>
      </c>
      <c r="J2907" s="3" t="s">
        <v>21084</v>
      </c>
      <c r="K2907" s="3" t="s">
        <v>1</v>
      </c>
      <c r="L2907" s="9">
        <v>45648</v>
      </c>
      <c r="M2907" s="9">
        <v>45663</v>
      </c>
      <c r="N2907" s="3">
        <v>2320</v>
      </c>
      <c r="O2907" s="3" t="s">
        <v>25</v>
      </c>
      <c r="P2907" s="3" t="s">
        <v>21112</v>
      </c>
      <c r="Q2907" s="3">
        <v>332</v>
      </c>
      <c r="R2907" s="8" t="str">
        <f t="shared" si="45"/>
        <v>*332*</v>
      </c>
    </row>
    <row r="2908" spans="1:18" ht="19.8">
      <c r="A2908" s="3" t="s">
        <v>13631</v>
      </c>
      <c r="B2908" s="3" t="s">
        <v>266</v>
      </c>
      <c r="C2908" s="3" t="s">
        <v>13630</v>
      </c>
      <c r="D2908" s="3" t="s">
        <v>141</v>
      </c>
      <c r="E2908" s="3" t="s">
        <v>13629</v>
      </c>
      <c r="F2908" s="3" t="s">
        <v>9</v>
      </c>
      <c r="G2908" s="3">
        <v>2024</v>
      </c>
      <c r="H2908" s="3" t="s">
        <v>22118</v>
      </c>
      <c r="I2908" s="3">
        <v>100</v>
      </c>
      <c r="J2908" s="3" t="s">
        <v>21089</v>
      </c>
      <c r="K2908" s="3" t="s">
        <v>0</v>
      </c>
      <c r="N2908" s="3">
        <v>2060</v>
      </c>
      <c r="O2908" s="3" t="s">
        <v>25</v>
      </c>
      <c r="P2908" s="3" t="s">
        <v>21112</v>
      </c>
      <c r="Q2908" s="3">
        <v>394</v>
      </c>
      <c r="R2908" s="8" t="str">
        <f t="shared" si="45"/>
        <v>*394*</v>
      </c>
    </row>
    <row r="2909" spans="1:18" ht="19.8">
      <c r="A2909" s="3" t="s">
        <v>13628</v>
      </c>
      <c r="B2909" s="3" t="s">
        <v>60</v>
      </c>
      <c r="C2909" s="3" t="s">
        <v>13627</v>
      </c>
      <c r="D2909" s="3" t="s">
        <v>41</v>
      </c>
      <c r="E2909" s="3" t="s">
        <v>13626</v>
      </c>
      <c r="F2909" s="3" t="s">
        <v>77</v>
      </c>
      <c r="G2909" s="3">
        <v>2010</v>
      </c>
      <c r="H2909" s="3" t="s">
        <v>22116</v>
      </c>
      <c r="I2909" s="3">
        <v>249</v>
      </c>
      <c r="J2909" s="3" t="s">
        <v>21095</v>
      </c>
      <c r="K2909" s="3" t="s">
        <v>0</v>
      </c>
      <c r="N2909" s="3">
        <v>380</v>
      </c>
      <c r="O2909" s="3" t="s">
        <v>21106</v>
      </c>
      <c r="P2909" s="3" t="s">
        <v>21111</v>
      </c>
      <c r="Q2909" s="3">
        <v>327</v>
      </c>
      <c r="R2909" s="8" t="str">
        <f t="shared" si="45"/>
        <v>*327*</v>
      </c>
    </row>
    <row r="2910" spans="1:18" ht="19.8">
      <c r="A2910" s="3" t="s">
        <v>13625</v>
      </c>
      <c r="B2910" s="3" t="s">
        <v>125</v>
      </c>
      <c r="C2910" s="3" t="s">
        <v>13624</v>
      </c>
      <c r="D2910" s="3" t="s">
        <v>123</v>
      </c>
      <c r="E2910" s="3" t="s">
        <v>13623</v>
      </c>
      <c r="F2910" s="3" t="s">
        <v>3</v>
      </c>
      <c r="G2910" s="3">
        <v>2019</v>
      </c>
      <c r="H2910" s="3" t="s">
        <v>22118</v>
      </c>
      <c r="I2910" s="3">
        <v>151</v>
      </c>
      <c r="J2910" s="3" t="s">
        <v>21089</v>
      </c>
      <c r="K2910" s="3" t="s">
        <v>1</v>
      </c>
      <c r="L2910" s="9">
        <v>45220</v>
      </c>
      <c r="M2910" s="9">
        <v>45475</v>
      </c>
      <c r="N2910" s="3">
        <v>755</v>
      </c>
      <c r="O2910" s="3" t="s">
        <v>21106</v>
      </c>
      <c r="P2910" s="3" t="s">
        <v>21114</v>
      </c>
      <c r="Q2910" s="3">
        <v>435</v>
      </c>
      <c r="R2910" s="8" t="str">
        <f t="shared" si="45"/>
        <v>*435*</v>
      </c>
    </row>
    <row r="2911" spans="1:18" ht="19.8">
      <c r="A2911" s="3" t="s">
        <v>13622</v>
      </c>
      <c r="B2911" s="3" t="s">
        <v>125</v>
      </c>
      <c r="C2911" s="3" t="s">
        <v>13621</v>
      </c>
      <c r="D2911" s="3" t="s">
        <v>123</v>
      </c>
      <c r="E2911" s="3" t="s">
        <v>13620</v>
      </c>
      <c r="F2911" s="3" t="s">
        <v>15</v>
      </c>
      <c r="G2911" s="3">
        <v>2015</v>
      </c>
      <c r="H2911" s="3" t="s">
        <v>22118</v>
      </c>
      <c r="I2911" s="3">
        <v>261</v>
      </c>
      <c r="J2911" s="3" t="s">
        <v>21100</v>
      </c>
      <c r="K2911" s="3" t="s">
        <v>0</v>
      </c>
      <c r="N2911" s="3">
        <v>2370</v>
      </c>
      <c r="O2911" s="3" t="s">
        <v>21106</v>
      </c>
      <c r="P2911" s="3" t="s">
        <v>21113</v>
      </c>
      <c r="Q2911" s="3">
        <v>249</v>
      </c>
      <c r="R2911" s="8" t="str">
        <f t="shared" si="45"/>
        <v>*249*</v>
      </c>
    </row>
    <row r="2912" spans="1:18" ht="19.8">
      <c r="A2912" s="3" t="s">
        <v>13619</v>
      </c>
      <c r="B2912" s="3" t="s">
        <v>108</v>
      </c>
      <c r="C2912" s="3" t="s">
        <v>13618</v>
      </c>
      <c r="D2912" s="3" t="s">
        <v>63</v>
      </c>
      <c r="E2912" s="3" t="s">
        <v>13617</v>
      </c>
      <c r="F2912" s="3" t="s">
        <v>77</v>
      </c>
      <c r="G2912" s="3">
        <v>2016</v>
      </c>
      <c r="H2912" s="3" t="s">
        <v>22118</v>
      </c>
      <c r="I2912" s="3">
        <v>102</v>
      </c>
      <c r="J2912" s="3" t="s">
        <v>21101</v>
      </c>
      <c r="K2912" s="3" t="s">
        <v>0</v>
      </c>
      <c r="N2912" s="3">
        <v>675</v>
      </c>
      <c r="O2912" s="3" t="s">
        <v>21106</v>
      </c>
      <c r="P2912" s="3" t="s">
        <v>21112</v>
      </c>
      <c r="Q2912" s="3">
        <v>256</v>
      </c>
      <c r="R2912" s="8" t="str">
        <f t="shared" si="45"/>
        <v>*256*</v>
      </c>
    </row>
    <row r="2913" spans="1:18" ht="19.8">
      <c r="A2913" s="3" t="s">
        <v>13616</v>
      </c>
      <c r="B2913" s="3" t="s">
        <v>256</v>
      </c>
      <c r="C2913" s="3" t="s">
        <v>13615</v>
      </c>
      <c r="D2913" s="3" t="s">
        <v>14</v>
      </c>
      <c r="E2913" s="3" t="s">
        <v>13614</v>
      </c>
      <c r="F2913" s="3" t="s">
        <v>48</v>
      </c>
      <c r="G2913" s="3">
        <v>2006</v>
      </c>
      <c r="H2913" s="3" t="s">
        <v>22117</v>
      </c>
      <c r="I2913" s="3">
        <v>222</v>
      </c>
      <c r="J2913" s="3" t="s">
        <v>21091</v>
      </c>
      <c r="K2913" s="3" t="s">
        <v>0</v>
      </c>
      <c r="N2913" s="3">
        <v>1160</v>
      </c>
      <c r="O2913" s="3" t="s">
        <v>21106</v>
      </c>
      <c r="P2913" s="3" t="s">
        <v>21113</v>
      </c>
      <c r="Q2913" s="3">
        <v>435</v>
      </c>
      <c r="R2913" s="8" t="str">
        <f t="shared" si="45"/>
        <v>*435*</v>
      </c>
    </row>
    <row r="2914" spans="1:18" ht="19.8">
      <c r="A2914" s="3" t="s">
        <v>13613</v>
      </c>
      <c r="B2914" s="3" t="s">
        <v>33</v>
      </c>
      <c r="C2914" s="3" t="s">
        <v>13612</v>
      </c>
      <c r="D2914" s="3" t="s">
        <v>31</v>
      </c>
      <c r="E2914" s="3" t="s">
        <v>13611</v>
      </c>
      <c r="F2914" s="3" t="s">
        <v>3</v>
      </c>
      <c r="G2914" s="3">
        <v>2009</v>
      </c>
      <c r="H2914" s="3" t="s">
        <v>22117</v>
      </c>
      <c r="I2914" s="3">
        <v>354</v>
      </c>
      <c r="J2914" s="3" t="s">
        <v>21099</v>
      </c>
      <c r="K2914" s="3" t="s">
        <v>0</v>
      </c>
      <c r="N2914" s="3">
        <v>410</v>
      </c>
      <c r="O2914" s="3" t="s">
        <v>21106</v>
      </c>
      <c r="P2914" s="3" t="s">
        <v>21114</v>
      </c>
      <c r="Q2914" s="3">
        <v>127</v>
      </c>
      <c r="R2914" s="8" t="str">
        <f t="shared" si="45"/>
        <v>*127*</v>
      </c>
    </row>
    <row r="2915" spans="1:18" ht="19.8">
      <c r="A2915" s="3" t="s">
        <v>13610</v>
      </c>
      <c r="B2915" s="3" t="s">
        <v>65</v>
      </c>
      <c r="C2915" s="3" t="s">
        <v>13609</v>
      </c>
      <c r="D2915" s="3" t="s">
        <v>63</v>
      </c>
      <c r="E2915" s="3" t="s">
        <v>13608</v>
      </c>
      <c r="F2915" s="3" t="s">
        <v>48</v>
      </c>
      <c r="G2915" s="3">
        <v>2012</v>
      </c>
      <c r="H2915" s="3" t="s">
        <v>22117</v>
      </c>
      <c r="I2915" s="3">
        <v>228</v>
      </c>
      <c r="J2915" s="3" t="s">
        <v>21099</v>
      </c>
      <c r="K2915" s="3" t="s">
        <v>1</v>
      </c>
      <c r="L2915" s="9">
        <v>45300</v>
      </c>
      <c r="M2915" s="9">
        <v>45397</v>
      </c>
      <c r="N2915" s="3">
        <v>2245</v>
      </c>
      <c r="O2915" s="3" t="s">
        <v>21106</v>
      </c>
      <c r="P2915" s="3" t="s">
        <v>21114</v>
      </c>
      <c r="Q2915" s="3">
        <v>416</v>
      </c>
      <c r="R2915" s="8" t="str">
        <f t="shared" si="45"/>
        <v>*416*</v>
      </c>
    </row>
    <row r="2916" spans="1:18" ht="19.8">
      <c r="A2916" s="3" t="s">
        <v>13607</v>
      </c>
      <c r="B2916" s="3" t="s">
        <v>147</v>
      </c>
      <c r="C2916" s="3" t="s">
        <v>13606</v>
      </c>
      <c r="D2916" s="3" t="s">
        <v>5</v>
      </c>
      <c r="E2916" s="3" t="s">
        <v>13605</v>
      </c>
      <c r="F2916" s="3" t="s">
        <v>48</v>
      </c>
      <c r="G2916" s="3">
        <v>2019</v>
      </c>
      <c r="H2916" s="3" t="s">
        <v>22117</v>
      </c>
      <c r="I2916" s="3">
        <v>174</v>
      </c>
      <c r="J2916" s="3" t="s">
        <v>21087</v>
      </c>
      <c r="K2916" s="3" t="s">
        <v>1</v>
      </c>
      <c r="L2916" s="9">
        <v>45071</v>
      </c>
      <c r="M2916" s="9">
        <v>45698</v>
      </c>
      <c r="N2916" s="3">
        <v>115</v>
      </c>
      <c r="O2916" s="3" t="s">
        <v>21106</v>
      </c>
      <c r="P2916" s="3" t="s">
        <v>21114</v>
      </c>
      <c r="Q2916" s="3">
        <v>138</v>
      </c>
      <c r="R2916" s="8" t="str">
        <f t="shared" si="45"/>
        <v>*138*</v>
      </c>
    </row>
    <row r="2917" spans="1:18" ht="19.8">
      <c r="A2917" s="3" t="s">
        <v>13604</v>
      </c>
      <c r="B2917" s="3" t="s">
        <v>72</v>
      </c>
      <c r="C2917" s="3" t="s">
        <v>13603</v>
      </c>
      <c r="D2917" s="3" t="s">
        <v>36</v>
      </c>
      <c r="E2917" s="3" t="s">
        <v>13602</v>
      </c>
      <c r="F2917" s="3" t="s">
        <v>48</v>
      </c>
      <c r="G2917" s="3">
        <v>2016</v>
      </c>
      <c r="H2917" s="3" t="s">
        <v>22118</v>
      </c>
      <c r="I2917" s="3">
        <v>243</v>
      </c>
      <c r="J2917" s="3" t="s">
        <v>21098</v>
      </c>
      <c r="K2917" s="3" t="s">
        <v>1</v>
      </c>
      <c r="L2917" s="9">
        <v>45223</v>
      </c>
      <c r="M2917" s="9">
        <v>45591</v>
      </c>
      <c r="N2917" s="3">
        <v>1510</v>
      </c>
      <c r="O2917" s="3" t="s">
        <v>21106</v>
      </c>
      <c r="P2917" s="3" t="s">
        <v>21111</v>
      </c>
      <c r="Q2917" s="3">
        <v>254</v>
      </c>
      <c r="R2917" s="8" t="str">
        <f t="shared" si="45"/>
        <v>*254*</v>
      </c>
    </row>
    <row r="2918" spans="1:18" ht="19.8">
      <c r="A2918" s="3" t="s">
        <v>13601</v>
      </c>
      <c r="B2918" s="3" t="s">
        <v>266</v>
      </c>
      <c r="C2918" s="3" t="s">
        <v>13600</v>
      </c>
      <c r="D2918" s="3" t="s">
        <v>141</v>
      </c>
      <c r="E2918" s="3" t="s">
        <v>13599</v>
      </c>
      <c r="F2918" s="3" t="s">
        <v>3</v>
      </c>
      <c r="G2918" s="3">
        <v>2015</v>
      </c>
      <c r="H2918" s="3" t="s">
        <v>22118</v>
      </c>
      <c r="I2918" s="3">
        <v>237</v>
      </c>
      <c r="J2918" s="3" t="s">
        <v>21096</v>
      </c>
      <c r="K2918" s="3" t="s">
        <v>1</v>
      </c>
      <c r="L2918" s="9">
        <v>45391</v>
      </c>
      <c r="M2918" s="9">
        <v>45479</v>
      </c>
      <c r="N2918" s="3">
        <v>2010</v>
      </c>
      <c r="O2918" s="3" t="s">
        <v>25</v>
      </c>
      <c r="P2918" s="3" t="s">
        <v>21112</v>
      </c>
      <c r="Q2918" s="3">
        <v>202</v>
      </c>
      <c r="R2918" s="8" t="str">
        <f t="shared" si="45"/>
        <v>*202*</v>
      </c>
    </row>
    <row r="2919" spans="1:18" ht="19.8">
      <c r="A2919" s="3" t="s">
        <v>13598</v>
      </c>
      <c r="B2919" s="3" t="s">
        <v>72</v>
      </c>
      <c r="C2919" s="3" t="s">
        <v>13597</v>
      </c>
      <c r="D2919" s="3" t="s">
        <v>36</v>
      </c>
      <c r="E2919" s="3" t="s">
        <v>13596</v>
      </c>
      <c r="F2919" s="3" t="s">
        <v>29</v>
      </c>
      <c r="G2919" s="3">
        <v>2016</v>
      </c>
      <c r="H2919" s="3" t="s">
        <v>22116</v>
      </c>
      <c r="I2919" s="3">
        <v>391</v>
      </c>
      <c r="J2919" s="3" t="s">
        <v>21088</v>
      </c>
      <c r="K2919" s="3" t="s">
        <v>1</v>
      </c>
      <c r="L2919" s="9">
        <v>45081</v>
      </c>
      <c r="M2919" s="9">
        <v>45712</v>
      </c>
      <c r="N2919" s="3">
        <v>1985</v>
      </c>
      <c r="O2919" s="3" t="s">
        <v>21106</v>
      </c>
      <c r="P2919" s="3" t="s">
        <v>21114</v>
      </c>
      <c r="Q2919" s="3">
        <v>434</v>
      </c>
      <c r="R2919" s="8" t="str">
        <f t="shared" si="45"/>
        <v>*434*</v>
      </c>
    </row>
    <row r="2920" spans="1:18" ht="19.8">
      <c r="A2920" s="3" t="s">
        <v>13595</v>
      </c>
      <c r="B2920" s="3" t="s">
        <v>478</v>
      </c>
      <c r="C2920" s="3" t="s">
        <v>13594</v>
      </c>
      <c r="D2920" s="3" t="s">
        <v>95</v>
      </c>
      <c r="E2920" s="3" t="s">
        <v>13593</v>
      </c>
      <c r="F2920" s="3" t="s">
        <v>29</v>
      </c>
      <c r="G2920" s="3">
        <v>2018</v>
      </c>
      <c r="H2920" s="3" t="s">
        <v>22118</v>
      </c>
      <c r="I2920" s="3">
        <v>308</v>
      </c>
      <c r="J2920" s="3" t="s">
        <v>21088</v>
      </c>
      <c r="K2920" s="3" t="s">
        <v>0</v>
      </c>
      <c r="N2920" s="3">
        <v>1945</v>
      </c>
      <c r="O2920" s="3" t="s">
        <v>21105</v>
      </c>
      <c r="P2920" s="3" t="s">
        <v>21114</v>
      </c>
      <c r="Q2920" s="3">
        <v>294</v>
      </c>
      <c r="R2920" s="8" t="str">
        <f t="shared" si="45"/>
        <v>*294*</v>
      </c>
    </row>
    <row r="2921" spans="1:18" ht="19.8">
      <c r="A2921" s="3" t="s">
        <v>13592</v>
      </c>
      <c r="B2921" s="3" t="s">
        <v>344</v>
      </c>
      <c r="C2921" s="3" t="s">
        <v>13591</v>
      </c>
      <c r="D2921" s="3" t="s">
        <v>82</v>
      </c>
      <c r="E2921" s="3" t="s">
        <v>13590</v>
      </c>
      <c r="F2921" s="3" t="s">
        <v>77</v>
      </c>
      <c r="G2921" s="3">
        <v>2005</v>
      </c>
      <c r="H2921" s="3" t="s">
        <v>22118</v>
      </c>
      <c r="I2921" s="3">
        <v>375</v>
      </c>
      <c r="J2921" s="3" t="s">
        <v>21101</v>
      </c>
      <c r="K2921" s="3" t="s">
        <v>0</v>
      </c>
      <c r="N2921" s="3">
        <v>235</v>
      </c>
      <c r="O2921" s="3" t="s">
        <v>21105</v>
      </c>
      <c r="P2921" s="3" t="s">
        <v>21111</v>
      </c>
      <c r="Q2921" s="3">
        <v>356</v>
      </c>
      <c r="R2921" s="8" t="str">
        <f t="shared" si="45"/>
        <v>*356*</v>
      </c>
    </row>
    <row r="2922" spans="1:18" ht="19.8">
      <c r="A2922" s="3" t="s">
        <v>13589</v>
      </c>
      <c r="B2922" s="3" t="s">
        <v>33</v>
      </c>
      <c r="C2922" s="3" t="s">
        <v>13588</v>
      </c>
      <c r="D2922" s="3" t="s">
        <v>31</v>
      </c>
      <c r="E2922" s="3" t="s">
        <v>13587</v>
      </c>
      <c r="F2922" s="3" t="s">
        <v>77</v>
      </c>
      <c r="G2922" s="3">
        <v>2010</v>
      </c>
      <c r="H2922" s="3" t="s">
        <v>22118</v>
      </c>
      <c r="I2922" s="3">
        <v>324</v>
      </c>
      <c r="J2922" s="3" t="s">
        <v>21098</v>
      </c>
      <c r="K2922" s="3" t="s">
        <v>1</v>
      </c>
      <c r="L2922" s="9">
        <v>45337</v>
      </c>
      <c r="M2922" s="9">
        <v>45605</v>
      </c>
      <c r="N2922" s="3">
        <v>510</v>
      </c>
      <c r="O2922" s="3" t="s">
        <v>21106</v>
      </c>
      <c r="P2922" s="3" t="s">
        <v>21111</v>
      </c>
      <c r="Q2922" s="3">
        <v>139</v>
      </c>
      <c r="R2922" s="8" t="str">
        <f t="shared" si="45"/>
        <v>*139*</v>
      </c>
    </row>
    <row r="2923" spans="1:18" ht="19.8">
      <c r="A2923" s="3" t="s">
        <v>13586</v>
      </c>
      <c r="B2923" s="3" t="s">
        <v>344</v>
      </c>
      <c r="C2923" s="3" t="s">
        <v>13585</v>
      </c>
      <c r="D2923" s="3" t="s">
        <v>82</v>
      </c>
      <c r="E2923" s="3" t="s">
        <v>13584</v>
      </c>
      <c r="F2923" s="3" t="s">
        <v>9</v>
      </c>
      <c r="G2923" s="3">
        <v>2005</v>
      </c>
      <c r="H2923" s="3" t="s">
        <v>22117</v>
      </c>
      <c r="I2923" s="3">
        <v>229</v>
      </c>
      <c r="J2923" s="3" t="s">
        <v>21086</v>
      </c>
      <c r="K2923" s="3" t="s">
        <v>0</v>
      </c>
      <c r="N2923" s="3">
        <v>1745</v>
      </c>
      <c r="O2923" s="3" t="s">
        <v>21105</v>
      </c>
      <c r="P2923" s="3" t="s">
        <v>21112</v>
      </c>
      <c r="Q2923" s="3">
        <v>428</v>
      </c>
      <c r="R2923" s="8" t="str">
        <f t="shared" si="45"/>
        <v>*428*</v>
      </c>
    </row>
    <row r="2924" spans="1:18" ht="19.8">
      <c r="A2924" s="3" t="s">
        <v>13583</v>
      </c>
      <c r="B2924" s="3" t="s">
        <v>88</v>
      </c>
      <c r="C2924" s="3" t="s">
        <v>13582</v>
      </c>
      <c r="D2924" s="3" t="s">
        <v>2</v>
      </c>
      <c r="E2924" s="3" t="s">
        <v>13581</v>
      </c>
      <c r="F2924" s="3" t="s">
        <v>9</v>
      </c>
      <c r="G2924" s="3">
        <v>2005</v>
      </c>
      <c r="H2924" s="3" t="s">
        <v>22117</v>
      </c>
      <c r="I2924" s="3">
        <v>477</v>
      </c>
      <c r="J2924" s="3" t="s">
        <v>21099</v>
      </c>
      <c r="K2924" s="3" t="s">
        <v>1</v>
      </c>
      <c r="L2924" s="9">
        <v>45217</v>
      </c>
      <c r="M2924" s="9">
        <v>45515</v>
      </c>
      <c r="N2924" s="3">
        <v>295</v>
      </c>
      <c r="O2924" s="3" t="s">
        <v>21073</v>
      </c>
      <c r="P2924" s="3" t="s">
        <v>21111</v>
      </c>
      <c r="Q2924" s="3">
        <v>312</v>
      </c>
      <c r="R2924" s="8" t="str">
        <f t="shared" si="45"/>
        <v>*312*</v>
      </c>
    </row>
    <row r="2925" spans="1:18" ht="19.8">
      <c r="A2925" s="3" t="s">
        <v>13580</v>
      </c>
      <c r="B2925" s="3" t="s">
        <v>143</v>
      </c>
      <c r="C2925" s="3" t="s">
        <v>13579</v>
      </c>
      <c r="D2925" s="3" t="s">
        <v>141</v>
      </c>
      <c r="E2925" s="3" t="s">
        <v>13578</v>
      </c>
      <c r="F2925" s="3" t="s">
        <v>9</v>
      </c>
      <c r="G2925" s="3">
        <v>2024</v>
      </c>
      <c r="H2925" s="3" t="s">
        <v>22117</v>
      </c>
      <c r="I2925" s="3">
        <v>469</v>
      </c>
      <c r="J2925" s="3" t="s">
        <v>21084</v>
      </c>
      <c r="K2925" s="3" t="s">
        <v>0</v>
      </c>
      <c r="N2925" s="3">
        <v>2120</v>
      </c>
      <c r="O2925" s="3" t="s">
        <v>25</v>
      </c>
      <c r="P2925" s="3" t="s">
        <v>21114</v>
      </c>
      <c r="Q2925" s="3">
        <v>266</v>
      </c>
      <c r="R2925" s="8" t="str">
        <f t="shared" si="45"/>
        <v>*266*</v>
      </c>
    </row>
    <row r="2926" spans="1:18" ht="19.8">
      <c r="A2926" s="3" t="s">
        <v>13577</v>
      </c>
      <c r="B2926" s="3" t="s">
        <v>160</v>
      </c>
      <c r="C2926" s="3" t="s">
        <v>13576</v>
      </c>
      <c r="D2926" s="3" t="s">
        <v>31</v>
      </c>
      <c r="E2926" s="3" t="s">
        <v>13575</v>
      </c>
      <c r="F2926" s="3" t="s">
        <v>15</v>
      </c>
      <c r="G2926" s="3">
        <v>2014</v>
      </c>
      <c r="H2926" s="3" t="s">
        <v>22117</v>
      </c>
      <c r="I2926" s="3">
        <v>499</v>
      </c>
      <c r="J2926" s="3" t="s">
        <v>21087</v>
      </c>
      <c r="K2926" s="3" t="s">
        <v>0</v>
      </c>
      <c r="N2926" s="3">
        <v>2375</v>
      </c>
      <c r="O2926" s="3" t="s">
        <v>21106</v>
      </c>
      <c r="P2926" s="3" t="s">
        <v>21111</v>
      </c>
      <c r="Q2926" s="3">
        <v>206</v>
      </c>
      <c r="R2926" s="8" t="str">
        <f t="shared" si="45"/>
        <v>*206*</v>
      </c>
    </row>
    <row r="2927" spans="1:18" ht="19.8">
      <c r="A2927" s="3" t="s">
        <v>13574</v>
      </c>
      <c r="B2927" s="3" t="s">
        <v>104</v>
      </c>
      <c r="C2927" s="3" t="s">
        <v>13573</v>
      </c>
      <c r="D2927" s="3" t="s">
        <v>25</v>
      </c>
      <c r="E2927" s="3" t="s">
        <v>13572</v>
      </c>
      <c r="F2927" s="3" t="s">
        <v>3</v>
      </c>
      <c r="G2927" s="3">
        <v>2009</v>
      </c>
      <c r="H2927" s="3" t="s">
        <v>22118</v>
      </c>
      <c r="I2927" s="3">
        <v>244</v>
      </c>
      <c r="J2927" s="3" t="s">
        <v>21102</v>
      </c>
      <c r="K2927" s="3" t="s">
        <v>1</v>
      </c>
      <c r="L2927" s="9">
        <v>45632</v>
      </c>
      <c r="M2927" s="9">
        <v>45657</v>
      </c>
      <c r="N2927" s="3">
        <v>980</v>
      </c>
      <c r="O2927" s="3" t="s">
        <v>25</v>
      </c>
      <c r="P2927" s="3" t="s">
        <v>21112</v>
      </c>
      <c r="Q2927" s="3">
        <v>151</v>
      </c>
      <c r="R2927" s="8" t="str">
        <f t="shared" si="45"/>
        <v>*151*</v>
      </c>
    </row>
    <row r="2928" spans="1:18" ht="19.8">
      <c r="A2928" s="3" t="s">
        <v>13571</v>
      </c>
      <c r="B2928" s="3" t="s">
        <v>97</v>
      </c>
      <c r="C2928" s="3" t="s">
        <v>9993</v>
      </c>
      <c r="D2928" s="3" t="s">
        <v>95</v>
      </c>
      <c r="E2928" s="3" t="s">
        <v>13570</v>
      </c>
      <c r="F2928" s="3" t="s">
        <v>29</v>
      </c>
      <c r="G2928" s="3">
        <v>2019</v>
      </c>
      <c r="H2928" s="3" t="s">
        <v>22118</v>
      </c>
      <c r="I2928" s="3">
        <v>499</v>
      </c>
      <c r="J2928" s="3" t="s">
        <v>21101</v>
      </c>
      <c r="K2928" s="3" t="s">
        <v>0</v>
      </c>
      <c r="N2928" s="3">
        <v>2170</v>
      </c>
      <c r="O2928" s="3" t="s">
        <v>21105</v>
      </c>
      <c r="P2928" s="3" t="s">
        <v>21111</v>
      </c>
      <c r="Q2928" s="3">
        <v>406</v>
      </c>
      <c r="R2928" s="8" t="str">
        <f t="shared" si="45"/>
        <v>*406*</v>
      </c>
    </row>
    <row r="2929" spans="1:18" ht="19.8">
      <c r="A2929" s="3" t="s">
        <v>13569</v>
      </c>
      <c r="B2929" s="3" t="s">
        <v>138</v>
      </c>
      <c r="C2929" s="3" t="s">
        <v>13568</v>
      </c>
      <c r="D2929" s="3" t="s">
        <v>2</v>
      </c>
      <c r="E2929" s="3" t="s">
        <v>13567</v>
      </c>
      <c r="F2929" s="3" t="s">
        <v>29</v>
      </c>
      <c r="G2929" s="3">
        <v>2022</v>
      </c>
      <c r="H2929" s="3" t="s">
        <v>22116</v>
      </c>
      <c r="I2929" s="3">
        <v>290</v>
      </c>
      <c r="J2929" s="3" t="s">
        <v>21091</v>
      </c>
      <c r="K2929" s="3" t="s">
        <v>1</v>
      </c>
      <c r="L2929" s="9">
        <v>45672</v>
      </c>
      <c r="M2929" s="9">
        <v>45700</v>
      </c>
      <c r="N2929" s="3">
        <v>145</v>
      </c>
      <c r="O2929" s="3" t="s">
        <v>21073</v>
      </c>
      <c r="P2929" s="3" t="s">
        <v>21112</v>
      </c>
      <c r="Q2929" s="3">
        <v>187</v>
      </c>
      <c r="R2929" s="8" t="str">
        <f t="shared" si="45"/>
        <v>*187*</v>
      </c>
    </row>
    <row r="2930" spans="1:18" ht="19.8">
      <c r="A2930" s="3" t="s">
        <v>13566</v>
      </c>
      <c r="B2930" s="3" t="s">
        <v>426</v>
      </c>
      <c r="C2930" s="3" t="s">
        <v>13565</v>
      </c>
      <c r="D2930" s="3" t="s">
        <v>95</v>
      </c>
      <c r="E2930" s="3" t="s">
        <v>13564</v>
      </c>
      <c r="F2930" s="3" t="s">
        <v>48</v>
      </c>
      <c r="G2930" s="3">
        <v>2010</v>
      </c>
      <c r="H2930" s="3" t="s">
        <v>22118</v>
      </c>
      <c r="I2930" s="3">
        <v>96</v>
      </c>
      <c r="J2930" s="3" t="s">
        <v>21101</v>
      </c>
      <c r="K2930" s="3" t="s">
        <v>1</v>
      </c>
      <c r="L2930" s="9">
        <v>45075</v>
      </c>
      <c r="M2930" s="9">
        <v>45202</v>
      </c>
      <c r="N2930" s="3">
        <v>2015</v>
      </c>
      <c r="O2930" s="3" t="s">
        <v>21105</v>
      </c>
      <c r="P2930" s="3" t="s">
        <v>21112</v>
      </c>
      <c r="Q2930" s="3">
        <v>336</v>
      </c>
      <c r="R2930" s="8" t="str">
        <f t="shared" si="45"/>
        <v>*336*</v>
      </c>
    </row>
    <row r="2931" spans="1:18" ht="19.8">
      <c r="A2931" s="3" t="s">
        <v>13563</v>
      </c>
      <c r="B2931" s="3" t="s">
        <v>344</v>
      </c>
      <c r="C2931" s="3" t="s">
        <v>13562</v>
      </c>
      <c r="D2931" s="3" t="s">
        <v>82</v>
      </c>
      <c r="E2931" s="3" t="s">
        <v>13561</v>
      </c>
      <c r="F2931" s="3" t="s">
        <v>48</v>
      </c>
      <c r="G2931" s="3">
        <v>2008</v>
      </c>
      <c r="H2931" s="3" t="s">
        <v>22117</v>
      </c>
      <c r="I2931" s="3">
        <v>292</v>
      </c>
      <c r="J2931" s="3" t="s">
        <v>21099</v>
      </c>
      <c r="K2931" s="3" t="s">
        <v>1</v>
      </c>
      <c r="L2931" s="9">
        <v>45607</v>
      </c>
      <c r="M2931" s="9">
        <v>45697</v>
      </c>
      <c r="N2931" s="3">
        <v>975</v>
      </c>
      <c r="O2931" s="3" t="s">
        <v>21105</v>
      </c>
      <c r="P2931" s="3" t="s">
        <v>21112</v>
      </c>
      <c r="Q2931" s="3">
        <v>328</v>
      </c>
      <c r="R2931" s="8" t="str">
        <f t="shared" si="45"/>
        <v>*328*</v>
      </c>
    </row>
    <row r="2932" spans="1:18" ht="19.8">
      <c r="A2932" s="3" t="s">
        <v>13560</v>
      </c>
      <c r="B2932" s="3" t="s">
        <v>171</v>
      </c>
      <c r="C2932" s="3" t="s">
        <v>9757</v>
      </c>
      <c r="D2932" s="3" t="s">
        <v>141</v>
      </c>
      <c r="E2932" s="3" t="s">
        <v>13559</v>
      </c>
      <c r="F2932" s="3" t="s">
        <v>29</v>
      </c>
      <c r="G2932" s="3">
        <v>2015</v>
      </c>
      <c r="H2932" s="3" t="s">
        <v>22116</v>
      </c>
      <c r="I2932" s="3">
        <v>211</v>
      </c>
      <c r="J2932" s="3" t="s">
        <v>21097</v>
      </c>
      <c r="K2932" s="3" t="s">
        <v>0</v>
      </c>
      <c r="N2932" s="3">
        <v>1700</v>
      </c>
      <c r="O2932" s="3" t="s">
        <v>25</v>
      </c>
      <c r="P2932" s="3" t="s">
        <v>21111</v>
      </c>
      <c r="Q2932" s="3">
        <v>392</v>
      </c>
      <c r="R2932" s="8" t="str">
        <f t="shared" si="45"/>
        <v>*392*</v>
      </c>
    </row>
    <row r="2933" spans="1:18" ht="19.8">
      <c r="A2933" s="3" t="s">
        <v>13558</v>
      </c>
      <c r="B2933" s="3" t="s">
        <v>38</v>
      </c>
      <c r="C2933" s="3" t="s">
        <v>13557</v>
      </c>
      <c r="D2933" s="3" t="s">
        <v>36</v>
      </c>
      <c r="E2933" s="3" t="s">
        <v>13556</v>
      </c>
      <c r="F2933" s="3" t="s">
        <v>29</v>
      </c>
      <c r="G2933" s="3">
        <v>2016</v>
      </c>
      <c r="H2933" s="3" t="s">
        <v>22116</v>
      </c>
      <c r="I2933" s="3">
        <v>123</v>
      </c>
      <c r="J2933" s="3" t="s">
        <v>21095</v>
      </c>
      <c r="K2933" s="3" t="s">
        <v>0</v>
      </c>
      <c r="N2933" s="3">
        <v>955</v>
      </c>
      <c r="O2933" s="3" t="s">
        <v>21106</v>
      </c>
      <c r="P2933" s="3" t="s">
        <v>21114</v>
      </c>
      <c r="Q2933" s="3">
        <v>300</v>
      </c>
      <c r="R2933" s="8" t="str">
        <f t="shared" si="45"/>
        <v>*300*</v>
      </c>
    </row>
    <row r="2934" spans="1:18" ht="19.8">
      <c r="A2934" s="3" t="s">
        <v>13555</v>
      </c>
      <c r="B2934" s="3" t="s">
        <v>243</v>
      </c>
      <c r="C2934" s="3" t="s">
        <v>13554</v>
      </c>
      <c r="D2934" s="3" t="s">
        <v>63</v>
      </c>
      <c r="E2934" s="3" t="s">
        <v>13553</v>
      </c>
      <c r="F2934" s="3" t="s">
        <v>48</v>
      </c>
      <c r="G2934" s="3">
        <v>2005</v>
      </c>
      <c r="H2934" s="3" t="s">
        <v>22116</v>
      </c>
      <c r="I2934" s="3">
        <v>144</v>
      </c>
      <c r="J2934" s="3" t="s">
        <v>21095</v>
      </c>
      <c r="K2934" s="3" t="s">
        <v>0</v>
      </c>
      <c r="N2934" s="3">
        <v>1790</v>
      </c>
      <c r="O2934" s="3" t="s">
        <v>21106</v>
      </c>
      <c r="P2934" s="3" t="s">
        <v>21113</v>
      </c>
      <c r="Q2934" s="3">
        <v>414</v>
      </c>
      <c r="R2934" s="8" t="str">
        <f t="shared" si="45"/>
        <v>*414*</v>
      </c>
    </row>
    <row r="2935" spans="1:18" ht="19.8">
      <c r="A2935" s="3" t="s">
        <v>13552</v>
      </c>
      <c r="B2935" s="3" t="s">
        <v>108</v>
      </c>
      <c r="C2935" s="3" t="s">
        <v>13551</v>
      </c>
      <c r="D2935" s="3" t="s">
        <v>63</v>
      </c>
      <c r="E2935" s="3" t="s">
        <v>13550</v>
      </c>
      <c r="F2935" s="3" t="s">
        <v>48</v>
      </c>
      <c r="G2935" s="3">
        <v>2015</v>
      </c>
      <c r="H2935" s="3" t="s">
        <v>22118</v>
      </c>
      <c r="I2935" s="3">
        <v>392</v>
      </c>
      <c r="J2935" s="3" t="s">
        <v>21097</v>
      </c>
      <c r="K2935" s="3" t="s">
        <v>0</v>
      </c>
      <c r="N2935" s="3">
        <v>1290</v>
      </c>
      <c r="O2935" s="3" t="s">
        <v>21106</v>
      </c>
      <c r="P2935" s="3" t="s">
        <v>21112</v>
      </c>
      <c r="Q2935" s="3">
        <v>109</v>
      </c>
      <c r="R2935" s="8" t="str">
        <f t="shared" si="45"/>
        <v>*109*</v>
      </c>
    </row>
    <row r="2936" spans="1:18" ht="19.8">
      <c r="A2936" s="3" t="s">
        <v>13549</v>
      </c>
      <c r="B2936" s="3" t="s">
        <v>171</v>
      </c>
      <c r="C2936" s="3" t="s">
        <v>13548</v>
      </c>
      <c r="D2936" s="3" t="s">
        <v>141</v>
      </c>
      <c r="E2936" s="3" t="s">
        <v>13547</v>
      </c>
      <c r="F2936" s="3" t="s">
        <v>29</v>
      </c>
      <c r="G2936" s="3">
        <v>2010</v>
      </c>
      <c r="H2936" s="3" t="s">
        <v>22116</v>
      </c>
      <c r="I2936" s="3">
        <v>122</v>
      </c>
      <c r="J2936" s="3" t="s">
        <v>21102</v>
      </c>
      <c r="K2936" s="3" t="s">
        <v>1</v>
      </c>
      <c r="L2936" s="9">
        <v>45618</v>
      </c>
      <c r="M2936" s="9">
        <v>45688</v>
      </c>
      <c r="N2936" s="3">
        <v>1710</v>
      </c>
      <c r="O2936" s="3" t="s">
        <v>25</v>
      </c>
      <c r="P2936" s="3" t="s">
        <v>21113</v>
      </c>
      <c r="Q2936" s="3">
        <v>210</v>
      </c>
      <c r="R2936" s="8" t="str">
        <f t="shared" si="45"/>
        <v>*210*</v>
      </c>
    </row>
    <row r="2937" spans="1:18" ht="19.8">
      <c r="A2937" s="3" t="s">
        <v>13546</v>
      </c>
      <c r="B2937" s="3" t="s">
        <v>160</v>
      </c>
      <c r="C2937" s="3" t="s">
        <v>13545</v>
      </c>
      <c r="D2937" s="3" t="s">
        <v>31</v>
      </c>
      <c r="E2937" s="3" t="s">
        <v>13544</v>
      </c>
      <c r="F2937" s="3" t="s">
        <v>3</v>
      </c>
      <c r="G2937" s="3">
        <v>2020</v>
      </c>
      <c r="H2937" s="3" t="s">
        <v>22118</v>
      </c>
      <c r="I2937" s="3">
        <v>293</v>
      </c>
      <c r="J2937" s="3" t="s">
        <v>21089</v>
      </c>
      <c r="K2937" s="3" t="s">
        <v>0</v>
      </c>
      <c r="N2937" s="3">
        <v>1685</v>
      </c>
      <c r="O2937" s="3" t="s">
        <v>21106</v>
      </c>
      <c r="P2937" s="3" t="s">
        <v>21114</v>
      </c>
      <c r="Q2937" s="3">
        <v>338</v>
      </c>
      <c r="R2937" s="8" t="str">
        <f t="shared" si="45"/>
        <v>*338*</v>
      </c>
    </row>
    <row r="2938" spans="1:18" ht="19.8">
      <c r="A2938" s="3" t="s">
        <v>13543</v>
      </c>
      <c r="B2938" s="3" t="s">
        <v>43</v>
      </c>
      <c r="C2938" s="3" t="s">
        <v>13542</v>
      </c>
      <c r="D2938" s="3" t="s">
        <v>41</v>
      </c>
      <c r="E2938" s="3" t="s">
        <v>13541</v>
      </c>
      <c r="F2938" s="3" t="s">
        <v>9</v>
      </c>
      <c r="G2938" s="3">
        <v>2012</v>
      </c>
      <c r="H2938" s="3" t="s">
        <v>22118</v>
      </c>
      <c r="I2938" s="3">
        <v>333</v>
      </c>
      <c r="J2938" s="3" t="s">
        <v>21102</v>
      </c>
      <c r="K2938" s="3" t="s">
        <v>0</v>
      </c>
      <c r="N2938" s="3">
        <v>1285</v>
      </c>
      <c r="O2938" s="3" t="s">
        <v>21106</v>
      </c>
      <c r="P2938" s="3" t="s">
        <v>21114</v>
      </c>
      <c r="Q2938" s="3">
        <v>201</v>
      </c>
      <c r="R2938" s="8" t="str">
        <f t="shared" si="45"/>
        <v>*201*</v>
      </c>
    </row>
    <row r="2939" spans="1:18" ht="19.8">
      <c r="A2939" s="3" t="s">
        <v>13540</v>
      </c>
      <c r="B2939" s="3" t="s">
        <v>97</v>
      </c>
      <c r="C2939" s="3" t="s">
        <v>13539</v>
      </c>
      <c r="D2939" s="3" t="s">
        <v>95</v>
      </c>
      <c r="E2939" s="3" t="s">
        <v>13538</v>
      </c>
      <c r="F2939" s="3" t="s">
        <v>29</v>
      </c>
      <c r="G2939" s="3">
        <v>2022</v>
      </c>
      <c r="H2939" s="3" t="s">
        <v>22118</v>
      </c>
      <c r="I2939" s="3">
        <v>321</v>
      </c>
      <c r="J2939" s="3" t="s">
        <v>21102</v>
      </c>
      <c r="K2939" s="3" t="s">
        <v>1</v>
      </c>
      <c r="L2939" s="9">
        <v>45285</v>
      </c>
      <c r="M2939" s="9">
        <v>45491</v>
      </c>
      <c r="N2939" s="3">
        <v>2135</v>
      </c>
      <c r="O2939" s="3" t="s">
        <v>21105</v>
      </c>
      <c r="P2939" s="3" t="s">
        <v>21114</v>
      </c>
      <c r="Q2939" s="3">
        <v>449</v>
      </c>
      <c r="R2939" s="8" t="str">
        <f t="shared" si="45"/>
        <v>*449*</v>
      </c>
    </row>
    <row r="2940" spans="1:18" ht="19.8">
      <c r="A2940" s="3" t="s">
        <v>13537</v>
      </c>
      <c r="B2940" s="3" t="s">
        <v>108</v>
      </c>
      <c r="C2940" s="3" t="s">
        <v>13536</v>
      </c>
      <c r="D2940" s="3" t="s">
        <v>63</v>
      </c>
      <c r="E2940" s="3" t="s">
        <v>13535</v>
      </c>
      <c r="F2940" s="3" t="s">
        <v>15</v>
      </c>
      <c r="G2940" s="3">
        <v>2013</v>
      </c>
      <c r="H2940" s="3" t="s">
        <v>22117</v>
      </c>
      <c r="I2940" s="3">
        <v>256</v>
      </c>
      <c r="J2940" s="3" t="s">
        <v>21091</v>
      </c>
      <c r="K2940" s="3" t="s">
        <v>0</v>
      </c>
      <c r="N2940" s="3">
        <v>1500</v>
      </c>
      <c r="O2940" s="3" t="s">
        <v>21106</v>
      </c>
      <c r="P2940" s="3" t="s">
        <v>21111</v>
      </c>
      <c r="Q2940" s="3">
        <v>437</v>
      </c>
      <c r="R2940" s="8" t="str">
        <f t="shared" si="45"/>
        <v>*437*</v>
      </c>
    </row>
    <row r="2941" spans="1:18" ht="19.8">
      <c r="A2941" s="3" t="s">
        <v>13534</v>
      </c>
      <c r="B2941" s="3" t="s">
        <v>455</v>
      </c>
      <c r="C2941" s="3" t="s">
        <v>13533</v>
      </c>
      <c r="D2941" s="3" t="s">
        <v>14</v>
      </c>
      <c r="E2941" s="3" t="s">
        <v>13532</v>
      </c>
      <c r="F2941" s="3" t="s">
        <v>15</v>
      </c>
      <c r="G2941" s="3">
        <v>2017</v>
      </c>
      <c r="H2941" s="3" t="s">
        <v>22117</v>
      </c>
      <c r="I2941" s="3">
        <v>267</v>
      </c>
      <c r="J2941" s="3" t="s">
        <v>21094</v>
      </c>
      <c r="K2941" s="3" t="s">
        <v>0</v>
      </c>
      <c r="N2941" s="3">
        <v>1790</v>
      </c>
      <c r="O2941" s="3" t="s">
        <v>21106</v>
      </c>
      <c r="P2941" s="3" t="s">
        <v>21112</v>
      </c>
      <c r="Q2941" s="3">
        <v>378</v>
      </c>
      <c r="R2941" s="8" t="str">
        <f t="shared" si="45"/>
        <v>*378*</v>
      </c>
    </row>
    <row r="2942" spans="1:18" ht="19.8">
      <c r="A2942" s="3" t="s">
        <v>13531</v>
      </c>
      <c r="B2942" s="3" t="s">
        <v>143</v>
      </c>
      <c r="C2942" s="3" t="s">
        <v>13530</v>
      </c>
      <c r="D2942" s="3" t="s">
        <v>141</v>
      </c>
      <c r="E2942" s="3" t="s">
        <v>13529</v>
      </c>
      <c r="F2942" s="3" t="s">
        <v>77</v>
      </c>
      <c r="G2942" s="3">
        <v>2005</v>
      </c>
      <c r="H2942" s="3" t="s">
        <v>22117</v>
      </c>
      <c r="I2942" s="3">
        <v>251</v>
      </c>
      <c r="J2942" s="3" t="s">
        <v>21100</v>
      </c>
      <c r="K2942" s="3" t="s">
        <v>1</v>
      </c>
      <c r="L2942" s="9">
        <v>45327</v>
      </c>
      <c r="M2942" s="9">
        <v>45460</v>
      </c>
      <c r="N2942" s="3">
        <v>930</v>
      </c>
      <c r="O2942" s="3" t="s">
        <v>25</v>
      </c>
      <c r="P2942" s="3" t="s">
        <v>21114</v>
      </c>
      <c r="Q2942" s="3">
        <v>134</v>
      </c>
      <c r="R2942" s="8" t="str">
        <f t="shared" si="45"/>
        <v>*134*</v>
      </c>
    </row>
    <row r="2943" spans="1:18" ht="19.8">
      <c r="A2943" s="3" t="s">
        <v>13528</v>
      </c>
      <c r="B2943" s="3" t="s">
        <v>88</v>
      </c>
      <c r="C2943" s="3" t="s">
        <v>13527</v>
      </c>
      <c r="D2943" s="3" t="s">
        <v>2</v>
      </c>
      <c r="E2943" s="3" t="s">
        <v>13526</v>
      </c>
      <c r="F2943" s="3" t="s">
        <v>15</v>
      </c>
      <c r="G2943" s="3">
        <v>2023</v>
      </c>
      <c r="H2943" s="3" t="s">
        <v>22117</v>
      </c>
      <c r="I2943" s="3">
        <v>485</v>
      </c>
      <c r="J2943" s="3" t="s">
        <v>21093</v>
      </c>
      <c r="K2943" s="3" t="s">
        <v>0</v>
      </c>
      <c r="N2943" s="3">
        <v>1065</v>
      </c>
      <c r="O2943" s="3" t="s">
        <v>21073</v>
      </c>
      <c r="P2943" s="3" t="s">
        <v>21114</v>
      </c>
      <c r="Q2943" s="3">
        <v>324</v>
      </c>
      <c r="R2943" s="8" t="str">
        <f t="shared" si="45"/>
        <v>*324*</v>
      </c>
    </row>
    <row r="2944" spans="1:18" ht="19.8">
      <c r="A2944" s="3" t="s">
        <v>13525</v>
      </c>
      <c r="B2944" s="3" t="s">
        <v>43</v>
      </c>
      <c r="C2944" s="3" t="s">
        <v>13524</v>
      </c>
      <c r="D2944" s="3" t="s">
        <v>41</v>
      </c>
      <c r="E2944" s="3" t="s">
        <v>13523</v>
      </c>
      <c r="F2944" s="3" t="s">
        <v>29</v>
      </c>
      <c r="G2944" s="3">
        <v>2007</v>
      </c>
      <c r="H2944" s="3" t="s">
        <v>22118</v>
      </c>
      <c r="I2944" s="3">
        <v>120</v>
      </c>
      <c r="J2944" s="3" t="s">
        <v>21086</v>
      </c>
      <c r="K2944" s="3" t="s">
        <v>0</v>
      </c>
      <c r="N2944" s="3">
        <v>1910</v>
      </c>
      <c r="O2944" s="3" t="s">
        <v>21106</v>
      </c>
      <c r="P2944" s="3" t="s">
        <v>21111</v>
      </c>
      <c r="Q2944" s="3">
        <v>298</v>
      </c>
      <c r="R2944" s="8" t="str">
        <f t="shared" si="45"/>
        <v>*298*</v>
      </c>
    </row>
    <row r="2945" spans="1:18" ht="19.8">
      <c r="A2945" s="3" t="s">
        <v>13522</v>
      </c>
      <c r="B2945" s="3" t="s">
        <v>12</v>
      </c>
      <c r="C2945" s="3" t="s">
        <v>13521</v>
      </c>
      <c r="D2945" s="3" t="s">
        <v>2</v>
      </c>
      <c r="E2945" s="3" t="s">
        <v>13520</v>
      </c>
      <c r="F2945" s="3" t="s">
        <v>9</v>
      </c>
      <c r="G2945" s="3">
        <v>2015</v>
      </c>
      <c r="H2945" s="3" t="s">
        <v>22118</v>
      </c>
      <c r="I2945" s="3">
        <v>188</v>
      </c>
      <c r="J2945" s="3" t="s">
        <v>21087</v>
      </c>
      <c r="K2945" s="3" t="s">
        <v>0</v>
      </c>
      <c r="N2945" s="3">
        <v>1175</v>
      </c>
      <c r="O2945" s="3" t="s">
        <v>21073</v>
      </c>
      <c r="P2945" s="3" t="s">
        <v>21111</v>
      </c>
      <c r="Q2945" s="3">
        <v>372</v>
      </c>
      <c r="R2945" s="8" t="str">
        <f t="shared" si="45"/>
        <v>*372*</v>
      </c>
    </row>
    <row r="2946" spans="1:18" ht="19.8">
      <c r="A2946" s="3" t="s">
        <v>13519</v>
      </c>
      <c r="B2946" s="3" t="s">
        <v>92</v>
      </c>
      <c r="C2946" s="3" t="s">
        <v>13518</v>
      </c>
      <c r="D2946" s="3" t="s">
        <v>25</v>
      </c>
      <c r="E2946" s="3" t="s">
        <v>13517</v>
      </c>
      <c r="F2946" s="3" t="s">
        <v>15</v>
      </c>
      <c r="G2946" s="3">
        <v>2010</v>
      </c>
      <c r="H2946" s="3" t="s">
        <v>22116</v>
      </c>
      <c r="I2946" s="3">
        <v>444</v>
      </c>
      <c r="J2946" s="3" t="s">
        <v>21090</v>
      </c>
      <c r="K2946" s="3" t="s">
        <v>0</v>
      </c>
      <c r="N2946" s="3">
        <v>515</v>
      </c>
      <c r="O2946" s="3" t="s">
        <v>25</v>
      </c>
      <c r="P2946" s="3" t="s">
        <v>21112</v>
      </c>
      <c r="Q2946" s="3">
        <v>345</v>
      </c>
      <c r="R2946" s="8" t="str">
        <f t="shared" si="45"/>
        <v>*345*</v>
      </c>
    </row>
    <row r="2947" spans="1:18" ht="19.8">
      <c r="A2947" s="3" t="s">
        <v>13516</v>
      </c>
      <c r="B2947" s="3" t="s">
        <v>104</v>
      </c>
      <c r="C2947" s="3" t="s">
        <v>13515</v>
      </c>
      <c r="D2947" s="3" t="s">
        <v>25</v>
      </c>
      <c r="E2947" s="3" t="s">
        <v>13514</v>
      </c>
      <c r="F2947" s="3" t="s">
        <v>15</v>
      </c>
      <c r="G2947" s="3">
        <v>2018</v>
      </c>
      <c r="H2947" s="3" t="s">
        <v>22118</v>
      </c>
      <c r="I2947" s="3">
        <v>448</v>
      </c>
      <c r="J2947" s="3" t="s">
        <v>21091</v>
      </c>
      <c r="K2947" s="3" t="s">
        <v>1</v>
      </c>
      <c r="L2947" s="9">
        <v>45504</v>
      </c>
      <c r="M2947" s="9">
        <v>45558</v>
      </c>
      <c r="N2947" s="3">
        <v>1705</v>
      </c>
      <c r="O2947" s="3" t="s">
        <v>25</v>
      </c>
      <c r="P2947" s="3" t="s">
        <v>21111</v>
      </c>
      <c r="Q2947" s="3">
        <v>114</v>
      </c>
      <c r="R2947" s="8" t="str">
        <f t="shared" si="45"/>
        <v>*114*</v>
      </c>
    </row>
    <row r="2948" spans="1:18" ht="19.8">
      <c r="A2948" s="3" t="s">
        <v>13513</v>
      </c>
      <c r="B2948" s="3" t="s">
        <v>304</v>
      </c>
      <c r="C2948" s="3" t="s">
        <v>13512</v>
      </c>
      <c r="D2948" s="3" t="s">
        <v>123</v>
      </c>
      <c r="E2948" s="3" t="s">
        <v>13511</v>
      </c>
      <c r="F2948" s="3" t="s">
        <v>9</v>
      </c>
      <c r="G2948" s="3">
        <v>2012</v>
      </c>
      <c r="H2948" s="3" t="s">
        <v>22118</v>
      </c>
      <c r="I2948" s="3">
        <v>251</v>
      </c>
      <c r="J2948" s="3" t="s">
        <v>21084</v>
      </c>
      <c r="K2948" s="3" t="s">
        <v>0</v>
      </c>
      <c r="N2948" s="3">
        <v>2335</v>
      </c>
      <c r="O2948" s="3" t="s">
        <v>21106</v>
      </c>
      <c r="P2948" s="3" t="s">
        <v>21114</v>
      </c>
      <c r="Q2948" s="3">
        <v>383</v>
      </c>
      <c r="R2948" s="8" t="str">
        <f t="shared" ref="R2948:R3011" si="46">"*"&amp;Q2948&amp;"*"</f>
        <v>*383*</v>
      </c>
    </row>
    <row r="2949" spans="1:18" ht="19.8">
      <c r="A2949" s="3" t="s">
        <v>13510</v>
      </c>
      <c r="B2949" s="3" t="s">
        <v>243</v>
      </c>
      <c r="C2949" s="3" t="s">
        <v>10115</v>
      </c>
      <c r="D2949" s="3" t="s">
        <v>63</v>
      </c>
      <c r="E2949" s="3" t="s">
        <v>13509</v>
      </c>
      <c r="F2949" s="3" t="s">
        <v>29</v>
      </c>
      <c r="G2949" s="3">
        <v>2006</v>
      </c>
      <c r="H2949" s="3" t="s">
        <v>22118</v>
      </c>
      <c r="I2949" s="3">
        <v>161</v>
      </c>
      <c r="J2949" s="3" t="s">
        <v>21091</v>
      </c>
      <c r="K2949" s="3" t="s">
        <v>1</v>
      </c>
      <c r="L2949" s="9">
        <v>45618</v>
      </c>
      <c r="M2949" s="9">
        <v>45651</v>
      </c>
      <c r="N2949" s="3">
        <v>1745</v>
      </c>
      <c r="O2949" s="3" t="s">
        <v>21106</v>
      </c>
      <c r="P2949" s="3" t="s">
        <v>21111</v>
      </c>
      <c r="Q2949" s="3">
        <v>279</v>
      </c>
      <c r="R2949" s="8" t="str">
        <f t="shared" si="46"/>
        <v>*279*</v>
      </c>
    </row>
    <row r="2950" spans="1:18" ht="19.8">
      <c r="A2950" s="3" t="s">
        <v>13508</v>
      </c>
      <c r="B2950" s="3" t="s">
        <v>155</v>
      </c>
      <c r="C2950" s="3" t="s">
        <v>13507</v>
      </c>
      <c r="D2950" s="3" t="s">
        <v>50</v>
      </c>
      <c r="E2950" s="3" t="s">
        <v>13506</v>
      </c>
      <c r="F2950" s="3" t="s">
        <v>3</v>
      </c>
      <c r="G2950" s="3">
        <v>2018</v>
      </c>
      <c r="H2950" s="3" t="s">
        <v>22117</v>
      </c>
      <c r="I2950" s="3">
        <v>228</v>
      </c>
      <c r="J2950" s="3" t="s">
        <v>21100</v>
      </c>
      <c r="K2950" s="3" t="s">
        <v>0</v>
      </c>
      <c r="N2950" s="3">
        <v>270</v>
      </c>
      <c r="O2950" s="3" t="s">
        <v>21106</v>
      </c>
      <c r="P2950" s="3" t="s">
        <v>21112</v>
      </c>
      <c r="Q2950" s="3">
        <v>164</v>
      </c>
      <c r="R2950" s="8" t="str">
        <f t="shared" si="46"/>
        <v>*164*</v>
      </c>
    </row>
    <row r="2951" spans="1:18" ht="19.8">
      <c r="A2951" s="3" t="s">
        <v>13505</v>
      </c>
      <c r="B2951" s="3" t="s">
        <v>43</v>
      </c>
      <c r="C2951" s="3" t="s">
        <v>13504</v>
      </c>
      <c r="D2951" s="3" t="s">
        <v>41</v>
      </c>
      <c r="E2951" s="3" t="s">
        <v>13503</v>
      </c>
      <c r="F2951" s="3" t="s">
        <v>9</v>
      </c>
      <c r="G2951" s="3">
        <v>2014</v>
      </c>
      <c r="H2951" s="3" t="s">
        <v>22117</v>
      </c>
      <c r="I2951" s="3">
        <v>140</v>
      </c>
      <c r="J2951" s="3" t="s">
        <v>21090</v>
      </c>
      <c r="K2951" s="3" t="s">
        <v>0</v>
      </c>
      <c r="N2951" s="3">
        <v>2500</v>
      </c>
      <c r="O2951" s="3" t="s">
        <v>21106</v>
      </c>
      <c r="P2951" s="3" t="s">
        <v>21111</v>
      </c>
      <c r="Q2951" s="3">
        <v>155</v>
      </c>
      <c r="R2951" s="8" t="str">
        <f t="shared" si="46"/>
        <v>*155*</v>
      </c>
    </row>
    <row r="2952" spans="1:18" ht="19.8">
      <c r="A2952" s="3" t="s">
        <v>13502</v>
      </c>
      <c r="B2952" s="3" t="s">
        <v>285</v>
      </c>
      <c r="C2952" s="3" t="s">
        <v>13501</v>
      </c>
      <c r="D2952" s="3" t="s">
        <v>31</v>
      </c>
      <c r="E2952" s="3" t="s">
        <v>13500</v>
      </c>
      <c r="F2952" s="3" t="s">
        <v>29</v>
      </c>
      <c r="G2952" s="3">
        <v>2023</v>
      </c>
      <c r="H2952" s="3" t="s">
        <v>22117</v>
      </c>
      <c r="I2952" s="3">
        <v>166</v>
      </c>
      <c r="J2952" s="3" t="s">
        <v>21092</v>
      </c>
      <c r="K2952" s="3" t="s">
        <v>1</v>
      </c>
      <c r="L2952" s="9">
        <v>45695</v>
      </c>
      <c r="M2952" s="9">
        <v>45697</v>
      </c>
      <c r="N2952" s="3">
        <v>1875</v>
      </c>
      <c r="O2952" s="3" t="s">
        <v>21106</v>
      </c>
      <c r="P2952" s="3" t="s">
        <v>21112</v>
      </c>
      <c r="Q2952" s="3">
        <v>337</v>
      </c>
      <c r="R2952" s="8" t="str">
        <f t="shared" si="46"/>
        <v>*337*</v>
      </c>
    </row>
    <row r="2953" spans="1:18" ht="19.8">
      <c r="A2953" s="3" t="s">
        <v>13499</v>
      </c>
      <c r="B2953" s="3" t="s">
        <v>455</v>
      </c>
      <c r="C2953" s="3" t="s">
        <v>13498</v>
      </c>
      <c r="D2953" s="3" t="s">
        <v>14</v>
      </c>
      <c r="E2953" s="3" t="s">
        <v>13497</v>
      </c>
      <c r="F2953" s="3" t="s">
        <v>15</v>
      </c>
      <c r="G2953" s="3">
        <v>2013</v>
      </c>
      <c r="H2953" s="3" t="s">
        <v>22117</v>
      </c>
      <c r="I2953" s="3">
        <v>433</v>
      </c>
      <c r="J2953" s="3" t="s">
        <v>21088</v>
      </c>
      <c r="K2953" s="3" t="s">
        <v>1</v>
      </c>
      <c r="L2953" s="9">
        <v>45085</v>
      </c>
      <c r="M2953" s="9">
        <v>45421</v>
      </c>
      <c r="N2953" s="3">
        <v>245</v>
      </c>
      <c r="O2953" s="3" t="s">
        <v>21106</v>
      </c>
      <c r="P2953" s="3" t="s">
        <v>21112</v>
      </c>
      <c r="Q2953" s="3">
        <v>327</v>
      </c>
      <c r="R2953" s="8" t="str">
        <f t="shared" si="46"/>
        <v>*327*</v>
      </c>
    </row>
    <row r="2954" spans="1:18" ht="19.8">
      <c r="A2954" s="3" t="s">
        <v>13496</v>
      </c>
      <c r="B2954" s="3" t="s">
        <v>143</v>
      </c>
      <c r="C2954" s="3" t="s">
        <v>13495</v>
      </c>
      <c r="D2954" s="3" t="s">
        <v>141</v>
      </c>
      <c r="E2954" s="3" t="s">
        <v>13494</v>
      </c>
      <c r="F2954" s="3" t="s">
        <v>48</v>
      </c>
      <c r="G2954" s="3">
        <v>2007</v>
      </c>
      <c r="H2954" s="3" t="s">
        <v>22118</v>
      </c>
      <c r="I2954" s="3">
        <v>337</v>
      </c>
      <c r="J2954" s="3" t="s">
        <v>21089</v>
      </c>
      <c r="K2954" s="3" t="s">
        <v>0</v>
      </c>
      <c r="N2954" s="3">
        <v>2195</v>
      </c>
      <c r="O2954" s="3" t="s">
        <v>25</v>
      </c>
      <c r="P2954" s="3" t="s">
        <v>21112</v>
      </c>
      <c r="Q2954" s="3">
        <v>396</v>
      </c>
      <c r="R2954" s="8" t="str">
        <f t="shared" si="46"/>
        <v>*396*</v>
      </c>
    </row>
    <row r="2955" spans="1:18" ht="19.8">
      <c r="A2955" s="3" t="s">
        <v>13493</v>
      </c>
      <c r="B2955" s="3" t="s">
        <v>84</v>
      </c>
      <c r="C2955" s="3" t="s">
        <v>2617</v>
      </c>
      <c r="D2955" s="3" t="s">
        <v>82</v>
      </c>
      <c r="E2955" s="3" t="s">
        <v>13492</v>
      </c>
      <c r="F2955" s="3" t="s">
        <v>29</v>
      </c>
      <c r="G2955" s="3">
        <v>2005</v>
      </c>
      <c r="H2955" s="3" t="s">
        <v>22118</v>
      </c>
      <c r="I2955" s="3">
        <v>329</v>
      </c>
      <c r="J2955" s="3" t="s">
        <v>21100</v>
      </c>
      <c r="K2955" s="3" t="s">
        <v>0</v>
      </c>
      <c r="N2955" s="3">
        <v>1610</v>
      </c>
      <c r="O2955" s="3" t="s">
        <v>21105</v>
      </c>
      <c r="P2955" s="3" t="s">
        <v>21111</v>
      </c>
      <c r="Q2955" s="3">
        <v>312</v>
      </c>
      <c r="R2955" s="8" t="str">
        <f t="shared" si="46"/>
        <v>*312*</v>
      </c>
    </row>
    <row r="2956" spans="1:18" ht="19.8">
      <c r="A2956" s="3" t="s">
        <v>13491</v>
      </c>
      <c r="B2956" s="3" t="s">
        <v>433</v>
      </c>
      <c r="C2956" s="3" t="s">
        <v>13490</v>
      </c>
      <c r="D2956" s="3" t="s">
        <v>123</v>
      </c>
      <c r="E2956" s="3" t="s">
        <v>13489</v>
      </c>
      <c r="F2956" s="3" t="s">
        <v>15</v>
      </c>
      <c r="G2956" s="3">
        <v>2014</v>
      </c>
      <c r="H2956" s="3" t="s">
        <v>22116</v>
      </c>
      <c r="I2956" s="3">
        <v>145</v>
      </c>
      <c r="J2956" s="3" t="s">
        <v>21092</v>
      </c>
      <c r="K2956" s="3" t="s">
        <v>0</v>
      </c>
      <c r="N2956" s="3">
        <v>815</v>
      </c>
      <c r="O2956" s="3" t="s">
        <v>21106</v>
      </c>
      <c r="P2956" s="3" t="s">
        <v>21114</v>
      </c>
      <c r="Q2956" s="3">
        <v>114</v>
      </c>
      <c r="R2956" s="8" t="str">
        <f t="shared" si="46"/>
        <v>*114*</v>
      </c>
    </row>
    <row r="2957" spans="1:18" ht="19.8">
      <c r="A2957" s="3" t="s">
        <v>13488</v>
      </c>
      <c r="B2957" s="3" t="s">
        <v>151</v>
      </c>
      <c r="C2957" s="3" t="s">
        <v>13487</v>
      </c>
      <c r="D2957" s="3" t="s">
        <v>82</v>
      </c>
      <c r="E2957" s="3" t="s">
        <v>13486</v>
      </c>
      <c r="F2957" s="3" t="s">
        <v>29</v>
      </c>
      <c r="G2957" s="3">
        <v>2021</v>
      </c>
      <c r="H2957" s="3" t="s">
        <v>22118</v>
      </c>
      <c r="I2957" s="3">
        <v>409</v>
      </c>
      <c r="J2957" s="3" t="s">
        <v>21092</v>
      </c>
      <c r="K2957" s="3" t="s">
        <v>0</v>
      </c>
      <c r="N2957" s="3">
        <v>335</v>
      </c>
      <c r="O2957" s="3" t="s">
        <v>21105</v>
      </c>
      <c r="P2957" s="3" t="s">
        <v>21113</v>
      </c>
      <c r="Q2957" s="3">
        <v>328</v>
      </c>
      <c r="R2957" s="8" t="str">
        <f t="shared" si="46"/>
        <v>*328*</v>
      </c>
    </row>
    <row r="2958" spans="1:18" ht="19.8">
      <c r="A2958" s="3" t="s">
        <v>13485</v>
      </c>
      <c r="B2958" s="3" t="s">
        <v>171</v>
      </c>
      <c r="C2958" s="3" t="s">
        <v>7297</v>
      </c>
      <c r="D2958" s="3" t="s">
        <v>141</v>
      </c>
      <c r="E2958" s="3" t="s">
        <v>13484</v>
      </c>
      <c r="F2958" s="3" t="s">
        <v>29</v>
      </c>
      <c r="G2958" s="3">
        <v>2012</v>
      </c>
      <c r="H2958" s="3" t="s">
        <v>22117</v>
      </c>
      <c r="I2958" s="3">
        <v>497</v>
      </c>
      <c r="J2958" s="3" t="s">
        <v>21096</v>
      </c>
      <c r="K2958" s="3" t="s">
        <v>0</v>
      </c>
      <c r="N2958" s="3">
        <v>1265</v>
      </c>
      <c r="O2958" s="3" t="s">
        <v>25</v>
      </c>
      <c r="P2958" s="3" t="s">
        <v>21112</v>
      </c>
      <c r="Q2958" s="3">
        <v>442</v>
      </c>
      <c r="R2958" s="8" t="str">
        <f t="shared" si="46"/>
        <v>*442*</v>
      </c>
    </row>
    <row r="2959" spans="1:18" ht="19.8">
      <c r="A2959" s="3" t="s">
        <v>13483</v>
      </c>
      <c r="B2959" s="3" t="s">
        <v>256</v>
      </c>
      <c r="C2959" s="3" t="s">
        <v>13482</v>
      </c>
      <c r="D2959" s="3" t="s">
        <v>14</v>
      </c>
      <c r="E2959" s="3" t="s">
        <v>13481</v>
      </c>
      <c r="F2959" s="3" t="s">
        <v>9</v>
      </c>
      <c r="G2959" s="3">
        <v>2015</v>
      </c>
      <c r="H2959" s="3" t="s">
        <v>22116</v>
      </c>
      <c r="I2959" s="3">
        <v>496</v>
      </c>
      <c r="J2959" s="3" t="s">
        <v>21095</v>
      </c>
      <c r="K2959" s="3" t="s">
        <v>1</v>
      </c>
      <c r="L2959" s="9">
        <v>45470</v>
      </c>
      <c r="M2959" s="9">
        <v>45519</v>
      </c>
      <c r="N2959" s="3">
        <v>1800</v>
      </c>
      <c r="O2959" s="3" t="s">
        <v>21106</v>
      </c>
      <c r="P2959" s="3" t="s">
        <v>21113</v>
      </c>
      <c r="Q2959" s="3">
        <v>447</v>
      </c>
      <c r="R2959" s="8" t="str">
        <f t="shared" si="46"/>
        <v>*447*</v>
      </c>
    </row>
    <row r="2960" spans="1:18" ht="19.8">
      <c r="A2960" s="3" t="s">
        <v>13480</v>
      </c>
      <c r="B2960" s="3" t="s">
        <v>33</v>
      </c>
      <c r="C2960" s="3" t="s">
        <v>13479</v>
      </c>
      <c r="D2960" s="3" t="s">
        <v>31</v>
      </c>
      <c r="E2960" s="3" t="s">
        <v>13478</v>
      </c>
      <c r="F2960" s="3" t="s">
        <v>29</v>
      </c>
      <c r="G2960" s="3">
        <v>2020</v>
      </c>
      <c r="H2960" s="3" t="s">
        <v>22116</v>
      </c>
      <c r="I2960" s="3">
        <v>465</v>
      </c>
      <c r="J2960" s="3" t="s">
        <v>21088</v>
      </c>
      <c r="K2960" s="3" t="s">
        <v>1</v>
      </c>
      <c r="L2960" s="9">
        <v>45062</v>
      </c>
      <c r="M2960" s="9">
        <v>45262</v>
      </c>
      <c r="N2960" s="3">
        <v>2435</v>
      </c>
      <c r="O2960" s="3" t="s">
        <v>21106</v>
      </c>
      <c r="P2960" s="3" t="s">
        <v>21114</v>
      </c>
      <c r="Q2960" s="3">
        <v>352</v>
      </c>
      <c r="R2960" s="8" t="str">
        <f t="shared" si="46"/>
        <v>*352*</v>
      </c>
    </row>
    <row r="2961" spans="1:18" ht="19.8">
      <c r="A2961" s="3" t="s">
        <v>13477</v>
      </c>
      <c r="B2961" s="3" t="s">
        <v>160</v>
      </c>
      <c r="C2961" s="3" t="s">
        <v>13476</v>
      </c>
      <c r="D2961" s="3" t="s">
        <v>31</v>
      </c>
      <c r="E2961" s="3" t="s">
        <v>13475</v>
      </c>
      <c r="F2961" s="3" t="s">
        <v>29</v>
      </c>
      <c r="G2961" s="3">
        <v>2008</v>
      </c>
      <c r="H2961" s="3" t="s">
        <v>22116</v>
      </c>
      <c r="I2961" s="3">
        <v>281</v>
      </c>
      <c r="J2961" s="3" t="s">
        <v>21100</v>
      </c>
      <c r="K2961" s="3" t="s">
        <v>0</v>
      </c>
      <c r="N2961" s="3">
        <v>270</v>
      </c>
      <c r="O2961" s="3" t="s">
        <v>21106</v>
      </c>
      <c r="P2961" s="3" t="s">
        <v>21114</v>
      </c>
      <c r="Q2961" s="3">
        <v>377</v>
      </c>
      <c r="R2961" s="8" t="str">
        <f t="shared" si="46"/>
        <v>*377*</v>
      </c>
    </row>
    <row r="2962" spans="1:18" ht="19.8">
      <c r="A2962" s="3" t="s">
        <v>13474</v>
      </c>
      <c r="B2962" s="3" t="s">
        <v>171</v>
      </c>
      <c r="C2962" s="3" t="s">
        <v>13473</v>
      </c>
      <c r="D2962" s="3" t="s">
        <v>141</v>
      </c>
      <c r="E2962" s="3" t="s">
        <v>13472</v>
      </c>
      <c r="F2962" s="3" t="s">
        <v>77</v>
      </c>
      <c r="G2962" s="3">
        <v>2021</v>
      </c>
      <c r="H2962" s="3" t="s">
        <v>22118</v>
      </c>
      <c r="I2962" s="3">
        <v>435</v>
      </c>
      <c r="J2962" s="3" t="s">
        <v>21088</v>
      </c>
      <c r="K2962" s="3" t="s">
        <v>1</v>
      </c>
      <c r="L2962" s="9">
        <v>45443</v>
      </c>
      <c r="M2962" s="9">
        <v>45688</v>
      </c>
      <c r="N2962" s="3">
        <v>1130</v>
      </c>
      <c r="O2962" s="3" t="s">
        <v>25</v>
      </c>
      <c r="P2962" s="3" t="s">
        <v>21114</v>
      </c>
      <c r="Q2962" s="3">
        <v>161</v>
      </c>
      <c r="R2962" s="8" t="str">
        <f t="shared" si="46"/>
        <v>*161*</v>
      </c>
    </row>
    <row r="2963" spans="1:18" ht="19.8">
      <c r="A2963" s="3" t="s">
        <v>13471</v>
      </c>
      <c r="B2963" s="3" t="s">
        <v>12</v>
      </c>
      <c r="C2963" s="3" t="s">
        <v>13470</v>
      </c>
      <c r="D2963" s="3" t="s">
        <v>2</v>
      </c>
      <c r="E2963" s="3" t="s">
        <v>13469</v>
      </c>
      <c r="F2963" s="3" t="s">
        <v>77</v>
      </c>
      <c r="G2963" s="3">
        <v>2016</v>
      </c>
      <c r="H2963" s="3" t="s">
        <v>22116</v>
      </c>
      <c r="I2963" s="3">
        <v>136</v>
      </c>
      <c r="J2963" s="3" t="s">
        <v>21090</v>
      </c>
      <c r="K2963" s="3" t="s">
        <v>1</v>
      </c>
      <c r="L2963" s="9">
        <v>45511</v>
      </c>
      <c r="M2963" s="9">
        <v>45678</v>
      </c>
      <c r="N2963" s="3">
        <v>1510</v>
      </c>
      <c r="O2963" s="3" t="s">
        <v>21073</v>
      </c>
      <c r="P2963" s="3" t="s">
        <v>21111</v>
      </c>
      <c r="Q2963" s="3">
        <v>247</v>
      </c>
      <c r="R2963" s="8" t="str">
        <f t="shared" si="46"/>
        <v>*247*</v>
      </c>
    </row>
    <row r="2964" spans="1:18" ht="19.8">
      <c r="A2964" s="3" t="s">
        <v>13467</v>
      </c>
      <c r="B2964" s="3" t="s">
        <v>151</v>
      </c>
      <c r="C2964" s="3" t="s">
        <v>13466</v>
      </c>
      <c r="D2964" s="3" t="s">
        <v>82</v>
      </c>
      <c r="E2964" s="3" t="s">
        <v>13465</v>
      </c>
      <c r="F2964" s="3" t="s">
        <v>77</v>
      </c>
      <c r="G2964" s="3">
        <v>2018</v>
      </c>
      <c r="H2964" s="3" t="s">
        <v>22118</v>
      </c>
      <c r="I2964" s="3">
        <v>83</v>
      </c>
      <c r="J2964" s="3" t="s">
        <v>21099</v>
      </c>
      <c r="K2964" s="3" t="s">
        <v>1</v>
      </c>
      <c r="L2964" s="9">
        <v>45418</v>
      </c>
      <c r="M2964" s="9">
        <v>45546</v>
      </c>
      <c r="N2964" s="3">
        <v>2235</v>
      </c>
      <c r="O2964" s="3" t="s">
        <v>21105</v>
      </c>
      <c r="P2964" s="3" t="s">
        <v>21112</v>
      </c>
      <c r="Q2964" s="3">
        <v>188</v>
      </c>
      <c r="R2964" s="8" t="str">
        <f t="shared" si="46"/>
        <v>*188*</v>
      </c>
    </row>
    <row r="2965" spans="1:18" ht="19.8">
      <c r="A2965" s="3" t="s">
        <v>13464</v>
      </c>
      <c r="B2965" s="3" t="s">
        <v>92</v>
      </c>
      <c r="C2965" s="3" t="s">
        <v>13463</v>
      </c>
      <c r="D2965" s="3" t="s">
        <v>25</v>
      </c>
      <c r="E2965" s="3" t="s">
        <v>13462</v>
      </c>
      <c r="F2965" s="3" t="s">
        <v>29</v>
      </c>
      <c r="G2965" s="3">
        <v>2011</v>
      </c>
      <c r="H2965" s="3" t="s">
        <v>22118</v>
      </c>
      <c r="I2965" s="3">
        <v>490</v>
      </c>
      <c r="J2965" s="3" t="s">
        <v>21088</v>
      </c>
      <c r="K2965" s="3" t="s">
        <v>1</v>
      </c>
      <c r="L2965" s="9">
        <v>45564</v>
      </c>
      <c r="M2965" s="9">
        <v>45658</v>
      </c>
      <c r="N2965" s="3">
        <v>1375</v>
      </c>
      <c r="O2965" s="3" t="s">
        <v>25</v>
      </c>
      <c r="P2965" s="3" t="s">
        <v>21114</v>
      </c>
      <c r="Q2965" s="3">
        <v>212</v>
      </c>
      <c r="R2965" s="8" t="str">
        <f t="shared" si="46"/>
        <v>*212*</v>
      </c>
    </row>
    <row r="2966" spans="1:18" ht="19.8">
      <c r="A2966" s="3" t="s">
        <v>13461</v>
      </c>
      <c r="B2966" s="3" t="s">
        <v>125</v>
      </c>
      <c r="C2966" s="3" t="s">
        <v>13460</v>
      </c>
      <c r="D2966" s="3" t="s">
        <v>123</v>
      </c>
      <c r="E2966" s="3" t="s">
        <v>13459</v>
      </c>
      <c r="F2966" s="3" t="s">
        <v>29</v>
      </c>
      <c r="G2966" s="3">
        <v>2024</v>
      </c>
      <c r="H2966" s="3" t="s">
        <v>22118</v>
      </c>
      <c r="I2966" s="3">
        <v>428</v>
      </c>
      <c r="J2966" s="3" t="s">
        <v>21083</v>
      </c>
      <c r="K2966" s="3" t="s">
        <v>1</v>
      </c>
      <c r="L2966" s="9">
        <v>45151</v>
      </c>
      <c r="M2966" s="9">
        <v>45681</v>
      </c>
      <c r="N2966" s="3">
        <v>960</v>
      </c>
      <c r="O2966" s="3" t="s">
        <v>21106</v>
      </c>
      <c r="P2966" s="3" t="s">
        <v>21114</v>
      </c>
      <c r="Q2966" s="3">
        <v>212</v>
      </c>
      <c r="R2966" s="8" t="str">
        <f t="shared" si="46"/>
        <v>*212*</v>
      </c>
    </row>
    <row r="2967" spans="1:18" ht="19.8">
      <c r="A2967" s="3" t="s">
        <v>13458</v>
      </c>
      <c r="B2967" s="3" t="s">
        <v>18</v>
      </c>
      <c r="C2967" s="3" t="s">
        <v>13457</v>
      </c>
      <c r="D2967" s="3" t="s">
        <v>14</v>
      </c>
      <c r="E2967" s="3" t="s">
        <v>13456</v>
      </c>
      <c r="F2967" s="3" t="s">
        <v>3</v>
      </c>
      <c r="G2967" s="3">
        <v>2008</v>
      </c>
      <c r="H2967" s="3" t="s">
        <v>22117</v>
      </c>
      <c r="I2967" s="3">
        <v>484</v>
      </c>
      <c r="J2967" s="3" t="s">
        <v>21101</v>
      </c>
      <c r="K2967" s="3" t="s">
        <v>1</v>
      </c>
      <c r="L2967" s="9">
        <v>45360</v>
      </c>
      <c r="M2967" s="9">
        <v>45371</v>
      </c>
      <c r="N2967" s="3">
        <v>1185</v>
      </c>
      <c r="O2967" s="3" t="s">
        <v>21106</v>
      </c>
      <c r="P2967" s="3" t="s">
        <v>21111</v>
      </c>
      <c r="Q2967" s="3">
        <v>206</v>
      </c>
      <c r="R2967" s="8" t="str">
        <f t="shared" si="46"/>
        <v>*206*</v>
      </c>
    </row>
    <row r="2968" spans="1:18" ht="19.8">
      <c r="A2968" s="3" t="s">
        <v>13455</v>
      </c>
      <c r="B2968" s="3" t="s">
        <v>243</v>
      </c>
      <c r="C2968" s="3" t="s">
        <v>13454</v>
      </c>
      <c r="D2968" s="3" t="s">
        <v>63</v>
      </c>
      <c r="E2968" s="3" t="s">
        <v>13453</v>
      </c>
      <c r="F2968" s="3" t="s">
        <v>3</v>
      </c>
      <c r="G2968" s="3">
        <v>2013</v>
      </c>
      <c r="H2968" s="3" t="s">
        <v>22117</v>
      </c>
      <c r="I2968" s="3">
        <v>301</v>
      </c>
      <c r="J2968" s="3" t="s">
        <v>21096</v>
      </c>
      <c r="K2968" s="3" t="s">
        <v>1</v>
      </c>
      <c r="L2968" s="9">
        <v>45552</v>
      </c>
      <c r="M2968" s="9">
        <v>45708</v>
      </c>
      <c r="N2968" s="3">
        <v>1470</v>
      </c>
      <c r="O2968" s="3" t="s">
        <v>21106</v>
      </c>
      <c r="P2968" s="3" t="s">
        <v>21111</v>
      </c>
      <c r="Q2968" s="3">
        <v>262</v>
      </c>
      <c r="R2968" s="8" t="str">
        <f t="shared" si="46"/>
        <v>*262*</v>
      </c>
    </row>
    <row r="2969" spans="1:18" ht="19.8">
      <c r="A2969" s="3" t="s">
        <v>13452</v>
      </c>
      <c r="B2969" s="3" t="s">
        <v>426</v>
      </c>
      <c r="C2969" s="3" t="s">
        <v>13451</v>
      </c>
      <c r="D2969" s="3" t="s">
        <v>95</v>
      </c>
      <c r="E2969" s="3" t="s">
        <v>13450</v>
      </c>
      <c r="F2969" s="3" t="s">
        <v>15</v>
      </c>
      <c r="G2969" s="3">
        <v>2019</v>
      </c>
      <c r="H2969" s="3" t="s">
        <v>22117</v>
      </c>
      <c r="I2969" s="3">
        <v>424</v>
      </c>
      <c r="J2969" s="3" t="s">
        <v>21094</v>
      </c>
      <c r="K2969" s="3" t="s">
        <v>1</v>
      </c>
      <c r="L2969" s="9">
        <v>45127</v>
      </c>
      <c r="M2969" s="9">
        <v>45541</v>
      </c>
      <c r="N2969" s="3">
        <v>2055</v>
      </c>
      <c r="O2969" s="3" t="s">
        <v>21105</v>
      </c>
      <c r="P2969" s="3" t="s">
        <v>21112</v>
      </c>
      <c r="Q2969" s="3">
        <v>353</v>
      </c>
      <c r="R2969" s="8" t="str">
        <f t="shared" si="46"/>
        <v>*353*</v>
      </c>
    </row>
    <row r="2970" spans="1:18" ht="19.8">
      <c r="A2970" s="3" t="s">
        <v>13449</v>
      </c>
      <c r="B2970" s="3" t="s">
        <v>147</v>
      </c>
      <c r="C2970" s="3" t="s">
        <v>13448</v>
      </c>
      <c r="D2970" s="3" t="s">
        <v>5</v>
      </c>
      <c r="E2970" s="3" t="s">
        <v>13447</v>
      </c>
      <c r="F2970" s="3" t="s">
        <v>29</v>
      </c>
      <c r="G2970" s="3">
        <v>2024</v>
      </c>
      <c r="H2970" s="3" t="s">
        <v>22117</v>
      </c>
      <c r="I2970" s="3">
        <v>197</v>
      </c>
      <c r="J2970" s="3" t="s">
        <v>21098</v>
      </c>
      <c r="K2970" s="3" t="s">
        <v>0</v>
      </c>
      <c r="N2970" s="3">
        <v>1875</v>
      </c>
      <c r="O2970" s="3" t="s">
        <v>21106</v>
      </c>
      <c r="P2970" s="3" t="s">
        <v>21111</v>
      </c>
      <c r="Q2970" s="3">
        <v>196</v>
      </c>
      <c r="R2970" s="8" t="str">
        <f t="shared" si="46"/>
        <v>*196*</v>
      </c>
    </row>
    <row r="2971" spans="1:18" ht="19.8">
      <c r="A2971" s="3" t="s">
        <v>13446</v>
      </c>
      <c r="B2971" s="3" t="s">
        <v>478</v>
      </c>
      <c r="C2971" s="3" t="s">
        <v>1632</v>
      </c>
      <c r="D2971" s="3" t="s">
        <v>95</v>
      </c>
      <c r="E2971" s="3" t="s">
        <v>13445</v>
      </c>
      <c r="F2971" s="3" t="s">
        <v>15</v>
      </c>
      <c r="G2971" s="3">
        <v>2007</v>
      </c>
      <c r="H2971" s="3" t="s">
        <v>22118</v>
      </c>
      <c r="I2971" s="3">
        <v>147</v>
      </c>
      <c r="J2971" s="3" t="s">
        <v>21100</v>
      </c>
      <c r="K2971" s="3" t="s">
        <v>1</v>
      </c>
      <c r="L2971" s="9">
        <v>45154</v>
      </c>
      <c r="M2971" s="9">
        <v>45170</v>
      </c>
      <c r="N2971" s="3">
        <v>1210</v>
      </c>
      <c r="O2971" s="3" t="s">
        <v>21105</v>
      </c>
      <c r="P2971" s="3" t="s">
        <v>21114</v>
      </c>
      <c r="Q2971" s="3">
        <v>347</v>
      </c>
      <c r="R2971" s="8" t="str">
        <f t="shared" si="46"/>
        <v>*347*</v>
      </c>
    </row>
    <row r="2972" spans="1:18" ht="19.8">
      <c r="A2972" s="3" t="s">
        <v>13444</v>
      </c>
      <c r="B2972" s="3" t="s">
        <v>285</v>
      </c>
      <c r="C2972" s="3" t="s">
        <v>13443</v>
      </c>
      <c r="D2972" s="3" t="s">
        <v>31</v>
      </c>
      <c r="E2972" s="3" t="s">
        <v>13442</v>
      </c>
      <c r="F2972" s="3" t="s">
        <v>9</v>
      </c>
      <c r="G2972" s="3">
        <v>2017</v>
      </c>
      <c r="H2972" s="3" t="s">
        <v>22118</v>
      </c>
      <c r="I2972" s="3">
        <v>248</v>
      </c>
      <c r="J2972" s="3" t="s">
        <v>21101</v>
      </c>
      <c r="K2972" s="3" t="s">
        <v>1</v>
      </c>
      <c r="L2972" s="9">
        <v>45406</v>
      </c>
      <c r="M2972" s="9">
        <v>45647</v>
      </c>
      <c r="N2972" s="3">
        <v>1035</v>
      </c>
      <c r="O2972" s="3" t="s">
        <v>21106</v>
      </c>
      <c r="P2972" s="3" t="s">
        <v>21111</v>
      </c>
      <c r="Q2972" s="3">
        <v>187</v>
      </c>
      <c r="R2972" s="8" t="str">
        <f t="shared" si="46"/>
        <v>*187*</v>
      </c>
    </row>
    <row r="2973" spans="1:18" ht="19.8">
      <c r="A2973" s="3" t="s">
        <v>13441</v>
      </c>
      <c r="B2973" s="3" t="s">
        <v>256</v>
      </c>
      <c r="C2973" s="3" t="s">
        <v>13440</v>
      </c>
      <c r="D2973" s="3" t="s">
        <v>14</v>
      </c>
      <c r="E2973" s="3" t="s">
        <v>13439</v>
      </c>
      <c r="F2973" s="3" t="s">
        <v>29</v>
      </c>
      <c r="G2973" s="3">
        <v>2009</v>
      </c>
      <c r="H2973" s="3" t="s">
        <v>22116</v>
      </c>
      <c r="I2973" s="3">
        <v>233</v>
      </c>
      <c r="J2973" s="3" t="s">
        <v>21093</v>
      </c>
      <c r="K2973" s="3" t="s">
        <v>0</v>
      </c>
      <c r="N2973" s="3">
        <v>1785</v>
      </c>
      <c r="O2973" s="3" t="s">
        <v>21106</v>
      </c>
      <c r="P2973" s="3" t="s">
        <v>21112</v>
      </c>
      <c r="Q2973" s="3">
        <v>352</v>
      </c>
      <c r="R2973" s="8" t="str">
        <f t="shared" si="46"/>
        <v>*352*</v>
      </c>
    </row>
    <row r="2974" spans="1:18" ht="19.8">
      <c r="A2974" s="3" t="s">
        <v>13438</v>
      </c>
      <c r="B2974" s="3" t="s">
        <v>97</v>
      </c>
      <c r="C2974" s="3" t="s">
        <v>13437</v>
      </c>
      <c r="D2974" s="3" t="s">
        <v>95</v>
      </c>
      <c r="E2974" s="3" t="s">
        <v>13436</v>
      </c>
      <c r="F2974" s="3" t="s">
        <v>29</v>
      </c>
      <c r="G2974" s="3">
        <v>2007</v>
      </c>
      <c r="H2974" s="3" t="s">
        <v>22118</v>
      </c>
      <c r="I2974" s="3">
        <v>404</v>
      </c>
      <c r="J2974" s="3" t="s">
        <v>21087</v>
      </c>
      <c r="K2974" s="3" t="s">
        <v>0</v>
      </c>
      <c r="N2974" s="3">
        <v>1135</v>
      </c>
      <c r="O2974" s="3" t="s">
        <v>21105</v>
      </c>
      <c r="P2974" s="3" t="s">
        <v>21111</v>
      </c>
      <c r="Q2974" s="3">
        <v>327</v>
      </c>
      <c r="R2974" s="8" t="str">
        <f t="shared" si="46"/>
        <v>*327*</v>
      </c>
    </row>
    <row r="2975" spans="1:18" ht="19.8">
      <c r="A2975" s="3" t="s">
        <v>13435</v>
      </c>
      <c r="B2975" s="3" t="s">
        <v>60</v>
      </c>
      <c r="C2975" s="3" t="s">
        <v>13434</v>
      </c>
      <c r="D2975" s="3" t="s">
        <v>41</v>
      </c>
      <c r="E2975" s="3" t="s">
        <v>13433</v>
      </c>
      <c r="F2975" s="3" t="s">
        <v>9</v>
      </c>
      <c r="G2975" s="3">
        <v>2015</v>
      </c>
      <c r="H2975" s="3" t="s">
        <v>22118</v>
      </c>
      <c r="I2975" s="3">
        <v>410</v>
      </c>
      <c r="J2975" s="3" t="s">
        <v>21100</v>
      </c>
      <c r="K2975" s="3" t="s">
        <v>0</v>
      </c>
      <c r="N2975" s="3">
        <v>1055</v>
      </c>
      <c r="O2975" s="3" t="s">
        <v>21106</v>
      </c>
      <c r="P2975" s="3" t="s">
        <v>21112</v>
      </c>
      <c r="Q2975" s="3">
        <v>210</v>
      </c>
      <c r="R2975" s="8" t="str">
        <f t="shared" si="46"/>
        <v>*210*</v>
      </c>
    </row>
    <row r="2976" spans="1:18" ht="19.8">
      <c r="A2976" s="3" t="s">
        <v>13432</v>
      </c>
      <c r="B2976" s="3" t="s">
        <v>18</v>
      </c>
      <c r="C2976" s="3" t="s">
        <v>13431</v>
      </c>
      <c r="D2976" s="3" t="s">
        <v>14</v>
      </c>
      <c r="E2976" s="3" t="s">
        <v>13430</v>
      </c>
      <c r="F2976" s="3" t="s">
        <v>9</v>
      </c>
      <c r="G2976" s="3">
        <v>2012</v>
      </c>
      <c r="H2976" s="3" t="s">
        <v>22118</v>
      </c>
      <c r="I2976" s="3">
        <v>298</v>
      </c>
      <c r="J2976" s="3" t="s">
        <v>21095</v>
      </c>
      <c r="K2976" s="3" t="s">
        <v>1</v>
      </c>
      <c r="L2976" s="9">
        <v>45403</v>
      </c>
      <c r="M2976" s="9">
        <v>45562</v>
      </c>
      <c r="N2976" s="3">
        <v>2260</v>
      </c>
      <c r="O2976" s="3" t="s">
        <v>21106</v>
      </c>
      <c r="P2976" s="3" t="s">
        <v>21112</v>
      </c>
      <c r="Q2976" s="3">
        <v>266</v>
      </c>
      <c r="R2976" s="8" t="str">
        <f t="shared" si="46"/>
        <v>*266*</v>
      </c>
    </row>
    <row r="2977" spans="1:18" ht="19.8">
      <c r="A2977" s="3" t="s">
        <v>13429</v>
      </c>
      <c r="B2977" s="3" t="s">
        <v>12</v>
      </c>
      <c r="C2977" s="3" t="s">
        <v>13428</v>
      </c>
      <c r="D2977" s="3" t="s">
        <v>2</v>
      </c>
      <c r="E2977" s="3" t="s">
        <v>13427</v>
      </c>
      <c r="F2977" s="3" t="s">
        <v>9</v>
      </c>
      <c r="G2977" s="3">
        <v>2022</v>
      </c>
      <c r="H2977" s="3" t="s">
        <v>22117</v>
      </c>
      <c r="I2977" s="3">
        <v>311</v>
      </c>
      <c r="J2977" s="3" t="s">
        <v>21087</v>
      </c>
      <c r="K2977" s="3" t="s">
        <v>1</v>
      </c>
      <c r="L2977" s="9">
        <v>45126</v>
      </c>
      <c r="M2977" s="9">
        <v>45381</v>
      </c>
      <c r="N2977" s="3">
        <v>900</v>
      </c>
      <c r="O2977" s="3" t="s">
        <v>21073</v>
      </c>
      <c r="P2977" s="3" t="s">
        <v>21112</v>
      </c>
      <c r="Q2977" s="3">
        <v>282</v>
      </c>
      <c r="R2977" s="8" t="str">
        <f t="shared" si="46"/>
        <v>*282*</v>
      </c>
    </row>
    <row r="2978" spans="1:18" ht="19.8">
      <c r="A2978" s="3" t="s">
        <v>13426</v>
      </c>
      <c r="B2978" s="3" t="s">
        <v>108</v>
      </c>
      <c r="C2978" s="3" t="s">
        <v>13425</v>
      </c>
      <c r="D2978" s="3" t="s">
        <v>63</v>
      </c>
      <c r="E2978" s="3" t="s">
        <v>13424</v>
      </c>
      <c r="F2978" s="3" t="s">
        <v>15</v>
      </c>
      <c r="G2978" s="3">
        <v>2014</v>
      </c>
      <c r="H2978" s="3" t="s">
        <v>22117</v>
      </c>
      <c r="I2978" s="3">
        <v>379</v>
      </c>
      <c r="J2978" s="3" t="s">
        <v>21087</v>
      </c>
      <c r="K2978" s="3" t="s">
        <v>1</v>
      </c>
      <c r="L2978" s="9">
        <v>45426</v>
      </c>
      <c r="M2978" s="9">
        <v>45513</v>
      </c>
      <c r="N2978" s="3">
        <v>2400</v>
      </c>
      <c r="O2978" s="3" t="s">
        <v>21106</v>
      </c>
      <c r="P2978" s="3" t="s">
        <v>21111</v>
      </c>
      <c r="Q2978" s="3">
        <v>141</v>
      </c>
      <c r="R2978" s="8" t="str">
        <f t="shared" si="46"/>
        <v>*141*</v>
      </c>
    </row>
    <row r="2979" spans="1:18" ht="19.8">
      <c r="A2979" s="3" t="s">
        <v>13423</v>
      </c>
      <c r="B2979" s="3" t="s">
        <v>256</v>
      </c>
      <c r="C2979" s="3" t="s">
        <v>13422</v>
      </c>
      <c r="D2979" s="3" t="s">
        <v>14</v>
      </c>
      <c r="E2979" s="3" t="s">
        <v>13421</v>
      </c>
      <c r="F2979" s="3" t="s">
        <v>48</v>
      </c>
      <c r="G2979" s="3">
        <v>2012</v>
      </c>
      <c r="H2979" s="3" t="s">
        <v>22117</v>
      </c>
      <c r="I2979" s="3">
        <v>87</v>
      </c>
      <c r="J2979" s="3" t="s">
        <v>21085</v>
      </c>
      <c r="K2979" s="3" t="s">
        <v>0</v>
      </c>
      <c r="N2979" s="3">
        <v>2335</v>
      </c>
      <c r="O2979" s="3" t="s">
        <v>21106</v>
      </c>
      <c r="P2979" s="3" t="s">
        <v>21114</v>
      </c>
      <c r="Q2979" s="3">
        <v>397</v>
      </c>
      <c r="R2979" s="8" t="str">
        <f t="shared" si="46"/>
        <v>*397*</v>
      </c>
    </row>
    <row r="2980" spans="1:18" ht="19.8">
      <c r="A2980" s="3" t="s">
        <v>13420</v>
      </c>
      <c r="B2980" s="3" t="s">
        <v>65</v>
      </c>
      <c r="C2980" s="3" t="s">
        <v>13419</v>
      </c>
      <c r="D2980" s="3" t="s">
        <v>63</v>
      </c>
      <c r="E2980" s="3" t="s">
        <v>13418</v>
      </c>
      <c r="F2980" s="3" t="s">
        <v>15</v>
      </c>
      <c r="G2980" s="3">
        <v>2016</v>
      </c>
      <c r="H2980" s="3" t="s">
        <v>22117</v>
      </c>
      <c r="I2980" s="3">
        <v>218</v>
      </c>
      <c r="J2980" s="3" t="s">
        <v>21097</v>
      </c>
      <c r="K2980" s="3" t="s">
        <v>0</v>
      </c>
      <c r="N2980" s="3">
        <v>1270</v>
      </c>
      <c r="O2980" s="3" t="s">
        <v>21106</v>
      </c>
      <c r="P2980" s="3" t="s">
        <v>21113</v>
      </c>
      <c r="Q2980" s="3">
        <v>234</v>
      </c>
      <c r="R2980" s="8" t="str">
        <f t="shared" si="46"/>
        <v>*234*</v>
      </c>
    </row>
    <row r="2981" spans="1:18" ht="19.8">
      <c r="A2981" s="3" t="s">
        <v>13417</v>
      </c>
      <c r="B2981" s="3" t="s">
        <v>426</v>
      </c>
      <c r="C2981" s="3" t="s">
        <v>13416</v>
      </c>
      <c r="D2981" s="3" t="s">
        <v>95</v>
      </c>
      <c r="E2981" s="3" t="s">
        <v>13415</v>
      </c>
      <c r="F2981" s="3" t="s">
        <v>9</v>
      </c>
      <c r="G2981" s="3">
        <v>2018</v>
      </c>
      <c r="H2981" s="3" t="s">
        <v>22118</v>
      </c>
      <c r="I2981" s="3">
        <v>219</v>
      </c>
      <c r="J2981" s="3" t="s">
        <v>21088</v>
      </c>
      <c r="K2981" s="3" t="s">
        <v>0</v>
      </c>
      <c r="N2981" s="3">
        <v>2015</v>
      </c>
      <c r="O2981" s="3" t="s">
        <v>21105</v>
      </c>
      <c r="P2981" s="3" t="s">
        <v>21112</v>
      </c>
      <c r="Q2981" s="3">
        <v>433</v>
      </c>
      <c r="R2981" s="8" t="str">
        <f t="shared" si="46"/>
        <v>*433*</v>
      </c>
    </row>
    <row r="2982" spans="1:18" ht="19.8">
      <c r="A2982" s="3" t="s">
        <v>13414</v>
      </c>
      <c r="B2982" s="3" t="s">
        <v>143</v>
      </c>
      <c r="C2982" s="3" t="s">
        <v>13413</v>
      </c>
      <c r="D2982" s="3" t="s">
        <v>141</v>
      </c>
      <c r="E2982" s="3" t="s">
        <v>13412</v>
      </c>
      <c r="F2982" s="3" t="s">
        <v>9</v>
      </c>
      <c r="G2982" s="3">
        <v>2007</v>
      </c>
      <c r="H2982" s="3" t="s">
        <v>22118</v>
      </c>
      <c r="I2982" s="3">
        <v>344</v>
      </c>
      <c r="J2982" s="3" t="s">
        <v>21085</v>
      </c>
      <c r="K2982" s="3" t="s">
        <v>0</v>
      </c>
      <c r="N2982" s="3">
        <v>305</v>
      </c>
      <c r="O2982" s="3" t="s">
        <v>25</v>
      </c>
      <c r="P2982" s="3" t="s">
        <v>21113</v>
      </c>
      <c r="Q2982" s="3">
        <v>113</v>
      </c>
      <c r="R2982" s="8" t="str">
        <f t="shared" si="46"/>
        <v>*113*</v>
      </c>
    </row>
    <row r="2983" spans="1:18" ht="19.8">
      <c r="A2983" s="3" t="s">
        <v>13411</v>
      </c>
      <c r="B2983" s="3" t="s">
        <v>43</v>
      </c>
      <c r="C2983" s="3" t="s">
        <v>13410</v>
      </c>
      <c r="D2983" s="3" t="s">
        <v>41</v>
      </c>
      <c r="E2983" s="3" t="s">
        <v>13409</v>
      </c>
      <c r="F2983" s="3" t="s">
        <v>9</v>
      </c>
      <c r="G2983" s="3">
        <v>2016</v>
      </c>
      <c r="H2983" s="3" t="s">
        <v>22116</v>
      </c>
      <c r="I2983" s="3">
        <v>448</v>
      </c>
      <c r="J2983" s="3" t="s">
        <v>21088</v>
      </c>
      <c r="K2983" s="3" t="s">
        <v>0</v>
      </c>
      <c r="N2983" s="3">
        <v>740</v>
      </c>
      <c r="O2983" s="3" t="s">
        <v>21106</v>
      </c>
      <c r="P2983" s="3" t="s">
        <v>21114</v>
      </c>
      <c r="Q2983" s="3">
        <v>340</v>
      </c>
      <c r="R2983" s="8" t="str">
        <f t="shared" si="46"/>
        <v>*340*</v>
      </c>
    </row>
    <row r="2984" spans="1:18" ht="19.8">
      <c r="A2984" s="3" t="s">
        <v>13408</v>
      </c>
      <c r="B2984" s="3" t="s">
        <v>18</v>
      </c>
      <c r="C2984" s="3" t="s">
        <v>13407</v>
      </c>
      <c r="D2984" s="3" t="s">
        <v>14</v>
      </c>
      <c r="E2984" s="3" t="s">
        <v>13406</v>
      </c>
      <c r="F2984" s="3" t="s">
        <v>29</v>
      </c>
      <c r="G2984" s="3">
        <v>2021</v>
      </c>
      <c r="H2984" s="3" t="s">
        <v>22118</v>
      </c>
      <c r="I2984" s="3">
        <v>248</v>
      </c>
      <c r="J2984" s="3" t="s">
        <v>21085</v>
      </c>
      <c r="K2984" s="3" t="s">
        <v>1</v>
      </c>
      <c r="L2984" s="9">
        <v>45515</v>
      </c>
      <c r="M2984" s="9">
        <v>45713</v>
      </c>
      <c r="N2984" s="3">
        <v>2365</v>
      </c>
      <c r="O2984" s="3" t="s">
        <v>21106</v>
      </c>
      <c r="P2984" s="3" t="s">
        <v>21114</v>
      </c>
      <c r="Q2984" s="3">
        <v>141</v>
      </c>
      <c r="R2984" s="8" t="str">
        <f t="shared" si="46"/>
        <v>*141*</v>
      </c>
    </row>
    <row r="2985" spans="1:18" ht="19.8">
      <c r="A2985" s="3" t="s">
        <v>13405</v>
      </c>
      <c r="B2985" s="3" t="s">
        <v>196</v>
      </c>
      <c r="C2985" s="3" t="s">
        <v>13404</v>
      </c>
      <c r="D2985" s="3" t="s">
        <v>36</v>
      </c>
      <c r="E2985" s="3" t="s">
        <v>13403</v>
      </c>
      <c r="F2985" s="3" t="s">
        <v>29</v>
      </c>
      <c r="G2985" s="3">
        <v>2020</v>
      </c>
      <c r="H2985" s="3" t="s">
        <v>22117</v>
      </c>
      <c r="I2985" s="3">
        <v>361</v>
      </c>
      <c r="J2985" s="3" t="s">
        <v>21086</v>
      </c>
      <c r="K2985" s="3" t="s">
        <v>0</v>
      </c>
      <c r="N2985" s="3">
        <v>1030</v>
      </c>
      <c r="O2985" s="3" t="s">
        <v>21106</v>
      </c>
      <c r="P2985" s="3" t="s">
        <v>21114</v>
      </c>
      <c r="Q2985" s="3">
        <v>359</v>
      </c>
      <c r="R2985" s="8" t="str">
        <f t="shared" si="46"/>
        <v>*359*</v>
      </c>
    </row>
    <row r="2986" spans="1:18" ht="19.8">
      <c r="A2986" s="3" t="s">
        <v>13402</v>
      </c>
      <c r="B2986" s="3" t="s">
        <v>196</v>
      </c>
      <c r="C2986" s="3" t="s">
        <v>13401</v>
      </c>
      <c r="D2986" s="3" t="s">
        <v>36</v>
      </c>
      <c r="E2986" s="3" t="s">
        <v>13400</v>
      </c>
      <c r="F2986" s="3" t="s">
        <v>77</v>
      </c>
      <c r="G2986" s="3">
        <v>2011</v>
      </c>
      <c r="H2986" s="3" t="s">
        <v>22116</v>
      </c>
      <c r="I2986" s="3">
        <v>227</v>
      </c>
      <c r="J2986" s="3" t="s">
        <v>21101</v>
      </c>
      <c r="K2986" s="3" t="s">
        <v>0</v>
      </c>
      <c r="N2986" s="3">
        <v>900</v>
      </c>
      <c r="O2986" s="3" t="s">
        <v>21106</v>
      </c>
      <c r="P2986" s="3" t="s">
        <v>21111</v>
      </c>
      <c r="Q2986" s="3">
        <v>111</v>
      </c>
      <c r="R2986" s="8" t="str">
        <f t="shared" si="46"/>
        <v>*111*</v>
      </c>
    </row>
    <row r="2987" spans="1:18" ht="19.8">
      <c r="A2987" s="3" t="s">
        <v>13399</v>
      </c>
      <c r="B2987" s="3" t="s">
        <v>92</v>
      </c>
      <c r="C2987" s="3" t="s">
        <v>13398</v>
      </c>
      <c r="D2987" s="3" t="s">
        <v>25</v>
      </c>
      <c r="E2987" s="3" t="s">
        <v>13397</v>
      </c>
      <c r="F2987" s="3" t="s">
        <v>15</v>
      </c>
      <c r="G2987" s="3">
        <v>2020</v>
      </c>
      <c r="H2987" s="3" t="s">
        <v>22116</v>
      </c>
      <c r="I2987" s="3">
        <v>86</v>
      </c>
      <c r="J2987" s="3" t="s">
        <v>21094</v>
      </c>
      <c r="K2987" s="3" t="s">
        <v>0</v>
      </c>
      <c r="N2987" s="3">
        <v>1780</v>
      </c>
      <c r="O2987" s="3" t="s">
        <v>25</v>
      </c>
      <c r="P2987" s="3" t="s">
        <v>21112</v>
      </c>
      <c r="Q2987" s="3">
        <v>383</v>
      </c>
      <c r="R2987" s="8" t="str">
        <f t="shared" si="46"/>
        <v>*383*</v>
      </c>
    </row>
    <row r="2988" spans="1:18" ht="19.8">
      <c r="A2988" s="3" t="s">
        <v>13396</v>
      </c>
      <c r="B2988" s="3" t="s">
        <v>266</v>
      </c>
      <c r="C2988" s="3" t="s">
        <v>13395</v>
      </c>
      <c r="D2988" s="3" t="s">
        <v>141</v>
      </c>
      <c r="E2988" s="3" t="s">
        <v>13394</v>
      </c>
      <c r="F2988" s="3" t="s">
        <v>48</v>
      </c>
      <c r="G2988" s="3">
        <v>2009</v>
      </c>
      <c r="H2988" s="3" t="s">
        <v>22116</v>
      </c>
      <c r="I2988" s="3">
        <v>293</v>
      </c>
      <c r="J2988" s="3" t="s">
        <v>21102</v>
      </c>
      <c r="K2988" s="3" t="s">
        <v>1</v>
      </c>
      <c r="L2988" s="9">
        <v>45651</v>
      </c>
      <c r="M2988" s="9">
        <v>45655</v>
      </c>
      <c r="N2988" s="3">
        <v>2310</v>
      </c>
      <c r="O2988" s="3" t="s">
        <v>25</v>
      </c>
      <c r="P2988" s="3" t="s">
        <v>21114</v>
      </c>
      <c r="Q2988" s="3">
        <v>372</v>
      </c>
      <c r="R2988" s="8" t="str">
        <f t="shared" si="46"/>
        <v>*372*</v>
      </c>
    </row>
    <row r="2989" spans="1:18" ht="19.8">
      <c r="A2989" s="3" t="s">
        <v>13393</v>
      </c>
      <c r="B2989" s="3" t="s">
        <v>433</v>
      </c>
      <c r="C2989" s="3" t="s">
        <v>13392</v>
      </c>
      <c r="D2989" s="3" t="s">
        <v>123</v>
      </c>
      <c r="E2989" s="3" t="s">
        <v>13391</v>
      </c>
      <c r="F2989" s="3" t="s">
        <v>9</v>
      </c>
      <c r="G2989" s="3">
        <v>2010</v>
      </c>
      <c r="H2989" s="3" t="s">
        <v>22118</v>
      </c>
      <c r="I2989" s="3">
        <v>117</v>
      </c>
      <c r="J2989" s="3" t="s">
        <v>21086</v>
      </c>
      <c r="K2989" s="3" t="s">
        <v>0</v>
      </c>
      <c r="N2989" s="3">
        <v>1265</v>
      </c>
      <c r="O2989" s="3" t="s">
        <v>21106</v>
      </c>
      <c r="P2989" s="3" t="s">
        <v>21114</v>
      </c>
      <c r="Q2989" s="3">
        <v>313</v>
      </c>
      <c r="R2989" s="8" t="str">
        <f t="shared" si="46"/>
        <v>*313*</v>
      </c>
    </row>
    <row r="2990" spans="1:18" ht="19.8">
      <c r="A2990" s="3" t="s">
        <v>13390</v>
      </c>
      <c r="B2990" s="3" t="s">
        <v>151</v>
      </c>
      <c r="C2990" s="3" t="s">
        <v>6150</v>
      </c>
      <c r="D2990" s="3" t="s">
        <v>82</v>
      </c>
      <c r="E2990" s="3" t="s">
        <v>13389</v>
      </c>
      <c r="F2990" s="3" t="s">
        <v>9</v>
      </c>
      <c r="G2990" s="3">
        <v>2020</v>
      </c>
      <c r="H2990" s="3" t="s">
        <v>22116</v>
      </c>
      <c r="I2990" s="3">
        <v>287</v>
      </c>
      <c r="J2990" s="3" t="s">
        <v>21087</v>
      </c>
      <c r="K2990" s="3" t="s">
        <v>0</v>
      </c>
      <c r="N2990" s="3">
        <v>395</v>
      </c>
      <c r="O2990" s="3" t="s">
        <v>21105</v>
      </c>
      <c r="P2990" s="3" t="s">
        <v>21111</v>
      </c>
      <c r="Q2990" s="3">
        <v>123</v>
      </c>
      <c r="R2990" s="8" t="str">
        <f t="shared" si="46"/>
        <v>*123*</v>
      </c>
    </row>
    <row r="2991" spans="1:18" ht="19.8">
      <c r="A2991" s="3" t="s">
        <v>13388</v>
      </c>
      <c r="B2991" s="3" t="s">
        <v>33</v>
      </c>
      <c r="C2991" s="3" t="s">
        <v>13387</v>
      </c>
      <c r="D2991" s="3" t="s">
        <v>31</v>
      </c>
      <c r="E2991" s="3" t="s">
        <v>13386</v>
      </c>
      <c r="F2991" s="3" t="s">
        <v>29</v>
      </c>
      <c r="G2991" s="3">
        <v>2019</v>
      </c>
      <c r="H2991" s="3" t="s">
        <v>22118</v>
      </c>
      <c r="I2991" s="3">
        <v>317</v>
      </c>
      <c r="J2991" s="3" t="s">
        <v>21098</v>
      </c>
      <c r="K2991" s="3" t="s">
        <v>1</v>
      </c>
      <c r="L2991" s="9">
        <v>45278</v>
      </c>
      <c r="M2991" s="9">
        <v>45617</v>
      </c>
      <c r="N2991" s="3">
        <v>1665</v>
      </c>
      <c r="O2991" s="3" t="s">
        <v>21106</v>
      </c>
      <c r="P2991" s="3" t="s">
        <v>21111</v>
      </c>
      <c r="Q2991" s="3">
        <v>236</v>
      </c>
      <c r="R2991" s="8" t="str">
        <f t="shared" si="46"/>
        <v>*236*</v>
      </c>
    </row>
    <row r="2992" spans="1:18" ht="19.8">
      <c r="A2992" s="3" t="s">
        <v>13385</v>
      </c>
      <c r="B2992" s="3" t="s">
        <v>104</v>
      </c>
      <c r="C2992" s="3" t="s">
        <v>13384</v>
      </c>
      <c r="D2992" s="3" t="s">
        <v>25</v>
      </c>
      <c r="E2992" s="3" t="s">
        <v>13383</v>
      </c>
      <c r="F2992" s="3" t="s">
        <v>48</v>
      </c>
      <c r="G2992" s="3">
        <v>2014</v>
      </c>
      <c r="H2992" s="3" t="s">
        <v>22118</v>
      </c>
      <c r="I2992" s="3">
        <v>389</v>
      </c>
      <c r="J2992" s="3" t="s">
        <v>21088</v>
      </c>
      <c r="K2992" s="3" t="s">
        <v>0</v>
      </c>
      <c r="N2992" s="3">
        <v>1555</v>
      </c>
      <c r="O2992" s="3" t="s">
        <v>25</v>
      </c>
      <c r="P2992" s="3" t="s">
        <v>21112</v>
      </c>
      <c r="Q2992" s="3">
        <v>435</v>
      </c>
      <c r="R2992" s="8" t="str">
        <f t="shared" si="46"/>
        <v>*435*</v>
      </c>
    </row>
    <row r="2993" spans="1:18" ht="19.8">
      <c r="A2993" s="3" t="s">
        <v>13382</v>
      </c>
      <c r="B2993" s="3" t="s">
        <v>196</v>
      </c>
      <c r="C2993" s="3" t="s">
        <v>13381</v>
      </c>
      <c r="D2993" s="3" t="s">
        <v>36</v>
      </c>
      <c r="E2993" s="3" t="s">
        <v>13380</v>
      </c>
      <c r="F2993" s="3" t="s">
        <v>77</v>
      </c>
      <c r="G2993" s="3">
        <v>2023</v>
      </c>
      <c r="H2993" s="3" t="s">
        <v>22118</v>
      </c>
      <c r="I2993" s="3">
        <v>374</v>
      </c>
      <c r="J2993" s="3" t="s">
        <v>21089</v>
      </c>
      <c r="K2993" s="3" t="s">
        <v>1</v>
      </c>
      <c r="L2993" s="9">
        <v>45178</v>
      </c>
      <c r="M2993" s="9">
        <v>45431</v>
      </c>
      <c r="N2993" s="3">
        <v>1825</v>
      </c>
      <c r="O2993" s="3" t="s">
        <v>21106</v>
      </c>
      <c r="P2993" s="3" t="s">
        <v>21111</v>
      </c>
      <c r="Q2993" s="3">
        <v>327</v>
      </c>
      <c r="R2993" s="8" t="str">
        <f t="shared" si="46"/>
        <v>*327*</v>
      </c>
    </row>
    <row r="2994" spans="1:18" ht="19.8">
      <c r="A2994" s="3" t="s">
        <v>13379</v>
      </c>
      <c r="B2994" s="3" t="s">
        <v>433</v>
      </c>
      <c r="C2994" s="3" t="s">
        <v>3029</v>
      </c>
      <c r="D2994" s="3" t="s">
        <v>123</v>
      </c>
      <c r="E2994" s="3" t="s">
        <v>13378</v>
      </c>
      <c r="F2994" s="3" t="s">
        <v>48</v>
      </c>
      <c r="G2994" s="3">
        <v>2006</v>
      </c>
      <c r="H2994" s="3" t="s">
        <v>22117</v>
      </c>
      <c r="I2994" s="3">
        <v>142</v>
      </c>
      <c r="J2994" s="3" t="s">
        <v>21093</v>
      </c>
      <c r="K2994" s="3" t="s">
        <v>1</v>
      </c>
      <c r="L2994" s="9">
        <v>45258</v>
      </c>
      <c r="M2994" s="9">
        <v>45320</v>
      </c>
      <c r="N2994" s="3">
        <v>205</v>
      </c>
      <c r="O2994" s="3" t="s">
        <v>21106</v>
      </c>
      <c r="P2994" s="3" t="s">
        <v>21114</v>
      </c>
      <c r="Q2994" s="3">
        <v>394</v>
      </c>
      <c r="R2994" s="8" t="str">
        <f t="shared" si="46"/>
        <v>*394*</v>
      </c>
    </row>
    <row r="2995" spans="1:18" ht="19.8">
      <c r="A2995" s="3" t="s">
        <v>13377</v>
      </c>
      <c r="B2995" s="3" t="s">
        <v>285</v>
      </c>
      <c r="C2995" s="3" t="s">
        <v>13376</v>
      </c>
      <c r="D2995" s="3" t="s">
        <v>31</v>
      </c>
      <c r="E2995" s="3" t="s">
        <v>13375</v>
      </c>
      <c r="F2995" s="3" t="s">
        <v>77</v>
      </c>
      <c r="G2995" s="3">
        <v>2024</v>
      </c>
      <c r="H2995" s="3" t="s">
        <v>22117</v>
      </c>
      <c r="I2995" s="3">
        <v>145</v>
      </c>
      <c r="J2995" s="3" t="s">
        <v>21086</v>
      </c>
      <c r="K2995" s="3" t="s">
        <v>1</v>
      </c>
      <c r="L2995" s="9">
        <v>45550</v>
      </c>
      <c r="M2995" s="9">
        <v>45704</v>
      </c>
      <c r="N2995" s="3">
        <v>545</v>
      </c>
      <c r="O2995" s="3" t="s">
        <v>21106</v>
      </c>
      <c r="P2995" s="3" t="s">
        <v>21111</v>
      </c>
      <c r="Q2995" s="3">
        <v>203</v>
      </c>
      <c r="R2995" s="8" t="str">
        <f t="shared" si="46"/>
        <v>*203*</v>
      </c>
    </row>
    <row r="2996" spans="1:18" ht="19.8">
      <c r="A2996" s="3" t="s">
        <v>13374</v>
      </c>
      <c r="B2996" s="3" t="s">
        <v>455</v>
      </c>
      <c r="C2996" s="3" t="s">
        <v>10647</v>
      </c>
      <c r="D2996" s="3" t="s">
        <v>14</v>
      </c>
      <c r="E2996" s="3" t="s">
        <v>13373</v>
      </c>
      <c r="F2996" s="3" t="s">
        <v>29</v>
      </c>
      <c r="G2996" s="3">
        <v>2017</v>
      </c>
      <c r="H2996" s="3" t="s">
        <v>22117</v>
      </c>
      <c r="I2996" s="3">
        <v>446</v>
      </c>
      <c r="J2996" s="3" t="s">
        <v>21091</v>
      </c>
      <c r="K2996" s="3" t="s">
        <v>0</v>
      </c>
      <c r="N2996" s="3">
        <v>1805</v>
      </c>
      <c r="O2996" s="3" t="s">
        <v>21106</v>
      </c>
      <c r="P2996" s="3" t="s">
        <v>21112</v>
      </c>
      <c r="Q2996" s="3">
        <v>413</v>
      </c>
      <c r="R2996" s="8" t="str">
        <f t="shared" si="46"/>
        <v>*413*</v>
      </c>
    </row>
    <row r="2997" spans="1:18" ht="19.8">
      <c r="A2997" s="3" t="s">
        <v>13372</v>
      </c>
      <c r="B2997" s="3" t="s">
        <v>92</v>
      </c>
      <c r="C2997" s="3" t="s">
        <v>13371</v>
      </c>
      <c r="D2997" s="3" t="s">
        <v>25</v>
      </c>
      <c r="E2997" s="3" t="s">
        <v>13370</v>
      </c>
      <c r="F2997" s="3" t="s">
        <v>15</v>
      </c>
      <c r="G2997" s="3">
        <v>2020</v>
      </c>
      <c r="H2997" s="3" t="s">
        <v>22117</v>
      </c>
      <c r="I2997" s="3">
        <v>295</v>
      </c>
      <c r="J2997" s="3" t="s">
        <v>21085</v>
      </c>
      <c r="K2997" s="3" t="s">
        <v>1</v>
      </c>
      <c r="L2997" s="9">
        <v>44986</v>
      </c>
      <c r="M2997" s="9">
        <v>45030</v>
      </c>
      <c r="N2997" s="3">
        <v>2465</v>
      </c>
      <c r="O2997" s="3" t="s">
        <v>25</v>
      </c>
      <c r="P2997" s="3" t="s">
        <v>21111</v>
      </c>
      <c r="Q2997" s="3">
        <v>398</v>
      </c>
      <c r="R2997" s="8" t="str">
        <f t="shared" si="46"/>
        <v>*398*</v>
      </c>
    </row>
    <row r="2998" spans="1:18" ht="19.8">
      <c r="A2998" s="3" t="s">
        <v>13369</v>
      </c>
      <c r="B2998" s="3" t="s">
        <v>88</v>
      </c>
      <c r="C2998" s="3" t="s">
        <v>13368</v>
      </c>
      <c r="D2998" s="3" t="s">
        <v>2</v>
      </c>
      <c r="E2998" s="3" t="s">
        <v>13367</v>
      </c>
      <c r="F2998" s="3" t="s">
        <v>29</v>
      </c>
      <c r="G2998" s="3">
        <v>2010</v>
      </c>
      <c r="H2998" s="3" t="s">
        <v>22118</v>
      </c>
      <c r="I2998" s="3">
        <v>307</v>
      </c>
      <c r="J2998" s="3" t="s">
        <v>21098</v>
      </c>
      <c r="K2998" s="3" t="s">
        <v>0</v>
      </c>
      <c r="N2998" s="3">
        <v>920</v>
      </c>
      <c r="O2998" s="3" t="s">
        <v>21073</v>
      </c>
      <c r="P2998" s="3" t="s">
        <v>21112</v>
      </c>
      <c r="Q2998" s="3">
        <v>394</v>
      </c>
      <c r="R2998" s="8" t="str">
        <f t="shared" si="46"/>
        <v>*394*</v>
      </c>
    </row>
    <row r="2999" spans="1:18" ht="19.8">
      <c r="A2999" s="3" t="s">
        <v>13366</v>
      </c>
      <c r="B2999" s="3" t="s">
        <v>7</v>
      </c>
      <c r="C2999" s="3" t="s">
        <v>13365</v>
      </c>
      <c r="D2999" s="3" t="s">
        <v>5</v>
      </c>
      <c r="E2999" s="3" t="s">
        <v>13364</v>
      </c>
      <c r="F2999" s="3" t="s">
        <v>15</v>
      </c>
      <c r="G2999" s="3">
        <v>2022</v>
      </c>
      <c r="H2999" s="3" t="s">
        <v>22118</v>
      </c>
      <c r="I2999" s="3">
        <v>361</v>
      </c>
      <c r="J2999" s="3" t="s">
        <v>21096</v>
      </c>
      <c r="K2999" s="3" t="s">
        <v>0</v>
      </c>
      <c r="N2999" s="3">
        <v>1045</v>
      </c>
      <c r="O2999" s="3" t="s">
        <v>21106</v>
      </c>
      <c r="P2999" s="3" t="s">
        <v>21112</v>
      </c>
      <c r="Q2999" s="3">
        <v>311</v>
      </c>
      <c r="R2999" s="8" t="str">
        <f t="shared" si="46"/>
        <v>*311*</v>
      </c>
    </row>
    <row r="3000" spans="1:18" ht="19.8">
      <c r="A3000" s="3" t="s">
        <v>13363</v>
      </c>
      <c r="B3000" s="3" t="s">
        <v>60</v>
      </c>
      <c r="C3000" s="3" t="s">
        <v>13362</v>
      </c>
      <c r="D3000" s="3" t="s">
        <v>41</v>
      </c>
      <c r="E3000" s="3" t="s">
        <v>13361</v>
      </c>
      <c r="F3000" s="3" t="s">
        <v>77</v>
      </c>
      <c r="G3000" s="3">
        <v>2011</v>
      </c>
      <c r="H3000" s="3" t="s">
        <v>22116</v>
      </c>
      <c r="I3000" s="3">
        <v>82</v>
      </c>
      <c r="J3000" s="3" t="s">
        <v>21090</v>
      </c>
      <c r="K3000" s="3" t="s">
        <v>0</v>
      </c>
      <c r="N3000" s="3">
        <v>1195</v>
      </c>
      <c r="O3000" s="3" t="s">
        <v>21106</v>
      </c>
      <c r="P3000" s="3" t="s">
        <v>21112</v>
      </c>
      <c r="Q3000" s="3">
        <v>256</v>
      </c>
      <c r="R3000" s="8" t="str">
        <f t="shared" si="46"/>
        <v>*256*</v>
      </c>
    </row>
    <row r="3001" spans="1:18" ht="19.8">
      <c r="A3001" s="3" t="s">
        <v>13360</v>
      </c>
      <c r="B3001" s="3" t="s">
        <v>65</v>
      </c>
      <c r="C3001" s="3" t="s">
        <v>13359</v>
      </c>
      <c r="D3001" s="3" t="s">
        <v>63</v>
      </c>
      <c r="E3001" s="3" t="s">
        <v>13358</v>
      </c>
      <c r="F3001" s="3" t="s">
        <v>9</v>
      </c>
      <c r="G3001" s="3">
        <v>2023</v>
      </c>
      <c r="H3001" s="3" t="s">
        <v>22118</v>
      </c>
      <c r="I3001" s="3">
        <v>278</v>
      </c>
      <c r="J3001" s="3" t="s">
        <v>21098</v>
      </c>
      <c r="K3001" s="3" t="s">
        <v>0</v>
      </c>
      <c r="N3001" s="3">
        <v>430</v>
      </c>
      <c r="O3001" s="3" t="s">
        <v>21106</v>
      </c>
      <c r="P3001" s="3" t="s">
        <v>21111</v>
      </c>
      <c r="Q3001" s="3">
        <v>276</v>
      </c>
      <c r="R3001" s="8" t="str">
        <f t="shared" si="46"/>
        <v>*276*</v>
      </c>
    </row>
    <row r="3002" spans="1:18" ht="19.8">
      <c r="A3002" s="3" t="s">
        <v>13357</v>
      </c>
      <c r="B3002" s="3" t="s">
        <v>52</v>
      </c>
      <c r="C3002" s="3" t="s">
        <v>13356</v>
      </c>
      <c r="D3002" s="3" t="s">
        <v>50</v>
      </c>
      <c r="E3002" s="3" t="s">
        <v>13355</v>
      </c>
      <c r="F3002" s="3" t="s">
        <v>77</v>
      </c>
      <c r="G3002" s="3">
        <v>2021</v>
      </c>
      <c r="H3002" s="3" t="s">
        <v>22118</v>
      </c>
      <c r="I3002" s="3">
        <v>213</v>
      </c>
      <c r="J3002" s="3" t="s">
        <v>21098</v>
      </c>
      <c r="K3002" s="3" t="s">
        <v>1</v>
      </c>
      <c r="L3002" s="9">
        <v>45661</v>
      </c>
      <c r="M3002" s="9">
        <v>45688</v>
      </c>
      <c r="N3002" s="3">
        <v>1635</v>
      </c>
      <c r="O3002" s="3" t="s">
        <v>21106</v>
      </c>
      <c r="P3002" s="3" t="s">
        <v>21114</v>
      </c>
      <c r="Q3002" s="3">
        <v>369</v>
      </c>
      <c r="R3002" s="8" t="str">
        <f t="shared" si="46"/>
        <v>*369*</v>
      </c>
    </row>
    <row r="3003" spans="1:18" ht="19.8">
      <c r="A3003" s="3" t="s">
        <v>13354</v>
      </c>
      <c r="B3003" s="3" t="s">
        <v>160</v>
      </c>
      <c r="C3003" s="3" t="s">
        <v>13353</v>
      </c>
      <c r="D3003" s="3" t="s">
        <v>31</v>
      </c>
      <c r="E3003" s="3" t="s">
        <v>13352</v>
      </c>
      <c r="F3003" s="3" t="s">
        <v>48</v>
      </c>
      <c r="G3003" s="3">
        <v>2021</v>
      </c>
      <c r="H3003" s="3" t="s">
        <v>22118</v>
      </c>
      <c r="I3003" s="3">
        <v>179</v>
      </c>
      <c r="J3003" s="3" t="s">
        <v>21090</v>
      </c>
      <c r="K3003" s="3" t="s">
        <v>1</v>
      </c>
      <c r="L3003" s="9">
        <v>45321</v>
      </c>
      <c r="M3003" s="9">
        <v>45599</v>
      </c>
      <c r="N3003" s="3">
        <v>400</v>
      </c>
      <c r="O3003" s="3" t="s">
        <v>21106</v>
      </c>
      <c r="P3003" s="3" t="s">
        <v>21113</v>
      </c>
      <c r="Q3003" s="3">
        <v>338</v>
      </c>
      <c r="R3003" s="8" t="str">
        <f t="shared" si="46"/>
        <v>*338*</v>
      </c>
    </row>
    <row r="3004" spans="1:18" ht="19.8">
      <c r="A3004" s="3" t="s">
        <v>13351</v>
      </c>
      <c r="B3004" s="3" t="s">
        <v>22</v>
      </c>
      <c r="C3004" s="3" t="s">
        <v>13350</v>
      </c>
      <c r="D3004" s="3" t="s">
        <v>5</v>
      </c>
      <c r="E3004" s="3" t="s">
        <v>13349</v>
      </c>
      <c r="F3004" s="3" t="s">
        <v>48</v>
      </c>
      <c r="G3004" s="3">
        <v>2017</v>
      </c>
      <c r="H3004" s="3" t="s">
        <v>22117</v>
      </c>
      <c r="I3004" s="3">
        <v>394</v>
      </c>
      <c r="J3004" s="3" t="s">
        <v>21084</v>
      </c>
      <c r="K3004" s="3" t="s">
        <v>1</v>
      </c>
      <c r="L3004" s="9">
        <v>45305</v>
      </c>
      <c r="M3004" s="9">
        <v>45602</v>
      </c>
      <c r="N3004" s="3">
        <v>815</v>
      </c>
      <c r="O3004" s="3" t="s">
        <v>21106</v>
      </c>
      <c r="P3004" s="3" t="s">
        <v>21112</v>
      </c>
      <c r="Q3004" s="3">
        <v>446</v>
      </c>
      <c r="R3004" s="8" t="str">
        <f t="shared" si="46"/>
        <v>*446*</v>
      </c>
    </row>
    <row r="3005" spans="1:18" ht="19.8">
      <c r="A3005" s="3" t="s">
        <v>13348</v>
      </c>
      <c r="B3005" s="3" t="s">
        <v>88</v>
      </c>
      <c r="C3005" s="3" t="s">
        <v>13347</v>
      </c>
      <c r="D3005" s="3" t="s">
        <v>2</v>
      </c>
      <c r="E3005" s="3" t="s">
        <v>13346</v>
      </c>
      <c r="F3005" s="3" t="s">
        <v>29</v>
      </c>
      <c r="G3005" s="3">
        <v>2017</v>
      </c>
      <c r="H3005" s="3" t="s">
        <v>22117</v>
      </c>
      <c r="I3005" s="3">
        <v>105</v>
      </c>
      <c r="J3005" s="3" t="s">
        <v>21087</v>
      </c>
      <c r="K3005" s="3" t="s">
        <v>0</v>
      </c>
      <c r="N3005" s="3">
        <v>1030</v>
      </c>
      <c r="O3005" s="3" t="s">
        <v>21073</v>
      </c>
      <c r="P3005" s="3" t="s">
        <v>21113</v>
      </c>
      <c r="Q3005" s="3">
        <v>156</v>
      </c>
      <c r="R3005" s="8" t="str">
        <f t="shared" si="46"/>
        <v>*156*</v>
      </c>
    </row>
    <row r="3006" spans="1:18" ht="19.8">
      <c r="A3006" s="3" t="s">
        <v>13345</v>
      </c>
      <c r="B3006" s="3" t="s">
        <v>38</v>
      </c>
      <c r="C3006" s="3" t="s">
        <v>13344</v>
      </c>
      <c r="D3006" s="3" t="s">
        <v>36</v>
      </c>
      <c r="E3006" s="3" t="s">
        <v>13343</v>
      </c>
      <c r="F3006" s="3" t="s">
        <v>48</v>
      </c>
      <c r="G3006" s="3">
        <v>2010</v>
      </c>
      <c r="H3006" s="3" t="s">
        <v>22117</v>
      </c>
      <c r="I3006" s="3">
        <v>250</v>
      </c>
      <c r="J3006" s="3" t="s">
        <v>21085</v>
      </c>
      <c r="K3006" s="3" t="s">
        <v>0</v>
      </c>
      <c r="N3006" s="3">
        <v>2295</v>
      </c>
      <c r="O3006" s="3" t="s">
        <v>21106</v>
      </c>
      <c r="P3006" s="3" t="s">
        <v>21114</v>
      </c>
      <c r="Q3006" s="3">
        <v>407</v>
      </c>
      <c r="R3006" s="8" t="str">
        <f t="shared" si="46"/>
        <v>*407*</v>
      </c>
    </row>
    <row r="3007" spans="1:18" ht="19.8">
      <c r="A3007" s="3" t="s">
        <v>13342</v>
      </c>
      <c r="B3007" s="3" t="s">
        <v>426</v>
      </c>
      <c r="C3007" s="3" t="s">
        <v>13341</v>
      </c>
      <c r="D3007" s="3" t="s">
        <v>95</v>
      </c>
      <c r="E3007" s="3" t="s">
        <v>13340</v>
      </c>
      <c r="F3007" s="3" t="s">
        <v>29</v>
      </c>
      <c r="G3007" s="3">
        <v>2009</v>
      </c>
      <c r="H3007" s="3" t="s">
        <v>22117</v>
      </c>
      <c r="I3007" s="3">
        <v>381</v>
      </c>
      <c r="J3007" s="3" t="s">
        <v>21093</v>
      </c>
      <c r="K3007" s="3" t="s">
        <v>1</v>
      </c>
      <c r="L3007" s="9">
        <v>45429</v>
      </c>
      <c r="M3007" s="9">
        <v>45464</v>
      </c>
      <c r="N3007" s="3">
        <v>1915</v>
      </c>
      <c r="O3007" s="3" t="s">
        <v>21105</v>
      </c>
      <c r="P3007" s="3" t="s">
        <v>21114</v>
      </c>
      <c r="Q3007" s="3">
        <v>185</v>
      </c>
      <c r="R3007" s="8" t="str">
        <f t="shared" si="46"/>
        <v>*185*</v>
      </c>
    </row>
    <row r="3008" spans="1:18" ht="19.8">
      <c r="A3008" s="3" t="s">
        <v>13339</v>
      </c>
      <c r="B3008" s="3" t="s">
        <v>60</v>
      </c>
      <c r="C3008" s="3" t="s">
        <v>13338</v>
      </c>
      <c r="D3008" s="3" t="s">
        <v>41</v>
      </c>
      <c r="E3008" s="3" t="s">
        <v>13337</v>
      </c>
      <c r="F3008" s="3" t="s">
        <v>48</v>
      </c>
      <c r="G3008" s="3">
        <v>2005</v>
      </c>
      <c r="H3008" s="3" t="s">
        <v>22118</v>
      </c>
      <c r="I3008" s="3">
        <v>84</v>
      </c>
      <c r="J3008" s="3" t="s">
        <v>21088</v>
      </c>
      <c r="K3008" s="3" t="s">
        <v>0</v>
      </c>
      <c r="N3008" s="3">
        <v>2190</v>
      </c>
      <c r="O3008" s="3" t="s">
        <v>21106</v>
      </c>
      <c r="P3008" s="3" t="s">
        <v>21114</v>
      </c>
      <c r="Q3008" s="3">
        <v>357</v>
      </c>
      <c r="R3008" s="8" t="str">
        <f t="shared" si="46"/>
        <v>*357*</v>
      </c>
    </row>
    <row r="3009" spans="1:18" ht="19.8">
      <c r="A3009" s="3" t="s">
        <v>13336</v>
      </c>
      <c r="B3009" s="3" t="s">
        <v>151</v>
      </c>
      <c r="C3009" s="3" t="s">
        <v>13335</v>
      </c>
      <c r="D3009" s="3" t="s">
        <v>82</v>
      </c>
      <c r="E3009" s="3" t="s">
        <v>13334</v>
      </c>
      <c r="F3009" s="3" t="s">
        <v>77</v>
      </c>
      <c r="G3009" s="3">
        <v>2020</v>
      </c>
      <c r="H3009" s="3" t="s">
        <v>22118</v>
      </c>
      <c r="I3009" s="3">
        <v>255</v>
      </c>
      <c r="J3009" s="3" t="s">
        <v>21098</v>
      </c>
      <c r="K3009" s="3" t="s">
        <v>1</v>
      </c>
      <c r="L3009" s="9">
        <v>45349</v>
      </c>
      <c r="M3009" s="9">
        <v>45567</v>
      </c>
      <c r="N3009" s="3">
        <v>185</v>
      </c>
      <c r="O3009" s="3" t="s">
        <v>21105</v>
      </c>
      <c r="P3009" s="3" t="s">
        <v>21111</v>
      </c>
      <c r="Q3009" s="3">
        <v>396</v>
      </c>
      <c r="R3009" s="8" t="str">
        <f t="shared" si="46"/>
        <v>*396*</v>
      </c>
    </row>
    <row r="3010" spans="1:18" ht="19.8">
      <c r="A3010" s="3" t="s">
        <v>13333</v>
      </c>
      <c r="B3010" s="3" t="s">
        <v>138</v>
      </c>
      <c r="C3010" s="3" t="s">
        <v>13332</v>
      </c>
      <c r="D3010" s="3" t="s">
        <v>2</v>
      </c>
      <c r="E3010" s="3" t="s">
        <v>13331</v>
      </c>
      <c r="F3010" s="3" t="s">
        <v>77</v>
      </c>
      <c r="G3010" s="3">
        <v>2021</v>
      </c>
      <c r="H3010" s="3" t="s">
        <v>22116</v>
      </c>
      <c r="I3010" s="3">
        <v>231</v>
      </c>
      <c r="J3010" s="3" t="s">
        <v>21101</v>
      </c>
      <c r="K3010" s="3" t="s">
        <v>1</v>
      </c>
      <c r="L3010" s="9">
        <v>45611</v>
      </c>
      <c r="M3010" s="9">
        <v>45646</v>
      </c>
      <c r="N3010" s="3">
        <v>435</v>
      </c>
      <c r="O3010" s="3" t="s">
        <v>21073</v>
      </c>
      <c r="P3010" s="3" t="s">
        <v>21112</v>
      </c>
      <c r="Q3010" s="3">
        <v>189</v>
      </c>
      <c r="R3010" s="8" t="str">
        <f t="shared" si="46"/>
        <v>*189*</v>
      </c>
    </row>
    <row r="3011" spans="1:18" ht="19.8">
      <c r="A3011" s="3" t="s">
        <v>13330</v>
      </c>
      <c r="B3011" s="3" t="s">
        <v>43</v>
      </c>
      <c r="C3011" s="3" t="s">
        <v>13329</v>
      </c>
      <c r="D3011" s="3" t="s">
        <v>41</v>
      </c>
      <c r="E3011" s="3" t="s">
        <v>13328</v>
      </c>
      <c r="F3011" s="3" t="s">
        <v>29</v>
      </c>
      <c r="G3011" s="3">
        <v>2013</v>
      </c>
      <c r="H3011" s="3" t="s">
        <v>22118</v>
      </c>
      <c r="I3011" s="3">
        <v>168</v>
      </c>
      <c r="J3011" s="3" t="s">
        <v>21100</v>
      </c>
      <c r="K3011" s="3" t="s">
        <v>1</v>
      </c>
      <c r="L3011" s="9">
        <v>45022</v>
      </c>
      <c r="M3011" s="9">
        <v>45111</v>
      </c>
      <c r="N3011" s="3">
        <v>1600</v>
      </c>
      <c r="O3011" s="3" t="s">
        <v>21106</v>
      </c>
      <c r="P3011" s="3" t="s">
        <v>21114</v>
      </c>
      <c r="Q3011" s="3">
        <v>237</v>
      </c>
      <c r="R3011" s="8" t="str">
        <f t="shared" si="46"/>
        <v>*237*</v>
      </c>
    </row>
    <row r="3012" spans="1:18" ht="19.8">
      <c r="A3012" s="3" t="s">
        <v>13327</v>
      </c>
      <c r="B3012" s="3" t="s">
        <v>97</v>
      </c>
      <c r="C3012" s="3" t="s">
        <v>13326</v>
      </c>
      <c r="D3012" s="3" t="s">
        <v>95</v>
      </c>
      <c r="E3012" s="3" t="s">
        <v>13325</v>
      </c>
      <c r="F3012" s="3" t="s">
        <v>48</v>
      </c>
      <c r="G3012" s="3">
        <v>2022</v>
      </c>
      <c r="H3012" s="3" t="s">
        <v>22117</v>
      </c>
      <c r="I3012" s="3">
        <v>301</v>
      </c>
      <c r="J3012" s="3" t="s">
        <v>21100</v>
      </c>
      <c r="K3012" s="3" t="s">
        <v>0</v>
      </c>
      <c r="N3012" s="3">
        <v>2290</v>
      </c>
      <c r="O3012" s="3" t="s">
        <v>21105</v>
      </c>
      <c r="P3012" s="3" t="s">
        <v>21114</v>
      </c>
      <c r="Q3012" s="3">
        <v>450</v>
      </c>
      <c r="R3012" s="8" t="str">
        <f t="shared" ref="R3012:R3075" si="47">"*"&amp;Q3012&amp;"*"</f>
        <v>*450*</v>
      </c>
    </row>
    <row r="3013" spans="1:18" ht="19.8">
      <c r="A3013" s="3" t="s">
        <v>13324</v>
      </c>
      <c r="B3013" s="3" t="s">
        <v>147</v>
      </c>
      <c r="C3013" s="3" t="s">
        <v>13323</v>
      </c>
      <c r="D3013" s="3" t="s">
        <v>5</v>
      </c>
      <c r="E3013" s="3" t="s">
        <v>13322</v>
      </c>
      <c r="F3013" s="3" t="s">
        <v>29</v>
      </c>
      <c r="G3013" s="3">
        <v>2015</v>
      </c>
      <c r="H3013" s="3" t="s">
        <v>22116</v>
      </c>
      <c r="I3013" s="3">
        <v>447</v>
      </c>
      <c r="J3013" s="3" t="s">
        <v>21101</v>
      </c>
      <c r="K3013" s="3" t="s">
        <v>1</v>
      </c>
      <c r="L3013" s="9">
        <v>45579</v>
      </c>
      <c r="M3013" s="9">
        <v>45680</v>
      </c>
      <c r="N3013" s="3">
        <v>2495</v>
      </c>
      <c r="O3013" s="3" t="s">
        <v>21106</v>
      </c>
      <c r="P3013" s="3" t="s">
        <v>21111</v>
      </c>
      <c r="Q3013" s="3">
        <v>161</v>
      </c>
      <c r="R3013" s="8" t="str">
        <f t="shared" si="47"/>
        <v>*161*</v>
      </c>
    </row>
    <row r="3014" spans="1:18" ht="19.8">
      <c r="A3014" s="3" t="s">
        <v>13321</v>
      </c>
      <c r="B3014" s="3" t="s">
        <v>344</v>
      </c>
      <c r="C3014" s="3" t="s">
        <v>13320</v>
      </c>
      <c r="D3014" s="3" t="s">
        <v>82</v>
      </c>
      <c r="E3014" s="3" t="s">
        <v>13319</v>
      </c>
      <c r="F3014" s="3" t="s">
        <v>15</v>
      </c>
      <c r="G3014" s="3">
        <v>2015</v>
      </c>
      <c r="H3014" s="3" t="s">
        <v>22116</v>
      </c>
      <c r="I3014" s="3">
        <v>197</v>
      </c>
      <c r="J3014" s="3" t="s">
        <v>21089</v>
      </c>
      <c r="K3014" s="3" t="s">
        <v>1</v>
      </c>
      <c r="L3014" s="9">
        <v>45117</v>
      </c>
      <c r="M3014" s="9">
        <v>45285</v>
      </c>
      <c r="N3014" s="3">
        <v>830</v>
      </c>
      <c r="O3014" s="3" t="s">
        <v>21105</v>
      </c>
      <c r="P3014" s="3" t="s">
        <v>21111</v>
      </c>
      <c r="Q3014" s="3">
        <v>350</v>
      </c>
      <c r="R3014" s="8" t="str">
        <f t="shared" si="47"/>
        <v>*350*</v>
      </c>
    </row>
    <row r="3015" spans="1:18" ht="19.8">
      <c r="A3015" s="3" t="s">
        <v>13318</v>
      </c>
      <c r="B3015" s="3" t="s">
        <v>97</v>
      </c>
      <c r="C3015" s="3" t="s">
        <v>13317</v>
      </c>
      <c r="D3015" s="3" t="s">
        <v>95</v>
      </c>
      <c r="E3015" s="3" t="s">
        <v>13316</v>
      </c>
      <c r="F3015" s="3" t="s">
        <v>77</v>
      </c>
      <c r="G3015" s="3">
        <v>2016</v>
      </c>
      <c r="H3015" s="3" t="s">
        <v>22116</v>
      </c>
      <c r="I3015" s="3">
        <v>157</v>
      </c>
      <c r="J3015" s="3" t="s">
        <v>21094</v>
      </c>
      <c r="K3015" s="3" t="s">
        <v>1</v>
      </c>
      <c r="L3015" s="9">
        <v>45385</v>
      </c>
      <c r="M3015" s="9">
        <v>45499</v>
      </c>
      <c r="N3015" s="3">
        <v>955</v>
      </c>
      <c r="O3015" s="3" t="s">
        <v>21105</v>
      </c>
      <c r="P3015" s="3" t="s">
        <v>21112</v>
      </c>
      <c r="Q3015" s="3">
        <v>204</v>
      </c>
      <c r="R3015" s="8" t="str">
        <f t="shared" si="47"/>
        <v>*204*</v>
      </c>
    </row>
    <row r="3016" spans="1:18" ht="19.8">
      <c r="A3016" s="3" t="s">
        <v>13315</v>
      </c>
      <c r="B3016" s="3" t="s">
        <v>138</v>
      </c>
      <c r="C3016" s="3" t="s">
        <v>13314</v>
      </c>
      <c r="D3016" s="3" t="s">
        <v>2</v>
      </c>
      <c r="E3016" s="3" t="s">
        <v>13313</v>
      </c>
      <c r="F3016" s="3" t="s">
        <v>77</v>
      </c>
      <c r="G3016" s="3">
        <v>2009</v>
      </c>
      <c r="H3016" s="3" t="s">
        <v>22118</v>
      </c>
      <c r="I3016" s="3">
        <v>358</v>
      </c>
      <c r="J3016" s="3" t="s">
        <v>21095</v>
      </c>
      <c r="K3016" s="3" t="s">
        <v>0</v>
      </c>
      <c r="N3016" s="3">
        <v>2390</v>
      </c>
      <c r="O3016" s="3" t="s">
        <v>21073</v>
      </c>
      <c r="P3016" s="3" t="s">
        <v>21111</v>
      </c>
      <c r="Q3016" s="3">
        <v>229</v>
      </c>
      <c r="R3016" s="8" t="str">
        <f t="shared" si="47"/>
        <v>*229*</v>
      </c>
    </row>
    <row r="3017" spans="1:18" ht="19.8">
      <c r="A3017" s="3" t="s">
        <v>13312</v>
      </c>
      <c r="B3017" s="3" t="s">
        <v>147</v>
      </c>
      <c r="C3017" s="3" t="s">
        <v>13311</v>
      </c>
      <c r="D3017" s="3" t="s">
        <v>5</v>
      </c>
      <c r="E3017" s="3" t="s">
        <v>13310</v>
      </c>
      <c r="F3017" s="3" t="s">
        <v>15</v>
      </c>
      <c r="G3017" s="3">
        <v>2019</v>
      </c>
      <c r="H3017" s="3" t="s">
        <v>22116</v>
      </c>
      <c r="I3017" s="3">
        <v>335</v>
      </c>
      <c r="J3017" s="3" t="s">
        <v>21093</v>
      </c>
      <c r="K3017" s="3" t="s">
        <v>0</v>
      </c>
      <c r="N3017" s="3">
        <v>2160</v>
      </c>
      <c r="O3017" s="3" t="s">
        <v>21106</v>
      </c>
      <c r="P3017" s="3" t="s">
        <v>21114</v>
      </c>
      <c r="Q3017" s="3">
        <v>158</v>
      </c>
      <c r="R3017" s="8" t="str">
        <f t="shared" si="47"/>
        <v>*158*</v>
      </c>
    </row>
    <row r="3018" spans="1:18" ht="19.8">
      <c r="A3018" s="3" t="s">
        <v>13309</v>
      </c>
      <c r="B3018" s="3" t="s">
        <v>33</v>
      </c>
      <c r="C3018" s="3" t="s">
        <v>13308</v>
      </c>
      <c r="D3018" s="3" t="s">
        <v>31</v>
      </c>
      <c r="E3018" s="3" t="s">
        <v>13307</v>
      </c>
      <c r="F3018" s="3" t="s">
        <v>29</v>
      </c>
      <c r="G3018" s="3">
        <v>2005</v>
      </c>
      <c r="H3018" s="3" t="s">
        <v>22118</v>
      </c>
      <c r="I3018" s="3">
        <v>244</v>
      </c>
      <c r="J3018" s="3" t="s">
        <v>21097</v>
      </c>
      <c r="K3018" s="3" t="s">
        <v>1</v>
      </c>
      <c r="L3018" s="9">
        <v>45603</v>
      </c>
      <c r="M3018" s="9">
        <v>45612</v>
      </c>
      <c r="N3018" s="3">
        <v>810</v>
      </c>
      <c r="O3018" s="3" t="s">
        <v>21106</v>
      </c>
      <c r="P3018" s="3" t="s">
        <v>21111</v>
      </c>
      <c r="Q3018" s="3">
        <v>418</v>
      </c>
      <c r="R3018" s="8" t="str">
        <f t="shared" si="47"/>
        <v>*418*</v>
      </c>
    </row>
    <row r="3019" spans="1:18" ht="19.8">
      <c r="A3019" s="3" t="s">
        <v>13306</v>
      </c>
      <c r="B3019" s="3" t="s">
        <v>104</v>
      </c>
      <c r="C3019" s="3" t="s">
        <v>13305</v>
      </c>
      <c r="D3019" s="3" t="s">
        <v>25</v>
      </c>
      <c r="E3019" s="3" t="s">
        <v>13304</v>
      </c>
      <c r="F3019" s="3" t="s">
        <v>3</v>
      </c>
      <c r="G3019" s="3">
        <v>2006</v>
      </c>
      <c r="H3019" s="3" t="s">
        <v>22118</v>
      </c>
      <c r="I3019" s="3">
        <v>293</v>
      </c>
      <c r="J3019" s="3" t="s">
        <v>21086</v>
      </c>
      <c r="K3019" s="3" t="s">
        <v>0</v>
      </c>
      <c r="N3019" s="3">
        <v>1820</v>
      </c>
      <c r="O3019" s="3" t="s">
        <v>25</v>
      </c>
      <c r="P3019" s="3" t="s">
        <v>21112</v>
      </c>
      <c r="Q3019" s="3">
        <v>205</v>
      </c>
      <c r="R3019" s="8" t="str">
        <f t="shared" si="47"/>
        <v>*205*</v>
      </c>
    </row>
    <row r="3020" spans="1:18" ht="19.8">
      <c r="A3020" s="3" t="s">
        <v>13303</v>
      </c>
      <c r="B3020" s="3" t="s">
        <v>151</v>
      </c>
      <c r="C3020" s="3" t="s">
        <v>13302</v>
      </c>
      <c r="D3020" s="3" t="s">
        <v>82</v>
      </c>
      <c r="E3020" s="3" t="s">
        <v>13301</v>
      </c>
      <c r="F3020" s="3" t="s">
        <v>48</v>
      </c>
      <c r="G3020" s="3">
        <v>2013</v>
      </c>
      <c r="H3020" s="3" t="s">
        <v>22118</v>
      </c>
      <c r="I3020" s="3">
        <v>147</v>
      </c>
      <c r="J3020" s="3" t="s">
        <v>21086</v>
      </c>
      <c r="K3020" s="3" t="s">
        <v>0</v>
      </c>
      <c r="N3020" s="3">
        <v>1820</v>
      </c>
      <c r="O3020" s="3" t="s">
        <v>21105</v>
      </c>
      <c r="P3020" s="3" t="s">
        <v>21111</v>
      </c>
      <c r="Q3020" s="3">
        <v>148</v>
      </c>
      <c r="R3020" s="8" t="str">
        <f t="shared" si="47"/>
        <v>*148*</v>
      </c>
    </row>
    <row r="3021" spans="1:18" ht="19.8">
      <c r="A3021" s="3" t="s">
        <v>13300</v>
      </c>
      <c r="B3021" s="3" t="s">
        <v>60</v>
      </c>
      <c r="C3021" s="3" t="s">
        <v>13299</v>
      </c>
      <c r="D3021" s="3" t="s">
        <v>41</v>
      </c>
      <c r="E3021" s="3" t="s">
        <v>13298</v>
      </c>
      <c r="F3021" s="3" t="s">
        <v>15</v>
      </c>
      <c r="G3021" s="3">
        <v>2019</v>
      </c>
      <c r="H3021" s="3" t="s">
        <v>22117</v>
      </c>
      <c r="I3021" s="3">
        <v>472</v>
      </c>
      <c r="J3021" s="3" t="s">
        <v>21088</v>
      </c>
      <c r="K3021" s="3" t="s">
        <v>0</v>
      </c>
      <c r="N3021" s="3">
        <v>1485</v>
      </c>
      <c r="O3021" s="3" t="s">
        <v>21106</v>
      </c>
      <c r="P3021" s="3" t="s">
        <v>21112</v>
      </c>
      <c r="Q3021" s="3">
        <v>406</v>
      </c>
      <c r="R3021" s="8" t="str">
        <f t="shared" si="47"/>
        <v>*406*</v>
      </c>
    </row>
    <row r="3022" spans="1:18" ht="19.8">
      <c r="A3022" s="3" t="s">
        <v>13297</v>
      </c>
      <c r="B3022" s="3" t="s">
        <v>455</v>
      </c>
      <c r="C3022" s="3" t="s">
        <v>13296</v>
      </c>
      <c r="D3022" s="3" t="s">
        <v>14</v>
      </c>
      <c r="E3022" s="3" t="s">
        <v>13295</v>
      </c>
      <c r="F3022" s="3" t="s">
        <v>3</v>
      </c>
      <c r="G3022" s="3">
        <v>2019</v>
      </c>
      <c r="H3022" s="3" t="s">
        <v>22117</v>
      </c>
      <c r="I3022" s="3">
        <v>181</v>
      </c>
      <c r="J3022" s="3" t="s">
        <v>21088</v>
      </c>
      <c r="K3022" s="3" t="s">
        <v>0</v>
      </c>
      <c r="N3022" s="3">
        <v>1105</v>
      </c>
      <c r="O3022" s="3" t="s">
        <v>21106</v>
      </c>
      <c r="P3022" s="3" t="s">
        <v>21112</v>
      </c>
      <c r="Q3022" s="3">
        <v>440</v>
      </c>
      <c r="R3022" s="8" t="str">
        <f t="shared" si="47"/>
        <v>*440*</v>
      </c>
    </row>
    <row r="3023" spans="1:18" ht="19.8">
      <c r="A3023" s="3" t="s">
        <v>13294</v>
      </c>
      <c r="B3023" s="3" t="s">
        <v>65</v>
      </c>
      <c r="C3023" s="3" t="s">
        <v>13293</v>
      </c>
      <c r="D3023" s="3" t="s">
        <v>63</v>
      </c>
      <c r="E3023" s="3" t="s">
        <v>13292</v>
      </c>
      <c r="F3023" s="3" t="s">
        <v>77</v>
      </c>
      <c r="G3023" s="3">
        <v>2020</v>
      </c>
      <c r="H3023" s="3" t="s">
        <v>22117</v>
      </c>
      <c r="I3023" s="3">
        <v>172</v>
      </c>
      <c r="J3023" s="3" t="s">
        <v>21090</v>
      </c>
      <c r="K3023" s="3" t="s">
        <v>1</v>
      </c>
      <c r="L3023" s="9">
        <v>45386</v>
      </c>
      <c r="M3023" s="9">
        <v>45586</v>
      </c>
      <c r="N3023" s="3">
        <v>450</v>
      </c>
      <c r="O3023" s="3" t="s">
        <v>21106</v>
      </c>
      <c r="P3023" s="3" t="s">
        <v>21112</v>
      </c>
      <c r="Q3023" s="3">
        <v>186</v>
      </c>
      <c r="R3023" s="8" t="str">
        <f t="shared" si="47"/>
        <v>*186*</v>
      </c>
    </row>
    <row r="3024" spans="1:18" ht="19.8">
      <c r="A3024" s="3" t="s">
        <v>13291</v>
      </c>
      <c r="B3024" s="3" t="s">
        <v>27</v>
      </c>
      <c r="C3024" s="3" t="s">
        <v>13290</v>
      </c>
      <c r="D3024" s="3" t="s">
        <v>25</v>
      </c>
      <c r="E3024" s="3" t="s">
        <v>13289</v>
      </c>
      <c r="F3024" s="3" t="s">
        <v>3</v>
      </c>
      <c r="G3024" s="3">
        <v>2011</v>
      </c>
      <c r="H3024" s="3" t="s">
        <v>22117</v>
      </c>
      <c r="I3024" s="3">
        <v>292</v>
      </c>
      <c r="J3024" s="3" t="s">
        <v>21088</v>
      </c>
      <c r="K3024" s="3" t="s">
        <v>1</v>
      </c>
      <c r="L3024" s="9">
        <v>45308</v>
      </c>
      <c r="M3024" s="9">
        <v>45587</v>
      </c>
      <c r="N3024" s="3">
        <v>1475</v>
      </c>
      <c r="O3024" s="3" t="s">
        <v>25</v>
      </c>
      <c r="P3024" s="3" t="s">
        <v>21111</v>
      </c>
      <c r="Q3024" s="3">
        <v>448</v>
      </c>
      <c r="R3024" s="8" t="str">
        <f t="shared" si="47"/>
        <v>*448*</v>
      </c>
    </row>
    <row r="3025" spans="1:18" ht="19.8">
      <c r="A3025" s="3" t="s">
        <v>13288</v>
      </c>
      <c r="B3025" s="3" t="s">
        <v>426</v>
      </c>
      <c r="C3025" s="3" t="s">
        <v>13287</v>
      </c>
      <c r="D3025" s="3" t="s">
        <v>95</v>
      </c>
      <c r="E3025" s="3" t="s">
        <v>13286</v>
      </c>
      <c r="F3025" s="3" t="s">
        <v>15</v>
      </c>
      <c r="G3025" s="3">
        <v>2013</v>
      </c>
      <c r="H3025" s="3" t="s">
        <v>22118</v>
      </c>
      <c r="I3025" s="3">
        <v>131</v>
      </c>
      <c r="J3025" s="3" t="s">
        <v>21094</v>
      </c>
      <c r="K3025" s="3" t="s">
        <v>1</v>
      </c>
      <c r="L3025" s="9">
        <v>45158</v>
      </c>
      <c r="M3025" s="9">
        <v>45494</v>
      </c>
      <c r="N3025" s="3">
        <v>1870</v>
      </c>
      <c r="O3025" s="3" t="s">
        <v>21105</v>
      </c>
      <c r="P3025" s="3" t="s">
        <v>21114</v>
      </c>
      <c r="Q3025" s="3">
        <v>187</v>
      </c>
      <c r="R3025" s="8" t="str">
        <f t="shared" si="47"/>
        <v>*187*</v>
      </c>
    </row>
    <row r="3026" spans="1:18" ht="19.8">
      <c r="A3026" s="3" t="s">
        <v>13285</v>
      </c>
      <c r="B3026" s="3" t="s">
        <v>426</v>
      </c>
      <c r="C3026" s="3" t="s">
        <v>13284</v>
      </c>
      <c r="D3026" s="3" t="s">
        <v>95</v>
      </c>
      <c r="E3026" s="3" t="s">
        <v>13283</v>
      </c>
      <c r="F3026" s="3" t="s">
        <v>48</v>
      </c>
      <c r="G3026" s="3">
        <v>2018</v>
      </c>
      <c r="H3026" s="3" t="s">
        <v>22118</v>
      </c>
      <c r="I3026" s="3">
        <v>372</v>
      </c>
      <c r="J3026" s="3" t="s">
        <v>21094</v>
      </c>
      <c r="K3026" s="3" t="s">
        <v>0</v>
      </c>
      <c r="N3026" s="3">
        <v>1990</v>
      </c>
      <c r="O3026" s="3" t="s">
        <v>21105</v>
      </c>
      <c r="P3026" s="3" t="s">
        <v>21113</v>
      </c>
      <c r="Q3026" s="3">
        <v>169</v>
      </c>
      <c r="R3026" s="8" t="str">
        <f t="shared" si="47"/>
        <v>*169*</v>
      </c>
    </row>
    <row r="3027" spans="1:18" ht="19.8">
      <c r="A3027" s="3" t="s">
        <v>13282</v>
      </c>
      <c r="B3027" s="3" t="s">
        <v>72</v>
      </c>
      <c r="C3027" s="3" t="s">
        <v>13281</v>
      </c>
      <c r="D3027" s="3" t="s">
        <v>36</v>
      </c>
      <c r="E3027" s="3" t="s">
        <v>13280</v>
      </c>
      <c r="F3027" s="3" t="s">
        <v>15</v>
      </c>
      <c r="G3027" s="3">
        <v>2008</v>
      </c>
      <c r="H3027" s="3" t="s">
        <v>22116</v>
      </c>
      <c r="I3027" s="3">
        <v>82</v>
      </c>
      <c r="J3027" s="3" t="s">
        <v>21095</v>
      </c>
      <c r="K3027" s="3" t="s">
        <v>0</v>
      </c>
      <c r="N3027" s="3">
        <v>140</v>
      </c>
      <c r="O3027" s="3" t="s">
        <v>21106</v>
      </c>
      <c r="P3027" s="3" t="s">
        <v>21112</v>
      </c>
      <c r="Q3027" s="3">
        <v>130</v>
      </c>
      <c r="R3027" s="8" t="str">
        <f t="shared" si="47"/>
        <v>*130*</v>
      </c>
    </row>
    <row r="3028" spans="1:18" ht="19.8">
      <c r="A3028" s="3" t="s">
        <v>13279</v>
      </c>
      <c r="B3028" s="3" t="s">
        <v>151</v>
      </c>
      <c r="C3028" s="3" t="s">
        <v>13278</v>
      </c>
      <c r="D3028" s="3" t="s">
        <v>82</v>
      </c>
      <c r="E3028" s="3" t="s">
        <v>13277</v>
      </c>
      <c r="F3028" s="3" t="s">
        <v>15</v>
      </c>
      <c r="G3028" s="3">
        <v>2023</v>
      </c>
      <c r="H3028" s="3" t="s">
        <v>22118</v>
      </c>
      <c r="I3028" s="3">
        <v>333</v>
      </c>
      <c r="J3028" s="3" t="s">
        <v>21086</v>
      </c>
      <c r="K3028" s="3" t="s">
        <v>0</v>
      </c>
      <c r="N3028" s="3">
        <v>2070</v>
      </c>
      <c r="O3028" s="3" t="s">
        <v>21105</v>
      </c>
      <c r="P3028" s="3" t="s">
        <v>21113</v>
      </c>
      <c r="Q3028" s="3">
        <v>124</v>
      </c>
      <c r="R3028" s="8" t="str">
        <f t="shared" si="47"/>
        <v>*124*</v>
      </c>
    </row>
    <row r="3029" spans="1:18" ht="19.8">
      <c r="A3029" s="3" t="s">
        <v>13276</v>
      </c>
      <c r="B3029" s="3" t="s">
        <v>22</v>
      </c>
      <c r="C3029" s="3" t="s">
        <v>13275</v>
      </c>
      <c r="D3029" s="3" t="s">
        <v>5</v>
      </c>
      <c r="E3029" s="3" t="s">
        <v>13274</v>
      </c>
      <c r="F3029" s="3" t="s">
        <v>9</v>
      </c>
      <c r="G3029" s="3">
        <v>2024</v>
      </c>
      <c r="H3029" s="3" t="s">
        <v>22118</v>
      </c>
      <c r="I3029" s="3">
        <v>162</v>
      </c>
      <c r="J3029" s="3" t="s">
        <v>21088</v>
      </c>
      <c r="K3029" s="3" t="s">
        <v>0</v>
      </c>
      <c r="N3029" s="3">
        <v>2150</v>
      </c>
      <c r="O3029" s="3" t="s">
        <v>21106</v>
      </c>
      <c r="P3029" s="3" t="s">
        <v>21114</v>
      </c>
      <c r="Q3029" s="3">
        <v>228</v>
      </c>
      <c r="R3029" s="8" t="str">
        <f t="shared" si="47"/>
        <v>*228*</v>
      </c>
    </row>
    <row r="3030" spans="1:18" ht="19.8">
      <c r="A3030" s="3" t="s">
        <v>13273</v>
      </c>
      <c r="B3030" s="3" t="s">
        <v>160</v>
      </c>
      <c r="C3030" s="3" t="s">
        <v>13272</v>
      </c>
      <c r="D3030" s="3" t="s">
        <v>31</v>
      </c>
      <c r="E3030" s="3" t="s">
        <v>13271</v>
      </c>
      <c r="F3030" s="3" t="s">
        <v>3</v>
      </c>
      <c r="G3030" s="3">
        <v>2012</v>
      </c>
      <c r="H3030" s="3" t="s">
        <v>22118</v>
      </c>
      <c r="I3030" s="3">
        <v>155</v>
      </c>
      <c r="J3030" s="3" t="s">
        <v>21097</v>
      </c>
      <c r="K3030" s="3" t="s">
        <v>0</v>
      </c>
      <c r="N3030" s="3">
        <v>1330</v>
      </c>
      <c r="O3030" s="3" t="s">
        <v>21106</v>
      </c>
      <c r="P3030" s="3" t="s">
        <v>21114</v>
      </c>
      <c r="Q3030" s="3">
        <v>189</v>
      </c>
      <c r="R3030" s="8" t="str">
        <f t="shared" si="47"/>
        <v>*189*</v>
      </c>
    </row>
    <row r="3031" spans="1:18" ht="19.8">
      <c r="A3031" s="3" t="s">
        <v>13270</v>
      </c>
      <c r="B3031" s="3" t="s">
        <v>138</v>
      </c>
      <c r="C3031" s="3" t="s">
        <v>13269</v>
      </c>
      <c r="D3031" s="3" t="s">
        <v>2</v>
      </c>
      <c r="E3031" s="3" t="s">
        <v>13268</v>
      </c>
      <c r="F3031" s="3" t="s">
        <v>77</v>
      </c>
      <c r="G3031" s="3">
        <v>2012</v>
      </c>
      <c r="H3031" s="3" t="s">
        <v>22117</v>
      </c>
      <c r="I3031" s="3">
        <v>220</v>
      </c>
      <c r="J3031" s="3" t="s">
        <v>21088</v>
      </c>
      <c r="K3031" s="3" t="s">
        <v>1</v>
      </c>
      <c r="L3031" s="9">
        <v>45398</v>
      </c>
      <c r="M3031" s="9">
        <v>45641</v>
      </c>
      <c r="N3031" s="3">
        <v>2045</v>
      </c>
      <c r="O3031" s="3" t="s">
        <v>21073</v>
      </c>
      <c r="P3031" s="3" t="s">
        <v>21114</v>
      </c>
      <c r="Q3031" s="3">
        <v>424</v>
      </c>
      <c r="R3031" s="8" t="str">
        <f t="shared" si="47"/>
        <v>*424*</v>
      </c>
    </row>
    <row r="3032" spans="1:18" ht="19.8">
      <c r="A3032" s="3" t="s">
        <v>13267</v>
      </c>
      <c r="B3032" s="3" t="s">
        <v>243</v>
      </c>
      <c r="C3032" s="3" t="s">
        <v>13266</v>
      </c>
      <c r="D3032" s="3" t="s">
        <v>63</v>
      </c>
      <c r="E3032" s="3" t="s">
        <v>13265</v>
      </c>
      <c r="F3032" s="3" t="s">
        <v>77</v>
      </c>
      <c r="G3032" s="3">
        <v>2015</v>
      </c>
      <c r="H3032" s="3" t="s">
        <v>22117</v>
      </c>
      <c r="I3032" s="3">
        <v>106</v>
      </c>
      <c r="J3032" s="3" t="s">
        <v>21101</v>
      </c>
      <c r="K3032" s="3" t="s">
        <v>1</v>
      </c>
      <c r="L3032" s="9">
        <v>45595</v>
      </c>
      <c r="M3032" s="9">
        <v>45641</v>
      </c>
      <c r="N3032" s="3">
        <v>2105</v>
      </c>
      <c r="O3032" s="3" t="s">
        <v>21106</v>
      </c>
      <c r="P3032" s="3" t="s">
        <v>21111</v>
      </c>
      <c r="Q3032" s="3">
        <v>297</v>
      </c>
      <c r="R3032" s="8" t="str">
        <f t="shared" si="47"/>
        <v>*297*</v>
      </c>
    </row>
    <row r="3033" spans="1:18" ht="19.8">
      <c r="A3033" s="3" t="s">
        <v>13264</v>
      </c>
      <c r="B3033" s="3" t="s">
        <v>56</v>
      </c>
      <c r="C3033" s="3" t="s">
        <v>13263</v>
      </c>
      <c r="D3033" s="3" t="s">
        <v>50</v>
      </c>
      <c r="E3033" s="3" t="s">
        <v>13262</v>
      </c>
      <c r="F3033" s="3" t="s">
        <v>15</v>
      </c>
      <c r="G3033" s="3">
        <v>2011</v>
      </c>
      <c r="H3033" s="3" t="s">
        <v>22117</v>
      </c>
      <c r="I3033" s="3">
        <v>387</v>
      </c>
      <c r="J3033" s="3" t="s">
        <v>21084</v>
      </c>
      <c r="K3033" s="3" t="s">
        <v>0</v>
      </c>
      <c r="N3033" s="3">
        <v>1790</v>
      </c>
      <c r="O3033" s="3" t="s">
        <v>21106</v>
      </c>
      <c r="P3033" s="3" t="s">
        <v>21112</v>
      </c>
      <c r="Q3033" s="3">
        <v>346</v>
      </c>
      <c r="R3033" s="8" t="str">
        <f t="shared" si="47"/>
        <v>*346*</v>
      </c>
    </row>
    <row r="3034" spans="1:18" ht="19.8">
      <c r="A3034" s="3" t="s">
        <v>13261</v>
      </c>
      <c r="B3034" s="3" t="s">
        <v>84</v>
      </c>
      <c r="C3034" s="3" t="s">
        <v>13260</v>
      </c>
      <c r="D3034" s="3" t="s">
        <v>82</v>
      </c>
      <c r="E3034" s="3" t="s">
        <v>13259</v>
      </c>
      <c r="F3034" s="3" t="s">
        <v>29</v>
      </c>
      <c r="G3034" s="3">
        <v>2021</v>
      </c>
      <c r="H3034" s="3" t="s">
        <v>22117</v>
      </c>
      <c r="I3034" s="3">
        <v>367</v>
      </c>
      <c r="J3034" s="3" t="s">
        <v>21087</v>
      </c>
      <c r="K3034" s="3" t="s">
        <v>0</v>
      </c>
      <c r="N3034" s="3">
        <v>1650</v>
      </c>
      <c r="O3034" s="3" t="s">
        <v>21105</v>
      </c>
      <c r="P3034" s="3" t="s">
        <v>21114</v>
      </c>
      <c r="Q3034" s="3">
        <v>270</v>
      </c>
      <c r="R3034" s="8" t="str">
        <f t="shared" si="47"/>
        <v>*270*</v>
      </c>
    </row>
    <row r="3035" spans="1:18" ht="19.8">
      <c r="A3035" s="3" t="s">
        <v>13258</v>
      </c>
      <c r="B3035" s="3" t="s">
        <v>455</v>
      </c>
      <c r="C3035" s="3" t="s">
        <v>13257</v>
      </c>
      <c r="D3035" s="3" t="s">
        <v>14</v>
      </c>
      <c r="E3035" s="3" t="s">
        <v>13256</v>
      </c>
      <c r="F3035" s="3" t="s">
        <v>15</v>
      </c>
      <c r="G3035" s="3">
        <v>2024</v>
      </c>
      <c r="H3035" s="3" t="s">
        <v>22118</v>
      </c>
      <c r="I3035" s="3">
        <v>395</v>
      </c>
      <c r="J3035" s="3" t="s">
        <v>21099</v>
      </c>
      <c r="K3035" s="3" t="s">
        <v>0</v>
      </c>
      <c r="N3035" s="3">
        <v>145</v>
      </c>
      <c r="O3035" s="3" t="s">
        <v>21106</v>
      </c>
      <c r="P3035" s="3" t="s">
        <v>21114</v>
      </c>
      <c r="Q3035" s="3">
        <v>208</v>
      </c>
      <c r="R3035" s="8" t="str">
        <f t="shared" si="47"/>
        <v>*208*</v>
      </c>
    </row>
    <row r="3036" spans="1:18" ht="19.8">
      <c r="A3036" s="3" t="s">
        <v>13255</v>
      </c>
      <c r="B3036" s="3" t="s">
        <v>426</v>
      </c>
      <c r="C3036" s="3" t="s">
        <v>13254</v>
      </c>
      <c r="D3036" s="3" t="s">
        <v>95</v>
      </c>
      <c r="E3036" s="3" t="s">
        <v>13253</v>
      </c>
      <c r="F3036" s="3" t="s">
        <v>3</v>
      </c>
      <c r="G3036" s="3">
        <v>2007</v>
      </c>
      <c r="H3036" s="3" t="s">
        <v>22118</v>
      </c>
      <c r="I3036" s="3">
        <v>205</v>
      </c>
      <c r="J3036" s="3" t="s">
        <v>21101</v>
      </c>
      <c r="K3036" s="3" t="s">
        <v>0</v>
      </c>
      <c r="N3036" s="3">
        <v>2155</v>
      </c>
      <c r="O3036" s="3" t="s">
        <v>21105</v>
      </c>
      <c r="P3036" s="3" t="s">
        <v>21111</v>
      </c>
      <c r="Q3036" s="3">
        <v>398</v>
      </c>
      <c r="R3036" s="8" t="str">
        <f t="shared" si="47"/>
        <v>*398*</v>
      </c>
    </row>
    <row r="3037" spans="1:18" ht="19.8">
      <c r="A3037" s="3" t="s">
        <v>13252</v>
      </c>
      <c r="B3037" s="3" t="s">
        <v>455</v>
      </c>
      <c r="C3037" s="3" t="s">
        <v>13251</v>
      </c>
      <c r="D3037" s="3" t="s">
        <v>14</v>
      </c>
      <c r="E3037" s="3" t="s">
        <v>13250</v>
      </c>
      <c r="F3037" s="3" t="s">
        <v>3</v>
      </c>
      <c r="G3037" s="3">
        <v>2007</v>
      </c>
      <c r="H3037" s="3" t="s">
        <v>22116</v>
      </c>
      <c r="I3037" s="3">
        <v>367</v>
      </c>
      <c r="J3037" s="3" t="s">
        <v>21098</v>
      </c>
      <c r="K3037" s="3" t="s">
        <v>0</v>
      </c>
      <c r="N3037" s="3">
        <v>1025</v>
      </c>
      <c r="O3037" s="3" t="s">
        <v>21106</v>
      </c>
      <c r="P3037" s="3" t="s">
        <v>21111</v>
      </c>
      <c r="Q3037" s="3">
        <v>139</v>
      </c>
      <c r="R3037" s="8" t="str">
        <f t="shared" si="47"/>
        <v>*139*</v>
      </c>
    </row>
    <row r="3038" spans="1:18" ht="19.8">
      <c r="A3038" s="3" t="s">
        <v>13249</v>
      </c>
      <c r="B3038" s="3" t="s">
        <v>218</v>
      </c>
      <c r="C3038" s="3" t="s">
        <v>13248</v>
      </c>
      <c r="D3038" s="3" t="s">
        <v>95</v>
      </c>
      <c r="E3038" s="3" t="s">
        <v>13247</v>
      </c>
      <c r="F3038" s="3" t="s">
        <v>15</v>
      </c>
      <c r="G3038" s="3">
        <v>2011</v>
      </c>
      <c r="H3038" s="3" t="s">
        <v>22118</v>
      </c>
      <c r="I3038" s="3">
        <v>314</v>
      </c>
      <c r="J3038" s="3" t="s">
        <v>21097</v>
      </c>
      <c r="K3038" s="3" t="s">
        <v>1</v>
      </c>
      <c r="L3038" s="9">
        <v>45666</v>
      </c>
      <c r="M3038" s="9">
        <v>45709</v>
      </c>
      <c r="N3038" s="3">
        <v>2320</v>
      </c>
      <c r="O3038" s="3" t="s">
        <v>21105</v>
      </c>
      <c r="P3038" s="3" t="s">
        <v>21112</v>
      </c>
      <c r="Q3038" s="3">
        <v>307</v>
      </c>
      <c r="R3038" s="8" t="str">
        <f t="shared" si="47"/>
        <v>*307*</v>
      </c>
    </row>
    <row r="3039" spans="1:18" ht="19.8">
      <c r="A3039" s="3" t="s">
        <v>13246</v>
      </c>
      <c r="B3039" s="3" t="s">
        <v>171</v>
      </c>
      <c r="C3039" s="3" t="s">
        <v>13245</v>
      </c>
      <c r="D3039" s="3" t="s">
        <v>141</v>
      </c>
      <c r="E3039" s="3" t="s">
        <v>13244</v>
      </c>
      <c r="F3039" s="3" t="s">
        <v>15</v>
      </c>
      <c r="G3039" s="3">
        <v>2009</v>
      </c>
      <c r="H3039" s="3" t="s">
        <v>22117</v>
      </c>
      <c r="I3039" s="3">
        <v>213</v>
      </c>
      <c r="J3039" s="3" t="s">
        <v>21099</v>
      </c>
      <c r="K3039" s="3" t="s">
        <v>1</v>
      </c>
      <c r="L3039" s="9">
        <v>45390</v>
      </c>
      <c r="M3039" s="9">
        <v>45587</v>
      </c>
      <c r="N3039" s="3">
        <v>1760</v>
      </c>
      <c r="O3039" s="3" t="s">
        <v>25</v>
      </c>
      <c r="P3039" s="3" t="s">
        <v>21111</v>
      </c>
      <c r="Q3039" s="3">
        <v>361</v>
      </c>
      <c r="R3039" s="8" t="str">
        <f t="shared" si="47"/>
        <v>*361*</v>
      </c>
    </row>
    <row r="3040" spans="1:18" ht="19.8">
      <c r="A3040" s="3" t="s">
        <v>13243</v>
      </c>
      <c r="B3040" s="3" t="s">
        <v>33</v>
      </c>
      <c r="C3040" s="3" t="s">
        <v>13242</v>
      </c>
      <c r="D3040" s="3" t="s">
        <v>31</v>
      </c>
      <c r="E3040" s="3" t="s">
        <v>13241</v>
      </c>
      <c r="F3040" s="3" t="s">
        <v>77</v>
      </c>
      <c r="G3040" s="3">
        <v>2023</v>
      </c>
      <c r="H3040" s="3" t="s">
        <v>22116</v>
      </c>
      <c r="I3040" s="3">
        <v>375</v>
      </c>
      <c r="J3040" s="3" t="s">
        <v>21091</v>
      </c>
      <c r="K3040" s="3" t="s">
        <v>0</v>
      </c>
      <c r="N3040" s="3">
        <v>505</v>
      </c>
      <c r="O3040" s="3" t="s">
        <v>21106</v>
      </c>
      <c r="P3040" s="3" t="s">
        <v>21114</v>
      </c>
      <c r="Q3040" s="3">
        <v>240</v>
      </c>
      <c r="R3040" s="8" t="str">
        <f t="shared" si="47"/>
        <v>*240*</v>
      </c>
    </row>
    <row r="3041" spans="1:18" ht="19.8">
      <c r="A3041" s="3" t="s">
        <v>13240</v>
      </c>
      <c r="B3041" s="3" t="s">
        <v>43</v>
      </c>
      <c r="C3041" s="3" t="s">
        <v>13239</v>
      </c>
      <c r="D3041" s="3" t="s">
        <v>41</v>
      </c>
      <c r="E3041" s="3" t="s">
        <v>13238</v>
      </c>
      <c r="F3041" s="3" t="s">
        <v>77</v>
      </c>
      <c r="G3041" s="3">
        <v>2024</v>
      </c>
      <c r="H3041" s="3" t="s">
        <v>22116</v>
      </c>
      <c r="I3041" s="3">
        <v>454</v>
      </c>
      <c r="J3041" s="3" t="s">
        <v>21088</v>
      </c>
      <c r="K3041" s="3" t="s">
        <v>1</v>
      </c>
      <c r="L3041" s="9">
        <v>45159</v>
      </c>
      <c r="M3041" s="9">
        <v>45416</v>
      </c>
      <c r="N3041" s="3">
        <v>2130</v>
      </c>
      <c r="O3041" s="3" t="s">
        <v>21106</v>
      </c>
      <c r="P3041" s="3" t="s">
        <v>21111</v>
      </c>
      <c r="Q3041" s="3">
        <v>174</v>
      </c>
      <c r="R3041" s="8" t="str">
        <f t="shared" si="47"/>
        <v>*174*</v>
      </c>
    </row>
    <row r="3042" spans="1:18" ht="19.8">
      <c r="A3042" s="3" t="s">
        <v>13237</v>
      </c>
      <c r="B3042" s="3" t="s">
        <v>426</v>
      </c>
      <c r="C3042" s="3" t="s">
        <v>13236</v>
      </c>
      <c r="D3042" s="3" t="s">
        <v>95</v>
      </c>
      <c r="E3042" s="3" t="s">
        <v>13235</v>
      </c>
      <c r="F3042" s="3" t="s">
        <v>29</v>
      </c>
      <c r="G3042" s="3">
        <v>2013</v>
      </c>
      <c r="H3042" s="3" t="s">
        <v>22116</v>
      </c>
      <c r="I3042" s="3">
        <v>171</v>
      </c>
      <c r="J3042" s="3" t="s">
        <v>21099</v>
      </c>
      <c r="K3042" s="3" t="s">
        <v>0</v>
      </c>
      <c r="N3042" s="3">
        <v>2225</v>
      </c>
      <c r="O3042" s="3" t="s">
        <v>21105</v>
      </c>
      <c r="P3042" s="3" t="s">
        <v>21112</v>
      </c>
      <c r="Q3042" s="3">
        <v>110</v>
      </c>
      <c r="R3042" s="8" t="str">
        <f t="shared" si="47"/>
        <v>*110*</v>
      </c>
    </row>
    <row r="3043" spans="1:18" ht="19.8">
      <c r="A3043" s="3" t="s">
        <v>13234</v>
      </c>
      <c r="B3043" s="3" t="s">
        <v>72</v>
      </c>
      <c r="C3043" s="3" t="s">
        <v>13233</v>
      </c>
      <c r="D3043" s="3" t="s">
        <v>36</v>
      </c>
      <c r="E3043" s="3" t="s">
        <v>13232</v>
      </c>
      <c r="F3043" s="3" t="s">
        <v>3</v>
      </c>
      <c r="G3043" s="3">
        <v>2016</v>
      </c>
      <c r="H3043" s="3" t="s">
        <v>22118</v>
      </c>
      <c r="I3043" s="3">
        <v>307</v>
      </c>
      <c r="J3043" s="3" t="s">
        <v>21095</v>
      </c>
      <c r="K3043" s="3" t="s">
        <v>1</v>
      </c>
      <c r="L3043" s="9">
        <v>45657</v>
      </c>
      <c r="M3043" s="9">
        <v>45703</v>
      </c>
      <c r="N3043" s="3">
        <v>1945</v>
      </c>
      <c r="O3043" s="3" t="s">
        <v>21106</v>
      </c>
      <c r="P3043" s="3" t="s">
        <v>21111</v>
      </c>
      <c r="Q3043" s="3">
        <v>117</v>
      </c>
      <c r="R3043" s="8" t="str">
        <f t="shared" si="47"/>
        <v>*117*</v>
      </c>
    </row>
    <row r="3044" spans="1:18" ht="19.8">
      <c r="A3044" s="3" t="s">
        <v>13231</v>
      </c>
      <c r="B3044" s="3" t="s">
        <v>160</v>
      </c>
      <c r="C3044" s="3" t="s">
        <v>13230</v>
      </c>
      <c r="D3044" s="3" t="s">
        <v>31</v>
      </c>
      <c r="E3044" s="3" t="s">
        <v>13229</v>
      </c>
      <c r="F3044" s="3" t="s">
        <v>77</v>
      </c>
      <c r="G3044" s="3">
        <v>2017</v>
      </c>
      <c r="H3044" s="3" t="s">
        <v>22116</v>
      </c>
      <c r="I3044" s="3">
        <v>440</v>
      </c>
      <c r="J3044" s="3" t="s">
        <v>21088</v>
      </c>
      <c r="K3044" s="3" t="s">
        <v>0</v>
      </c>
      <c r="N3044" s="3">
        <v>2485</v>
      </c>
      <c r="O3044" s="3" t="s">
        <v>21106</v>
      </c>
      <c r="P3044" s="3" t="s">
        <v>21112</v>
      </c>
      <c r="Q3044" s="3">
        <v>143</v>
      </c>
      <c r="R3044" s="8" t="str">
        <f t="shared" si="47"/>
        <v>*143*</v>
      </c>
    </row>
    <row r="3045" spans="1:18" ht="19.8">
      <c r="A3045" s="3" t="s">
        <v>13228</v>
      </c>
      <c r="B3045" s="3" t="s">
        <v>455</v>
      </c>
      <c r="C3045" s="3" t="s">
        <v>13227</v>
      </c>
      <c r="D3045" s="3" t="s">
        <v>14</v>
      </c>
      <c r="E3045" s="3" t="s">
        <v>13226</v>
      </c>
      <c r="F3045" s="3" t="s">
        <v>77</v>
      </c>
      <c r="G3045" s="3">
        <v>2011</v>
      </c>
      <c r="H3045" s="3" t="s">
        <v>22118</v>
      </c>
      <c r="I3045" s="3">
        <v>114</v>
      </c>
      <c r="J3045" s="3" t="s">
        <v>21098</v>
      </c>
      <c r="K3045" s="3" t="s">
        <v>1</v>
      </c>
      <c r="L3045" s="9">
        <v>45292</v>
      </c>
      <c r="M3045" s="9">
        <v>45377</v>
      </c>
      <c r="N3045" s="3">
        <v>1505</v>
      </c>
      <c r="O3045" s="3" t="s">
        <v>21106</v>
      </c>
      <c r="P3045" s="3" t="s">
        <v>21112</v>
      </c>
      <c r="Q3045" s="3">
        <v>192</v>
      </c>
      <c r="R3045" s="8" t="str">
        <f t="shared" si="47"/>
        <v>*192*</v>
      </c>
    </row>
    <row r="3046" spans="1:18" ht="19.8">
      <c r="A3046" s="3" t="s">
        <v>13225</v>
      </c>
      <c r="B3046" s="3" t="s">
        <v>65</v>
      </c>
      <c r="C3046" s="3" t="s">
        <v>13224</v>
      </c>
      <c r="D3046" s="3" t="s">
        <v>63</v>
      </c>
      <c r="E3046" s="3" t="s">
        <v>13223</v>
      </c>
      <c r="F3046" s="3" t="s">
        <v>3</v>
      </c>
      <c r="G3046" s="3">
        <v>2019</v>
      </c>
      <c r="H3046" s="3" t="s">
        <v>22118</v>
      </c>
      <c r="I3046" s="3">
        <v>377</v>
      </c>
      <c r="J3046" s="3" t="s">
        <v>21096</v>
      </c>
      <c r="K3046" s="3" t="s">
        <v>1</v>
      </c>
      <c r="L3046" s="9">
        <v>45162</v>
      </c>
      <c r="M3046" s="9">
        <v>45246</v>
      </c>
      <c r="N3046" s="3">
        <v>2410</v>
      </c>
      <c r="O3046" s="3" t="s">
        <v>21106</v>
      </c>
      <c r="P3046" s="3" t="s">
        <v>21112</v>
      </c>
      <c r="Q3046" s="3">
        <v>292</v>
      </c>
      <c r="R3046" s="8" t="str">
        <f t="shared" si="47"/>
        <v>*292*</v>
      </c>
    </row>
    <row r="3047" spans="1:18" ht="19.8">
      <c r="A3047" s="3" t="s">
        <v>13222</v>
      </c>
      <c r="B3047" s="3" t="s">
        <v>60</v>
      </c>
      <c r="C3047" s="3" t="s">
        <v>13221</v>
      </c>
      <c r="D3047" s="3" t="s">
        <v>41</v>
      </c>
      <c r="E3047" s="3" t="s">
        <v>13220</v>
      </c>
      <c r="F3047" s="3" t="s">
        <v>9</v>
      </c>
      <c r="G3047" s="3">
        <v>2007</v>
      </c>
      <c r="H3047" s="3" t="s">
        <v>22118</v>
      </c>
      <c r="I3047" s="3">
        <v>441</v>
      </c>
      <c r="J3047" s="3" t="s">
        <v>21088</v>
      </c>
      <c r="K3047" s="3" t="s">
        <v>0</v>
      </c>
      <c r="N3047" s="3">
        <v>855</v>
      </c>
      <c r="O3047" s="3" t="s">
        <v>21106</v>
      </c>
      <c r="P3047" s="3" t="s">
        <v>21111</v>
      </c>
      <c r="Q3047" s="3">
        <v>405</v>
      </c>
      <c r="R3047" s="8" t="str">
        <f t="shared" si="47"/>
        <v>*405*</v>
      </c>
    </row>
    <row r="3048" spans="1:18" ht="19.8">
      <c r="A3048" s="3" t="s">
        <v>13219</v>
      </c>
      <c r="B3048" s="3" t="s">
        <v>344</v>
      </c>
      <c r="C3048" s="3" t="s">
        <v>13218</v>
      </c>
      <c r="D3048" s="3" t="s">
        <v>82</v>
      </c>
      <c r="E3048" s="3" t="s">
        <v>13217</v>
      </c>
      <c r="F3048" s="3" t="s">
        <v>77</v>
      </c>
      <c r="G3048" s="3">
        <v>2011</v>
      </c>
      <c r="H3048" s="3" t="s">
        <v>22117</v>
      </c>
      <c r="I3048" s="3">
        <v>381</v>
      </c>
      <c r="J3048" s="3" t="s">
        <v>21086</v>
      </c>
      <c r="K3048" s="3" t="s">
        <v>1</v>
      </c>
      <c r="L3048" s="9">
        <v>45602</v>
      </c>
      <c r="M3048" s="9">
        <v>45693</v>
      </c>
      <c r="N3048" s="3">
        <v>1660</v>
      </c>
      <c r="O3048" s="3" t="s">
        <v>21105</v>
      </c>
      <c r="P3048" s="3" t="s">
        <v>21114</v>
      </c>
      <c r="Q3048" s="3">
        <v>451</v>
      </c>
      <c r="R3048" s="8" t="str">
        <f t="shared" si="47"/>
        <v>*451*</v>
      </c>
    </row>
    <row r="3049" spans="1:18" ht="19.8">
      <c r="A3049" s="3" t="s">
        <v>13216</v>
      </c>
      <c r="B3049" s="3" t="s">
        <v>27</v>
      </c>
      <c r="C3049" s="3" t="s">
        <v>13215</v>
      </c>
      <c r="D3049" s="3" t="s">
        <v>25</v>
      </c>
      <c r="E3049" s="3" t="s">
        <v>13214</v>
      </c>
      <c r="F3049" s="3" t="s">
        <v>15</v>
      </c>
      <c r="G3049" s="3">
        <v>2024</v>
      </c>
      <c r="H3049" s="3" t="s">
        <v>22117</v>
      </c>
      <c r="I3049" s="3">
        <v>123</v>
      </c>
      <c r="J3049" s="3" t="s">
        <v>21094</v>
      </c>
      <c r="K3049" s="3" t="s">
        <v>1</v>
      </c>
      <c r="L3049" s="9">
        <v>45344</v>
      </c>
      <c r="M3049" s="9">
        <v>45590</v>
      </c>
      <c r="N3049" s="3">
        <v>455</v>
      </c>
      <c r="O3049" s="3" t="s">
        <v>25</v>
      </c>
      <c r="P3049" s="3" t="s">
        <v>21113</v>
      </c>
      <c r="Q3049" s="3">
        <v>264</v>
      </c>
      <c r="R3049" s="8" t="str">
        <f t="shared" si="47"/>
        <v>*264*</v>
      </c>
    </row>
    <row r="3050" spans="1:18" ht="19.8">
      <c r="A3050" s="3" t="s">
        <v>13213</v>
      </c>
      <c r="B3050" s="3" t="s">
        <v>72</v>
      </c>
      <c r="C3050" s="3" t="s">
        <v>13212</v>
      </c>
      <c r="D3050" s="3" t="s">
        <v>36</v>
      </c>
      <c r="E3050" s="3" t="s">
        <v>13211</v>
      </c>
      <c r="F3050" s="3" t="s">
        <v>48</v>
      </c>
      <c r="G3050" s="3">
        <v>2015</v>
      </c>
      <c r="H3050" s="3" t="s">
        <v>22117</v>
      </c>
      <c r="I3050" s="3">
        <v>294</v>
      </c>
      <c r="J3050" s="3" t="s">
        <v>21097</v>
      </c>
      <c r="K3050" s="3" t="s">
        <v>1</v>
      </c>
      <c r="L3050" s="9">
        <v>45619</v>
      </c>
      <c r="M3050" s="9">
        <v>45679</v>
      </c>
      <c r="N3050" s="3">
        <v>2380</v>
      </c>
      <c r="O3050" s="3" t="s">
        <v>21106</v>
      </c>
      <c r="P3050" s="3" t="s">
        <v>21112</v>
      </c>
      <c r="Q3050" s="3">
        <v>448</v>
      </c>
      <c r="R3050" s="8" t="str">
        <f t="shared" si="47"/>
        <v>*448*</v>
      </c>
    </row>
    <row r="3051" spans="1:18" ht="19.8">
      <c r="A3051" s="3" t="s">
        <v>13210</v>
      </c>
      <c r="B3051" s="3" t="s">
        <v>160</v>
      </c>
      <c r="C3051" s="3" t="s">
        <v>13209</v>
      </c>
      <c r="D3051" s="3" t="s">
        <v>31</v>
      </c>
      <c r="E3051" s="3" t="s">
        <v>13208</v>
      </c>
      <c r="F3051" s="3" t="s">
        <v>15</v>
      </c>
      <c r="G3051" s="3">
        <v>2014</v>
      </c>
      <c r="H3051" s="3" t="s">
        <v>22117</v>
      </c>
      <c r="I3051" s="3">
        <v>371</v>
      </c>
      <c r="J3051" s="3" t="s">
        <v>21100</v>
      </c>
      <c r="K3051" s="3" t="s">
        <v>1</v>
      </c>
      <c r="L3051" s="9">
        <v>45709</v>
      </c>
      <c r="M3051" s="9">
        <v>45709</v>
      </c>
      <c r="N3051" s="3">
        <v>1210</v>
      </c>
      <c r="O3051" s="3" t="s">
        <v>21106</v>
      </c>
      <c r="P3051" s="3" t="s">
        <v>21113</v>
      </c>
      <c r="Q3051" s="3">
        <v>298</v>
      </c>
      <c r="R3051" s="8" t="str">
        <f t="shared" si="47"/>
        <v>*298*</v>
      </c>
    </row>
    <row r="3052" spans="1:18" ht="19.8">
      <c r="A3052" s="3" t="s">
        <v>13207</v>
      </c>
      <c r="B3052" s="3" t="s">
        <v>433</v>
      </c>
      <c r="C3052" s="3" t="s">
        <v>13206</v>
      </c>
      <c r="D3052" s="3" t="s">
        <v>123</v>
      </c>
      <c r="E3052" s="3" t="s">
        <v>13205</v>
      </c>
      <c r="F3052" s="3" t="s">
        <v>15</v>
      </c>
      <c r="G3052" s="3">
        <v>2011</v>
      </c>
      <c r="H3052" s="3" t="s">
        <v>22118</v>
      </c>
      <c r="I3052" s="3">
        <v>239</v>
      </c>
      <c r="J3052" s="3" t="s">
        <v>21084</v>
      </c>
      <c r="K3052" s="3" t="s">
        <v>1</v>
      </c>
      <c r="L3052" s="9">
        <v>45149</v>
      </c>
      <c r="M3052" s="9">
        <v>45257</v>
      </c>
      <c r="N3052" s="3">
        <v>1625</v>
      </c>
      <c r="O3052" s="3" t="s">
        <v>21106</v>
      </c>
      <c r="P3052" s="3" t="s">
        <v>21114</v>
      </c>
      <c r="Q3052" s="3">
        <v>420</v>
      </c>
      <c r="R3052" s="8" t="str">
        <f t="shared" si="47"/>
        <v>*420*</v>
      </c>
    </row>
    <row r="3053" spans="1:18" ht="19.8">
      <c r="A3053" s="3" t="s">
        <v>13204</v>
      </c>
      <c r="B3053" s="3" t="s">
        <v>56</v>
      </c>
      <c r="C3053" s="3" t="s">
        <v>13203</v>
      </c>
      <c r="D3053" s="3" t="s">
        <v>50</v>
      </c>
      <c r="E3053" s="3" t="s">
        <v>13202</v>
      </c>
      <c r="F3053" s="3" t="s">
        <v>77</v>
      </c>
      <c r="G3053" s="3">
        <v>2020</v>
      </c>
      <c r="H3053" s="3" t="s">
        <v>22118</v>
      </c>
      <c r="I3053" s="3">
        <v>404</v>
      </c>
      <c r="J3053" s="3" t="s">
        <v>21089</v>
      </c>
      <c r="K3053" s="3" t="s">
        <v>0</v>
      </c>
      <c r="N3053" s="3">
        <v>215</v>
      </c>
      <c r="O3053" s="3" t="s">
        <v>21106</v>
      </c>
      <c r="P3053" s="3" t="s">
        <v>21114</v>
      </c>
      <c r="Q3053" s="3">
        <v>143</v>
      </c>
      <c r="R3053" s="8" t="str">
        <f t="shared" si="47"/>
        <v>*143*</v>
      </c>
    </row>
    <row r="3054" spans="1:18" ht="19.8">
      <c r="A3054" s="3" t="s">
        <v>13201</v>
      </c>
      <c r="B3054" s="3" t="s">
        <v>108</v>
      </c>
      <c r="C3054" s="3" t="s">
        <v>13200</v>
      </c>
      <c r="D3054" s="3" t="s">
        <v>63</v>
      </c>
      <c r="E3054" s="3" t="s">
        <v>13199</v>
      </c>
      <c r="F3054" s="3" t="s">
        <v>15</v>
      </c>
      <c r="G3054" s="3">
        <v>2007</v>
      </c>
      <c r="H3054" s="3" t="s">
        <v>22116</v>
      </c>
      <c r="I3054" s="3">
        <v>412</v>
      </c>
      <c r="J3054" s="3" t="s">
        <v>21101</v>
      </c>
      <c r="K3054" s="3" t="s">
        <v>1</v>
      </c>
      <c r="L3054" s="9">
        <v>45580</v>
      </c>
      <c r="M3054" s="9">
        <v>45591</v>
      </c>
      <c r="N3054" s="3">
        <v>1475</v>
      </c>
      <c r="O3054" s="3" t="s">
        <v>21106</v>
      </c>
      <c r="P3054" s="3" t="s">
        <v>21114</v>
      </c>
      <c r="Q3054" s="3">
        <v>358</v>
      </c>
      <c r="R3054" s="8" t="str">
        <f t="shared" si="47"/>
        <v>*358*</v>
      </c>
    </row>
    <row r="3055" spans="1:18" ht="19.8">
      <c r="A3055" s="3" t="s">
        <v>13198</v>
      </c>
      <c r="B3055" s="3" t="s">
        <v>88</v>
      </c>
      <c r="C3055" s="3" t="s">
        <v>13197</v>
      </c>
      <c r="D3055" s="3" t="s">
        <v>2</v>
      </c>
      <c r="E3055" s="3" t="s">
        <v>13196</v>
      </c>
      <c r="F3055" s="3" t="s">
        <v>48</v>
      </c>
      <c r="G3055" s="3">
        <v>2012</v>
      </c>
      <c r="H3055" s="3" t="s">
        <v>22118</v>
      </c>
      <c r="I3055" s="3">
        <v>377</v>
      </c>
      <c r="J3055" s="3" t="s">
        <v>21086</v>
      </c>
      <c r="K3055" s="3" t="s">
        <v>0</v>
      </c>
      <c r="N3055" s="3">
        <v>880</v>
      </c>
      <c r="O3055" s="3" t="s">
        <v>21073</v>
      </c>
      <c r="P3055" s="3" t="s">
        <v>21111</v>
      </c>
      <c r="Q3055" s="3">
        <v>452</v>
      </c>
      <c r="R3055" s="8" t="str">
        <f t="shared" si="47"/>
        <v>*452*</v>
      </c>
    </row>
    <row r="3056" spans="1:18" ht="19.8">
      <c r="A3056" s="3" t="s">
        <v>13195</v>
      </c>
      <c r="B3056" s="3" t="s">
        <v>344</v>
      </c>
      <c r="C3056" s="3" t="s">
        <v>13194</v>
      </c>
      <c r="D3056" s="3" t="s">
        <v>82</v>
      </c>
      <c r="E3056" s="3" t="s">
        <v>13193</v>
      </c>
      <c r="F3056" s="3" t="s">
        <v>9</v>
      </c>
      <c r="G3056" s="3">
        <v>2021</v>
      </c>
      <c r="H3056" s="3" t="s">
        <v>22118</v>
      </c>
      <c r="I3056" s="3">
        <v>110</v>
      </c>
      <c r="J3056" s="3" t="s">
        <v>21083</v>
      </c>
      <c r="K3056" s="3" t="s">
        <v>1</v>
      </c>
      <c r="L3056" s="9">
        <v>45187</v>
      </c>
      <c r="M3056" s="9">
        <v>45313</v>
      </c>
      <c r="N3056" s="3">
        <v>1575</v>
      </c>
      <c r="O3056" s="3" t="s">
        <v>21105</v>
      </c>
      <c r="P3056" s="3" t="s">
        <v>21112</v>
      </c>
      <c r="Q3056" s="3">
        <v>320</v>
      </c>
      <c r="R3056" s="8" t="str">
        <f t="shared" si="47"/>
        <v>*320*</v>
      </c>
    </row>
    <row r="3057" spans="1:18" ht="19.8">
      <c r="A3057" s="3" t="s">
        <v>13192</v>
      </c>
      <c r="B3057" s="3" t="s">
        <v>43</v>
      </c>
      <c r="C3057" s="3" t="s">
        <v>13191</v>
      </c>
      <c r="D3057" s="3" t="s">
        <v>41</v>
      </c>
      <c r="E3057" s="3" t="s">
        <v>13190</v>
      </c>
      <c r="F3057" s="3" t="s">
        <v>48</v>
      </c>
      <c r="G3057" s="3">
        <v>2019</v>
      </c>
      <c r="H3057" s="3" t="s">
        <v>22118</v>
      </c>
      <c r="I3057" s="3">
        <v>450</v>
      </c>
      <c r="J3057" s="3" t="s">
        <v>21090</v>
      </c>
      <c r="K3057" s="3" t="s">
        <v>1</v>
      </c>
      <c r="L3057" s="9">
        <v>45636</v>
      </c>
      <c r="M3057" s="9">
        <v>45685</v>
      </c>
      <c r="N3057" s="3">
        <v>250</v>
      </c>
      <c r="O3057" s="3" t="s">
        <v>21106</v>
      </c>
      <c r="P3057" s="3" t="s">
        <v>21114</v>
      </c>
      <c r="Q3057" s="3">
        <v>336</v>
      </c>
      <c r="R3057" s="8" t="str">
        <f t="shared" si="47"/>
        <v>*336*</v>
      </c>
    </row>
    <row r="3058" spans="1:18" ht="19.8">
      <c r="A3058" s="3" t="s">
        <v>13189</v>
      </c>
      <c r="B3058" s="3" t="s">
        <v>38</v>
      </c>
      <c r="C3058" s="3" t="s">
        <v>13188</v>
      </c>
      <c r="D3058" s="3" t="s">
        <v>36</v>
      </c>
      <c r="E3058" s="3" t="s">
        <v>13187</v>
      </c>
      <c r="F3058" s="3" t="s">
        <v>9</v>
      </c>
      <c r="G3058" s="3">
        <v>2014</v>
      </c>
      <c r="H3058" s="3" t="s">
        <v>22117</v>
      </c>
      <c r="I3058" s="3">
        <v>473</v>
      </c>
      <c r="J3058" s="3" t="s">
        <v>21097</v>
      </c>
      <c r="K3058" s="3" t="s">
        <v>1</v>
      </c>
      <c r="L3058" s="9">
        <v>45267</v>
      </c>
      <c r="M3058" s="9">
        <v>45306</v>
      </c>
      <c r="N3058" s="3">
        <v>900</v>
      </c>
      <c r="O3058" s="3" t="s">
        <v>21106</v>
      </c>
      <c r="P3058" s="3" t="s">
        <v>21114</v>
      </c>
      <c r="Q3058" s="3">
        <v>269</v>
      </c>
      <c r="R3058" s="8" t="str">
        <f t="shared" si="47"/>
        <v>*269*</v>
      </c>
    </row>
    <row r="3059" spans="1:18" ht="19.8">
      <c r="A3059" s="3" t="s">
        <v>13186</v>
      </c>
      <c r="B3059" s="3" t="s">
        <v>108</v>
      </c>
      <c r="C3059" s="3" t="s">
        <v>13185</v>
      </c>
      <c r="D3059" s="3" t="s">
        <v>63</v>
      </c>
      <c r="E3059" s="3" t="s">
        <v>13184</v>
      </c>
      <c r="F3059" s="3" t="s">
        <v>9</v>
      </c>
      <c r="G3059" s="3">
        <v>2023</v>
      </c>
      <c r="H3059" s="3" t="s">
        <v>22117</v>
      </c>
      <c r="I3059" s="3">
        <v>401</v>
      </c>
      <c r="J3059" s="3" t="s">
        <v>21095</v>
      </c>
      <c r="K3059" s="3" t="s">
        <v>1</v>
      </c>
      <c r="L3059" s="9">
        <v>45209</v>
      </c>
      <c r="M3059" s="9">
        <v>45509</v>
      </c>
      <c r="N3059" s="3">
        <v>810</v>
      </c>
      <c r="O3059" s="3" t="s">
        <v>21106</v>
      </c>
      <c r="P3059" s="3" t="s">
        <v>21111</v>
      </c>
      <c r="Q3059" s="3">
        <v>232</v>
      </c>
      <c r="R3059" s="8" t="str">
        <f t="shared" si="47"/>
        <v>*232*</v>
      </c>
    </row>
    <row r="3060" spans="1:18" ht="19.8">
      <c r="A3060" s="3" t="s">
        <v>13183</v>
      </c>
      <c r="B3060" s="3" t="s">
        <v>27</v>
      </c>
      <c r="C3060" s="3" t="s">
        <v>5325</v>
      </c>
      <c r="D3060" s="3" t="s">
        <v>25</v>
      </c>
      <c r="E3060" s="3" t="s">
        <v>13182</v>
      </c>
      <c r="F3060" s="3" t="s">
        <v>48</v>
      </c>
      <c r="G3060" s="3">
        <v>2013</v>
      </c>
      <c r="H3060" s="3" t="s">
        <v>22117</v>
      </c>
      <c r="I3060" s="3">
        <v>317</v>
      </c>
      <c r="J3060" s="3" t="s">
        <v>21099</v>
      </c>
      <c r="K3060" s="3" t="s">
        <v>0</v>
      </c>
      <c r="N3060" s="3">
        <v>2275</v>
      </c>
      <c r="O3060" s="3" t="s">
        <v>25</v>
      </c>
      <c r="P3060" s="3" t="s">
        <v>21111</v>
      </c>
      <c r="Q3060" s="3">
        <v>435</v>
      </c>
      <c r="R3060" s="8" t="str">
        <f t="shared" si="47"/>
        <v>*435*</v>
      </c>
    </row>
    <row r="3061" spans="1:18" ht="19.8">
      <c r="A3061" s="3" t="s">
        <v>13181</v>
      </c>
      <c r="B3061" s="3" t="s">
        <v>33</v>
      </c>
      <c r="C3061" s="3" t="s">
        <v>13180</v>
      </c>
      <c r="D3061" s="3" t="s">
        <v>31</v>
      </c>
      <c r="E3061" s="3" t="s">
        <v>13179</v>
      </c>
      <c r="F3061" s="3" t="s">
        <v>77</v>
      </c>
      <c r="G3061" s="3">
        <v>2007</v>
      </c>
      <c r="H3061" s="3" t="s">
        <v>22117</v>
      </c>
      <c r="I3061" s="3">
        <v>172</v>
      </c>
      <c r="J3061" s="3" t="s">
        <v>21083</v>
      </c>
      <c r="K3061" s="3" t="s">
        <v>0</v>
      </c>
      <c r="N3061" s="3">
        <v>1310</v>
      </c>
      <c r="O3061" s="3" t="s">
        <v>21106</v>
      </c>
      <c r="P3061" s="3" t="s">
        <v>21112</v>
      </c>
      <c r="Q3061" s="3">
        <v>282</v>
      </c>
      <c r="R3061" s="8" t="str">
        <f t="shared" si="47"/>
        <v>*282*</v>
      </c>
    </row>
    <row r="3062" spans="1:18" ht="19.8">
      <c r="A3062" s="3" t="s">
        <v>13178</v>
      </c>
      <c r="B3062" s="3" t="s">
        <v>455</v>
      </c>
      <c r="C3062" s="3" t="s">
        <v>13177</v>
      </c>
      <c r="D3062" s="3" t="s">
        <v>14</v>
      </c>
      <c r="E3062" s="3" t="s">
        <v>13176</v>
      </c>
      <c r="F3062" s="3" t="s">
        <v>15</v>
      </c>
      <c r="G3062" s="3">
        <v>2019</v>
      </c>
      <c r="H3062" s="3" t="s">
        <v>22118</v>
      </c>
      <c r="I3062" s="3">
        <v>342</v>
      </c>
      <c r="J3062" s="3" t="s">
        <v>21094</v>
      </c>
      <c r="K3062" s="3" t="s">
        <v>0</v>
      </c>
      <c r="N3062" s="3">
        <v>695</v>
      </c>
      <c r="O3062" s="3" t="s">
        <v>21106</v>
      </c>
      <c r="P3062" s="3" t="s">
        <v>21111</v>
      </c>
      <c r="Q3062" s="3">
        <v>334</v>
      </c>
      <c r="R3062" s="8" t="str">
        <f t="shared" si="47"/>
        <v>*334*</v>
      </c>
    </row>
    <row r="3063" spans="1:18" ht="19.8">
      <c r="A3063" s="3" t="s">
        <v>13175</v>
      </c>
      <c r="B3063" s="3" t="s">
        <v>266</v>
      </c>
      <c r="C3063" s="3" t="s">
        <v>13174</v>
      </c>
      <c r="D3063" s="3" t="s">
        <v>141</v>
      </c>
      <c r="E3063" s="3" t="s">
        <v>13173</v>
      </c>
      <c r="F3063" s="3" t="s">
        <v>9</v>
      </c>
      <c r="G3063" s="3">
        <v>2010</v>
      </c>
      <c r="H3063" s="3" t="s">
        <v>22118</v>
      </c>
      <c r="I3063" s="3">
        <v>295</v>
      </c>
      <c r="J3063" s="3" t="s">
        <v>21088</v>
      </c>
      <c r="K3063" s="3" t="s">
        <v>0</v>
      </c>
      <c r="N3063" s="3">
        <v>1505</v>
      </c>
      <c r="O3063" s="3" t="s">
        <v>25</v>
      </c>
      <c r="P3063" s="3" t="s">
        <v>21114</v>
      </c>
      <c r="Q3063" s="3">
        <v>245</v>
      </c>
      <c r="R3063" s="8" t="str">
        <f t="shared" si="47"/>
        <v>*245*</v>
      </c>
    </row>
    <row r="3064" spans="1:18" ht="19.8">
      <c r="A3064" s="3" t="s">
        <v>13172</v>
      </c>
      <c r="B3064" s="3" t="s">
        <v>433</v>
      </c>
      <c r="C3064" s="3" t="s">
        <v>13171</v>
      </c>
      <c r="D3064" s="3" t="s">
        <v>123</v>
      </c>
      <c r="E3064" s="3" t="s">
        <v>13170</v>
      </c>
      <c r="F3064" s="3" t="s">
        <v>77</v>
      </c>
      <c r="G3064" s="3">
        <v>2023</v>
      </c>
      <c r="H3064" s="3" t="s">
        <v>22116</v>
      </c>
      <c r="I3064" s="3">
        <v>169</v>
      </c>
      <c r="J3064" s="3" t="s">
        <v>21087</v>
      </c>
      <c r="K3064" s="3" t="s">
        <v>0</v>
      </c>
      <c r="N3064" s="3">
        <v>1565</v>
      </c>
      <c r="O3064" s="3" t="s">
        <v>21106</v>
      </c>
      <c r="P3064" s="3" t="s">
        <v>21111</v>
      </c>
      <c r="Q3064" s="3">
        <v>189</v>
      </c>
      <c r="R3064" s="8" t="str">
        <f t="shared" si="47"/>
        <v>*189*</v>
      </c>
    </row>
    <row r="3065" spans="1:18" ht="19.8">
      <c r="A3065" s="3" t="s">
        <v>13169</v>
      </c>
      <c r="B3065" s="3" t="s">
        <v>43</v>
      </c>
      <c r="C3065" s="3" t="s">
        <v>13168</v>
      </c>
      <c r="D3065" s="3" t="s">
        <v>41</v>
      </c>
      <c r="E3065" s="3" t="s">
        <v>13167</v>
      </c>
      <c r="F3065" s="3" t="s">
        <v>3</v>
      </c>
      <c r="G3065" s="3">
        <v>2023</v>
      </c>
      <c r="H3065" s="3" t="s">
        <v>22118</v>
      </c>
      <c r="I3065" s="3">
        <v>379</v>
      </c>
      <c r="J3065" s="3" t="s">
        <v>21089</v>
      </c>
      <c r="K3065" s="3" t="s">
        <v>0</v>
      </c>
      <c r="N3065" s="3">
        <v>2285</v>
      </c>
      <c r="O3065" s="3" t="s">
        <v>21106</v>
      </c>
      <c r="P3065" s="3" t="s">
        <v>21112</v>
      </c>
      <c r="Q3065" s="3">
        <v>328</v>
      </c>
      <c r="R3065" s="8" t="str">
        <f t="shared" si="47"/>
        <v>*328*</v>
      </c>
    </row>
    <row r="3066" spans="1:18" ht="19.8">
      <c r="A3066" s="3" t="s">
        <v>13166</v>
      </c>
      <c r="B3066" s="3" t="s">
        <v>433</v>
      </c>
      <c r="C3066" s="3" t="s">
        <v>13165</v>
      </c>
      <c r="D3066" s="3" t="s">
        <v>123</v>
      </c>
      <c r="E3066" s="3" t="s">
        <v>13164</v>
      </c>
      <c r="F3066" s="3" t="s">
        <v>9</v>
      </c>
      <c r="G3066" s="3">
        <v>2010</v>
      </c>
      <c r="H3066" s="3" t="s">
        <v>22117</v>
      </c>
      <c r="I3066" s="3">
        <v>255</v>
      </c>
      <c r="J3066" s="3" t="s">
        <v>21093</v>
      </c>
      <c r="K3066" s="3" t="s">
        <v>1</v>
      </c>
      <c r="L3066" s="9">
        <v>44996</v>
      </c>
      <c r="M3066" s="9">
        <v>45414</v>
      </c>
      <c r="N3066" s="3">
        <v>440</v>
      </c>
      <c r="O3066" s="3" t="s">
        <v>21106</v>
      </c>
      <c r="P3066" s="3" t="s">
        <v>21111</v>
      </c>
      <c r="Q3066" s="3">
        <v>233</v>
      </c>
      <c r="R3066" s="8" t="str">
        <f t="shared" si="47"/>
        <v>*233*</v>
      </c>
    </row>
    <row r="3067" spans="1:18" ht="19.8">
      <c r="A3067" s="3" t="s">
        <v>13163</v>
      </c>
      <c r="B3067" s="3" t="s">
        <v>7</v>
      </c>
      <c r="C3067" s="3" t="s">
        <v>13162</v>
      </c>
      <c r="D3067" s="3" t="s">
        <v>5</v>
      </c>
      <c r="E3067" s="3" t="s">
        <v>13161</v>
      </c>
      <c r="F3067" s="3" t="s">
        <v>3</v>
      </c>
      <c r="G3067" s="3">
        <v>2017</v>
      </c>
      <c r="H3067" s="3" t="s">
        <v>22116</v>
      </c>
      <c r="I3067" s="3">
        <v>96</v>
      </c>
      <c r="J3067" s="3" t="s">
        <v>21102</v>
      </c>
      <c r="K3067" s="3" t="s">
        <v>1</v>
      </c>
      <c r="L3067" s="9">
        <v>45453</v>
      </c>
      <c r="M3067" s="9">
        <v>45679</v>
      </c>
      <c r="N3067" s="3">
        <v>1620</v>
      </c>
      <c r="O3067" s="3" t="s">
        <v>21106</v>
      </c>
      <c r="P3067" s="3" t="s">
        <v>21112</v>
      </c>
      <c r="Q3067" s="3">
        <v>447</v>
      </c>
      <c r="R3067" s="8" t="str">
        <f t="shared" si="47"/>
        <v>*447*</v>
      </c>
    </row>
    <row r="3068" spans="1:18" ht="19.8">
      <c r="A3068" s="3" t="s">
        <v>13160</v>
      </c>
      <c r="B3068" s="3" t="s">
        <v>33</v>
      </c>
      <c r="C3068" s="3" t="s">
        <v>13159</v>
      </c>
      <c r="D3068" s="3" t="s">
        <v>31</v>
      </c>
      <c r="E3068" s="3" t="s">
        <v>13158</v>
      </c>
      <c r="F3068" s="3" t="s">
        <v>77</v>
      </c>
      <c r="G3068" s="3">
        <v>2006</v>
      </c>
      <c r="H3068" s="3" t="s">
        <v>22116</v>
      </c>
      <c r="I3068" s="3">
        <v>245</v>
      </c>
      <c r="J3068" s="3" t="s">
        <v>21090</v>
      </c>
      <c r="K3068" s="3" t="s">
        <v>0</v>
      </c>
      <c r="N3068" s="3">
        <v>1420</v>
      </c>
      <c r="O3068" s="3" t="s">
        <v>21106</v>
      </c>
      <c r="P3068" s="3" t="s">
        <v>21112</v>
      </c>
      <c r="Q3068" s="3">
        <v>448</v>
      </c>
      <c r="R3068" s="8" t="str">
        <f t="shared" si="47"/>
        <v>*448*</v>
      </c>
    </row>
    <row r="3069" spans="1:18" ht="19.8">
      <c r="A3069" s="3" t="s">
        <v>13157</v>
      </c>
      <c r="B3069" s="3" t="s">
        <v>18</v>
      </c>
      <c r="C3069" s="3" t="s">
        <v>13156</v>
      </c>
      <c r="D3069" s="3" t="s">
        <v>14</v>
      </c>
      <c r="E3069" s="3" t="s">
        <v>13155</v>
      </c>
      <c r="F3069" s="3" t="s">
        <v>9</v>
      </c>
      <c r="G3069" s="3">
        <v>2015</v>
      </c>
      <c r="H3069" s="3" t="s">
        <v>22116</v>
      </c>
      <c r="I3069" s="3">
        <v>330</v>
      </c>
      <c r="J3069" s="3" t="s">
        <v>21089</v>
      </c>
      <c r="K3069" s="3" t="s">
        <v>1</v>
      </c>
      <c r="L3069" s="9">
        <v>45469</v>
      </c>
      <c r="M3069" s="9">
        <v>45553</v>
      </c>
      <c r="N3069" s="3">
        <v>1600</v>
      </c>
      <c r="O3069" s="3" t="s">
        <v>21106</v>
      </c>
      <c r="P3069" s="3" t="s">
        <v>21112</v>
      </c>
      <c r="Q3069" s="3">
        <v>386</v>
      </c>
      <c r="R3069" s="8" t="str">
        <f t="shared" si="47"/>
        <v>*386*</v>
      </c>
    </row>
    <row r="3070" spans="1:18" ht="19.8">
      <c r="A3070" s="3" t="s">
        <v>13154</v>
      </c>
      <c r="B3070" s="3" t="s">
        <v>84</v>
      </c>
      <c r="C3070" s="3" t="s">
        <v>13153</v>
      </c>
      <c r="D3070" s="3" t="s">
        <v>82</v>
      </c>
      <c r="E3070" s="3" t="s">
        <v>13152</v>
      </c>
      <c r="F3070" s="3" t="s">
        <v>29</v>
      </c>
      <c r="G3070" s="3">
        <v>2008</v>
      </c>
      <c r="H3070" s="3" t="s">
        <v>22118</v>
      </c>
      <c r="I3070" s="3">
        <v>311</v>
      </c>
      <c r="J3070" s="3" t="s">
        <v>21089</v>
      </c>
      <c r="K3070" s="3" t="s">
        <v>1</v>
      </c>
      <c r="L3070" s="9">
        <v>45068</v>
      </c>
      <c r="M3070" s="9">
        <v>45498</v>
      </c>
      <c r="N3070" s="3">
        <v>1985</v>
      </c>
      <c r="O3070" s="3" t="s">
        <v>21105</v>
      </c>
      <c r="P3070" s="3" t="s">
        <v>21111</v>
      </c>
      <c r="Q3070" s="3">
        <v>443</v>
      </c>
      <c r="R3070" s="8" t="str">
        <f t="shared" si="47"/>
        <v>*443*</v>
      </c>
    </row>
    <row r="3071" spans="1:18" ht="19.8">
      <c r="A3071" s="3" t="s">
        <v>13151</v>
      </c>
      <c r="B3071" s="3" t="s">
        <v>426</v>
      </c>
      <c r="C3071" s="3" t="s">
        <v>13150</v>
      </c>
      <c r="D3071" s="3" t="s">
        <v>95</v>
      </c>
      <c r="E3071" s="3" t="s">
        <v>13149</v>
      </c>
      <c r="F3071" s="3" t="s">
        <v>9</v>
      </c>
      <c r="G3071" s="3">
        <v>2013</v>
      </c>
      <c r="H3071" s="3" t="s">
        <v>22116</v>
      </c>
      <c r="I3071" s="3">
        <v>101</v>
      </c>
      <c r="J3071" s="3" t="s">
        <v>21093</v>
      </c>
      <c r="K3071" s="3" t="s">
        <v>1</v>
      </c>
      <c r="L3071" s="9">
        <v>45259</v>
      </c>
      <c r="M3071" s="9">
        <v>45324</v>
      </c>
      <c r="N3071" s="3">
        <v>735</v>
      </c>
      <c r="O3071" s="3" t="s">
        <v>21105</v>
      </c>
      <c r="P3071" s="3" t="s">
        <v>21114</v>
      </c>
      <c r="Q3071" s="3">
        <v>119</v>
      </c>
      <c r="R3071" s="8" t="str">
        <f t="shared" si="47"/>
        <v>*119*</v>
      </c>
    </row>
    <row r="3072" spans="1:18" ht="19.8">
      <c r="A3072" s="3" t="s">
        <v>13148</v>
      </c>
      <c r="B3072" s="3" t="s">
        <v>43</v>
      </c>
      <c r="C3072" s="3" t="s">
        <v>13147</v>
      </c>
      <c r="D3072" s="3" t="s">
        <v>41</v>
      </c>
      <c r="E3072" s="3" t="s">
        <v>13146</v>
      </c>
      <c r="F3072" s="3" t="s">
        <v>9</v>
      </c>
      <c r="G3072" s="3">
        <v>2011</v>
      </c>
      <c r="H3072" s="3" t="s">
        <v>22118</v>
      </c>
      <c r="I3072" s="3">
        <v>247</v>
      </c>
      <c r="J3072" s="3" t="s">
        <v>21090</v>
      </c>
      <c r="K3072" s="3" t="s">
        <v>1</v>
      </c>
      <c r="L3072" s="9">
        <v>45503</v>
      </c>
      <c r="M3072" s="9">
        <v>45527</v>
      </c>
      <c r="N3072" s="3">
        <v>2235</v>
      </c>
      <c r="O3072" s="3" t="s">
        <v>21106</v>
      </c>
      <c r="P3072" s="3" t="s">
        <v>21113</v>
      </c>
      <c r="Q3072" s="3">
        <v>302</v>
      </c>
      <c r="R3072" s="8" t="str">
        <f t="shared" si="47"/>
        <v>*302*</v>
      </c>
    </row>
    <row r="3073" spans="1:18" ht="19.8">
      <c r="A3073" s="3" t="s">
        <v>13145</v>
      </c>
      <c r="B3073" s="3" t="s">
        <v>143</v>
      </c>
      <c r="C3073" s="3" t="s">
        <v>2903</v>
      </c>
      <c r="D3073" s="3" t="s">
        <v>141</v>
      </c>
      <c r="E3073" s="3" t="s">
        <v>13144</v>
      </c>
      <c r="F3073" s="3" t="s">
        <v>48</v>
      </c>
      <c r="G3073" s="3">
        <v>2021</v>
      </c>
      <c r="H3073" s="3" t="s">
        <v>22118</v>
      </c>
      <c r="I3073" s="3">
        <v>411</v>
      </c>
      <c r="J3073" s="3" t="s">
        <v>21090</v>
      </c>
      <c r="K3073" s="3" t="s">
        <v>0</v>
      </c>
      <c r="N3073" s="3">
        <v>2070</v>
      </c>
      <c r="O3073" s="3" t="s">
        <v>25</v>
      </c>
      <c r="P3073" s="3" t="s">
        <v>21112</v>
      </c>
      <c r="Q3073" s="3">
        <v>116</v>
      </c>
      <c r="R3073" s="8" t="str">
        <f t="shared" si="47"/>
        <v>*116*</v>
      </c>
    </row>
    <row r="3074" spans="1:18" ht="19.8">
      <c r="A3074" s="3" t="s">
        <v>13143</v>
      </c>
      <c r="B3074" s="3" t="s">
        <v>97</v>
      </c>
      <c r="C3074" s="3" t="s">
        <v>13142</v>
      </c>
      <c r="D3074" s="3" t="s">
        <v>95</v>
      </c>
      <c r="E3074" s="3" t="s">
        <v>13141</v>
      </c>
      <c r="F3074" s="3" t="s">
        <v>3</v>
      </c>
      <c r="G3074" s="3">
        <v>2005</v>
      </c>
      <c r="H3074" s="3" t="s">
        <v>22118</v>
      </c>
      <c r="I3074" s="3">
        <v>368</v>
      </c>
      <c r="J3074" s="3" t="s">
        <v>21102</v>
      </c>
      <c r="K3074" s="3" t="s">
        <v>0</v>
      </c>
      <c r="N3074" s="3">
        <v>2480</v>
      </c>
      <c r="O3074" s="3" t="s">
        <v>21105</v>
      </c>
      <c r="P3074" s="3" t="s">
        <v>21113</v>
      </c>
      <c r="Q3074" s="3">
        <v>335</v>
      </c>
      <c r="R3074" s="8" t="str">
        <f t="shared" si="47"/>
        <v>*335*</v>
      </c>
    </row>
    <row r="3075" spans="1:18" ht="19.8">
      <c r="A3075" s="3" t="s">
        <v>13140</v>
      </c>
      <c r="B3075" s="3" t="s">
        <v>138</v>
      </c>
      <c r="C3075" s="3" t="s">
        <v>13139</v>
      </c>
      <c r="D3075" s="3" t="s">
        <v>2</v>
      </c>
      <c r="E3075" s="3" t="s">
        <v>13138</v>
      </c>
      <c r="F3075" s="3" t="s">
        <v>48</v>
      </c>
      <c r="G3075" s="3">
        <v>2005</v>
      </c>
      <c r="H3075" s="3" t="s">
        <v>22117</v>
      </c>
      <c r="I3075" s="3">
        <v>133</v>
      </c>
      <c r="J3075" s="3" t="s">
        <v>21102</v>
      </c>
      <c r="K3075" s="3" t="s">
        <v>0</v>
      </c>
      <c r="N3075" s="3">
        <v>1470</v>
      </c>
      <c r="O3075" s="3" t="s">
        <v>21073</v>
      </c>
      <c r="P3075" s="3" t="s">
        <v>21114</v>
      </c>
      <c r="Q3075" s="3">
        <v>406</v>
      </c>
      <c r="R3075" s="8" t="str">
        <f t="shared" si="47"/>
        <v>*406*</v>
      </c>
    </row>
    <row r="3076" spans="1:18" ht="19.8">
      <c r="A3076" s="3" t="s">
        <v>13137</v>
      </c>
      <c r="B3076" s="3" t="s">
        <v>92</v>
      </c>
      <c r="C3076" s="3" t="s">
        <v>13136</v>
      </c>
      <c r="D3076" s="3" t="s">
        <v>25</v>
      </c>
      <c r="E3076" s="3" t="s">
        <v>13135</v>
      </c>
      <c r="F3076" s="3" t="s">
        <v>48</v>
      </c>
      <c r="G3076" s="3">
        <v>2018</v>
      </c>
      <c r="H3076" s="3" t="s">
        <v>22117</v>
      </c>
      <c r="I3076" s="3">
        <v>455</v>
      </c>
      <c r="J3076" s="3" t="s">
        <v>21099</v>
      </c>
      <c r="K3076" s="3" t="s">
        <v>1</v>
      </c>
      <c r="L3076" s="9">
        <v>45013</v>
      </c>
      <c r="M3076" s="9">
        <v>45225</v>
      </c>
      <c r="N3076" s="3">
        <v>2080</v>
      </c>
      <c r="O3076" s="3" t="s">
        <v>25</v>
      </c>
      <c r="P3076" s="3" t="s">
        <v>21114</v>
      </c>
      <c r="Q3076" s="3">
        <v>252</v>
      </c>
      <c r="R3076" s="8" t="str">
        <f t="shared" ref="R3076:R3139" si="48">"*"&amp;Q3076&amp;"*"</f>
        <v>*252*</v>
      </c>
    </row>
    <row r="3077" spans="1:18" ht="19.8">
      <c r="A3077" s="3" t="s">
        <v>13134</v>
      </c>
      <c r="B3077" s="3" t="s">
        <v>344</v>
      </c>
      <c r="C3077" s="3" t="s">
        <v>13133</v>
      </c>
      <c r="D3077" s="3" t="s">
        <v>82</v>
      </c>
      <c r="E3077" s="3" t="s">
        <v>13132</v>
      </c>
      <c r="F3077" s="3" t="s">
        <v>3</v>
      </c>
      <c r="G3077" s="3">
        <v>2014</v>
      </c>
      <c r="H3077" s="3" t="s">
        <v>22117</v>
      </c>
      <c r="I3077" s="3">
        <v>397</v>
      </c>
      <c r="J3077" s="3" t="s">
        <v>21089</v>
      </c>
      <c r="K3077" s="3" t="s">
        <v>1</v>
      </c>
      <c r="L3077" s="9">
        <v>45402</v>
      </c>
      <c r="M3077" s="9">
        <v>45661</v>
      </c>
      <c r="N3077" s="3">
        <v>1145</v>
      </c>
      <c r="O3077" s="3" t="s">
        <v>21105</v>
      </c>
      <c r="P3077" s="3" t="s">
        <v>21114</v>
      </c>
      <c r="Q3077" s="3">
        <v>433</v>
      </c>
      <c r="R3077" s="8" t="str">
        <f t="shared" si="48"/>
        <v>*433*</v>
      </c>
    </row>
    <row r="3078" spans="1:18" ht="19.8">
      <c r="A3078" s="3" t="s">
        <v>13131</v>
      </c>
      <c r="B3078" s="3" t="s">
        <v>218</v>
      </c>
      <c r="C3078" s="3" t="s">
        <v>13130</v>
      </c>
      <c r="D3078" s="3" t="s">
        <v>95</v>
      </c>
      <c r="E3078" s="3" t="s">
        <v>13129</v>
      </c>
      <c r="F3078" s="3" t="s">
        <v>3</v>
      </c>
      <c r="G3078" s="3">
        <v>2023</v>
      </c>
      <c r="H3078" s="3" t="s">
        <v>22117</v>
      </c>
      <c r="I3078" s="3">
        <v>201</v>
      </c>
      <c r="J3078" s="3" t="s">
        <v>21084</v>
      </c>
      <c r="K3078" s="3" t="s">
        <v>0</v>
      </c>
      <c r="N3078" s="3">
        <v>760</v>
      </c>
      <c r="O3078" s="3" t="s">
        <v>21105</v>
      </c>
      <c r="P3078" s="3" t="s">
        <v>21111</v>
      </c>
      <c r="Q3078" s="3">
        <v>335</v>
      </c>
      <c r="R3078" s="8" t="str">
        <f t="shared" si="48"/>
        <v>*335*</v>
      </c>
    </row>
    <row r="3079" spans="1:18" ht="19.8">
      <c r="A3079" s="3" t="s">
        <v>13128</v>
      </c>
      <c r="B3079" s="3" t="s">
        <v>43</v>
      </c>
      <c r="C3079" s="3" t="s">
        <v>13127</v>
      </c>
      <c r="D3079" s="3" t="s">
        <v>41</v>
      </c>
      <c r="E3079" s="3" t="s">
        <v>13126</v>
      </c>
      <c r="F3079" s="3" t="s">
        <v>15</v>
      </c>
      <c r="G3079" s="3">
        <v>2012</v>
      </c>
      <c r="H3079" s="3" t="s">
        <v>22118</v>
      </c>
      <c r="I3079" s="3">
        <v>84</v>
      </c>
      <c r="J3079" s="3" t="s">
        <v>21094</v>
      </c>
      <c r="K3079" s="3" t="s">
        <v>0</v>
      </c>
      <c r="N3079" s="3">
        <v>2370</v>
      </c>
      <c r="O3079" s="3" t="s">
        <v>21106</v>
      </c>
      <c r="P3079" s="3" t="s">
        <v>21112</v>
      </c>
      <c r="Q3079" s="3">
        <v>278</v>
      </c>
      <c r="R3079" s="8" t="str">
        <f t="shared" si="48"/>
        <v>*278*</v>
      </c>
    </row>
    <row r="3080" spans="1:18" ht="19.8">
      <c r="A3080" s="3" t="s">
        <v>13125</v>
      </c>
      <c r="B3080" s="3" t="s">
        <v>65</v>
      </c>
      <c r="C3080" s="3" t="s">
        <v>13124</v>
      </c>
      <c r="D3080" s="3" t="s">
        <v>63</v>
      </c>
      <c r="E3080" s="3" t="s">
        <v>13123</v>
      </c>
      <c r="F3080" s="3" t="s">
        <v>3</v>
      </c>
      <c r="G3080" s="3">
        <v>2020</v>
      </c>
      <c r="H3080" s="3" t="s">
        <v>22118</v>
      </c>
      <c r="I3080" s="3">
        <v>139</v>
      </c>
      <c r="J3080" s="3" t="s">
        <v>21101</v>
      </c>
      <c r="K3080" s="3" t="s">
        <v>0</v>
      </c>
      <c r="N3080" s="3">
        <v>1650</v>
      </c>
      <c r="O3080" s="3" t="s">
        <v>21106</v>
      </c>
      <c r="P3080" s="3" t="s">
        <v>21114</v>
      </c>
      <c r="Q3080" s="3">
        <v>404</v>
      </c>
      <c r="R3080" s="8" t="str">
        <f t="shared" si="48"/>
        <v>*404*</v>
      </c>
    </row>
    <row r="3081" spans="1:18" ht="19.8">
      <c r="A3081" s="3" t="s">
        <v>13122</v>
      </c>
      <c r="B3081" s="3" t="s">
        <v>104</v>
      </c>
      <c r="C3081" s="3" t="s">
        <v>13121</v>
      </c>
      <c r="D3081" s="3" t="s">
        <v>25</v>
      </c>
      <c r="E3081" s="3" t="s">
        <v>13120</v>
      </c>
      <c r="F3081" s="3" t="s">
        <v>9</v>
      </c>
      <c r="G3081" s="3">
        <v>2009</v>
      </c>
      <c r="H3081" s="3" t="s">
        <v>22116</v>
      </c>
      <c r="I3081" s="3">
        <v>315</v>
      </c>
      <c r="J3081" s="3" t="s">
        <v>21099</v>
      </c>
      <c r="K3081" s="3" t="s">
        <v>0</v>
      </c>
      <c r="N3081" s="3">
        <v>1005</v>
      </c>
      <c r="O3081" s="3" t="s">
        <v>25</v>
      </c>
      <c r="P3081" s="3" t="s">
        <v>21114</v>
      </c>
      <c r="Q3081" s="3">
        <v>316</v>
      </c>
      <c r="R3081" s="8" t="str">
        <f t="shared" si="48"/>
        <v>*316*</v>
      </c>
    </row>
    <row r="3082" spans="1:18" ht="19.8">
      <c r="A3082" s="3" t="s">
        <v>13119</v>
      </c>
      <c r="B3082" s="3" t="s">
        <v>478</v>
      </c>
      <c r="C3082" s="3" t="s">
        <v>13118</v>
      </c>
      <c r="D3082" s="3" t="s">
        <v>95</v>
      </c>
      <c r="E3082" s="3" t="s">
        <v>13117</v>
      </c>
      <c r="F3082" s="3" t="s">
        <v>77</v>
      </c>
      <c r="G3082" s="3">
        <v>2011</v>
      </c>
      <c r="H3082" s="3" t="s">
        <v>22118</v>
      </c>
      <c r="I3082" s="3">
        <v>85</v>
      </c>
      <c r="J3082" s="3" t="s">
        <v>21097</v>
      </c>
      <c r="K3082" s="3" t="s">
        <v>1</v>
      </c>
      <c r="L3082" s="9">
        <v>45527</v>
      </c>
      <c r="M3082" s="9">
        <v>45615</v>
      </c>
      <c r="N3082" s="3">
        <v>1960</v>
      </c>
      <c r="O3082" s="3" t="s">
        <v>21105</v>
      </c>
      <c r="P3082" s="3" t="s">
        <v>21111</v>
      </c>
      <c r="Q3082" s="3">
        <v>127</v>
      </c>
      <c r="R3082" s="8" t="str">
        <f t="shared" si="48"/>
        <v>*127*</v>
      </c>
    </row>
    <row r="3083" spans="1:18" ht="19.8">
      <c r="A3083" s="3" t="s">
        <v>13116</v>
      </c>
      <c r="B3083" s="3" t="s">
        <v>243</v>
      </c>
      <c r="C3083" s="3" t="s">
        <v>13115</v>
      </c>
      <c r="D3083" s="3" t="s">
        <v>63</v>
      </c>
      <c r="E3083" s="3" t="s">
        <v>13114</v>
      </c>
      <c r="F3083" s="3" t="s">
        <v>9</v>
      </c>
      <c r="G3083" s="3">
        <v>2009</v>
      </c>
      <c r="H3083" s="3" t="s">
        <v>22118</v>
      </c>
      <c r="I3083" s="3">
        <v>334</v>
      </c>
      <c r="J3083" s="3" t="s">
        <v>21084</v>
      </c>
      <c r="K3083" s="3" t="s">
        <v>1</v>
      </c>
      <c r="L3083" s="9">
        <v>45622</v>
      </c>
      <c r="M3083" s="9">
        <v>45669</v>
      </c>
      <c r="N3083" s="3">
        <v>1255</v>
      </c>
      <c r="O3083" s="3" t="s">
        <v>21106</v>
      </c>
      <c r="P3083" s="3" t="s">
        <v>21111</v>
      </c>
      <c r="Q3083" s="3">
        <v>109</v>
      </c>
      <c r="R3083" s="8" t="str">
        <f t="shared" si="48"/>
        <v>*109*</v>
      </c>
    </row>
    <row r="3084" spans="1:18" ht="19.8">
      <c r="A3084" s="3" t="s">
        <v>13113</v>
      </c>
      <c r="B3084" s="3" t="s">
        <v>426</v>
      </c>
      <c r="C3084" s="3" t="s">
        <v>13112</v>
      </c>
      <c r="D3084" s="3" t="s">
        <v>95</v>
      </c>
      <c r="E3084" s="3" t="s">
        <v>13111</v>
      </c>
      <c r="F3084" s="3" t="s">
        <v>48</v>
      </c>
      <c r="G3084" s="3">
        <v>2017</v>
      </c>
      <c r="H3084" s="3" t="s">
        <v>22118</v>
      </c>
      <c r="I3084" s="3">
        <v>368</v>
      </c>
      <c r="J3084" s="3" t="s">
        <v>21089</v>
      </c>
      <c r="K3084" s="3" t="s">
        <v>1</v>
      </c>
      <c r="L3084" s="9">
        <v>45669</v>
      </c>
      <c r="M3084" s="9">
        <v>45687</v>
      </c>
      <c r="N3084" s="3">
        <v>515</v>
      </c>
      <c r="O3084" s="3" t="s">
        <v>21105</v>
      </c>
      <c r="P3084" s="3" t="s">
        <v>21112</v>
      </c>
      <c r="Q3084" s="3">
        <v>365</v>
      </c>
      <c r="R3084" s="8" t="str">
        <f t="shared" si="48"/>
        <v>*365*</v>
      </c>
    </row>
    <row r="3085" spans="1:18" ht="19.8">
      <c r="A3085" s="3" t="s">
        <v>13110</v>
      </c>
      <c r="B3085" s="3" t="s">
        <v>33</v>
      </c>
      <c r="C3085" s="3" t="s">
        <v>13109</v>
      </c>
      <c r="D3085" s="3" t="s">
        <v>31</v>
      </c>
      <c r="E3085" s="3" t="s">
        <v>13108</v>
      </c>
      <c r="F3085" s="3" t="s">
        <v>9</v>
      </c>
      <c r="G3085" s="3">
        <v>2015</v>
      </c>
      <c r="H3085" s="3" t="s">
        <v>22117</v>
      </c>
      <c r="I3085" s="3">
        <v>254</v>
      </c>
      <c r="J3085" s="3" t="s">
        <v>21100</v>
      </c>
      <c r="K3085" s="3" t="s">
        <v>1</v>
      </c>
      <c r="L3085" s="9">
        <v>45608</v>
      </c>
      <c r="M3085" s="9">
        <v>45616</v>
      </c>
      <c r="N3085" s="3">
        <v>2015</v>
      </c>
      <c r="O3085" s="3" t="s">
        <v>21106</v>
      </c>
      <c r="P3085" s="3" t="s">
        <v>21111</v>
      </c>
      <c r="Q3085" s="3">
        <v>228</v>
      </c>
      <c r="R3085" s="8" t="str">
        <f t="shared" si="48"/>
        <v>*228*</v>
      </c>
    </row>
    <row r="3086" spans="1:18" ht="19.8">
      <c r="A3086" s="3" t="s">
        <v>13107</v>
      </c>
      <c r="B3086" s="3" t="s">
        <v>12</v>
      </c>
      <c r="C3086" s="3" t="s">
        <v>13106</v>
      </c>
      <c r="D3086" s="3" t="s">
        <v>2</v>
      </c>
      <c r="E3086" s="3" t="s">
        <v>13105</v>
      </c>
      <c r="F3086" s="3" t="s">
        <v>29</v>
      </c>
      <c r="G3086" s="3">
        <v>2019</v>
      </c>
      <c r="H3086" s="3" t="s">
        <v>22117</v>
      </c>
      <c r="I3086" s="3">
        <v>487</v>
      </c>
      <c r="J3086" s="3" t="s">
        <v>21096</v>
      </c>
      <c r="K3086" s="3" t="s">
        <v>0</v>
      </c>
      <c r="N3086" s="3">
        <v>1245</v>
      </c>
      <c r="O3086" s="3" t="s">
        <v>21073</v>
      </c>
      <c r="P3086" s="3" t="s">
        <v>21114</v>
      </c>
      <c r="Q3086" s="3">
        <v>152</v>
      </c>
      <c r="R3086" s="8" t="str">
        <f t="shared" si="48"/>
        <v>*152*</v>
      </c>
    </row>
    <row r="3087" spans="1:18" ht="19.8">
      <c r="A3087" s="3" t="s">
        <v>13104</v>
      </c>
      <c r="B3087" s="3" t="s">
        <v>56</v>
      </c>
      <c r="C3087" s="3" t="s">
        <v>13103</v>
      </c>
      <c r="D3087" s="3" t="s">
        <v>50</v>
      </c>
      <c r="E3087" s="3" t="s">
        <v>13102</v>
      </c>
      <c r="F3087" s="3" t="s">
        <v>29</v>
      </c>
      <c r="G3087" s="3">
        <v>2014</v>
      </c>
      <c r="H3087" s="3" t="s">
        <v>22117</v>
      </c>
      <c r="I3087" s="3">
        <v>430</v>
      </c>
      <c r="J3087" s="3" t="s">
        <v>21090</v>
      </c>
      <c r="K3087" s="3" t="s">
        <v>1</v>
      </c>
      <c r="L3087" s="9">
        <v>45388</v>
      </c>
      <c r="M3087" s="9">
        <v>45411</v>
      </c>
      <c r="N3087" s="3">
        <v>315</v>
      </c>
      <c r="O3087" s="3" t="s">
        <v>21106</v>
      </c>
      <c r="P3087" s="3" t="s">
        <v>21111</v>
      </c>
      <c r="Q3087" s="3">
        <v>415</v>
      </c>
      <c r="R3087" s="8" t="str">
        <f t="shared" si="48"/>
        <v>*415*</v>
      </c>
    </row>
    <row r="3088" spans="1:18" ht="19.8">
      <c r="A3088" s="3" t="s">
        <v>13101</v>
      </c>
      <c r="B3088" s="3" t="s">
        <v>433</v>
      </c>
      <c r="C3088" s="3" t="s">
        <v>13100</v>
      </c>
      <c r="D3088" s="3" t="s">
        <v>123</v>
      </c>
      <c r="E3088" s="3" t="s">
        <v>13099</v>
      </c>
      <c r="F3088" s="3" t="s">
        <v>3</v>
      </c>
      <c r="G3088" s="3">
        <v>2021</v>
      </c>
      <c r="H3088" s="3" t="s">
        <v>22117</v>
      </c>
      <c r="I3088" s="3">
        <v>273</v>
      </c>
      <c r="J3088" s="3" t="s">
        <v>21095</v>
      </c>
      <c r="K3088" s="3" t="s">
        <v>1</v>
      </c>
      <c r="L3088" s="9">
        <v>45179</v>
      </c>
      <c r="M3088" s="9">
        <v>45316</v>
      </c>
      <c r="N3088" s="3">
        <v>665</v>
      </c>
      <c r="O3088" s="3" t="s">
        <v>21106</v>
      </c>
      <c r="P3088" s="3" t="s">
        <v>21112</v>
      </c>
      <c r="Q3088" s="3">
        <v>293</v>
      </c>
      <c r="R3088" s="8" t="str">
        <f t="shared" si="48"/>
        <v>*293*</v>
      </c>
    </row>
    <row r="3089" spans="1:18" ht="19.8">
      <c r="A3089" s="3" t="s">
        <v>13098</v>
      </c>
      <c r="B3089" s="3" t="s">
        <v>33</v>
      </c>
      <c r="C3089" s="3" t="s">
        <v>13097</v>
      </c>
      <c r="D3089" s="3" t="s">
        <v>31</v>
      </c>
      <c r="E3089" s="3" t="s">
        <v>13096</v>
      </c>
      <c r="F3089" s="3" t="s">
        <v>29</v>
      </c>
      <c r="G3089" s="3">
        <v>2008</v>
      </c>
      <c r="H3089" s="3" t="s">
        <v>22118</v>
      </c>
      <c r="I3089" s="3">
        <v>393</v>
      </c>
      <c r="J3089" s="3" t="s">
        <v>21089</v>
      </c>
      <c r="K3089" s="3" t="s">
        <v>0</v>
      </c>
      <c r="N3089" s="3">
        <v>1430</v>
      </c>
      <c r="O3089" s="3" t="s">
        <v>21106</v>
      </c>
      <c r="P3089" s="3" t="s">
        <v>21111</v>
      </c>
      <c r="Q3089" s="3">
        <v>152</v>
      </c>
      <c r="R3089" s="8" t="str">
        <f t="shared" si="48"/>
        <v>*152*</v>
      </c>
    </row>
    <row r="3090" spans="1:18" ht="19.8">
      <c r="A3090" s="3" t="s">
        <v>13095</v>
      </c>
      <c r="B3090" s="3" t="s">
        <v>243</v>
      </c>
      <c r="C3090" s="3" t="s">
        <v>13094</v>
      </c>
      <c r="D3090" s="3" t="s">
        <v>63</v>
      </c>
      <c r="E3090" s="3" t="s">
        <v>13093</v>
      </c>
      <c r="F3090" s="3" t="s">
        <v>9</v>
      </c>
      <c r="G3090" s="3">
        <v>2024</v>
      </c>
      <c r="H3090" s="3" t="s">
        <v>22118</v>
      </c>
      <c r="I3090" s="3">
        <v>155</v>
      </c>
      <c r="J3090" s="3" t="s">
        <v>21094</v>
      </c>
      <c r="K3090" s="3" t="s">
        <v>1</v>
      </c>
      <c r="L3090" s="9">
        <v>45085</v>
      </c>
      <c r="M3090" s="9">
        <v>45550</v>
      </c>
      <c r="N3090" s="3">
        <v>2185</v>
      </c>
      <c r="O3090" s="3" t="s">
        <v>21106</v>
      </c>
      <c r="P3090" s="3" t="s">
        <v>21112</v>
      </c>
      <c r="Q3090" s="3">
        <v>450</v>
      </c>
      <c r="R3090" s="8" t="str">
        <f t="shared" si="48"/>
        <v>*450*</v>
      </c>
    </row>
    <row r="3091" spans="1:18" ht="19.8">
      <c r="A3091" s="3" t="s">
        <v>13092</v>
      </c>
      <c r="B3091" s="3" t="s">
        <v>88</v>
      </c>
      <c r="C3091" s="3" t="s">
        <v>13091</v>
      </c>
      <c r="D3091" s="3" t="s">
        <v>2</v>
      </c>
      <c r="E3091" s="3" t="s">
        <v>13090</v>
      </c>
      <c r="F3091" s="3" t="s">
        <v>48</v>
      </c>
      <c r="G3091" s="3">
        <v>2005</v>
      </c>
      <c r="H3091" s="3" t="s">
        <v>22116</v>
      </c>
      <c r="I3091" s="3">
        <v>447</v>
      </c>
      <c r="J3091" s="3" t="s">
        <v>21093</v>
      </c>
      <c r="K3091" s="3" t="s">
        <v>0</v>
      </c>
      <c r="N3091" s="3">
        <v>460</v>
      </c>
      <c r="O3091" s="3" t="s">
        <v>21073</v>
      </c>
      <c r="P3091" s="3" t="s">
        <v>21112</v>
      </c>
      <c r="Q3091" s="3">
        <v>307</v>
      </c>
      <c r="R3091" s="8" t="str">
        <f t="shared" si="48"/>
        <v>*307*</v>
      </c>
    </row>
    <row r="3092" spans="1:18" ht="19.8">
      <c r="A3092" s="3" t="s">
        <v>13089</v>
      </c>
      <c r="B3092" s="3" t="s">
        <v>344</v>
      </c>
      <c r="C3092" s="3" t="s">
        <v>13088</v>
      </c>
      <c r="D3092" s="3" t="s">
        <v>82</v>
      </c>
      <c r="E3092" s="3" t="s">
        <v>13087</v>
      </c>
      <c r="F3092" s="3" t="s">
        <v>77</v>
      </c>
      <c r="G3092" s="3">
        <v>2016</v>
      </c>
      <c r="H3092" s="3" t="s">
        <v>22118</v>
      </c>
      <c r="I3092" s="3">
        <v>238</v>
      </c>
      <c r="J3092" s="3" t="s">
        <v>21097</v>
      </c>
      <c r="K3092" s="3" t="s">
        <v>0</v>
      </c>
      <c r="N3092" s="3">
        <v>2260</v>
      </c>
      <c r="O3092" s="3" t="s">
        <v>21105</v>
      </c>
      <c r="P3092" s="3" t="s">
        <v>21112</v>
      </c>
      <c r="Q3092" s="3">
        <v>292</v>
      </c>
      <c r="R3092" s="8" t="str">
        <f t="shared" si="48"/>
        <v>*292*</v>
      </c>
    </row>
    <row r="3093" spans="1:18" ht="19.8">
      <c r="A3093" s="3" t="s">
        <v>13086</v>
      </c>
      <c r="B3093" s="3" t="s">
        <v>7</v>
      </c>
      <c r="C3093" s="3" t="s">
        <v>13085</v>
      </c>
      <c r="D3093" s="3" t="s">
        <v>5</v>
      </c>
      <c r="E3093" s="3" t="s">
        <v>13084</v>
      </c>
      <c r="F3093" s="3" t="s">
        <v>29</v>
      </c>
      <c r="G3093" s="3">
        <v>2019</v>
      </c>
      <c r="H3093" s="3" t="s">
        <v>22117</v>
      </c>
      <c r="I3093" s="3">
        <v>250</v>
      </c>
      <c r="J3093" s="3" t="s">
        <v>21084</v>
      </c>
      <c r="K3093" s="3" t="s">
        <v>1</v>
      </c>
      <c r="L3093" s="9">
        <v>45626</v>
      </c>
      <c r="M3093" s="9">
        <v>45655</v>
      </c>
      <c r="N3093" s="3">
        <v>765</v>
      </c>
      <c r="O3093" s="3" t="s">
        <v>21106</v>
      </c>
      <c r="P3093" s="3" t="s">
        <v>21111</v>
      </c>
      <c r="Q3093" s="3">
        <v>375</v>
      </c>
      <c r="R3093" s="8" t="str">
        <f t="shared" si="48"/>
        <v>*375*</v>
      </c>
    </row>
    <row r="3094" spans="1:18" ht="19.8">
      <c r="A3094" s="3" t="s">
        <v>13083</v>
      </c>
      <c r="B3094" s="3" t="s">
        <v>52</v>
      </c>
      <c r="C3094" s="3" t="s">
        <v>13082</v>
      </c>
      <c r="D3094" s="3" t="s">
        <v>50</v>
      </c>
      <c r="E3094" s="3" t="s">
        <v>13081</v>
      </c>
      <c r="F3094" s="3" t="s">
        <v>29</v>
      </c>
      <c r="G3094" s="3">
        <v>2011</v>
      </c>
      <c r="H3094" s="3" t="s">
        <v>22116</v>
      </c>
      <c r="I3094" s="3">
        <v>395</v>
      </c>
      <c r="J3094" s="3" t="s">
        <v>21090</v>
      </c>
      <c r="K3094" s="3" t="s">
        <v>0</v>
      </c>
      <c r="N3094" s="3">
        <v>1115</v>
      </c>
      <c r="O3094" s="3" t="s">
        <v>21106</v>
      </c>
      <c r="P3094" s="3" t="s">
        <v>21114</v>
      </c>
      <c r="Q3094" s="3">
        <v>237</v>
      </c>
      <c r="R3094" s="8" t="str">
        <f t="shared" si="48"/>
        <v>*237*</v>
      </c>
    </row>
    <row r="3095" spans="1:18" ht="19.8">
      <c r="A3095" s="3" t="s">
        <v>13080</v>
      </c>
      <c r="B3095" s="3" t="s">
        <v>151</v>
      </c>
      <c r="C3095" s="3" t="s">
        <v>13079</v>
      </c>
      <c r="D3095" s="3" t="s">
        <v>82</v>
      </c>
      <c r="E3095" s="3" t="s">
        <v>13078</v>
      </c>
      <c r="F3095" s="3" t="s">
        <v>3</v>
      </c>
      <c r="G3095" s="3">
        <v>2012</v>
      </c>
      <c r="H3095" s="3" t="s">
        <v>22116</v>
      </c>
      <c r="I3095" s="3">
        <v>477</v>
      </c>
      <c r="J3095" s="3" t="s">
        <v>21096</v>
      </c>
      <c r="K3095" s="3" t="s">
        <v>0</v>
      </c>
      <c r="N3095" s="3">
        <v>2290</v>
      </c>
      <c r="O3095" s="3" t="s">
        <v>21105</v>
      </c>
      <c r="P3095" s="3" t="s">
        <v>21113</v>
      </c>
      <c r="Q3095" s="3">
        <v>440</v>
      </c>
      <c r="R3095" s="8" t="str">
        <f t="shared" si="48"/>
        <v>*440*</v>
      </c>
    </row>
    <row r="3096" spans="1:18" ht="19.8">
      <c r="A3096" s="3" t="s">
        <v>13077</v>
      </c>
      <c r="B3096" s="3" t="s">
        <v>344</v>
      </c>
      <c r="C3096" s="3" t="s">
        <v>13076</v>
      </c>
      <c r="D3096" s="3" t="s">
        <v>82</v>
      </c>
      <c r="E3096" s="3" t="s">
        <v>13075</v>
      </c>
      <c r="F3096" s="3" t="s">
        <v>48</v>
      </c>
      <c r="G3096" s="3">
        <v>2008</v>
      </c>
      <c r="H3096" s="3" t="s">
        <v>22116</v>
      </c>
      <c r="I3096" s="3">
        <v>296</v>
      </c>
      <c r="J3096" s="3" t="s">
        <v>21085</v>
      </c>
      <c r="K3096" s="3" t="s">
        <v>0</v>
      </c>
      <c r="N3096" s="3">
        <v>1810</v>
      </c>
      <c r="O3096" s="3" t="s">
        <v>21105</v>
      </c>
      <c r="P3096" s="3" t="s">
        <v>21112</v>
      </c>
      <c r="Q3096" s="3">
        <v>278</v>
      </c>
      <c r="R3096" s="8" t="str">
        <f t="shared" si="48"/>
        <v>*278*</v>
      </c>
    </row>
    <row r="3097" spans="1:18" ht="19.8">
      <c r="A3097" s="3" t="s">
        <v>13074</v>
      </c>
      <c r="B3097" s="3" t="s">
        <v>18</v>
      </c>
      <c r="C3097" s="3" t="s">
        <v>13073</v>
      </c>
      <c r="D3097" s="3" t="s">
        <v>14</v>
      </c>
      <c r="E3097" s="3" t="s">
        <v>13072</v>
      </c>
      <c r="F3097" s="3" t="s">
        <v>15</v>
      </c>
      <c r="G3097" s="3">
        <v>2024</v>
      </c>
      <c r="H3097" s="3" t="s">
        <v>22118</v>
      </c>
      <c r="I3097" s="3">
        <v>92</v>
      </c>
      <c r="J3097" s="3" t="s">
        <v>21088</v>
      </c>
      <c r="K3097" s="3" t="s">
        <v>1</v>
      </c>
      <c r="L3097" s="9">
        <v>45474</v>
      </c>
      <c r="M3097" s="9">
        <v>45686</v>
      </c>
      <c r="N3097" s="3">
        <v>765</v>
      </c>
      <c r="O3097" s="3" t="s">
        <v>21106</v>
      </c>
      <c r="P3097" s="3" t="s">
        <v>21113</v>
      </c>
      <c r="Q3097" s="3">
        <v>284</v>
      </c>
      <c r="R3097" s="8" t="str">
        <f t="shared" si="48"/>
        <v>*284*</v>
      </c>
    </row>
    <row r="3098" spans="1:18" ht="19.8">
      <c r="A3098" s="3" t="s">
        <v>13071</v>
      </c>
      <c r="B3098" s="3" t="s">
        <v>138</v>
      </c>
      <c r="C3098" s="3" t="s">
        <v>13070</v>
      </c>
      <c r="D3098" s="3" t="s">
        <v>2</v>
      </c>
      <c r="E3098" s="3" t="s">
        <v>13069</v>
      </c>
      <c r="F3098" s="3" t="s">
        <v>15</v>
      </c>
      <c r="G3098" s="3">
        <v>2015</v>
      </c>
      <c r="H3098" s="3" t="s">
        <v>22116</v>
      </c>
      <c r="I3098" s="3">
        <v>383</v>
      </c>
      <c r="J3098" s="3" t="s">
        <v>21084</v>
      </c>
      <c r="K3098" s="3" t="s">
        <v>1</v>
      </c>
      <c r="L3098" s="9">
        <v>45177</v>
      </c>
      <c r="M3098" s="9">
        <v>45306</v>
      </c>
      <c r="N3098" s="3">
        <v>1365</v>
      </c>
      <c r="O3098" s="3" t="s">
        <v>21073</v>
      </c>
      <c r="P3098" s="3" t="s">
        <v>21114</v>
      </c>
      <c r="Q3098" s="3">
        <v>289</v>
      </c>
      <c r="R3098" s="8" t="str">
        <f t="shared" si="48"/>
        <v>*289*</v>
      </c>
    </row>
    <row r="3099" spans="1:18" ht="19.8">
      <c r="A3099" s="3" t="s">
        <v>13068</v>
      </c>
      <c r="B3099" s="3" t="s">
        <v>171</v>
      </c>
      <c r="C3099" s="3" t="s">
        <v>13067</v>
      </c>
      <c r="D3099" s="3" t="s">
        <v>141</v>
      </c>
      <c r="E3099" s="3" t="s">
        <v>13066</v>
      </c>
      <c r="F3099" s="3" t="s">
        <v>77</v>
      </c>
      <c r="G3099" s="3">
        <v>2021</v>
      </c>
      <c r="H3099" s="3" t="s">
        <v>22118</v>
      </c>
      <c r="I3099" s="3">
        <v>428</v>
      </c>
      <c r="J3099" s="3" t="s">
        <v>21092</v>
      </c>
      <c r="K3099" s="3" t="s">
        <v>0</v>
      </c>
      <c r="N3099" s="3">
        <v>290</v>
      </c>
      <c r="O3099" s="3" t="s">
        <v>25</v>
      </c>
      <c r="P3099" s="3" t="s">
        <v>21114</v>
      </c>
      <c r="Q3099" s="3">
        <v>152</v>
      </c>
      <c r="R3099" s="8" t="str">
        <f t="shared" si="48"/>
        <v>*152*</v>
      </c>
    </row>
    <row r="3100" spans="1:18" ht="19.8">
      <c r="A3100" s="3" t="s">
        <v>13065</v>
      </c>
      <c r="B3100" s="3" t="s">
        <v>196</v>
      </c>
      <c r="C3100" s="3" t="s">
        <v>11679</v>
      </c>
      <c r="D3100" s="3" t="s">
        <v>36</v>
      </c>
      <c r="E3100" s="3" t="s">
        <v>13064</v>
      </c>
      <c r="F3100" s="3" t="s">
        <v>15</v>
      </c>
      <c r="G3100" s="3">
        <v>2009</v>
      </c>
      <c r="H3100" s="3" t="s">
        <v>22118</v>
      </c>
      <c r="I3100" s="3">
        <v>440</v>
      </c>
      <c r="J3100" s="3" t="s">
        <v>21097</v>
      </c>
      <c r="K3100" s="3" t="s">
        <v>1</v>
      </c>
      <c r="L3100" s="9">
        <v>45283</v>
      </c>
      <c r="M3100" s="9">
        <v>45443</v>
      </c>
      <c r="N3100" s="3">
        <v>1085</v>
      </c>
      <c r="O3100" s="3" t="s">
        <v>21106</v>
      </c>
      <c r="P3100" s="3" t="s">
        <v>21114</v>
      </c>
      <c r="Q3100" s="3">
        <v>187</v>
      </c>
      <c r="R3100" s="8" t="str">
        <f t="shared" si="48"/>
        <v>*187*</v>
      </c>
    </row>
    <row r="3101" spans="1:18" ht="19.8">
      <c r="A3101" s="3" t="s">
        <v>13063</v>
      </c>
      <c r="B3101" s="3" t="s">
        <v>478</v>
      </c>
      <c r="C3101" s="3" t="s">
        <v>13062</v>
      </c>
      <c r="D3101" s="3" t="s">
        <v>95</v>
      </c>
      <c r="E3101" s="3" t="s">
        <v>13061</v>
      </c>
      <c r="F3101" s="3" t="s">
        <v>77</v>
      </c>
      <c r="G3101" s="3">
        <v>2014</v>
      </c>
      <c r="H3101" s="3" t="s">
        <v>22118</v>
      </c>
      <c r="I3101" s="3">
        <v>82</v>
      </c>
      <c r="J3101" s="3" t="s">
        <v>21085</v>
      </c>
      <c r="K3101" s="3" t="s">
        <v>1</v>
      </c>
      <c r="L3101" s="9">
        <v>45108</v>
      </c>
      <c r="M3101" s="9">
        <v>45223</v>
      </c>
      <c r="N3101" s="3">
        <v>1510</v>
      </c>
      <c r="O3101" s="3" t="s">
        <v>21105</v>
      </c>
      <c r="P3101" s="3" t="s">
        <v>21111</v>
      </c>
      <c r="Q3101" s="3">
        <v>311</v>
      </c>
      <c r="R3101" s="8" t="str">
        <f t="shared" si="48"/>
        <v>*311*</v>
      </c>
    </row>
    <row r="3102" spans="1:18" ht="19.8">
      <c r="A3102" s="3" t="s">
        <v>13060</v>
      </c>
      <c r="B3102" s="3" t="s">
        <v>7</v>
      </c>
      <c r="C3102" s="3" t="s">
        <v>13059</v>
      </c>
      <c r="D3102" s="3" t="s">
        <v>5</v>
      </c>
      <c r="E3102" s="3" t="s">
        <v>13058</v>
      </c>
      <c r="F3102" s="3" t="s">
        <v>29</v>
      </c>
      <c r="G3102" s="3">
        <v>2009</v>
      </c>
      <c r="H3102" s="3" t="s">
        <v>22117</v>
      </c>
      <c r="I3102" s="3">
        <v>373</v>
      </c>
      <c r="J3102" s="3" t="s">
        <v>21097</v>
      </c>
      <c r="K3102" s="3" t="s">
        <v>0</v>
      </c>
      <c r="N3102" s="3">
        <v>600</v>
      </c>
      <c r="O3102" s="3" t="s">
        <v>21106</v>
      </c>
      <c r="P3102" s="3" t="s">
        <v>21112</v>
      </c>
      <c r="Q3102" s="3">
        <v>246</v>
      </c>
      <c r="R3102" s="8" t="str">
        <f t="shared" si="48"/>
        <v>*246*</v>
      </c>
    </row>
    <row r="3103" spans="1:18" ht="19.8">
      <c r="A3103" s="3" t="s">
        <v>13057</v>
      </c>
      <c r="B3103" s="3" t="s">
        <v>7</v>
      </c>
      <c r="C3103" s="3" t="s">
        <v>13056</v>
      </c>
      <c r="D3103" s="3" t="s">
        <v>5</v>
      </c>
      <c r="E3103" s="3" t="s">
        <v>13055</v>
      </c>
      <c r="F3103" s="3" t="s">
        <v>3</v>
      </c>
      <c r="G3103" s="3">
        <v>2018</v>
      </c>
      <c r="H3103" s="3" t="s">
        <v>22117</v>
      </c>
      <c r="I3103" s="3">
        <v>195</v>
      </c>
      <c r="J3103" s="3" t="s">
        <v>21087</v>
      </c>
      <c r="K3103" s="3" t="s">
        <v>1</v>
      </c>
      <c r="L3103" s="9">
        <v>45113</v>
      </c>
      <c r="M3103" s="9">
        <v>45521</v>
      </c>
      <c r="N3103" s="3">
        <v>1630</v>
      </c>
      <c r="O3103" s="3" t="s">
        <v>21106</v>
      </c>
      <c r="P3103" s="3" t="s">
        <v>21114</v>
      </c>
      <c r="Q3103" s="3">
        <v>322</v>
      </c>
      <c r="R3103" s="8" t="str">
        <f t="shared" si="48"/>
        <v>*322*</v>
      </c>
    </row>
    <row r="3104" spans="1:18" ht="19.8">
      <c r="A3104" s="3" t="s">
        <v>13054</v>
      </c>
      <c r="B3104" s="3" t="s">
        <v>56</v>
      </c>
      <c r="C3104" s="3" t="s">
        <v>13053</v>
      </c>
      <c r="D3104" s="3" t="s">
        <v>50</v>
      </c>
      <c r="E3104" s="3" t="s">
        <v>13052</v>
      </c>
      <c r="F3104" s="3" t="s">
        <v>15</v>
      </c>
      <c r="G3104" s="3">
        <v>2008</v>
      </c>
      <c r="H3104" s="3" t="s">
        <v>22117</v>
      </c>
      <c r="I3104" s="3">
        <v>213</v>
      </c>
      <c r="J3104" s="3" t="s">
        <v>21086</v>
      </c>
      <c r="K3104" s="3" t="s">
        <v>1</v>
      </c>
      <c r="L3104" s="9">
        <v>45325</v>
      </c>
      <c r="M3104" s="9">
        <v>45697</v>
      </c>
      <c r="N3104" s="3">
        <v>2240</v>
      </c>
      <c r="O3104" s="3" t="s">
        <v>21106</v>
      </c>
      <c r="P3104" s="3" t="s">
        <v>21114</v>
      </c>
      <c r="Q3104" s="3">
        <v>448</v>
      </c>
      <c r="R3104" s="8" t="str">
        <f t="shared" si="48"/>
        <v>*448*</v>
      </c>
    </row>
    <row r="3105" spans="1:18" ht="19.8">
      <c r="A3105" s="3" t="s">
        <v>13051</v>
      </c>
      <c r="B3105" s="3" t="s">
        <v>7</v>
      </c>
      <c r="C3105" s="3" t="s">
        <v>13050</v>
      </c>
      <c r="D3105" s="3" t="s">
        <v>5</v>
      </c>
      <c r="E3105" s="3" t="s">
        <v>13049</v>
      </c>
      <c r="F3105" s="3" t="s">
        <v>48</v>
      </c>
      <c r="G3105" s="3">
        <v>2012</v>
      </c>
      <c r="H3105" s="3" t="s">
        <v>22117</v>
      </c>
      <c r="I3105" s="3">
        <v>108</v>
      </c>
      <c r="J3105" s="3" t="s">
        <v>21100</v>
      </c>
      <c r="K3105" s="3" t="s">
        <v>1</v>
      </c>
      <c r="L3105" s="9">
        <v>45491</v>
      </c>
      <c r="M3105" s="9">
        <v>45703</v>
      </c>
      <c r="N3105" s="3">
        <v>665</v>
      </c>
      <c r="O3105" s="3" t="s">
        <v>21106</v>
      </c>
      <c r="P3105" s="3" t="s">
        <v>21111</v>
      </c>
      <c r="Q3105" s="3">
        <v>196</v>
      </c>
      <c r="R3105" s="8" t="str">
        <f t="shared" si="48"/>
        <v>*196*</v>
      </c>
    </row>
    <row r="3106" spans="1:18" ht="19.8">
      <c r="A3106" s="3" t="s">
        <v>13048</v>
      </c>
      <c r="B3106" s="3" t="s">
        <v>160</v>
      </c>
      <c r="C3106" s="3" t="s">
        <v>13047</v>
      </c>
      <c r="D3106" s="3" t="s">
        <v>31</v>
      </c>
      <c r="E3106" s="3" t="s">
        <v>13046</v>
      </c>
      <c r="F3106" s="3" t="s">
        <v>29</v>
      </c>
      <c r="G3106" s="3">
        <v>2011</v>
      </c>
      <c r="H3106" s="3" t="s">
        <v>22118</v>
      </c>
      <c r="I3106" s="3">
        <v>109</v>
      </c>
      <c r="J3106" s="3" t="s">
        <v>21095</v>
      </c>
      <c r="K3106" s="3" t="s">
        <v>1</v>
      </c>
      <c r="L3106" s="9">
        <v>45711</v>
      </c>
      <c r="M3106" s="9">
        <v>45713</v>
      </c>
      <c r="N3106" s="3">
        <v>440</v>
      </c>
      <c r="O3106" s="3" t="s">
        <v>21106</v>
      </c>
      <c r="P3106" s="3" t="s">
        <v>21111</v>
      </c>
      <c r="Q3106" s="3">
        <v>218</v>
      </c>
      <c r="R3106" s="8" t="str">
        <f t="shared" si="48"/>
        <v>*218*</v>
      </c>
    </row>
    <row r="3107" spans="1:18" ht="19.8">
      <c r="A3107" s="3" t="s">
        <v>13045</v>
      </c>
      <c r="B3107" s="3" t="s">
        <v>304</v>
      </c>
      <c r="C3107" s="3" t="s">
        <v>13044</v>
      </c>
      <c r="D3107" s="3" t="s">
        <v>123</v>
      </c>
      <c r="E3107" s="3" t="s">
        <v>13043</v>
      </c>
      <c r="F3107" s="3" t="s">
        <v>48</v>
      </c>
      <c r="G3107" s="3">
        <v>2009</v>
      </c>
      <c r="H3107" s="3" t="s">
        <v>22118</v>
      </c>
      <c r="I3107" s="3">
        <v>266</v>
      </c>
      <c r="J3107" s="3" t="s">
        <v>21083</v>
      </c>
      <c r="K3107" s="3" t="s">
        <v>1</v>
      </c>
      <c r="L3107" s="9">
        <v>45369</v>
      </c>
      <c r="M3107" s="9">
        <v>45463</v>
      </c>
      <c r="N3107" s="3">
        <v>1565</v>
      </c>
      <c r="O3107" s="3" t="s">
        <v>21106</v>
      </c>
      <c r="P3107" s="3" t="s">
        <v>21112</v>
      </c>
      <c r="Q3107" s="3">
        <v>405</v>
      </c>
      <c r="R3107" s="8" t="str">
        <f t="shared" si="48"/>
        <v>*405*</v>
      </c>
    </row>
    <row r="3108" spans="1:18" ht="19.8">
      <c r="A3108" s="3" t="s">
        <v>13042</v>
      </c>
      <c r="B3108" s="3" t="s">
        <v>285</v>
      </c>
      <c r="C3108" s="3" t="s">
        <v>13041</v>
      </c>
      <c r="D3108" s="3" t="s">
        <v>31</v>
      </c>
      <c r="E3108" s="3" t="s">
        <v>13040</v>
      </c>
      <c r="F3108" s="3" t="s">
        <v>15</v>
      </c>
      <c r="G3108" s="3">
        <v>2023</v>
      </c>
      <c r="H3108" s="3" t="s">
        <v>22116</v>
      </c>
      <c r="I3108" s="3">
        <v>198</v>
      </c>
      <c r="J3108" s="3" t="s">
        <v>21084</v>
      </c>
      <c r="K3108" s="3" t="s">
        <v>1</v>
      </c>
      <c r="L3108" s="9">
        <v>45337</v>
      </c>
      <c r="M3108" s="9">
        <v>45498</v>
      </c>
      <c r="N3108" s="3">
        <v>1130</v>
      </c>
      <c r="O3108" s="3" t="s">
        <v>21106</v>
      </c>
      <c r="P3108" s="3" t="s">
        <v>21111</v>
      </c>
      <c r="Q3108" s="3">
        <v>136</v>
      </c>
      <c r="R3108" s="8" t="str">
        <f t="shared" si="48"/>
        <v>*136*</v>
      </c>
    </row>
    <row r="3109" spans="1:18" ht="19.8">
      <c r="A3109" s="3" t="s">
        <v>13039</v>
      </c>
      <c r="B3109" s="3" t="s">
        <v>12</v>
      </c>
      <c r="C3109" s="3" t="s">
        <v>13038</v>
      </c>
      <c r="D3109" s="3" t="s">
        <v>2</v>
      </c>
      <c r="E3109" s="3" t="s">
        <v>13037</v>
      </c>
      <c r="F3109" s="3" t="s">
        <v>9</v>
      </c>
      <c r="G3109" s="3">
        <v>2020</v>
      </c>
      <c r="H3109" s="3" t="s">
        <v>22118</v>
      </c>
      <c r="I3109" s="3">
        <v>382</v>
      </c>
      <c r="J3109" s="3" t="s">
        <v>21083</v>
      </c>
      <c r="K3109" s="3" t="s">
        <v>0</v>
      </c>
      <c r="N3109" s="3">
        <v>230</v>
      </c>
      <c r="O3109" s="3" t="s">
        <v>21073</v>
      </c>
      <c r="P3109" s="3" t="s">
        <v>21114</v>
      </c>
      <c r="Q3109" s="3">
        <v>235</v>
      </c>
      <c r="R3109" s="8" t="str">
        <f t="shared" si="48"/>
        <v>*235*</v>
      </c>
    </row>
    <row r="3110" spans="1:18" ht="19.8">
      <c r="A3110" s="3" t="s">
        <v>13036</v>
      </c>
      <c r="B3110" s="3" t="s">
        <v>104</v>
      </c>
      <c r="C3110" s="3" t="s">
        <v>13035</v>
      </c>
      <c r="D3110" s="3" t="s">
        <v>25</v>
      </c>
      <c r="E3110" s="3" t="s">
        <v>13034</v>
      </c>
      <c r="F3110" s="3" t="s">
        <v>29</v>
      </c>
      <c r="G3110" s="3">
        <v>2015</v>
      </c>
      <c r="H3110" s="3" t="s">
        <v>22118</v>
      </c>
      <c r="I3110" s="3">
        <v>139</v>
      </c>
      <c r="J3110" s="3" t="s">
        <v>21092</v>
      </c>
      <c r="K3110" s="3" t="s">
        <v>1</v>
      </c>
      <c r="L3110" s="9">
        <v>45631</v>
      </c>
      <c r="M3110" s="9">
        <v>45707</v>
      </c>
      <c r="N3110" s="3">
        <v>1205</v>
      </c>
      <c r="O3110" s="3" t="s">
        <v>25</v>
      </c>
      <c r="P3110" s="3" t="s">
        <v>21111</v>
      </c>
      <c r="Q3110" s="3">
        <v>278</v>
      </c>
      <c r="R3110" s="8" t="str">
        <f t="shared" si="48"/>
        <v>*278*</v>
      </c>
    </row>
    <row r="3111" spans="1:18" ht="19.8">
      <c r="A3111" s="3" t="s">
        <v>13033</v>
      </c>
      <c r="B3111" s="3" t="s">
        <v>138</v>
      </c>
      <c r="C3111" s="3" t="s">
        <v>13032</v>
      </c>
      <c r="D3111" s="3" t="s">
        <v>2</v>
      </c>
      <c r="E3111" s="3" t="s">
        <v>13031</v>
      </c>
      <c r="F3111" s="3" t="s">
        <v>9</v>
      </c>
      <c r="G3111" s="3">
        <v>2024</v>
      </c>
      <c r="H3111" s="3" t="s">
        <v>22118</v>
      </c>
      <c r="I3111" s="3">
        <v>460</v>
      </c>
      <c r="J3111" s="3" t="s">
        <v>21099</v>
      </c>
      <c r="K3111" s="3" t="s">
        <v>0</v>
      </c>
      <c r="N3111" s="3">
        <v>1200</v>
      </c>
      <c r="O3111" s="3" t="s">
        <v>21073</v>
      </c>
      <c r="P3111" s="3" t="s">
        <v>21112</v>
      </c>
      <c r="Q3111" s="3">
        <v>263</v>
      </c>
      <c r="R3111" s="8" t="str">
        <f t="shared" si="48"/>
        <v>*263*</v>
      </c>
    </row>
    <row r="3112" spans="1:18" ht="19.8">
      <c r="A3112" s="3" t="s">
        <v>13030</v>
      </c>
      <c r="B3112" s="3" t="s">
        <v>38</v>
      </c>
      <c r="C3112" s="3" t="s">
        <v>13029</v>
      </c>
      <c r="D3112" s="3" t="s">
        <v>36</v>
      </c>
      <c r="E3112" s="3" t="s">
        <v>13028</v>
      </c>
      <c r="F3112" s="3" t="s">
        <v>15</v>
      </c>
      <c r="G3112" s="3">
        <v>2022</v>
      </c>
      <c r="H3112" s="3" t="s">
        <v>22117</v>
      </c>
      <c r="I3112" s="3">
        <v>378</v>
      </c>
      <c r="J3112" s="3" t="s">
        <v>21090</v>
      </c>
      <c r="K3112" s="3" t="s">
        <v>0</v>
      </c>
      <c r="N3112" s="3">
        <v>2280</v>
      </c>
      <c r="O3112" s="3" t="s">
        <v>21106</v>
      </c>
      <c r="P3112" s="3" t="s">
        <v>21111</v>
      </c>
      <c r="Q3112" s="3">
        <v>277</v>
      </c>
      <c r="R3112" s="8" t="str">
        <f t="shared" si="48"/>
        <v>*277*</v>
      </c>
    </row>
    <row r="3113" spans="1:18" ht="19.8">
      <c r="A3113" s="3" t="s">
        <v>13027</v>
      </c>
      <c r="B3113" s="3" t="s">
        <v>196</v>
      </c>
      <c r="C3113" s="3" t="s">
        <v>13026</v>
      </c>
      <c r="D3113" s="3" t="s">
        <v>36</v>
      </c>
      <c r="E3113" s="3" t="s">
        <v>13025</v>
      </c>
      <c r="F3113" s="3" t="s">
        <v>3</v>
      </c>
      <c r="G3113" s="3">
        <v>2006</v>
      </c>
      <c r="H3113" s="3" t="s">
        <v>22117</v>
      </c>
      <c r="I3113" s="3">
        <v>159</v>
      </c>
      <c r="J3113" s="3" t="s">
        <v>21088</v>
      </c>
      <c r="K3113" s="3" t="s">
        <v>1</v>
      </c>
      <c r="L3113" s="9">
        <v>45472</v>
      </c>
      <c r="M3113" s="9">
        <v>45623</v>
      </c>
      <c r="N3113" s="3">
        <v>1050</v>
      </c>
      <c r="O3113" s="3" t="s">
        <v>21106</v>
      </c>
      <c r="P3113" s="3" t="s">
        <v>21112</v>
      </c>
      <c r="Q3113" s="3">
        <v>187</v>
      </c>
      <c r="R3113" s="8" t="str">
        <f t="shared" si="48"/>
        <v>*187*</v>
      </c>
    </row>
    <row r="3114" spans="1:18" ht="19.8">
      <c r="A3114" s="3" t="s">
        <v>13024</v>
      </c>
      <c r="B3114" s="3" t="s">
        <v>12</v>
      </c>
      <c r="C3114" s="3" t="s">
        <v>13023</v>
      </c>
      <c r="D3114" s="3" t="s">
        <v>2</v>
      </c>
      <c r="E3114" s="3" t="s">
        <v>13022</v>
      </c>
      <c r="F3114" s="3" t="s">
        <v>29</v>
      </c>
      <c r="G3114" s="3">
        <v>2014</v>
      </c>
      <c r="H3114" s="3" t="s">
        <v>22117</v>
      </c>
      <c r="I3114" s="3">
        <v>159</v>
      </c>
      <c r="J3114" s="3" t="s">
        <v>21097</v>
      </c>
      <c r="K3114" s="3" t="s">
        <v>0</v>
      </c>
      <c r="N3114" s="3">
        <v>2255</v>
      </c>
      <c r="O3114" s="3" t="s">
        <v>21073</v>
      </c>
      <c r="P3114" s="3" t="s">
        <v>21112</v>
      </c>
      <c r="Q3114" s="3">
        <v>162</v>
      </c>
      <c r="R3114" s="8" t="str">
        <f t="shared" si="48"/>
        <v>*162*</v>
      </c>
    </row>
    <row r="3115" spans="1:18" ht="19.8">
      <c r="A3115" s="3" t="s">
        <v>13021</v>
      </c>
      <c r="B3115" s="3" t="s">
        <v>104</v>
      </c>
      <c r="C3115" s="3" t="s">
        <v>13020</v>
      </c>
      <c r="D3115" s="3" t="s">
        <v>25</v>
      </c>
      <c r="E3115" s="3" t="s">
        <v>13019</v>
      </c>
      <c r="F3115" s="3" t="s">
        <v>15</v>
      </c>
      <c r="G3115" s="3">
        <v>2005</v>
      </c>
      <c r="H3115" s="3" t="s">
        <v>22117</v>
      </c>
      <c r="I3115" s="3">
        <v>360</v>
      </c>
      <c r="J3115" s="3" t="s">
        <v>21098</v>
      </c>
      <c r="K3115" s="3" t="s">
        <v>0</v>
      </c>
      <c r="N3115" s="3">
        <v>410</v>
      </c>
      <c r="O3115" s="3" t="s">
        <v>25</v>
      </c>
      <c r="P3115" s="3" t="s">
        <v>21112</v>
      </c>
      <c r="Q3115" s="3">
        <v>398</v>
      </c>
      <c r="R3115" s="8" t="str">
        <f t="shared" si="48"/>
        <v>*398*</v>
      </c>
    </row>
    <row r="3116" spans="1:18" ht="19.8">
      <c r="A3116" s="3" t="s">
        <v>13018</v>
      </c>
      <c r="B3116" s="3" t="s">
        <v>60</v>
      </c>
      <c r="C3116" s="3" t="s">
        <v>13017</v>
      </c>
      <c r="D3116" s="3" t="s">
        <v>41</v>
      </c>
      <c r="E3116" s="3" t="s">
        <v>13016</v>
      </c>
      <c r="F3116" s="3" t="s">
        <v>15</v>
      </c>
      <c r="G3116" s="3">
        <v>2006</v>
      </c>
      <c r="H3116" s="3" t="s">
        <v>22118</v>
      </c>
      <c r="I3116" s="3">
        <v>262</v>
      </c>
      <c r="J3116" s="3" t="s">
        <v>21083</v>
      </c>
      <c r="K3116" s="3" t="s">
        <v>1</v>
      </c>
      <c r="L3116" s="9">
        <v>45696</v>
      </c>
      <c r="M3116" s="9">
        <v>45699</v>
      </c>
      <c r="N3116" s="3">
        <v>2230</v>
      </c>
      <c r="O3116" s="3" t="s">
        <v>21106</v>
      </c>
      <c r="P3116" s="3" t="s">
        <v>21111</v>
      </c>
      <c r="Q3116" s="3">
        <v>129</v>
      </c>
      <c r="R3116" s="8" t="str">
        <f t="shared" si="48"/>
        <v>*129*</v>
      </c>
    </row>
    <row r="3117" spans="1:18" ht="19.8">
      <c r="A3117" s="3" t="s">
        <v>13015</v>
      </c>
      <c r="B3117" s="3" t="s">
        <v>304</v>
      </c>
      <c r="C3117" s="3" t="s">
        <v>13014</v>
      </c>
      <c r="D3117" s="3" t="s">
        <v>123</v>
      </c>
      <c r="E3117" s="3" t="s">
        <v>13013</v>
      </c>
      <c r="F3117" s="3" t="s">
        <v>77</v>
      </c>
      <c r="G3117" s="3">
        <v>2022</v>
      </c>
      <c r="H3117" s="3" t="s">
        <v>22118</v>
      </c>
      <c r="I3117" s="3">
        <v>241</v>
      </c>
      <c r="J3117" s="3" t="s">
        <v>21095</v>
      </c>
      <c r="K3117" s="3" t="s">
        <v>1</v>
      </c>
      <c r="L3117" s="9">
        <v>45694</v>
      </c>
      <c r="M3117" s="9">
        <v>45713</v>
      </c>
      <c r="N3117" s="3">
        <v>2295</v>
      </c>
      <c r="O3117" s="3" t="s">
        <v>21106</v>
      </c>
      <c r="P3117" s="3" t="s">
        <v>21114</v>
      </c>
      <c r="Q3117" s="3">
        <v>246</v>
      </c>
      <c r="R3117" s="8" t="str">
        <f t="shared" si="48"/>
        <v>*246*</v>
      </c>
    </row>
    <row r="3118" spans="1:18" ht="19.8">
      <c r="A3118" s="3" t="s">
        <v>13012</v>
      </c>
      <c r="B3118" s="3" t="s">
        <v>38</v>
      </c>
      <c r="C3118" s="3" t="s">
        <v>13011</v>
      </c>
      <c r="D3118" s="3" t="s">
        <v>36</v>
      </c>
      <c r="E3118" s="3" t="s">
        <v>13010</v>
      </c>
      <c r="F3118" s="3" t="s">
        <v>9</v>
      </c>
      <c r="G3118" s="3">
        <v>2010</v>
      </c>
      <c r="H3118" s="3" t="s">
        <v>22116</v>
      </c>
      <c r="I3118" s="3">
        <v>291</v>
      </c>
      <c r="J3118" s="3" t="s">
        <v>21100</v>
      </c>
      <c r="K3118" s="3" t="s">
        <v>0</v>
      </c>
      <c r="N3118" s="3">
        <v>1320</v>
      </c>
      <c r="O3118" s="3" t="s">
        <v>21106</v>
      </c>
      <c r="P3118" s="3" t="s">
        <v>21113</v>
      </c>
      <c r="Q3118" s="3">
        <v>239</v>
      </c>
      <c r="R3118" s="8" t="str">
        <f t="shared" si="48"/>
        <v>*239*</v>
      </c>
    </row>
    <row r="3119" spans="1:18" ht="19.8">
      <c r="A3119" s="3" t="s">
        <v>13009</v>
      </c>
      <c r="B3119" s="3" t="s">
        <v>65</v>
      </c>
      <c r="C3119" s="3" t="s">
        <v>13008</v>
      </c>
      <c r="D3119" s="3" t="s">
        <v>63</v>
      </c>
      <c r="E3119" s="3" t="s">
        <v>13007</v>
      </c>
      <c r="F3119" s="3" t="s">
        <v>29</v>
      </c>
      <c r="G3119" s="3">
        <v>2016</v>
      </c>
      <c r="H3119" s="3" t="s">
        <v>22118</v>
      </c>
      <c r="I3119" s="3">
        <v>161</v>
      </c>
      <c r="J3119" s="3" t="s">
        <v>21093</v>
      </c>
      <c r="K3119" s="3" t="s">
        <v>0</v>
      </c>
      <c r="N3119" s="3">
        <v>2090</v>
      </c>
      <c r="O3119" s="3" t="s">
        <v>21106</v>
      </c>
      <c r="P3119" s="3" t="s">
        <v>21112</v>
      </c>
      <c r="Q3119" s="3">
        <v>364</v>
      </c>
      <c r="R3119" s="8" t="str">
        <f t="shared" si="48"/>
        <v>*364*</v>
      </c>
    </row>
    <row r="3120" spans="1:18" ht="19.8">
      <c r="A3120" s="3" t="s">
        <v>13006</v>
      </c>
      <c r="B3120" s="3" t="s">
        <v>304</v>
      </c>
      <c r="C3120" s="3" t="s">
        <v>13005</v>
      </c>
      <c r="D3120" s="3" t="s">
        <v>123</v>
      </c>
      <c r="E3120" s="3" t="s">
        <v>13004</v>
      </c>
      <c r="F3120" s="3" t="s">
        <v>15</v>
      </c>
      <c r="G3120" s="3">
        <v>2007</v>
      </c>
      <c r="H3120" s="3" t="s">
        <v>22117</v>
      </c>
      <c r="I3120" s="3">
        <v>155</v>
      </c>
      <c r="J3120" s="3" t="s">
        <v>21102</v>
      </c>
      <c r="K3120" s="3" t="s">
        <v>1</v>
      </c>
      <c r="L3120" s="9">
        <v>45185</v>
      </c>
      <c r="M3120" s="9">
        <v>45435</v>
      </c>
      <c r="N3120" s="3">
        <v>2220</v>
      </c>
      <c r="O3120" s="3" t="s">
        <v>21106</v>
      </c>
      <c r="P3120" s="3" t="s">
        <v>21113</v>
      </c>
      <c r="Q3120" s="3">
        <v>380</v>
      </c>
      <c r="R3120" s="8" t="str">
        <f t="shared" si="48"/>
        <v>*380*</v>
      </c>
    </row>
    <row r="3121" spans="1:18" ht="19.8">
      <c r="A3121" s="3" t="s">
        <v>13003</v>
      </c>
      <c r="B3121" s="3" t="s">
        <v>84</v>
      </c>
      <c r="C3121" s="3" t="s">
        <v>13002</v>
      </c>
      <c r="D3121" s="3" t="s">
        <v>82</v>
      </c>
      <c r="E3121" s="3" t="s">
        <v>13001</v>
      </c>
      <c r="F3121" s="3" t="s">
        <v>9</v>
      </c>
      <c r="G3121" s="3">
        <v>2015</v>
      </c>
      <c r="H3121" s="3" t="s">
        <v>22116</v>
      </c>
      <c r="I3121" s="3">
        <v>354</v>
      </c>
      <c r="J3121" s="3" t="s">
        <v>21101</v>
      </c>
      <c r="K3121" s="3" t="s">
        <v>0</v>
      </c>
      <c r="N3121" s="3">
        <v>1860</v>
      </c>
      <c r="O3121" s="3" t="s">
        <v>21105</v>
      </c>
      <c r="P3121" s="3" t="s">
        <v>21114</v>
      </c>
      <c r="Q3121" s="3">
        <v>383</v>
      </c>
      <c r="R3121" s="8" t="str">
        <f t="shared" si="48"/>
        <v>*383*</v>
      </c>
    </row>
    <row r="3122" spans="1:18" ht="19.8">
      <c r="A3122" s="3" t="s">
        <v>13000</v>
      </c>
      <c r="B3122" s="3" t="s">
        <v>92</v>
      </c>
      <c r="C3122" s="3" t="s">
        <v>12999</v>
      </c>
      <c r="D3122" s="3" t="s">
        <v>25</v>
      </c>
      <c r="E3122" s="3" t="s">
        <v>12998</v>
      </c>
      <c r="F3122" s="3" t="s">
        <v>15</v>
      </c>
      <c r="G3122" s="3">
        <v>2023</v>
      </c>
      <c r="H3122" s="3" t="s">
        <v>22116</v>
      </c>
      <c r="I3122" s="3">
        <v>305</v>
      </c>
      <c r="J3122" s="3" t="s">
        <v>21093</v>
      </c>
      <c r="K3122" s="3" t="s">
        <v>1</v>
      </c>
      <c r="L3122" s="9">
        <v>45467</v>
      </c>
      <c r="M3122" s="9">
        <v>45619</v>
      </c>
      <c r="N3122" s="3">
        <v>2280</v>
      </c>
      <c r="O3122" s="3" t="s">
        <v>25</v>
      </c>
      <c r="P3122" s="3" t="s">
        <v>21114</v>
      </c>
      <c r="Q3122" s="3">
        <v>130</v>
      </c>
      <c r="R3122" s="8" t="str">
        <f t="shared" si="48"/>
        <v>*130*</v>
      </c>
    </row>
    <row r="3123" spans="1:18" ht="19.8">
      <c r="A3123" s="3" t="s">
        <v>12997</v>
      </c>
      <c r="B3123" s="3" t="s">
        <v>72</v>
      </c>
      <c r="C3123" s="3" t="s">
        <v>12996</v>
      </c>
      <c r="D3123" s="3" t="s">
        <v>36</v>
      </c>
      <c r="E3123" s="3" t="s">
        <v>12995</v>
      </c>
      <c r="F3123" s="3" t="s">
        <v>48</v>
      </c>
      <c r="G3123" s="3">
        <v>2016</v>
      </c>
      <c r="H3123" s="3" t="s">
        <v>22116</v>
      </c>
      <c r="I3123" s="3">
        <v>464</v>
      </c>
      <c r="J3123" s="3" t="s">
        <v>21094</v>
      </c>
      <c r="K3123" s="3" t="s">
        <v>0</v>
      </c>
      <c r="N3123" s="3">
        <v>1050</v>
      </c>
      <c r="O3123" s="3" t="s">
        <v>21106</v>
      </c>
      <c r="P3123" s="3" t="s">
        <v>21114</v>
      </c>
      <c r="Q3123" s="3">
        <v>340</v>
      </c>
      <c r="R3123" s="8" t="str">
        <f t="shared" si="48"/>
        <v>*340*</v>
      </c>
    </row>
    <row r="3124" spans="1:18" ht="19.8">
      <c r="A3124" s="3" t="s">
        <v>12994</v>
      </c>
      <c r="B3124" s="3" t="s">
        <v>88</v>
      </c>
      <c r="C3124" s="3" t="s">
        <v>12993</v>
      </c>
      <c r="D3124" s="3" t="s">
        <v>2</v>
      </c>
      <c r="E3124" s="3" t="s">
        <v>12992</v>
      </c>
      <c r="F3124" s="3" t="s">
        <v>9</v>
      </c>
      <c r="G3124" s="3">
        <v>2021</v>
      </c>
      <c r="H3124" s="3" t="s">
        <v>22118</v>
      </c>
      <c r="I3124" s="3">
        <v>302</v>
      </c>
      <c r="J3124" s="3" t="s">
        <v>21092</v>
      </c>
      <c r="K3124" s="3" t="s">
        <v>0</v>
      </c>
      <c r="N3124" s="3">
        <v>1905</v>
      </c>
      <c r="O3124" s="3" t="s">
        <v>21073</v>
      </c>
      <c r="P3124" s="3" t="s">
        <v>21111</v>
      </c>
      <c r="Q3124" s="3">
        <v>321</v>
      </c>
      <c r="R3124" s="8" t="str">
        <f t="shared" si="48"/>
        <v>*321*</v>
      </c>
    </row>
    <row r="3125" spans="1:18" ht="19.8">
      <c r="A3125" s="3" t="s">
        <v>12991</v>
      </c>
      <c r="B3125" s="3" t="s">
        <v>108</v>
      </c>
      <c r="C3125" s="3" t="s">
        <v>12990</v>
      </c>
      <c r="D3125" s="3" t="s">
        <v>63</v>
      </c>
      <c r="E3125" s="3" t="s">
        <v>12989</v>
      </c>
      <c r="F3125" s="3" t="s">
        <v>29</v>
      </c>
      <c r="G3125" s="3">
        <v>2005</v>
      </c>
      <c r="H3125" s="3" t="s">
        <v>22116</v>
      </c>
      <c r="I3125" s="3">
        <v>232</v>
      </c>
      <c r="J3125" s="3" t="s">
        <v>21087</v>
      </c>
      <c r="K3125" s="3" t="s">
        <v>0</v>
      </c>
      <c r="N3125" s="3">
        <v>1170</v>
      </c>
      <c r="O3125" s="3" t="s">
        <v>21106</v>
      </c>
      <c r="P3125" s="3" t="s">
        <v>21112</v>
      </c>
      <c r="Q3125" s="3">
        <v>356</v>
      </c>
      <c r="R3125" s="8" t="str">
        <f t="shared" si="48"/>
        <v>*356*</v>
      </c>
    </row>
    <row r="3126" spans="1:18" ht="19.8">
      <c r="A3126" s="3" t="s">
        <v>12988</v>
      </c>
      <c r="B3126" s="3" t="s">
        <v>65</v>
      </c>
      <c r="C3126" s="3" t="s">
        <v>12987</v>
      </c>
      <c r="D3126" s="3" t="s">
        <v>63</v>
      </c>
      <c r="E3126" s="3" t="s">
        <v>12986</v>
      </c>
      <c r="F3126" s="3" t="s">
        <v>77</v>
      </c>
      <c r="G3126" s="3">
        <v>2013</v>
      </c>
      <c r="H3126" s="3" t="s">
        <v>22118</v>
      </c>
      <c r="I3126" s="3">
        <v>468</v>
      </c>
      <c r="J3126" s="3" t="s">
        <v>21091</v>
      </c>
      <c r="K3126" s="3" t="s">
        <v>1</v>
      </c>
      <c r="L3126" s="9">
        <v>45358</v>
      </c>
      <c r="M3126" s="9">
        <v>45706</v>
      </c>
      <c r="N3126" s="3">
        <v>1500</v>
      </c>
      <c r="O3126" s="3" t="s">
        <v>21106</v>
      </c>
      <c r="P3126" s="3" t="s">
        <v>21114</v>
      </c>
      <c r="Q3126" s="3">
        <v>424</v>
      </c>
      <c r="R3126" s="8" t="str">
        <f t="shared" si="48"/>
        <v>*424*</v>
      </c>
    </row>
    <row r="3127" spans="1:18" ht="19.8">
      <c r="A3127" s="3" t="s">
        <v>12985</v>
      </c>
      <c r="B3127" s="3" t="s">
        <v>155</v>
      </c>
      <c r="C3127" s="3" t="s">
        <v>12984</v>
      </c>
      <c r="D3127" s="3" t="s">
        <v>50</v>
      </c>
      <c r="E3127" s="3" t="s">
        <v>12983</v>
      </c>
      <c r="F3127" s="3" t="s">
        <v>77</v>
      </c>
      <c r="G3127" s="3">
        <v>2023</v>
      </c>
      <c r="H3127" s="3" t="s">
        <v>22118</v>
      </c>
      <c r="I3127" s="3">
        <v>476</v>
      </c>
      <c r="J3127" s="3" t="s">
        <v>21090</v>
      </c>
      <c r="K3127" s="3" t="s">
        <v>1</v>
      </c>
      <c r="L3127" s="9">
        <v>45359</v>
      </c>
      <c r="M3127" s="9">
        <v>45552</v>
      </c>
      <c r="N3127" s="3">
        <v>145</v>
      </c>
      <c r="O3127" s="3" t="s">
        <v>21106</v>
      </c>
      <c r="P3127" s="3" t="s">
        <v>21114</v>
      </c>
      <c r="Q3127" s="3">
        <v>188</v>
      </c>
      <c r="R3127" s="8" t="str">
        <f t="shared" si="48"/>
        <v>*188*</v>
      </c>
    </row>
    <row r="3128" spans="1:18" ht="19.8">
      <c r="A3128" s="3" t="s">
        <v>12982</v>
      </c>
      <c r="B3128" s="3" t="s">
        <v>7</v>
      </c>
      <c r="C3128" s="3" t="s">
        <v>12981</v>
      </c>
      <c r="D3128" s="3" t="s">
        <v>5</v>
      </c>
      <c r="E3128" s="3" t="s">
        <v>12980</v>
      </c>
      <c r="F3128" s="3" t="s">
        <v>9</v>
      </c>
      <c r="G3128" s="3">
        <v>2009</v>
      </c>
      <c r="H3128" s="3" t="s">
        <v>22118</v>
      </c>
      <c r="I3128" s="3">
        <v>84</v>
      </c>
      <c r="J3128" s="3" t="s">
        <v>21093</v>
      </c>
      <c r="K3128" s="3" t="s">
        <v>0</v>
      </c>
      <c r="N3128" s="3">
        <v>965</v>
      </c>
      <c r="O3128" s="3" t="s">
        <v>21106</v>
      </c>
      <c r="P3128" s="3" t="s">
        <v>21111</v>
      </c>
      <c r="Q3128" s="3">
        <v>275</v>
      </c>
      <c r="R3128" s="8" t="str">
        <f t="shared" si="48"/>
        <v>*275*</v>
      </c>
    </row>
    <row r="3129" spans="1:18" ht="19.8">
      <c r="A3129" s="3" t="s">
        <v>12979</v>
      </c>
      <c r="B3129" s="3" t="s">
        <v>33</v>
      </c>
      <c r="C3129" s="3" t="s">
        <v>12978</v>
      </c>
      <c r="D3129" s="3" t="s">
        <v>31</v>
      </c>
      <c r="E3129" s="3" t="s">
        <v>12977</v>
      </c>
      <c r="F3129" s="3" t="s">
        <v>77</v>
      </c>
      <c r="G3129" s="3">
        <v>2005</v>
      </c>
      <c r="H3129" s="3" t="s">
        <v>22117</v>
      </c>
      <c r="I3129" s="3">
        <v>98</v>
      </c>
      <c r="J3129" s="3" t="s">
        <v>21095</v>
      </c>
      <c r="K3129" s="3" t="s">
        <v>1</v>
      </c>
      <c r="L3129" s="9">
        <v>45606</v>
      </c>
      <c r="M3129" s="9">
        <v>45714</v>
      </c>
      <c r="N3129" s="3">
        <v>1170</v>
      </c>
      <c r="O3129" s="3" t="s">
        <v>21106</v>
      </c>
      <c r="P3129" s="3" t="s">
        <v>21111</v>
      </c>
      <c r="Q3129" s="3">
        <v>186</v>
      </c>
      <c r="R3129" s="8" t="str">
        <f t="shared" si="48"/>
        <v>*186*</v>
      </c>
    </row>
    <row r="3130" spans="1:18" ht="19.8">
      <c r="A3130" s="3" t="s">
        <v>12976</v>
      </c>
      <c r="B3130" s="3" t="s">
        <v>478</v>
      </c>
      <c r="C3130" s="3" t="s">
        <v>12975</v>
      </c>
      <c r="D3130" s="3" t="s">
        <v>95</v>
      </c>
      <c r="E3130" s="3" t="s">
        <v>12974</v>
      </c>
      <c r="F3130" s="3" t="s">
        <v>77</v>
      </c>
      <c r="G3130" s="3">
        <v>2009</v>
      </c>
      <c r="H3130" s="3" t="s">
        <v>22117</v>
      </c>
      <c r="I3130" s="3">
        <v>97</v>
      </c>
      <c r="J3130" s="3" t="s">
        <v>21100</v>
      </c>
      <c r="K3130" s="3" t="s">
        <v>0</v>
      </c>
      <c r="N3130" s="3">
        <v>435</v>
      </c>
      <c r="O3130" s="3" t="s">
        <v>21105</v>
      </c>
      <c r="P3130" s="3" t="s">
        <v>21112</v>
      </c>
      <c r="Q3130" s="3">
        <v>392</v>
      </c>
      <c r="R3130" s="8" t="str">
        <f t="shared" si="48"/>
        <v>*392*</v>
      </c>
    </row>
    <row r="3131" spans="1:18" ht="19.8">
      <c r="A3131" s="3" t="s">
        <v>12973</v>
      </c>
      <c r="B3131" s="3" t="s">
        <v>478</v>
      </c>
      <c r="C3131" s="3" t="s">
        <v>12972</v>
      </c>
      <c r="D3131" s="3" t="s">
        <v>95</v>
      </c>
      <c r="E3131" s="3" t="s">
        <v>12971</v>
      </c>
      <c r="F3131" s="3" t="s">
        <v>29</v>
      </c>
      <c r="G3131" s="3">
        <v>2021</v>
      </c>
      <c r="H3131" s="3" t="s">
        <v>22117</v>
      </c>
      <c r="I3131" s="3">
        <v>473</v>
      </c>
      <c r="J3131" s="3" t="s">
        <v>21092</v>
      </c>
      <c r="K3131" s="3" t="s">
        <v>0</v>
      </c>
      <c r="N3131" s="3">
        <v>2090</v>
      </c>
      <c r="O3131" s="3" t="s">
        <v>21105</v>
      </c>
      <c r="P3131" s="3" t="s">
        <v>21111</v>
      </c>
      <c r="Q3131" s="3">
        <v>278</v>
      </c>
      <c r="R3131" s="8" t="str">
        <f t="shared" si="48"/>
        <v>*278*</v>
      </c>
    </row>
    <row r="3132" spans="1:18" ht="19.8">
      <c r="A3132" s="3" t="s">
        <v>12970</v>
      </c>
      <c r="B3132" s="3" t="s">
        <v>84</v>
      </c>
      <c r="C3132" s="3" t="s">
        <v>12969</v>
      </c>
      <c r="D3132" s="3" t="s">
        <v>82</v>
      </c>
      <c r="E3132" s="3" t="s">
        <v>12968</v>
      </c>
      <c r="F3132" s="3" t="s">
        <v>48</v>
      </c>
      <c r="G3132" s="3">
        <v>2018</v>
      </c>
      <c r="H3132" s="3" t="s">
        <v>22117</v>
      </c>
      <c r="I3132" s="3">
        <v>445</v>
      </c>
      <c r="J3132" s="3" t="s">
        <v>21084</v>
      </c>
      <c r="K3132" s="3" t="s">
        <v>1</v>
      </c>
      <c r="L3132" s="9">
        <v>45361</v>
      </c>
      <c r="M3132" s="9">
        <v>45442</v>
      </c>
      <c r="N3132" s="3">
        <v>255</v>
      </c>
      <c r="O3132" s="3" t="s">
        <v>21105</v>
      </c>
      <c r="P3132" s="3" t="s">
        <v>21114</v>
      </c>
      <c r="Q3132" s="3">
        <v>209</v>
      </c>
      <c r="R3132" s="8" t="str">
        <f t="shared" si="48"/>
        <v>*209*</v>
      </c>
    </row>
    <row r="3133" spans="1:18" ht="19.8">
      <c r="A3133" s="3" t="s">
        <v>12967</v>
      </c>
      <c r="B3133" s="3" t="s">
        <v>60</v>
      </c>
      <c r="C3133" s="3" t="s">
        <v>12966</v>
      </c>
      <c r="D3133" s="3" t="s">
        <v>41</v>
      </c>
      <c r="E3133" s="3" t="s">
        <v>12965</v>
      </c>
      <c r="F3133" s="3" t="s">
        <v>3</v>
      </c>
      <c r="G3133" s="3">
        <v>2020</v>
      </c>
      <c r="H3133" s="3" t="s">
        <v>22118</v>
      </c>
      <c r="I3133" s="3">
        <v>480</v>
      </c>
      <c r="J3133" s="3" t="s">
        <v>21084</v>
      </c>
      <c r="K3133" s="3" t="s">
        <v>0</v>
      </c>
      <c r="N3133" s="3">
        <v>690</v>
      </c>
      <c r="O3133" s="3" t="s">
        <v>21106</v>
      </c>
      <c r="P3133" s="3" t="s">
        <v>21111</v>
      </c>
      <c r="Q3133" s="3">
        <v>289</v>
      </c>
      <c r="R3133" s="8" t="str">
        <f t="shared" si="48"/>
        <v>*289*</v>
      </c>
    </row>
    <row r="3134" spans="1:18" ht="19.8">
      <c r="A3134" s="3" t="s">
        <v>12964</v>
      </c>
      <c r="B3134" s="3" t="s">
        <v>27</v>
      </c>
      <c r="C3134" s="3" t="s">
        <v>12963</v>
      </c>
      <c r="D3134" s="3" t="s">
        <v>25</v>
      </c>
      <c r="E3134" s="3" t="s">
        <v>12962</v>
      </c>
      <c r="F3134" s="3" t="s">
        <v>9</v>
      </c>
      <c r="G3134" s="3">
        <v>2006</v>
      </c>
      <c r="H3134" s="3" t="s">
        <v>22118</v>
      </c>
      <c r="I3134" s="3">
        <v>189</v>
      </c>
      <c r="J3134" s="3" t="s">
        <v>21101</v>
      </c>
      <c r="K3134" s="3" t="s">
        <v>1</v>
      </c>
      <c r="L3134" s="9">
        <v>45614</v>
      </c>
      <c r="M3134" s="9">
        <v>45638</v>
      </c>
      <c r="N3134" s="3">
        <v>625</v>
      </c>
      <c r="O3134" s="3" t="s">
        <v>25</v>
      </c>
      <c r="P3134" s="3" t="s">
        <v>21112</v>
      </c>
      <c r="Q3134" s="3">
        <v>442</v>
      </c>
      <c r="R3134" s="8" t="str">
        <f t="shared" si="48"/>
        <v>*442*</v>
      </c>
    </row>
    <row r="3135" spans="1:18" ht="19.8">
      <c r="A3135" s="3" t="s">
        <v>12961</v>
      </c>
      <c r="B3135" s="3" t="s">
        <v>155</v>
      </c>
      <c r="C3135" s="3" t="s">
        <v>12960</v>
      </c>
      <c r="D3135" s="3" t="s">
        <v>50</v>
      </c>
      <c r="E3135" s="3" t="s">
        <v>12959</v>
      </c>
      <c r="F3135" s="3" t="s">
        <v>3</v>
      </c>
      <c r="G3135" s="3">
        <v>2013</v>
      </c>
      <c r="H3135" s="3" t="s">
        <v>22116</v>
      </c>
      <c r="I3135" s="3">
        <v>354</v>
      </c>
      <c r="J3135" s="3" t="s">
        <v>21098</v>
      </c>
      <c r="K3135" s="3" t="s">
        <v>1</v>
      </c>
      <c r="L3135" s="9">
        <v>45501</v>
      </c>
      <c r="M3135" s="9">
        <v>45509</v>
      </c>
      <c r="N3135" s="3">
        <v>1270</v>
      </c>
      <c r="O3135" s="3" t="s">
        <v>21106</v>
      </c>
      <c r="P3135" s="3" t="s">
        <v>21111</v>
      </c>
      <c r="Q3135" s="3">
        <v>435</v>
      </c>
      <c r="R3135" s="8" t="str">
        <f t="shared" si="48"/>
        <v>*435*</v>
      </c>
    </row>
    <row r="3136" spans="1:18" ht="19.8">
      <c r="A3136" s="3" t="s">
        <v>12958</v>
      </c>
      <c r="B3136" s="3" t="s">
        <v>160</v>
      </c>
      <c r="C3136" s="3" t="s">
        <v>12957</v>
      </c>
      <c r="D3136" s="3" t="s">
        <v>31</v>
      </c>
      <c r="E3136" s="3" t="s">
        <v>12956</v>
      </c>
      <c r="F3136" s="3" t="s">
        <v>15</v>
      </c>
      <c r="G3136" s="3">
        <v>2015</v>
      </c>
      <c r="H3136" s="3" t="s">
        <v>22118</v>
      </c>
      <c r="I3136" s="3">
        <v>415</v>
      </c>
      <c r="J3136" s="3" t="s">
        <v>21092</v>
      </c>
      <c r="K3136" s="3" t="s">
        <v>0</v>
      </c>
      <c r="N3136" s="3">
        <v>2440</v>
      </c>
      <c r="O3136" s="3" t="s">
        <v>21106</v>
      </c>
      <c r="P3136" s="3" t="s">
        <v>21112</v>
      </c>
      <c r="Q3136" s="3">
        <v>132</v>
      </c>
      <c r="R3136" s="8" t="str">
        <f t="shared" si="48"/>
        <v>*132*</v>
      </c>
    </row>
    <row r="3137" spans="1:18" ht="19.8">
      <c r="A3137" s="3" t="s">
        <v>12955</v>
      </c>
      <c r="B3137" s="3" t="s">
        <v>56</v>
      </c>
      <c r="C3137" s="3" t="s">
        <v>12954</v>
      </c>
      <c r="D3137" s="3" t="s">
        <v>50</v>
      </c>
      <c r="E3137" s="3" t="s">
        <v>12953</v>
      </c>
      <c r="F3137" s="3" t="s">
        <v>29</v>
      </c>
      <c r="G3137" s="3">
        <v>2016</v>
      </c>
      <c r="H3137" s="3" t="s">
        <v>22118</v>
      </c>
      <c r="I3137" s="3">
        <v>489</v>
      </c>
      <c r="J3137" s="3" t="s">
        <v>21085</v>
      </c>
      <c r="K3137" s="3" t="s">
        <v>0</v>
      </c>
      <c r="N3137" s="3">
        <v>235</v>
      </c>
      <c r="O3137" s="3" t="s">
        <v>21106</v>
      </c>
      <c r="P3137" s="3" t="s">
        <v>21112</v>
      </c>
      <c r="Q3137" s="3">
        <v>187</v>
      </c>
      <c r="R3137" s="8" t="str">
        <f t="shared" si="48"/>
        <v>*187*</v>
      </c>
    </row>
    <row r="3138" spans="1:18" ht="19.8">
      <c r="A3138" s="3" t="s">
        <v>12952</v>
      </c>
      <c r="B3138" s="3" t="s">
        <v>43</v>
      </c>
      <c r="C3138" s="3" t="s">
        <v>12951</v>
      </c>
      <c r="D3138" s="3" t="s">
        <v>41</v>
      </c>
      <c r="E3138" s="3" t="s">
        <v>12950</v>
      </c>
      <c r="F3138" s="3" t="s">
        <v>48</v>
      </c>
      <c r="G3138" s="3">
        <v>2008</v>
      </c>
      <c r="H3138" s="3" t="s">
        <v>22118</v>
      </c>
      <c r="I3138" s="3">
        <v>407</v>
      </c>
      <c r="J3138" s="3" t="s">
        <v>21098</v>
      </c>
      <c r="K3138" s="3" t="s">
        <v>0</v>
      </c>
      <c r="N3138" s="3">
        <v>415</v>
      </c>
      <c r="O3138" s="3" t="s">
        <v>21106</v>
      </c>
      <c r="P3138" s="3" t="s">
        <v>21112</v>
      </c>
      <c r="Q3138" s="3">
        <v>131</v>
      </c>
      <c r="R3138" s="8" t="str">
        <f t="shared" si="48"/>
        <v>*131*</v>
      </c>
    </row>
    <row r="3139" spans="1:18" ht="19.8">
      <c r="A3139" s="3" t="s">
        <v>12949</v>
      </c>
      <c r="B3139" s="3" t="s">
        <v>108</v>
      </c>
      <c r="C3139" s="3" t="s">
        <v>12948</v>
      </c>
      <c r="D3139" s="3" t="s">
        <v>63</v>
      </c>
      <c r="E3139" s="3" t="s">
        <v>12947</v>
      </c>
      <c r="F3139" s="3" t="s">
        <v>9</v>
      </c>
      <c r="G3139" s="3">
        <v>2009</v>
      </c>
      <c r="H3139" s="3" t="s">
        <v>22117</v>
      </c>
      <c r="I3139" s="3">
        <v>327</v>
      </c>
      <c r="J3139" s="3" t="s">
        <v>21097</v>
      </c>
      <c r="K3139" s="3" t="s">
        <v>1</v>
      </c>
      <c r="L3139" s="9">
        <v>45652</v>
      </c>
      <c r="M3139" s="9">
        <v>45698</v>
      </c>
      <c r="N3139" s="3">
        <v>2070</v>
      </c>
      <c r="O3139" s="3" t="s">
        <v>21106</v>
      </c>
      <c r="P3139" s="3" t="s">
        <v>21111</v>
      </c>
      <c r="Q3139" s="3">
        <v>131</v>
      </c>
      <c r="R3139" s="8" t="str">
        <f t="shared" si="48"/>
        <v>*131*</v>
      </c>
    </row>
    <row r="3140" spans="1:18" ht="19.8">
      <c r="A3140" s="3" t="s">
        <v>12946</v>
      </c>
      <c r="B3140" s="3" t="s">
        <v>88</v>
      </c>
      <c r="C3140" s="3" t="s">
        <v>12945</v>
      </c>
      <c r="D3140" s="3" t="s">
        <v>2</v>
      </c>
      <c r="E3140" s="3" t="s">
        <v>12944</v>
      </c>
      <c r="F3140" s="3" t="s">
        <v>9</v>
      </c>
      <c r="G3140" s="3">
        <v>2006</v>
      </c>
      <c r="H3140" s="3" t="s">
        <v>22117</v>
      </c>
      <c r="I3140" s="3">
        <v>396</v>
      </c>
      <c r="J3140" s="3" t="s">
        <v>21089</v>
      </c>
      <c r="K3140" s="3" t="s">
        <v>1</v>
      </c>
      <c r="L3140" s="9">
        <v>45470</v>
      </c>
      <c r="M3140" s="9">
        <v>45505</v>
      </c>
      <c r="N3140" s="3">
        <v>710</v>
      </c>
      <c r="O3140" s="3" t="s">
        <v>21073</v>
      </c>
      <c r="P3140" s="3" t="s">
        <v>21114</v>
      </c>
      <c r="Q3140" s="3">
        <v>177</v>
      </c>
      <c r="R3140" s="8" t="str">
        <f t="shared" ref="R3140:R3203" si="49">"*"&amp;Q3140&amp;"*"</f>
        <v>*177*</v>
      </c>
    </row>
    <row r="3141" spans="1:18" ht="19.8">
      <c r="A3141" s="3" t="s">
        <v>12943</v>
      </c>
      <c r="B3141" s="3" t="s">
        <v>12</v>
      </c>
      <c r="C3141" s="3" t="s">
        <v>12942</v>
      </c>
      <c r="D3141" s="3" t="s">
        <v>2</v>
      </c>
      <c r="E3141" s="3" t="s">
        <v>12941</v>
      </c>
      <c r="F3141" s="3" t="s">
        <v>29</v>
      </c>
      <c r="G3141" s="3">
        <v>2007</v>
      </c>
      <c r="H3141" s="3" t="s">
        <v>22117</v>
      </c>
      <c r="I3141" s="3">
        <v>402</v>
      </c>
      <c r="J3141" s="3" t="s">
        <v>21089</v>
      </c>
      <c r="K3141" s="3" t="s">
        <v>1</v>
      </c>
      <c r="L3141" s="9">
        <v>45382</v>
      </c>
      <c r="M3141" s="9">
        <v>45536</v>
      </c>
      <c r="N3141" s="3">
        <v>1885</v>
      </c>
      <c r="O3141" s="3" t="s">
        <v>21073</v>
      </c>
      <c r="P3141" s="3" t="s">
        <v>21113</v>
      </c>
      <c r="Q3141" s="3">
        <v>231</v>
      </c>
      <c r="R3141" s="8" t="str">
        <f t="shared" si="49"/>
        <v>*231*</v>
      </c>
    </row>
    <row r="3142" spans="1:18" ht="19.8">
      <c r="A3142" s="3" t="s">
        <v>12940</v>
      </c>
      <c r="B3142" s="3" t="s">
        <v>256</v>
      </c>
      <c r="C3142" s="3" t="s">
        <v>12939</v>
      </c>
      <c r="D3142" s="3" t="s">
        <v>14</v>
      </c>
      <c r="E3142" s="3" t="s">
        <v>12938</v>
      </c>
      <c r="F3142" s="3" t="s">
        <v>15</v>
      </c>
      <c r="G3142" s="3">
        <v>2005</v>
      </c>
      <c r="H3142" s="3" t="s">
        <v>22117</v>
      </c>
      <c r="I3142" s="3">
        <v>310</v>
      </c>
      <c r="J3142" s="3" t="s">
        <v>21086</v>
      </c>
      <c r="K3142" s="3" t="s">
        <v>0</v>
      </c>
      <c r="N3142" s="3">
        <v>400</v>
      </c>
      <c r="O3142" s="3" t="s">
        <v>21106</v>
      </c>
      <c r="P3142" s="3" t="s">
        <v>21112</v>
      </c>
      <c r="Q3142" s="3">
        <v>180</v>
      </c>
      <c r="R3142" s="8" t="str">
        <f t="shared" si="49"/>
        <v>*180*</v>
      </c>
    </row>
    <row r="3143" spans="1:18" ht="19.8">
      <c r="A3143" s="3" t="s">
        <v>12937</v>
      </c>
      <c r="B3143" s="3" t="s">
        <v>147</v>
      </c>
      <c r="C3143" s="3" t="s">
        <v>12936</v>
      </c>
      <c r="D3143" s="3" t="s">
        <v>5</v>
      </c>
      <c r="E3143" s="3" t="s">
        <v>12935</v>
      </c>
      <c r="F3143" s="3" t="s">
        <v>48</v>
      </c>
      <c r="G3143" s="3">
        <v>2007</v>
      </c>
      <c r="H3143" s="3" t="s">
        <v>22118</v>
      </c>
      <c r="I3143" s="3">
        <v>197</v>
      </c>
      <c r="J3143" s="3" t="s">
        <v>21100</v>
      </c>
      <c r="K3143" s="3" t="s">
        <v>1</v>
      </c>
      <c r="L3143" s="9">
        <v>45432</v>
      </c>
      <c r="M3143" s="9">
        <v>45537</v>
      </c>
      <c r="N3143" s="3">
        <v>1095</v>
      </c>
      <c r="O3143" s="3" t="s">
        <v>21106</v>
      </c>
      <c r="P3143" s="3" t="s">
        <v>21113</v>
      </c>
      <c r="Q3143" s="3">
        <v>217</v>
      </c>
      <c r="R3143" s="8" t="str">
        <f t="shared" si="49"/>
        <v>*217*</v>
      </c>
    </row>
    <row r="3144" spans="1:18" ht="19.8">
      <c r="A3144" s="3" t="s">
        <v>12934</v>
      </c>
      <c r="B3144" s="3" t="s">
        <v>266</v>
      </c>
      <c r="C3144" s="3" t="s">
        <v>6821</v>
      </c>
      <c r="D3144" s="3" t="s">
        <v>141</v>
      </c>
      <c r="E3144" s="3" t="s">
        <v>12933</v>
      </c>
      <c r="F3144" s="3" t="s">
        <v>29</v>
      </c>
      <c r="G3144" s="3">
        <v>2022</v>
      </c>
      <c r="H3144" s="3" t="s">
        <v>22118</v>
      </c>
      <c r="I3144" s="3">
        <v>150</v>
      </c>
      <c r="J3144" s="3" t="s">
        <v>21102</v>
      </c>
      <c r="K3144" s="3" t="s">
        <v>0</v>
      </c>
      <c r="N3144" s="3">
        <v>1535</v>
      </c>
      <c r="O3144" s="3" t="s">
        <v>25</v>
      </c>
      <c r="P3144" s="3" t="s">
        <v>21114</v>
      </c>
      <c r="Q3144" s="3">
        <v>425</v>
      </c>
      <c r="R3144" s="8" t="str">
        <f t="shared" si="49"/>
        <v>*425*</v>
      </c>
    </row>
    <row r="3145" spans="1:18" ht="19.8">
      <c r="A3145" s="3" t="s">
        <v>12932</v>
      </c>
      <c r="B3145" s="3" t="s">
        <v>65</v>
      </c>
      <c r="C3145" s="3" t="s">
        <v>12931</v>
      </c>
      <c r="D3145" s="3" t="s">
        <v>63</v>
      </c>
      <c r="E3145" s="3" t="s">
        <v>12930</v>
      </c>
      <c r="F3145" s="3" t="s">
        <v>48</v>
      </c>
      <c r="G3145" s="3">
        <v>2022</v>
      </c>
      <c r="H3145" s="3" t="s">
        <v>22116</v>
      </c>
      <c r="I3145" s="3">
        <v>86</v>
      </c>
      <c r="J3145" s="3" t="s">
        <v>21086</v>
      </c>
      <c r="K3145" s="3" t="s">
        <v>0</v>
      </c>
      <c r="N3145" s="3">
        <v>1665</v>
      </c>
      <c r="O3145" s="3" t="s">
        <v>21106</v>
      </c>
      <c r="P3145" s="3" t="s">
        <v>21114</v>
      </c>
      <c r="Q3145" s="3">
        <v>347</v>
      </c>
      <c r="R3145" s="8" t="str">
        <f t="shared" si="49"/>
        <v>*347*</v>
      </c>
    </row>
    <row r="3146" spans="1:18" ht="19.8">
      <c r="A3146" s="3" t="s">
        <v>12929</v>
      </c>
      <c r="B3146" s="3" t="s">
        <v>171</v>
      </c>
      <c r="C3146" s="3" t="s">
        <v>12928</v>
      </c>
      <c r="D3146" s="3" t="s">
        <v>141</v>
      </c>
      <c r="E3146" s="3" t="s">
        <v>12927</v>
      </c>
      <c r="F3146" s="3" t="s">
        <v>77</v>
      </c>
      <c r="G3146" s="3">
        <v>2021</v>
      </c>
      <c r="H3146" s="3" t="s">
        <v>22118</v>
      </c>
      <c r="I3146" s="3">
        <v>253</v>
      </c>
      <c r="J3146" s="3" t="s">
        <v>21093</v>
      </c>
      <c r="K3146" s="3" t="s">
        <v>0</v>
      </c>
      <c r="N3146" s="3">
        <v>150</v>
      </c>
      <c r="O3146" s="3" t="s">
        <v>25</v>
      </c>
      <c r="P3146" s="3" t="s">
        <v>21114</v>
      </c>
      <c r="Q3146" s="3">
        <v>146</v>
      </c>
      <c r="R3146" s="8" t="str">
        <f t="shared" si="49"/>
        <v>*146*</v>
      </c>
    </row>
    <row r="3147" spans="1:18" ht="19.8">
      <c r="A3147" s="3" t="s">
        <v>12926</v>
      </c>
      <c r="B3147" s="3" t="s">
        <v>88</v>
      </c>
      <c r="C3147" s="3" t="s">
        <v>12162</v>
      </c>
      <c r="D3147" s="3" t="s">
        <v>2</v>
      </c>
      <c r="E3147" s="3" t="s">
        <v>12925</v>
      </c>
      <c r="F3147" s="3" t="s">
        <v>9</v>
      </c>
      <c r="G3147" s="3">
        <v>2014</v>
      </c>
      <c r="H3147" s="3" t="s">
        <v>22117</v>
      </c>
      <c r="I3147" s="3">
        <v>202</v>
      </c>
      <c r="J3147" s="3" t="s">
        <v>21096</v>
      </c>
      <c r="K3147" s="3" t="s">
        <v>1</v>
      </c>
      <c r="L3147" s="9">
        <v>45135</v>
      </c>
      <c r="M3147" s="9">
        <v>45270</v>
      </c>
      <c r="N3147" s="3">
        <v>1605</v>
      </c>
      <c r="O3147" s="3" t="s">
        <v>21073</v>
      </c>
      <c r="P3147" s="3" t="s">
        <v>21111</v>
      </c>
      <c r="Q3147" s="3">
        <v>252</v>
      </c>
      <c r="R3147" s="8" t="str">
        <f t="shared" si="49"/>
        <v>*252*</v>
      </c>
    </row>
    <row r="3148" spans="1:18" ht="19.8">
      <c r="A3148" s="3" t="s">
        <v>12923</v>
      </c>
      <c r="B3148" s="3" t="s">
        <v>218</v>
      </c>
      <c r="C3148" s="3" t="s">
        <v>12922</v>
      </c>
      <c r="D3148" s="3" t="s">
        <v>95</v>
      </c>
      <c r="E3148" s="3" t="s">
        <v>12921</v>
      </c>
      <c r="F3148" s="3" t="s">
        <v>3</v>
      </c>
      <c r="G3148" s="3">
        <v>2019</v>
      </c>
      <c r="H3148" s="3" t="s">
        <v>22116</v>
      </c>
      <c r="I3148" s="3">
        <v>298</v>
      </c>
      <c r="J3148" s="3" t="s">
        <v>21089</v>
      </c>
      <c r="K3148" s="3" t="s">
        <v>1</v>
      </c>
      <c r="L3148" s="9">
        <v>45458</v>
      </c>
      <c r="M3148" s="9">
        <v>45661</v>
      </c>
      <c r="N3148" s="3">
        <v>2105</v>
      </c>
      <c r="O3148" s="3" t="s">
        <v>21105</v>
      </c>
      <c r="P3148" s="3" t="s">
        <v>21112</v>
      </c>
      <c r="Q3148" s="3">
        <v>210</v>
      </c>
      <c r="R3148" s="8" t="str">
        <f t="shared" si="49"/>
        <v>*210*</v>
      </c>
    </row>
    <row r="3149" spans="1:18" ht="19.8">
      <c r="A3149" s="3" t="s">
        <v>12920</v>
      </c>
      <c r="B3149" s="3" t="s">
        <v>426</v>
      </c>
      <c r="C3149" s="3" t="s">
        <v>12919</v>
      </c>
      <c r="D3149" s="3" t="s">
        <v>95</v>
      </c>
      <c r="E3149" s="3" t="s">
        <v>12918</v>
      </c>
      <c r="F3149" s="3" t="s">
        <v>9</v>
      </c>
      <c r="G3149" s="3">
        <v>2005</v>
      </c>
      <c r="H3149" s="3" t="s">
        <v>22116</v>
      </c>
      <c r="I3149" s="3">
        <v>226</v>
      </c>
      <c r="J3149" s="3" t="s">
        <v>21083</v>
      </c>
      <c r="K3149" s="3" t="s">
        <v>1</v>
      </c>
      <c r="L3149" s="9">
        <v>45122</v>
      </c>
      <c r="M3149" s="9">
        <v>45394</v>
      </c>
      <c r="N3149" s="3">
        <v>360</v>
      </c>
      <c r="O3149" s="3" t="s">
        <v>21105</v>
      </c>
      <c r="P3149" s="3" t="s">
        <v>21114</v>
      </c>
      <c r="Q3149" s="3">
        <v>136</v>
      </c>
      <c r="R3149" s="8" t="str">
        <f t="shared" si="49"/>
        <v>*136*</v>
      </c>
    </row>
    <row r="3150" spans="1:18" ht="19.8">
      <c r="A3150" s="3" t="s">
        <v>12917</v>
      </c>
      <c r="B3150" s="3" t="s">
        <v>218</v>
      </c>
      <c r="C3150" s="3" t="s">
        <v>12916</v>
      </c>
      <c r="D3150" s="3" t="s">
        <v>95</v>
      </c>
      <c r="E3150" s="3" t="s">
        <v>12915</v>
      </c>
      <c r="F3150" s="3" t="s">
        <v>48</v>
      </c>
      <c r="G3150" s="3">
        <v>2015</v>
      </c>
      <c r="H3150" s="3" t="s">
        <v>22116</v>
      </c>
      <c r="I3150" s="3">
        <v>345</v>
      </c>
      <c r="J3150" s="3" t="s">
        <v>21088</v>
      </c>
      <c r="K3150" s="3" t="s">
        <v>0</v>
      </c>
      <c r="N3150" s="3">
        <v>1770</v>
      </c>
      <c r="O3150" s="3" t="s">
        <v>21105</v>
      </c>
      <c r="P3150" s="3" t="s">
        <v>21114</v>
      </c>
      <c r="Q3150" s="3">
        <v>245</v>
      </c>
      <c r="R3150" s="8" t="str">
        <f t="shared" si="49"/>
        <v>*245*</v>
      </c>
    </row>
    <row r="3151" spans="1:18" ht="19.8">
      <c r="A3151" s="3" t="s">
        <v>12914</v>
      </c>
      <c r="B3151" s="3" t="s">
        <v>43</v>
      </c>
      <c r="C3151" s="3" t="s">
        <v>12913</v>
      </c>
      <c r="D3151" s="3" t="s">
        <v>41</v>
      </c>
      <c r="E3151" s="3" t="s">
        <v>12912</v>
      </c>
      <c r="F3151" s="3" t="s">
        <v>15</v>
      </c>
      <c r="G3151" s="3">
        <v>2016</v>
      </c>
      <c r="H3151" s="3" t="s">
        <v>22118</v>
      </c>
      <c r="I3151" s="3">
        <v>172</v>
      </c>
      <c r="J3151" s="3" t="s">
        <v>21092</v>
      </c>
      <c r="K3151" s="3" t="s">
        <v>1</v>
      </c>
      <c r="L3151" s="9">
        <v>45606</v>
      </c>
      <c r="M3151" s="9">
        <v>45624</v>
      </c>
      <c r="N3151" s="3">
        <v>1815</v>
      </c>
      <c r="O3151" s="3" t="s">
        <v>21106</v>
      </c>
      <c r="P3151" s="3" t="s">
        <v>21111</v>
      </c>
      <c r="Q3151" s="3">
        <v>418</v>
      </c>
      <c r="R3151" s="8" t="str">
        <f t="shared" si="49"/>
        <v>*418*</v>
      </c>
    </row>
    <row r="3152" spans="1:18" ht="19.8">
      <c r="A3152" s="3" t="s">
        <v>12911</v>
      </c>
      <c r="B3152" s="3" t="s">
        <v>218</v>
      </c>
      <c r="C3152" s="3" t="s">
        <v>12910</v>
      </c>
      <c r="D3152" s="3" t="s">
        <v>95</v>
      </c>
      <c r="E3152" s="3" t="s">
        <v>12909</v>
      </c>
      <c r="F3152" s="3" t="s">
        <v>48</v>
      </c>
      <c r="G3152" s="3">
        <v>2016</v>
      </c>
      <c r="H3152" s="3" t="s">
        <v>22116</v>
      </c>
      <c r="I3152" s="3">
        <v>441</v>
      </c>
      <c r="J3152" s="3" t="s">
        <v>21097</v>
      </c>
      <c r="K3152" s="3" t="s">
        <v>1</v>
      </c>
      <c r="L3152" s="9">
        <v>45114</v>
      </c>
      <c r="M3152" s="9">
        <v>45214</v>
      </c>
      <c r="N3152" s="3">
        <v>715</v>
      </c>
      <c r="O3152" s="3" t="s">
        <v>21105</v>
      </c>
      <c r="P3152" s="3" t="s">
        <v>21111</v>
      </c>
      <c r="Q3152" s="3">
        <v>218</v>
      </c>
      <c r="R3152" s="8" t="str">
        <f t="shared" si="49"/>
        <v>*218*</v>
      </c>
    </row>
    <row r="3153" spans="1:18" ht="19.8">
      <c r="A3153" s="3" t="s">
        <v>12908</v>
      </c>
      <c r="B3153" s="3" t="s">
        <v>285</v>
      </c>
      <c r="C3153" s="3" t="s">
        <v>12907</v>
      </c>
      <c r="D3153" s="3" t="s">
        <v>31</v>
      </c>
      <c r="E3153" s="3" t="s">
        <v>12906</v>
      </c>
      <c r="F3153" s="3" t="s">
        <v>77</v>
      </c>
      <c r="G3153" s="3">
        <v>2010</v>
      </c>
      <c r="H3153" s="3" t="s">
        <v>22118</v>
      </c>
      <c r="I3153" s="3">
        <v>143</v>
      </c>
      <c r="J3153" s="3" t="s">
        <v>21086</v>
      </c>
      <c r="K3153" s="3" t="s">
        <v>1</v>
      </c>
      <c r="L3153" s="9">
        <v>45544</v>
      </c>
      <c r="M3153" s="9">
        <v>45666</v>
      </c>
      <c r="N3153" s="3">
        <v>310</v>
      </c>
      <c r="O3153" s="3" t="s">
        <v>21106</v>
      </c>
      <c r="P3153" s="3" t="s">
        <v>21112</v>
      </c>
      <c r="Q3153" s="3">
        <v>370</v>
      </c>
      <c r="R3153" s="8" t="str">
        <f t="shared" si="49"/>
        <v>*370*</v>
      </c>
    </row>
    <row r="3154" spans="1:18" ht="19.8">
      <c r="A3154" s="3" t="s">
        <v>12905</v>
      </c>
      <c r="B3154" s="3" t="s">
        <v>243</v>
      </c>
      <c r="C3154" s="3" t="s">
        <v>7518</v>
      </c>
      <c r="D3154" s="3" t="s">
        <v>63</v>
      </c>
      <c r="E3154" s="3" t="s">
        <v>12904</v>
      </c>
      <c r="F3154" s="3" t="s">
        <v>29</v>
      </c>
      <c r="G3154" s="3">
        <v>2020</v>
      </c>
      <c r="H3154" s="3" t="s">
        <v>22118</v>
      </c>
      <c r="I3154" s="3">
        <v>164</v>
      </c>
      <c r="J3154" s="3" t="s">
        <v>21096</v>
      </c>
      <c r="K3154" s="3" t="s">
        <v>1</v>
      </c>
      <c r="L3154" s="9">
        <v>45634</v>
      </c>
      <c r="M3154" s="9">
        <v>45690</v>
      </c>
      <c r="N3154" s="3">
        <v>1025</v>
      </c>
      <c r="O3154" s="3" t="s">
        <v>21106</v>
      </c>
      <c r="P3154" s="3" t="s">
        <v>21111</v>
      </c>
      <c r="Q3154" s="3">
        <v>213</v>
      </c>
      <c r="R3154" s="8" t="str">
        <f t="shared" si="49"/>
        <v>*213*</v>
      </c>
    </row>
    <row r="3155" spans="1:18" ht="19.8">
      <c r="A3155" s="3" t="s">
        <v>12903</v>
      </c>
      <c r="B3155" s="3" t="s">
        <v>104</v>
      </c>
      <c r="C3155" s="3" t="s">
        <v>11622</v>
      </c>
      <c r="D3155" s="3" t="s">
        <v>25</v>
      </c>
      <c r="E3155" s="3" t="s">
        <v>12902</v>
      </c>
      <c r="F3155" s="3" t="s">
        <v>15</v>
      </c>
      <c r="G3155" s="3">
        <v>2007</v>
      </c>
      <c r="H3155" s="3" t="s">
        <v>22118</v>
      </c>
      <c r="I3155" s="3">
        <v>248</v>
      </c>
      <c r="J3155" s="3" t="s">
        <v>21090</v>
      </c>
      <c r="K3155" s="3" t="s">
        <v>1</v>
      </c>
      <c r="L3155" s="9">
        <v>45151</v>
      </c>
      <c r="M3155" s="9">
        <v>45303</v>
      </c>
      <c r="N3155" s="3">
        <v>365</v>
      </c>
      <c r="O3155" s="3" t="s">
        <v>25</v>
      </c>
      <c r="P3155" s="3" t="s">
        <v>21114</v>
      </c>
      <c r="Q3155" s="3">
        <v>226</v>
      </c>
      <c r="R3155" s="8" t="str">
        <f t="shared" si="49"/>
        <v>*226*</v>
      </c>
    </row>
    <row r="3156" spans="1:18" ht="19.8">
      <c r="A3156" s="3" t="s">
        <v>12901</v>
      </c>
      <c r="B3156" s="3" t="s">
        <v>52</v>
      </c>
      <c r="C3156" s="3" t="s">
        <v>12900</v>
      </c>
      <c r="D3156" s="3" t="s">
        <v>50</v>
      </c>
      <c r="E3156" s="3" t="s">
        <v>12899</v>
      </c>
      <c r="F3156" s="3" t="s">
        <v>77</v>
      </c>
      <c r="G3156" s="3">
        <v>2012</v>
      </c>
      <c r="H3156" s="3" t="s">
        <v>22117</v>
      </c>
      <c r="I3156" s="3">
        <v>398</v>
      </c>
      <c r="J3156" s="3" t="s">
        <v>21094</v>
      </c>
      <c r="K3156" s="3" t="s">
        <v>0</v>
      </c>
      <c r="N3156" s="3">
        <v>465</v>
      </c>
      <c r="O3156" s="3" t="s">
        <v>21106</v>
      </c>
      <c r="P3156" s="3" t="s">
        <v>21111</v>
      </c>
      <c r="Q3156" s="3">
        <v>246</v>
      </c>
      <c r="R3156" s="8" t="str">
        <f t="shared" si="49"/>
        <v>*246*</v>
      </c>
    </row>
    <row r="3157" spans="1:18" ht="19.8">
      <c r="A3157" s="3" t="s">
        <v>12898</v>
      </c>
      <c r="B3157" s="3" t="s">
        <v>84</v>
      </c>
      <c r="C3157" s="3" t="s">
        <v>12897</v>
      </c>
      <c r="D3157" s="3" t="s">
        <v>82</v>
      </c>
      <c r="E3157" s="3" t="s">
        <v>12896</v>
      </c>
      <c r="F3157" s="3" t="s">
        <v>48</v>
      </c>
      <c r="G3157" s="3">
        <v>2022</v>
      </c>
      <c r="H3157" s="3" t="s">
        <v>22117</v>
      </c>
      <c r="I3157" s="3">
        <v>364</v>
      </c>
      <c r="J3157" s="3" t="s">
        <v>21094</v>
      </c>
      <c r="K3157" s="3" t="s">
        <v>0</v>
      </c>
      <c r="N3157" s="3">
        <v>1485</v>
      </c>
      <c r="O3157" s="3" t="s">
        <v>21105</v>
      </c>
      <c r="P3157" s="3" t="s">
        <v>21112</v>
      </c>
      <c r="Q3157" s="3">
        <v>191</v>
      </c>
      <c r="R3157" s="8" t="str">
        <f t="shared" si="49"/>
        <v>*191*</v>
      </c>
    </row>
    <row r="3158" spans="1:18" ht="19.8">
      <c r="A3158" s="3" t="s">
        <v>12895</v>
      </c>
      <c r="B3158" s="3" t="s">
        <v>285</v>
      </c>
      <c r="C3158" s="3" t="s">
        <v>12894</v>
      </c>
      <c r="D3158" s="3" t="s">
        <v>31</v>
      </c>
      <c r="E3158" s="3" t="s">
        <v>12893</v>
      </c>
      <c r="F3158" s="3" t="s">
        <v>48</v>
      </c>
      <c r="G3158" s="3">
        <v>2023</v>
      </c>
      <c r="H3158" s="3" t="s">
        <v>22117</v>
      </c>
      <c r="I3158" s="3">
        <v>82</v>
      </c>
      <c r="J3158" s="3" t="s">
        <v>21087</v>
      </c>
      <c r="K3158" s="3" t="s">
        <v>1</v>
      </c>
      <c r="L3158" s="9">
        <v>45396</v>
      </c>
      <c r="M3158" s="9">
        <v>45638</v>
      </c>
      <c r="N3158" s="3">
        <v>355</v>
      </c>
      <c r="O3158" s="3" t="s">
        <v>21106</v>
      </c>
      <c r="P3158" s="3" t="s">
        <v>21111</v>
      </c>
      <c r="Q3158" s="3">
        <v>355</v>
      </c>
      <c r="R3158" s="8" t="str">
        <f t="shared" si="49"/>
        <v>*355*</v>
      </c>
    </row>
    <row r="3159" spans="1:18" ht="19.8">
      <c r="A3159" s="3" t="s">
        <v>12892</v>
      </c>
      <c r="B3159" s="3" t="s">
        <v>56</v>
      </c>
      <c r="C3159" s="3" t="s">
        <v>11855</v>
      </c>
      <c r="D3159" s="3" t="s">
        <v>50</v>
      </c>
      <c r="E3159" s="3" t="s">
        <v>12891</v>
      </c>
      <c r="F3159" s="3" t="s">
        <v>48</v>
      </c>
      <c r="G3159" s="3">
        <v>2008</v>
      </c>
      <c r="H3159" s="3" t="s">
        <v>22117</v>
      </c>
      <c r="I3159" s="3">
        <v>336</v>
      </c>
      <c r="J3159" s="3" t="s">
        <v>21101</v>
      </c>
      <c r="K3159" s="3" t="s">
        <v>1</v>
      </c>
      <c r="L3159" s="9">
        <v>45125</v>
      </c>
      <c r="M3159" s="9">
        <v>45263</v>
      </c>
      <c r="N3159" s="3">
        <v>775</v>
      </c>
      <c r="O3159" s="3" t="s">
        <v>21106</v>
      </c>
      <c r="P3159" s="3" t="s">
        <v>21112</v>
      </c>
      <c r="Q3159" s="3">
        <v>340</v>
      </c>
      <c r="R3159" s="8" t="str">
        <f t="shared" si="49"/>
        <v>*340*</v>
      </c>
    </row>
    <row r="3160" spans="1:18" ht="19.8">
      <c r="A3160" s="3" t="s">
        <v>12890</v>
      </c>
      <c r="B3160" s="3" t="s">
        <v>143</v>
      </c>
      <c r="C3160" s="3" t="s">
        <v>12889</v>
      </c>
      <c r="D3160" s="3" t="s">
        <v>141</v>
      </c>
      <c r="E3160" s="3" t="s">
        <v>12888</v>
      </c>
      <c r="F3160" s="3" t="s">
        <v>3</v>
      </c>
      <c r="G3160" s="3">
        <v>2008</v>
      </c>
      <c r="H3160" s="3" t="s">
        <v>22118</v>
      </c>
      <c r="I3160" s="3">
        <v>106</v>
      </c>
      <c r="J3160" s="3" t="s">
        <v>21100</v>
      </c>
      <c r="K3160" s="3" t="s">
        <v>0</v>
      </c>
      <c r="N3160" s="3">
        <v>310</v>
      </c>
      <c r="O3160" s="3" t="s">
        <v>25</v>
      </c>
      <c r="P3160" s="3" t="s">
        <v>21112</v>
      </c>
      <c r="Q3160" s="3">
        <v>311</v>
      </c>
      <c r="R3160" s="8" t="str">
        <f t="shared" si="49"/>
        <v>*311*</v>
      </c>
    </row>
    <row r="3161" spans="1:18" ht="19.8">
      <c r="A3161" s="3" t="s">
        <v>12887</v>
      </c>
      <c r="B3161" s="3" t="s">
        <v>88</v>
      </c>
      <c r="C3161" s="3" t="s">
        <v>5594</v>
      </c>
      <c r="D3161" s="3" t="s">
        <v>2</v>
      </c>
      <c r="E3161" s="3" t="s">
        <v>12886</v>
      </c>
      <c r="F3161" s="3" t="s">
        <v>3</v>
      </c>
      <c r="G3161" s="3">
        <v>2015</v>
      </c>
      <c r="H3161" s="3" t="s">
        <v>22118</v>
      </c>
      <c r="I3161" s="3">
        <v>230</v>
      </c>
      <c r="J3161" s="3" t="s">
        <v>21087</v>
      </c>
      <c r="K3161" s="3" t="s">
        <v>0</v>
      </c>
      <c r="N3161" s="3">
        <v>1300</v>
      </c>
      <c r="O3161" s="3" t="s">
        <v>21073</v>
      </c>
      <c r="P3161" s="3" t="s">
        <v>21112</v>
      </c>
      <c r="Q3161" s="3">
        <v>342</v>
      </c>
      <c r="R3161" s="8" t="str">
        <f t="shared" si="49"/>
        <v>*342*</v>
      </c>
    </row>
    <row r="3162" spans="1:18" ht="19.8">
      <c r="A3162" s="3" t="s">
        <v>12885</v>
      </c>
      <c r="B3162" s="3" t="s">
        <v>426</v>
      </c>
      <c r="C3162" s="3" t="s">
        <v>12884</v>
      </c>
      <c r="D3162" s="3" t="s">
        <v>95</v>
      </c>
      <c r="E3162" s="3" t="s">
        <v>12883</v>
      </c>
      <c r="F3162" s="3" t="s">
        <v>3</v>
      </c>
      <c r="G3162" s="3">
        <v>2020</v>
      </c>
      <c r="H3162" s="3" t="s">
        <v>22116</v>
      </c>
      <c r="I3162" s="3">
        <v>102</v>
      </c>
      <c r="J3162" s="3" t="s">
        <v>21086</v>
      </c>
      <c r="K3162" s="3" t="s">
        <v>1</v>
      </c>
      <c r="L3162" s="9">
        <v>45593</v>
      </c>
      <c r="M3162" s="9">
        <v>45709</v>
      </c>
      <c r="N3162" s="3">
        <v>390</v>
      </c>
      <c r="O3162" s="3" t="s">
        <v>21105</v>
      </c>
      <c r="P3162" s="3" t="s">
        <v>21111</v>
      </c>
      <c r="Q3162" s="3">
        <v>186</v>
      </c>
      <c r="R3162" s="8" t="str">
        <f t="shared" si="49"/>
        <v>*186*</v>
      </c>
    </row>
    <row r="3163" spans="1:18" ht="19.8">
      <c r="A3163" s="3" t="s">
        <v>12882</v>
      </c>
      <c r="B3163" s="3" t="s">
        <v>92</v>
      </c>
      <c r="C3163" s="3" t="s">
        <v>12881</v>
      </c>
      <c r="D3163" s="3" t="s">
        <v>25</v>
      </c>
      <c r="E3163" s="3" t="s">
        <v>12880</v>
      </c>
      <c r="F3163" s="3" t="s">
        <v>48</v>
      </c>
      <c r="G3163" s="3">
        <v>2022</v>
      </c>
      <c r="H3163" s="3" t="s">
        <v>22118</v>
      </c>
      <c r="I3163" s="3">
        <v>150</v>
      </c>
      <c r="J3163" s="3" t="s">
        <v>21090</v>
      </c>
      <c r="K3163" s="3" t="s">
        <v>1</v>
      </c>
      <c r="L3163" s="9">
        <v>45524</v>
      </c>
      <c r="M3163" s="9">
        <v>45627</v>
      </c>
      <c r="N3163" s="3">
        <v>2130</v>
      </c>
      <c r="O3163" s="3" t="s">
        <v>25</v>
      </c>
      <c r="P3163" s="3" t="s">
        <v>21114</v>
      </c>
      <c r="Q3163" s="3">
        <v>182</v>
      </c>
      <c r="R3163" s="8" t="str">
        <f t="shared" si="49"/>
        <v>*182*</v>
      </c>
    </row>
    <row r="3164" spans="1:18" ht="19.8">
      <c r="A3164" s="3" t="s">
        <v>12879</v>
      </c>
      <c r="B3164" s="3" t="s">
        <v>12</v>
      </c>
      <c r="C3164" s="3" t="s">
        <v>5271</v>
      </c>
      <c r="D3164" s="3" t="s">
        <v>2</v>
      </c>
      <c r="E3164" s="3" t="s">
        <v>12878</v>
      </c>
      <c r="F3164" s="3" t="s">
        <v>77</v>
      </c>
      <c r="G3164" s="3">
        <v>2022</v>
      </c>
      <c r="H3164" s="3" t="s">
        <v>22118</v>
      </c>
      <c r="I3164" s="3">
        <v>393</v>
      </c>
      <c r="J3164" s="3" t="s">
        <v>21089</v>
      </c>
      <c r="K3164" s="3" t="s">
        <v>1</v>
      </c>
      <c r="L3164" s="9">
        <v>45044</v>
      </c>
      <c r="M3164" s="9">
        <v>45353</v>
      </c>
      <c r="N3164" s="3">
        <v>755</v>
      </c>
      <c r="O3164" s="3" t="s">
        <v>21073</v>
      </c>
      <c r="P3164" s="3" t="s">
        <v>21113</v>
      </c>
      <c r="Q3164" s="3">
        <v>335</v>
      </c>
      <c r="R3164" s="8" t="str">
        <f t="shared" si="49"/>
        <v>*335*</v>
      </c>
    </row>
    <row r="3165" spans="1:18" ht="19.8">
      <c r="A3165" s="3" t="s">
        <v>12877</v>
      </c>
      <c r="B3165" s="3" t="s">
        <v>56</v>
      </c>
      <c r="C3165" s="3" t="s">
        <v>5439</v>
      </c>
      <c r="D3165" s="3" t="s">
        <v>50</v>
      </c>
      <c r="E3165" s="3" t="s">
        <v>12876</v>
      </c>
      <c r="F3165" s="3" t="s">
        <v>77</v>
      </c>
      <c r="G3165" s="3">
        <v>2021</v>
      </c>
      <c r="H3165" s="3" t="s">
        <v>22118</v>
      </c>
      <c r="I3165" s="3">
        <v>86</v>
      </c>
      <c r="J3165" s="3" t="s">
        <v>21088</v>
      </c>
      <c r="K3165" s="3" t="s">
        <v>0</v>
      </c>
      <c r="N3165" s="3">
        <v>1965</v>
      </c>
      <c r="O3165" s="3" t="s">
        <v>21106</v>
      </c>
      <c r="P3165" s="3" t="s">
        <v>21112</v>
      </c>
      <c r="Q3165" s="3">
        <v>382</v>
      </c>
      <c r="R3165" s="8" t="str">
        <f t="shared" si="49"/>
        <v>*382*</v>
      </c>
    </row>
    <row r="3166" spans="1:18" ht="19.8">
      <c r="A3166" s="3" t="s">
        <v>12875</v>
      </c>
      <c r="B3166" s="3" t="s">
        <v>151</v>
      </c>
      <c r="C3166" s="3" t="s">
        <v>12874</v>
      </c>
      <c r="D3166" s="3" t="s">
        <v>82</v>
      </c>
      <c r="E3166" s="3" t="s">
        <v>12873</v>
      </c>
      <c r="F3166" s="3" t="s">
        <v>29</v>
      </c>
      <c r="G3166" s="3">
        <v>2006</v>
      </c>
      <c r="H3166" s="3" t="s">
        <v>22117</v>
      </c>
      <c r="I3166" s="3">
        <v>342</v>
      </c>
      <c r="J3166" s="3" t="s">
        <v>21096</v>
      </c>
      <c r="K3166" s="3" t="s">
        <v>0</v>
      </c>
      <c r="N3166" s="3">
        <v>505</v>
      </c>
      <c r="O3166" s="3" t="s">
        <v>21105</v>
      </c>
      <c r="P3166" s="3" t="s">
        <v>21113</v>
      </c>
      <c r="Q3166" s="3">
        <v>231</v>
      </c>
      <c r="R3166" s="8" t="str">
        <f t="shared" si="49"/>
        <v>*231*</v>
      </c>
    </row>
    <row r="3167" spans="1:18" ht="19.8">
      <c r="A3167" s="3" t="s">
        <v>12872</v>
      </c>
      <c r="B3167" s="3" t="s">
        <v>104</v>
      </c>
      <c r="C3167" s="3" t="s">
        <v>12871</v>
      </c>
      <c r="D3167" s="3" t="s">
        <v>25</v>
      </c>
      <c r="E3167" s="3" t="s">
        <v>12870</v>
      </c>
      <c r="F3167" s="3" t="s">
        <v>48</v>
      </c>
      <c r="G3167" s="3">
        <v>2006</v>
      </c>
      <c r="H3167" s="3" t="s">
        <v>22117</v>
      </c>
      <c r="I3167" s="3">
        <v>481</v>
      </c>
      <c r="J3167" s="3" t="s">
        <v>21101</v>
      </c>
      <c r="K3167" s="3" t="s">
        <v>1</v>
      </c>
      <c r="L3167" s="9">
        <v>45522</v>
      </c>
      <c r="M3167" s="9">
        <v>45687</v>
      </c>
      <c r="N3167" s="3">
        <v>2490</v>
      </c>
      <c r="O3167" s="3" t="s">
        <v>25</v>
      </c>
      <c r="P3167" s="3" t="s">
        <v>21114</v>
      </c>
      <c r="Q3167" s="3">
        <v>118</v>
      </c>
      <c r="R3167" s="8" t="str">
        <f t="shared" si="49"/>
        <v>*118*</v>
      </c>
    </row>
    <row r="3168" spans="1:18" ht="19.8">
      <c r="A3168" s="3" t="s">
        <v>12869</v>
      </c>
      <c r="B3168" s="3" t="s">
        <v>155</v>
      </c>
      <c r="C3168" s="3" t="s">
        <v>12868</v>
      </c>
      <c r="D3168" s="3" t="s">
        <v>50</v>
      </c>
      <c r="E3168" s="3" t="s">
        <v>12867</v>
      </c>
      <c r="F3168" s="3" t="s">
        <v>15</v>
      </c>
      <c r="G3168" s="3">
        <v>2014</v>
      </c>
      <c r="H3168" s="3" t="s">
        <v>22117</v>
      </c>
      <c r="I3168" s="3">
        <v>461</v>
      </c>
      <c r="J3168" s="3" t="s">
        <v>21100</v>
      </c>
      <c r="K3168" s="3" t="s">
        <v>0</v>
      </c>
      <c r="N3168" s="3">
        <v>165</v>
      </c>
      <c r="O3168" s="3" t="s">
        <v>21106</v>
      </c>
      <c r="P3168" s="3" t="s">
        <v>21114</v>
      </c>
      <c r="Q3168" s="3">
        <v>431</v>
      </c>
      <c r="R3168" s="8" t="str">
        <f t="shared" si="49"/>
        <v>*431*</v>
      </c>
    </row>
    <row r="3169" spans="1:18" ht="19.8">
      <c r="A3169" s="3" t="s">
        <v>12866</v>
      </c>
      <c r="B3169" s="3" t="s">
        <v>38</v>
      </c>
      <c r="C3169" s="3" t="s">
        <v>12865</v>
      </c>
      <c r="D3169" s="3" t="s">
        <v>36</v>
      </c>
      <c r="E3169" s="3" t="s">
        <v>12864</v>
      </c>
      <c r="F3169" s="3" t="s">
        <v>3</v>
      </c>
      <c r="G3169" s="3">
        <v>2010</v>
      </c>
      <c r="H3169" s="3" t="s">
        <v>22117</v>
      </c>
      <c r="I3169" s="3">
        <v>480</v>
      </c>
      <c r="J3169" s="3" t="s">
        <v>21102</v>
      </c>
      <c r="K3169" s="3" t="s">
        <v>0</v>
      </c>
      <c r="N3169" s="3">
        <v>2470</v>
      </c>
      <c r="O3169" s="3" t="s">
        <v>21106</v>
      </c>
      <c r="P3169" s="3" t="s">
        <v>21114</v>
      </c>
      <c r="Q3169" s="3">
        <v>340</v>
      </c>
      <c r="R3169" s="8" t="str">
        <f t="shared" si="49"/>
        <v>*340*</v>
      </c>
    </row>
    <row r="3170" spans="1:18" ht="19.8">
      <c r="A3170" s="3" t="s">
        <v>12863</v>
      </c>
      <c r="B3170" s="3" t="s">
        <v>92</v>
      </c>
      <c r="C3170" s="3" t="s">
        <v>1069</v>
      </c>
      <c r="D3170" s="3" t="s">
        <v>25</v>
      </c>
      <c r="E3170" s="3" t="s">
        <v>12862</v>
      </c>
      <c r="F3170" s="3" t="s">
        <v>48</v>
      </c>
      <c r="G3170" s="3">
        <v>2012</v>
      </c>
      <c r="H3170" s="3" t="s">
        <v>22118</v>
      </c>
      <c r="I3170" s="3">
        <v>440</v>
      </c>
      <c r="J3170" s="3" t="s">
        <v>21091</v>
      </c>
      <c r="K3170" s="3" t="s">
        <v>1</v>
      </c>
      <c r="L3170" s="9">
        <v>45592</v>
      </c>
      <c r="M3170" s="9">
        <v>45652</v>
      </c>
      <c r="N3170" s="3">
        <v>2065</v>
      </c>
      <c r="O3170" s="3" t="s">
        <v>25</v>
      </c>
      <c r="P3170" s="3" t="s">
        <v>21111</v>
      </c>
      <c r="Q3170" s="3">
        <v>160</v>
      </c>
      <c r="R3170" s="8" t="str">
        <f t="shared" si="49"/>
        <v>*160*</v>
      </c>
    </row>
    <row r="3171" spans="1:18" ht="19.8">
      <c r="A3171" s="3" t="s">
        <v>12861</v>
      </c>
      <c r="B3171" s="3" t="s">
        <v>65</v>
      </c>
      <c r="C3171" s="3" t="s">
        <v>12860</v>
      </c>
      <c r="D3171" s="3" t="s">
        <v>63</v>
      </c>
      <c r="E3171" s="3" t="s">
        <v>12859</v>
      </c>
      <c r="F3171" s="3" t="s">
        <v>77</v>
      </c>
      <c r="G3171" s="3">
        <v>2009</v>
      </c>
      <c r="H3171" s="3" t="s">
        <v>22118</v>
      </c>
      <c r="I3171" s="3">
        <v>122</v>
      </c>
      <c r="J3171" s="3" t="s">
        <v>21100</v>
      </c>
      <c r="K3171" s="3" t="s">
        <v>0</v>
      </c>
      <c r="N3171" s="3">
        <v>1140</v>
      </c>
      <c r="O3171" s="3" t="s">
        <v>21106</v>
      </c>
      <c r="P3171" s="3" t="s">
        <v>21112</v>
      </c>
      <c r="Q3171" s="3">
        <v>229</v>
      </c>
      <c r="R3171" s="8" t="str">
        <f t="shared" si="49"/>
        <v>*229*</v>
      </c>
    </row>
    <row r="3172" spans="1:18" ht="19.8">
      <c r="A3172" s="3" t="s">
        <v>12858</v>
      </c>
      <c r="B3172" s="3" t="s">
        <v>92</v>
      </c>
      <c r="C3172" s="3" t="s">
        <v>12857</v>
      </c>
      <c r="D3172" s="3" t="s">
        <v>25</v>
      </c>
      <c r="E3172" s="3" t="s">
        <v>12856</v>
      </c>
      <c r="F3172" s="3" t="s">
        <v>9</v>
      </c>
      <c r="G3172" s="3">
        <v>2022</v>
      </c>
      <c r="H3172" s="3" t="s">
        <v>22116</v>
      </c>
      <c r="I3172" s="3">
        <v>86</v>
      </c>
      <c r="J3172" s="3" t="s">
        <v>21092</v>
      </c>
      <c r="K3172" s="3" t="s">
        <v>0</v>
      </c>
      <c r="N3172" s="3">
        <v>485</v>
      </c>
      <c r="O3172" s="3" t="s">
        <v>25</v>
      </c>
      <c r="P3172" s="3" t="s">
        <v>21114</v>
      </c>
      <c r="Q3172" s="3">
        <v>185</v>
      </c>
      <c r="R3172" s="8" t="str">
        <f t="shared" si="49"/>
        <v>*185*</v>
      </c>
    </row>
    <row r="3173" spans="1:18" ht="19.8">
      <c r="A3173" s="3" t="s">
        <v>12855</v>
      </c>
      <c r="B3173" s="3" t="s">
        <v>218</v>
      </c>
      <c r="C3173" s="3" t="s">
        <v>12854</v>
      </c>
      <c r="D3173" s="3" t="s">
        <v>95</v>
      </c>
      <c r="E3173" s="3" t="s">
        <v>12853</v>
      </c>
      <c r="F3173" s="3" t="s">
        <v>15</v>
      </c>
      <c r="G3173" s="3">
        <v>2013</v>
      </c>
      <c r="H3173" s="3" t="s">
        <v>22118</v>
      </c>
      <c r="I3173" s="3">
        <v>94</v>
      </c>
      <c r="J3173" s="3" t="s">
        <v>21085</v>
      </c>
      <c r="K3173" s="3" t="s">
        <v>0</v>
      </c>
      <c r="N3173" s="3">
        <v>220</v>
      </c>
      <c r="O3173" s="3" t="s">
        <v>21105</v>
      </c>
      <c r="P3173" s="3" t="s">
        <v>21114</v>
      </c>
      <c r="Q3173" s="3">
        <v>300</v>
      </c>
      <c r="R3173" s="8" t="str">
        <f t="shared" si="49"/>
        <v>*300*</v>
      </c>
    </row>
    <row r="3174" spans="1:18" ht="19.8">
      <c r="A3174" s="3" t="s">
        <v>12852</v>
      </c>
      <c r="B3174" s="3" t="s">
        <v>33</v>
      </c>
      <c r="C3174" s="3" t="s">
        <v>12851</v>
      </c>
      <c r="D3174" s="3" t="s">
        <v>31</v>
      </c>
      <c r="E3174" s="3" t="s">
        <v>12850</v>
      </c>
      <c r="F3174" s="3" t="s">
        <v>9</v>
      </c>
      <c r="G3174" s="3">
        <v>2017</v>
      </c>
      <c r="H3174" s="3" t="s">
        <v>22117</v>
      </c>
      <c r="I3174" s="3">
        <v>165</v>
      </c>
      <c r="J3174" s="3" t="s">
        <v>21097</v>
      </c>
      <c r="K3174" s="3" t="s">
        <v>0</v>
      </c>
      <c r="N3174" s="3">
        <v>2355</v>
      </c>
      <c r="O3174" s="3" t="s">
        <v>21106</v>
      </c>
      <c r="P3174" s="3" t="s">
        <v>21111</v>
      </c>
      <c r="Q3174" s="3">
        <v>304</v>
      </c>
      <c r="R3174" s="8" t="str">
        <f t="shared" si="49"/>
        <v>*304*</v>
      </c>
    </row>
    <row r="3175" spans="1:18" ht="19.8">
      <c r="A3175" s="3" t="s">
        <v>12849</v>
      </c>
      <c r="B3175" s="3" t="s">
        <v>12</v>
      </c>
      <c r="C3175" s="3" t="s">
        <v>12848</v>
      </c>
      <c r="D3175" s="3" t="s">
        <v>2</v>
      </c>
      <c r="E3175" s="3" t="s">
        <v>12847</v>
      </c>
      <c r="F3175" s="3" t="s">
        <v>15</v>
      </c>
      <c r="G3175" s="3">
        <v>2006</v>
      </c>
      <c r="H3175" s="3" t="s">
        <v>22116</v>
      </c>
      <c r="I3175" s="3">
        <v>217</v>
      </c>
      <c r="J3175" s="3" t="s">
        <v>21091</v>
      </c>
      <c r="K3175" s="3" t="s">
        <v>0</v>
      </c>
      <c r="N3175" s="3">
        <v>315</v>
      </c>
      <c r="O3175" s="3" t="s">
        <v>21073</v>
      </c>
      <c r="P3175" s="3" t="s">
        <v>21111</v>
      </c>
      <c r="Q3175" s="3">
        <v>400</v>
      </c>
      <c r="R3175" s="8" t="str">
        <f t="shared" si="49"/>
        <v>*400*</v>
      </c>
    </row>
    <row r="3176" spans="1:18" ht="19.8">
      <c r="A3176" s="3" t="s">
        <v>12846</v>
      </c>
      <c r="B3176" s="3" t="s">
        <v>266</v>
      </c>
      <c r="C3176" s="3" t="s">
        <v>12845</v>
      </c>
      <c r="D3176" s="3" t="s">
        <v>141</v>
      </c>
      <c r="E3176" s="3" t="s">
        <v>12844</v>
      </c>
      <c r="F3176" s="3" t="s">
        <v>29</v>
      </c>
      <c r="G3176" s="3">
        <v>2007</v>
      </c>
      <c r="H3176" s="3" t="s">
        <v>22116</v>
      </c>
      <c r="I3176" s="3">
        <v>430</v>
      </c>
      <c r="J3176" s="3" t="s">
        <v>21086</v>
      </c>
      <c r="K3176" s="3" t="s">
        <v>0</v>
      </c>
      <c r="N3176" s="3">
        <v>540</v>
      </c>
      <c r="O3176" s="3" t="s">
        <v>25</v>
      </c>
      <c r="P3176" s="3" t="s">
        <v>21112</v>
      </c>
      <c r="Q3176" s="3">
        <v>367</v>
      </c>
      <c r="R3176" s="8" t="str">
        <f t="shared" si="49"/>
        <v>*367*</v>
      </c>
    </row>
    <row r="3177" spans="1:18" ht="19.8">
      <c r="A3177" s="3" t="s">
        <v>12843</v>
      </c>
      <c r="B3177" s="3" t="s">
        <v>155</v>
      </c>
      <c r="C3177" s="3" t="s">
        <v>12842</v>
      </c>
      <c r="D3177" s="3" t="s">
        <v>50</v>
      </c>
      <c r="E3177" s="3" t="s">
        <v>12841</v>
      </c>
      <c r="F3177" s="3" t="s">
        <v>15</v>
      </c>
      <c r="G3177" s="3">
        <v>2005</v>
      </c>
      <c r="H3177" s="3" t="s">
        <v>22116</v>
      </c>
      <c r="I3177" s="3">
        <v>435</v>
      </c>
      <c r="J3177" s="3" t="s">
        <v>21097</v>
      </c>
      <c r="K3177" s="3" t="s">
        <v>1</v>
      </c>
      <c r="L3177" s="9">
        <v>45103</v>
      </c>
      <c r="M3177" s="9">
        <v>45707</v>
      </c>
      <c r="N3177" s="3">
        <v>1735</v>
      </c>
      <c r="O3177" s="3" t="s">
        <v>21106</v>
      </c>
      <c r="P3177" s="3" t="s">
        <v>21111</v>
      </c>
      <c r="Q3177" s="3">
        <v>153</v>
      </c>
      <c r="R3177" s="8" t="str">
        <f t="shared" si="49"/>
        <v>*153*</v>
      </c>
    </row>
    <row r="3178" spans="1:18" ht="19.8">
      <c r="A3178" s="3" t="s">
        <v>12840</v>
      </c>
      <c r="B3178" s="3" t="s">
        <v>33</v>
      </c>
      <c r="C3178" s="3" t="s">
        <v>12839</v>
      </c>
      <c r="D3178" s="3" t="s">
        <v>31</v>
      </c>
      <c r="E3178" s="3" t="s">
        <v>12838</v>
      </c>
      <c r="F3178" s="3" t="s">
        <v>15</v>
      </c>
      <c r="G3178" s="3">
        <v>2021</v>
      </c>
      <c r="H3178" s="3" t="s">
        <v>22118</v>
      </c>
      <c r="I3178" s="3">
        <v>411</v>
      </c>
      <c r="J3178" s="3" t="s">
        <v>21092</v>
      </c>
      <c r="K3178" s="3" t="s">
        <v>0</v>
      </c>
      <c r="N3178" s="3">
        <v>955</v>
      </c>
      <c r="O3178" s="3" t="s">
        <v>21106</v>
      </c>
      <c r="P3178" s="3" t="s">
        <v>21114</v>
      </c>
      <c r="Q3178" s="3">
        <v>161</v>
      </c>
      <c r="R3178" s="8" t="str">
        <f t="shared" si="49"/>
        <v>*161*</v>
      </c>
    </row>
    <row r="3179" spans="1:18" ht="19.8">
      <c r="A3179" s="3" t="s">
        <v>12837</v>
      </c>
      <c r="B3179" s="3" t="s">
        <v>266</v>
      </c>
      <c r="C3179" s="3" t="s">
        <v>12836</v>
      </c>
      <c r="D3179" s="3" t="s">
        <v>141</v>
      </c>
      <c r="E3179" s="3" t="s">
        <v>12835</v>
      </c>
      <c r="F3179" s="3" t="s">
        <v>15</v>
      </c>
      <c r="G3179" s="3">
        <v>2015</v>
      </c>
      <c r="H3179" s="3" t="s">
        <v>22116</v>
      </c>
      <c r="I3179" s="3">
        <v>402</v>
      </c>
      <c r="J3179" s="3" t="s">
        <v>21096</v>
      </c>
      <c r="K3179" s="3" t="s">
        <v>1</v>
      </c>
      <c r="L3179" s="9">
        <v>45484</v>
      </c>
      <c r="M3179" s="9">
        <v>45619</v>
      </c>
      <c r="N3179" s="3">
        <v>150</v>
      </c>
      <c r="O3179" s="3" t="s">
        <v>25</v>
      </c>
      <c r="P3179" s="3" t="s">
        <v>21111</v>
      </c>
      <c r="Q3179" s="3">
        <v>186</v>
      </c>
      <c r="R3179" s="8" t="str">
        <f t="shared" si="49"/>
        <v>*186*</v>
      </c>
    </row>
    <row r="3180" spans="1:18" ht="19.8">
      <c r="A3180" s="3" t="s">
        <v>12834</v>
      </c>
      <c r="B3180" s="3" t="s">
        <v>455</v>
      </c>
      <c r="C3180" s="3" t="s">
        <v>12128</v>
      </c>
      <c r="D3180" s="3" t="s">
        <v>14</v>
      </c>
      <c r="E3180" s="3" t="s">
        <v>12833</v>
      </c>
      <c r="F3180" s="3" t="s">
        <v>29</v>
      </c>
      <c r="G3180" s="3">
        <v>2020</v>
      </c>
      <c r="H3180" s="3" t="s">
        <v>22118</v>
      </c>
      <c r="I3180" s="3">
        <v>307</v>
      </c>
      <c r="J3180" s="3" t="s">
        <v>21086</v>
      </c>
      <c r="K3180" s="3" t="s">
        <v>1</v>
      </c>
      <c r="L3180" s="9">
        <v>45643</v>
      </c>
      <c r="M3180" s="9">
        <v>45674</v>
      </c>
      <c r="N3180" s="3">
        <v>530</v>
      </c>
      <c r="O3180" s="3" t="s">
        <v>21106</v>
      </c>
      <c r="P3180" s="3" t="s">
        <v>21112</v>
      </c>
      <c r="Q3180" s="3">
        <v>240</v>
      </c>
      <c r="R3180" s="8" t="str">
        <f t="shared" si="49"/>
        <v>*240*</v>
      </c>
    </row>
    <row r="3181" spans="1:18" ht="19.8">
      <c r="A3181" s="3" t="s">
        <v>12832</v>
      </c>
      <c r="B3181" s="3" t="s">
        <v>97</v>
      </c>
      <c r="C3181" s="3" t="s">
        <v>12831</v>
      </c>
      <c r="D3181" s="3" t="s">
        <v>95</v>
      </c>
      <c r="E3181" s="3" t="s">
        <v>12830</v>
      </c>
      <c r="F3181" s="3" t="s">
        <v>15</v>
      </c>
      <c r="G3181" s="3">
        <v>2022</v>
      </c>
      <c r="H3181" s="3" t="s">
        <v>22118</v>
      </c>
      <c r="I3181" s="3">
        <v>215</v>
      </c>
      <c r="J3181" s="3" t="s">
        <v>21094</v>
      </c>
      <c r="K3181" s="3" t="s">
        <v>0</v>
      </c>
      <c r="N3181" s="3">
        <v>2270</v>
      </c>
      <c r="O3181" s="3" t="s">
        <v>21105</v>
      </c>
      <c r="P3181" s="3" t="s">
        <v>21111</v>
      </c>
      <c r="Q3181" s="3">
        <v>156</v>
      </c>
      <c r="R3181" s="8" t="str">
        <f t="shared" si="49"/>
        <v>*156*</v>
      </c>
    </row>
    <row r="3182" spans="1:18" ht="19.8">
      <c r="A3182" s="3" t="s">
        <v>12829</v>
      </c>
      <c r="B3182" s="3" t="s">
        <v>426</v>
      </c>
      <c r="C3182" s="3" t="s">
        <v>12828</v>
      </c>
      <c r="D3182" s="3" t="s">
        <v>95</v>
      </c>
      <c r="E3182" s="3" t="s">
        <v>12827</v>
      </c>
      <c r="F3182" s="3" t="s">
        <v>9</v>
      </c>
      <c r="G3182" s="3">
        <v>2015</v>
      </c>
      <c r="H3182" s="3" t="s">
        <v>22118</v>
      </c>
      <c r="I3182" s="3">
        <v>344</v>
      </c>
      <c r="J3182" s="3" t="s">
        <v>21101</v>
      </c>
      <c r="K3182" s="3" t="s">
        <v>1</v>
      </c>
      <c r="L3182" s="9">
        <v>45060</v>
      </c>
      <c r="M3182" s="9">
        <v>45525</v>
      </c>
      <c r="N3182" s="3">
        <v>1555</v>
      </c>
      <c r="O3182" s="3" t="s">
        <v>21105</v>
      </c>
      <c r="P3182" s="3" t="s">
        <v>21112</v>
      </c>
      <c r="Q3182" s="3">
        <v>278</v>
      </c>
      <c r="R3182" s="8" t="str">
        <f t="shared" si="49"/>
        <v>*278*</v>
      </c>
    </row>
    <row r="3183" spans="1:18" ht="19.8">
      <c r="A3183" s="3" t="s">
        <v>12826</v>
      </c>
      <c r="B3183" s="3" t="s">
        <v>304</v>
      </c>
      <c r="C3183" s="3" t="s">
        <v>12825</v>
      </c>
      <c r="D3183" s="3" t="s">
        <v>123</v>
      </c>
      <c r="E3183" s="3" t="s">
        <v>12824</v>
      </c>
      <c r="F3183" s="3" t="s">
        <v>48</v>
      </c>
      <c r="G3183" s="3">
        <v>2006</v>
      </c>
      <c r="H3183" s="3" t="s">
        <v>22117</v>
      </c>
      <c r="I3183" s="3">
        <v>222</v>
      </c>
      <c r="J3183" s="3" t="s">
        <v>21088</v>
      </c>
      <c r="K3183" s="3" t="s">
        <v>0</v>
      </c>
      <c r="N3183" s="3">
        <v>650</v>
      </c>
      <c r="O3183" s="3" t="s">
        <v>21106</v>
      </c>
      <c r="P3183" s="3" t="s">
        <v>21112</v>
      </c>
      <c r="Q3183" s="3">
        <v>360</v>
      </c>
      <c r="R3183" s="8" t="str">
        <f t="shared" si="49"/>
        <v>*360*</v>
      </c>
    </row>
    <row r="3184" spans="1:18" ht="19.8">
      <c r="A3184" s="3" t="s">
        <v>12823</v>
      </c>
      <c r="B3184" s="3" t="s">
        <v>60</v>
      </c>
      <c r="C3184" s="3" t="s">
        <v>12822</v>
      </c>
      <c r="D3184" s="3" t="s">
        <v>41</v>
      </c>
      <c r="E3184" s="3" t="s">
        <v>12821</v>
      </c>
      <c r="F3184" s="3" t="s">
        <v>77</v>
      </c>
      <c r="G3184" s="3">
        <v>2005</v>
      </c>
      <c r="H3184" s="3" t="s">
        <v>22117</v>
      </c>
      <c r="I3184" s="3">
        <v>195</v>
      </c>
      <c r="J3184" s="3" t="s">
        <v>21086</v>
      </c>
      <c r="K3184" s="3" t="s">
        <v>1</v>
      </c>
      <c r="L3184" s="9">
        <v>45033</v>
      </c>
      <c r="M3184" s="9">
        <v>45597</v>
      </c>
      <c r="N3184" s="3">
        <v>725</v>
      </c>
      <c r="O3184" s="3" t="s">
        <v>21106</v>
      </c>
      <c r="P3184" s="3" t="s">
        <v>21112</v>
      </c>
      <c r="Q3184" s="3">
        <v>162</v>
      </c>
      <c r="R3184" s="8" t="str">
        <f t="shared" si="49"/>
        <v>*162*</v>
      </c>
    </row>
    <row r="3185" spans="1:18" ht="19.8">
      <c r="A3185" s="3" t="s">
        <v>12820</v>
      </c>
      <c r="B3185" s="3" t="s">
        <v>256</v>
      </c>
      <c r="C3185" s="3" t="s">
        <v>12819</v>
      </c>
      <c r="D3185" s="3" t="s">
        <v>14</v>
      </c>
      <c r="E3185" s="3" t="s">
        <v>12818</v>
      </c>
      <c r="F3185" s="3" t="s">
        <v>29</v>
      </c>
      <c r="G3185" s="3">
        <v>2014</v>
      </c>
      <c r="H3185" s="3" t="s">
        <v>22117</v>
      </c>
      <c r="I3185" s="3">
        <v>270</v>
      </c>
      <c r="J3185" s="3" t="s">
        <v>21084</v>
      </c>
      <c r="K3185" s="3" t="s">
        <v>1</v>
      </c>
      <c r="L3185" s="9">
        <v>45399</v>
      </c>
      <c r="M3185" s="9">
        <v>45523</v>
      </c>
      <c r="N3185" s="3">
        <v>1945</v>
      </c>
      <c r="O3185" s="3" t="s">
        <v>21106</v>
      </c>
      <c r="P3185" s="3" t="s">
        <v>21111</v>
      </c>
      <c r="Q3185" s="3">
        <v>153</v>
      </c>
      <c r="R3185" s="8" t="str">
        <f t="shared" si="49"/>
        <v>*153*</v>
      </c>
    </row>
    <row r="3186" spans="1:18" ht="19.8">
      <c r="A3186" s="3" t="s">
        <v>12817</v>
      </c>
      <c r="B3186" s="3" t="s">
        <v>426</v>
      </c>
      <c r="C3186" s="3" t="s">
        <v>12816</v>
      </c>
      <c r="D3186" s="3" t="s">
        <v>95</v>
      </c>
      <c r="E3186" s="3" t="s">
        <v>12815</v>
      </c>
      <c r="F3186" s="3" t="s">
        <v>3</v>
      </c>
      <c r="G3186" s="3">
        <v>2017</v>
      </c>
      <c r="H3186" s="3" t="s">
        <v>22117</v>
      </c>
      <c r="I3186" s="3">
        <v>168</v>
      </c>
      <c r="J3186" s="3" t="s">
        <v>21092</v>
      </c>
      <c r="K3186" s="3" t="s">
        <v>1</v>
      </c>
      <c r="L3186" s="9">
        <v>45176</v>
      </c>
      <c r="M3186" s="9">
        <v>45674</v>
      </c>
      <c r="N3186" s="3">
        <v>345</v>
      </c>
      <c r="O3186" s="3" t="s">
        <v>21105</v>
      </c>
      <c r="P3186" s="3" t="s">
        <v>21114</v>
      </c>
      <c r="Q3186" s="3">
        <v>203</v>
      </c>
      <c r="R3186" s="8" t="str">
        <f t="shared" si="49"/>
        <v>*203*</v>
      </c>
    </row>
    <row r="3187" spans="1:18" ht="19.8">
      <c r="A3187" s="3" t="s">
        <v>12814</v>
      </c>
      <c r="B3187" s="3" t="s">
        <v>433</v>
      </c>
      <c r="C3187" s="3" t="s">
        <v>12813</v>
      </c>
      <c r="D3187" s="3" t="s">
        <v>123</v>
      </c>
      <c r="E3187" s="3" t="s">
        <v>12812</v>
      </c>
      <c r="F3187" s="3" t="s">
        <v>3</v>
      </c>
      <c r="G3187" s="3">
        <v>2013</v>
      </c>
      <c r="H3187" s="3" t="s">
        <v>22118</v>
      </c>
      <c r="I3187" s="3">
        <v>234</v>
      </c>
      <c r="J3187" s="3" t="s">
        <v>21086</v>
      </c>
      <c r="K3187" s="3" t="s">
        <v>1</v>
      </c>
      <c r="L3187" s="9">
        <v>45038</v>
      </c>
      <c r="M3187" s="9">
        <v>45500</v>
      </c>
      <c r="N3187" s="3">
        <v>1995</v>
      </c>
      <c r="O3187" s="3" t="s">
        <v>21106</v>
      </c>
      <c r="P3187" s="3" t="s">
        <v>21113</v>
      </c>
      <c r="Q3187" s="3">
        <v>375</v>
      </c>
      <c r="R3187" s="8" t="str">
        <f t="shared" si="49"/>
        <v>*375*</v>
      </c>
    </row>
    <row r="3188" spans="1:18" ht="19.8">
      <c r="A3188" s="3" t="s">
        <v>12811</v>
      </c>
      <c r="B3188" s="3" t="s">
        <v>304</v>
      </c>
      <c r="C3188" s="3" t="s">
        <v>12810</v>
      </c>
      <c r="D3188" s="3" t="s">
        <v>123</v>
      </c>
      <c r="E3188" s="3" t="s">
        <v>12809</v>
      </c>
      <c r="F3188" s="3" t="s">
        <v>15</v>
      </c>
      <c r="G3188" s="3">
        <v>2010</v>
      </c>
      <c r="H3188" s="3" t="s">
        <v>22118</v>
      </c>
      <c r="I3188" s="3">
        <v>98</v>
      </c>
      <c r="J3188" s="3" t="s">
        <v>21086</v>
      </c>
      <c r="K3188" s="3" t="s">
        <v>0</v>
      </c>
      <c r="N3188" s="3">
        <v>940</v>
      </c>
      <c r="O3188" s="3" t="s">
        <v>21106</v>
      </c>
      <c r="P3188" s="3" t="s">
        <v>21112</v>
      </c>
      <c r="Q3188" s="3">
        <v>228</v>
      </c>
      <c r="R3188" s="8" t="str">
        <f t="shared" si="49"/>
        <v>*228*</v>
      </c>
    </row>
    <row r="3189" spans="1:18" ht="19.8">
      <c r="A3189" s="3" t="s">
        <v>12808</v>
      </c>
      <c r="B3189" s="3" t="s">
        <v>84</v>
      </c>
      <c r="C3189" s="3" t="s">
        <v>12807</v>
      </c>
      <c r="D3189" s="3" t="s">
        <v>82</v>
      </c>
      <c r="E3189" s="3" t="s">
        <v>12806</v>
      </c>
      <c r="F3189" s="3" t="s">
        <v>15</v>
      </c>
      <c r="G3189" s="3">
        <v>2023</v>
      </c>
      <c r="H3189" s="3" t="s">
        <v>22116</v>
      </c>
      <c r="I3189" s="3">
        <v>82</v>
      </c>
      <c r="J3189" s="3" t="s">
        <v>21083</v>
      </c>
      <c r="K3189" s="3" t="s">
        <v>1</v>
      </c>
      <c r="L3189" s="9">
        <v>45228</v>
      </c>
      <c r="M3189" s="9">
        <v>45545</v>
      </c>
      <c r="N3189" s="3">
        <v>940</v>
      </c>
      <c r="O3189" s="3" t="s">
        <v>21105</v>
      </c>
      <c r="P3189" s="3" t="s">
        <v>21113</v>
      </c>
      <c r="Q3189" s="3">
        <v>323</v>
      </c>
      <c r="R3189" s="8" t="str">
        <f t="shared" si="49"/>
        <v>*323*</v>
      </c>
    </row>
    <row r="3190" spans="1:18" ht="19.8">
      <c r="A3190" s="3" t="s">
        <v>12805</v>
      </c>
      <c r="B3190" s="3" t="s">
        <v>27</v>
      </c>
      <c r="C3190" s="3" t="s">
        <v>12804</v>
      </c>
      <c r="D3190" s="3" t="s">
        <v>25</v>
      </c>
      <c r="E3190" s="3" t="s">
        <v>12803</v>
      </c>
      <c r="F3190" s="3" t="s">
        <v>15</v>
      </c>
      <c r="G3190" s="3">
        <v>2006</v>
      </c>
      <c r="H3190" s="3" t="s">
        <v>22118</v>
      </c>
      <c r="I3190" s="3">
        <v>318</v>
      </c>
      <c r="J3190" s="3" t="s">
        <v>21089</v>
      </c>
      <c r="K3190" s="3" t="s">
        <v>0</v>
      </c>
      <c r="N3190" s="3">
        <v>1950</v>
      </c>
      <c r="O3190" s="3" t="s">
        <v>25</v>
      </c>
      <c r="P3190" s="3" t="s">
        <v>21114</v>
      </c>
      <c r="Q3190" s="3">
        <v>250</v>
      </c>
      <c r="R3190" s="8" t="str">
        <f t="shared" si="49"/>
        <v>*250*</v>
      </c>
    </row>
    <row r="3191" spans="1:18" ht="19.8">
      <c r="A3191" s="3" t="s">
        <v>12802</v>
      </c>
      <c r="B3191" s="3" t="s">
        <v>104</v>
      </c>
      <c r="C3191" s="3" t="s">
        <v>12801</v>
      </c>
      <c r="D3191" s="3" t="s">
        <v>25</v>
      </c>
      <c r="E3191" s="3" t="s">
        <v>12800</v>
      </c>
      <c r="F3191" s="3" t="s">
        <v>9</v>
      </c>
      <c r="G3191" s="3">
        <v>2007</v>
      </c>
      <c r="H3191" s="3" t="s">
        <v>22118</v>
      </c>
      <c r="I3191" s="3">
        <v>281</v>
      </c>
      <c r="J3191" s="3" t="s">
        <v>21102</v>
      </c>
      <c r="K3191" s="3" t="s">
        <v>1</v>
      </c>
      <c r="L3191" s="9">
        <v>45300</v>
      </c>
      <c r="M3191" s="9">
        <v>45466</v>
      </c>
      <c r="N3191" s="3">
        <v>655</v>
      </c>
      <c r="O3191" s="3" t="s">
        <v>25</v>
      </c>
      <c r="P3191" s="3" t="s">
        <v>21114</v>
      </c>
      <c r="Q3191" s="3">
        <v>335</v>
      </c>
      <c r="R3191" s="8" t="str">
        <f t="shared" si="49"/>
        <v>*335*</v>
      </c>
    </row>
    <row r="3192" spans="1:18" ht="19.8">
      <c r="A3192" s="3" t="s">
        <v>12799</v>
      </c>
      <c r="B3192" s="3" t="s">
        <v>155</v>
      </c>
      <c r="C3192" s="3" t="s">
        <v>12798</v>
      </c>
      <c r="D3192" s="3" t="s">
        <v>50</v>
      </c>
      <c r="E3192" s="3" t="s">
        <v>12797</v>
      </c>
      <c r="F3192" s="3" t="s">
        <v>15</v>
      </c>
      <c r="G3192" s="3">
        <v>2015</v>
      </c>
      <c r="H3192" s="3" t="s">
        <v>22118</v>
      </c>
      <c r="I3192" s="3">
        <v>161</v>
      </c>
      <c r="J3192" s="3" t="s">
        <v>21088</v>
      </c>
      <c r="K3192" s="3" t="s">
        <v>0</v>
      </c>
      <c r="N3192" s="3">
        <v>990</v>
      </c>
      <c r="O3192" s="3" t="s">
        <v>21106</v>
      </c>
      <c r="P3192" s="3" t="s">
        <v>21114</v>
      </c>
      <c r="Q3192" s="3">
        <v>118</v>
      </c>
      <c r="R3192" s="8" t="str">
        <f t="shared" si="49"/>
        <v>*118*</v>
      </c>
    </row>
    <row r="3193" spans="1:18" ht="19.8">
      <c r="A3193" s="3" t="s">
        <v>12796</v>
      </c>
      <c r="B3193" s="3" t="s">
        <v>285</v>
      </c>
      <c r="C3193" s="3" t="s">
        <v>12795</v>
      </c>
      <c r="D3193" s="3" t="s">
        <v>31</v>
      </c>
      <c r="E3193" s="3" t="s">
        <v>12794</v>
      </c>
      <c r="F3193" s="3" t="s">
        <v>9</v>
      </c>
      <c r="G3193" s="3">
        <v>2011</v>
      </c>
      <c r="H3193" s="3" t="s">
        <v>22117</v>
      </c>
      <c r="I3193" s="3">
        <v>308</v>
      </c>
      <c r="J3193" s="3" t="s">
        <v>21093</v>
      </c>
      <c r="K3193" s="3" t="s">
        <v>1</v>
      </c>
      <c r="L3193" s="9">
        <v>45593</v>
      </c>
      <c r="M3193" s="9">
        <v>45691</v>
      </c>
      <c r="N3193" s="3">
        <v>1850</v>
      </c>
      <c r="O3193" s="3" t="s">
        <v>21106</v>
      </c>
      <c r="P3193" s="3" t="s">
        <v>21111</v>
      </c>
      <c r="Q3193" s="3">
        <v>287</v>
      </c>
      <c r="R3193" s="8" t="str">
        <f t="shared" si="49"/>
        <v>*287*</v>
      </c>
    </row>
    <row r="3194" spans="1:18" ht="19.8">
      <c r="A3194" s="3" t="s">
        <v>12793</v>
      </c>
      <c r="B3194" s="3" t="s">
        <v>92</v>
      </c>
      <c r="C3194" s="3" t="s">
        <v>12792</v>
      </c>
      <c r="D3194" s="3" t="s">
        <v>25</v>
      </c>
      <c r="E3194" s="3" t="s">
        <v>12791</v>
      </c>
      <c r="F3194" s="3" t="s">
        <v>29</v>
      </c>
      <c r="G3194" s="3">
        <v>2008</v>
      </c>
      <c r="H3194" s="3" t="s">
        <v>22117</v>
      </c>
      <c r="I3194" s="3">
        <v>341</v>
      </c>
      <c r="J3194" s="3" t="s">
        <v>21086</v>
      </c>
      <c r="K3194" s="3" t="s">
        <v>0</v>
      </c>
      <c r="N3194" s="3">
        <v>415</v>
      </c>
      <c r="O3194" s="3" t="s">
        <v>25</v>
      </c>
      <c r="P3194" s="3" t="s">
        <v>21112</v>
      </c>
      <c r="Q3194" s="3">
        <v>215</v>
      </c>
      <c r="R3194" s="8" t="str">
        <f t="shared" si="49"/>
        <v>*215*</v>
      </c>
    </row>
    <row r="3195" spans="1:18" ht="19.8">
      <c r="A3195" s="3" t="s">
        <v>12790</v>
      </c>
      <c r="B3195" s="3" t="s">
        <v>243</v>
      </c>
      <c r="C3195" s="3" t="s">
        <v>12789</v>
      </c>
      <c r="D3195" s="3" t="s">
        <v>63</v>
      </c>
      <c r="E3195" s="3" t="s">
        <v>12788</v>
      </c>
      <c r="F3195" s="3" t="s">
        <v>77</v>
      </c>
      <c r="G3195" s="3">
        <v>2021</v>
      </c>
      <c r="H3195" s="3" t="s">
        <v>22117</v>
      </c>
      <c r="I3195" s="3">
        <v>332</v>
      </c>
      <c r="J3195" s="3" t="s">
        <v>21096</v>
      </c>
      <c r="K3195" s="3" t="s">
        <v>1</v>
      </c>
      <c r="L3195" s="9">
        <v>45431</v>
      </c>
      <c r="M3195" s="9">
        <v>45537</v>
      </c>
      <c r="N3195" s="3">
        <v>1595</v>
      </c>
      <c r="O3195" s="3" t="s">
        <v>21106</v>
      </c>
      <c r="P3195" s="3" t="s">
        <v>21114</v>
      </c>
      <c r="Q3195" s="3">
        <v>178</v>
      </c>
      <c r="R3195" s="8" t="str">
        <f t="shared" si="49"/>
        <v>*178*</v>
      </c>
    </row>
    <row r="3196" spans="1:18" ht="19.8">
      <c r="A3196" s="3" t="s">
        <v>12787</v>
      </c>
      <c r="B3196" s="3" t="s">
        <v>60</v>
      </c>
      <c r="C3196" s="3" t="s">
        <v>2515</v>
      </c>
      <c r="D3196" s="3" t="s">
        <v>41</v>
      </c>
      <c r="E3196" s="3" t="s">
        <v>12786</v>
      </c>
      <c r="F3196" s="3" t="s">
        <v>48</v>
      </c>
      <c r="G3196" s="3">
        <v>2018</v>
      </c>
      <c r="H3196" s="3" t="s">
        <v>22117</v>
      </c>
      <c r="I3196" s="3">
        <v>354</v>
      </c>
      <c r="J3196" s="3" t="s">
        <v>21095</v>
      </c>
      <c r="K3196" s="3" t="s">
        <v>1</v>
      </c>
      <c r="L3196" s="9">
        <v>45522</v>
      </c>
      <c r="M3196" s="9">
        <v>45622</v>
      </c>
      <c r="N3196" s="3">
        <v>795</v>
      </c>
      <c r="O3196" s="3" t="s">
        <v>21106</v>
      </c>
      <c r="P3196" s="3" t="s">
        <v>21114</v>
      </c>
      <c r="Q3196" s="3">
        <v>392</v>
      </c>
      <c r="R3196" s="8" t="str">
        <f t="shared" si="49"/>
        <v>*392*</v>
      </c>
    </row>
    <row r="3197" spans="1:18" ht="19.8">
      <c r="A3197" s="3" t="s">
        <v>12784</v>
      </c>
      <c r="B3197" s="3" t="s">
        <v>56</v>
      </c>
      <c r="C3197" s="3" t="s">
        <v>12783</v>
      </c>
      <c r="D3197" s="3" t="s">
        <v>50</v>
      </c>
      <c r="E3197" s="3" t="s">
        <v>12782</v>
      </c>
      <c r="F3197" s="3" t="s">
        <v>9</v>
      </c>
      <c r="G3197" s="3">
        <v>2005</v>
      </c>
      <c r="H3197" s="3" t="s">
        <v>22118</v>
      </c>
      <c r="I3197" s="3">
        <v>453</v>
      </c>
      <c r="J3197" s="3" t="s">
        <v>21086</v>
      </c>
      <c r="K3197" s="3" t="s">
        <v>1</v>
      </c>
      <c r="L3197" s="9">
        <v>45241</v>
      </c>
      <c r="M3197" s="9">
        <v>45408</v>
      </c>
      <c r="N3197" s="3">
        <v>800</v>
      </c>
      <c r="O3197" s="3" t="s">
        <v>21106</v>
      </c>
      <c r="P3197" s="3" t="s">
        <v>21111</v>
      </c>
      <c r="Q3197" s="3">
        <v>284</v>
      </c>
      <c r="R3197" s="8" t="str">
        <f t="shared" si="49"/>
        <v>*284*</v>
      </c>
    </row>
    <row r="3198" spans="1:18" ht="19.8">
      <c r="A3198" s="3" t="s">
        <v>12781</v>
      </c>
      <c r="B3198" s="3" t="s">
        <v>344</v>
      </c>
      <c r="C3198" s="3" t="s">
        <v>12780</v>
      </c>
      <c r="D3198" s="3" t="s">
        <v>82</v>
      </c>
      <c r="E3198" s="3" t="s">
        <v>12779</v>
      </c>
      <c r="F3198" s="3" t="s">
        <v>15</v>
      </c>
      <c r="G3198" s="3">
        <v>2020</v>
      </c>
      <c r="H3198" s="3" t="s">
        <v>22118</v>
      </c>
      <c r="I3198" s="3">
        <v>339</v>
      </c>
      <c r="J3198" s="3" t="s">
        <v>21100</v>
      </c>
      <c r="K3198" s="3" t="s">
        <v>0</v>
      </c>
      <c r="N3198" s="3">
        <v>1430</v>
      </c>
      <c r="O3198" s="3" t="s">
        <v>21105</v>
      </c>
      <c r="P3198" s="3" t="s">
        <v>21111</v>
      </c>
      <c r="Q3198" s="3">
        <v>371</v>
      </c>
      <c r="R3198" s="8" t="str">
        <f t="shared" si="49"/>
        <v>*371*</v>
      </c>
    </row>
    <row r="3199" spans="1:18" ht="19.8">
      <c r="A3199" s="3" t="s">
        <v>12778</v>
      </c>
      <c r="B3199" s="3" t="s">
        <v>455</v>
      </c>
      <c r="C3199" s="3" t="s">
        <v>12777</v>
      </c>
      <c r="D3199" s="3" t="s">
        <v>14</v>
      </c>
      <c r="E3199" s="3" t="s">
        <v>12776</v>
      </c>
      <c r="F3199" s="3" t="s">
        <v>29</v>
      </c>
      <c r="G3199" s="3">
        <v>2024</v>
      </c>
      <c r="H3199" s="3" t="s">
        <v>22116</v>
      </c>
      <c r="I3199" s="3">
        <v>133</v>
      </c>
      <c r="J3199" s="3" t="s">
        <v>21091</v>
      </c>
      <c r="K3199" s="3" t="s">
        <v>1</v>
      </c>
      <c r="L3199" s="9">
        <v>45207</v>
      </c>
      <c r="M3199" s="9">
        <v>45608</v>
      </c>
      <c r="N3199" s="3">
        <v>2085</v>
      </c>
      <c r="O3199" s="3" t="s">
        <v>21106</v>
      </c>
      <c r="P3199" s="3" t="s">
        <v>21112</v>
      </c>
      <c r="Q3199" s="3">
        <v>168</v>
      </c>
      <c r="R3199" s="8" t="str">
        <f t="shared" si="49"/>
        <v>*168*</v>
      </c>
    </row>
    <row r="3200" spans="1:18" ht="19.8">
      <c r="A3200" s="3" t="s">
        <v>12775</v>
      </c>
      <c r="B3200" s="3" t="s">
        <v>84</v>
      </c>
      <c r="C3200" s="3" t="s">
        <v>12774</v>
      </c>
      <c r="D3200" s="3" t="s">
        <v>82</v>
      </c>
      <c r="E3200" s="3" t="s">
        <v>12773</v>
      </c>
      <c r="F3200" s="3" t="s">
        <v>48</v>
      </c>
      <c r="G3200" s="3">
        <v>2008</v>
      </c>
      <c r="H3200" s="3" t="s">
        <v>22118</v>
      </c>
      <c r="I3200" s="3">
        <v>99</v>
      </c>
      <c r="J3200" s="3" t="s">
        <v>21096</v>
      </c>
      <c r="K3200" s="3" t="s">
        <v>1</v>
      </c>
      <c r="L3200" s="9">
        <v>45578</v>
      </c>
      <c r="M3200" s="9">
        <v>45607</v>
      </c>
      <c r="N3200" s="3">
        <v>2390</v>
      </c>
      <c r="O3200" s="3" t="s">
        <v>21105</v>
      </c>
      <c r="P3200" s="3" t="s">
        <v>21111</v>
      </c>
      <c r="Q3200" s="3">
        <v>340</v>
      </c>
      <c r="R3200" s="8" t="str">
        <f t="shared" si="49"/>
        <v>*340*</v>
      </c>
    </row>
    <row r="3201" spans="1:18" ht="19.8">
      <c r="A3201" s="3" t="s">
        <v>12772</v>
      </c>
      <c r="B3201" s="3" t="s">
        <v>243</v>
      </c>
      <c r="C3201" s="3" t="s">
        <v>12771</v>
      </c>
      <c r="D3201" s="3" t="s">
        <v>63</v>
      </c>
      <c r="E3201" s="3" t="s">
        <v>12770</v>
      </c>
      <c r="F3201" s="3" t="s">
        <v>29</v>
      </c>
      <c r="G3201" s="3">
        <v>2022</v>
      </c>
      <c r="H3201" s="3" t="s">
        <v>22117</v>
      </c>
      <c r="I3201" s="3">
        <v>461</v>
      </c>
      <c r="J3201" s="3" t="s">
        <v>21092</v>
      </c>
      <c r="K3201" s="3" t="s">
        <v>0</v>
      </c>
      <c r="N3201" s="3">
        <v>2290</v>
      </c>
      <c r="O3201" s="3" t="s">
        <v>21106</v>
      </c>
      <c r="P3201" s="3" t="s">
        <v>21114</v>
      </c>
      <c r="Q3201" s="3">
        <v>380</v>
      </c>
      <c r="R3201" s="8" t="str">
        <f t="shared" si="49"/>
        <v>*380*</v>
      </c>
    </row>
    <row r="3202" spans="1:18" ht="19.8">
      <c r="A3202" s="3" t="s">
        <v>12769</v>
      </c>
      <c r="B3202" s="3" t="s">
        <v>478</v>
      </c>
      <c r="C3202" s="3" t="s">
        <v>12768</v>
      </c>
      <c r="D3202" s="3" t="s">
        <v>95</v>
      </c>
      <c r="E3202" s="3" t="s">
        <v>12767</v>
      </c>
      <c r="F3202" s="3" t="s">
        <v>9</v>
      </c>
      <c r="G3202" s="3">
        <v>2022</v>
      </c>
      <c r="H3202" s="3" t="s">
        <v>22116</v>
      </c>
      <c r="I3202" s="3">
        <v>233</v>
      </c>
      <c r="J3202" s="3" t="s">
        <v>21100</v>
      </c>
      <c r="K3202" s="3" t="s">
        <v>1</v>
      </c>
      <c r="L3202" s="9">
        <v>45332</v>
      </c>
      <c r="M3202" s="9">
        <v>45712</v>
      </c>
      <c r="N3202" s="3">
        <v>1870</v>
      </c>
      <c r="O3202" s="3" t="s">
        <v>21105</v>
      </c>
      <c r="P3202" s="3" t="s">
        <v>21111</v>
      </c>
      <c r="Q3202" s="3">
        <v>384</v>
      </c>
      <c r="R3202" s="8" t="str">
        <f t="shared" si="49"/>
        <v>*384*</v>
      </c>
    </row>
    <row r="3203" spans="1:18" ht="19.8">
      <c r="A3203" s="3" t="s">
        <v>12766</v>
      </c>
      <c r="B3203" s="3" t="s">
        <v>33</v>
      </c>
      <c r="C3203" s="3" t="s">
        <v>12765</v>
      </c>
      <c r="D3203" s="3" t="s">
        <v>31</v>
      </c>
      <c r="E3203" s="3" t="s">
        <v>12764</v>
      </c>
      <c r="F3203" s="3" t="s">
        <v>9</v>
      </c>
      <c r="G3203" s="3">
        <v>2019</v>
      </c>
      <c r="H3203" s="3" t="s">
        <v>22116</v>
      </c>
      <c r="I3203" s="3">
        <v>280</v>
      </c>
      <c r="J3203" s="3" t="s">
        <v>21092</v>
      </c>
      <c r="K3203" s="3" t="s">
        <v>1</v>
      </c>
      <c r="L3203" s="9">
        <v>45352</v>
      </c>
      <c r="M3203" s="9">
        <v>45691</v>
      </c>
      <c r="N3203" s="3">
        <v>1785</v>
      </c>
      <c r="O3203" s="3" t="s">
        <v>21106</v>
      </c>
      <c r="P3203" s="3" t="s">
        <v>21112</v>
      </c>
      <c r="Q3203" s="3">
        <v>273</v>
      </c>
      <c r="R3203" s="8" t="str">
        <f t="shared" si="49"/>
        <v>*273*</v>
      </c>
    </row>
    <row r="3204" spans="1:18" ht="19.8">
      <c r="A3204" s="3" t="s">
        <v>12763</v>
      </c>
      <c r="B3204" s="3" t="s">
        <v>478</v>
      </c>
      <c r="C3204" s="3" t="s">
        <v>12762</v>
      </c>
      <c r="D3204" s="3" t="s">
        <v>95</v>
      </c>
      <c r="E3204" s="3" t="s">
        <v>12761</v>
      </c>
      <c r="F3204" s="3" t="s">
        <v>29</v>
      </c>
      <c r="G3204" s="3">
        <v>2022</v>
      </c>
      <c r="H3204" s="3" t="s">
        <v>22116</v>
      </c>
      <c r="I3204" s="3">
        <v>314</v>
      </c>
      <c r="J3204" s="3" t="s">
        <v>21088</v>
      </c>
      <c r="K3204" s="3" t="s">
        <v>0</v>
      </c>
      <c r="N3204" s="3">
        <v>170</v>
      </c>
      <c r="O3204" s="3" t="s">
        <v>21105</v>
      </c>
      <c r="P3204" s="3" t="s">
        <v>21111</v>
      </c>
      <c r="Q3204" s="3">
        <v>378</v>
      </c>
      <c r="R3204" s="8" t="str">
        <f t="shared" ref="R3204:R3267" si="50">"*"&amp;Q3204&amp;"*"</f>
        <v>*378*</v>
      </c>
    </row>
    <row r="3205" spans="1:18" ht="19.8">
      <c r="A3205" s="3" t="s">
        <v>12760</v>
      </c>
      <c r="B3205" s="3" t="s">
        <v>52</v>
      </c>
      <c r="C3205" s="3" t="s">
        <v>12759</v>
      </c>
      <c r="D3205" s="3" t="s">
        <v>50</v>
      </c>
      <c r="E3205" s="3" t="s">
        <v>12758</v>
      </c>
      <c r="F3205" s="3" t="s">
        <v>9</v>
      </c>
      <c r="G3205" s="3">
        <v>2023</v>
      </c>
      <c r="H3205" s="3" t="s">
        <v>22118</v>
      </c>
      <c r="I3205" s="3">
        <v>464</v>
      </c>
      <c r="J3205" s="3" t="s">
        <v>21087</v>
      </c>
      <c r="K3205" s="3" t="s">
        <v>0</v>
      </c>
      <c r="N3205" s="3">
        <v>1875</v>
      </c>
      <c r="O3205" s="3" t="s">
        <v>21106</v>
      </c>
      <c r="P3205" s="3" t="s">
        <v>21112</v>
      </c>
      <c r="Q3205" s="3">
        <v>338</v>
      </c>
      <c r="R3205" s="8" t="str">
        <f t="shared" si="50"/>
        <v>*338*</v>
      </c>
    </row>
    <row r="3206" spans="1:18" ht="19.8">
      <c r="A3206" s="3" t="s">
        <v>12757</v>
      </c>
      <c r="B3206" s="3" t="s">
        <v>18</v>
      </c>
      <c r="C3206" s="3" t="s">
        <v>12756</v>
      </c>
      <c r="D3206" s="3" t="s">
        <v>14</v>
      </c>
      <c r="E3206" s="3" t="s">
        <v>12755</v>
      </c>
      <c r="F3206" s="3" t="s">
        <v>48</v>
      </c>
      <c r="G3206" s="3">
        <v>2023</v>
      </c>
      <c r="H3206" s="3" t="s">
        <v>22116</v>
      </c>
      <c r="I3206" s="3">
        <v>455</v>
      </c>
      <c r="J3206" s="3" t="s">
        <v>21090</v>
      </c>
      <c r="K3206" s="3" t="s">
        <v>0</v>
      </c>
      <c r="N3206" s="3">
        <v>905</v>
      </c>
      <c r="O3206" s="3" t="s">
        <v>21106</v>
      </c>
      <c r="P3206" s="3" t="s">
        <v>21112</v>
      </c>
      <c r="Q3206" s="3">
        <v>339</v>
      </c>
      <c r="R3206" s="8" t="str">
        <f t="shared" si="50"/>
        <v>*339*</v>
      </c>
    </row>
    <row r="3207" spans="1:18" ht="19.8">
      <c r="A3207" s="3" t="s">
        <v>12754</v>
      </c>
      <c r="B3207" s="3" t="s">
        <v>160</v>
      </c>
      <c r="C3207" s="3" t="s">
        <v>12753</v>
      </c>
      <c r="D3207" s="3" t="s">
        <v>31</v>
      </c>
      <c r="E3207" s="3" t="s">
        <v>12752</v>
      </c>
      <c r="F3207" s="3" t="s">
        <v>77</v>
      </c>
      <c r="G3207" s="3">
        <v>2018</v>
      </c>
      <c r="H3207" s="3" t="s">
        <v>22118</v>
      </c>
      <c r="I3207" s="3">
        <v>86</v>
      </c>
      <c r="J3207" s="3" t="s">
        <v>21090</v>
      </c>
      <c r="K3207" s="3" t="s">
        <v>1</v>
      </c>
      <c r="L3207" s="9">
        <v>45260</v>
      </c>
      <c r="M3207" s="9">
        <v>45620</v>
      </c>
      <c r="N3207" s="3">
        <v>1925</v>
      </c>
      <c r="O3207" s="3" t="s">
        <v>21106</v>
      </c>
      <c r="P3207" s="3" t="s">
        <v>21112</v>
      </c>
      <c r="Q3207" s="3">
        <v>234</v>
      </c>
      <c r="R3207" s="8" t="str">
        <f t="shared" si="50"/>
        <v>*234*</v>
      </c>
    </row>
    <row r="3208" spans="1:18" ht="19.8">
      <c r="A3208" s="3" t="s">
        <v>12751</v>
      </c>
      <c r="B3208" s="3" t="s">
        <v>155</v>
      </c>
      <c r="C3208" s="3" t="s">
        <v>12750</v>
      </c>
      <c r="D3208" s="3" t="s">
        <v>50</v>
      </c>
      <c r="E3208" s="3" t="s">
        <v>12749</v>
      </c>
      <c r="F3208" s="3" t="s">
        <v>48</v>
      </c>
      <c r="G3208" s="3">
        <v>2020</v>
      </c>
      <c r="H3208" s="3" t="s">
        <v>22118</v>
      </c>
      <c r="I3208" s="3">
        <v>199</v>
      </c>
      <c r="J3208" s="3" t="s">
        <v>21084</v>
      </c>
      <c r="K3208" s="3" t="s">
        <v>0</v>
      </c>
      <c r="N3208" s="3">
        <v>1555</v>
      </c>
      <c r="O3208" s="3" t="s">
        <v>21106</v>
      </c>
      <c r="P3208" s="3" t="s">
        <v>21111</v>
      </c>
      <c r="Q3208" s="3">
        <v>126</v>
      </c>
      <c r="R3208" s="8" t="str">
        <f t="shared" si="50"/>
        <v>*126*</v>
      </c>
    </row>
    <row r="3209" spans="1:18" ht="19.8">
      <c r="A3209" s="3" t="s">
        <v>12748</v>
      </c>
      <c r="B3209" s="3" t="s">
        <v>43</v>
      </c>
      <c r="C3209" s="3" t="s">
        <v>12747</v>
      </c>
      <c r="D3209" s="3" t="s">
        <v>41</v>
      </c>
      <c r="E3209" s="3" t="s">
        <v>12746</v>
      </c>
      <c r="F3209" s="3" t="s">
        <v>3</v>
      </c>
      <c r="G3209" s="3">
        <v>2012</v>
      </c>
      <c r="H3209" s="3" t="s">
        <v>22118</v>
      </c>
      <c r="I3209" s="3">
        <v>138</v>
      </c>
      <c r="J3209" s="3" t="s">
        <v>21099</v>
      </c>
      <c r="K3209" s="3" t="s">
        <v>0</v>
      </c>
      <c r="N3209" s="3">
        <v>540</v>
      </c>
      <c r="O3209" s="3" t="s">
        <v>21106</v>
      </c>
      <c r="P3209" s="3" t="s">
        <v>21114</v>
      </c>
      <c r="Q3209" s="3">
        <v>314</v>
      </c>
      <c r="R3209" s="8" t="str">
        <f t="shared" si="50"/>
        <v>*314*</v>
      </c>
    </row>
    <row r="3210" spans="1:18" ht="19.8">
      <c r="A3210" s="3" t="s">
        <v>12745</v>
      </c>
      <c r="B3210" s="3" t="s">
        <v>433</v>
      </c>
      <c r="C3210" s="3" t="s">
        <v>12744</v>
      </c>
      <c r="D3210" s="3" t="s">
        <v>123</v>
      </c>
      <c r="E3210" s="3" t="s">
        <v>12743</v>
      </c>
      <c r="F3210" s="3" t="s">
        <v>77</v>
      </c>
      <c r="G3210" s="3">
        <v>2010</v>
      </c>
      <c r="H3210" s="3" t="s">
        <v>22117</v>
      </c>
      <c r="I3210" s="3">
        <v>346</v>
      </c>
      <c r="J3210" s="3" t="s">
        <v>21096</v>
      </c>
      <c r="K3210" s="3" t="s">
        <v>0</v>
      </c>
      <c r="N3210" s="3">
        <v>2310</v>
      </c>
      <c r="O3210" s="3" t="s">
        <v>21106</v>
      </c>
      <c r="P3210" s="3" t="s">
        <v>21113</v>
      </c>
      <c r="Q3210" s="3">
        <v>163</v>
      </c>
      <c r="R3210" s="8" t="str">
        <f t="shared" si="50"/>
        <v>*163*</v>
      </c>
    </row>
    <row r="3211" spans="1:18" ht="19.8">
      <c r="A3211" s="3" t="s">
        <v>12742</v>
      </c>
      <c r="B3211" s="3" t="s">
        <v>426</v>
      </c>
      <c r="C3211" s="3" t="s">
        <v>6192</v>
      </c>
      <c r="D3211" s="3" t="s">
        <v>95</v>
      </c>
      <c r="E3211" s="3" t="s">
        <v>12741</v>
      </c>
      <c r="F3211" s="3" t="s">
        <v>77</v>
      </c>
      <c r="G3211" s="3">
        <v>2016</v>
      </c>
      <c r="H3211" s="3" t="s">
        <v>22117</v>
      </c>
      <c r="I3211" s="3">
        <v>254</v>
      </c>
      <c r="J3211" s="3" t="s">
        <v>21094</v>
      </c>
      <c r="K3211" s="3" t="s">
        <v>1</v>
      </c>
      <c r="L3211" s="9">
        <v>45290</v>
      </c>
      <c r="M3211" s="9">
        <v>45638</v>
      </c>
      <c r="N3211" s="3">
        <v>1430</v>
      </c>
      <c r="O3211" s="3" t="s">
        <v>21105</v>
      </c>
      <c r="P3211" s="3" t="s">
        <v>21112</v>
      </c>
      <c r="Q3211" s="3">
        <v>281</v>
      </c>
      <c r="R3211" s="8" t="str">
        <f t="shared" si="50"/>
        <v>*281*</v>
      </c>
    </row>
    <row r="3212" spans="1:18" ht="19.8">
      <c r="A3212" s="3" t="s">
        <v>12740</v>
      </c>
      <c r="B3212" s="3" t="s">
        <v>285</v>
      </c>
      <c r="C3212" s="3" t="s">
        <v>12739</v>
      </c>
      <c r="D3212" s="3" t="s">
        <v>31</v>
      </c>
      <c r="E3212" s="3" t="s">
        <v>12738</v>
      </c>
      <c r="F3212" s="3" t="s">
        <v>9</v>
      </c>
      <c r="G3212" s="3">
        <v>2017</v>
      </c>
      <c r="H3212" s="3" t="s">
        <v>22117</v>
      </c>
      <c r="I3212" s="3">
        <v>410</v>
      </c>
      <c r="J3212" s="3" t="s">
        <v>21092</v>
      </c>
      <c r="K3212" s="3" t="s">
        <v>0</v>
      </c>
      <c r="N3212" s="3">
        <v>740</v>
      </c>
      <c r="O3212" s="3" t="s">
        <v>21106</v>
      </c>
      <c r="P3212" s="3" t="s">
        <v>21113</v>
      </c>
      <c r="Q3212" s="3">
        <v>322</v>
      </c>
      <c r="R3212" s="8" t="str">
        <f t="shared" si="50"/>
        <v>*322*</v>
      </c>
    </row>
    <row r="3213" spans="1:18" ht="19.8">
      <c r="A3213" s="3" t="s">
        <v>12737</v>
      </c>
      <c r="B3213" s="3" t="s">
        <v>433</v>
      </c>
      <c r="C3213" s="3" t="s">
        <v>12736</v>
      </c>
      <c r="D3213" s="3" t="s">
        <v>123</v>
      </c>
      <c r="E3213" s="3" t="s">
        <v>12735</v>
      </c>
      <c r="F3213" s="3" t="s">
        <v>9</v>
      </c>
      <c r="G3213" s="3">
        <v>2008</v>
      </c>
      <c r="H3213" s="3" t="s">
        <v>22117</v>
      </c>
      <c r="I3213" s="3">
        <v>366</v>
      </c>
      <c r="J3213" s="3" t="s">
        <v>21092</v>
      </c>
      <c r="K3213" s="3" t="s">
        <v>1</v>
      </c>
      <c r="L3213" s="9">
        <v>45081</v>
      </c>
      <c r="M3213" s="9">
        <v>45587</v>
      </c>
      <c r="N3213" s="3">
        <v>1440</v>
      </c>
      <c r="O3213" s="3" t="s">
        <v>21106</v>
      </c>
      <c r="P3213" s="3" t="s">
        <v>21114</v>
      </c>
      <c r="Q3213" s="3">
        <v>190</v>
      </c>
      <c r="R3213" s="8" t="str">
        <f t="shared" si="50"/>
        <v>*190*</v>
      </c>
    </row>
    <row r="3214" spans="1:18" ht="19.8">
      <c r="A3214" s="3" t="s">
        <v>12734</v>
      </c>
      <c r="B3214" s="3" t="s">
        <v>455</v>
      </c>
      <c r="C3214" s="3" t="s">
        <v>12733</v>
      </c>
      <c r="D3214" s="3" t="s">
        <v>14</v>
      </c>
      <c r="E3214" s="3" t="s">
        <v>12732</v>
      </c>
      <c r="F3214" s="3" t="s">
        <v>9</v>
      </c>
      <c r="G3214" s="3">
        <v>2019</v>
      </c>
      <c r="H3214" s="3" t="s">
        <v>22118</v>
      </c>
      <c r="I3214" s="3">
        <v>131</v>
      </c>
      <c r="J3214" s="3" t="s">
        <v>21094</v>
      </c>
      <c r="K3214" s="3" t="s">
        <v>1</v>
      </c>
      <c r="L3214" s="9">
        <v>45087</v>
      </c>
      <c r="M3214" s="9">
        <v>45277</v>
      </c>
      <c r="N3214" s="3">
        <v>620</v>
      </c>
      <c r="O3214" s="3" t="s">
        <v>21106</v>
      </c>
      <c r="P3214" s="3" t="s">
        <v>21114</v>
      </c>
      <c r="Q3214" s="3">
        <v>208</v>
      </c>
      <c r="R3214" s="8" t="str">
        <f t="shared" si="50"/>
        <v>*208*</v>
      </c>
    </row>
    <row r="3215" spans="1:18" ht="19.8">
      <c r="A3215" s="3" t="s">
        <v>12731</v>
      </c>
      <c r="B3215" s="3" t="s">
        <v>125</v>
      </c>
      <c r="C3215" s="3" t="s">
        <v>12730</v>
      </c>
      <c r="D3215" s="3" t="s">
        <v>123</v>
      </c>
      <c r="E3215" s="3" t="s">
        <v>12729</v>
      </c>
      <c r="F3215" s="3" t="s">
        <v>3</v>
      </c>
      <c r="G3215" s="3">
        <v>2014</v>
      </c>
      <c r="H3215" s="3" t="s">
        <v>22118</v>
      </c>
      <c r="I3215" s="3">
        <v>124</v>
      </c>
      <c r="J3215" s="3" t="s">
        <v>21087</v>
      </c>
      <c r="K3215" s="3" t="s">
        <v>1</v>
      </c>
      <c r="L3215" s="9">
        <v>45167</v>
      </c>
      <c r="M3215" s="9">
        <v>45611</v>
      </c>
      <c r="N3215" s="3">
        <v>415</v>
      </c>
      <c r="O3215" s="3" t="s">
        <v>21106</v>
      </c>
      <c r="P3215" s="3" t="s">
        <v>21114</v>
      </c>
      <c r="Q3215" s="3">
        <v>114</v>
      </c>
      <c r="R3215" s="8" t="str">
        <f t="shared" si="50"/>
        <v>*114*</v>
      </c>
    </row>
    <row r="3216" spans="1:18" ht="19.8">
      <c r="A3216" s="3" t="s">
        <v>12728</v>
      </c>
      <c r="B3216" s="3" t="s">
        <v>27</v>
      </c>
      <c r="C3216" s="3" t="s">
        <v>12727</v>
      </c>
      <c r="D3216" s="3" t="s">
        <v>25</v>
      </c>
      <c r="E3216" s="3" t="s">
        <v>12726</v>
      </c>
      <c r="F3216" s="3" t="s">
        <v>3</v>
      </c>
      <c r="G3216" s="3">
        <v>2020</v>
      </c>
      <c r="H3216" s="3" t="s">
        <v>22116</v>
      </c>
      <c r="I3216" s="3">
        <v>343</v>
      </c>
      <c r="J3216" s="3" t="s">
        <v>21101</v>
      </c>
      <c r="K3216" s="3" t="s">
        <v>1</v>
      </c>
      <c r="L3216" s="9">
        <v>45260</v>
      </c>
      <c r="M3216" s="9">
        <v>45708</v>
      </c>
      <c r="N3216" s="3">
        <v>1745</v>
      </c>
      <c r="O3216" s="3" t="s">
        <v>25</v>
      </c>
      <c r="P3216" s="3" t="s">
        <v>21111</v>
      </c>
      <c r="Q3216" s="3">
        <v>232</v>
      </c>
      <c r="R3216" s="8" t="str">
        <f t="shared" si="50"/>
        <v>*232*</v>
      </c>
    </row>
    <row r="3217" spans="1:18" ht="19.8">
      <c r="A3217" s="3" t="s">
        <v>12725</v>
      </c>
      <c r="B3217" s="3" t="s">
        <v>147</v>
      </c>
      <c r="C3217" s="3" t="s">
        <v>12724</v>
      </c>
      <c r="D3217" s="3" t="s">
        <v>5</v>
      </c>
      <c r="E3217" s="3" t="s">
        <v>12723</v>
      </c>
      <c r="F3217" s="3" t="s">
        <v>29</v>
      </c>
      <c r="G3217" s="3">
        <v>2014</v>
      </c>
      <c r="H3217" s="3" t="s">
        <v>22118</v>
      </c>
      <c r="I3217" s="3">
        <v>317</v>
      </c>
      <c r="J3217" s="3" t="s">
        <v>21091</v>
      </c>
      <c r="K3217" s="3" t="s">
        <v>1</v>
      </c>
      <c r="L3217" s="9">
        <v>45649</v>
      </c>
      <c r="M3217" s="9">
        <v>45653</v>
      </c>
      <c r="N3217" s="3">
        <v>1345</v>
      </c>
      <c r="O3217" s="3" t="s">
        <v>21106</v>
      </c>
      <c r="P3217" s="3" t="s">
        <v>21112</v>
      </c>
      <c r="Q3217" s="3">
        <v>237</v>
      </c>
      <c r="R3217" s="8" t="str">
        <f t="shared" si="50"/>
        <v>*237*</v>
      </c>
    </row>
    <row r="3218" spans="1:18" ht="19.8">
      <c r="A3218" s="3" t="s">
        <v>12722</v>
      </c>
      <c r="B3218" s="3" t="s">
        <v>151</v>
      </c>
      <c r="C3218" s="3" t="s">
        <v>12721</v>
      </c>
      <c r="D3218" s="3" t="s">
        <v>82</v>
      </c>
      <c r="E3218" s="3" t="s">
        <v>12720</v>
      </c>
      <c r="F3218" s="3" t="s">
        <v>9</v>
      </c>
      <c r="G3218" s="3">
        <v>2021</v>
      </c>
      <c r="H3218" s="3" t="s">
        <v>22118</v>
      </c>
      <c r="I3218" s="3">
        <v>112</v>
      </c>
      <c r="J3218" s="3" t="s">
        <v>21099</v>
      </c>
      <c r="K3218" s="3" t="s">
        <v>1</v>
      </c>
      <c r="L3218" s="9">
        <v>45274</v>
      </c>
      <c r="M3218" s="9">
        <v>45628</v>
      </c>
      <c r="N3218" s="3">
        <v>625</v>
      </c>
      <c r="O3218" s="3" t="s">
        <v>21105</v>
      </c>
      <c r="P3218" s="3" t="s">
        <v>21114</v>
      </c>
      <c r="Q3218" s="3">
        <v>319</v>
      </c>
      <c r="R3218" s="8" t="str">
        <f t="shared" si="50"/>
        <v>*319*</v>
      </c>
    </row>
    <row r="3219" spans="1:18" ht="19.8">
      <c r="A3219" s="3" t="s">
        <v>12719</v>
      </c>
      <c r="B3219" s="3" t="s">
        <v>256</v>
      </c>
      <c r="C3219" s="3" t="s">
        <v>12718</v>
      </c>
      <c r="D3219" s="3" t="s">
        <v>14</v>
      </c>
      <c r="E3219" s="3" t="s">
        <v>12717</v>
      </c>
      <c r="F3219" s="3" t="s">
        <v>9</v>
      </c>
      <c r="G3219" s="3">
        <v>2006</v>
      </c>
      <c r="H3219" s="3" t="s">
        <v>22118</v>
      </c>
      <c r="I3219" s="3">
        <v>198</v>
      </c>
      <c r="J3219" s="3" t="s">
        <v>21085</v>
      </c>
      <c r="K3219" s="3" t="s">
        <v>1</v>
      </c>
      <c r="L3219" s="9">
        <v>45156</v>
      </c>
      <c r="M3219" s="9">
        <v>45636</v>
      </c>
      <c r="N3219" s="3">
        <v>1170</v>
      </c>
      <c r="O3219" s="3" t="s">
        <v>21106</v>
      </c>
      <c r="P3219" s="3" t="s">
        <v>21114</v>
      </c>
      <c r="Q3219" s="3">
        <v>407</v>
      </c>
      <c r="R3219" s="8" t="str">
        <f t="shared" si="50"/>
        <v>*407*</v>
      </c>
    </row>
    <row r="3220" spans="1:18" ht="19.8">
      <c r="A3220" s="3" t="s">
        <v>12716</v>
      </c>
      <c r="B3220" s="3" t="s">
        <v>256</v>
      </c>
      <c r="C3220" s="3" t="s">
        <v>12715</v>
      </c>
      <c r="D3220" s="3" t="s">
        <v>14</v>
      </c>
      <c r="E3220" s="3" t="s">
        <v>12714</v>
      </c>
      <c r="F3220" s="3" t="s">
        <v>9</v>
      </c>
      <c r="G3220" s="3">
        <v>2006</v>
      </c>
      <c r="H3220" s="3" t="s">
        <v>22117</v>
      </c>
      <c r="I3220" s="3">
        <v>201</v>
      </c>
      <c r="J3220" s="3" t="s">
        <v>21095</v>
      </c>
      <c r="K3220" s="3" t="s">
        <v>1</v>
      </c>
      <c r="L3220" s="9">
        <v>44992</v>
      </c>
      <c r="M3220" s="9">
        <v>45471</v>
      </c>
      <c r="N3220" s="3">
        <v>2040</v>
      </c>
      <c r="O3220" s="3" t="s">
        <v>21106</v>
      </c>
      <c r="P3220" s="3" t="s">
        <v>21111</v>
      </c>
      <c r="Q3220" s="3">
        <v>436</v>
      </c>
      <c r="R3220" s="8" t="str">
        <f t="shared" si="50"/>
        <v>*436*</v>
      </c>
    </row>
    <row r="3221" spans="1:18" ht="19.8">
      <c r="A3221" s="3" t="s">
        <v>12713</v>
      </c>
      <c r="B3221" s="3" t="s">
        <v>27</v>
      </c>
      <c r="C3221" s="3" t="s">
        <v>12712</v>
      </c>
      <c r="D3221" s="3" t="s">
        <v>25</v>
      </c>
      <c r="E3221" s="3" t="s">
        <v>12711</v>
      </c>
      <c r="F3221" s="3" t="s">
        <v>3</v>
      </c>
      <c r="G3221" s="3">
        <v>2015</v>
      </c>
      <c r="H3221" s="3" t="s">
        <v>22117</v>
      </c>
      <c r="I3221" s="3">
        <v>392</v>
      </c>
      <c r="J3221" s="3" t="s">
        <v>21084</v>
      </c>
      <c r="K3221" s="3" t="s">
        <v>1</v>
      </c>
      <c r="L3221" s="9">
        <v>45606</v>
      </c>
      <c r="M3221" s="9">
        <v>45662</v>
      </c>
      <c r="N3221" s="3">
        <v>1185</v>
      </c>
      <c r="O3221" s="3" t="s">
        <v>25</v>
      </c>
      <c r="P3221" s="3" t="s">
        <v>21111</v>
      </c>
      <c r="Q3221" s="3">
        <v>236</v>
      </c>
      <c r="R3221" s="8" t="str">
        <f t="shared" si="50"/>
        <v>*236*</v>
      </c>
    </row>
    <row r="3222" spans="1:18" ht="19.8">
      <c r="A3222" s="3" t="s">
        <v>12710</v>
      </c>
      <c r="B3222" s="3" t="s">
        <v>38</v>
      </c>
      <c r="C3222" s="3" t="s">
        <v>12709</v>
      </c>
      <c r="D3222" s="3" t="s">
        <v>36</v>
      </c>
      <c r="E3222" s="3" t="s">
        <v>12708</v>
      </c>
      <c r="F3222" s="3" t="s">
        <v>3</v>
      </c>
      <c r="G3222" s="3">
        <v>2015</v>
      </c>
      <c r="H3222" s="3" t="s">
        <v>22117</v>
      </c>
      <c r="I3222" s="3">
        <v>310</v>
      </c>
      <c r="J3222" s="3" t="s">
        <v>21102</v>
      </c>
      <c r="K3222" s="3" t="s">
        <v>0</v>
      </c>
      <c r="N3222" s="3">
        <v>565</v>
      </c>
      <c r="O3222" s="3" t="s">
        <v>21106</v>
      </c>
      <c r="P3222" s="3" t="s">
        <v>21112</v>
      </c>
      <c r="Q3222" s="3">
        <v>307</v>
      </c>
      <c r="R3222" s="8" t="str">
        <f t="shared" si="50"/>
        <v>*307*</v>
      </c>
    </row>
    <row r="3223" spans="1:18" ht="19.8">
      <c r="A3223" s="3" t="s">
        <v>12707</v>
      </c>
      <c r="B3223" s="3" t="s">
        <v>125</v>
      </c>
      <c r="C3223" s="3" t="s">
        <v>12706</v>
      </c>
      <c r="D3223" s="3" t="s">
        <v>123</v>
      </c>
      <c r="E3223" s="3" t="s">
        <v>12705</v>
      </c>
      <c r="F3223" s="3" t="s">
        <v>15</v>
      </c>
      <c r="G3223" s="3">
        <v>2006</v>
      </c>
      <c r="H3223" s="3" t="s">
        <v>22117</v>
      </c>
      <c r="I3223" s="3">
        <v>353</v>
      </c>
      <c r="J3223" s="3" t="s">
        <v>21090</v>
      </c>
      <c r="K3223" s="3" t="s">
        <v>1</v>
      </c>
      <c r="L3223" s="9">
        <v>45196</v>
      </c>
      <c r="M3223" s="9">
        <v>45706</v>
      </c>
      <c r="N3223" s="3">
        <v>1850</v>
      </c>
      <c r="O3223" s="3" t="s">
        <v>21106</v>
      </c>
      <c r="P3223" s="3" t="s">
        <v>21111</v>
      </c>
      <c r="Q3223" s="3">
        <v>275</v>
      </c>
      <c r="R3223" s="8" t="str">
        <f t="shared" si="50"/>
        <v>*275*</v>
      </c>
    </row>
    <row r="3224" spans="1:18" ht="19.8">
      <c r="A3224" s="3" t="s">
        <v>12704</v>
      </c>
      <c r="B3224" s="3" t="s">
        <v>7</v>
      </c>
      <c r="C3224" s="3" t="s">
        <v>12703</v>
      </c>
      <c r="D3224" s="3" t="s">
        <v>5</v>
      </c>
      <c r="E3224" s="3" t="s">
        <v>12702</v>
      </c>
      <c r="F3224" s="3" t="s">
        <v>29</v>
      </c>
      <c r="G3224" s="3">
        <v>2022</v>
      </c>
      <c r="H3224" s="3" t="s">
        <v>22118</v>
      </c>
      <c r="I3224" s="3">
        <v>95</v>
      </c>
      <c r="J3224" s="3" t="s">
        <v>21092</v>
      </c>
      <c r="K3224" s="3" t="s">
        <v>0</v>
      </c>
      <c r="N3224" s="3">
        <v>995</v>
      </c>
      <c r="O3224" s="3" t="s">
        <v>21106</v>
      </c>
      <c r="P3224" s="3" t="s">
        <v>21114</v>
      </c>
      <c r="Q3224" s="3">
        <v>238</v>
      </c>
      <c r="R3224" s="8" t="str">
        <f t="shared" si="50"/>
        <v>*238*</v>
      </c>
    </row>
    <row r="3225" spans="1:18" ht="19.8">
      <c r="A3225" s="3" t="s">
        <v>12701</v>
      </c>
      <c r="B3225" s="3" t="s">
        <v>304</v>
      </c>
      <c r="C3225" s="3" t="s">
        <v>12700</v>
      </c>
      <c r="D3225" s="3" t="s">
        <v>123</v>
      </c>
      <c r="E3225" s="3" t="s">
        <v>12699</v>
      </c>
      <c r="F3225" s="3" t="s">
        <v>3</v>
      </c>
      <c r="G3225" s="3">
        <v>2021</v>
      </c>
      <c r="H3225" s="3" t="s">
        <v>22118</v>
      </c>
      <c r="I3225" s="3">
        <v>168</v>
      </c>
      <c r="J3225" s="3" t="s">
        <v>21096</v>
      </c>
      <c r="K3225" s="3" t="s">
        <v>0</v>
      </c>
      <c r="N3225" s="3">
        <v>1260</v>
      </c>
      <c r="O3225" s="3" t="s">
        <v>21106</v>
      </c>
      <c r="P3225" s="3" t="s">
        <v>21111</v>
      </c>
      <c r="Q3225" s="3">
        <v>242</v>
      </c>
      <c r="R3225" s="8" t="str">
        <f t="shared" si="50"/>
        <v>*242*</v>
      </c>
    </row>
    <row r="3226" spans="1:18" ht="19.8">
      <c r="A3226" s="3" t="s">
        <v>12698</v>
      </c>
      <c r="B3226" s="3" t="s">
        <v>60</v>
      </c>
      <c r="C3226" s="3" t="s">
        <v>12697</v>
      </c>
      <c r="D3226" s="3" t="s">
        <v>41</v>
      </c>
      <c r="E3226" s="3" t="s">
        <v>12696</v>
      </c>
      <c r="F3226" s="3" t="s">
        <v>9</v>
      </c>
      <c r="G3226" s="3">
        <v>2012</v>
      </c>
      <c r="H3226" s="3" t="s">
        <v>22116</v>
      </c>
      <c r="I3226" s="3">
        <v>90</v>
      </c>
      <c r="J3226" s="3" t="s">
        <v>21100</v>
      </c>
      <c r="K3226" s="3" t="s">
        <v>0</v>
      </c>
      <c r="N3226" s="3">
        <v>1180</v>
      </c>
      <c r="O3226" s="3" t="s">
        <v>21106</v>
      </c>
      <c r="P3226" s="3" t="s">
        <v>21112</v>
      </c>
      <c r="Q3226" s="3">
        <v>264</v>
      </c>
      <c r="R3226" s="8" t="str">
        <f t="shared" si="50"/>
        <v>*264*</v>
      </c>
    </row>
    <row r="3227" spans="1:18" ht="19.8">
      <c r="A3227" s="3" t="s">
        <v>12695</v>
      </c>
      <c r="B3227" s="3" t="s">
        <v>285</v>
      </c>
      <c r="C3227" s="3" t="s">
        <v>12694</v>
      </c>
      <c r="D3227" s="3" t="s">
        <v>31</v>
      </c>
      <c r="E3227" s="3" t="s">
        <v>12693</v>
      </c>
      <c r="F3227" s="3" t="s">
        <v>29</v>
      </c>
      <c r="G3227" s="3">
        <v>2012</v>
      </c>
      <c r="H3227" s="3" t="s">
        <v>22118</v>
      </c>
      <c r="I3227" s="3">
        <v>474</v>
      </c>
      <c r="J3227" s="3" t="s">
        <v>21093</v>
      </c>
      <c r="K3227" s="3" t="s">
        <v>0</v>
      </c>
      <c r="N3227" s="3">
        <v>435</v>
      </c>
      <c r="O3227" s="3" t="s">
        <v>21106</v>
      </c>
      <c r="P3227" s="3" t="s">
        <v>21111</v>
      </c>
      <c r="Q3227" s="3">
        <v>181</v>
      </c>
      <c r="R3227" s="8" t="str">
        <f t="shared" si="50"/>
        <v>*181*</v>
      </c>
    </row>
    <row r="3228" spans="1:18" ht="19.8">
      <c r="A3228" s="3" t="s">
        <v>12692</v>
      </c>
      <c r="B3228" s="3" t="s">
        <v>155</v>
      </c>
      <c r="C3228" s="3" t="s">
        <v>12691</v>
      </c>
      <c r="D3228" s="3" t="s">
        <v>50</v>
      </c>
      <c r="E3228" s="3" t="s">
        <v>12690</v>
      </c>
      <c r="F3228" s="3" t="s">
        <v>29</v>
      </c>
      <c r="G3228" s="3">
        <v>2023</v>
      </c>
      <c r="H3228" s="3" t="s">
        <v>22117</v>
      </c>
      <c r="I3228" s="3">
        <v>382</v>
      </c>
      <c r="J3228" s="3" t="s">
        <v>21089</v>
      </c>
      <c r="K3228" s="3" t="s">
        <v>0</v>
      </c>
      <c r="N3228" s="3">
        <v>645</v>
      </c>
      <c r="O3228" s="3" t="s">
        <v>21106</v>
      </c>
      <c r="P3228" s="3" t="s">
        <v>21112</v>
      </c>
      <c r="Q3228" s="3">
        <v>261</v>
      </c>
      <c r="R3228" s="8" t="str">
        <f t="shared" si="50"/>
        <v>*261*</v>
      </c>
    </row>
    <row r="3229" spans="1:18" ht="19.8">
      <c r="A3229" s="3" t="s">
        <v>12689</v>
      </c>
      <c r="B3229" s="3" t="s">
        <v>88</v>
      </c>
      <c r="C3229" s="3" t="s">
        <v>12688</v>
      </c>
      <c r="D3229" s="3" t="s">
        <v>2</v>
      </c>
      <c r="E3229" s="3" t="s">
        <v>12687</v>
      </c>
      <c r="F3229" s="3" t="s">
        <v>77</v>
      </c>
      <c r="G3229" s="3">
        <v>2010</v>
      </c>
      <c r="H3229" s="3" t="s">
        <v>22116</v>
      </c>
      <c r="I3229" s="3">
        <v>425</v>
      </c>
      <c r="J3229" s="3" t="s">
        <v>21096</v>
      </c>
      <c r="K3229" s="3" t="s">
        <v>0</v>
      </c>
      <c r="N3229" s="3">
        <v>120</v>
      </c>
      <c r="O3229" s="3" t="s">
        <v>21073</v>
      </c>
      <c r="P3229" s="3" t="s">
        <v>21112</v>
      </c>
      <c r="Q3229" s="3">
        <v>427</v>
      </c>
      <c r="R3229" s="8" t="str">
        <f t="shared" si="50"/>
        <v>*427*</v>
      </c>
    </row>
    <row r="3230" spans="1:18" ht="19.8">
      <c r="A3230" s="3" t="s">
        <v>12686</v>
      </c>
      <c r="B3230" s="3" t="s">
        <v>266</v>
      </c>
      <c r="C3230" s="3" t="s">
        <v>12685</v>
      </c>
      <c r="D3230" s="3" t="s">
        <v>141</v>
      </c>
      <c r="E3230" s="3" t="s">
        <v>12684</v>
      </c>
      <c r="F3230" s="3" t="s">
        <v>15</v>
      </c>
      <c r="G3230" s="3">
        <v>2022</v>
      </c>
      <c r="H3230" s="3" t="s">
        <v>22116</v>
      </c>
      <c r="I3230" s="3">
        <v>184</v>
      </c>
      <c r="J3230" s="3" t="s">
        <v>21096</v>
      </c>
      <c r="K3230" s="3" t="s">
        <v>0</v>
      </c>
      <c r="N3230" s="3">
        <v>445</v>
      </c>
      <c r="O3230" s="3" t="s">
        <v>25</v>
      </c>
      <c r="P3230" s="3" t="s">
        <v>21112</v>
      </c>
      <c r="Q3230" s="3">
        <v>332</v>
      </c>
      <c r="R3230" s="8" t="str">
        <f t="shared" si="50"/>
        <v>*332*</v>
      </c>
    </row>
    <row r="3231" spans="1:18" ht="19.8">
      <c r="A3231" s="3" t="s">
        <v>12683</v>
      </c>
      <c r="B3231" s="3" t="s">
        <v>38</v>
      </c>
      <c r="C3231" s="3" t="s">
        <v>12682</v>
      </c>
      <c r="D3231" s="3" t="s">
        <v>36</v>
      </c>
      <c r="E3231" s="3" t="s">
        <v>12681</v>
      </c>
      <c r="F3231" s="3" t="s">
        <v>29</v>
      </c>
      <c r="G3231" s="3">
        <v>2021</v>
      </c>
      <c r="H3231" s="3" t="s">
        <v>22116</v>
      </c>
      <c r="I3231" s="3">
        <v>419</v>
      </c>
      <c r="J3231" s="3" t="s">
        <v>21094</v>
      </c>
      <c r="K3231" s="3" t="s">
        <v>1</v>
      </c>
      <c r="L3231" s="9">
        <v>45431</v>
      </c>
      <c r="M3231" s="9">
        <v>45637</v>
      </c>
      <c r="N3231" s="3">
        <v>225</v>
      </c>
      <c r="O3231" s="3" t="s">
        <v>21106</v>
      </c>
      <c r="P3231" s="3" t="s">
        <v>21111</v>
      </c>
      <c r="Q3231" s="3">
        <v>311</v>
      </c>
      <c r="R3231" s="8" t="str">
        <f t="shared" si="50"/>
        <v>*311*</v>
      </c>
    </row>
    <row r="3232" spans="1:18" ht="19.8">
      <c r="A3232" s="3" t="s">
        <v>12680</v>
      </c>
      <c r="B3232" s="3" t="s">
        <v>147</v>
      </c>
      <c r="C3232" s="3" t="s">
        <v>12679</v>
      </c>
      <c r="D3232" s="3" t="s">
        <v>5</v>
      </c>
      <c r="E3232" s="3" t="s">
        <v>12678</v>
      </c>
      <c r="F3232" s="3" t="s">
        <v>77</v>
      </c>
      <c r="G3232" s="3">
        <v>2012</v>
      </c>
      <c r="H3232" s="3" t="s">
        <v>22118</v>
      </c>
      <c r="I3232" s="3">
        <v>223</v>
      </c>
      <c r="J3232" s="3" t="s">
        <v>21095</v>
      </c>
      <c r="K3232" s="3" t="s">
        <v>1</v>
      </c>
      <c r="L3232" s="9">
        <v>45270</v>
      </c>
      <c r="M3232" s="9">
        <v>45466</v>
      </c>
      <c r="N3232" s="3">
        <v>1515</v>
      </c>
      <c r="O3232" s="3" t="s">
        <v>21106</v>
      </c>
      <c r="P3232" s="3" t="s">
        <v>21114</v>
      </c>
      <c r="Q3232" s="3">
        <v>108</v>
      </c>
      <c r="R3232" s="8" t="str">
        <f t="shared" si="50"/>
        <v>*108*</v>
      </c>
    </row>
    <row r="3233" spans="1:18" ht="19.8">
      <c r="A3233" s="3" t="s">
        <v>12677</v>
      </c>
      <c r="B3233" s="3" t="s">
        <v>304</v>
      </c>
      <c r="C3233" s="3" t="s">
        <v>12676</v>
      </c>
      <c r="D3233" s="3" t="s">
        <v>123</v>
      </c>
      <c r="E3233" s="3" t="s">
        <v>12675</v>
      </c>
      <c r="F3233" s="3" t="s">
        <v>15</v>
      </c>
      <c r="G3233" s="3">
        <v>2013</v>
      </c>
      <c r="H3233" s="3" t="s">
        <v>22116</v>
      </c>
      <c r="I3233" s="3">
        <v>200</v>
      </c>
      <c r="J3233" s="3" t="s">
        <v>21087</v>
      </c>
      <c r="K3233" s="3" t="s">
        <v>1</v>
      </c>
      <c r="L3233" s="9">
        <v>45009</v>
      </c>
      <c r="M3233" s="9">
        <v>45175</v>
      </c>
      <c r="N3233" s="3">
        <v>855</v>
      </c>
      <c r="O3233" s="3" t="s">
        <v>21106</v>
      </c>
      <c r="P3233" s="3" t="s">
        <v>21113</v>
      </c>
      <c r="Q3233" s="3">
        <v>426</v>
      </c>
      <c r="R3233" s="8" t="str">
        <f t="shared" si="50"/>
        <v>*426*</v>
      </c>
    </row>
    <row r="3234" spans="1:18" ht="19.8">
      <c r="A3234" s="3" t="s">
        <v>12674</v>
      </c>
      <c r="B3234" s="3" t="s">
        <v>92</v>
      </c>
      <c r="C3234" s="3" t="s">
        <v>12673</v>
      </c>
      <c r="D3234" s="3" t="s">
        <v>25</v>
      </c>
      <c r="E3234" s="3" t="s">
        <v>12672</v>
      </c>
      <c r="F3234" s="3" t="s">
        <v>9</v>
      </c>
      <c r="G3234" s="3">
        <v>2010</v>
      </c>
      <c r="H3234" s="3" t="s">
        <v>22118</v>
      </c>
      <c r="I3234" s="3">
        <v>308</v>
      </c>
      <c r="J3234" s="3" t="s">
        <v>21095</v>
      </c>
      <c r="K3234" s="3" t="s">
        <v>0</v>
      </c>
      <c r="N3234" s="3">
        <v>2275</v>
      </c>
      <c r="O3234" s="3" t="s">
        <v>25</v>
      </c>
      <c r="P3234" s="3" t="s">
        <v>21112</v>
      </c>
      <c r="Q3234" s="3">
        <v>190</v>
      </c>
      <c r="R3234" s="8" t="str">
        <f t="shared" si="50"/>
        <v>*190*</v>
      </c>
    </row>
    <row r="3235" spans="1:18" ht="19.8">
      <c r="A3235" s="3" t="s">
        <v>12671</v>
      </c>
      <c r="B3235" s="3" t="s">
        <v>433</v>
      </c>
      <c r="C3235" s="3" t="s">
        <v>12670</v>
      </c>
      <c r="D3235" s="3" t="s">
        <v>123</v>
      </c>
      <c r="E3235" s="3" t="s">
        <v>12669</v>
      </c>
      <c r="F3235" s="3" t="s">
        <v>77</v>
      </c>
      <c r="G3235" s="3">
        <v>2011</v>
      </c>
      <c r="H3235" s="3" t="s">
        <v>22118</v>
      </c>
      <c r="I3235" s="3">
        <v>408</v>
      </c>
      <c r="J3235" s="3" t="s">
        <v>21100</v>
      </c>
      <c r="K3235" s="3" t="s">
        <v>1</v>
      </c>
      <c r="L3235" s="9">
        <v>45277</v>
      </c>
      <c r="M3235" s="9">
        <v>45632</v>
      </c>
      <c r="N3235" s="3">
        <v>2440</v>
      </c>
      <c r="O3235" s="3" t="s">
        <v>21106</v>
      </c>
      <c r="P3235" s="3" t="s">
        <v>21113</v>
      </c>
      <c r="Q3235" s="3">
        <v>370</v>
      </c>
      <c r="R3235" s="8" t="str">
        <f t="shared" si="50"/>
        <v>*370*</v>
      </c>
    </row>
    <row r="3236" spans="1:18" ht="19.8">
      <c r="A3236" s="3" t="s">
        <v>12668</v>
      </c>
      <c r="B3236" s="3" t="s">
        <v>108</v>
      </c>
      <c r="C3236" s="3" t="s">
        <v>12667</v>
      </c>
      <c r="D3236" s="3" t="s">
        <v>63</v>
      </c>
      <c r="E3236" s="3" t="s">
        <v>12666</v>
      </c>
      <c r="F3236" s="3" t="s">
        <v>77</v>
      </c>
      <c r="G3236" s="3">
        <v>2006</v>
      </c>
      <c r="H3236" s="3" t="s">
        <v>22118</v>
      </c>
      <c r="I3236" s="3">
        <v>174</v>
      </c>
      <c r="J3236" s="3" t="s">
        <v>21091</v>
      </c>
      <c r="K3236" s="3" t="s">
        <v>0</v>
      </c>
      <c r="N3236" s="3">
        <v>665</v>
      </c>
      <c r="O3236" s="3" t="s">
        <v>21106</v>
      </c>
      <c r="P3236" s="3" t="s">
        <v>21114</v>
      </c>
      <c r="Q3236" s="3">
        <v>448</v>
      </c>
      <c r="R3236" s="8" t="str">
        <f t="shared" si="50"/>
        <v>*448*</v>
      </c>
    </row>
    <row r="3237" spans="1:18" ht="19.8">
      <c r="A3237" s="3" t="s">
        <v>12665</v>
      </c>
      <c r="B3237" s="3" t="s">
        <v>155</v>
      </c>
      <c r="C3237" s="3" t="s">
        <v>7679</v>
      </c>
      <c r="D3237" s="3" t="s">
        <v>50</v>
      </c>
      <c r="E3237" s="3" t="s">
        <v>12664</v>
      </c>
      <c r="F3237" s="3" t="s">
        <v>48</v>
      </c>
      <c r="G3237" s="3">
        <v>2023</v>
      </c>
      <c r="H3237" s="3" t="s">
        <v>22117</v>
      </c>
      <c r="I3237" s="3">
        <v>465</v>
      </c>
      <c r="J3237" s="3" t="s">
        <v>21101</v>
      </c>
      <c r="K3237" s="3" t="s">
        <v>1</v>
      </c>
      <c r="L3237" s="9">
        <v>45666</v>
      </c>
      <c r="M3237" s="9">
        <v>45708</v>
      </c>
      <c r="N3237" s="3">
        <v>230</v>
      </c>
      <c r="O3237" s="3" t="s">
        <v>21106</v>
      </c>
      <c r="P3237" s="3" t="s">
        <v>21114</v>
      </c>
      <c r="Q3237" s="3">
        <v>121</v>
      </c>
      <c r="R3237" s="8" t="str">
        <f t="shared" si="50"/>
        <v>*121*</v>
      </c>
    </row>
    <row r="3238" spans="1:18" ht="19.8">
      <c r="A3238" s="3" t="s">
        <v>12663</v>
      </c>
      <c r="B3238" s="3" t="s">
        <v>65</v>
      </c>
      <c r="C3238" s="3" t="s">
        <v>12662</v>
      </c>
      <c r="D3238" s="3" t="s">
        <v>63</v>
      </c>
      <c r="E3238" s="3" t="s">
        <v>12661</v>
      </c>
      <c r="F3238" s="3" t="s">
        <v>3</v>
      </c>
      <c r="G3238" s="3">
        <v>2006</v>
      </c>
      <c r="H3238" s="3" t="s">
        <v>22117</v>
      </c>
      <c r="I3238" s="3">
        <v>250</v>
      </c>
      <c r="J3238" s="3" t="s">
        <v>21088</v>
      </c>
      <c r="K3238" s="3" t="s">
        <v>1</v>
      </c>
      <c r="L3238" s="9">
        <v>45482</v>
      </c>
      <c r="M3238" s="9">
        <v>45541</v>
      </c>
      <c r="N3238" s="3">
        <v>630</v>
      </c>
      <c r="O3238" s="3" t="s">
        <v>21106</v>
      </c>
      <c r="P3238" s="3" t="s">
        <v>21114</v>
      </c>
      <c r="Q3238" s="3">
        <v>429</v>
      </c>
      <c r="R3238" s="8" t="str">
        <f t="shared" si="50"/>
        <v>*429*</v>
      </c>
    </row>
    <row r="3239" spans="1:18" ht="19.8">
      <c r="A3239" s="3" t="s">
        <v>12660</v>
      </c>
      <c r="B3239" s="3" t="s">
        <v>147</v>
      </c>
      <c r="C3239" s="3" t="s">
        <v>12659</v>
      </c>
      <c r="D3239" s="3" t="s">
        <v>5</v>
      </c>
      <c r="E3239" s="3" t="s">
        <v>12658</v>
      </c>
      <c r="F3239" s="3" t="s">
        <v>9</v>
      </c>
      <c r="G3239" s="3">
        <v>2014</v>
      </c>
      <c r="H3239" s="3" t="s">
        <v>22117</v>
      </c>
      <c r="I3239" s="3">
        <v>275</v>
      </c>
      <c r="J3239" s="3" t="s">
        <v>21101</v>
      </c>
      <c r="K3239" s="3" t="s">
        <v>0</v>
      </c>
      <c r="N3239" s="3">
        <v>1465</v>
      </c>
      <c r="O3239" s="3" t="s">
        <v>21106</v>
      </c>
      <c r="P3239" s="3" t="s">
        <v>21111</v>
      </c>
      <c r="Q3239" s="3">
        <v>202</v>
      </c>
      <c r="R3239" s="8" t="str">
        <f t="shared" si="50"/>
        <v>*202*</v>
      </c>
    </row>
    <row r="3240" spans="1:18" ht="19.8">
      <c r="A3240" s="3" t="s">
        <v>12657</v>
      </c>
      <c r="B3240" s="3" t="s">
        <v>18</v>
      </c>
      <c r="C3240" s="3" t="s">
        <v>165</v>
      </c>
      <c r="D3240" s="3" t="s">
        <v>14</v>
      </c>
      <c r="E3240" s="3" t="s">
        <v>12656</v>
      </c>
      <c r="F3240" s="3" t="s">
        <v>29</v>
      </c>
      <c r="G3240" s="3">
        <v>2022</v>
      </c>
      <c r="H3240" s="3" t="s">
        <v>22117</v>
      </c>
      <c r="I3240" s="3">
        <v>478</v>
      </c>
      <c r="J3240" s="3" t="s">
        <v>21091</v>
      </c>
      <c r="K3240" s="3" t="s">
        <v>0</v>
      </c>
      <c r="N3240" s="3">
        <v>2190</v>
      </c>
      <c r="O3240" s="3" t="s">
        <v>21106</v>
      </c>
      <c r="P3240" s="3" t="s">
        <v>21112</v>
      </c>
      <c r="Q3240" s="3">
        <v>179</v>
      </c>
      <c r="R3240" s="8" t="str">
        <f t="shared" si="50"/>
        <v>*179*</v>
      </c>
    </row>
    <row r="3241" spans="1:18" ht="19.8">
      <c r="A3241" s="3" t="s">
        <v>12655</v>
      </c>
      <c r="B3241" s="3" t="s">
        <v>171</v>
      </c>
      <c r="C3241" s="3" t="s">
        <v>12654</v>
      </c>
      <c r="D3241" s="3" t="s">
        <v>141</v>
      </c>
      <c r="E3241" s="3" t="s">
        <v>12653</v>
      </c>
      <c r="F3241" s="3" t="s">
        <v>9</v>
      </c>
      <c r="G3241" s="3">
        <v>2020</v>
      </c>
      <c r="H3241" s="3" t="s">
        <v>22118</v>
      </c>
      <c r="I3241" s="3">
        <v>133</v>
      </c>
      <c r="J3241" s="3" t="s">
        <v>21085</v>
      </c>
      <c r="K3241" s="3" t="s">
        <v>0</v>
      </c>
      <c r="N3241" s="3">
        <v>690</v>
      </c>
      <c r="O3241" s="3" t="s">
        <v>25</v>
      </c>
      <c r="P3241" s="3" t="s">
        <v>21114</v>
      </c>
      <c r="Q3241" s="3">
        <v>241</v>
      </c>
      <c r="R3241" s="8" t="str">
        <f t="shared" si="50"/>
        <v>*241*</v>
      </c>
    </row>
    <row r="3242" spans="1:18" ht="19.8">
      <c r="A3242" s="3" t="s">
        <v>12652</v>
      </c>
      <c r="B3242" s="3" t="s">
        <v>56</v>
      </c>
      <c r="C3242" s="3" t="s">
        <v>12651</v>
      </c>
      <c r="D3242" s="3" t="s">
        <v>50</v>
      </c>
      <c r="E3242" s="3" t="s">
        <v>12650</v>
      </c>
      <c r="F3242" s="3" t="s">
        <v>77</v>
      </c>
      <c r="G3242" s="3">
        <v>2007</v>
      </c>
      <c r="H3242" s="3" t="s">
        <v>22118</v>
      </c>
      <c r="I3242" s="3">
        <v>107</v>
      </c>
      <c r="J3242" s="3" t="s">
        <v>21083</v>
      </c>
      <c r="K3242" s="3" t="s">
        <v>0</v>
      </c>
      <c r="N3242" s="3">
        <v>590</v>
      </c>
      <c r="O3242" s="3" t="s">
        <v>21106</v>
      </c>
      <c r="P3242" s="3" t="s">
        <v>21114</v>
      </c>
      <c r="Q3242" s="3">
        <v>344</v>
      </c>
      <c r="R3242" s="8" t="str">
        <f t="shared" si="50"/>
        <v>*344*</v>
      </c>
    </row>
    <row r="3243" spans="1:18" ht="19.8">
      <c r="A3243" s="3" t="s">
        <v>12649</v>
      </c>
      <c r="B3243" s="3" t="s">
        <v>108</v>
      </c>
      <c r="C3243" s="3" t="s">
        <v>12648</v>
      </c>
      <c r="D3243" s="3" t="s">
        <v>63</v>
      </c>
      <c r="E3243" s="3" t="s">
        <v>12647</v>
      </c>
      <c r="F3243" s="3" t="s">
        <v>48</v>
      </c>
      <c r="G3243" s="3">
        <v>2020</v>
      </c>
      <c r="H3243" s="3" t="s">
        <v>22116</v>
      </c>
      <c r="I3243" s="3">
        <v>194</v>
      </c>
      <c r="J3243" s="3" t="s">
        <v>21099</v>
      </c>
      <c r="K3243" s="3" t="s">
        <v>0</v>
      </c>
      <c r="N3243" s="3">
        <v>2130</v>
      </c>
      <c r="O3243" s="3" t="s">
        <v>21106</v>
      </c>
      <c r="P3243" s="3" t="s">
        <v>21111</v>
      </c>
      <c r="Q3243" s="3">
        <v>234</v>
      </c>
      <c r="R3243" s="8" t="str">
        <f t="shared" si="50"/>
        <v>*234*</v>
      </c>
    </row>
    <row r="3244" spans="1:18" ht="19.8">
      <c r="A3244" s="3" t="s">
        <v>12646</v>
      </c>
      <c r="B3244" s="3" t="s">
        <v>60</v>
      </c>
      <c r="C3244" s="3" t="s">
        <v>12645</v>
      </c>
      <c r="D3244" s="3" t="s">
        <v>41</v>
      </c>
      <c r="E3244" s="3" t="s">
        <v>12644</v>
      </c>
      <c r="F3244" s="3" t="s">
        <v>3</v>
      </c>
      <c r="G3244" s="3">
        <v>2016</v>
      </c>
      <c r="H3244" s="3" t="s">
        <v>22118</v>
      </c>
      <c r="I3244" s="3">
        <v>110</v>
      </c>
      <c r="J3244" s="3" t="s">
        <v>21091</v>
      </c>
      <c r="K3244" s="3" t="s">
        <v>0</v>
      </c>
      <c r="N3244" s="3">
        <v>1175</v>
      </c>
      <c r="O3244" s="3" t="s">
        <v>21106</v>
      </c>
      <c r="P3244" s="3" t="s">
        <v>21111</v>
      </c>
      <c r="Q3244" s="3">
        <v>313</v>
      </c>
      <c r="R3244" s="8" t="str">
        <f t="shared" si="50"/>
        <v>*313*</v>
      </c>
    </row>
    <row r="3245" spans="1:18" ht="19.8">
      <c r="A3245" s="3" t="s">
        <v>12643</v>
      </c>
      <c r="B3245" s="3" t="s">
        <v>218</v>
      </c>
      <c r="C3245" s="3" t="s">
        <v>12642</v>
      </c>
      <c r="D3245" s="3" t="s">
        <v>95</v>
      </c>
      <c r="E3245" s="3" t="s">
        <v>12641</v>
      </c>
      <c r="F3245" s="3" t="s">
        <v>15</v>
      </c>
      <c r="G3245" s="3">
        <v>2021</v>
      </c>
      <c r="H3245" s="3" t="s">
        <v>22118</v>
      </c>
      <c r="I3245" s="3">
        <v>245</v>
      </c>
      <c r="J3245" s="3" t="s">
        <v>21095</v>
      </c>
      <c r="K3245" s="3" t="s">
        <v>1</v>
      </c>
      <c r="L3245" s="9">
        <v>45324</v>
      </c>
      <c r="M3245" s="9">
        <v>45703</v>
      </c>
      <c r="N3245" s="3">
        <v>2440</v>
      </c>
      <c r="O3245" s="3" t="s">
        <v>21105</v>
      </c>
      <c r="P3245" s="3" t="s">
        <v>21112</v>
      </c>
      <c r="Q3245" s="3">
        <v>346</v>
      </c>
      <c r="R3245" s="8" t="str">
        <f t="shared" si="50"/>
        <v>*346*</v>
      </c>
    </row>
    <row r="3246" spans="1:18" ht="19.8">
      <c r="A3246" s="3" t="s">
        <v>12640</v>
      </c>
      <c r="B3246" s="3" t="s">
        <v>125</v>
      </c>
      <c r="C3246" s="3" t="s">
        <v>12639</v>
      </c>
      <c r="D3246" s="3" t="s">
        <v>123</v>
      </c>
      <c r="E3246" s="3" t="s">
        <v>12638</v>
      </c>
      <c r="F3246" s="3" t="s">
        <v>77</v>
      </c>
      <c r="G3246" s="3">
        <v>2018</v>
      </c>
      <c r="H3246" s="3" t="s">
        <v>22118</v>
      </c>
      <c r="I3246" s="3">
        <v>376</v>
      </c>
      <c r="J3246" s="3" t="s">
        <v>21089</v>
      </c>
      <c r="K3246" s="3" t="s">
        <v>0</v>
      </c>
      <c r="N3246" s="3">
        <v>1300</v>
      </c>
      <c r="O3246" s="3" t="s">
        <v>21106</v>
      </c>
      <c r="P3246" s="3" t="s">
        <v>21111</v>
      </c>
      <c r="Q3246" s="3">
        <v>397</v>
      </c>
      <c r="R3246" s="8" t="str">
        <f t="shared" si="50"/>
        <v>*397*</v>
      </c>
    </row>
    <row r="3247" spans="1:18" ht="19.8">
      <c r="A3247" s="3" t="s">
        <v>12637</v>
      </c>
      <c r="B3247" s="3" t="s">
        <v>22</v>
      </c>
      <c r="C3247" s="3" t="s">
        <v>12636</v>
      </c>
      <c r="D3247" s="3" t="s">
        <v>5</v>
      </c>
      <c r="E3247" s="3" t="s">
        <v>12635</v>
      </c>
      <c r="F3247" s="3" t="s">
        <v>48</v>
      </c>
      <c r="G3247" s="3">
        <v>2024</v>
      </c>
      <c r="H3247" s="3" t="s">
        <v>22117</v>
      </c>
      <c r="I3247" s="3">
        <v>124</v>
      </c>
      <c r="J3247" s="3" t="s">
        <v>21100</v>
      </c>
      <c r="K3247" s="3" t="s">
        <v>0</v>
      </c>
      <c r="N3247" s="3">
        <v>445</v>
      </c>
      <c r="O3247" s="3" t="s">
        <v>21106</v>
      </c>
      <c r="P3247" s="3" t="s">
        <v>21114</v>
      </c>
      <c r="Q3247" s="3">
        <v>161</v>
      </c>
      <c r="R3247" s="8" t="str">
        <f t="shared" si="50"/>
        <v>*161*</v>
      </c>
    </row>
    <row r="3248" spans="1:18" ht="19.8">
      <c r="A3248" s="3" t="s">
        <v>12634</v>
      </c>
      <c r="B3248" s="3" t="s">
        <v>27</v>
      </c>
      <c r="C3248" s="3" t="s">
        <v>12633</v>
      </c>
      <c r="D3248" s="3" t="s">
        <v>25</v>
      </c>
      <c r="E3248" s="3" t="s">
        <v>12632</v>
      </c>
      <c r="F3248" s="3" t="s">
        <v>9</v>
      </c>
      <c r="G3248" s="3">
        <v>2021</v>
      </c>
      <c r="H3248" s="3" t="s">
        <v>22117</v>
      </c>
      <c r="I3248" s="3">
        <v>305</v>
      </c>
      <c r="J3248" s="3" t="s">
        <v>21101</v>
      </c>
      <c r="K3248" s="3" t="s">
        <v>0</v>
      </c>
      <c r="N3248" s="3">
        <v>1085</v>
      </c>
      <c r="O3248" s="3" t="s">
        <v>25</v>
      </c>
      <c r="P3248" s="3" t="s">
        <v>21111</v>
      </c>
      <c r="Q3248" s="3">
        <v>268</v>
      </c>
      <c r="R3248" s="8" t="str">
        <f t="shared" si="50"/>
        <v>*268*</v>
      </c>
    </row>
    <row r="3249" spans="1:18" ht="19.8">
      <c r="A3249" s="3" t="s">
        <v>12631</v>
      </c>
      <c r="B3249" s="3" t="s">
        <v>72</v>
      </c>
      <c r="C3249" s="3" t="s">
        <v>12630</v>
      </c>
      <c r="D3249" s="3" t="s">
        <v>36</v>
      </c>
      <c r="E3249" s="3" t="s">
        <v>12629</v>
      </c>
      <c r="F3249" s="3" t="s">
        <v>3</v>
      </c>
      <c r="G3249" s="3">
        <v>2015</v>
      </c>
      <c r="H3249" s="3" t="s">
        <v>22117</v>
      </c>
      <c r="I3249" s="3">
        <v>82</v>
      </c>
      <c r="J3249" s="3" t="s">
        <v>21101</v>
      </c>
      <c r="K3249" s="3" t="s">
        <v>0</v>
      </c>
      <c r="N3249" s="3">
        <v>845</v>
      </c>
      <c r="O3249" s="3" t="s">
        <v>21106</v>
      </c>
      <c r="P3249" s="3" t="s">
        <v>21112</v>
      </c>
      <c r="Q3249" s="3">
        <v>195</v>
      </c>
      <c r="R3249" s="8" t="str">
        <f t="shared" si="50"/>
        <v>*195*</v>
      </c>
    </row>
    <row r="3250" spans="1:18" ht="19.8">
      <c r="A3250" s="3" t="s">
        <v>12628</v>
      </c>
      <c r="B3250" s="3" t="s">
        <v>160</v>
      </c>
      <c r="C3250" s="3" t="s">
        <v>12627</v>
      </c>
      <c r="D3250" s="3" t="s">
        <v>31</v>
      </c>
      <c r="E3250" s="3" t="s">
        <v>12626</v>
      </c>
      <c r="F3250" s="3" t="s">
        <v>3</v>
      </c>
      <c r="G3250" s="3">
        <v>2007</v>
      </c>
      <c r="H3250" s="3" t="s">
        <v>22117</v>
      </c>
      <c r="I3250" s="3">
        <v>370</v>
      </c>
      <c r="J3250" s="3" t="s">
        <v>21091</v>
      </c>
      <c r="K3250" s="3" t="s">
        <v>0</v>
      </c>
      <c r="N3250" s="3">
        <v>110</v>
      </c>
      <c r="O3250" s="3" t="s">
        <v>21106</v>
      </c>
      <c r="P3250" s="3" t="s">
        <v>21111</v>
      </c>
      <c r="Q3250" s="3">
        <v>196</v>
      </c>
      <c r="R3250" s="8" t="str">
        <f t="shared" si="50"/>
        <v>*196*</v>
      </c>
    </row>
    <row r="3251" spans="1:18" ht="19.8">
      <c r="A3251" s="3" t="s">
        <v>12625</v>
      </c>
      <c r="B3251" s="3" t="s">
        <v>151</v>
      </c>
      <c r="C3251" s="3" t="s">
        <v>12624</v>
      </c>
      <c r="D3251" s="3" t="s">
        <v>82</v>
      </c>
      <c r="E3251" s="3" t="s">
        <v>12623</v>
      </c>
      <c r="F3251" s="3" t="s">
        <v>3</v>
      </c>
      <c r="G3251" s="3">
        <v>2008</v>
      </c>
      <c r="H3251" s="3" t="s">
        <v>22118</v>
      </c>
      <c r="I3251" s="3">
        <v>211</v>
      </c>
      <c r="J3251" s="3" t="s">
        <v>21098</v>
      </c>
      <c r="K3251" s="3" t="s">
        <v>1</v>
      </c>
      <c r="L3251" s="9">
        <v>45387</v>
      </c>
      <c r="M3251" s="9">
        <v>45430</v>
      </c>
      <c r="N3251" s="3">
        <v>1685</v>
      </c>
      <c r="O3251" s="3" t="s">
        <v>21105</v>
      </c>
      <c r="P3251" s="3" t="s">
        <v>21112</v>
      </c>
      <c r="Q3251" s="3">
        <v>179</v>
      </c>
      <c r="R3251" s="8" t="str">
        <f t="shared" si="50"/>
        <v>*179*</v>
      </c>
    </row>
    <row r="3252" spans="1:18" ht="19.8">
      <c r="A3252" s="3" t="s">
        <v>12622</v>
      </c>
      <c r="B3252" s="3" t="s">
        <v>27</v>
      </c>
      <c r="C3252" s="3" t="s">
        <v>12621</v>
      </c>
      <c r="D3252" s="3" t="s">
        <v>25</v>
      </c>
      <c r="E3252" s="3" t="s">
        <v>12620</v>
      </c>
      <c r="F3252" s="3" t="s">
        <v>9</v>
      </c>
      <c r="G3252" s="3">
        <v>2018</v>
      </c>
      <c r="H3252" s="3" t="s">
        <v>22118</v>
      </c>
      <c r="I3252" s="3">
        <v>483</v>
      </c>
      <c r="J3252" s="3" t="s">
        <v>21097</v>
      </c>
      <c r="K3252" s="3" t="s">
        <v>1</v>
      </c>
      <c r="L3252" s="9">
        <v>45106</v>
      </c>
      <c r="M3252" s="9">
        <v>45612</v>
      </c>
      <c r="N3252" s="3">
        <v>2500</v>
      </c>
      <c r="O3252" s="3" t="s">
        <v>25</v>
      </c>
      <c r="P3252" s="3" t="s">
        <v>21112</v>
      </c>
      <c r="Q3252" s="3">
        <v>229</v>
      </c>
      <c r="R3252" s="8" t="str">
        <f t="shared" si="50"/>
        <v>*229*</v>
      </c>
    </row>
    <row r="3253" spans="1:18" ht="19.8">
      <c r="A3253" s="3" t="s">
        <v>12619</v>
      </c>
      <c r="B3253" s="3" t="s">
        <v>171</v>
      </c>
      <c r="C3253" s="3" t="s">
        <v>12618</v>
      </c>
      <c r="D3253" s="3" t="s">
        <v>141</v>
      </c>
      <c r="E3253" s="3" t="s">
        <v>12617</v>
      </c>
      <c r="F3253" s="3" t="s">
        <v>9</v>
      </c>
      <c r="G3253" s="3">
        <v>2020</v>
      </c>
      <c r="H3253" s="3" t="s">
        <v>22116</v>
      </c>
      <c r="I3253" s="3">
        <v>208</v>
      </c>
      <c r="J3253" s="3" t="s">
        <v>21098</v>
      </c>
      <c r="K3253" s="3" t="s">
        <v>1</v>
      </c>
      <c r="L3253" s="9">
        <v>45351</v>
      </c>
      <c r="M3253" s="9">
        <v>45576</v>
      </c>
      <c r="N3253" s="3">
        <v>915</v>
      </c>
      <c r="O3253" s="3" t="s">
        <v>25</v>
      </c>
      <c r="P3253" s="3" t="s">
        <v>21112</v>
      </c>
      <c r="Q3253" s="3">
        <v>427</v>
      </c>
      <c r="R3253" s="8" t="str">
        <f t="shared" si="50"/>
        <v>*427*</v>
      </c>
    </row>
    <row r="3254" spans="1:18" ht="19.8">
      <c r="A3254" s="3" t="s">
        <v>12616</v>
      </c>
      <c r="B3254" s="3" t="s">
        <v>147</v>
      </c>
      <c r="C3254" s="3" t="s">
        <v>12615</v>
      </c>
      <c r="D3254" s="3" t="s">
        <v>5</v>
      </c>
      <c r="E3254" s="3" t="s">
        <v>12614</v>
      </c>
      <c r="F3254" s="3" t="s">
        <v>77</v>
      </c>
      <c r="G3254" s="3">
        <v>2022</v>
      </c>
      <c r="H3254" s="3" t="s">
        <v>22118</v>
      </c>
      <c r="I3254" s="3">
        <v>82</v>
      </c>
      <c r="J3254" s="3" t="s">
        <v>21097</v>
      </c>
      <c r="K3254" s="3" t="s">
        <v>0</v>
      </c>
      <c r="N3254" s="3">
        <v>1170</v>
      </c>
      <c r="O3254" s="3" t="s">
        <v>21106</v>
      </c>
      <c r="P3254" s="3" t="s">
        <v>21111</v>
      </c>
      <c r="Q3254" s="3">
        <v>421</v>
      </c>
      <c r="R3254" s="8" t="str">
        <f t="shared" si="50"/>
        <v>*421*</v>
      </c>
    </row>
    <row r="3255" spans="1:18" ht="19.8">
      <c r="A3255" s="3" t="s">
        <v>12613</v>
      </c>
      <c r="B3255" s="3" t="s">
        <v>84</v>
      </c>
      <c r="C3255" s="3" t="s">
        <v>12612</v>
      </c>
      <c r="D3255" s="3" t="s">
        <v>82</v>
      </c>
      <c r="E3255" s="3" t="s">
        <v>12611</v>
      </c>
      <c r="F3255" s="3" t="s">
        <v>29</v>
      </c>
      <c r="G3255" s="3">
        <v>2016</v>
      </c>
      <c r="H3255" s="3" t="s">
        <v>22117</v>
      </c>
      <c r="I3255" s="3">
        <v>126</v>
      </c>
      <c r="J3255" s="3" t="s">
        <v>21085</v>
      </c>
      <c r="K3255" s="3" t="s">
        <v>1</v>
      </c>
      <c r="L3255" s="9">
        <v>45197</v>
      </c>
      <c r="M3255" s="9">
        <v>45594</v>
      </c>
      <c r="N3255" s="3">
        <v>280</v>
      </c>
      <c r="O3255" s="3" t="s">
        <v>21105</v>
      </c>
      <c r="P3255" s="3" t="s">
        <v>21114</v>
      </c>
      <c r="Q3255" s="3">
        <v>282</v>
      </c>
      <c r="R3255" s="8" t="str">
        <f t="shared" si="50"/>
        <v>*282*</v>
      </c>
    </row>
    <row r="3256" spans="1:18" ht="19.8">
      <c r="A3256" s="3" t="s">
        <v>12610</v>
      </c>
      <c r="B3256" s="3" t="s">
        <v>92</v>
      </c>
      <c r="C3256" s="3" t="s">
        <v>12609</v>
      </c>
      <c r="D3256" s="3" t="s">
        <v>25</v>
      </c>
      <c r="E3256" s="3" t="s">
        <v>12608</v>
      </c>
      <c r="F3256" s="3" t="s">
        <v>15</v>
      </c>
      <c r="G3256" s="3">
        <v>2008</v>
      </c>
      <c r="H3256" s="3" t="s">
        <v>22116</v>
      </c>
      <c r="I3256" s="3">
        <v>202</v>
      </c>
      <c r="J3256" s="3" t="s">
        <v>21096</v>
      </c>
      <c r="K3256" s="3" t="s">
        <v>1</v>
      </c>
      <c r="L3256" s="9">
        <v>45534</v>
      </c>
      <c r="M3256" s="9">
        <v>45581</v>
      </c>
      <c r="N3256" s="3">
        <v>1115</v>
      </c>
      <c r="O3256" s="3" t="s">
        <v>25</v>
      </c>
      <c r="P3256" s="3" t="s">
        <v>21113</v>
      </c>
      <c r="Q3256" s="3">
        <v>274</v>
      </c>
      <c r="R3256" s="8" t="str">
        <f t="shared" si="50"/>
        <v>*274*</v>
      </c>
    </row>
    <row r="3257" spans="1:18" ht="19.8">
      <c r="A3257" s="3" t="s">
        <v>12607</v>
      </c>
      <c r="B3257" s="3" t="s">
        <v>108</v>
      </c>
      <c r="C3257" s="3" t="s">
        <v>12606</v>
      </c>
      <c r="D3257" s="3" t="s">
        <v>63</v>
      </c>
      <c r="E3257" s="3" t="s">
        <v>12605</v>
      </c>
      <c r="F3257" s="3" t="s">
        <v>77</v>
      </c>
      <c r="G3257" s="3">
        <v>2013</v>
      </c>
      <c r="H3257" s="3" t="s">
        <v>22116</v>
      </c>
      <c r="I3257" s="3">
        <v>144</v>
      </c>
      <c r="J3257" s="3" t="s">
        <v>21095</v>
      </c>
      <c r="K3257" s="3" t="s">
        <v>1</v>
      </c>
      <c r="L3257" s="9">
        <v>45032</v>
      </c>
      <c r="M3257" s="9">
        <v>45104</v>
      </c>
      <c r="N3257" s="3">
        <v>660</v>
      </c>
      <c r="O3257" s="3" t="s">
        <v>21106</v>
      </c>
      <c r="P3257" s="3" t="s">
        <v>21112</v>
      </c>
      <c r="Q3257" s="3">
        <v>171</v>
      </c>
      <c r="R3257" s="8" t="str">
        <f t="shared" si="50"/>
        <v>*171*</v>
      </c>
    </row>
    <row r="3258" spans="1:18" ht="19.8">
      <c r="A3258" s="3" t="s">
        <v>12604</v>
      </c>
      <c r="B3258" s="3" t="s">
        <v>243</v>
      </c>
      <c r="C3258" s="3" t="s">
        <v>12603</v>
      </c>
      <c r="D3258" s="3" t="s">
        <v>63</v>
      </c>
      <c r="E3258" s="3" t="s">
        <v>12602</v>
      </c>
      <c r="F3258" s="3" t="s">
        <v>77</v>
      </c>
      <c r="G3258" s="3">
        <v>2014</v>
      </c>
      <c r="H3258" s="3" t="s">
        <v>22116</v>
      </c>
      <c r="I3258" s="3">
        <v>476</v>
      </c>
      <c r="J3258" s="3" t="s">
        <v>21099</v>
      </c>
      <c r="K3258" s="3" t="s">
        <v>1</v>
      </c>
      <c r="L3258" s="9">
        <v>44988</v>
      </c>
      <c r="M3258" s="9">
        <v>45426</v>
      </c>
      <c r="N3258" s="3">
        <v>175</v>
      </c>
      <c r="O3258" s="3" t="s">
        <v>21106</v>
      </c>
      <c r="P3258" s="3" t="s">
        <v>21113</v>
      </c>
      <c r="Q3258" s="3">
        <v>377</v>
      </c>
      <c r="R3258" s="8" t="str">
        <f t="shared" si="50"/>
        <v>*377*</v>
      </c>
    </row>
    <row r="3259" spans="1:18" ht="19.8">
      <c r="A3259" s="3" t="s">
        <v>12601</v>
      </c>
      <c r="B3259" s="3" t="s">
        <v>125</v>
      </c>
      <c r="C3259" s="3" t="s">
        <v>12600</v>
      </c>
      <c r="D3259" s="3" t="s">
        <v>123</v>
      </c>
      <c r="E3259" s="3" t="s">
        <v>12599</v>
      </c>
      <c r="F3259" s="3" t="s">
        <v>3</v>
      </c>
      <c r="G3259" s="3">
        <v>2014</v>
      </c>
      <c r="H3259" s="3" t="s">
        <v>22118</v>
      </c>
      <c r="I3259" s="3">
        <v>229</v>
      </c>
      <c r="J3259" s="3" t="s">
        <v>21095</v>
      </c>
      <c r="K3259" s="3" t="s">
        <v>1</v>
      </c>
      <c r="L3259" s="9">
        <v>45596</v>
      </c>
      <c r="M3259" s="9">
        <v>45599</v>
      </c>
      <c r="N3259" s="3">
        <v>1840</v>
      </c>
      <c r="O3259" s="3" t="s">
        <v>21106</v>
      </c>
      <c r="P3259" s="3" t="s">
        <v>21114</v>
      </c>
      <c r="Q3259" s="3">
        <v>308</v>
      </c>
      <c r="R3259" s="8" t="str">
        <f t="shared" si="50"/>
        <v>*308*</v>
      </c>
    </row>
    <row r="3260" spans="1:18" ht="19.8">
      <c r="A3260" s="3" t="s">
        <v>12598</v>
      </c>
      <c r="B3260" s="3" t="s">
        <v>43</v>
      </c>
      <c r="C3260" s="3" t="s">
        <v>12597</v>
      </c>
      <c r="D3260" s="3" t="s">
        <v>41</v>
      </c>
      <c r="E3260" s="3" t="s">
        <v>12596</v>
      </c>
      <c r="F3260" s="3" t="s">
        <v>9</v>
      </c>
      <c r="G3260" s="3">
        <v>2019</v>
      </c>
      <c r="H3260" s="3" t="s">
        <v>22116</v>
      </c>
      <c r="I3260" s="3">
        <v>314</v>
      </c>
      <c r="J3260" s="3" t="s">
        <v>21093</v>
      </c>
      <c r="K3260" s="3" t="s">
        <v>0</v>
      </c>
      <c r="N3260" s="3">
        <v>435</v>
      </c>
      <c r="O3260" s="3" t="s">
        <v>21106</v>
      </c>
      <c r="P3260" s="3" t="s">
        <v>21114</v>
      </c>
      <c r="Q3260" s="3">
        <v>349</v>
      </c>
      <c r="R3260" s="8" t="str">
        <f t="shared" si="50"/>
        <v>*349*</v>
      </c>
    </row>
    <row r="3261" spans="1:18" ht="19.8">
      <c r="A3261" s="3" t="s">
        <v>12595</v>
      </c>
      <c r="B3261" s="3" t="s">
        <v>18</v>
      </c>
      <c r="C3261" s="3" t="s">
        <v>12594</v>
      </c>
      <c r="D3261" s="3" t="s">
        <v>14</v>
      </c>
      <c r="E3261" s="3" t="s">
        <v>12593</v>
      </c>
      <c r="F3261" s="3" t="s">
        <v>3</v>
      </c>
      <c r="G3261" s="3">
        <v>2011</v>
      </c>
      <c r="H3261" s="3" t="s">
        <v>22118</v>
      </c>
      <c r="I3261" s="3">
        <v>270</v>
      </c>
      <c r="J3261" s="3" t="s">
        <v>21086</v>
      </c>
      <c r="K3261" s="3" t="s">
        <v>0</v>
      </c>
      <c r="N3261" s="3">
        <v>1775</v>
      </c>
      <c r="O3261" s="3" t="s">
        <v>21106</v>
      </c>
      <c r="P3261" s="3" t="s">
        <v>21114</v>
      </c>
      <c r="Q3261" s="3">
        <v>406</v>
      </c>
      <c r="R3261" s="8" t="str">
        <f t="shared" si="50"/>
        <v>*406*</v>
      </c>
    </row>
    <row r="3262" spans="1:18" ht="19.8">
      <c r="A3262" s="3" t="s">
        <v>12592</v>
      </c>
      <c r="B3262" s="3" t="s">
        <v>218</v>
      </c>
      <c r="C3262" s="3" t="s">
        <v>12591</v>
      </c>
      <c r="D3262" s="3" t="s">
        <v>95</v>
      </c>
      <c r="E3262" s="3" t="s">
        <v>12590</v>
      </c>
      <c r="F3262" s="3" t="s">
        <v>3</v>
      </c>
      <c r="G3262" s="3">
        <v>2008</v>
      </c>
      <c r="H3262" s="3" t="s">
        <v>22118</v>
      </c>
      <c r="I3262" s="3">
        <v>222</v>
      </c>
      <c r="J3262" s="3" t="s">
        <v>21099</v>
      </c>
      <c r="K3262" s="3" t="s">
        <v>1</v>
      </c>
      <c r="L3262" s="9">
        <v>45676</v>
      </c>
      <c r="M3262" s="9">
        <v>45700</v>
      </c>
      <c r="N3262" s="3">
        <v>185</v>
      </c>
      <c r="O3262" s="3" t="s">
        <v>21105</v>
      </c>
      <c r="P3262" s="3" t="s">
        <v>21111</v>
      </c>
      <c r="Q3262" s="3">
        <v>158</v>
      </c>
      <c r="R3262" s="8" t="str">
        <f t="shared" si="50"/>
        <v>*158*</v>
      </c>
    </row>
    <row r="3263" spans="1:18" ht="19.8">
      <c r="A3263" s="3" t="s">
        <v>12589</v>
      </c>
      <c r="B3263" s="3" t="s">
        <v>65</v>
      </c>
      <c r="C3263" s="3" t="s">
        <v>12588</v>
      </c>
      <c r="D3263" s="3" t="s">
        <v>63</v>
      </c>
      <c r="E3263" s="3" t="s">
        <v>12587</v>
      </c>
      <c r="F3263" s="3" t="s">
        <v>3</v>
      </c>
      <c r="G3263" s="3">
        <v>2008</v>
      </c>
      <c r="H3263" s="3" t="s">
        <v>22118</v>
      </c>
      <c r="I3263" s="3">
        <v>283</v>
      </c>
      <c r="J3263" s="3" t="s">
        <v>21102</v>
      </c>
      <c r="K3263" s="3" t="s">
        <v>1</v>
      </c>
      <c r="L3263" s="9">
        <v>45541</v>
      </c>
      <c r="M3263" s="9">
        <v>45677</v>
      </c>
      <c r="N3263" s="3">
        <v>1315</v>
      </c>
      <c r="O3263" s="3" t="s">
        <v>21106</v>
      </c>
      <c r="P3263" s="3" t="s">
        <v>21112</v>
      </c>
      <c r="Q3263" s="3">
        <v>391</v>
      </c>
      <c r="R3263" s="8" t="str">
        <f t="shared" si="50"/>
        <v>*391*</v>
      </c>
    </row>
    <row r="3264" spans="1:18" ht="19.8">
      <c r="A3264" s="3" t="s">
        <v>12586</v>
      </c>
      <c r="B3264" s="3" t="s">
        <v>22</v>
      </c>
      <c r="C3264" s="3" t="s">
        <v>12585</v>
      </c>
      <c r="D3264" s="3" t="s">
        <v>5</v>
      </c>
      <c r="E3264" s="3" t="s">
        <v>12584</v>
      </c>
      <c r="F3264" s="3" t="s">
        <v>15</v>
      </c>
      <c r="G3264" s="3">
        <v>2019</v>
      </c>
      <c r="H3264" s="3" t="s">
        <v>22117</v>
      </c>
      <c r="I3264" s="3">
        <v>488</v>
      </c>
      <c r="J3264" s="3" t="s">
        <v>21084</v>
      </c>
      <c r="K3264" s="3" t="s">
        <v>1</v>
      </c>
      <c r="L3264" s="9">
        <v>45692</v>
      </c>
      <c r="M3264" s="9">
        <v>45693</v>
      </c>
      <c r="N3264" s="3">
        <v>2430</v>
      </c>
      <c r="O3264" s="3" t="s">
        <v>21106</v>
      </c>
      <c r="P3264" s="3" t="s">
        <v>21114</v>
      </c>
      <c r="Q3264" s="3">
        <v>228</v>
      </c>
      <c r="R3264" s="8" t="str">
        <f t="shared" si="50"/>
        <v>*228*</v>
      </c>
    </row>
    <row r="3265" spans="1:18" ht="19.8">
      <c r="A3265" s="3" t="s">
        <v>12583</v>
      </c>
      <c r="B3265" s="3" t="s">
        <v>151</v>
      </c>
      <c r="C3265" s="3" t="s">
        <v>12582</v>
      </c>
      <c r="D3265" s="3" t="s">
        <v>82</v>
      </c>
      <c r="E3265" s="3" t="s">
        <v>12581</v>
      </c>
      <c r="F3265" s="3" t="s">
        <v>9</v>
      </c>
      <c r="G3265" s="3">
        <v>2008</v>
      </c>
      <c r="H3265" s="3" t="s">
        <v>22117</v>
      </c>
      <c r="I3265" s="3">
        <v>98</v>
      </c>
      <c r="J3265" s="3" t="s">
        <v>21085</v>
      </c>
      <c r="K3265" s="3" t="s">
        <v>0</v>
      </c>
      <c r="N3265" s="3">
        <v>880</v>
      </c>
      <c r="O3265" s="3" t="s">
        <v>21105</v>
      </c>
      <c r="P3265" s="3" t="s">
        <v>21114</v>
      </c>
      <c r="Q3265" s="3">
        <v>272</v>
      </c>
      <c r="R3265" s="8" t="str">
        <f t="shared" si="50"/>
        <v>*272*</v>
      </c>
    </row>
    <row r="3266" spans="1:18" ht="19.8">
      <c r="A3266" s="3" t="s">
        <v>12580</v>
      </c>
      <c r="B3266" s="3" t="s">
        <v>22</v>
      </c>
      <c r="C3266" s="3" t="s">
        <v>12579</v>
      </c>
      <c r="D3266" s="3" t="s">
        <v>5</v>
      </c>
      <c r="E3266" s="3" t="s">
        <v>12578</v>
      </c>
      <c r="F3266" s="3" t="s">
        <v>77</v>
      </c>
      <c r="G3266" s="3">
        <v>2021</v>
      </c>
      <c r="H3266" s="3" t="s">
        <v>22117</v>
      </c>
      <c r="I3266" s="3">
        <v>471</v>
      </c>
      <c r="J3266" s="3" t="s">
        <v>21097</v>
      </c>
      <c r="K3266" s="3" t="s">
        <v>0</v>
      </c>
      <c r="N3266" s="3">
        <v>1530</v>
      </c>
      <c r="O3266" s="3" t="s">
        <v>21106</v>
      </c>
      <c r="P3266" s="3" t="s">
        <v>21111</v>
      </c>
      <c r="Q3266" s="3">
        <v>265</v>
      </c>
      <c r="R3266" s="8" t="str">
        <f t="shared" si="50"/>
        <v>*265*</v>
      </c>
    </row>
    <row r="3267" spans="1:18" ht="19.8">
      <c r="A3267" s="3" t="s">
        <v>12577</v>
      </c>
      <c r="B3267" s="3" t="s">
        <v>43</v>
      </c>
      <c r="C3267" s="3" t="s">
        <v>12576</v>
      </c>
      <c r="D3267" s="3" t="s">
        <v>41</v>
      </c>
      <c r="E3267" s="3" t="s">
        <v>12575</v>
      </c>
      <c r="F3267" s="3" t="s">
        <v>29</v>
      </c>
      <c r="G3267" s="3">
        <v>2017</v>
      </c>
      <c r="H3267" s="3" t="s">
        <v>22117</v>
      </c>
      <c r="I3267" s="3">
        <v>472</v>
      </c>
      <c r="J3267" s="3" t="s">
        <v>21091</v>
      </c>
      <c r="K3267" s="3" t="s">
        <v>0</v>
      </c>
      <c r="N3267" s="3">
        <v>325</v>
      </c>
      <c r="O3267" s="3" t="s">
        <v>21106</v>
      </c>
      <c r="P3267" s="3" t="s">
        <v>21111</v>
      </c>
      <c r="Q3267" s="3">
        <v>332</v>
      </c>
      <c r="R3267" s="8" t="str">
        <f t="shared" si="50"/>
        <v>*332*</v>
      </c>
    </row>
    <row r="3268" spans="1:18" ht="19.8">
      <c r="A3268" s="3" t="s">
        <v>12574</v>
      </c>
      <c r="B3268" s="3" t="s">
        <v>344</v>
      </c>
      <c r="C3268" s="3" t="s">
        <v>12573</v>
      </c>
      <c r="D3268" s="3" t="s">
        <v>82</v>
      </c>
      <c r="E3268" s="3" t="s">
        <v>12572</v>
      </c>
      <c r="F3268" s="3" t="s">
        <v>29</v>
      </c>
      <c r="G3268" s="3">
        <v>2024</v>
      </c>
      <c r="H3268" s="3" t="s">
        <v>22118</v>
      </c>
      <c r="I3268" s="3">
        <v>278</v>
      </c>
      <c r="J3268" s="3" t="s">
        <v>21095</v>
      </c>
      <c r="K3268" s="3" t="s">
        <v>0</v>
      </c>
      <c r="N3268" s="3">
        <v>1155</v>
      </c>
      <c r="O3268" s="3" t="s">
        <v>21105</v>
      </c>
      <c r="P3268" s="3" t="s">
        <v>21112</v>
      </c>
      <c r="Q3268" s="3">
        <v>401</v>
      </c>
      <c r="R3268" s="8" t="str">
        <f t="shared" ref="R3268:R3331" si="51">"*"&amp;Q3268&amp;"*"</f>
        <v>*401*</v>
      </c>
    </row>
    <row r="3269" spans="1:18" ht="19.8">
      <c r="A3269" s="3" t="s">
        <v>12571</v>
      </c>
      <c r="B3269" s="3" t="s">
        <v>455</v>
      </c>
      <c r="C3269" s="3" t="s">
        <v>12570</v>
      </c>
      <c r="D3269" s="3" t="s">
        <v>14</v>
      </c>
      <c r="E3269" s="3" t="s">
        <v>12569</v>
      </c>
      <c r="F3269" s="3" t="s">
        <v>3</v>
      </c>
      <c r="G3269" s="3">
        <v>2010</v>
      </c>
      <c r="H3269" s="3" t="s">
        <v>22118</v>
      </c>
      <c r="I3269" s="3">
        <v>427</v>
      </c>
      <c r="J3269" s="3" t="s">
        <v>21097</v>
      </c>
      <c r="K3269" s="3" t="s">
        <v>0</v>
      </c>
      <c r="N3269" s="3">
        <v>1405</v>
      </c>
      <c r="O3269" s="3" t="s">
        <v>21106</v>
      </c>
      <c r="P3269" s="3" t="s">
        <v>21111</v>
      </c>
      <c r="Q3269" s="3">
        <v>355</v>
      </c>
      <c r="R3269" s="8" t="str">
        <f t="shared" si="51"/>
        <v>*355*</v>
      </c>
    </row>
    <row r="3270" spans="1:18" ht="19.8">
      <c r="A3270" s="3" t="s">
        <v>12568</v>
      </c>
      <c r="B3270" s="3" t="s">
        <v>344</v>
      </c>
      <c r="C3270" s="3" t="s">
        <v>12567</v>
      </c>
      <c r="D3270" s="3" t="s">
        <v>82</v>
      </c>
      <c r="E3270" s="3" t="s">
        <v>12566</v>
      </c>
      <c r="F3270" s="3" t="s">
        <v>15</v>
      </c>
      <c r="G3270" s="3">
        <v>2011</v>
      </c>
      <c r="H3270" s="3" t="s">
        <v>22116</v>
      </c>
      <c r="I3270" s="3">
        <v>302</v>
      </c>
      <c r="J3270" s="3" t="s">
        <v>21085</v>
      </c>
      <c r="K3270" s="3" t="s">
        <v>1</v>
      </c>
      <c r="L3270" s="9">
        <v>45362</v>
      </c>
      <c r="M3270" s="9">
        <v>45425</v>
      </c>
      <c r="N3270" s="3">
        <v>850</v>
      </c>
      <c r="O3270" s="3" t="s">
        <v>21105</v>
      </c>
      <c r="P3270" s="3" t="s">
        <v>21114</v>
      </c>
      <c r="Q3270" s="3">
        <v>152</v>
      </c>
      <c r="R3270" s="8" t="str">
        <f t="shared" si="51"/>
        <v>*152*</v>
      </c>
    </row>
    <row r="3271" spans="1:18" ht="19.8">
      <c r="A3271" s="3" t="s">
        <v>12565</v>
      </c>
      <c r="B3271" s="3" t="s">
        <v>43</v>
      </c>
      <c r="C3271" s="3" t="s">
        <v>12564</v>
      </c>
      <c r="D3271" s="3" t="s">
        <v>41</v>
      </c>
      <c r="E3271" s="3" t="s">
        <v>12563</v>
      </c>
      <c r="F3271" s="3" t="s">
        <v>15</v>
      </c>
      <c r="G3271" s="3">
        <v>2006</v>
      </c>
      <c r="H3271" s="3" t="s">
        <v>22118</v>
      </c>
      <c r="I3271" s="3">
        <v>472</v>
      </c>
      <c r="J3271" s="3" t="s">
        <v>21095</v>
      </c>
      <c r="K3271" s="3" t="s">
        <v>1</v>
      </c>
      <c r="L3271" s="9">
        <v>45258</v>
      </c>
      <c r="M3271" s="9">
        <v>45694</v>
      </c>
      <c r="N3271" s="3">
        <v>2050</v>
      </c>
      <c r="O3271" s="3" t="s">
        <v>21106</v>
      </c>
      <c r="P3271" s="3" t="s">
        <v>21111</v>
      </c>
      <c r="Q3271" s="3">
        <v>274</v>
      </c>
      <c r="R3271" s="8" t="str">
        <f t="shared" si="51"/>
        <v>*274*</v>
      </c>
    </row>
    <row r="3272" spans="1:18" ht="19.8">
      <c r="A3272" s="3" t="s">
        <v>12562</v>
      </c>
      <c r="B3272" s="3" t="s">
        <v>196</v>
      </c>
      <c r="C3272" s="3" t="s">
        <v>12561</v>
      </c>
      <c r="D3272" s="3" t="s">
        <v>36</v>
      </c>
      <c r="E3272" s="3" t="s">
        <v>12560</v>
      </c>
      <c r="F3272" s="3" t="s">
        <v>48</v>
      </c>
      <c r="G3272" s="3">
        <v>2024</v>
      </c>
      <c r="H3272" s="3" t="s">
        <v>22118</v>
      </c>
      <c r="I3272" s="3">
        <v>86</v>
      </c>
      <c r="J3272" s="3" t="s">
        <v>21099</v>
      </c>
      <c r="K3272" s="3" t="s">
        <v>0</v>
      </c>
      <c r="N3272" s="3">
        <v>2140</v>
      </c>
      <c r="O3272" s="3" t="s">
        <v>21106</v>
      </c>
      <c r="P3272" s="3" t="s">
        <v>21112</v>
      </c>
      <c r="Q3272" s="3">
        <v>352</v>
      </c>
      <c r="R3272" s="8" t="str">
        <f t="shared" si="51"/>
        <v>*352*</v>
      </c>
    </row>
    <row r="3273" spans="1:18" ht="19.8">
      <c r="A3273" s="3" t="s">
        <v>12559</v>
      </c>
      <c r="B3273" s="3" t="s">
        <v>22</v>
      </c>
      <c r="C3273" s="3" t="s">
        <v>12558</v>
      </c>
      <c r="D3273" s="3" t="s">
        <v>5</v>
      </c>
      <c r="E3273" s="3" t="s">
        <v>12557</v>
      </c>
      <c r="F3273" s="3" t="s">
        <v>9</v>
      </c>
      <c r="G3273" s="3">
        <v>2016</v>
      </c>
      <c r="H3273" s="3" t="s">
        <v>22118</v>
      </c>
      <c r="I3273" s="3">
        <v>305</v>
      </c>
      <c r="J3273" s="3" t="s">
        <v>21086</v>
      </c>
      <c r="K3273" s="3" t="s">
        <v>0</v>
      </c>
      <c r="N3273" s="3">
        <v>2005</v>
      </c>
      <c r="O3273" s="3" t="s">
        <v>21106</v>
      </c>
      <c r="P3273" s="3" t="s">
        <v>21111</v>
      </c>
      <c r="Q3273" s="3">
        <v>346</v>
      </c>
      <c r="R3273" s="8" t="str">
        <f t="shared" si="51"/>
        <v>*346*</v>
      </c>
    </row>
    <row r="3274" spans="1:18" ht="19.8">
      <c r="A3274" s="3" t="s">
        <v>12556</v>
      </c>
      <c r="B3274" s="3" t="s">
        <v>43</v>
      </c>
      <c r="C3274" s="3" t="s">
        <v>12555</v>
      </c>
      <c r="D3274" s="3" t="s">
        <v>41</v>
      </c>
      <c r="E3274" s="3" t="s">
        <v>12554</v>
      </c>
      <c r="F3274" s="3" t="s">
        <v>9</v>
      </c>
      <c r="G3274" s="3">
        <v>2009</v>
      </c>
      <c r="H3274" s="3" t="s">
        <v>22117</v>
      </c>
      <c r="I3274" s="3">
        <v>183</v>
      </c>
      <c r="J3274" s="3" t="s">
        <v>21092</v>
      </c>
      <c r="K3274" s="3" t="s">
        <v>1</v>
      </c>
      <c r="L3274" s="9">
        <v>45371</v>
      </c>
      <c r="M3274" s="9">
        <v>45493</v>
      </c>
      <c r="N3274" s="3">
        <v>1575</v>
      </c>
      <c r="O3274" s="3" t="s">
        <v>21106</v>
      </c>
      <c r="P3274" s="3" t="s">
        <v>21112</v>
      </c>
      <c r="Q3274" s="3">
        <v>419</v>
      </c>
      <c r="R3274" s="8" t="str">
        <f t="shared" si="51"/>
        <v>*419*</v>
      </c>
    </row>
    <row r="3275" spans="1:18" ht="19.8">
      <c r="A3275" s="3" t="s">
        <v>12553</v>
      </c>
      <c r="B3275" s="3" t="s">
        <v>196</v>
      </c>
      <c r="C3275" s="3" t="s">
        <v>12552</v>
      </c>
      <c r="D3275" s="3" t="s">
        <v>36</v>
      </c>
      <c r="E3275" s="3" t="s">
        <v>12551</v>
      </c>
      <c r="F3275" s="3" t="s">
        <v>77</v>
      </c>
      <c r="G3275" s="3">
        <v>2010</v>
      </c>
      <c r="H3275" s="3" t="s">
        <v>22117</v>
      </c>
      <c r="I3275" s="3">
        <v>189</v>
      </c>
      <c r="J3275" s="3" t="s">
        <v>21097</v>
      </c>
      <c r="K3275" s="3" t="s">
        <v>1</v>
      </c>
      <c r="L3275" s="9">
        <v>45078</v>
      </c>
      <c r="M3275" s="9">
        <v>45629</v>
      </c>
      <c r="N3275" s="3">
        <v>145</v>
      </c>
      <c r="O3275" s="3" t="s">
        <v>21106</v>
      </c>
      <c r="P3275" s="3" t="s">
        <v>21112</v>
      </c>
      <c r="Q3275" s="3">
        <v>261</v>
      </c>
      <c r="R3275" s="8" t="str">
        <f t="shared" si="51"/>
        <v>*261*</v>
      </c>
    </row>
    <row r="3276" spans="1:18" ht="19.8">
      <c r="A3276" s="3" t="s">
        <v>12550</v>
      </c>
      <c r="B3276" s="3" t="s">
        <v>60</v>
      </c>
      <c r="C3276" s="3" t="s">
        <v>12549</v>
      </c>
      <c r="D3276" s="3" t="s">
        <v>41</v>
      </c>
      <c r="E3276" s="3" t="s">
        <v>12548</v>
      </c>
      <c r="F3276" s="3" t="s">
        <v>9</v>
      </c>
      <c r="G3276" s="3">
        <v>2024</v>
      </c>
      <c r="H3276" s="3" t="s">
        <v>22117</v>
      </c>
      <c r="I3276" s="3">
        <v>252</v>
      </c>
      <c r="J3276" s="3" t="s">
        <v>21085</v>
      </c>
      <c r="K3276" s="3" t="s">
        <v>1</v>
      </c>
      <c r="L3276" s="9">
        <v>45506</v>
      </c>
      <c r="M3276" s="9">
        <v>45575</v>
      </c>
      <c r="N3276" s="3">
        <v>1465</v>
      </c>
      <c r="O3276" s="3" t="s">
        <v>21106</v>
      </c>
      <c r="P3276" s="3" t="s">
        <v>21112</v>
      </c>
      <c r="Q3276" s="3">
        <v>437</v>
      </c>
      <c r="R3276" s="8" t="str">
        <f t="shared" si="51"/>
        <v>*437*</v>
      </c>
    </row>
    <row r="3277" spans="1:18" ht="19.8">
      <c r="A3277" s="3" t="s">
        <v>12547</v>
      </c>
      <c r="B3277" s="3" t="s">
        <v>43</v>
      </c>
      <c r="C3277" s="3" t="s">
        <v>12546</v>
      </c>
      <c r="D3277" s="3" t="s">
        <v>41</v>
      </c>
      <c r="E3277" s="3" t="s">
        <v>12545</v>
      </c>
      <c r="F3277" s="3" t="s">
        <v>48</v>
      </c>
      <c r="G3277" s="3">
        <v>2006</v>
      </c>
      <c r="H3277" s="3" t="s">
        <v>22117</v>
      </c>
      <c r="I3277" s="3">
        <v>227</v>
      </c>
      <c r="J3277" s="3" t="s">
        <v>21097</v>
      </c>
      <c r="K3277" s="3" t="s">
        <v>0</v>
      </c>
      <c r="N3277" s="3">
        <v>1230</v>
      </c>
      <c r="O3277" s="3" t="s">
        <v>21106</v>
      </c>
      <c r="P3277" s="3" t="s">
        <v>21111</v>
      </c>
      <c r="Q3277" s="3">
        <v>348</v>
      </c>
      <c r="R3277" s="8" t="str">
        <f t="shared" si="51"/>
        <v>*348*</v>
      </c>
    </row>
    <row r="3278" spans="1:18" ht="19.8">
      <c r="A3278" s="3" t="s">
        <v>12544</v>
      </c>
      <c r="B3278" s="3" t="s">
        <v>43</v>
      </c>
      <c r="C3278" s="3" t="s">
        <v>12543</v>
      </c>
      <c r="D3278" s="3" t="s">
        <v>41</v>
      </c>
      <c r="E3278" s="3" t="s">
        <v>12542</v>
      </c>
      <c r="F3278" s="3" t="s">
        <v>9</v>
      </c>
      <c r="G3278" s="3">
        <v>2010</v>
      </c>
      <c r="H3278" s="3" t="s">
        <v>22118</v>
      </c>
      <c r="I3278" s="3">
        <v>111</v>
      </c>
      <c r="J3278" s="3" t="s">
        <v>21091</v>
      </c>
      <c r="K3278" s="3" t="s">
        <v>0</v>
      </c>
      <c r="N3278" s="3">
        <v>695</v>
      </c>
      <c r="O3278" s="3" t="s">
        <v>21106</v>
      </c>
      <c r="P3278" s="3" t="s">
        <v>21114</v>
      </c>
      <c r="Q3278" s="3">
        <v>419</v>
      </c>
      <c r="R3278" s="8" t="str">
        <f t="shared" si="51"/>
        <v>*419*</v>
      </c>
    </row>
    <row r="3279" spans="1:18" ht="19.8">
      <c r="A3279" s="3" t="s">
        <v>12541</v>
      </c>
      <c r="B3279" s="3" t="s">
        <v>60</v>
      </c>
      <c r="C3279" s="3" t="s">
        <v>12540</v>
      </c>
      <c r="D3279" s="3" t="s">
        <v>41</v>
      </c>
      <c r="E3279" s="3" t="s">
        <v>12539</v>
      </c>
      <c r="F3279" s="3" t="s">
        <v>15</v>
      </c>
      <c r="G3279" s="3">
        <v>2024</v>
      </c>
      <c r="H3279" s="3" t="s">
        <v>22118</v>
      </c>
      <c r="I3279" s="3">
        <v>110</v>
      </c>
      <c r="J3279" s="3" t="s">
        <v>21092</v>
      </c>
      <c r="K3279" s="3" t="s">
        <v>1</v>
      </c>
      <c r="L3279" s="9">
        <v>45470</v>
      </c>
      <c r="M3279" s="9">
        <v>45568</v>
      </c>
      <c r="N3279" s="3">
        <v>1815</v>
      </c>
      <c r="O3279" s="3" t="s">
        <v>21106</v>
      </c>
      <c r="P3279" s="3" t="s">
        <v>21113</v>
      </c>
      <c r="Q3279" s="3">
        <v>367</v>
      </c>
      <c r="R3279" s="8" t="str">
        <f t="shared" si="51"/>
        <v>*367*</v>
      </c>
    </row>
    <row r="3280" spans="1:18" ht="19.8">
      <c r="A3280" s="3" t="s">
        <v>12538</v>
      </c>
      <c r="B3280" s="3" t="s">
        <v>151</v>
      </c>
      <c r="C3280" s="3" t="s">
        <v>12537</v>
      </c>
      <c r="D3280" s="3" t="s">
        <v>82</v>
      </c>
      <c r="E3280" s="3" t="s">
        <v>12536</v>
      </c>
      <c r="F3280" s="3" t="s">
        <v>9</v>
      </c>
      <c r="G3280" s="3">
        <v>2014</v>
      </c>
      <c r="H3280" s="3" t="s">
        <v>22116</v>
      </c>
      <c r="I3280" s="3">
        <v>137</v>
      </c>
      <c r="J3280" s="3" t="s">
        <v>21089</v>
      </c>
      <c r="K3280" s="3" t="s">
        <v>0</v>
      </c>
      <c r="N3280" s="3">
        <v>1490</v>
      </c>
      <c r="O3280" s="3" t="s">
        <v>21105</v>
      </c>
      <c r="P3280" s="3" t="s">
        <v>21112</v>
      </c>
      <c r="Q3280" s="3">
        <v>122</v>
      </c>
      <c r="R3280" s="8" t="str">
        <f t="shared" si="51"/>
        <v>*122*</v>
      </c>
    </row>
    <row r="3281" spans="1:18" ht="19.8">
      <c r="A3281" s="3" t="s">
        <v>12535</v>
      </c>
      <c r="B3281" s="3" t="s">
        <v>171</v>
      </c>
      <c r="C3281" s="3" t="s">
        <v>12534</v>
      </c>
      <c r="D3281" s="3" t="s">
        <v>141</v>
      </c>
      <c r="E3281" s="3" t="s">
        <v>12533</v>
      </c>
      <c r="F3281" s="3" t="s">
        <v>9</v>
      </c>
      <c r="G3281" s="3">
        <v>2020</v>
      </c>
      <c r="H3281" s="3" t="s">
        <v>22118</v>
      </c>
      <c r="I3281" s="3">
        <v>153</v>
      </c>
      <c r="J3281" s="3" t="s">
        <v>21102</v>
      </c>
      <c r="K3281" s="3" t="s">
        <v>1</v>
      </c>
      <c r="L3281" s="9">
        <v>45484</v>
      </c>
      <c r="M3281" s="9">
        <v>45515</v>
      </c>
      <c r="N3281" s="3">
        <v>2170</v>
      </c>
      <c r="O3281" s="3" t="s">
        <v>25</v>
      </c>
      <c r="P3281" s="3" t="s">
        <v>21113</v>
      </c>
      <c r="Q3281" s="3">
        <v>345</v>
      </c>
      <c r="R3281" s="8" t="str">
        <f t="shared" si="51"/>
        <v>*345*</v>
      </c>
    </row>
    <row r="3282" spans="1:18" ht="19.8">
      <c r="A3282" s="3" t="s">
        <v>12532</v>
      </c>
      <c r="B3282" s="3" t="s">
        <v>72</v>
      </c>
      <c r="C3282" s="3" t="s">
        <v>2153</v>
      </c>
      <c r="D3282" s="3" t="s">
        <v>36</v>
      </c>
      <c r="E3282" s="3" t="s">
        <v>12531</v>
      </c>
      <c r="F3282" s="3" t="s">
        <v>15</v>
      </c>
      <c r="G3282" s="3">
        <v>2005</v>
      </c>
      <c r="H3282" s="3" t="s">
        <v>22117</v>
      </c>
      <c r="I3282" s="3">
        <v>274</v>
      </c>
      <c r="J3282" s="3" t="s">
        <v>21093</v>
      </c>
      <c r="K3282" s="3" t="s">
        <v>1</v>
      </c>
      <c r="L3282" s="9">
        <v>45604</v>
      </c>
      <c r="M3282" s="9">
        <v>45681</v>
      </c>
      <c r="N3282" s="3">
        <v>965</v>
      </c>
      <c r="O3282" s="3" t="s">
        <v>21106</v>
      </c>
      <c r="P3282" s="3" t="s">
        <v>21114</v>
      </c>
      <c r="Q3282" s="3">
        <v>384</v>
      </c>
      <c r="R3282" s="8" t="str">
        <f t="shared" si="51"/>
        <v>*384*</v>
      </c>
    </row>
    <row r="3283" spans="1:18" ht="19.8">
      <c r="A3283" s="3" t="s">
        <v>12530</v>
      </c>
      <c r="B3283" s="3" t="s">
        <v>171</v>
      </c>
      <c r="C3283" s="3" t="s">
        <v>12529</v>
      </c>
      <c r="D3283" s="3" t="s">
        <v>141</v>
      </c>
      <c r="E3283" s="3" t="s">
        <v>12528</v>
      </c>
      <c r="F3283" s="3" t="s">
        <v>77</v>
      </c>
      <c r="G3283" s="3">
        <v>2014</v>
      </c>
      <c r="H3283" s="3" t="s">
        <v>22116</v>
      </c>
      <c r="I3283" s="3">
        <v>437</v>
      </c>
      <c r="J3283" s="3" t="s">
        <v>21086</v>
      </c>
      <c r="K3283" s="3" t="s">
        <v>0</v>
      </c>
      <c r="N3283" s="3">
        <v>2035</v>
      </c>
      <c r="O3283" s="3" t="s">
        <v>25</v>
      </c>
      <c r="P3283" s="3" t="s">
        <v>21114</v>
      </c>
      <c r="Q3283" s="3">
        <v>345</v>
      </c>
      <c r="R3283" s="8" t="str">
        <f t="shared" si="51"/>
        <v>*345*</v>
      </c>
    </row>
    <row r="3284" spans="1:18" ht="19.8">
      <c r="A3284" s="3" t="s">
        <v>12527</v>
      </c>
      <c r="B3284" s="3" t="s">
        <v>125</v>
      </c>
      <c r="C3284" s="3" t="s">
        <v>12526</v>
      </c>
      <c r="D3284" s="3" t="s">
        <v>123</v>
      </c>
      <c r="E3284" s="3" t="s">
        <v>12525</v>
      </c>
      <c r="F3284" s="3" t="s">
        <v>15</v>
      </c>
      <c r="G3284" s="3">
        <v>2018</v>
      </c>
      <c r="H3284" s="3" t="s">
        <v>22116</v>
      </c>
      <c r="I3284" s="3">
        <v>327</v>
      </c>
      <c r="J3284" s="3" t="s">
        <v>21101</v>
      </c>
      <c r="K3284" s="3" t="s">
        <v>1</v>
      </c>
      <c r="L3284" s="9">
        <v>45691</v>
      </c>
      <c r="M3284" s="9">
        <v>45694</v>
      </c>
      <c r="N3284" s="3">
        <v>965</v>
      </c>
      <c r="O3284" s="3" t="s">
        <v>21106</v>
      </c>
      <c r="P3284" s="3" t="s">
        <v>21114</v>
      </c>
      <c r="Q3284" s="3">
        <v>284</v>
      </c>
      <c r="R3284" s="8" t="str">
        <f t="shared" si="51"/>
        <v>*284*</v>
      </c>
    </row>
    <row r="3285" spans="1:18" ht="19.8">
      <c r="A3285" s="3" t="s">
        <v>12524</v>
      </c>
      <c r="B3285" s="3" t="s">
        <v>151</v>
      </c>
      <c r="C3285" s="3" t="s">
        <v>12523</v>
      </c>
      <c r="D3285" s="3" t="s">
        <v>82</v>
      </c>
      <c r="E3285" s="3" t="s">
        <v>12522</v>
      </c>
      <c r="F3285" s="3" t="s">
        <v>48</v>
      </c>
      <c r="G3285" s="3">
        <v>2021</v>
      </c>
      <c r="H3285" s="3" t="s">
        <v>22116</v>
      </c>
      <c r="I3285" s="3">
        <v>233</v>
      </c>
      <c r="J3285" s="3" t="s">
        <v>21099</v>
      </c>
      <c r="K3285" s="3" t="s">
        <v>0</v>
      </c>
      <c r="N3285" s="3">
        <v>315</v>
      </c>
      <c r="O3285" s="3" t="s">
        <v>21105</v>
      </c>
      <c r="P3285" s="3" t="s">
        <v>21111</v>
      </c>
      <c r="Q3285" s="3">
        <v>137</v>
      </c>
      <c r="R3285" s="8" t="str">
        <f t="shared" si="51"/>
        <v>*137*</v>
      </c>
    </row>
    <row r="3286" spans="1:18" ht="19.8">
      <c r="A3286" s="3" t="s">
        <v>12521</v>
      </c>
      <c r="B3286" s="3" t="s">
        <v>104</v>
      </c>
      <c r="C3286" s="3" t="s">
        <v>12520</v>
      </c>
      <c r="D3286" s="3" t="s">
        <v>25</v>
      </c>
      <c r="E3286" s="3" t="s">
        <v>12519</v>
      </c>
      <c r="F3286" s="3" t="s">
        <v>77</v>
      </c>
      <c r="G3286" s="3">
        <v>2007</v>
      </c>
      <c r="H3286" s="3" t="s">
        <v>22118</v>
      </c>
      <c r="I3286" s="3">
        <v>285</v>
      </c>
      <c r="J3286" s="3" t="s">
        <v>21086</v>
      </c>
      <c r="K3286" s="3" t="s">
        <v>0</v>
      </c>
      <c r="N3286" s="3">
        <v>1875</v>
      </c>
      <c r="O3286" s="3" t="s">
        <v>25</v>
      </c>
      <c r="P3286" s="3" t="s">
        <v>21112</v>
      </c>
      <c r="Q3286" s="3">
        <v>174</v>
      </c>
      <c r="R3286" s="8" t="str">
        <f t="shared" si="51"/>
        <v>*174*</v>
      </c>
    </row>
    <row r="3287" spans="1:18" ht="19.8">
      <c r="A3287" s="3" t="s">
        <v>12518</v>
      </c>
      <c r="B3287" s="3" t="s">
        <v>52</v>
      </c>
      <c r="C3287" s="3" t="s">
        <v>12517</v>
      </c>
      <c r="D3287" s="3" t="s">
        <v>50</v>
      </c>
      <c r="E3287" s="3" t="s">
        <v>12516</v>
      </c>
      <c r="F3287" s="3" t="s">
        <v>15</v>
      </c>
      <c r="G3287" s="3">
        <v>2010</v>
      </c>
      <c r="H3287" s="3" t="s">
        <v>22116</v>
      </c>
      <c r="I3287" s="3">
        <v>492</v>
      </c>
      <c r="J3287" s="3" t="s">
        <v>21097</v>
      </c>
      <c r="K3287" s="3" t="s">
        <v>0</v>
      </c>
      <c r="N3287" s="3">
        <v>1860</v>
      </c>
      <c r="O3287" s="3" t="s">
        <v>21106</v>
      </c>
      <c r="P3287" s="3" t="s">
        <v>21114</v>
      </c>
      <c r="Q3287" s="3">
        <v>432</v>
      </c>
      <c r="R3287" s="8" t="str">
        <f t="shared" si="51"/>
        <v>*432*</v>
      </c>
    </row>
    <row r="3288" spans="1:18" ht="19.8">
      <c r="A3288" s="3" t="s">
        <v>12515</v>
      </c>
      <c r="B3288" s="3" t="s">
        <v>33</v>
      </c>
      <c r="C3288" s="3" t="s">
        <v>12514</v>
      </c>
      <c r="D3288" s="3" t="s">
        <v>31</v>
      </c>
      <c r="E3288" s="3" t="s">
        <v>12513</v>
      </c>
      <c r="F3288" s="3" t="s">
        <v>15</v>
      </c>
      <c r="G3288" s="3">
        <v>2006</v>
      </c>
      <c r="H3288" s="3" t="s">
        <v>22118</v>
      </c>
      <c r="I3288" s="3">
        <v>306</v>
      </c>
      <c r="J3288" s="3" t="s">
        <v>21083</v>
      </c>
      <c r="K3288" s="3" t="s">
        <v>0</v>
      </c>
      <c r="N3288" s="3">
        <v>2455</v>
      </c>
      <c r="O3288" s="3" t="s">
        <v>21106</v>
      </c>
      <c r="P3288" s="3" t="s">
        <v>21114</v>
      </c>
      <c r="Q3288" s="3">
        <v>321</v>
      </c>
      <c r="R3288" s="8" t="str">
        <f t="shared" si="51"/>
        <v>*321*</v>
      </c>
    </row>
    <row r="3289" spans="1:18" ht="19.8">
      <c r="A3289" s="3" t="s">
        <v>12512</v>
      </c>
      <c r="B3289" s="3" t="s">
        <v>84</v>
      </c>
      <c r="C3289" s="3" t="s">
        <v>12511</v>
      </c>
      <c r="D3289" s="3" t="s">
        <v>82</v>
      </c>
      <c r="E3289" s="3" t="s">
        <v>12510</v>
      </c>
      <c r="F3289" s="3" t="s">
        <v>15</v>
      </c>
      <c r="G3289" s="3">
        <v>2020</v>
      </c>
      <c r="H3289" s="3" t="s">
        <v>22118</v>
      </c>
      <c r="I3289" s="3">
        <v>122</v>
      </c>
      <c r="J3289" s="3" t="s">
        <v>21091</v>
      </c>
      <c r="K3289" s="3" t="s">
        <v>0</v>
      </c>
      <c r="N3289" s="3">
        <v>660</v>
      </c>
      <c r="O3289" s="3" t="s">
        <v>21105</v>
      </c>
      <c r="P3289" s="3" t="s">
        <v>21111</v>
      </c>
      <c r="Q3289" s="3">
        <v>336</v>
      </c>
      <c r="R3289" s="8" t="str">
        <f t="shared" si="51"/>
        <v>*336*</v>
      </c>
    </row>
    <row r="3290" spans="1:18" ht="19.8">
      <c r="A3290" s="3" t="s">
        <v>12509</v>
      </c>
      <c r="B3290" s="3" t="s">
        <v>27</v>
      </c>
      <c r="C3290" s="3" t="s">
        <v>12508</v>
      </c>
      <c r="D3290" s="3" t="s">
        <v>25</v>
      </c>
      <c r="E3290" s="3" t="s">
        <v>12507</v>
      </c>
      <c r="F3290" s="3" t="s">
        <v>15</v>
      </c>
      <c r="G3290" s="3">
        <v>2005</v>
      </c>
      <c r="H3290" s="3" t="s">
        <v>22118</v>
      </c>
      <c r="I3290" s="3">
        <v>389</v>
      </c>
      <c r="J3290" s="3" t="s">
        <v>21086</v>
      </c>
      <c r="K3290" s="3" t="s">
        <v>0</v>
      </c>
      <c r="N3290" s="3">
        <v>1090</v>
      </c>
      <c r="O3290" s="3" t="s">
        <v>25</v>
      </c>
      <c r="P3290" s="3" t="s">
        <v>21111</v>
      </c>
      <c r="Q3290" s="3">
        <v>394</v>
      </c>
      <c r="R3290" s="8" t="str">
        <f t="shared" si="51"/>
        <v>*394*</v>
      </c>
    </row>
    <row r="3291" spans="1:18" ht="19.8">
      <c r="A3291" s="3" t="s">
        <v>12506</v>
      </c>
      <c r="B3291" s="3" t="s">
        <v>266</v>
      </c>
      <c r="C3291" s="3" t="s">
        <v>12505</v>
      </c>
      <c r="D3291" s="3" t="s">
        <v>141</v>
      </c>
      <c r="E3291" s="3" t="s">
        <v>12504</v>
      </c>
      <c r="F3291" s="3" t="s">
        <v>9</v>
      </c>
      <c r="G3291" s="3">
        <v>2019</v>
      </c>
      <c r="H3291" s="3" t="s">
        <v>22117</v>
      </c>
      <c r="I3291" s="3">
        <v>301</v>
      </c>
      <c r="J3291" s="3" t="s">
        <v>21094</v>
      </c>
      <c r="K3291" s="3" t="s">
        <v>1</v>
      </c>
      <c r="L3291" s="9">
        <v>45506</v>
      </c>
      <c r="M3291" s="9">
        <v>45661</v>
      </c>
      <c r="N3291" s="3">
        <v>1725</v>
      </c>
      <c r="O3291" s="3" t="s">
        <v>25</v>
      </c>
      <c r="P3291" s="3" t="s">
        <v>21112</v>
      </c>
      <c r="Q3291" s="3">
        <v>200</v>
      </c>
      <c r="R3291" s="8" t="str">
        <f t="shared" si="51"/>
        <v>*200*</v>
      </c>
    </row>
    <row r="3292" spans="1:18" ht="19.8">
      <c r="A3292" s="3" t="s">
        <v>12503</v>
      </c>
      <c r="B3292" s="3" t="s">
        <v>196</v>
      </c>
      <c r="C3292" s="3" t="s">
        <v>12502</v>
      </c>
      <c r="D3292" s="3" t="s">
        <v>36</v>
      </c>
      <c r="E3292" s="3" t="s">
        <v>12501</v>
      </c>
      <c r="F3292" s="3" t="s">
        <v>77</v>
      </c>
      <c r="G3292" s="3">
        <v>2020</v>
      </c>
      <c r="H3292" s="3" t="s">
        <v>22117</v>
      </c>
      <c r="I3292" s="3">
        <v>133</v>
      </c>
      <c r="J3292" s="3" t="s">
        <v>21085</v>
      </c>
      <c r="K3292" s="3" t="s">
        <v>1</v>
      </c>
      <c r="L3292" s="9">
        <v>45425</v>
      </c>
      <c r="M3292" s="9">
        <v>45620</v>
      </c>
      <c r="N3292" s="3">
        <v>2285</v>
      </c>
      <c r="O3292" s="3" t="s">
        <v>21106</v>
      </c>
      <c r="P3292" s="3" t="s">
        <v>21111</v>
      </c>
      <c r="Q3292" s="3">
        <v>390</v>
      </c>
      <c r="R3292" s="8" t="str">
        <f t="shared" si="51"/>
        <v>*390*</v>
      </c>
    </row>
    <row r="3293" spans="1:18" ht="19.8">
      <c r="A3293" s="3" t="s">
        <v>12500</v>
      </c>
      <c r="B3293" s="3" t="s">
        <v>256</v>
      </c>
      <c r="C3293" s="3" t="s">
        <v>12499</v>
      </c>
      <c r="D3293" s="3" t="s">
        <v>14</v>
      </c>
      <c r="E3293" s="3" t="s">
        <v>12498</v>
      </c>
      <c r="F3293" s="3" t="s">
        <v>48</v>
      </c>
      <c r="G3293" s="3">
        <v>2019</v>
      </c>
      <c r="H3293" s="3" t="s">
        <v>22117</v>
      </c>
      <c r="I3293" s="3">
        <v>409</v>
      </c>
      <c r="J3293" s="3" t="s">
        <v>21083</v>
      </c>
      <c r="K3293" s="3" t="s">
        <v>0</v>
      </c>
      <c r="N3293" s="3">
        <v>570</v>
      </c>
      <c r="O3293" s="3" t="s">
        <v>21106</v>
      </c>
      <c r="P3293" s="3" t="s">
        <v>21114</v>
      </c>
      <c r="Q3293" s="3">
        <v>356</v>
      </c>
      <c r="R3293" s="8" t="str">
        <f t="shared" si="51"/>
        <v>*356*</v>
      </c>
    </row>
    <row r="3294" spans="1:18" ht="19.8">
      <c r="A3294" s="3" t="s">
        <v>12497</v>
      </c>
      <c r="B3294" s="3" t="s">
        <v>72</v>
      </c>
      <c r="C3294" s="3" t="s">
        <v>12496</v>
      </c>
      <c r="D3294" s="3" t="s">
        <v>36</v>
      </c>
      <c r="E3294" s="3" t="s">
        <v>12495</v>
      </c>
      <c r="F3294" s="3" t="s">
        <v>48</v>
      </c>
      <c r="G3294" s="3">
        <v>2011</v>
      </c>
      <c r="H3294" s="3" t="s">
        <v>22117</v>
      </c>
      <c r="I3294" s="3">
        <v>260</v>
      </c>
      <c r="J3294" s="3" t="s">
        <v>21101</v>
      </c>
      <c r="K3294" s="3" t="s">
        <v>1</v>
      </c>
      <c r="L3294" s="9">
        <v>45341</v>
      </c>
      <c r="M3294" s="9">
        <v>45646</v>
      </c>
      <c r="N3294" s="3">
        <v>1570</v>
      </c>
      <c r="O3294" s="3" t="s">
        <v>21106</v>
      </c>
      <c r="P3294" s="3" t="s">
        <v>21111</v>
      </c>
      <c r="Q3294" s="3">
        <v>329</v>
      </c>
      <c r="R3294" s="8" t="str">
        <f t="shared" si="51"/>
        <v>*329*</v>
      </c>
    </row>
    <row r="3295" spans="1:18" ht="19.8">
      <c r="A3295" s="3" t="s">
        <v>12494</v>
      </c>
      <c r="B3295" s="3" t="s">
        <v>266</v>
      </c>
      <c r="C3295" s="3" t="s">
        <v>12493</v>
      </c>
      <c r="D3295" s="3" t="s">
        <v>141</v>
      </c>
      <c r="E3295" s="3" t="s">
        <v>12492</v>
      </c>
      <c r="F3295" s="3" t="s">
        <v>48</v>
      </c>
      <c r="G3295" s="3">
        <v>2011</v>
      </c>
      <c r="H3295" s="3" t="s">
        <v>22118</v>
      </c>
      <c r="I3295" s="3">
        <v>134</v>
      </c>
      <c r="J3295" s="3" t="s">
        <v>21091</v>
      </c>
      <c r="K3295" s="3" t="s">
        <v>0</v>
      </c>
      <c r="N3295" s="3">
        <v>1005</v>
      </c>
      <c r="O3295" s="3" t="s">
        <v>25</v>
      </c>
      <c r="P3295" s="3" t="s">
        <v>21112</v>
      </c>
      <c r="Q3295" s="3">
        <v>324</v>
      </c>
      <c r="R3295" s="8" t="str">
        <f t="shared" si="51"/>
        <v>*324*</v>
      </c>
    </row>
    <row r="3296" spans="1:18" ht="19.8">
      <c r="A3296" s="3" t="s">
        <v>12491</v>
      </c>
      <c r="B3296" s="3" t="s">
        <v>43</v>
      </c>
      <c r="C3296" s="3" t="s">
        <v>12490</v>
      </c>
      <c r="D3296" s="3" t="s">
        <v>41</v>
      </c>
      <c r="E3296" s="3" t="s">
        <v>12489</v>
      </c>
      <c r="F3296" s="3" t="s">
        <v>3</v>
      </c>
      <c r="G3296" s="3">
        <v>2021</v>
      </c>
      <c r="H3296" s="3" t="s">
        <v>22118</v>
      </c>
      <c r="I3296" s="3">
        <v>249</v>
      </c>
      <c r="J3296" s="3" t="s">
        <v>21088</v>
      </c>
      <c r="K3296" s="3" t="s">
        <v>0</v>
      </c>
      <c r="N3296" s="3">
        <v>460</v>
      </c>
      <c r="O3296" s="3" t="s">
        <v>21106</v>
      </c>
      <c r="P3296" s="3" t="s">
        <v>21111</v>
      </c>
      <c r="Q3296" s="3">
        <v>219</v>
      </c>
      <c r="R3296" s="8" t="str">
        <f t="shared" si="51"/>
        <v>*219*</v>
      </c>
    </row>
    <row r="3297" spans="1:18" ht="19.8">
      <c r="A3297" s="3" t="s">
        <v>12488</v>
      </c>
      <c r="B3297" s="3" t="s">
        <v>12</v>
      </c>
      <c r="C3297" s="3" t="s">
        <v>490</v>
      </c>
      <c r="D3297" s="3" t="s">
        <v>2</v>
      </c>
      <c r="E3297" s="3" t="s">
        <v>12487</v>
      </c>
      <c r="F3297" s="3" t="s">
        <v>77</v>
      </c>
      <c r="G3297" s="3">
        <v>2023</v>
      </c>
      <c r="H3297" s="3" t="s">
        <v>22116</v>
      </c>
      <c r="I3297" s="3">
        <v>402</v>
      </c>
      <c r="J3297" s="3" t="s">
        <v>21093</v>
      </c>
      <c r="K3297" s="3" t="s">
        <v>1</v>
      </c>
      <c r="L3297" s="9">
        <v>45049</v>
      </c>
      <c r="M3297" s="9">
        <v>45692</v>
      </c>
      <c r="N3297" s="3">
        <v>1395</v>
      </c>
      <c r="O3297" s="3" t="s">
        <v>21073</v>
      </c>
      <c r="P3297" s="3" t="s">
        <v>21112</v>
      </c>
      <c r="Q3297" s="3">
        <v>169</v>
      </c>
      <c r="R3297" s="8" t="str">
        <f t="shared" si="51"/>
        <v>*169*</v>
      </c>
    </row>
    <row r="3298" spans="1:18" ht="19.8">
      <c r="A3298" s="3" t="s">
        <v>12486</v>
      </c>
      <c r="B3298" s="3" t="s">
        <v>92</v>
      </c>
      <c r="C3298" s="3" t="s">
        <v>12485</v>
      </c>
      <c r="D3298" s="3" t="s">
        <v>25</v>
      </c>
      <c r="E3298" s="3" t="s">
        <v>12484</v>
      </c>
      <c r="F3298" s="3" t="s">
        <v>77</v>
      </c>
      <c r="G3298" s="3">
        <v>2015</v>
      </c>
      <c r="H3298" s="3" t="s">
        <v>22118</v>
      </c>
      <c r="I3298" s="3">
        <v>91</v>
      </c>
      <c r="J3298" s="3" t="s">
        <v>21099</v>
      </c>
      <c r="K3298" s="3" t="s">
        <v>1</v>
      </c>
      <c r="L3298" s="9">
        <v>45333</v>
      </c>
      <c r="M3298" s="9">
        <v>45614</v>
      </c>
      <c r="N3298" s="3">
        <v>1625</v>
      </c>
      <c r="O3298" s="3" t="s">
        <v>25</v>
      </c>
      <c r="P3298" s="3" t="s">
        <v>21112</v>
      </c>
      <c r="Q3298" s="3">
        <v>369</v>
      </c>
      <c r="R3298" s="8" t="str">
        <f t="shared" si="51"/>
        <v>*369*</v>
      </c>
    </row>
    <row r="3299" spans="1:18" ht="19.8">
      <c r="A3299" s="3" t="s">
        <v>12483</v>
      </c>
      <c r="B3299" s="3" t="s">
        <v>22</v>
      </c>
      <c r="C3299" s="3" t="s">
        <v>12482</v>
      </c>
      <c r="D3299" s="3" t="s">
        <v>5</v>
      </c>
      <c r="E3299" s="3" t="s">
        <v>12481</v>
      </c>
      <c r="F3299" s="3" t="s">
        <v>77</v>
      </c>
      <c r="G3299" s="3">
        <v>2016</v>
      </c>
      <c r="H3299" s="3" t="s">
        <v>22118</v>
      </c>
      <c r="I3299" s="3">
        <v>191</v>
      </c>
      <c r="J3299" s="3" t="s">
        <v>21102</v>
      </c>
      <c r="K3299" s="3" t="s">
        <v>1</v>
      </c>
      <c r="L3299" s="9">
        <v>45513</v>
      </c>
      <c r="M3299" s="9">
        <v>45567</v>
      </c>
      <c r="N3299" s="3">
        <v>1615</v>
      </c>
      <c r="O3299" s="3" t="s">
        <v>21106</v>
      </c>
      <c r="P3299" s="3" t="s">
        <v>21112</v>
      </c>
      <c r="Q3299" s="3">
        <v>422</v>
      </c>
      <c r="R3299" s="8" t="str">
        <f t="shared" si="51"/>
        <v>*422*</v>
      </c>
    </row>
    <row r="3300" spans="1:18" ht="19.8">
      <c r="A3300" s="3" t="s">
        <v>12480</v>
      </c>
      <c r="B3300" s="3" t="s">
        <v>256</v>
      </c>
      <c r="C3300" s="3" t="s">
        <v>12479</v>
      </c>
      <c r="D3300" s="3" t="s">
        <v>14</v>
      </c>
      <c r="E3300" s="3" t="s">
        <v>12478</v>
      </c>
      <c r="F3300" s="3" t="s">
        <v>15</v>
      </c>
      <c r="G3300" s="3">
        <v>2012</v>
      </c>
      <c r="H3300" s="3" t="s">
        <v>22118</v>
      </c>
      <c r="I3300" s="3">
        <v>424</v>
      </c>
      <c r="J3300" s="3" t="s">
        <v>21087</v>
      </c>
      <c r="K3300" s="3" t="s">
        <v>0</v>
      </c>
      <c r="N3300" s="3">
        <v>225</v>
      </c>
      <c r="O3300" s="3" t="s">
        <v>21106</v>
      </c>
      <c r="P3300" s="3" t="s">
        <v>21111</v>
      </c>
      <c r="Q3300" s="3">
        <v>108</v>
      </c>
      <c r="R3300" s="8" t="str">
        <f t="shared" si="51"/>
        <v>*108*</v>
      </c>
    </row>
    <row r="3301" spans="1:18" ht="19.8">
      <c r="A3301" s="3" t="s">
        <v>12477</v>
      </c>
      <c r="B3301" s="3" t="s">
        <v>12</v>
      </c>
      <c r="C3301" s="3" t="s">
        <v>12476</v>
      </c>
      <c r="D3301" s="3" t="s">
        <v>2</v>
      </c>
      <c r="E3301" s="3" t="s">
        <v>12475</v>
      </c>
      <c r="F3301" s="3" t="s">
        <v>29</v>
      </c>
      <c r="G3301" s="3">
        <v>2011</v>
      </c>
      <c r="H3301" s="3" t="s">
        <v>22117</v>
      </c>
      <c r="I3301" s="3">
        <v>216</v>
      </c>
      <c r="J3301" s="3" t="s">
        <v>21088</v>
      </c>
      <c r="K3301" s="3" t="s">
        <v>0</v>
      </c>
      <c r="N3301" s="3">
        <v>375</v>
      </c>
      <c r="O3301" s="3" t="s">
        <v>21073</v>
      </c>
      <c r="P3301" s="3" t="s">
        <v>21114</v>
      </c>
      <c r="Q3301" s="3">
        <v>124</v>
      </c>
      <c r="R3301" s="8" t="str">
        <f t="shared" si="51"/>
        <v>*124*</v>
      </c>
    </row>
    <row r="3302" spans="1:18" ht="19.8">
      <c r="A3302" s="3" t="s">
        <v>12474</v>
      </c>
      <c r="B3302" s="3" t="s">
        <v>160</v>
      </c>
      <c r="C3302" s="3" t="s">
        <v>12473</v>
      </c>
      <c r="D3302" s="3" t="s">
        <v>31</v>
      </c>
      <c r="E3302" s="3" t="s">
        <v>12472</v>
      </c>
      <c r="F3302" s="3" t="s">
        <v>77</v>
      </c>
      <c r="G3302" s="3">
        <v>2023</v>
      </c>
      <c r="H3302" s="3" t="s">
        <v>22117</v>
      </c>
      <c r="I3302" s="3">
        <v>335</v>
      </c>
      <c r="J3302" s="3" t="s">
        <v>21096</v>
      </c>
      <c r="K3302" s="3" t="s">
        <v>1</v>
      </c>
      <c r="L3302" s="9">
        <v>45232</v>
      </c>
      <c r="M3302" s="9">
        <v>45681</v>
      </c>
      <c r="N3302" s="3">
        <v>535</v>
      </c>
      <c r="O3302" s="3" t="s">
        <v>21106</v>
      </c>
      <c r="P3302" s="3" t="s">
        <v>21113</v>
      </c>
      <c r="Q3302" s="3">
        <v>391</v>
      </c>
      <c r="R3302" s="8" t="str">
        <f t="shared" si="51"/>
        <v>*391*</v>
      </c>
    </row>
    <row r="3303" spans="1:18" ht="19.8">
      <c r="A3303" s="3" t="s">
        <v>12471</v>
      </c>
      <c r="B3303" s="3" t="s">
        <v>18</v>
      </c>
      <c r="C3303" s="3" t="s">
        <v>12470</v>
      </c>
      <c r="D3303" s="3" t="s">
        <v>14</v>
      </c>
      <c r="E3303" s="3" t="s">
        <v>12469</v>
      </c>
      <c r="F3303" s="3" t="s">
        <v>77</v>
      </c>
      <c r="G3303" s="3">
        <v>2018</v>
      </c>
      <c r="H3303" s="3" t="s">
        <v>22117</v>
      </c>
      <c r="I3303" s="3">
        <v>394</v>
      </c>
      <c r="J3303" s="3" t="s">
        <v>21099</v>
      </c>
      <c r="K3303" s="3" t="s">
        <v>1</v>
      </c>
      <c r="L3303" s="9">
        <v>45453</v>
      </c>
      <c r="M3303" s="9">
        <v>45641</v>
      </c>
      <c r="N3303" s="3">
        <v>645</v>
      </c>
      <c r="O3303" s="3" t="s">
        <v>21106</v>
      </c>
      <c r="P3303" s="3" t="s">
        <v>21112</v>
      </c>
      <c r="Q3303" s="3">
        <v>141</v>
      </c>
      <c r="R3303" s="8" t="str">
        <f t="shared" si="51"/>
        <v>*141*</v>
      </c>
    </row>
    <row r="3304" spans="1:18" ht="19.8">
      <c r="A3304" s="3" t="s">
        <v>12468</v>
      </c>
      <c r="B3304" s="3" t="s">
        <v>56</v>
      </c>
      <c r="C3304" s="3" t="s">
        <v>12467</v>
      </c>
      <c r="D3304" s="3" t="s">
        <v>50</v>
      </c>
      <c r="E3304" s="3" t="s">
        <v>12466</v>
      </c>
      <c r="F3304" s="3" t="s">
        <v>48</v>
      </c>
      <c r="G3304" s="3">
        <v>2019</v>
      </c>
      <c r="H3304" s="3" t="s">
        <v>22117</v>
      </c>
      <c r="I3304" s="3">
        <v>103</v>
      </c>
      <c r="J3304" s="3" t="s">
        <v>21102</v>
      </c>
      <c r="K3304" s="3" t="s">
        <v>1</v>
      </c>
      <c r="L3304" s="9">
        <v>45213</v>
      </c>
      <c r="M3304" s="9">
        <v>45563</v>
      </c>
      <c r="N3304" s="3">
        <v>655</v>
      </c>
      <c r="O3304" s="3" t="s">
        <v>21106</v>
      </c>
      <c r="P3304" s="3" t="s">
        <v>21113</v>
      </c>
      <c r="Q3304" s="3">
        <v>428</v>
      </c>
      <c r="R3304" s="8" t="str">
        <f t="shared" si="51"/>
        <v>*428*</v>
      </c>
    </row>
    <row r="3305" spans="1:18" ht="19.8">
      <c r="A3305" s="3" t="s">
        <v>12465</v>
      </c>
      <c r="B3305" s="3" t="s">
        <v>7</v>
      </c>
      <c r="C3305" s="3" t="s">
        <v>12464</v>
      </c>
      <c r="D3305" s="3" t="s">
        <v>5</v>
      </c>
      <c r="E3305" s="3" t="s">
        <v>12463</v>
      </c>
      <c r="F3305" s="3" t="s">
        <v>77</v>
      </c>
      <c r="G3305" s="3">
        <v>2018</v>
      </c>
      <c r="H3305" s="3" t="s">
        <v>22118</v>
      </c>
      <c r="I3305" s="3">
        <v>482</v>
      </c>
      <c r="J3305" s="3" t="s">
        <v>21101</v>
      </c>
      <c r="K3305" s="3" t="s">
        <v>1</v>
      </c>
      <c r="L3305" s="9">
        <v>44992</v>
      </c>
      <c r="M3305" s="9">
        <v>45030</v>
      </c>
      <c r="N3305" s="3">
        <v>1255</v>
      </c>
      <c r="O3305" s="3" t="s">
        <v>21106</v>
      </c>
      <c r="P3305" s="3" t="s">
        <v>21114</v>
      </c>
      <c r="Q3305" s="3">
        <v>167</v>
      </c>
      <c r="R3305" s="8" t="str">
        <f t="shared" si="51"/>
        <v>*167*</v>
      </c>
    </row>
    <row r="3306" spans="1:18" ht="19.8">
      <c r="A3306" s="3" t="s">
        <v>12462</v>
      </c>
      <c r="B3306" s="3" t="s">
        <v>38</v>
      </c>
      <c r="C3306" s="3" t="s">
        <v>12461</v>
      </c>
      <c r="D3306" s="3" t="s">
        <v>36</v>
      </c>
      <c r="E3306" s="3" t="s">
        <v>12460</v>
      </c>
      <c r="F3306" s="3" t="s">
        <v>15</v>
      </c>
      <c r="G3306" s="3">
        <v>2012</v>
      </c>
      <c r="H3306" s="3" t="s">
        <v>22118</v>
      </c>
      <c r="I3306" s="3">
        <v>310</v>
      </c>
      <c r="J3306" s="3" t="s">
        <v>21085</v>
      </c>
      <c r="K3306" s="3" t="s">
        <v>1</v>
      </c>
      <c r="L3306" s="9">
        <v>45252</v>
      </c>
      <c r="M3306" s="9">
        <v>45696</v>
      </c>
      <c r="N3306" s="3">
        <v>870</v>
      </c>
      <c r="O3306" s="3" t="s">
        <v>21106</v>
      </c>
      <c r="P3306" s="3" t="s">
        <v>21114</v>
      </c>
      <c r="Q3306" s="3">
        <v>223</v>
      </c>
      <c r="R3306" s="8" t="str">
        <f t="shared" si="51"/>
        <v>*223*</v>
      </c>
    </row>
    <row r="3307" spans="1:18" ht="19.8">
      <c r="A3307" s="3" t="s">
        <v>12459</v>
      </c>
      <c r="B3307" s="3" t="s">
        <v>84</v>
      </c>
      <c r="C3307" s="3" t="s">
        <v>12458</v>
      </c>
      <c r="D3307" s="3" t="s">
        <v>82</v>
      </c>
      <c r="E3307" s="3" t="s">
        <v>12457</v>
      </c>
      <c r="F3307" s="3" t="s">
        <v>3</v>
      </c>
      <c r="G3307" s="3">
        <v>2011</v>
      </c>
      <c r="H3307" s="3" t="s">
        <v>22116</v>
      </c>
      <c r="I3307" s="3">
        <v>230</v>
      </c>
      <c r="J3307" s="3" t="s">
        <v>21102</v>
      </c>
      <c r="K3307" s="3" t="s">
        <v>0</v>
      </c>
      <c r="N3307" s="3">
        <v>445</v>
      </c>
      <c r="O3307" s="3" t="s">
        <v>21105</v>
      </c>
      <c r="P3307" s="3" t="s">
        <v>21114</v>
      </c>
      <c r="Q3307" s="3">
        <v>164</v>
      </c>
      <c r="R3307" s="8" t="str">
        <f t="shared" si="51"/>
        <v>*164*</v>
      </c>
    </row>
    <row r="3308" spans="1:18" ht="19.8">
      <c r="A3308" s="3" t="s">
        <v>12456</v>
      </c>
      <c r="B3308" s="3" t="s">
        <v>256</v>
      </c>
      <c r="C3308" s="3" t="s">
        <v>12455</v>
      </c>
      <c r="D3308" s="3" t="s">
        <v>14</v>
      </c>
      <c r="E3308" s="3" t="s">
        <v>12454</v>
      </c>
      <c r="F3308" s="3" t="s">
        <v>15</v>
      </c>
      <c r="G3308" s="3">
        <v>2023</v>
      </c>
      <c r="H3308" s="3" t="s">
        <v>22118</v>
      </c>
      <c r="I3308" s="3">
        <v>95</v>
      </c>
      <c r="J3308" s="3" t="s">
        <v>21093</v>
      </c>
      <c r="K3308" s="3" t="s">
        <v>1</v>
      </c>
      <c r="L3308" s="9">
        <v>45486</v>
      </c>
      <c r="M3308" s="9">
        <v>45677</v>
      </c>
      <c r="N3308" s="3">
        <v>1320</v>
      </c>
      <c r="O3308" s="3" t="s">
        <v>21106</v>
      </c>
      <c r="P3308" s="3" t="s">
        <v>21111</v>
      </c>
      <c r="Q3308" s="3">
        <v>130</v>
      </c>
      <c r="R3308" s="8" t="str">
        <f t="shared" si="51"/>
        <v>*130*</v>
      </c>
    </row>
    <row r="3309" spans="1:18" ht="19.8">
      <c r="A3309" s="3" t="s">
        <v>12453</v>
      </c>
      <c r="B3309" s="3" t="s">
        <v>88</v>
      </c>
      <c r="C3309" s="3" t="s">
        <v>12452</v>
      </c>
      <c r="D3309" s="3" t="s">
        <v>2</v>
      </c>
      <c r="E3309" s="3" t="s">
        <v>12451</v>
      </c>
      <c r="F3309" s="3" t="s">
        <v>15</v>
      </c>
      <c r="G3309" s="3">
        <v>2014</v>
      </c>
      <c r="H3309" s="3" t="s">
        <v>22117</v>
      </c>
      <c r="I3309" s="3">
        <v>387</v>
      </c>
      <c r="J3309" s="3" t="s">
        <v>21086</v>
      </c>
      <c r="K3309" s="3" t="s">
        <v>0</v>
      </c>
      <c r="N3309" s="3">
        <v>655</v>
      </c>
      <c r="O3309" s="3" t="s">
        <v>21073</v>
      </c>
      <c r="P3309" s="3" t="s">
        <v>21112</v>
      </c>
      <c r="Q3309" s="3">
        <v>127</v>
      </c>
      <c r="R3309" s="8" t="str">
        <f t="shared" si="51"/>
        <v>*127*</v>
      </c>
    </row>
    <row r="3310" spans="1:18" ht="19.8">
      <c r="A3310" s="3" t="s">
        <v>12450</v>
      </c>
      <c r="B3310" s="3" t="s">
        <v>196</v>
      </c>
      <c r="C3310" s="3" t="s">
        <v>12449</v>
      </c>
      <c r="D3310" s="3" t="s">
        <v>36</v>
      </c>
      <c r="E3310" s="3" t="s">
        <v>12448</v>
      </c>
      <c r="F3310" s="3" t="s">
        <v>48</v>
      </c>
      <c r="G3310" s="3">
        <v>2019</v>
      </c>
      <c r="H3310" s="3" t="s">
        <v>22116</v>
      </c>
      <c r="I3310" s="3">
        <v>105</v>
      </c>
      <c r="J3310" s="3" t="s">
        <v>21091</v>
      </c>
      <c r="K3310" s="3" t="s">
        <v>1</v>
      </c>
      <c r="L3310" s="9">
        <v>45090</v>
      </c>
      <c r="M3310" s="9">
        <v>45547</v>
      </c>
      <c r="N3310" s="3">
        <v>1935</v>
      </c>
      <c r="O3310" s="3" t="s">
        <v>21106</v>
      </c>
      <c r="P3310" s="3" t="s">
        <v>21114</v>
      </c>
      <c r="Q3310" s="3">
        <v>357</v>
      </c>
      <c r="R3310" s="8" t="str">
        <f t="shared" si="51"/>
        <v>*357*</v>
      </c>
    </row>
    <row r="3311" spans="1:18" ht="19.8">
      <c r="A3311" s="3" t="s">
        <v>12447</v>
      </c>
      <c r="B3311" s="3" t="s">
        <v>196</v>
      </c>
      <c r="C3311" s="3" t="s">
        <v>12446</v>
      </c>
      <c r="D3311" s="3" t="s">
        <v>36</v>
      </c>
      <c r="E3311" s="3" t="s">
        <v>12445</v>
      </c>
      <c r="F3311" s="3" t="s">
        <v>15</v>
      </c>
      <c r="G3311" s="3">
        <v>2006</v>
      </c>
      <c r="H3311" s="3" t="s">
        <v>22116</v>
      </c>
      <c r="I3311" s="3">
        <v>86</v>
      </c>
      <c r="J3311" s="3" t="s">
        <v>21084</v>
      </c>
      <c r="K3311" s="3" t="s">
        <v>1</v>
      </c>
      <c r="L3311" s="9">
        <v>45248</v>
      </c>
      <c r="M3311" s="9">
        <v>45305</v>
      </c>
      <c r="N3311" s="3">
        <v>1240</v>
      </c>
      <c r="O3311" s="3" t="s">
        <v>21106</v>
      </c>
      <c r="P3311" s="3" t="s">
        <v>21114</v>
      </c>
      <c r="Q3311" s="3">
        <v>345</v>
      </c>
      <c r="R3311" s="8" t="str">
        <f t="shared" si="51"/>
        <v>*345*</v>
      </c>
    </row>
    <row r="3312" spans="1:18" ht="19.8">
      <c r="A3312" s="3" t="s">
        <v>12444</v>
      </c>
      <c r="B3312" s="3" t="s">
        <v>155</v>
      </c>
      <c r="C3312" s="3" t="s">
        <v>12443</v>
      </c>
      <c r="D3312" s="3" t="s">
        <v>50</v>
      </c>
      <c r="E3312" s="3" t="s">
        <v>12442</v>
      </c>
      <c r="F3312" s="3" t="s">
        <v>9</v>
      </c>
      <c r="G3312" s="3">
        <v>2017</v>
      </c>
      <c r="H3312" s="3" t="s">
        <v>22116</v>
      </c>
      <c r="I3312" s="3">
        <v>93</v>
      </c>
      <c r="J3312" s="3" t="s">
        <v>21100</v>
      </c>
      <c r="K3312" s="3" t="s">
        <v>1</v>
      </c>
      <c r="L3312" s="9">
        <v>45091</v>
      </c>
      <c r="M3312" s="9">
        <v>45713</v>
      </c>
      <c r="N3312" s="3">
        <v>2185</v>
      </c>
      <c r="O3312" s="3" t="s">
        <v>21106</v>
      </c>
      <c r="P3312" s="3" t="s">
        <v>21111</v>
      </c>
      <c r="Q3312" s="3">
        <v>424</v>
      </c>
      <c r="R3312" s="8" t="str">
        <f t="shared" si="51"/>
        <v>*424*</v>
      </c>
    </row>
    <row r="3313" spans="1:18" ht="19.8">
      <c r="A3313" s="3" t="s">
        <v>12441</v>
      </c>
      <c r="B3313" s="3" t="s">
        <v>147</v>
      </c>
      <c r="C3313" s="3" t="s">
        <v>12440</v>
      </c>
      <c r="D3313" s="3" t="s">
        <v>5</v>
      </c>
      <c r="E3313" s="3" t="s">
        <v>12439</v>
      </c>
      <c r="F3313" s="3" t="s">
        <v>77</v>
      </c>
      <c r="G3313" s="3">
        <v>2013</v>
      </c>
      <c r="H3313" s="3" t="s">
        <v>22118</v>
      </c>
      <c r="I3313" s="3">
        <v>86</v>
      </c>
      <c r="J3313" s="3" t="s">
        <v>21098</v>
      </c>
      <c r="K3313" s="3" t="s">
        <v>0</v>
      </c>
      <c r="N3313" s="3">
        <v>510</v>
      </c>
      <c r="O3313" s="3" t="s">
        <v>21106</v>
      </c>
      <c r="P3313" s="3" t="s">
        <v>21111</v>
      </c>
      <c r="Q3313" s="3">
        <v>243</v>
      </c>
      <c r="R3313" s="8" t="str">
        <f t="shared" si="51"/>
        <v>*243*</v>
      </c>
    </row>
    <row r="3314" spans="1:18" ht="19.8">
      <c r="A3314" s="3" t="s">
        <v>12438</v>
      </c>
      <c r="B3314" s="3" t="s">
        <v>433</v>
      </c>
      <c r="C3314" s="3" t="s">
        <v>12437</v>
      </c>
      <c r="D3314" s="3" t="s">
        <v>123</v>
      </c>
      <c r="E3314" s="3" t="s">
        <v>12436</v>
      </c>
      <c r="F3314" s="3" t="s">
        <v>29</v>
      </c>
      <c r="G3314" s="3">
        <v>2005</v>
      </c>
      <c r="H3314" s="3" t="s">
        <v>22116</v>
      </c>
      <c r="I3314" s="3">
        <v>143</v>
      </c>
      <c r="J3314" s="3" t="s">
        <v>21099</v>
      </c>
      <c r="K3314" s="3" t="s">
        <v>1</v>
      </c>
      <c r="L3314" s="9">
        <v>45435</v>
      </c>
      <c r="M3314" s="9">
        <v>45666</v>
      </c>
      <c r="N3314" s="3">
        <v>575</v>
      </c>
      <c r="O3314" s="3" t="s">
        <v>21106</v>
      </c>
      <c r="P3314" s="3" t="s">
        <v>21112</v>
      </c>
      <c r="Q3314" s="3">
        <v>397</v>
      </c>
      <c r="R3314" s="8" t="str">
        <f t="shared" si="51"/>
        <v>*397*</v>
      </c>
    </row>
    <row r="3315" spans="1:18" ht="19.8">
      <c r="A3315" s="3" t="s">
        <v>12435</v>
      </c>
      <c r="B3315" s="3" t="s">
        <v>43</v>
      </c>
      <c r="C3315" s="3" t="s">
        <v>9247</v>
      </c>
      <c r="D3315" s="3" t="s">
        <v>41</v>
      </c>
      <c r="E3315" s="3" t="s">
        <v>12434</v>
      </c>
      <c r="F3315" s="3" t="s">
        <v>77</v>
      </c>
      <c r="G3315" s="3">
        <v>2009</v>
      </c>
      <c r="H3315" s="3" t="s">
        <v>22118</v>
      </c>
      <c r="I3315" s="3">
        <v>264</v>
      </c>
      <c r="J3315" s="3" t="s">
        <v>21095</v>
      </c>
      <c r="K3315" s="3" t="s">
        <v>0</v>
      </c>
      <c r="N3315" s="3">
        <v>1645</v>
      </c>
      <c r="O3315" s="3" t="s">
        <v>21106</v>
      </c>
      <c r="P3315" s="3" t="s">
        <v>21111</v>
      </c>
      <c r="Q3315" s="3">
        <v>246</v>
      </c>
      <c r="R3315" s="8" t="str">
        <f t="shared" si="51"/>
        <v>*246*</v>
      </c>
    </row>
    <row r="3316" spans="1:18" ht="19.8">
      <c r="A3316" s="3" t="s">
        <v>12433</v>
      </c>
      <c r="B3316" s="3" t="s">
        <v>18</v>
      </c>
      <c r="C3316" s="3" t="s">
        <v>12432</v>
      </c>
      <c r="D3316" s="3" t="s">
        <v>14</v>
      </c>
      <c r="E3316" s="3" t="s">
        <v>12431</v>
      </c>
      <c r="F3316" s="3" t="s">
        <v>77</v>
      </c>
      <c r="G3316" s="3">
        <v>2007</v>
      </c>
      <c r="H3316" s="3" t="s">
        <v>22118</v>
      </c>
      <c r="I3316" s="3">
        <v>151</v>
      </c>
      <c r="J3316" s="3" t="s">
        <v>21100</v>
      </c>
      <c r="K3316" s="3" t="s">
        <v>0</v>
      </c>
      <c r="N3316" s="3">
        <v>1750</v>
      </c>
      <c r="O3316" s="3" t="s">
        <v>21106</v>
      </c>
      <c r="P3316" s="3" t="s">
        <v>21114</v>
      </c>
      <c r="Q3316" s="3">
        <v>138</v>
      </c>
      <c r="R3316" s="8" t="str">
        <f t="shared" si="51"/>
        <v>*138*</v>
      </c>
    </row>
    <row r="3317" spans="1:18" ht="19.8">
      <c r="A3317" s="3" t="s">
        <v>12430</v>
      </c>
      <c r="B3317" s="3" t="s">
        <v>125</v>
      </c>
      <c r="C3317" s="3" t="s">
        <v>12429</v>
      </c>
      <c r="D3317" s="3" t="s">
        <v>123</v>
      </c>
      <c r="E3317" s="3" t="s">
        <v>12428</v>
      </c>
      <c r="F3317" s="3" t="s">
        <v>3</v>
      </c>
      <c r="G3317" s="3">
        <v>2006</v>
      </c>
      <c r="H3317" s="3" t="s">
        <v>22118</v>
      </c>
      <c r="I3317" s="3">
        <v>112</v>
      </c>
      <c r="J3317" s="3" t="s">
        <v>21093</v>
      </c>
      <c r="K3317" s="3" t="s">
        <v>1</v>
      </c>
      <c r="L3317" s="9">
        <v>45705</v>
      </c>
      <c r="M3317" s="9">
        <v>45713</v>
      </c>
      <c r="N3317" s="3">
        <v>925</v>
      </c>
      <c r="O3317" s="3" t="s">
        <v>21106</v>
      </c>
      <c r="P3317" s="3" t="s">
        <v>21111</v>
      </c>
      <c r="Q3317" s="3">
        <v>239</v>
      </c>
      <c r="R3317" s="8" t="str">
        <f t="shared" si="51"/>
        <v>*239*</v>
      </c>
    </row>
    <row r="3318" spans="1:18" ht="19.8">
      <c r="A3318" s="3" t="s">
        <v>12427</v>
      </c>
      <c r="B3318" s="3" t="s">
        <v>12</v>
      </c>
      <c r="C3318" s="3" t="s">
        <v>12426</v>
      </c>
      <c r="D3318" s="3" t="s">
        <v>2</v>
      </c>
      <c r="E3318" s="3" t="s">
        <v>12425</v>
      </c>
      <c r="F3318" s="3" t="s">
        <v>15</v>
      </c>
      <c r="G3318" s="3">
        <v>2021</v>
      </c>
      <c r="H3318" s="3" t="s">
        <v>22117</v>
      </c>
      <c r="I3318" s="3">
        <v>276</v>
      </c>
      <c r="J3318" s="3" t="s">
        <v>21088</v>
      </c>
      <c r="K3318" s="3" t="s">
        <v>1</v>
      </c>
      <c r="L3318" s="9">
        <v>45480</v>
      </c>
      <c r="M3318" s="9">
        <v>45508</v>
      </c>
      <c r="N3318" s="3">
        <v>1580</v>
      </c>
      <c r="O3318" s="3" t="s">
        <v>21073</v>
      </c>
      <c r="P3318" s="3" t="s">
        <v>21112</v>
      </c>
      <c r="Q3318" s="3">
        <v>195</v>
      </c>
      <c r="R3318" s="8" t="str">
        <f t="shared" si="51"/>
        <v>*195*</v>
      </c>
    </row>
    <row r="3319" spans="1:18" ht="19.8">
      <c r="A3319" s="3" t="s">
        <v>12424</v>
      </c>
      <c r="B3319" s="3" t="s">
        <v>155</v>
      </c>
      <c r="C3319" s="3" t="s">
        <v>12423</v>
      </c>
      <c r="D3319" s="3" t="s">
        <v>50</v>
      </c>
      <c r="E3319" s="3" t="s">
        <v>12422</v>
      </c>
      <c r="F3319" s="3" t="s">
        <v>77</v>
      </c>
      <c r="G3319" s="3">
        <v>2019</v>
      </c>
      <c r="H3319" s="3" t="s">
        <v>22117</v>
      </c>
      <c r="I3319" s="3">
        <v>314</v>
      </c>
      <c r="J3319" s="3" t="s">
        <v>21084</v>
      </c>
      <c r="K3319" s="3" t="s">
        <v>0</v>
      </c>
      <c r="N3319" s="3">
        <v>210</v>
      </c>
      <c r="O3319" s="3" t="s">
        <v>21106</v>
      </c>
      <c r="P3319" s="3" t="s">
        <v>21111</v>
      </c>
      <c r="Q3319" s="3">
        <v>386</v>
      </c>
      <c r="R3319" s="8" t="str">
        <f t="shared" si="51"/>
        <v>*386*</v>
      </c>
    </row>
    <row r="3320" spans="1:18" ht="19.8">
      <c r="A3320" s="3" t="s">
        <v>12421</v>
      </c>
      <c r="B3320" s="3" t="s">
        <v>27</v>
      </c>
      <c r="C3320" s="3" t="s">
        <v>12420</v>
      </c>
      <c r="D3320" s="3" t="s">
        <v>25</v>
      </c>
      <c r="E3320" s="3" t="s">
        <v>12419</v>
      </c>
      <c r="F3320" s="3" t="s">
        <v>48</v>
      </c>
      <c r="G3320" s="3">
        <v>2011</v>
      </c>
      <c r="H3320" s="3" t="s">
        <v>22117</v>
      </c>
      <c r="I3320" s="3">
        <v>432</v>
      </c>
      <c r="J3320" s="3" t="s">
        <v>21090</v>
      </c>
      <c r="K3320" s="3" t="s">
        <v>0</v>
      </c>
      <c r="N3320" s="3">
        <v>1160</v>
      </c>
      <c r="O3320" s="3" t="s">
        <v>25</v>
      </c>
      <c r="P3320" s="3" t="s">
        <v>21112</v>
      </c>
      <c r="Q3320" s="3">
        <v>246</v>
      </c>
      <c r="R3320" s="8" t="str">
        <f t="shared" si="51"/>
        <v>*246*</v>
      </c>
    </row>
    <row r="3321" spans="1:18" ht="19.8">
      <c r="A3321" s="3" t="s">
        <v>12418</v>
      </c>
      <c r="B3321" s="3" t="s">
        <v>84</v>
      </c>
      <c r="C3321" s="3" t="s">
        <v>12417</v>
      </c>
      <c r="D3321" s="3" t="s">
        <v>82</v>
      </c>
      <c r="E3321" s="3" t="s">
        <v>12416</v>
      </c>
      <c r="F3321" s="3" t="s">
        <v>15</v>
      </c>
      <c r="G3321" s="3">
        <v>2010</v>
      </c>
      <c r="H3321" s="3" t="s">
        <v>22117</v>
      </c>
      <c r="I3321" s="3">
        <v>194</v>
      </c>
      <c r="J3321" s="3" t="s">
        <v>21097</v>
      </c>
      <c r="K3321" s="3" t="s">
        <v>1</v>
      </c>
      <c r="L3321" s="9">
        <v>45704</v>
      </c>
      <c r="M3321" s="9">
        <v>45710</v>
      </c>
      <c r="N3321" s="3">
        <v>1560</v>
      </c>
      <c r="O3321" s="3" t="s">
        <v>21105</v>
      </c>
      <c r="P3321" s="3" t="s">
        <v>21112</v>
      </c>
      <c r="Q3321" s="3">
        <v>433</v>
      </c>
      <c r="R3321" s="8" t="str">
        <f t="shared" si="51"/>
        <v>*433*</v>
      </c>
    </row>
    <row r="3322" spans="1:18" ht="19.8">
      <c r="A3322" s="3" t="s">
        <v>12415</v>
      </c>
      <c r="B3322" s="3" t="s">
        <v>344</v>
      </c>
      <c r="C3322" s="3" t="s">
        <v>12414</v>
      </c>
      <c r="D3322" s="3" t="s">
        <v>82</v>
      </c>
      <c r="E3322" s="3" t="s">
        <v>12413</v>
      </c>
      <c r="F3322" s="3" t="s">
        <v>3</v>
      </c>
      <c r="G3322" s="3">
        <v>2010</v>
      </c>
      <c r="H3322" s="3" t="s">
        <v>22118</v>
      </c>
      <c r="I3322" s="3">
        <v>439</v>
      </c>
      <c r="J3322" s="3" t="s">
        <v>21089</v>
      </c>
      <c r="K3322" s="3" t="s">
        <v>0</v>
      </c>
      <c r="N3322" s="3">
        <v>590</v>
      </c>
      <c r="O3322" s="3" t="s">
        <v>21105</v>
      </c>
      <c r="P3322" s="3" t="s">
        <v>21112</v>
      </c>
      <c r="Q3322" s="3">
        <v>196</v>
      </c>
      <c r="R3322" s="8" t="str">
        <f t="shared" si="51"/>
        <v>*196*</v>
      </c>
    </row>
    <row r="3323" spans="1:18" ht="19.8">
      <c r="A3323" s="3" t="s">
        <v>12412</v>
      </c>
      <c r="B3323" s="3" t="s">
        <v>256</v>
      </c>
      <c r="C3323" s="3" t="s">
        <v>12411</v>
      </c>
      <c r="D3323" s="3" t="s">
        <v>14</v>
      </c>
      <c r="E3323" s="3" t="s">
        <v>12410</v>
      </c>
      <c r="F3323" s="3" t="s">
        <v>77</v>
      </c>
      <c r="G3323" s="3">
        <v>2009</v>
      </c>
      <c r="H3323" s="3" t="s">
        <v>22118</v>
      </c>
      <c r="I3323" s="3">
        <v>276</v>
      </c>
      <c r="J3323" s="3" t="s">
        <v>21084</v>
      </c>
      <c r="K3323" s="3" t="s">
        <v>0</v>
      </c>
      <c r="N3323" s="3">
        <v>1125</v>
      </c>
      <c r="O3323" s="3" t="s">
        <v>21106</v>
      </c>
      <c r="P3323" s="3" t="s">
        <v>21111</v>
      </c>
      <c r="Q3323" s="3">
        <v>172</v>
      </c>
      <c r="R3323" s="8" t="str">
        <f t="shared" si="51"/>
        <v>*172*</v>
      </c>
    </row>
    <row r="3324" spans="1:18" ht="19.8">
      <c r="A3324" s="3" t="s">
        <v>12409</v>
      </c>
      <c r="B3324" s="3" t="s">
        <v>72</v>
      </c>
      <c r="C3324" s="3" t="s">
        <v>12408</v>
      </c>
      <c r="D3324" s="3" t="s">
        <v>36</v>
      </c>
      <c r="E3324" s="3" t="s">
        <v>12407</v>
      </c>
      <c r="F3324" s="3" t="s">
        <v>15</v>
      </c>
      <c r="G3324" s="3">
        <v>2024</v>
      </c>
      <c r="H3324" s="3" t="s">
        <v>22116</v>
      </c>
      <c r="I3324" s="3">
        <v>463</v>
      </c>
      <c r="J3324" s="3" t="s">
        <v>21091</v>
      </c>
      <c r="K3324" s="3" t="s">
        <v>0</v>
      </c>
      <c r="N3324" s="3">
        <v>1035</v>
      </c>
      <c r="O3324" s="3" t="s">
        <v>21106</v>
      </c>
      <c r="P3324" s="3" t="s">
        <v>21114</v>
      </c>
      <c r="Q3324" s="3">
        <v>382</v>
      </c>
      <c r="R3324" s="8" t="str">
        <f t="shared" si="51"/>
        <v>*382*</v>
      </c>
    </row>
    <row r="3325" spans="1:18" ht="19.8">
      <c r="A3325" s="3" t="s">
        <v>12406</v>
      </c>
      <c r="B3325" s="3" t="s">
        <v>88</v>
      </c>
      <c r="C3325" s="3" t="s">
        <v>12405</v>
      </c>
      <c r="D3325" s="3" t="s">
        <v>2</v>
      </c>
      <c r="E3325" s="3" t="s">
        <v>12404</v>
      </c>
      <c r="F3325" s="3" t="s">
        <v>9</v>
      </c>
      <c r="G3325" s="3">
        <v>2012</v>
      </c>
      <c r="H3325" s="3" t="s">
        <v>22118</v>
      </c>
      <c r="I3325" s="3">
        <v>472</v>
      </c>
      <c r="J3325" s="3" t="s">
        <v>21090</v>
      </c>
      <c r="K3325" s="3" t="s">
        <v>0</v>
      </c>
      <c r="N3325" s="3">
        <v>1395</v>
      </c>
      <c r="O3325" s="3" t="s">
        <v>21073</v>
      </c>
      <c r="P3325" s="3" t="s">
        <v>21113</v>
      </c>
      <c r="Q3325" s="3">
        <v>255</v>
      </c>
      <c r="R3325" s="8" t="str">
        <f t="shared" si="51"/>
        <v>*255*</v>
      </c>
    </row>
    <row r="3326" spans="1:18" ht="19.8">
      <c r="A3326" s="3" t="s">
        <v>12403</v>
      </c>
      <c r="B3326" s="3" t="s">
        <v>171</v>
      </c>
      <c r="C3326" s="3" t="s">
        <v>12402</v>
      </c>
      <c r="D3326" s="3" t="s">
        <v>141</v>
      </c>
      <c r="E3326" s="3" t="s">
        <v>12401</v>
      </c>
      <c r="F3326" s="3" t="s">
        <v>29</v>
      </c>
      <c r="G3326" s="3">
        <v>2022</v>
      </c>
      <c r="H3326" s="3" t="s">
        <v>22118</v>
      </c>
      <c r="I3326" s="3">
        <v>329</v>
      </c>
      <c r="J3326" s="3" t="s">
        <v>21097</v>
      </c>
      <c r="K3326" s="3" t="s">
        <v>0</v>
      </c>
      <c r="N3326" s="3">
        <v>1845</v>
      </c>
      <c r="O3326" s="3" t="s">
        <v>25</v>
      </c>
      <c r="P3326" s="3" t="s">
        <v>21112</v>
      </c>
      <c r="Q3326" s="3">
        <v>197</v>
      </c>
      <c r="R3326" s="8" t="str">
        <f t="shared" si="51"/>
        <v>*197*</v>
      </c>
    </row>
    <row r="3327" spans="1:18" ht="19.8">
      <c r="A3327" s="3" t="s">
        <v>12400</v>
      </c>
      <c r="B3327" s="3" t="s">
        <v>72</v>
      </c>
      <c r="C3327" s="3" t="s">
        <v>12399</v>
      </c>
      <c r="D3327" s="3" t="s">
        <v>36</v>
      </c>
      <c r="E3327" s="3" t="s">
        <v>12398</v>
      </c>
      <c r="F3327" s="3" t="s">
        <v>3</v>
      </c>
      <c r="G3327" s="3">
        <v>2012</v>
      </c>
      <c r="H3327" s="3" t="s">
        <v>22118</v>
      </c>
      <c r="I3327" s="3">
        <v>406</v>
      </c>
      <c r="J3327" s="3" t="s">
        <v>21089</v>
      </c>
      <c r="K3327" s="3" t="s">
        <v>0</v>
      </c>
      <c r="N3327" s="3">
        <v>860</v>
      </c>
      <c r="O3327" s="3" t="s">
        <v>21106</v>
      </c>
      <c r="P3327" s="3" t="s">
        <v>21113</v>
      </c>
      <c r="Q3327" s="3">
        <v>437</v>
      </c>
      <c r="R3327" s="8" t="str">
        <f t="shared" si="51"/>
        <v>*437*</v>
      </c>
    </row>
    <row r="3328" spans="1:18" ht="19.8">
      <c r="A3328" s="3" t="s">
        <v>12397</v>
      </c>
      <c r="B3328" s="3" t="s">
        <v>88</v>
      </c>
      <c r="C3328" s="3" t="s">
        <v>12396</v>
      </c>
      <c r="D3328" s="3" t="s">
        <v>2</v>
      </c>
      <c r="E3328" s="3" t="s">
        <v>12395</v>
      </c>
      <c r="F3328" s="3" t="s">
        <v>15</v>
      </c>
      <c r="G3328" s="3">
        <v>2017</v>
      </c>
      <c r="H3328" s="3" t="s">
        <v>22117</v>
      </c>
      <c r="I3328" s="3">
        <v>332</v>
      </c>
      <c r="J3328" s="3" t="s">
        <v>21089</v>
      </c>
      <c r="K3328" s="3" t="s">
        <v>0</v>
      </c>
      <c r="N3328" s="3">
        <v>290</v>
      </c>
      <c r="O3328" s="3" t="s">
        <v>21073</v>
      </c>
      <c r="P3328" s="3" t="s">
        <v>21114</v>
      </c>
      <c r="Q3328" s="3">
        <v>249</v>
      </c>
      <c r="R3328" s="8" t="str">
        <f t="shared" si="51"/>
        <v>*249*</v>
      </c>
    </row>
    <row r="3329" spans="1:18" ht="19.8">
      <c r="A3329" s="3" t="s">
        <v>12394</v>
      </c>
      <c r="B3329" s="3" t="s">
        <v>18</v>
      </c>
      <c r="C3329" s="3" t="s">
        <v>12393</v>
      </c>
      <c r="D3329" s="3" t="s">
        <v>14</v>
      </c>
      <c r="E3329" s="3" t="s">
        <v>12392</v>
      </c>
      <c r="F3329" s="3" t="s">
        <v>3</v>
      </c>
      <c r="G3329" s="3">
        <v>2005</v>
      </c>
      <c r="H3329" s="3" t="s">
        <v>22117</v>
      </c>
      <c r="I3329" s="3">
        <v>427</v>
      </c>
      <c r="J3329" s="3" t="s">
        <v>21097</v>
      </c>
      <c r="K3329" s="3" t="s">
        <v>0</v>
      </c>
      <c r="N3329" s="3">
        <v>1135</v>
      </c>
      <c r="O3329" s="3" t="s">
        <v>21106</v>
      </c>
      <c r="P3329" s="3" t="s">
        <v>21114</v>
      </c>
      <c r="Q3329" s="3">
        <v>360</v>
      </c>
      <c r="R3329" s="8" t="str">
        <f t="shared" si="51"/>
        <v>*360*</v>
      </c>
    </row>
    <row r="3330" spans="1:18" ht="19.8">
      <c r="A3330" s="3" t="s">
        <v>12391</v>
      </c>
      <c r="B3330" s="3" t="s">
        <v>218</v>
      </c>
      <c r="C3330" s="3" t="s">
        <v>12390</v>
      </c>
      <c r="D3330" s="3" t="s">
        <v>95</v>
      </c>
      <c r="E3330" s="3" t="s">
        <v>12389</v>
      </c>
      <c r="F3330" s="3" t="s">
        <v>9</v>
      </c>
      <c r="G3330" s="3">
        <v>2023</v>
      </c>
      <c r="H3330" s="3" t="s">
        <v>22117</v>
      </c>
      <c r="I3330" s="3">
        <v>235</v>
      </c>
      <c r="J3330" s="3" t="s">
        <v>21092</v>
      </c>
      <c r="K3330" s="3" t="s">
        <v>1</v>
      </c>
      <c r="L3330" s="9">
        <v>45163</v>
      </c>
      <c r="M3330" s="9">
        <v>45324</v>
      </c>
      <c r="N3330" s="3">
        <v>1675</v>
      </c>
      <c r="O3330" s="3" t="s">
        <v>21105</v>
      </c>
      <c r="P3330" s="3" t="s">
        <v>21114</v>
      </c>
      <c r="Q3330" s="3">
        <v>419</v>
      </c>
      <c r="R3330" s="8" t="str">
        <f t="shared" si="51"/>
        <v>*419*</v>
      </c>
    </row>
    <row r="3331" spans="1:18" ht="19.8">
      <c r="A3331" s="3" t="s">
        <v>12388</v>
      </c>
      <c r="B3331" s="3" t="s">
        <v>60</v>
      </c>
      <c r="C3331" s="3" t="s">
        <v>12387</v>
      </c>
      <c r="D3331" s="3" t="s">
        <v>41</v>
      </c>
      <c r="E3331" s="3" t="s">
        <v>12386</v>
      </c>
      <c r="F3331" s="3" t="s">
        <v>9</v>
      </c>
      <c r="G3331" s="3">
        <v>2009</v>
      </c>
      <c r="H3331" s="3" t="s">
        <v>22117</v>
      </c>
      <c r="I3331" s="3">
        <v>114</v>
      </c>
      <c r="J3331" s="3" t="s">
        <v>21102</v>
      </c>
      <c r="K3331" s="3" t="s">
        <v>1</v>
      </c>
      <c r="L3331" s="9">
        <v>45324</v>
      </c>
      <c r="M3331" s="9">
        <v>45492</v>
      </c>
      <c r="N3331" s="3">
        <v>1125</v>
      </c>
      <c r="O3331" s="3" t="s">
        <v>21106</v>
      </c>
      <c r="P3331" s="3" t="s">
        <v>21111</v>
      </c>
      <c r="Q3331" s="3">
        <v>181</v>
      </c>
      <c r="R3331" s="8" t="str">
        <f t="shared" si="51"/>
        <v>*181*</v>
      </c>
    </row>
    <row r="3332" spans="1:18" ht="19.8">
      <c r="A3332" s="3" t="s">
        <v>12385</v>
      </c>
      <c r="B3332" s="3" t="s">
        <v>256</v>
      </c>
      <c r="C3332" s="3" t="s">
        <v>12384</v>
      </c>
      <c r="D3332" s="3" t="s">
        <v>14</v>
      </c>
      <c r="E3332" s="3" t="s">
        <v>12383</v>
      </c>
      <c r="F3332" s="3" t="s">
        <v>9</v>
      </c>
      <c r="G3332" s="3">
        <v>2011</v>
      </c>
      <c r="H3332" s="3" t="s">
        <v>22118</v>
      </c>
      <c r="I3332" s="3">
        <v>144</v>
      </c>
      <c r="J3332" s="3" t="s">
        <v>21087</v>
      </c>
      <c r="K3332" s="3" t="s">
        <v>1</v>
      </c>
      <c r="L3332" s="9">
        <v>45270</v>
      </c>
      <c r="M3332" s="9">
        <v>45380</v>
      </c>
      <c r="N3332" s="3">
        <v>2355</v>
      </c>
      <c r="O3332" s="3" t="s">
        <v>21106</v>
      </c>
      <c r="P3332" s="3" t="s">
        <v>21112</v>
      </c>
      <c r="Q3332" s="3">
        <v>427</v>
      </c>
      <c r="R3332" s="8" t="str">
        <f t="shared" ref="R3332:R3395" si="52">"*"&amp;Q3332&amp;"*"</f>
        <v>*427*</v>
      </c>
    </row>
    <row r="3333" spans="1:18" ht="19.8">
      <c r="A3333" s="3" t="s">
        <v>12382</v>
      </c>
      <c r="B3333" s="3" t="s">
        <v>65</v>
      </c>
      <c r="C3333" s="3" t="s">
        <v>12381</v>
      </c>
      <c r="D3333" s="3" t="s">
        <v>63</v>
      </c>
      <c r="E3333" s="3" t="s">
        <v>12380</v>
      </c>
      <c r="F3333" s="3" t="s">
        <v>77</v>
      </c>
      <c r="G3333" s="3">
        <v>2009</v>
      </c>
      <c r="H3333" s="3" t="s">
        <v>22118</v>
      </c>
      <c r="I3333" s="3">
        <v>452</v>
      </c>
      <c r="J3333" s="3" t="s">
        <v>21096</v>
      </c>
      <c r="K3333" s="3" t="s">
        <v>1</v>
      </c>
      <c r="L3333" s="9">
        <v>45395</v>
      </c>
      <c r="M3333" s="9">
        <v>45519</v>
      </c>
      <c r="N3333" s="3">
        <v>1240</v>
      </c>
      <c r="O3333" s="3" t="s">
        <v>21106</v>
      </c>
      <c r="P3333" s="3" t="s">
        <v>21114</v>
      </c>
      <c r="Q3333" s="3">
        <v>432</v>
      </c>
      <c r="R3333" s="8" t="str">
        <f t="shared" si="52"/>
        <v>*432*</v>
      </c>
    </row>
    <row r="3334" spans="1:18" ht="19.8">
      <c r="A3334" s="3" t="s">
        <v>12379</v>
      </c>
      <c r="B3334" s="3" t="s">
        <v>60</v>
      </c>
      <c r="C3334" s="3" t="s">
        <v>12378</v>
      </c>
      <c r="D3334" s="3" t="s">
        <v>41</v>
      </c>
      <c r="E3334" s="3" t="s">
        <v>12377</v>
      </c>
      <c r="F3334" s="3" t="s">
        <v>3</v>
      </c>
      <c r="G3334" s="3">
        <v>2005</v>
      </c>
      <c r="H3334" s="3" t="s">
        <v>22116</v>
      </c>
      <c r="I3334" s="3">
        <v>486</v>
      </c>
      <c r="J3334" s="3" t="s">
        <v>21098</v>
      </c>
      <c r="K3334" s="3" t="s">
        <v>0</v>
      </c>
      <c r="N3334" s="3">
        <v>385</v>
      </c>
      <c r="O3334" s="3" t="s">
        <v>21106</v>
      </c>
      <c r="P3334" s="3" t="s">
        <v>21114</v>
      </c>
      <c r="Q3334" s="3">
        <v>284</v>
      </c>
      <c r="R3334" s="8" t="str">
        <f t="shared" si="52"/>
        <v>*284*</v>
      </c>
    </row>
    <row r="3335" spans="1:18" ht="19.8">
      <c r="A3335" s="3" t="s">
        <v>12376</v>
      </c>
      <c r="B3335" s="3" t="s">
        <v>104</v>
      </c>
      <c r="C3335" s="3" t="s">
        <v>12375</v>
      </c>
      <c r="D3335" s="3" t="s">
        <v>25</v>
      </c>
      <c r="E3335" s="3" t="s">
        <v>12374</v>
      </c>
      <c r="F3335" s="3" t="s">
        <v>9</v>
      </c>
      <c r="G3335" s="3">
        <v>2018</v>
      </c>
      <c r="H3335" s="3" t="s">
        <v>22118</v>
      </c>
      <c r="I3335" s="3">
        <v>244</v>
      </c>
      <c r="J3335" s="3" t="s">
        <v>21093</v>
      </c>
      <c r="K3335" s="3" t="s">
        <v>0</v>
      </c>
      <c r="N3335" s="3">
        <v>195</v>
      </c>
      <c r="O3335" s="3" t="s">
        <v>25</v>
      </c>
      <c r="P3335" s="3" t="s">
        <v>21111</v>
      </c>
      <c r="Q3335" s="3">
        <v>241</v>
      </c>
      <c r="R3335" s="8" t="str">
        <f t="shared" si="52"/>
        <v>*241*</v>
      </c>
    </row>
    <row r="3336" spans="1:18" ht="19.8">
      <c r="A3336" s="3" t="s">
        <v>12373</v>
      </c>
      <c r="B3336" s="3" t="s">
        <v>97</v>
      </c>
      <c r="C3336" s="3" t="s">
        <v>4912</v>
      </c>
      <c r="D3336" s="3" t="s">
        <v>95</v>
      </c>
      <c r="E3336" s="3" t="s">
        <v>12372</v>
      </c>
      <c r="F3336" s="3" t="s">
        <v>48</v>
      </c>
      <c r="G3336" s="3">
        <v>2008</v>
      </c>
      <c r="H3336" s="3" t="s">
        <v>22117</v>
      </c>
      <c r="I3336" s="3">
        <v>371</v>
      </c>
      <c r="J3336" s="3" t="s">
        <v>21088</v>
      </c>
      <c r="K3336" s="3" t="s">
        <v>1</v>
      </c>
      <c r="L3336" s="9">
        <v>45631</v>
      </c>
      <c r="M3336" s="9">
        <v>45678</v>
      </c>
      <c r="N3336" s="3">
        <v>2275</v>
      </c>
      <c r="O3336" s="3" t="s">
        <v>21105</v>
      </c>
      <c r="P3336" s="3" t="s">
        <v>21111</v>
      </c>
      <c r="Q3336" s="3">
        <v>136</v>
      </c>
      <c r="R3336" s="8" t="str">
        <f t="shared" si="52"/>
        <v>*136*</v>
      </c>
    </row>
    <row r="3337" spans="1:18" ht="19.8">
      <c r="A3337" s="3" t="s">
        <v>12371</v>
      </c>
      <c r="B3337" s="3" t="s">
        <v>52</v>
      </c>
      <c r="C3337" s="3" t="s">
        <v>12370</v>
      </c>
      <c r="D3337" s="3" t="s">
        <v>50</v>
      </c>
      <c r="E3337" s="3" t="s">
        <v>12369</v>
      </c>
      <c r="F3337" s="3" t="s">
        <v>48</v>
      </c>
      <c r="G3337" s="3">
        <v>2021</v>
      </c>
      <c r="H3337" s="3" t="s">
        <v>22116</v>
      </c>
      <c r="I3337" s="3">
        <v>360</v>
      </c>
      <c r="J3337" s="3" t="s">
        <v>21092</v>
      </c>
      <c r="K3337" s="3" t="s">
        <v>1</v>
      </c>
      <c r="L3337" s="9">
        <v>45634</v>
      </c>
      <c r="M3337" s="9">
        <v>45704</v>
      </c>
      <c r="N3337" s="3">
        <v>1715</v>
      </c>
      <c r="O3337" s="3" t="s">
        <v>21106</v>
      </c>
      <c r="P3337" s="3" t="s">
        <v>21112</v>
      </c>
      <c r="Q3337" s="3">
        <v>284</v>
      </c>
      <c r="R3337" s="8" t="str">
        <f t="shared" si="52"/>
        <v>*284*</v>
      </c>
    </row>
    <row r="3338" spans="1:18" ht="19.8">
      <c r="A3338" s="3" t="s">
        <v>12368</v>
      </c>
      <c r="B3338" s="3" t="s">
        <v>108</v>
      </c>
      <c r="C3338" s="3" t="s">
        <v>12367</v>
      </c>
      <c r="D3338" s="3" t="s">
        <v>63</v>
      </c>
      <c r="E3338" s="3" t="s">
        <v>12366</v>
      </c>
      <c r="F3338" s="3" t="s">
        <v>29</v>
      </c>
      <c r="G3338" s="3">
        <v>2021</v>
      </c>
      <c r="H3338" s="3" t="s">
        <v>22116</v>
      </c>
      <c r="I3338" s="3">
        <v>301</v>
      </c>
      <c r="J3338" s="3" t="s">
        <v>21090</v>
      </c>
      <c r="K3338" s="3" t="s">
        <v>0</v>
      </c>
      <c r="N3338" s="3">
        <v>2310</v>
      </c>
      <c r="O3338" s="3" t="s">
        <v>21106</v>
      </c>
      <c r="P3338" s="3" t="s">
        <v>21111</v>
      </c>
      <c r="Q3338" s="3">
        <v>365</v>
      </c>
      <c r="R3338" s="8" t="str">
        <f t="shared" si="52"/>
        <v>*365*</v>
      </c>
    </row>
    <row r="3339" spans="1:18" ht="19.8">
      <c r="A3339" s="3" t="s">
        <v>12365</v>
      </c>
      <c r="B3339" s="3" t="s">
        <v>455</v>
      </c>
      <c r="C3339" s="3" t="s">
        <v>3552</v>
      </c>
      <c r="D3339" s="3" t="s">
        <v>14</v>
      </c>
      <c r="E3339" s="3" t="s">
        <v>12364</v>
      </c>
      <c r="F3339" s="3" t="s">
        <v>3</v>
      </c>
      <c r="G3339" s="3">
        <v>2019</v>
      </c>
      <c r="H3339" s="3" t="s">
        <v>22116</v>
      </c>
      <c r="I3339" s="3">
        <v>202</v>
      </c>
      <c r="J3339" s="3" t="s">
        <v>21094</v>
      </c>
      <c r="K3339" s="3" t="s">
        <v>0</v>
      </c>
      <c r="N3339" s="3">
        <v>2100</v>
      </c>
      <c r="O3339" s="3" t="s">
        <v>21106</v>
      </c>
      <c r="P3339" s="3" t="s">
        <v>21114</v>
      </c>
      <c r="Q3339" s="3">
        <v>129</v>
      </c>
      <c r="R3339" s="8" t="str">
        <f t="shared" si="52"/>
        <v>*129*</v>
      </c>
    </row>
    <row r="3340" spans="1:18" ht="19.8">
      <c r="A3340" s="3" t="s">
        <v>12363</v>
      </c>
      <c r="B3340" s="3" t="s">
        <v>38</v>
      </c>
      <c r="C3340" s="3" t="s">
        <v>12362</v>
      </c>
      <c r="D3340" s="3" t="s">
        <v>36</v>
      </c>
      <c r="E3340" s="3" t="s">
        <v>12361</v>
      </c>
      <c r="F3340" s="3" t="s">
        <v>48</v>
      </c>
      <c r="G3340" s="3">
        <v>2024</v>
      </c>
      <c r="H3340" s="3" t="s">
        <v>22118</v>
      </c>
      <c r="I3340" s="3">
        <v>342</v>
      </c>
      <c r="J3340" s="3" t="s">
        <v>21101</v>
      </c>
      <c r="K3340" s="3" t="s">
        <v>0</v>
      </c>
      <c r="N3340" s="3">
        <v>105</v>
      </c>
      <c r="O3340" s="3" t="s">
        <v>21106</v>
      </c>
      <c r="P3340" s="3" t="s">
        <v>21111</v>
      </c>
      <c r="Q3340" s="3">
        <v>320</v>
      </c>
      <c r="R3340" s="8" t="str">
        <f t="shared" si="52"/>
        <v>*320*</v>
      </c>
    </row>
    <row r="3341" spans="1:18" ht="19.8">
      <c r="A3341" s="3" t="s">
        <v>12360</v>
      </c>
      <c r="B3341" s="3" t="s">
        <v>196</v>
      </c>
      <c r="C3341" s="3" t="s">
        <v>12359</v>
      </c>
      <c r="D3341" s="3" t="s">
        <v>36</v>
      </c>
      <c r="E3341" s="3" t="s">
        <v>12358</v>
      </c>
      <c r="F3341" s="3" t="s">
        <v>15</v>
      </c>
      <c r="G3341" s="3">
        <v>2012</v>
      </c>
      <c r="H3341" s="3" t="s">
        <v>22116</v>
      </c>
      <c r="I3341" s="3">
        <v>270</v>
      </c>
      <c r="J3341" s="3" t="s">
        <v>21090</v>
      </c>
      <c r="K3341" s="3" t="s">
        <v>1</v>
      </c>
      <c r="L3341" s="9">
        <v>45027</v>
      </c>
      <c r="M3341" s="9">
        <v>45247</v>
      </c>
      <c r="N3341" s="3">
        <v>2360</v>
      </c>
      <c r="O3341" s="3" t="s">
        <v>21106</v>
      </c>
      <c r="P3341" s="3" t="s">
        <v>21112</v>
      </c>
      <c r="Q3341" s="3">
        <v>116</v>
      </c>
      <c r="R3341" s="8" t="str">
        <f t="shared" si="52"/>
        <v>*116*</v>
      </c>
    </row>
    <row r="3342" spans="1:18" ht="19.8">
      <c r="A3342" s="3" t="s">
        <v>12357</v>
      </c>
      <c r="B3342" s="3" t="s">
        <v>65</v>
      </c>
      <c r="C3342" s="3" t="s">
        <v>12356</v>
      </c>
      <c r="D3342" s="3" t="s">
        <v>63</v>
      </c>
      <c r="E3342" s="3" t="s">
        <v>12355</v>
      </c>
      <c r="F3342" s="3" t="s">
        <v>77</v>
      </c>
      <c r="G3342" s="3">
        <v>2008</v>
      </c>
      <c r="H3342" s="3" t="s">
        <v>22118</v>
      </c>
      <c r="I3342" s="3">
        <v>84</v>
      </c>
      <c r="J3342" s="3" t="s">
        <v>21092</v>
      </c>
      <c r="K3342" s="3" t="s">
        <v>1</v>
      </c>
      <c r="L3342" s="9">
        <v>45243</v>
      </c>
      <c r="M3342" s="9">
        <v>45610</v>
      </c>
      <c r="N3342" s="3">
        <v>2115</v>
      </c>
      <c r="O3342" s="3" t="s">
        <v>21106</v>
      </c>
      <c r="P3342" s="3" t="s">
        <v>21111</v>
      </c>
      <c r="Q3342" s="3">
        <v>164</v>
      </c>
      <c r="R3342" s="8" t="str">
        <f t="shared" si="52"/>
        <v>*164*</v>
      </c>
    </row>
    <row r="3343" spans="1:18" ht="19.8">
      <c r="A3343" s="3" t="s">
        <v>12354</v>
      </c>
      <c r="B3343" s="3" t="s">
        <v>147</v>
      </c>
      <c r="C3343" s="3" t="s">
        <v>12353</v>
      </c>
      <c r="D3343" s="3" t="s">
        <v>5</v>
      </c>
      <c r="E3343" s="3" t="s">
        <v>12352</v>
      </c>
      <c r="F3343" s="3" t="s">
        <v>9</v>
      </c>
      <c r="G3343" s="3">
        <v>2007</v>
      </c>
      <c r="H3343" s="3" t="s">
        <v>22118</v>
      </c>
      <c r="I3343" s="3">
        <v>472</v>
      </c>
      <c r="J3343" s="3" t="s">
        <v>21100</v>
      </c>
      <c r="K3343" s="3" t="s">
        <v>0</v>
      </c>
      <c r="N3343" s="3">
        <v>220</v>
      </c>
      <c r="O3343" s="3" t="s">
        <v>21106</v>
      </c>
      <c r="P3343" s="3" t="s">
        <v>21112</v>
      </c>
      <c r="Q3343" s="3">
        <v>271</v>
      </c>
      <c r="R3343" s="8" t="str">
        <f t="shared" si="52"/>
        <v>*271*</v>
      </c>
    </row>
    <row r="3344" spans="1:18" ht="19.8">
      <c r="A3344" s="3" t="s">
        <v>12351</v>
      </c>
      <c r="B3344" s="3" t="s">
        <v>266</v>
      </c>
      <c r="C3344" s="3" t="s">
        <v>12350</v>
      </c>
      <c r="D3344" s="3" t="s">
        <v>141</v>
      </c>
      <c r="E3344" s="3" t="s">
        <v>12349</v>
      </c>
      <c r="F3344" s="3" t="s">
        <v>29</v>
      </c>
      <c r="G3344" s="3">
        <v>2011</v>
      </c>
      <c r="H3344" s="3" t="s">
        <v>22118</v>
      </c>
      <c r="I3344" s="3">
        <v>373</v>
      </c>
      <c r="J3344" s="3" t="s">
        <v>21086</v>
      </c>
      <c r="K3344" s="3" t="s">
        <v>1</v>
      </c>
      <c r="L3344" s="9">
        <v>45416</v>
      </c>
      <c r="M3344" s="9">
        <v>45490</v>
      </c>
      <c r="N3344" s="3">
        <v>1785</v>
      </c>
      <c r="O3344" s="3" t="s">
        <v>25</v>
      </c>
      <c r="P3344" s="3" t="s">
        <v>21112</v>
      </c>
      <c r="Q3344" s="3">
        <v>339</v>
      </c>
      <c r="R3344" s="8" t="str">
        <f t="shared" si="52"/>
        <v>*339*</v>
      </c>
    </row>
    <row r="3345" spans="1:18" ht="19.8">
      <c r="A3345" s="3" t="s">
        <v>12348</v>
      </c>
      <c r="B3345" s="3" t="s">
        <v>97</v>
      </c>
      <c r="C3345" s="3" t="s">
        <v>12347</v>
      </c>
      <c r="D3345" s="3" t="s">
        <v>95</v>
      </c>
      <c r="E3345" s="3" t="s">
        <v>12346</v>
      </c>
      <c r="F3345" s="3" t="s">
        <v>9</v>
      </c>
      <c r="G3345" s="3">
        <v>2016</v>
      </c>
      <c r="H3345" s="3" t="s">
        <v>22117</v>
      </c>
      <c r="I3345" s="3">
        <v>218</v>
      </c>
      <c r="J3345" s="3" t="s">
        <v>21101</v>
      </c>
      <c r="K3345" s="3" t="s">
        <v>1</v>
      </c>
      <c r="L3345" s="9">
        <v>45694</v>
      </c>
      <c r="M3345" s="9">
        <v>45714</v>
      </c>
      <c r="N3345" s="3">
        <v>1355</v>
      </c>
      <c r="O3345" s="3" t="s">
        <v>21105</v>
      </c>
      <c r="P3345" s="3" t="s">
        <v>21112</v>
      </c>
      <c r="Q3345" s="3">
        <v>269</v>
      </c>
      <c r="R3345" s="8" t="str">
        <f t="shared" si="52"/>
        <v>*269*</v>
      </c>
    </row>
    <row r="3346" spans="1:18" ht="19.8">
      <c r="A3346" s="3" t="s">
        <v>12345</v>
      </c>
      <c r="B3346" s="3" t="s">
        <v>478</v>
      </c>
      <c r="C3346" s="3" t="s">
        <v>12344</v>
      </c>
      <c r="D3346" s="3" t="s">
        <v>95</v>
      </c>
      <c r="E3346" s="3" t="s">
        <v>12343</v>
      </c>
      <c r="F3346" s="3" t="s">
        <v>9</v>
      </c>
      <c r="G3346" s="3">
        <v>2011</v>
      </c>
      <c r="H3346" s="3" t="s">
        <v>22117</v>
      </c>
      <c r="I3346" s="3">
        <v>264</v>
      </c>
      <c r="J3346" s="3" t="s">
        <v>21085</v>
      </c>
      <c r="K3346" s="3" t="s">
        <v>1</v>
      </c>
      <c r="L3346" s="9">
        <v>45027</v>
      </c>
      <c r="M3346" s="9">
        <v>45121</v>
      </c>
      <c r="N3346" s="3">
        <v>1145</v>
      </c>
      <c r="O3346" s="3" t="s">
        <v>21105</v>
      </c>
      <c r="P3346" s="3" t="s">
        <v>21111</v>
      </c>
      <c r="Q3346" s="3">
        <v>120</v>
      </c>
      <c r="R3346" s="8" t="str">
        <f t="shared" si="52"/>
        <v>*120*</v>
      </c>
    </row>
    <row r="3347" spans="1:18" ht="19.8">
      <c r="A3347" s="3" t="s">
        <v>12342</v>
      </c>
      <c r="B3347" s="3" t="s">
        <v>243</v>
      </c>
      <c r="C3347" s="3" t="s">
        <v>12341</v>
      </c>
      <c r="D3347" s="3" t="s">
        <v>63</v>
      </c>
      <c r="E3347" s="3" t="s">
        <v>12340</v>
      </c>
      <c r="F3347" s="3" t="s">
        <v>48</v>
      </c>
      <c r="G3347" s="3">
        <v>2024</v>
      </c>
      <c r="H3347" s="3" t="s">
        <v>22117</v>
      </c>
      <c r="I3347" s="3">
        <v>489</v>
      </c>
      <c r="J3347" s="3" t="s">
        <v>21088</v>
      </c>
      <c r="K3347" s="3" t="s">
        <v>1</v>
      </c>
      <c r="L3347" s="9">
        <v>45369</v>
      </c>
      <c r="M3347" s="9">
        <v>45462</v>
      </c>
      <c r="N3347" s="3">
        <v>825</v>
      </c>
      <c r="O3347" s="3" t="s">
        <v>21106</v>
      </c>
      <c r="P3347" s="3" t="s">
        <v>21114</v>
      </c>
      <c r="Q3347" s="3">
        <v>365</v>
      </c>
      <c r="R3347" s="8" t="str">
        <f t="shared" si="52"/>
        <v>*365*</v>
      </c>
    </row>
    <row r="3348" spans="1:18" ht="19.8">
      <c r="A3348" s="3" t="s">
        <v>12339</v>
      </c>
      <c r="B3348" s="3" t="s">
        <v>171</v>
      </c>
      <c r="C3348" s="3" t="s">
        <v>12338</v>
      </c>
      <c r="D3348" s="3" t="s">
        <v>141</v>
      </c>
      <c r="E3348" s="3" t="s">
        <v>12337</v>
      </c>
      <c r="F3348" s="3" t="s">
        <v>48</v>
      </c>
      <c r="G3348" s="3">
        <v>2022</v>
      </c>
      <c r="H3348" s="3" t="s">
        <v>22117</v>
      </c>
      <c r="I3348" s="3">
        <v>448</v>
      </c>
      <c r="J3348" s="3" t="s">
        <v>21095</v>
      </c>
      <c r="K3348" s="3" t="s">
        <v>0</v>
      </c>
      <c r="N3348" s="3">
        <v>1120</v>
      </c>
      <c r="O3348" s="3" t="s">
        <v>25</v>
      </c>
      <c r="P3348" s="3" t="s">
        <v>21113</v>
      </c>
      <c r="Q3348" s="3">
        <v>356</v>
      </c>
      <c r="R3348" s="8" t="str">
        <f t="shared" si="52"/>
        <v>*356*</v>
      </c>
    </row>
    <row r="3349" spans="1:18" ht="19.8">
      <c r="A3349" s="3" t="s">
        <v>12336</v>
      </c>
      <c r="B3349" s="3" t="s">
        <v>33</v>
      </c>
      <c r="C3349" s="3" t="s">
        <v>12335</v>
      </c>
      <c r="D3349" s="3" t="s">
        <v>31</v>
      </c>
      <c r="E3349" s="3" t="s">
        <v>12334</v>
      </c>
      <c r="F3349" s="3" t="s">
        <v>29</v>
      </c>
      <c r="G3349" s="3">
        <v>2013</v>
      </c>
      <c r="H3349" s="3" t="s">
        <v>22118</v>
      </c>
      <c r="I3349" s="3">
        <v>361</v>
      </c>
      <c r="J3349" s="3" t="s">
        <v>21088</v>
      </c>
      <c r="K3349" s="3" t="s">
        <v>0</v>
      </c>
      <c r="N3349" s="3">
        <v>1210</v>
      </c>
      <c r="O3349" s="3" t="s">
        <v>21106</v>
      </c>
      <c r="P3349" s="3" t="s">
        <v>21112</v>
      </c>
      <c r="Q3349" s="3">
        <v>382</v>
      </c>
      <c r="R3349" s="8" t="str">
        <f t="shared" si="52"/>
        <v>*382*</v>
      </c>
    </row>
    <row r="3350" spans="1:18" ht="19.8">
      <c r="A3350" s="3" t="s">
        <v>12333</v>
      </c>
      <c r="B3350" s="3" t="s">
        <v>125</v>
      </c>
      <c r="C3350" s="3" t="s">
        <v>12332</v>
      </c>
      <c r="D3350" s="3" t="s">
        <v>123</v>
      </c>
      <c r="E3350" s="3" t="s">
        <v>12331</v>
      </c>
      <c r="F3350" s="3" t="s">
        <v>15</v>
      </c>
      <c r="G3350" s="3">
        <v>2020</v>
      </c>
      <c r="H3350" s="3" t="s">
        <v>22118</v>
      </c>
      <c r="I3350" s="3">
        <v>345</v>
      </c>
      <c r="J3350" s="3" t="s">
        <v>21085</v>
      </c>
      <c r="K3350" s="3" t="s">
        <v>1</v>
      </c>
      <c r="L3350" s="9">
        <v>45253</v>
      </c>
      <c r="M3350" s="9">
        <v>45479</v>
      </c>
      <c r="N3350" s="3">
        <v>985</v>
      </c>
      <c r="O3350" s="3" t="s">
        <v>21106</v>
      </c>
      <c r="P3350" s="3" t="s">
        <v>21113</v>
      </c>
      <c r="Q3350" s="3">
        <v>277</v>
      </c>
      <c r="R3350" s="8" t="str">
        <f t="shared" si="52"/>
        <v>*277*</v>
      </c>
    </row>
    <row r="3351" spans="1:18" ht="19.8">
      <c r="A3351" s="3" t="s">
        <v>12330</v>
      </c>
      <c r="B3351" s="3" t="s">
        <v>433</v>
      </c>
      <c r="C3351" s="3" t="s">
        <v>12329</v>
      </c>
      <c r="D3351" s="3" t="s">
        <v>123</v>
      </c>
      <c r="E3351" s="3" t="s">
        <v>12328</v>
      </c>
      <c r="F3351" s="3" t="s">
        <v>9</v>
      </c>
      <c r="G3351" s="3">
        <v>2007</v>
      </c>
      <c r="H3351" s="3" t="s">
        <v>22116</v>
      </c>
      <c r="I3351" s="3">
        <v>378</v>
      </c>
      <c r="J3351" s="3" t="s">
        <v>21098</v>
      </c>
      <c r="K3351" s="3" t="s">
        <v>1</v>
      </c>
      <c r="L3351" s="9">
        <v>45658</v>
      </c>
      <c r="M3351" s="9">
        <v>45707</v>
      </c>
      <c r="N3351" s="3">
        <v>1355</v>
      </c>
      <c r="O3351" s="3" t="s">
        <v>21106</v>
      </c>
      <c r="P3351" s="3" t="s">
        <v>21114</v>
      </c>
      <c r="Q3351" s="3">
        <v>173</v>
      </c>
      <c r="R3351" s="8" t="str">
        <f t="shared" si="52"/>
        <v>*173*</v>
      </c>
    </row>
    <row r="3352" spans="1:18" ht="19.8">
      <c r="A3352" s="3" t="s">
        <v>12327</v>
      </c>
      <c r="B3352" s="3" t="s">
        <v>147</v>
      </c>
      <c r="C3352" s="3" t="s">
        <v>12326</v>
      </c>
      <c r="D3352" s="3" t="s">
        <v>5</v>
      </c>
      <c r="E3352" s="3" t="s">
        <v>12325</v>
      </c>
      <c r="F3352" s="3" t="s">
        <v>29</v>
      </c>
      <c r="G3352" s="3">
        <v>2023</v>
      </c>
      <c r="H3352" s="3" t="s">
        <v>22118</v>
      </c>
      <c r="I3352" s="3">
        <v>118</v>
      </c>
      <c r="J3352" s="3" t="s">
        <v>21095</v>
      </c>
      <c r="K3352" s="3" t="s">
        <v>1</v>
      </c>
      <c r="L3352" s="9">
        <v>45635</v>
      </c>
      <c r="M3352" s="9">
        <v>45664</v>
      </c>
      <c r="N3352" s="3">
        <v>1460</v>
      </c>
      <c r="O3352" s="3" t="s">
        <v>21106</v>
      </c>
      <c r="P3352" s="3" t="s">
        <v>21114</v>
      </c>
      <c r="Q3352" s="3">
        <v>316</v>
      </c>
      <c r="R3352" s="8" t="str">
        <f t="shared" si="52"/>
        <v>*316*</v>
      </c>
    </row>
    <row r="3353" spans="1:18" ht="19.8">
      <c r="A3353" s="3" t="s">
        <v>12324</v>
      </c>
      <c r="B3353" s="3" t="s">
        <v>56</v>
      </c>
      <c r="C3353" s="3" t="s">
        <v>12323</v>
      </c>
      <c r="D3353" s="3" t="s">
        <v>50</v>
      </c>
      <c r="E3353" s="3" t="s">
        <v>12322</v>
      </c>
      <c r="F3353" s="3" t="s">
        <v>48</v>
      </c>
      <c r="G3353" s="3">
        <v>2019</v>
      </c>
      <c r="H3353" s="3" t="s">
        <v>22118</v>
      </c>
      <c r="I3353" s="3">
        <v>227</v>
      </c>
      <c r="J3353" s="3" t="s">
        <v>21086</v>
      </c>
      <c r="K3353" s="3" t="s">
        <v>0</v>
      </c>
      <c r="N3353" s="3">
        <v>215</v>
      </c>
      <c r="O3353" s="3" t="s">
        <v>21106</v>
      </c>
      <c r="P3353" s="3" t="s">
        <v>21114</v>
      </c>
      <c r="Q3353" s="3">
        <v>437</v>
      </c>
      <c r="R3353" s="8" t="str">
        <f t="shared" si="52"/>
        <v>*437*</v>
      </c>
    </row>
    <row r="3354" spans="1:18" ht="19.8">
      <c r="A3354" s="3" t="s">
        <v>12321</v>
      </c>
      <c r="B3354" s="3" t="s">
        <v>7</v>
      </c>
      <c r="C3354" s="3" t="s">
        <v>12320</v>
      </c>
      <c r="D3354" s="3" t="s">
        <v>5</v>
      </c>
      <c r="E3354" s="3" t="s">
        <v>12319</v>
      </c>
      <c r="F3354" s="3" t="s">
        <v>15</v>
      </c>
      <c r="G3354" s="3">
        <v>2021</v>
      </c>
      <c r="H3354" s="3" t="s">
        <v>22118</v>
      </c>
      <c r="I3354" s="3">
        <v>232</v>
      </c>
      <c r="J3354" s="3" t="s">
        <v>21099</v>
      </c>
      <c r="K3354" s="3" t="s">
        <v>1</v>
      </c>
      <c r="L3354" s="9">
        <v>45456</v>
      </c>
      <c r="M3354" s="9">
        <v>45690</v>
      </c>
      <c r="N3354" s="3">
        <v>290</v>
      </c>
      <c r="O3354" s="3" t="s">
        <v>21106</v>
      </c>
      <c r="P3354" s="3" t="s">
        <v>21111</v>
      </c>
      <c r="Q3354" s="3">
        <v>206</v>
      </c>
      <c r="R3354" s="8" t="str">
        <f t="shared" si="52"/>
        <v>*206*</v>
      </c>
    </row>
    <row r="3355" spans="1:18" ht="19.8">
      <c r="A3355" s="3" t="s">
        <v>12318</v>
      </c>
      <c r="B3355" s="3" t="s">
        <v>256</v>
      </c>
      <c r="C3355" s="3" t="s">
        <v>12317</v>
      </c>
      <c r="D3355" s="3" t="s">
        <v>14</v>
      </c>
      <c r="E3355" s="3" t="s">
        <v>12316</v>
      </c>
      <c r="F3355" s="3" t="s">
        <v>3</v>
      </c>
      <c r="G3355" s="3">
        <v>2008</v>
      </c>
      <c r="H3355" s="3" t="s">
        <v>22117</v>
      </c>
      <c r="I3355" s="3">
        <v>128</v>
      </c>
      <c r="J3355" s="3" t="s">
        <v>21088</v>
      </c>
      <c r="K3355" s="3" t="s">
        <v>0</v>
      </c>
      <c r="N3355" s="3">
        <v>2395</v>
      </c>
      <c r="O3355" s="3" t="s">
        <v>21106</v>
      </c>
      <c r="P3355" s="3" t="s">
        <v>21112</v>
      </c>
      <c r="Q3355" s="3">
        <v>359</v>
      </c>
      <c r="R3355" s="8" t="str">
        <f t="shared" si="52"/>
        <v>*359*</v>
      </c>
    </row>
    <row r="3356" spans="1:18" ht="19.8">
      <c r="A3356" s="3" t="s">
        <v>12315</v>
      </c>
      <c r="B3356" s="3" t="s">
        <v>478</v>
      </c>
      <c r="C3356" s="3" t="s">
        <v>12314</v>
      </c>
      <c r="D3356" s="3" t="s">
        <v>95</v>
      </c>
      <c r="E3356" s="3" t="s">
        <v>12313</v>
      </c>
      <c r="F3356" s="3" t="s">
        <v>9</v>
      </c>
      <c r="G3356" s="3">
        <v>2024</v>
      </c>
      <c r="H3356" s="3" t="s">
        <v>22117</v>
      </c>
      <c r="I3356" s="3">
        <v>318</v>
      </c>
      <c r="J3356" s="3" t="s">
        <v>21102</v>
      </c>
      <c r="K3356" s="3" t="s">
        <v>0</v>
      </c>
      <c r="N3356" s="3">
        <v>2365</v>
      </c>
      <c r="O3356" s="3" t="s">
        <v>21105</v>
      </c>
      <c r="P3356" s="3" t="s">
        <v>21114</v>
      </c>
      <c r="Q3356" s="3">
        <v>292</v>
      </c>
      <c r="R3356" s="8" t="str">
        <f t="shared" si="52"/>
        <v>*292*</v>
      </c>
    </row>
    <row r="3357" spans="1:18" ht="19.8">
      <c r="A3357" s="3" t="s">
        <v>12312</v>
      </c>
      <c r="B3357" s="3" t="s">
        <v>243</v>
      </c>
      <c r="C3357" s="3" t="s">
        <v>12311</v>
      </c>
      <c r="D3357" s="3" t="s">
        <v>63</v>
      </c>
      <c r="E3357" s="3" t="s">
        <v>12310</v>
      </c>
      <c r="F3357" s="3" t="s">
        <v>15</v>
      </c>
      <c r="G3357" s="3">
        <v>2023</v>
      </c>
      <c r="H3357" s="3" t="s">
        <v>22117</v>
      </c>
      <c r="I3357" s="3">
        <v>226</v>
      </c>
      <c r="J3357" s="3" t="s">
        <v>21102</v>
      </c>
      <c r="K3357" s="3" t="s">
        <v>1</v>
      </c>
      <c r="L3357" s="9">
        <v>45599</v>
      </c>
      <c r="M3357" s="9">
        <v>45681</v>
      </c>
      <c r="N3357" s="3">
        <v>1480</v>
      </c>
      <c r="O3357" s="3" t="s">
        <v>21106</v>
      </c>
      <c r="P3357" s="3" t="s">
        <v>21114</v>
      </c>
      <c r="Q3357" s="3">
        <v>257</v>
      </c>
      <c r="R3357" s="8" t="str">
        <f t="shared" si="52"/>
        <v>*257*</v>
      </c>
    </row>
    <row r="3358" spans="1:18" ht="19.8">
      <c r="A3358" s="3" t="s">
        <v>12309</v>
      </c>
      <c r="B3358" s="3" t="s">
        <v>218</v>
      </c>
      <c r="C3358" s="3" t="s">
        <v>12308</v>
      </c>
      <c r="D3358" s="3" t="s">
        <v>95</v>
      </c>
      <c r="E3358" s="3" t="s">
        <v>12307</v>
      </c>
      <c r="F3358" s="3" t="s">
        <v>29</v>
      </c>
      <c r="G3358" s="3">
        <v>2012</v>
      </c>
      <c r="H3358" s="3" t="s">
        <v>22117</v>
      </c>
      <c r="I3358" s="3">
        <v>269</v>
      </c>
      <c r="J3358" s="3" t="s">
        <v>21096</v>
      </c>
      <c r="K3358" s="3" t="s">
        <v>1</v>
      </c>
      <c r="L3358" s="9">
        <v>45525</v>
      </c>
      <c r="M3358" s="9">
        <v>45537</v>
      </c>
      <c r="N3358" s="3">
        <v>790</v>
      </c>
      <c r="O3358" s="3" t="s">
        <v>21105</v>
      </c>
      <c r="P3358" s="3" t="s">
        <v>21111</v>
      </c>
      <c r="Q3358" s="3">
        <v>129</v>
      </c>
      <c r="R3358" s="8" t="str">
        <f t="shared" si="52"/>
        <v>*129*</v>
      </c>
    </row>
    <row r="3359" spans="1:18" ht="19.8">
      <c r="A3359" s="3" t="s">
        <v>12306</v>
      </c>
      <c r="B3359" s="3" t="s">
        <v>266</v>
      </c>
      <c r="C3359" s="3" t="s">
        <v>12305</v>
      </c>
      <c r="D3359" s="3" t="s">
        <v>141</v>
      </c>
      <c r="E3359" s="3" t="s">
        <v>12304</v>
      </c>
      <c r="F3359" s="3" t="s">
        <v>3</v>
      </c>
      <c r="G3359" s="3">
        <v>2022</v>
      </c>
      <c r="H3359" s="3" t="s">
        <v>22118</v>
      </c>
      <c r="I3359" s="3">
        <v>93</v>
      </c>
      <c r="J3359" s="3" t="s">
        <v>21098</v>
      </c>
      <c r="K3359" s="3" t="s">
        <v>0</v>
      </c>
      <c r="N3359" s="3">
        <v>2205</v>
      </c>
      <c r="O3359" s="3" t="s">
        <v>25</v>
      </c>
      <c r="P3359" s="3" t="s">
        <v>21111</v>
      </c>
      <c r="Q3359" s="3">
        <v>170</v>
      </c>
      <c r="R3359" s="8" t="str">
        <f t="shared" si="52"/>
        <v>*170*</v>
      </c>
    </row>
    <row r="3360" spans="1:18" ht="19.8">
      <c r="A3360" s="3" t="s">
        <v>12303</v>
      </c>
      <c r="B3360" s="3" t="s">
        <v>43</v>
      </c>
      <c r="C3360" s="3" t="s">
        <v>12302</v>
      </c>
      <c r="D3360" s="3" t="s">
        <v>41</v>
      </c>
      <c r="E3360" s="3" t="s">
        <v>12301</v>
      </c>
      <c r="F3360" s="3" t="s">
        <v>15</v>
      </c>
      <c r="G3360" s="3">
        <v>2015</v>
      </c>
      <c r="H3360" s="3" t="s">
        <v>22118</v>
      </c>
      <c r="I3360" s="3">
        <v>371</v>
      </c>
      <c r="J3360" s="3" t="s">
        <v>21087</v>
      </c>
      <c r="K3360" s="3" t="s">
        <v>1</v>
      </c>
      <c r="L3360" s="9">
        <v>45090</v>
      </c>
      <c r="M3360" s="9">
        <v>45289</v>
      </c>
      <c r="N3360" s="3">
        <v>745</v>
      </c>
      <c r="O3360" s="3" t="s">
        <v>21106</v>
      </c>
      <c r="P3360" s="3" t="s">
        <v>21112</v>
      </c>
      <c r="Q3360" s="3">
        <v>159</v>
      </c>
      <c r="R3360" s="8" t="str">
        <f t="shared" si="52"/>
        <v>*159*</v>
      </c>
    </row>
    <row r="3361" spans="1:18" ht="19.8">
      <c r="A3361" s="3" t="s">
        <v>12300</v>
      </c>
      <c r="B3361" s="3" t="s">
        <v>92</v>
      </c>
      <c r="C3361" s="3" t="s">
        <v>12299</v>
      </c>
      <c r="D3361" s="3" t="s">
        <v>25</v>
      </c>
      <c r="E3361" s="3" t="s">
        <v>12298</v>
      </c>
      <c r="F3361" s="3" t="s">
        <v>77</v>
      </c>
      <c r="G3361" s="3">
        <v>2018</v>
      </c>
      <c r="H3361" s="3" t="s">
        <v>22116</v>
      </c>
      <c r="I3361" s="3">
        <v>464</v>
      </c>
      <c r="J3361" s="3" t="s">
        <v>21102</v>
      </c>
      <c r="K3361" s="3" t="s">
        <v>0</v>
      </c>
      <c r="N3361" s="3">
        <v>590</v>
      </c>
      <c r="O3361" s="3" t="s">
        <v>25</v>
      </c>
      <c r="P3361" s="3" t="s">
        <v>21111</v>
      </c>
      <c r="Q3361" s="3">
        <v>334</v>
      </c>
      <c r="R3361" s="8" t="str">
        <f t="shared" si="52"/>
        <v>*334*</v>
      </c>
    </row>
    <row r="3362" spans="1:18" ht="19.8">
      <c r="A3362" s="3" t="s">
        <v>12297</v>
      </c>
      <c r="B3362" s="3" t="s">
        <v>304</v>
      </c>
      <c r="C3362" s="3" t="s">
        <v>1821</v>
      </c>
      <c r="D3362" s="3" t="s">
        <v>123</v>
      </c>
      <c r="E3362" s="3" t="s">
        <v>12296</v>
      </c>
      <c r="F3362" s="3" t="s">
        <v>3</v>
      </c>
      <c r="G3362" s="3">
        <v>2015</v>
      </c>
      <c r="H3362" s="3" t="s">
        <v>22118</v>
      </c>
      <c r="I3362" s="3">
        <v>470</v>
      </c>
      <c r="J3362" s="3" t="s">
        <v>21102</v>
      </c>
      <c r="K3362" s="3" t="s">
        <v>1</v>
      </c>
      <c r="L3362" s="9">
        <v>45660</v>
      </c>
      <c r="M3362" s="9">
        <v>45662</v>
      </c>
      <c r="N3362" s="3">
        <v>1185</v>
      </c>
      <c r="O3362" s="3" t="s">
        <v>21106</v>
      </c>
      <c r="P3362" s="3" t="s">
        <v>21114</v>
      </c>
      <c r="Q3362" s="3">
        <v>237</v>
      </c>
      <c r="R3362" s="8" t="str">
        <f t="shared" si="52"/>
        <v>*237*</v>
      </c>
    </row>
    <row r="3363" spans="1:18" ht="19.8">
      <c r="A3363" s="3" t="s">
        <v>12295</v>
      </c>
      <c r="B3363" s="3" t="s">
        <v>60</v>
      </c>
      <c r="C3363" s="3" t="s">
        <v>12294</v>
      </c>
      <c r="D3363" s="3" t="s">
        <v>41</v>
      </c>
      <c r="E3363" s="3" t="s">
        <v>12293</v>
      </c>
      <c r="F3363" s="3" t="s">
        <v>77</v>
      </c>
      <c r="G3363" s="3">
        <v>2007</v>
      </c>
      <c r="H3363" s="3" t="s">
        <v>22117</v>
      </c>
      <c r="I3363" s="3">
        <v>273</v>
      </c>
      <c r="J3363" s="3" t="s">
        <v>21101</v>
      </c>
      <c r="K3363" s="3" t="s">
        <v>0</v>
      </c>
      <c r="N3363" s="3">
        <v>135</v>
      </c>
      <c r="O3363" s="3" t="s">
        <v>21106</v>
      </c>
      <c r="P3363" s="3" t="s">
        <v>21111</v>
      </c>
      <c r="Q3363" s="3">
        <v>400</v>
      </c>
      <c r="R3363" s="8" t="str">
        <f t="shared" si="52"/>
        <v>*400*</v>
      </c>
    </row>
    <row r="3364" spans="1:18" ht="19.8">
      <c r="A3364" s="3" t="s">
        <v>12292</v>
      </c>
      <c r="B3364" s="3" t="s">
        <v>243</v>
      </c>
      <c r="C3364" s="3" t="s">
        <v>12291</v>
      </c>
      <c r="D3364" s="3" t="s">
        <v>63</v>
      </c>
      <c r="E3364" s="3" t="s">
        <v>12290</v>
      </c>
      <c r="F3364" s="3" t="s">
        <v>9</v>
      </c>
      <c r="G3364" s="3">
        <v>2018</v>
      </c>
      <c r="H3364" s="3" t="s">
        <v>22116</v>
      </c>
      <c r="I3364" s="3">
        <v>267</v>
      </c>
      <c r="J3364" s="3" t="s">
        <v>21087</v>
      </c>
      <c r="K3364" s="3" t="s">
        <v>1</v>
      </c>
      <c r="L3364" s="9">
        <v>45507</v>
      </c>
      <c r="M3364" s="9">
        <v>45602</v>
      </c>
      <c r="N3364" s="3">
        <v>1780</v>
      </c>
      <c r="O3364" s="3" t="s">
        <v>21106</v>
      </c>
      <c r="P3364" s="3" t="s">
        <v>21112</v>
      </c>
      <c r="Q3364" s="3">
        <v>346</v>
      </c>
      <c r="R3364" s="8" t="str">
        <f t="shared" si="52"/>
        <v>*346*</v>
      </c>
    </row>
    <row r="3365" spans="1:18" ht="19.8">
      <c r="A3365" s="3" t="s">
        <v>12289</v>
      </c>
      <c r="B3365" s="3" t="s">
        <v>151</v>
      </c>
      <c r="C3365" s="3" t="s">
        <v>12288</v>
      </c>
      <c r="D3365" s="3" t="s">
        <v>82</v>
      </c>
      <c r="E3365" s="3" t="s">
        <v>12287</v>
      </c>
      <c r="F3365" s="3" t="s">
        <v>9</v>
      </c>
      <c r="G3365" s="3">
        <v>2005</v>
      </c>
      <c r="H3365" s="3" t="s">
        <v>22116</v>
      </c>
      <c r="I3365" s="3">
        <v>131</v>
      </c>
      <c r="J3365" s="3" t="s">
        <v>21090</v>
      </c>
      <c r="K3365" s="3" t="s">
        <v>0</v>
      </c>
      <c r="N3365" s="3">
        <v>290</v>
      </c>
      <c r="O3365" s="3" t="s">
        <v>21105</v>
      </c>
      <c r="P3365" s="3" t="s">
        <v>21111</v>
      </c>
      <c r="Q3365" s="3">
        <v>114</v>
      </c>
      <c r="R3365" s="8" t="str">
        <f t="shared" si="52"/>
        <v>*114*</v>
      </c>
    </row>
    <row r="3366" spans="1:18" ht="19.8">
      <c r="A3366" s="3" t="s">
        <v>12286</v>
      </c>
      <c r="B3366" s="3" t="s">
        <v>7</v>
      </c>
      <c r="C3366" s="3" t="s">
        <v>12285</v>
      </c>
      <c r="D3366" s="3" t="s">
        <v>5</v>
      </c>
      <c r="E3366" s="3" t="s">
        <v>12284</v>
      </c>
      <c r="F3366" s="3" t="s">
        <v>29</v>
      </c>
      <c r="G3366" s="3">
        <v>2021</v>
      </c>
      <c r="H3366" s="3" t="s">
        <v>22116</v>
      </c>
      <c r="I3366" s="3">
        <v>387</v>
      </c>
      <c r="J3366" s="3" t="s">
        <v>21098</v>
      </c>
      <c r="K3366" s="3" t="s">
        <v>0</v>
      </c>
      <c r="N3366" s="3">
        <v>1910</v>
      </c>
      <c r="O3366" s="3" t="s">
        <v>21106</v>
      </c>
      <c r="P3366" s="3" t="s">
        <v>21112</v>
      </c>
      <c r="Q3366" s="3">
        <v>330</v>
      </c>
      <c r="R3366" s="8" t="str">
        <f t="shared" si="52"/>
        <v>*330*</v>
      </c>
    </row>
    <row r="3367" spans="1:18" ht="19.8">
      <c r="A3367" s="3" t="s">
        <v>12283</v>
      </c>
      <c r="B3367" s="3" t="s">
        <v>60</v>
      </c>
      <c r="C3367" s="3" t="s">
        <v>12282</v>
      </c>
      <c r="D3367" s="3" t="s">
        <v>41</v>
      </c>
      <c r="E3367" s="3" t="s">
        <v>12281</v>
      </c>
      <c r="F3367" s="3" t="s">
        <v>15</v>
      </c>
      <c r="G3367" s="3">
        <v>2006</v>
      </c>
      <c r="H3367" s="3" t="s">
        <v>22118</v>
      </c>
      <c r="I3367" s="3">
        <v>352</v>
      </c>
      <c r="J3367" s="3" t="s">
        <v>21095</v>
      </c>
      <c r="K3367" s="3" t="s">
        <v>1</v>
      </c>
      <c r="L3367" s="9">
        <v>45680</v>
      </c>
      <c r="M3367" s="9">
        <v>45681</v>
      </c>
      <c r="N3367" s="3">
        <v>835</v>
      </c>
      <c r="O3367" s="3" t="s">
        <v>21106</v>
      </c>
      <c r="P3367" s="3" t="s">
        <v>21112</v>
      </c>
      <c r="Q3367" s="3">
        <v>190</v>
      </c>
      <c r="R3367" s="8" t="str">
        <f t="shared" si="52"/>
        <v>*190*</v>
      </c>
    </row>
    <row r="3368" spans="1:18" ht="19.8">
      <c r="A3368" s="3" t="s">
        <v>12280</v>
      </c>
      <c r="B3368" s="3" t="s">
        <v>256</v>
      </c>
      <c r="C3368" s="3" t="s">
        <v>12279</v>
      </c>
      <c r="D3368" s="3" t="s">
        <v>14</v>
      </c>
      <c r="E3368" s="3" t="s">
        <v>12278</v>
      </c>
      <c r="F3368" s="3" t="s">
        <v>3</v>
      </c>
      <c r="G3368" s="3">
        <v>2019</v>
      </c>
      <c r="H3368" s="3" t="s">
        <v>22116</v>
      </c>
      <c r="I3368" s="3">
        <v>243</v>
      </c>
      <c r="J3368" s="3" t="s">
        <v>21099</v>
      </c>
      <c r="K3368" s="3" t="s">
        <v>1</v>
      </c>
      <c r="L3368" s="9">
        <v>45059</v>
      </c>
      <c r="M3368" s="9">
        <v>45662</v>
      </c>
      <c r="N3368" s="3">
        <v>935</v>
      </c>
      <c r="O3368" s="3" t="s">
        <v>21106</v>
      </c>
      <c r="P3368" s="3" t="s">
        <v>21112</v>
      </c>
      <c r="Q3368" s="3">
        <v>372</v>
      </c>
      <c r="R3368" s="8" t="str">
        <f t="shared" si="52"/>
        <v>*372*</v>
      </c>
    </row>
    <row r="3369" spans="1:18" ht="19.8">
      <c r="A3369" s="3" t="s">
        <v>12277</v>
      </c>
      <c r="B3369" s="3" t="s">
        <v>12</v>
      </c>
      <c r="C3369" s="3" t="s">
        <v>8647</v>
      </c>
      <c r="D3369" s="3" t="s">
        <v>2</v>
      </c>
      <c r="E3369" s="3" t="s">
        <v>12276</v>
      </c>
      <c r="F3369" s="3" t="s">
        <v>15</v>
      </c>
      <c r="G3369" s="3">
        <v>2013</v>
      </c>
      <c r="H3369" s="3" t="s">
        <v>22118</v>
      </c>
      <c r="I3369" s="3">
        <v>124</v>
      </c>
      <c r="J3369" s="3" t="s">
        <v>21093</v>
      </c>
      <c r="K3369" s="3" t="s">
        <v>0</v>
      </c>
      <c r="N3369" s="3">
        <v>665</v>
      </c>
      <c r="O3369" s="3" t="s">
        <v>21073</v>
      </c>
      <c r="P3369" s="3" t="s">
        <v>21111</v>
      </c>
      <c r="Q3369" s="3">
        <v>171</v>
      </c>
      <c r="R3369" s="8" t="str">
        <f t="shared" si="52"/>
        <v>*171*</v>
      </c>
    </row>
    <row r="3370" spans="1:18" ht="19.8">
      <c r="A3370" s="3" t="s">
        <v>12275</v>
      </c>
      <c r="B3370" s="3" t="s">
        <v>344</v>
      </c>
      <c r="C3370" s="3" t="s">
        <v>12274</v>
      </c>
      <c r="D3370" s="3" t="s">
        <v>82</v>
      </c>
      <c r="E3370" s="3" t="s">
        <v>12273</v>
      </c>
      <c r="F3370" s="3" t="s">
        <v>29</v>
      </c>
      <c r="G3370" s="3">
        <v>2015</v>
      </c>
      <c r="H3370" s="3" t="s">
        <v>22118</v>
      </c>
      <c r="I3370" s="3">
        <v>375</v>
      </c>
      <c r="J3370" s="3" t="s">
        <v>21083</v>
      </c>
      <c r="K3370" s="3" t="s">
        <v>0</v>
      </c>
      <c r="N3370" s="3">
        <v>1005</v>
      </c>
      <c r="O3370" s="3" t="s">
        <v>21105</v>
      </c>
      <c r="P3370" s="3" t="s">
        <v>21114</v>
      </c>
      <c r="Q3370" s="3">
        <v>415</v>
      </c>
      <c r="R3370" s="8" t="str">
        <f t="shared" si="52"/>
        <v>*415*</v>
      </c>
    </row>
    <row r="3371" spans="1:18" ht="19.8">
      <c r="A3371" s="3" t="s">
        <v>12272</v>
      </c>
      <c r="B3371" s="3" t="s">
        <v>88</v>
      </c>
      <c r="C3371" s="3" t="s">
        <v>12271</v>
      </c>
      <c r="D3371" s="3" t="s">
        <v>2</v>
      </c>
      <c r="E3371" s="3" t="s">
        <v>12270</v>
      </c>
      <c r="F3371" s="3" t="s">
        <v>29</v>
      </c>
      <c r="G3371" s="3">
        <v>2007</v>
      </c>
      <c r="H3371" s="3" t="s">
        <v>22118</v>
      </c>
      <c r="I3371" s="3">
        <v>89</v>
      </c>
      <c r="J3371" s="3" t="s">
        <v>21084</v>
      </c>
      <c r="K3371" s="3" t="s">
        <v>0</v>
      </c>
      <c r="N3371" s="3">
        <v>1380</v>
      </c>
      <c r="O3371" s="3" t="s">
        <v>21073</v>
      </c>
      <c r="P3371" s="3" t="s">
        <v>21113</v>
      </c>
      <c r="Q3371" s="3">
        <v>218</v>
      </c>
      <c r="R3371" s="8" t="str">
        <f t="shared" si="52"/>
        <v>*218*</v>
      </c>
    </row>
    <row r="3372" spans="1:18" ht="19.8">
      <c r="A3372" s="3" t="s">
        <v>12269</v>
      </c>
      <c r="B3372" s="3" t="s">
        <v>43</v>
      </c>
      <c r="C3372" s="3" t="s">
        <v>12268</v>
      </c>
      <c r="D3372" s="3" t="s">
        <v>41</v>
      </c>
      <c r="E3372" s="3" t="s">
        <v>12267</v>
      </c>
      <c r="F3372" s="3" t="s">
        <v>77</v>
      </c>
      <c r="G3372" s="3">
        <v>2017</v>
      </c>
      <c r="H3372" s="3" t="s">
        <v>22117</v>
      </c>
      <c r="I3372" s="3">
        <v>84</v>
      </c>
      <c r="J3372" s="3" t="s">
        <v>21083</v>
      </c>
      <c r="K3372" s="3" t="s">
        <v>0</v>
      </c>
      <c r="N3372" s="3">
        <v>2140</v>
      </c>
      <c r="O3372" s="3" t="s">
        <v>21106</v>
      </c>
      <c r="P3372" s="3" t="s">
        <v>21112</v>
      </c>
      <c r="Q3372" s="3">
        <v>115</v>
      </c>
      <c r="R3372" s="8" t="str">
        <f t="shared" si="52"/>
        <v>*115*</v>
      </c>
    </row>
    <row r="3373" spans="1:18" ht="19.8">
      <c r="A3373" s="3" t="s">
        <v>12266</v>
      </c>
      <c r="B3373" s="3" t="s">
        <v>18</v>
      </c>
      <c r="C3373" s="3" t="s">
        <v>12265</v>
      </c>
      <c r="D3373" s="3" t="s">
        <v>14</v>
      </c>
      <c r="E3373" s="3" t="s">
        <v>12264</v>
      </c>
      <c r="F3373" s="3" t="s">
        <v>3</v>
      </c>
      <c r="G3373" s="3">
        <v>2020</v>
      </c>
      <c r="H3373" s="3" t="s">
        <v>22117</v>
      </c>
      <c r="I3373" s="3">
        <v>222</v>
      </c>
      <c r="J3373" s="3" t="s">
        <v>21090</v>
      </c>
      <c r="K3373" s="3" t="s">
        <v>0</v>
      </c>
      <c r="N3373" s="3">
        <v>1290</v>
      </c>
      <c r="O3373" s="3" t="s">
        <v>21106</v>
      </c>
      <c r="P3373" s="3" t="s">
        <v>21113</v>
      </c>
      <c r="Q3373" s="3">
        <v>342</v>
      </c>
      <c r="R3373" s="8" t="str">
        <f t="shared" si="52"/>
        <v>*342*</v>
      </c>
    </row>
    <row r="3374" spans="1:18" ht="19.8">
      <c r="A3374" s="3" t="s">
        <v>12263</v>
      </c>
      <c r="B3374" s="3" t="s">
        <v>243</v>
      </c>
      <c r="C3374" s="3" t="s">
        <v>12262</v>
      </c>
      <c r="D3374" s="3" t="s">
        <v>63</v>
      </c>
      <c r="E3374" s="3" t="s">
        <v>12261</v>
      </c>
      <c r="F3374" s="3" t="s">
        <v>3</v>
      </c>
      <c r="G3374" s="3">
        <v>2017</v>
      </c>
      <c r="H3374" s="3" t="s">
        <v>22117</v>
      </c>
      <c r="I3374" s="3">
        <v>98</v>
      </c>
      <c r="J3374" s="3" t="s">
        <v>21094</v>
      </c>
      <c r="K3374" s="3" t="s">
        <v>0</v>
      </c>
      <c r="N3374" s="3">
        <v>1825</v>
      </c>
      <c r="O3374" s="3" t="s">
        <v>21106</v>
      </c>
      <c r="P3374" s="3" t="s">
        <v>21114</v>
      </c>
      <c r="Q3374" s="3">
        <v>444</v>
      </c>
      <c r="R3374" s="8" t="str">
        <f t="shared" si="52"/>
        <v>*444*</v>
      </c>
    </row>
    <row r="3375" spans="1:18" ht="19.8">
      <c r="A3375" s="3" t="s">
        <v>12260</v>
      </c>
      <c r="B3375" s="3" t="s">
        <v>88</v>
      </c>
      <c r="C3375" s="3" t="s">
        <v>11603</v>
      </c>
      <c r="D3375" s="3" t="s">
        <v>2</v>
      </c>
      <c r="E3375" s="3" t="s">
        <v>12259</v>
      </c>
      <c r="F3375" s="3" t="s">
        <v>9</v>
      </c>
      <c r="G3375" s="3">
        <v>2015</v>
      </c>
      <c r="H3375" s="3" t="s">
        <v>22117</v>
      </c>
      <c r="I3375" s="3">
        <v>432</v>
      </c>
      <c r="J3375" s="3" t="s">
        <v>21097</v>
      </c>
      <c r="K3375" s="3" t="s">
        <v>1</v>
      </c>
      <c r="L3375" s="9">
        <v>45585</v>
      </c>
      <c r="M3375" s="9">
        <v>45587</v>
      </c>
      <c r="N3375" s="3">
        <v>1885</v>
      </c>
      <c r="O3375" s="3" t="s">
        <v>21073</v>
      </c>
      <c r="P3375" s="3" t="s">
        <v>21114</v>
      </c>
      <c r="Q3375" s="3">
        <v>132</v>
      </c>
      <c r="R3375" s="8" t="str">
        <f t="shared" si="52"/>
        <v>*132*</v>
      </c>
    </row>
    <row r="3376" spans="1:18" ht="19.8">
      <c r="A3376" s="3" t="s">
        <v>12258</v>
      </c>
      <c r="B3376" s="3" t="s">
        <v>304</v>
      </c>
      <c r="C3376" s="3" t="s">
        <v>12257</v>
      </c>
      <c r="D3376" s="3" t="s">
        <v>123</v>
      </c>
      <c r="E3376" s="3" t="s">
        <v>12256</v>
      </c>
      <c r="F3376" s="3" t="s">
        <v>9</v>
      </c>
      <c r="G3376" s="3">
        <v>2009</v>
      </c>
      <c r="H3376" s="3" t="s">
        <v>22118</v>
      </c>
      <c r="I3376" s="3">
        <v>336</v>
      </c>
      <c r="J3376" s="3" t="s">
        <v>21092</v>
      </c>
      <c r="K3376" s="3" t="s">
        <v>0</v>
      </c>
      <c r="N3376" s="3">
        <v>1740</v>
      </c>
      <c r="O3376" s="3" t="s">
        <v>21106</v>
      </c>
      <c r="P3376" s="3" t="s">
        <v>21114</v>
      </c>
      <c r="Q3376" s="3">
        <v>415</v>
      </c>
      <c r="R3376" s="8" t="str">
        <f t="shared" si="52"/>
        <v>*415*</v>
      </c>
    </row>
    <row r="3377" spans="1:18" ht="19.8">
      <c r="A3377" s="3" t="s">
        <v>12255</v>
      </c>
      <c r="B3377" s="3" t="s">
        <v>478</v>
      </c>
      <c r="C3377" s="3" t="s">
        <v>12254</v>
      </c>
      <c r="D3377" s="3" t="s">
        <v>95</v>
      </c>
      <c r="E3377" s="3" t="s">
        <v>12253</v>
      </c>
      <c r="F3377" s="3" t="s">
        <v>15</v>
      </c>
      <c r="G3377" s="3">
        <v>2021</v>
      </c>
      <c r="H3377" s="3" t="s">
        <v>22118</v>
      </c>
      <c r="I3377" s="3">
        <v>437</v>
      </c>
      <c r="J3377" s="3" t="s">
        <v>21099</v>
      </c>
      <c r="K3377" s="3" t="s">
        <v>0</v>
      </c>
      <c r="N3377" s="3">
        <v>770</v>
      </c>
      <c r="O3377" s="3" t="s">
        <v>21105</v>
      </c>
      <c r="P3377" s="3" t="s">
        <v>21111</v>
      </c>
      <c r="Q3377" s="3">
        <v>370</v>
      </c>
      <c r="R3377" s="8" t="str">
        <f t="shared" si="52"/>
        <v>*370*</v>
      </c>
    </row>
    <row r="3378" spans="1:18" ht="19.8">
      <c r="A3378" s="3" t="s">
        <v>12252</v>
      </c>
      <c r="B3378" s="3" t="s">
        <v>196</v>
      </c>
      <c r="C3378" s="3" t="s">
        <v>12251</v>
      </c>
      <c r="D3378" s="3" t="s">
        <v>36</v>
      </c>
      <c r="E3378" s="3" t="s">
        <v>12250</v>
      </c>
      <c r="F3378" s="3" t="s">
        <v>3</v>
      </c>
      <c r="G3378" s="3">
        <v>2008</v>
      </c>
      <c r="H3378" s="3" t="s">
        <v>22116</v>
      </c>
      <c r="I3378" s="3">
        <v>91</v>
      </c>
      <c r="J3378" s="3" t="s">
        <v>21088</v>
      </c>
      <c r="K3378" s="3" t="s">
        <v>0</v>
      </c>
      <c r="N3378" s="3">
        <v>1940</v>
      </c>
      <c r="O3378" s="3" t="s">
        <v>21106</v>
      </c>
      <c r="P3378" s="3" t="s">
        <v>21112</v>
      </c>
      <c r="Q3378" s="3">
        <v>182</v>
      </c>
      <c r="R3378" s="8" t="str">
        <f t="shared" si="52"/>
        <v>*182*</v>
      </c>
    </row>
    <row r="3379" spans="1:18" ht="19.8">
      <c r="A3379" s="3" t="s">
        <v>12249</v>
      </c>
      <c r="B3379" s="3" t="s">
        <v>147</v>
      </c>
      <c r="C3379" s="3" t="s">
        <v>12248</v>
      </c>
      <c r="D3379" s="3" t="s">
        <v>5</v>
      </c>
      <c r="E3379" s="3" t="s">
        <v>12247</v>
      </c>
      <c r="F3379" s="3" t="s">
        <v>77</v>
      </c>
      <c r="G3379" s="3">
        <v>2006</v>
      </c>
      <c r="H3379" s="3" t="s">
        <v>22118</v>
      </c>
      <c r="I3379" s="3">
        <v>131</v>
      </c>
      <c r="J3379" s="3" t="s">
        <v>21083</v>
      </c>
      <c r="K3379" s="3" t="s">
        <v>0</v>
      </c>
      <c r="N3379" s="3">
        <v>1360</v>
      </c>
      <c r="O3379" s="3" t="s">
        <v>21106</v>
      </c>
      <c r="P3379" s="3" t="s">
        <v>21114</v>
      </c>
      <c r="Q3379" s="3">
        <v>342</v>
      </c>
      <c r="R3379" s="8" t="str">
        <f t="shared" si="52"/>
        <v>*342*</v>
      </c>
    </row>
    <row r="3380" spans="1:18" ht="19.8">
      <c r="A3380" s="3" t="s">
        <v>12246</v>
      </c>
      <c r="B3380" s="3" t="s">
        <v>43</v>
      </c>
      <c r="C3380" s="3" t="s">
        <v>5271</v>
      </c>
      <c r="D3380" s="3" t="s">
        <v>41</v>
      </c>
      <c r="E3380" s="3" t="s">
        <v>12245</v>
      </c>
      <c r="F3380" s="3" t="s">
        <v>3</v>
      </c>
      <c r="G3380" s="3">
        <v>2021</v>
      </c>
      <c r="H3380" s="3" t="s">
        <v>22118</v>
      </c>
      <c r="I3380" s="3">
        <v>118</v>
      </c>
      <c r="J3380" s="3" t="s">
        <v>21089</v>
      </c>
      <c r="K3380" s="3" t="s">
        <v>1</v>
      </c>
      <c r="L3380" s="9">
        <v>45682</v>
      </c>
      <c r="M3380" s="9">
        <v>45711</v>
      </c>
      <c r="N3380" s="3">
        <v>775</v>
      </c>
      <c r="O3380" s="3" t="s">
        <v>21106</v>
      </c>
      <c r="P3380" s="3" t="s">
        <v>21114</v>
      </c>
      <c r="Q3380" s="3">
        <v>188</v>
      </c>
      <c r="R3380" s="8" t="str">
        <f t="shared" si="52"/>
        <v>*188*</v>
      </c>
    </row>
    <row r="3381" spans="1:18" ht="19.8">
      <c r="A3381" s="3" t="s">
        <v>12244</v>
      </c>
      <c r="B3381" s="3" t="s">
        <v>243</v>
      </c>
      <c r="C3381" s="3" t="s">
        <v>12243</v>
      </c>
      <c r="D3381" s="3" t="s">
        <v>63</v>
      </c>
      <c r="E3381" s="3" t="s">
        <v>12242</v>
      </c>
      <c r="F3381" s="3" t="s">
        <v>3</v>
      </c>
      <c r="G3381" s="3">
        <v>2022</v>
      </c>
      <c r="H3381" s="3" t="s">
        <v>22118</v>
      </c>
      <c r="I3381" s="3">
        <v>268</v>
      </c>
      <c r="J3381" s="3" t="s">
        <v>21097</v>
      </c>
      <c r="K3381" s="3" t="s">
        <v>1</v>
      </c>
      <c r="L3381" s="9">
        <v>45131</v>
      </c>
      <c r="M3381" s="9">
        <v>45365</v>
      </c>
      <c r="N3381" s="3">
        <v>255</v>
      </c>
      <c r="O3381" s="3" t="s">
        <v>21106</v>
      </c>
      <c r="P3381" s="3" t="s">
        <v>21111</v>
      </c>
      <c r="Q3381" s="3">
        <v>139</v>
      </c>
      <c r="R3381" s="8" t="str">
        <f t="shared" si="52"/>
        <v>*139*</v>
      </c>
    </row>
    <row r="3382" spans="1:18" ht="19.8">
      <c r="A3382" s="3" t="s">
        <v>12241</v>
      </c>
      <c r="B3382" s="3" t="s">
        <v>38</v>
      </c>
      <c r="C3382" s="3" t="s">
        <v>12240</v>
      </c>
      <c r="D3382" s="3" t="s">
        <v>36</v>
      </c>
      <c r="E3382" s="3" t="s">
        <v>12239</v>
      </c>
      <c r="F3382" s="3" t="s">
        <v>77</v>
      </c>
      <c r="G3382" s="3">
        <v>2014</v>
      </c>
      <c r="H3382" s="3" t="s">
        <v>22117</v>
      </c>
      <c r="I3382" s="3">
        <v>396</v>
      </c>
      <c r="J3382" s="3" t="s">
        <v>21096</v>
      </c>
      <c r="K3382" s="3" t="s">
        <v>1</v>
      </c>
      <c r="L3382" s="9">
        <v>45313</v>
      </c>
      <c r="M3382" s="9">
        <v>45558</v>
      </c>
      <c r="N3382" s="3">
        <v>1685</v>
      </c>
      <c r="O3382" s="3" t="s">
        <v>21106</v>
      </c>
      <c r="P3382" s="3" t="s">
        <v>21111</v>
      </c>
      <c r="Q3382" s="3">
        <v>419</v>
      </c>
      <c r="R3382" s="8" t="str">
        <f t="shared" si="52"/>
        <v>*419*</v>
      </c>
    </row>
    <row r="3383" spans="1:18" ht="19.8">
      <c r="A3383" s="3" t="s">
        <v>12238</v>
      </c>
      <c r="B3383" s="3" t="s">
        <v>104</v>
      </c>
      <c r="C3383" s="3" t="s">
        <v>12237</v>
      </c>
      <c r="D3383" s="3" t="s">
        <v>25</v>
      </c>
      <c r="E3383" s="3" t="s">
        <v>12236</v>
      </c>
      <c r="F3383" s="3" t="s">
        <v>29</v>
      </c>
      <c r="G3383" s="3">
        <v>2016</v>
      </c>
      <c r="H3383" s="3" t="s">
        <v>22117</v>
      </c>
      <c r="I3383" s="3">
        <v>184</v>
      </c>
      <c r="J3383" s="3" t="s">
        <v>21098</v>
      </c>
      <c r="K3383" s="3" t="s">
        <v>1</v>
      </c>
      <c r="L3383" s="9">
        <v>45286</v>
      </c>
      <c r="M3383" s="9">
        <v>45352</v>
      </c>
      <c r="N3383" s="3">
        <v>2420</v>
      </c>
      <c r="O3383" s="3" t="s">
        <v>25</v>
      </c>
      <c r="P3383" s="3" t="s">
        <v>21112</v>
      </c>
      <c r="Q3383" s="3">
        <v>347</v>
      </c>
      <c r="R3383" s="8" t="str">
        <f t="shared" si="52"/>
        <v>*347*</v>
      </c>
    </row>
    <row r="3384" spans="1:18" ht="19.8">
      <c r="A3384" s="3" t="s">
        <v>12235</v>
      </c>
      <c r="B3384" s="3" t="s">
        <v>344</v>
      </c>
      <c r="C3384" s="3" t="s">
        <v>12234</v>
      </c>
      <c r="D3384" s="3" t="s">
        <v>82</v>
      </c>
      <c r="E3384" s="3" t="s">
        <v>12233</v>
      </c>
      <c r="F3384" s="3" t="s">
        <v>48</v>
      </c>
      <c r="G3384" s="3">
        <v>2021</v>
      </c>
      <c r="H3384" s="3" t="s">
        <v>22117</v>
      </c>
      <c r="I3384" s="3">
        <v>324</v>
      </c>
      <c r="J3384" s="3" t="s">
        <v>21099</v>
      </c>
      <c r="K3384" s="3" t="s">
        <v>0</v>
      </c>
      <c r="N3384" s="3">
        <v>760</v>
      </c>
      <c r="O3384" s="3" t="s">
        <v>21105</v>
      </c>
      <c r="P3384" s="3" t="s">
        <v>21111</v>
      </c>
      <c r="Q3384" s="3">
        <v>248</v>
      </c>
      <c r="R3384" s="8" t="str">
        <f t="shared" si="52"/>
        <v>*248*</v>
      </c>
    </row>
    <row r="3385" spans="1:18" ht="19.8">
      <c r="A3385" s="3" t="s">
        <v>12232</v>
      </c>
      <c r="B3385" s="3" t="s">
        <v>7</v>
      </c>
      <c r="C3385" s="3" t="s">
        <v>12231</v>
      </c>
      <c r="D3385" s="3" t="s">
        <v>5</v>
      </c>
      <c r="E3385" s="3" t="s">
        <v>12230</v>
      </c>
      <c r="F3385" s="3" t="s">
        <v>77</v>
      </c>
      <c r="G3385" s="3">
        <v>2013</v>
      </c>
      <c r="H3385" s="3" t="s">
        <v>22117</v>
      </c>
      <c r="I3385" s="3">
        <v>395</v>
      </c>
      <c r="J3385" s="3" t="s">
        <v>21094</v>
      </c>
      <c r="K3385" s="3" t="s">
        <v>1</v>
      </c>
      <c r="L3385" s="9">
        <v>45086</v>
      </c>
      <c r="M3385" s="9">
        <v>45338</v>
      </c>
      <c r="N3385" s="3">
        <v>270</v>
      </c>
      <c r="O3385" s="3" t="s">
        <v>21106</v>
      </c>
      <c r="P3385" s="3" t="s">
        <v>21114</v>
      </c>
      <c r="Q3385" s="3">
        <v>292</v>
      </c>
      <c r="R3385" s="8" t="str">
        <f t="shared" si="52"/>
        <v>*292*</v>
      </c>
    </row>
    <row r="3386" spans="1:18" ht="19.8">
      <c r="A3386" s="3" t="s">
        <v>12229</v>
      </c>
      <c r="B3386" s="3" t="s">
        <v>285</v>
      </c>
      <c r="C3386" s="3" t="s">
        <v>12228</v>
      </c>
      <c r="D3386" s="3" t="s">
        <v>31</v>
      </c>
      <c r="E3386" s="3" t="s">
        <v>12227</v>
      </c>
      <c r="F3386" s="3" t="s">
        <v>9</v>
      </c>
      <c r="G3386" s="3">
        <v>2008</v>
      </c>
      <c r="H3386" s="3" t="s">
        <v>22118</v>
      </c>
      <c r="I3386" s="3">
        <v>372</v>
      </c>
      <c r="J3386" s="3" t="s">
        <v>21094</v>
      </c>
      <c r="K3386" s="3" t="s">
        <v>1</v>
      </c>
      <c r="L3386" s="9">
        <v>45593</v>
      </c>
      <c r="M3386" s="9">
        <v>45608</v>
      </c>
      <c r="N3386" s="3">
        <v>2375</v>
      </c>
      <c r="O3386" s="3" t="s">
        <v>21106</v>
      </c>
      <c r="P3386" s="3" t="s">
        <v>21111</v>
      </c>
      <c r="Q3386" s="3">
        <v>406</v>
      </c>
      <c r="R3386" s="8" t="str">
        <f t="shared" si="52"/>
        <v>*406*</v>
      </c>
    </row>
    <row r="3387" spans="1:18" ht="19.8">
      <c r="A3387" s="3" t="s">
        <v>12226</v>
      </c>
      <c r="B3387" s="3" t="s">
        <v>160</v>
      </c>
      <c r="C3387" s="3" t="s">
        <v>6712</v>
      </c>
      <c r="D3387" s="3" t="s">
        <v>31</v>
      </c>
      <c r="E3387" s="3" t="s">
        <v>12225</v>
      </c>
      <c r="F3387" s="3" t="s">
        <v>9</v>
      </c>
      <c r="G3387" s="3">
        <v>2024</v>
      </c>
      <c r="H3387" s="3" t="s">
        <v>22118</v>
      </c>
      <c r="I3387" s="3">
        <v>438</v>
      </c>
      <c r="J3387" s="3" t="s">
        <v>21098</v>
      </c>
      <c r="K3387" s="3" t="s">
        <v>0</v>
      </c>
      <c r="N3387" s="3">
        <v>1335</v>
      </c>
      <c r="O3387" s="3" t="s">
        <v>21106</v>
      </c>
      <c r="P3387" s="3" t="s">
        <v>21112</v>
      </c>
      <c r="Q3387" s="3">
        <v>225</v>
      </c>
      <c r="R3387" s="8" t="str">
        <f t="shared" si="52"/>
        <v>*225*</v>
      </c>
    </row>
    <row r="3388" spans="1:18" ht="19.8">
      <c r="A3388" s="3" t="s">
        <v>12224</v>
      </c>
      <c r="B3388" s="3" t="s">
        <v>38</v>
      </c>
      <c r="C3388" s="3" t="s">
        <v>12223</v>
      </c>
      <c r="D3388" s="3" t="s">
        <v>36</v>
      </c>
      <c r="E3388" s="3" t="s">
        <v>12222</v>
      </c>
      <c r="F3388" s="3" t="s">
        <v>77</v>
      </c>
      <c r="G3388" s="3">
        <v>2005</v>
      </c>
      <c r="H3388" s="3" t="s">
        <v>22116</v>
      </c>
      <c r="I3388" s="3">
        <v>174</v>
      </c>
      <c r="J3388" s="3" t="s">
        <v>21090</v>
      </c>
      <c r="K3388" s="3" t="s">
        <v>1</v>
      </c>
      <c r="L3388" s="9">
        <v>45678</v>
      </c>
      <c r="M3388" s="9">
        <v>45705</v>
      </c>
      <c r="N3388" s="3">
        <v>390</v>
      </c>
      <c r="O3388" s="3" t="s">
        <v>21106</v>
      </c>
      <c r="P3388" s="3" t="s">
        <v>21111</v>
      </c>
      <c r="Q3388" s="3">
        <v>277</v>
      </c>
      <c r="R3388" s="8" t="str">
        <f t="shared" si="52"/>
        <v>*277*</v>
      </c>
    </row>
    <row r="3389" spans="1:18" ht="19.8">
      <c r="A3389" s="3" t="s">
        <v>12221</v>
      </c>
      <c r="B3389" s="3" t="s">
        <v>155</v>
      </c>
      <c r="C3389" s="3" t="s">
        <v>12220</v>
      </c>
      <c r="D3389" s="3" t="s">
        <v>50</v>
      </c>
      <c r="E3389" s="3" t="s">
        <v>12219</v>
      </c>
      <c r="F3389" s="3" t="s">
        <v>77</v>
      </c>
      <c r="G3389" s="3">
        <v>2011</v>
      </c>
      <c r="H3389" s="3" t="s">
        <v>22118</v>
      </c>
      <c r="I3389" s="3">
        <v>232</v>
      </c>
      <c r="J3389" s="3" t="s">
        <v>21096</v>
      </c>
      <c r="K3389" s="3" t="s">
        <v>0</v>
      </c>
      <c r="N3389" s="3">
        <v>830</v>
      </c>
      <c r="O3389" s="3" t="s">
        <v>21106</v>
      </c>
      <c r="P3389" s="3" t="s">
        <v>21112</v>
      </c>
      <c r="Q3389" s="3">
        <v>443</v>
      </c>
      <c r="R3389" s="8" t="str">
        <f t="shared" si="52"/>
        <v>*443*</v>
      </c>
    </row>
    <row r="3390" spans="1:18" ht="19.8">
      <c r="A3390" s="3" t="s">
        <v>12218</v>
      </c>
      <c r="B3390" s="3" t="s">
        <v>72</v>
      </c>
      <c r="C3390" s="3" t="s">
        <v>12217</v>
      </c>
      <c r="D3390" s="3" t="s">
        <v>36</v>
      </c>
      <c r="E3390" s="3" t="s">
        <v>12216</v>
      </c>
      <c r="F3390" s="3" t="s">
        <v>48</v>
      </c>
      <c r="G3390" s="3">
        <v>2008</v>
      </c>
      <c r="H3390" s="3" t="s">
        <v>22117</v>
      </c>
      <c r="I3390" s="3">
        <v>343</v>
      </c>
      <c r="J3390" s="3" t="s">
        <v>21083</v>
      </c>
      <c r="K3390" s="3" t="s">
        <v>0</v>
      </c>
      <c r="N3390" s="3">
        <v>295</v>
      </c>
      <c r="O3390" s="3" t="s">
        <v>21106</v>
      </c>
      <c r="P3390" s="3" t="s">
        <v>21112</v>
      </c>
      <c r="Q3390" s="3">
        <v>397</v>
      </c>
      <c r="R3390" s="8" t="str">
        <f t="shared" si="52"/>
        <v>*397*</v>
      </c>
    </row>
    <row r="3391" spans="1:18" ht="19.8">
      <c r="A3391" s="3" t="s">
        <v>12215</v>
      </c>
      <c r="B3391" s="3" t="s">
        <v>65</v>
      </c>
      <c r="C3391" s="3" t="s">
        <v>9010</v>
      </c>
      <c r="D3391" s="3" t="s">
        <v>63</v>
      </c>
      <c r="E3391" s="3" t="s">
        <v>12214</v>
      </c>
      <c r="F3391" s="3" t="s">
        <v>77</v>
      </c>
      <c r="G3391" s="3">
        <v>2015</v>
      </c>
      <c r="H3391" s="3" t="s">
        <v>22116</v>
      </c>
      <c r="I3391" s="3">
        <v>239</v>
      </c>
      <c r="J3391" s="3" t="s">
        <v>21098</v>
      </c>
      <c r="K3391" s="3" t="s">
        <v>1</v>
      </c>
      <c r="L3391" s="9">
        <v>45039</v>
      </c>
      <c r="M3391" s="9">
        <v>45364</v>
      </c>
      <c r="N3391" s="3">
        <v>2345</v>
      </c>
      <c r="O3391" s="3" t="s">
        <v>21106</v>
      </c>
      <c r="P3391" s="3" t="s">
        <v>21112</v>
      </c>
      <c r="Q3391" s="3">
        <v>440</v>
      </c>
      <c r="R3391" s="8" t="str">
        <f t="shared" si="52"/>
        <v>*440*</v>
      </c>
    </row>
    <row r="3392" spans="1:18" ht="19.8">
      <c r="A3392" s="3" t="s">
        <v>12213</v>
      </c>
      <c r="B3392" s="3" t="s">
        <v>27</v>
      </c>
      <c r="C3392" s="3" t="s">
        <v>12212</v>
      </c>
      <c r="D3392" s="3" t="s">
        <v>25</v>
      </c>
      <c r="E3392" s="3" t="s">
        <v>12211</v>
      </c>
      <c r="F3392" s="3" t="s">
        <v>3</v>
      </c>
      <c r="G3392" s="3">
        <v>2021</v>
      </c>
      <c r="H3392" s="3" t="s">
        <v>22116</v>
      </c>
      <c r="I3392" s="3">
        <v>286</v>
      </c>
      <c r="J3392" s="3" t="s">
        <v>21098</v>
      </c>
      <c r="K3392" s="3" t="s">
        <v>0</v>
      </c>
      <c r="N3392" s="3">
        <v>1640</v>
      </c>
      <c r="O3392" s="3" t="s">
        <v>25</v>
      </c>
      <c r="P3392" s="3" t="s">
        <v>21111</v>
      </c>
      <c r="Q3392" s="3">
        <v>142</v>
      </c>
      <c r="R3392" s="8" t="str">
        <f t="shared" si="52"/>
        <v>*142*</v>
      </c>
    </row>
    <row r="3393" spans="1:18" ht="19.8">
      <c r="A3393" s="3" t="s">
        <v>12210</v>
      </c>
      <c r="B3393" s="3" t="s">
        <v>65</v>
      </c>
      <c r="C3393" s="3" t="s">
        <v>12209</v>
      </c>
      <c r="D3393" s="3" t="s">
        <v>63</v>
      </c>
      <c r="E3393" s="3" t="s">
        <v>12208</v>
      </c>
      <c r="F3393" s="3" t="s">
        <v>3</v>
      </c>
      <c r="G3393" s="3">
        <v>2013</v>
      </c>
      <c r="H3393" s="3" t="s">
        <v>22116</v>
      </c>
      <c r="I3393" s="3">
        <v>334</v>
      </c>
      <c r="J3393" s="3" t="s">
        <v>21084</v>
      </c>
      <c r="K3393" s="3" t="s">
        <v>1</v>
      </c>
      <c r="L3393" s="9">
        <v>45238</v>
      </c>
      <c r="M3393" s="9">
        <v>45481</v>
      </c>
      <c r="N3393" s="3">
        <v>1100</v>
      </c>
      <c r="O3393" s="3" t="s">
        <v>21106</v>
      </c>
      <c r="P3393" s="3" t="s">
        <v>21114</v>
      </c>
      <c r="Q3393" s="3">
        <v>249</v>
      </c>
      <c r="R3393" s="8" t="str">
        <f t="shared" si="52"/>
        <v>*249*</v>
      </c>
    </row>
    <row r="3394" spans="1:18" ht="19.8">
      <c r="A3394" s="3" t="s">
        <v>12207</v>
      </c>
      <c r="B3394" s="3" t="s">
        <v>84</v>
      </c>
      <c r="C3394" s="3" t="s">
        <v>12206</v>
      </c>
      <c r="D3394" s="3" t="s">
        <v>82</v>
      </c>
      <c r="E3394" s="3" t="s">
        <v>12205</v>
      </c>
      <c r="F3394" s="3" t="s">
        <v>9</v>
      </c>
      <c r="G3394" s="3">
        <v>2010</v>
      </c>
      <c r="H3394" s="3" t="s">
        <v>22118</v>
      </c>
      <c r="I3394" s="3">
        <v>89</v>
      </c>
      <c r="J3394" s="3" t="s">
        <v>21092</v>
      </c>
      <c r="K3394" s="3" t="s">
        <v>0</v>
      </c>
      <c r="N3394" s="3">
        <v>1625</v>
      </c>
      <c r="O3394" s="3" t="s">
        <v>21105</v>
      </c>
      <c r="P3394" s="3" t="s">
        <v>21113</v>
      </c>
      <c r="Q3394" s="3">
        <v>128</v>
      </c>
      <c r="R3394" s="8" t="str">
        <f t="shared" si="52"/>
        <v>*128*</v>
      </c>
    </row>
    <row r="3395" spans="1:18" ht="19.8">
      <c r="A3395" s="3" t="s">
        <v>12204</v>
      </c>
      <c r="B3395" s="3" t="s">
        <v>104</v>
      </c>
      <c r="C3395" s="3" t="s">
        <v>12203</v>
      </c>
      <c r="D3395" s="3" t="s">
        <v>25</v>
      </c>
      <c r="E3395" s="3" t="s">
        <v>12202</v>
      </c>
      <c r="F3395" s="3" t="s">
        <v>9</v>
      </c>
      <c r="G3395" s="3">
        <v>2022</v>
      </c>
      <c r="H3395" s="3" t="s">
        <v>22116</v>
      </c>
      <c r="I3395" s="3">
        <v>458</v>
      </c>
      <c r="J3395" s="3" t="s">
        <v>21100</v>
      </c>
      <c r="K3395" s="3" t="s">
        <v>0</v>
      </c>
      <c r="N3395" s="3">
        <v>1520</v>
      </c>
      <c r="O3395" s="3" t="s">
        <v>25</v>
      </c>
      <c r="P3395" s="3" t="s">
        <v>21112</v>
      </c>
      <c r="Q3395" s="3">
        <v>127</v>
      </c>
      <c r="R3395" s="8" t="str">
        <f t="shared" si="52"/>
        <v>*127*</v>
      </c>
    </row>
    <row r="3396" spans="1:18" ht="19.8">
      <c r="A3396" s="3" t="s">
        <v>12201</v>
      </c>
      <c r="B3396" s="3" t="s">
        <v>22</v>
      </c>
      <c r="C3396" s="3" t="s">
        <v>12200</v>
      </c>
      <c r="D3396" s="3" t="s">
        <v>5</v>
      </c>
      <c r="E3396" s="3" t="s">
        <v>12199</v>
      </c>
      <c r="F3396" s="3" t="s">
        <v>9</v>
      </c>
      <c r="G3396" s="3">
        <v>2009</v>
      </c>
      <c r="H3396" s="3" t="s">
        <v>22118</v>
      </c>
      <c r="I3396" s="3">
        <v>244</v>
      </c>
      <c r="J3396" s="3" t="s">
        <v>21098</v>
      </c>
      <c r="K3396" s="3" t="s">
        <v>0</v>
      </c>
      <c r="N3396" s="3">
        <v>1760</v>
      </c>
      <c r="O3396" s="3" t="s">
        <v>21106</v>
      </c>
      <c r="P3396" s="3" t="s">
        <v>21113</v>
      </c>
      <c r="Q3396" s="3">
        <v>420</v>
      </c>
      <c r="R3396" s="8" t="str">
        <f t="shared" ref="R3396:R3459" si="53">"*"&amp;Q3396&amp;"*"</f>
        <v>*420*</v>
      </c>
    </row>
    <row r="3397" spans="1:18" ht="19.8">
      <c r="A3397" s="3" t="s">
        <v>12198</v>
      </c>
      <c r="B3397" s="3" t="s">
        <v>455</v>
      </c>
      <c r="C3397" s="3" t="s">
        <v>12197</v>
      </c>
      <c r="D3397" s="3" t="s">
        <v>14</v>
      </c>
      <c r="E3397" s="3" t="s">
        <v>12196</v>
      </c>
      <c r="F3397" s="3" t="s">
        <v>77</v>
      </c>
      <c r="G3397" s="3">
        <v>2020</v>
      </c>
      <c r="H3397" s="3" t="s">
        <v>22118</v>
      </c>
      <c r="I3397" s="3">
        <v>248</v>
      </c>
      <c r="J3397" s="3" t="s">
        <v>21091</v>
      </c>
      <c r="K3397" s="3" t="s">
        <v>1</v>
      </c>
      <c r="L3397" s="9">
        <v>45658</v>
      </c>
      <c r="M3397" s="9">
        <v>45714</v>
      </c>
      <c r="N3397" s="3">
        <v>555</v>
      </c>
      <c r="O3397" s="3" t="s">
        <v>21106</v>
      </c>
      <c r="P3397" s="3" t="s">
        <v>21114</v>
      </c>
      <c r="Q3397" s="3">
        <v>391</v>
      </c>
      <c r="R3397" s="8" t="str">
        <f t="shared" si="53"/>
        <v>*391*</v>
      </c>
    </row>
    <row r="3398" spans="1:18" ht="19.8">
      <c r="A3398" s="3" t="s">
        <v>12194</v>
      </c>
      <c r="B3398" s="3" t="s">
        <v>56</v>
      </c>
      <c r="C3398" s="3" t="s">
        <v>11765</v>
      </c>
      <c r="D3398" s="3" t="s">
        <v>50</v>
      </c>
      <c r="E3398" s="3" t="s">
        <v>12193</v>
      </c>
      <c r="F3398" s="3" t="s">
        <v>3</v>
      </c>
      <c r="G3398" s="3">
        <v>2016</v>
      </c>
      <c r="H3398" s="3" t="s">
        <v>22118</v>
      </c>
      <c r="I3398" s="3">
        <v>403</v>
      </c>
      <c r="J3398" s="3" t="s">
        <v>21097</v>
      </c>
      <c r="K3398" s="3" t="s">
        <v>0</v>
      </c>
      <c r="N3398" s="3">
        <v>525</v>
      </c>
      <c r="O3398" s="3" t="s">
        <v>21106</v>
      </c>
      <c r="P3398" s="3" t="s">
        <v>21114</v>
      </c>
      <c r="Q3398" s="3">
        <v>129</v>
      </c>
      <c r="R3398" s="8" t="str">
        <f t="shared" si="53"/>
        <v>*129*</v>
      </c>
    </row>
    <row r="3399" spans="1:18" ht="19.8">
      <c r="A3399" s="3" t="s">
        <v>12192</v>
      </c>
      <c r="B3399" s="3" t="s">
        <v>433</v>
      </c>
      <c r="C3399" s="3" t="s">
        <v>12191</v>
      </c>
      <c r="D3399" s="3" t="s">
        <v>123</v>
      </c>
      <c r="E3399" s="3" t="s">
        <v>12190</v>
      </c>
      <c r="F3399" s="3" t="s">
        <v>15</v>
      </c>
      <c r="G3399" s="3">
        <v>2010</v>
      </c>
      <c r="H3399" s="3" t="s">
        <v>22117</v>
      </c>
      <c r="I3399" s="3">
        <v>457</v>
      </c>
      <c r="J3399" s="3" t="s">
        <v>21089</v>
      </c>
      <c r="K3399" s="3" t="s">
        <v>1</v>
      </c>
      <c r="L3399" s="9">
        <v>45440</v>
      </c>
      <c r="M3399" s="9">
        <v>45643</v>
      </c>
      <c r="N3399" s="3">
        <v>1935</v>
      </c>
      <c r="O3399" s="3" t="s">
        <v>21106</v>
      </c>
      <c r="P3399" s="3" t="s">
        <v>21114</v>
      </c>
      <c r="Q3399" s="3">
        <v>211</v>
      </c>
      <c r="R3399" s="8" t="str">
        <f t="shared" si="53"/>
        <v>*211*</v>
      </c>
    </row>
    <row r="3400" spans="1:18" ht="19.8">
      <c r="A3400" s="3" t="s">
        <v>12189</v>
      </c>
      <c r="B3400" s="3" t="s">
        <v>478</v>
      </c>
      <c r="C3400" s="3" t="s">
        <v>12188</v>
      </c>
      <c r="D3400" s="3" t="s">
        <v>95</v>
      </c>
      <c r="E3400" s="3" t="s">
        <v>12187</v>
      </c>
      <c r="F3400" s="3" t="s">
        <v>15</v>
      </c>
      <c r="G3400" s="3">
        <v>2010</v>
      </c>
      <c r="H3400" s="3" t="s">
        <v>22117</v>
      </c>
      <c r="I3400" s="3">
        <v>453</v>
      </c>
      <c r="J3400" s="3" t="s">
        <v>21090</v>
      </c>
      <c r="K3400" s="3" t="s">
        <v>0</v>
      </c>
      <c r="N3400" s="3">
        <v>1835</v>
      </c>
      <c r="O3400" s="3" t="s">
        <v>21105</v>
      </c>
      <c r="P3400" s="3" t="s">
        <v>21111</v>
      </c>
      <c r="Q3400" s="3">
        <v>245</v>
      </c>
      <c r="R3400" s="8" t="str">
        <f t="shared" si="53"/>
        <v>*245*</v>
      </c>
    </row>
    <row r="3401" spans="1:18" ht="19.8">
      <c r="A3401" s="3" t="s">
        <v>12186</v>
      </c>
      <c r="B3401" s="3" t="s">
        <v>108</v>
      </c>
      <c r="C3401" s="3" t="s">
        <v>12185</v>
      </c>
      <c r="D3401" s="3" t="s">
        <v>63</v>
      </c>
      <c r="E3401" s="3" t="s">
        <v>12184</v>
      </c>
      <c r="F3401" s="3" t="s">
        <v>3</v>
      </c>
      <c r="G3401" s="3">
        <v>2005</v>
      </c>
      <c r="H3401" s="3" t="s">
        <v>22117</v>
      </c>
      <c r="I3401" s="3">
        <v>397</v>
      </c>
      <c r="J3401" s="3" t="s">
        <v>21095</v>
      </c>
      <c r="K3401" s="3" t="s">
        <v>0</v>
      </c>
      <c r="N3401" s="3">
        <v>1125</v>
      </c>
      <c r="O3401" s="3" t="s">
        <v>21106</v>
      </c>
      <c r="P3401" s="3" t="s">
        <v>21112</v>
      </c>
      <c r="Q3401" s="3">
        <v>399</v>
      </c>
      <c r="R3401" s="8" t="str">
        <f t="shared" si="53"/>
        <v>*399*</v>
      </c>
    </row>
    <row r="3402" spans="1:18" ht="19.8">
      <c r="A3402" s="3" t="s">
        <v>12183</v>
      </c>
      <c r="B3402" s="3" t="s">
        <v>304</v>
      </c>
      <c r="C3402" s="3" t="s">
        <v>12182</v>
      </c>
      <c r="D3402" s="3" t="s">
        <v>123</v>
      </c>
      <c r="E3402" s="3" t="s">
        <v>12181</v>
      </c>
      <c r="F3402" s="3" t="s">
        <v>15</v>
      </c>
      <c r="G3402" s="3">
        <v>2013</v>
      </c>
      <c r="H3402" s="3" t="s">
        <v>22117</v>
      </c>
      <c r="I3402" s="3">
        <v>81</v>
      </c>
      <c r="J3402" s="3" t="s">
        <v>21087</v>
      </c>
      <c r="K3402" s="3" t="s">
        <v>1</v>
      </c>
      <c r="L3402" s="9">
        <v>45032</v>
      </c>
      <c r="M3402" s="9">
        <v>45291</v>
      </c>
      <c r="N3402" s="3">
        <v>280</v>
      </c>
      <c r="O3402" s="3" t="s">
        <v>21106</v>
      </c>
      <c r="P3402" s="3" t="s">
        <v>21114</v>
      </c>
      <c r="Q3402" s="3">
        <v>395</v>
      </c>
      <c r="R3402" s="8" t="str">
        <f t="shared" si="53"/>
        <v>*395*</v>
      </c>
    </row>
    <row r="3403" spans="1:18" ht="19.8">
      <c r="A3403" s="3" t="s">
        <v>12180</v>
      </c>
      <c r="B3403" s="3" t="s">
        <v>43</v>
      </c>
      <c r="C3403" s="3" t="s">
        <v>12179</v>
      </c>
      <c r="D3403" s="3" t="s">
        <v>41</v>
      </c>
      <c r="E3403" s="3" t="s">
        <v>12178</v>
      </c>
      <c r="F3403" s="3" t="s">
        <v>3</v>
      </c>
      <c r="G3403" s="3">
        <v>2011</v>
      </c>
      <c r="H3403" s="3" t="s">
        <v>22118</v>
      </c>
      <c r="I3403" s="3">
        <v>242</v>
      </c>
      <c r="J3403" s="3" t="s">
        <v>21100</v>
      </c>
      <c r="K3403" s="3" t="s">
        <v>0</v>
      </c>
      <c r="N3403" s="3">
        <v>2315</v>
      </c>
      <c r="O3403" s="3" t="s">
        <v>21106</v>
      </c>
      <c r="P3403" s="3" t="s">
        <v>21114</v>
      </c>
      <c r="Q3403" s="3">
        <v>127</v>
      </c>
      <c r="R3403" s="8" t="str">
        <f t="shared" si="53"/>
        <v>*127*</v>
      </c>
    </row>
    <row r="3404" spans="1:18" ht="19.8">
      <c r="A3404" s="3" t="s">
        <v>12177</v>
      </c>
      <c r="B3404" s="3" t="s">
        <v>147</v>
      </c>
      <c r="C3404" s="3" t="s">
        <v>12176</v>
      </c>
      <c r="D3404" s="3" t="s">
        <v>5</v>
      </c>
      <c r="E3404" s="3" t="s">
        <v>12175</v>
      </c>
      <c r="F3404" s="3" t="s">
        <v>29</v>
      </c>
      <c r="G3404" s="3">
        <v>2017</v>
      </c>
      <c r="H3404" s="3" t="s">
        <v>22118</v>
      </c>
      <c r="I3404" s="3">
        <v>343</v>
      </c>
      <c r="J3404" s="3" t="s">
        <v>21088</v>
      </c>
      <c r="K3404" s="3" t="s">
        <v>0</v>
      </c>
      <c r="N3404" s="3">
        <v>2175</v>
      </c>
      <c r="O3404" s="3" t="s">
        <v>21106</v>
      </c>
      <c r="P3404" s="3" t="s">
        <v>21111</v>
      </c>
      <c r="Q3404" s="3">
        <v>226</v>
      </c>
      <c r="R3404" s="8" t="str">
        <f t="shared" si="53"/>
        <v>*226*</v>
      </c>
    </row>
    <row r="3405" spans="1:18" ht="19.8">
      <c r="A3405" s="3" t="s">
        <v>12174</v>
      </c>
      <c r="B3405" s="3" t="s">
        <v>52</v>
      </c>
      <c r="C3405" s="3" t="s">
        <v>12173</v>
      </c>
      <c r="D3405" s="3" t="s">
        <v>50</v>
      </c>
      <c r="E3405" s="3" t="s">
        <v>12172</v>
      </c>
      <c r="F3405" s="3" t="s">
        <v>3</v>
      </c>
      <c r="G3405" s="3">
        <v>2013</v>
      </c>
      <c r="H3405" s="3" t="s">
        <v>22116</v>
      </c>
      <c r="I3405" s="3">
        <v>278</v>
      </c>
      <c r="J3405" s="3" t="s">
        <v>21092</v>
      </c>
      <c r="K3405" s="3" t="s">
        <v>1</v>
      </c>
      <c r="L3405" s="9">
        <v>45309</v>
      </c>
      <c r="M3405" s="9">
        <v>45358</v>
      </c>
      <c r="N3405" s="3">
        <v>2130</v>
      </c>
      <c r="O3405" s="3" t="s">
        <v>21106</v>
      </c>
      <c r="P3405" s="3" t="s">
        <v>21111</v>
      </c>
      <c r="Q3405" s="3">
        <v>451</v>
      </c>
      <c r="R3405" s="8" t="str">
        <f t="shared" si="53"/>
        <v>*451*</v>
      </c>
    </row>
    <row r="3406" spans="1:18" ht="19.8">
      <c r="A3406" s="3" t="s">
        <v>12171</v>
      </c>
      <c r="B3406" s="3" t="s">
        <v>151</v>
      </c>
      <c r="C3406" s="3" t="s">
        <v>12170</v>
      </c>
      <c r="D3406" s="3" t="s">
        <v>82</v>
      </c>
      <c r="E3406" s="3" t="s">
        <v>12169</v>
      </c>
      <c r="F3406" s="3" t="s">
        <v>3</v>
      </c>
      <c r="G3406" s="3">
        <v>2009</v>
      </c>
      <c r="H3406" s="3" t="s">
        <v>22118</v>
      </c>
      <c r="I3406" s="3">
        <v>141</v>
      </c>
      <c r="J3406" s="3" t="s">
        <v>21096</v>
      </c>
      <c r="K3406" s="3" t="s">
        <v>1</v>
      </c>
      <c r="L3406" s="9">
        <v>45520</v>
      </c>
      <c r="M3406" s="9">
        <v>45538</v>
      </c>
      <c r="N3406" s="3">
        <v>2360</v>
      </c>
      <c r="O3406" s="3" t="s">
        <v>21105</v>
      </c>
      <c r="P3406" s="3" t="s">
        <v>21112</v>
      </c>
      <c r="Q3406" s="3">
        <v>112</v>
      </c>
      <c r="R3406" s="8" t="str">
        <f t="shared" si="53"/>
        <v>*112*</v>
      </c>
    </row>
    <row r="3407" spans="1:18" ht="19.8">
      <c r="A3407" s="3" t="s">
        <v>12168</v>
      </c>
      <c r="B3407" s="3" t="s">
        <v>285</v>
      </c>
      <c r="C3407" s="3" t="s">
        <v>12167</v>
      </c>
      <c r="D3407" s="3" t="s">
        <v>31</v>
      </c>
      <c r="E3407" s="3" t="s">
        <v>12166</v>
      </c>
      <c r="F3407" s="3" t="s">
        <v>48</v>
      </c>
      <c r="G3407" s="3">
        <v>2011</v>
      </c>
      <c r="H3407" s="3" t="s">
        <v>22118</v>
      </c>
      <c r="I3407" s="3">
        <v>384</v>
      </c>
      <c r="J3407" s="3" t="s">
        <v>21096</v>
      </c>
      <c r="K3407" s="3" t="s">
        <v>1</v>
      </c>
      <c r="L3407" s="9">
        <v>45270</v>
      </c>
      <c r="M3407" s="9">
        <v>45308</v>
      </c>
      <c r="N3407" s="3">
        <v>2445</v>
      </c>
      <c r="O3407" s="3" t="s">
        <v>21106</v>
      </c>
      <c r="P3407" s="3" t="s">
        <v>21111</v>
      </c>
      <c r="Q3407" s="3">
        <v>215</v>
      </c>
      <c r="R3407" s="8" t="str">
        <f t="shared" si="53"/>
        <v>*215*</v>
      </c>
    </row>
    <row r="3408" spans="1:18" ht="19.8">
      <c r="A3408" s="3" t="s">
        <v>12165</v>
      </c>
      <c r="B3408" s="3" t="s">
        <v>143</v>
      </c>
      <c r="C3408" s="3" t="s">
        <v>12164</v>
      </c>
      <c r="D3408" s="3" t="s">
        <v>141</v>
      </c>
      <c r="E3408" s="3" t="s">
        <v>12163</v>
      </c>
      <c r="F3408" s="3" t="s">
        <v>48</v>
      </c>
      <c r="G3408" s="3">
        <v>2008</v>
      </c>
      <c r="H3408" s="3" t="s">
        <v>22118</v>
      </c>
      <c r="I3408" s="3">
        <v>409</v>
      </c>
      <c r="J3408" s="3" t="s">
        <v>21092</v>
      </c>
      <c r="K3408" s="3" t="s">
        <v>1</v>
      </c>
      <c r="L3408" s="9">
        <v>45189</v>
      </c>
      <c r="M3408" s="9">
        <v>45509</v>
      </c>
      <c r="N3408" s="3">
        <v>1075</v>
      </c>
      <c r="O3408" s="3" t="s">
        <v>25</v>
      </c>
      <c r="P3408" s="3" t="s">
        <v>21114</v>
      </c>
      <c r="Q3408" s="3">
        <v>397</v>
      </c>
      <c r="R3408" s="8" t="str">
        <f t="shared" si="53"/>
        <v>*397*</v>
      </c>
    </row>
    <row r="3409" spans="1:18" ht="19.8">
      <c r="A3409" s="3" t="s">
        <v>12161</v>
      </c>
      <c r="B3409" s="3" t="s">
        <v>92</v>
      </c>
      <c r="C3409" s="3" t="s">
        <v>12160</v>
      </c>
      <c r="D3409" s="3" t="s">
        <v>25</v>
      </c>
      <c r="E3409" s="3" t="s">
        <v>12159</v>
      </c>
      <c r="F3409" s="3" t="s">
        <v>77</v>
      </c>
      <c r="G3409" s="3">
        <v>2010</v>
      </c>
      <c r="H3409" s="3" t="s">
        <v>22117</v>
      </c>
      <c r="I3409" s="3">
        <v>357</v>
      </c>
      <c r="J3409" s="3" t="s">
        <v>21098</v>
      </c>
      <c r="K3409" s="3" t="s">
        <v>1</v>
      </c>
      <c r="L3409" s="9">
        <v>45334</v>
      </c>
      <c r="M3409" s="9">
        <v>45387</v>
      </c>
      <c r="N3409" s="3">
        <v>440</v>
      </c>
      <c r="O3409" s="3" t="s">
        <v>25</v>
      </c>
      <c r="P3409" s="3" t="s">
        <v>21111</v>
      </c>
      <c r="Q3409" s="3">
        <v>339</v>
      </c>
      <c r="R3409" s="8" t="str">
        <f t="shared" si="53"/>
        <v>*339*</v>
      </c>
    </row>
    <row r="3410" spans="1:18" ht="19.8">
      <c r="A3410" s="3" t="s">
        <v>12158</v>
      </c>
      <c r="B3410" s="3" t="s">
        <v>455</v>
      </c>
      <c r="C3410" s="3" t="s">
        <v>12157</v>
      </c>
      <c r="D3410" s="3" t="s">
        <v>14</v>
      </c>
      <c r="E3410" s="3" t="s">
        <v>12156</v>
      </c>
      <c r="F3410" s="3" t="s">
        <v>29</v>
      </c>
      <c r="G3410" s="3">
        <v>2019</v>
      </c>
      <c r="H3410" s="3" t="s">
        <v>22117</v>
      </c>
      <c r="I3410" s="3">
        <v>414</v>
      </c>
      <c r="J3410" s="3" t="s">
        <v>21088</v>
      </c>
      <c r="K3410" s="3" t="s">
        <v>0</v>
      </c>
      <c r="N3410" s="3">
        <v>1170</v>
      </c>
      <c r="O3410" s="3" t="s">
        <v>21106</v>
      </c>
      <c r="P3410" s="3" t="s">
        <v>21112</v>
      </c>
      <c r="Q3410" s="3">
        <v>359</v>
      </c>
      <c r="R3410" s="8" t="str">
        <f t="shared" si="53"/>
        <v>*359*</v>
      </c>
    </row>
    <row r="3411" spans="1:18" ht="19.8">
      <c r="A3411" s="3" t="s">
        <v>12155</v>
      </c>
      <c r="B3411" s="3" t="s">
        <v>344</v>
      </c>
      <c r="C3411" s="3" t="s">
        <v>12154</v>
      </c>
      <c r="D3411" s="3" t="s">
        <v>82</v>
      </c>
      <c r="E3411" s="3" t="s">
        <v>12153</v>
      </c>
      <c r="F3411" s="3" t="s">
        <v>15</v>
      </c>
      <c r="G3411" s="3">
        <v>2017</v>
      </c>
      <c r="H3411" s="3" t="s">
        <v>22117</v>
      </c>
      <c r="I3411" s="3">
        <v>351</v>
      </c>
      <c r="J3411" s="3" t="s">
        <v>21087</v>
      </c>
      <c r="K3411" s="3" t="s">
        <v>1</v>
      </c>
      <c r="L3411" s="9">
        <v>45438</v>
      </c>
      <c r="M3411" s="9">
        <v>45594</v>
      </c>
      <c r="N3411" s="3">
        <v>2395</v>
      </c>
      <c r="O3411" s="3" t="s">
        <v>21105</v>
      </c>
      <c r="P3411" s="3" t="s">
        <v>21111</v>
      </c>
      <c r="Q3411" s="3">
        <v>282</v>
      </c>
      <c r="R3411" s="8" t="str">
        <f t="shared" si="53"/>
        <v>*282*</v>
      </c>
    </row>
    <row r="3412" spans="1:18" ht="19.8">
      <c r="A3412" s="3" t="s">
        <v>12152</v>
      </c>
      <c r="B3412" s="3" t="s">
        <v>12</v>
      </c>
      <c r="C3412" s="3" t="s">
        <v>12151</v>
      </c>
      <c r="D3412" s="3" t="s">
        <v>2</v>
      </c>
      <c r="E3412" s="3" t="s">
        <v>12150</v>
      </c>
      <c r="F3412" s="3" t="s">
        <v>15</v>
      </c>
      <c r="G3412" s="3">
        <v>2017</v>
      </c>
      <c r="H3412" s="3" t="s">
        <v>22117</v>
      </c>
      <c r="I3412" s="3">
        <v>125</v>
      </c>
      <c r="J3412" s="3" t="s">
        <v>21098</v>
      </c>
      <c r="K3412" s="3" t="s">
        <v>1</v>
      </c>
      <c r="L3412" s="9">
        <v>45315</v>
      </c>
      <c r="M3412" s="9">
        <v>45535</v>
      </c>
      <c r="N3412" s="3">
        <v>665</v>
      </c>
      <c r="O3412" s="3" t="s">
        <v>21073</v>
      </c>
      <c r="P3412" s="3" t="s">
        <v>21112</v>
      </c>
      <c r="Q3412" s="3">
        <v>387</v>
      </c>
      <c r="R3412" s="8" t="str">
        <f t="shared" si="53"/>
        <v>*387*</v>
      </c>
    </row>
    <row r="3413" spans="1:18" ht="19.8">
      <c r="A3413" s="3" t="s">
        <v>12149</v>
      </c>
      <c r="B3413" s="3" t="s">
        <v>88</v>
      </c>
      <c r="C3413" s="3" t="s">
        <v>11490</v>
      </c>
      <c r="D3413" s="3" t="s">
        <v>2</v>
      </c>
      <c r="E3413" s="3" t="s">
        <v>12148</v>
      </c>
      <c r="F3413" s="3" t="s">
        <v>3</v>
      </c>
      <c r="G3413" s="3">
        <v>2006</v>
      </c>
      <c r="H3413" s="3" t="s">
        <v>22118</v>
      </c>
      <c r="I3413" s="3">
        <v>250</v>
      </c>
      <c r="J3413" s="3" t="s">
        <v>21088</v>
      </c>
      <c r="K3413" s="3" t="s">
        <v>0</v>
      </c>
      <c r="N3413" s="3">
        <v>550</v>
      </c>
      <c r="O3413" s="3" t="s">
        <v>21073</v>
      </c>
      <c r="P3413" s="3" t="s">
        <v>21112</v>
      </c>
      <c r="Q3413" s="3">
        <v>218</v>
      </c>
      <c r="R3413" s="8" t="str">
        <f t="shared" si="53"/>
        <v>*218*</v>
      </c>
    </row>
    <row r="3414" spans="1:18" ht="19.8">
      <c r="A3414" s="3" t="s">
        <v>12147</v>
      </c>
      <c r="B3414" s="3" t="s">
        <v>18</v>
      </c>
      <c r="C3414" s="3" t="s">
        <v>12146</v>
      </c>
      <c r="D3414" s="3" t="s">
        <v>14</v>
      </c>
      <c r="E3414" s="3" t="s">
        <v>12145</v>
      </c>
      <c r="F3414" s="3" t="s">
        <v>3</v>
      </c>
      <c r="G3414" s="3">
        <v>2005</v>
      </c>
      <c r="H3414" s="3" t="s">
        <v>22118</v>
      </c>
      <c r="I3414" s="3">
        <v>375</v>
      </c>
      <c r="J3414" s="3" t="s">
        <v>21092</v>
      </c>
      <c r="K3414" s="3" t="s">
        <v>1</v>
      </c>
      <c r="L3414" s="9">
        <v>45145</v>
      </c>
      <c r="M3414" s="9">
        <v>45369</v>
      </c>
      <c r="N3414" s="3">
        <v>1575</v>
      </c>
      <c r="O3414" s="3" t="s">
        <v>21106</v>
      </c>
      <c r="P3414" s="3" t="s">
        <v>21112</v>
      </c>
      <c r="Q3414" s="3">
        <v>328</v>
      </c>
      <c r="R3414" s="8" t="str">
        <f t="shared" si="53"/>
        <v>*328*</v>
      </c>
    </row>
    <row r="3415" spans="1:18" ht="19.8">
      <c r="A3415" s="3" t="s">
        <v>12144</v>
      </c>
      <c r="B3415" s="3" t="s">
        <v>138</v>
      </c>
      <c r="C3415" s="3" t="s">
        <v>3592</v>
      </c>
      <c r="D3415" s="3" t="s">
        <v>2</v>
      </c>
      <c r="E3415" s="3" t="s">
        <v>12143</v>
      </c>
      <c r="F3415" s="3" t="s">
        <v>29</v>
      </c>
      <c r="G3415" s="3">
        <v>2019</v>
      </c>
      <c r="H3415" s="3" t="s">
        <v>22116</v>
      </c>
      <c r="I3415" s="3">
        <v>239</v>
      </c>
      <c r="J3415" s="3" t="s">
        <v>21084</v>
      </c>
      <c r="K3415" s="3" t="s">
        <v>1</v>
      </c>
      <c r="L3415" s="9">
        <v>45612</v>
      </c>
      <c r="M3415" s="9">
        <v>45695</v>
      </c>
      <c r="N3415" s="3">
        <v>2310</v>
      </c>
      <c r="O3415" s="3" t="s">
        <v>21073</v>
      </c>
      <c r="P3415" s="3" t="s">
        <v>21111</v>
      </c>
      <c r="Q3415" s="3">
        <v>129</v>
      </c>
      <c r="R3415" s="8" t="str">
        <f t="shared" si="53"/>
        <v>*129*</v>
      </c>
    </row>
    <row r="3416" spans="1:18" ht="19.8">
      <c r="A3416" s="3" t="s">
        <v>12141</v>
      </c>
      <c r="B3416" s="3" t="s">
        <v>171</v>
      </c>
      <c r="C3416" s="3" t="s">
        <v>12140</v>
      </c>
      <c r="D3416" s="3" t="s">
        <v>141</v>
      </c>
      <c r="E3416" s="3" t="s">
        <v>12139</v>
      </c>
      <c r="F3416" s="3" t="s">
        <v>15</v>
      </c>
      <c r="G3416" s="3">
        <v>2018</v>
      </c>
      <c r="H3416" s="3" t="s">
        <v>22118</v>
      </c>
      <c r="I3416" s="3">
        <v>223</v>
      </c>
      <c r="J3416" s="3" t="s">
        <v>21102</v>
      </c>
      <c r="K3416" s="3" t="s">
        <v>1</v>
      </c>
      <c r="L3416" s="9">
        <v>45141</v>
      </c>
      <c r="M3416" s="9">
        <v>45530</v>
      </c>
      <c r="N3416" s="3">
        <v>1365</v>
      </c>
      <c r="O3416" s="3" t="s">
        <v>25</v>
      </c>
      <c r="P3416" s="3" t="s">
        <v>21114</v>
      </c>
      <c r="Q3416" s="3">
        <v>163</v>
      </c>
      <c r="R3416" s="8" t="str">
        <f t="shared" si="53"/>
        <v>*163*</v>
      </c>
    </row>
    <row r="3417" spans="1:18" ht="19.8">
      <c r="A3417" s="3" t="s">
        <v>12138</v>
      </c>
      <c r="B3417" s="3" t="s">
        <v>84</v>
      </c>
      <c r="C3417" s="3" t="s">
        <v>12137</v>
      </c>
      <c r="D3417" s="3" t="s">
        <v>82</v>
      </c>
      <c r="E3417" s="3" t="s">
        <v>12136</v>
      </c>
      <c r="F3417" s="3" t="s">
        <v>77</v>
      </c>
      <c r="G3417" s="3">
        <v>2014</v>
      </c>
      <c r="H3417" s="3" t="s">
        <v>22117</v>
      </c>
      <c r="I3417" s="3">
        <v>160</v>
      </c>
      <c r="J3417" s="3" t="s">
        <v>21083</v>
      </c>
      <c r="K3417" s="3" t="s">
        <v>1</v>
      </c>
      <c r="L3417" s="9">
        <v>45618</v>
      </c>
      <c r="M3417" s="9">
        <v>45639</v>
      </c>
      <c r="N3417" s="3">
        <v>1330</v>
      </c>
      <c r="O3417" s="3" t="s">
        <v>21105</v>
      </c>
      <c r="P3417" s="3" t="s">
        <v>21113</v>
      </c>
      <c r="Q3417" s="3">
        <v>365</v>
      </c>
      <c r="R3417" s="8" t="str">
        <f t="shared" si="53"/>
        <v>*365*</v>
      </c>
    </row>
    <row r="3418" spans="1:18" ht="19.8">
      <c r="A3418" s="3" t="s">
        <v>12135</v>
      </c>
      <c r="B3418" s="3" t="s">
        <v>22</v>
      </c>
      <c r="C3418" s="3" t="s">
        <v>12134</v>
      </c>
      <c r="D3418" s="3" t="s">
        <v>5</v>
      </c>
      <c r="E3418" s="3" t="s">
        <v>12133</v>
      </c>
      <c r="F3418" s="3" t="s">
        <v>48</v>
      </c>
      <c r="G3418" s="3">
        <v>2020</v>
      </c>
      <c r="H3418" s="3" t="s">
        <v>22116</v>
      </c>
      <c r="I3418" s="3">
        <v>124</v>
      </c>
      <c r="J3418" s="3" t="s">
        <v>21092</v>
      </c>
      <c r="K3418" s="3" t="s">
        <v>0</v>
      </c>
      <c r="N3418" s="3">
        <v>1250</v>
      </c>
      <c r="O3418" s="3" t="s">
        <v>21106</v>
      </c>
      <c r="P3418" s="3" t="s">
        <v>21112</v>
      </c>
      <c r="Q3418" s="3">
        <v>444</v>
      </c>
      <c r="R3418" s="8" t="str">
        <f t="shared" si="53"/>
        <v>*444*</v>
      </c>
    </row>
    <row r="3419" spans="1:18" ht="19.8">
      <c r="A3419" s="3" t="s">
        <v>12132</v>
      </c>
      <c r="B3419" s="3" t="s">
        <v>27</v>
      </c>
      <c r="C3419" s="3" t="s">
        <v>12131</v>
      </c>
      <c r="D3419" s="3" t="s">
        <v>25</v>
      </c>
      <c r="E3419" s="3" t="s">
        <v>12130</v>
      </c>
      <c r="F3419" s="3" t="s">
        <v>9</v>
      </c>
      <c r="G3419" s="3">
        <v>2018</v>
      </c>
      <c r="H3419" s="3" t="s">
        <v>22116</v>
      </c>
      <c r="I3419" s="3">
        <v>483</v>
      </c>
      <c r="J3419" s="3" t="s">
        <v>21101</v>
      </c>
      <c r="K3419" s="3" t="s">
        <v>1</v>
      </c>
      <c r="L3419" s="9">
        <v>45657</v>
      </c>
      <c r="M3419" s="9">
        <v>45676</v>
      </c>
      <c r="N3419" s="3">
        <v>1350</v>
      </c>
      <c r="O3419" s="3" t="s">
        <v>25</v>
      </c>
      <c r="P3419" s="3" t="s">
        <v>21113</v>
      </c>
      <c r="Q3419" s="3">
        <v>381</v>
      </c>
      <c r="R3419" s="8" t="str">
        <f t="shared" si="53"/>
        <v>*381*</v>
      </c>
    </row>
    <row r="3420" spans="1:18" ht="19.8">
      <c r="A3420" s="3" t="s">
        <v>12129</v>
      </c>
      <c r="B3420" s="3" t="s">
        <v>38</v>
      </c>
      <c r="C3420" s="3" t="s">
        <v>12128</v>
      </c>
      <c r="D3420" s="3" t="s">
        <v>36</v>
      </c>
      <c r="E3420" s="3" t="s">
        <v>12127</v>
      </c>
      <c r="F3420" s="3" t="s">
        <v>3</v>
      </c>
      <c r="G3420" s="3">
        <v>2020</v>
      </c>
      <c r="H3420" s="3" t="s">
        <v>22116</v>
      </c>
      <c r="I3420" s="3">
        <v>124</v>
      </c>
      <c r="J3420" s="3" t="s">
        <v>21093</v>
      </c>
      <c r="K3420" s="3" t="s">
        <v>1</v>
      </c>
      <c r="L3420" s="9">
        <v>45181</v>
      </c>
      <c r="M3420" s="9">
        <v>45336</v>
      </c>
      <c r="N3420" s="3">
        <v>2095</v>
      </c>
      <c r="O3420" s="3" t="s">
        <v>21106</v>
      </c>
      <c r="P3420" s="3" t="s">
        <v>21114</v>
      </c>
      <c r="Q3420" s="3">
        <v>417</v>
      </c>
      <c r="R3420" s="8" t="str">
        <f t="shared" si="53"/>
        <v>*417*</v>
      </c>
    </row>
    <row r="3421" spans="1:18" ht="19.8">
      <c r="A3421" s="3" t="s">
        <v>12126</v>
      </c>
      <c r="B3421" s="3" t="s">
        <v>97</v>
      </c>
      <c r="C3421" s="3" t="s">
        <v>12125</v>
      </c>
      <c r="D3421" s="3" t="s">
        <v>95</v>
      </c>
      <c r="E3421" s="3" t="s">
        <v>12124</v>
      </c>
      <c r="F3421" s="3" t="s">
        <v>29</v>
      </c>
      <c r="G3421" s="3">
        <v>2009</v>
      </c>
      <c r="H3421" s="3" t="s">
        <v>22118</v>
      </c>
      <c r="I3421" s="3">
        <v>431</v>
      </c>
      <c r="J3421" s="3" t="s">
        <v>21090</v>
      </c>
      <c r="K3421" s="3" t="s">
        <v>0</v>
      </c>
      <c r="N3421" s="3">
        <v>2010</v>
      </c>
      <c r="O3421" s="3" t="s">
        <v>21105</v>
      </c>
      <c r="P3421" s="3" t="s">
        <v>21114</v>
      </c>
      <c r="Q3421" s="3">
        <v>175</v>
      </c>
      <c r="R3421" s="8" t="str">
        <f t="shared" si="53"/>
        <v>*175*</v>
      </c>
    </row>
    <row r="3422" spans="1:18" ht="19.8">
      <c r="A3422" s="3" t="s">
        <v>12123</v>
      </c>
      <c r="B3422" s="3" t="s">
        <v>72</v>
      </c>
      <c r="C3422" s="3" t="s">
        <v>12122</v>
      </c>
      <c r="D3422" s="3" t="s">
        <v>36</v>
      </c>
      <c r="E3422" s="3" t="s">
        <v>12121</v>
      </c>
      <c r="F3422" s="3" t="s">
        <v>9</v>
      </c>
      <c r="G3422" s="3">
        <v>2011</v>
      </c>
      <c r="H3422" s="3" t="s">
        <v>22116</v>
      </c>
      <c r="I3422" s="3">
        <v>393</v>
      </c>
      <c r="J3422" s="3" t="s">
        <v>21102</v>
      </c>
      <c r="K3422" s="3" t="s">
        <v>1</v>
      </c>
      <c r="L3422" s="9">
        <v>45425</v>
      </c>
      <c r="M3422" s="9">
        <v>45518</v>
      </c>
      <c r="N3422" s="3">
        <v>1120</v>
      </c>
      <c r="O3422" s="3" t="s">
        <v>21106</v>
      </c>
      <c r="P3422" s="3" t="s">
        <v>21114</v>
      </c>
      <c r="Q3422" s="3">
        <v>431</v>
      </c>
      <c r="R3422" s="8" t="str">
        <f t="shared" si="53"/>
        <v>*431*</v>
      </c>
    </row>
    <row r="3423" spans="1:18" ht="19.8">
      <c r="A3423" s="3" t="s">
        <v>12120</v>
      </c>
      <c r="B3423" s="3" t="s">
        <v>344</v>
      </c>
      <c r="C3423" s="3" t="s">
        <v>12119</v>
      </c>
      <c r="D3423" s="3" t="s">
        <v>82</v>
      </c>
      <c r="E3423" s="3" t="s">
        <v>12118</v>
      </c>
      <c r="F3423" s="3" t="s">
        <v>48</v>
      </c>
      <c r="G3423" s="3">
        <v>2018</v>
      </c>
      <c r="H3423" s="3" t="s">
        <v>22118</v>
      </c>
      <c r="I3423" s="3">
        <v>178</v>
      </c>
      <c r="J3423" s="3" t="s">
        <v>21094</v>
      </c>
      <c r="K3423" s="3" t="s">
        <v>0</v>
      </c>
      <c r="N3423" s="3">
        <v>2370</v>
      </c>
      <c r="O3423" s="3" t="s">
        <v>21105</v>
      </c>
      <c r="P3423" s="3" t="s">
        <v>21111</v>
      </c>
      <c r="Q3423" s="3">
        <v>381</v>
      </c>
      <c r="R3423" s="8" t="str">
        <f t="shared" si="53"/>
        <v>*381*</v>
      </c>
    </row>
    <row r="3424" spans="1:18" ht="19.8">
      <c r="A3424" s="3" t="s">
        <v>12117</v>
      </c>
      <c r="B3424" s="3" t="s">
        <v>27</v>
      </c>
      <c r="C3424" s="3" t="s">
        <v>12116</v>
      </c>
      <c r="D3424" s="3" t="s">
        <v>25</v>
      </c>
      <c r="E3424" s="3" t="s">
        <v>12115</v>
      </c>
      <c r="F3424" s="3" t="s">
        <v>29</v>
      </c>
      <c r="G3424" s="3">
        <v>2014</v>
      </c>
      <c r="H3424" s="3" t="s">
        <v>22118</v>
      </c>
      <c r="I3424" s="3">
        <v>232</v>
      </c>
      <c r="J3424" s="3" t="s">
        <v>21090</v>
      </c>
      <c r="K3424" s="3" t="s">
        <v>0</v>
      </c>
      <c r="N3424" s="3">
        <v>765</v>
      </c>
      <c r="O3424" s="3" t="s">
        <v>25</v>
      </c>
      <c r="P3424" s="3" t="s">
        <v>21112</v>
      </c>
      <c r="Q3424" s="3">
        <v>235</v>
      </c>
      <c r="R3424" s="8" t="str">
        <f t="shared" si="53"/>
        <v>*235*</v>
      </c>
    </row>
    <row r="3425" spans="1:18" ht="19.8">
      <c r="A3425" s="3" t="s">
        <v>12114</v>
      </c>
      <c r="B3425" s="3" t="s">
        <v>43</v>
      </c>
      <c r="C3425" s="3" t="s">
        <v>12113</v>
      </c>
      <c r="D3425" s="3" t="s">
        <v>41</v>
      </c>
      <c r="E3425" s="3" t="s">
        <v>12112</v>
      </c>
      <c r="F3425" s="3" t="s">
        <v>77</v>
      </c>
      <c r="G3425" s="3">
        <v>2019</v>
      </c>
      <c r="H3425" s="3" t="s">
        <v>22118</v>
      </c>
      <c r="I3425" s="3">
        <v>310</v>
      </c>
      <c r="J3425" s="3" t="s">
        <v>21085</v>
      </c>
      <c r="K3425" s="3" t="s">
        <v>0</v>
      </c>
      <c r="N3425" s="3">
        <v>2400</v>
      </c>
      <c r="O3425" s="3" t="s">
        <v>21106</v>
      </c>
      <c r="P3425" s="3" t="s">
        <v>21114</v>
      </c>
      <c r="Q3425" s="3">
        <v>228</v>
      </c>
      <c r="R3425" s="8" t="str">
        <f t="shared" si="53"/>
        <v>*228*</v>
      </c>
    </row>
    <row r="3426" spans="1:18" ht="19.8">
      <c r="A3426" s="3" t="s">
        <v>12111</v>
      </c>
      <c r="B3426" s="3" t="s">
        <v>243</v>
      </c>
      <c r="C3426" s="3" t="s">
        <v>12110</v>
      </c>
      <c r="D3426" s="3" t="s">
        <v>63</v>
      </c>
      <c r="E3426" s="3" t="s">
        <v>12109</v>
      </c>
      <c r="F3426" s="3" t="s">
        <v>3</v>
      </c>
      <c r="G3426" s="3">
        <v>2022</v>
      </c>
      <c r="H3426" s="3" t="s">
        <v>22117</v>
      </c>
      <c r="I3426" s="3">
        <v>426</v>
      </c>
      <c r="J3426" s="3" t="s">
        <v>21086</v>
      </c>
      <c r="K3426" s="3" t="s">
        <v>1</v>
      </c>
      <c r="L3426" s="9">
        <v>45013</v>
      </c>
      <c r="M3426" s="9">
        <v>45691</v>
      </c>
      <c r="N3426" s="3">
        <v>1735</v>
      </c>
      <c r="O3426" s="3" t="s">
        <v>21106</v>
      </c>
      <c r="P3426" s="3" t="s">
        <v>21114</v>
      </c>
      <c r="Q3426" s="3">
        <v>394</v>
      </c>
      <c r="R3426" s="8" t="str">
        <f t="shared" si="53"/>
        <v>*394*</v>
      </c>
    </row>
    <row r="3427" spans="1:18" ht="19.8">
      <c r="A3427" s="3" t="s">
        <v>12108</v>
      </c>
      <c r="B3427" s="3" t="s">
        <v>243</v>
      </c>
      <c r="C3427" s="3" t="s">
        <v>12107</v>
      </c>
      <c r="D3427" s="3" t="s">
        <v>63</v>
      </c>
      <c r="E3427" s="3" t="s">
        <v>12106</v>
      </c>
      <c r="F3427" s="3" t="s">
        <v>3</v>
      </c>
      <c r="G3427" s="3">
        <v>2016</v>
      </c>
      <c r="H3427" s="3" t="s">
        <v>22117</v>
      </c>
      <c r="I3427" s="3">
        <v>201</v>
      </c>
      <c r="J3427" s="3" t="s">
        <v>21086</v>
      </c>
      <c r="K3427" s="3" t="s">
        <v>0</v>
      </c>
      <c r="N3427" s="3">
        <v>2310</v>
      </c>
      <c r="O3427" s="3" t="s">
        <v>21106</v>
      </c>
      <c r="P3427" s="3" t="s">
        <v>21111</v>
      </c>
      <c r="Q3427" s="3">
        <v>231</v>
      </c>
      <c r="R3427" s="8" t="str">
        <f t="shared" si="53"/>
        <v>*231*</v>
      </c>
    </row>
    <row r="3428" spans="1:18" ht="19.8">
      <c r="A3428" s="3" t="s">
        <v>12105</v>
      </c>
      <c r="B3428" s="3" t="s">
        <v>60</v>
      </c>
      <c r="C3428" s="3" t="s">
        <v>12104</v>
      </c>
      <c r="D3428" s="3" t="s">
        <v>41</v>
      </c>
      <c r="E3428" s="3" t="s">
        <v>12103</v>
      </c>
      <c r="F3428" s="3" t="s">
        <v>77</v>
      </c>
      <c r="G3428" s="3">
        <v>2008</v>
      </c>
      <c r="H3428" s="3" t="s">
        <v>22117</v>
      </c>
      <c r="I3428" s="3">
        <v>251</v>
      </c>
      <c r="J3428" s="3" t="s">
        <v>21093</v>
      </c>
      <c r="K3428" s="3" t="s">
        <v>1</v>
      </c>
      <c r="L3428" s="9">
        <v>45485</v>
      </c>
      <c r="M3428" s="9">
        <v>45620</v>
      </c>
      <c r="N3428" s="3">
        <v>1180</v>
      </c>
      <c r="O3428" s="3" t="s">
        <v>21106</v>
      </c>
      <c r="P3428" s="3" t="s">
        <v>21111</v>
      </c>
      <c r="Q3428" s="3">
        <v>181</v>
      </c>
      <c r="R3428" s="8" t="str">
        <f t="shared" si="53"/>
        <v>*181*</v>
      </c>
    </row>
    <row r="3429" spans="1:18" ht="19.8">
      <c r="A3429" s="3" t="s">
        <v>12102</v>
      </c>
      <c r="B3429" s="3" t="s">
        <v>147</v>
      </c>
      <c r="C3429" s="3" t="s">
        <v>6651</v>
      </c>
      <c r="D3429" s="3" t="s">
        <v>5</v>
      </c>
      <c r="E3429" s="3" t="s">
        <v>12101</v>
      </c>
      <c r="F3429" s="3" t="s">
        <v>9</v>
      </c>
      <c r="G3429" s="3">
        <v>2024</v>
      </c>
      <c r="H3429" s="3" t="s">
        <v>22117</v>
      </c>
      <c r="I3429" s="3">
        <v>83</v>
      </c>
      <c r="J3429" s="3" t="s">
        <v>21090</v>
      </c>
      <c r="K3429" s="3" t="s">
        <v>0</v>
      </c>
      <c r="N3429" s="3">
        <v>1270</v>
      </c>
      <c r="O3429" s="3" t="s">
        <v>21106</v>
      </c>
      <c r="P3429" s="3" t="s">
        <v>21112</v>
      </c>
      <c r="Q3429" s="3">
        <v>412</v>
      </c>
      <c r="R3429" s="8" t="str">
        <f t="shared" si="53"/>
        <v>*412*</v>
      </c>
    </row>
    <row r="3430" spans="1:18" ht="19.8">
      <c r="A3430" s="3" t="s">
        <v>12100</v>
      </c>
      <c r="B3430" s="3" t="s">
        <v>426</v>
      </c>
      <c r="C3430" s="3" t="s">
        <v>12099</v>
      </c>
      <c r="D3430" s="3" t="s">
        <v>95</v>
      </c>
      <c r="E3430" s="3" t="s">
        <v>12098</v>
      </c>
      <c r="F3430" s="3" t="s">
        <v>29</v>
      </c>
      <c r="G3430" s="3">
        <v>2013</v>
      </c>
      <c r="H3430" s="3" t="s">
        <v>22118</v>
      </c>
      <c r="I3430" s="3">
        <v>454</v>
      </c>
      <c r="J3430" s="3" t="s">
        <v>21098</v>
      </c>
      <c r="K3430" s="3" t="s">
        <v>1</v>
      </c>
      <c r="L3430" s="9">
        <v>45380</v>
      </c>
      <c r="M3430" s="9">
        <v>45581</v>
      </c>
      <c r="N3430" s="3">
        <v>1290</v>
      </c>
      <c r="O3430" s="3" t="s">
        <v>21105</v>
      </c>
      <c r="P3430" s="3" t="s">
        <v>21111</v>
      </c>
      <c r="Q3430" s="3">
        <v>187</v>
      </c>
      <c r="R3430" s="8" t="str">
        <f t="shared" si="53"/>
        <v>*187*</v>
      </c>
    </row>
    <row r="3431" spans="1:18" ht="19.8">
      <c r="A3431" s="3" t="s">
        <v>12097</v>
      </c>
      <c r="B3431" s="3" t="s">
        <v>60</v>
      </c>
      <c r="C3431" s="3" t="s">
        <v>12096</v>
      </c>
      <c r="D3431" s="3" t="s">
        <v>41</v>
      </c>
      <c r="E3431" s="3" t="s">
        <v>12095</v>
      </c>
      <c r="F3431" s="3" t="s">
        <v>29</v>
      </c>
      <c r="G3431" s="3">
        <v>2014</v>
      </c>
      <c r="H3431" s="3" t="s">
        <v>22118</v>
      </c>
      <c r="I3431" s="3">
        <v>260</v>
      </c>
      <c r="J3431" s="3" t="s">
        <v>21083</v>
      </c>
      <c r="K3431" s="3" t="s">
        <v>0</v>
      </c>
      <c r="N3431" s="3">
        <v>2300</v>
      </c>
      <c r="O3431" s="3" t="s">
        <v>21106</v>
      </c>
      <c r="P3431" s="3" t="s">
        <v>21114</v>
      </c>
      <c r="Q3431" s="3">
        <v>400</v>
      </c>
      <c r="R3431" s="8" t="str">
        <f t="shared" si="53"/>
        <v>*400*</v>
      </c>
    </row>
    <row r="3432" spans="1:18" ht="19.8">
      <c r="A3432" s="3" t="s">
        <v>12094</v>
      </c>
      <c r="B3432" s="3" t="s">
        <v>256</v>
      </c>
      <c r="C3432" s="3" t="s">
        <v>12093</v>
      </c>
      <c r="D3432" s="3" t="s">
        <v>14</v>
      </c>
      <c r="E3432" s="3" t="s">
        <v>12092</v>
      </c>
      <c r="F3432" s="3" t="s">
        <v>15</v>
      </c>
      <c r="G3432" s="3">
        <v>2016</v>
      </c>
      <c r="H3432" s="3" t="s">
        <v>22116</v>
      </c>
      <c r="I3432" s="3">
        <v>450</v>
      </c>
      <c r="J3432" s="3" t="s">
        <v>21088</v>
      </c>
      <c r="K3432" s="3" t="s">
        <v>0</v>
      </c>
      <c r="N3432" s="3">
        <v>950</v>
      </c>
      <c r="O3432" s="3" t="s">
        <v>21106</v>
      </c>
      <c r="P3432" s="3" t="s">
        <v>21111</v>
      </c>
      <c r="Q3432" s="3">
        <v>447</v>
      </c>
      <c r="R3432" s="8" t="str">
        <f t="shared" si="53"/>
        <v>*447*</v>
      </c>
    </row>
    <row r="3433" spans="1:18" ht="19.8">
      <c r="A3433" s="3" t="s">
        <v>12091</v>
      </c>
      <c r="B3433" s="3" t="s">
        <v>22</v>
      </c>
      <c r="C3433" s="3" t="s">
        <v>12090</v>
      </c>
      <c r="D3433" s="3" t="s">
        <v>5</v>
      </c>
      <c r="E3433" s="3" t="s">
        <v>12089</v>
      </c>
      <c r="F3433" s="3" t="s">
        <v>9</v>
      </c>
      <c r="G3433" s="3">
        <v>2014</v>
      </c>
      <c r="H3433" s="3" t="s">
        <v>22118</v>
      </c>
      <c r="I3433" s="3">
        <v>431</v>
      </c>
      <c r="J3433" s="3" t="s">
        <v>21102</v>
      </c>
      <c r="K3433" s="3" t="s">
        <v>0</v>
      </c>
      <c r="N3433" s="3">
        <v>1385</v>
      </c>
      <c r="O3433" s="3" t="s">
        <v>21106</v>
      </c>
      <c r="P3433" s="3" t="s">
        <v>21112</v>
      </c>
      <c r="Q3433" s="3">
        <v>432</v>
      </c>
      <c r="R3433" s="8" t="str">
        <f t="shared" si="53"/>
        <v>*432*</v>
      </c>
    </row>
    <row r="3434" spans="1:18" ht="19.8">
      <c r="A3434" s="3" t="s">
        <v>12088</v>
      </c>
      <c r="B3434" s="3" t="s">
        <v>155</v>
      </c>
      <c r="C3434" s="3" t="s">
        <v>12087</v>
      </c>
      <c r="D3434" s="3" t="s">
        <v>50</v>
      </c>
      <c r="E3434" s="3" t="s">
        <v>12086</v>
      </c>
      <c r="F3434" s="3" t="s">
        <v>77</v>
      </c>
      <c r="G3434" s="3">
        <v>2023</v>
      </c>
      <c r="H3434" s="3" t="s">
        <v>22118</v>
      </c>
      <c r="I3434" s="3">
        <v>197</v>
      </c>
      <c r="J3434" s="3" t="s">
        <v>21097</v>
      </c>
      <c r="K3434" s="3" t="s">
        <v>0</v>
      </c>
      <c r="N3434" s="3">
        <v>240</v>
      </c>
      <c r="O3434" s="3" t="s">
        <v>21106</v>
      </c>
      <c r="P3434" s="3" t="s">
        <v>21111</v>
      </c>
      <c r="Q3434" s="3">
        <v>297</v>
      </c>
      <c r="R3434" s="8" t="str">
        <f t="shared" si="53"/>
        <v>*297*</v>
      </c>
    </row>
    <row r="3435" spans="1:18" ht="19.8">
      <c r="A3435" s="3" t="s">
        <v>12085</v>
      </c>
      <c r="B3435" s="3" t="s">
        <v>104</v>
      </c>
      <c r="C3435" s="3" t="s">
        <v>12084</v>
      </c>
      <c r="D3435" s="3" t="s">
        <v>25</v>
      </c>
      <c r="E3435" s="3" t="s">
        <v>12083</v>
      </c>
      <c r="F3435" s="3" t="s">
        <v>3</v>
      </c>
      <c r="G3435" s="3">
        <v>2018</v>
      </c>
      <c r="H3435" s="3" t="s">
        <v>22118</v>
      </c>
      <c r="I3435" s="3">
        <v>106</v>
      </c>
      <c r="J3435" s="3" t="s">
        <v>21086</v>
      </c>
      <c r="K3435" s="3" t="s">
        <v>1</v>
      </c>
      <c r="L3435" s="9">
        <v>45116</v>
      </c>
      <c r="M3435" s="9">
        <v>45608</v>
      </c>
      <c r="N3435" s="3">
        <v>1120</v>
      </c>
      <c r="O3435" s="3" t="s">
        <v>25</v>
      </c>
      <c r="P3435" s="3" t="s">
        <v>21112</v>
      </c>
      <c r="Q3435" s="3">
        <v>301</v>
      </c>
      <c r="R3435" s="8" t="str">
        <f t="shared" si="53"/>
        <v>*301*</v>
      </c>
    </row>
    <row r="3436" spans="1:18" ht="19.8">
      <c r="A3436" s="3" t="s">
        <v>12082</v>
      </c>
      <c r="B3436" s="3" t="s">
        <v>18</v>
      </c>
      <c r="C3436" s="3" t="s">
        <v>12081</v>
      </c>
      <c r="D3436" s="3" t="s">
        <v>14</v>
      </c>
      <c r="E3436" s="3" t="s">
        <v>12080</v>
      </c>
      <c r="F3436" s="3" t="s">
        <v>3</v>
      </c>
      <c r="G3436" s="3">
        <v>2011</v>
      </c>
      <c r="H3436" s="3" t="s">
        <v>22117</v>
      </c>
      <c r="I3436" s="3">
        <v>330</v>
      </c>
      <c r="J3436" s="3" t="s">
        <v>21097</v>
      </c>
      <c r="K3436" s="3" t="s">
        <v>1</v>
      </c>
      <c r="L3436" s="9">
        <v>45260</v>
      </c>
      <c r="M3436" s="9">
        <v>45657</v>
      </c>
      <c r="N3436" s="3">
        <v>890</v>
      </c>
      <c r="O3436" s="3" t="s">
        <v>21106</v>
      </c>
      <c r="P3436" s="3" t="s">
        <v>21112</v>
      </c>
      <c r="Q3436" s="3">
        <v>181</v>
      </c>
      <c r="R3436" s="8" t="str">
        <f t="shared" si="53"/>
        <v>*181*</v>
      </c>
    </row>
    <row r="3437" spans="1:18" ht="19.8">
      <c r="A3437" s="3" t="s">
        <v>12079</v>
      </c>
      <c r="B3437" s="3" t="s">
        <v>65</v>
      </c>
      <c r="C3437" s="3" t="s">
        <v>12078</v>
      </c>
      <c r="D3437" s="3" t="s">
        <v>63</v>
      </c>
      <c r="E3437" s="3" t="s">
        <v>12077</v>
      </c>
      <c r="F3437" s="3" t="s">
        <v>3</v>
      </c>
      <c r="G3437" s="3">
        <v>2013</v>
      </c>
      <c r="H3437" s="3" t="s">
        <v>22117</v>
      </c>
      <c r="I3437" s="3">
        <v>235</v>
      </c>
      <c r="J3437" s="3" t="s">
        <v>21086</v>
      </c>
      <c r="K3437" s="3" t="s">
        <v>1</v>
      </c>
      <c r="L3437" s="9">
        <v>45468</v>
      </c>
      <c r="M3437" s="9">
        <v>45503</v>
      </c>
      <c r="N3437" s="3">
        <v>1140</v>
      </c>
      <c r="O3437" s="3" t="s">
        <v>21106</v>
      </c>
      <c r="P3437" s="3" t="s">
        <v>21112</v>
      </c>
      <c r="Q3437" s="3">
        <v>332</v>
      </c>
      <c r="R3437" s="8" t="str">
        <f t="shared" si="53"/>
        <v>*332*</v>
      </c>
    </row>
    <row r="3438" spans="1:18" ht="19.8">
      <c r="A3438" s="3" t="s">
        <v>12076</v>
      </c>
      <c r="B3438" s="3" t="s">
        <v>433</v>
      </c>
      <c r="C3438" s="3" t="s">
        <v>12075</v>
      </c>
      <c r="D3438" s="3" t="s">
        <v>123</v>
      </c>
      <c r="E3438" s="3" t="s">
        <v>12074</v>
      </c>
      <c r="F3438" s="3" t="s">
        <v>29</v>
      </c>
      <c r="G3438" s="3">
        <v>2019</v>
      </c>
      <c r="H3438" s="3" t="s">
        <v>22117</v>
      </c>
      <c r="I3438" s="3">
        <v>450</v>
      </c>
      <c r="J3438" s="3" t="s">
        <v>21088</v>
      </c>
      <c r="K3438" s="3" t="s">
        <v>0</v>
      </c>
      <c r="N3438" s="3">
        <v>2235</v>
      </c>
      <c r="O3438" s="3" t="s">
        <v>21106</v>
      </c>
      <c r="P3438" s="3" t="s">
        <v>21111</v>
      </c>
      <c r="Q3438" s="3">
        <v>379</v>
      </c>
      <c r="R3438" s="8" t="str">
        <f t="shared" si="53"/>
        <v>*379*</v>
      </c>
    </row>
    <row r="3439" spans="1:18" ht="19.8">
      <c r="A3439" s="3" t="s">
        <v>12073</v>
      </c>
      <c r="B3439" s="3" t="s">
        <v>108</v>
      </c>
      <c r="C3439" s="3" t="s">
        <v>12072</v>
      </c>
      <c r="D3439" s="3" t="s">
        <v>63</v>
      </c>
      <c r="E3439" s="3" t="s">
        <v>12071</v>
      </c>
      <c r="F3439" s="3" t="s">
        <v>77</v>
      </c>
      <c r="G3439" s="3">
        <v>2018</v>
      </c>
      <c r="H3439" s="3" t="s">
        <v>22117</v>
      </c>
      <c r="I3439" s="3">
        <v>175</v>
      </c>
      <c r="J3439" s="3" t="s">
        <v>21088</v>
      </c>
      <c r="K3439" s="3" t="s">
        <v>0</v>
      </c>
      <c r="N3439" s="3">
        <v>1490</v>
      </c>
      <c r="O3439" s="3" t="s">
        <v>21106</v>
      </c>
      <c r="P3439" s="3" t="s">
        <v>21114</v>
      </c>
      <c r="Q3439" s="3">
        <v>216</v>
      </c>
      <c r="R3439" s="8" t="str">
        <f t="shared" si="53"/>
        <v>*216*</v>
      </c>
    </row>
    <row r="3440" spans="1:18" ht="19.8">
      <c r="A3440" s="3" t="s">
        <v>12070</v>
      </c>
      <c r="B3440" s="3" t="s">
        <v>33</v>
      </c>
      <c r="C3440" s="3" t="s">
        <v>12069</v>
      </c>
      <c r="D3440" s="3" t="s">
        <v>31</v>
      </c>
      <c r="E3440" s="3" t="s">
        <v>12068</v>
      </c>
      <c r="F3440" s="3" t="s">
        <v>15</v>
      </c>
      <c r="G3440" s="3">
        <v>2015</v>
      </c>
      <c r="H3440" s="3" t="s">
        <v>22118</v>
      </c>
      <c r="I3440" s="3">
        <v>254</v>
      </c>
      <c r="J3440" s="3" t="s">
        <v>21102</v>
      </c>
      <c r="K3440" s="3" t="s">
        <v>0</v>
      </c>
      <c r="N3440" s="3">
        <v>1730</v>
      </c>
      <c r="O3440" s="3" t="s">
        <v>21106</v>
      </c>
      <c r="P3440" s="3" t="s">
        <v>21113</v>
      </c>
      <c r="Q3440" s="3">
        <v>384</v>
      </c>
      <c r="R3440" s="8" t="str">
        <f t="shared" si="53"/>
        <v>*384*</v>
      </c>
    </row>
    <row r="3441" spans="1:18" ht="19.8">
      <c r="A3441" s="3" t="s">
        <v>12067</v>
      </c>
      <c r="B3441" s="3" t="s">
        <v>88</v>
      </c>
      <c r="C3441" s="3" t="s">
        <v>12066</v>
      </c>
      <c r="D3441" s="3" t="s">
        <v>2</v>
      </c>
      <c r="E3441" s="3" t="s">
        <v>12065</v>
      </c>
      <c r="F3441" s="3" t="s">
        <v>15</v>
      </c>
      <c r="G3441" s="3">
        <v>2018</v>
      </c>
      <c r="H3441" s="3" t="s">
        <v>22118</v>
      </c>
      <c r="I3441" s="3">
        <v>219</v>
      </c>
      <c r="J3441" s="3" t="s">
        <v>21095</v>
      </c>
      <c r="K3441" s="3" t="s">
        <v>1</v>
      </c>
      <c r="L3441" s="9">
        <v>45485</v>
      </c>
      <c r="M3441" s="9">
        <v>45580</v>
      </c>
      <c r="N3441" s="3">
        <v>350</v>
      </c>
      <c r="O3441" s="3" t="s">
        <v>21073</v>
      </c>
      <c r="P3441" s="3" t="s">
        <v>21112</v>
      </c>
      <c r="Q3441" s="3">
        <v>285</v>
      </c>
      <c r="R3441" s="8" t="str">
        <f t="shared" si="53"/>
        <v>*285*</v>
      </c>
    </row>
    <row r="3442" spans="1:18" ht="19.8">
      <c r="A3442" s="3" t="s">
        <v>12064</v>
      </c>
      <c r="B3442" s="3" t="s">
        <v>285</v>
      </c>
      <c r="C3442" s="3" t="s">
        <v>12063</v>
      </c>
      <c r="D3442" s="3" t="s">
        <v>31</v>
      </c>
      <c r="E3442" s="3" t="s">
        <v>12062</v>
      </c>
      <c r="F3442" s="3" t="s">
        <v>3</v>
      </c>
      <c r="G3442" s="3">
        <v>2009</v>
      </c>
      <c r="H3442" s="3" t="s">
        <v>22116</v>
      </c>
      <c r="I3442" s="3">
        <v>441</v>
      </c>
      <c r="J3442" s="3" t="s">
        <v>21102</v>
      </c>
      <c r="K3442" s="3" t="s">
        <v>1</v>
      </c>
      <c r="L3442" s="9">
        <v>45299</v>
      </c>
      <c r="M3442" s="9">
        <v>45590</v>
      </c>
      <c r="N3442" s="3">
        <v>1860</v>
      </c>
      <c r="O3442" s="3" t="s">
        <v>21106</v>
      </c>
      <c r="P3442" s="3" t="s">
        <v>21113</v>
      </c>
      <c r="Q3442" s="3">
        <v>240</v>
      </c>
      <c r="R3442" s="8" t="str">
        <f t="shared" si="53"/>
        <v>*240*</v>
      </c>
    </row>
    <row r="3443" spans="1:18" ht="19.8">
      <c r="A3443" s="3" t="s">
        <v>12061</v>
      </c>
      <c r="B3443" s="3" t="s">
        <v>160</v>
      </c>
      <c r="C3443" s="3" t="s">
        <v>12060</v>
      </c>
      <c r="D3443" s="3" t="s">
        <v>31</v>
      </c>
      <c r="E3443" s="3" t="s">
        <v>12059</v>
      </c>
      <c r="F3443" s="3" t="s">
        <v>9</v>
      </c>
      <c r="G3443" s="3">
        <v>2023</v>
      </c>
      <c r="H3443" s="3" t="s">
        <v>22118</v>
      </c>
      <c r="I3443" s="3">
        <v>271</v>
      </c>
      <c r="J3443" s="3" t="s">
        <v>21094</v>
      </c>
      <c r="K3443" s="3" t="s">
        <v>1</v>
      </c>
      <c r="L3443" s="9">
        <v>45540</v>
      </c>
      <c r="M3443" s="9">
        <v>45603</v>
      </c>
      <c r="N3443" s="3">
        <v>195</v>
      </c>
      <c r="O3443" s="3" t="s">
        <v>21106</v>
      </c>
      <c r="P3443" s="3" t="s">
        <v>21114</v>
      </c>
      <c r="Q3443" s="3">
        <v>173</v>
      </c>
      <c r="R3443" s="8" t="str">
        <f t="shared" si="53"/>
        <v>*173*</v>
      </c>
    </row>
    <row r="3444" spans="1:18" ht="19.8">
      <c r="A3444" s="3" t="s">
        <v>12058</v>
      </c>
      <c r="B3444" s="3" t="s">
        <v>478</v>
      </c>
      <c r="C3444" s="3" t="s">
        <v>12057</v>
      </c>
      <c r="D3444" s="3" t="s">
        <v>95</v>
      </c>
      <c r="E3444" s="3" t="s">
        <v>12056</v>
      </c>
      <c r="F3444" s="3" t="s">
        <v>48</v>
      </c>
      <c r="G3444" s="3">
        <v>2016</v>
      </c>
      <c r="H3444" s="3" t="s">
        <v>22117</v>
      </c>
      <c r="I3444" s="3">
        <v>431</v>
      </c>
      <c r="J3444" s="3" t="s">
        <v>21102</v>
      </c>
      <c r="K3444" s="3" t="s">
        <v>1</v>
      </c>
      <c r="L3444" s="9">
        <v>45704</v>
      </c>
      <c r="M3444" s="9">
        <v>45712</v>
      </c>
      <c r="N3444" s="3">
        <v>585</v>
      </c>
      <c r="O3444" s="3" t="s">
        <v>21105</v>
      </c>
      <c r="P3444" s="3" t="s">
        <v>21114</v>
      </c>
      <c r="Q3444" s="3">
        <v>199</v>
      </c>
      <c r="R3444" s="8" t="str">
        <f t="shared" si="53"/>
        <v>*199*</v>
      </c>
    </row>
    <row r="3445" spans="1:18" ht="19.8">
      <c r="A3445" s="3" t="s">
        <v>12055</v>
      </c>
      <c r="B3445" s="3" t="s">
        <v>151</v>
      </c>
      <c r="C3445" s="3" t="s">
        <v>12054</v>
      </c>
      <c r="D3445" s="3" t="s">
        <v>82</v>
      </c>
      <c r="E3445" s="3" t="s">
        <v>12053</v>
      </c>
      <c r="F3445" s="3" t="s">
        <v>48</v>
      </c>
      <c r="G3445" s="3">
        <v>2008</v>
      </c>
      <c r="H3445" s="3" t="s">
        <v>22116</v>
      </c>
      <c r="I3445" s="3">
        <v>426</v>
      </c>
      <c r="J3445" s="3" t="s">
        <v>21102</v>
      </c>
      <c r="K3445" s="3" t="s">
        <v>1</v>
      </c>
      <c r="L3445" s="9">
        <v>45629</v>
      </c>
      <c r="M3445" s="9">
        <v>45670</v>
      </c>
      <c r="N3445" s="3">
        <v>175</v>
      </c>
      <c r="O3445" s="3" t="s">
        <v>21105</v>
      </c>
      <c r="P3445" s="3" t="s">
        <v>21114</v>
      </c>
      <c r="Q3445" s="3">
        <v>197</v>
      </c>
      <c r="R3445" s="8" t="str">
        <f t="shared" si="53"/>
        <v>*197*</v>
      </c>
    </row>
    <row r="3446" spans="1:18" ht="19.8">
      <c r="A3446" s="3" t="s">
        <v>12051</v>
      </c>
      <c r="B3446" s="3" t="s">
        <v>455</v>
      </c>
      <c r="C3446" s="3" t="s">
        <v>12050</v>
      </c>
      <c r="D3446" s="3" t="s">
        <v>14</v>
      </c>
      <c r="E3446" s="3" t="s">
        <v>12049</v>
      </c>
      <c r="F3446" s="3" t="s">
        <v>48</v>
      </c>
      <c r="G3446" s="3">
        <v>2023</v>
      </c>
      <c r="H3446" s="3" t="s">
        <v>22116</v>
      </c>
      <c r="I3446" s="3">
        <v>178</v>
      </c>
      <c r="J3446" s="3" t="s">
        <v>21095</v>
      </c>
      <c r="K3446" s="3" t="s">
        <v>0</v>
      </c>
      <c r="N3446" s="3">
        <v>2450</v>
      </c>
      <c r="O3446" s="3" t="s">
        <v>21106</v>
      </c>
      <c r="P3446" s="3" t="s">
        <v>21111</v>
      </c>
      <c r="Q3446" s="3">
        <v>151</v>
      </c>
      <c r="R3446" s="8" t="str">
        <f t="shared" si="53"/>
        <v>*151*</v>
      </c>
    </row>
    <row r="3447" spans="1:18" ht="19.8">
      <c r="A3447" s="3" t="s">
        <v>12048</v>
      </c>
      <c r="B3447" s="3" t="s">
        <v>18</v>
      </c>
      <c r="C3447" s="3" t="s">
        <v>12047</v>
      </c>
      <c r="D3447" s="3" t="s">
        <v>14</v>
      </c>
      <c r="E3447" s="3" t="s">
        <v>12046</v>
      </c>
      <c r="F3447" s="3" t="s">
        <v>29</v>
      </c>
      <c r="G3447" s="3">
        <v>2024</v>
      </c>
      <c r="H3447" s="3" t="s">
        <v>22116</v>
      </c>
      <c r="I3447" s="3">
        <v>323</v>
      </c>
      <c r="J3447" s="3" t="s">
        <v>21083</v>
      </c>
      <c r="K3447" s="3" t="s">
        <v>0</v>
      </c>
      <c r="N3447" s="3">
        <v>2335</v>
      </c>
      <c r="O3447" s="3" t="s">
        <v>21106</v>
      </c>
      <c r="P3447" s="3" t="s">
        <v>21112</v>
      </c>
      <c r="Q3447" s="3">
        <v>143</v>
      </c>
      <c r="R3447" s="8" t="str">
        <f t="shared" si="53"/>
        <v>*143*</v>
      </c>
    </row>
    <row r="3448" spans="1:18" ht="19.8">
      <c r="A3448" s="3" t="s">
        <v>12045</v>
      </c>
      <c r="B3448" s="3" t="s">
        <v>160</v>
      </c>
      <c r="C3448" s="3" t="s">
        <v>12044</v>
      </c>
      <c r="D3448" s="3" t="s">
        <v>31</v>
      </c>
      <c r="E3448" s="3" t="s">
        <v>12043</v>
      </c>
      <c r="F3448" s="3" t="s">
        <v>77</v>
      </c>
      <c r="G3448" s="3">
        <v>2023</v>
      </c>
      <c r="H3448" s="3" t="s">
        <v>22118</v>
      </c>
      <c r="I3448" s="3">
        <v>90</v>
      </c>
      <c r="J3448" s="3" t="s">
        <v>21088</v>
      </c>
      <c r="K3448" s="3" t="s">
        <v>1</v>
      </c>
      <c r="L3448" s="9">
        <v>45204</v>
      </c>
      <c r="M3448" s="9">
        <v>45691</v>
      </c>
      <c r="N3448" s="3">
        <v>365</v>
      </c>
      <c r="O3448" s="3" t="s">
        <v>21106</v>
      </c>
      <c r="P3448" s="3" t="s">
        <v>21114</v>
      </c>
      <c r="Q3448" s="3">
        <v>291</v>
      </c>
      <c r="R3448" s="8" t="str">
        <f t="shared" si="53"/>
        <v>*291*</v>
      </c>
    </row>
    <row r="3449" spans="1:18" ht="19.8">
      <c r="A3449" s="3" t="s">
        <v>12042</v>
      </c>
      <c r="B3449" s="3" t="s">
        <v>97</v>
      </c>
      <c r="C3449" s="3" t="s">
        <v>12041</v>
      </c>
      <c r="D3449" s="3" t="s">
        <v>95</v>
      </c>
      <c r="E3449" s="3" t="s">
        <v>12040</v>
      </c>
      <c r="F3449" s="3" t="s">
        <v>15</v>
      </c>
      <c r="G3449" s="3">
        <v>2023</v>
      </c>
      <c r="H3449" s="3" t="s">
        <v>22116</v>
      </c>
      <c r="I3449" s="3">
        <v>305</v>
      </c>
      <c r="J3449" s="3" t="s">
        <v>21083</v>
      </c>
      <c r="K3449" s="3" t="s">
        <v>0</v>
      </c>
      <c r="N3449" s="3">
        <v>745</v>
      </c>
      <c r="O3449" s="3" t="s">
        <v>21105</v>
      </c>
      <c r="P3449" s="3" t="s">
        <v>21114</v>
      </c>
      <c r="Q3449" s="3">
        <v>152</v>
      </c>
      <c r="R3449" s="8" t="str">
        <f t="shared" si="53"/>
        <v>*152*</v>
      </c>
    </row>
    <row r="3450" spans="1:18" ht="19.8">
      <c r="A3450" s="3" t="s">
        <v>12039</v>
      </c>
      <c r="B3450" s="3" t="s">
        <v>27</v>
      </c>
      <c r="C3450" s="3" t="s">
        <v>12038</v>
      </c>
      <c r="D3450" s="3" t="s">
        <v>25</v>
      </c>
      <c r="E3450" s="3" t="s">
        <v>12037</v>
      </c>
      <c r="F3450" s="3" t="s">
        <v>3</v>
      </c>
      <c r="G3450" s="3">
        <v>2019</v>
      </c>
      <c r="H3450" s="3" t="s">
        <v>22118</v>
      </c>
      <c r="I3450" s="3">
        <v>307</v>
      </c>
      <c r="J3450" s="3" t="s">
        <v>21097</v>
      </c>
      <c r="K3450" s="3" t="s">
        <v>0</v>
      </c>
      <c r="N3450" s="3">
        <v>1245</v>
      </c>
      <c r="O3450" s="3" t="s">
        <v>25</v>
      </c>
      <c r="P3450" s="3" t="s">
        <v>21111</v>
      </c>
      <c r="Q3450" s="3">
        <v>404</v>
      </c>
      <c r="R3450" s="8" t="str">
        <f t="shared" si="53"/>
        <v>*404*</v>
      </c>
    </row>
    <row r="3451" spans="1:18" ht="19.8">
      <c r="A3451" s="3" t="s">
        <v>12036</v>
      </c>
      <c r="B3451" s="3" t="s">
        <v>218</v>
      </c>
      <c r="C3451" s="3" t="s">
        <v>12035</v>
      </c>
      <c r="D3451" s="3" t="s">
        <v>95</v>
      </c>
      <c r="E3451" s="3" t="s">
        <v>12034</v>
      </c>
      <c r="F3451" s="3" t="s">
        <v>3</v>
      </c>
      <c r="G3451" s="3">
        <v>2006</v>
      </c>
      <c r="H3451" s="3" t="s">
        <v>22118</v>
      </c>
      <c r="I3451" s="3">
        <v>89</v>
      </c>
      <c r="J3451" s="3" t="s">
        <v>21085</v>
      </c>
      <c r="K3451" s="3" t="s">
        <v>0</v>
      </c>
      <c r="N3451" s="3">
        <v>1245</v>
      </c>
      <c r="O3451" s="3" t="s">
        <v>21105</v>
      </c>
      <c r="P3451" s="3" t="s">
        <v>21111</v>
      </c>
      <c r="Q3451" s="3">
        <v>168</v>
      </c>
      <c r="R3451" s="8" t="str">
        <f t="shared" si="53"/>
        <v>*168*</v>
      </c>
    </row>
    <row r="3452" spans="1:18" ht="19.8">
      <c r="A3452" s="3" t="s">
        <v>12033</v>
      </c>
      <c r="B3452" s="3" t="s">
        <v>7</v>
      </c>
      <c r="C3452" s="3" t="s">
        <v>12032</v>
      </c>
      <c r="D3452" s="3" t="s">
        <v>5</v>
      </c>
      <c r="E3452" s="3" t="s">
        <v>12031</v>
      </c>
      <c r="F3452" s="3" t="s">
        <v>3</v>
      </c>
      <c r="G3452" s="3">
        <v>2006</v>
      </c>
      <c r="H3452" s="3" t="s">
        <v>22118</v>
      </c>
      <c r="I3452" s="3">
        <v>176</v>
      </c>
      <c r="J3452" s="3" t="s">
        <v>21088</v>
      </c>
      <c r="K3452" s="3" t="s">
        <v>1</v>
      </c>
      <c r="L3452" s="9">
        <v>45468</v>
      </c>
      <c r="M3452" s="9">
        <v>45547</v>
      </c>
      <c r="N3452" s="3">
        <v>2390</v>
      </c>
      <c r="O3452" s="3" t="s">
        <v>21106</v>
      </c>
      <c r="P3452" s="3" t="s">
        <v>21112</v>
      </c>
      <c r="Q3452" s="3">
        <v>283</v>
      </c>
      <c r="R3452" s="8" t="str">
        <f t="shared" si="53"/>
        <v>*283*</v>
      </c>
    </row>
    <row r="3453" spans="1:18" ht="19.8">
      <c r="A3453" s="3" t="s">
        <v>12030</v>
      </c>
      <c r="B3453" s="3" t="s">
        <v>92</v>
      </c>
      <c r="C3453" s="3" t="s">
        <v>11304</v>
      </c>
      <c r="D3453" s="3" t="s">
        <v>25</v>
      </c>
      <c r="E3453" s="3" t="s">
        <v>12029</v>
      </c>
      <c r="F3453" s="3" t="s">
        <v>3</v>
      </c>
      <c r="G3453" s="3">
        <v>2010</v>
      </c>
      <c r="H3453" s="3" t="s">
        <v>22117</v>
      </c>
      <c r="I3453" s="3">
        <v>467</v>
      </c>
      <c r="J3453" s="3" t="s">
        <v>21100</v>
      </c>
      <c r="K3453" s="3" t="s">
        <v>1</v>
      </c>
      <c r="L3453" s="9">
        <v>45256</v>
      </c>
      <c r="M3453" s="9">
        <v>45580</v>
      </c>
      <c r="N3453" s="3">
        <v>160</v>
      </c>
      <c r="O3453" s="3" t="s">
        <v>25</v>
      </c>
      <c r="P3453" s="3" t="s">
        <v>21111</v>
      </c>
      <c r="Q3453" s="3">
        <v>277</v>
      </c>
      <c r="R3453" s="8" t="str">
        <f t="shared" si="53"/>
        <v>*277*</v>
      </c>
    </row>
    <row r="3454" spans="1:18" ht="19.8">
      <c r="A3454" s="3" t="s">
        <v>12028</v>
      </c>
      <c r="B3454" s="3" t="s">
        <v>426</v>
      </c>
      <c r="C3454" s="3" t="s">
        <v>12027</v>
      </c>
      <c r="D3454" s="3" t="s">
        <v>95</v>
      </c>
      <c r="E3454" s="3" t="s">
        <v>12026</v>
      </c>
      <c r="F3454" s="3" t="s">
        <v>29</v>
      </c>
      <c r="G3454" s="3">
        <v>2005</v>
      </c>
      <c r="H3454" s="3" t="s">
        <v>22117</v>
      </c>
      <c r="I3454" s="3">
        <v>159</v>
      </c>
      <c r="J3454" s="3" t="s">
        <v>21084</v>
      </c>
      <c r="K3454" s="3" t="s">
        <v>1</v>
      </c>
      <c r="L3454" s="9">
        <v>45338</v>
      </c>
      <c r="M3454" s="9">
        <v>45375</v>
      </c>
      <c r="N3454" s="3">
        <v>2060</v>
      </c>
      <c r="O3454" s="3" t="s">
        <v>21105</v>
      </c>
      <c r="P3454" s="3" t="s">
        <v>21114</v>
      </c>
      <c r="Q3454" s="3">
        <v>307</v>
      </c>
      <c r="R3454" s="8" t="str">
        <f t="shared" si="53"/>
        <v>*307*</v>
      </c>
    </row>
    <row r="3455" spans="1:18" ht="19.8">
      <c r="A3455" s="3" t="s">
        <v>12025</v>
      </c>
      <c r="B3455" s="3" t="s">
        <v>43</v>
      </c>
      <c r="C3455" s="3" t="s">
        <v>2261</v>
      </c>
      <c r="D3455" s="3" t="s">
        <v>41</v>
      </c>
      <c r="E3455" s="3" t="s">
        <v>12024</v>
      </c>
      <c r="F3455" s="3" t="s">
        <v>15</v>
      </c>
      <c r="G3455" s="3">
        <v>2015</v>
      </c>
      <c r="H3455" s="3" t="s">
        <v>22117</v>
      </c>
      <c r="I3455" s="3">
        <v>82</v>
      </c>
      <c r="J3455" s="3" t="s">
        <v>21099</v>
      </c>
      <c r="K3455" s="3" t="s">
        <v>1</v>
      </c>
      <c r="L3455" s="9">
        <v>45431</v>
      </c>
      <c r="M3455" s="9">
        <v>45604</v>
      </c>
      <c r="N3455" s="3">
        <v>1670</v>
      </c>
      <c r="O3455" s="3" t="s">
        <v>21106</v>
      </c>
      <c r="P3455" s="3" t="s">
        <v>21111</v>
      </c>
      <c r="Q3455" s="3">
        <v>279</v>
      </c>
      <c r="R3455" s="8" t="str">
        <f t="shared" si="53"/>
        <v>*279*</v>
      </c>
    </row>
    <row r="3456" spans="1:18" ht="19.8">
      <c r="A3456" s="3" t="s">
        <v>12023</v>
      </c>
      <c r="B3456" s="3" t="s">
        <v>38</v>
      </c>
      <c r="C3456" s="3" t="s">
        <v>12022</v>
      </c>
      <c r="D3456" s="3" t="s">
        <v>36</v>
      </c>
      <c r="E3456" s="3" t="s">
        <v>12021</v>
      </c>
      <c r="F3456" s="3" t="s">
        <v>15</v>
      </c>
      <c r="G3456" s="3">
        <v>2012</v>
      </c>
      <c r="H3456" s="3" t="s">
        <v>22117</v>
      </c>
      <c r="I3456" s="3">
        <v>225</v>
      </c>
      <c r="J3456" s="3" t="s">
        <v>21100</v>
      </c>
      <c r="K3456" s="3" t="s">
        <v>0</v>
      </c>
      <c r="N3456" s="3">
        <v>2435</v>
      </c>
      <c r="O3456" s="3" t="s">
        <v>21106</v>
      </c>
      <c r="P3456" s="3" t="s">
        <v>21112</v>
      </c>
      <c r="Q3456" s="3">
        <v>159</v>
      </c>
      <c r="R3456" s="8" t="str">
        <f t="shared" si="53"/>
        <v>*159*</v>
      </c>
    </row>
    <row r="3457" spans="1:18" ht="19.8">
      <c r="A3457" s="3" t="s">
        <v>12020</v>
      </c>
      <c r="B3457" s="3" t="s">
        <v>60</v>
      </c>
      <c r="C3457" s="3" t="s">
        <v>12019</v>
      </c>
      <c r="D3457" s="3" t="s">
        <v>41</v>
      </c>
      <c r="E3457" s="3" t="s">
        <v>12018</v>
      </c>
      <c r="F3457" s="3" t="s">
        <v>15</v>
      </c>
      <c r="G3457" s="3">
        <v>2010</v>
      </c>
      <c r="H3457" s="3" t="s">
        <v>22118</v>
      </c>
      <c r="I3457" s="3">
        <v>172</v>
      </c>
      <c r="J3457" s="3" t="s">
        <v>21091</v>
      </c>
      <c r="K3457" s="3" t="s">
        <v>1</v>
      </c>
      <c r="L3457" s="9">
        <v>45254</v>
      </c>
      <c r="M3457" s="9">
        <v>45517</v>
      </c>
      <c r="N3457" s="3">
        <v>1935</v>
      </c>
      <c r="O3457" s="3" t="s">
        <v>21106</v>
      </c>
      <c r="P3457" s="3" t="s">
        <v>21111</v>
      </c>
      <c r="Q3457" s="3">
        <v>110</v>
      </c>
      <c r="R3457" s="8" t="str">
        <f t="shared" si="53"/>
        <v>*110*</v>
      </c>
    </row>
    <row r="3458" spans="1:18" ht="19.8">
      <c r="A3458" s="3" t="s">
        <v>12017</v>
      </c>
      <c r="B3458" s="3" t="s">
        <v>243</v>
      </c>
      <c r="C3458" s="3" t="s">
        <v>12016</v>
      </c>
      <c r="D3458" s="3" t="s">
        <v>63</v>
      </c>
      <c r="E3458" s="3" t="s">
        <v>12015</v>
      </c>
      <c r="F3458" s="3" t="s">
        <v>9</v>
      </c>
      <c r="G3458" s="3">
        <v>2005</v>
      </c>
      <c r="H3458" s="3" t="s">
        <v>22118</v>
      </c>
      <c r="I3458" s="3">
        <v>120</v>
      </c>
      <c r="J3458" s="3" t="s">
        <v>21096</v>
      </c>
      <c r="K3458" s="3" t="s">
        <v>0</v>
      </c>
      <c r="N3458" s="3">
        <v>660</v>
      </c>
      <c r="O3458" s="3" t="s">
        <v>21106</v>
      </c>
      <c r="P3458" s="3" t="s">
        <v>21112</v>
      </c>
      <c r="Q3458" s="3">
        <v>316</v>
      </c>
      <c r="R3458" s="8" t="str">
        <f t="shared" si="53"/>
        <v>*316*</v>
      </c>
    </row>
    <row r="3459" spans="1:18" ht="19.8">
      <c r="A3459" s="3" t="s">
        <v>12014</v>
      </c>
      <c r="B3459" s="3" t="s">
        <v>7</v>
      </c>
      <c r="C3459" s="3" t="s">
        <v>12013</v>
      </c>
      <c r="D3459" s="3" t="s">
        <v>5</v>
      </c>
      <c r="E3459" s="3" t="s">
        <v>12012</v>
      </c>
      <c r="F3459" s="3" t="s">
        <v>9</v>
      </c>
      <c r="G3459" s="3">
        <v>2019</v>
      </c>
      <c r="H3459" s="3" t="s">
        <v>22116</v>
      </c>
      <c r="I3459" s="3">
        <v>338</v>
      </c>
      <c r="J3459" s="3" t="s">
        <v>21086</v>
      </c>
      <c r="K3459" s="3" t="s">
        <v>1</v>
      </c>
      <c r="L3459" s="9">
        <v>45491</v>
      </c>
      <c r="M3459" s="9">
        <v>45710</v>
      </c>
      <c r="N3459" s="3">
        <v>700</v>
      </c>
      <c r="O3459" s="3" t="s">
        <v>21106</v>
      </c>
      <c r="P3459" s="3" t="s">
        <v>21112</v>
      </c>
      <c r="Q3459" s="3">
        <v>155</v>
      </c>
      <c r="R3459" s="8" t="str">
        <f t="shared" si="53"/>
        <v>*155*</v>
      </c>
    </row>
    <row r="3460" spans="1:18" ht="19.8">
      <c r="A3460" s="3" t="s">
        <v>12011</v>
      </c>
      <c r="B3460" s="3" t="s">
        <v>256</v>
      </c>
      <c r="C3460" s="3" t="s">
        <v>12010</v>
      </c>
      <c r="D3460" s="3" t="s">
        <v>14</v>
      </c>
      <c r="E3460" s="3" t="s">
        <v>12009</v>
      </c>
      <c r="F3460" s="3" t="s">
        <v>29</v>
      </c>
      <c r="G3460" s="3">
        <v>2005</v>
      </c>
      <c r="H3460" s="3" t="s">
        <v>22118</v>
      </c>
      <c r="I3460" s="3">
        <v>338</v>
      </c>
      <c r="J3460" s="3" t="s">
        <v>21087</v>
      </c>
      <c r="K3460" s="3" t="s">
        <v>1</v>
      </c>
      <c r="L3460" s="9">
        <v>45076</v>
      </c>
      <c r="M3460" s="9">
        <v>45482</v>
      </c>
      <c r="N3460" s="3">
        <v>165</v>
      </c>
      <c r="O3460" s="3" t="s">
        <v>21106</v>
      </c>
      <c r="P3460" s="3" t="s">
        <v>21112</v>
      </c>
      <c r="Q3460" s="3">
        <v>153</v>
      </c>
      <c r="R3460" s="8" t="str">
        <f t="shared" ref="R3460:R3523" si="54">"*"&amp;Q3460&amp;"*"</f>
        <v>*153*</v>
      </c>
    </row>
    <row r="3461" spans="1:18" ht="19.8">
      <c r="A3461" s="3" t="s">
        <v>12008</v>
      </c>
      <c r="B3461" s="3" t="s">
        <v>138</v>
      </c>
      <c r="C3461" s="3" t="s">
        <v>12007</v>
      </c>
      <c r="D3461" s="3" t="s">
        <v>2</v>
      </c>
      <c r="E3461" s="3" t="s">
        <v>12006</v>
      </c>
      <c r="F3461" s="3" t="s">
        <v>9</v>
      </c>
      <c r="G3461" s="3">
        <v>2015</v>
      </c>
      <c r="H3461" s="3" t="s">
        <v>22118</v>
      </c>
      <c r="I3461" s="3">
        <v>261</v>
      </c>
      <c r="J3461" s="3" t="s">
        <v>21084</v>
      </c>
      <c r="K3461" s="3" t="s">
        <v>1</v>
      </c>
      <c r="L3461" s="9">
        <v>45261</v>
      </c>
      <c r="M3461" s="9">
        <v>45586</v>
      </c>
      <c r="N3461" s="3">
        <v>2160</v>
      </c>
      <c r="O3461" s="3" t="s">
        <v>21073</v>
      </c>
      <c r="P3461" s="3" t="s">
        <v>21111</v>
      </c>
      <c r="Q3461" s="3">
        <v>239</v>
      </c>
      <c r="R3461" s="8" t="str">
        <f t="shared" si="54"/>
        <v>*239*</v>
      </c>
    </row>
    <row r="3462" spans="1:18" ht="19.8">
      <c r="A3462" s="3" t="s">
        <v>12005</v>
      </c>
      <c r="B3462" s="3" t="s">
        <v>65</v>
      </c>
      <c r="C3462" s="3" t="s">
        <v>12004</v>
      </c>
      <c r="D3462" s="3" t="s">
        <v>63</v>
      </c>
      <c r="E3462" s="3" t="s">
        <v>12003</v>
      </c>
      <c r="F3462" s="3" t="s">
        <v>29</v>
      </c>
      <c r="G3462" s="3">
        <v>2018</v>
      </c>
      <c r="H3462" s="3" t="s">
        <v>22118</v>
      </c>
      <c r="I3462" s="3">
        <v>281</v>
      </c>
      <c r="J3462" s="3" t="s">
        <v>21098</v>
      </c>
      <c r="K3462" s="3" t="s">
        <v>0</v>
      </c>
      <c r="N3462" s="3">
        <v>245</v>
      </c>
      <c r="O3462" s="3" t="s">
        <v>21106</v>
      </c>
      <c r="P3462" s="3" t="s">
        <v>21114</v>
      </c>
      <c r="Q3462" s="3">
        <v>447</v>
      </c>
      <c r="R3462" s="8" t="str">
        <f t="shared" si="54"/>
        <v>*447*</v>
      </c>
    </row>
    <row r="3463" spans="1:18" ht="19.8">
      <c r="A3463" s="3" t="s">
        <v>12002</v>
      </c>
      <c r="B3463" s="3" t="s">
        <v>92</v>
      </c>
      <c r="C3463" s="3" t="s">
        <v>12001</v>
      </c>
      <c r="D3463" s="3" t="s">
        <v>25</v>
      </c>
      <c r="E3463" s="3" t="s">
        <v>12000</v>
      </c>
      <c r="F3463" s="3" t="s">
        <v>48</v>
      </c>
      <c r="G3463" s="3">
        <v>2015</v>
      </c>
      <c r="H3463" s="3" t="s">
        <v>22117</v>
      </c>
      <c r="I3463" s="3">
        <v>365</v>
      </c>
      <c r="J3463" s="3" t="s">
        <v>21084</v>
      </c>
      <c r="K3463" s="3" t="s">
        <v>1</v>
      </c>
      <c r="L3463" s="9">
        <v>45037</v>
      </c>
      <c r="M3463" s="9">
        <v>45645</v>
      </c>
      <c r="N3463" s="3">
        <v>2225</v>
      </c>
      <c r="O3463" s="3" t="s">
        <v>25</v>
      </c>
      <c r="P3463" s="3" t="s">
        <v>21113</v>
      </c>
      <c r="Q3463" s="3">
        <v>218</v>
      </c>
      <c r="R3463" s="8" t="str">
        <f t="shared" si="54"/>
        <v>*218*</v>
      </c>
    </row>
    <row r="3464" spans="1:18" ht="19.8">
      <c r="A3464" s="3" t="s">
        <v>11999</v>
      </c>
      <c r="B3464" s="3" t="s">
        <v>151</v>
      </c>
      <c r="C3464" s="3" t="s">
        <v>11998</v>
      </c>
      <c r="D3464" s="3" t="s">
        <v>82</v>
      </c>
      <c r="E3464" s="3" t="s">
        <v>11997</v>
      </c>
      <c r="F3464" s="3" t="s">
        <v>77</v>
      </c>
      <c r="G3464" s="3">
        <v>2012</v>
      </c>
      <c r="H3464" s="3" t="s">
        <v>22117</v>
      </c>
      <c r="I3464" s="3">
        <v>357</v>
      </c>
      <c r="J3464" s="3" t="s">
        <v>21087</v>
      </c>
      <c r="K3464" s="3" t="s">
        <v>0</v>
      </c>
      <c r="N3464" s="3">
        <v>1735</v>
      </c>
      <c r="O3464" s="3" t="s">
        <v>21105</v>
      </c>
      <c r="P3464" s="3" t="s">
        <v>21112</v>
      </c>
      <c r="Q3464" s="3">
        <v>209</v>
      </c>
      <c r="R3464" s="8" t="str">
        <f t="shared" si="54"/>
        <v>*209*</v>
      </c>
    </row>
    <row r="3465" spans="1:18" ht="19.8">
      <c r="A3465" s="3" t="s">
        <v>11996</v>
      </c>
      <c r="B3465" s="3" t="s">
        <v>138</v>
      </c>
      <c r="C3465" s="3" t="s">
        <v>11995</v>
      </c>
      <c r="D3465" s="3" t="s">
        <v>2</v>
      </c>
      <c r="E3465" s="3" t="s">
        <v>11994</v>
      </c>
      <c r="F3465" s="3" t="s">
        <v>77</v>
      </c>
      <c r="G3465" s="3">
        <v>2005</v>
      </c>
      <c r="H3465" s="3" t="s">
        <v>22117</v>
      </c>
      <c r="I3465" s="3">
        <v>88</v>
      </c>
      <c r="J3465" s="3" t="s">
        <v>21096</v>
      </c>
      <c r="K3465" s="3" t="s">
        <v>1</v>
      </c>
      <c r="L3465" s="9">
        <v>45137</v>
      </c>
      <c r="M3465" s="9">
        <v>45371</v>
      </c>
      <c r="N3465" s="3">
        <v>1105</v>
      </c>
      <c r="O3465" s="3" t="s">
        <v>21073</v>
      </c>
      <c r="P3465" s="3" t="s">
        <v>21113</v>
      </c>
      <c r="Q3465" s="3">
        <v>296</v>
      </c>
      <c r="R3465" s="8" t="str">
        <f t="shared" si="54"/>
        <v>*296*</v>
      </c>
    </row>
    <row r="3466" spans="1:18" ht="19.8">
      <c r="A3466" s="3" t="s">
        <v>11993</v>
      </c>
      <c r="B3466" s="3" t="s">
        <v>344</v>
      </c>
      <c r="C3466" s="3" t="s">
        <v>11992</v>
      </c>
      <c r="D3466" s="3" t="s">
        <v>82</v>
      </c>
      <c r="E3466" s="3" t="s">
        <v>11991</v>
      </c>
      <c r="F3466" s="3" t="s">
        <v>15</v>
      </c>
      <c r="G3466" s="3">
        <v>2015</v>
      </c>
      <c r="H3466" s="3" t="s">
        <v>22117</v>
      </c>
      <c r="I3466" s="3">
        <v>237</v>
      </c>
      <c r="J3466" s="3" t="s">
        <v>21088</v>
      </c>
      <c r="K3466" s="3" t="s">
        <v>1</v>
      </c>
      <c r="L3466" s="9">
        <v>45376</v>
      </c>
      <c r="M3466" s="9">
        <v>45623</v>
      </c>
      <c r="N3466" s="3">
        <v>760</v>
      </c>
      <c r="O3466" s="3" t="s">
        <v>21105</v>
      </c>
      <c r="P3466" s="3" t="s">
        <v>21114</v>
      </c>
      <c r="Q3466" s="3">
        <v>167</v>
      </c>
      <c r="R3466" s="8" t="str">
        <f t="shared" si="54"/>
        <v>*167*</v>
      </c>
    </row>
    <row r="3467" spans="1:18" ht="19.8">
      <c r="A3467" s="3" t="s">
        <v>11990</v>
      </c>
      <c r="B3467" s="3" t="s">
        <v>12</v>
      </c>
      <c r="C3467" s="3" t="s">
        <v>2240</v>
      </c>
      <c r="D3467" s="3" t="s">
        <v>2</v>
      </c>
      <c r="E3467" s="3" t="s">
        <v>11989</v>
      </c>
      <c r="F3467" s="3" t="s">
        <v>48</v>
      </c>
      <c r="G3467" s="3">
        <v>2016</v>
      </c>
      <c r="H3467" s="3" t="s">
        <v>22118</v>
      </c>
      <c r="I3467" s="3">
        <v>126</v>
      </c>
      <c r="J3467" s="3" t="s">
        <v>21090</v>
      </c>
      <c r="K3467" s="3" t="s">
        <v>0</v>
      </c>
      <c r="N3467" s="3">
        <v>880</v>
      </c>
      <c r="O3467" s="3" t="s">
        <v>21073</v>
      </c>
      <c r="P3467" s="3" t="s">
        <v>21114</v>
      </c>
      <c r="Q3467" s="3">
        <v>310</v>
      </c>
      <c r="R3467" s="8" t="str">
        <f t="shared" si="54"/>
        <v>*310*</v>
      </c>
    </row>
    <row r="3468" spans="1:18" ht="19.8">
      <c r="A3468" s="3" t="s">
        <v>11988</v>
      </c>
      <c r="B3468" s="3" t="s">
        <v>84</v>
      </c>
      <c r="C3468" s="3" t="s">
        <v>11987</v>
      </c>
      <c r="D3468" s="3" t="s">
        <v>82</v>
      </c>
      <c r="E3468" s="3" t="s">
        <v>11986</v>
      </c>
      <c r="F3468" s="3" t="s">
        <v>77</v>
      </c>
      <c r="G3468" s="3">
        <v>2008</v>
      </c>
      <c r="H3468" s="3" t="s">
        <v>22118</v>
      </c>
      <c r="I3468" s="3">
        <v>425</v>
      </c>
      <c r="J3468" s="3" t="s">
        <v>21088</v>
      </c>
      <c r="K3468" s="3" t="s">
        <v>0</v>
      </c>
      <c r="N3468" s="3">
        <v>1150</v>
      </c>
      <c r="O3468" s="3" t="s">
        <v>21105</v>
      </c>
      <c r="P3468" s="3" t="s">
        <v>21114</v>
      </c>
      <c r="Q3468" s="3">
        <v>197</v>
      </c>
      <c r="R3468" s="8" t="str">
        <f t="shared" si="54"/>
        <v>*197*</v>
      </c>
    </row>
    <row r="3469" spans="1:18" ht="19.8">
      <c r="A3469" s="3" t="s">
        <v>11985</v>
      </c>
      <c r="B3469" s="3" t="s">
        <v>138</v>
      </c>
      <c r="C3469" s="3" t="s">
        <v>11984</v>
      </c>
      <c r="D3469" s="3" t="s">
        <v>2</v>
      </c>
      <c r="E3469" s="3" t="s">
        <v>11983</v>
      </c>
      <c r="F3469" s="3" t="s">
        <v>29</v>
      </c>
      <c r="G3469" s="3">
        <v>2008</v>
      </c>
      <c r="H3469" s="3" t="s">
        <v>22116</v>
      </c>
      <c r="I3469" s="3">
        <v>479</v>
      </c>
      <c r="J3469" s="3" t="s">
        <v>21102</v>
      </c>
      <c r="K3469" s="3" t="s">
        <v>0</v>
      </c>
      <c r="N3469" s="3">
        <v>2045</v>
      </c>
      <c r="O3469" s="3" t="s">
        <v>21073</v>
      </c>
      <c r="P3469" s="3" t="s">
        <v>21111</v>
      </c>
      <c r="Q3469" s="3">
        <v>296</v>
      </c>
      <c r="R3469" s="8" t="str">
        <f t="shared" si="54"/>
        <v>*296*</v>
      </c>
    </row>
    <row r="3470" spans="1:18" ht="19.8">
      <c r="A3470" s="3" t="s">
        <v>11982</v>
      </c>
      <c r="B3470" s="3" t="s">
        <v>22</v>
      </c>
      <c r="C3470" s="3" t="s">
        <v>11981</v>
      </c>
      <c r="D3470" s="3" t="s">
        <v>5</v>
      </c>
      <c r="E3470" s="3" t="s">
        <v>11980</v>
      </c>
      <c r="F3470" s="3" t="s">
        <v>48</v>
      </c>
      <c r="G3470" s="3">
        <v>2011</v>
      </c>
      <c r="H3470" s="3" t="s">
        <v>22118</v>
      </c>
      <c r="I3470" s="3">
        <v>414</v>
      </c>
      <c r="J3470" s="3" t="s">
        <v>21101</v>
      </c>
      <c r="K3470" s="3" t="s">
        <v>0</v>
      </c>
      <c r="N3470" s="3">
        <v>1025</v>
      </c>
      <c r="O3470" s="3" t="s">
        <v>21106</v>
      </c>
      <c r="P3470" s="3" t="s">
        <v>21112</v>
      </c>
      <c r="Q3470" s="3">
        <v>217</v>
      </c>
      <c r="R3470" s="8" t="str">
        <f t="shared" si="54"/>
        <v>*217*</v>
      </c>
    </row>
    <row r="3471" spans="1:18" ht="19.8">
      <c r="A3471" s="3" t="s">
        <v>11979</v>
      </c>
      <c r="B3471" s="3" t="s">
        <v>218</v>
      </c>
      <c r="C3471" s="3" t="s">
        <v>11978</v>
      </c>
      <c r="D3471" s="3" t="s">
        <v>95</v>
      </c>
      <c r="E3471" s="3" t="s">
        <v>11977</v>
      </c>
      <c r="F3471" s="3" t="s">
        <v>15</v>
      </c>
      <c r="G3471" s="3">
        <v>2015</v>
      </c>
      <c r="H3471" s="3" t="s">
        <v>22117</v>
      </c>
      <c r="I3471" s="3">
        <v>235</v>
      </c>
      <c r="J3471" s="3" t="s">
        <v>21096</v>
      </c>
      <c r="K3471" s="3" t="s">
        <v>0</v>
      </c>
      <c r="N3471" s="3">
        <v>305</v>
      </c>
      <c r="O3471" s="3" t="s">
        <v>21105</v>
      </c>
      <c r="P3471" s="3" t="s">
        <v>21114</v>
      </c>
      <c r="Q3471" s="3">
        <v>251</v>
      </c>
      <c r="R3471" s="8" t="str">
        <f t="shared" si="54"/>
        <v>*251*</v>
      </c>
    </row>
    <row r="3472" spans="1:18" ht="19.8">
      <c r="A3472" s="3" t="s">
        <v>11976</v>
      </c>
      <c r="B3472" s="3" t="s">
        <v>60</v>
      </c>
      <c r="C3472" s="3" t="s">
        <v>11975</v>
      </c>
      <c r="D3472" s="3" t="s">
        <v>41</v>
      </c>
      <c r="E3472" s="3" t="s">
        <v>11974</v>
      </c>
      <c r="F3472" s="3" t="s">
        <v>15</v>
      </c>
      <c r="G3472" s="3">
        <v>2012</v>
      </c>
      <c r="H3472" s="3" t="s">
        <v>22116</v>
      </c>
      <c r="I3472" s="3">
        <v>285</v>
      </c>
      <c r="J3472" s="3" t="s">
        <v>21098</v>
      </c>
      <c r="K3472" s="3" t="s">
        <v>1</v>
      </c>
      <c r="L3472" s="9">
        <v>45647</v>
      </c>
      <c r="M3472" s="9">
        <v>45677</v>
      </c>
      <c r="N3472" s="3">
        <v>155</v>
      </c>
      <c r="O3472" s="3" t="s">
        <v>21106</v>
      </c>
      <c r="P3472" s="3" t="s">
        <v>21114</v>
      </c>
      <c r="Q3472" s="3">
        <v>315</v>
      </c>
      <c r="R3472" s="8" t="str">
        <f t="shared" si="54"/>
        <v>*315*</v>
      </c>
    </row>
    <row r="3473" spans="1:18" ht="19.8">
      <c r="A3473" s="3" t="s">
        <v>11973</v>
      </c>
      <c r="B3473" s="3" t="s">
        <v>43</v>
      </c>
      <c r="C3473" s="3" t="s">
        <v>11972</v>
      </c>
      <c r="D3473" s="3" t="s">
        <v>41</v>
      </c>
      <c r="E3473" s="3" t="s">
        <v>11971</v>
      </c>
      <c r="F3473" s="3" t="s">
        <v>77</v>
      </c>
      <c r="G3473" s="3">
        <v>2007</v>
      </c>
      <c r="H3473" s="3" t="s">
        <v>22116</v>
      </c>
      <c r="I3473" s="3">
        <v>373</v>
      </c>
      <c r="J3473" s="3" t="s">
        <v>21089</v>
      </c>
      <c r="K3473" s="3" t="s">
        <v>0</v>
      </c>
      <c r="N3473" s="3">
        <v>2160</v>
      </c>
      <c r="O3473" s="3" t="s">
        <v>21106</v>
      </c>
      <c r="P3473" s="3" t="s">
        <v>21111</v>
      </c>
      <c r="Q3473" s="3">
        <v>256</v>
      </c>
      <c r="R3473" s="8" t="str">
        <f t="shared" si="54"/>
        <v>*256*</v>
      </c>
    </row>
    <row r="3474" spans="1:18" ht="19.8">
      <c r="A3474" s="3" t="s">
        <v>11970</v>
      </c>
      <c r="B3474" s="3" t="s">
        <v>171</v>
      </c>
      <c r="C3474" s="3" t="s">
        <v>11969</v>
      </c>
      <c r="D3474" s="3" t="s">
        <v>141</v>
      </c>
      <c r="E3474" s="3" t="s">
        <v>11968</v>
      </c>
      <c r="F3474" s="3" t="s">
        <v>48</v>
      </c>
      <c r="G3474" s="3">
        <v>2008</v>
      </c>
      <c r="H3474" s="3" t="s">
        <v>22116</v>
      </c>
      <c r="I3474" s="3">
        <v>380</v>
      </c>
      <c r="J3474" s="3" t="s">
        <v>21091</v>
      </c>
      <c r="K3474" s="3" t="s">
        <v>0</v>
      </c>
      <c r="N3474" s="3">
        <v>1690</v>
      </c>
      <c r="O3474" s="3" t="s">
        <v>25</v>
      </c>
      <c r="P3474" s="3" t="s">
        <v>21111</v>
      </c>
      <c r="Q3474" s="3">
        <v>177</v>
      </c>
      <c r="R3474" s="8" t="str">
        <f t="shared" si="54"/>
        <v>*177*</v>
      </c>
    </row>
    <row r="3475" spans="1:18" ht="19.8">
      <c r="A3475" s="3" t="s">
        <v>11967</v>
      </c>
      <c r="B3475" s="3" t="s">
        <v>104</v>
      </c>
      <c r="C3475" s="3" t="s">
        <v>11966</v>
      </c>
      <c r="D3475" s="3" t="s">
        <v>25</v>
      </c>
      <c r="E3475" s="3" t="s">
        <v>11965</v>
      </c>
      <c r="F3475" s="3" t="s">
        <v>29</v>
      </c>
      <c r="G3475" s="3">
        <v>2017</v>
      </c>
      <c r="H3475" s="3" t="s">
        <v>22118</v>
      </c>
      <c r="I3475" s="3">
        <v>281</v>
      </c>
      <c r="J3475" s="3" t="s">
        <v>21089</v>
      </c>
      <c r="K3475" s="3" t="s">
        <v>1</v>
      </c>
      <c r="L3475" s="9">
        <v>44988</v>
      </c>
      <c r="M3475" s="9">
        <v>45307</v>
      </c>
      <c r="N3475" s="3">
        <v>1925</v>
      </c>
      <c r="O3475" s="3" t="s">
        <v>25</v>
      </c>
      <c r="P3475" s="3" t="s">
        <v>21112</v>
      </c>
      <c r="Q3475" s="3">
        <v>398</v>
      </c>
      <c r="R3475" s="8" t="str">
        <f t="shared" si="54"/>
        <v>*398*</v>
      </c>
    </row>
    <row r="3476" spans="1:18" ht="19.8">
      <c r="A3476" s="3" t="s">
        <v>11964</v>
      </c>
      <c r="B3476" s="3" t="s">
        <v>27</v>
      </c>
      <c r="C3476" s="3" t="s">
        <v>11963</v>
      </c>
      <c r="D3476" s="3" t="s">
        <v>25</v>
      </c>
      <c r="E3476" s="3" t="s">
        <v>11962</v>
      </c>
      <c r="F3476" s="3" t="s">
        <v>77</v>
      </c>
      <c r="G3476" s="3">
        <v>2007</v>
      </c>
      <c r="H3476" s="3" t="s">
        <v>22116</v>
      </c>
      <c r="I3476" s="3">
        <v>366</v>
      </c>
      <c r="J3476" s="3" t="s">
        <v>21101</v>
      </c>
      <c r="K3476" s="3" t="s">
        <v>0</v>
      </c>
      <c r="N3476" s="3">
        <v>105</v>
      </c>
      <c r="O3476" s="3" t="s">
        <v>25</v>
      </c>
      <c r="P3476" s="3" t="s">
        <v>21111</v>
      </c>
      <c r="Q3476" s="3">
        <v>289</v>
      </c>
      <c r="R3476" s="8" t="str">
        <f t="shared" si="54"/>
        <v>*289*</v>
      </c>
    </row>
    <row r="3477" spans="1:18" ht="19.8">
      <c r="A3477" s="3" t="s">
        <v>11961</v>
      </c>
      <c r="B3477" s="3" t="s">
        <v>60</v>
      </c>
      <c r="C3477" s="3" t="s">
        <v>11960</v>
      </c>
      <c r="D3477" s="3" t="s">
        <v>41</v>
      </c>
      <c r="E3477" s="3" t="s">
        <v>11959</v>
      </c>
      <c r="F3477" s="3" t="s">
        <v>3</v>
      </c>
      <c r="G3477" s="3">
        <v>2014</v>
      </c>
      <c r="H3477" s="3" t="s">
        <v>22118</v>
      </c>
      <c r="I3477" s="3">
        <v>287</v>
      </c>
      <c r="J3477" s="3" t="s">
        <v>21086</v>
      </c>
      <c r="K3477" s="3" t="s">
        <v>0</v>
      </c>
      <c r="N3477" s="3">
        <v>1985</v>
      </c>
      <c r="O3477" s="3" t="s">
        <v>21106</v>
      </c>
      <c r="P3477" s="3" t="s">
        <v>21114</v>
      </c>
      <c r="Q3477" s="3">
        <v>272</v>
      </c>
      <c r="R3477" s="8" t="str">
        <f t="shared" si="54"/>
        <v>*272*</v>
      </c>
    </row>
    <row r="3478" spans="1:18" ht="19.8">
      <c r="A3478" s="3" t="s">
        <v>11958</v>
      </c>
      <c r="B3478" s="3" t="s">
        <v>52</v>
      </c>
      <c r="C3478" s="3" t="s">
        <v>11957</v>
      </c>
      <c r="D3478" s="3" t="s">
        <v>50</v>
      </c>
      <c r="E3478" s="3" t="s">
        <v>11956</v>
      </c>
      <c r="F3478" s="3" t="s">
        <v>77</v>
      </c>
      <c r="G3478" s="3">
        <v>2023</v>
      </c>
      <c r="H3478" s="3" t="s">
        <v>22118</v>
      </c>
      <c r="I3478" s="3">
        <v>306</v>
      </c>
      <c r="J3478" s="3" t="s">
        <v>21102</v>
      </c>
      <c r="K3478" s="3" t="s">
        <v>0</v>
      </c>
      <c r="N3478" s="3">
        <v>905</v>
      </c>
      <c r="O3478" s="3" t="s">
        <v>21106</v>
      </c>
      <c r="P3478" s="3" t="s">
        <v>21111</v>
      </c>
      <c r="Q3478" s="3">
        <v>262</v>
      </c>
      <c r="R3478" s="8" t="str">
        <f t="shared" si="54"/>
        <v>*262*</v>
      </c>
    </row>
    <row r="3479" spans="1:18" ht="19.8">
      <c r="A3479" s="3" t="s">
        <v>11955</v>
      </c>
      <c r="B3479" s="3" t="s">
        <v>7</v>
      </c>
      <c r="C3479" s="3" t="s">
        <v>11954</v>
      </c>
      <c r="D3479" s="3" t="s">
        <v>5</v>
      </c>
      <c r="E3479" s="3" t="s">
        <v>11953</v>
      </c>
      <c r="F3479" s="3" t="s">
        <v>15</v>
      </c>
      <c r="G3479" s="3">
        <v>2020</v>
      </c>
      <c r="H3479" s="3" t="s">
        <v>22118</v>
      </c>
      <c r="I3479" s="3">
        <v>103</v>
      </c>
      <c r="J3479" s="3" t="s">
        <v>21099</v>
      </c>
      <c r="K3479" s="3" t="s">
        <v>0</v>
      </c>
      <c r="N3479" s="3">
        <v>2245</v>
      </c>
      <c r="O3479" s="3" t="s">
        <v>21106</v>
      </c>
      <c r="P3479" s="3" t="s">
        <v>21112</v>
      </c>
      <c r="Q3479" s="3">
        <v>215</v>
      </c>
      <c r="R3479" s="8" t="str">
        <f t="shared" si="54"/>
        <v>*215*</v>
      </c>
    </row>
    <row r="3480" spans="1:18" ht="19.8">
      <c r="A3480" s="3" t="s">
        <v>11952</v>
      </c>
      <c r="B3480" s="3" t="s">
        <v>143</v>
      </c>
      <c r="C3480" s="3" t="s">
        <v>11951</v>
      </c>
      <c r="D3480" s="3" t="s">
        <v>141</v>
      </c>
      <c r="E3480" s="3" t="s">
        <v>11950</v>
      </c>
      <c r="F3480" s="3" t="s">
        <v>29</v>
      </c>
      <c r="G3480" s="3">
        <v>2024</v>
      </c>
      <c r="H3480" s="3" t="s">
        <v>22117</v>
      </c>
      <c r="I3480" s="3">
        <v>360</v>
      </c>
      <c r="J3480" s="3" t="s">
        <v>21093</v>
      </c>
      <c r="K3480" s="3" t="s">
        <v>1</v>
      </c>
      <c r="L3480" s="9">
        <v>45488</v>
      </c>
      <c r="M3480" s="9">
        <v>45521</v>
      </c>
      <c r="N3480" s="3">
        <v>645</v>
      </c>
      <c r="O3480" s="3" t="s">
        <v>25</v>
      </c>
      <c r="P3480" s="3" t="s">
        <v>21111</v>
      </c>
      <c r="Q3480" s="3">
        <v>113</v>
      </c>
      <c r="R3480" s="8" t="str">
        <f t="shared" si="54"/>
        <v>*113*</v>
      </c>
    </row>
    <row r="3481" spans="1:18" ht="19.8">
      <c r="A3481" s="3" t="s">
        <v>11949</v>
      </c>
      <c r="B3481" s="3" t="s">
        <v>266</v>
      </c>
      <c r="C3481" s="3" t="s">
        <v>11948</v>
      </c>
      <c r="D3481" s="3" t="s">
        <v>141</v>
      </c>
      <c r="E3481" s="3" t="s">
        <v>11947</v>
      </c>
      <c r="F3481" s="3" t="s">
        <v>77</v>
      </c>
      <c r="G3481" s="3">
        <v>2019</v>
      </c>
      <c r="H3481" s="3" t="s">
        <v>22117</v>
      </c>
      <c r="I3481" s="3">
        <v>406</v>
      </c>
      <c r="J3481" s="3" t="s">
        <v>21087</v>
      </c>
      <c r="K3481" s="3" t="s">
        <v>0</v>
      </c>
      <c r="N3481" s="3">
        <v>2330</v>
      </c>
      <c r="O3481" s="3" t="s">
        <v>25</v>
      </c>
      <c r="P3481" s="3" t="s">
        <v>21112</v>
      </c>
      <c r="Q3481" s="3">
        <v>373</v>
      </c>
      <c r="R3481" s="8" t="str">
        <f t="shared" si="54"/>
        <v>*373*</v>
      </c>
    </row>
    <row r="3482" spans="1:18" ht="19.8">
      <c r="A3482" s="3" t="s">
        <v>11946</v>
      </c>
      <c r="B3482" s="3" t="s">
        <v>285</v>
      </c>
      <c r="C3482" s="3" t="s">
        <v>11945</v>
      </c>
      <c r="D3482" s="3" t="s">
        <v>31</v>
      </c>
      <c r="E3482" s="3" t="s">
        <v>11944</v>
      </c>
      <c r="F3482" s="3" t="s">
        <v>29</v>
      </c>
      <c r="G3482" s="3">
        <v>2020</v>
      </c>
      <c r="H3482" s="3" t="s">
        <v>22117</v>
      </c>
      <c r="I3482" s="3">
        <v>308</v>
      </c>
      <c r="J3482" s="3" t="s">
        <v>21084</v>
      </c>
      <c r="K3482" s="3" t="s">
        <v>0</v>
      </c>
      <c r="N3482" s="3">
        <v>310</v>
      </c>
      <c r="O3482" s="3" t="s">
        <v>21106</v>
      </c>
      <c r="P3482" s="3" t="s">
        <v>21112</v>
      </c>
      <c r="Q3482" s="3">
        <v>316</v>
      </c>
      <c r="R3482" s="8" t="str">
        <f t="shared" si="54"/>
        <v>*316*</v>
      </c>
    </row>
    <row r="3483" spans="1:18" ht="19.8">
      <c r="A3483" s="3" t="s">
        <v>11943</v>
      </c>
      <c r="B3483" s="3" t="s">
        <v>52</v>
      </c>
      <c r="C3483" s="3" t="s">
        <v>11942</v>
      </c>
      <c r="D3483" s="3" t="s">
        <v>50</v>
      </c>
      <c r="E3483" s="3" t="s">
        <v>11941</v>
      </c>
      <c r="F3483" s="3" t="s">
        <v>48</v>
      </c>
      <c r="G3483" s="3">
        <v>2006</v>
      </c>
      <c r="H3483" s="3" t="s">
        <v>22117</v>
      </c>
      <c r="I3483" s="3">
        <v>104</v>
      </c>
      <c r="J3483" s="3" t="s">
        <v>21095</v>
      </c>
      <c r="K3483" s="3" t="s">
        <v>0</v>
      </c>
      <c r="N3483" s="3">
        <v>1140</v>
      </c>
      <c r="O3483" s="3" t="s">
        <v>21106</v>
      </c>
      <c r="P3483" s="3" t="s">
        <v>21112</v>
      </c>
      <c r="Q3483" s="3">
        <v>141</v>
      </c>
      <c r="R3483" s="8" t="str">
        <f t="shared" si="54"/>
        <v>*141*</v>
      </c>
    </row>
    <row r="3484" spans="1:18" ht="19.8">
      <c r="A3484" s="3" t="s">
        <v>11940</v>
      </c>
      <c r="B3484" s="3" t="s">
        <v>7</v>
      </c>
      <c r="C3484" s="3" t="s">
        <v>11939</v>
      </c>
      <c r="D3484" s="3" t="s">
        <v>5</v>
      </c>
      <c r="E3484" s="3" t="s">
        <v>11938</v>
      </c>
      <c r="F3484" s="3" t="s">
        <v>15</v>
      </c>
      <c r="G3484" s="3">
        <v>2011</v>
      </c>
      <c r="H3484" s="3" t="s">
        <v>22118</v>
      </c>
      <c r="I3484" s="3">
        <v>263</v>
      </c>
      <c r="J3484" s="3" t="s">
        <v>21097</v>
      </c>
      <c r="K3484" s="3" t="s">
        <v>1</v>
      </c>
      <c r="L3484" s="9">
        <v>45024</v>
      </c>
      <c r="M3484" s="9">
        <v>45153</v>
      </c>
      <c r="N3484" s="3">
        <v>1715</v>
      </c>
      <c r="O3484" s="3" t="s">
        <v>21106</v>
      </c>
      <c r="P3484" s="3" t="s">
        <v>21111</v>
      </c>
      <c r="Q3484" s="3">
        <v>173</v>
      </c>
      <c r="R3484" s="8" t="str">
        <f t="shared" si="54"/>
        <v>*173*</v>
      </c>
    </row>
    <row r="3485" spans="1:18" ht="19.8">
      <c r="A3485" s="3" t="s">
        <v>11937</v>
      </c>
      <c r="B3485" s="3" t="s">
        <v>151</v>
      </c>
      <c r="C3485" s="3" t="s">
        <v>11936</v>
      </c>
      <c r="D3485" s="3" t="s">
        <v>82</v>
      </c>
      <c r="E3485" s="3" t="s">
        <v>11935</v>
      </c>
      <c r="F3485" s="3" t="s">
        <v>48</v>
      </c>
      <c r="G3485" s="3">
        <v>2010</v>
      </c>
      <c r="H3485" s="3" t="s">
        <v>22118</v>
      </c>
      <c r="I3485" s="3">
        <v>437</v>
      </c>
      <c r="J3485" s="3" t="s">
        <v>21094</v>
      </c>
      <c r="K3485" s="3" t="s">
        <v>1</v>
      </c>
      <c r="L3485" s="9">
        <v>45045</v>
      </c>
      <c r="M3485" s="9">
        <v>45437</v>
      </c>
      <c r="N3485" s="3">
        <v>740</v>
      </c>
      <c r="O3485" s="3" t="s">
        <v>21105</v>
      </c>
      <c r="P3485" s="3" t="s">
        <v>21114</v>
      </c>
      <c r="Q3485" s="3">
        <v>175</v>
      </c>
      <c r="R3485" s="8" t="str">
        <f t="shared" si="54"/>
        <v>*175*</v>
      </c>
    </row>
    <row r="3486" spans="1:18" ht="19.8">
      <c r="A3486" s="3" t="s">
        <v>11934</v>
      </c>
      <c r="B3486" s="3" t="s">
        <v>143</v>
      </c>
      <c r="C3486" s="3" t="s">
        <v>11933</v>
      </c>
      <c r="D3486" s="3" t="s">
        <v>141</v>
      </c>
      <c r="E3486" s="3" t="s">
        <v>11932</v>
      </c>
      <c r="F3486" s="3" t="s">
        <v>48</v>
      </c>
      <c r="G3486" s="3">
        <v>2013</v>
      </c>
      <c r="H3486" s="3" t="s">
        <v>22116</v>
      </c>
      <c r="I3486" s="3">
        <v>491</v>
      </c>
      <c r="J3486" s="3" t="s">
        <v>21089</v>
      </c>
      <c r="K3486" s="3" t="s">
        <v>1</v>
      </c>
      <c r="L3486" s="9">
        <v>45346</v>
      </c>
      <c r="M3486" s="9">
        <v>45466</v>
      </c>
      <c r="N3486" s="3">
        <v>2490</v>
      </c>
      <c r="O3486" s="3" t="s">
        <v>25</v>
      </c>
      <c r="P3486" s="3" t="s">
        <v>21113</v>
      </c>
      <c r="Q3486" s="3">
        <v>374</v>
      </c>
      <c r="R3486" s="8" t="str">
        <f t="shared" si="54"/>
        <v>*374*</v>
      </c>
    </row>
    <row r="3487" spans="1:18" ht="19.8">
      <c r="A3487" s="3" t="s">
        <v>11931</v>
      </c>
      <c r="B3487" s="3" t="s">
        <v>426</v>
      </c>
      <c r="C3487" s="3" t="s">
        <v>11930</v>
      </c>
      <c r="D3487" s="3" t="s">
        <v>95</v>
      </c>
      <c r="E3487" s="3" t="s">
        <v>11929</v>
      </c>
      <c r="F3487" s="3" t="s">
        <v>48</v>
      </c>
      <c r="G3487" s="3">
        <v>2016</v>
      </c>
      <c r="H3487" s="3" t="s">
        <v>22118</v>
      </c>
      <c r="I3487" s="3">
        <v>456</v>
      </c>
      <c r="J3487" s="3" t="s">
        <v>21096</v>
      </c>
      <c r="K3487" s="3" t="s">
        <v>1</v>
      </c>
      <c r="L3487" s="9">
        <v>45600</v>
      </c>
      <c r="M3487" s="9">
        <v>45670</v>
      </c>
      <c r="N3487" s="3">
        <v>1625</v>
      </c>
      <c r="O3487" s="3" t="s">
        <v>21105</v>
      </c>
      <c r="P3487" s="3" t="s">
        <v>21112</v>
      </c>
      <c r="Q3487" s="3">
        <v>222</v>
      </c>
      <c r="R3487" s="8" t="str">
        <f t="shared" si="54"/>
        <v>*222*</v>
      </c>
    </row>
    <row r="3488" spans="1:18" ht="19.8">
      <c r="A3488" s="3" t="s">
        <v>11928</v>
      </c>
      <c r="B3488" s="3" t="s">
        <v>56</v>
      </c>
      <c r="C3488" s="3" t="s">
        <v>8927</v>
      </c>
      <c r="D3488" s="3" t="s">
        <v>50</v>
      </c>
      <c r="E3488" s="3" t="s">
        <v>11927</v>
      </c>
      <c r="F3488" s="3" t="s">
        <v>3</v>
      </c>
      <c r="G3488" s="3">
        <v>2007</v>
      </c>
      <c r="H3488" s="3" t="s">
        <v>22118</v>
      </c>
      <c r="I3488" s="3">
        <v>175</v>
      </c>
      <c r="J3488" s="3" t="s">
        <v>21098</v>
      </c>
      <c r="K3488" s="3" t="s">
        <v>1</v>
      </c>
      <c r="L3488" s="9">
        <v>45181</v>
      </c>
      <c r="M3488" s="9">
        <v>45350</v>
      </c>
      <c r="N3488" s="3">
        <v>1610</v>
      </c>
      <c r="O3488" s="3" t="s">
        <v>21106</v>
      </c>
      <c r="P3488" s="3" t="s">
        <v>21113</v>
      </c>
      <c r="Q3488" s="3">
        <v>258</v>
      </c>
      <c r="R3488" s="8" t="str">
        <f t="shared" si="54"/>
        <v>*258*</v>
      </c>
    </row>
    <row r="3489" spans="1:18" ht="19.8">
      <c r="A3489" s="3" t="s">
        <v>11926</v>
      </c>
      <c r="B3489" s="3" t="s">
        <v>196</v>
      </c>
      <c r="C3489" s="3" t="s">
        <v>11925</v>
      </c>
      <c r="D3489" s="3" t="s">
        <v>36</v>
      </c>
      <c r="E3489" s="3" t="s">
        <v>11924</v>
      </c>
      <c r="F3489" s="3" t="s">
        <v>29</v>
      </c>
      <c r="G3489" s="3">
        <v>2017</v>
      </c>
      <c r="H3489" s="3" t="s">
        <v>22118</v>
      </c>
      <c r="I3489" s="3">
        <v>246</v>
      </c>
      <c r="J3489" s="3" t="s">
        <v>21084</v>
      </c>
      <c r="K3489" s="3" t="s">
        <v>1</v>
      </c>
      <c r="L3489" s="9">
        <v>45046</v>
      </c>
      <c r="M3489" s="9">
        <v>45508</v>
      </c>
      <c r="N3489" s="3">
        <v>865</v>
      </c>
      <c r="O3489" s="3" t="s">
        <v>21106</v>
      </c>
      <c r="P3489" s="3" t="s">
        <v>21114</v>
      </c>
      <c r="Q3489" s="3">
        <v>322</v>
      </c>
      <c r="R3489" s="8" t="str">
        <f t="shared" si="54"/>
        <v>*322*</v>
      </c>
    </row>
    <row r="3490" spans="1:18" ht="19.8">
      <c r="A3490" s="3" t="s">
        <v>11923</v>
      </c>
      <c r="B3490" s="3" t="s">
        <v>56</v>
      </c>
      <c r="C3490" s="3" t="s">
        <v>11922</v>
      </c>
      <c r="D3490" s="3" t="s">
        <v>50</v>
      </c>
      <c r="E3490" s="3" t="s">
        <v>11921</v>
      </c>
      <c r="F3490" s="3" t="s">
        <v>48</v>
      </c>
      <c r="G3490" s="3">
        <v>2009</v>
      </c>
      <c r="H3490" s="3" t="s">
        <v>22117</v>
      </c>
      <c r="I3490" s="3">
        <v>219</v>
      </c>
      <c r="J3490" s="3" t="s">
        <v>21087</v>
      </c>
      <c r="K3490" s="3" t="s">
        <v>1</v>
      </c>
      <c r="L3490" s="9">
        <v>45157</v>
      </c>
      <c r="M3490" s="9">
        <v>45683</v>
      </c>
      <c r="N3490" s="3">
        <v>1270</v>
      </c>
      <c r="O3490" s="3" t="s">
        <v>21106</v>
      </c>
      <c r="P3490" s="3" t="s">
        <v>21114</v>
      </c>
      <c r="Q3490" s="3">
        <v>167</v>
      </c>
      <c r="R3490" s="8" t="str">
        <f t="shared" si="54"/>
        <v>*167*</v>
      </c>
    </row>
    <row r="3491" spans="1:18" ht="19.8">
      <c r="A3491" s="3" t="s">
        <v>11920</v>
      </c>
      <c r="B3491" s="3" t="s">
        <v>455</v>
      </c>
      <c r="C3491" s="3" t="s">
        <v>11919</v>
      </c>
      <c r="D3491" s="3" t="s">
        <v>14</v>
      </c>
      <c r="E3491" s="3" t="s">
        <v>11918</v>
      </c>
      <c r="F3491" s="3" t="s">
        <v>29</v>
      </c>
      <c r="G3491" s="3">
        <v>2022</v>
      </c>
      <c r="H3491" s="3" t="s">
        <v>22117</v>
      </c>
      <c r="I3491" s="3">
        <v>332</v>
      </c>
      <c r="J3491" s="3" t="s">
        <v>21092</v>
      </c>
      <c r="K3491" s="3" t="s">
        <v>1</v>
      </c>
      <c r="L3491" s="9">
        <v>45081</v>
      </c>
      <c r="M3491" s="9">
        <v>45261</v>
      </c>
      <c r="N3491" s="3">
        <v>2085</v>
      </c>
      <c r="O3491" s="3" t="s">
        <v>21106</v>
      </c>
      <c r="P3491" s="3" t="s">
        <v>21114</v>
      </c>
      <c r="Q3491" s="3">
        <v>251</v>
      </c>
      <c r="R3491" s="8" t="str">
        <f t="shared" si="54"/>
        <v>*251*</v>
      </c>
    </row>
    <row r="3492" spans="1:18" ht="19.8">
      <c r="A3492" s="3" t="s">
        <v>11917</v>
      </c>
      <c r="B3492" s="3" t="s">
        <v>478</v>
      </c>
      <c r="C3492" s="3" t="s">
        <v>11916</v>
      </c>
      <c r="D3492" s="3" t="s">
        <v>95</v>
      </c>
      <c r="E3492" s="3" t="s">
        <v>11915</v>
      </c>
      <c r="F3492" s="3" t="s">
        <v>9</v>
      </c>
      <c r="G3492" s="3">
        <v>2021</v>
      </c>
      <c r="H3492" s="3" t="s">
        <v>22117</v>
      </c>
      <c r="I3492" s="3">
        <v>210</v>
      </c>
      <c r="J3492" s="3" t="s">
        <v>21097</v>
      </c>
      <c r="K3492" s="3" t="s">
        <v>1</v>
      </c>
      <c r="L3492" s="9">
        <v>45514</v>
      </c>
      <c r="M3492" s="9">
        <v>45709</v>
      </c>
      <c r="N3492" s="3">
        <v>530</v>
      </c>
      <c r="O3492" s="3" t="s">
        <v>21105</v>
      </c>
      <c r="P3492" s="3" t="s">
        <v>21111</v>
      </c>
      <c r="Q3492" s="3">
        <v>414</v>
      </c>
      <c r="R3492" s="8" t="str">
        <f t="shared" si="54"/>
        <v>*414*</v>
      </c>
    </row>
    <row r="3493" spans="1:18" ht="19.8">
      <c r="A3493" s="3" t="s">
        <v>11914</v>
      </c>
      <c r="B3493" s="3" t="s">
        <v>256</v>
      </c>
      <c r="C3493" s="3" t="s">
        <v>11913</v>
      </c>
      <c r="D3493" s="3" t="s">
        <v>14</v>
      </c>
      <c r="E3493" s="3" t="s">
        <v>11912</v>
      </c>
      <c r="F3493" s="3" t="s">
        <v>48</v>
      </c>
      <c r="G3493" s="3">
        <v>2010</v>
      </c>
      <c r="H3493" s="3" t="s">
        <v>22117</v>
      </c>
      <c r="I3493" s="3">
        <v>494</v>
      </c>
      <c r="J3493" s="3" t="s">
        <v>21096</v>
      </c>
      <c r="K3493" s="3" t="s">
        <v>0</v>
      </c>
      <c r="N3493" s="3">
        <v>670</v>
      </c>
      <c r="O3493" s="3" t="s">
        <v>21106</v>
      </c>
      <c r="P3493" s="3" t="s">
        <v>21112</v>
      </c>
      <c r="Q3493" s="3">
        <v>347</v>
      </c>
      <c r="R3493" s="8" t="str">
        <f t="shared" si="54"/>
        <v>*347*</v>
      </c>
    </row>
    <row r="3494" spans="1:18" ht="19.8">
      <c r="A3494" s="3" t="s">
        <v>11911</v>
      </c>
      <c r="B3494" s="3" t="s">
        <v>151</v>
      </c>
      <c r="C3494" s="3" t="s">
        <v>11910</v>
      </c>
      <c r="D3494" s="3" t="s">
        <v>82</v>
      </c>
      <c r="E3494" s="3" t="s">
        <v>11909</v>
      </c>
      <c r="F3494" s="3" t="s">
        <v>9</v>
      </c>
      <c r="G3494" s="3">
        <v>2020</v>
      </c>
      <c r="H3494" s="3" t="s">
        <v>22118</v>
      </c>
      <c r="I3494" s="3">
        <v>293</v>
      </c>
      <c r="J3494" s="3" t="s">
        <v>21096</v>
      </c>
      <c r="K3494" s="3" t="s">
        <v>1</v>
      </c>
      <c r="L3494" s="9">
        <v>45030</v>
      </c>
      <c r="M3494" s="9">
        <v>45683</v>
      </c>
      <c r="N3494" s="3">
        <v>130</v>
      </c>
      <c r="O3494" s="3" t="s">
        <v>21105</v>
      </c>
      <c r="P3494" s="3" t="s">
        <v>21114</v>
      </c>
      <c r="Q3494" s="3">
        <v>277</v>
      </c>
      <c r="R3494" s="8" t="str">
        <f t="shared" si="54"/>
        <v>*277*</v>
      </c>
    </row>
    <row r="3495" spans="1:18" ht="19.8">
      <c r="A3495" s="3" t="s">
        <v>11908</v>
      </c>
      <c r="B3495" s="3" t="s">
        <v>218</v>
      </c>
      <c r="C3495" s="3" t="s">
        <v>11907</v>
      </c>
      <c r="D3495" s="3" t="s">
        <v>95</v>
      </c>
      <c r="E3495" s="3" t="s">
        <v>11906</v>
      </c>
      <c r="F3495" s="3" t="s">
        <v>9</v>
      </c>
      <c r="G3495" s="3">
        <v>2016</v>
      </c>
      <c r="H3495" s="3" t="s">
        <v>22118</v>
      </c>
      <c r="I3495" s="3">
        <v>311</v>
      </c>
      <c r="J3495" s="3" t="s">
        <v>21096</v>
      </c>
      <c r="K3495" s="3" t="s">
        <v>1</v>
      </c>
      <c r="L3495" s="9">
        <v>45339</v>
      </c>
      <c r="M3495" s="9">
        <v>45690</v>
      </c>
      <c r="N3495" s="3">
        <v>2420</v>
      </c>
      <c r="O3495" s="3" t="s">
        <v>21105</v>
      </c>
      <c r="P3495" s="3" t="s">
        <v>21114</v>
      </c>
      <c r="Q3495" s="3">
        <v>316</v>
      </c>
      <c r="R3495" s="8" t="str">
        <f t="shared" si="54"/>
        <v>*316*</v>
      </c>
    </row>
    <row r="3496" spans="1:18" ht="19.8">
      <c r="A3496" s="3" t="s">
        <v>11905</v>
      </c>
      <c r="B3496" s="3" t="s">
        <v>43</v>
      </c>
      <c r="C3496" s="3" t="s">
        <v>11904</v>
      </c>
      <c r="D3496" s="3" t="s">
        <v>41</v>
      </c>
      <c r="E3496" s="3" t="s">
        <v>11903</v>
      </c>
      <c r="F3496" s="3" t="s">
        <v>9</v>
      </c>
      <c r="G3496" s="3">
        <v>2010</v>
      </c>
      <c r="H3496" s="3" t="s">
        <v>22116</v>
      </c>
      <c r="I3496" s="3">
        <v>358</v>
      </c>
      <c r="J3496" s="3" t="s">
        <v>21084</v>
      </c>
      <c r="K3496" s="3" t="s">
        <v>1</v>
      </c>
      <c r="L3496" s="9">
        <v>45104</v>
      </c>
      <c r="M3496" s="9">
        <v>45360</v>
      </c>
      <c r="N3496" s="3">
        <v>225</v>
      </c>
      <c r="O3496" s="3" t="s">
        <v>21106</v>
      </c>
      <c r="P3496" s="3" t="s">
        <v>21111</v>
      </c>
      <c r="Q3496" s="3">
        <v>307</v>
      </c>
      <c r="R3496" s="8" t="str">
        <f t="shared" si="54"/>
        <v>*307*</v>
      </c>
    </row>
    <row r="3497" spans="1:18" ht="19.8">
      <c r="A3497" s="3" t="s">
        <v>11902</v>
      </c>
      <c r="B3497" s="3" t="s">
        <v>160</v>
      </c>
      <c r="C3497" s="3" t="s">
        <v>11901</v>
      </c>
      <c r="D3497" s="3" t="s">
        <v>31</v>
      </c>
      <c r="E3497" s="3" t="s">
        <v>11900</v>
      </c>
      <c r="F3497" s="3" t="s">
        <v>15</v>
      </c>
      <c r="G3497" s="3">
        <v>2020</v>
      </c>
      <c r="H3497" s="3" t="s">
        <v>22118</v>
      </c>
      <c r="I3497" s="3">
        <v>242</v>
      </c>
      <c r="J3497" s="3" t="s">
        <v>21100</v>
      </c>
      <c r="K3497" s="3" t="s">
        <v>1</v>
      </c>
      <c r="L3497" s="9">
        <v>45699</v>
      </c>
      <c r="M3497" s="9">
        <v>45708</v>
      </c>
      <c r="N3497" s="3">
        <v>2280</v>
      </c>
      <c r="O3497" s="3" t="s">
        <v>21106</v>
      </c>
      <c r="P3497" s="3" t="s">
        <v>21111</v>
      </c>
      <c r="Q3497" s="3">
        <v>440</v>
      </c>
      <c r="R3497" s="8" t="str">
        <f t="shared" si="54"/>
        <v>*440*</v>
      </c>
    </row>
    <row r="3498" spans="1:18" ht="19.8">
      <c r="A3498" s="3" t="s">
        <v>11899</v>
      </c>
      <c r="B3498" s="3" t="s">
        <v>143</v>
      </c>
      <c r="C3498" s="3" t="s">
        <v>11898</v>
      </c>
      <c r="D3498" s="3" t="s">
        <v>141</v>
      </c>
      <c r="E3498" s="3" t="s">
        <v>11897</v>
      </c>
      <c r="F3498" s="3" t="s">
        <v>15</v>
      </c>
      <c r="G3498" s="3">
        <v>2020</v>
      </c>
      <c r="H3498" s="3" t="s">
        <v>22117</v>
      </c>
      <c r="I3498" s="3">
        <v>286</v>
      </c>
      <c r="J3498" s="3" t="s">
        <v>21087</v>
      </c>
      <c r="K3498" s="3" t="s">
        <v>0</v>
      </c>
      <c r="N3498" s="3">
        <v>105</v>
      </c>
      <c r="O3498" s="3" t="s">
        <v>25</v>
      </c>
      <c r="P3498" s="3" t="s">
        <v>21112</v>
      </c>
      <c r="Q3498" s="3">
        <v>256</v>
      </c>
      <c r="R3498" s="8" t="str">
        <f t="shared" si="54"/>
        <v>*256*</v>
      </c>
    </row>
    <row r="3499" spans="1:18" ht="19.8">
      <c r="A3499" s="3" t="s">
        <v>11896</v>
      </c>
      <c r="B3499" s="3" t="s">
        <v>12</v>
      </c>
      <c r="C3499" s="3" t="s">
        <v>11895</v>
      </c>
      <c r="D3499" s="3" t="s">
        <v>2</v>
      </c>
      <c r="E3499" s="3" t="s">
        <v>11894</v>
      </c>
      <c r="F3499" s="3" t="s">
        <v>29</v>
      </c>
      <c r="G3499" s="3">
        <v>2017</v>
      </c>
      <c r="H3499" s="3" t="s">
        <v>22116</v>
      </c>
      <c r="I3499" s="3">
        <v>218</v>
      </c>
      <c r="J3499" s="3" t="s">
        <v>21100</v>
      </c>
      <c r="K3499" s="3" t="s">
        <v>0</v>
      </c>
      <c r="N3499" s="3">
        <v>1945</v>
      </c>
      <c r="O3499" s="3" t="s">
        <v>21073</v>
      </c>
      <c r="P3499" s="3" t="s">
        <v>21111</v>
      </c>
      <c r="Q3499" s="3">
        <v>400</v>
      </c>
      <c r="R3499" s="8" t="str">
        <f t="shared" si="54"/>
        <v>*400*</v>
      </c>
    </row>
    <row r="3500" spans="1:18" ht="19.8">
      <c r="A3500" s="3" t="s">
        <v>11893</v>
      </c>
      <c r="B3500" s="3" t="s">
        <v>108</v>
      </c>
      <c r="C3500" s="3" t="s">
        <v>11892</v>
      </c>
      <c r="D3500" s="3" t="s">
        <v>63</v>
      </c>
      <c r="E3500" s="3" t="s">
        <v>11891</v>
      </c>
      <c r="F3500" s="3" t="s">
        <v>9</v>
      </c>
      <c r="G3500" s="3">
        <v>2010</v>
      </c>
      <c r="H3500" s="3" t="s">
        <v>22116</v>
      </c>
      <c r="I3500" s="3">
        <v>248</v>
      </c>
      <c r="J3500" s="3" t="s">
        <v>21089</v>
      </c>
      <c r="K3500" s="3" t="s">
        <v>0</v>
      </c>
      <c r="N3500" s="3">
        <v>270</v>
      </c>
      <c r="O3500" s="3" t="s">
        <v>21106</v>
      </c>
      <c r="P3500" s="3" t="s">
        <v>21114</v>
      </c>
      <c r="Q3500" s="3">
        <v>109</v>
      </c>
      <c r="R3500" s="8" t="str">
        <f t="shared" si="54"/>
        <v>*109*</v>
      </c>
    </row>
    <row r="3501" spans="1:18" ht="19.8">
      <c r="A3501" s="3" t="s">
        <v>11890</v>
      </c>
      <c r="B3501" s="3" t="s">
        <v>65</v>
      </c>
      <c r="C3501" s="3" t="s">
        <v>11889</v>
      </c>
      <c r="D3501" s="3" t="s">
        <v>63</v>
      </c>
      <c r="E3501" s="3" t="s">
        <v>11888</v>
      </c>
      <c r="F3501" s="3" t="s">
        <v>48</v>
      </c>
      <c r="G3501" s="3">
        <v>2010</v>
      </c>
      <c r="H3501" s="3" t="s">
        <v>22116</v>
      </c>
      <c r="I3501" s="3">
        <v>460</v>
      </c>
      <c r="J3501" s="3" t="s">
        <v>21095</v>
      </c>
      <c r="K3501" s="3" t="s">
        <v>0</v>
      </c>
      <c r="N3501" s="3">
        <v>1285</v>
      </c>
      <c r="O3501" s="3" t="s">
        <v>21106</v>
      </c>
      <c r="P3501" s="3" t="s">
        <v>21111</v>
      </c>
      <c r="Q3501" s="3">
        <v>417</v>
      </c>
      <c r="R3501" s="8" t="str">
        <f t="shared" si="54"/>
        <v>*417*</v>
      </c>
    </row>
    <row r="3502" spans="1:18" ht="19.8">
      <c r="A3502" s="3" t="s">
        <v>11887</v>
      </c>
      <c r="B3502" s="3" t="s">
        <v>151</v>
      </c>
      <c r="C3502" s="3" t="s">
        <v>11886</v>
      </c>
      <c r="D3502" s="3" t="s">
        <v>82</v>
      </c>
      <c r="E3502" s="3" t="s">
        <v>11885</v>
      </c>
      <c r="F3502" s="3" t="s">
        <v>29</v>
      </c>
      <c r="G3502" s="3">
        <v>2007</v>
      </c>
      <c r="H3502" s="3" t="s">
        <v>22118</v>
      </c>
      <c r="I3502" s="3">
        <v>312</v>
      </c>
      <c r="J3502" s="3" t="s">
        <v>21094</v>
      </c>
      <c r="K3502" s="3" t="s">
        <v>1</v>
      </c>
      <c r="L3502" s="9">
        <v>45629</v>
      </c>
      <c r="M3502" s="9">
        <v>45704</v>
      </c>
      <c r="N3502" s="3">
        <v>320</v>
      </c>
      <c r="O3502" s="3" t="s">
        <v>21105</v>
      </c>
      <c r="P3502" s="3" t="s">
        <v>21112</v>
      </c>
      <c r="Q3502" s="3">
        <v>404</v>
      </c>
      <c r="R3502" s="8" t="str">
        <f t="shared" si="54"/>
        <v>*404*</v>
      </c>
    </row>
    <row r="3503" spans="1:18" ht="19.8">
      <c r="A3503" s="3" t="s">
        <v>11884</v>
      </c>
      <c r="B3503" s="3" t="s">
        <v>304</v>
      </c>
      <c r="C3503" s="3" t="s">
        <v>7953</v>
      </c>
      <c r="D3503" s="3" t="s">
        <v>123</v>
      </c>
      <c r="E3503" s="3" t="s">
        <v>11883</v>
      </c>
      <c r="F3503" s="3" t="s">
        <v>77</v>
      </c>
      <c r="G3503" s="3">
        <v>2008</v>
      </c>
      <c r="H3503" s="3" t="s">
        <v>22116</v>
      </c>
      <c r="I3503" s="3">
        <v>388</v>
      </c>
      <c r="J3503" s="3" t="s">
        <v>21095</v>
      </c>
      <c r="K3503" s="3" t="s">
        <v>0</v>
      </c>
      <c r="N3503" s="3">
        <v>1575</v>
      </c>
      <c r="O3503" s="3" t="s">
        <v>21106</v>
      </c>
      <c r="P3503" s="3" t="s">
        <v>21111</v>
      </c>
      <c r="Q3503" s="3">
        <v>405</v>
      </c>
      <c r="R3503" s="8" t="str">
        <f t="shared" si="54"/>
        <v>*405*</v>
      </c>
    </row>
    <row r="3504" spans="1:18" ht="19.8">
      <c r="A3504" s="3" t="s">
        <v>11882</v>
      </c>
      <c r="B3504" s="3" t="s">
        <v>56</v>
      </c>
      <c r="C3504" s="3" t="s">
        <v>11881</v>
      </c>
      <c r="D3504" s="3" t="s">
        <v>50</v>
      </c>
      <c r="E3504" s="3" t="s">
        <v>11880</v>
      </c>
      <c r="F3504" s="3" t="s">
        <v>3</v>
      </c>
      <c r="G3504" s="3">
        <v>2006</v>
      </c>
      <c r="H3504" s="3" t="s">
        <v>22118</v>
      </c>
      <c r="I3504" s="3">
        <v>261</v>
      </c>
      <c r="J3504" s="3" t="s">
        <v>21089</v>
      </c>
      <c r="K3504" s="3" t="s">
        <v>1</v>
      </c>
      <c r="L3504" s="9">
        <v>45047</v>
      </c>
      <c r="M3504" s="9">
        <v>45347</v>
      </c>
      <c r="N3504" s="3">
        <v>1630</v>
      </c>
      <c r="O3504" s="3" t="s">
        <v>21106</v>
      </c>
      <c r="P3504" s="3" t="s">
        <v>21112</v>
      </c>
      <c r="Q3504" s="3">
        <v>239</v>
      </c>
      <c r="R3504" s="8" t="str">
        <f t="shared" si="54"/>
        <v>*239*</v>
      </c>
    </row>
    <row r="3505" spans="1:18" ht="19.8">
      <c r="A3505" s="3" t="s">
        <v>11879</v>
      </c>
      <c r="B3505" s="3" t="s">
        <v>104</v>
      </c>
      <c r="C3505" s="3" t="s">
        <v>11878</v>
      </c>
      <c r="D3505" s="3" t="s">
        <v>25</v>
      </c>
      <c r="E3505" s="3" t="s">
        <v>11877</v>
      </c>
      <c r="F3505" s="3" t="s">
        <v>15</v>
      </c>
      <c r="G3505" s="3">
        <v>2018</v>
      </c>
      <c r="H3505" s="3" t="s">
        <v>22118</v>
      </c>
      <c r="I3505" s="3">
        <v>247</v>
      </c>
      <c r="J3505" s="3" t="s">
        <v>21087</v>
      </c>
      <c r="K3505" s="3" t="s">
        <v>0</v>
      </c>
      <c r="N3505" s="3">
        <v>630</v>
      </c>
      <c r="O3505" s="3" t="s">
        <v>25</v>
      </c>
      <c r="P3505" s="3" t="s">
        <v>21112</v>
      </c>
      <c r="Q3505" s="3">
        <v>158</v>
      </c>
      <c r="R3505" s="8" t="str">
        <f t="shared" si="54"/>
        <v>*158*</v>
      </c>
    </row>
    <row r="3506" spans="1:18" ht="19.8">
      <c r="A3506" s="3" t="s">
        <v>11876</v>
      </c>
      <c r="B3506" s="3" t="s">
        <v>56</v>
      </c>
      <c r="C3506" s="3" t="s">
        <v>11875</v>
      </c>
      <c r="D3506" s="3" t="s">
        <v>50</v>
      </c>
      <c r="E3506" s="3" t="s">
        <v>11874</v>
      </c>
      <c r="F3506" s="3" t="s">
        <v>9</v>
      </c>
      <c r="G3506" s="3">
        <v>2005</v>
      </c>
      <c r="H3506" s="3" t="s">
        <v>22118</v>
      </c>
      <c r="I3506" s="3">
        <v>449</v>
      </c>
      <c r="J3506" s="3" t="s">
        <v>21102</v>
      </c>
      <c r="K3506" s="3" t="s">
        <v>1</v>
      </c>
      <c r="L3506" s="9">
        <v>45304</v>
      </c>
      <c r="M3506" s="9">
        <v>45403</v>
      </c>
      <c r="N3506" s="3">
        <v>1855</v>
      </c>
      <c r="O3506" s="3" t="s">
        <v>21106</v>
      </c>
      <c r="P3506" s="3" t="s">
        <v>21112</v>
      </c>
      <c r="Q3506" s="3">
        <v>321</v>
      </c>
      <c r="R3506" s="8" t="str">
        <f t="shared" si="54"/>
        <v>*321*</v>
      </c>
    </row>
    <row r="3507" spans="1:18" ht="19.8">
      <c r="A3507" s="3" t="s">
        <v>11873</v>
      </c>
      <c r="B3507" s="3" t="s">
        <v>43</v>
      </c>
      <c r="C3507" s="3" t="s">
        <v>11872</v>
      </c>
      <c r="D3507" s="3" t="s">
        <v>41</v>
      </c>
      <c r="E3507" s="3" t="s">
        <v>11871</v>
      </c>
      <c r="F3507" s="3" t="s">
        <v>48</v>
      </c>
      <c r="G3507" s="3">
        <v>2006</v>
      </c>
      <c r="H3507" s="3" t="s">
        <v>22117</v>
      </c>
      <c r="I3507" s="3">
        <v>499</v>
      </c>
      <c r="J3507" s="3" t="s">
        <v>21089</v>
      </c>
      <c r="K3507" s="3" t="s">
        <v>0</v>
      </c>
      <c r="N3507" s="3">
        <v>2395</v>
      </c>
      <c r="O3507" s="3" t="s">
        <v>21106</v>
      </c>
      <c r="P3507" s="3" t="s">
        <v>21111</v>
      </c>
      <c r="Q3507" s="3">
        <v>292</v>
      </c>
      <c r="R3507" s="8" t="str">
        <f t="shared" si="54"/>
        <v>*292*</v>
      </c>
    </row>
    <row r="3508" spans="1:18" ht="19.8">
      <c r="A3508" s="3" t="s">
        <v>11870</v>
      </c>
      <c r="B3508" s="3" t="s">
        <v>143</v>
      </c>
      <c r="C3508" s="3" t="s">
        <v>11869</v>
      </c>
      <c r="D3508" s="3" t="s">
        <v>141</v>
      </c>
      <c r="E3508" s="3" t="s">
        <v>11868</v>
      </c>
      <c r="F3508" s="3" t="s">
        <v>29</v>
      </c>
      <c r="G3508" s="3">
        <v>2006</v>
      </c>
      <c r="H3508" s="3" t="s">
        <v>22117</v>
      </c>
      <c r="I3508" s="3">
        <v>300</v>
      </c>
      <c r="J3508" s="3" t="s">
        <v>21091</v>
      </c>
      <c r="K3508" s="3" t="s">
        <v>1</v>
      </c>
      <c r="L3508" s="9">
        <v>45029</v>
      </c>
      <c r="M3508" s="9">
        <v>45050</v>
      </c>
      <c r="N3508" s="3">
        <v>2340</v>
      </c>
      <c r="O3508" s="3" t="s">
        <v>25</v>
      </c>
      <c r="P3508" s="3" t="s">
        <v>21114</v>
      </c>
      <c r="Q3508" s="3">
        <v>327</v>
      </c>
      <c r="R3508" s="8" t="str">
        <f t="shared" si="54"/>
        <v>*327*</v>
      </c>
    </row>
    <row r="3509" spans="1:18" ht="19.8">
      <c r="A3509" s="3" t="s">
        <v>11867</v>
      </c>
      <c r="B3509" s="3" t="s">
        <v>155</v>
      </c>
      <c r="C3509" s="3" t="s">
        <v>11866</v>
      </c>
      <c r="D3509" s="3" t="s">
        <v>50</v>
      </c>
      <c r="E3509" s="3" t="s">
        <v>11865</v>
      </c>
      <c r="F3509" s="3" t="s">
        <v>77</v>
      </c>
      <c r="G3509" s="3">
        <v>2024</v>
      </c>
      <c r="H3509" s="3" t="s">
        <v>22117</v>
      </c>
      <c r="I3509" s="3">
        <v>223</v>
      </c>
      <c r="J3509" s="3" t="s">
        <v>21102</v>
      </c>
      <c r="K3509" s="3" t="s">
        <v>1</v>
      </c>
      <c r="L3509" s="9">
        <v>45585</v>
      </c>
      <c r="M3509" s="9">
        <v>45671</v>
      </c>
      <c r="N3509" s="3">
        <v>860</v>
      </c>
      <c r="O3509" s="3" t="s">
        <v>21106</v>
      </c>
      <c r="P3509" s="3" t="s">
        <v>21113</v>
      </c>
      <c r="Q3509" s="3">
        <v>385</v>
      </c>
      <c r="R3509" s="8" t="str">
        <f t="shared" si="54"/>
        <v>*385*</v>
      </c>
    </row>
    <row r="3510" spans="1:18" ht="19.8">
      <c r="A3510" s="3" t="s">
        <v>11864</v>
      </c>
      <c r="B3510" s="3" t="s">
        <v>196</v>
      </c>
      <c r="C3510" s="3" t="s">
        <v>11863</v>
      </c>
      <c r="D3510" s="3" t="s">
        <v>36</v>
      </c>
      <c r="E3510" s="3" t="s">
        <v>11862</v>
      </c>
      <c r="F3510" s="3" t="s">
        <v>9</v>
      </c>
      <c r="G3510" s="3">
        <v>2021</v>
      </c>
      <c r="H3510" s="3" t="s">
        <v>22117</v>
      </c>
      <c r="I3510" s="3">
        <v>97</v>
      </c>
      <c r="J3510" s="3" t="s">
        <v>21087</v>
      </c>
      <c r="K3510" s="3" t="s">
        <v>0</v>
      </c>
      <c r="N3510" s="3">
        <v>845</v>
      </c>
      <c r="O3510" s="3" t="s">
        <v>21106</v>
      </c>
      <c r="P3510" s="3" t="s">
        <v>21112</v>
      </c>
      <c r="Q3510" s="3">
        <v>392</v>
      </c>
      <c r="R3510" s="8" t="str">
        <f t="shared" si="54"/>
        <v>*392*</v>
      </c>
    </row>
    <row r="3511" spans="1:18" ht="19.8">
      <c r="A3511" s="3" t="s">
        <v>11861</v>
      </c>
      <c r="B3511" s="3" t="s">
        <v>38</v>
      </c>
      <c r="C3511" s="3" t="s">
        <v>8771</v>
      </c>
      <c r="D3511" s="3" t="s">
        <v>36</v>
      </c>
      <c r="E3511" s="3" t="s">
        <v>11860</v>
      </c>
      <c r="F3511" s="3" t="s">
        <v>3</v>
      </c>
      <c r="G3511" s="3">
        <v>2012</v>
      </c>
      <c r="H3511" s="3" t="s">
        <v>22118</v>
      </c>
      <c r="I3511" s="3">
        <v>285</v>
      </c>
      <c r="J3511" s="3" t="s">
        <v>21083</v>
      </c>
      <c r="K3511" s="3" t="s">
        <v>1</v>
      </c>
      <c r="L3511" s="9">
        <v>45145</v>
      </c>
      <c r="M3511" s="9">
        <v>45246</v>
      </c>
      <c r="N3511" s="3">
        <v>1415</v>
      </c>
      <c r="O3511" s="3" t="s">
        <v>21106</v>
      </c>
      <c r="P3511" s="3" t="s">
        <v>21113</v>
      </c>
      <c r="Q3511" s="3">
        <v>397</v>
      </c>
      <c r="R3511" s="8" t="str">
        <f t="shared" si="54"/>
        <v>*397*</v>
      </c>
    </row>
    <row r="3512" spans="1:18" ht="19.8">
      <c r="A3512" s="3" t="s">
        <v>11859</v>
      </c>
      <c r="B3512" s="3" t="s">
        <v>218</v>
      </c>
      <c r="C3512" s="3" t="s">
        <v>11858</v>
      </c>
      <c r="D3512" s="3" t="s">
        <v>95</v>
      </c>
      <c r="E3512" s="3" t="s">
        <v>11857</v>
      </c>
      <c r="F3512" s="3" t="s">
        <v>48</v>
      </c>
      <c r="G3512" s="3">
        <v>2023</v>
      </c>
      <c r="H3512" s="3" t="s">
        <v>22118</v>
      </c>
      <c r="I3512" s="3">
        <v>480</v>
      </c>
      <c r="J3512" s="3" t="s">
        <v>21083</v>
      </c>
      <c r="K3512" s="3" t="s">
        <v>0</v>
      </c>
      <c r="N3512" s="3">
        <v>2055</v>
      </c>
      <c r="O3512" s="3" t="s">
        <v>21105</v>
      </c>
      <c r="P3512" s="3" t="s">
        <v>21114</v>
      </c>
      <c r="Q3512" s="3">
        <v>405</v>
      </c>
      <c r="R3512" s="8" t="str">
        <f t="shared" si="54"/>
        <v>*405*</v>
      </c>
    </row>
    <row r="3513" spans="1:18" ht="19.8">
      <c r="A3513" s="3" t="s">
        <v>11856</v>
      </c>
      <c r="B3513" s="3" t="s">
        <v>304</v>
      </c>
      <c r="C3513" s="3" t="s">
        <v>11855</v>
      </c>
      <c r="D3513" s="3" t="s">
        <v>123</v>
      </c>
      <c r="E3513" s="3" t="s">
        <v>11854</v>
      </c>
      <c r="F3513" s="3" t="s">
        <v>48</v>
      </c>
      <c r="G3513" s="3">
        <v>2022</v>
      </c>
      <c r="H3513" s="3" t="s">
        <v>22116</v>
      </c>
      <c r="I3513" s="3">
        <v>330</v>
      </c>
      <c r="J3513" s="3" t="s">
        <v>21092</v>
      </c>
      <c r="K3513" s="3" t="s">
        <v>0</v>
      </c>
      <c r="N3513" s="3">
        <v>1510</v>
      </c>
      <c r="O3513" s="3" t="s">
        <v>21106</v>
      </c>
      <c r="P3513" s="3" t="s">
        <v>21114</v>
      </c>
      <c r="Q3513" s="3">
        <v>451</v>
      </c>
      <c r="R3513" s="8" t="str">
        <f t="shared" si="54"/>
        <v>*451*</v>
      </c>
    </row>
    <row r="3514" spans="1:18" ht="19.8">
      <c r="A3514" s="3" t="s">
        <v>11853</v>
      </c>
      <c r="B3514" s="3" t="s">
        <v>43</v>
      </c>
      <c r="C3514" s="3" t="s">
        <v>11852</v>
      </c>
      <c r="D3514" s="3" t="s">
        <v>41</v>
      </c>
      <c r="E3514" s="3" t="s">
        <v>11851</v>
      </c>
      <c r="F3514" s="3" t="s">
        <v>9</v>
      </c>
      <c r="G3514" s="3">
        <v>2013</v>
      </c>
      <c r="H3514" s="3" t="s">
        <v>22118</v>
      </c>
      <c r="I3514" s="3">
        <v>314</v>
      </c>
      <c r="J3514" s="3" t="s">
        <v>21090</v>
      </c>
      <c r="K3514" s="3" t="s">
        <v>1</v>
      </c>
      <c r="L3514" s="9">
        <v>45129</v>
      </c>
      <c r="M3514" s="9">
        <v>45351</v>
      </c>
      <c r="N3514" s="3">
        <v>105</v>
      </c>
      <c r="O3514" s="3" t="s">
        <v>21106</v>
      </c>
      <c r="P3514" s="3" t="s">
        <v>21114</v>
      </c>
      <c r="Q3514" s="3">
        <v>449</v>
      </c>
      <c r="R3514" s="8" t="str">
        <f t="shared" si="54"/>
        <v>*449*</v>
      </c>
    </row>
    <row r="3515" spans="1:18" ht="19.8">
      <c r="A3515" s="3" t="s">
        <v>11850</v>
      </c>
      <c r="B3515" s="3" t="s">
        <v>151</v>
      </c>
      <c r="C3515" s="3" t="s">
        <v>11849</v>
      </c>
      <c r="D3515" s="3" t="s">
        <v>82</v>
      </c>
      <c r="E3515" s="3" t="s">
        <v>11848</v>
      </c>
      <c r="F3515" s="3" t="s">
        <v>29</v>
      </c>
      <c r="G3515" s="3">
        <v>2012</v>
      </c>
      <c r="H3515" s="3" t="s">
        <v>22118</v>
      </c>
      <c r="I3515" s="3">
        <v>402</v>
      </c>
      <c r="J3515" s="3" t="s">
        <v>21100</v>
      </c>
      <c r="K3515" s="3" t="s">
        <v>0</v>
      </c>
      <c r="N3515" s="3">
        <v>1470</v>
      </c>
      <c r="O3515" s="3" t="s">
        <v>21105</v>
      </c>
      <c r="P3515" s="3" t="s">
        <v>21111</v>
      </c>
      <c r="Q3515" s="3">
        <v>326</v>
      </c>
      <c r="R3515" s="8" t="str">
        <f t="shared" si="54"/>
        <v>*326*</v>
      </c>
    </row>
    <row r="3516" spans="1:18" ht="19.8">
      <c r="A3516" s="3" t="s">
        <v>11847</v>
      </c>
      <c r="B3516" s="3" t="s">
        <v>196</v>
      </c>
      <c r="C3516" s="3" t="s">
        <v>11846</v>
      </c>
      <c r="D3516" s="3" t="s">
        <v>36</v>
      </c>
      <c r="E3516" s="3" t="s">
        <v>11845</v>
      </c>
      <c r="F3516" s="3" t="s">
        <v>15</v>
      </c>
      <c r="G3516" s="3">
        <v>2011</v>
      </c>
      <c r="H3516" s="3" t="s">
        <v>22118</v>
      </c>
      <c r="I3516" s="3">
        <v>489</v>
      </c>
      <c r="J3516" s="3" t="s">
        <v>21102</v>
      </c>
      <c r="K3516" s="3" t="s">
        <v>0</v>
      </c>
      <c r="N3516" s="3">
        <v>1765</v>
      </c>
      <c r="O3516" s="3" t="s">
        <v>21106</v>
      </c>
      <c r="P3516" s="3" t="s">
        <v>21112</v>
      </c>
      <c r="Q3516" s="3">
        <v>274</v>
      </c>
      <c r="R3516" s="8" t="str">
        <f t="shared" si="54"/>
        <v>*274*</v>
      </c>
    </row>
    <row r="3517" spans="1:18" ht="19.8">
      <c r="A3517" s="3" t="s">
        <v>11844</v>
      </c>
      <c r="B3517" s="3" t="s">
        <v>84</v>
      </c>
      <c r="C3517" s="3" t="s">
        <v>11843</v>
      </c>
      <c r="D3517" s="3" t="s">
        <v>82</v>
      </c>
      <c r="E3517" s="3" t="s">
        <v>11842</v>
      </c>
      <c r="F3517" s="3" t="s">
        <v>48</v>
      </c>
      <c r="G3517" s="3">
        <v>2007</v>
      </c>
      <c r="H3517" s="3" t="s">
        <v>22117</v>
      </c>
      <c r="I3517" s="3">
        <v>335</v>
      </c>
      <c r="J3517" s="3" t="s">
        <v>21096</v>
      </c>
      <c r="K3517" s="3" t="s">
        <v>0</v>
      </c>
      <c r="N3517" s="3">
        <v>200</v>
      </c>
      <c r="O3517" s="3" t="s">
        <v>21105</v>
      </c>
      <c r="P3517" s="3" t="s">
        <v>21114</v>
      </c>
      <c r="Q3517" s="3">
        <v>388</v>
      </c>
      <c r="R3517" s="8" t="str">
        <f t="shared" si="54"/>
        <v>*388*</v>
      </c>
    </row>
    <row r="3518" spans="1:18" ht="19.8">
      <c r="A3518" s="3" t="s">
        <v>11841</v>
      </c>
      <c r="B3518" s="3" t="s">
        <v>266</v>
      </c>
      <c r="C3518" s="3" t="s">
        <v>1748</v>
      </c>
      <c r="D3518" s="3" t="s">
        <v>141</v>
      </c>
      <c r="E3518" s="3" t="s">
        <v>11840</v>
      </c>
      <c r="F3518" s="3" t="s">
        <v>9</v>
      </c>
      <c r="G3518" s="3">
        <v>2009</v>
      </c>
      <c r="H3518" s="3" t="s">
        <v>22117</v>
      </c>
      <c r="I3518" s="3">
        <v>343</v>
      </c>
      <c r="J3518" s="3" t="s">
        <v>21096</v>
      </c>
      <c r="K3518" s="3" t="s">
        <v>1</v>
      </c>
      <c r="L3518" s="9">
        <v>45015</v>
      </c>
      <c r="M3518" s="9">
        <v>45525</v>
      </c>
      <c r="N3518" s="3">
        <v>1320</v>
      </c>
      <c r="O3518" s="3" t="s">
        <v>25</v>
      </c>
      <c r="P3518" s="3" t="s">
        <v>21114</v>
      </c>
      <c r="Q3518" s="3">
        <v>436</v>
      </c>
      <c r="R3518" s="8" t="str">
        <f t="shared" si="54"/>
        <v>*436*</v>
      </c>
    </row>
    <row r="3519" spans="1:18" ht="19.8">
      <c r="A3519" s="3" t="s">
        <v>11839</v>
      </c>
      <c r="B3519" s="3" t="s">
        <v>60</v>
      </c>
      <c r="C3519" s="3" t="s">
        <v>11838</v>
      </c>
      <c r="D3519" s="3" t="s">
        <v>41</v>
      </c>
      <c r="E3519" s="3" t="s">
        <v>11837</v>
      </c>
      <c r="F3519" s="3" t="s">
        <v>3</v>
      </c>
      <c r="G3519" s="3">
        <v>2011</v>
      </c>
      <c r="H3519" s="3" t="s">
        <v>22117</v>
      </c>
      <c r="I3519" s="3">
        <v>208</v>
      </c>
      <c r="J3519" s="3" t="s">
        <v>21090</v>
      </c>
      <c r="K3519" s="3" t="s">
        <v>1</v>
      </c>
      <c r="L3519" s="9">
        <v>45616</v>
      </c>
      <c r="M3519" s="9">
        <v>45708</v>
      </c>
      <c r="N3519" s="3">
        <v>740</v>
      </c>
      <c r="O3519" s="3" t="s">
        <v>21106</v>
      </c>
      <c r="P3519" s="3" t="s">
        <v>21111</v>
      </c>
      <c r="Q3519" s="3">
        <v>404</v>
      </c>
      <c r="R3519" s="8" t="str">
        <f t="shared" si="54"/>
        <v>*404*</v>
      </c>
    </row>
    <row r="3520" spans="1:18" ht="19.8">
      <c r="A3520" s="3" t="s">
        <v>11836</v>
      </c>
      <c r="B3520" s="3" t="s">
        <v>160</v>
      </c>
      <c r="C3520" s="3" t="s">
        <v>11835</v>
      </c>
      <c r="D3520" s="3" t="s">
        <v>31</v>
      </c>
      <c r="E3520" s="3" t="s">
        <v>11834</v>
      </c>
      <c r="F3520" s="3" t="s">
        <v>15</v>
      </c>
      <c r="G3520" s="3">
        <v>2016</v>
      </c>
      <c r="H3520" s="3" t="s">
        <v>22117</v>
      </c>
      <c r="I3520" s="3">
        <v>164</v>
      </c>
      <c r="J3520" s="3" t="s">
        <v>21090</v>
      </c>
      <c r="K3520" s="3" t="s">
        <v>0</v>
      </c>
      <c r="N3520" s="3">
        <v>1705</v>
      </c>
      <c r="O3520" s="3" t="s">
        <v>21106</v>
      </c>
      <c r="P3520" s="3" t="s">
        <v>21111</v>
      </c>
      <c r="Q3520" s="3">
        <v>385</v>
      </c>
      <c r="R3520" s="8" t="str">
        <f t="shared" si="54"/>
        <v>*385*</v>
      </c>
    </row>
    <row r="3521" spans="1:18" ht="19.8">
      <c r="A3521" s="3" t="s">
        <v>11833</v>
      </c>
      <c r="B3521" s="3" t="s">
        <v>243</v>
      </c>
      <c r="C3521" s="3" t="s">
        <v>11832</v>
      </c>
      <c r="D3521" s="3" t="s">
        <v>63</v>
      </c>
      <c r="E3521" s="3" t="s">
        <v>11831</v>
      </c>
      <c r="F3521" s="3" t="s">
        <v>77</v>
      </c>
      <c r="G3521" s="3">
        <v>2008</v>
      </c>
      <c r="H3521" s="3" t="s">
        <v>22118</v>
      </c>
      <c r="I3521" s="3">
        <v>219</v>
      </c>
      <c r="J3521" s="3" t="s">
        <v>21088</v>
      </c>
      <c r="K3521" s="3" t="s">
        <v>1</v>
      </c>
      <c r="L3521" s="9">
        <v>45458</v>
      </c>
      <c r="M3521" s="9">
        <v>45676</v>
      </c>
      <c r="N3521" s="3">
        <v>1935</v>
      </c>
      <c r="O3521" s="3" t="s">
        <v>21106</v>
      </c>
      <c r="P3521" s="3" t="s">
        <v>21112</v>
      </c>
      <c r="Q3521" s="3">
        <v>236</v>
      </c>
      <c r="R3521" s="8" t="str">
        <f t="shared" si="54"/>
        <v>*236*</v>
      </c>
    </row>
    <row r="3522" spans="1:18" ht="19.8">
      <c r="A3522" s="3" t="s">
        <v>11830</v>
      </c>
      <c r="B3522" s="3" t="s">
        <v>104</v>
      </c>
      <c r="C3522" s="3" t="s">
        <v>11829</v>
      </c>
      <c r="D3522" s="3" t="s">
        <v>25</v>
      </c>
      <c r="E3522" s="3" t="s">
        <v>11828</v>
      </c>
      <c r="F3522" s="3" t="s">
        <v>48</v>
      </c>
      <c r="G3522" s="3">
        <v>2008</v>
      </c>
      <c r="H3522" s="3" t="s">
        <v>22118</v>
      </c>
      <c r="I3522" s="3">
        <v>105</v>
      </c>
      <c r="J3522" s="3" t="s">
        <v>21094</v>
      </c>
      <c r="K3522" s="3" t="s">
        <v>1</v>
      </c>
      <c r="L3522" s="9">
        <v>45418</v>
      </c>
      <c r="M3522" s="9">
        <v>45662</v>
      </c>
      <c r="N3522" s="3">
        <v>2270</v>
      </c>
      <c r="O3522" s="3" t="s">
        <v>25</v>
      </c>
      <c r="P3522" s="3" t="s">
        <v>21111</v>
      </c>
      <c r="Q3522" s="3">
        <v>278</v>
      </c>
      <c r="R3522" s="8" t="str">
        <f t="shared" si="54"/>
        <v>*278*</v>
      </c>
    </row>
    <row r="3523" spans="1:18" ht="19.8">
      <c r="A3523" s="3" t="s">
        <v>11827</v>
      </c>
      <c r="B3523" s="3" t="s">
        <v>478</v>
      </c>
      <c r="C3523" s="3" t="s">
        <v>11826</v>
      </c>
      <c r="D3523" s="3" t="s">
        <v>95</v>
      </c>
      <c r="E3523" s="3" t="s">
        <v>11825</v>
      </c>
      <c r="F3523" s="3" t="s">
        <v>48</v>
      </c>
      <c r="G3523" s="3">
        <v>2018</v>
      </c>
      <c r="H3523" s="3" t="s">
        <v>22116</v>
      </c>
      <c r="I3523" s="3">
        <v>338</v>
      </c>
      <c r="J3523" s="3" t="s">
        <v>21087</v>
      </c>
      <c r="K3523" s="3" t="s">
        <v>0</v>
      </c>
      <c r="N3523" s="3">
        <v>1555</v>
      </c>
      <c r="O3523" s="3" t="s">
        <v>21105</v>
      </c>
      <c r="P3523" s="3" t="s">
        <v>21114</v>
      </c>
      <c r="Q3523" s="3">
        <v>440</v>
      </c>
      <c r="R3523" s="8" t="str">
        <f t="shared" si="54"/>
        <v>*440*</v>
      </c>
    </row>
    <row r="3524" spans="1:18" ht="19.8">
      <c r="A3524" s="3" t="s">
        <v>11824</v>
      </c>
      <c r="B3524" s="3" t="s">
        <v>218</v>
      </c>
      <c r="C3524" s="3" t="s">
        <v>11823</v>
      </c>
      <c r="D3524" s="3" t="s">
        <v>95</v>
      </c>
      <c r="E3524" s="3" t="s">
        <v>11822</v>
      </c>
      <c r="F3524" s="3" t="s">
        <v>29</v>
      </c>
      <c r="G3524" s="3">
        <v>2007</v>
      </c>
      <c r="H3524" s="3" t="s">
        <v>22118</v>
      </c>
      <c r="I3524" s="3">
        <v>365</v>
      </c>
      <c r="J3524" s="3" t="s">
        <v>21095</v>
      </c>
      <c r="K3524" s="3" t="s">
        <v>1</v>
      </c>
      <c r="L3524" s="9">
        <v>45251</v>
      </c>
      <c r="M3524" s="9">
        <v>45588</v>
      </c>
      <c r="N3524" s="3">
        <v>790</v>
      </c>
      <c r="O3524" s="3" t="s">
        <v>21105</v>
      </c>
      <c r="P3524" s="3" t="s">
        <v>21111</v>
      </c>
      <c r="Q3524" s="3">
        <v>413</v>
      </c>
      <c r="R3524" s="8" t="str">
        <f t="shared" ref="R3524:R3587" si="55">"*"&amp;Q3524&amp;"*"</f>
        <v>*413*</v>
      </c>
    </row>
    <row r="3525" spans="1:18" ht="19.8">
      <c r="A3525" s="3" t="s">
        <v>11821</v>
      </c>
      <c r="B3525" s="3" t="s">
        <v>151</v>
      </c>
      <c r="C3525" s="3" t="s">
        <v>11820</v>
      </c>
      <c r="D3525" s="3" t="s">
        <v>82</v>
      </c>
      <c r="E3525" s="3" t="s">
        <v>11819</v>
      </c>
      <c r="F3525" s="3" t="s">
        <v>3</v>
      </c>
      <c r="G3525" s="3">
        <v>2006</v>
      </c>
      <c r="H3525" s="3" t="s">
        <v>22117</v>
      </c>
      <c r="I3525" s="3">
        <v>272</v>
      </c>
      <c r="J3525" s="3" t="s">
        <v>21100</v>
      </c>
      <c r="K3525" s="3" t="s">
        <v>1</v>
      </c>
      <c r="L3525" s="9">
        <v>45002</v>
      </c>
      <c r="M3525" s="9">
        <v>45666</v>
      </c>
      <c r="N3525" s="3">
        <v>780</v>
      </c>
      <c r="O3525" s="3" t="s">
        <v>21105</v>
      </c>
      <c r="P3525" s="3" t="s">
        <v>21112</v>
      </c>
      <c r="Q3525" s="3">
        <v>301</v>
      </c>
      <c r="R3525" s="8" t="str">
        <f t="shared" si="55"/>
        <v>*301*</v>
      </c>
    </row>
    <row r="3526" spans="1:18" ht="19.8">
      <c r="A3526" s="3" t="s">
        <v>11818</v>
      </c>
      <c r="B3526" s="3" t="s">
        <v>138</v>
      </c>
      <c r="C3526" s="3" t="s">
        <v>11817</v>
      </c>
      <c r="D3526" s="3" t="s">
        <v>2</v>
      </c>
      <c r="E3526" s="3" t="s">
        <v>11816</v>
      </c>
      <c r="F3526" s="3" t="s">
        <v>48</v>
      </c>
      <c r="G3526" s="3">
        <v>2007</v>
      </c>
      <c r="H3526" s="3" t="s">
        <v>22116</v>
      </c>
      <c r="I3526" s="3">
        <v>395</v>
      </c>
      <c r="J3526" s="3" t="s">
        <v>21091</v>
      </c>
      <c r="K3526" s="3" t="s">
        <v>1</v>
      </c>
      <c r="L3526" s="9">
        <v>45130</v>
      </c>
      <c r="M3526" s="9">
        <v>45546</v>
      </c>
      <c r="N3526" s="3">
        <v>2205</v>
      </c>
      <c r="O3526" s="3" t="s">
        <v>21073</v>
      </c>
      <c r="P3526" s="3" t="s">
        <v>21111</v>
      </c>
      <c r="Q3526" s="3">
        <v>269</v>
      </c>
      <c r="R3526" s="8" t="str">
        <f t="shared" si="55"/>
        <v>*269*</v>
      </c>
    </row>
    <row r="3527" spans="1:18" ht="19.8">
      <c r="A3527" s="3" t="s">
        <v>11815</v>
      </c>
      <c r="B3527" s="3" t="s">
        <v>304</v>
      </c>
      <c r="C3527" s="3" t="s">
        <v>11814</v>
      </c>
      <c r="D3527" s="3" t="s">
        <v>123</v>
      </c>
      <c r="E3527" s="3" t="s">
        <v>11813</v>
      </c>
      <c r="F3527" s="3" t="s">
        <v>15</v>
      </c>
      <c r="G3527" s="3">
        <v>2018</v>
      </c>
      <c r="H3527" s="3" t="s">
        <v>22116</v>
      </c>
      <c r="I3527" s="3">
        <v>302</v>
      </c>
      <c r="J3527" s="3" t="s">
        <v>21094</v>
      </c>
      <c r="K3527" s="3" t="s">
        <v>0</v>
      </c>
      <c r="N3527" s="3">
        <v>1220</v>
      </c>
      <c r="O3527" s="3" t="s">
        <v>21106</v>
      </c>
      <c r="P3527" s="3" t="s">
        <v>21112</v>
      </c>
      <c r="Q3527" s="3">
        <v>336</v>
      </c>
      <c r="R3527" s="8" t="str">
        <f t="shared" si="55"/>
        <v>*336*</v>
      </c>
    </row>
    <row r="3528" spans="1:18" ht="19.8">
      <c r="A3528" s="3" t="s">
        <v>11812</v>
      </c>
      <c r="B3528" s="3" t="s">
        <v>7</v>
      </c>
      <c r="C3528" s="3" t="s">
        <v>11811</v>
      </c>
      <c r="D3528" s="3" t="s">
        <v>5</v>
      </c>
      <c r="E3528" s="3" t="s">
        <v>11810</v>
      </c>
      <c r="F3528" s="3" t="s">
        <v>3</v>
      </c>
      <c r="G3528" s="3">
        <v>2018</v>
      </c>
      <c r="H3528" s="3" t="s">
        <v>22116</v>
      </c>
      <c r="I3528" s="3">
        <v>171</v>
      </c>
      <c r="J3528" s="3" t="s">
        <v>21090</v>
      </c>
      <c r="K3528" s="3" t="s">
        <v>0</v>
      </c>
      <c r="N3528" s="3">
        <v>1860</v>
      </c>
      <c r="O3528" s="3" t="s">
        <v>21106</v>
      </c>
      <c r="P3528" s="3" t="s">
        <v>21112</v>
      </c>
      <c r="Q3528" s="3">
        <v>218</v>
      </c>
      <c r="R3528" s="8" t="str">
        <f t="shared" si="55"/>
        <v>*218*</v>
      </c>
    </row>
    <row r="3529" spans="1:18" ht="19.8">
      <c r="A3529" s="3" t="s">
        <v>11809</v>
      </c>
      <c r="B3529" s="3" t="s">
        <v>22</v>
      </c>
      <c r="C3529" s="3" t="s">
        <v>11808</v>
      </c>
      <c r="D3529" s="3" t="s">
        <v>5</v>
      </c>
      <c r="E3529" s="3" t="s">
        <v>11807</v>
      </c>
      <c r="F3529" s="3" t="s">
        <v>48</v>
      </c>
      <c r="G3529" s="3">
        <v>2016</v>
      </c>
      <c r="H3529" s="3" t="s">
        <v>22118</v>
      </c>
      <c r="I3529" s="3">
        <v>154</v>
      </c>
      <c r="J3529" s="3" t="s">
        <v>21089</v>
      </c>
      <c r="K3529" s="3" t="s">
        <v>0</v>
      </c>
      <c r="N3529" s="3">
        <v>870</v>
      </c>
      <c r="O3529" s="3" t="s">
        <v>21106</v>
      </c>
      <c r="P3529" s="3" t="s">
        <v>21112</v>
      </c>
      <c r="Q3529" s="3">
        <v>212</v>
      </c>
      <c r="R3529" s="8" t="str">
        <f t="shared" si="55"/>
        <v>*212*</v>
      </c>
    </row>
    <row r="3530" spans="1:18" ht="19.8">
      <c r="A3530" s="3" t="s">
        <v>11806</v>
      </c>
      <c r="B3530" s="3" t="s">
        <v>218</v>
      </c>
      <c r="C3530" s="3" t="s">
        <v>11805</v>
      </c>
      <c r="D3530" s="3" t="s">
        <v>95</v>
      </c>
      <c r="E3530" s="3" t="s">
        <v>11804</v>
      </c>
      <c r="F3530" s="3" t="s">
        <v>9</v>
      </c>
      <c r="G3530" s="3">
        <v>2009</v>
      </c>
      <c r="H3530" s="3" t="s">
        <v>22116</v>
      </c>
      <c r="I3530" s="3">
        <v>205</v>
      </c>
      <c r="J3530" s="3" t="s">
        <v>21090</v>
      </c>
      <c r="K3530" s="3" t="s">
        <v>1</v>
      </c>
      <c r="L3530" s="9">
        <v>45097</v>
      </c>
      <c r="M3530" s="9">
        <v>45466</v>
      </c>
      <c r="N3530" s="3">
        <v>310</v>
      </c>
      <c r="O3530" s="3" t="s">
        <v>21105</v>
      </c>
      <c r="P3530" s="3" t="s">
        <v>21111</v>
      </c>
      <c r="Q3530" s="3">
        <v>229</v>
      </c>
      <c r="R3530" s="8" t="str">
        <f t="shared" si="55"/>
        <v>*229*</v>
      </c>
    </row>
    <row r="3531" spans="1:18" ht="19.8">
      <c r="A3531" s="3" t="s">
        <v>11803</v>
      </c>
      <c r="B3531" s="3" t="s">
        <v>38</v>
      </c>
      <c r="C3531" s="3" t="s">
        <v>11802</v>
      </c>
      <c r="D3531" s="3" t="s">
        <v>36</v>
      </c>
      <c r="E3531" s="3" t="s">
        <v>11801</v>
      </c>
      <c r="F3531" s="3" t="s">
        <v>29</v>
      </c>
      <c r="G3531" s="3">
        <v>2006</v>
      </c>
      <c r="H3531" s="3" t="s">
        <v>22118</v>
      </c>
      <c r="I3531" s="3">
        <v>439</v>
      </c>
      <c r="J3531" s="3" t="s">
        <v>21098</v>
      </c>
      <c r="K3531" s="3" t="s">
        <v>1</v>
      </c>
      <c r="L3531" s="9">
        <v>45065</v>
      </c>
      <c r="M3531" s="9">
        <v>45335</v>
      </c>
      <c r="N3531" s="3">
        <v>270</v>
      </c>
      <c r="O3531" s="3" t="s">
        <v>21106</v>
      </c>
      <c r="P3531" s="3" t="s">
        <v>21114</v>
      </c>
      <c r="Q3531" s="3">
        <v>253</v>
      </c>
      <c r="R3531" s="8" t="str">
        <f t="shared" si="55"/>
        <v>*253*</v>
      </c>
    </row>
    <row r="3532" spans="1:18" ht="19.8">
      <c r="A3532" s="3" t="s">
        <v>11800</v>
      </c>
      <c r="B3532" s="3" t="s">
        <v>88</v>
      </c>
      <c r="C3532" s="3" t="s">
        <v>11799</v>
      </c>
      <c r="D3532" s="3" t="s">
        <v>2</v>
      </c>
      <c r="E3532" s="3" t="s">
        <v>11798</v>
      </c>
      <c r="F3532" s="3" t="s">
        <v>29</v>
      </c>
      <c r="G3532" s="3">
        <v>2024</v>
      </c>
      <c r="H3532" s="3" t="s">
        <v>22118</v>
      </c>
      <c r="I3532" s="3">
        <v>444</v>
      </c>
      <c r="J3532" s="3" t="s">
        <v>21100</v>
      </c>
      <c r="K3532" s="3" t="s">
        <v>0</v>
      </c>
      <c r="N3532" s="3">
        <v>470</v>
      </c>
      <c r="O3532" s="3" t="s">
        <v>21073</v>
      </c>
      <c r="P3532" s="3" t="s">
        <v>21113</v>
      </c>
      <c r="Q3532" s="3">
        <v>118</v>
      </c>
      <c r="R3532" s="8" t="str">
        <f t="shared" si="55"/>
        <v>*118*</v>
      </c>
    </row>
    <row r="3533" spans="1:18" ht="19.8">
      <c r="A3533" s="3" t="s">
        <v>11797</v>
      </c>
      <c r="B3533" s="3" t="s">
        <v>43</v>
      </c>
      <c r="C3533" s="3" t="s">
        <v>11796</v>
      </c>
      <c r="D3533" s="3" t="s">
        <v>41</v>
      </c>
      <c r="E3533" s="3" t="s">
        <v>11795</v>
      </c>
      <c r="F3533" s="3" t="s">
        <v>77</v>
      </c>
      <c r="G3533" s="3">
        <v>2017</v>
      </c>
      <c r="H3533" s="3" t="s">
        <v>22118</v>
      </c>
      <c r="I3533" s="3">
        <v>434</v>
      </c>
      <c r="J3533" s="3" t="s">
        <v>21089</v>
      </c>
      <c r="K3533" s="3" t="s">
        <v>0</v>
      </c>
      <c r="N3533" s="3">
        <v>1255</v>
      </c>
      <c r="O3533" s="3" t="s">
        <v>21106</v>
      </c>
      <c r="P3533" s="3" t="s">
        <v>21112</v>
      </c>
      <c r="Q3533" s="3">
        <v>120</v>
      </c>
      <c r="R3533" s="8" t="str">
        <f t="shared" si="55"/>
        <v>*120*</v>
      </c>
    </row>
    <row r="3534" spans="1:18" ht="19.8">
      <c r="A3534" s="3" t="s">
        <v>11794</v>
      </c>
      <c r="B3534" s="3" t="s">
        <v>92</v>
      </c>
      <c r="C3534" s="3" t="s">
        <v>5447</v>
      </c>
      <c r="D3534" s="3" t="s">
        <v>25</v>
      </c>
      <c r="E3534" s="3" t="s">
        <v>11793</v>
      </c>
      <c r="F3534" s="3" t="s">
        <v>29</v>
      </c>
      <c r="G3534" s="3">
        <v>2020</v>
      </c>
      <c r="H3534" s="3" t="s">
        <v>22117</v>
      </c>
      <c r="I3534" s="3">
        <v>201</v>
      </c>
      <c r="J3534" s="3" t="s">
        <v>21083</v>
      </c>
      <c r="K3534" s="3" t="s">
        <v>0</v>
      </c>
      <c r="N3534" s="3">
        <v>2455</v>
      </c>
      <c r="O3534" s="3" t="s">
        <v>25</v>
      </c>
      <c r="P3534" s="3" t="s">
        <v>21113</v>
      </c>
      <c r="Q3534" s="3">
        <v>330</v>
      </c>
      <c r="R3534" s="8" t="str">
        <f t="shared" si="55"/>
        <v>*330*</v>
      </c>
    </row>
    <row r="3535" spans="1:18" ht="19.8">
      <c r="A3535" s="3" t="s">
        <v>11792</v>
      </c>
      <c r="B3535" s="3" t="s">
        <v>33</v>
      </c>
      <c r="C3535" s="3" t="s">
        <v>11791</v>
      </c>
      <c r="D3535" s="3" t="s">
        <v>31</v>
      </c>
      <c r="E3535" s="3" t="s">
        <v>11790</v>
      </c>
      <c r="F3535" s="3" t="s">
        <v>77</v>
      </c>
      <c r="G3535" s="3">
        <v>2017</v>
      </c>
      <c r="H3535" s="3" t="s">
        <v>22117</v>
      </c>
      <c r="I3535" s="3">
        <v>274</v>
      </c>
      <c r="J3535" s="3" t="s">
        <v>21099</v>
      </c>
      <c r="K3535" s="3" t="s">
        <v>1</v>
      </c>
      <c r="L3535" s="9">
        <v>45220</v>
      </c>
      <c r="M3535" s="9">
        <v>45599</v>
      </c>
      <c r="N3535" s="3">
        <v>1580</v>
      </c>
      <c r="O3535" s="3" t="s">
        <v>21106</v>
      </c>
      <c r="P3535" s="3" t="s">
        <v>21114</v>
      </c>
      <c r="Q3535" s="3">
        <v>293</v>
      </c>
      <c r="R3535" s="8" t="str">
        <f t="shared" si="55"/>
        <v>*293*</v>
      </c>
    </row>
    <row r="3536" spans="1:18" ht="19.8">
      <c r="A3536" s="3" t="s">
        <v>11789</v>
      </c>
      <c r="B3536" s="3" t="s">
        <v>33</v>
      </c>
      <c r="C3536" s="3" t="s">
        <v>11788</v>
      </c>
      <c r="D3536" s="3" t="s">
        <v>31</v>
      </c>
      <c r="E3536" s="3" t="s">
        <v>11787</v>
      </c>
      <c r="F3536" s="3" t="s">
        <v>15</v>
      </c>
      <c r="G3536" s="3">
        <v>2015</v>
      </c>
      <c r="H3536" s="3" t="s">
        <v>22117</v>
      </c>
      <c r="I3536" s="3">
        <v>298</v>
      </c>
      <c r="J3536" s="3" t="s">
        <v>21087</v>
      </c>
      <c r="K3536" s="3" t="s">
        <v>1</v>
      </c>
      <c r="L3536" s="9">
        <v>45685</v>
      </c>
      <c r="M3536" s="9">
        <v>45687</v>
      </c>
      <c r="N3536" s="3">
        <v>110</v>
      </c>
      <c r="O3536" s="3" t="s">
        <v>21106</v>
      </c>
      <c r="P3536" s="3" t="s">
        <v>21114</v>
      </c>
      <c r="Q3536" s="3">
        <v>213</v>
      </c>
      <c r="R3536" s="8" t="str">
        <f t="shared" si="55"/>
        <v>*213*</v>
      </c>
    </row>
    <row r="3537" spans="1:18" ht="19.8">
      <c r="A3537" s="3" t="s">
        <v>11786</v>
      </c>
      <c r="B3537" s="3" t="s">
        <v>143</v>
      </c>
      <c r="C3537" s="3" t="s">
        <v>11785</v>
      </c>
      <c r="D3537" s="3" t="s">
        <v>141</v>
      </c>
      <c r="E3537" s="3" t="s">
        <v>11784</v>
      </c>
      <c r="F3537" s="3" t="s">
        <v>9</v>
      </c>
      <c r="G3537" s="3">
        <v>2005</v>
      </c>
      <c r="H3537" s="3" t="s">
        <v>22117</v>
      </c>
      <c r="I3537" s="3">
        <v>212</v>
      </c>
      <c r="J3537" s="3" t="s">
        <v>21098</v>
      </c>
      <c r="K3537" s="3" t="s">
        <v>0</v>
      </c>
      <c r="N3537" s="3">
        <v>1290</v>
      </c>
      <c r="O3537" s="3" t="s">
        <v>25</v>
      </c>
      <c r="P3537" s="3" t="s">
        <v>21114</v>
      </c>
      <c r="Q3537" s="3">
        <v>310</v>
      </c>
      <c r="R3537" s="8" t="str">
        <f t="shared" si="55"/>
        <v>*310*</v>
      </c>
    </row>
    <row r="3538" spans="1:18" ht="19.8">
      <c r="A3538" s="3" t="s">
        <v>11783</v>
      </c>
      <c r="B3538" s="3" t="s">
        <v>266</v>
      </c>
      <c r="C3538" s="3" t="s">
        <v>934</v>
      </c>
      <c r="D3538" s="3" t="s">
        <v>141</v>
      </c>
      <c r="E3538" s="3" t="s">
        <v>11782</v>
      </c>
      <c r="F3538" s="3" t="s">
        <v>9</v>
      </c>
      <c r="G3538" s="3">
        <v>2006</v>
      </c>
      <c r="H3538" s="3" t="s">
        <v>22118</v>
      </c>
      <c r="I3538" s="3">
        <v>183</v>
      </c>
      <c r="J3538" s="3" t="s">
        <v>21100</v>
      </c>
      <c r="K3538" s="3" t="s">
        <v>0</v>
      </c>
      <c r="N3538" s="3">
        <v>1830</v>
      </c>
      <c r="O3538" s="3" t="s">
        <v>25</v>
      </c>
      <c r="P3538" s="3" t="s">
        <v>21111</v>
      </c>
      <c r="Q3538" s="3">
        <v>287</v>
      </c>
      <c r="R3538" s="8" t="str">
        <f t="shared" si="55"/>
        <v>*287*</v>
      </c>
    </row>
    <row r="3539" spans="1:18" ht="19.8">
      <c r="A3539" s="3" t="s">
        <v>11781</v>
      </c>
      <c r="B3539" s="3" t="s">
        <v>12</v>
      </c>
      <c r="C3539" s="3" t="s">
        <v>11780</v>
      </c>
      <c r="D3539" s="3" t="s">
        <v>2</v>
      </c>
      <c r="E3539" s="3" t="s">
        <v>11779</v>
      </c>
      <c r="F3539" s="3" t="s">
        <v>15</v>
      </c>
      <c r="G3539" s="3">
        <v>2016</v>
      </c>
      <c r="H3539" s="3" t="s">
        <v>22118</v>
      </c>
      <c r="I3539" s="3">
        <v>402</v>
      </c>
      <c r="J3539" s="3" t="s">
        <v>21091</v>
      </c>
      <c r="K3539" s="3" t="s">
        <v>1</v>
      </c>
      <c r="L3539" s="9">
        <v>45251</v>
      </c>
      <c r="M3539" s="9">
        <v>45612</v>
      </c>
      <c r="N3539" s="3">
        <v>2475</v>
      </c>
      <c r="O3539" s="3" t="s">
        <v>21073</v>
      </c>
      <c r="P3539" s="3" t="s">
        <v>21112</v>
      </c>
      <c r="Q3539" s="3">
        <v>309</v>
      </c>
      <c r="R3539" s="8" t="str">
        <f t="shared" si="55"/>
        <v>*309*</v>
      </c>
    </row>
    <row r="3540" spans="1:18" ht="19.8">
      <c r="A3540" s="3" t="s">
        <v>11778</v>
      </c>
      <c r="B3540" s="3" t="s">
        <v>108</v>
      </c>
      <c r="C3540" s="3" t="s">
        <v>11777</v>
      </c>
      <c r="D3540" s="3" t="s">
        <v>63</v>
      </c>
      <c r="E3540" s="3" t="s">
        <v>11776</v>
      </c>
      <c r="F3540" s="3" t="s">
        <v>77</v>
      </c>
      <c r="G3540" s="3">
        <v>2005</v>
      </c>
      <c r="H3540" s="3" t="s">
        <v>22116</v>
      </c>
      <c r="I3540" s="3">
        <v>392</v>
      </c>
      <c r="J3540" s="3" t="s">
        <v>21102</v>
      </c>
      <c r="K3540" s="3" t="s">
        <v>0</v>
      </c>
      <c r="N3540" s="3">
        <v>595</v>
      </c>
      <c r="O3540" s="3" t="s">
        <v>21106</v>
      </c>
      <c r="P3540" s="3" t="s">
        <v>21114</v>
      </c>
      <c r="Q3540" s="3">
        <v>225</v>
      </c>
      <c r="R3540" s="8" t="str">
        <f t="shared" si="55"/>
        <v>*225*</v>
      </c>
    </row>
    <row r="3541" spans="1:18" ht="19.8">
      <c r="A3541" s="3" t="s">
        <v>11775</v>
      </c>
      <c r="B3541" s="3" t="s">
        <v>426</v>
      </c>
      <c r="C3541" s="3" t="s">
        <v>11774</v>
      </c>
      <c r="D3541" s="3" t="s">
        <v>95</v>
      </c>
      <c r="E3541" s="3" t="s">
        <v>11773</v>
      </c>
      <c r="F3541" s="3" t="s">
        <v>77</v>
      </c>
      <c r="G3541" s="3">
        <v>2019</v>
      </c>
      <c r="H3541" s="3" t="s">
        <v>22118</v>
      </c>
      <c r="I3541" s="3">
        <v>362</v>
      </c>
      <c r="J3541" s="3" t="s">
        <v>21097</v>
      </c>
      <c r="K3541" s="3" t="s">
        <v>0</v>
      </c>
      <c r="N3541" s="3">
        <v>765</v>
      </c>
      <c r="O3541" s="3" t="s">
        <v>21105</v>
      </c>
      <c r="P3541" s="3" t="s">
        <v>21114</v>
      </c>
      <c r="Q3541" s="3">
        <v>349</v>
      </c>
      <c r="R3541" s="8" t="str">
        <f t="shared" si="55"/>
        <v>*349*</v>
      </c>
    </row>
    <row r="3542" spans="1:18" ht="19.8">
      <c r="A3542" s="3" t="s">
        <v>11772</v>
      </c>
      <c r="B3542" s="3" t="s">
        <v>344</v>
      </c>
      <c r="C3542" s="3" t="s">
        <v>11771</v>
      </c>
      <c r="D3542" s="3" t="s">
        <v>82</v>
      </c>
      <c r="E3542" s="3" t="s">
        <v>11770</v>
      </c>
      <c r="F3542" s="3" t="s">
        <v>9</v>
      </c>
      <c r="G3542" s="3">
        <v>2022</v>
      </c>
      <c r="H3542" s="3" t="s">
        <v>22118</v>
      </c>
      <c r="I3542" s="3">
        <v>389</v>
      </c>
      <c r="J3542" s="3" t="s">
        <v>21088</v>
      </c>
      <c r="K3542" s="3" t="s">
        <v>0</v>
      </c>
      <c r="N3542" s="3">
        <v>1320</v>
      </c>
      <c r="O3542" s="3" t="s">
        <v>21105</v>
      </c>
      <c r="P3542" s="3" t="s">
        <v>21111</v>
      </c>
      <c r="Q3542" s="3">
        <v>224</v>
      </c>
      <c r="R3542" s="8" t="str">
        <f t="shared" si="55"/>
        <v>*224*</v>
      </c>
    </row>
    <row r="3543" spans="1:18" ht="19.8">
      <c r="A3543" s="3" t="s">
        <v>11769</v>
      </c>
      <c r="B3543" s="3" t="s">
        <v>38</v>
      </c>
      <c r="C3543" s="3" t="s">
        <v>11768</v>
      </c>
      <c r="D3543" s="3" t="s">
        <v>36</v>
      </c>
      <c r="E3543" s="3" t="s">
        <v>11767</v>
      </c>
      <c r="F3543" s="3" t="s">
        <v>15</v>
      </c>
      <c r="G3543" s="3">
        <v>2021</v>
      </c>
      <c r="H3543" s="3" t="s">
        <v>22118</v>
      </c>
      <c r="I3543" s="3">
        <v>209</v>
      </c>
      <c r="J3543" s="3" t="s">
        <v>21098</v>
      </c>
      <c r="K3543" s="3" t="s">
        <v>1</v>
      </c>
      <c r="L3543" s="9">
        <v>45403</v>
      </c>
      <c r="M3543" s="9">
        <v>45592</v>
      </c>
      <c r="N3543" s="3">
        <v>1470</v>
      </c>
      <c r="O3543" s="3" t="s">
        <v>21106</v>
      </c>
      <c r="P3543" s="3" t="s">
        <v>21111</v>
      </c>
      <c r="Q3543" s="3">
        <v>138</v>
      </c>
      <c r="R3543" s="8" t="str">
        <f t="shared" si="55"/>
        <v>*138*</v>
      </c>
    </row>
    <row r="3544" spans="1:18" ht="19.8">
      <c r="A3544" s="3" t="s">
        <v>11766</v>
      </c>
      <c r="B3544" s="3" t="s">
        <v>143</v>
      </c>
      <c r="C3544" s="3" t="s">
        <v>11765</v>
      </c>
      <c r="D3544" s="3" t="s">
        <v>141</v>
      </c>
      <c r="E3544" s="3" t="s">
        <v>11764</v>
      </c>
      <c r="F3544" s="3" t="s">
        <v>9</v>
      </c>
      <c r="G3544" s="3">
        <v>2021</v>
      </c>
      <c r="H3544" s="3" t="s">
        <v>22117</v>
      </c>
      <c r="I3544" s="3">
        <v>423</v>
      </c>
      <c r="J3544" s="3" t="s">
        <v>21083</v>
      </c>
      <c r="K3544" s="3" t="s">
        <v>0</v>
      </c>
      <c r="N3544" s="3">
        <v>1840</v>
      </c>
      <c r="O3544" s="3" t="s">
        <v>25</v>
      </c>
      <c r="P3544" s="3" t="s">
        <v>21112</v>
      </c>
      <c r="Q3544" s="3">
        <v>301</v>
      </c>
      <c r="R3544" s="8" t="str">
        <f t="shared" si="55"/>
        <v>*301*</v>
      </c>
    </row>
    <row r="3545" spans="1:18" ht="19.8">
      <c r="A3545" s="3" t="s">
        <v>11763</v>
      </c>
      <c r="B3545" s="3" t="s">
        <v>18</v>
      </c>
      <c r="C3545" s="3" t="s">
        <v>11762</v>
      </c>
      <c r="D3545" s="3" t="s">
        <v>14</v>
      </c>
      <c r="E3545" s="3" t="s">
        <v>11761</v>
      </c>
      <c r="F3545" s="3" t="s">
        <v>9</v>
      </c>
      <c r="G3545" s="3">
        <v>2014</v>
      </c>
      <c r="H3545" s="3" t="s">
        <v>22117</v>
      </c>
      <c r="I3545" s="3">
        <v>380</v>
      </c>
      <c r="J3545" s="3" t="s">
        <v>21096</v>
      </c>
      <c r="K3545" s="3" t="s">
        <v>1</v>
      </c>
      <c r="L3545" s="9">
        <v>45713</v>
      </c>
      <c r="M3545" s="9">
        <v>45713</v>
      </c>
      <c r="N3545" s="3">
        <v>575</v>
      </c>
      <c r="O3545" s="3" t="s">
        <v>21106</v>
      </c>
      <c r="P3545" s="3" t="s">
        <v>21111</v>
      </c>
      <c r="Q3545" s="3">
        <v>321</v>
      </c>
      <c r="R3545" s="8" t="str">
        <f t="shared" si="55"/>
        <v>*321*</v>
      </c>
    </row>
    <row r="3546" spans="1:18" ht="19.8">
      <c r="A3546" s="3" t="s">
        <v>11760</v>
      </c>
      <c r="B3546" s="3" t="s">
        <v>256</v>
      </c>
      <c r="C3546" s="3" t="s">
        <v>11759</v>
      </c>
      <c r="D3546" s="3" t="s">
        <v>14</v>
      </c>
      <c r="E3546" s="3" t="s">
        <v>11758</v>
      </c>
      <c r="F3546" s="3" t="s">
        <v>29</v>
      </c>
      <c r="G3546" s="3">
        <v>2013</v>
      </c>
      <c r="H3546" s="3" t="s">
        <v>22117</v>
      </c>
      <c r="I3546" s="3">
        <v>354</v>
      </c>
      <c r="J3546" s="3" t="s">
        <v>21089</v>
      </c>
      <c r="K3546" s="3" t="s">
        <v>1</v>
      </c>
      <c r="L3546" s="9">
        <v>45518</v>
      </c>
      <c r="M3546" s="9">
        <v>45583</v>
      </c>
      <c r="N3546" s="3">
        <v>765</v>
      </c>
      <c r="O3546" s="3" t="s">
        <v>21106</v>
      </c>
      <c r="P3546" s="3" t="s">
        <v>21114</v>
      </c>
      <c r="Q3546" s="3">
        <v>291</v>
      </c>
      <c r="R3546" s="8" t="str">
        <f t="shared" si="55"/>
        <v>*291*</v>
      </c>
    </row>
    <row r="3547" spans="1:18" ht="19.8">
      <c r="A3547" s="3" t="s">
        <v>11757</v>
      </c>
      <c r="B3547" s="3" t="s">
        <v>160</v>
      </c>
      <c r="C3547" s="3" t="s">
        <v>11756</v>
      </c>
      <c r="D3547" s="3" t="s">
        <v>31</v>
      </c>
      <c r="E3547" s="3" t="s">
        <v>11755</v>
      </c>
      <c r="F3547" s="3" t="s">
        <v>15</v>
      </c>
      <c r="G3547" s="3">
        <v>2019</v>
      </c>
      <c r="H3547" s="3" t="s">
        <v>22117</v>
      </c>
      <c r="I3547" s="3">
        <v>128</v>
      </c>
      <c r="J3547" s="3" t="s">
        <v>21088</v>
      </c>
      <c r="K3547" s="3" t="s">
        <v>0</v>
      </c>
      <c r="N3547" s="3">
        <v>630</v>
      </c>
      <c r="O3547" s="3" t="s">
        <v>21106</v>
      </c>
      <c r="P3547" s="3" t="s">
        <v>21111</v>
      </c>
      <c r="Q3547" s="3">
        <v>318</v>
      </c>
      <c r="R3547" s="8" t="str">
        <f t="shared" si="55"/>
        <v>*318*</v>
      </c>
    </row>
    <row r="3548" spans="1:18" ht="19.8">
      <c r="A3548" s="3" t="s">
        <v>11754</v>
      </c>
      <c r="B3548" s="3" t="s">
        <v>92</v>
      </c>
      <c r="C3548" s="3" t="s">
        <v>11753</v>
      </c>
      <c r="D3548" s="3" t="s">
        <v>25</v>
      </c>
      <c r="E3548" s="3" t="s">
        <v>11752</v>
      </c>
      <c r="F3548" s="3" t="s">
        <v>29</v>
      </c>
      <c r="G3548" s="3">
        <v>2015</v>
      </c>
      <c r="H3548" s="3" t="s">
        <v>22118</v>
      </c>
      <c r="I3548" s="3">
        <v>230</v>
      </c>
      <c r="J3548" s="3" t="s">
        <v>21099</v>
      </c>
      <c r="K3548" s="3" t="s">
        <v>1</v>
      </c>
      <c r="L3548" s="9">
        <v>45496</v>
      </c>
      <c r="M3548" s="9">
        <v>45534</v>
      </c>
      <c r="N3548" s="3">
        <v>2115</v>
      </c>
      <c r="O3548" s="3" t="s">
        <v>25</v>
      </c>
      <c r="P3548" s="3" t="s">
        <v>21112</v>
      </c>
      <c r="Q3548" s="3">
        <v>206</v>
      </c>
      <c r="R3548" s="8" t="str">
        <f t="shared" si="55"/>
        <v>*206*</v>
      </c>
    </row>
    <row r="3549" spans="1:18" ht="19.8">
      <c r="A3549" s="3" t="s">
        <v>11751</v>
      </c>
      <c r="B3549" s="3" t="s">
        <v>256</v>
      </c>
      <c r="C3549" s="3" t="s">
        <v>11750</v>
      </c>
      <c r="D3549" s="3" t="s">
        <v>14</v>
      </c>
      <c r="E3549" s="3" t="s">
        <v>11749</v>
      </c>
      <c r="F3549" s="3" t="s">
        <v>48</v>
      </c>
      <c r="G3549" s="3">
        <v>2016</v>
      </c>
      <c r="H3549" s="3" t="s">
        <v>22118</v>
      </c>
      <c r="I3549" s="3">
        <v>215</v>
      </c>
      <c r="J3549" s="3" t="s">
        <v>21102</v>
      </c>
      <c r="K3549" s="3" t="s">
        <v>1</v>
      </c>
      <c r="L3549" s="9">
        <v>45656</v>
      </c>
      <c r="M3549" s="9">
        <v>45667</v>
      </c>
      <c r="N3549" s="3">
        <v>960</v>
      </c>
      <c r="O3549" s="3" t="s">
        <v>21106</v>
      </c>
      <c r="P3549" s="3" t="s">
        <v>21111</v>
      </c>
      <c r="Q3549" s="3">
        <v>204</v>
      </c>
      <c r="R3549" s="8" t="str">
        <f t="shared" si="55"/>
        <v>*204*</v>
      </c>
    </row>
    <row r="3550" spans="1:18" ht="19.8">
      <c r="A3550" s="3" t="s">
        <v>11748</v>
      </c>
      <c r="B3550" s="3" t="s">
        <v>92</v>
      </c>
      <c r="C3550" s="3" t="s">
        <v>11747</v>
      </c>
      <c r="D3550" s="3" t="s">
        <v>25</v>
      </c>
      <c r="E3550" s="3" t="s">
        <v>11746</v>
      </c>
      <c r="F3550" s="3" t="s">
        <v>29</v>
      </c>
      <c r="G3550" s="3">
        <v>2020</v>
      </c>
      <c r="H3550" s="3" t="s">
        <v>22116</v>
      </c>
      <c r="I3550" s="3">
        <v>144</v>
      </c>
      <c r="J3550" s="3" t="s">
        <v>21094</v>
      </c>
      <c r="K3550" s="3" t="s">
        <v>0</v>
      </c>
      <c r="N3550" s="3">
        <v>605</v>
      </c>
      <c r="O3550" s="3" t="s">
        <v>25</v>
      </c>
      <c r="P3550" s="3" t="s">
        <v>21112</v>
      </c>
      <c r="Q3550" s="3">
        <v>364</v>
      </c>
      <c r="R3550" s="8" t="str">
        <f t="shared" si="55"/>
        <v>*364*</v>
      </c>
    </row>
    <row r="3551" spans="1:18" ht="19.8">
      <c r="A3551" s="3" t="s">
        <v>11745</v>
      </c>
      <c r="B3551" s="3" t="s">
        <v>38</v>
      </c>
      <c r="C3551" s="3" t="s">
        <v>11744</v>
      </c>
      <c r="D3551" s="3" t="s">
        <v>36</v>
      </c>
      <c r="E3551" s="3" t="s">
        <v>11743</v>
      </c>
      <c r="F3551" s="3" t="s">
        <v>3</v>
      </c>
      <c r="G3551" s="3">
        <v>2023</v>
      </c>
      <c r="H3551" s="3" t="s">
        <v>22118</v>
      </c>
      <c r="I3551" s="3">
        <v>275</v>
      </c>
      <c r="J3551" s="3" t="s">
        <v>21095</v>
      </c>
      <c r="K3551" s="3" t="s">
        <v>1</v>
      </c>
      <c r="L3551" s="9">
        <v>45086</v>
      </c>
      <c r="M3551" s="9">
        <v>45531</v>
      </c>
      <c r="N3551" s="3">
        <v>720</v>
      </c>
      <c r="O3551" s="3" t="s">
        <v>21106</v>
      </c>
      <c r="P3551" s="3" t="s">
        <v>21112</v>
      </c>
      <c r="Q3551" s="3">
        <v>130</v>
      </c>
      <c r="R3551" s="8" t="str">
        <f t="shared" si="55"/>
        <v>*130*</v>
      </c>
    </row>
    <row r="3552" spans="1:18" ht="19.8">
      <c r="A3552" s="3" t="s">
        <v>11742</v>
      </c>
      <c r="B3552" s="3" t="s">
        <v>171</v>
      </c>
      <c r="C3552" s="3" t="s">
        <v>11741</v>
      </c>
      <c r="D3552" s="3" t="s">
        <v>141</v>
      </c>
      <c r="E3552" s="3" t="s">
        <v>11740</v>
      </c>
      <c r="F3552" s="3" t="s">
        <v>29</v>
      </c>
      <c r="G3552" s="3">
        <v>2014</v>
      </c>
      <c r="H3552" s="3" t="s">
        <v>22117</v>
      </c>
      <c r="I3552" s="3">
        <v>204</v>
      </c>
      <c r="J3552" s="3" t="s">
        <v>21090</v>
      </c>
      <c r="K3552" s="3" t="s">
        <v>1</v>
      </c>
      <c r="L3552" s="9">
        <v>45085</v>
      </c>
      <c r="M3552" s="9">
        <v>45624</v>
      </c>
      <c r="N3552" s="3">
        <v>1210</v>
      </c>
      <c r="O3552" s="3" t="s">
        <v>25</v>
      </c>
      <c r="P3552" s="3" t="s">
        <v>21112</v>
      </c>
      <c r="Q3552" s="3">
        <v>396</v>
      </c>
      <c r="R3552" s="8" t="str">
        <f t="shared" si="55"/>
        <v>*396*</v>
      </c>
    </row>
    <row r="3553" spans="1:18" ht="19.8">
      <c r="A3553" s="3" t="s">
        <v>11739</v>
      </c>
      <c r="B3553" s="3" t="s">
        <v>18</v>
      </c>
      <c r="C3553" s="3" t="s">
        <v>11738</v>
      </c>
      <c r="D3553" s="3" t="s">
        <v>14</v>
      </c>
      <c r="E3553" s="3" t="s">
        <v>11737</v>
      </c>
      <c r="F3553" s="3" t="s">
        <v>3</v>
      </c>
      <c r="G3553" s="3">
        <v>2022</v>
      </c>
      <c r="H3553" s="3" t="s">
        <v>22116</v>
      </c>
      <c r="I3553" s="3">
        <v>213</v>
      </c>
      <c r="J3553" s="3" t="s">
        <v>21086</v>
      </c>
      <c r="K3553" s="3" t="s">
        <v>1</v>
      </c>
      <c r="L3553" s="9">
        <v>45550</v>
      </c>
      <c r="M3553" s="9">
        <v>45618</v>
      </c>
      <c r="N3553" s="3">
        <v>1805</v>
      </c>
      <c r="O3553" s="3" t="s">
        <v>21106</v>
      </c>
      <c r="P3553" s="3" t="s">
        <v>21111</v>
      </c>
      <c r="Q3553" s="3">
        <v>239</v>
      </c>
      <c r="R3553" s="8" t="str">
        <f t="shared" si="55"/>
        <v>*239*</v>
      </c>
    </row>
    <row r="3554" spans="1:18" ht="19.8">
      <c r="A3554" s="3" t="s">
        <v>11736</v>
      </c>
      <c r="B3554" s="3" t="s">
        <v>12</v>
      </c>
      <c r="C3554" s="3" t="s">
        <v>11735</v>
      </c>
      <c r="D3554" s="3" t="s">
        <v>2</v>
      </c>
      <c r="E3554" s="3" t="s">
        <v>11734</v>
      </c>
      <c r="F3554" s="3" t="s">
        <v>77</v>
      </c>
      <c r="G3554" s="3">
        <v>2023</v>
      </c>
      <c r="H3554" s="3" t="s">
        <v>22116</v>
      </c>
      <c r="I3554" s="3">
        <v>168</v>
      </c>
      <c r="J3554" s="3" t="s">
        <v>21096</v>
      </c>
      <c r="K3554" s="3" t="s">
        <v>0</v>
      </c>
      <c r="N3554" s="3">
        <v>1580</v>
      </c>
      <c r="O3554" s="3" t="s">
        <v>21073</v>
      </c>
      <c r="P3554" s="3" t="s">
        <v>21114</v>
      </c>
      <c r="Q3554" s="3">
        <v>328</v>
      </c>
      <c r="R3554" s="8" t="str">
        <f t="shared" si="55"/>
        <v>*328*</v>
      </c>
    </row>
    <row r="3555" spans="1:18" ht="19.8">
      <c r="A3555" s="3" t="s">
        <v>11733</v>
      </c>
      <c r="B3555" s="3" t="s">
        <v>65</v>
      </c>
      <c r="C3555" s="3" t="s">
        <v>11732</v>
      </c>
      <c r="D3555" s="3" t="s">
        <v>63</v>
      </c>
      <c r="E3555" s="3" t="s">
        <v>11731</v>
      </c>
      <c r="F3555" s="3" t="s">
        <v>77</v>
      </c>
      <c r="G3555" s="3">
        <v>2012</v>
      </c>
      <c r="H3555" s="3" t="s">
        <v>22116</v>
      </c>
      <c r="I3555" s="3">
        <v>122</v>
      </c>
      <c r="J3555" s="3" t="s">
        <v>21095</v>
      </c>
      <c r="K3555" s="3" t="s">
        <v>1</v>
      </c>
      <c r="L3555" s="9">
        <v>45280</v>
      </c>
      <c r="M3555" s="9">
        <v>45674</v>
      </c>
      <c r="N3555" s="3">
        <v>415</v>
      </c>
      <c r="O3555" s="3" t="s">
        <v>21106</v>
      </c>
      <c r="P3555" s="3" t="s">
        <v>21113</v>
      </c>
      <c r="Q3555" s="3">
        <v>414</v>
      </c>
      <c r="R3555" s="8" t="str">
        <f t="shared" si="55"/>
        <v>*414*</v>
      </c>
    </row>
    <row r="3556" spans="1:18" ht="19.8">
      <c r="A3556" s="3" t="s">
        <v>11730</v>
      </c>
      <c r="B3556" s="3" t="s">
        <v>143</v>
      </c>
      <c r="C3556" s="3" t="s">
        <v>11729</v>
      </c>
      <c r="D3556" s="3" t="s">
        <v>141</v>
      </c>
      <c r="E3556" s="3" t="s">
        <v>11728</v>
      </c>
      <c r="F3556" s="3" t="s">
        <v>77</v>
      </c>
      <c r="G3556" s="3">
        <v>2012</v>
      </c>
      <c r="H3556" s="3" t="s">
        <v>22118</v>
      </c>
      <c r="I3556" s="3">
        <v>199</v>
      </c>
      <c r="J3556" s="3" t="s">
        <v>21101</v>
      </c>
      <c r="K3556" s="3" t="s">
        <v>0</v>
      </c>
      <c r="N3556" s="3">
        <v>2365</v>
      </c>
      <c r="O3556" s="3" t="s">
        <v>25</v>
      </c>
      <c r="P3556" s="3" t="s">
        <v>21112</v>
      </c>
      <c r="Q3556" s="3">
        <v>355</v>
      </c>
      <c r="R3556" s="8" t="str">
        <f t="shared" si="55"/>
        <v>*355*</v>
      </c>
    </row>
    <row r="3557" spans="1:18" ht="19.8">
      <c r="A3557" s="3" t="s">
        <v>11727</v>
      </c>
      <c r="B3557" s="3" t="s">
        <v>65</v>
      </c>
      <c r="C3557" s="3" t="s">
        <v>11726</v>
      </c>
      <c r="D3557" s="3" t="s">
        <v>63</v>
      </c>
      <c r="E3557" s="3" t="s">
        <v>11725</v>
      </c>
      <c r="F3557" s="3" t="s">
        <v>9</v>
      </c>
      <c r="G3557" s="3">
        <v>2016</v>
      </c>
      <c r="H3557" s="3" t="s">
        <v>22116</v>
      </c>
      <c r="I3557" s="3">
        <v>368</v>
      </c>
      <c r="J3557" s="3" t="s">
        <v>21087</v>
      </c>
      <c r="K3557" s="3" t="s">
        <v>1</v>
      </c>
      <c r="L3557" s="9">
        <v>45171</v>
      </c>
      <c r="M3557" s="9">
        <v>45607</v>
      </c>
      <c r="N3557" s="3">
        <v>1090</v>
      </c>
      <c r="O3557" s="3" t="s">
        <v>21106</v>
      </c>
      <c r="P3557" s="3" t="s">
        <v>21113</v>
      </c>
      <c r="Q3557" s="3">
        <v>158</v>
      </c>
      <c r="R3557" s="8" t="str">
        <f t="shared" si="55"/>
        <v>*158*</v>
      </c>
    </row>
    <row r="3558" spans="1:18" ht="19.8">
      <c r="A3558" s="3" t="s">
        <v>11724</v>
      </c>
      <c r="B3558" s="3" t="s">
        <v>478</v>
      </c>
      <c r="C3558" s="3" t="s">
        <v>11723</v>
      </c>
      <c r="D3558" s="3" t="s">
        <v>95</v>
      </c>
      <c r="E3558" s="3" t="s">
        <v>11722</v>
      </c>
      <c r="F3558" s="3" t="s">
        <v>77</v>
      </c>
      <c r="G3558" s="3">
        <v>2024</v>
      </c>
      <c r="H3558" s="3" t="s">
        <v>22118</v>
      </c>
      <c r="I3558" s="3">
        <v>100</v>
      </c>
      <c r="J3558" s="3" t="s">
        <v>21090</v>
      </c>
      <c r="K3558" s="3" t="s">
        <v>0</v>
      </c>
      <c r="N3558" s="3">
        <v>980</v>
      </c>
      <c r="O3558" s="3" t="s">
        <v>21105</v>
      </c>
      <c r="P3558" s="3" t="s">
        <v>21114</v>
      </c>
      <c r="Q3558" s="3">
        <v>119</v>
      </c>
      <c r="R3558" s="8" t="str">
        <f t="shared" si="55"/>
        <v>*119*</v>
      </c>
    </row>
    <row r="3559" spans="1:18" ht="19.8">
      <c r="A3559" s="3" t="s">
        <v>11721</v>
      </c>
      <c r="B3559" s="3" t="s">
        <v>138</v>
      </c>
      <c r="C3559" s="3" t="s">
        <v>11720</v>
      </c>
      <c r="D3559" s="3" t="s">
        <v>2</v>
      </c>
      <c r="E3559" s="3" t="s">
        <v>11719</v>
      </c>
      <c r="F3559" s="3" t="s">
        <v>48</v>
      </c>
      <c r="G3559" s="3">
        <v>2005</v>
      </c>
      <c r="H3559" s="3" t="s">
        <v>22118</v>
      </c>
      <c r="I3559" s="3">
        <v>376</v>
      </c>
      <c r="J3559" s="3" t="s">
        <v>21089</v>
      </c>
      <c r="K3559" s="3" t="s">
        <v>0</v>
      </c>
      <c r="N3559" s="3">
        <v>1565</v>
      </c>
      <c r="O3559" s="3" t="s">
        <v>21073</v>
      </c>
      <c r="P3559" s="3" t="s">
        <v>21114</v>
      </c>
      <c r="Q3559" s="3">
        <v>294</v>
      </c>
      <c r="R3559" s="8" t="str">
        <f t="shared" si="55"/>
        <v>*294*</v>
      </c>
    </row>
    <row r="3560" spans="1:18" ht="19.8">
      <c r="A3560" s="3" t="s">
        <v>11718</v>
      </c>
      <c r="B3560" s="3" t="s">
        <v>147</v>
      </c>
      <c r="C3560" s="3" t="s">
        <v>11717</v>
      </c>
      <c r="D3560" s="3" t="s">
        <v>5</v>
      </c>
      <c r="E3560" s="3" t="s">
        <v>11716</v>
      </c>
      <c r="F3560" s="3" t="s">
        <v>9</v>
      </c>
      <c r="G3560" s="3">
        <v>2011</v>
      </c>
      <c r="H3560" s="3" t="s">
        <v>22118</v>
      </c>
      <c r="I3560" s="3">
        <v>84</v>
      </c>
      <c r="J3560" s="3" t="s">
        <v>21096</v>
      </c>
      <c r="K3560" s="3" t="s">
        <v>0</v>
      </c>
      <c r="N3560" s="3">
        <v>2275</v>
      </c>
      <c r="O3560" s="3" t="s">
        <v>21106</v>
      </c>
      <c r="P3560" s="3" t="s">
        <v>21114</v>
      </c>
      <c r="Q3560" s="3">
        <v>271</v>
      </c>
      <c r="R3560" s="8" t="str">
        <f t="shared" si="55"/>
        <v>*271*</v>
      </c>
    </row>
    <row r="3561" spans="1:18" ht="19.8">
      <c r="A3561" s="3" t="s">
        <v>11715</v>
      </c>
      <c r="B3561" s="3" t="s">
        <v>72</v>
      </c>
      <c r="C3561" s="3" t="s">
        <v>11714</v>
      </c>
      <c r="D3561" s="3" t="s">
        <v>36</v>
      </c>
      <c r="E3561" s="3" t="s">
        <v>11713</v>
      </c>
      <c r="F3561" s="3" t="s">
        <v>77</v>
      </c>
      <c r="G3561" s="3">
        <v>2011</v>
      </c>
      <c r="H3561" s="3" t="s">
        <v>22117</v>
      </c>
      <c r="I3561" s="3">
        <v>382</v>
      </c>
      <c r="J3561" s="3" t="s">
        <v>21100</v>
      </c>
      <c r="K3561" s="3" t="s">
        <v>1</v>
      </c>
      <c r="L3561" s="9">
        <v>45432</v>
      </c>
      <c r="M3561" s="9">
        <v>45615</v>
      </c>
      <c r="N3561" s="3">
        <v>1840</v>
      </c>
      <c r="O3561" s="3" t="s">
        <v>21106</v>
      </c>
      <c r="P3561" s="3" t="s">
        <v>21111</v>
      </c>
      <c r="Q3561" s="3">
        <v>300</v>
      </c>
      <c r="R3561" s="8" t="str">
        <f t="shared" si="55"/>
        <v>*300*</v>
      </c>
    </row>
    <row r="3562" spans="1:18" ht="19.8">
      <c r="A3562" s="3" t="s">
        <v>11712</v>
      </c>
      <c r="B3562" s="3" t="s">
        <v>92</v>
      </c>
      <c r="C3562" s="3" t="s">
        <v>11711</v>
      </c>
      <c r="D3562" s="3" t="s">
        <v>25</v>
      </c>
      <c r="E3562" s="3" t="s">
        <v>11710</v>
      </c>
      <c r="F3562" s="3" t="s">
        <v>15</v>
      </c>
      <c r="G3562" s="3">
        <v>2012</v>
      </c>
      <c r="H3562" s="3" t="s">
        <v>22117</v>
      </c>
      <c r="I3562" s="3">
        <v>195</v>
      </c>
      <c r="J3562" s="3" t="s">
        <v>21095</v>
      </c>
      <c r="K3562" s="3" t="s">
        <v>0</v>
      </c>
      <c r="N3562" s="3">
        <v>2175</v>
      </c>
      <c r="O3562" s="3" t="s">
        <v>25</v>
      </c>
      <c r="P3562" s="3" t="s">
        <v>21112</v>
      </c>
      <c r="Q3562" s="3">
        <v>174</v>
      </c>
      <c r="R3562" s="8" t="str">
        <f t="shared" si="55"/>
        <v>*174*</v>
      </c>
    </row>
    <row r="3563" spans="1:18" ht="19.8">
      <c r="A3563" s="3" t="s">
        <v>11709</v>
      </c>
      <c r="B3563" s="3" t="s">
        <v>104</v>
      </c>
      <c r="C3563" s="3" t="s">
        <v>11708</v>
      </c>
      <c r="D3563" s="3" t="s">
        <v>25</v>
      </c>
      <c r="E3563" s="3" t="s">
        <v>11707</v>
      </c>
      <c r="F3563" s="3" t="s">
        <v>29</v>
      </c>
      <c r="G3563" s="3">
        <v>2009</v>
      </c>
      <c r="H3563" s="3" t="s">
        <v>22117</v>
      </c>
      <c r="I3563" s="3">
        <v>126</v>
      </c>
      <c r="J3563" s="3" t="s">
        <v>21093</v>
      </c>
      <c r="K3563" s="3" t="s">
        <v>1</v>
      </c>
      <c r="L3563" s="9">
        <v>45673</v>
      </c>
      <c r="M3563" s="9">
        <v>45673</v>
      </c>
      <c r="N3563" s="3">
        <v>845</v>
      </c>
      <c r="O3563" s="3" t="s">
        <v>25</v>
      </c>
      <c r="P3563" s="3" t="s">
        <v>21114</v>
      </c>
      <c r="Q3563" s="3">
        <v>342</v>
      </c>
      <c r="R3563" s="8" t="str">
        <f t="shared" si="55"/>
        <v>*342*</v>
      </c>
    </row>
    <row r="3564" spans="1:18" ht="19.8">
      <c r="A3564" s="3" t="s">
        <v>11706</v>
      </c>
      <c r="B3564" s="3" t="s">
        <v>12</v>
      </c>
      <c r="C3564" s="3" t="s">
        <v>11705</v>
      </c>
      <c r="D3564" s="3" t="s">
        <v>2</v>
      </c>
      <c r="E3564" s="3" t="s">
        <v>11704</v>
      </c>
      <c r="F3564" s="3" t="s">
        <v>9</v>
      </c>
      <c r="G3564" s="3">
        <v>2014</v>
      </c>
      <c r="H3564" s="3" t="s">
        <v>22117</v>
      </c>
      <c r="I3564" s="3">
        <v>400</v>
      </c>
      <c r="J3564" s="3" t="s">
        <v>21087</v>
      </c>
      <c r="K3564" s="3" t="s">
        <v>1</v>
      </c>
      <c r="L3564" s="9">
        <v>45375</v>
      </c>
      <c r="M3564" s="9">
        <v>45605</v>
      </c>
      <c r="N3564" s="3">
        <v>2070</v>
      </c>
      <c r="O3564" s="3" t="s">
        <v>21073</v>
      </c>
      <c r="P3564" s="3" t="s">
        <v>21114</v>
      </c>
      <c r="Q3564" s="3">
        <v>179</v>
      </c>
      <c r="R3564" s="8" t="str">
        <f t="shared" si="55"/>
        <v>*179*</v>
      </c>
    </row>
    <row r="3565" spans="1:18" ht="19.8">
      <c r="A3565" s="3" t="s">
        <v>11703</v>
      </c>
      <c r="B3565" s="3" t="s">
        <v>27</v>
      </c>
      <c r="C3565" s="3" t="s">
        <v>11702</v>
      </c>
      <c r="D3565" s="3" t="s">
        <v>25</v>
      </c>
      <c r="E3565" s="3" t="s">
        <v>11701</v>
      </c>
      <c r="F3565" s="3" t="s">
        <v>77</v>
      </c>
      <c r="G3565" s="3">
        <v>2008</v>
      </c>
      <c r="H3565" s="3" t="s">
        <v>22118</v>
      </c>
      <c r="I3565" s="3">
        <v>145</v>
      </c>
      <c r="J3565" s="3" t="s">
        <v>21096</v>
      </c>
      <c r="K3565" s="3" t="s">
        <v>0</v>
      </c>
      <c r="N3565" s="3">
        <v>1865</v>
      </c>
      <c r="O3565" s="3" t="s">
        <v>25</v>
      </c>
      <c r="P3565" s="3" t="s">
        <v>21111</v>
      </c>
      <c r="Q3565" s="3">
        <v>163</v>
      </c>
      <c r="R3565" s="8" t="str">
        <f t="shared" si="55"/>
        <v>*163*</v>
      </c>
    </row>
    <row r="3566" spans="1:18" ht="19.8">
      <c r="A3566" s="3" t="s">
        <v>11700</v>
      </c>
      <c r="B3566" s="3" t="s">
        <v>433</v>
      </c>
      <c r="C3566" s="3" t="s">
        <v>11699</v>
      </c>
      <c r="D3566" s="3" t="s">
        <v>123</v>
      </c>
      <c r="E3566" s="3" t="s">
        <v>11698</v>
      </c>
      <c r="F3566" s="3" t="s">
        <v>48</v>
      </c>
      <c r="G3566" s="3">
        <v>2007</v>
      </c>
      <c r="H3566" s="3" t="s">
        <v>22118</v>
      </c>
      <c r="I3566" s="3">
        <v>362</v>
      </c>
      <c r="J3566" s="3" t="s">
        <v>21083</v>
      </c>
      <c r="K3566" s="3" t="s">
        <v>1</v>
      </c>
      <c r="L3566" s="9">
        <v>45153</v>
      </c>
      <c r="M3566" s="9">
        <v>45545</v>
      </c>
      <c r="N3566" s="3">
        <v>2445</v>
      </c>
      <c r="O3566" s="3" t="s">
        <v>21106</v>
      </c>
      <c r="P3566" s="3" t="s">
        <v>21111</v>
      </c>
      <c r="Q3566" s="3">
        <v>205</v>
      </c>
      <c r="R3566" s="8" t="str">
        <f t="shared" si="55"/>
        <v>*205*</v>
      </c>
    </row>
    <row r="3567" spans="1:18" ht="19.8">
      <c r="A3567" s="3" t="s">
        <v>11697</v>
      </c>
      <c r="B3567" s="3" t="s">
        <v>92</v>
      </c>
      <c r="C3567" s="3" t="s">
        <v>11696</v>
      </c>
      <c r="D3567" s="3" t="s">
        <v>25</v>
      </c>
      <c r="E3567" s="3" t="s">
        <v>11695</v>
      </c>
      <c r="F3567" s="3" t="s">
        <v>15</v>
      </c>
      <c r="G3567" s="3">
        <v>2009</v>
      </c>
      <c r="H3567" s="3" t="s">
        <v>22116</v>
      </c>
      <c r="I3567" s="3">
        <v>415</v>
      </c>
      <c r="J3567" s="3" t="s">
        <v>21101</v>
      </c>
      <c r="K3567" s="3" t="s">
        <v>1</v>
      </c>
      <c r="L3567" s="9">
        <v>45154</v>
      </c>
      <c r="M3567" s="9">
        <v>45246</v>
      </c>
      <c r="N3567" s="3">
        <v>1405</v>
      </c>
      <c r="O3567" s="3" t="s">
        <v>25</v>
      </c>
      <c r="P3567" s="3" t="s">
        <v>21112</v>
      </c>
      <c r="Q3567" s="3">
        <v>237</v>
      </c>
      <c r="R3567" s="8" t="str">
        <f t="shared" si="55"/>
        <v>*237*</v>
      </c>
    </row>
    <row r="3568" spans="1:18" ht="19.8">
      <c r="A3568" s="3" t="s">
        <v>11694</v>
      </c>
      <c r="B3568" s="3" t="s">
        <v>426</v>
      </c>
      <c r="C3568" s="3" t="s">
        <v>11693</v>
      </c>
      <c r="D3568" s="3" t="s">
        <v>95</v>
      </c>
      <c r="E3568" s="3" t="s">
        <v>11692</v>
      </c>
      <c r="F3568" s="3" t="s">
        <v>48</v>
      </c>
      <c r="G3568" s="3">
        <v>2017</v>
      </c>
      <c r="H3568" s="3" t="s">
        <v>22118</v>
      </c>
      <c r="I3568" s="3">
        <v>179</v>
      </c>
      <c r="J3568" s="3" t="s">
        <v>21092</v>
      </c>
      <c r="K3568" s="3" t="s">
        <v>0</v>
      </c>
      <c r="N3568" s="3">
        <v>300</v>
      </c>
      <c r="O3568" s="3" t="s">
        <v>21105</v>
      </c>
      <c r="P3568" s="3" t="s">
        <v>21111</v>
      </c>
      <c r="Q3568" s="3">
        <v>340</v>
      </c>
      <c r="R3568" s="8" t="str">
        <f t="shared" si="55"/>
        <v>*340*</v>
      </c>
    </row>
    <row r="3569" spans="1:18" ht="19.8">
      <c r="A3569" s="3" t="s">
        <v>11691</v>
      </c>
      <c r="B3569" s="3" t="s">
        <v>27</v>
      </c>
      <c r="C3569" s="3" t="s">
        <v>11690</v>
      </c>
      <c r="D3569" s="3" t="s">
        <v>25</v>
      </c>
      <c r="E3569" s="3" t="s">
        <v>11689</v>
      </c>
      <c r="F3569" s="3" t="s">
        <v>15</v>
      </c>
      <c r="G3569" s="3">
        <v>2017</v>
      </c>
      <c r="H3569" s="3" t="s">
        <v>22118</v>
      </c>
      <c r="I3569" s="3">
        <v>467</v>
      </c>
      <c r="J3569" s="3" t="s">
        <v>21091</v>
      </c>
      <c r="K3569" s="3" t="s">
        <v>0</v>
      </c>
      <c r="N3569" s="3">
        <v>1885</v>
      </c>
      <c r="O3569" s="3" t="s">
        <v>25</v>
      </c>
      <c r="P3569" s="3" t="s">
        <v>21114</v>
      </c>
      <c r="Q3569" s="3">
        <v>201</v>
      </c>
      <c r="R3569" s="8" t="str">
        <f t="shared" si="55"/>
        <v>*201*</v>
      </c>
    </row>
    <row r="3570" spans="1:18" ht="19.8">
      <c r="A3570" s="3" t="s">
        <v>11688</v>
      </c>
      <c r="B3570" s="3" t="s">
        <v>304</v>
      </c>
      <c r="C3570" s="3" t="s">
        <v>11687</v>
      </c>
      <c r="D3570" s="3" t="s">
        <v>123</v>
      </c>
      <c r="E3570" s="3" t="s">
        <v>11686</v>
      </c>
      <c r="F3570" s="3" t="s">
        <v>48</v>
      </c>
      <c r="G3570" s="3">
        <v>2017</v>
      </c>
      <c r="H3570" s="3" t="s">
        <v>22118</v>
      </c>
      <c r="I3570" s="3">
        <v>202</v>
      </c>
      <c r="J3570" s="3" t="s">
        <v>21087</v>
      </c>
      <c r="K3570" s="3" t="s">
        <v>0</v>
      </c>
      <c r="N3570" s="3">
        <v>170</v>
      </c>
      <c r="O3570" s="3" t="s">
        <v>21106</v>
      </c>
      <c r="P3570" s="3" t="s">
        <v>21111</v>
      </c>
      <c r="Q3570" s="3">
        <v>385</v>
      </c>
      <c r="R3570" s="8" t="str">
        <f t="shared" si="55"/>
        <v>*385*</v>
      </c>
    </row>
    <row r="3571" spans="1:18" ht="19.8">
      <c r="A3571" s="3" t="s">
        <v>11685</v>
      </c>
      <c r="B3571" s="3" t="s">
        <v>143</v>
      </c>
      <c r="C3571" s="3" t="s">
        <v>11684</v>
      </c>
      <c r="D3571" s="3" t="s">
        <v>141</v>
      </c>
      <c r="E3571" s="3" t="s">
        <v>11683</v>
      </c>
      <c r="F3571" s="3" t="s">
        <v>15</v>
      </c>
      <c r="G3571" s="3">
        <v>2022</v>
      </c>
      <c r="H3571" s="3" t="s">
        <v>22117</v>
      </c>
      <c r="I3571" s="3">
        <v>469</v>
      </c>
      <c r="J3571" s="3" t="s">
        <v>21097</v>
      </c>
      <c r="K3571" s="3" t="s">
        <v>0</v>
      </c>
      <c r="N3571" s="3">
        <v>405</v>
      </c>
      <c r="O3571" s="3" t="s">
        <v>25</v>
      </c>
      <c r="P3571" s="3" t="s">
        <v>21112</v>
      </c>
      <c r="Q3571" s="3">
        <v>226</v>
      </c>
      <c r="R3571" s="8" t="str">
        <f t="shared" si="55"/>
        <v>*226*</v>
      </c>
    </row>
    <row r="3572" spans="1:18" ht="19.8">
      <c r="A3572" s="3" t="s">
        <v>11682</v>
      </c>
      <c r="B3572" s="3" t="s">
        <v>218</v>
      </c>
      <c r="C3572" s="3" t="s">
        <v>11681</v>
      </c>
      <c r="D3572" s="3" t="s">
        <v>95</v>
      </c>
      <c r="E3572" s="3" t="s">
        <v>11680</v>
      </c>
      <c r="F3572" s="3" t="s">
        <v>9</v>
      </c>
      <c r="G3572" s="3">
        <v>2018</v>
      </c>
      <c r="H3572" s="3" t="s">
        <v>22117</v>
      </c>
      <c r="I3572" s="3">
        <v>168</v>
      </c>
      <c r="J3572" s="3" t="s">
        <v>21091</v>
      </c>
      <c r="K3572" s="3" t="s">
        <v>1</v>
      </c>
      <c r="L3572" s="9">
        <v>45124</v>
      </c>
      <c r="M3572" s="9">
        <v>45493</v>
      </c>
      <c r="N3572" s="3">
        <v>1805</v>
      </c>
      <c r="O3572" s="3" t="s">
        <v>21105</v>
      </c>
      <c r="P3572" s="3" t="s">
        <v>21111</v>
      </c>
      <c r="Q3572" s="3">
        <v>349</v>
      </c>
      <c r="R3572" s="8" t="str">
        <f t="shared" si="55"/>
        <v>*349*</v>
      </c>
    </row>
    <row r="3573" spans="1:18" ht="19.8">
      <c r="A3573" s="3" t="s">
        <v>11678</v>
      </c>
      <c r="B3573" s="3" t="s">
        <v>344</v>
      </c>
      <c r="C3573" s="3" t="s">
        <v>11677</v>
      </c>
      <c r="D3573" s="3" t="s">
        <v>82</v>
      </c>
      <c r="E3573" s="3" t="s">
        <v>11676</v>
      </c>
      <c r="F3573" s="3" t="s">
        <v>9</v>
      </c>
      <c r="G3573" s="3">
        <v>2020</v>
      </c>
      <c r="H3573" s="3" t="s">
        <v>22117</v>
      </c>
      <c r="I3573" s="3">
        <v>215</v>
      </c>
      <c r="J3573" s="3" t="s">
        <v>21092</v>
      </c>
      <c r="K3573" s="3" t="s">
        <v>0</v>
      </c>
      <c r="N3573" s="3">
        <v>2055</v>
      </c>
      <c r="O3573" s="3" t="s">
        <v>21105</v>
      </c>
      <c r="P3573" s="3" t="s">
        <v>21112</v>
      </c>
      <c r="Q3573" s="3">
        <v>251</v>
      </c>
      <c r="R3573" s="8" t="str">
        <f t="shared" si="55"/>
        <v>*251*</v>
      </c>
    </row>
    <row r="3574" spans="1:18" ht="19.8">
      <c r="A3574" s="3" t="s">
        <v>11675</v>
      </c>
      <c r="B3574" s="3" t="s">
        <v>104</v>
      </c>
      <c r="C3574" s="3" t="s">
        <v>11674</v>
      </c>
      <c r="D3574" s="3" t="s">
        <v>25</v>
      </c>
      <c r="E3574" s="3" t="s">
        <v>11673</v>
      </c>
      <c r="F3574" s="3" t="s">
        <v>29</v>
      </c>
      <c r="G3574" s="3">
        <v>2007</v>
      </c>
      <c r="H3574" s="3" t="s">
        <v>22117</v>
      </c>
      <c r="I3574" s="3">
        <v>471</v>
      </c>
      <c r="J3574" s="3" t="s">
        <v>21084</v>
      </c>
      <c r="K3574" s="3" t="s">
        <v>1</v>
      </c>
      <c r="L3574" s="9">
        <v>45701</v>
      </c>
      <c r="M3574" s="9">
        <v>45705</v>
      </c>
      <c r="N3574" s="3">
        <v>720</v>
      </c>
      <c r="O3574" s="3" t="s">
        <v>25</v>
      </c>
      <c r="P3574" s="3" t="s">
        <v>21112</v>
      </c>
      <c r="Q3574" s="3">
        <v>156</v>
      </c>
      <c r="R3574" s="8" t="str">
        <f t="shared" si="55"/>
        <v>*156*</v>
      </c>
    </row>
    <row r="3575" spans="1:18" ht="19.8">
      <c r="A3575" s="3" t="s">
        <v>11672</v>
      </c>
      <c r="B3575" s="3" t="s">
        <v>171</v>
      </c>
      <c r="C3575" s="3" t="s">
        <v>11671</v>
      </c>
      <c r="D3575" s="3" t="s">
        <v>141</v>
      </c>
      <c r="E3575" s="3" t="s">
        <v>11670</v>
      </c>
      <c r="F3575" s="3" t="s">
        <v>15</v>
      </c>
      <c r="G3575" s="3">
        <v>2023</v>
      </c>
      <c r="H3575" s="3" t="s">
        <v>22118</v>
      </c>
      <c r="I3575" s="3">
        <v>125</v>
      </c>
      <c r="J3575" s="3" t="s">
        <v>21093</v>
      </c>
      <c r="K3575" s="3" t="s">
        <v>1</v>
      </c>
      <c r="L3575" s="9">
        <v>45502</v>
      </c>
      <c r="M3575" s="9">
        <v>45646</v>
      </c>
      <c r="N3575" s="3">
        <v>1995</v>
      </c>
      <c r="O3575" s="3" t="s">
        <v>25</v>
      </c>
      <c r="P3575" s="3" t="s">
        <v>21112</v>
      </c>
      <c r="Q3575" s="3">
        <v>134</v>
      </c>
      <c r="R3575" s="8" t="str">
        <f t="shared" si="55"/>
        <v>*134*</v>
      </c>
    </row>
    <row r="3576" spans="1:18" ht="19.8">
      <c r="A3576" s="3" t="s">
        <v>11669</v>
      </c>
      <c r="B3576" s="3" t="s">
        <v>256</v>
      </c>
      <c r="C3576" s="3" t="s">
        <v>11668</v>
      </c>
      <c r="D3576" s="3" t="s">
        <v>14</v>
      </c>
      <c r="E3576" s="3" t="s">
        <v>11667</v>
      </c>
      <c r="F3576" s="3" t="s">
        <v>48</v>
      </c>
      <c r="G3576" s="3">
        <v>2011</v>
      </c>
      <c r="H3576" s="3" t="s">
        <v>22118</v>
      </c>
      <c r="I3576" s="3">
        <v>370</v>
      </c>
      <c r="J3576" s="3" t="s">
        <v>21083</v>
      </c>
      <c r="K3576" s="3" t="s">
        <v>1</v>
      </c>
      <c r="L3576" s="9">
        <v>45059</v>
      </c>
      <c r="M3576" s="9">
        <v>45573</v>
      </c>
      <c r="N3576" s="3">
        <v>620</v>
      </c>
      <c r="O3576" s="3" t="s">
        <v>21106</v>
      </c>
      <c r="P3576" s="3" t="s">
        <v>21111</v>
      </c>
      <c r="Q3576" s="3">
        <v>339</v>
      </c>
      <c r="R3576" s="8" t="str">
        <f t="shared" si="55"/>
        <v>*339*</v>
      </c>
    </row>
    <row r="3577" spans="1:18" ht="19.8">
      <c r="A3577" s="3" t="s">
        <v>11666</v>
      </c>
      <c r="B3577" s="3" t="s">
        <v>12</v>
      </c>
      <c r="C3577" s="3" t="s">
        <v>11665</v>
      </c>
      <c r="D3577" s="3" t="s">
        <v>2</v>
      </c>
      <c r="E3577" s="3" t="s">
        <v>11664</v>
      </c>
      <c r="F3577" s="3" t="s">
        <v>15</v>
      </c>
      <c r="G3577" s="3">
        <v>2020</v>
      </c>
      <c r="H3577" s="3" t="s">
        <v>22116</v>
      </c>
      <c r="I3577" s="3">
        <v>371</v>
      </c>
      <c r="J3577" s="3" t="s">
        <v>21101</v>
      </c>
      <c r="K3577" s="3" t="s">
        <v>0</v>
      </c>
      <c r="N3577" s="3">
        <v>875</v>
      </c>
      <c r="O3577" s="3" t="s">
        <v>21073</v>
      </c>
      <c r="P3577" s="3" t="s">
        <v>21114</v>
      </c>
      <c r="Q3577" s="3">
        <v>370</v>
      </c>
      <c r="R3577" s="8" t="str">
        <f t="shared" si="55"/>
        <v>*370*</v>
      </c>
    </row>
    <row r="3578" spans="1:18" ht="19.8">
      <c r="A3578" s="3" t="s">
        <v>11663</v>
      </c>
      <c r="B3578" s="3" t="s">
        <v>18</v>
      </c>
      <c r="C3578" s="3" t="s">
        <v>422</v>
      </c>
      <c r="D3578" s="3" t="s">
        <v>14</v>
      </c>
      <c r="E3578" s="3" t="s">
        <v>11662</v>
      </c>
      <c r="F3578" s="3" t="s">
        <v>77</v>
      </c>
      <c r="G3578" s="3">
        <v>2017</v>
      </c>
      <c r="H3578" s="3" t="s">
        <v>22118</v>
      </c>
      <c r="I3578" s="3">
        <v>322</v>
      </c>
      <c r="J3578" s="3" t="s">
        <v>21100</v>
      </c>
      <c r="K3578" s="3" t="s">
        <v>0</v>
      </c>
      <c r="N3578" s="3">
        <v>2200</v>
      </c>
      <c r="O3578" s="3" t="s">
        <v>21106</v>
      </c>
      <c r="P3578" s="3" t="s">
        <v>21113</v>
      </c>
      <c r="Q3578" s="3">
        <v>353</v>
      </c>
      <c r="R3578" s="8" t="str">
        <f t="shared" si="55"/>
        <v>*353*</v>
      </c>
    </row>
    <row r="3579" spans="1:18" ht="19.8">
      <c r="A3579" s="3" t="s">
        <v>11661</v>
      </c>
      <c r="B3579" s="3" t="s">
        <v>256</v>
      </c>
      <c r="C3579" s="3" t="s">
        <v>11660</v>
      </c>
      <c r="D3579" s="3" t="s">
        <v>14</v>
      </c>
      <c r="E3579" s="3" t="s">
        <v>11659</v>
      </c>
      <c r="F3579" s="3" t="s">
        <v>3</v>
      </c>
      <c r="G3579" s="3">
        <v>2008</v>
      </c>
      <c r="H3579" s="3" t="s">
        <v>22117</v>
      </c>
      <c r="I3579" s="3">
        <v>183</v>
      </c>
      <c r="J3579" s="3" t="s">
        <v>21095</v>
      </c>
      <c r="K3579" s="3" t="s">
        <v>0</v>
      </c>
      <c r="N3579" s="3">
        <v>2105</v>
      </c>
      <c r="O3579" s="3" t="s">
        <v>21106</v>
      </c>
      <c r="P3579" s="3" t="s">
        <v>21112</v>
      </c>
      <c r="Q3579" s="3">
        <v>384</v>
      </c>
      <c r="R3579" s="8" t="str">
        <f t="shared" si="55"/>
        <v>*384*</v>
      </c>
    </row>
    <row r="3580" spans="1:18" ht="19.8">
      <c r="A3580" s="3" t="s">
        <v>11658</v>
      </c>
      <c r="B3580" s="3" t="s">
        <v>104</v>
      </c>
      <c r="C3580" s="3" t="s">
        <v>11657</v>
      </c>
      <c r="D3580" s="3" t="s">
        <v>25</v>
      </c>
      <c r="E3580" s="3" t="s">
        <v>11656</v>
      </c>
      <c r="F3580" s="3" t="s">
        <v>29</v>
      </c>
      <c r="G3580" s="3">
        <v>2015</v>
      </c>
      <c r="H3580" s="3" t="s">
        <v>22116</v>
      </c>
      <c r="I3580" s="3">
        <v>259</v>
      </c>
      <c r="J3580" s="3" t="s">
        <v>21083</v>
      </c>
      <c r="K3580" s="3" t="s">
        <v>0</v>
      </c>
      <c r="N3580" s="3">
        <v>1735</v>
      </c>
      <c r="O3580" s="3" t="s">
        <v>25</v>
      </c>
      <c r="P3580" s="3" t="s">
        <v>21113</v>
      </c>
      <c r="Q3580" s="3">
        <v>169</v>
      </c>
      <c r="R3580" s="8" t="str">
        <f t="shared" si="55"/>
        <v>*169*</v>
      </c>
    </row>
    <row r="3581" spans="1:18" ht="19.8">
      <c r="A3581" s="3" t="s">
        <v>11655</v>
      </c>
      <c r="B3581" s="3" t="s">
        <v>143</v>
      </c>
      <c r="C3581" s="3" t="s">
        <v>11654</v>
      </c>
      <c r="D3581" s="3" t="s">
        <v>141</v>
      </c>
      <c r="E3581" s="3" t="s">
        <v>11653</v>
      </c>
      <c r="F3581" s="3" t="s">
        <v>3</v>
      </c>
      <c r="G3581" s="3">
        <v>2008</v>
      </c>
      <c r="H3581" s="3" t="s">
        <v>22116</v>
      </c>
      <c r="I3581" s="3">
        <v>292</v>
      </c>
      <c r="J3581" s="3" t="s">
        <v>21095</v>
      </c>
      <c r="K3581" s="3" t="s">
        <v>0</v>
      </c>
      <c r="N3581" s="3">
        <v>1435</v>
      </c>
      <c r="O3581" s="3" t="s">
        <v>25</v>
      </c>
      <c r="P3581" s="3" t="s">
        <v>21114</v>
      </c>
      <c r="Q3581" s="3">
        <v>408</v>
      </c>
      <c r="R3581" s="8" t="str">
        <f t="shared" si="55"/>
        <v>*408*</v>
      </c>
    </row>
    <row r="3582" spans="1:18" ht="19.8">
      <c r="A3582" s="3" t="s">
        <v>11652</v>
      </c>
      <c r="B3582" s="3" t="s">
        <v>22</v>
      </c>
      <c r="C3582" s="3" t="s">
        <v>11651</v>
      </c>
      <c r="D3582" s="3" t="s">
        <v>5</v>
      </c>
      <c r="E3582" s="3" t="s">
        <v>11650</v>
      </c>
      <c r="F3582" s="3" t="s">
        <v>9</v>
      </c>
      <c r="G3582" s="3">
        <v>2012</v>
      </c>
      <c r="H3582" s="3" t="s">
        <v>22116</v>
      </c>
      <c r="I3582" s="3">
        <v>195</v>
      </c>
      <c r="J3582" s="3" t="s">
        <v>21095</v>
      </c>
      <c r="K3582" s="3" t="s">
        <v>1</v>
      </c>
      <c r="L3582" s="9">
        <v>45640</v>
      </c>
      <c r="M3582" s="9">
        <v>45649</v>
      </c>
      <c r="N3582" s="3">
        <v>2465</v>
      </c>
      <c r="O3582" s="3" t="s">
        <v>21106</v>
      </c>
      <c r="P3582" s="3" t="s">
        <v>21114</v>
      </c>
      <c r="Q3582" s="3">
        <v>165</v>
      </c>
      <c r="R3582" s="8" t="str">
        <f t="shared" si="55"/>
        <v>*165*</v>
      </c>
    </row>
    <row r="3583" spans="1:18" ht="19.8">
      <c r="A3583" s="3" t="s">
        <v>11649</v>
      </c>
      <c r="B3583" s="3" t="s">
        <v>84</v>
      </c>
      <c r="C3583" s="3" t="s">
        <v>4688</v>
      </c>
      <c r="D3583" s="3" t="s">
        <v>82</v>
      </c>
      <c r="E3583" s="3" t="s">
        <v>11648</v>
      </c>
      <c r="F3583" s="3" t="s">
        <v>3</v>
      </c>
      <c r="G3583" s="3">
        <v>2009</v>
      </c>
      <c r="H3583" s="3" t="s">
        <v>22118</v>
      </c>
      <c r="I3583" s="3">
        <v>291</v>
      </c>
      <c r="J3583" s="3" t="s">
        <v>21088</v>
      </c>
      <c r="K3583" s="3" t="s">
        <v>0</v>
      </c>
      <c r="N3583" s="3">
        <v>1615</v>
      </c>
      <c r="O3583" s="3" t="s">
        <v>21105</v>
      </c>
      <c r="P3583" s="3" t="s">
        <v>21114</v>
      </c>
      <c r="Q3583" s="3">
        <v>260</v>
      </c>
      <c r="R3583" s="8" t="str">
        <f t="shared" si="55"/>
        <v>*260*</v>
      </c>
    </row>
    <row r="3584" spans="1:18" ht="19.8">
      <c r="A3584" s="3" t="s">
        <v>11647</v>
      </c>
      <c r="B3584" s="3" t="s">
        <v>92</v>
      </c>
      <c r="C3584" s="3" t="s">
        <v>11646</v>
      </c>
      <c r="D3584" s="3" t="s">
        <v>25</v>
      </c>
      <c r="E3584" s="3" t="s">
        <v>11645</v>
      </c>
      <c r="F3584" s="3" t="s">
        <v>48</v>
      </c>
      <c r="G3584" s="3">
        <v>2019</v>
      </c>
      <c r="H3584" s="3" t="s">
        <v>22116</v>
      </c>
      <c r="I3584" s="3">
        <v>302</v>
      </c>
      <c r="J3584" s="3" t="s">
        <v>21085</v>
      </c>
      <c r="K3584" s="3" t="s">
        <v>1</v>
      </c>
      <c r="L3584" s="9">
        <v>45254</v>
      </c>
      <c r="M3584" s="9">
        <v>45349</v>
      </c>
      <c r="N3584" s="3">
        <v>635</v>
      </c>
      <c r="O3584" s="3" t="s">
        <v>25</v>
      </c>
      <c r="P3584" s="3" t="s">
        <v>21111</v>
      </c>
      <c r="Q3584" s="3">
        <v>174</v>
      </c>
      <c r="R3584" s="8" t="str">
        <f t="shared" si="55"/>
        <v>*174*</v>
      </c>
    </row>
    <row r="3585" spans="1:18" ht="19.8">
      <c r="A3585" s="3" t="s">
        <v>11644</v>
      </c>
      <c r="B3585" s="3" t="s">
        <v>151</v>
      </c>
      <c r="C3585" s="3" t="s">
        <v>11643</v>
      </c>
      <c r="D3585" s="3" t="s">
        <v>82</v>
      </c>
      <c r="E3585" s="3" t="s">
        <v>11642</v>
      </c>
      <c r="F3585" s="3" t="s">
        <v>48</v>
      </c>
      <c r="G3585" s="3">
        <v>2014</v>
      </c>
      <c r="H3585" s="3" t="s">
        <v>22118</v>
      </c>
      <c r="I3585" s="3">
        <v>433</v>
      </c>
      <c r="J3585" s="3" t="s">
        <v>21095</v>
      </c>
      <c r="K3585" s="3" t="s">
        <v>1</v>
      </c>
      <c r="L3585" s="9">
        <v>45514</v>
      </c>
      <c r="M3585" s="9">
        <v>45565</v>
      </c>
      <c r="N3585" s="3">
        <v>1100</v>
      </c>
      <c r="O3585" s="3" t="s">
        <v>21105</v>
      </c>
      <c r="P3585" s="3" t="s">
        <v>21112</v>
      </c>
      <c r="Q3585" s="3">
        <v>164</v>
      </c>
      <c r="R3585" s="8" t="str">
        <f t="shared" si="55"/>
        <v>*164*</v>
      </c>
    </row>
    <row r="3586" spans="1:18" ht="19.8">
      <c r="A3586" s="3" t="s">
        <v>11641</v>
      </c>
      <c r="B3586" s="3" t="s">
        <v>104</v>
      </c>
      <c r="C3586" s="3" t="s">
        <v>11640</v>
      </c>
      <c r="D3586" s="3" t="s">
        <v>25</v>
      </c>
      <c r="E3586" s="3" t="s">
        <v>11639</v>
      </c>
      <c r="F3586" s="3" t="s">
        <v>29</v>
      </c>
      <c r="G3586" s="3">
        <v>2006</v>
      </c>
      <c r="H3586" s="3" t="s">
        <v>22118</v>
      </c>
      <c r="I3586" s="3">
        <v>442</v>
      </c>
      <c r="J3586" s="3" t="s">
        <v>21102</v>
      </c>
      <c r="K3586" s="3" t="s">
        <v>1</v>
      </c>
      <c r="L3586" s="9">
        <v>45455</v>
      </c>
      <c r="M3586" s="9">
        <v>45560</v>
      </c>
      <c r="N3586" s="3">
        <v>795</v>
      </c>
      <c r="O3586" s="3" t="s">
        <v>25</v>
      </c>
      <c r="P3586" s="3" t="s">
        <v>21114</v>
      </c>
      <c r="Q3586" s="3">
        <v>300</v>
      </c>
      <c r="R3586" s="8" t="str">
        <f t="shared" si="55"/>
        <v>*300*</v>
      </c>
    </row>
    <row r="3587" spans="1:18" ht="19.8">
      <c r="A3587" s="3" t="s">
        <v>11638</v>
      </c>
      <c r="B3587" s="3" t="s">
        <v>433</v>
      </c>
      <c r="C3587" s="3" t="s">
        <v>11637</v>
      </c>
      <c r="D3587" s="3" t="s">
        <v>123</v>
      </c>
      <c r="E3587" s="3" t="s">
        <v>11636</v>
      </c>
      <c r="F3587" s="3" t="s">
        <v>9</v>
      </c>
      <c r="G3587" s="3">
        <v>2021</v>
      </c>
      <c r="H3587" s="3" t="s">
        <v>22118</v>
      </c>
      <c r="I3587" s="3">
        <v>202</v>
      </c>
      <c r="J3587" s="3" t="s">
        <v>21094</v>
      </c>
      <c r="K3587" s="3" t="s">
        <v>0</v>
      </c>
      <c r="N3587" s="3">
        <v>2295</v>
      </c>
      <c r="O3587" s="3" t="s">
        <v>21106</v>
      </c>
      <c r="P3587" s="3" t="s">
        <v>21114</v>
      </c>
      <c r="Q3587" s="3">
        <v>231</v>
      </c>
      <c r="R3587" s="8" t="str">
        <f t="shared" si="55"/>
        <v>*231*</v>
      </c>
    </row>
    <row r="3588" spans="1:18" ht="19.8">
      <c r="A3588" s="3" t="s">
        <v>11635</v>
      </c>
      <c r="B3588" s="3" t="s">
        <v>52</v>
      </c>
      <c r="C3588" s="3" t="s">
        <v>11634</v>
      </c>
      <c r="D3588" s="3" t="s">
        <v>50</v>
      </c>
      <c r="E3588" s="3" t="s">
        <v>11633</v>
      </c>
      <c r="F3588" s="3" t="s">
        <v>48</v>
      </c>
      <c r="G3588" s="3">
        <v>2021</v>
      </c>
      <c r="H3588" s="3" t="s">
        <v>22117</v>
      </c>
      <c r="I3588" s="3">
        <v>345</v>
      </c>
      <c r="J3588" s="3" t="s">
        <v>21088</v>
      </c>
      <c r="K3588" s="3" t="s">
        <v>1</v>
      </c>
      <c r="L3588" s="9">
        <v>45270</v>
      </c>
      <c r="M3588" s="9">
        <v>45665</v>
      </c>
      <c r="N3588" s="3">
        <v>970</v>
      </c>
      <c r="O3588" s="3" t="s">
        <v>21106</v>
      </c>
      <c r="P3588" s="3" t="s">
        <v>21111</v>
      </c>
      <c r="Q3588" s="3">
        <v>416</v>
      </c>
      <c r="R3588" s="8" t="str">
        <f t="shared" ref="R3588:R3651" si="56">"*"&amp;Q3588&amp;"*"</f>
        <v>*416*</v>
      </c>
    </row>
    <row r="3589" spans="1:18" ht="19.8">
      <c r="A3589" s="3" t="s">
        <v>11632</v>
      </c>
      <c r="B3589" s="3" t="s">
        <v>18</v>
      </c>
      <c r="C3589" s="3" t="s">
        <v>11631</v>
      </c>
      <c r="D3589" s="3" t="s">
        <v>14</v>
      </c>
      <c r="E3589" s="3" t="s">
        <v>11630</v>
      </c>
      <c r="F3589" s="3" t="s">
        <v>9</v>
      </c>
      <c r="G3589" s="3">
        <v>2013</v>
      </c>
      <c r="H3589" s="3" t="s">
        <v>22117</v>
      </c>
      <c r="I3589" s="3">
        <v>302</v>
      </c>
      <c r="J3589" s="3" t="s">
        <v>21087</v>
      </c>
      <c r="K3589" s="3" t="s">
        <v>0</v>
      </c>
      <c r="N3589" s="3">
        <v>840</v>
      </c>
      <c r="O3589" s="3" t="s">
        <v>21106</v>
      </c>
      <c r="P3589" s="3" t="s">
        <v>21111</v>
      </c>
      <c r="Q3589" s="3">
        <v>223</v>
      </c>
      <c r="R3589" s="8" t="str">
        <f t="shared" si="56"/>
        <v>*223*</v>
      </c>
    </row>
    <row r="3590" spans="1:18" ht="19.8">
      <c r="A3590" s="3" t="s">
        <v>11629</v>
      </c>
      <c r="B3590" s="3" t="s">
        <v>52</v>
      </c>
      <c r="C3590" s="3" t="s">
        <v>11628</v>
      </c>
      <c r="D3590" s="3" t="s">
        <v>50</v>
      </c>
      <c r="E3590" s="3" t="s">
        <v>11627</v>
      </c>
      <c r="F3590" s="3" t="s">
        <v>9</v>
      </c>
      <c r="G3590" s="3">
        <v>2010</v>
      </c>
      <c r="H3590" s="3" t="s">
        <v>22117</v>
      </c>
      <c r="I3590" s="3">
        <v>82</v>
      </c>
      <c r="J3590" s="3" t="s">
        <v>21101</v>
      </c>
      <c r="K3590" s="3" t="s">
        <v>1</v>
      </c>
      <c r="L3590" s="9">
        <v>45332</v>
      </c>
      <c r="M3590" s="9">
        <v>45706</v>
      </c>
      <c r="N3590" s="3">
        <v>2045</v>
      </c>
      <c r="O3590" s="3" t="s">
        <v>21106</v>
      </c>
      <c r="P3590" s="3" t="s">
        <v>21112</v>
      </c>
      <c r="Q3590" s="3">
        <v>375</v>
      </c>
      <c r="R3590" s="8" t="str">
        <f t="shared" si="56"/>
        <v>*375*</v>
      </c>
    </row>
    <row r="3591" spans="1:18" ht="19.8">
      <c r="A3591" s="3" t="s">
        <v>11626</v>
      </c>
      <c r="B3591" s="3" t="s">
        <v>155</v>
      </c>
      <c r="C3591" s="3" t="s">
        <v>11625</v>
      </c>
      <c r="D3591" s="3" t="s">
        <v>50</v>
      </c>
      <c r="E3591" s="3" t="s">
        <v>11624</v>
      </c>
      <c r="F3591" s="3" t="s">
        <v>48</v>
      </c>
      <c r="G3591" s="3">
        <v>2021</v>
      </c>
      <c r="H3591" s="3" t="s">
        <v>22117</v>
      </c>
      <c r="I3591" s="3">
        <v>136</v>
      </c>
      <c r="J3591" s="3" t="s">
        <v>21087</v>
      </c>
      <c r="K3591" s="3" t="s">
        <v>0</v>
      </c>
      <c r="N3591" s="3">
        <v>1270</v>
      </c>
      <c r="O3591" s="3" t="s">
        <v>21106</v>
      </c>
      <c r="P3591" s="3" t="s">
        <v>21111</v>
      </c>
      <c r="Q3591" s="3">
        <v>157</v>
      </c>
      <c r="R3591" s="8" t="str">
        <f t="shared" si="56"/>
        <v>*157*</v>
      </c>
    </row>
    <row r="3592" spans="1:18" ht="19.8">
      <c r="A3592" s="3" t="s">
        <v>11623</v>
      </c>
      <c r="B3592" s="3" t="s">
        <v>151</v>
      </c>
      <c r="C3592" s="3" t="s">
        <v>11622</v>
      </c>
      <c r="D3592" s="3" t="s">
        <v>82</v>
      </c>
      <c r="E3592" s="3" t="s">
        <v>11621</v>
      </c>
      <c r="F3592" s="3" t="s">
        <v>3</v>
      </c>
      <c r="G3592" s="3">
        <v>2014</v>
      </c>
      <c r="H3592" s="3" t="s">
        <v>22118</v>
      </c>
      <c r="I3592" s="3">
        <v>245</v>
      </c>
      <c r="J3592" s="3" t="s">
        <v>21098</v>
      </c>
      <c r="K3592" s="3" t="s">
        <v>1</v>
      </c>
      <c r="L3592" s="9">
        <v>45103</v>
      </c>
      <c r="M3592" s="9">
        <v>45218</v>
      </c>
      <c r="N3592" s="3">
        <v>910</v>
      </c>
      <c r="O3592" s="3" t="s">
        <v>21105</v>
      </c>
      <c r="P3592" s="3" t="s">
        <v>21114</v>
      </c>
      <c r="Q3592" s="3">
        <v>395</v>
      </c>
      <c r="R3592" s="8" t="str">
        <f t="shared" si="56"/>
        <v>*395*</v>
      </c>
    </row>
    <row r="3593" spans="1:18" ht="19.8">
      <c r="A3593" s="3" t="s">
        <v>11620</v>
      </c>
      <c r="B3593" s="3" t="s">
        <v>97</v>
      </c>
      <c r="C3593" s="3" t="s">
        <v>11619</v>
      </c>
      <c r="D3593" s="3" t="s">
        <v>95</v>
      </c>
      <c r="E3593" s="3" t="s">
        <v>11618</v>
      </c>
      <c r="F3593" s="3" t="s">
        <v>9</v>
      </c>
      <c r="G3593" s="3">
        <v>2006</v>
      </c>
      <c r="H3593" s="3" t="s">
        <v>22118</v>
      </c>
      <c r="I3593" s="3">
        <v>187</v>
      </c>
      <c r="J3593" s="3" t="s">
        <v>21100</v>
      </c>
      <c r="K3593" s="3" t="s">
        <v>1</v>
      </c>
      <c r="L3593" s="9">
        <v>45224</v>
      </c>
      <c r="M3593" s="9">
        <v>45379</v>
      </c>
      <c r="N3593" s="3">
        <v>1590</v>
      </c>
      <c r="O3593" s="3" t="s">
        <v>21105</v>
      </c>
      <c r="P3593" s="3" t="s">
        <v>21111</v>
      </c>
      <c r="Q3593" s="3">
        <v>233</v>
      </c>
      <c r="R3593" s="8" t="str">
        <f t="shared" si="56"/>
        <v>*233*</v>
      </c>
    </row>
    <row r="3594" spans="1:18" ht="19.8">
      <c r="A3594" s="3" t="s">
        <v>11616</v>
      </c>
      <c r="B3594" s="3" t="s">
        <v>18</v>
      </c>
      <c r="C3594" s="3" t="s">
        <v>11615</v>
      </c>
      <c r="D3594" s="3" t="s">
        <v>14</v>
      </c>
      <c r="E3594" s="3" t="s">
        <v>11614</v>
      </c>
      <c r="F3594" s="3" t="s">
        <v>48</v>
      </c>
      <c r="G3594" s="3">
        <v>2007</v>
      </c>
      <c r="H3594" s="3" t="s">
        <v>22116</v>
      </c>
      <c r="I3594" s="3">
        <v>187</v>
      </c>
      <c r="J3594" s="3" t="s">
        <v>21093</v>
      </c>
      <c r="K3594" s="3" t="s">
        <v>0</v>
      </c>
      <c r="N3594" s="3">
        <v>1460</v>
      </c>
      <c r="O3594" s="3" t="s">
        <v>21106</v>
      </c>
      <c r="P3594" s="3" t="s">
        <v>21112</v>
      </c>
      <c r="Q3594" s="3">
        <v>335</v>
      </c>
      <c r="R3594" s="8" t="str">
        <f t="shared" si="56"/>
        <v>*335*</v>
      </c>
    </row>
    <row r="3595" spans="1:18" ht="19.8">
      <c r="A3595" s="3" t="s">
        <v>11613</v>
      </c>
      <c r="B3595" s="3" t="s">
        <v>60</v>
      </c>
      <c r="C3595" s="3" t="s">
        <v>11612</v>
      </c>
      <c r="D3595" s="3" t="s">
        <v>41</v>
      </c>
      <c r="E3595" s="3" t="s">
        <v>11611</v>
      </c>
      <c r="F3595" s="3" t="s">
        <v>15</v>
      </c>
      <c r="G3595" s="3">
        <v>2022</v>
      </c>
      <c r="H3595" s="3" t="s">
        <v>22118</v>
      </c>
      <c r="I3595" s="3">
        <v>238</v>
      </c>
      <c r="J3595" s="3" t="s">
        <v>21085</v>
      </c>
      <c r="K3595" s="3" t="s">
        <v>0</v>
      </c>
      <c r="N3595" s="3">
        <v>710</v>
      </c>
      <c r="O3595" s="3" t="s">
        <v>21106</v>
      </c>
      <c r="P3595" s="3" t="s">
        <v>21111</v>
      </c>
      <c r="Q3595" s="3">
        <v>115</v>
      </c>
      <c r="R3595" s="8" t="str">
        <f t="shared" si="56"/>
        <v>*115*</v>
      </c>
    </row>
    <row r="3596" spans="1:18" ht="19.8">
      <c r="A3596" s="3" t="s">
        <v>11610</v>
      </c>
      <c r="B3596" s="3" t="s">
        <v>285</v>
      </c>
      <c r="C3596" s="3" t="s">
        <v>11609</v>
      </c>
      <c r="D3596" s="3" t="s">
        <v>31</v>
      </c>
      <c r="E3596" s="3" t="s">
        <v>11608</v>
      </c>
      <c r="F3596" s="3" t="s">
        <v>15</v>
      </c>
      <c r="G3596" s="3">
        <v>2021</v>
      </c>
      <c r="H3596" s="3" t="s">
        <v>22118</v>
      </c>
      <c r="I3596" s="3">
        <v>497</v>
      </c>
      <c r="J3596" s="3" t="s">
        <v>21101</v>
      </c>
      <c r="K3596" s="3" t="s">
        <v>0</v>
      </c>
      <c r="N3596" s="3">
        <v>285</v>
      </c>
      <c r="O3596" s="3" t="s">
        <v>21106</v>
      </c>
      <c r="P3596" s="3" t="s">
        <v>21112</v>
      </c>
      <c r="Q3596" s="3">
        <v>317</v>
      </c>
      <c r="R3596" s="8" t="str">
        <f t="shared" si="56"/>
        <v>*317*</v>
      </c>
    </row>
    <row r="3597" spans="1:18" ht="19.8">
      <c r="A3597" s="3" t="s">
        <v>11607</v>
      </c>
      <c r="B3597" s="3" t="s">
        <v>52</v>
      </c>
      <c r="C3597" s="3" t="s">
        <v>11606</v>
      </c>
      <c r="D3597" s="3" t="s">
        <v>50</v>
      </c>
      <c r="E3597" s="3" t="s">
        <v>11605</v>
      </c>
      <c r="F3597" s="3" t="s">
        <v>15</v>
      </c>
      <c r="G3597" s="3">
        <v>2017</v>
      </c>
      <c r="H3597" s="3" t="s">
        <v>22118</v>
      </c>
      <c r="I3597" s="3">
        <v>240</v>
      </c>
      <c r="J3597" s="3" t="s">
        <v>21101</v>
      </c>
      <c r="K3597" s="3" t="s">
        <v>1</v>
      </c>
      <c r="L3597" s="9">
        <v>45096</v>
      </c>
      <c r="M3597" s="9">
        <v>45153</v>
      </c>
      <c r="N3597" s="3">
        <v>795</v>
      </c>
      <c r="O3597" s="3" t="s">
        <v>21106</v>
      </c>
      <c r="P3597" s="3" t="s">
        <v>21112</v>
      </c>
      <c r="Q3597" s="3">
        <v>416</v>
      </c>
      <c r="R3597" s="8" t="str">
        <f t="shared" si="56"/>
        <v>*416*</v>
      </c>
    </row>
    <row r="3598" spans="1:18" ht="19.8">
      <c r="A3598" s="3" t="s">
        <v>11604</v>
      </c>
      <c r="B3598" s="3" t="s">
        <v>72</v>
      </c>
      <c r="C3598" s="3" t="s">
        <v>11603</v>
      </c>
      <c r="D3598" s="3" t="s">
        <v>36</v>
      </c>
      <c r="E3598" s="3" t="s">
        <v>11602</v>
      </c>
      <c r="F3598" s="3" t="s">
        <v>3</v>
      </c>
      <c r="G3598" s="3">
        <v>2010</v>
      </c>
      <c r="H3598" s="3" t="s">
        <v>22117</v>
      </c>
      <c r="I3598" s="3">
        <v>140</v>
      </c>
      <c r="J3598" s="3" t="s">
        <v>21099</v>
      </c>
      <c r="K3598" s="3" t="s">
        <v>1</v>
      </c>
      <c r="L3598" s="9">
        <v>45576</v>
      </c>
      <c r="M3598" s="9">
        <v>45709</v>
      </c>
      <c r="N3598" s="3">
        <v>1265</v>
      </c>
      <c r="O3598" s="3" t="s">
        <v>21106</v>
      </c>
      <c r="P3598" s="3" t="s">
        <v>21112</v>
      </c>
      <c r="Q3598" s="3">
        <v>334</v>
      </c>
      <c r="R3598" s="8" t="str">
        <f t="shared" si="56"/>
        <v>*334*</v>
      </c>
    </row>
    <row r="3599" spans="1:18" ht="19.8">
      <c r="A3599" s="3" t="s">
        <v>11601</v>
      </c>
      <c r="B3599" s="3" t="s">
        <v>478</v>
      </c>
      <c r="C3599" s="3" t="s">
        <v>11600</v>
      </c>
      <c r="D3599" s="3" t="s">
        <v>95</v>
      </c>
      <c r="E3599" s="3" t="s">
        <v>11599</v>
      </c>
      <c r="F3599" s="3" t="s">
        <v>9</v>
      </c>
      <c r="G3599" s="3">
        <v>2007</v>
      </c>
      <c r="H3599" s="3" t="s">
        <v>22117</v>
      </c>
      <c r="I3599" s="3">
        <v>481</v>
      </c>
      <c r="J3599" s="3" t="s">
        <v>21086</v>
      </c>
      <c r="K3599" s="3" t="s">
        <v>1</v>
      </c>
      <c r="L3599" s="9">
        <v>45598</v>
      </c>
      <c r="M3599" s="9">
        <v>45611</v>
      </c>
      <c r="N3599" s="3">
        <v>830</v>
      </c>
      <c r="O3599" s="3" t="s">
        <v>21105</v>
      </c>
      <c r="P3599" s="3" t="s">
        <v>21111</v>
      </c>
      <c r="Q3599" s="3">
        <v>371</v>
      </c>
      <c r="R3599" s="8" t="str">
        <f t="shared" si="56"/>
        <v>*371*</v>
      </c>
    </row>
    <row r="3600" spans="1:18" ht="19.8">
      <c r="A3600" s="3" t="s">
        <v>11598</v>
      </c>
      <c r="B3600" s="3" t="s">
        <v>304</v>
      </c>
      <c r="C3600" s="3" t="s">
        <v>11597</v>
      </c>
      <c r="D3600" s="3" t="s">
        <v>123</v>
      </c>
      <c r="E3600" s="3" t="s">
        <v>11596</v>
      </c>
      <c r="F3600" s="3" t="s">
        <v>48</v>
      </c>
      <c r="G3600" s="3">
        <v>2011</v>
      </c>
      <c r="H3600" s="3" t="s">
        <v>22117</v>
      </c>
      <c r="I3600" s="3">
        <v>359</v>
      </c>
      <c r="J3600" s="3" t="s">
        <v>21087</v>
      </c>
      <c r="K3600" s="3" t="s">
        <v>0</v>
      </c>
      <c r="N3600" s="3">
        <v>385</v>
      </c>
      <c r="O3600" s="3" t="s">
        <v>21106</v>
      </c>
      <c r="P3600" s="3" t="s">
        <v>21114</v>
      </c>
      <c r="Q3600" s="3">
        <v>258</v>
      </c>
      <c r="R3600" s="8" t="str">
        <f t="shared" si="56"/>
        <v>*258*</v>
      </c>
    </row>
    <row r="3601" spans="1:18" ht="19.8">
      <c r="A3601" s="3" t="s">
        <v>11595</v>
      </c>
      <c r="B3601" s="3" t="s">
        <v>171</v>
      </c>
      <c r="C3601" s="3" t="s">
        <v>11594</v>
      </c>
      <c r="D3601" s="3" t="s">
        <v>141</v>
      </c>
      <c r="E3601" s="3" t="s">
        <v>11593</v>
      </c>
      <c r="F3601" s="3" t="s">
        <v>15</v>
      </c>
      <c r="G3601" s="3">
        <v>2006</v>
      </c>
      <c r="H3601" s="3" t="s">
        <v>22117</v>
      </c>
      <c r="I3601" s="3">
        <v>414</v>
      </c>
      <c r="J3601" s="3" t="s">
        <v>21085</v>
      </c>
      <c r="K3601" s="3" t="s">
        <v>0</v>
      </c>
      <c r="N3601" s="3">
        <v>1390</v>
      </c>
      <c r="O3601" s="3" t="s">
        <v>25</v>
      </c>
      <c r="P3601" s="3" t="s">
        <v>21113</v>
      </c>
      <c r="Q3601" s="3">
        <v>214</v>
      </c>
      <c r="R3601" s="8" t="str">
        <f t="shared" si="56"/>
        <v>*214*</v>
      </c>
    </row>
    <row r="3602" spans="1:18" ht="19.8">
      <c r="A3602" s="3" t="s">
        <v>11592</v>
      </c>
      <c r="B3602" s="3" t="s">
        <v>426</v>
      </c>
      <c r="C3602" s="3" t="s">
        <v>11591</v>
      </c>
      <c r="D3602" s="3" t="s">
        <v>95</v>
      </c>
      <c r="E3602" s="3" t="s">
        <v>11590</v>
      </c>
      <c r="F3602" s="3" t="s">
        <v>9</v>
      </c>
      <c r="G3602" s="3">
        <v>2010</v>
      </c>
      <c r="H3602" s="3" t="s">
        <v>22118</v>
      </c>
      <c r="I3602" s="3">
        <v>86</v>
      </c>
      <c r="J3602" s="3" t="s">
        <v>21098</v>
      </c>
      <c r="K3602" s="3" t="s">
        <v>1</v>
      </c>
      <c r="L3602" s="9">
        <v>45351</v>
      </c>
      <c r="M3602" s="9">
        <v>45500</v>
      </c>
      <c r="N3602" s="3">
        <v>1730</v>
      </c>
      <c r="O3602" s="3" t="s">
        <v>21105</v>
      </c>
      <c r="P3602" s="3" t="s">
        <v>21112</v>
      </c>
      <c r="Q3602" s="3">
        <v>241</v>
      </c>
      <c r="R3602" s="8" t="str">
        <f t="shared" si="56"/>
        <v>*241*</v>
      </c>
    </row>
    <row r="3603" spans="1:18" ht="19.8">
      <c r="A3603" s="3" t="s">
        <v>11588</v>
      </c>
      <c r="B3603" s="3" t="s">
        <v>108</v>
      </c>
      <c r="C3603" s="3" t="s">
        <v>11587</v>
      </c>
      <c r="D3603" s="3" t="s">
        <v>63</v>
      </c>
      <c r="E3603" s="3" t="s">
        <v>11586</v>
      </c>
      <c r="F3603" s="3" t="s">
        <v>15</v>
      </c>
      <c r="G3603" s="3">
        <v>2005</v>
      </c>
      <c r="H3603" s="3" t="s">
        <v>22118</v>
      </c>
      <c r="I3603" s="3">
        <v>175</v>
      </c>
      <c r="J3603" s="3" t="s">
        <v>21088</v>
      </c>
      <c r="K3603" s="3" t="s">
        <v>1</v>
      </c>
      <c r="L3603" s="9">
        <v>45185</v>
      </c>
      <c r="M3603" s="9">
        <v>45334</v>
      </c>
      <c r="N3603" s="3">
        <v>2455</v>
      </c>
      <c r="O3603" s="3" t="s">
        <v>21106</v>
      </c>
      <c r="P3603" s="3" t="s">
        <v>21113</v>
      </c>
      <c r="Q3603" s="3">
        <v>112</v>
      </c>
      <c r="R3603" s="8" t="str">
        <f t="shared" si="56"/>
        <v>*112*</v>
      </c>
    </row>
    <row r="3604" spans="1:18" ht="19.8">
      <c r="A3604" s="3" t="s">
        <v>11585</v>
      </c>
      <c r="B3604" s="3" t="s">
        <v>60</v>
      </c>
      <c r="C3604" s="3" t="s">
        <v>11584</v>
      </c>
      <c r="D3604" s="3" t="s">
        <v>41</v>
      </c>
      <c r="E3604" s="3" t="s">
        <v>11583</v>
      </c>
      <c r="F3604" s="3" t="s">
        <v>15</v>
      </c>
      <c r="G3604" s="3">
        <v>2019</v>
      </c>
      <c r="H3604" s="3" t="s">
        <v>22116</v>
      </c>
      <c r="I3604" s="3">
        <v>431</v>
      </c>
      <c r="J3604" s="3" t="s">
        <v>21099</v>
      </c>
      <c r="K3604" s="3" t="s">
        <v>1</v>
      </c>
      <c r="L3604" s="9">
        <v>45318</v>
      </c>
      <c r="M3604" s="9">
        <v>45580</v>
      </c>
      <c r="N3604" s="3">
        <v>1340</v>
      </c>
      <c r="O3604" s="3" t="s">
        <v>21106</v>
      </c>
      <c r="P3604" s="3" t="s">
        <v>21114</v>
      </c>
      <c r="Q3604" s="3">
        <v>436</v>
      </c>
      <c r="R3604" s="8" t="str">
        <f t="shared" si="56"/>
        <v>*436*</v>
      </c>
    </row>
    <row r="3605" spans="1:18" ht="19.8">
      <c r="A3605" s="3" t="s">
        <v>11582</v>
      </c>
      <c r="B3605" s="3" t="s">
        <v>108</v>
      </c>
      <c r="C3605" s="3" t="s">
        <v>11581</v>
      </c>
      <c r="D3605" s="3" t="s">
        <v>63</v>
      </c>
      <c r="E3605" s="3" t="s">
        <v>11580</v>
      </c>
      <c r="F3605" s="3" t="s">
        <v>15</v>
      </c>
      <c r="G3605" s="3">
        <v>2015</v>
      </c>
      <c r="H3605" s="3" t="s">
        <v>22118</v>
      </c>
      <c r="I3605" s="3">
        <v>210</v>
      </c>
      <c r="J3605" s="3" t="s">
        <v>21093</v>
      </c>
      <c r="K3605" s="3" t="s">
        <v>0</v>
      </c>
      <c r="N3605" s="3">
        <v>125</v>
      </c>
      <c r="O3605" s="3" t="s">
        <v>21106</v>
      </c>
      <c r="P3605" s="3" t="s">
        <v>21114</v>
      </c>
      <c r="Q3605" s="3">
        <v>204</v>
      </c>
      <c r="R3605" s="8" t="str">
        <f t="shared" si="56"/>
        <v>*204*</v>
      </c>
    </row>
    <row r="3606" spans="1:18" ht="19.8">
      <c r="A3606" s="3" t="s">
        <v>11579</v>
      </c>
      <c r="B3606" s="3" t="s">
        <v>433</v>
      </c>
      <c r="C3606" s="3" t="s">
        <v>6586</v>
      </c>
      <c r="D3606" s="3" t="s">
        <v>123</v>
      </c>
      <c r="E3606" s="3" t="s">
        <v>11578</v>
      </c>
      <c r="F3606" s="3" t="s">
        <v>15</v>
      </c>
      <c r="G3606" s="3">
        <v>2023</v>
      </c>
      <c r="H3606" s="3" t="s">
        <v>22117</v>
      </c>
      <c r="I3606" s="3">
        <v>341</v>
      </c>
      <c r="J3606" s="3" t="s">
        <v>21099</v>
      </c>
      <c r="K3606" s="3" t="s">
        <v>1</v>
      </c>
      <c r="L3606" s="9">
        <v>45280</v>
      </c>
      <c r="M3606" s="9">
        <v>45314</v>
      </c>
      <c r="N3606" s="3">
        <v>1940</v>
      </c>
      <c r="O3606" s="3" t="s">
        <v>21106</v>
      </c>
      <c r="P3606" s="3" t="s">
        <v>21114</v>
      </c>
      <c r="Q3606" s="3">
        <v>296</v>
      </c>
      <c r="R3606" s="8" t="str">
        <f t="shared" si="56"/>
        <v>*296*</v>
      </c>
    </row>
    <row r="3607" spans="1:18" ht="19.8">
      <c r="A3607" s="3" t="s">
        <v>11577</v>
      </c>
      <c r="B3607" s="3" t="s">
        <v>7</v>
      </c>
      <c r="C3607" s="3" t="s">
        <v>11576</v>
      </c>
      <c r="D3607" s="3" t="s">
        <v>5</v>
      </c>
      <c r="E3607" s="3" t="s">
        <v>11575</v>
      </c>
      <c r="F3607" s="3" t="s">
        <v>15</v>
      </c>
      <c r="G3607" s="3">
        <v>2018</v>
      </c>
      <c r="H3607" s="3" t="s">
        <v>22116</v>
      </c>
      <c r="I3607" s="3">
        <v>116</v>
      </c>
      <c r="J3607" s="3" t="s">
        <v>21102</v>
      </c>
      <c r="K3607" s="3" t="s">
        <v>0</v>
      </c>
      <c r="N3607" s="3">
        <v>2110</v>
      </c>
      <c r="O3607" s="3" t="s">
        <v>21106</v>
      </c>
      <c r="P3607" s="3" t="s">
        <v>21111</v>
      </c>
      <c r="Q3607" s="3">
        <v>126</v>
      </c>
      <c r="R3607" s="8" t="str">
        <f t="shared" si="56"/>
        <v>*126*</v>
      </c>
    </row>
    <row r="3608" spans="1:18" ht="19.8">
      <c r="A3608" s="3" t="s">
        <v>11574</v>
      </c>
      <c r="B3608" s="3" t="s">
        <v>433</v>
      </c>
      <c r="C3608" s="3" t="s">
        <v>8067</v>
      </c>
      <c r="D3608" s="3" t="s">
        <v>123</v>
      </c>
      <c r="E3608" s="3" t="s">
        <v>11573</v>
      </c>
      <c r="F3608" s="3" t="s">
        <v>15</v>
      </c>
      <c r="G3608" s="3">
        <v>2010</v>
      </c>
      <c r="H3608" s="3" t="s">
        <v>22116</v>
      </c>
      <c r="I3608" s="3">
        <v>478</v>
      </c>
      <c r="J3608" s="3" t="s">
        <v>21085</v>
      </c>
      <c r="K3608" s="3" t="s">
        <v>0</v>
      </c>
      <c r="N3608" s="3">
        <v>2095</v>
      </c>
      <c r="O3608" s="3" t="s">
        <v>21106</v>
      </c>
      <c r="P3608" s="3" t="s">
        <v>21112</v>
      </c>
      <c r="Q3608" s="3">
        <v>270</v>
      </c>
      <c r="R3608" s="8" t="str">
        <f t="shared" si="56"/>
        <v>*270*</v>
      </c>
    </row>
    <row r="3609" spans="1:18" ht="19.8">
      <c r="A3609" s="3" t="s">
        <v>11572</v>
      </c>
      <c r="B3609" s="3" t="s">
        <v>266</v>
      </c>
      <c r="C3609" s="3" t="s">
        <v>11571</v>
      </c>
      <c r="D3609" s="3" t="s">
        <v>141</v>
      </c>
      <c r="E3609" s="3" t="s">
        <v>11570</v>
      </c>
      <c r="F3609" s="3" t="s">
        <v>3</v>
      </c>
      <c r="G3609" s="3">
        <v>2015</v>
      </c>
      <c r="H3609" s="3" t="s">
        <v>22116</v>
      </c>
      <c r="I3609" s="3">
        <v>91</v>
      </c>
      <c r="J3609" s="3" t="s">
        <v>21095</v>
      </c>
      <c r="K3609" s="3" t="s">
        <v>1</v>
      </c>
      <c r="L3609" s="9">
        <v>45479</v>
      </c>
      <c r="M3609" s="9">
        <v>45540</v>
      </c>
      <c r="N3609" s="3">
        <v>630</v>
      </c>
      <c r="O3609" s="3" t="s">
        <v>25</v>
      </c>
      <c r="P3609" s="3" t="s">
        <v>21114</v>
      </c>
      <c r="Q3609" s="3">
        <v>204</v>
      </c>
      <c r="R3609" s="8" t="str">
        <f t="shared" si="56"/>
        <v>*204*</v>
      </c>
    </row>
    <row r="3610" spans="1:18" ht="19.8">
      <c r="A3610" s="3" t="s">
        <v>11569</v>
      </c>
      <c r="B3610" s="3" t="s">
        <v>344</v>
      </c>
      <c r="C3610" s="3" t="s">
        <v>11568</v>
      </c>
      <c r="D3610" s="3" t="s">
        <v>82</v>
      </c>
      <c r="E3610" s="3" t="s">
        <v>11567</v>
      </c>
      <c r="F3610" s="3" t="s">
        <v>29</v>
      </c>
      <c r="G3610" s="3">
        <v>2018</v>
      </c>
      <c r="H3610" s="3" t="s">
        <v>22118</v>
      </c>
      <c r="I3610" s="3">
        <v>377</v>
      </c>
      <c r="J3610" s="3" t="s">
        <v>21084</v>
      </c>
      <c r="K3610" s="3" t="s">
        <v>0</v>
      </c>
      <c r="N3610" s="3">
        <v>2225</v>
      </c>
      <c r="O3610" s="3" t="s">
        <v>21105</v>
      </c>
      <c r="P3610" s="3" t="s">
        <v>21114</v>
      </c>
      <c r="Q3610" s="3">
        <v>227</v>
      </c>
      <c r="R3610" s="8" t="str">
        <f t="shared" si="56"/>
        <v>*227*</v>
      </c>
    </row>
    <row r="3611" spans="1:18" ht="19.8">
      <c r="A3611" s="3" t="s">
        <v>11566</v>
      </c>
      <c r="B3611" s="3" t="s">
        <v>12</v>
      </c>
      <c r="C3611" s="3" t="s">
        <v>11565</v>
      </c>
      <c r="D3611" s="3" t="s">
        <v>2</v>
      </c>
      <c r="E3611" s="3" t="s">
        <v>11564</v>
      </c>
      <c r="F3611" s="3" t="s">
        <v>48</v>
      </c>
      <c r="G3611" s="3">
        <v>2005</v>
      </c>
      <c r="H3611" s="3" t="s">
        <v>22116</v>
      </c>
      <c r="I3611" s="3">
        <v>212</v>
      </c>
      <c r="J3611" s="3" t="s">
        <v>21087</v>
      </c>
      <c r="K3611" s="3" t="s">
        <v>0</v>
      </c>
      <c r="N3611" s="3">
        <v>1500</v>
      </c>
      <c r="O3611" s="3" t="s">
        <v>21073</v>
      </c>
      <c r="P3611" s="3" t="s">
        <v>21111</v>
      </c>
      <c r="Q3611" s="3">
        <v>408</v>
      </c>
      <c r="R3611" s="8" t="str">
        <f t="shared" si="56"/>
        <v>*408*</v>
      </c>
    </row>
    <row r="3612" spans="1:18" ht="19.8">
      <c r="A3612" s="3" t="s">
        <v>11563</v>
      </c>
      <c r="B3612" s="3" t="s">
        <v>256</v>
      </c>
      <c r="C3612" s="3" t="s">
        <v>11562</v>
      </c>
      <c r="D3612" s="3" t="s">
        <v>14</v>
      </c>
      <c r="E3612" s="3" t="s">
        <v>11561</v>
      </c>
      <c r="F3612" s="3" t="s">
        <v>3</v>
      </c>
      <c r="G3612" s="3">
        <v>2015</v>
      </c>
      <c r="H3612" s="3" t="s">
        <v>22118</v>
      </c>
      <c r="I3612" s="3">
        <v>163</v>
      </c>
      <c r="J3612" s="3" t="s">
        <v>21092</v>
      </c>
      <c r="K3612" s="3" t="s">
        <v>0</v>
      </c>
      <c r="N3612" s="3">
        <v>1470</v>
      </c>
      <c r="O3612" s="3" t="s">
        <v>21106</v>
      </c>
      <c r="P3612" s="3" t="s">
        <v>21111</v>
      </c>
      <c r="Q3612" s="3">
        <v>437</v>
      </c>
      <c r="R3612" s="8" t="str">
        <f t="shared" si="56"/>
        <v>*437*</v>
      </c>
    </row>
    <row r="3613" spans="1:18" ht="19.8">
      <c r="A3613" s="3" t="s">
        <v>11560</v>
      </c>
      <c r="B3613" s="3" t="s">
        <v>155</v>
      </c>
      <c r="C3613" s="3" t="s">
        <v>11559</v>
      </c>
      <c r="D3613" s="3" t="s">
        <v>50</v>
      </c>
      <c r="E3613" s="3" t="s">
        <v>11558</v>
      </c>
      <c r="F3613" s="3" t="s">
        <v>15</v>
      </c>
      <c r="G3613" s="3">
        <v>2014</v>
      </c>
      <c r="H3613" s="3" t="s">
        <v>22118</v>
      </c>
      <c r="I3613" s="3">
        <v>137</v>
      </c>
      <c r="J3613" s="3" t="s">
        <v>21102</v>
      </c>
      <c r="K3613" s="3" t="s">
        <v>1</v>
      </c>
      <c r="L3613" s="9">
        <v>45683</v>
      </c>
      <c r="M3613" s="9">
        <v>45698</v>
      </c>
      <c r="N3613" s="3">
        <v>160</v>
      </c>
      <c r="O3613" s="3" t="s">
        <v>21106</v>
      </c>
      <c r="P3613" s="3" t="s">
        <v>21112</v>
      </c>
      <c r="Q3613" s="3">
        <v>193</v>
      </c>
      <c r="R3613" s="8" t="str">
        <f t="shared" si="56"/>
        <v>*193*</v>
      </c>
    </row>
    <row r="3614" spans="1:18" ht="19.8">
      <c r="A3614" s="3" t="s">
        <v>11557</v>
      </c>
      <c r="B3614" s="3" t="s">
        <v>344</v>
      </c>
      <c r="C3614" s="3" t="s">
        <v>11556</v>
      </c>
      <c r="D3614" s="3" t="s">
        <v>82</v>
      </c>
      <c r="E3614" s="3" t="s">
        <v>11555</v>
      </c>
      <c r="F3614" s="3" t="s">
        <v>77</v>
      </c>
      <c r="G3614" s="3">
        <v>2012</v>
      </c>
      <c r="H3614" s="3" t="s">
        <v>22118</v>
      </c>
      <c r="I3614" s="3">
        <v>451</v>
      </c>
      <c r="J3614" s="3" t="s">
        <v>21089</v>
      </c>
      <c r="K3614" s="3" t="s">
        <v>0</v>
      </c>
      <c r="N3614" s="3">
        <v>1665</v>
      </c>
      <c r="O3614" s="3" t="s">
        <v>21105</v>
      </c>
      <c r="P3614" s="3" t="s">
        <v>21111</v>
      </c>
      <c r="Q3614" s="3">
        <v>327</v>
      </c>
      <c r="R3614" s="8" t="str">
        <f t="shared" si="56"/>
        <v>*327*</v>
      </c>
    </row>
    <row r="3615" spans="1:18" ht="19.8">
      <c r="A3615" s="3" t="s">
        <v>11554</v>
      </c>
      <c r="B3615" s="3" t="s">
        <v>151</v>
      </c>
      <c r="C3615" s="3" t="s">
        <v>11553</v>
      </c>
      <c r="D3615" s="3" t="s">
        <v>82</v>
      </c>
      <c r="E3615" s="3" t="s">
        <v>11552</v>
      </c>
      <c r="F3615" s="3" t="s">
        <v>29</v>
      </c>
      <c r="G3615" s="3">
        <v>2010</v>
      </c>
      <c r="H3615" s="3" t="s">
        <v>22117</v>
      </c>
      <c r="I3615" s="3">
        <v>130</v>
      </c>
      <c r="J3615" s="3" t="s">
        <v>21089</v>
      </c>
      <c r="K3615" s="3" t="s">
        <v>1</v>
      </c>
      <c r="L3615" s="9">
        <v>45085</v>
      </c>
      <c r="M3615" s="9">
        <v>45683</v>
      </c>
      <c r="N3615" s="3">
        <v>130</v>
      </c>
      <c r="O3615" s="3" t="s">
        <v>21105</v>
      </c>
      <c r="P3615" s="3" t="s">
        <v>21114</v>
      </c>
      <c r="Q3615" s="3">
        <v>183</v>
      </c>
      <c r="R3615" s="8" t="str">
        <f t="shared" si="56"/>
        <v>*183*</v>
      </c>
    </row>
    <row r="3616" spans="1:18" ht="19.8">
      <c r="A3616" s="3" t="s">
        <v>11551</v>
      </c>
      <c r="B3616" s="3" t="s">
        <v>43</v>
      </c>
      <c r="C3616" s="3" t="s">
        <v>11550</v>
      </c>
      <c r="D3616" s="3" t="s">
        <v>41</v>
      </c>
      <c r="E3616" s="3" t="s">
        <v>11549</v>
      </c>
      <c r="F3616" s="3" t="s">
        <v>48</v>
      </c>
      <c r="G3616" s="3">
        <v>2018</v>
      </c>
      <c r="H3616" s="3" t="s">
        <v>22117</v>
      </c>
      <c r="I3616" s="3">
        <v>486</v>
      </c>
      <c r="J3616" s="3" t="s">
        <v>21100</v>
      </c>
      <c r="K3616" s="3" t="s">
        <v>0</v>
      </c>
      <c r="N3616" s="3">
        <v>885</v>
      </c>
      <c r="O3616" s="3" t="s">
        <v>21106</v>
      </c>
      <c r="P3616" s="3" t="s">
        <v>21111</v>
      </c>
      <c r="Q3616" s="3">
        <v>413</v>
      </c>
      <c r="R3616" s="8" t="str">
        <f t="shared" si="56"/>
        <v>*413*</v>
      </c>
    </row>
    <row r="3617" spans="1:18" ht="19.8">
      <c r="A3617" s="3" t="s">
        <v>11548</v>
      </c>
      <c r="B3617" s="3" t="s">
        <v>155</v>
      </c>
      <c r="C3617" s="3" t="s">
        <v>11547</v>
      </c>
      <c r="D3617" s="3" t="s">
        <v>50</v>
      </c>
      <c r="E3617" s="3" t="s">
        <v>11546</v>
      </c>
      <c r="F3617" s="3" t="s">
        <v>3</v>
      </c>
      <c r="G3617" s="3">
        <v>2013</v>
      </c>
      <c r="H3617" s="3" t="s">
        <v>22117</v>
      </c>
      <c r="I3617" s="3">
        <v>105</v>
      </c>
      <c r="J3617" s="3" t="s">
        <v>21093</v>
      </c>
      <c r="K3617" s="3" t="s">
        <v>0</v>
      </c>
      <c r="N3617" s="3">
        <v>2040</v>
      </c>
      <c r="O3617" s="3" t="s">
        <v>21106</v>
      </c>
      <c r="P3617" s="3" t="s">
        <v>21112</v>
      </c>
      <c r="Q3617" s="3">
        <v>210</v>
      </c>
      <c r="R3617" s="8" t="str">
        <f t="shared" si="56"/>
        <v>*210*</v>
      </c>
    </row>
    <row r="3618" spans="1:18" ht="19.8">
      <c r="A3618" s="3" t="s">
        <v>11545</v>
      </c>
      <c r="B3618" s="3" t="s">
        <v>72</v>
      </c>
      <c r="C3618" s="3" t="s">
        <v>11544</v>
      </c>
      <c r="D3618" s="3" t="s">
        <v>36</v>
      </c>
      <c r="E3618" s="3" t="s">
        <v>11543</v>
      </c>
      <c r="F3618" s="3" t="s">
        <v>3</v>
      </c>
      <c r="G3618" s="3">
        <v>2022</v>
      </c>
      <c r="H3618" s="3" t="s">
        <v>22117</v>
      </c>
      <c r="I3618" s="3">
        <v>432</v>
      </c>
      <c r="J3618" s="3" t="s">
        <v>21095</v>
      </c>
      <c r="K3618" s="3" t="s">
        <v>0</v>
      </c>
      <c r="N3618" s="3">
        <v>1920</v>
      </c>
      <c r="O3618" s="3" t="s">
        <v>21106</v>
      </c>
      <c r="P3618" s="3" t="s">
        <v>21111</v>
      </c>
      <c r="Q3618" s="3">
        <v>425</v>
      </c>
      <c r="R3618" s="8" t="str">
        <f t="shared" si="56"/>
        <v>*425*</v>
      </c>
    </row>
    <row r="3619" spans="1:18" ht="19.8">
      <c r="A3619" s="3" t="s">
        <v>11542</v>
      </c>
      <c r="B3619" s="3" t="s">
        <v>151</v>
      </c>
      <c r="C3619" s="3" t="s">
        <v>11541</v>
      </c>
      <c r="D3619" s="3" t="s">
        <v>82</v>
      </c>
      <c r="E3619" s="3" t="s">
        <v>11540</v>
      </c>
      <c r="F3619" s="3" t="s">
        <v>77</v>
      </c>
      <c r="G3619" s="3">
        <v>2011</v>
      </c>
      <c r="H3619" s="3" t="s">
        <v>22118</v>
      </c>
      <c r="I3619" s="3">
        <v>460</v>
      </c>
      <c r="J3619" s="3" t="s">
        <v>21091</v>
      </c>
      <c r="K3619" s="3" t="s">
        <v>1</v>
      </c>
      <c r="L3619" s="9">
        <v>45611</v>
      </c>
      <c r="M3619" s="9">
        <v>45617</v>
      </c>
      <c r="N3619" s="3">
        <v>2090</v>
      </c>
      <c r="O3619" s="3" t="s">
        <v>21105</v>
      </c>
      <c r="P3619" s="3" t="s">
        <v>21112</v>
      </c>
      <c r="Q3619" s="3">
        <v>268</v>
      </c>
      <c r="R3619" s="8" t="str">
        <f t="shared" si="56"/>
        <v>*268*</v>
      </c>
    </row>
    <row r="3620" spans="1:18" ht="19.8">
      <c r="A3620" s="3" t="s">
        <v>11539</v>
      </c>
      <c r="B3620" s="3" t="s">
        <v>65</v>
      </c>
      <c r="C3620" s="3" t="s">
        <v>11538</v>
      </c>
      <c r="D3620" s="3" t="s">
        <v>63</v>
      </c>
      <c r="E3620" s="3" t="s">
        <v>11537</v>
      </c>
      <c r="F3620" s="3" t="s">
        <v>48</v>
      </c>
      <c r="G3620" s="3">
        <v>2018</v>
      </c>
      <c r="H3620" s="3" t="s">
        <v>22118</v>
      </c>
      <c r="I3620" s="3">
        <v>151</v>
      </c>
      <c r="J3620" s="3" t="s">
        <v>21093</v>
      </c>
      <c r="K3620" s="3" t="s">
        <v>0</v>
      </c>
      <c r="N3620" s="3">
        <v>305</v>
      </c>
      <c r="O3620" s="3" t="s">
        <v>21106</v>
      </c>
      <c r="P3620" s="3" t="s">
        <v>21112</v>
      </c>
      <c r="Q3620" s="3">
        <v>270</v>
      </c>
      <c r="R3620" s="8" t="str">
        <f t="shared" si="56"/>
        <v>*270*</v>
      </c>
    </row>
    <row r="3621" spans="1:18" ht="19.8">
      <c r="A3621" s="3" t="s">
        <v>11536</v>
      </c>
      <c r="B3621" s="3" t="s">
        <v>72</v>
      </c>
      <c r="C3621" s="3" t="s">
        <v>11535</v>
      </c>
      <c r="D3621" s="3" t="s">
        <v>36</v>
      </c>
      <c r="E3621" s="3" t="s">
        <v>11534</v>
      </c>
      <c r="F3621" s="3" t="s">
        <v>48</v>
      </c>
      <c r="G3621" s="3">
        <v>2020</v>
      </c>
      <c r="H3621" s="3" t="s">
        <v>22116</v>
      </c>
      <c r="I3621" s="3">
        <v>486</v>
      </c>
      <c r="J3621" s="3" t="s">
        <v>21088</v>
      </c>
      <c r="K3621" s="3" t="s">
        <v>1</v>
      </c>
      <c r="L3621" s="9">
        <v>45277</v>
      </c>
      <c r="M3621" s="9">
        <v>45286</v>
      </c>
      <c r="N3621" s="3">
        <v>945</v>
      </c>
      <c r="O3621" s="3" t="s">
        <v>21106</v>
      </c>
      <c r="P3621" s="3" t="s">
        <v>21112</v>
      </c>
      <c r="Q3621" s="3">
        <v>254</v>
      </c>
      <c r="R3621" s="8" t="str">
        <f t="shared" si="56"/>
        <v>*254*</v>
      </c>
    </row>
    <row r="3622" spans="1:18" ht="19.8">
      <c r="A3622" s="3" t="s">
        <v>11533</v>
      </c>
      <c r="B3622" s="3" t="s">
        <v>84</v>
      </c>
      <c r="C3622" s="3" t="s">
        <v>11532</v>
      </c>
      <c r="D3622" s="3" t="s">
        <v>82</v>
      </c>
      <c r="E3622" s="3" t="s">
        <v>11531</v>
      </c>
      <c r="F3622" s="3" t="s">
        <v>48</v>
      </c>
      <c r="G3622" s="3">
        <v>2014</v>
      </c>
      <c r="H3622" s="3" t="s">
        <v>22118</v>
      </c>
      <c r="I3622" s="3">
        <v>165</v>
      </c>
      <c r="J3622" s="3" t="s">
        <v>21086</v>
      </c>
      <c r="K3622" s="3" t="s">
        <v>0</v>
      </c>
      <c r="N3622" s="3">
        <v>1760</v>
      </c>
      <c r="O3622" s="3" t="s">
        <v>21105</v>
      </c>
      <c r="P3622" s="3" t="s">
        <v>21111</v>
      </c>
      <c r="Q3622" s="3">
        <v>441</v>
      </c>
      <c r="R3622" s="8" t="str">
        <f t="shared" si="56"/>
        <v>*441*</v>
      </c>
    </row>
    <row r="3623" spans="1:18" ht="19.8">
      <c r="A3623" s="3" t="s">
        <v>11530</v>
      </c>
      <c r="B3623" s="3" t="s">
        <v>43</v>
      </c>
      <c r="C3623" s="3" t="s">
        <v>11529</v>
      </c>
      <c r="D3623" s="3" t="s">
        <v>41</v>
      </c>
      <c r="E3623" s="3" t="s">
        <v>11528</v>
      </c>
      <c r="F3623" s="3" t="s">
        <v>29</v>
      </c>
      <c r="G3623" s="3">
        <v>2017</v>
      </c>
      <c r="H3623" s="3" t="s">
        <v>22118</v>
      </c>
      <c r="I3623" s="3">
        <v>318</v>
      </c>
      <c r="J3623" s="3" t="s">
        <v>21084</v>
      </c>
      <c r="K3623" s="3" t="s">
        <v>0</v>
      </c>
      <c r="N3623" s="3">
        <v>1335</v>
      </c>
      <c r="O3623" s="3" t="s">
        <v>21106</v>
      </c>
      <c r="P3623" s="3" t="s">
        <v>21114</v>
      </c>
      <c r="Q3623" s="3">
        <v>200</v>
      </c>
      <c r="R3623" s="8" t="str">
        <f t="shared" si="56"/>
        <v>*200*</v>
      </c>
    </row>
    <row r="3624" spans="1:18" ht="19.8">
      <c r="A3624" s="3" t="s">
        <v>11527</v>
      </c>
      <c r="B3624" s="3" t="s">
        <v>18</v>
      </c>
      <c r="C3624" s="3" t="s">
        <v>11526</v>
      </c>
      <c r="D3624" s="3" t="s">
        <v>14</v>
      </c>
      <c r="E3624" s="3" t="s">
        <v>11525</v>
      </c>
      <c r="F3624" s="3" t="s">
        <v>29</v>
      </c>
      <c r="G3624" s="3">
        <v>2015</v>
      </c>
      <c r="H3624" s="3" t="s">
        <v>22118</v>
      </c>
      <c r="I3624" s="3">
        <v>349</v>
      </c>
      <c r="J3624" s="3" t="s">
        <v>21086</v>
      </c>
      <c r="K3624" s="3" t="s">
        <v>1</v>
      </c>
      <c r="L3624" s="9">
        <v>45476</v>
      </c>
      <c r="M3624" s="9">
        <v>45691</v>
      </c>
      <c r="N3624" s="3">
        <v>1370</v>
      </c>
      <c r="O3624" s="3" t="s">
        <v>21106</v>
      </c>
      <c r="P3624" s="3" t="s">
        <v>21113</v>
      </c>
      <c r="Q3624" s="3">
        <v>269</v>
      </c>
      <c r="R3624" s="8" t="str">
        <f t="shared" si="56"/>
        <v>*269*</v>
      </c>
    </row>
    <row r="3625" spans="1:18" ht="19.8">
      <c r="A3625" s="3" t="s">
        <v>11524</v>
      </c>
      <c r="B3625" s="3" t="s">
        <v>266</v>
      </c>
      <c r="C3625" s="3" t="s">
        <v>11523</v>
      </c>
      <c r="D3625" s="3" t="s">
        <v>141</v>
      </c>
      <c r="E3625" s="3" t="s">
        <v>11522</v>
      </c>
      <c r="F3625" s="3" t="s">
        <v>9</v>
      </c>
      <c r="G3625" s="3">
        <v>2023</v>
      </c>
      <c r="H3625" s="3" t="s">
        <v>22117</v>
      </c>
      <c r="I3625" s="3">
        <v>129</v>
      </c>
      <c r="J3625" s="3" t="s">
        <v>21086</v>
      </c>
      <c r="K3625" s="3" t="s">
        <v>0</v>
      </c>
      <c r="N3625" s="3">
        <v>695</v>
      </c>
      <c r="O3625" s="3" t="s">
        <v>25</v>
      </c>
      <c r="P3625" s="3" t="s">
        <v>21112</v>
      </c>
      <c r="Q3625" s="3">
        <v>431</v>
      </c>
      <c r="R3625" s="8" t="str">
        <f t="shared" si="56"/>
        <v>*431*</v>
      </c>
    </row>
    <row r="3626" spans="1:18" ht="19.8">
      <c r="A3626" s="3" t="s">
        <v>11521</v>
      </c>
      <c r="B3626" s="3" t="s">
        <v>65</v>
      </c>
      <c r="C3626" s="3" t="s">
        <v>11520</v>
      </c>
      <c r="D3626" s="3" t="s">
        <v>63</v>
      </c>
      <c r="E3626" s="3" t="s">
        <v>11519</v>
      </c>
      <c r="F3626" s="3" t="s">
        <v>48</v>
      </c>
      <c r="G3626" s="3">
        <v>2010</v>
      </c>
      <c r="H3626" s="3" t="s">
        <v>22117</v>
      </c>
      <c r="I3626" s="3">
        <v>153</v>
      </c>
      <c r="J3626" s="3" t="s">
        <v>21083</v>
      </c>
      <c r="K3626" s="3" t="s">
        <v>0</v>
      </c>
      <c r="N3626" s="3">
        <v>805</v>
      </c>
      <c r="O3626" s="3" t="s">
        <v>21106</v>
      </c>
      <c r="P3626" s="3" t="s">
        <v>21113</v>
      </c>
      <c r="Q3626" s="3">
        <v>434</v>
      </c>
      <c r="R3626" s="8" t="str">
        <f t="shared" si="56"/>
        <v>*434*</v>
      </c>
    </row>
    <row r="3627" spans="1:18" ht="19.8">
      <c r="A3627" s="3" t="s">
        <v>11518</v>
      </c>
      <c r="B3627" s="3" t="s">
        <v>196</v>
      </c>
      <c r="C3627" s="3" t="s">
        <v>11517</v>
      </c>
      <c r="D3627" s="3" t="s">
        <v>36</v>
      </c>
      <c r="E3627" s="3" t="s">
        <v>11516</v>
      </c>
      <c r="F3627" s="3" t="s">
        <v>9</v>
      </c>
      <c r="G3627" s="3">
        <v>2024</v>
      </c>
      <c r="H3627" s="3" t="s">
        <v>22117</v>
      </c>
      <c r="I3627" s="3">
        <v>155</v>
      </c>
      <c r="J3627" s="3" t="s">
        <v>21101</v>
      </c>
      <c r="K3627" s="3" t="s">
        <v>1</v>
      </c>
      <c r="L3627" s="9">
        <v>45675</v>
      </c>
      <c r="M3627" s="9">
        <v>45692</v>
      </c>
      <c r="N3627" s="3">
        <v>1150</v>
      </c>
      <c r="O3627" s="3" t="s">
        <v>21106</v>
      </c>
      <c r="P3627" s="3" t="s">
        <v>21114</v>
      </c>
      <c r="Q3627" s="3">
        <v>269</v>
      </c>
      <c r="R3627" s="8" t="str">
        <f t="shared" si="56"/>
        <v>*269*</v>
      </c>
    </row>
    <row r="3628" spans="1:18" ht="19.8">
      <c r="A3628" s="3" t="s">
        <v>11515</v>
      </c>
      <c r="B3628" s="3" t="s">
        <v>478</v>
      </c>
      <c r="C3628" s="3" t="s">
        <v>11514</v>
      </c>
      <c r="D3628" s="3" t="s">
        <v>95</v>
      </c>
      <c r="E3628" s="3" t="s">
        <v>11513</v>
      </c>
      <c r="F3628" s="3" t="s">
        <v>77</v>
      </c>
      <c r="G3628" s="3">
        <v>2010</v>
      </c>
      <c r="H3628" s="3" t="s">
        <v>22117</v>
      </c>
      <c r="I3628" s="3">
        <v>231</v>
      </c>
      <c r="J3628" s="3" t="s">
        <v>21100</v>
      </c>
      <c r="K3628" s="3" t="s">
        <v>0</v>
      </c>
      <c r="N3628" s="3">
        <v>330</v>
      </c>
      <c r="O3628" s="3" t="s">
        <v>21105</v>
      </c>
      <c r="P3628" s="3" t="s">
        <v>21114</v>
      </c>
      <c r="Q3628" s="3">
        <v>116</v>
      </c>
      <c r="R3628" s="8" t="str">
        <f t="shared" si="56"/>
        <v>*116*</v>
      </c>
    </row>
    <row r="3629" spans="1:18" ht="19.8">
      <c r="A3629" s="3" t="s">
        <v>11512</v>
      </c>
      <c r="B3629" s="3" t="s">
        <v>56</v>
      </c>
      <c r="C3629" s="3" t="s">
        <v>11511</v>
      </c>
      <c r="D3629" s="3" t="s">
        <v>50</v>
      </c>
      <c r="E3629" s="3" t="s">
        <v>11510</v>
      </c>
      <c r="F3629" s="3" t="s">
        <v>77</v>
      </c>
      <c r="G3629" s="3">
        <v>2019</v>
      </c>
      <c r="H3629" s="3" t="s">
        <v>22118</v>
      </c>
      <c r="I3629" s="3">
        <v>428</v>
      </c>
      <c r="J3629" s="3" t="s">
        <v>21083</v>
      </c>
      <c r="K3629" s="3" t="s">
        <v>1</v>
      </c>
      <c r="L3629" s="9">
        <v>45065</v>
      </c>
      <c r="M3629" s="9">
        <v>45511</v>
      </c>
      <c r="N3629" s="3">
        <v>2025</v>
      </c>
      <c r="O3629" s="3" t="s">
        <v>21106</v>
      </c>
      <c r="P3629" s="3" t="s">
        <v>21114</v>
      </c>
      <c r="Q3629" s="3">
        <v>409</v>
      </c>
      <c r="R3629" s="8" t="str">
        <f t="shared" si="56"/>
        <v>*409*</v>
      </c>
    </row>
    <row r="3630" spans="1:18" ht="19.8">
      <c r="A3630" s="3" t="s">
        <v>11509</v>
      </c>
      <c r="B3630" s="3" t="s">
        <v>171</v>
      </c>
      <c r="C3630" s="3" t="s">
        <v>11508</v>
      </c>
      <c r="D3630" s="3" t="s">
        <v>141</v>
      </c>
      <c r="E3630" s="3" t="s">
        <v>11507</v>
      </c>
      <c r="F3630" s="3" t="s">
        <v>77</v>
      </c>
      <c r="G3630" s="3">
        <v>2023</v>
      </c>
      <c r="H3630" s="3" t="s">
        <v>22118</v>
      </c>
      <c r="I3630" s="3">
        <v>259</v>
      </c>
      <c r="J3630" s="3" t="s">
        <v>21100</v>
      </c>
      <c r="K3630" s="3" t="s">
        <v>0</v>
      </c>
      <c r="N3630" s="3">
        <v>680</v>
      </c>
      <c r="O3630" s="3" t="s">
        <v>25</v>
      </c>
      <c r="P3630" s="3" t="s">
        <v>21111</v>
      </c>
      <c r="Q3630" s="3">
        <v>399</v>
      </c>
      <c r="R3630" s="8" t="str">
        <f t="shared" si="56"/>
        <v>*399*</v>
      </c>
    </row>
    <row r="3631" spans="1:18" ht="19.8">
      <c r="A3631" s="3" t="s">
        <v>11506</v>
      </c>
      <c r="B3631" s="3" t="s">
        <v>43</v>
      </c>
      <c r="C3631" s="3" t="s">
        <v>11505</v>
      </c>
      <c r="D3631" s="3" t="s">
        <v>41</v>
      </c>
      <c r="E3631" s="3" t="s">
        <v>11504</v>
      </c>
      <c r="F3631" s="3" t="s">
        <v>9</v>
      </c>
      <c r="G3631" s="3">
        <v>2012</v>
      </c>
      <c r="H3631" s="3" t="s">
        <v>22116</v>
      </c>
      <c r="I3631" s="3">
        <v>436</v>
      </c>
      <c r="J3631" s="3" t="s">
        <v>21089</v>
      </c>
      <c r="K3631" s="3" t="s">
        <v>0</v>
      </c>
      <c r="N3631" s="3">
        <v>1260</v>
      </c>
      <c r="O3631" s="3" t="s">
        <v>21106</v>
      </c>
      <c r="P3631" s="3" t="s">
        <v>21112</v>
      </c>
      <c r="Q3631" s="3">
        <v>138</v>
      </c>
      <c r="R3631" s="8" t="str">
        <f t="shared" si="56"/>
        <v>*138*</v>
      </c>
    </row>
    <row r="3632" spans="1:18" ht="19.8">
      <c r="A3632" s="3" t="s">
        <v>11503</v>
      </c>
      <c r="B3632" s="3" t="s">
        <v>7</v>
      </c>
      <c r="C3632" s="3" t="s">
        <v>11502</v>
      </c>
      <c r="D3632" s="3" t="s">
        <v>5</v>
      </c>
      <c r="E3632" s="3" t="s">
        <v>11501</v>
      </c>
      <c r="F3632" s="3" t="s">
        <v>15</v>
      </c>
      <c r="G3632" s="3">
        <v>2011</v>
      </c>
      <c r="H3632" s="3" t="s">
        <v>22118</v>
      </c>
      <c r="I3632" s="3">
        <v>252</v>
      </c>
      <c r="J3632" s="3" t="s">
        <v>21101</v>
      </c>
      <c r="K3632" s="3" t="s">
        <v>1</v>
      </c>
      <c r="L3632" s="9">
        <v>45517</v>
      </c>
      <c r="M3632" s="9">
        <v>45531</v>
      </c>
      <c r="N3632" s="3">
        <v>875</v>
      </c>
      <c r="O3632" s="3" t="s">
        <v>21106</v>
      </c>
      <c r="P3632" s="3" t="s">
        <v>21114</v>
      </c>
      <c r="Q3632" s="3">
        <v>169</v>
      </c>
      <c r="R3632" s="8" t="str">
        <f t="shared" si="56"/>
        <v>*169*</v>
      </c>
    </row>
    <row r="3633" spans="1:18" ht="19.8">
      <c r="A3633" s="3" t="s">
        <v>11500</v>
      </c>
      <c r="B3633" s="3" t="s">
        <v>266</v>
      </c>
      <c r="C3633" s="3" t="s">
        <v>11499</v>
      </c>
      <c r="D3633" s="3" t="s">
        <v>141</v>
      </c>
      <c r="E3633" s="3" t="s">
        <v>11498</v>
      </c>
      <c r="F3633" s="3" t="s">
        <v>29</v>
      </c>
      <c r="G3633" s="3">
        <v>2024</v>
      </c>
      <c r="H3633" s="3" t="s">
        <v>22117</v>
      </c>
      <c r="I3633" s="3">
        <v>422</v>
      </c>
      <c r="J3633" s="3" t="s">
        <v>21094</v>
      </c>
      <c r="K3633" s="3" t="s">
        <v>0</v>
      </c>
      <c r="N3633" s="3">
        <v>1975</v>
      </c>
      <c r="O3633" s="3" t="s">
        <v>25</v>
      </c>
      <c r="P3633" s="3" t="s">
        <v>21114</v>
      </c>
      <c r="Q3633" s="3">
        <v>335</v>
      </c>
      <c r="R3633" s="8" t="str">
        <f t="shared" si="56"/>
        <v>*335*</v>
      </c>
    </row>
    <row r="3634" spans="1:18" ht="19.8">
      <c r="A3634" s="3" t="s">
        <v>11497</v>
      </c>
      <c r="B3634" s="3" t="s">
        <v>426</v>
      </c>
      <c r="C3634" s="3" t="s">
        <v>11496</v>
      </c>
      <c r="D3634" s="3" t="s">
        <v>95</v>
      </c>
      <c r="E3634" s="3" t="s">
        <v>11495</v>
      </c>
      <c r="F3634" s="3" t="s">
        <v>9</v>
      </c>
      <c r="G3634" s="3">
        <v>2010</v>
      </c>
      <c r="H3634" s="3" t="s">
        <v>22116</v>
      </c>
      <c r="I3634" s="3">
        <v>114</v>
      </c>
      <c r="J3634" s="3" t="s">
        <v>21083</v>
      </c>
      <c r="K3634" s="3" t="s">
        <v>1</v>
      </c>
      <c r="L3634" s="9">
        <v>45629</v>
      </c>
      <c r="M3634" s="9">
        <v>45679</v>
      </c>
      <c r="N3634" s="3">
        <v>595</v>
      </c>
      <c r="O3634" s="3" t="s">
        <v>21105</v>
      </c>
      <c r="P3634" s="3" t="s">
        <v>21111</v>
      </c>
      <c r="Q3634" s="3">
        <v>215</v>
      </c>
      <c r="R3634" s="8" t="str">
        <f t="shared" si="56"/>
        <v>*215*</v>
      </c>
    </row>
    <row r="3635" spans="1:18" ht="19.8">
      <c r="A3635" s="3" t="s">
        <v>11494</v>
      </c>
      <c r="B3635" s="3" t="s">
        <v>97</v>
      </c>
      <c r="C3635" s="3" t="s">
        <v>11493</v>
      </c>
      <c r="D3635" s="3" t="s">
        <v>95</v>
      </c>
      <c r="E3635" s="3" t="s">
        <v>11492</v>
      </c>
      <c r="F3635" s="3" t="s">
        <v>3</v>
      </c>
      <c r="G3635" s="3">
        <v>2023</v>
      </c>
      <c r="H3635" s="3" t="s">
        <v>22116</v>
      </c>
      <c r="I3635" s="3">
        <v>178</v>
      </c>
      <c r="J3635" s="3" t="s">
        <v>21093</v>
      </c>
      <c r="K3635" s="3" t="s">
        <v>0</v>
      </c>
      <c r="N3635" s="3">
        <v>1720</v>
      </c>
      <c r="O3635" s="3" t="s">
        <v>21105</v>
      </c>
      <c r="P3635" s="3" t="s">
        <v>21111</v>
      </c>
      <c r="Q3635" s="3">
        <v>117</v>
      </c>
      <c r="R3635" s="8" t="str">
        <f t="shared" si="56"/>
        <v>*117*</v>
      </c>
    </row>
    <row r="3636" spans="1:18" ht="19.8">
      <c r="A3636" s="3" t="s">
        <v>11491</v>
      </c>
      <c r="B3636" s="3" t="s">
        <v>426</v>
      </c>
      <c r="C3636" s="3" t="s">
        <v>11490</v>
      </c>
      <c r="D3636" s="3" t="s">
        <v>95</v>
      </c>
      <c r="E3636" s="3" t="s">
        <v>11489</v>
      </c>
      <c r="F3636" s="3" t="s">
        <v>9</v>
      </c>
      <c r="G3636" s="3">
        <v>2016</v>
      </c>
      <c r="H3636" s="3" t="s">
        <v>22116</v>
      </c>
      <c r="I3636" s="3">
        <v>468</v>
      </c>
      <c r="J3636" s="3" t="s">
        <v>21090</v>
      </c>
      <c r="K3636" s="3" t="s">
        <v>1</v>
      </c>
      <c r="L3636" s="9">
        <v>45054</v>
      </c>
      <c r="M3636" s="9">
        <v>45252</v>
      </c>
      <c r="N3636" s="3">
        <v>1925</v>
      </c>
      <c r="O3636" s="3" t="s">
        <v>21105</v>
      </c>
      <c r="P3636" s="3" t="s">
        <v>21112</v>
      </c>
      <c r="Q3636" s="3">
        <v>382</v>
      </c>
      <c r="R3636" s="8" t="str">
        <f t="shared" si="56"/>
        <v>*382*</v>
      </c>
    </row>
    <row r="3637" spans="1:18" ht="19.8">
      <c r="A3637" s="3" t="s">
        <v>11488</v>
      </c>
      <c r="B3637" s="3" t="s">
        <v>196</v>
      </c>
      <c r="C3637" s="3" t="s">
        <v>11487</v>
      </c>
      <c r="D3637" s="3" t="s">
        <v>36</v>
      </c>
      <c r="E3637" s="3" t="s">
        <v>11486</v>
      </c>
      <c r="F3637" s="3" t="s">
        <v>48</v>
      </c>
      <c r="G3637" s="3">
        <v>2006</v>
      </c>
      <c r="H3637" s="3" t="s">
        <v>22118</v>
      </c>
      <c r="I3637" s="3">
        <v>414</v>
      </c>
      <c r="J3637" s="3" t="s">
        <v>21092</v>
      </c>
      <c r="K3637" s="3" t="s">
        <v>1</v>
      </c>
      <c r="L3637" s="9">
        <v>45086</v>
      </c>
      <c r="M3637" s="9">
        <v>45443</v>
      </c>
      <c r="N3637" s="3">
        <v>2010</v>
      </c>
      <c r="O3637" s="3" t="s">
        <v>21106</v>
      </c>
      <c r="P3637" s="3" t="s">
        <v>21111</v>
      </c>
      <c r="Q3637" s="3">
        <v>163</v>
      </c>
      <c r="R3637" s="8" t="str">
        <f t="shared" si="56"/>
        <v>*163*</v>
      </c>
    </row>
    <row r="3638" spans="1:18" ht="19.8">
      <c r="A3638" s="3" t="s">
        <v>11485</v>
      </c>
      <c r="B3638" s="3" t="s">
        <v>12</v>
      </c>
      <c r="C3638" s="3" t="s">
        <v>11484</v>
      </c>
      <c r="D3638" s="3" t="s">
        <v>2</v>
      </c>
      <c r="E3638" s="3" t="s">
        <v>11483</v>
      </c>
      <c r="F3638" s="3" t="s">
        <v>3</v>
      </c>
      <c r="G3638" s="3">
        <v>2010</v>
      </c>
      <c r="H3638" s="3" t="s">
        <v>22116</v>
      </c>
      <c r="I3638" s="3">
        <v>478</v>
      </c>
      <c r="J3638" s="3" t="s">
        <v>21089</v>
      </c>
      <c r="K3638" s="3" t="s">
        <v>1</v>
      </c>
      <c r="L3638" s="9">
        <v>45081</v>
      </c>
      <c r="M3638" s="9">
        <v>45439</v>
      </c>
      <c r="N3638" s="3">
        <v>1640</v>
      </c>
      <c r="O3638" s="3" t="s">
        <v>21073</v>
      </c>
      <c r="P3638" s="3" t="s">
        <v>21114</v>
      </c>
      <c r="Q3638" s="3">
        <v>237</v>
      </c>
      <c r="R3638" s="8" t="str">
        <f t="shared" si="56"/>
        <v>*237*</v>
      </c>
    </row>
    <row r="3639" spans="1:18" ht="19.8">
      <c r="A3639" s="3" t="s">
        <v>11482</v>
      </c>
      <c r="B3639" s="3" t="s">
        <v>160</v>
      </c>
      <c r="C3639" s="3" t="s">
        <v>11481</v>
      </c>
      <c r="D3639" s="3" t="s">
        <v>31</v>
      </c>
      <c r="E3639" s="3" t="s">
        <v>11480</v>
      </c>
      <c r="F3639" s="3" t="s">
        <v>15</v>
      </c>
      <c r="G3639" s="3">
        <v>2024</v>
      </c>
      <c r="H3639" s="3" t="s">
        <v>22118</v>
      </c>
      <c r="I3639" s="3">
        <v>137</v>
      </c>
      <c r="J3639" s="3" t="s">
        <v>21098</v>
      </c>
      <c r="K3639" s="3" t="s">
        <v>1</v>
      </c>
      <c r="L3639" s="9">
        <v>45049</v>
      </c>
      <c r="M3639" s="9">
        <v>45356</v>
      </c>
      <c r="N3639" s="3">
        <v>880</v>
      </c>
      <c r="O3639" s="3" t="s">
        <v>21106</v>
      </c>
      <c r="P3639" s="3" t="s">
        <v>21111</v>
      </c>
      <c r="Q3639" s="3">
        <v>183</v>
      </c>
      <c r="R3639" s="8" t="str">
        <f t="shared" si="56"/>
        <v>*183*</v>
      </c>
    </row>
    <row r="3640" spans="1:18" ht="19.8">
      <c r="A3640" s="3" t="s">
        <v>11479</v>
      </c>
      <c r="B3640" s="3" t="s">
        <v>88</v>
      </c>
      <c r="C3640" s="3" t="s">
        <v>7761</v>
      </c>
      <c r="D3640" s="3" t="s">
        <v>2</v>
      </c>
      <c r="E3640" s="3" t="s">
        <v>11478</v>
      </c>
      <c r="F3640" s="3" t="s">
        <v>48</v>
      </c>
      <c r="G3640" s="3">
        <v>2020</v>
      </c>
      <c r="H3640" s="3" t="s">
        <v>22118</v>
      </c>
      <c r="I3640" s="3">
        <v>213</v>
      </c>
      <c r="J3640" s="3" t="s">
        <v>21098</v>
      </c>
      <c r="K3640" s="3" t="s">
        <v>0</v>
      </c>
      <c r="N3640" s="3">
        <v>750</v>
      </c>
      <c r="O3640" s="3" t="s">
        <v>21073</v>
      </c>
      <c r="P3640" s="3" t="s">
        <v>21112</v>
      </c>
      <c r="Q3640" s="3">
        <v>234</v>
      </c>
      <c r="R3640" s="8" t="str">
        <f t="shared" si="56"/>
        <v>*234*</v>
      </c>
    </row>
    <row r="3641" spans="1:18" ht="19.8">
      <c r="A3641" s="3" t="s">
        <v>11477</v>
      </c>
      <c r="B3641" s="3" t="s">
        <v>266</v>
      </c>
      <c r="C3641" s="3" t="s">
        <v>11476</v>
      </c>
      <c r="D3641" s="3" t="s">
        <v>141</v>
      </c>
      <c r="E3641" s="3" t="s">
        <v>11475</v>
      </c>
      <c r="F3641" s="3" t="s">
        <v>29</v>
      </c>
      <c r="G3641" s="3">
        <v>2021</v>
      </c>
      <c r="H3641" s="3" t="s">
        <v>22118</v>
      </c>
      <c r="I3641" s="3">
        <v>444</v>
      </c>
      <c r="J3641" s="3" t="s">
        <v>21085</v>
      </c>
      <c r="K3641" s="3" t="s">
        <v>1</v>
      </c>
      <c r="L3641" s="9">
        <v>45251</v>
      </c>
      <c r="M3641" s="9">
        <v>45286</v>
      </c>
      <c r="N3641" s="3">
        <v>2095</v>
      </c>
      <c r="O3641" s="3" t="s">
        <v>25</v>
      </c>
      <c r="P3641" s="3" t="s">
        <v>21111</v>
      </c>
      <c r="Q3641" s="3">
        <v>276</v>
      </c>
      <c r="R3641" s="8" t="str">
        <f t="shared" si="56"/>
        <v>*276*</v>
      </c>
    </row>
    <row r="3642" spans="1:18" ht="19.8">
      <c r="A3642" s="3" t="s">
        <v>11474</v>
      </c>
      <c r="B3642" s="3" t="s">
        <v>52</v>
      </c>
      <c r="C3642" s="3" t="s">
        <v>11473</v>
      </c>
      <c r="D3642" s="3" t="s">
        <v>50</v>
      </c>
      <c r="E3642" s="3" t="s">
        <v>11472</v>
      </c>
      <c r="F3642" s="3" t="s">
        <v>9</v>
      </c>
      <c r="G3642" s="3">
        <v>2014</v>
      </c>
      <c r="H3642" s="3" t="s">
        <v>22117</v>
      </c>
      <c r="I3642" s="3">
        <v>173</v>
      </c>
      <c r="J3642" s="3" t="s">
        <v>21090</v>
      </c>
      <c r="K3642" s="3" t="s">
        <v>1</v>
      </c>
      <c r="L3642" s="9">
        <v>45310</v>
      </c>
      <c r="M3642" s="9">
        <v>45349</v>
      </c>
      <c r="N3642" s="3">
        <v>2185</v>
      </c>
      <c r="O3642" s="3" t="s">
        <v>21106</v>
      </c>
      <c r="P3642" s="3" t="s">
        <v>21112</v>
      </c>
      <c r="Q3642" s="3">
        <v>218</v>
      </c>
      <c r="R3642" s="8" t="str">
        <f t="shared" si="56"/>
        <v>*218*</v>
      </c>
    </row>
    <row r="3643" spans="1:18" ht="19.8">
      <c r="A3643" s="3" t="s">
        <v>11471</v>
      </c>
      <c r="B3643" s="3" t="s">
        <v>12</v>
      </c>
      <c r="C3643" s="3" t="s">
        <v>11470</v>
      </c>
      <c r="D3643" s="3" t="s">
        <v>2</v>
      </c>
      <c r="E3643" s="3" t="s">
        <v>11469</v>
      </c>
      <c r="F3643" s="3" t="s">
        <v>3</v>
      </c>
      <c r="G3643" s="3">
        <v>2014</v>
      </c>
      <c r="H3643" s="3" t="s">
        <v>22117</v>
      </c>
      <c r="I3643" s="3">
        <v>384</v>
      </c>
      <c r="J3643" s="3" t="s">
        <v>21095</v>
      </c>
      <c r="K3643" s="3" t="s">
        <v>1</v>
      </c>
      <c r="L3643" s="9">
        <v>45069</v>
      </c>
      <c r="M3643" s="9">
        <v>45228</v>
      </c>
      <c r="N3643" s="3">
        <v>1325</v>
      </c>
      <c r="O3643" s="3" t="s">
        <v>21073</v>
      </c>
      <c r="P3643" s="3" t="s">
        <v>21112</v>
      </c>
      <c r="Q3643" s="3">
        <v>356</v>
      </c>
      <c r="R3643" s="8" t="str">
        <f t="shared" si="56"/>
        <v>*356*</v>
      </c>
    </row>
    <row r="3644" spans="1:18" ht="19.8">
      <c r="A3644" s="3" t="s">
        <v>11467</v>
      </c>
      <c r="B3644" s="3" t="s">
        <v>60</v>
      </c>
      <c r="C3644" s="3" t="s">
        <v>11466</v>
      </c>
      <c r="D3644" s="3" t="s">
        <v>41</v>
      </c>
      <c r="E3644" s="3" t="s">
        <v>11465</v>
      </c>
      <c r="F3644" s="3" t="s">
        <v>15</v>
      </c>
      <c r="G3644" s="3">
        <v>2021</v>
      </c>
      <c r="H3644" s="3" t="s">
        <v>22117</v>
      </c>
      <c r="I3644" s="3">
        <v>266</v>
      </c>
      <c r="J3644" s="3" t="s">
        <v>21091</v>
      </c>
      <c r="K3644" s="3" t="s">
        <v>0</v>
      </c>
      <c r="N3644" s="3">
        <v>1365</v>
      </c>
      <c r="O3644" s="3" t="s">
        <v>21106</v>
      </c>
      <c r="P3644" s="3" t="s">
        <v>21112</v>
      </c>
      <c r="Q3644" s="3">
        <v>248</v>
      </c>
      <c r="R3644" s="8" t="str">
        <f t="shared" si="56"/>
        <v>*248*</v>
      </c>
    </row>
    <row r="3645" spans="1:18" ht="19.8">
      <c r="A3645" s="3" t="s">
        <v>11464</v>
      </c>
      <c r="B3645" s="3" t="s">
        <v>155</v>
      </c>
      <c r="C3645" s="3" t="s">
        <v>11463</v>
      </c>
      <c r="D3645" s="3" t="s">
        <v>50</v>
      </c>
      <c r="E3645" s="3" t="s">
        <v>11462</v>
      </c>
      <c r="F3645" s="3" t="s">
        <v>77</v>
      </c>
      <c r="G3645" s="3">
        <v>2020</v>
      </c>
      <c r="H3645" s="3" t="s">
        <v>22117</v>
      </c>
      <c r="I3645" s="3">
        <v>303</v>
      </c>
      <c r="J3645" s="3" t="s">
        <v>21090</v>
      </c>
      <c r="K3645" s="3" t="s">
        <v>0</v>
      </c>
      <c r="N3645" s="3">
        <v>1510</v>
      </c>
      <c r="O3645" s="3" t="s">
        <v>21106</v>
      </c>
      <c r="P3645" s="3" t="s">
        <v>21111</v>
      </c>
      <c r="Q3645" s="3">
        <v>205</v>
      </c>
      <c r="R3645" s="8" t="str">
        <f t="shared" si="56"/>
        <v>*205*</v>
      </c>
    </row>
    <row r="3646" spans="1:18" ht="19.8">
      <c r="A3646" s="3" t="s">
        <v>11461</v>
      </c>
      <c r="B3646" s="3" t="s">
        <v>143</v>
      </c>
      <c r="C3646" s="3" t="s">
        <v>11460</v>
      </c>
      <c r="D3646" s="3" t="s">
        <v>141</v>
      </c>
      <c r="E3646" s="3" t="s">
        <v>11459</v>
      </c>
      <c r="F3646" s="3" t="s">
        <v>29</v>
      </c>
      <c r="G3646" s="3">
        <v>2018</v>
      </c>
      <c r="H3646" s="3" t="s">
        <v>22118</v>
      </c>
      <c r="I3646" s="3">
        <v>145</v>
      </c>
      <c r="J3646" s="3" t="s">
        <v>21089</v>
      </c>
      <c r="K3646" s="3" t="s">
        <v>0</v>
      </c>
      <c r="N3646" s="3">
        <v>1265</v>
      </c>
      <c r="O3646" s="3" t="s">
        <v>25</v>
      </c>
      <c r="P3646" s="3" t="s">
        <v>21114</v>
      </c>
      <c r="Q3646" s="3">
        <v>238</v>
      </c>
      <c r="R3646" s="8" t="str">
        <f t="shared" si="56"/>
        <v>*238*</v>
      </c>
    </row>
    <row r="3647" spans="1:18" ht="19.8">
      <c r="A3647" s="3" t="s">
        <v>11458</v>
      </c>
      <c r="B3647" s="3" t="s">
        <v>426</v>
      </c>
      <c r="C3647" s="3" t="s">
        <v>11457</v>
      </c>
      <c r="D3647" s="3" t="s">
        <v>95</v>
      </c>
      <c r="E3647" s="3" t="s">
        <v>11456</v>
      </c>
      <c r="F3647" s="3" t="s">
        <v>3</v>
      </c>
      <c r="G3647" s="3">
        <v>2015</v>
      </c>
      <c r="H3647" s="3" t="s">
        <v>22118</v>
      </c>
      <c r="I3647" s="3">
        <v>341</v>
      </c>
      <c r="J3647" s="3" t="s">
        <v>21095</v>
      </c>
      <c r="K3647" s="3" t="s">
        <v>1</v>
      </c>
      <c r="L3647" s="9">
        <v>45047</v>
      </c>
      <c r="M3647" s="9">
        <v>45548</v>
      </c>
      <c r="N3647" s="3">
        <v>1515</v>
      </c>
      <c r="O3647" s="3" t="s">
        <v>21105</v>
      </c>
      <c r="P3647" s="3" t="s">
        <v>21113</v>
      </c>
      <c r="Q3647" s="3">
        <v>351</v>
      </c>
      <c r="R3647" s="8" t="str">
        <f t="shared" si="56"/>
        <v>*351*</v>
      </c>
    </row>
    <row r="3648" spans="1:18" ht="19.8">
      <c r="A3648" s="3" t="s">
        <v>11455</v>
      </c>
      <c r="B3648" s="3" t="s">
        <v>38</v>
      </c>
      <c r="C3648" s="3" t="s">
        <v>11454</v>
      </c>
      <c r="D3648" s="3" t="s">
        <v>36</v>
      </c>
      <c r="E3648" s="3" t="s">
        <v>11453</v>
      </c>
      <c r="F3648" s="3" t="s">
        <v>3</v>
      </c>
      <c r="G3648" s="3">
        <v>2006</v>
      </c>
      <c r="H3648" s="3" t="s">
        <v>22116</v>
      </c>
      <c r="I3648" s="3">
        <v>92</v>
      </c>
      <c r="J3648" s="3" t="s">
        <v>21092</v>
      </c>
      <c r="K3648" s="3" t="s">
        <v>1</v>
      </c>
      <c r="L3648" s="9">
        <v>45532</v>
      </c>
      <c r="M3648" s="9">
        <v>45631</v>
      </c>
      <c r="N3648" s="3">
        <v>810</v>
      </c>
      <c r="O3648" s="3" t="s">
        <v>21106</v>
      </c>
      <c r="P3648" s="3" t="s">
        <v>21112</v>
      </c>
      <c r="Q3648" s="3">
        <v>154</v>
      </c>
      <c r="R3648" s="8" t="str">
        <f t="shared" si="56"/>
        <v>*154*</v>
      </c>
    </row>
    <row r="3649" spans="1:18" ht="19.8">
      <c r="A3649" s="3" t="s">
        <v>11452</v>
      </c>
      <c r="B3649" s="3" t="s">
        <v>18</v>
      </c>
      <c r="C3649" s="3" t="s">
        <v>11451</v>
      </c>
      <c r="D3649" s="3" t="s">
        <v>14</v>
      </c>
      <c r="E3649" s="3" t="s">
        <v>11450</v>
      </c>
      <c r="F3649" s="3" t="s">
        <v>15</v>
      </c>
      <c r="G3649" s="3">
        <v>2024</v>
      </c>
      <c r="H3649" s="3" t="s">
        <v>22118</v>
      </c>
      <c r="I3649" s="3">
        <v>493</v>
      </c>
      <c r="J3649" s="3" t="s">
        <v>21084</v>
      </c>
      <c r="K3649" s="3" t="s">
        <v>1</v>
      </c>
      <c r="L3649" s="9">
        <v>45211</v>
      </c>
      <c r="M3649" s="9">
        <v>45531</v>
      </c>
      <c r="N3649" s="3">
        <v>2410</v>
      </c>
      <c r="O3649" s="3" t="s">
        <v>21106</v>
      </c>
      <c r="P3649" s="3" t="s">
        <v>21113</v>
      </c>
      <c r="Q3649" s="3">
        <v>444</v>
      </c>
      <c r="R3649" s="8" t="str">
        <f t="shared" si="56"/>
        <v>*444*</v>
      </c>
    </row>
    <row r="3650" spans="1:18" ht="19.8">
      <c r="A3650" s="3" t="s">
        <v>11449</v>
      </c>
      <c r="B3650" s="3" t="s">
        <v>304</v>
      </c>
      <c r="C3650" s="3" t="s">
        <v>11448</v>
      </c>
      <c r="D3650" s="3" t="s">
        <v>123</v>
      </c>
      <c r="E3650" s="3" t="s">
        <v>11447</v>
      </c>
      <c r="F3650" s="3" t="s">
        <v>15</v>
      </c>
      <c r="G3650" s="3">
        <v>2020</v>
      </c>
      <c r="H3650" s="3" t="s">
        <v>22118</v>
      </c>
      <c r="I3650" s="3">
        <v>345</v>
      </c>
      <c r="J3650" s="3" t="s">
        <v>21094</v>
      </c>
      <c r="K3650" s="3" t="s">
        <v>0</v>
      </c>
      <c r="N3650" s="3">
        <v>335</v>
      </c>
      <c r="O3650" s="3" t="s">
        <v>21106</v>
      </c>
      <c r="P3650" s="3" t="s">
        <v>21114</v>
      </c>
      <c r="Q3650" s="3">
        <v>111</v>
      </c>
      <c r="R3650" s="8" t="str">
        <f t="shared" si="56"/>
        <v>*111*</v>
      </c>
    </row>
    <row r="3651" spans="1:18" ht="19.8">
      <c r="A3651" s="3" t="s">
        <v>11446</v>
      </c>
      <c r="B3651" s="3" t="s">
        <v>143</v>
      </c>
      <c r="C3651" s="3" t="s">
        <v>11445</v>
      </c>
      <c r="D3651" s="3" t="s">
        <v>141</v>
      </c>
      <c r="E3651" s="3" t="s">
        <v>11444</v>
      </c>
      <c r="F3651" s="3" t="s">
        <v>77</v>
      </c>
      <c r="G3651" s="3">
        <v>2022</v>
      </c>
      <c r="H3651" s="3" t="s">
        <v>22118</v>
      </c>
      <c r="I3651" s="3">
        <v>461</v>
      </c>
      <c r="J3651" s="3" t="s">
        <v>21089</v>
      </c>
      <c r="K3651" s="3" t="s">
        <v>0</v>
      </c>
      <c r="N3651" s="3">
        <v>1460</v>
      </c>
      <c r="O3651" s="3" t="s">
        <v>25</v>
      </c>
      <c r="P3651" s="3" t="s">
        <v>21114</v>
      </c>
      <c r="Q3651" s="3">
        <v>348</v>
      </c>
      <c r="R3651" s="8" t="str">
        <f t="shared" si="56"/>
        <v>*348*</v>
      </c>
    </row>
    <row r="3652" spans="1:18" ht="19.8">
      <c r="A3652" s="3" t="s">
        <v>11443</v>
      </c>
      <c r="B3652" s="3" t="s">
        <v>160</v>
      </c>
      <c r="C3652" s="3" t="s">
        <v>11442</v>
      </c>
      <c r="D3652" s="3" t="s">
        <v>31</v>
      </c>
      <c r="E3652" s="3" t="s">
        <v>11441</v>
      </c>
      <c r="F3652" s="3" t="s">
        <v>15</v>
      </c>
      <c r="G3652" s="3">
        <v>2016</v>
      </c>
      <c r="H3652" s="3" t="s">
        <v>22117</v>
      </c>
      <c r="I3652" s="3">
        <v>171</v>
      </c>
      <c r="J3652" s="3" t="s">
        <v>21093</v>
      </c>
      <c r="K3652" s="3" t="s">
        <v>0</v>
      </c>
      <c r="N3652" s="3">
        <v>515</v>
      </c>
      <c r="O3652" s="3" t="s">
        <v>21106</v>
      </c>
      <c r="P3652" s="3" t="s">
        <v>21114</v>
      </c>
      <c r="Q3652" s="3">
        <v>177</v>
      </c>
      <c r="R3652" s="8" t="str">
        <f t="shared" ref="R3652:R3715" si="57">"*"&amp;Q3652&amp;"*"</f>
        <v>*177*</v>
      </c>
    </row>
    <row r="3653" spans="1:18" ht="19.8">
      <c r="A3653" s="3" t="s">
        <v>11440</v>
      </c>
      <c r="B3653" s="3" t="s">
        <v>256</v>
      </c>
      <c r="C3653" s="3" t="s">
        <v>11439</v>
      </c>
      <c r="D3653" s="3" t="s">
        <v>14</v>
      </c>
      <c r="E3653" s="3" t="s">
        <v>11438</v>
      </c>
      <c r="F3653" s="3" t="s">
        <v>9</v>
      </c>
      <c r="G3653" s="3">
        <v>2012</v>
      </c>
      <c r="H3653" s="3" t="s">
        <v>22117</v>
      </c>
      <c r="I3653" s="3">
        <v>312</v>
      </c>
      <c r="J3653" s="3" t="s">
        <v>21097</v>
      </c>
      <c r="K3653" s="3" t="s">
        <v>0</v>
      </c>
      <c r="N3653" s="3">
        <v>920</v>
      </c>
      <c r="O3653" s="3" t="s">
        <v>21106</v>
      </c>
      <c r="P3653" s="3" t="s">
        <v>21111</v>
      </c>
      <c r="Q3653" s="3">
        <v>109</v>
      </c>
      <c r="R3653" s="8" t="str">
        <f t="shared" si="57"/>
        <v>*109*</v>
      </c>
    </row>
    <row r="3654" spans="1:18" ht="19.8">
      <c r="A3654" s="3" t="s">
        <v>11437</v>
      </c>
      <c r="B3654" s="3" t="s">
        <v>92</v>
      </c>
      <c r="C3654" s="3" t="s">
        <v>11436</v>
      </c>
      <c r="D3654" s="3" t="s">
        <v>25</v>
      </c>
      <c r="E3654" s="3" t="s">
        <v>11435</v>
      </c>
      <c r="F3654" s="3" t="s">
        <v>15</v>
      </c>
      <c r="G3654" s="3">
        <v>2014</v>
      </c>
      <c r="H3654" s="3" t="s">
        <v>22117</v>
      </c>
      <c r="I3654" s="3">
        <v>171</v>
      </c>
      <c r="J3654" s="3" t="s">
        <v>21092</v>
      </c>
      <c r="K3654" s="3" t="s">
        <v>1</v>
      </c>
      <c r="L3654" s="9">
        <v>45281</v>
      </c>
      <c r="M3654" s="9">
        <v>45334</v>
      </c>
      <c r="N3654" s="3">
        <v>1630</v>
      </c>
      <c r="O3654" s="3" t="s">
        <v>25</v>
      </c>
      <c r="P3654" s="3" t="s">
        <v>21112</v>
      </c>
      <c r="Q3654" s="3">
        <v>300</v>
      </c>
      <c r="R3654" s="8" t="str">
        <f t="shared" si="57"/>
        <v>*300*</v>
      </c>
    </row>
    <row r="3655" spans="1:18" ht="19.8">
      <c r="A3655" s="3" t="s">
        <v>11434</v>
      </c>
      <c r="B3655" s="3" t="s">
        <v>344</v>
      </c>
      <c r="C3655" s="3" t="s">
        <v>11433</v>
      </c>
      <c r="D3655" s="3" t="s">
        <v>82</v>
      </c>
      <c r="E3655" s="3" t="s">
        <v>11432</v>
      </c>
      <c r="F3655" s="3" t="s">
        <v>15</v>
      </c>
      <c r="G3655" s="3">
        <v>2024</v>
      </c>
      <c r="H3655" s="3" t="s">
        <v>22117</v>
      </c>
      <c r="I3655" s="3">
        <v>394</v>
      </c>
      <c r="J3655" s="3" t="s">
        <v>21097</v>
      </c>
      <c r="K3655" s="3" t="s">
        <v>0</v>
      </c>
      <c r="N3655" s="3">
        <v>1040</v>
      </c>
      <c r="O3655" s="3" t="s">
        <v>21105</v>
      </c>
      <c r="P3655" s="3" t="s">
        <v>21114</v>
      </c>
      <c r="Q3655" s="3">
        <v>313</v>
      </c>
      <c r="R3655" s="8" t="str">
        <f t="shared" si="57"/>
        <v>*313*</v>
      </c>
    </row>
    <row r="3656" spans="1:18" ht="19.8">
      <c r="A3656" s="3" t="s">
        <v>11431</v>
      </c>
      <c r="B3656" s="3" t="s">
        <v>171</v>
      </c>
      <c r="C3656" s="3" t="s">
        <v>11430</v>
      </c>
      <c r="D3656" s="3" t="s">
        <v>141</v>
      </c>
      <c r="E3656" s="3" t="s">
        <v>11429</v>
      </c>
      <c r="F3656" s="3" t="s">
        <v>15</v>
      </c>
      <c r="G3656" s="3">
        <v>2023</v>
      </c>
      <c r="H3656" s="3" t="s">
        <v>22118</v>
      </c>
      <c r="I3656" s="3">
        <v>377</v>
      </c>
      <c r="J3656" s="3" t="s">
        <v>21089</v>
      </c>
      <c r="K3656" s="3" t="s">
        <v>0</v>
      </c>
      <c r="N3656" s="3">
        <v>1520</v>
      </c>
      <c r="O3656" s="3" t="s">
        <v>25</v>
      </c>
      <c r="P3656" s="3" t="s">
        <v>21114</v>
      </c>
      <c r="Q3656" s="3">
        <v>361</v>
      </c>
      <c r="R3656" s="8" t="str">
        <f t="shared" si="57"/>
        <v>*361*</v>
      </c>
    </row>
    <row r="3657" spans="1:18" ht="19.8">
      <c r="A3657" s="3" t="s">
        <v>11428</v>
      </c>
      <c r="B3657" s="3" t="s">
        <v>344</v>
      </c>
      <c r="C3657" s="3" t="s">
        <v>11427</v>
      </c>
      <c r="D3657" s="3" t="s">
        <v>82</v>
      </c>
      <c r="E3657" s="3" t="s">
        <v>11426</v>
      </c>
      <c r="F3657" s="3" t="s">
        <v>29</v>
      </c>
      <c r="G3657" s="3">
        <v>2020</v>
      </c>
      <c r="H3657" s="3" t="s">
        <v>22118</v>
      </c>
      <c r="I3657" s="3">
        <v>310</v>
      </c>
      <c r="J3657" s="3" t="s">
        <v>21097</v>
      </c>
      <c r="K3657" s="3" t="s">
        <v>0</v>
      </c>
      <c r="N3657" s="3">
        <v>1565</v>
      </c>
      <c r="O3657" s="3" t="s">
        <v>21105</v>
      </c>
      <c r="P3657" s="3" t="s">
        <v>21111</v>
      </c>
      <c r="Q3657" s="3">
        <v>423</v>
      </c>
      <c r="R3657" s="8" t="str">
        <f t="shared" si="57"/>
        <v>*423*</v>
      </c>
    </row>
    <row r="3658" spans="1:18" ht="19.8">
      <c r="A3658" s="3" t="s">
        <v>11425</v>
      </c>
      <c r="B3658" s="3" t="s">
        <v>12</v>
      </c>
      <c r="C3658" s="3" t="s">
        <v>11424</v>
      </c>
      <c r="D3658" s="3" t="s">
        <v>2</v>
      </c>
      <c r="E3658" s="3" t="s">
        <v>11423</v>
      </c>
      <c r="F3658" s="3" t="s">
        <v>9</v>
      </c>
      <c r="G3658" s="3">
        <v>2020</v>
      </c>
      <c r="H3658" s="3" t="s">
        <v>22116</v>
      </c>
      <c r="I3658" s="3">
        <v>396</v>
      </c>
      <c r="J3658" s="3" t="s">
        <v>21097</v>
      </c>
      <c r="K3658" s="3" t="s">
        <v>1</v>
      </c>
      <c r="L3658" s="9">
        <v>45481</v>
      </c>
      <c r="M3658" s="9">
        <v>45587</v>
      </c>
      <c r="N3658" s="3">
        <v>2490</v>
      </c>
      <c r="O3658" s="3" t="s">
        <v>21073</v>
      </c>
      <c r="P3658" s="3" t="s">
        <v>21111</v>
      </c>
      <c r="Q3658" s="3">
        <v>408</v>
      </c>
      <c r="R3658" s="8" t="str">
        <f t="shared" si="57"/>
        <v>*408*</v>
      </c>
    </row>
    <row r="3659" spans="1:18" ht="19.8">
      <c r="A3659" s="3" t="s">
        <v>11422</v>
      </c>
      <c r="B3659" s="3" t="s">
        <v>138</v>
      </c>
      <c r="C3659" s="3" t="s">
        <v>11421</v>
      </c>
      <c r="D3659" s="3" t="s">
        <v>2</v>
      </c>
      <c r="E3659" s="3" t="s">
        <v>11420</v>
      </c>
      <c r="F3659" s="3" t="s">
        <v>15</v>
      </c>
      <c r="G3659" s="3">
        <v>2008</v>
      </c>
      <c r="H3659" s="3" t="s">
        <v>22118</v>
      </c>
      <c r="I3659" s="3">
        <v>188</v>
      </c>
      <c r="J3659" s="3" t="s">
        <v>21093</v>
      </c>
      <c r="K3659" s="3" t="s">
        <v>1</v>
      </c>
      <c r="L3659" s="9">
        <v>45587</v>
      </c>
      <c r="M3659" s="9">
        <v>45637</v>
      </c>
      <c r="N3659" s="3">
        <v>1465</v>
      </c>
      <c r="O3659" s="3" t="s">
        <v>21073</v>
      </c>
      <c r="P3659" s="3" t="s">
        <v>21112</v>
      </c>
      <c r="Q3659" s="3">
        <v>113</v>
      </c>
      <c r="R3659" s="8" t="str">
        <f t="shared" si="57"/>
        <v>*113*</v>
      </c>
    </row>
    <row r="3660" spans="1:18" ht="19.8">
      <c r="A3660" s="3" t="s">
        <v>11419</v>
      </c>
      <c r="B3660" s="3" t="s">
        <v>38</v>
      </c>
      <c r="C3660" s="3" t="s">
        <v>2974</v>
      </c>
      <c r="D3660" s="3" t="s">
        <v>36</v>
      </c>
      <c r="E3660" s="3" t="s">
        <v>11418</v>
      </c>
      <c r="F3660" s="3" t="s">
        <v>3</v>
      </c>
      <c r="G3660" s="3">
        <v>2020</v>
      </c>
      <c r="H3660" s="3" t="s">
        <v>22117</v>
      </c>
      <c r="I3660" s="3">
        <v>98</v>
      </c>
      <c r="J3660" s="3" t="s">
        <v>21102</v>
      </c>
      <c r="K3660" s="3" t="s">
        <v>0</v>
      </c>
      <c r="N3660" s="3">
        <v>1710</v>
      </c>
      <c r="O3660" s="3" t="s">
        <v>21106</v>
      </c>
      <c r="P3660" s="3" t="s">
        <v>21111</v>
      </c>
      <c r="Q3660" s="3">
        <v>271</v>
      </c>
      <c r="R3660" s="8" t="str">
        <f t="shared" si="57"/>
        <v>*271*</v>
      </c>
    </row>
    <row r="3661" spans="1:18" ht="19.8">
      <c r="A3661" s="3" t="s">
        <v>11417</v>
      </c>
      <c r="B3661" s="3" t="s">
        <v>56</v>
      </c>
      <c r="C3661" s="3" t="s">
        <v>11416</v>
      </c>
      <c r="D3661" s="3" t="s">
        <v>50</v>
      </c>
      <c r="E3661" s="3" t="s">
        <v>11415</v>
      </c>
      <c r="F3661" s="3" t="s">
        <v>29</v>
      </c>
      <c r="G3661" s="3">
        <v>2017</v>
      </c>
      <c r="H3661" s="3" t="s">
        <v>22116</v>
      </c>
      <c r="I3661" s="3">
        <v>390</v>
      </c>
      <c r="J3661" s="3" t="s">
        <v>21097</v>
      </c>
      <c r="K3661" s="3" t="s">
        <v>1</v>
      </c>
      <c r="L3661" s="9">
        <v>45564</v>
      </c>
      <c r="M3661" s="9">
        <v>45632</v>
      </c>
      <c r="N3661" s="3">
        <v>820</v>
      </c>
      <c r="O3661" s="3" t="s">
        <v>21106</v>
      </c>
      <c r="P3661" s="3" t="s">
        <v>21114</v>
      </c>
      <c r="Q3661" s="3">
        <v>268</v>
      </c>
      <c r="R3661" s="8" t="str">
        <f t="shared" si="57"/>
        <v>*268*</v>
      </c>
    </row>
    <row r="3662" spans="1:18" ht="19.8">
      <c r="A3662" s="3" t="s">
        <v>11414</v>
      </c>
      <c r="B3662" s="3" t="s">
        <v>151</v>
      </c>
      <c r="C3662" s="3" t="s">
        <v>4350</v>
      </c>
      <c r="D3662" s="3" t="s">
        <v>82</v>
      </c>
      <c r="E3662" s="3" t="s">
        <v>11413</v>
      </c>
      <c r="F3662" s="3" t="s">
        <v>48</v>
      </c>
      <c r="G3662" s="3">
        <v>2005</v>
      </c>
      <c r="H3662" s="3" t="s">
        <v>22116</v>
      </c>
      <c r="I3662" s="3">
        <v>351</v>
      </c>
      <c r="J3662" s="3" t="s">
        <v>21091</v>
      </c>
      <c r="K3662" s="3" t="s">
        <v>1</v>
      </c>
      <c r="L3662" s="9">
        <v>45007</v>
      </c>
      <c r="M3662" s="9">
        <v>45458</v>
      </c>
      <c r="N3662" s="3">
        <v>1025</v>
      </c>
      <c r="O3662" s="3" t="s">
        <v>21105</v>
      </c>
      <c r="P3662" s="3" t="s">
        <v>21111</v>
      </c>
      <c r="Q3662" s="3">
        <v>284</v>
      </c>
      <c r="R3662" s="8" t="str">
        <f t="shared" si="57"/>
        <v>*284*</v>
      </c>
    </row>
    <row r="3663" spans="1:18" ht="19.8">
      <c r="A3663" s="3" t="s">
        <v>11412</v>
      </c>
      <c r="B3663" s="3" t="s">
        <v>43</v>
      </c>
      <c r="C3663" s="3" t="s">
        <v>11411</v>
      </c>
      <c r="D3663" s="3" t="s">
        <v>41</v>
      </c>
      <c r="E3663" s="3" t="s">
        <v>11410</v>
      </c>
      <c r="F3663" s="3" t="s">
        <v>3</v>
      </c>
      <c r="G3663" s="3">
        <v>2007</v>
      </c>
      <c r="H3663" s="3" t="s">
        <v>22116</v>
      </c>
      <c r="I3663" s="3">
        <v>313</v>
      </c>
      <c r="J3663" s="3" t="s">
        <v>21085</v>
      </c>
      <c r="K3663" s="3" t="s">
        <v>0</v>
      </c>
      <c r="N3663" s="3">
        <v>1470</v>
      </c>
      <c r="O3663" s="3" t="s">
        <v>21106</v>
      </c>
      <c r="P3663" s="3" t="s">
        <v>21112</v>
      </c>
      <c r="Q3663" s="3">
        <v>283</v>
      </c>
      <c r="R3663" s="8" t="str">
        <f t="shared" si="57"/>
        <v>*283*</v>
      </c>
    </row>
    <row r="3664" spans="1:18" ht="19.8">
      <c r="A3664" s="3" t="s">
        <v>11409</v>
      </c>
      <c r="B3664" s="3" t="s">
        <v>344</v>
      </c>
      <c r="C3664" s="3" t="s">
        <v>11408</v>
      </c>
      <c r="D3664" s="3" t="s">
        <v>82</v>
      </c>
      <c r="E3664" s="3" t="s">
        <v>11407</v>
      </c>
      <c r="F3664" s="3" t="s">
        <v>29</v>
      </c>
      <c r="G3664" s="3">
        <v>2017</v>
      </c>
      <c r="H3664" s="3" t="s">
        <v>22118</v>
      </c>
      <c r="I3664" s="3">
        <v>335</v>
      </c>
      <c r="J3664" s="3" t="s">
        <v>21090</v>
      </c>
      <c r="K3664" s="3" t="s">
        <v>0</v>
      </c>
      <c r="N3664" s="3">
        <v>1645</v>
      </c>
      <c r="O3664" s="3" t="s">
        <v>21105</v>
      </c>
      <c r="P3664" s="3" t="s">
        <v>21111</v>
      </c>
      <c r="Q3664" s="3">
        <v>231</v>
      </c>
      <c r="R3664" s="8" t="str">
        <f t="shared" si="57"/>
        <v>*231*</v>
      </c>
    </row>
    <row r="3665" spans="1:18" ht="19.8">
      <c r="A3665" s="3" t="s">
        <v>11406</v>
      </c>
      <c r="B3665" s="3" t="s">
        <v>27</v>
      </c>
      <c r="C3665" s="3" t="s">
        <v>11405</v>
      </c>
      <c r="D3665" s="3" t="s">
        <v>25</v>
      </c>
      <c r="E3665" s="3" t="s">
        <v>11404</v>
      </c>
      <c r="F3665" s="3" t="s">
        <v>48</v>
      </c>
      <c r="G3665" s="3">
        <v>2022</v>
      </c>
      <c r="H3665" s="3" t="s">
        <v>22116</v>
      </c>
      <c r="I3665" s="3">
        <v>140</v>
      </c>
      <c r="J3665" s="3" t="s">
        <v>21099</v>
      </c>
      <c r="K3665" s="3" t="s">
        <v>1</v>
      </c>
      <c r="L3665" s="9">
        <v>45510</v>
      </c>
      <c r="M3665" s="9">
        <v>45638</v>
      </c>
      <c r="N3665" s="3">
        <v>105</v>
      </c>
      <c r="O3665" s="3" t="s">
        <v>25</v>
      </c>
      <c r="P3665" s="3" t="s">
        <v>21112</v>
      </c>
      <c r="Q3665" s="3">
        <v>233</v>
      </c>
      <c r="R3665" s="8" t="str">
        <f t="shared" si="57"/>
        <v>*233*</v>
      </c>
    </row>
    <row r="3666" spans="1:18" ht="19.8">
      <c r="A3666" s="3" t="s">
        <v>11403</v>
      </c>
      <c r="B3666" s="3" t="s">
        <v>433</v>
      </c>
      <c r="C3666" s="3" t="s">
        <v>11402</v>
      </c>
      <c r="D3666" s="3" t="s">
        <v>123</v>
      </c>
      <c r="E3666" s="3" t="s">
        <v>11401</v>
      </c>
      <c r="F3666" s="3" t="s">
        <v>77</v>
      </c>
      <c r="G3666" s="3">
        <v>2009</v>
      </c>
      <c r="H3666" s="3" t="s">
        <v>22118</v>
      </c>
      <c r="I3666" s="3">
        <v>280</v>
      </c>
      <c r="J3666" s="3" t="s">
        <v>21091</v>
      </c>
      <c r="K3666" s="3" t="s">
        <v>0</v>
      </c>
      <c r="N3666" s="3">
        <v>715</v>
      </c>
      <c r="O3666" s="3" t="s">
        <v>21106</v>
      </c>
      <c r="P3666" s="3" t="s">
        <v>21112</v>
      </c>
      <c r="Q3666" s="3">
        <v>369</v>
      </c>
      <c r="R3666" s="8" t="str">
        <f t="shared" si="57"/>
        <v>*369*</v>
      </c>
    </row>
    <row r="3667" spans="1:18" ht="19.8">
      <c r="A3667" s="3" t="s">
        <v>11400</v>
      </c>
      <c r="B3667" s="3" t="s">
        <v>433</v>
      </c>
      <c r="C3667" s="3" t="s">
        <v>11399</v>
      </c>
      <c r="D3667" s="3" t="s">
        <v>123</v>
      </c>
      <c r="E3667" s="3" t="s">
        <v>11398</v>
      </c>
      <c r="F3667" s="3" t="s">
        <v>3</v>
      </c>
      <c r="G3667" s="3">
        <v>2005</v>
      </c>
      <c r="H3667" s="3" t="s">
        <v>22118</v>
      </c>
      <c r="I3667" s="3">
        <v>246</v>
      </c>
      <c r="J3667" s="3" t="s">
        <v>21097</v>
      </c>
      <c r="K3667" s="3" t="s">
        <v>1</v>
      </c>
      <c r="L3667" s="9">
        <v>45618</v>
      </c>
      <c r="M3667" s="9">
        <v>45652</v>
      </c>
      <c r="N3667" s="3">
        <v>1220</v>
      </c>
      <c r="O3667" s="3" t="s">
        <v>21106</v>
      </c>
      <c r="P3667" s="3" t="s">
        <v>21112</v>
      </c>
      <c r="Q3667" s="3">
        <v>120</v>
      </c>
      <c r="R3667" s="8" t="str">
        <f t="shared" si="57"/>
        <v>*120*</v>
      </c>
    </row>
    <row r="3668" spans="1:18" ht="19.8">
      <c r="A3668" s="3" t="s">
        <v>11397</v>
      </c>
      <c r="B3668" s="3" t="s">
        <v>92</v>
      </c>
      <c r="C3668" s="3" t="s">
        <v>11396</v>
      </c>
      <c r="D3668" s="3" t="s">
        <v>25</v>
      </c>
      <c r="E3668" s="3" t="s">
        <v>11395</v>
      </c>
      <c r="F3668" s="3" t="s">
        <v>48</v>
      </c>
      <c r="G3668" s="3">
        <v>2021</v>
      </c>
      <c r="H3668" s="3" t="s">
        <v>22118</v>
      </c>
      <c r="I3668" s="3">
        <v>460</v>
      </c>
      <c r="J3668" s="3" t="s">
        <v>21085</v>
      </c>
      <c r="K3668" s="3" t="s">
        <v>0</v>
      </c>
      <c r="N3668" s="3">
        <v>685</v>
      </c>
      <c r="O3668" s="3" t="s">
        <v>25</v>
      </c>
      <c r="P3668" s="3" t="s">
        <v>21111</v>
      </c>
      <c r="Q3668" s="3">
        <v>363</v>
      </c>
      <c r="R3668" s="8" t="str">
        <f t="shared" si="57"/>
        <v>*363*</v>
      </c>
    </row>
    <row r="3669" spans="1:18" ht="19.8">
      <c r="A3669" s="3" t="s">
        <v>11394</v>
      </c>
      <c r="B3669" s="3" t="s">
        <v>92</v>
      </c>
      <c r="C3669" s="3" t="s">
        <v>11393</v>
      </c>
      <c r="D3669" s="3" t="s">
        <v>25</v>
      </c>
      <c r="E3669" s="3" t="s">
        <v>11392</v>
      </c>
      <c r="F3669" s="3" t="s">
        <v>9</v>
      </c>
      <c r="G3669" s="3">
        <v>2022</v>
      </c>
      <c r="H3669" s="3" t="s">
        <v>22117</v>
      </c>
      <c r="I3669" s="3">
        <v>175</v>
      </c>
      <c r="J3669" s="3" t="s">
        <v>21097</v>
      </c>
      <c r="K3669" s="3" t="s">
        <v>0</v>
      </c>
      <c r="N3669" s="3">
        <v>355</v>
      </c>
      <c r="O3669" s="3" t="s">
        <v>25</v>
      </c>
      <c r="P3669" s="3" t="s">
        <v>21114</v>
      </c>
      <c r="Q3669" s="3">
        <v>280</v>
      </c>
      <c r="R3669" s="8" t="str">
        <f t="shared" si="57"/>
        <v>*280*</v>
      </c>
    </row>
    <row r="3670" spans="1:18" ht="19.8">
      <c r="A3670" s="3" t="s">
        <v>11391</v>
      </c>
      <c r="B3670" s="3" t="s">
        <v>218</v>
      </c>
      <c r="C3670" s="3" t="s">
        <v>11390</v>
      </c>
      <c r="D3670" s="3" t="s">
        <v>95</v>
      </c>
      <c r="E3670" s="3" t="s">
        <v>11389</v>
      </c>
      <c r="F3670" s="3" t="s">
        <v>48</v>
      </c>
      <c r="G3670" s="3">
        <v>2018</v>
      </c>
      <c r="H3670" s="3" t="s">
        <v>22117</v>
      </c>
      <c r="I3670" s="3">
        <v>455</v>
      </c>
      <c r="J3670" s="3" t="s">
        <v>21085</v>
      </c>
      <c r="K3670" s="3" t="s">
        <v>0</v>
      </c>
      <c r="N3670" s="3">
        <v>1425</v>
      </c>
      <c r="O3670" s="3" t="s">
        <v>21105</v>
      </c>
      <c r="P3670" s="3" t="s">
        <v>21113</v>
      </c>
      <c r="Q3670" s="3">
        <v>412</v>
      </c>
      <c r="R3670" s="8" t="str">
        <f t="shared" si="57"/>
        <v>*412*</v>
      </c>
    </row>
    <row r="3671" spans="1:18" ht="19.8">
      <c r="A3671" s="3" t="s">
        <v>11388</v>
      </c>
      <c r="B3671" s="3" t="s">
        <v>7</v>
      </c>
      <c r="C3671" s="3" t="s">
        <v>11387</v>
      </c>
      <c r="D3671" s="3" t="s">
        <v>5</v>
      </c>
      <c r="E3671" s="3" t="s">
        <v>11386</v>
      </c>
      <c r="F3671" s="3" t="s">
        <v>77</v>
      </c>
      <c r="G3671" s="3">
        <v>2014</v>
      </c>
      <c r="H3671" s="3" t="s">
        <v>22117</v>
      </c>
      <c r="I3671" s="3">
        <v>87</v>
      </c>
      <c r="J3671" s="3" t="s">
        <v>21098</v>
      </c>
      <c r="K3671" s="3" t="s">
        <v>1</v>
      </c>
      <c r="L3671" s="9">
        <v>45114</v>
      </c>
      <c r="M3671" s="9">
        <v>45455</v>
      </c>
      <c r="N3671" s="3">
        <v>1475</v>
      </c>
      <c r="O3671" s="3" t="s">
        <v>21106</v>
      </c>
      <c r="P3671" s="3" t="s">
        <v>21112</v>
      </c>
      <c r="Q3671" s="3">
        <v>277</v>
      </c>
      <c r="R3671" s="8" t="str">
        <f t="shared" si="57"/>
        <v>*277*</v>
      </c>
    </row>
    <row r="3672" spans="1:18" ht="19.8">
      <c r="A3672" s="3" t="s">
        <v>11385</v>
      </c>
      <c r="B3672" s="3" t="s">
        <v>18</v>
      </c>
      <c r="C3672" s="3" t="s">
        <v>11384</v>
      </c>
      <c r="D3672" s="3" t="s">
        <v>14</v>
      </c>
      <c r="E3672" s="3" t="s">
        <v>11383</v>
      </c>
      <c r="F3672" s="3" t="s">
        <v>77</v>
      </c>
      <c r="G3672" s="3">
        <v>2015</v>
      </c>
      <c r="H3672" s="3" t="s">
        <v>22117</v>
      </c>
      <c r="I3672" s="3">
        <v>365</v>
      </c>
      <c r="J3672" s="3" t="s">
        <v>21097</v>
      </c>
      <c r="K3672" s="3" t="s">
        <v>0</v>
      </c>
      <c r="N3672" s="3">
        <v>980</v>
      </c>
      <c r="O3672" s="3" t="s">
        <v>21106</v>
      </c>
      <c r="P3672" s="3" t="s">
        <v>21113</v>
      </c>
      <c r="Q3672" s="3">
        <v>251</v>
      </c>
      <c r="R3672" s="8" t="str">
        <f t="shared" si="57"/>
        <v>*251*</v>
      </c>
    </row>
    <row r="3673" spans="1:18" ht="19.8">
      <c r="A3673" s="3" t="s">
        <v>11382</v>
      </c>
      <c r="B3673" s="3" t="s">
        <v>196</v>
      </c>
      <c r="C3673" s="3" t="s">
        <v>7529</v>
      </c>
      <c r="D3673" s="3" t="s">
        <v>36</v>
      </c>
      <c r="E3673" s="3" t="s">
        <v>11381</v>
      </c>
      <c r="F3673" s="3" t="s">
        <v>3</v>
      </c>
      <c r="G3673" s="3">
        <v>2012</v>
      </c>
      <c r="H3673" s="3" t="s">
        <v>22118</v>
      </c>
      <c r="I3673" s="3">
        <v>113</v>
      </c>
      <c r="J3673" s="3" t="s">
        <v>21101</v>
      </c>
      <c r="K3673" s="3" t="s">
        <v>0</v>
      </c>
      <c r="N3673" s="3">
        <v>475</v>
      </c>
      <c r="O3673" s="3" t="s">
        <v>21106</v>
      </c>
      <c r="P3673" s="3" t="s">
        <v>21114</v>
      </c>
      <c r="Q3673" s="3">
        <v>272</v>
      </c>
      <c r="R3673" s="8" t="str">
        <f t="shared" si="57"/>
        <v>*272*</v>
      </c>
    </row>
    <row r="3674" spans="1:18" ht="19.8">
      <c r="A3674" s="3" t="s">
        <v>11380</v>
      </c>
      <c r="B3674" s="3" t="s">
        <v>243</v>
      </c>
      <c r="C3674" s="3" t="s">
        <v>11379</v>
      </c>
      <c r="D3674" s="3" t="s">
        <v>63</v>
      </c>
      <c r="E3674" s="3" t="s">
        <v>11378</v>
      </c>
      <c r="F3674" s="3" t="s">
        <v>9</v>
      </c>
      <c r="G3674" s="3">
        <v>2014</v>
      </c>
      <c r="H3674" s="3" t="s">
        <v>22118</v>
      </c>
      <c r="I3674" s="3">
        <v>143</v>
      </c>
      <c r="J3674" s="3" t="s">
        <v>21097</v>
      </c>
      <c r="K3674" s="3" t="s">
        <v>0</v>
      </c>
      <c r="N3674" s="3">
        <v>1575</v>
      </c>
      <c r="O3674" s="3" t="s">
        <v>21106</v>
      </c>
      <c r="P3674" s="3" t="s">
        <v>21114</v>
      </c>
      <c r="Q3674" s="3">
        <v>290</v>
      </c>
      <c r="R3674" s="8" t="str">
        <f t="shared" si="57"/>
        <v>*290*</v>
      </c>
    </row>
    <row r="3675" spans="1:18" ht="19.8">
      <c r="A3675" s="3" t="s">
        <v>11377</v>
      </c>
      <c r="B3675" s="3" t="s">
        <v>285</v>
      </c>
      <c r="C3675" s="3" t="s">
        <v>11376</v>
      </c>
      <c r="D3675" s="3" t="s">
        <v>31</v>
      </c>
      <c r="E3675" s="3" t="s">
        <v>11375</v>
      </c>
      <c r="F3675" s="3" t="s">
        <v>3</v>
      </c>
      <c r="G3675" s="3">
        <v>2022</v>
      </c>
      <c r="H3675" s="3" t="s">
        <v>22116</v>
      </c>
      <c r="I3675" s="3">
        <v>318</v>
      </c>
      <c r="J3675" s="3" t="s">
        <v>21097</v>
      </c>
      <c r="K3675" s="3" t="s">
        <v>0</v>
      </c>
      <c r="N3675" s="3">
        <v>2220</v>
      </c>
      <c r="O3675" s="3" t="s">
        <v>21106</v>
      </c>
      <c r="P3675" s="3" t="s">
        <v>21114</v>
      </c>
      <c r="Q3675" s="3">
        <v>289</v>
      </c>
      <c r="R3675" s="8" t="str">
        <f t="shared" si="57"/>
        <v>*289*</v>
      </c>
    </row>
    <row r="3676" spans="1:18" ht="19.8">
      <c r="A3676" s="3" t="s">
        <v>11374</v>
      </c>
      <c r="B3676" s="3" t="s">
        <v>160</v>
      </c>
      <c r="C3676" s="3" t="s">
        <v>11373</v>
      </c>
      <c r="D3676" s="3" t="s">
        <v>31</v>
      </c>
      <c r="E3676" s="3" t="s">
        <v>11372</v>
      </c>
      <c r="F3676" s="3" t="s">
        <v>48</v>
      </c>
      <c r="G3676" s="3">
        <v>2014</v>
      </c>
      <c r="H3676" s="3" t="s">
        <v>22118</v>
      </c>
      <c r="I3676" s="3">
        <v>343</v>
      </c>
      <c r="J3676" s="3" t="s">
        <v>21090</v>
      </c>
      <c r="K3676" s="3" t="s">
        <v>0</v>
      </c>
      <c r="N3676" s="3">
        <v>2335</v>
      </c>
      <c r="O3676" s="3" t="s">
        <v>21106</v>
      </c>
      <c r="P3676" s="3" t="s">
        <v>21111</v>
      </c>
      <c r="Q3676" s="3">
        <v>350</v>
      </c>
      <c r="R3676" s="8" t="str">
        <f t="shared" si="57"/>
        <v>*350*</v>
      </c>
    </row>
    <row r="3677" spans="1:18" ht="19.8">
      <c r="A3677" s="3" t="s">
        <v>11371</v>
      </c>
      <c r="B3677" s="3" t="s">
        <v>455</v>
      </c>
      <c r="C3677" s="3" t="s">
        <v>11370</v>
      </c>
      <c r="D3677" s="3" t="s">
        <v>14</v>
      </c>
      <c r="E3677" s="3" t="s">
        <v>11369</v>
      </c>
      <c r="F3677" s="3" t="s">
        <v>48</v>
      </c>
      <c r="G3677" s="3">
        <v>2012</v>
      </c>
      <c r="H3677" s="3" t="s">
        <v>22118</v>
      </c>
      <c r="I3677" s="3">
        <v>250</v>
      </c>
      <c r="J3677" s="3" t="s">
        <v>21091</v>
      </c>
      <c r="K3677" s="3" t="s">
        <v>1</v>
      </c>
      <c r="L3677" s="9">
        <v>45317</v>
      </c>
      <c r="M3677" s="9">
        <v>45697</v>
      </c>
      <c r="N3677" s="3">
        <v>2320</v>
      </c>
      <c r="O3677" s="3" t="s">
        <v>21106</v>
      </c>
      <c r="P3677" s="3" t="s">
        <v>21112</v>
      </c>
      <c r="Q3677" s="3">
        <v>401</v>
      </c>
      <c r="R3677" s="8" t="str">
        <f t="shared" si="57"/>
        <v>*401*</v>
      </c>
    </row>
    <row r="3678" spans="1:18" ht="19.8">
      <c r="A3678" s="3" t="s">
        <v>11368</v>
      </c>
      <c r="B3678" s="3" t="s">
        <v>60</v>
      </c>
      <c r="C3678" s="3" t="s">
        <v>11367</v>
      </c>
      <c r="D3678" s="3" t="s">
        <v>41</v>
      </c>
      <c r="E3678" s="3" t="s">
        <v>11366</v>
      </c>
      <c r="F3678" s="3" t="s">
        <v>29</v>
      </c>
      <c r="G3678" s="3">
        <v>2005</v>
      </c>
      <c r="H3678" s="3" t="s">
        <v>22118</v>
      </c>
      <c r="I3678" s="3">
        <v>174</v>
      </c>
      <c r="J3678" s="3" t="s">
        <v>21095</v>
      </c>
      <c r="K3678" s="3" t="s">
        <v>0</v>
      </c>
      <c r="N3678" s="3">
        <v>940</v>
      </c>
      <c r="O3678" s="3" t="s">
        <v>21106</v>
      </c>
      <c r="P3678" s="3" t="s">
        <v>21114</v>
      </c>
      <c r="Q3678" s="3">
        <v>286</v>
      </c>
      <c r="R3678" s="8" t="str">
        <f t="shared" si="57"/>
        <v>*286*</v>
      </c>
    </row>
    <row r="3679" spans="1:18" ht="19.8">
      <c r="A3679" s="3" t="s">
        <v>11365</v>
      </c>
      <c r="B3679" s="3" t="s">
        <v>433</v>
      </c>
      <c r="C3679" s="3" t="s">
        <v>11364</v>
      </c>
      <c r="D3679" s="3" t="s">
        <v>123</v>
      </c>
      <c r="E3679" s="3" t="s">
        <v>11363</v>
      </c>
      <c r="F3679" s="3" t="s">
        <v>29</v>
      </c>
      <c r="G3679" s="3">
        <v>2018</v>
      </c>
      <c r="H3679" s="3" t="s">
        <v>22117</v>
      </c>
      <c r="I3679" s="3">
        <v>445</v>
      </c>
      <c r="J3679" s="3" t="s">
        <v>21098</v>
      </c>
      <c r="K3679" s="3" t="s">
        <v>0</v>
      </c>
      <c r="N3679" s="3">
        <v>235</v>
      </c>
      <c r="O3679" s="3" t="s">
        <v>21106</v>
      </c>
      <c r="P3679" s="3" t="s">
        <v>21114</v>
      </c>
      <c r="Q3679" s="3">
        <v>300</v>
      </c>
      <c r="R3679" s="8" t="str">
        <f t="shared" si="57"/>
        <v>*300*</v>
      </c>
    </row>
    <row r="3680" spans="1:18" ht="19.8">
      <c r="A3680" s="3" t="s">
        <v>11362</v>
      </c>
      <c r="B3680" s="3" t="s">
        <v>27</v>
      </c>
      <c r="C3680" s="3" t="s">
        <v>11361</v>
      </c>
      <c r="D3680" s="3" t="s">
        <v>25</v>
      </c>
      <c r="E3680" s="3" t="s">
        <v>11360</v>
      </c>
      <c r="F3680" s="3" t="s">
        <v>77</v>
      </c>
      <c r="G3680" s="3">
        <v>2008</v>
      </c>
      <c r="H3680" s="3" t="s">
        <v>22117</v>
      </c>
      <c r="I3680" s="3">
        <v>112</v>
      </c>
      <c r="J3680" s="3" t="s">
        <v>21084</v>
      </c>
      <c r="K3680" s="3" t="s">
        <v>1</v>
      </c>
      <c r="L3680" s="9">
        <v>45269</v>
      </c>
      <c r="M3680" s="9">
        <v>45321</v>
      </c>
      <c r="N3680" s="3">
        <v>310</v>
      </c>
      <c r="O3680" s="3" t="s">
        <v>25</v>
      </c>
      <c r="P3680" s="3" t="s">
        <v>21111</v>
      </c>
      <c r="Q3680" s="3">
        <v>206</v>
      </c>
      <c r="R3680" s="8" t="str">
        <f t="shared" si="57"/>
        <v>*206*</v>
      </c>
    </row>
    <row r="3681" spans="1:18" ht="19.8">
      <c r="A3681" s="3" t="s">
        <v>11359</v>
      </c>
      <c r="B3681" s="3" t="s">
        <v>27</v>
      </c>
      <c r="C3681" s="3" t="s">
        <v>11358</v>
      </c>
      <c r="D3681" s="3" t="s">
        <v>25</v>
      </c>
      <c r="E3681" s="3" t="s">
        <v>11357</v>
      </c>
      <c r="F3681" s="3" t="s">
        <v>29</v>
      </c>
      <c r="G3681" s="3">
        <v>2013</v>
      </c>
      <c r="H3681" s="3" t="s">
        <v>22117</v>
      </c>
      <c r="I3681" s="3">
        <v>335</v>
      </c>
      <c r="J3681" s="3" t="s">
        <v>21092</v>
      </c>
      <c r="K3681" s="3" t="s">
        <v>0</v>
      </c>
      <c r="N3681" s="3">
        <v>2135</v>
      </c>
      <c r="O3681" s="3" t="s">
        <v>25</v>
      </c>
      <c r="P3681" s="3" t="s">
        <v>21111</v>
      </c>
      <c r="Q3681" s="3">
        <v>449</v>
      </c>
      <c r="R3681" s="8" t="str">
        <f t="shared" si="57"/>
        <v>*449*</v>
      </c>
    </row>
    <row r="3682" spans="1:18" ht="19.8">
      <c r="A3682" s="3" t="s">
        <v>11356</v>
      </c>
      <c r="B3682" s="3" t="s">
        <v>243</v>
      </c>
      <c r="C3682" s="3" t="s">
        <v>11355</v>
      </c>
      <c r="D3682" s="3" t="s">
        <v>63</v>
      </c>
      <c r="E3682" s="3" t="s">
        <v>11354</v>
      </c>
      <c r="F3682" s="3" t="s">
        <v>3</v>
      </c>
      <c r="G3682" s="3">
        <v>2012</v>
      </c>
      <c r="H3682" s="3" t="s">
        <v>22117</v>
      </c>
      <c r="I3682" s="3">
        <v>304</v>
      </c>
      <c r="J3682" s="3" t="s">
        <v>21086</v>
      </c>
      <c r="K3682" s="3" t="s">
        <v>1</v>
      </c>
      <c r="L3682" s="9">
        <v>45204</v>
      </c>
      <c r="M3682" s="9">
        <v>45245</v>
      </c>
      <c r="N3682" s="3">
        <v>1405</v>
      </c>
      <c r="O3682" s="3" t="s">
        <v>21106</v>
      </c>
      <c r="P3682" s="3" t="s">
        <v>21112</v>
      </c>
      <c r="Q3682" s="3">
        <v>180</v>
      </c>
      <c r="R3682" s="8" t="str">
        <f t="shared" si="57"/>
        <v>*180*</v>
      </c>
    </row>
    <row r="3683" spans="1:18" ht="19.8">
      <c r="A3683" s="3" t="s">
        <v>11353</v>
      </c>
      <c r="B3683" s="3" t="s">
        <v>147</v>
      </c>
      <c r="C3683" s="3" t="s">
        <v>11352</v>
      </c>
      <c r="D3683" s="3" t="s">
        <v>5</v>
      </c>
      <c r="E3683" s="3" t="s">
        <v>11351</v>
      </c>
      <c r="F3683" s="3" t="s">
        <v>77</v>
      </c>
      <c r="G3683" s="3">
        <v>2016</v>
      </c>
      <c r="H3683" s="3" t="s">
        <v>22118</v>
      </c>
      <c r="I3683" s="3">
        <v>466</v>
      </c>
      <c r="J3683" s="3" t="s">
        <v>21102</v>
      </c>
      <c r="K3683" s="3" t="s">
        <v>1</v>
      </c>
      <c r="L3683" s="9">
        <v>45687</v>
      </c>
      <c r="M3683" s="9">
        <v>45696</v>
      </c>
      <c r="N3683" s="3">
        <v>935</v>
      </c>
      <c r="O3683" s="3" t="s">
        <v>21106</v>
      </c>
      <c r="P3683" s="3" t="s">
        <v>21111</v>
      </c>
      <c r="Q3683" s="3">
        <v>143</v>
      </c>
      <c r="R3683" s="8" t="str">
        <f t="shared" si="57"/>
        <v>*143*</v>
      </c>
    </row>
    <row r="3684" spans="1:18" ht="19.8">
      <c r="A3684" s="3" t="s">
        <v>11350</v>
      </c>
      <c r="B3684" s="3" t="s">
        <v>426</v>
      </c>
      <c r="C3684" s="3" t="s">
        <v>11349</v>
      </c>
      <c r="D3684" s="3" t="s">
        <v>95</v>
      </c>
      <c r="E3684" s="3" t="s">
        <v>11348</v>
      </c>
      <c r="F3684" s="3" t="s">
        <v>9</v>
      </c>
      <c r="G3684" s="3">
        <v>2013</v>
      </c>
      <c r="H3684" s="3" t="s">
        <v>22118</v>
      </c>
      <c r="I3684" s="3">
        <v>338</v>
      </c>
      <c r="J3684" s="3" t="s">
        <v>21084</v>
      </c>
      <c r="K3684" s="3" t="s">
        <v>0</v>
      </c>
      <c r="N3684" s="3">
        <v>1035</v>
      </c>
      <c r="O3684" s="3" t="s">
        <v>21105</v>
      </c>
      <c r="P3684" s="3" t="s">
        <v>21114</v>
      </c>
      <c r="Q3684" s="3">
        <v>379</v>
      </c>
      <c r="R3684" s="8" t="str">
        <f t="shared" si="57"/>
        <v>*379*</v>
      </c>
    </row>
    <row r="3685" spans="1:18" ht="19.8">
      <c r="A3685" s="3" t="s">
        <v>11347</v>
      </c>
      <c r="B3685" s="3" t="s">
        <v>155</v>
      </c>
      <c r="C3685" s="3" t="s">
        <v>11346</v>
      </c>
      <c r="D3685" s="3" t="s">
        <v>50</v>
      </c>
      <c r="E3685" s="3" t="s">
        <v>11345</v>
      </c>
      <c r="F3685" s="3" t="s">
        <v>15</v>
      </c>
      <c r="G3685" s="3">
        <v>2010</v>
      </c>
      <c r="H3685" s="3" t="s">
        <v>22116</v>
      </c>
      <c r="I3685" s="3">
        <v>187</v>
      </c>
      <c r="J3685" s="3" t="s">
        <v>21092</v>
      </c>
      <c r="K3685" s="3" t="s">
        <v>0</v>
      </c>
      <c r="N3685" s="3">
        <v>1020</v>
      </c>
      <c r="O3685" s="3" t="s">
        <v>21106</v>
      </c>
      <c r="P3685" s="3" t="s">
        <v>21111</v>
      </c>
      <c r="Q3685" s="3">
        <v>320</v>
      </c>
      <c r="R3685" s="8" t="str">
        <f t="shared" si="57"/>
        <v>*320*</v>
      </c>
    </row>
    <row r="3686" spans="1:18" ht="19.8">
      <c r="A3686" s="3" t="s">
        <v>11344</v>
      </c>
      <c r="B3686" s="3" t="s">
        <v>478</v>
      </c>
      <c r="C3686" s="3" t="s">
        <v>11343</v>
      </c>
      <c r="D3686" s="3" t="s">
        <v>95</v>
      </c>
      <c r="E3686" s="3" t="s">
        <v>11342</v>
      </c>
      <c r="F3686" s="3" t="s">
        <v>48</v>
      </c>
      <c r="G3686" s="3">
        <v>2017</v>
      </c>
      <c r="H3686" s="3" t="s">
        <v>22118</v>
      </c>
      <c r="I3686" s="3">
        <v>134</v>
      </c>
      <c r="J3686" s="3" t="s">
        <v>21087</v>
      </c>
      <c r="K3686" s="3" t="s">
        <v>1</v>
      </c>
      <c r="L3686" s="9">
        <v>45235</v>
      </c>
      <c r="M3686" s="9">
        <v>45519</v>
      </c>
      <c r="N3686" s="3">
        <v>265</v>
      </c>
      <c r="O3686" s="3" t="s">
        <v>21105</v>
      </c>
      <c r="P3686" s="3" t="s">
        <v>21112</v>
      </c>
      <c r="Q3686" s="3">
        <v>139</v>
      </c>
      <c r="R3686" s="8" t="str">
        <f t="shared" si="57"/>
        <v>*139*</v>
      </c>
    </row>
    <row r="3687" spans="1:18" ht="19.8">
      <c r="A3687" s="3" t="s">
        <v>11340</v>
      </c>
      <c r="B3687" s="3" t="s">
        <v>266</v>
      </c>
      <c r="C3687" s="3" t="s">
        <v>11339</v>
      </c>
      <c r="D3687" s="3" t="s">
        <v>141</v>
      </c>
      <c r="E3687" s="3" t="s">
        <v>11338</v>
      </c>
      <c r="F3687" s="3" t="s">
        <v>15</v>
      </c>
      <c r="G3687" s="3">
        <v>2015</v>
      </c>
      <c r="H3687" s="3" t="s">
        <v>22117</v>
      </c>
      <c r="I3687" s="3">
        <v>206</v>
      </c>
      <c r="J3687" s="3" t="s">
        <v>21089</v>
      </c>
      <c r="K3687" s="3" t="s">
        <v>0</v>
      </c>
      <c r="N3687" s="3">
        <v>830</v>
      </c>
      <c r="O3687" s="3" t="s">
        <v>25</v>
      </c>
      <c r="P3687" s="3" t="s">
        <v>21111</v>
      </c>
      <c r="Q3687" s="3">
        <v>242</v>
      </c>
      <c r="R3687" s="8" t="str">
        <f t="shared" si="57"/>
        <v>*242*</v>
      </c>
    </row>
    <row r="3688" spans="1:18" ht="19.8">
      <c r="A3688" s="3" t="s">
        <v>11337</v>
      </c>
      <c r="B3688" s="3" t="s">
        <v>243</v>
      </c>
      <c r="C3688" s="3" t="s">
        <v>11336</v>
      </c>
      <c r="D3688" s="3" t="s">
        <v>63</v>
      </c>
      <c r="E3688" s="3" t="s">
        <v>11335</v>
      </c>
      <c r="F3688" s="3" t="s">
        <v>3</v>
      </c>
      <c r="G3688" s="3">
        <v>2014</v>
      </c>
      <c r="H3688" s="3" t="s">
        <v>22116</v>
      </c>
      <c r="I3688" s="3">
        <v>384</v>
      </c>
      <c r="J3688" s="3" t="s">
        <v>21095</v>
      </c>
      <c r="K3688" s="3" t="s">
        <v>1</v>
      </c>
      <c r="L3688" s="9">
        <v>45675</v>
      </c>
      <c r="M3688" s="9">
        <v>45680</v>
      </c>
      <c r="N3688" s="3">
        <v>2170</v>
      </c>
      <c r="O3688" s="3" t="s">
        <v>21106</v>
      </c>
      <c r="P3688" s="3" t="s">
        <v>21112</v>
      </c>
      <c r="Q3688" s="3">
        <v>377</v>
      </c>
      <c r="R3688" s="8" t="str">
        <f t="shared" si="57"/>
        <v>*377*</v>
      </c>
    </row>
    <row r="3689" spans="1:18" ht="19.8">
      <c r="A3689" s="3" t="s">
        <v>11334</v>
      </c>
      <c r="B3689" s="3" t="s">
        <v>344</v>
      </c>
      <c r="C3689" s="3" t="s">
        <v>11333</v>
      </c>
      <c r="D3689" s="3" t="s">
        <v>82</v>
      </c>
      <c r="E3689" s="3" t="s">
        <v>11332</v>
      </c>
      <c r="F3689" s="3" t="s">
        <v>3</v>
      </c>
      <c r="G3689" s="3">
        <v>2018</v>
      </c>
      <c r="H3689" s="3" t="s">
        <v>22116</v>
      </c>
      <c r="I3689" s="3">
        <v>195</v>
      </c>
      <c r="J3689" s="3" t="s">
        <v>21083</v>
      </c>
      <c r="K3689" s="3" t="s">
        <v>0</v>
      </c>
      <c r="N3689" s="3">
        <v>1750</v>
      </c>
      <c r="O3689" s="3" t="s">
        <v>21105</v>
      </c>
      <c r="P3689" s="3" t="s">
        <v>21112</v>
      </c>
      <c r="Q3689" s="3">
        <v>112</v>
      </c>
      <c r="R3689" s="8" t="str">
        <f t="shared" si="57"/>
        <v>*112*</v>
      </c>
    </row>
    <row r="3690" spans="1:18" ht="19.8">
      <c r="A3690" s="3" t="s">
        <v>11331</v>
      </c>
      <c r="B3690" s="3" t="s">
        <v>266</v>
      </c>
      <c r="C3690" s="3" t="s">
        <v>11330</v>
      </c>
      <c r="D3690" s="3" t="s">
        <v>141</v>
      </c>
      <c r="E3690" s="3" t="s">
        <v>11329</v>
      </c>
      <c r="F3690" s="3" t="s">
        <v>48</v>
      </c>
      <c r="G3690" s="3">
        <v>2021</v>
      </c>
      <c r="H3690" s="3" t="s">
        <v>22116</v>
      </c>
      <c r="I3690" s="3">
        <v>286</v>
      </c>
      <c r="J3690" s="3" t="s">
        <v>21097</v>
      </c>
      <c r="K3690" s="3" t="s">
        <v>1</v>
      </c>
      <c r="L3690" s="9">
        <v>45047</v>
      </c>
      <c r="M3690" s="9">
        <v>45323</v>
      </c>
      <c r="N3690" s="3">
        <v>2310</v>
      </c>
      <c r="O3690" s="3" t="s">
        <v>25</v>
      </c>
      <c r="P3690" s="3" t="s">
        <v>21112</v>
      </c>
      <c r="Q3690" s="3">
        <v>241</v>
      </c>
      <c r="R3690" s="8" t="str">
        <f t="shared" si="57"/>
        <v>*241*</v>
      </c>
    </row>
    <row r="3691" spans="1:18" ht="19.8">
      <c r="A3691" s="3" t="s">
        <v>11328</v>
      </c>
      <c r="B3691" s="3" t="s">
        <v>155</v>
      </c>
      <c r="C3691" s="3" t="s">
        <v>11327</v>
      </c>
      <c r="D3691" s="3" t="s">
        <v>50</v>
      </c>
      <c r="E3691" s="3" t="s">
        <v>11326</v>
      </c>
      <c r="F3691" s="3" t="s">
        <v>9</v>
      </c>
      <c r="G3691" s="3">
        <v>2013</v>
      </c>
      <c r="H3691" s="3" t="s">
        <v>22118</v>
      </c>
      <c r="I3691" s="3">
        <v>303</v>
      </c>
      <c r="J3691" s="3" t="s">
        <v>21086</v>
      </c>
      <c r="K3691" s="3" t="s">
        <v>1</v>
      </c>
      <c r="L3691" s="9">
        <v>45194</v>
      </c>
      <c r="M3691" s="9">
        <v>45202</v>
      </c>
      <c r="N3691" s="3">
        <v>1075</v>
      </c>
      <c r="O3691" s="3" t="s">
        <v>21106</v>
      </c>
      <c r="P3691" s="3" t="s">
        <v>21111</v>
      </c>
      <c r="Q3691" s="3">
        <v>356</v>
      </c>
      <c r="R3691" s="8" t="str">
        <f t="shared" si="57"/>
        <v>*356*</v>
      </c>
    </row>
    <row r="3692" spans="1:18" ht="19.8">
      <c r="A3692" s="3" t="s">
        <v>11325</v>
      </c>
      <c r="B3692" s="3" t="s">
        <v>243</v>
      </c>
      <c r="C3692" s="3" t="s">
        <v>11324</v>
      </c>
      <c r="D3692" s="3" t="s">
        <v>63</v>
      </c>
      <c r="E3692" s="3" t="s">
        <v>11323</v>
      </c>
      <c r="F3692" s="3" t="s">
        <v>15</v>
      </c>
      <c r="G3692" s="3">
        <v>2016</v>
      </c>
      <c r="H3692" s="3" t="s">
        <v>22116</v>
      </c>
      <c r="I3692" s="3">
        <v>326</v>
      </c>
      <c r="J3692" s="3" t="s">
        <v>21086</v>
      </c>
      <c r="K3692" s="3" t="s">
        <v>1</v>
      </c>
      <c r="L3692" s="9">
        <v>45440</v>
      </c>
      <c r="M3692" s="9">
        <v>45505</v>
      </c>
      <c r="N3692" s="3">
        <v>740</v>
      </c>
      <c r="O3692" s="3" t="s">
        <v>21106</v>
      </c>
      <c r="P3692" s="3" t="s">
        <v>21114</v>
      </c>
      <c r="Q3692" s="3">
        <v>109</v>
      </c>
      <c r="R3692" s="8" t="str">
        <f t="shared" si="57"/>
        <v>*109*</v>
      </c>
    </row>
    <row r="3693" spans="1:18" ht="19.8">
      <c r="A3693" s="3" t="s">
        <v>11322</v>
      </c>
      <c r="B3693" s="3" t="s">
        <v>147</v>
      </c>
      <c r="C3693" s="3" t="s">
        <v>11321</v>
      </c>
      <c r="D3693" s="3" t="s">
        <v>5</v>
      </c>
      <c r="E3693" s="3" t="s">
        <v>11320</v>
      </c>
      <c r="F3693" s="3" t="s">
        <v>15</v>
      </c>
      <c r="G3693" s="3">
        <v>2024</v>
      </c>
      <c r="H3693" s="3" t="s">
        <v>22118</v>
      </c>
      <c r="I3693" s="3">
        <v>85</v>
      </c>
      <c r="J3693" s="3" t="s">
        <v>21092</v>
      </c>
      <c r="K3693" s="3" t="s">
        <v>1</v>
      </c>
      <c r="L3693" s="9">
        <v>45330</v>
      </c>
      <c r="M3693" s="9">
        <v>45668</v>
      </c>
      <c r="N3693" s="3">
        <v>180</v>
      </c>
      <c r="O3693" s="3" t="s">
        <v>21106</v>
      </c>
      <c r="P3693" s="3" t="s">
        <v>21113</v>
      </c>
      <c r="Q3693" s="3">
        <v>231</v>
      </c>
      <c r="R3693" s="8" t="str">
        <f t="shared" si="57"/>
        <v>*231*</v>
      </c>
    </row>
    <row r="3694" spans="1:18" ht="19.8">
      <c r="A3694" s="3" t="s">
        <v>11319</v>
      </c>
      <c r="B3694" s="3" t="s">
        <v>256</v>
      </c>
      <c r="C3694" s="3" t="s">
        <v>10205</v>
      </c>
      <c r="D3694" s="3" t="s">
        <v>14</v>
      </c>
      <c r="E3694" s="3" t="s">
        <v>11318</v>
      </c>
      <c r="F3694" s="3" t="s">
        <v>48</v>
      </c>
      <c r="G3694" s="3">
        <v>2015</v>
      </c>
      <c r="H3694" s="3" t="s">
        <v>22118</v>
      </c>
      <c r="I3694" s="3">
        <v>288</v>
      </c>
      <c r="J3694" s="3" t="s">
        <v>21083</v>
      </c>
      <c r="K3694" s="3" t="s">
        <v>1</v>
      </c>
      <c r="L3694" s="9">
        <v>45568</v>
      </c>
      <c r="M3694" s="9">
        <v>45623</v>
      </c>
      <c r="N3694" s="3">
        <v>2025</v>
      </c>
      <c r="O3694" s="3" t="s">
        <v>21106</v>
      </c>
      <c r="P3694" s="3" t="s">
        <v>21112</v>
      </c>
      <c r="Q3694" s="3">
        <v>301</v>
      </c>
      <c r="R3694" s="8" t="str">
        <f t="shared" si="57"/>
        <v>*301*</v>
      </c>
    </row>
    <row r="3695" spans="1:18" ht="19.8">
      <c r="A3695" s="3" t="s">
        <v>11317</v>
      </c>
      <c r="B3695" s="3" t="s">
        <v>7</v>
      </c>
      <c r="C3695" s="3" t="s">
        <v>11316</v>
      </c>
      <c r="D3695" s="3" t="s">
        <v>5</v>
      </c>
      <c r="E3695" s="3" t="s">
        <v>11315</v>
      </c>
      <c r="F3695" s="3" t="s">
        <v>77</v>
      </c>
      <c r="G3695" s="3">
        <v>2017</v>
      </c>
      <c r="H3695" s="3" t="s">
        <v>22118</v>
      </c>
      <c r="I3695" s="3">
        <v>87</v>
      </c>
      <c r="J3695" s="3" t="s">
        <v>21096</v>
      </c>
      <c r="K3695" s="3" t="s">
        <v>1</v>
      </c>
      <c r="L3695" s="9">
        <v>45053</v>
      </c>
      <c r="M3695" s="9">
        <v>45694</v>
      </c>
      <c r="N3695" s="3">
        <v>2110</v>
      </c>
      <c r="O3695" s="3" t="s">
        <v>21106</v>
      </c>
      <c r="P3695" s="3" t="s">
        <v>21113</v>
      </c>
      <c r="Q3695" s="3">
        <v>398</v>
      </c>
      <c r="R3695" s="8" t="str">
        <f t="shared" si="57"/>
        <v>*398*</v>
      </c>
    </row>
    <row r="3696" spans="1:18" ht="19.8">
      <c r="A3696" s="3" t="s">
        <v>11314</v>
      </c>
      <c r="B3696" s="3" t="s">
        <v>171</v>
      </c>
      <c r="C3696" s="3" t="s">
        <v>11313</v>
      </c>
      <c r="D3696" s="3" t="s">
        <v>141</v>
      </c>
      <c r="E3696" s="3" t="s">
        <v>11312</v>
      </c>
      <c r="F3696" s="3" t="s">
        <v>29</v>
      </c>
      <c r="G3696" s="3">
        <v>2011</v>
      </c>
      <c r="H3696" s="3" t="s">
        <v>22117</v>
      </c>
      <c r="I3696" s="3">
        <v>264</v>
      </c>
      <c r="J3696" s="3" t="s">
        <v>21092</v>
      </c>
      <c r="K3696" s="3" t="s">
        <v>1</v>
      </c>
      <c r="L3696" s="9">
        <v>45024</v>
      </c>
      <c r="M3696" s="9">
        <v>45302</v>
      </c>
      <c r="N3696" s="3">
        <v>1655</v>
      </c>
      <c r="O3696" s="3" t="s">
        <v>25</v>
      </c>
      <c r="P3696" s="3" t="s">
        <v>21114</v>
      </c>
      <c r="Q3696" s="3">
        <v>294</v>
      </c>
      <c r="R3696" s="8" t="str">
        <f t="shared" si="57"/>
        <v>*294*</v>
      </c>
    </row>
    <row r="3697" spans="1:18" ht="19.8">
      <c r="A3697" s="3" t="s">
        <v>11311</v>
      </c>
      <c r="B3697" s="3" t="s">
        <v>266</v>
      </c>
      <c r="C3697" s="3" t="s">
        <v>11310</v>
      </c>
      <c r="D3697" s="3" t="s">
        <v>141</v>
      </c>
      <c r="E3697" s="3" t="s">
        <v>11309</v>
      </c>
      <c r="F3697" s="3" t="s">
        <v>77</v>
      </c>
      <c r="G3697" s="3">
        <v>2016</v>
      </c>
      <c r="H3697" s="3" t="s">
        <v>22117</v>
      </c>
      <c r="I3697" s="3">
        <v>474</v>
      </c>
      <c r="J3697" s="3" t="s">
        <v>21083</v>
      </c>
      <c r="K3697" s="3" t="s">
        <v>1</v>
      </c>
      <c r="L3697" s="9">
        <v>45290</v>
      </c>
      <c r="M3697" s="9">
        <v>45469</v>
      </c>
      <c r="N3697" s="3">
        <v>770</v>
      </c>
      <c r="O3697" s="3" t="s">
        <v>25</v>
      </c>
      <c r="P3697" s="3" t="s">
        <v>21114</v>
      </c>
      <c r="Q3697" s="3">
        <v>113</v>
      </c>
      <c r="R3697" s="8" t="str">
        <f t="shared" si="57"/>
        <v>*113*</v>
      </c>
    </row>
    <row r="3698" spans="1:18" ht="19.8">
      <c r="A3698" s="3" t="s">
        <v>11308</v>
      </c>
      <c r="B3698" s="3" t="s">
        <v>151</v>
      </c>
      <c r="C3698" s="3" t="s">
        <v>11307</v>
      </c>
      <c r="D3698" s="3" t="s">
        <v>82</v>
      </c>
      <c r="E3698" s="3" t="s">
        <v>11306</v>
      </c>
      <c r="F3698" s="3" t="s">
        <v>48</v>
      </c>
      <c r="G3698" s="3">
        <v>2015</v>
      </c>
      <c r="H3698" s="3" t="s">
        <v>22117</v>
      </c>
      <c r="I3698" s="3">
        <v>176</v>
      </c>
      <c r="J3698" s="3" t="s">
        <v>21084</v>
      </c>
      <c r="K3698" s="3" t="s">
        <v>0</v>
      </c>
      <c r="N3698" s="3">
        <v>1550</v>
      </c>
      <c r="O3698" s="3" t="s">
        <v>21105</v>
      </c>
      <c r="P3698" s="3" t="s">
        <v>21114</v>
      </c>
      <c r="Q3698" s="3">
        <v>355</v>
      </c>
      <c r="R3698" s="8" t="str">
        <f t="shared" si="57"/>
        <v>*355*</v>
      </c>
    </row>
    <row r="3699" spans="1:18" ht="19.8">
      <c r="A3699" s="3" t="s">
        <v>11305</v>
      </c>
      <c r="B3699" s="3" t="s">
        <v>455</v>
      </c>
      <c r="C3699" s="3" t="s">
        <v>11304</v>
      </c>
      <c r="D3699" s="3" t="s">
        <v>14</v>
      </c>
      <c r="E3699" s="3" t="s">
        <v>11303</v>
      </c>
      <c r="F3699" s="3" t="s">
        <v>9</v>
      </c>
      <c r="G3699" s="3">
        <v>2011</v>
      </c>
      <c r="H3699" s="3" t="s">
        <v>22117</v>
      </c>
      <c r="I3699" s="3">
        <v>337</v>
      </c>
      <c r="J3699" s="3" t="s">
        <v>21095</v>
      </c>
      <c r="K3699" s="3" t="s">
        <v>1</v>
      </c>
      <c r="L3699" s="9">
        <v>45400</v>
      </c>
      <c r="M3699" s="9">
        <v>45466</v>
      </c>
      <c r="N3699" s="3">
        <v>2180</v>
      </c>
      <c r="O3699" s="3" t="s">
        <v>21106</v>
      </c>
      <c r="P3699" s="3" t="s">
        <v>21111</v>
      </c>
      <c r="Q3699" s="3">
        <v>173</v>
      </c>
      <c r="R3699" s="8" t="str">
        <f t="shared" si="57"/>
        <v>*173*</v>
      </c>
    </row>
    <row r="3700" spans="1:18" ht="19.8">
      <c r="A3700" s="3" t="s">
        <v>11302</v>
      </c>
      <c r="B3700" s="3" t="s">
        <v>27</v>
      </c>
      <c r="C3700" s="3" t="s">
        <v>11301</v>
      </c>
      <c r="D3700" s="3" t="s">
        <v>25</v>
      </c>
      <c r="E3700" s="3" t="s">
        <v>11300</v>
      </c>
      <c r="F3700" s="3" t="s">
        <v>15</v>
      </c>
      <c r="G3700" s="3">
        <v>2013</v>
      </c>
      <c r="H3700" s="3" t="s">
        <v>22118</v>
      </c>
      <c r="I3700" s="3">
        <v>204</v>
      </c>
      <c r="J3700" s="3" t="s">
        <v>21092</v>
      </c>
      <c r="K3700" s="3" t="s">
        <v>1</v>
      </c>
      <c r="L3700" s="9">
        <v>45579</v>
      </c>
      <c r="M3700" s="9">
        <v>45652</v>
      </c>
      <c r="N3700" s="3">
        <v>1640</v>
      </c>
      <c r="O3700" s="3" t="s">
        <v>25</v>
      </c>
      <c r="P3700" s="3" t="s">
        <v>21112</v>
      </c>
      <c r="Q3700" s="3">
        <v>281</v>
      </c>
      <c r="R3700" s="8" t="str">
        <f t="shared" si="57"/>
        <v>*281*</v>
      </c>
    </row>
    <row r="3701" spans="1:18" ht="19.8">
      <c r="A3701" s="3" t="s">
        <v>11299</v>
      </c>
      <c r="B3701" s="3" t="s">
        <v>256</v>
      </c>
      <c r="C3701" s="3" t="s">
        <v>11298</v>
      </c>
      <c r="D3701" s="3" t="s">
        <v>14</v>
      </c>
      <c r="E3701" s="3" t="s">
        <v>11297</v>
      </c>
      <c r="F3701" s="3" t="s">
        <v>29</v>
      </c>
      <c r="G3701" s="3">
        <v>2021</v>
      </c>
      <c r="H3701" s="3" t="s">
        <v>22118</v>
      </c>
      <c r="I3701" s="3">
        <v>247</v>
      </c>
      <c r="J3701" s="3" t="s">
        <v>21094</v>
      </c>
      <c r="K3701" s="3" t="s">
        <v>1</v>
      </c>
      <c r="L3701" s="9">
        <v>45068</v>
      </c>
      <c r="M3701" s="9">
        <v>45370</v>
      </c>
      <c r="N3701" s="3">
        <v>595</v>
      </c>
      <c r="O3701" s="3" t="s">
        <v>21106</v>
      </c>
      <c r="P3701" s="3" t="s">
        <v>21114</v>
      </c>
      <c r="Q3701" s="3">
        <v>124</v>
      </c>
      <c r="R3701" s="8" t="str">
        <f t="shared" si="57"/>
        <v>*124*</v>
      </c>
    </row>
    <row r="3702" spans="1:18" ht="19.8">
      <c r="A3702" s="3" t="s">
        <v>11296</v>
      </c>
      <c r="B3702" s="3" t="s">
        <v>38</v>
      </c>
      <c r="C3702" s="3" t="s">
        <v>11295</v>
      </c>
      <c r="D3702" s="3" t="s">
        <v>36</v>
      </c>
      <c r="E3702" s="3" t="s">
        <v>11294</v>
      </c>
      <c r="F3702" s="3" t="s">
        <v>29</v>
      </c>
      <c r="G3702" s="3">
        <v>2008</v>
      </c>
      <c r="H3702" s="3" t="s">
        <v>22116</v>
      </c>
      <c r="I3702" s="3">
        <v>284</v>
      </c>
      <c r="J3702" s="3" t="s">
        <v>21085</v>
      </c>
      <c r="K3702" s="3" t="s">
        <v>0</v>
      </c>
      <c r="N3702" s="3">
        <v>1770</v>
      </c>
      <c r="O3702" s="3" t="s">
        <v>21106</v>
      </c>
      <c r="P3702" s="3" t="s">
        <v>21114</v>
      </c>
      <c r="Q3702" s="3">
        <v>352</v>
      </c>
      <c r="R3702" s="8" t="str">
        <f t="shared" si="57"/>
        <v>*352*</v>
      </c>
    </row>
    <row r="3703" spans="1:18" ht="19.8">
      <c r="A3703" s="3" t="s">
        <v>11293</v>
      </c>
      <c r="B3703" s="3" t="s">
        <v>160</v>
      </c>
      <c r="C3703" s="3" t="s">
        <v>11292</v>
      </c>
      <c r="D3703" s="3" t="s">
        <v>31</v>
      </c>
      <c r="E3703" s="3" t="s">
        <v>11291</v>
      </c>
      <c r="F3703" s="3" t="s">
        <v>3</v>
      </c>
      <c r="G3703" s="3">
        <v>2024</v>
      </c>
      <c r="H3703" s="3" t="s">
        <v>22118</v>
      </c>
      <c r="I3703" s="3">
        <v>217</v>
      </c>
      <c r="J3703" s="3" t="s">
        <v>21098</v>
      </c>
      <c r="K3703" s="3" t="s">
        <v>1</v>
      </c>
      <c r="L3703" s="9">
        <v>45438</v>
      </c>
      <c r="M3703" s="9">
        <v>45521</v>
      </c>
      <c r="N3703" s="3">
        <v>1615</v>
      </c>
      <c r="O3703" s="3" t="s">
        <v>21106</v>
      </c>
      <c r="P3703" s="3" t="s">
        <v>21111</v>
      </c>
      <c r="Q3703" s="3">
        <v>296</v>
      </c>
      <c r="R3703" s="8" t="str">
        <f t="shared" si="57"/>
        <v>*296*</v>
      </c>
    </row>
    <row r="3704" spans="1:18" ht="19.8">
      <c r="A3704" s="3" t="s">
        <v>11290</v>
      </c>
      <c r="B3704" s="3" t="s">
        <v>108</v>
      </c>
      <c r="C3704" s="3" t="s">
        <v>11289</v>
      </c>
      <c r="D3704" s="3" t="s">
        <v>63</v>
      </c>
      <c r="E3704" s="3" t="s">
        <v>11288</v>
      </c>
      <c r="F3704" s="3" t="s">
        <v>77</v>
      </c>
      <c r="G3704" s="3">
        <v>2016</v>
      </c>
      <c r="H3704" s="3" t="s">
        <v>22118</v>
      </c>
      <c r="I3704" s="3">
        <v>422</v>
      </c>
      <c r="J3704" s="3" t="s">
        <v>21097</v>
      </c>
      <c r="K3704" s="3" t="s">
        <v>0</v>
      </c>
      <c r="N3704" s="3">
        <v>2455</v>
      </c>
      <c r="O3704" s="3" t="s">
        <v>21106</v>
      </c>
      <c r="P3704" s="3" t="s">
        <v>21111</v>
      </c>
      <c r="Q3704" s="3">
        <v>195</v>
      </c>
      <c r="R3704" s="8" t="str">
        <f t="shared" si="57"/>
        <v>*195*</v>
      </c>
    </row>
    <row r="3705" spans="1:18" ht="19.8">
      <c r="A3705" s="3" t="s">
        <v>11287</v>
      </c>
      <c r="B3705" s="3" t="s">
        <v>22</v>
      </c>
      <c r="C3705" s="3" t="s">
        <v>11286</v>
      </c>
      <c r="D3705" s="3" t="s">
        <v>5</v>
      </c>
      <c r="E3705" s="3" t="s">
        <v>11285</v>
      </c>
      <c r="F3705" s="3" t="s">
        <v>29</v>
      </c>
      <c r="G3705" s="3">
        <v>2007</v>
      </c>
      <c r="H3705" s="3" t="s">
        <v>22118</v>
      </c>
      <c r="I3705" s="3">
        <v>264</v>
      </c>
      <c r="J3705" s="3" t="s">
        <v>21087</v>
      </c>
      <c r="K3705" s="3" t="s">
        <v>1</v>
      </c>
      <c r="L3705" s="9">
        <v>45245</v>
      </c>
      <c r="M3705" s="9">
        <v>45586</v>
      </c>
      <c r="N3705" s="3">
        <v>2160</v>
      </c>
      <c r="O3705" s="3" t="s">
        <v>21106</v>
      </c>
      <c r="P3705" s="3" t="s">
        <v>21112</v>
      </c>
      <c r="Q3705" s="3">
        <v>420</v>
      </c>
      <c r="R3705" s="8" t="str">
        <f t="shared" si="57"/>
        <v>*420*</v>
      </c>
    </row>
    <row r="3706" spans="1:18" ht="19.8">
      <c r="A3706" s="3" t="s">
        <v>11284</v>
      </c>
      <c r="B3706" s="3" t="s">
        <v>243</v>
      </c>
      <c r="C3706" s="3" t="s">
        <v>11283</v>
      </c>
      <c r="D3706" s="3" t="s">
        <v>63</v>
      </c>
      <c r="E3706" s="3" t="s">
        <v>11282</v>
      </c>
      <c r="F3706" s="3" t="s">
        <v>77</v>
      </c>
      <c r="G3706" s="3">
        <v>2012</v>
      </c>
      <c r="H3706" s="3" t="s">
        <v>22117</v>
      </c>
      <c r="I3706" s="3">
        <v>175</v>
      </c>
      <c r="J3706" s="3" t="s">
        <v>21091</v>
      </c>
      <c r="K3706" s="3" t="s">
        <v>1</v>
      </c>
      <c r="L3706" s="9">
        <v>45294</v>
      </c>
      <c r="M3706" s="9">
        <v>45690</v>
      </c>
      <c r="N3706" s="3">
        <v>385</v>
      </c>
      <c r="O3706" s="3" t="s">
        <v>21106</v>
      </c>
      <c r="P3706" s="3" t="s">
        <v>21111</v>
      </c>
      <c r="Q3706" s="3">
        <v>244</v>
      </c>
      <c r="R3706" s="8" t="str">
        <f t="shared" si="57"/>
        <v>*244*</v>
      </c>
    </row>
    <row r="3707" spans="1:18" ht="19.8">
      <c r="A3707" s="3" t="s">
        <v>11281</v>
      </c>
      <c r="B3707" s="3" t="s">
        <v>243</v>
      </c>
      <c r="C3707" s="3" t="s">
        <v>11280</v>
      </c>
      <c r="D3707" s="3" t="s">
        <v>63</v>
      </c>
      <c r="E3707" s="3" t="s">
        <v>11279</v>
      </c>
      <c r="F3707" s="3" t="s">
        <v>3</v>
      </c>
      <c r="G3707" s="3">
        <v>2018</v>
      </c>
      <c r="H3707" s="3" t="s">
        <v>22117</v>
      </c>
      <c r="I3707" s="3">
        <v>369</v>
      </c>
      <c r="J3707" s="3" t="s">
        <v>21089</v>
      </c>
      <c r="K3707" s="3" t="s">
        <v>0</v>
      </c>
      <c r="N3707" s="3">
        <v>330</v>
      </c>
      <c r="O3707" s="3" t="s">
        <v>21106</v>
      </c>
      <c r="P3707" s="3" t="s">
        <v>21114</v>
      </c>
      <c r="Q3707" s="3">
        <v>408</v>
      </c>
      <c r="R3707" s="8" t="str">
        <f t="shared" si="57"/>
        <v>*408*</v>
      </c>
    </row>
    <row r="3708" spans="1:18" ht="19.8">
      <c r="A3708" s="3" t="s">
        <v>11278</v>
      </c>
      <c r="B3708" s="3" t="s">
        <v>171</v>
      </c>
      <c r="C3708" s="3" t="s">
        <v>11277</v>
      </c>
      <c r="D3708" s="3" t="s">
        <v>141</v>
      </c>
      <c r="E3708" s="3" t="s">
        <v>11276</v>
      </c>
      <c r="F3708" s="3" t="s">
        <v>9</v>
      </c>
      <c r="G3708" s="3">
        <v>2006</v>
      </c>
      <c r="H3708" s="3" t="s">
        <v>22117</v>
      </c>
      <c r="I3708" s="3">
        <v>176</v>
      </c>
      <c r="J3708" s="3" t="s">
        <v>21084</v>
      </c>
      <c r="K3708" s="3" t="s">
        <v>1</v>
      </c>
      <c r="L3708" s="9">
        <v>45545</v>
      </c>
      <c r="M3708" s="9">
        <v>45597</v>
      </c>
      <c r="N3708" s="3">
        <v>1145</v>
      </c>
      <c r="O3708" s="3" t="s">
        <v>25</v>
      </c>
      <c r="P3708" s="3" t="s">
        <v>21111</v>
      </c>
      <c r="Q3708" s="3">
        <v>279</v>
      </c>
      <c r="R3708" s="8" t="str">
        <f t="shared" si="57"/>
        <v>*279*</v>
      </c>
    </row>
    <row r="3709" spans="1:18" ht="19.8">
      <c r="A3709" s="3" t="s">
        <v>11275</v>
      </c>
      <c r="B3709" s="3" t="s">
        <v>7</v>
      </c>
      <c r="C3709" s="3" t="s">
        <v>11274</v>
      </c>
      <c r="D3709" s="3" t="s">
        <v>5</v>
      </c>
      <c r="E3709" s="3" t="s">
        <v>11273</v>
      </c>
      <c r="F3709" s="3" t="s">
        <v>9</v>
      </c>
      <c r="G3709" s="3">
        <v>2011</v>
      </c>
      <c r="H3709" s="3" t="s">
        <v>22117</v>
      </c>
      <c r="I3709" s="3">
        <v>445</v>
      </c>
      <c r="J3709" s="3" t="s">
        <v>21085</v>
      </c>
      <c r="K3709" s="3" t="s">
        <v>1</v>
      </c>
      <c r="L3709" s="9">
        <v>45205</v>
      </c>
      <c r="M3709" s="9">
        <v>45236</v>
      </c>
      <c r="N3709" s="3">
        <v>1405</v>
      </c>
      <c r="O3709" s="3" t="s">
        <v>21106</v>
      </c>
      <c r="P3709" s="3" t="s">
        <v>21112</v>
      </c>
      <c r="Q3709" s="3">
        <v>433</v>
      </c>
      <c r="R3709" s="8" t="str">
        <f t="shared" si="57"/>
        <v>*433*</v>
      </c>
    </row>
    <row r="3710" spans="1:18" ht="19.8">
      <c r="A3710" s="3" t="s">
        <v>11272</v>
      </c>
      <c r="B3710" s="3" t="s">
        <v>27</v>
      </c>
      <c r="C3710" s="3" t="s">
        <v>11271</v>
      </c>
      <c r="D3710" s="3" t="s">
        <v>25</v>
      </c>
      <c r="E3710" s="3" t="s">
        <v>11270</v>
      </c>
      <c r="F3710" s="3" t="s">
        <v>48</v>
      </c>
      <c r="G3710" s="3">
        <v>2018</v>
      </c>
      <c r="H3710" s="3" t="s">
        <v>22118</v>
      </c>
      <c r="I3710" s="3">
        <v>358</v>
      </c>
      <c r="J3710" s="3" t="s">
        <v>21101</v>
      </c>
      <c r="K3710" s="3" t="s">
        <v>1</v>
      </c>
      <c r="L3710" s="9">
        <v>45415</v>
      </c>
      <c r="M3710" s="9">
        <v>45434</v>
      </c>
      <c r="N3710" s="3">
        <v>2490</v>
      </c>
      <c r="O3710" s="3" t="s">
        <v>25</v>
      </c>
      <c r="P3710" s="3" t="s">
        <v>21111</v>
      </c>
      <c r="Q3710" s="3">
        <v>376</v>
      </c>
      <c r="R3710" s="8" t="str">
        <f t="shared" si="57"/>
        <v>*376*</v>
      </c>
    </row>
    <row r="3711" spans="1:18" ht="19.8">
      <c r="A3711" s="3" t="s">
        <v>11269</v>
      </c>
      <c r="B3711" s="3" t="s">
        <v>33</v>
      </c>
      <c r="C3711" s="3" t="s">
        <v>11268</v>
      </c>
      <c r="D3711" s="3" t="s">
        <v>31</v>
      </c>
      <c r="E3711" s="3" t="s">
        <v>11267</v>
      </c>
      <c r="F3711" s="3" t="s">
        <v>29</v>
      </c>
      <c r="G3711" s="3">
        <v>2012</v>
      </c>
      <c r="H3711" s="3" t="s">
        <v>22118</v>
      </c>
      <c r="I3711" s="3">
        <v>444</v>
      </c>
      <c r="J3711" s="3" t="s">
        <v>21100</v>
      </c>
      <c r="K3711" s="3" t="s">
        <v>1</v>
      </c>
      <c r="L3711" s="9">
        <v>45513</v>
      </c>
      <c r="M3711" s="9">
        <v>45585</v>
      </c>
      <c r="N3711" s="3">
        <v>1220</v>
      </c>
      <c r="O3711" s="3" t="s">
        <v>21106</v>
      </c>
      <c r="P3711" s="3" t="s">
        <v>21112</v>
      </c>
      <c r="Q3711" s="3">
        <v>350</v>
      </c>
      <c r="R3711" s="8" t="str">
        <f t="shared" si="57"/>
        <v>*350*</v>
      </c>
    </row>
    <row r="3712" spans="1:18" ht="19.8">
      <c r="A3712" s="3" t="s">
        <v>11266</v>
      </c>
      <c r="B3712" s="3" t="s">
        <v>22</v>
      </c>
      <c r="C3712" s="3" t="s">
        <v>11265</v>
      </c>
      <c r="D3712" s="3" t="s">
        <v>5</v>
      </c>
      <c r="E3712" s="3" t="s">
        <v>11264</v>
      </c>
      <c r="F3712" s="3" t="s">
        <v>9</v>
      </c>
      <c r="G3712" s="3">
        <v>2022</v>
      </c>
      <c r="H3712" s="3" t="s">
        <v>22116</v>
      </c>
      <c r="I3712" s="3">
        <v>266</v>
      </c>
      <c r="J3712" s="3" t="s">
        <v>21100</v>
      </c>
      <c r="K3712" s="3" t="s">
        <v>0</v>
      </c>
      <c r="N3712" s="3">
        <v>2285</v>
      </c>
      <c r="O3712" s="3" t="s">
        <v>21106</v>
      </c>
      <c r="P3712" s="3" t="s">
        <v>21112</v>
      </c>
      <c r="Q3712" s="3">
        <v>245</v>
      </c>
      <c r="R3712" s="8" t="str">
        <f t="shared" si="57"/>
        <v>*245*</v>
      </c>
    </row>
    <row r="3713" spans="1:18" ht="19.8">
      <c r="A3713" s="3" t="s">
        <v>11263</v>
      </c>
      <c r="B3713" s="3" t="s">
        <v>344</v>
      </c>
      <c r="C3713" s="3" t="s">
        <v>11262</v>
      </c>
      <c r="D3713" s="3" t="s">
        <v>82</v>
      </c>
      <c r="E3713" s="3" t="s">
        <v>11261</v>
      </c>
      <c r="F3713" s="3" t="s">
        <v>15</v>
      </c>
      <c r="G3713" s="3">
        <v>2014</v>
      </c>
      <c r="H3713" s="3" t="s">
        <v>22118</v>
      </c>
      <c r="I3713" s="3">
        <v>164</v>
      </c>
      <c r="J3713" s="3" t="s">
        <v>21090</v>
      </c>
      <c r="K3713" s="3" t="s">
        <v>0</v>
      </c>
      <c r="N3713" s="3">
        <v>2230</v>
      </c>
      <c r="O3713" s="3" t="s">
        <v>21105</v>
      </c>
      <c r="P3713" s="3" t="s">
        <v>21112</v>
      </c>
      <c r="Q3713" s="3">
        <v>451</v>
      </c>
      <c r="R3713" s="8" t="str">
        <f t="shared" si="57"/>
        <v>*451*</v>
      </c>
    </row>
    <row r="3714" spans="1:18" ht="19.8">
      <c r="A3714" s="3" t="s">
        <v>11260</v>
      </c>
      <c r="B3714" s="3" t="s">
        <v>160</v>
      </c>
      <c r="C3714" s="3" t="s">
        <v>11259</v>
      </c>
      <c r="D3714" s="3" t="s">
        <v>31</v>
      </c>
      <c r="E3714" s="3" t="s">
        <v>11258</v>
      </c>
      <c r="F3714" s="3" t="s">
        <v>29</v>
      </c>
      <c r="G3714" s="3">
        <v>2009</v>
      </c>
      <c r="H3714" s="3" t="s">
        <v>22117</v>
      </c>
      <c r="I3714" s="3">
        <v>323</v>
      </c>
      <c r="J3714" s="3" t="s">
        <v>21102</v>
      </c>
      <c r="K3714" s="3" t="s">
        <v>1</v>
      </c>
      <c r="L3714" s="9">
        <v>45566</v>
      </c>
      <c r="M3714" s="9">
        <v>45581</v>
      </c>
      <c r="N3714" s="3">
        <v>1955</v>
      </c>
      <c r="O3714" s="3" t="s">
        <v>21106</v>
      </c>
      <c r="P3714" s="3" t="s">
        <v>21111</v>
      </c>
      <c r="Q3714" s="3">
        <v>315</v>
      </c>
      <c r="R3714" s="8" t="str">
        <f t="shared" si="57"/>
        <v>*315*</v>
      </c>
    </row>
    <row r="3715" spans="1:18" ht="19.8">
      <c r="A3715" s="3" t="s">
        <v>11257</v>
      </c>
      <c r="B3715" s="3" t="s">
        <v>12</v>
      </c>
      <c r="C3715" s="3" t="s">
        <v>11256</v>
      </c>
      <c r="D3715" s="3" t="s">
        <v>2</v>
      </c>
      <c r="E3715" s="3" t="s">
        <v>11255</v>
      </c>
      <c r="F3715" s="3" t="s">
        <v>3</v>
      </c>
      <c r="G3715" s="3">
        <v>2018</v>
      </c>
      <c r="H3715" s="3" t="s">
        <v>22116</v>
      </c>
      <c r="I3715" s="3">
        <v>472</v>
      </c>
      <c r="J3715" s="3" t="s">
        <v>21097</v>
      </c>
      <c r="K3715" s="3" t="s">
        <v>0</v>
      </c>
      <c r="N3715" s="3">
        <v>1870</v>
      </c>
      <c r="O3715" s="3" t="s">
        <v>21073</v>
      </c>
      <c r="P3715" s="3" t="s">
        <v>21114</v>
      </c>
      <c r="Q3715" s="3">
        <v>309</v>
      </c>
      <c r="R3715" s="8" t="str">
        <f t="shared" si="57"/>
        <v>*309*</v>
      </c>
    </row>
    <row r="3716" spans="1:18" ht="19.8">
      <c r="A3716" s="3" t="s">
        <v>11254</v>
      </c>
      <c r="B3716" s="3" t="s">
        <v>43</v>
      </c>
      <c r="C3716" s="3" t="s">
        <v>11253</v>
      </c>
      <c r="D3716" s="3" t="s">
        <v>41</v>
      </c>
      <c r="E3716" s="3" t="s">
        <v>11252</v>
      </c>
      <c r="F3716" s="3" t="s">
        <v>29</v>
      </c>
      <c r="G3716" s="3">
        <v>2017</v>
      </c>
      <c r="H3716" s="3" t="s">
        <v>22116</v>
      </c>
      <c r="I3716" s="3">
        <v>252</v>
      </c>
      <c r="J3716" s="3" t="s">
        <v>21099</v>
      </c>
      <c r="K3716" s="3" t="s">
        <v>0</v>
      </c>
      <c r="N3716" s="3">
        <v>1875</v>
      </c>
      <c r="O3716" s="3" t="s">
        <v>21106</v>
      </c>
      <c r="P3716" s="3" t="s">
        <v>21113</v>
      </c>
      <c r="Q3716" s="3">
        <v>267</v>
      </c>
      <c r="R3716" s="8" t="str">
        <f t="shared" ref="R3716:R3779" si="58">"*"&amp;Q3716&amp;"*"</f>
        <v>*267*</v>
      </c>
    </row>
    <row r="3717" spans="1:18" ht="19.8">
      <c r="A3717" s="3" t="s">
        <v>11251</v>
      </c>
      <c r="B3717" s="3" t="s">
        <v>18</v>
      </c>
      <c r="C3717" s="3" t="s">
        <v>11250</v>
      </c>
      <c r="D3717" s="3" t="s">
        <v>14</v>
      </c>
      <c r="E3717" s="3" t="s">
        <v>11249</v>
      </c>
      <c r="F3717" s="3" t="s">
        <v>15</v>
      </c>
      <c r="G3717" s="3">
        <v>2011</v>
      </c>
      <c r="H3717" s="3" t="s">
        <v>22116</v>
      </c>
      <c r="I3717" s="3">
        <v>379</v>
      </c>
      <c r="J3717" s="3" t="s">
        <v>21101</v>
      </c>
      <c r="K3717" s="3" t="s">
        <v>1</v>
      </c>
      <c r="L3717" s="9">
        <v>45592</v>
      </c>
      <c r="M3717" s="9">
        <v>45693</v>
      </c>
      <c r="N3717" s="3">
        <v>825</v>
      </c>
      <c r="O3717" s="3" t="s">
        <v>21106</v>
      </c>
      <c r="P3717" s="3" t="s">
        <v>21112</v>
      </c>
      <c r="Q3717" s="3">
        <v>302</v>
      </c>
      <c r="R3717" s="8" t="str">
        <f t="shared" si="58"/>
        <v>*302*</v>
      </c>
    </row>
    <row r="3718" spans="1:18" ht="19.8">
      <c r="A3718" s="3" t="s">
        <v>11248</v>
      </c>
      <c r="B3718" s="3" t="s">
        <v>7</v>
      </c>
      <c r="C3718" s="3" t="s">
        <v>11247</v>
      </c>
      <c r="D3718" s="3" t="s">
        <v>5</v>
      </c>
      <c r="E3718" s="3" t="s">
        <v>11246</v>
      </c>
      <c r="F3718" s="3" t="s">
        <v>3</v>
      </c>
      <c r="G3718" s="3">
        <v>2015</v>
      </c>
      <c r="H3718" s="3" t="s">
        <v>22118</v>
      </c>
      <c r="I3718" s="3">
        <v>188</v>
      </c>
      <c r="J3718" s="3" t="s">
        <v>21097</v>
      </c>
      <c r="K3718" s="3" t="s">
        <v>0</v>
      </c>
      <c r="N3718" s="3">
        <v>2160</v>
      </c>
      <c r="O3718" s="3" t="s">
        <v>21106</v>
      </c>
      <c r="P3718" s="3" t="s">
        <v>21113</v>
      </c>
      <c r="Q3718" s="3">
        <v>283</v>
      </c>
      <c r="R3718" s="8" t="str">
        <f t="shared" si="58"/>
        <v>*283*</v>
      </c>
    </row>
    <row r="3719" spans="1:18" ht="19.8">
      <c r="A3719" s="3" t="s">
        <v>11245</v>
      </c>
      <c r="B3719" s="3" t="s">
        <v>344</v>
      </c>
      <c r="C3719" s="3" t="s">
        <v>11244</v>
      </c>
      <c r="D3719" s="3" t="s">
        <v>82</v>
      </c>
      <c r="E3719" s="3" t="s">
        <v>11243</v>
      </c>
      <c r="F3719" s="3" t="s">
        <v>77</v>
      </c>
      <c r="G3719" s="3">
        <v>2013</v>
      </c>
      <c r="H3719" s="3" t="s">
        <v>22116</v>
      </c>
      <c r="I3719" s="3">
        <v>231</v>
      </c>
      <c r="J3719" s="3" t="s">
        <v>21087</v>
      </c>
      <c r="K3719" s="3" t="s">
        <v>1</v>
      </c>
      <c r="L3719" s="9">
        <v>45545</v>
      </c>
      <c r="M3719" s="9">
        <v>45631</v>
      </c>
      <c r="N3719" s="3">
        <v>1920</v>
      </c>
      <c r="O3719" s="3" t="s">
        <v>21105</v>
      </c>
      <c r="P3719" s="3" t="s">
        <v>21114</v>
      </c>
      <c r="Q3719" s="3">
        <v>428</v>
      </c>
      <c r="R3719" s="8" t="str">
        <f t="shared" si="58"/>
        <v>*428*</v>
      </c>
    </row>
    <row r="3720" spans="1:18" ht="19.8">
      <c r="A3720" s="3" t="s">
        <v>11241</v>
      </c>
      <c r="B3720" s="3" t="s">
        <v>455</v>
      </c>
      <c r="C3720" s="3" t="s">
        <v>11240</v>
      </c>
      <c r="D3720" s="3" t="s">
        <v>14</v>
      </c>
      <c r="E3720" s="3" t="s">
        <v>11239</v>
      </c>
      <c r="F3720" s="3" t="s">
        <v>3</v>
      </c>
      <c r="G3720" s="3">
        <v>2024</v>
      </c>
      <c r="H3720" s="3" t="s">
        <v>22118</v>
      </c>
      <c r="I3720" s="3">
        <v>262</v>
      </c>
      <c r="J3720" s="3" t="s">
        <v>21084</v>
      </c>
      <c r="K3720" s="3" t="s">
        <v>0</v>
      </c>
      <c r="N3720" s="3">
        <v>1775</v>
      </c>
      <c r="O3720" s="3" t="s">
        <v>21106</v>
      </c>
      <c r="P3720" s="3" t="s">
        <v>21114</v>
      </c>
      <c r="Q3720" s="3">
        <v>128</v>
      </c>
      <c r="R3720" s="8" t="str">
        <f t="shared" si="58"/>
        <v>*128*</v>
      </c>
    </row>
    <row r="3721" spans="1:18" ht="19.8">
      <c r="A3721" s="3" t="s">
        <v>11238</v>
      </c>
      <c r="B3721" s="3" t="s">
        <v>60</v>
      </c>
      <c r="C3721" s="3" t="s">
        <v>11237</v>
      </c>
      <c r="D3721" s="3" t="s">
        <v>41</v>
      </c>
      <c r="E3721" s="3" t="s">
        <v>11236</v>
      </c>
      <c r="F3721" s="3" t="s">
        <v>3</v>
      </c>
      <c r="G3721" s="3">
        <v>2011</v>
      </c>
      <c r="H3721" s="3" t="s">
        <v>22118</v>
      </c>
      <c r="I3721" s="3">
        <v>148</v>
      </c>
      <c r="J3721" s="3" t="s">
        <v>21088</v>
      </c>
      <c r="K3721" s="3" t="s">
        <v>0</v>
      </c>
      <c r="N3721" s="3">
        <v>1810</v>
      </c>
      <c r="O3721" s="3" t="s">
        <v>21106</v>
      </c>
      <c r="P3721" s="3" t="s">
        <v>21114</v>
      </c>
      <c r="Q3721" s="3">
        <v>227</v>
      </c>
      <c r="R3721" s="8" t="str">
        <f t="shared" si="58"/>
        <v>*227*</v>
      </c>
    </row>
    <row r="3722" spans="1:18" ht="19.8">
      <c r="A3722" s="3" t="s">
        <v>11235</v>
      </c>
      <c r="B3722" s="3" t="s">
        <v>160</v>
      </c>
      <c r="C3722" s="3" t="s">
        <v>11234</v>
      </c>
      <c r="D3722" s="3" t="s">
        <v>31</v>
      </c>
      <c r="E3722" s="3" t="s">
        <v>11233</v>
      </c>
      <c r="F3722" s="3" t="s">
        <v>77</v>
      </c>
      <c r="G3722" s="3">
        <v>2023</v>
      </c>
      <c r="H3722" s="3" t="s">
        <v>22118</v>
      </c>
      <c r="I3722" s="3">
        <v>391</v>
      </c>
      <c r="J3722" s="3" t="s">
        <v>21093</v>
      </c>
      <c r="K3722" s="3" t="s">
        <v>0</v>
      </c>
      <c r="N3722" s="3">
        <v>2345</v>
      </c>
      <c r="O3722" s="3" t="s">
        <v>21106</v>
      </c>
      <c r="P3722" s="3" t="s">
        <v>21111</v>
      </c>
      <c r="Q3722" s="3">
        <v>307</v>
      </c>
      <c r="R3722" s="8" t="str">
        <f t="shared" si="58"/>
        <v>*307*</v>
      </c>
    </row>
    <row r="3723" spans="1:18" ht="19.8">
      <c r="A3723" s="3" t="s">
        <v>11232</v>
      </c>
      <c r="B3723" s="3" t="s">
        <v>433</v>
      </c>
      <c r="C3723" s="3" t="s">
        <v>11231</v>
      </c>
      <c r="D3723" s="3" t="s">
        <v>123</v>
      </c>
      <c r="E3723" s="3" t="s">
        <v>11230</v>
      </c>
      <c r="F3723" s="3" t="s">
        <v>15</v>
      </c>
      <c r="G3723" s="3">
        <v>2023</v>
      </c>
      <c r="H3723" s="3" t="s">
        <v>22117</v>
      </c>
      <c r="I3723" s="3">
        <v>202</v>
      </c>
      <c r="J3723" s="3" t="s">
        <v>21087</v>
      </c>
      <c r="K3723" s="3" t="s">
        <v>0</v>
      </c>
      <c r="N3723" s="3">
        <v>1505</v>
      </c>
      <c r="O3723" s="3" t="s">
        <v>21106</v>
      </c>
      <c r="P3723" s="3" t="s">
        <v>21112</v>
      </c>
      <c r="Q3723" s="3">
        <v>430</v>
      </c>
      <c r="R3723" s="8" t="str">
        <f t="shared" si="58"/>
        <v>*430*</v>
      </c>
    </row>
    <row r="3724" spans="1:18" ht="19.8">
      <c r="A3724" s="3" t="s">
        <v>11229</v>
      </c>
      <c r="B3724" s="3" t="s">
        <v>155</v>
      </c>
      <c r="C3724" s="3" t="s">
        <v>11228</v>
      </c>
      <c r="D3724" s="3" t="s">
        <v>50</v>
      </c>
      <c r="E3724" s="3" t="s">
        <v>11227</v>
      </c>
      <c r="F3724" s="3" t="s">
        <v>48</v>
      </c>
      <c r="G3724" s="3">
        <v>2015</v>
      </c>
      <c r="H3724" s="3" t="s">
        <v>22117</v>
      </c>
      <c r="I3724" s="3">
        <v>464</v>
      </c>
      <c r="J3724" s="3" t="s">
        <v>21098</v>
      </c>
      <c r="K3724" s="3" t="s">
        <v>0</v>
      </c>
      <c r="N3724" s="3">
        <v>975</v>
      </c>
      <c r="O3724" s="3" t="s">
        <v>21106</v>
      </c>
      <c r="P3724" s="3" t="s">
        <v>21114</v>
      </c>
      <c r="Q3724" s="3">
        <v>395</v>
      </c>
      <c r="R3724" s="8" t="str">
        <f t="shared" si="58"/>
        <v>*395*</v>
      </c>
    </row>
    <row r="3725" spans="1:18" ht="19.8">
      <c r="A3725" s="3" t="s">
        <v>11226</v>
      </c>
      <c r="B3725" s="3" t="s">
        <v>266</v>
      </c>
      <c r="C3725" s="3" t="s">
        <v>11225</v>
      </c>
      <c r="D3725" s="3" t="s">
        <v>141</v>
      </c>
      <c r="E3725" s="3" t="s">
        <v>11224</v>
      </c>
      <c r="F3725" s="3" t="s">
        <v>77</v>
      </c>
      <c r="G3725" s="3">
        <v>2016</v>
      </c>
      <c r="H3725" s="3" t="s">
        <v>22117</v>
      </c>
      <c r="I3725" s="3">
        <v>480</v>
      </c>
      <c r="J3725" s="3" t="s">
        <v>21100</v>
      </c>
      <c r="K3725" s="3" t="s">
        <v>0</v>
      </c>
      <c r="N3725" s="3">
        <v>525</v>
      </c>
      <c r="O3725" s="3" t="s">
        <v>25</v>
      </c>
      <c r="P3725" s="3" t="s">
        <v>21114</v>
      </c>
      <c r="Q3725" s="3">
        <v>298</v>
      </c>
      <c r="R3725" s="8" t="str">
        <f t="shared" si="58"/>
        <v>*298*</v>
      </c>
    </row>
    <row r="3726" spans="1:18" ht="19.8">
      <c r="A3726" s="3" t="s">
        <v>11223</v>
      </c>
      <c r="B3726" s="3" t="s">
        <v>433</v>
      </c>
      <c r="C3726" s="3" t="s">
        <v>11222</v>
      </c>
      <c r="D3726" s="3" t="s">
        <v>123</v>
      </c>
      <c r="E3726" s="3" t="s">
        <v>11221</v>
      </c>
      <c r="F3726" s="3" t="s">
        <v>48</v>
      </c>
      <c r="G3726" s="3">
        <v>2008</v>
      </c>
      <c r="H3726" s="3" t="s">
        <v>22117</v>
      </c>
      <c r="I3726" s="3">
        <v>264</v>
      </c>
      <c r="J3726" s="3" t="s">
        <v>21090</v>
      </c>
      <c r="K3726" s="3" t="s">
        <v>0</v>
      </c>
      <c r="N3726" s="3">
        <v>1430</v>
      </c>
      <c r="O3726" s="3" t="s">
        <v>21106</v>
      </c>
      <c r="P3726" s="3" t="s">
        <v>21111</v>
      </c>
      <c r="Q3726" s="3">
        <v>435</v>
      </c>
      <c r="R3726" s="8" t="str">
        <f t="shared" si="58"/>
        <v>*435*</v>
      </c>
    </row>
    <row r="3727" spans="1:18" ht="19.8">
      <c r="A3727" s="3" t="s">
        <v>11220</v>
      </c>
      <c r="B3727" s="3" t="s">
        <v>92</v>
      </c>
      <c r="C3727" s="3" t="s">
        <v>11219</v>
      </c>
      <c r="D3727" s="3" t="s">
        <v>25</v>
      </c>
      <c r="E3727" s="3" t="s">
        <v>11218</v>
      </c>
      <c r="F3727" s="3" t="s">
        <v>3</v>
      </c>
      <c r="G3727" s="3">
        <v>2008</v>
      </c>
      <c r="H3727" s="3" t="s">
        <v>22118</v>
      </c>
      <c r="I3727" s="3">
        <v>485</v>
      </c>
      <c r="J3727" s="3" t="s">
        <v>21094</v>
      </c>
      <c r="K3727" s="3" t="s">
        <v>0</v>
      </c>
      <c r="N3727" s="3">
        <v>1680</v>
      </c>
      <c r="O3727" s="3" t="s">
        <v>25</v>
      </c>
      <c r="P3727" s="3" t="s">
        <v>21111</v>
      </c>
      <c r="Q3727" s="3">
        <v>395</v>
      </c>
      <c r="R3727" s="8" t="str">
        <f t="shared" si="58"/>
        <v>*395*</v>
      </c>
    </row>
    <row r="3728" spans="1:18" ht="19.8">
      <c r="A3728" s="3" t="s">
        <v>11217</v>
      </c>
      <c r="B3728" s="3" t="s">
        <v>43</v>
      </c>
      <c r="C3728" s="3" t="s">
        <v>11216</v>
      </c>
      <c r="D3728" s="3" t="s">
        <v>41</v>
      </c>
      <c r="E3728" s="3" t="s">
        <v>11215</v>
      </c>
      <c r="F3728" s="3" t="s">
        <v>3</v>
      </c>
      <c r="G3728" s="3">
        <v>2013</v>
      </c>
      <c r="H3728" s="3" t="s">
        <v>22118</v>
      </c>
      <c r="I3728" s="3">
        <v>466</v>
      </c>
      <c r="J3728" s="3" t="s">
        <v>21091</v>
      </c>
      <c r="K3728" s="3" t="s">
        <v>1</v>
      </c>
      <c r="L3728" s="9">
        <v>45024</v>
      </c>
      <c r="M3728" s="9">
        <v>45698</v>
      </c>
      <c r="N3728" s="3">
        <v>180</v>
      </c>
      <c r="O3728" s="3" t="s">
        <v>21106</v>
      </c>
      <c r="P3728" s="3" t="s">
        <v>21112</v>
      </c>
      <c r="Q3728" s="3">
        <v>249</v>
      </c>
      <c r="R3728" s="8" t="str">
        <f t="shared" si="58"/>
        <v>*249*</v>
      </c>
    </row>
    <row r="3729" spans="1:18" ht="19.8">
      <c r="A3729" s="3" t="s">
        <v>11214</v>
      </c>
      <c r="B3729" s="3" t="s">
        <v>285</v>
      </c>
      <c r="C3729" s="3" t="s">
        <v>11213</v>
      </c>
      <c r="D3729" s="3" t="s">
        <v>31</v>
      </c>
      <c r="E3729" s="3" t="s">
        <v>11212</v>
      </c>
      <c r="F3729" s="3" t="s">
        <v>29</v>
      </c>
      <c r="G3729" s="3">
        <v>2018</v>
      </c>
      <c r="H3729" s="3" t="s">
        <v>22116</v>
      </c>
      <c r="I3729" s="3">
        <v>432</v>
      </c>
      <c r="J3729" s="3" t="s">
        <v>21090</v>
      </c>
      <c r="K3729" s="3" t="s">
        <v>0</v>
      </c>
      <c r="N3729" s="3">
        <v>1010</v>
      </c>
      <c r="O3729" s="3" t="s">
        <v>21106</v>
      </c>
      <c r="P3729" s="3" t="s">
        <v>21111</v>
      </c>
      <c r="Q3729" s="3">
        <v>288</v>
      </c>
      <c r="R3729" s="8" t="str">
        <f t="shared" si="58"/>
        <v>*288*</v>
      </c>
    </row>
    <row r="3730" spans="1:18" ht="19.8">
      <c r="A3730" s="3" t="s">
        <v>11211</v>
      </c>
      <c r="B3730" s="3" t="s">
        <v>143</v>
      </c>
      <c r="C3730" s="3" t="s">
        <v>11210</v>
      </c>
      <c r="D3730" s="3" t="s">
        <v>141</v>
      </c>
      <c r="E3730" s="3" t="s">
        <v>11209</v>
      </c>
      <c r="F3730" s="3" t="s">
        <v>15</v>
      </c>
      <c r="G3730" s="3">
        <v>2021</v>
      </c>
      <c r="H3730" s="3" t="s">
        <v>22118</v>
      </c>
      <c r="I3730" s="3">
        <v>108</v>
      </c>
      <c r="J3730" s="3" t="s">
        <v>21090</v>
      </c>
      <c r="K3730" s="3" t="s">
        <v>0</v>
      </c>
      <c r="N3730" s="3">
        <v>2405</v>
      </c>
      <c r="O3730" s="3" t="s">
        <v>25</v>
      </c>
      <c r="P3730" s="3" t="s">
        <v>21114</v>
      </c>
      <c r="Q3730" s="3">
        <v>305</v>
      </c>
      <c r="R3730" s="8" t="str">
        <f t="shared" si="58"/>
        <v>*305*</v>
      </c>
    </row>
    <row r="3731" spans="1:18" ht="19.8">
      <c r="A3731" s="3" t="s">
        <v>11208</v>
      </c>
      <c r="B3731" s="3" t="s">
        <v>43</v>
      </c>
      <c r="C3731" s="3" t="s">
        <v>11207</v>
      </c>
      <c r="D3731" s="3" t="s">
        <v>41</v>
      </c>
      <c r="E3731" s="3" t="s">
        <v>11206</v>
      </c>
      <c r="F3731" s="3" t="s">
        <v>15</v>
      </c>
      <c r="G3731" s="3">
        <v>2017</v>
      </c>
      <c r="H3731" s="3" t="s">
        <v>22118</v>
      </c>
      <c r="I3731" s="3">
        <v>383</v>
      </c>
      <c r="J3731" s="3" t="s">
        <v>21092</v>
      </c>
      <c r="K3731" s="3" t="s">
        <v>0</v>
      </c>
      <c r="N3731" s="3">
        <v>475</v>
      </c>
      <c r="O3731" s="3" t="s">
        <v>21106</v>
      </c>
      <c r="P3731" s="3" t="s">
        <v>21111</v>
      </c>
      <c r="Q3731" s="3">
        <v>247</v>
      </c>
      <c r="R3731" s="8" t="str">
        <f t="shared" si="58"/>
        <v>*247*</v>
      </c>
    </row>
    <row r="3732" spans="1:18" ht="19.8">
      <c r="A3732" s="3" t="s">
        <v>11205</v>
      </c>
      <c r="B3732" s="3" t="s">
        <v>433</v>
      </c>
      <c r="C3732" s="3" t="s">
        <v>11204</v>
      </c>
      <c r="D3732" s="3" t="s">
        <v>123</v>
      </c>
      <c r="E3732" s="3" t="s">
        <v>11203</v>
      </c>
      <c r="F3732" s="3" t="s">
        <v>29</v>
      </c>
      <c r="G3732" s="3">
        <v>2016</v>
      </c>
      <c r="H3732" s="3" t="s">
        <v>22118</v>
      </c>
      <c r="I3732" s="3">
        <v>150</v>
      </c>
      <c r="J3732" s="3" t="s">
        <v>21085</v>
      </c>
      <c r="K3732" s="3" t="s">
        <v>1</v>
      </c>
      <c r="L3732" s="9">
        <v>45435</v>
      </c>
      <c r="M3732" s="9">
        <v>45712</v>
      </c>
      <c r="N3732" s="3">
        <v>605</v>
      </c>
      <c r="O3732" s="3" t="s">
        <v>21106</v>
      </c>
      <c r="P3732" s="3" t="s">
        <v>21112</v>
      </c>
      <c r="Q3732" s="3">
        <v>183</v>
      </c>
      <c r="R3732" s="8" t="str">
        <f t="shared" si="58"/>
        <v>*183*</v>
      </c>
    </row>
    <row r="3733" spans="1:18" ht="19.8">
      <c r="A3733" s="3" t="s">
        <v>11202</v>
      </c>
      <c r="B3733" s="3" t="s">
        <v>143</v>
      </c>
      <c r="C3733" s="3" t="s">
        <v>11201</v>
      </c>
      <c r="D3733" s="3" t="s">
        <v>141</v>
      </c>
      <c r="E3733" s="3" t="s">
        <v>11200</v>
      </c>
      <c r="F3733" s="3" t="s">
        <v>9</v>
      </c>
      <c r="G3733" s="3">
        <v>2023</v>
      </c>
      <c r="H3733" s="3" t="s">
        <v>22117</v>
      </c>
      <c r="I3733" s="3">
        <v>113</v>
      </c>
      <c r="J3733" s="3" t="s">
        <v>21091</v>
      </c>
      <c r="K3733" s="3" t="s">
        <v>1</v>
      </c>
      <c r="L3733" s="9">
        <v>45261</v>
      </c>
      <c r="M3733" s="9">
        <v>45436</v>
      </c>
      <c r="N3733" s="3">
        <v>970</v>
      </c>
      <c r="O3733" s="3" t="s">
        <v>25</v>
      </c>
      <c r="P3733" s="3" t="s">
        <v>21111</v>
      </c>
      <c r="Q3733" s="3">
        <v>245</v>
      </c>
      <c r="R3733" s="8" t="str">
        <f t="shared" si="58"/>
        <v>*245*</v>
      </c>
    </row>
    <row r="3734" spans="1:18" ht="19.8">
      <c r="A3734" s="3" t="s">
        <v>11199</v>
      </c>
      <c r="B3734" s="3" t="s">
        <v>7</v>
      </c>
      <c r="C3734" s="3" t="s">
        <v>11198</v>
      </c>
      <c r="D3734" s="3" t="s">
        <v>5</v>
      </c>
      <c r="E3734" s="3" t="s">
        <v>11197</v>
      </c>
      <c r="F3734" s="3" t="s">
        <v>3</v>
      </c>
      <c r="G3734" s="3">
        <v>2005</v>
      </c>
      <c r="H3734" s="3" t="s">
        <v>22117</v>
      </c>
      <c r="I3734" s="3">
        <v>384</v>
      </c>
      <c r="J3734" s="3" t="s">
        <v>21102</v>
      </c>
      <c r="K3734" s="3" t="s">
        <v>0</v>
      </c>
      <c r="N3734" s="3">
        <v>2415</v>
      </c>
      <c r="O3734" s="3" t="s">
        <v>21106</v>
      </c>
      <c r="P3734" s="3" t="s">
        <v>21112</v>
      </c>
      <c r="Q3734" s="3">
        <v>149</v>
      </c>
      <c r="R3734" s="8" t="str">
        <f t="shared" si="58"/>
        <v>*149*</v>
      </c>
    </row>
    <row r="3735" spans="1:18" ht="19.8">
      <c r="A3735" s="3" t="s">
        <v>11196</v>
      </c>
      <c r="B3735" s="3" t="s">
        <v>478</v>
      </c>
      <c r="C3735" s="3" t="s">
        <v>11195</v>
      </c>
      <c r="D3735" s="3" t="s">
        <v>95</v>
      </c>
      <c r="E3735" s="3" t="s">
        <v>11194</v>
      </c>
      <c r="F3735" s="3" t="s">
        <v>29</v>
      </c>
      <c r="G3735" s="3">
        <v>2009</v>
      </c>
      <c r="H3735" s="3" t="s">
        <v>22117</v>
      </c>
      <c r="I3735" s="3">
        <v>300</v>
      </c>
      <c r="J3735" s="3" t="s">
        <v>21087</v>
      </c>
      <c r="K3735" s="3" t="s">
        <v>0</v>
      </c>
      <c r="N3735" s="3">
        <v>1520</v>
      </c>
      <c r="O3735" s="3" t="s">
        <v>21105</v>
      </c>
      <c r="P3735" s="3" t="s">
        <v>21112</v>
      </c>
      <c r="Q3735" s="3">
        <v>420</v>
      </c>
      <c r="R3735" s="8" t="str">
        <f t="shared" si="58"/>
        <v>*420*</v>
      </c>
    </row>
    <row r="3736" spans="1:18" ht="19.8">
      <c r="A3736" s="3" t="s">
        <v>11193</v>
      </c>
      <c r="B3736" s="3" t="s">
        <v>38</v>
      </c>
      <c r="C3736" s="3" t="s">
        <v>11192</v>
      </c>
      <c r="D3736" s="3" t="s">
        <v>36</v>
      </c>
      <c r="E3736" s="3" t="s">
        <v>11191</v>
      </c>
      <c r="F3736" s="3" t="s">
        <v>3</v>
      </c>
      <c r="G3736" s="3">
        <v>2020</v>
      </c>
      <c r="H3736" s="3" t="s">
        <v>22117</v>
      </c>
      <c r="I3736" s="3">
        <v>480</v>
      </c>
      <c r="J3736" s="3" t="s">
        <v>21096</v>
      </c>
      <c r="K3736" s="3" t="s">
        <v>0</v>
      </c>
      <c r="N3736" s="3">
        <v>1875</v>
      </c>
      <c r="O3736" s="3" t="s">
        <v>21106</v>
      </c>
      <c r="P3736" s="3" t="s">
        <v>21112</v>
      </c>
      <c r="Q3736" s="3">
        <v>331</v>
      </c>
      <c r="R3736" s="8" t="str">
        <f t="shared" si="58"/>
        <v>*331*</v>
      </c>
    </row>
    <row r="3737" spans="1:18" ht="19.8">
      <c r="A3737" s="3" t="s">
        <v>11190</v>
      </c>
      <c r="B3737" s="3" t="s">
        <v>143</v>
      </c>
      <c r="C3737" s="3" t="s">
        <v>11189</v>
      </c>
      <c r="D3737" s="3" t="s">
        <v>141</v>
      </c>
      <c r="E3737" s="3" t="s">
        <v>11188</v>
      </c>
      <c r="F3737" s="3" t="s">
        <v>3</v>
      </c>
      <c r="G3737" s="3">
        <v>2010</v>
      </c>
      <c r="H3737" s="3" t="s">
        <v>22118</v>
      </c>
      <c r="I3737" s="3">
        <v>267</v>
      </c>
      <c r="J3737" s="3" t="s">
        <v>21101</v>
      </c>
      <c r="K3737" s="3" t="s">
        <v>0</v>
      </c>
      <c r="N3737" s="3">
        <v>1105</v>
      </c>
      <c r="O3737" s="3" t="s">
        <v>25</v>
      </c>
      <c r="P3737" s="3" t="s">
        <v>21111</v>
      </c>
      <c r="Q3737" s="3">
        <v>299</v>
      </c>
      <c r="R3737" s="8" t="str">
        <f t="shared" si="58"/>
        <v>*299*</v>
      </c>
    </row>
    <row r="3738" spans="1:18" ht="19.8">
      <c r="A3738" s="3" t="s">
        <v>11187</v>
      </c>
      <c r="B3738" s="3" t="s">
        <v>155</v>
      </c>
      <c r="C3738" s="3" t="s">
        <v>11186</v>
      </c>
      <c r="D3738" s="3" t="s">
        <v>50</v>
      </c>
      <c r="E3738" s="3" t="s">
        <v>11185</v>
      </c>
      <c r="F3738" s="3" t="s">
        <v>48</v>
      </c>
      <c r="G3738" s="3">
        <v>2017</v>
      </c>
      <c r="H3738" s="3" t="s">
        <v>22118</v>
      </c>
      <c r="I3738" s="3">
        <v>86</v>
      </c>
      <c r="J3738" s="3" t="s">
        <v>21087</v>
      </c>
      <c r="K3738" s="3" t="s">
        <v>0</v>
      </c>
      <c r="N3738" s="3">
        <v>545</v>
      </c>
      <c r="O3738" s="3" t="s">
        <v>21106</v>
      </c>
      <c r="P3738" s="3" t="s">
        <v>21114</v>
      </c>
      <c r="Q3738" s="3">
        <v>444</v>
      </c>
      <c r="R3738" s="8" t="str">
        <f t="shared" si="58"/>
        <v>*444*</v>
      </c>
    </row>
    <row r="3739" spans="1:18" ht="19.8">
      <c r="A3739" s="3" t="s">
        <v>11184</v>
      </c>
      <c r="B3739" s="3" t="s">
        <v>266</v>
      </c>
      <c r="C3739" s="3" t="s">
        <v>11183</v>
      </c>
      <c r="D3739" s="3" t="s">
        <v>141</v>
      </c>
      <c r="E3739" s="3" t="s">
        <v>11182</v>
      </c>
      <c r="F3739" s="3" t="s">
        <v>29</v>
      </c>
      <c r="G3739" s="3">
        <v>2015</v>
      </c>
      <c r="H3739" s="3" t="s">
        <v>22116</v>
      </c>
      <c r="I3739" s="3">
        <v>132</v>
      </c>
      <c r="J3739" s="3" t="s">
        <v>21095</v>
      </c>
      <c r="K3739" s="3" t="s">
        <v>1</v>
      </c>
      <c r="L3739" s="9">
        <v>45438</v>
      </c>
      <c r="M3739" s="9">
        <v>45600</v>
      </c>
      <c r="N3739" s="3">
        <v>1455</v>
      </c>
      <c r="O3739" s="3" t="s">
        <v>25</v>
      </c>
      <c r="P3739" s="3" t="s">
        <v>21113</v>
      </c>
      <c r="Q3739" s="3">
        <v>199</v>
      </c>
      <c r="R3739" s="8" t="str">
        <f t="shared" si="58"/>
        <v>*199*</v>
      </c>
    </row>
    <row r="3740" spans="1:18" ht="19.8">
      <c r="A3740" s="3" t="s">
        <v>11181</v>
      </c>
      <c r="B3740" s="3" t="s">
        <v>478</v>
      </c>
      <c r="C3740" s="3" t="s">
        <v>7730</v>
      </c>
      <c r="D3740" s="3" t="s">
        <v>95</v>
      </c>
      <c r="E3740" s="3" t="s">
        <v>11180</v>
      </c>
      <c r="F3740" s="3" t="s">
        <v>15</v>
      </c>
      <c r="G3740" s="3">
        <v>2022</v>
      </c>
      <c r="H3740" s="3" t="s">
        <v>22118</v>
      </c>
      <c r="I3740" s="3">
        <v>344</v>
      </c>
      <c r="J3740" s="3" t="s">
        <v>21088</v>
      </c>
      <c r="K3740" s="3" t="s">
        <v>0</v>
      </c>
      <c r="N3740" s="3">
        <v>2165</v>
      </c>
      <c r="O3740" s="3" t="s">
        <v>21105</v>
      </c>
      <c r="P3740" s="3" t="s">
        <v>21112</v>
      </c>
      <c r="Q3740" s="3">
        <v>247</v>
      </c>
      <c r="R3740" s="8" t="str">
        <f t="shared" si="58"/>
        <v>*247*</v>
      </c>
    </row>
    <row r="3741" spans="1:18" ht="19.8">
      <c r="A3741" s="3" t="s">
        <v>11179</v>
      </c>
      <c r="B3741" s="3" t="s">
        <v>285</v>
      </c>
      <c r="C3741" s="3" t="s">
        <v>11178</v>
      </c>
      <c r="D3741" s="3" t="s">
        <v>31</v>
      </c>
      <c r="E3741" s="3" t="s">
        <v>11177</v>
      </c>
      <c r="F3741" s="3" t="s">
        <v>9</v>
      </c>
      <c r="G3741" s="3">
        <v>2006</v>
      </c>
      <c r="H3741" s="3" t="s">
        <v>22117</v>
      </c>
      <c r="I3741" s="3">
        <v>146</v>
      </c>
      <c r="J3741" s="3" t="s">
        <v>21096</v>
      </c>
      <c r="K3741" s="3" t="s">
        <v>0</v>
      </c>
      <c r="N3741" s="3">
        <v>125</v>
      </c>
      <c r="O3741" s="3" t="s">
        <v>21106</v>
      </c>
      <c r="P3741" s="3" t="s">
        <v>21113</v>
      </c>
      <c r="Q3741" s="3">
        <v>215</v>
      </c>
      <c r="R3741" s="8" t="str">
        <f t="shared" si="58"/>
        <v>*215*</v>
      </c>
    </row>
    <row r="3742" spans="1:18" ht="19.8">
      <c r="A3742" s="3" t="s">
        <v>11176</v>
      </c>
      <c r="B3742" s="3" t="s">
        <v>104</v>
      </c>
      <c r="C3742" s="3" t="s">
        <v>11175</v>
      </c>
      <c r="D3742" s="3" t="s">
        <v>25</v>
      </c>
      <c r="E3742" s="3" t="s">
        <v>11174</v>
      </c>
      <c r="F3742" s="3" t="s">
        <v>29</v>
      </c>
      <c r="G3742" s="3">
        <v>2010</v>
      </c>
      <c r="H3742" s="3" t="s">
        <v>22116</v>
      </c>
      <c r="I3742" s="3">
        <v>478</v>
      </c>
      <c r="J3742" s="3" t="s">
        <v>21102</v>
      </c>
      <c r="K3742" s="3" t="s">
        <v>1</v>
      </c>
      <c r="L3742" s="9">
        <v>45152</v>
      </c>
      <c r="M3742" s="9">
        <v>45356</v>
      </c>
      <c r="N3742" s="3">
        <v>2050</v>
      </c>
      <c r="O3742" s="3" t="s">
        <v>25</v>
      </c>
      <c r="P3742" s="3" t="s">
        <v>21114</v>
      </c>
      <c r="Q3742" s="3">
        <v>265</v>
      </c>
      <c r="R3742" s="8" t="str">
        <f t="shared" si="58"/>
        <v>*265*</v>
      </c>
    </row>
    <row r="3743" spans="1:18" ht="19.8">
      <c r="A3743" s="3" t="s">
        <v>11173</v>
      </c>
      <c r="B3743" s="3" t="s">
        <v>104</v>
      </c>
      <c r="C3743" s="3" t="s">
        <v>11172</v>
      </c>
      <c r="D3743" s="3" t="s">
        <v>25</v>
      </c>
      <c r="E3743" s="3" t="s">
        <v>11171</v>
      </c>
      <c r="F3743" s="3" t="s">
        <v>77</v>
      </c>
      <c r="G3743" s="3">
        <v>2008</v>
      </c>
      <c r="H3743" s="3" t="s">
        <v>22116</v>
      </c>
      <c r="I3743" s="3">
        <v>273</v>
      </c>
      <c r="J3743" s="3" t="s">
        <v>21102</v>
      </c>
      <c r="K3743" s="3" t="s">
        <v>1</v>
      </c>
      <c r="L3743" s="9">
        <v>45620</v>
      </c>
      <c r="M3743" s="9">
        <v>45693</v>
      </c>
      <c r="N3743" s="3">
        <v>360</v>
      </c>
      <c r="O3743" s="3" t="s">
        <v>25</v>
      </c>
      <c r="P3743" s="3" t="s">
        <v>21114</v>
      </c>
      <c r="Q3743" s="3">
        <v>168</v>
      </c>
      <c r="R3743" s="8" t="str">
        <f t="shared" si="58"/>
        <v>*168*</v>
      </c>
    </row>
    <row r="3744" spans="1:18" ht="19.8">
      <c r="A3744" s="3" t="s">
        <v>11170</v>
      </c>
      <c r="B3744" s="3" t="s">
        <v>426</v>
      </c>
      <c r="C3744" s="3" t="s">
        <v>11169</v>
      </c>
      <c r="D3744" s="3" t="s">
        <v>95</v>
      </c>
      <c r="E3744" s="3" t="s">
        <v>11168</v>
      </c>
      <c r="F3744" s="3" t="s">
        <v>3</v>
      </c>
      <c r="G3744" s="3">
        <v>2005</v>
      </c>
      <c r="H3744" s="3" t="s">
        <v>22116</v>
      </c>
      <c r="I3744" s="3">
        <v>219</v>
      </c>
      <c r="J3744" s="3" t="s">
        <v>21093</v>
      </c>
      <c r="K3744" s="3" t="s">
        <v>1</v>
      </c>
      <c r="L3744" s="9">
        <v>45233</v>
      </c>
      <c r="M3744" s="9">
        <v>45532</v>
      </c>
      <c r="N3744" s="3">
        <v>1025</v>
      </c>
      <c r="O3744" s="3" t="s">
        <v>21105</v>
      </c>
      <c r="P3744" s="3" t="s">
        <v>21114</v>
      </c>
      <c r="Q3744" s="3">
        <v>442</v>
      </c>
      <c r="R3744" s="8" t="str">
        <f t="shared" si="58"/>
        <v>*442*</v>
      </c>
    </row>
    <row r="3745" spans="1:18" ht="19.8">
      <c r="A3745" s="3" t="s">
        <v>11167</v>
      </c>
      <c r="B3745" s="3" t="s">
        <v>143</v>
      </c>
      <c r="C3745" s="3" t="s">
        <v>11166</v>
      </c>
      <c r="D3745" s="3" t="s">
        <v>141</v>
      </c>
      <c r="E3745" s="3" t="s">
        <v>11165</v>
      </c>
      <c r="F3745" s="3" t="s">
        <v>15</v>
      </c>
      <c r="G3745" s="3">
        <v>2009</v>
      </c>
      <c r="H3745" s="3" t="s">
        <v>22118</v>
      </c>
      <c r="I3745" s="3">
        <v>347</v>
      </c>
      <c r="J3745" s="3" t="s">
        <v>21093</v>
      </c>
      <c r="K3745" s="3" t="s">
        <v>0</v>
      </c>
      <c r="N3745" s="3">
        <v>1305</v>
      </c>
      <c r="O3745" s="3" t="s">
        <v>25</v>
      </c>
      <c r="P3745" s="3" t="s">
        <v>21111</v>
      </c>
      <c r="Q3745" s="3">
        <v>163</v>
      </c>
      <c r="R3745" s="8" t="str">
        <f t="shared" si="58"/>
        <v>*163*</v>
      </c>
    </row>
    <row r="3746" spans="1:18" ht="19.8">
      <c r="A3746" s="3" t="s">
        <v>11164</v>
      </c>
      <c r="B3746" s="3" t="s">
        <v>33</v>
      </c>
      <c r="C3746" s="3" t="s">
        <v>11163</v>
      </c>
      <c r="D3746" s="3" t="s">
        <v>31</v>
      </c>
      <c r="E3746" s="3" t="s">
        <v>11162</v>
      </c>
      <c r="F3746" s="3" t="s">
        <v>9</v>
      </c>
      <c r="G3746" s="3">
        <v>2024</v>
      </c>
      <c r="H3746" s="3" t="s">
        <v>22116</v>
      </c>
      <c r="I3746" s="3">
        <v>162</v>
      </c>
      <c r="J3746" s="3" t="s">
        <v>21091</v>
      </c>
      <c r="K3746" s="3" t="s">
        <v>0</v>
      </c>
      <c r="N3746" s="3">
        <v>770</v>
      </c>
      <c r="O3746" s="3" t="s">
        <v>21106</v>
      </c>
      <c r="P3746" s="3" t="s">
        <v>21112</v>
      </c>
      <c r="Q3746" s="3">
        <v>234</v>
      </c>
      <c r="R3746" s="8" t="str">
        <f t="shared" si="58"/>
        <v>*234*</v>
      </c>
    </row>
    <row r="3747" spans="1:18" ht="19.8">
      <c r="A3747" s="3" t="s">
        <v>11161</v>
      </c>
      <c r="B3747" s="3" t="s">
        <v>33</v>
      </c>
      <c r="C3747" s="3" t="s">
        <v>11160</v>
      </c>
      <c r="D3747" s="3" t="s">
        <v>31</v>
      </c>
      <c r="E3747" s="3" t="s">
        <v>11159</v>
      </c>
      <c r="F3747" s="3" t="s">
        <v>77</v>
      </c>
      <c r="G3747" s="3">
        <v>2023</v>
      </c>
      <c r="H3747" s="3" t="s">
        <v>22118</v>
      </c>
      <c r="I3747" s="3">
        <v>235</v>
      </c>
      <c r="J3747" s="3" t="s">
        <v>21100</v>
      </c>
      <c r="K3747" s="3" t="s">
        <v>1</v>
      </c>
      <c r="L3747" s="9">
        <v>45154</v>
      </c>
      <c r="M3747" s="9">
        <v>45586</v>
      </c>
      <c r="N3747" s="3">
        <v>2020</v>
      </c>
      <c r="O3747" s="3" t="s">
        <v>21106</v>
      </c>
      <c r="P3747" s="3" t="s">
        <v>21114</v>
      </c>
      <c r="Q3747" s="3">
        <v>328</v>
      </c>
      <c r="R3747" s="8" t="str">
        <f t="shared" si="58"/>
        <v>*328*</v>
      </c>
    </row>
    <row r="3748" spans="1:18" ht="19.8">
      <c r="A3748" s="3" t="s">
        <v>11158</v>
      </c>
      <c r="B3748" s="3" t="s">
        <v>88</v>
      </c>
      <c r="C3748" s="3" t="s">
        <v>11157</v>
      </c>
      <c r="D3748" s="3" t="s">
        <v>2</v>
      </c>
      <c r="E3748" s="3" t="s">
        <v>11156</v>
      </c>
      <c r="F3748" s="3" t="s">
        <v>29</v>
      </c>
      <c r="G3748" s="3">
        <v>2008</v>
      </c>
      <c r="H3748" s="3" t="s">
        <v>22118</v>
      </c>
      <c r="I3748" s="3">
        <v>252</v>
      </c>
      <c r="J3748" s="3" t="s">
        <v>21095</v>
      </c>
      <c r="K3748" s="3" t="s">
        <v>1</v>
      </c>
      <c r="L3748" s="9">
        <v>45199</v>
      </c>
      <c r="M3748" s="9">
        <v>45530</v>
      </c>
      <c r="N3748" s="3">
        <v>1895</v>
      </c>
      <c r="O3748" s="3" t="s">
        <v>21073</v>
      </c>
      <c r="P3748" s="3" t="s">
        <v>21114</v>
      </c>
      <c r="Q3748" s="3">
        <v>369</v>
      </c>
      <c r="R3748" s="8" t="str">
        <f t="shared" si="58"/>
        <v>*369*</v>
      </c>
    </row>
    <row r="3749" spans="1:18" ht="19.8">
      <c r="A3749" s="3" t="s">
        <v>11155</v>
      </c>
      <c r="B3749" s="3" t="s">
        <v>43</v>
      </c>
      <c r="C3749" s="3" t="s">
        <v>11154</v>
      </c>
      <c r="D3749" s="3" t="s">
        <v>41</v>
      </c>
      <c r="E3749" s="3" t="s">
        <v>11153</v>
      </c>
      <c r="F3749" s="3" t="s">
        <v>29</v>
      </c>
      <c r="G3749" s="3">
        <v>2013</v>
      </c>
      <c r="H3749" s="3" t="s">
        <v>22118</v>
      </c>
      <c r="I3749" s="3">
        <v>323</v>
      </c>
      <c r="J3749" s="3" t="s">
        <v>21095</v>
      </c>
      <c r="K3749" s="3" t="s">
        <v>1</v>
      </c>
      <c r="L3749" s="9">
        <v>45008</v>
      </c>
      <c r="M3749" s="9">
        <v>45209</v>
      </c>
      <c r="N3749" s="3">
        <v>335</v>
      </c>
      <c r="O3749" s="3" t="s">
        <v>21106</v>
      </c>
      <c r="P3749" s="3" t="s">
        <v>21111</v>
      </c>
      <c r="Q3749" s="3">
        <v>149</v>
      </c>
      <c r="R3749" s="8" t="str">
        <f t="shared" si="58"/>
        <v>*149*</v>
      </c>
    </row>
    <row r="3750" spans="1:18" ht="19.8">
      <c r="A3750" s="3" t="s">
        <v>11152</v>
      </c>
      <c r="B3750" s="3" t="s">
        <v>256</v>
      </c>
      <c r="C3750" s="3" t="s">
        <v>11151</v>
      </c>
      <c r="D3750" s="3" t="s">
        <v>14</v>
      </c>
      <c r="E3750" s="3" t="s">
        <v>11150</v>
      </c>
      <c r="F3750" s="3" t="s">
        <v>77</v>
      </c>
      <c r="G3750" s="3">
        <v>2015</v>
      </c>
      <c r="H3750" s="3" t="s">
        <v>22117</v>
      </c>
      <c r="I3750" s="3">
        <v>361</v>
      </c>
      <c r="J3750" s="3" t="s">
        <v>21100</v>
      </c>
      <c r="K3750" s="3" t="s">
        <v>1</v>
      </c>
      <c r="L3750" s="9">
        <v>45533</v>
      </c>
      <c r="M3750" s="9">
        <v>45543</v>
      </c>
      <c r="N3750" s="3">
        <v>1150</v>
      </c>
      <c r="O3750" s="3" t="s">
        <v>21106</v>
      </c>
      <c r="P3750" s="3" t="s">
        <v>21111</v>
      </c>
      <c r="Q3750" s="3">
        <v>293</v>
      </c>
      <c r="R3750" s="8" t="str">
        <f t="shared" si="58"/>
        <v>*293*</v>
      </c>
    </row>
    <row r="3751" spans="1:18" ht="19.8">
      <c r="A3751" s="3" t="s">
        <v>11149</v>
      </c>
      <c r="B3751" s="3" t="s">
        <v>344</v>
      </c>
      <c r="C3751" s="3" t="s">
        <v>11148</v>
      </c>
      <c r="D3751" s="3" t="s">
        <v>82</v>
      </c>
      <c r="E3751" s="3" t="s">
        <v>11147</v>
      </c>
      <c r="F3751" s="3" t="s">
        <v>29</v>
      </c>
      <c r="G3751" s="3">
        <v>2007</v>
      </c>
      <c r="H3751" s="3" t="s">
        <v>22117</v>
      </c>
      <c r="I3751" s="3">
        <v>315</v>
      </c>
      <c r="J3751" s="3" t="s">
        <v>21088</v>
      </c>
      <c r="K3751" s="3" t="s">
        <v>0</v>
      </c>
      <c r="N3751" s="3">
        <v>1700</v>
      </c>
      <c r="O3751" s="3" t="s">
        <v>21105</v>
      </c>
      <c r="P3751" s="3" t="s">
        <v>21112</v>
      </c>
      <c r="Q3751" s="3">
        <v>212</v>
      </c>
      <c r="R3751" s="8" t="str">
        <f t="shared" si="58"/>
        <v>*212*</v>
      </c>
    </row>
    <row r="3752" spans="1:18" ht="19.8">
      <c r="A3752" s="3" t="s">
        <v>11146</v>
      </c>
      <c r="B3752" s="3" t="s">
        <v>22</v>
      </c>
      <c r="C3752" s="3" t="s">
        <v>11145</v>
      </c>
      <c r="D3752" s="3" t="s">
        <v>5</v>
      </c>
      <c r="E3752" s="3" t="s">
        <v>11144</v>
      </c>
      <c r="F3752" s="3" t="s">
        <v>48</v>
      </c>
      <c r="G3752" s="3">
        <v>2013</v>
      </c>
      <c r="H3752" s="3" t="s">
        <v>22117</v>
      </c>
      <c r="I3752" s="3">
        <v>122</v>
      </c>
      <c r="J3752" s="3" t="s">
        <v>21091</v>
      </c>
      <c r="K3752" s="3" t="s">
        <v>0</v>
      </c>
      <c r="N3752" s="3">
        <v>1450</v>
      </c>
      <c r="O3752" s="3" t="s">
        <v>21106</v>
      </c>
      <c r="P3752" s="3" t="s">
        <v>21111</v>
      </c>
      <c r="Q3752" s="3">
        <v>307</v>
      </c>
      <c r="R3752" s="8" t="str">
        <f t="shared" si="58"/>
        <v>*307*</v>
      </c>
    </row>
    <row r="3753" spans="1:18" ht="19.8">
      <c r="A3753" s="3" t="s">
        <v>11143</v>
      </c>
      <c r="B3753" s="3" t="s">
        <v>72</v>
      </c>
      <c r="C3753" s="3" t="s">
        <v>11142</v>
      </c>
      <c r="D3753" s="3" t="s">
        <v>36</v>
      </c>
      <c r="E3753" s="3" t="s">
        <v>11141</v>
      </c>
      <c r="F3753" s="3" t="s">
        <v>15</v>
      </c>
      <c r="G3753" s="3">
        <v>2016</v>
      </c>
      <c r="H3753" s="3" t="s">
        <v>22117</v>
      </c>
      <c r="I3753" s="3">
        <v>282</v>
      </c>
      <c r="J3753" s="3" t="s">
        <v>21096</v>
      </c>
      <c r="K3753" s="3" t="s">
        <v>1</v>
      </c>
      <c r="L3753" s="9">
        <v>45088</v>
      </c>
      <c r="M3753" s="9">
        <v>45221</v>
      </c>
      <c r="N3753" s="3">
        <v>1915</v>
      </c>
      <c r="O3753" s="3" t="s">
        <v>21106</v>
      </c>
      <c r="P3753" s="3" t="s">
        <v>21114</v>
      </c>
      <c r="Q3753" s="3">
        <v>438</v>
      </c>
      <c r="R3753" s="8" t="str">
        <f t="shared" si="58"/>
        <v>*438*</v>
      </c>
    </row>
    <row r="3754" spans="1:18" ht="19.8">
      <c r="A3754" s="3" t="s">
        <v>11140</v>
      </c>
      <c r="B3754" s="3" t="s">
        <v>56</v>
      </c>
      <c r="C3754" s="3" t="s">
        <v>11139</v>
      </c>
      <c r="D3754" s="3" t="s">
        <v>50</v>
      </c>
      <c r="E3754" s="3" t="s">
        <v>11138</v>
      </c>
      <c r="F3754" s="3" t="s">
        <v>9</v>
      </c>
      <c r="G3754" s="3">
        <v>2014</v>
      </c>
      <c r="H3754" s="3" t="s">
        <v>22118</v>
      </c>
      <c r="I3754" s="3">
        <v>112</v>
      </c>
      <c r="J3754" s="3" t="s">
        <v>21087</v>
      </c>
      <c r="K3754" s="3" t="s">
        <v>1</v>
      </c>
      <c r="L3754" s="9">
        <v>45335</v>
      </c>
      <c r="M3754" s="9">
        <v>45594</v>
      </c>
      <c r="N3754" s="3">
        <v>1490</v>
      </c>
      <c r="O3754" s="3" t="s">
        <v>21106</v>
      </c>
      <c r="P3754" s="3" t="s">
        <v>21111</v>
      </c>
      <c r="Q3754" s="3">
        <v>167</v>
      </c>
      <c r="R3754" s="8" t="str">
        <f t="shared" si="58"/>
        <v>*167*</v>
      </c>
    </row>
    <row r="3755" spans="1:18" ht="19.8">
      <c r="A3755" s="3" t="s">
        <v>11137</v>
      </c>
      <c r="B3755" s="3" t="s">
        <v>151</v>
      </c>
      <c r="C3755" s="3" t="s">
        <v>11136</v>
      </c>
      <c r="D3755" s="3" t="s">
        <v>82</v>
      </c>
      <c r="E3755" s="3" t="s">
        <v>11135</v>
      </c>
      <c r="F3755" s="3" t="s">
        <v>48</v>
      </c>
      <c r="G3755" s="3">
        <v>2019</v>
      </c>
      <c r="H3755" s="3" t="s">
        <v>22118</v>
      </c>
      <c r="I3755" s="3">
        <v>459</v>
      </c>
      <c r="J3755" s="3" t="s">
        <v>21097</v>
      </c>
      <c r="K3755" s="3" t="s">
        <v>0</v>
      </c>
      <c r="N3755" s="3">
        <v>1875</v>
      </c>
      <c r="O3755" s="3" t="s">
        <v>21105</v>
      </c>
      <c r="P3755" s="3" t="s">
        <v>21112</v>
      </c>
      <c r="Q3755" s="3">
        <v>230</v>
      </c>
      <c r="R3755" s="8" t="str">
        <f t="shared" si="58"/>
        <v>*230*</v>
      </c>
    </row>
    <row r="3756" spans="1:18" ht="19.8">
      <c r="A3756" s="3" t="s">
        <v>11134</v>
      </c>
      <c r="B3756" s="3" t="s">
        <v>344</v>
      </c>
      <c r="C3756" s="3" t="s">
        <v>11133</v>
      </c>
      <c r="D3756" s="3" t="s">
        <v>82</v>
      </c>
      <c r="E3756" s="3" t="s">
        <v>11132</v>
      </c>
      <c r="F3756" s="3" t="s">
        <v>9</v>
      </c>
      <c r="G3756" s="3">
        <v>2011</v>
      </c>
      <c r="H3756" s="3" t="s">
        <v>22116</v>
      </c>
      <c r="I3756" s="3">
        <v>314</v>
      </c>
      <c r="J3756" s="3" t="s">
        <v>21093</v>
      </c>
      <c r="K3756" s="3" t="s">
        <v>0</v>
      </c>
      <c r="N3756" s="3">
        <v>335</v>
      </c>
      <c r="O3756" s="3" t="s">
        <v>21105</v>
      </c>
      <c r="P3756" s="3" t="s">
        <v>21111</v>
      </c>
      <c r="Q3756" s="3">
        <v>183</v>
      </c>
      <c r="R3756" s="8" t="str">
        <f t="shared" si="58"/>
        <v>*183*</v>
      </c>
    </row>
    <row r="3757" spans="1:18" ht="19.8">
      <c r="A3757" s="3" t="s">
        <v>11131</v>
      </c>
      <c r="B3757" s="3" t="s">
        <v>60</v>
      </c>
      <c r="C3757" s="3" t="s">
        <v>11130</v>
      </c>
      <c r="D3757" s="3" t="s">
        <v>41</v>
      </c>
      <c r="E3757" s="3" t="s">
        <v>11129</v>
      </c>
      <c r="F3757" s="3" t="s">
        <v>48</v>
      </c>
      <c r="G3757" s="3">
        <v>2005</v>
      </c>
      <c r="H3757" s="3" t="s">
        <v>22118</v>
      </c>
      <c r="I3757" s="3">
        <v>430</v>
      </c>
      <c r="J3757" s="3" t="s">
        <v>21096</v>
      </c>
      <c r="K3757" s="3" t="s">
        <v>1</v>
      </c>
      <c r="L3757" s="9">
        <v>45356</v>
      </c>
      <c r="M3757" s="9">
        <v>45388</v>
      </c>
      <c r="N3757" s="3">
        <v>1385</v>
      </c>
      <c r="O3757" s="3" t="s">
        <v>21106</v>
      </c>
      <c r="P3757" s="3" t="s">
        <v>21112</v>
      </c>
      <c r="Q3757" s="3">
        <v>442</v>
      </c>
      <c r="R3757" s="8" t="str">
        <f t="shared" si="58"/>
        <v>*442*</v>
      </c>
    </row>
    <row r="3758" spans="1:18" ht="19.8">
      <c r="A3758" s="3" t="s">
        <v>11128</v>
      </c>
      <c r="B3758" s="3" t="s">
        <v>52</v>
      </c>
      <c r="C3758" s="3" t="s">
        <v>11127</v>
      </c>
      <c r="D3758" s="3" t="s">
        <v>50</v>
      </c>
      <c r="E3758" s="3" t="s">
        <v>11126</v>
      </c>
      <c r="F3758" s="3" t="s">
        <v>3</v>
      </c>
      <c r="G3758" s="3">
        <v>2008</v>
      </c>
      <c r="H3758" s="3" t="s">
        <v>22118</v>
      </c>
      <c r="I3758" s="3">
        <v>421</v>
      </c>
      <c r="J3758" s="3" t="s">
        <v>21083</v>
      </c>
      <c r="K3758" s="3" t="s">
        <v>1</v>
      </c>
      <c r="L3758" s="9">
        <v>45006</v>
      </c>
      <c r="M3758" s="9">
        <v>45434</v>
      </c>
      <c r="N3758" s="3">
        <v>1930</v>
      </c>
      <c r="O3758" s="3" t="s">
        <v>21106</v>
      </c>
      <c r="P3758" s="3" t="s">
        <v>21112</v>
      </c>
      <c r="Q3758" s="3">
        <v>376</v>
      </c>
      <c r="R3758" s="8" t="str">
        <f t="shared" si="58"/>
        <v>*376*</v>
      </c>
    </row>
    <row r="3759" spans="1:18" ht="19.8">
      <c r="A3759" s="3" t="s">
        <v>11125</v>
      </c>
      <c r="B3759" s="3" t="s">
        <v>143</v>
      </c>
      <c r="C3759" s="3" t="s">
        <v>11124</v>
      </c>
      <c r="D3759" s="3" t="s">
        <v>141</v>
      </c>
      <c r="E3759" s="3" t="s">
        <v>11123</v>
      </c>
      <c r="F3759" s="3" t="s">
        <v>48</v>
      </c>
      <c r="G3759" s="3">
        <v>2019</v>
      </c>
      <c r="H3759" s="3" t="s">
        <v>22118</v>
      </c>
      <c r="I3759" s="3">
        <v>240</v>
      </c>
      <c r="J3759" s="3" t="s">
        <v>21095</v>
      </c>
      <c r="K3759" s="3" t="s">
        <v>0</v>
      </c>
      <c r="N3759" s="3">
        <v>1905</v>
      </c>
      <c r="O3759" s="3" t="s">
        <v>25</v>
      </c>
      <c r="P3759" s="3" t="s">
        <v>21112</v>
      </c>
      <c r="Q3759" s="3">
        <v>265</v>
      </c>
      <c r="R3759" s="8" t="str">
        <f t="shared" si="58"/>
        <v>*265*</v>
      </c>
    </row>
    <row r="3760" spans="1:18" ht="19.8">
      <c r="A3760" s="3" t="s">
        <v>11122</v>
      </c>
      <c r="B3760" s="3" t="s">
        <v>43</v>
      </c>
      <c r="C3760" s="3" t="s">
        <v>11121</v>
      </c>
      <c r="D3760" s="3" t="s">
        <v>41</v>
      </c>
      <c r="E3760" s="3" t="s">
        <v>11120</v>
      </c>
      <c r="F3760" s="3" t="s">
        <v>77</v>
      </c>
      <c r="G3760" s="3">
        <v>2010</v>
      </c>
      <c r="H3760" s="3" t="s">
        <v>22117</v>
      </c>
      <c r="I3760" s="3">
        <v>372</v>
      </c>
      <c r="J3760" s="3" t="s">
        <v>21097</v>
      </c>
      <c r="K3760" s="3" t="s">
        <v>0</v>
      </c>
      <c r="N3760" s="3">
        <v>1200</v>
      </c>
      <c r="O3760" s="3" t="s">
        <v>21106</v>
      </c>
      <c r="P3760" s="3" t="s">
        <v>21111</v>
      </c>
      <c r="Q3760" s="3">
        <v>168</v>
      </c>
      <c r="R3760" s="8" t="str">
        <f t="shared" si="58"/>
        <v>*168*</v>
      </c>
    </row>
    <row r="3761" spans="1:18" ht="19.8">
      <c r="A3761" s="3" t="s">
        <v>11119</v>
      </c>
      <c r="B3761" s="3" t="s">
        <v>160</v>
      </c>
      <c r="C3761" s="3" t="s">
        <v>11118</v>
      </c>
      <c r="D3761" s="3" t="s">
        <v>31</v>
      </c>
      <c r="E3761" s="3" t="s">
        <v>11117</v>
      </c>
      <c r="F3761" s="3" t="s">
        <v>9</v>
      </c>
      <c r="G3761" s="3">
        <v>2020</v>
      </c>
      <c r="H3761" s="3" t="s">
        <v>22117</v>
      </c>
      <c r="I3761" s="3">
        <v>171</v>
      </c>
      <c r="J3761" s="3" t="s">
        <v>21090</v>
      </c>
      <c r="K3761" s="3" t="s">
        <v>1</v>
      </c>
      <c r="L3761" s="9">
        <v>45453</v>
      </c>
      <c r="M3761" s="9">
        <v>45608</v>
      </c>
      <c r="N3761" s="3">
        <v>405</v>
      </c>
      <c r="O3761" s="3" t="s">
        <v>21106</v>
      </c>
      <c r="P3761" s="3" t="s">
        <v>21114</v>
      </c>
      <c r="Q3761" s="3">
        <v>413</v>
      </c>
      <c r="R3761" s="8" t="str">
        <f t="shared" si="58"/>
        <v>*413*</v>
      </c>
    </row>
    <row r="3762" spans="1:18" ht="19.8">
      <c r="A3762" s="3" t="s">
        <v>11116</v>
      </c>
      <c r="B3762" s="3" t="s">
        <v>285</v>
      </c>
      <c r="C3762" s="3" t="s">
        <v>11115</v>
      </c>
      <c r="D3762" s="3" t="s">
        <v>31</v>
      </c>
      <c r="E3762" s="3" t="s">
        <v>11114</v>
      </c>
      <c r="F3762" s="3" t="s">
        <v>29</v>
      </c>
      <c r="G3762" s="3">
        <v>2017</v>
      </c>
      <c r="H3762" s="3" t="s">
        <v>22117</v>
      </c>
      <c r="I3762" s="3">
        <v>180</v>
      </c>
      <c r="J3762" s="3" t="s">
        <v>21095</v>
      </c>
      <c r="K3762" s="3" t="s">
        <v>1</v>
      </c>
      <c r="L3762" s="9">
        <v>45510</v>
      </c>
      <c r="M3762" s="9">
        <v>45510</v>
      </c>
      <c r="N3762" s="3">
        <v>1315</v>
      </c>
      <c r="O3762" s="3" t="s">
        <v>21106</v>
      </c>
      <c r="P3762" s="3" t="s">
        <v>21113</v>
      </c>
      <c r="Q3762" s="3">
        <v>427</v>
      </c>
      <c r="R3762" s="8" t="str">
        <f t="shared" si="58"/>
        <v>*427*</v>
      </c>
    </row>
    <row r="3763" spans="1:18" ht="19.8">
      <c r="A3763" s="3" t="s">
        <v>11113</v>
      </c>
      <c r="B3763" s="3" t="s">
        <v>196</v>
      </c>
      <c r="C3763" s="3" t="s">
        <v>11112</v>
      </c>
      <c r="D3763" s="3" t="s">
        <v>36</v>
      </c>
      <c r="E3763" s="3" t="s">
        <v>11111</v>
      </c>
      <c r="F3763" s="3" t="s">
        <v>77</v>
      </c>
      <c r="G3763" s="3">
        <v>2017</v>
      </c>
      <c r="H3763" s="3" t="s">
        <v>22117</v>
      </c>
      <c r="I3763" s="3">
        <v>230</v>
      </c>
      <c r="J3763" s="3" t="s">
        <v>21095</v>
      </c>
      <c r="K3763" s="3" t="s">
        <v>0</v>
      </c>
      <c r="N3763" s="3">
        <v>1770</v>
      </c>
      <c r="O3763" s="3" t="s">
        <v>21106</v>
      </c>
      <c r="P3763" s="3" t="s">
        <v>21112</v>
      </c>
      <c r="Q3763" s="3">
        <v>360</v>
      </c>
      <c r="R3763" s="8" t="str">
        <f t="shared" si="58"/>
        <v>*360*</v>
      </c>
    </row>
    <row r="3764" spans="1:18" ht="19.8">
      <c r="A3764" s="3" t="s">
        <v>11110</v>
      </c>
      <c r="B3764" s="3" t="s">
        <v>65</v>
      </c>
      <c r="C3764" s="3" t="s">
        <v>11109</v>
      </c>
      <c r="D3764" s="3" t="s">
        <v>63</v>
      </c>
      <c r="E3764" s="3" t="s">
        <v>11108</v>
      </c>
      <c r="F3764" s="3" t="s">
        <v>15</v>
      </c>
      <c r="G3764" s="3">
        <v>2010</v>
      </c>
      <c r="H3764" s="3" t="s">
        <v>22118</v>
      </c>
      <c r="I3764" s="3">
        <v>138</v>
      </c>
      <c r="J3764" s="3" t="s">
        <v>21088</v>
      </c>
      <c r="K3764" s="3" t="s">
        <v>1</v>
      </c>
      <c r="L3764" s="9">
        <v>45064</v>
      </c>
      <c r="M3764" s="9">
        <v>45594</v>
      </c>
      <c r="N3764" s="3">
        <v>470</v>
      </c>
      <c r="O3764" s="3" t="s">
        <v>21106</v>
      </c>
      <c r="P3764" s="3" t="s">
        <v>21113</v>
      </c>
      <c r="Q3764" s="3">
        <v>165</v>
      </c>
      <c r="R3764" s="8" t="str">
        <f t="shared" si="58"/>
        <v>*165*</v>
      </c>
    </row>
    <row r="3765" spans="1:18" ht="19.8">
      <c r="A3765" s="3" t="s">
        <v>11107</v>
      </c>
      <c r="B3765" s="3" t="s">
        <v>22</v>
      </c>
      <c r="C3765" s="3" t="s">
        <v>11106</v>
      </c>
      <c r="D3765" s="3" t="s">
        <v>5</v>
      </c>
      <c r="E3765" s="3" t="s">
        <v>11105</v>
      </c>
      <c r="F3765" s="3" t="s">
        <v>15</v>
      </c>
      <c r="G3765" s="3">
        <v>2014</v>
      </c>
      <c r="H3765" s="3" t="s">
        <v>22118</v>
      </c>
      <c r="I3765" s="3">
        <v>125</v>
      </c>
      <c r="J3765" s="3" t="s">
        <v>21091</v>
      </c>
      <c r="K3765" s="3" t="s">
        <v>0</v>
      </c>
      <c r="N3765" s="3">
        <v>875</v>
      </c>
      <c r="O3765" s="3" t="s">
        <v>21106</v>
      </c>
      <c r="P3765" s="3" t="s">
        <v>21114</v>
      </c>
      <c r="Q3765" s="3">
        <v>279</v>
      </c>
      <c r="R3765" s="8" t="str">
        <f t="shared" si="58"/>
        <v>*279*</v>
      </c>
    </row>
    <row r="3766" spans="1:18" ht="19.8">
      <c r="A3766" s="3" t="s">
        <v>11104</v>
      </c>
      <c r="B3766" s="3" t="s">
        <v>138</v>
      </c>
      <c r="C3766" s="3" t="s">
        <v>11103</v>
      </c>
      <c r="D3766" s="3" t="s">
        <v>2</v>
      </c>
      <c r="E3766" s="3" t="s">
        <v>11102</v>
      </c>
      <c r="F3766" s="3" t="s">
        <v>77</v>
      </c>
      <c r="G3766" s="3">
        <v>2015</v>
      </c>
      <c r="H3766" s="3" t="s">
        <v>22116</v>
      </c>
      <c r="I3766" s="3">
        <v>495</v>
      </c>
      <c r="J3766" s="3" t="s">
        <v>21099</v>
      </c>
      <c r="K3766" s="3" t="s">
        <v>1</v>
      </c>
      <c r="L3766" s="9">
        <v>45010</v>
      </c>
      <c r="M3766" s="9">
        <v>45451</v>
      </c>
      <c r="N3766" s="3">
        <v>325</v>
      </c>
      <c r="O3766" s="3" t="s">
        <v>21073</v>
      </c>
      <c r="P3766" s="3" t="s">
        <v>21114</v>
      </c>
      <c r="Q3766" s="3">
        <v>167</v>
      </c>
      <c r="R3766" s="8" t="str">
        <f t="shared" si="58"/>
        <v>*167*</v>
      </c>
    </row>
    <row r="3767" spans="1:18" ht="19.8">
      <c r="A3767" s="3" t="s">
        <v>11101</v>
      </c>
      <c r="B3767" s="3" t="s">
        <v>72</v>
      </c>
      <c r="C3767" s="3" t="s">
        <v>11100</v>
      </c>
      <c r="D3767" s="3" t="s">
        <v>36</v>
      </c>
      <c r="E3767" s="3" t="s">
        <v>11099</v>
      </c>
      <c r="F3767" s="3" t="s">
        <v>29</v>
      </c>
      <c r="G3767" s="3">
        <v>2010</v>
      </c>
      <c r="H3767" s="3" t="s">
        <v>22118</v>
      </c>
      <c r="I3767" s="3">
        <v>489</v>
      </c>
      <c r="J3767" s="3" t="s">
        <v>21099</v>
      </c>
      <c r="K3767" s="3" t="s">
        <v>0</v>
      </c>
      <c r="N3767" s="3">
        <v>1210</v>
      </c>
      <c r="O3767" s="3" t="s">
        <v>21106</v>
      </c>
      <c r="P3767" s="3" t="s">
        <v>21114</v>
      </c>
      <c r="Q3767" s="3">
        <v>396</v>
      </c>
      <c r="R3767" s="8" t="str">
        <f t="shared" si="58"/>
        <v>*396*</v>
      </c>
    </row>
    <row r="3768" spans="1:18" ht="19.8">
      <c r="A3768" s="3" t="s">
        <v>11098</v>
      </c>
      <c r="B3768" s="3" t="s">
        <v>65</v>
      </c>
      <c r="C3768" s="3" t="s">
        <v>11097</v>
      </c>
      <c r="D3768" s="3" t="s">
        <v>63</v>
      </c>
      <c r="E3768" s="3" t="s">
        <v>11096</v>
      </c>
      <c r="F3768" s="3" t="s">
        <v>15</v>
      </c>
      <c r="G3768" s="3">
        <v>2023</v>
      </c>
      <c r="H3768" s="3" t="s">
        <v>22117</v>
      </c>
      <c r="I3768" s="3">
        <v>478</v>
      </c>
      <c r="J3768" s="3" t="s">
        <v>21094</v>
      </c>
      <c r="K3768" s="3" t="s">
        <v>1</v>
      </c>
      <c r="L3768" s="9">
        <v>45392</v>
      </c>
      <c r="M3768" s="9">
        <v>45432</v>
      </c>
      <c r="N3768" s="3">
        <v>180</v>
      </c>
      <c r="O3768" s="3" t="s">
        <v>21106</v>
      </c>
      <c r="P3768" s="3" t="s">
        <v>21111</v>
      </c>
      <c r="Q3768" s="3">
        <v>445</v>
      </c>
      <c r="R3768" s="8" t="str">
        <f t="shared" si="58"/>
        <v>*445*</v>
      </c>
    </row>
    <row r="3769" spans="1:18" ht="19.8">
      <c r="A3769" s="3" t="s">
        <v>11095</v>
      </c>
      <c r="B3769" s="3" t="s">
        <v>266</v>
      </c>
      <c r="C3769" s="3" t="s">
        <v>11094</v>
      </c>
      <c r="D3769" s="3" t="s">
        <v>141</v>
      </c>
      <c r="E3769" s="3" t="s">
        <v>11093</v>
      </c>
      <c r="F3769" s="3" t="s">
        <v>15</v>
      </c>
      <c r="G3769" s="3">
        <v>2011</v>
      </c>
      <c r="H3769" s="3" t="s">
        <v>22116</v>
      </c>
      <c r="I3769" s="3">
        <v>317</v>
      </c>
      <c r="J3769" s="3" t="s">
        <v>21097</v>
      </c>
      <c r="K3769" s="3" t="s">
        <v>1</v>
      </c>
      <c r="L3769" s="9">
        <v>45108</v>
      </c>
      <c r="M3769" s="9">
        <v>45710</v>
      </c>
      <c r="N3769" s="3">
        <v>1660</v>
      </c>
      <c r="O3769" s="3" t="s">
        <v>25</v>
      </c>
      <c r="P3769" s="3" t="s">
        <v>21112</v>
      </c>
      <c r="Q3769" s="3">
        <v>268</v>
      </c>
      <c r="R3769" s="8" t="str">
        <f t="shared" si="58"/>
        <v>*268*</v>
      </c>
    </row>
    <row r="3770" spans="1:18" ht="19.8">
      <c r="A3770" s="3" t="s">
        <v>11092</v>
      </c>
      <c r="B3770" s="3" t="s">
        <v>196</v>
      </c>
      <c r="C3770" s="3" t="s">
        <v>11091</v>
      </c>
      <c r="D3770" s="3" t="s">
        <v>36</v>
      </c>
      <c r="E3770" s="3" t="s">
        <v>11090</v>
      </c>
      <c r="F3770" s="3" t="s">
        <v>29</v>
      </c>
      <c r="G3770" s="3">
        <v>2021</v>
      </c>
      <c r="H3770" s="3" t="s">
        <v>22116</v>
      </c>
      <c r="I3770" s="3">
        <v>144</v>
      </c>
      <c r="J3770" s="3" t="s">
        <v>21101</v>
      </c>
      <c r="K3770" s="3" t="s">
        <v>0</v>
      </c>
      <c r="N3770" s="3">
        <v>2330</v>
      </c>
      <c r="O3770" s="3" t="s">
        <v>21106</v>
      </c>
      <c r="P3770" s="3" t="s">
        <v>21114</v>
      </c>
      <c r="Q3770" s="3">
        <v>223</v>
      </c>
      <c r="R3770" s="8" t="str">
        <f t="shared" si="58"/>
        <v>*223*</v>
      </c>
    </row>
    <row r="3771" spans="1:18" ht="19.8">
      <c r="A3771" s="3" t="s">
        <v>11089</v>
      </c>
      <c r="B3771" s="3" t="s">
        <v>285</v>
      </c>
      <c r="C3771" s="3" t="s">
        <v>11088</v>
      </c>
      <c r="D3771" s="3" t="s">
        <v>31</v>
      </c>
      <c r="E3771" s="3" t="s">
        <v>11087</v>
      </c>
      <c r="F3771" s="3" t="s">
        <v>15</v>
      </c>
      <c r="G3771" s="3">
        <v>2017</v>
      </c>
      <c r="H3771" s="3" t="s">
        <v>22116</v>
      </c>
      <c r="I3771" s="3">
        <v>207</v>
      </c>
      <c r="J3771" s="3" t="s">
        <v>21096</v>
      </c>
      <c r="K3771" s="3" t="s">
        <v>1</v>
      </c>
      <c r="L3771" s="9">
        <v>45248</v>
      </c>
      <c r="M3771" s="9">
        <v>45358</v>
      </c>
      <c r="N3771" s="3">
        <v>140</v>
      </c>
      <c r="O3771" s="3" t="s">
        <v>21106</v>
      </c>
      <c r="P3771" s="3" t="s">
        <v>21114</v>
      </c>
      <c r="Q3771" s="3">
        <v>339</v>
      </c>
      <c r="R3771" s="8" t="str">
        <f t="shared" si="58"/>
        <v>*339*</v>
      </c>
    </row>
    <row r="3772" spans="1:18" ht="19.8">
      <c r="A3772" s="3" t="s">
        <v>11086</v>
      </c>
      <c r="B3772" s="3" t="s">
        <v>38</v>
      </c>
      <c r="C3772" s="3" t="s">
        <v>11085</v>
      </c>
      <c r="D3772" s="3" t="s">
        <v>36</v>
      </c>
      <c r="E3772" s="3" t="s">
        <v>11084</v>
      </c>
      <c r="F3772" s="3" t="s">
        <v>15</v>
      </c>
      <c r="G3772" s="3">
        <v>2006</v>
      </c>
      <c r="H3772" s="3" t="s">
        <v>22118</v>
      </c>
      <c r="I3772" s="3">
        <v>102</v>
      </c>
      <c r="J3772" s="3" t="s">
        <v>21098</v>
      </c>
      <c r="K3772" s="3" t="s">
        <v>1</v>
      </c>
      <c r="L3772" s="9">
        <v>45641</v>
      </c>
      <c r="M3772" s="9">
        <v>45691</v>
      </c>
      <c r="N3772" s="3">
        <v>1620</v>
      </c>
      <c r="O3772" s="3" t="s">
        <v>21106</v>
      </c>
      <c r="P3772" s="3" t="s">
        <v>21111</v>
      </c>
      <c r="Q3772" s="3">
        <v>219</v>
      </c>
      <c r="R3772" s="8" t="str">
        <f t="shared" si="58"/>
        <v>*219*</v>
      </c>
    </row>
    <row r="3773" spans="1:18" ht="19.8">
      <c r="A3773" s="3" t="s">
        <v>11083</v>
      </c>
      <c r="B3773" s="3" t="s">
        <v>12</v>
      </c>
      <c r="C3773" s="3" t="s">
        <v>11082</v>
      </c>
      <c r="D3773" s="3" t="s">
        <v>2</v>
      </c>
      <c r="E3773" s="3" t="s">
        <v>11081</v>
      </c>
      <c r="F3773" s="3" t="s">
        <v>3</v>
      </c>
      <c r="G3773" s="3">
        <v>2021</v>
      </c>
      <c r="H3773" s="3" t="s">
        <v>22116</v>
      </c>
      <c r="I3773" s="3">
        <v>385</v>
      </c>
      <c r="J3773" s="3" t="s">
        <v>21097</v>
      </c>
      <c r="K3773" s="3" t="s">
        <v>1</v>
      </c>
      <c r="L3773" s="9">
        <v>45224</v>
      </c>
      <c r="M3773" s="9">
        <v>45641</v>
      </c>
      <c r="N3773" s="3">
        <v>645</v>
      </c>
      <c r="O3773" s="3" t="s">
        <v>21073</v>
      </c>
      <c r="P3773" s="3" t="s">
        <v>21111</v>
      </c>
      <c r="Q3773" s="3">
        <v>365</v>
      </c>
      <c r="R3773" s="8" t="str">
        <f t="shared" si="58"/>
        <v>*365*</v>
      </c>
    </row>
    <row r="3774" spans="1:18" ht="19.8">
      <c r="A3774" s="3" t="s">
        <v>11080</v>
      </c>
      <c r="B3774" s="3" t="s">
        <v>27</v>
      </c>
      <c r="C3774" s="3" t="s">
        <v>6768</v>
      </c>
      <c r="D3774" s="3" t="s">
        <v>25</v>
      </c>
      <c r="E3774" s="3" t="s">
        <v>11079</v>
      </c>
      <c r="F3774" s="3" t="s">
        <v>77</v>
      </c>
      <c r="G3774" s="3">
        <v>2011</v>
      </c>
      <c r="H3774" s="3" t="s">
        <v>22118</v>
      </c>
      <c r="I3774" s="3">
        <v>485</v>
      </c>
      <c r="J3774" s="3" t="s">
        <v>21095</v>
      </c>
      <c r="K3774" s="3" t="s">
        <v>1</v>
      </c>
      <c r="L3774" s="9">
        <v>45413</v>
      </c>
      <c r="M3774" s="9">
        <v>45671</v>
      </c>
      <c r="N3774" s="3">
        <v>1940</v>
      </c>
      <c r="O3774" s="3" t="s">
        <v>25</v>
      </c>
      <c r="P3774" s="3" t="s">
        <v>21112</v>
      </c>
      <c r="Q3774" s="3">
        <v>123</v>
      </c>
      <c r="R3774" s="8" t="str">
        <f t="shared" si="58"/>
        <v>*123*</v>
      </c>
    </row>
    <row r="3775" spans="1:18" ht="19.8">
      <c r="A3775" s="3" t="s">
        <v>11078</v>
      </c>
      <c r="B3775" s="3" t="s">
        <v>56</v>
      </c>
      <c r="C3775" s="3" t="s">
        <v>11077</v>
      </c>
      <c r="D3775" s="3" t="s">
        <v>50</v>
      </c>
      <c r="E3775" s="3" t="s">
        <v>11076</v>
      </c>
      <c r="F3775" s="3" t="s">
        <v>9</v>
      </c>
      <c r="G3775" s="3">
        <v>2016</v>
      </c>
      <c r="H3775" s="3" t="s">
        <v>22118</v>
      </c>
      <c r="I3775" s="3">
        <v>206</v>
      </c>
      <c r="J3775" s="3" t="s">
        <v>21091</v>
      </c>
      <c r="K3775" s="3" t="s">
        <v>1</v>
      </c>
      <c r="L3775" s="9">
        <v>45281</v>
      </c>
      <c r="M3775" s="9">
        <v>45379</v>
      </c>
      <c r="N3775" s="3">
        <v>860</v>
      </c>
      <c r="O3775" s="3" t="s">
        <v>21106</v>
      </c>
      <c r="P3775" s="3" t="s">
        <v>21111</v>
      </c>
      <c r="Q3775" s="3">
        <v>139</v>
      </c>
      <c r="R3775" s="8" t="str">
        <f t="shared" si="58"/>
        <v>*139*</v>
      </c>
    </row>
    <row r="3776" spans="1:18" ht="19.8">
      <c r="A3776" s="3" t="s">
        <v>11075</v>
      </c>
      <c r="B3776" s="3" t="s">
        <v>155</v>
      </c>
      <c r="C3776" s="3" t="s">
        <v>11074</v>
      </c>
      <c r="D3776" s="3" t="s">
        <v>50</v>
      </c>
      <c r="E3776" s="3" t="s">
        <v>11073</v>
      </c>
      <c r="F3776" s="3" t="s">
        <v>15</v>
      </c>
      <c r="G3776" s="3">
        <v>2016</v>
      </c>
      <c r="H3776" s="3" t="s">
        <v>22118</v>
      </c>
      <c r="I3776" s="3">
        <v>184</v>
      </c>
      <c r="J3776" s="3" t="s">
        <v>21087</v>
      </c>
      <c r="K3776" s="3" t="s">
        <v>1</v>
      </c>
      <c r="L3776" s="9">
        <v>45183</v>
      </c>
      <c r="M3776" s="9">
        <v>45630</v>
      </c>
      <c r="N3776" s="3">
        <v>190</v>
      </c>
      <c r="O3776" s="3" t="s">
        <v>21106</v>
      </c>
      <c r="P3776" s="3" t="s">
        <v>21114</v>
      </c>
      <c r="Q3776" s="3">
        <v>304</v>
      </c>
      <c r="R3776" s="8" t="str">
        <f t="shared" si="58"/>
        <v>*304*</v>
      </c>
    </row>
    <row r="3777" spans="1:18" ht="19.8">
      <c r="A3777" s="3" t="s">
        <v>11072</v>
      </c>
      <c r="B3777" s="3" t="s">
        <v>256</v>
      </c>
      <c r="C3777" s="3" t="s">
        <v>11071</v>
      </c>
      <c r="D3777" s="3" t="s">
        <v>14</v>
      </c>
      <c r="E3777" s="3" t="s">
        <v>11070</v>
      </c>
      <c r="F3777" s="3" t="s">
        <v>29</v>
      </c>
      <c r="G3777" s="3">
        <v>2023</v>
      </c>
      <c r="H3777" s="3" t="s">
        <v>22117</v>
      </c>
      <c r="I3777" s="3">
        <v>415</v>
      </c>
      <c r="J3777" s="3" t="s">
        <v>21084</v>
      </c>
      <c r="K3777" s="3" t="s">
        <v>0</v>
      </c>
      <c r="N3777" s="3">
        <v>540</v>
      </c>
      <c r="O3777" s="3" t="s">
        <v>21106</v>
      </c>
      <c r="P3777" s="3" t="s">
        <v>21111</v>
      </c>
      <c r="Q3777" s="3">
        <v>424</v>
      </c>
      <c r="R3777" s="8" t="str">
        <f t="shared" si="58"/>
        <v>*424*</v>
      </c>
    </row>
    <row r="3778" spans="1:18" ht="19.8">
      <c r="A3778" s="3" t="s">
        <v>11069</v>
      </c>
      <c r="B3778" s="3" t="s">
        <v>108</v>
      </c>
      <c r="C3778" s="3" t="s">
        <v>11068</v>
      </c>
      <c r="D3778" s="3" t="s">
        <v>63</v>
      </c>
      <c r="E3778" s="3" t="s">
        <v>11067</v>
      </c>
      <c r="F3778" s="3" t="s">
        <v>77</v>
      </c>
      <c r="G3778" s="3">
        <v>2013</v>
      </c>
      <c r="H3778" s="3" t="s">
        <v>22117</v>
      </c>
      <c r="I3778" s="3">
        <v>112</v>
      </c>
      <c r="J3778" s="3" t="s">
        <v>21098</v>
      </c>
      <c r="K3778" s="3" t="s">
        <v>1</v>
      </c>
      <c r="L3778" s="9">
        <v>45370</v>
      </c>
      <c r="M3778" s="9">
        <v>45477</v>
      </c>
      <c r="N3778" s="3">
        <v>1215</v>
      </c>
      <c r="O3778" s="3" t="s">
        <v>21106</v>
      </c>
      <c r="P3778" s="3" t="s">
        <v>21112</v>
      </c>
      <c r="Q3778" s="3">
        <v>346</v>
      </c>
      <c r="R3778" s="8" t="str">
        <f t="shared" si="58"/>
        <v>*346*</v>
      </c>
    </row>
    <row r="3779" spans="1:18" ht="19.8">
      <c r="A3779" s="3" t="s">
        <v>11066</v>
      </c>
      <c r="B3779" s="3" t="s">
        <v>426</v>
      </c>
      <c r="C3779" s="3" t="s">
        <v>11065</v>
      </c>
      <c r="D3779" s="3" t="s">
        <v>95</v>
      </c>
      <c r="E3779" s="3" t="s">
        <v>11064</v>
      </c>
      <c r="F3779" s="3" t="s">
        <v>29</v>
      </c>
      <c r="G3779" s="3">
        <v>2014</v>
      </c>
      <c r="H3779" s="3" t="s">
        <v>22117</v>
      </c>
      <c r="I3779" s="3">
        <v>450</v>
      </c>
      <c r="J3779" s="3" t="s">
        <v>21090</v>
      </c>
      <c r="K3779" s="3" t="s">
        <v>1</v>
      </c>
      <c r="L3779" s="9">
        <v>45494</v>
      </c>
      <c r="M3779" s="9">
        <v>45607</v>
      </c>
      <c r="N3779" s="3">
        <v>980</v>
      </c>
      <c r="O3779" s="3" t="s">
        <v>21105</v>
      </c>
      <c r="P3779" s="3" t="s">
        <v>21111</v>
      </c>
      <c r="Q3779" s="3">
        <v>329</v>
      </c>
      <c r="R3779" s="8" t="str">
        <f t="shared" si="58"/>
        <v>*329*</v>
      </c>
    </row>
    <row r="3780" spans="1:18" ht="19.8">
      <c r="A3780" s="3" t="s">
        <v>11063</v>
      </c>
      <c r="B3780" s="3" t="s">
        <v>125</v>
      </c>
      <c r="C3780" s="3" t="s">
        <v>11062</v>
      </c>
      <c r="D3780" s="3" t="s">
        <v>123</v>
      </c>
      <c r="E3780" s="3" t="s">
        <v>11061</v>
      </c>
      <c r="F3780" s="3" t="s">
        <v>77</v>
      </c>
      <c r="G3780" s="3">
        <v>2020</v>
      </c>
      <c r="H3780" s="3" t="s">
        <v>22117</v>
      </c>
      <c r="I3780" s="3">
        <v>304</v>
      </c>
      <c r="J3780" s="3" t="s">
        <v>21092</v>
      </c>
      <c r="K3780" s="3" t="s">
        <v>1</v>
      </c>
      <c r="L3780" s="9">
        <v>45109</v>
      </c>
      <c r="M3780" s="9">
        <v>45503</v>
      </c>
      <c r="N3780" s="3">
        <v>1925</v>
      </c>
      <c r="O3780" s="3" t="s">
        <v>21106</v>
      </c>
      <c r="P3780" s="3" t="s">
        <v>21112</v>
      </c>
      <c r="Q3780" s="3">
        <v>426</v>
      </c>
      <c r="R3780" s="8" t="str">
        <f t="shared" ref="R3780:R3843" si="59">"*"&amp;Q3780&amp;"*"</f>
        <v>*426*</v>
      </c>
    </row>
    <row r="3781" spans="1:18" ht="19.8">
      <c r="A3781" s="3" t="s">
        <v>11060</v>
      </c>
      <c r="B3781" s="3" t="s">
        <v>155</v>
      </c>
      <c r="C3781" s="3" t="s">
        <v>11059</v>
      </c>
      <c r="D3781" s="3" t="s">
        <v>50</v>
      </c>
      <c r="E3781" s="3" t="s">
        <v>11058</v>
      </c>
      <c r="F3781" s="3" t="s">
        <v>3</v>
      </c>
      <c r="G3781" s="3">
        <v>2010</v>
      </c>
      <c r="H3781" s="3" t="s">
        <v>22118</v>
      </c>
      <c r="I3781" s="3">
        <v>328</v>
      </c>
      <c r="J3781" s="3" t="s">
        <v>21089</v>
      </c>
      <c r="K3781" s="3" t="s">
        <v>0</v>
      </c>
      <c r="N3781" s="3">
        <v>760</v>
      </c>
      <c r="O3781" s="3" t="s">
        <v>21106</v>
      </c>
      <c r="P3781" s="3" t="s">
        <v>21112</v>
      </c>
      <c r="Q3781" s="3">
        <v>137</v>
      </c>
      <c r="R3781" s="8" t="str">
        <f t="shared" si="59"/>
        <v>*137*</v>
      </c>
    </row>
    <row r="3782" spans="1:18" ht="19.8">
      <c r="A3782" s="3" t="s">
        <v>11057</v>
      </c>
      <c r="B3782" s="3" t="s">
        <v>88</v>
      </c>
      <c r="C3782" s="3" t="s">
        <v>11056</v>
      </c>
      <c r="D3782" s="3" t="s">
        <v>2</v>
      </c>
      <c r="E3782" s="3" t="s">
        <v>11055</v>
      </c>
      <c r="F3782" s="3" t="s">
        <v>9</v>
      </c>
      <c r="G3782" s="3">
        <v>2011</v>
      </c>
      <c r="H3782" s="3" t="s">
        <v>22118</v>
      </c>
      <c r="I3782" s="3">
        <v>421</v>
      </c>
      <c r="J3782" s="3" t="s">
        <v>21084</v>
      </c>
      <c r="K3782" s="3" t="s">
        <v>1</v>
      </c>
      <c r="L3782" s="9">
        <v>45228</v>
      </c>
      <c r="M3782" s="9">
        <v>45241</v>
      </c>
      <c r="N3782" s="3">
        <v>900</v>
      </c>
      <c r="O3782" s="3" t="s">
        <v>21073</v>
      </c>
      <c r="P3782" s="3" t="s">
        <v>21112</v>
      </c>
      <c r="Q3782" s="3">
        <v>153</v>
      </c>
      <c r="R3782" s="8" t="str">
        <f t="shared" si="59"/>
        <v>*153*</v>
      </c>
    </row>
    <row r="3783" spans="1:18" ht="19.8">
      <c r="A3783" s="3" t="s">
        <v>11054</v>
      </c>
      <c r="B3783" s="3" t="s">
        <v>22</v>
      </c>
      <c r="C3783" s="3" t="s">
        <v>11053</v>
      </c>
      <c r="D3783" s="3" t="s">
        <v>5</v>
      </c>
      <c r="E3783" s="3" t="s">
        <v>11052</v>
      </c>
      <c r="F3783" s="3" t="s">
        <v>77</v>
      </c>
      <c r="G3783" s="3">
        <v>2012</v>
      </c>
      <c r="H3783" s="3" t="s">
        <v>22116</v>
      </c>
      <c r="I3783" s="3">
        <v>352</v>
      </c>
      <c r="J3783" s="3" t="s">
        <v>21097</v>
      </c>
      <c r="K3783" s="3" t="s">
        <v>0</v>
      </c>
      <c r="N3783" s="3">
        <v>1715</v>
      </c>
      <c r="O3783" s="3" t="s">
        <v>21106</v>
      </c>
      <c r="P3783" s="3" t="s">
        <v>21111</v>
      </c>
      <c r="Q3783" s="3">
        <v>338</v>
      </c>
      <c r="R3783" s="8" t="str">
        <f t="shared" si="59"/>
        <v>*338*</v>
      </c>
    </row>
    <row r="3784" spans="1:18" ht="19.8">
      <c r="A3784" s="3" t="s">
        <v>11051</v>
      </c>
      <c r="B3784" s="3" t="s">
        <v>65</v>
      </c>
      <c r="C3784" s="3" t="s">
        <v>11050</v>
      </c>
      <c r="D3784" s="3" t="s">
        <v>63</v>
      </c>
      <c r="E3784" s="3" t="s">
        <v>11049</v>
      </c>
      <c r="F3784" s="3" t="s">
        <v>3</v>
      </c>
      <c r="G3784" s="3">
        <v>2008</v>
      </c>
      <c r="H3784" s="3" t="s">
        <v>22118</v>
      </c>
      <c r="I3784" s="3">
        <v>417</v>
      </c>
      <c r="J3784" s="3" t="s">
        <v>21087</v>
      </c>
      <c r="K3784" s="3" t="s">
        <v>1</v>
      </c>
      <c r="L3784" s="9">
        <v>45122</v>
      </c>
      <c r="M3784" s="9">
        <v>45360</v>
      </c>
      <c r="N3784" s="3">
        <v>1975</v>
      </c>
      <c r="O3784" s="3" t="s">
        <v>21106</v>
      </c>
      <c r="P3784" s="3" t="s">
        <v>21114</v>
      </c>
      <c r="Q3784" s="3">
        <v>314</v>
      </c>
      <c r="R3784" s="8" t="str">
        <f t="shared" si="59"/>
        <v>*314*</v>
      </c>
    </row>
    <row r="3785" spans="1:18" ht="19.8">
      <c r="A3785" s="3" t="s">
        <v>11048</v>
      </c>
      <c r="B3785" s="3" t="s">
        <v>455</v>
      </c>
      <c r="C3785" s="3" t="s">
        <v>11047</v>
      </c>
      <c r="D3785" s="3" t="s">
        <v>14</v>
      </c>
      <c r="E3785" s="3" t="s">
        <v>11046</v>
      </c>
      <c r="F3785" s="3" t="s">
        <v>29</v>
      </c>
      <c r="G3785" s="3">
        <v>2018</v>
      </c>
      <c r="H3785" s="3" t="s">
        <v>22118</v>
      </c>
      <c r="I3785" s="3">
        <v>246</v>
      </c>
      <c r="J3785" s="3" t="s">
        <v>21086</v>
      </c>
      <c r="K3785" s="3" t="s">
        <v>0</v>
      </c>
      <c r="N3785" s="3">
        <v>2445</v>
      </c>
      <c r="O3785" s="3" t="s">
        <v>21106</v>
      </c>
      <c r="P3785" s="3" t="s">
        <v>21113</v>
      </c>
      <c r="Q3785" s="3">
        <v>354</v>
      </c>
      <c r="R3785" s="8" t="str">
        <f t="shared" si="59"/>
        <v>*354*</v>
      </c>
    </row>
    <row r="3786" spans="1:18" ht="19.8">
      <c r="A3786" s="3" t="s">
        <v>11045</v>
      </c>
      <c r="B3786" s="3" t="s">
        <v>27</v>
      </c>
      <c r="C3786" s="3" t="s">
        <v>11044</v>
      </c>
      <c r="D3786" s="3" t="s">
        <v>25</v>
      </c>
      <c r="E3786" s="3" t="s">
        <v>11043</v>
      </c>
      <c r="F3786" s="3" t="s">
        <v>15</v>
      </c>
      <c r="G3786" s="3">
        <v>2024</v>
      </c>
      <c r="H3786" s="3" t="s">
        <v>22118</v>
      </c>
      <c r="I3786" s="3">
        <v>344</v>
      </c>
      <c r="J3786" s="3" t="s">
        <v>21099</v>
      </c>
      <c r="K3786" s="3" t="s">
        <v>1</v>
      </c>
      <c r="L3786" s="9">
        <v>45122</v>
      </c>
      <c r="M3786" s="9">
        <v>45158</v>
      </c>
      <c r="N3786" s="3">
        <v>465</v>
      </c>
      <c r="O3786" s="3" t="s">
        <v>25</v>
      </c>
      <c r="P3786" s="3" t="s">
        <v>21112</v>
      </c>
      <c r="Q3786" s="3">
        <v>393</v>
      </c>
      <c r="R3786" s="8" t="str">
        <f t="shared" si="59"/>
        <v>*393*</v>
      </c>
    </row>
    <row r="3787" spans="1:18" ht="19.8">
      <c r="A3787" s="3" t="s">
        <v>11042</v>
      </c>
      <c r="B3787" s="3" t="s">
        <v>426</v>
      </c>
      <c r="C3787" s="3" t="s">
        <v>11041</v>
      </c>
      <c r="D3787" s="3" t="s">
        <v>95</v>
      </c>
      <c r="E3787" s="3" t="s">
        <v>11040</v>
      </c>
      <c r="F3787" s="3" t="s">
        <v>48</v>
      </c>
      <c r="G3787" s="3">
        <v>2015</v>
      </c>
      <c r="H3787" s="3" t="s">
        <v>22117</v>
      </c>
      <c r="I3787" s="3">
        <v>415</v>
      </c>
      <c r="J3787" s="3" t="s">
        <v>21094</v>
      </c>
      <c r="K3787" s="3" t="s">
        <v>1</v>
      </c>
      <c r="L3787" s="9">
        <v>45005</v>
      </c>
      <c r="M3787" s="9">
        <v>45644</v>
      </c>
      <c r="N3787" s="3">
        <v>1390</v>
      </c>
      <c r="O3787" s="3" t="s">
        <v>21105</v>
      </c>
      <c r="P3787" s="3" t="s">
        <v>21113</v>
      </c>
      <c r="Q3787" s="3">
        <v>281</v>
      </c>
      <c r="R3787" s="8" t="str">
        <f t="shared" si="59"/>
        <v>*281*</v>
      </c>
    </row>
    <row r="3788" spans="1:18" ht="19.8">
      <c r="A3788" s="3" t="s">
        <v>11039</v>
      </c>
      <c r="B3788" s="3" t="s">
        <v>455</v>
      </c>
      <c r="C3788" s="3" t="s">
        <v>11038</v>
      </c>
      <c r="D3788" s="3" t="s">
        <v>14</v>
      </c>
      <c r="E3788" s="3" t="s">
        <v>11037</v>
      </c>
      <c r="F3788" s="3" t="s">
        <v>48</v>
      </c>
      <c r="G3788" s="3">
        <v>2005</v>
      </c>
      <c r="H3788" s="3" t="s">
        <v>22117</v>
      </c>
      <c r="I3788" s="3">
        <v>88</v>
      </c>
      <c r="J3788" s="3" t="s">
        <v>21095</v>
      </c>
      <c r="K3788" s="3" t="s">
        <v>1</v>
      </c>
      <c r="L3788" s="9">
        <v>45239</v>
      </c>
      <c r="M3788" s="9">
        <v>45410</v>
      </c>
      <c r="N3788" s="3">
        <v>760</v>
      </c>
      <c r="O3788" s="3" t="s">
        <v>21106</v>
      </c>
      <c r="P3788" s="3" t="s">
        <v>21114</v>
      </c>
      <c r="Q3788" s="3">
        <v>332</v>
      </c>
      <c r="R3788" s="8" t="str">
        <f t="shared" si="59"/>
        <v>*332*</v>
      </c>
    </row>
    <row r="3789" spans="1:18" ht="19.8">
      <c r="A3789" s="3" t="s">
        <v>11036</v>
      </c>
      <c r="B3789" s="3" t="s">
        <v>151</v>
      </c>
      <c r="C3789" s="3" t="s">
        <v>5110</v>
      </c>
      <c r="D3789" s="3" t="s">
        <v>82</v>
      </c>
      <c r="E3789" s="3" t="s">
        <v>11035</v>
      </c>
      <c r="F3789" s="3" t="s">
        <v>3</v>
      </c>
      <c r="G3789" s="3">
        <v>2009</v>
      </c>
      <c r="H3789" s="3" t="s">
        <v>22117</v>
      </c>
      <c r="I3789" s="3">
        <v>252</v>
      </c>
      <c r="J3789" s="3" t="s">
        <v>21101</v>
      </c>
      <c r="K3789" s="3" t="s">
        <v>1</v>
      </c>
      <c r="L3789" s="9">
        <v>45607</v>
      </c>
      <c r="M3789" s="9">
        <v>45703</v>
      </c>
      <c r="N3789" s="3">
        <v>1040</v>
      </c>
      <c r="O3789" s="3" t="s">
        <v>21105</v>
      </c>
      <c r="P3789" s="3" t="s">
        <v>21114</v>
      </c>
      <c r="Q3789" s="3">
        <v>262</v>
      </c>
      <c r="R3789" s="8" t="str">
        <f t="shared" si="59"/>
        <v>*262*</v>
      </c>
    </row>
    <row r="3790" spans="1:18" ht="19.8">
      <c r="A3790" s="3" t="s">
        <v>11034</v>
      </c>
      <c r="B3790" s="3" t="s">
        <v>243</v>
      </c>
      <c r="C3790" s="3" t="s">
        <v>11033</v>
      </c>
      <c r="D3790" s="3" t="s">
        <v>63</v>
      </c>
      <c r="E3790" s="3" t="s">
        <v>11032</v>
      </c>
      <c r="F3790" s="3" t="s">
        <v>48</v>
      </c>
      <c r="G3790" s="3">
        <v>2022</v>
      </c>
      <c r="H3790" s="3" t="s">
        <v>22117</v>
      </c>
      <c r="I3790" s="3">
        <v>386</v>
      </c>
      <c r="J3790" s="3" t="s">
        <v>21095</v>
      </c>
      <c r="K3790" s="3" t="s">
        <v>0</v>
      </c>
      <c r="N3790" s="3">
        <v>1845</v>
      </c>
      <c r="O3790" s="3" t="s">
        <v>21106</v>
      </c>
      <c r="P3790" s="3" t="s">
        <v>21114</v>
      </c>
      <c r="Q3790" s="3">
        <v>360</v>
      </c>
      <c r="R3790" s="8" t="str">
        <f t="shared" si="59"/>
        <v>*360*</v>
      </c>
    </row>
    <row r="3791" spans="1:18" ht="19.8">
      <c r="A3791" s="3" t="s">
        <v>11031</v>
      </c>
      <c r="B3791" s="3" t="s">
        <v>256</v>
      </c>
      <c r="C3791" s="3" t="s">
        <v>11030</v>
      </c>
      <c r="D3791" s="3" t="s">
        <v>14</v>
      </c>
      <c r="E3791" s="3" t="s">
        <v>11029</v>
      </c>
      <c r="F3791" s="3" t="s">
        <v>15</v>
      </c>
      <c r="G3791" s="3">
        <v>2017</v>
      </c>
      <c r="H3791" s="3" t="s">
        <v>22118</v>
      </c>
      <c r="I3791" s="3">
        <v>159</v>
      </c>
      <c r="J3791" s="3" t="s">
        <v>21093</v>
      </c>
      <c r="K3791" s="3" t="s">
        <v>1</v>
      </c>
      <c r="L3791" s="9">
        <v>45074</v>
      </c>
      <c r="M3791" s="9">
        <v>45582</v>
      </c>
      <c r="N3791" s="3">
        <v>500</v>
      </c>
      <c r="O3791" s="3" t="s">
        <v>21106</v>
      </c>
      <c r="P3791" s="3" t="s">
        <v>21111</v>
      </c>
      <c r="Q3791" s="3">
        <v>450</v>
      </c>
      <c r="R3791" s="8" t="str">
        <f t="shared" si="59"/>
        <v>*450*</v>
      </c>
    </row>
    <row r="3792" spans="1:18" ht="19.8">
      <c r="A3792" s="3" t="s">
        <v>11028</v>
      </c>
      <c r="B3792" s="3" t="s">
        <v>151</v>
      </c>
      <c r="C3792" s="3" t="s">
        <v>11027</v>
      </c>
      <c r="D3792" s="3" t="s">
        <v>82</v>
      </c>
      <c r="E3792" s="3" t="s">
        <v>11026</v>
      </c>
      <c r="F3792" s="3" t="s">
        <v>15</v>
      </c>
      <c r="G3792" s="3">
        <v>2019</v>
      </c>
      <c r="H3792" s="3" t="s">
        <v>22118</v>
      </c>
      <c r="I3792" s="3">
        <v>337</v>
      </c>
      <c r="J3792" s="3" t="s">
        <v>21091</v>
      </c>
      <c r="K3792" s="3" t="s">
        <v>1</v>
      </c>
      <c r="L3792" s="9">
        <v>45219</v>
      </c>
      <c r="M3792" s="9">
        <v>45225</v>
      </c>
      <c r="N3792" s="3">
        <v>755</v>
      </c>
      <c r="O3792" s="3" t="s">
        <v>21105</v>
      </c>
      <c r="P3792" s="3" t="s">
        <v>21112</v>
      </c>
      <c r="Q3792" s="3">
        <v>355</v>
      </c>
      <c r="R3792" s="8" t="str">
        <f t="shared" si="59"/>
        <v>*355*</v>
      </c>
    </row>
    <row r="3793" spans="1:18" ht="19.8">
      <c r="A3793" s="3" t="s">
        <v>11025</v>
      </c>
      <c r="B3793" s="3" t="s">
        <v>304</v>
      </c>
      <c r="C3793" s="3" t="s">
        <v>11024</v>
      </c>
      <c r="D3793" s="3" t="s">
        <v>123</v>
      </c>
      <c r="E3793" s="3" t="s">
        <v>11023</v>
      </c>
      <c r="F3793" s="3" t="s">
        <v>48</v>
      </c>
      <c r="G3793" s="3">
        <v>2006</v>
      </c>
      <c r="H3793" s="3" t="s">
        <v>22116</v>
      </c>
      <c r="I3793" s="3">
        <v>339</v>
      </c>
      <c r="J3793" s="3" t="s">
        <v>21092</v>
      </c>
      <c r="K3793" s="3" t="s">
        <v>1</v>
      </c>
      <c r="L3793" s="9">
        <v>45125</v>
      </c>
      <c r="M3793" s="9">
        <v>45387</v>
      </c>
      <c r="N3793" s="3">
        <v>1840</v>
      </c>
      <c r="O3793" s="3" t="s">
        <v>21106</v>
      </c>
      <c r="P3793" s="3" t="s">
        <v>21114</v>
      </c>
      <c r="Q3793" s="3">
        <v>260</v>
      </c>
      <c r="R3793" s="8" t="str">
        <f t="shared" si="59"/>
        <v>*260*</v>
      </c>
    </row>
    <row r="3794" spans="1:18" ht="19.8">
      <c r="A3794" s="3" t="s">
        <v>11022</v>
      </c>
      <c r="B3794" s="3" t="s">
        <v>33</v>
      </c>
      <c r="C3794" s="3" t="s">
        <v>11021</v>
      </c>
      <c r="D3794" s="3" t="s">
        <v>31</v>
      </c>
      <c r="E3794" s="3" t="s">
        <v>11020</v>
      </c>
      <c r="F3794" s="3" t="s">
        <v>9</v>
      </c>
      <c r="G3794" s="3">
        <v>2010</v>
      </c>
      <c r="H3794" s="3" t="s">
        <v>22118</v>
      </c>
      <c r="I3794" s="3">
        <v>191</v>
      </c>
      <c r="J3794" s="3" t="s">
        <v>21093</v>
      </c>
      <c r="K3794" s="3" t="s">
        <v>0</v>
      </c>
      <c r="N3794" s="3">
        <v>1080</v>
      </c>
      <c r="O3794" s="3" t="s">
        <v>21106</v>
      </c>
      <c r="P3794" s="3" t="s">
        <v>21114</v>
      </c>
      <c r="Q3794" s="3">
        <v>159</v>
      </c>
      <c r="R3794" s="8" t="str">
        <f t="shared" si="59"/>
        <v>*159*</v>
      </c>
    </row>
    <row r="3795" spans="1:18" ht="19.8">
      <c r="A3795" s="3" t="s">
        <v>11019</v>
      </c>
      <c r="B3795" s="3" t="s">
        <v>52</v>
      </c>
      <c r="C3795" s="3" t="s">
        <v>5351</v>
      </c>
      <c r="D3795" s="3" t="s">
        <v>50</v>
      </c>
      <c r="E3795" s="3" t="s">
        <v>11018</v>
      </c>
      <c r="F3795" s="3" t="s">
        <v>77</v>
      </c>
      <c r="G3795" s="3">
        <v>2021</v>
      </c>
      <c r="H3795" s="3" t="s">
        <v>22117</v>
      </c>
      <c r="I3795" s="3">
        <v>90</v>
      </c>
      <c r="J3795" s="3" t="s">
        <v>21091</v>
      </c>
      <c r="K3795" s="3" t="s">
        <v>1</v>
      </c>
      <c r="L3795" s="9">
        <v>45324</v>
      </c>
      <c r="M3795" s="9">
        <v>45521</v>
      </c>
      <c r="N3795" s="3">
        <v>1555</v>
      </c>
      <c r="O3795" s="3" t="s">
        <v>21106</v>
      </c>
      <c r="P3795" s="3" t="s">
        <v>21111</v>
      </c>
      <c r="Q3795" s="3">
        <v>239</v>
      </c>
      <c r="R3795" s="8" t="str">
        <f t="shared" si="59"/>
        <v>*239*</v>
      </c>
    </row>
    <row r="3796" spans="1:18" ht="19.8">
      <c r="A3796" s="3" t="s">
        <v>11017</v>
      </c>
      <c r="B3796" s="3" t="s">
        <v>72</v>
      </c>
      <c r="C3796" s="3" t="s">
        <v>11016</v>
      </c>
      <c r="D3796" s="3" t="s">
        <v>36</v>
      </c>
      <c r="E3796" s="3" t="s">
        <v>11015</v>
      </c>
      <c r="F3796" s="3" t="s">
        <v>48</v>
      </c>
      <c r="G3796" s="3">
        <v>2007</v>
      </c>
      <c r="H3796" s="3" t="s">
        <v>22116</v>
      </c>
      <c r="I3796" s="3">
        <v>264</v>
      </c>
      <c r="J3796" s="3" t="s">
        <v>21094</v>
      </c>
      <c r="K3796" s="3" t="s">
        <v>0</v>
      </c>
      <c r="N3796" s="3">
        <v>190</v>
      </c>
      <c r="O3796" s="3" t="s">
        <v>21106</v>
      </c>
      <c r="P3796" s="3" t="s">
        <v>21111</v>
      </c>
      <c r="Q3796" s="3">
        <v>404</v>
      </c>
      <c r="R3796" s="8" t="str">
        <f t="shared" si="59"/>
        <v>*404*</v>
      </c>
    </row>
    <row r="3797" spans="1:18" ht="19.8">
      <c r="A3797" s="3" t="s">
        <v>11014</v>
      </c>
      <c r="B3797" s="3" t="s">
        <v>151</v>
      </c>
      <c r="C3797" s="3" t="s">
        <v>11013</v>
      </c>
      <c r="D3797" s="3" t="s">
        <v>82</v>
      </c>
      <c r="E3797" s="3" t="s">
        <v>11012</v>
      </c>
      <c r="F3797" s="3" t="s">
        <v>15</v>
      </c>
      <c r="G3797" s="3">
        <v>2020</v>
      </c>
      <c r="H3797" s="3" t="s">
        <v>22116</v>
      </c>
      <c r="I3797" s="3">
        <v>313</v>
      </c>
      <c r="J3797" s="3" t="s">
        <v>21092</v>
      </c>
      <c r="K3797" s="3" t="s">
        <v>0</v>
      </c>
      <c r="N3797" s="3">
        <v>755</v>
      </c>
      <c r="O3797" s="3" t="s">
        <v>21105</v>
      </c>
      <c r="P3797" s="3" t="s">
        <v>21112</v>
      </c>
      <c r="Q3797" s="3">
        <v>412</v>
      </c>
      <c r="R3797" s="8" t="str">
        <f t="shared" si="59"/>
        <v>*412*</v>
      </c>
    </row>
    <row r="3798" spans="1:18" ht="19.8">
      <c r="A3798" s="3" t="s">
        <v>11011</v>
      </c>
      <c r="B3798" s="3" t="s">
        <v>151</v>
      </c>
      <c r="C3798" s="3" t="s">
        <v>11010</v>
      </c>
      <c r="D3798" s="3" t="s">
        <v>82</v>
      </c>
      <c r="E3798" s="3" t="s">
        <v>11009</v>
      </c>
      <c r="F3798" s="3" t="s">
        <v>15</v>
      </c>
      <c r="G3798" s="3">
        <v>2024</v>
      </c>
      <c r="H3798" s="3" t="s">
        <v>22116</v>
      </c>
      <c r="I3798" s="3">
        <v>286</v>
      </c>
      <c r="J3798" s="3" t="s">
        <v>21088</v>
      </c>
      <c r="K3798" s="3" t="s">
        <v>1</v>
      </c>
      <c r="L3798" s="9">
        <v>45674</v>
      </c>
      <c r="M3798" s="9">
        <v>45693</v>
      </c>
      <c r="N3798" s="3">
        <v>830</v>
      </c>
      <c r="O3798" s="3" t="s">
        <v>21105</v>
      </c>
      <c r="P3798" s="3" t="s">
        <v>21111</v>
      </c>
      <c r="Q3798" s="3">
        <v>150</v>
      </c>
      <c r="R3798" s="8" t="str">
        <f t="shared" si="59"/>
        <v>*150*</v>
      </c>
    </row>
    <row r="3799" spans="1:18" ht="19.8">
      <c r="A3799" s="3" t="s">
        <v>11008</v>
      </c>
      <c r="B3799" s="3" t="s">
        <v>22</v>
      </c>
      <c r="C3799" s="3" t="s">
        <v>11007</v>
      </c>
      <c r="D3799" s="3" t="s">
        <v>5</v>
      </c>
      <c r="E3799" s="3" t="s">
        <v>11006</v>
      </c>
      <c r="F3799" s="3" t="s">
        <v>9</v>
      </c>
      <c r="G3799" s="3">
        <v>2016</v>
      </c>
      <c r="H3799" s="3" t="s">
        <v>22118</v>
      </c>
      <c r="I3799" s="3">
        <v>137</v>
      </c>
      <c r="J3799" s="3" t="s">
        <v>21100</v>
      </c>
      <c r="K3799" s="3" t="s">
        <v>0</v>
      </c>
      <c r="N3799" s="3">
        <v>2035</v>
      </c>
      <c r="O3799" s="3" t="s">
        <v>21106</v>
      </c>
      <c r="P3799" s="3" t="s">
        <v>21114</v>
      </c>
      <c r="Q3799" s="3">
        <v>275</v>
      </c>
      <c r="R3799" s="8" t="str">
        <f t="shared" si="59"/>
        <v>*275*</v>
      </c>
    </row>
    <row r="3800" spans="1:18" ht="19.8">
      <c r="A3800" s="3" t="s">
        <v>11005</v>
      </c>
      <c r="B3800" s="3" t="s">
        <v>7</v>
      </c>
      <c r="C3800" s="3" t="s">
        <v>11004</v>
      </c>
      <c r="D3800" s="3" t="s">
        <v>5</v>
      </c>
      <c r="E3800" s="3" t="s">
        <v>11003</v>
      </c>
      <c r="F3800" s="3" t="s">
        <v>3</v>
      </c>
      <c r="G3800" s="3">
        <v>2015</v>
      </c>
      <c r="H3800" s="3" t="s">
        <v>22116</v>
      </c>
      <c r="I3800" s="3">
        <v>272</v>
      </c>
      <c r="J3800" s="3" t="s">
        <v>21096</v>
      </c>
      <c r="K3800" s="3" t="s">
        <v>1</v>
      </c>
      <c r="L3800" s="9">
        <v>45580</v>
      </c>
      <c r="M3800" s="9">
        <v>45704</v>
      </c>
      <c r="N3800" s="3">
        <v>500</v>
      </c>
      <c r="O3800" s="3" t="s">
        <v>21106</v>
      </c>
      <c r="P3800" s="3" t="s">
        <v>21111</v>
      </c>
      <c r="Q3800" s="3">
        <v>409</v>
      </c>
      <c r="R3800" s="8" t="str">
        <f t="shared" si="59"/>
        <v>*409*</v>
      </c>
    </row>
    <row r="3801" spans="1:18" ht="19.8">
      <c r="A3801" s="3" t="s">
        <v>11002</v>
      </c>
      <c r="B3801" s="3" t="s">
        <v>18</v>
      </c>
      <c r="C3801" s="3" t="s">
        <v>11001</v>
      </c>
      <c r="D3801" s="3" t="s">
        <v>14</v>
      </c>
      <c r="E3801" s="3" t="s">
        <v>11000</v>
      </c>
      <c r="F3801" s="3" t="s">
        <v>3</v>
      </c>
      <c r="G3801" s="3">
        <v>2019</v>
      </c>
      <c r="H3801" s="3" t="s">
        <v>22118</v>
      </c>
      <c r="I3801" s="3">
        <v>480</v>
      </c>
      <c r="J3801" s="3" t="s">
        <v>21092</v>
      </c>
      <c r="K3801" s="3" t="s">
        <v>1</v>
      </c>
      <c r="L3801" s="9">
        <v>45226</v>
      </c>
      <c r="M3801" s="9">
        <v>45670</v>
      </c>
      <c r="N3801" s="3">
        <v>2295</v>
      </c>
      <c r="O3801" s="3" t="s">
        <v>21106</v>
      </c>
      <c r="P3801" s="3" t="s">
        <v>21112</v>
      </c>
      <c r="Q3801" s="3">
        <v>287</v>
      </c>
      <c r="R3801" s="8" t="str">
        <f t="shared" si="59"/>
        <v>*287*</v>
      </c>
    </row>
    <row r="3802" spans="1:18" ht="19.8">
      <c r="A3802" s="3" t="s">
        <v>10999</v>
      </c>
      <c r="B3802" s="3" t="s">
        <v>243</v>
      </c>
      <c r="C3802" s="3" t="s">
        <v>10998</v>
      </c>
      <c r="D3802" s="3" t="s">
        <v>63</v>
      </c>
      <c r="E3802" s="3" t="s">
        <v>10997</v>
      </c>
      <c r="F3802" s="3" t="s">
        <v>77</v>
      </c>
      <c r="G3802" s="3">
        <v>2005</v>
      </c>
      <c r="H3802" s="3" t="s">
        <v>22118</v>
      </c>
      <c r="I3802" s="3">
        <v>375</v>
      </c>
      <c r="J3802" s="3" t="s">
        <v>21096</v>
      </c>
      <c r="K3802" s="3" t="s">
        <v>0</v>
      </c>
      <c r="N3802" s="3">
        <v>1545</v>
      </c>
      <c r="O3802" s="3" t="s">
        <v>21106</v>
      </c>
      <c r="P3802" s="3" t="s">
        <v>21111</v>
      </c>
      <c r="Q3802" s="3">
        <v>273</v>
      </c>
      <c r="R3802" s="8" t="str">
        <f t="shared" si="59"/>
        <v>*273*</v>
      </c>
    </row>
    <row r="3803" spans="1:18" ht="19.8">
      <c r="A3803" s="3" t="s">
        <v>10996</v>
      </c>
      <c r="B3803" s="3" t="s">
        <v>143</v>
      </c>
      <c r="C3803" s="3" t="s">
        <v>10995</v>
      </c>
      <c r="D3803" s="3" t="s">
        <v>141</v>
      </c>
      <c r="E3803" s="3" t="s">
        <v>10994</v>
      </c>
      <c r="F3803" s="3" t="s">
        <v>48</v>
      </c>
      <c r="G3803" s="3">
        <v>2023</v>
      </c>
      <c r="H3803" s="3" t="s">
        <v>22118</v>
      </c>
      <c r="I3803" s="3">
        <v>87</v>
      </c>
      <c r="J3803" s="3" t="s">
        <v>21084</v>
      </c>
      <c r="K3803" s="3" t="s">
        <v>1</v>
      </c>
      <c r="L3803" s="9">
        <v>45205</v>
      </c>
      <c r="M3803" s="9">
        <v>45321</v>
      </c>
      <c r="N3803" s="3">
        <v>490</v>
      </c>
      <c r="O3803" s="3" t="s">
        <v>25</v>
      </c>
      <c r="P3803" s="3" t="s">
        <v>21112</v>
      </c>
      <c r="Q3803" s="3">
        <v>418</v>
      </c>
      <c r="R3803" s="8" t="str">
        <f t="shared" si="59"/>
        <v>*418*</v>
      </c>
    </row>
    <row r="3804" spans="1:18" ht="19.8">
      <c r="A3804" s="3" t="s">
        <v>10993</v>
      </c>
      <c r="B3804" s="3" t="s">
        <v>65</v>
      </c>
      <c r="C3804" s="3" t="s">
        <v>10992</v>
      </c>
      <c r="D3804" s="3" t="s">
        <v>63</v>
      </c>
      <c r="E3804" s="3" t="s">
        <v>10991</v>
      </c>
      <c r="F3804" s="3" t="s">
        <v>3</v>
      </c>
      <c r="G3804" s="3">
        <v>2008</v>
      </c>
      <c r="H3804" s="3" t="s">
        <v>22117</v>
      </c>
      <c r="I3804" s="3">
        <v>427</v>
      </c>
      <c r="J3804" s="3" t="s">
        <v>21087</v>
      </c>
      <c r="K3804" s="3" t="s">
        <v>0</v>
      </c>
      <c r="N3804" s="3">
        <v>1160</v>
      </c>
      <c r="O3804" s="3" t="s">
        <v>21106</v>
      </c>
      <c r="P3804" s="3" t="s">
        <v>21112</v>
      </c>
      <c r="Q3804" s="3">
        <v>124</v>
      </c>
      <c r="R3804" s="8" t="str">
        <f t="shared" si="59"/>
        <v>*124*</v>
      </c>
    </row>
    <row r="3805" spans="1:18" ht="19.8">
      <c r="A3805" s="3" t="s">
        <v>10990</v>
      </c>
      <c r="B3805" s="3" t="s">
        <v>151</v>
      </c>
      <c r="C3805" s="3" t="s">
        <v>10989</v>
      </c>
      <c r="D3805" s="3" t="s">
        <v>82</v>
      </c>
      <c r="E3805" s="3" t="s">
        <v>10988</v>
      </c>
      <c r="F3805" s="3" t="s">
        <v>48</v>
      </c>
      <c r="G3805" s="3">
        <v>2011</v>
      </c>
      <c r="H3805" s="3" t="s">
        <v>22117</v>
      </c>
      <c r="I3805" s="3">
        <v>423</v>
      </c>
      <c r="J3805" s="3" t="s">
        <v>21092</v>
      </c>
      <c r="K3805" s="3" t="s">
        <v>1</v>
      </c>
      <c r="L3805" s="9">
        <v>45519</v>
      </c>
      <c r="M3805" s="9">
        <v>45537</v>
      </c>
      <c r="N3805" s="3">
        <v>2235</v>
      </c>
      <c r="O3805" s="3" t="s">
        <v>21105</v>
      </c>
      <c r="P3805" s="3" t="s">
        <v>21112</v>
      </c>
      <c r="Q3805" s="3">
        <v>418</v>
      </c>
      <c r="R3805" s="8" t="str">
        <f t="shared" si="59"/>
        <v>*418*</v>
      </c>
    </row>
    <row r="3806" spans="1:18" ht="19.8">
      <c r="A3806" s="3" t="s">
        <v>10987</v>
      </c>
      <c r="B3806" s="3" t="s">
        <v>138</v>
      </c>
      <c r="C3806" s="3" t="s">
        <v>10986</v>
      </c>
      <c r="D3806" s="3" t="s">
        <v>2</v>
      </c>
      <c r="E3806" s="3" t="s">
        <v>10985</v>
      </c>
      <c r="F3806" s="3" t="s">
        <v>77</v>
      </c>
      <c r="G3806" s="3">
        <v>2024</v>
      </c>
      <c r="H3806" s="3" t="s">
        <v>22117</v>
      </c>
      <c r="I3806" s="3">
        <v>432</v>
      </c>
      <c r="J3806" s="3" t="s">
        <v>21084</v>
      </c>
      <c r="K3806" s="3" t="s">
        <v>1</v>
      </c>
      <c r="L3806" s="9">
        <v>45561</v>
      </c>
      <c r="M3806" s="9">
        <v>45622</v>
      </c>
      <c r="N3806" s="3">
        <v>2245</v>
      </c>
      <c r="O3806" s="3" t="s">
        <v>21073</v>
      </c>
      <c r="P3806" s="3" t="s">
        <v>21111</v>
      </c>
      <c r="Q3806" s="3">
        <v>238</v>
      </c>
      <c r="R3806" s="8" t="str">
        <f t="shared" si="59"/>
        <v>*238*</v>
      </c>
    </row>
    <row r="3807" spans="1:18" ht="19.8">
      <c r="A3807" s="3" t="s">
        <v>10984</v>
      </c>
      <c r="B3807" s="3" t="s">
        <v>196</v>
      </c>
      <c r="C3807" s="3" t="s">
        <v>10983</v>
      </c>
      <c r="D3807" s="3" t="s">
        <v>36</v>
      </c>
      <c r="E3807" s="3" t="s">
        <v>10982</v>
      </c>
      <c r="F3807" s="3" t="s">
        <v>48</v>
      </c>
      <c r="G3807" s="3">
        <v>2012</v>
      </c>
      <c r="H3807" s="3" t="s">
        <v>22117</v>
      </c>
      <c r="I3807" s="3">
        <v>156</v>
      </c>
      <c r="J3807" s="3" t="s">
        <v>21097</v>
      </c>
      <c r="K3807" s="3" t="s">
        <v>1</v>
      </c>
      <c r="L3807" s="9">
        <v>45117</v>
      </c>
      <c r="M3807" s="9">
        <v>45294</v>
      </c>
      <c r="N3807" s="3">
        <v>170</v>
      </c>
      <c r="O3807" s="3" t="s">
        <v>21106</v>
      </c>
      <c r="P3807" s="3" t="s">
        <v>21114</v>
      </c>
      <c r="Q3807" s="3">
        <v>172</v>
      </c>
      <c r="R3807" s="8" t="str">
        <f t="shared" si="59"/>
        <v>*172*</v>
      </c>
    </row>
    <row r="3808" spans="1:18" ht="19.8">
      <c r="A3808" s="3" t="s">
        <v>10980</v>
      </c>
      <c r="B3808" s="3" t="s">
        <v>97</v>
      </c>
      <c r="C3808" s="3" t="s">
        <v>5580</v>
      </c>
      <c r="D3808" s="3" t="s">
        <v>95</v>
      </c>
      <c r="E3808" s="3" t="s">
        <v>10979</v>
      </c>
      <c r="F3808" s="3" t="s">
        <v>29</v>
      </c>
      <c r="G3808" s="3">
        <v>2019</v>
      </c>
      <c r="H3808" s="3" t="s">
        <v>22118</v>
      </c>
      <c r="I3808" s="3">
        <v>391</v>
      </c>
      <c r="J3808" s="3" t="s">
        <v>21083</v>
      </c>
      <c r="K3808" s="3" t="s">
        <v>1</v>
      </c>
      <c r="L3808" s="9">
        <v>45226</v>
      </c>
      <c r="M3808" s="9">
        <v>45355</v>
      </c>
      <c r="N3808" s="3">
        <v>2110</v>
      </c>
      <c r="O3808" s="3" t="s">
        <v>21105</v>
      </c>
      <c r="P3808" s="3" t="s">
        <v>21113</v>
      </c>
      <c r="Q3808" s="3">
        <v>131</v>
      </c>
      <c r="R3808" s="8" t="str">
        <f t="shared" si="59"/>
        <v>*131*</v>
      </c>
    </row>
    <row r="3809" spans="1:18" ht="19.8">
      <c r="A3809" s="3" t="s">
        <v>10978</v>
      </c>
      <c r="B3809" s="3" t="s">
        <v>171</v>
      </c>
      <c r="C3809" s="3" t="s">
        <v>10977</v>
      </c>
      <c r="D3809" s="3" t="s">
        <v>141</v>
      </c>
      <c r="E3809" s="3" t="s">
        <v>10976</v>
      </c>
      <c r="F3809" s="3" t="s">
        <v>48</v>
      </c>
      <c r="G3809" s="3">
        <v>2013</v>
      </c>
      <c r="H3809" s="3" t="s">
        <v>22118</v>
      </c>
      <c r="I3809" s="3">
        <v>448</v>
      </c>
      <c r="J3809" s="3" t="s">
        <v>21087</v>
      </c>
      <c r="K3809" s="3" t="s">
        <v>1</v>
      </c>
      <c r="L3809" s="9">
        <v>45366</v>
      </c>
      <c r="M3809" s="9">
        <v>45433</v>
      </c>
      <c r="N3809" s="3">
        <v>765</v>
      </c>
      <c r="O3809" s="3" t="s">
        <v>25</v>
      </c>
      <c r="P3809" s="3" t="s">
        <v>21112</v>
      </c>
      <c r="Q3809" s="3">
        <v>217</v>
      </c>
      <c r="R3809" s="8" t="str">
        <f t="shared" si="59"/>
        <v>*217*</v>
      </c>
    </row>
    <row r="3810" spans="1:18" ht="19.8">
      <c r="A3810" s="3" t="s">
        <v>10975</v>
      </c>
      <c r="B3810" s="3" t="s">
        <v>65</v>
      </c>
      <c r="C3810" s="3" t="s">
        <v>10974</v>
      </c>
      <c r="D3810" s="3" t="s">
        <v>63</v>
      </c>
      <c r="E3810" s="3" t="s">
        <v>10973</v>
      </c>
      <c r="F3810" s="3" t="s">
        <v>77</v>
      </c>
      <c r="G3810" s="3">
        <v>2023</v>
      </c>
      <c r="H3810" s="3" t="s">
        <v>22116</v>
      </c>
      <c r="I3810" s="3">
        <v>256</v>
      </c>
      <c r="J3810" s="3" t="s">
        <v>21086</v>
      </c>
      <c r="K3810" s="3" t="s">
        <v>0</v>
      </c>
      <c r="N3810" s="3">
        <v>2470</v>
      </c>
      <c r="O3810" s="3" t="s">
        <v>21106</v>
      </c>
      <c r="P3810" s="3" t="s">
        <v>21113</v>
      </c>
      <c r="Q3810" s="3">
        <v>240</v>
      </c>
      <c r="R3810" s="8" t="str">
        <f t="shared" si="59"/>
        <v>*240*</v>
      </c>
    </row>
    <row r="3811" spans="1:18" ht="19.8">
      <c r="A3811" s="3" t="s">
        <v>10972</v>
      </c>
      <c r="B3811" s="3" t="s">
        <v>147</v>
      </c>
      <c r="C3811" s="3" t="s">
        <v>10971</v>
      </c>
      <c r="D3811" s="3" t="s">
        <v>5</v>
      </c>
      <c r="E3811" s="3" t="s">
        <v>10970</v>
      </c>
      <c r="F3811" s="3" t="s">
        <v>29</v>
      </c>
      <c r="G3811" s="3">
        <v>2017</v>
      </c>
      <c r="H3811" s="3" t="s">
        <v>22118</v>
      </c>
      <c r="I3811" s="3">
        <v>396</v>
      </c>
      <c r="J3811" s="3" t="s">
        <v>21092</v>
      </c>
      <c r="K3811" s="3" t="s">
        <v>0</v>
      </c>
      <c r="N3811" s="3">
        <v>735</v>
      </c>
      <c r="O3811" s="3" t="s">
        <v>21106</v>
      </c>
      <c r="P3811" s="3" t="s">
        <v>21114</v>
      </c>
      <c r="Q3811" s="3">
        <v>395</v>
      </c>
      <c r="R3811" s="8" t="str">
        <f t="shared" si="59"/>
        <v>*395*</v>
      </c>
    </row>
    <row r="3812" spans="1:18" ht="19.8">
      <c r="A3812" s="3" t="s">
        <v>10969</v>
      </c>
      <c r="B3812" s="3" t="s">
        <v>196</v>
      </c>
      <c r="C3812" s="3" t="s">
        <v>10968</v>
      </c>
      <c r="D3812" s="3" t="s">
        <v>36</v>
      </c>
      <c r="E3812" s="3" t="s">
        <v>10967</v>
      </c>
      <c r="F3812" s="3" t="s">
        <v>9</v>
      </c>
      <c r="G3812" s="3">
        <v>2013</v>
      </c>
      <c r="H3812" s="3" t="s">
        <v>22118</v>
      </c>
      <c r="I3812" s="3">
        <v>124</v>
      </c>
      <c r="J3812" s="3" t="s">
        <v>21094</v>
      </c>
      <c r="K3812" s="3" t="s">
        <v>1</v>
      </c>
      <c r="L3812" s="9">
        <v>45243</v>
      </c>
      <c r="M3812" s="9">
        <v>45662</v>
      </c>
      <c r="N3812" s="3">
        <v>1405</v>
      </c>
      <c r="O3812" s="3" t="s">
        <v>21106</v>
      </c>
      <c r="P3812" s="3" t="s">
        <v>21114</v>
      </c>
      <c r="Q3812" s="3">
        <v>205</v>
      </c>
      <c r="R3812" s="8" t="str">
        <f t="shared" si="59"/>
        <v>*205*</v>
      </c>
    </row>
    <row r="3813" spans="1:18" ht="19.8">
      <c r="A3813" s="3" t="s">
        <v>10966</v>
      </c>
      <c r="B3813" s="3" t="s">
        <v>38</v>
      </c>
      <c r="C3813" s="3" t="s">
        <v>10965</v>
      </c>
      <c r="D3813" s="3" t="s">
        <v>36</v>
      </c>
      <c r="E3813" s="3" t="s">
        <v>10964</v>
      </c>
      <c r="F3813" s="3" t="s">
        <v>29</v>
      </c>
      <c r="G3813" s="3">
        <v>2017</v>
      </c>
      <c r="H3813" s="3" t="s">
        <v>22118</v>
      </c>
      <c r="I3813" s="3">
        <v>249</v>
      </c>
      <c r="J3813" s="3" t="s">
        <v>21100</v>
      </c>
      <c r="K3813" s="3" t="s">
        <v>0</v>
      </c>
      <c r="N3813" s="3">
        <v>1570</v>
      </c>
      <c r="O3813" s="3" t="s">
        <v>21106</v>
      </c>
      <c r="P3813" s="3" t="s">
        <v>21114</v>
      </c>
      <c r="Q3813" s="3">
        <v>260</v>
      </c>
      <c r="R3813" s="8" t="str">
        <f t="shared" si="59"/>
        <v>*260*</v>
      </c>
    </row>
    <row r="3814" spans="1:18" ht="19.8">
      <c r="A3814" s="3" t="s">
        <v>10963</v>
      </c>
      <c r="B3814" s="3" t="s">
        <v>97</v>
      </c>
      <c r="C3814" s="3" t="s">
        <v>10962</v>
      </c>
      <c r="D3814" s="3" t="s">
        <v>95</v>
      </c>
      <c r="E3814" s="3" t="s">
        <v>10961</v>
      </c>
      <c r="F3814" s="3" t="s">
        <v>15</v>
      </c>
      <c r="G3814" s="3">
        <v>2011</v>
      </c>
      <c r="H3814" s="3" t="s">
        <v>22117</v>
      </c>
      <c r="I3814" s="3">
        <v>317</v>
      </c>
      <c r="J3814" s="3" t="s">
        <v>21096</v>
      </c>
      <c r="K3814" s="3" t="s">
        <v>1</v>
      </c>
      <c r="L3814" s="9">
        <v>45461</v>
      </c>
      <c r="M3814" s="9">
        <v>45653</v>
      </c>
      <c r="N3814" s="3">
        <v>205</v>
      </c>
      <c r="O3814" s="3" t="s">
        <v>21105</v>
      </c>
      <c r="P3814" s="3" t="s">
        <v>21111</v>
      </c>
      <c r="Q3814" s="3">
        <v>262</v>
      </c>
      <c r="R3814" s="8" t="str">
        <f t="shared" si="59"/>
        <v>*262*</v>
      </c>
    </row>
    <row r="3815" spans="1:18" ht="19.8">
      <c r="A3815" s="3" t="s">
        <v>10960</v>
      </c>
      <c r="B3815" s="3" t="s">
        <v>65</v>
      </c>
      <c r="C3815" s="3" t="s">
        <v>10959</v>
      </c>
      <c r="D3815" s="3" t="s">
        <v>63</v>
      </c>
      <c r="E3815" s="3" t="s">
        <v>10958</v>
      </c>
      <c r="F3815" s="3" t="s">
        <v>9</v>
      </c>
      <c r="G3815" s="3">
        <v>2023</v>
      </c>
      <c r="H3815" s="3" t="s">
        <v>22117</v>
      </c>
      <c r="I3815" s="3">
        <v>142</v>
      </c>
      <c r="J3815" s="3" t="s">
        <v>21102</v>
      </c>
      <c r="K3815" s="3" t="s">
        <v>1</v>
      </c>
      <c r="L3815" s="9">
        <v>45624</v>
      </c>
      <c r="M3815" s="9">
        <v>45713</v>
      </c>
      <c r="N3815" s="3">
        <v>1565</v>
      </c>
      <c r="O3815" s="3" t="s">
        <v>21106</v>
      </c>
      <c r="P3815" s="3" t="s">
        <v>21112</v>
      </c>
      <c r="Q3815" s="3">
        <v>153</v>
      </c>
      <c r="R3815" s="8" t="str">
        <f t="shared" si="59"/>
        <v>*153*</v>
      </c>
    </row>
    <row r="3816" spans="1:18" ht="19.8">
      <c r="A3816" s="3" t="s">
        <v>10957</v>
      </c>
      <c r="B3816" s="3" t="s">
        <v>97</v>
      </c>
      <c r="C3816" s="3" t="s">
        <v>10956</v>
      </c>
      <c r="D3816" s="3" t="s">
        <v>95</v>
      </c>
      <c r="E3816" s="3" t="s">
        <v>10955</v>
      </c>
      <c r="F3816" s="3" t="s">
        <v>77</v>
      </c>
      <c r="G3816" s="3">
        <v>2015</v>
      </c>
      <c r="H3816" s="3" t="s">
        <v>22117</v>
      </c>
      <c r="I3816" s="3">
        <v>344</v>
      </c>
      <c r="J3816" s="3" t="s">
        <v>21097</v>
      </c>
      <c r="K3816" s="3" t="s">
        <v>1</v>
      </c>
      <c r="L3816" s="9">
        <v>45049</v>
      </c>
      <c r="M3816" s="9">
        <v>45581</v>
      </c>
      <c r="N3816" s="3">
        <v>495</v>
      </c>
      <c r="O3816" s="3" t="s">
        <v>21105</v>
      </c>
      <c r="P3816" s="3" t="s">
        <v>21114</v>
      </c>
      <c r="Q3816" s="3">
        <v>110</v>
      </c>
      <c r="R3816" s="8" t="str">
        <f t="shared" si="59"/>
        <v>*110*</v>
      </c>
    </row>
    <row r="3817" spans="1:18" ht="19.8">
      <c r="A3817" s="3" t="s">
        <v>10954</v>
      </c>
      <c r="B3817" s="3" t="s">
        <v>43</v>
      </c>
      <c r="C3817" s="3" t="s">
        <v>10953</v>
      </c>
      <c r="D3817" s="3" t="s">
        <v>41</v>
      </c>
      <c r="E3817" s="3" t="s">
        <v>10952</v>
      </c>
      <c r="F3817" s="3" t="s">
        <v>77</v>
      </c>
      <c r="G3817" s="3">
        <v>2024</v>
      </c>
      <c r="H3817" s="3" t="s">
        <v>22117</v>
      </c>
      <c r="I3817" s="3">
        <v>151</v>
      </c>
      <c r="J3817" s="3" t="s">
        <v>21098</v>
      </c>
      <c r="K3817" s="3" t="s">
        <v>1</v>
      </c>
      <c r="L3817" s="9">
        <v>45082</v>
      </c>
      <c r="M3817" s="9">
        <v>45221</v>
      </c>
      <c r="N3817" s="3">
        <v>110</v>
      </c>
      <c r="O3817" s="3" t="s">
        <v>21106</v>
      </c>
      <c r="P3817" s="3" t="s">
        <v>21114</v>
      </c>
      <c r="Q3817" s="3">
        <v>133</v>
      </c>
      <c r="R3817" s="8" t="str">
        <f t="shared" si="59"/>
        <v>*133*</v>
      </c>
    </row>
    <row r="3818" spans="1:18" ht="19.8">
      <c r="A3818" s="3" t="s">
        <v>10951</v>
      </c>
      <c r="B3818" s="3" t="s">
        <v>243</v>
      </c>
      <c r="C3818" s="3" t="s">
        <v>10950</v>
      </c>
      <c r="D3818" s="3" t="s">
        <v>63</v>
      </c>
      <c r="E3818" s="3" t="s">
        <v>10949</v>
      </c>
      <c r="F3818" s="3" t="s">
        <v>3</v>
      </c>
      <c r="G3818" s="3">
        <v>2012</v>
      </c>
      <c r="H3818" s="3" t="s">
        <v>22118</v>
      </c>
      <c r="I3818" s="3">
        <v>365</v>
      </c>
      <c r="J3818" s="3" t="s">
        <v>21083</v>
      </c>
      <c r="K3818" s="3" t="s">
        <v>1</v>
      </c>
      <c r="L3818" s="9">
        <v>45141</v>
      </c>
      <c r="M3818" s="9">
        <v>45451</v>
      </c>
      <c r="N3818" s="3">
        <v>1480</v>
      </c>
      <c r="O3818" s="3" t="s">
        <v>21106</v>
      </c>
      <c r="P3818" s="3" t="s">
        <v>21111</v>
      </c>
      <c r="Q3818" s="3">
        <v>257</v>
      </c>
      <c r="R3818" s="8" t="str">
        <f t="shared" si="59"/>
        <v>*257*</v>
      </c>
    </row>
    <row r="3819" spans="1:18" ht="19.8">
      <c r="A3819" s="3" t="s">
        <v>10948</v>
      </c>
      <c r="B3819" s="3" t="s">
        <v>56</v>
      </c>
      <c r="C3819" s="3" t="s">
        <v>10947</v>
      </c>
      <c r="D3819" s="3" t="s">
        <v>50</v>
      </c>
      <c r="E3819" s="3" t="s">
        <v>10946</v>
      </c>
      <c r="F3819" s="3" t="s">
        <v>77</v>
      </c>
      <c r="G3819" s="3">
        <v>2017</v>
      </c>
      <c r="H3819" s="3" t="s">
        <v>22118</v>
      </c>
      <c r="I3819" s="3">
        <v>149</v>
      </c>
      <c r="J3819" s="3" t="s">
        <v>21090</v>
      </c>
      <c r="K3819" s="3" t="s">
        <v>0</v>
      </c>
      <c r="N3819" s="3">
        <v>2240</v>
      </c>
      <c r="O3819" s="3" t="s">
        <v>21106</v>
      </c>
      <c r="P3819" s="3" t="s">
        <v>21111</v>
      </c>
      <c r="Q3819" s="3">
        <v>305</v>
      </c>
      <c r="R3819" s="8" t="str">
        <f t="shared" si="59"/>
        <v>*305*</v>
      </c>
    </row>
    <row r="3820" spans="1:18" ht="19.8">
      <c r="A3820" s="3" t="s">
        <v>10945</v>
      </c>
      <c r="B3820" s="3" t="s">
        <v>104</v>
      </c>
      <c r="C3820" s="3" t="s">
        <v>10944</v>
      </c>
      <c r="D3820" s="3" t="s">
        <v>25</v>
      </c>
      <c r="E3820" s="3" t="s">
        <v>10943</v>
      </c>
      <c r="F3820" s="3" t="s">
        <v>77</v>
      </c>
      <c r="G3820" s="3">
        <v>2017</v>
      </c>
      <c r="H3820" s="3" t="s">
        <v>22116</v>
      </c>
      <c r="I3820" s="3">
        <v>309</v>
      </c>
      <c r="J3820" s="3" t="s">
        <v>21098</v>
      </c>
      <c r="K3820" s="3" t="s">
        <v>1</v>
      </c>
      <c r="L3820" s="9">
        <v>45463</v>
      </c>
      <c r="M3820" s="9">
        <v>45551</v>
      </c>
      <c r="N3820" s="3">
        <v>2090</v>
      </c>
      <c r="O3820" s="3" t="s">
        <v>25</v>
      </c>
      <c r="P3820" s="3" t="s">
        <v>21112</v>
      </c>
      <c r="Q3820" s="3">
        <v>168</v>
      </c>
      <c r="R3820" s="8" t="str">
        <f t="shared" si="59"/>
        <v>*168*</v>
      </c>
    </row>
    <row r="3821" spans="1:18" ht="19.8">
      <c r="A3821" s="3" t="s">
        <v>10942</v>
      </c>
      <c r="B3821" s="3" t="s">
        <v>125</v>
      </c>
      <c r="C3821" s="3" t="s">
        <v>10941</v>
      </c>
      <c r="D3821" s="3" t="s">
        <v>123</v>
      </c>
      <c r="E3821" s="3" t="s">
        <v>10940</v>
      </c>
      <c r="F3821" s="3" t="s">
        <v>15</v>
      </c>
      <c r="G3821" s="3">
        <v>2009</v>
      </c>
      <c r="H3821" s="3" t="s">
        <v>22118</v>
      </c>
      <c r="I3821" s="3">
        <v>451</v>
      </c>
      <c r="J3821" s="3" t="s">
        <v>21089</v>
      </c>
      <c r="K3821" s="3" t="s">
        <v>0</v>
      </c>
      <c r="N3821" s="3">
        <v>105</v>
      </c>
      <c r="O3821" s="3" t="s">
        <v>21106</v>
      </c>
      <c r="P3821" s="3" t="s">
        <v>21111</v>
      </c>
      <c r="Q3821" s="3">
        <v>275</v>
      </c>
      <c r="R3821" s="8" t="str">
        <f t="shared" si="59"/>
        <v>*275*</v>
      </c>
    </row>
    <row r="3822" spans="1:18" ht="19.8">
      <c r="A3822" s="3" t="s">
        <v>10939</v>
      </c>
      <c r="B3822" s="3" t="s">
        <v>18</v>
      </c>
      <c r="C3822" s="3" t="s">
        <v>10938</v>
      </c>
      <c r="D3822" s="3" t="s">
        <v>14</v>
      </c>
      <c r="E3822" s="3" t="s">
        <v>10937</v>
      </c>
      <c r="F3822" s="3" t="s">
        <v>77</v>
      </c>
      <c r="G3822" s="3">
        <v>2010</v>
      </c>
      <c r="H3822" s="3" t="s">
        <v>22117</v>
      </c>
      <c r="I3822" s="3">
        <v>410</v>
      </c>
      <c r="J3822" s="3" t="s">
        <v>21087</v>
      </c>
      <c r="K3822" s="3" t="s">
        <v>0</v>
      </c>
      <c r="N3822" s="3">
        <v>1865</v>
      </c>
      <c r="O3822" s="3" t="s">
        <v>21106</v>
      </c>
      <c r="P3822" s="3" t="s">
        <v>21114</v>
      </c>
      <c r="Q3822" s="3">
        <v>328</v>
      </c>
      <c r="R3822" s="8" t="str">
        <f t="shared" si="59"/>
        <v>*328*</v>
      </c>
    </row>
    <row r="3823" spans="1:18" ht="19.8">
      <c r="A3823" s="3" t="s">
        <v>10936</v>
      </c>
      <c r="B3823" s="3" t="s">
        <v>43</v>
      </c>
      <c r="C3823" s="3" t="s">
        <v>10935</v>
      </c>
      <c r="D3823" s="3" t="s">
        <v>41</v>
      </c>
      <c r="E3823" s="3" t="s">
        <v>10934</v>
      </c>
      <c r="F3823" s="3" t="s">
        <v>48</v>
      </c>
      <c r="G3823" s="3">
        <v>2008</v>
      </c>
      <c r="H3823" s="3" t="s">
        <v>22116</v>
      </c>
      <c r="I3823" s="3">
        <v>462</v>
      </c>
      <c r="J3823" s="3" t="s">
        <v>21098</v>
      </c>
      <c r="K3823" s="3" t="s">
        <v>0</v>
      </c>
      <c r="N3823" s="3">
        <v>1555</v>
      </c>
      <c r="O3823" s="3" t="s">
        <v>21106</v>
      </c>
      <c r="P3823" s="3" t="s">
        <v>21111</v>
      </c>
      <c r="Q3823" s="3">
        <v>147</v>
      </c>
      <c r="R3823" s="8" t="str">
        <f t="shared" si="59"/>
        <v>*147*</v>
      </c>
    </row>
    <row r="3824" spans="1:18" ht="19.8">
      <c r="A3824" s="3" t="s">
        <v>10933</v>
      </c>
      <c r="B3824" s="3" t="s">
        <v>143</v>
      </c>
      <c r="C3824" s="3" t="s">
        <v>10932</v>
      </c>
      <c r="D3824" s="3" t="s">
        <v>141</v>
      </c>
      <c r="E3824" s="3" t="s">
        <v>10931</v>
      </c>
      <c r="F3824" s="3" t="s">
        <v>48</v>
      </c>
      <c r="G3824" s="3">
        <v>2011</v>
      </c>
      <c r="H3824" s="3" t="s">
        <v>22116</v>
      </c>
      <c r="I3824" s="3">
        <v>288</v>
      </c>
      <c r="J3824" s="3" t="s">
        <v>21093</v>
      </c>
      <c r="K3824" s="3" t="s">
        <v>1</v>
      </c>
      <c r="L3824" s="9">
        <v>45113</v>
      </c>
      <c r="M3824" s="9">
        <v>45575</v>
      </c>
      <c r="N3824" s="3">
        <v>895</v>
      </c>
      <c r="O3824" s="3" t="s">
        <v>25</v>
      </c>
      <c r="P3824" s="3" t="s">
        <v>21112</v>
      </c>
      <c r="Q3824" s="3">
        <v>332</v>
      </c>
      <c r="R3824" s="8" t="str">
        <f t="shared" si="59"/>
        <v>*332*</v>
      </c>
    </row>
    <row r="3825" spans="1:18" ht="19.8">
      <c r="A3825" s="3" t="s">
        <v>10930</v>
      </c>
      <c r="B3825" s="3" t="s">
        <v>285</v>
      </c>
      <c r="C3825" s="3" t="s">
        <v>10929</v>
      </c>
      <c r="D3825" s="3" t="s">
        <v>31</v>
      </c>
      <c r="E3825" s="3" t="s">
        <v>10928</v>
      </c>
      <c r="F3825" s="3" t="s">
        <v>48</v>
      </c>
      <c r="G3825" s="3">
        <v>2006</v>
      </c>
      <c r="H3825" s="3" t="s">
        <v>22116</v>
      </c>
      <c r="I3825" s="3">
        <v>177</v>
      </c>
      <c r="J3825" s="3" t="s">
        <v>21091</v>
      </c>
      <c r="K3825" s="3" t="s">
        <v>0</v>
      </c>
      <c r="N3825" s="3">
        <v>1750</v>
      </c>
      <c r="O3825" s="3" t="s">
        <v>21106</v>
      </c>
      <c r="P3825" s="3" t="s">
        <v>21111</v>
      </c>
      <c r="Q3825" s="3">
        <v>284</v>
      </c>
      <c r="R3825" s="8" t="str">
        <f t="shared" si="59"/>
        <v>*284*</v>
      </c>
    </row>
    <row r="3826" spans="1:18" ht="19.8">
      <c r="A3826" s="3" t="s">
        <v>10927</v>
      </c>
      <c r="B3826" s="3" t="s">
        <v>27</v>
      </c>
      <c r="C3826" s="3" t="s">
        <v>10926</v>
      </c>
      <c r="D3826" s="3" t="s">
        <v>25</v>
      </c>
      <c r="E3826" s="3" t="s">
        <v>10925</v>
      </c>
      <c r="F3826" s="3" t="s">
        <v>15</v>
      </c>
      <c r="G3826" s="3">
        <v>2007</v>
      </c>
      <c r="H3826" s="3" t="s">
        <v>22118</v>
      </c>
      <c r="I3826" s="3">
        <v>158</v>
      </c>
      <c r="J3826" s="3" t="s">
        <v>21102</v>
      </c>
      <c r="K3826" s="3" t="s">
        <v>0</v>
      </c>
      <c r="N3826" s="3">
        <v>2455</v>
      </c>
      <c r="O3826" s="3" t="s">
        <v>25</v>
      </c>
      <c r="P3826" s="3" t="s">
        <v>21112</v>
      </c>
      <c r="Q3826" s="3">
        <v>201</v>
      </c>
      <c r="R3826" s="8" t="str">
        <f t="shared" si="59"/>
        <v>*201*</v>
      </c>
    </row>
    <row r="3827" spans="1:18" ht="19.8">
      <c r="A3827" s="3" t="s">
        <v>10924</v>
      </c>
      <c r="B3827" s="3" t="s">
        <v>304</v>
      </c>
      <c r="C3827" s="3" t="s">
        <v>10923</v>
      </c>
      <c r="D3827" s="3" t="s">
        <v>123</v>
      </c>
      <c r="E3827" s="3" t="s">
        <v>10922</v>
      </c>
      <c r="F3827" s="3" t="s">
        <v>9</v>
      </c>
      <c r="G3827" s="3">
        <v>2011</v>
      </c>
      <c r="H3827" s="3" t="s">
        <v>22116</v>
      </c>
      <c r="I3827" s="3">
        <v>265</v>
      </c>
      <c r="J3827" s="3" t="s">
        <v>21095</v>
      </c>
      <c r="K3827" s="3" t="s">
        <v>0</v>
      </c>
      <c r="N3827" s="3">
        <v>1025</v>
      </c>
      <c r="O3827" s="3" t="s">
        <v>21106</v>
      </c>
      <c r="P3827" s="3" t="s">
        <v>21112</v>
      </c>
      <c r="Q3827" s="3">
        <v>157</v>
      </c>
      <c r="R3827" s="8" t="str">
        <f t="shared" si="59"/>
        <v>*157*</v>
      </c>
    </row>
    <row r="3828" spans="1:18" ht="19.8">
      <c r="A3828" s="3" t="s">
        <v>10921</v>
      </c>
      <c r="B3828" s="3" t="s">
        <v>52</v>
      </c>
      <c r="C3828" s="3" t="s">
        <v>10920</v>
      </c>
      <c r="D3828" s="3" t="s">
        <v>50</v>
      </c>
      <c r="E3828" s="3" t="s">
        <v>10919</v>
      </c>
      <c r="F3828" s="3" t="s">
        <v>77</v>
      </c>
      <c r="G3828" s="3">
        <v>2005</v>
      </c>
      <c r="H3828" s="3" t="s">
        <v>22118</v>
      </c>
      <c r="I3828" s="3">
        <v>86</v>
      </c>
      <c r="J3828" s="3" t="s">
        <v>21102</v>
      </c>
      <c r="K3828" s="3" t="s">
        <v>1</v>
      </c>
      <c r="L3828" s="9">
        <v>45464</v>
      </c>
      <c r="M3828" s="9">
        <v>45560</v>
      </c>
      <c r="N3828" s="3">
        <v>1810</v>
      </c>
      <c r="O3828" s="3" t="s">
        <v>21106</v>
      </c>
      <c r="P3828" s="3" t="s">
        <v>21112</v>
      </c>
      <c r="Q3828" s="3">
        <v>423</v>
      </c>
      <c r="R3828" s="8" t="str">
        <f t="shared" si="59"/>
        <v>*423*</v>
      </c>
    </row>
    <row r="3829" spans="1:18" ht="19.8">
      <c r="A3829" s="3" t="s">
        <v>10918</v>
      </c>
      <c r="B3829" s="3" t="s">
        <v>155</v>
      </c>
      <c r="C3829" s="3" t="s">
        <v>10917</v>
      </c>
      <c r="D3829" s="3" t="s">
        <v>50</v>
      </c>
      <c r="E3829" s="3" t="s">
        <v>10916</v>
      </c>
      <c r="F3829" s="3" t="s">
        <v>29</v>
      </c>
      <c r="G3829" s="3">
        <v>2023</v>
      </c>
      <c r="H3829" s="3" t="s">
        <v>22118</v>
      </c>
      <c r="I3829" s="3">
        <v>177</v>
      </c>
      <c r="J3829" s="3" t="s">
        <v>21102</v>
      </c>
      <c r="K3829" s="3" t="s">
        <v>1</v>
      </c>
      <c r="L3829" s="9">
        <v>45204</v>
      </c>
      <c r="M3829" s="9">
        <v>45281</v>
      </c>
      <c r="N3829" s="3">
        <v>1340</v>
      </c>
      <c r="O3829" s="3" t="s">
        <v>21106</v>
      </c>
      <c r="P3829" s="3" t="s">
        <v>21111</v>
      </c>
      <c r="Q3829" s="3">
        <v>227</v>
      </c>
      <c r="R3829" s="8" t="str">
        <f t="shared" si="59"/>
        <v>*227*</v>
      </c>
    </row>
    <row r="3830" spans="1:18" ht="19.8">
      <c r="A3830" s="3" t="s">
        <v>10914</v>
      </c>
      <c r="B3830" s="3" t="s">
        <v>22</v>
      </c>
      <c r="C3830" s="3" t="s">
        <v>10913</v>
      </c>
      <c r="D3830" s="3" t="s">
        <v>5</v>
      </c>
      <c r="E3830" s="3" t="s">
        <v>10912</v>
      </c>
      <c r="F3830" s="3" t="s">
        <v>9</v>
      </c>
      <c r="G3830" s="3">
        <v>2014</v>
      </c>
      <c r="H3830" s="3" t="s">
        <v>22118</v>
      </c>
      <c r="I3830" s="3">
        <v>305</v>
      </c>
      <c r="J3830" s="3" t="s">
        <v>21087</v>
      </c>
      <c r="K3830" s="3" t="s">
        <v>1</v>
      </c>
      <c r="L3830" s="9">
        <v>45497</v>
      </c>
      <c r="M3830" s="9">
        <v>45626</v>
      </c>
      <c r="N3830" s="3">
        <v>2250</v>
      </c>
      <c r="O3830" s="3" t="s">
        <v>21106</v>
      </c>
      <c r="P3830" s="3" t="s">
        <v>21114</v>
      </c>
      <c r="Q3830" s="3">
        <v>206</v>
      </c>
      <c r="R3830" s="8" t="str">
        <f t="shared" si="59"/>
        <v>*206*</v>
      </c>
    </row>
    <row r="3831" spans="1:18" ht="19.8">
      <c r="A3831" s="3" t="s">
        <v>10911</v>
      </c>
      <c r="B3831" s="3" t="s">
        <v>138</v>
      </c>
      <c r="C3831" s="3" t="s">
        <v>10910</v>
      </c>
      <c r="D3831" s="3" t="s">
        <v>2</v>
      </c>
      <c r="E3831" s="3" t="s">
        <v>10909</v>
      </c>
      <c r="F3831" s="3" t="s">
        <v>48</v>
      </c>
      <c r="G3831" s="3">
        <v>2023</v>
      </c>
      <c r="H3831" s="3" t="s">
        <v>22117</v>
      </c>
      <c r="I3831" s="3">
        <v>286</v>
      </c>
      <c r="J3831" s="3" t="s">
        <v>21099</v>
      </c>
      <c r="K3831" s="3" t="s">
        <v>0</v>
      </c>
      <c r="N3831" s="3">
        <v>2475</v>
      </c>
      <c r="O3831" s="3" t="s">
        <v>21073</v>
      </c>
      <c r="P3831" s="3" t="s">
        <v>21113</v>
      </c>
      <c r="Q3831" s="3">
        <v>447</v>
      </c>
      <c r="R3831" s="8" t="str">
        <f t="shared" si="59"/>
        <v>*447*</v>
      </c>
    </row>
    <row r="3832" spans="1:18" ht="19.8">
      <c r="A3832" s="3" t="s">
        <v>10908</v>
      </c>
      <c r="B3832" s="3" t="s">
        <v>433</v>
      </c>
      <c r="C3832" s="3" t="s">
        <v>7630</v>
      </c>
      <c r="D3832" s="3" t="s">
        <v>123</v>
      </c>
      <c r="E3832" s="3" t="s">
        <v>10907</v>
      </c>
      <c r="F3832" s="3" t="s">
        <v>15</v>
      </c>
      <c r="G3832" s="3">
        <v>2020</v>
      </c>
      <c r="H3832" s="3" t="s">
        <v>22117</v>
      </c>
      <c r="I3832" s="3">
        <v>445</v>
      </c>
      <c r="J3832" s="3" t="s">
        <v>21088</v>
      </c>
      <c r="K3832" s="3" t="s">
        <v>1</v>
      </c>
      <c r="L3832" s="9">
        <v>45013</v>
      </c>
      <c r="M3832" s="9">
        <v>45496</v>
      </c>
      <c r="N3832" s="3">
        <v>1685</v>
      </c>
      <c r="O3832" s="3" t="s">
        <v>21106</v>
      </c>
      <c r="P3832" s="3" t="s">
        <v>21112</v>
      </c>
      <c r="Q3832" s="3">
        <v>419</v>
      </c>
      <c r="R3832" s="8" t="str">
        <f t="shared" si="59"/>
        <v>*419*</v>
      </c>
    </row>
    <row r="3833" spans="1:18" ht="19.8">
      <c r="A3833" s="3" t="s">
        <v>10906</v>
      </c>
      <c r="B3833" s="3" t="s">
        <v>84</v>
      </c>
      <c r="C3833" s="3" t="s">
        <v>10905</v>
      </c>
      <c r="D3833" s="3" t="s">
        <v>82</v>
      </c>
      <c r="E3833" s="3" t="s">
        <v>10904</v>
      </c>
      <c r="F3833" s="3" t="s">
        <v>3</v>
      </c>
      <c r="G3833" s="3">
        <v>2013</v>
      </c>
      <c r="H3833" s="3" t="s">
        <v>22117</v>
      </c>
      <c r="I3833" s="3">
        <v>243</v>
      </c>
      <c r="J3833" s="3" t="s">
        <v>21099</v>
      </c>
      <c r="K3833" s="3" t="s">
        <v>0</v>
      </c>
      <c r="N3833" s="3">
        <v>1690</v>
      </c>
      <c r="O3833" s="3" t="s">
        <v>21105</v>
      </c>
      <c r="P3833" s="3" t="s">
        <v>21113</v>
      </c>
      <c r="Q3833" s="3">
        <v>376</v>
      </c>
      <c r="R3833" s="8" t="str">
        <f t="shared" si="59"/>
        <v>*376*</v>
      </c>
    </row>
    <row r="3834" spans="1:18" ht="19.8">
      <c r="A3834" s="3" t="s">
        <v>10903</v>
      </c>
      <c r="B3834" s="3" t="s">
        <v>22</v>
      </c>
      <c r="C3834" s="3" t="s">
        <v>10902</v>
      </c>
      <c r="D3834" s="3" t="s">
        <v>5</v>
      </c>
      <c r="E3834" s="3" t="s">
        <v>10901</v>
      </c>
      <c r="F3834" s="3" t="s">
        <v>48</v>
      </c>
      <c r="G3834" s="3">
        <v>2006</v>
      </c>
      <c r="H3834" s="3" t="s">
        <v>22117</v>
      </c>
      <c r="I3834" s="3">
        <v>242</v>
      </c>
      <c r="J3834" s="3" t="s">
        <v>21095</v>
      </c>
      <c r="K3834" s="3" t="s">
        <v>1</v>
      </c>
      <c r="L3834" s="9">
        <v>45443</v>
      </c>
      <c r="M3834" s="9">
        <v>45518</v>
      </c>
      <c r="N3834" s="3">
        <v>2165</v>
      </c>
      <c r="O3834" s="3" t="s">
        <v>21106</v>
      </c>
      <c r="P3834" s="3" t="s">
        <v>21114</v>
      </c>
      <c r="Q3834" s="3">
        <v>374</v>
      </c>
      <c r="R3834" s="8" t="str">
        <f t="shared" si="59"/>
        <v>*374*</v>
      </c>
    </row>
    <row r="3835" spans="1:18" ht="19.8">
      <c r="A3835" s="3" t="s">
        <v>10900</v>
      </c>
      <c r="B3835" s="3" t="s">
        <v>433</v>
      </c>
      <c r="C3835" s="3" t="s">
        <v>10899</v>
      </c>
      <c r="D3835" s="3" t="s">
        <v>123</v>
      </c>
      <c r="E3835" s="3" t="s">
        <v>10898</v>
      </c>
      <c r="F3835" s="3" t="s">
        <v>48</v>
      </c>
      <c r="G3835" s="3">
        <v>2019</v>
      </c>
      <c r="H3835" s="3" t="s">
        <v>22118</v>
      </c>
      <c r="I3835" s="3">
        <v>298</v>
      </c>
      <c r="J3835" s="3" t="s">
        <v>21086</v>
      </c>
      <c r="K3835" s="3" t="s">
        <v>1</v>
      </c>
      <c r="L3835" s="9">
        <v>45526</v>
      </c>
      <c r="M3835" s="9">
        <v>45683</v>
      </c>
      <c r="N3835" s="3">
        <v>860</v>
      </c>
      <c r="O3835" s="3" t="s">
        <v>21106</v>
      </c>
      <c r="P3835" s="3" t="s">
        <v>21114</v>
      </c>
      <c r="Q3835" s="3">
        <v>400</v>
      </c>
      <c r="R3835" s="8" t="str">
        <f t="shared" si="59"/>
        <v>*400*</v>
      </c>
    </row>
    <row r="3836" spans="1:18" ht="19.8">
      <c r="A3836" s="3" t="s">
        <v>10897</v>
      </c>
      <c r="B3836" s="3" t="s">
        <v>33</v>
      </c>
      <c r="C3836" s="3" t="s">
        <v>10896</v>
      </c>
      <c r="D3836" s="3" t="s">
        <v>31</v>
      </c>
      <c r="E3836" s="3" t="s">
        <v>10895</v>
      </c>
      <c r="F3836" s="3" t="s">
        <v>48</v>
      </c>
      <c r="G3836" s="3">
        <v>2008</v>
      </c>
      <c r="H3836" s="3" t="s">
        <v>22118</v>
      </c>
      <c r="I3836" s="3">
        <v>118</v>
      </c>
      <c r="J3836" s="3" t="s">
        <v>21083</v>
      </c>
      <c r="K3836" s="3" t="s">
        <v>0</v>
      </c>
      <c r="N3836" s="3">
        <v>940</v>
      </c>
      <c r="O3836" s="3" t="s">
        <v>21106</v>
      </c>
      <c r="P3836" s="3" t="s">
        <v>21114</v>
      </c>
      <c r="Q3836" s="3">
        <v>241</v>
      </c>
      <c r="R3836" s="8" t="str">
        <f t="shared" si="59"/>
        <v>*241*</v>
      </c>
    </row>
    <row r="3837" spans="1:18" ht="19.8">
      <c r="A3837" s="3" t="s">
        <v>10894</v>
      </c>
      <c r="B3837" s="3" t="s">
        <v>108</v>
      </c>
      <c r="C3837" s="3" t="s">
        <v>10893</v>
      </c>
      <c r="D3837" s="3" t="s">
        <v>63</v>
      </c>
      <c r="E3837" s="3" t="s">
        <v>10892</v>
      </c>
      <c r="F3837" s="3" t="s">
        <v>77</v>
      </c>
      <c r="G3837" s="3">
        <v>2024</v>
      </c>
      <c r="H3837" s="3" t="s">
        <v>22116</v>
      </c>
      <c r="I3837" s="3">
        <v>185</v>
      </c>
      <c r="J3837" s="3" t="s">
        <v>21095</v>
      </c>
      <c r="K3837" s="3" t="s">
        <v>0</v>
      </c>
      <c r="N3837" s="3">
        <v>1305</v>
      </c>
      <c r="O3837" s="3" t="s">
        <v>21106</v>
      </c>
      <c r="P3837" s="3" t="s">
        <v>21111</v>
      </c>
      <c r="Q3837" s="3">
        <v>422</v>
      </c>
      <c r="R3837" s="8" t="str">
        <f t="shared" si="59"/>
        <v>*422*</v>
      </c>
    </row>
    <row r="3838" spans="1:18" ht="19.8">
      <c r="A3838" s="3" t="s">
        <v>10891</v>
      </c>
      <c r="B3838" s="3" t="s">
        <v>104</v>
      </c>
      <c r="C3838" s="3" t="s">
        <v>10890</v>
      </c>
      <c r="D3838" s="3" t="s">
        <v>25</v>
      </c>
      <c r="E3838" s="3" t="s">
        <v>10889</v>
      </c>
      <c r="F3838" s="3" t="s">
        <v>15</v>
      </c>
      <c r="G3838" s="3">
        <v>2015</v>
      </c>
      <c r="H3838" s="3" t="s">
        <v>22118</v>
      </c>
      <c r="I3838" s="3">
        <v>103</v>
      </c>
      <c r="J3838" s="3" t="s">
        <v>21096</v>
      </c>
      <c r="K3838" s="3" t="s">
        <v>0</v>
      </c>
      <c r="N3838" s="3">
        <v>2500</v>
      </c>
      <c r="O3838" s="3" t="s">
        <v>25</v>
      </c>
      <c r="P3838" s="3" t="s">
        <v>21112</v>
      </c>
      <c r="Q3838" s="3">
        <v>369</v>
      </c>
      <c r="R3838" s="8" t="str">
        <f t="shared" si="59"/>
        <v>*369*</v>
      </c>
    </row>
    <row r="3839" spans="1:18" ht="19.8">
      <c r="A3839" s="3" t="s">
        <v>10888</v>
      </c>
      <c r="B3839" s="3" t="s">
        <v>143</v>
      </c>
      <c r="C3839" s="3" t="s">
        <v>10887</v>
      </c>
      <c r="D3839" s="3" t="s">
        <v>141</v>
      </c>
      <c r="E3839" s="3" t="s">
        <v>10886</v>
      </c>
      <c r="F3839" s="3" t="s">
        <v>29</v>
      </c>
      <c r="G3839" s="3">
        <v>2017</v>
      </c>
      <c r="H3839" s="3" t="s">
        <v>22118</v>
      </c>
      <c r="I3839" s="3">
        <v>401</v>
      </c>
      <c r="J3839" s="3" t="s">
        <v>21098</v>
      </c>
      <c r="K3839" s="3" t="s">
        <v>1</v>
      </c>
      <c r="L3839" s="9">
        <v>45521</v>
      </c>
      <c r="M3839" s="9">
        <v>45544</v>
      </c>
      <c r="N3839" s="3">
        <v>675</v>
      </c>
      <c r="O3839" s="3" t="s">
        <v>25</v>
      </c>
      <c r="P3839" s="3" t="s">
        <v>21114</v>
      </c>
      <c r="Q3839" s="3">
        <v>297</v>
      </c>
      <c r="R3839" s="8" t="str">
        <f t="shared" si="59"/>
        <v>*297*</v>
      </c>
    </row>
    <row r="3840" spans="1:18" ht="19.8">
      <c r="A3840" s="3" t="s">
        <v>10885</v>
      </c>
      <c r="B3840" s="3" t="s">
        <v>7</v>
      </c>
      <c r="C3840" s="3" t="s">
        <v>10884</v>
      </c>
      <c r="D3840" s="3" t="s">
        <v>5</v>
      </c>
      <c r="E3840" s="3" t="s">
        <v>10883</v>
      </c>
      <c r="F3840" s="3" t="s">
        <v>9</v>
      </c>
      <c r="G3840" s="3">
        <v>2010</v>
      </c>
      <c r="H3840" s="3" t="s">
        <v>22118</v>
      </c>
      <c r="I3840" s="3">
        <v>175</v>
      </c>
      <c r="J3840" s="3" t="s">
        <v>21102</v>
      </c>
      <c r="K3840" s="3" t="s">
        <v>0</v>
      </c>
      <c r="N3840" s="3">
        <v>2230</v>
      </c>
      <c r="O3840" s="3" t="s">
        <v>21106</v>
      </c>
      <c r="P3840" s="3" t="s">
        <v>21114</v>
      </c>
      <c r="Q3840" s="3">
        <v>226</v>
      </c>
      <c r="R3840" s="8" t="str">
        <f t="shared" si="59"/>
        <v>*226*</v>
      </c>
    </row>
    <row r="3841" spans="1:18" ht="19.8">
      <c r="A3841" s="3" t="s">
        <v>10882</v>
      </c>
      <c r="B3841" s="3" t="s">
        <v>160</v>
      </c>
      <c r="C3841" s="3" t="s">
        <v>10881</v>
      </c>
      <c r="D3841" s="3" t="s">
        <v>31</v>
      </c>
      <c r="E3841" s="3" t="s">
        <v>10880</v>
      </c>
      <c r="F3841" s="3" t="s">
        <v>15</v>
      </c>
      <c r="G3841" s="3">
        <v>2015</v>
      </c>
      <c r="H3841" s="3" t="s">
        <v>22117</v>
      </c>
      <c r="I3841" s="3">
        <v>247</v>
      </c>
      <c r="J3841" s="3" t="s">
        <v>21091</v>
      </c>
      <c r="K3841" s="3" t="s">
        <v>1</v>
      </c>
      <c r="L3841" s="9">
        <v>45217</v>
      </c>
      <c r="M3841" s="9">
        <v>45251</v>
      </c>
      <c r="N3841" s="3">
        <v>1665</v>
      </c>
      <c r="O3841" s="3" t="s">
        <v>21106</v>
      </c>
      <c r="P3841" s="3" t="s">
        <v>21111</v>
      </c>
      <c r="Q3841" s="3">
        <v>108</v>
      </c>
      <c r="R3841" s="8" t="str">
        <f t="shared" si="59"/>
        <v>*108*</v>
      </c>
    </row>
    <row r="3842" spans="1:18" ht="19.8">
      <c r="A3842" s="3" t="s">
        <v>10879</v>
      </c>
      <c r="B3842" s="3" t="s">
        <v>151</v>
      </c>
      <c r="C3842" s="3" t="s">
        <v>10878</v>
      </c>
      <c r="D3842" s="3" t="s">
        <v>82</v>
      </c>
      <c r="E3842" s="3" t="s">
        <v>10877</v>
      </c>
      <c r="F3842" s="3" t="s">
        <v>48</v>
      </c>
      <c r="G3842" s="3">
        <v>2016</v>
      </c>
      <c r="H3842" s="3" t="s">
        <v>22117</v>
      </c>
      <c r="I3842" s="3">
        <v>103</v>
      </c>
      <c r="J3842" s="3" t="s">
        <v>21092</v>
      </c>
      <c r="K3842" s="3" t="s">
        <v>1</v>
      </c>
      <c r="L3842" s="9">
        <v>45371</v>
      </c>
      <c r="M3842" s="9">
        <v>45675</v>
      </c>
      <c r="N3842" s="3">
        <v>195</v>
      </c>
      <c r="O3842" s="3" t="s">
        <v>21105</v>
      </c>
      <c r="P3842" s="3" t="s">
        <v>21111</v>
      </c>
      <c r="Q3842" s="3">
        <v>374</v>
      </c>
      <c r="R3842" s="8" t="str">
        <f t="shared" si="59"/>
        <v>*374*</v>
      </c>
    </row>
    <row r="3843" spans="1:18" ht="19.8">
      <c r="A3843" s="3" t="s">
        <v>10876</v>
      </c>
      <c r="B3843" s="3" t="s">
        <v>143</v>
      </c>
      <c r="C3843" s="3" t="s">
        <v>10875</v>
      </c>
      <c r="D3843" s="3" t="s">
        <v>141</v>
      </c>
      <c r="E3843" s="3" t="s">
        <v>10874</v>
      </c>
      <c r="F3843" s="3" t="s">
        <v>3</v>
      </c>
      <c r="G3843" s="3">
        <v>2005</v>
      </c>
      <c r="H3843" s="3" t="s">
        <v>22117</v>
      </c>
      <c r="I3843" s="3">
        <v>463</v>
      </c>
      <c r="J3843" s="3" t="s">
        <v>21097</v>
      </c>
      <c r="K3843" s="3" t="s">
        <v>0</v>
      </c>
      <c r="N3843" s="3">
        <v>1495</v>
      </c>
      <c r="O3843" s="3" t="s">
        <v>25</v>
      </c>
      <c r="P3843" s="3" t="s">
        <v>21112</v>
      </c>
      <c r="Q3843" s="3">
        <v>367</v>
      </c>
      <c r="R3843" s="8" t="str">
        <f t="shared" si="59"/>
        <v>*367*</v>
      </c>
    </row>
    <row r="3844" spans="1:18" ht="19.8">
      <c r="A3844" s="3" t="s">
        <v>10873</v>
      </c>
      <c r="B3844" s="3" t="s">
        <v>171</v>
      </c>
      <c r="C3844" s="3" t="s">
        <v>10872</v>
      </c>
      <c r="D3844" s="3" t="s">
        <v>141</v>
      </c>
      <c r="E3844" s="3" t="s">
        <v>10871</v>
      </c>
      <c r="F3844" s="3" t="s">
        <v>15</v>
      </c>
      <c r="G3844" s="3">
        <v>2022</v>
      </c>
      <c r="H3844" s="3" t="s">
        <v>22117</v>
      </c>
      <c r="I3844" s="3">
        <v>215</v>
      </c>
      <c r="J3844" s="3" t="s">
        <v>21098</v>
      </c>
      <c r="K3844" s="3" t="s">
        <v>1</v>
      </c>
      <c r="L3844" s="9">
        <v>45488</v>
      </c>
      <c r="M3844" s="9">
        <v>45515</v>
      </c>
      <c r="N3844" s="3">
        <v>540</v>
      </c>
      <c r="O3844" s="3" t="s">
        <v>25</v>
      </c>
      <c r="P3844" s="3" t="s">
        <v>21111</v>
      </c>
      <c r="Q3844" s="3">
        <v>206</v>
      </c>
      <c r="R3844" s="8" t="str">
        <f t="shared" ref="R3844:R3907" si="60">"*"&amp;Q3844&amp;"*"</f>
        <v>*206*</v>
      </c>
    </row>
    <row r="3845" spans="1:18" ht="19.8">
      <c r="A3845" s="3" t="s">
        <v>10870</v>
      </c>
      <c r="B3845" s="3" t="s">
        <v>92</v>
      </c>
      <c r="C3845" s="3" t="s">
        <v>10869</v>
      </c>
      <c r="D3845" s="3" t="s">
        <v>25</v>
      </c>
      <c r="E3845" s="3" t="s">
        <v>10868</v>
      </c>
      <c r="F3845" s="3" t="s">
        <v>15</v>
      </c>
      <c r="G3845" s="3">
        <v>2008</v>
      </c>
      <c r="H3845" s="3" t="s">
        <v>22118</v>
      </c>
      <c r="I3845" s="3">
        <v>412</v>
      </c>
      <c r="J3845" s="3" t="s">
        <v>21102</v>
      </c>
      <c r="K3845" s="3" t="s">
        <v>1</v>
      </c>
      <c r="L3845" s="9">
        <v>45145</v>
      </c>
      <c r="M3845" s="9">
        <v>45198</v>
      </c>
      <c r="N3845" s="3">
        <v>720</v>
      </c>
      <c r="O3845" s="3" t="s">
        <v>25</v>
      </c>
      <c r="P3845" s="3" t="s">
        <v>21114</v>
      </c>
      <c r="Q3845" s="3">
        <v>375</v>
      </c>
      <c r="R3845" s="8" t="str">
        <f t="shared" si="60"/>
        <v>*375*</v>
      </c>
    </row>
    <row r="3846" spans="1:18" ht="19.8">
      <c r="A3846" s="3" t="s">
        <v>10867</v>
      </c>
      <c r="B3846" s="3" t="s">
        <v>171</v>
      </c>
      <c r="C3846" s="3" t="s">
        <v>10866</v>
      </c>
      <c r="D3846" s="3" t="s">
        <v>141</v>
      </c>
      <c r="E3846" s="3" t="s">
        <v>10865</v>
      </c>
      <c r="F3846" s="3" t="s">
        <v>9</v>
      </c>
      <c r="G3846" s="3">
        <v>2019</v>
      </c>
      <c r="H3846" s="3" t="s">
        <v>22118</v>
      </c>
      <c r="I3846" s="3">
        <v>466</v>
      </c>
      <c r="J3846" s="3" t="s">
        <v>21102</v>
      </c>
      <c r="K3846" s="3" t="s">
        <v>1</v>
      </c>
      <c r="L3846" s="9">
        <v>45614</v>
      </c>
      <c r="M3846" s="9">
        <v>45634</v>
      </c>
      <c r="N3846" s="3">
        <v>2485</v>
      </c>
      <c r="O3846" s="3" t="s">
        <v>25</v>
      </c>
      <c r="P3846" s="3" t="s">
        <v>21111</v>
      </c>
      <c r="Q3846" s="3">
        <v>161</v>
      </c>
      <c r="R3846" s="8" t="str">
        <f t="shared" si="60"/>
        <v>*161*</v>
      </c>
    </row>
    <row r="3847" spans="1:18" ht="19.8">
      <c r="A3847" s="3" t="s">
        <v>10864</v>
      </c>
      <c r="B3847" s="3" t="s">
        <v>155</v>
      </c>
      <c r="C3847" s="3" t="s">
        <v>10863</v>
      </c>
      <c r="D3847" s="3" t="s">
        <v>50</v>
      </c>
      <c r="E3847" s="3" t="s">
        <v>10862</v>
      </c>
      <c r="F3847" s="3" t="s">
        <v>9</v>
      </c>
      <c r="G3847" s="3">
        <v>2014</v>
      </c>
      <c r="H3847" s="3" t="s">
        <v>22116</v>
      </c>
      <c r="I3847" s="3">
        <v>337</v>
      </c>
      <c r="J3847" s="3" t="s">
        <v>21100</v>
      </c>
      <c r="K3847" s="3" t="s">
        <v>0</v>
      </c>
      <c r="N3847" s="3">
        <v>1115</v>
      </c>
      <c r="O3847" s="3" t="s">
        <v>21106</v>
      </c>
      <c r="P3847" s="3" t="s">
        <v>21112</v>
      </c>
      <c r="Q3847" s="3">
        <v>259</v>
      </c>
      <c r="R3847" s="8" t="str">
        <f t="shared" si="60"/>
        <v>*259*</v>
      </c>
    </row>
    <row r="3848" spans="1:18" ht="19.8">
      <c r="A3848" s="3" t="s">
        <v>10861</v>
      </c>
      <c r="B3848" s="3" t="s">
        <v>43</v>
      </c>
      <c r="C3848" s="3" t="s">
        <v>10860</v>
      </c>
      <c r="D3848" s="3" t="s">
        <v>41</v>
      </c>
      <c r="E3848" s="3" t="s">
        <v>10859</v>
      </c>
      <c r="F3848" s="3" t="s">
        <v>3</v>
      </c>
      <c r="G3848" s="3">
        <v>2024</v>
      </c>
      <c r="H3848" s="3" t="s">
        <v>22118</v>
      </c>
      <c r="I3848" s="3">
        <v>500</v>
      </c>
      <c r="J3848" s="3" t="s">
        <v>21099</v>
      </c>
      <c r="K3848" s="3" t="s">
        <v>0</v>
      </c>
      <c r="N3848" s="3">
        <v>280</v>
      </c>
      <c r="O3848" s="3" t="s">
        <v>21106</v>
      </c>
      <c r="P3848" s="3" t="s">
        <v>21111</v>
      </c>
      <c r="Q3848" s="3">
        <v>271</v>
      </c>
      <c r="R3848" s="8" t="str">
        <f t="shared" si="60"/>
        <v>*271*</v>
      </c>
    </row>
    <row r="3849" spans="1:18" ht="19.8">
      <c r="A3849" s="3" t="s">
        <v>10858</v>
      </c>
      <c r="B3849" s="3" t="s">
        <v>218</v>
      </c>
      <c r="C3849" s="3" t="s">
        <v>10857</v>
      </c>
      <c r="D3849" s="3" t="s">
        <v>95</v>
      </c>
      <c r="E3849" s="3" t="s">
        <v>10856</v>
      </c>
      <c r="F3849" s="3" t="s">
        <v>3</v>
      </c>
      <c r="G3849" s="3">
        <v>2006</v>
      </c>
      <c r="H3849" s="3" t="s">
        <v>22117</v>
      </c>
      <c r="I3849" s="3">
        <v>421</v>
      </c>
      <c r="J3849" s="3" t="s">
        <v>21099</v>
      </c>
      <c r="K3849" s="3" t="s">
        <v>1</v>
      </c>
      <c r="L3849" s="9">
        <v>45398</v>
      </c>
      <c r="M3849" s="9">
        <v>45600</v>
      </c>
      <c r="N3849" s="3">
        <v>1780</v>
      </c>
      <c r="O3849" s="3" t="s">
        <v>21105</v>
      </c>
      <c r="P3849" s="3" t="s">
        <v>21112</v>
      </c>
      <c r="Q3849" s="3">
        <v>291</v>
      </c>
      <c r="R3849" s="8" t="str">
        <f t="shared" si="60"/>
        <v>*291*</v>
      </c>
    </row>
    <row r="3850" spans="1:18" ht="19.8">
      <c r="A3850" s="3" t="s">
        <v>10855</v>
      </c>
      <c r="B3850" s="3" t="s">
        <v>88</v>
      </c>
      <c r="C3850" s="3" t="s">
        <v>1996</v>
      </c>
      <c r="D3850" s="3" t="s">
        <v>2</v>
      </c>
      <c r="E3850" s="3" t="s">
        <v>10854</v>
      </c>
      <c r="F3850" s="3" t="s">
        <v>77</v>
      </c>
      <c r="G3850" s="3">
        <v>2016</v>
      </c>
      <c r="H3850" s="3" t="s">
        <v>22116</v>
      </c>
      <c r="I3850" s="3">
        <v>487</v>
      </c>
      <c r="J3850" s="3" t="s">
        <v>21092</v>
      </c>
      <c r="K3850" s="3" t="s">
        <v>1</v>
      </c>
      <c r="L3850" s="9">
        <v>45677</v>
      </c>
      <c r="M3850" s="9">
        <v>45693</v>
      </c>
      <c r="N3850" s="3">
        <v>1115</v>
      </c>
      <c r="O3850" s="3" t="s">
        <v>21073</v>
      </c>
      <c r="P3850" s="3" t="s">
        <v>21112</v>
      </c>
      <c r="Q3850" s="3">
        <v>408</v>
      </c>
      <c r="R3850" s="8" t="str">
        <f t="shared" si="60"/>
        <v>*408*</v>
      </c>
    </row>
    <row r="3851" spans="1:18" ht="19.8">
      <c r="A3851" s="3" t="s">
        <v>10853</v>
      </c>
      <c r="B3851" s="3" t="s">
        <v>108</v>
      </c>
      <c r="C3851" s="3" t="s">
        <v>10852</v>
      </c>
      <c r="D3851" s="3" t="s">
        <v>63</v>
      </c>
      <c r="E3851" s="3" t="s">
        <v>10851</v>
      </c>
      <c r="F3851" s="3" t="s">
        <v>9</v>
      </c>
      <c r="G3851" s="3">
        <v>2010</v>
      </c>
      <c r="H3851" s="3" t="s">
        <v>22116</v>
      </c>
      <c r="I3851" s="3">
        <v>325</v>
      </c>
      <c r="J3851" s="3" t="s">
        <v>21092</v>
      </c>
      <c r="K3851" s="3" t="s">
        <v>1</v>
      </c>
      <c r="L3851" s="9">
        <v>45483</v>
      </c>
      <c r="M3851" s="9">
        <v>45588</v>
      </c>
      <c r="N3851" s="3">
        <v>750</v>
      </c>
      <c r="O3851" s="3" t="s">
        <v>21106</v>
      </c>
      <c r="P3851" s="3" t="s">
        <v>21112</v>
      </c>
      <c r="Q3851" s="3">
        <v>176</v>
      </c>
      <c r="R3851" s="8" t="str">
        <f t="shared" si="60"/>
        <v>*176*</v>
      </c>
    </row>
    <row r="3852" spans="1:18" ht="19.8">
      <c r="A3852" s="3" t="s">
        <v>10850</v>
      </c>
      <c r="B3852" s="3" t="s">
        <v>285</v>
      </c>
      <c r="C3852" s="3" t="s">
        <v>10849</v>
      </c>
      <c r="D3852" s="3" t="s">
        <v>31</v>
      </c>
      <c r="E3852" s="3" t="s">
        <v>10848</v>
      </c>
      <c r="F3852" s="3" t="s">
        <v>3</v>
      </c>
      <c r="G3852" s="3">
        <v>2010</v>
      </c>
      <c r="H3852" s="3" t="s">
        <v>22116</v>
      </c>
      <c r="I3852" s="3">
        <v>252</v>
      </c>
      <c r="J3852" s="3" t="s">
        <v>21095</v>
      </c>
      <c r="K3852" s="3" t="s">
        <v>1</v>
      </c>
      <c r="L3852" s="9">
        <v>45555</v>
      </c>
      <c r="M3852" s="9">
        <v>45587</v>
      </c>
      <c r="N3852" s="3">
        <v>810</v>
      </c>
      <c r="O3852" s="3" t="s">
        <v>21106</v>
      </c>
      <c r="P3852" s="3" t="s">
        <v>21111</v>
      </c>
      <c r="Q3852" s="3">
        <v>121</v>
      </c>
      <c r="R3852" s="8" t="str">
        <f t="shared" si="60"/>
        <v>*121*</v>
      </c>
    </row>
    <row r="3853" spans="1:18" ht="19.8">
      <c r="A3853" s="3" t="s">
        <v>10847</v>
      </c>
      <c r="B3853" s="3" t="s">
        <v>196</v>
      </c>
      <c r="C3853" s="3" t="s">
        <v>9171</v>
      </c>
      <c r="D3853" s="3" t="s">
        <v>36</v>
      </c>
      <c r="E3853" s="3" t="s">
        <v>10846</v>
      </c>
      <c r="F3853" s="3" t="s">
        <v>3</v>
      </c>
      <c r="G3853" s="3">
        <v>2012</v>
      </c>
      <c r="H3853" s="3" t="s">
        <v>22118</v>
      </c>
      <c r="I3853" s="3">
        <v>105</v>
      </c>
      <c r="J3853" s="3" t="s">
        <v>21102</v>
      </c>
      <c r="K3853" s="3" t="s">
        <v>0</v>
      </c>
      <c r="N3853" s="3">
        <v>960</v>
      </c>
      <c r="O3853" s="3" t="s">
        <v>21106</v>
      </c>
      <c r="P3853" s="3" t="s">
        <v>21114</v>
      </c>
      <c r="Q3853" s="3">
        <v>182</v>
      </c>
      <c r="R3853" s="8" t="str">
        <f t="shared" si="60"/>
        <v>*182*</v>
      </c>
    </row>
    <row r="3854" spans="1:18" ht="19.8">
      <c r="A3854" s="3" t="s">
        <v>10845</v>
      </c>
      <c r="B3854" s="3" t="s">
        <v>97</v>
      </c>
      <c r="C3854" s="3" t="s">
        <v>10844</v>
      </c>
      <c r="D3854" s="3" t="s">
        <v>95</v>
      </c>
      <c r="E3854" s="3" t="s">
        <v>10843</v>
      </c>
      <c r="F3854" s="3" t="s">
        <v>77</v>
      </c>
      <c r="G3854" s="3">
        <v>2006</v>
      </c>
      <c r="H3854" s="3" t="s">
        <v>22116</v>
      </c>
      <c r="I3854" s="3">
        <v>288</v>
      </c>
      <c r="J3854" s="3" t="s">
        <v>21096</v>
      </c>
      <c r="K3854" s="3" t="s">
        <v>0</v>
      </c>
      <c r="N3854" s="3">
        <v>1825</v>
      </c>
      <c r="O3854" s="3" t="s">
        <v>21105</v>
      </c>
      <c r="P3854" s="3" t="s">
        <v>21113</v>
      </c>
      <c r="Q3854" s="3">
        <v>108</v>
      </c>
      <c r="R3854" s="8" t="str">
        <f t="shared" si="60"/>
        <v>*108*</v>
      </c>
    </row>
    <row r="3855" spans="1:18" ht="19.8">
      <c r="A3855" s="3" t="s">
        <v>10842</v>
      </c>
      <c r="B3855" s="3" t="s">
        <v>125</v>
      </c>
      <c r="C3855" s="3" t="s">
        <v>5133</v>
      </c>
      <c r="D3855" s="3" t="s">
        <v>123</v>
      </c>
      <c r="E3855" s="3" t="s">
        <v>10841</v>
      </c>
      <c r="F3855" s="3" t="s">
        <v>29</v>
      </c>
      <c r="G3855" s="3">
        <v>2019</v>
      </c>
      <c r="H3855" s="3" t="s">
        <v>22118</v>
      </c>
      <c r="I3855" s="3">
        <v>332</v>
      </c>
      <c r="J3855" s="3" t="s">
        <v>21089</v>
      </c>
      <c r="K3855" s="3" t="s">
        <v>0</v>
      </c>
      <c r="N3855" s="3">
        <v>1555</v>
      </c>
      <c r="O3855" s="3" t="s">
        <v>21106</v>
      </c>
      <c r="P3855" s="3" t="s">
        <v>21112</v>
      </c>
      <c r="Q3855" s="3">
        <v>195</v>
      </c>
      <c r="R3855" s="8" t="str">
        <f t="shared" si="60"/>
        <v>*195*</v>
      </c>
    </row>
    <row r="3856" spans="1:18" ht="19.8">
      <c r="A3856" s="3" t="s">
        <v>10840</v>
      </c>
      <c r="B3856" s="3" t="s">
        <v>84</v>
      </c>
      <c r="C3856" s="3" t="s">
        <v>2780</v>
      </c>
      <c r="D3856" s="3" t="s">
        <v>82</v>
      </c>
      <c r="E3856" s="3" t="s">
        <v>10839</v>
      </c>
      <c r="F3856" s="3" t="s">
        <v>15</v>
      </c>
      <c r="G3856" s="3">
        <v>2021</v>
      </c>
      <c r="H3856" s="3" t="s">
        <v>22118</v>
      </c>
      <c r="I3856" s="3">
        <v>162</v>
      </c>
      <c r="J3856" s="3" t="s">
        <v>21089</v>
      </c>
      <c r="K3856" s="3" t="s">
        <v>0</v>
      </c>
      <c r="N3856" s="3">
        <v>405</v>
      </c>
      <c r="O3856" s="3" t="s">
        <v>21105</v>
      </c>
      <c r="P3856" s="3" t="s">
        <v>21113</v>
      </c>
      <c r="Q3856" s="3">
        <v>363</v>
      </c>
      <c r="R3856" s="8" t="str">
        <f t="shared" si="60"/>
        <v>*363*</v>
      </c>
    </row>
    <row r="3857" spans="1:18" ht="19.8">
      <c r="A3857" s="3" t="s">
        <v>10838</v>
      </c>
      <c r="B3857" s="3" t="s">
        <v>344</v>
      </c>
      <c r="C3857" s="3" t="s">
        <v>1155</v>
      </c>
      <c r="D3857" s="3" t="s">
        <v>82</v>
      </c>
      <c r="E3857" s="3" t="s">
        <v>10837</v>
      </c>
      <c r="F3857" s="3" t="s">
        <v>48</v>
      </c>
      <c r="G3857" s="3">
        <v>2023</v>
      </c>
      <c r="H3857" s="3" t="s">
        <v>22118</v>
      </c>
      <c r="I3857" s="3">
        <v>270</v>
      </c>
      <c r="J3857" s="3" t="s">
        <v>21096</v>
      </c>
      <c r="K3857" s="3" t="s">
        <v>0</v>
      </c>
      <c r="N3857" s="3">
        <v>1455</v>
      </c>
      <c r="O3857" s="3" t="s">
        <v>21105</v>
      </c>
      <c r="P3857" s="3" t="s">
        <v>21114</v>
      </c>
      <c r="Q3857" s="3">
        <v>234</v>
      </c>
      <c r="R3857" s="8" t="str">
        <f t="shared" si="60"/>
        <v>*234*</v>
      </c>
    </row>
    <row r="3858" spans="1:18" ht="19.8">
      <c r="A3858" s="3" t="s">
        <v>10836</v>
      </c>
      <c r="B3858" s="3" t="s">
        <v>196</v>
      </c>
      <c r="C3858" s="3" t="s">
        <v>10835</v>
      </c>
      <c r="D3858" s="3" t="s">
        <v>36</v>
      </c>
      <c r="E3858" s="3" t="s">
        <v>10834</v>
      </c>
      <c r="F3858" s="3" t="s">
        <v>3</v>
      </c>
      <c r="G3858" s="3">
        <v>2010</v>
      </c>
      <c r="H3858" s="3" t="s">
        <v>22117</v>
      </c>
      <c r="I3858" s="3">
        <v>393</v>
      </c>
      <c r="J3858" s="3" t="s">
        <v>21090</v>
      </c>
      <c r="K3858" s="3" t="s">
        <v>0</v>
      </c>
      <c r="N3858" s="3">
        <v>1095</v>
      </c>
      <c r="O3858" s="3" t="s">
        <v>21106</v>
      </c>
      <c r="P3858" s="3" t="s">
        <v>21114</v>
      </c>
      <c r="Q3858" s="3">
        <v>390</v>
      </c>
      <c r="R3858" s="8" t="str">
        <f t="shared" si="60"/>
        <v>*390*</v>
      </c>
    </row>
    <row r="3859" spans="1:18" ht="19.8">
      <c r="A3859" s="3" t="s">
        <v>10833</v>
      </c>
      <c r="B3859" s="3" t="s">
        <v>478</v>
      </c>
      <c r="C3859" s="3" t="s">
        <v>10832</v>
      </c>
      <c r="D3859" s="3" t="s">
        <v>95</v>
      </c>
      <c r="E3859" s="3" t="s">
        <v>10831</v>
      </c>
      <c r="F3859" s="3" t="s">
        <v>9</v>
      </c>
      <c r="G3859" s="3">
        <v>2013</v>
      </c>
      <c r="H3859" s="3" t="s">
        <v>22117</v>
      </c>
      <c r="I3859" s="3">
        <v>468</v>
      </c>
      <c r="J3859" s="3" t="s">
        <v>21085</v>
      </c>
      <c r="K3859" s="3" t="s">
        <v>0</v>
      </c>
      <c r="N3859" s="3">
        <v>1530</v>
      </c>
      <c r="O3859" s="3" t="s">
        <v>21105</v>
      </c>
      <c r="P3859" s="3" t="s">
        <v>21114</v>
      </c>
      <c r="Q3859" s="3">
        <v>308</v>
      </c>
      <c r="R3859" s="8" t="str">
        <f t="shared" si="60"/>
        <v>*308*</v>
      </c>
    </row>
    <row r="3860" spans="1:18" ht="19.8">
      <c r="A3860" s="3" t="s">
        <v>10830</v>
      </c>
      <c r="B3860" s="3" t="s">
        <v>344</v>
      </c>
      <c r="C3860" s="3" t="s">
        <v>10829</v>
      </c>
      <c r="D3860" s="3" t="s">
        <v>82</v>
      </c>
      <c r="E3860" s="3" t="s">
        <v>10828</v>
      </c>
      <c r="F3860" s="3" t="s">
        <v>77</v>
      </c>
      <c r="G3860" s="3">
        <v>2010</v>
      </c>
      <c r="H3860" s="3" t="s">
        <v>22117</v>
      </c>
      <c r="I3860" s="3">
        <v>404</v>
      </c>
      <c r="J3860" s="3" t="s">
        <v>21085</v>
      </c>
      <c r="K3860" s="3" t="s">
        <v>1</v>
      </c>
      <c r="L3860" s="9">
        <v>45501</v>
      </c>
      <c r="M3860" s="9">
        <v>45617</v>
      </c>
      <c r="N3860" s="3">
        <v>1735</v>
      </c>
      <c r="O3860" s="3" t="s">
        <v>21105</v>
      </c>
      <c r="P3860" s="3" t="s">
        <v>21111</v>
      </c>
      <c r="Q3860" s="3">
        <v>167</v>
      </c>
      <c r="R3860" s="8" t="str">
        <f t="shared" si="60"/>
        <v>*167*</v>
      </c>
    </row>
    <row r="3861" spans="1:18" ht="19.8">
      <c r="A3861" s="3" t="s">
        <v>10827</v>
      </c>
      <c r="B3861" s="3" t="s">
        <v>27</v>
      </c>
      <c r="C3861" s="3" t="s">
        <v>10826</v>
      </c>
      <c r="D3861" s="3" t="s">
        <v>25</v>
      </c>
      <c r="E3861" s="3" t="s">
        <v>10825</v>
      </c>
      <c r="F3861" s="3" t="s">
        <v>29</v>
      </c>
      <c r="G3861" s="3">
        <v>2005</v>
      </c>
      <c r="H3861" s="3" t="s">
        <v>22117</v>
      </c>
      <c r="I3861" s="3">
        <v>498</v>
      </c>
      <c r="J3861" s="3" t="s">
        <v>21091</v>
      </c>
      <c r="K3861" s="3" t="s">
        <v>1</v>
      </c>
      <c r="L3861" s="9">
        <v>45323</v>
      </c>
      <c r="M3861" s="9">
        <v>45365</v>
      </c>
      <c r="N3861" s="3">
        <v>1405</v>
      </c>
      <c r="O3861" s="3" t="s">
        <v>25</v>
      </c>
      <c r="P3861" s="3" t="s">
        <v>21112</v>
      </c>
      <c r="Q3861" s="3">
        <v>140</v>
      </c>
      <c r="R3861" s="8" t="str">
        <f t="shared" si="60"/>
        <v>*140*</v>
      </c>
    </row>
    <row r="3862" spans="1:18" ht="19.8">
      <c r="A3862" s="3" t="s">
        <v>10824</v>
      </c>
      <c r="B3862" s="3" t="s">
        <v>151</v>
      </c>
      <c r="C3862" s="3" t="s">
        <v>10823</v>
      </c>
      <c r="D3862" s="3" t="s">
        <v>82</v>
      </c>
      <c r="E3862" s="3" t="s">
        <v>10822</v>
      </c>
      <c r="F3862" s="3" t="s">
        <v>48</v>
      </c>
      <c r="G3862" s="3">
        <v>2012</v>
      </c>
      <c r="H3862" s="3" t="s">
        <v>22118</v>
      </c>
      <c r="I3862" s="3">
        <v>448</v>
      </c>
      <c r="J3862" s="3" t="s">
        <v>21084</v>
      </c>
      <c r="K3862" s="3" t="s">
        <v>1</v>
      </c>
      <c r="L3862" s="9">
        <v>45164</v>
      </c>
      <c r="M3862" s="9">
        <v>45198</v>
      </c>
      <c r="N3862" s="3">
        <v>1080</v>
      </c>
      <c r="O3862" s="3" t="s">
        <v>21105</v>
      </c>
      <c r="P3862" s="3" t="s">
        <v>21114</v>
      </c>
      <c r="Q3862" s="3">
        <v>269</v>
      </c>
      <c r="R3862" s="8" t="str">
        <f t="shared" si="60"/>
        <v>*269*</v>
      </c>
    </row>
    <row r="3863" spans="1:18" ht="19.8">
      <c r="A3863" s="3" t="s">
        <v>10821</v>
      </c>
      <c r="B3863" s="3" t="s">
        <v>72</v>
      </c>
      <c r="C3863" s="3" t="s">
        <v>10820</v>
      </c>
      <c r="D3863" s="3" t="s">
        <v>36</v>
      </c>
      <c r="E3863" s="3" t="s">
        <v>10819</v>
      </c>
      <c r="F3863" s="3" t="s">
        <v>77</v>
      </c>
      <c r="G3863" s="3">
        <v>2010</v>
      </c>
      <c r="H3863" s="3" t="s">
        <v>22118</v>
      </c>
      <c r="I3863" s="3">
        <v>379</v>
      </c>
      <c r="J3863" s="3" t="s">
        <v>21086</v>
      </c>
      <c r="K3863" s="3" t="s">
        <v>0</v>
      </c>
      <c r="N3863" s="3">
        <v>2090</v>
      </c>
      <c r="O3863" s="3" t="s">
        <v>21106</v>
      </c>
      <c r="P3863" s="3" t="s">
        <v>21114</v>
      </c>
      <c r="Q3863" s="3">
        <v>242</v>
      </c>
      <c r="R3863" s="8" t="str">
        <f t="shared" si="60"/>
        <v>*242*</v>
      </c>
    </row>
    <row r="3864" spans="1:18" ht="19.8">
      <c r="A3864" s="3" t="s">
        <v>10818</v>
      </c>
      <c r="B3864" s="3" t="s">
        <v>27</v>
      </c>
      <c r="C3864" s="3" t="s">
        <v>2354</v>
      </c>
      <c r="D3864" s="3" t="s">
        <v>25</v>
      </c>
      <c r="E3864" s="3" t="s">
        <v>10817</v>
      </c>
      <c r="F3864" s="3" t="s">
        <v>29</v>
      </c>
      <c r="G3864" s="3">
        <v>2011</v>
      </c>
      <c r="H3864" s="3" t="s">
        <v>22116</v>
      </c>
      <c r="I3864" s="3">
        <v>395</v>
      </c>
      <c r="J3864" s="3" t="s">
        <v>21083</v>
      </c>
      <c r="K3864" s="3" t="s">
        <v>0</v>
      </c>
      <c r="N3864" s="3">
        <v>415</v>
      </c>
      <c r="O3864" s="3" t="s">
        <v>25</v>
      </c>
      <c r="P3864" s="3" t="s">
        <v>21111</v>
      </c>
      <c r="Q3864" s="3">
        <v>366</v>
      </c>
      <c r="R3864" s="8" t="str">
        <f t="shared" si="60"/>
        <v>*366*</v>
      </c>
    </row>
    <row r="3865" spans="1:18" ht="19.8">
      <c r="A3865" s="3" t="s">
        <v>10816</v>
      </c>
      <c r="B3865" s="3" t="s">
        <v>125</v>
      </c>
      <c r="C3865" s="3" t="s">
        <v>10815</v>
      </c>
      <c r="D3865" s="3" t="s">
        <v>123</v>
      </c>
      <c r="E3865" s="3" t="s">
        <v>10814</v>
      </c>
      <c r="F3865" s="3" t="s">
        <v>9</v>
      </c>
      <c r="G3865" s="3">
        <v>2018</v>
      </c>
      <c r="H3865" s="3" t="s">
        <v>22118</v>
      </c>
      <c r="I3865" s="3">
        <v>323</v>
      </c>
      <c r="J3865" s="3" t="s">
        <v>21092</v>
      </c>
      <c r="K3865" s="3" t="s">
        <v>0</v>
      </c>
      <c r="N3865" s="3">
        <v>2100</v>
      </c>
      <c r="O3865" s="3" t="s">
        <v>21106</v>
      </c>
      <c r="P3865" s="3" t="s">
        <v>21111</v>
      </c>
      <c r="Q3865" s="3">
        <v>197</v>
      </c>
      <c r="R3865" s="8" t="str">
        <f t="shared" si="60"/>
        <v>*197*</v>
      </c>
    </row>
    <row r="3866" spans="1:18" ht="19.8">
      <c r="A3866" s="3" t="s">
        <v>10813</v>
      </c>
      <c r="B3866" s="3" t="s">
        <v>92</v>
      </c>
      <c r="C3866" s="3" t="s">
        <v>10812</v>
      </c>
      <c r="D3866" s="3" t="s">
        <v>25</v>
      </c>
      <c r="E3866" s="3" t="s">
        <v>10811</v>
      </c>
      <c r="F3866" s="3" t="s">
        <v>29</v>
      </c>
      <c r="G3866" s="3">
        <v>2017</v>
      </c>
      <c r="H3866" s="3" t="s">
        <v>22118</v>
      </c>
      <c r="I3866" s="3">
        <v>286</v>
      </c>
      <c r="J3866" s="3" t="s">
        <v>21089</v>
      </c>
      <c r="K3866" s="3" t="s">
        <v>1</v>
      </c>
      <c r="L3866" s="9">
        <v>45123</v>
      </c>
      <c r="M3866" s="9">
        <v>45156</v>
      </c>
      <c r="N3866" s="3">
        <v>1595</v>
      </c>
      <c r="O3866" s="3" t="s">
        <v>25</v>
      </c>
      <c r="P3866" s="3" t="s">
        <v>21112</v>
      </c>
      <c r="Q3866" s="3">
        <v>369</v>
      </c>
      <c r="R3866" s="8" t="str">
        <f t="shared" si="60"/>
        <v>*369*</v>
      </c>
    </row>
    <row r="3867" spans="1:18" ht="19.8">
      <c r="A3867" s="3" t="s">
        <v>10810</v>
      </c>
      <c r="B3867" s="3" t="s">
        <v>433</v>
      </c>
      <c r="C3867" s="3" t="s">
        <v>10809</v>
      </c>
      <c r="D3867" s="3" t="s">
        <v>123</v>
      </c>
      <c r="E3867" s="3" t="s">
        <v>10808</v>
      </c>
      <c r="F3867" s="3" t="s">
        <v>29</v>
      </c>
      <c r="G3867" s="3">
        <v>2010</v>
      </c>
      <c r="H3867" s="3" t="s">
        <v>22118</v>
      </c>
      <c r="I3867" s="3">
        <v>392</v>
      </c>
      <c r="J3867" s="3" t="s">
        <v>21091</v>
      </c>
      <c r="K3867" s="3" t="s">
        <v>0</v>
      </c>
      <c r="N3867" s="3">
        <v>1045</v>
      </c>
      <c r="O3867" s="3" t="s">
        <v>21106</v>
      </c>
      <c r="P3867" s="3" t="s">
        <v>21111</v>
      </c>
      <c r="Q3867" s="3">
        <v>171</v>
      </c>
      <c r="R3867" s="8" t="str">
        <f t="shared" si="60"/>
        <v>*171*</v>
      </c>
    </row>
    <row r="3868" spans="1:18" ht="19.8">
      <c r="A3868" s="3" t="s">
        <v>10807</v>
      </c>
      <c r="B3868" s="3" t="s">
        <v>97</v>
      </c>
      <c r="C3868" s="3" t="s">
        <v>10806</v>
      </c>
      <c r="D3868" s="3" t="s">
        <v>95</v>
      </c>
      <c r="E3868" s="3" t="s">
        <v>10805</v>
      </c>
      <c r="F3868" s="3" t="s">
        <v>3</v>
      </c>
      <c r="G3868" s="3">
        <v>2007</v>
      </c>
      <c r="H3868" s="3" t="s">
        <v>22117</v>
      </c>
      <c r="I3868" s="3">
        <v>343</v>
      </c>
      <c r="J3868" s="3" t="s">
        <v>21097</v>
      </c>
      <c r="K3868" s="3" t="s">
        <v>1</v>
      </c>
      <c r="L3868" s="9">
        <v>45252</v>
      </c>
      <c r="M3868" s="9">
        <v>45604</v>
      </c>
      <c r="N3868" s="3">
        <v>355</v>
      </c>
      <c r="O3868" s="3" t="s">
        <v>21105</v>
      </c>
      <c r="P3868" s="3" t="s">
        <v>21114</v>
      </c>
      <c r="Q3868" s="3">
        <v>393</v>
      </c>
      <c r="R3868" s="8" t="str">
        <f t="shared" si="60"/>
        <v>*393*</v>
      </c>
    </row>
    <row r="3869" spans="1:18" ht="19.8">
      <c r="A3869" s="3" t="s">
        <v>10804</v>
      </c>
      <c r="B3869" s="3" t="s">
        <v>256</v>
      </c>
      <c r="C3869" s="3" t="s">
        <v>10803</v>
      </c>
      <c r="D3869" s="3" t="s">
        <v>14</v>
      </c>
      <c r="E3869" s="3" t="s">
        <v>10802</v>
      </c>
      <c r="F3869" s="3" t="s">
        <v>77</v>
      </c>
      <c r="G3869" s="3">
        <v>2010</v>
      </c>
      <c r="H3869" s="3" t="s">
        <v>22117</v>
      </c>
      <c r="I3869" s="3">
        <v>110</v>
      </c>
      <c r="J3869" s="3" t="s">
        <v>21102</v>
      </c>
      <c r="K3869" s="3" t="s">
        <v>1</v>
      </c>
      <c r="L3869" s="9">
        <v>45204</v>
      </c>
      <c r="M3869" s="9">
        <v>45280</v>
      </c>
      <c r="N3869" s="3">
        <v>2050</v>
      </c>
      <c r="O3869" s="3" t="s">
        <v>21106</v>
      </c>
      <c r="P3869" s="3" t="s">
        <v>21111</v>
      </c>
      <c r="Q3869" s="3">
        <v>316</v>
      </c>
      <c r="R3869" s="8" t="str">
        <f t="shared" si="60"/>
        <v>*316*</v>
      </c>
    </row>
    <row r="3870" spans="1:18" ht="19.8">
      <c r="A3870" s="3" t="s">
        <v>10801</v>
      </c>
      <c r="B3870" s="3" t="s">
        <v>7</v>
      </c>
      <c r="C3870" s="3" t="s">
        <v>10800</v>
      </c>
      <c r="D3870" s="3" t="s">
        <v>5</v>
      </c>
      <c r="E3870" s="3" t="s">
        <v>10799</v>
      </c>
      <c r="F3870" s="3" t="s">
        <v>9</v>
      </c>
      <c r="G3870" s="3">
        <v>2018</v>
      </c>
      <c r="H3870" s="3" t="s">
        <v>22117</v>
      </c>
      <c r="I3870" s="3">
        <v>300</v>
      </c>
      <c r="J3870" s="3" t="s">
        <v>21096</v>
      </c>
      <c r="K3870" s="3" t="s">
        <v>0</v>
      </c>
      <c r="N3870" s="3">
        <v>1500</v>
      </c>
      <c r="O3870" s="3" t="s">
        <v>21106</v>
      </c>
      <c r="P3870" s="3" t="s">
        <v>21112</v>
      </c>
      <c r="Q3870" s="3">
        <v>175</v>
      </c>
      <c r="R3870" s="8" t="str">
        <f t="shared" si="60"/>
        <v>*175*</v>
      </c>
    </row>
    <row r="3871" spans="1:18" ht="19.8">
      <c r="A3871" s="3" t="s">
        <v>10798</v>
      </c>
      <c r="B3871" s="3" t="s">
        <v>426</v>
      </c>
      <c r="C3871" s="3" t="s">
        <v>10797</v>
      </c>
      <c r="D3871" s="3" t="s">
        <v>95</v>
      </c>
      <c r="E3871" s="3" t="s">
        <v>10796</v>
      </c>
      <c r="F3871" s="3" t="s">
        <v>77</v>
      </c>
      <c r="G3871" s="3">
        <v>2007</v>
      </c>
      <c r="H3871" s="3" t="s">
        <v>22117</v>
      </c>
      <c r="I3871" s="3">
        <v>295</v>
      </c>
      <c r="J3871" s="3" t="s">
        <v>21090</v>
      </c>
      <c r="K3871" s="3" t="s">
        <v>0</v>
      </c>
      <c r="N3871" s="3">
        <v>1380</v>
      </c>
      <c r="O3871" s="3" t="s">
        <v>21105</v>
      </c>
      <c r="P3871" s="3" t="s">
        <v>21111</v>
      </c>
      <c r="Q3871" s="3">
        <v>261</v>
      </c>
      <c r="R3871" s="8" t="str">
        <f t="shared" si="60"/>
        <v>*261*</v>
      </c>
    </row>
    <row r="3872" spans="1:18" ht="19.8">
      <c r="A3872" s="3" t="s">
        <v>10795</v>
      </c>
      <c r="B3872" s="3" t="s">
        <v>160</v>
      </c>
      <c r="C3872" s="3" t="s">
        <v>10794</v>
      </c>
      <c r="D3872" s="3" t="s">
        <v>31</v>
      </c>
      <c r="E3872" s="3" t="s">
        <v>10793</v>
      </c>
      <c r="F3872" s="3" t="s">
        <v>15</v>
      </c>
      <c r="G3872" s="3">
        <v>2015</v>
      </c>
      <c r="H3872" s="3" t="s">
        <v>22118</v>
      </c>
      <c r="I3872" s="3">
        <v>469</v>
      </c>
      <c r="J3872" s="3" t="s">
        <v>21088</v>
      </c>
      <c r="K3872" s="3" t="s">
        <v>1</v>
      </c>
      <c r="L3872" s="9">
        <v>45223</v>
      </c>
      <c r="M3872" s="9">
        <v>45421</v>
      </c>
      <c r="N3872" s="3">
        <v>2265</v>
      </c>
      <c r="O3872" s="3" t="s">
        <v>21106</v>
      </c>
      <c r="P3872" s="3" t="s">
        <v>21112</v>
      </c>
      <c r="Q3872" s="3">
        <v>126</v>
      </c>
      <c r="R3872" s="8" t="str">
        <f t="shared" si="60"/>
        <v>*126*</v>
      </c>
    </row>
    <row r="3873" spans="1:18" ht="19.8">
      <c r="A3873" s="3" t="s">
        <v>10792</v>
      </c>
      <c r="B3873" s="3" t="s">
        <v>72</v>
      </c>
      <c r="C3873" s="3" t="s">
        <v>10791</v>
      </c>
      <c r="D3873" s="3" t="s">
        <v>36</v>
      </c>
      <c r="E3873" s="3" t="s">
        <v>10790</v>
      </c>
      <c r="F3873" s="3" t="s">
        <v>48</v>
      </c>
      <c r="G3873" s="3">
        <v>2009</v>
      </c>
      <c r="H3873" s="3" t="s">
        <v>22118</v>
      </c>
      <c r="I3873" s="3">
        <v>275</v>
      </c>
      <c r="J3873" s="3" t="s">
        <v>21087</v>
      </c>
      <c r="K3873" s="3" t="s">
        <v>1</v>
      </c>
      <c r="L3873" s="9">
        <v>45565</v>
      </c>
      <c r="M3873" s="9">
        <v>45698</v>
      </c>
      <c r="N3873" s="3">
        <v>535</v>
      </c>
      <c r="O3873" s="3" t="s">
        <v>21106</v>
      </c>
      <c r="P3873" s="3" t="s">
        <v>21112</v>
      </c>
      <c r="Q3873" s="3">
        <v>327</v>
      </c>
      <c r="R3873" s="8" t="str">
        <f t="shared" si="60"/>
        <v>*327*</v>
      </c>
    </row>
    <row r="3874" spans="1:18" ht="19.8">
      <c r="A3874" s="3" t="s">
        <v>10789</v>
      </c>
      <c r="B3874" s="3" t="s">
        <v>243</v>
      </c>
      <c r="C3874" s="3" t="s">
        <v>3256</v>
      </c>
      <c r="D3874" s="3" t="s">
        <v>63</v>
      </c>
      <c r="E3874" s="3" t="s">
        <v>10788</v>
      </c>
      <c r="F3874" s="3" t="s">
        <v>48</v>
      </c>
      <c r="G3874" s="3">
        <v>2018</v>
      </c>
      <c r="H3874" s="3" t="s">
        <v>22116</v>
      </c>
      <c r="I3874" s="3">
        <v>173</v>
      </c>
      <c r="J3874" s="3" t="s">
        <v>21097</v>
      </c>
      <c r="K3874" s="3" t="s">
        <v>0</v>
      </c>
      <c r="N3874" s="3">
        <v>450</v>
      </c>
      <c r="O3874" s="3" t="s">
        <v>21106</v>
      </c>
      <c r="P3874" s="3" t="s">
        <v>21112</v>
      </c>
      <c r="Q3874" s="3">
        <v>199</v>
      </c>
      <c r="R3874" s="8" t="str">
        <f t="shared" si="60"/>
        <v>*199*</v>
      </c>
    </row>
    <row r="3875" spans="1:18" ht="19.8">
      <c r="A3875" s="3" t="s">
        <v>10787</v>
      </c>
      <c r="B3875" s="3" t="s">
        <v>171</v>
      </c>
      <c r="C3875" s="3" t="s">
        <v>10786</v>
      </c>
      <c r="D3875" s="3" t="s">
        <v>141</v>
      </c>
      <c r="E3875" s="3" t="s">
        <v>10785</v>
      </c>
      <c r="F3875" s="3" t="s">
        <v>9</v>
      </c>
      <c r="G3875" s="3">
        <v>2013</v>
      </c>
      <c r="H3875" s="3" t="s">
        <v>22118</v>
      </c>
      <c r="I3875" s="3">
        <v>419</v>
      </c>
      <c r="J3875" s="3" t="s">
        <v>21101</v>
      </c>
      <c r="K3875" s="3" t="s">
        <v>0</v>
      </c>
      <c r="N3875" s="3">
        <v>945</v>
      </c>
      <c r="O3875" s="3" t="s">
        <v>25</v>
      </c>
      <c r="P3875" s="3" t="s">
        <v>21111</v>
      </c>
      <c r="Q3875" s="3">
        <v>361</v>
      </c>
      <c r="R3875" s="8" t="str">
        <f t="shared" si="60"/>
        <v>*361*</v>
      </c>
    </row>
    <row r="3876" spans="1:18" ht="19.8">
      <c r="A3876" s="3" t="s">
        <v>10784</v>
      </c>
      <c r="B3876" s="3" t="s">
        <v>104</v>
      </c>
      <c r="C3876" s="3" t="s">
        <v>10783</v>
      </c>
      <c r="D3876" s="3" t="s">
        <v>25</v>
      </c>
      <c r="E3876" s="3" t="s">
        <v>10782</v>
      </c>
      <c r="F3876" s="3" t="s">
        <v>48</v>
      </c>
      <c r="G3876" s="3">
        <v>2013</v>
      </c>
      <c r="H3876" s="3" t="s">
        <v>22117</v>
      </c>
      <c r="I3876" s="3">
        <v>313</v>
      </c>
      <c r="J3876" s="3" t="s">
        <v>21087</v>
      </c>
      <c r="K3876" s="3" t="s">
        <v>0</v>
      </c>
      <c r="N3876" s="3">
        <v>930</v>
      </c>
      <c r="O3876" s="3" t="s">
        <v>25</v>
      </c>
      <c r="P3876" s="3" t="s">
        <v>21114</v>
      </c>
      <c r="Q3876" s="3">
        <v>226</v>
      </c>
      <c r="R3876" s="8" t="str">
        <f t="shared" si="60"/>
        <v>*226*</v>
      </c>
    </row>
    <row r="3877" spans="1:18" ht="19.8">
      <c r="A3877" s="3" t="s">
        <v>10781</v>
      </c>
      <c r="B3877" s="3" t="s">
        <v>33</v>
      </c>
      <c r="C3877" s="3" t="s">
        <v>10780</v>
      </c>
      <c r="D3877" s="3" t="s">
        <v>31</v>
      </c>
      <c r="E3877" s="3" t="s">
        <v>10779</v>
      </c>
      <c r="F3877" s="3" t="s">
        <v>48</v>
      </c>
      <c r="G3877" s="3">
        <v>2024</v>
      </c>
      <c r="H3877" s="3" t="s">
        <v>22116</v>
      </c>
      <c r="I3877" s="3">
        <v>403</v>
      </c>
      <c r="J3877" s="3" t="s">
        <v>21088</v>
      </c>
      <c r="K3877" s="3" t="s">
        <v>0</v>
      </c>
      <c r="N3877" s="3">
        <v>1855</v>
      </c>
      <c r="O3877" s="3" t="s">
        <v>21106</v>
      </c>
      <c r="P3877" s="3" t="s">
        <v>21113</v>
      </c>
      <c r="Q3877" s="3">
        <v>251</v>
      </c>
      <c r="R3877" s="8" t="str">
        <f t="shared" si="60"/>
        <v>*251*</v>
      </c>
    </row>
    <row r="3878" spans="1:18" ht="19.8">
      <c r="A3878" s="3" t="s">
        <v>10778</v>
      </c>
      <c r="B3878" s="3" t="s">
        <v>38</v>
      </c>
      <c r="C3878" s="3" t="s">
        <v>10777</v>
      </c>
      <c r="D3878" s="3" t="s">
        <v>36</v>
      </c>
      <c r="E3878" s="3" t="s">
        <v>10776</v>
      </c>
      <c r="F3878" s="3" t="s">
        <v>3</v>
      </c>
      <c r="G3878" s="3">
        <v>2013</v>
      </c>
      <c r="H3878" s="3" t="s">
        <v>22116</v>
      </c>
      <c r="I3878" s="3">
        <v>441</v>
      </c>
      <c r="J3878" s="3" t="s">
        <v>21090</v>
      </c>
      <c r="K3878" s="3" t="s">
        <v>1</v>
      </c>
      <c r="L3878" s="9">
        <v>45651</v>
      </c>
      <c r="M3878" s="9">
        <v>45666</v>
      </c>
      <c r="N3878" s="3">
        <v>2495</v>
      </c>
      <c r="O3878" s="3" t="s">
        <v>21106</v>
      </c>
      <c r="P3878" s="3" t="s">
        <v>21112</v>
      </c>
      <c r="Q3878" s="3">
        <v>119</v>
      </c>
      <c r="R3878" s="8" t="str">
        <f t="shared" si="60"/>
        <v>*119*</v>
      </c>
    </row>
    <row r="3879" spans="1:18" ht="19.8">
      <c r="A3879" s="3" t="s">
        <v>10775</v>
      </c>
      <c r="B3879" s="3" t="s">
        <v>478</v>
      </c>
      <c r="C3879" s="3" t="s">
        <v>10774</v>
      </c>
      <c r="D3879" s="3" t="s">
        <v>95</v>
      </c>
      <c r="E3879" s="3" t="s">
        <v>10773</v>
      </c>
      <c r="F3879" s="3" t="s">
        <v>9</v>
      </c>
      <c r="G3879" s="3">
        <v>2022</v>
      </c>
      <c r="H3879" s="3" t="s">
        <v>22116</v>
      </c>
      <c r="I3879" s="3">
        <v>212</v>
      </c>
      <c r="J3879" s="3" t="s">
        <v>21099</v>
      </c>
      <c r="K3879" s="3" t="s">
        <v>1</v>
      </c>
      <c r="L3879" s="9">
        <v>45706</v>
      </c>
      <c r="M3879" s="9">
        <v>45712</v>
      </c>
      <c r="N3879" s="3">
        <v>1610</v>
      </c>
      <c r="O3879" s="3" t="s">
        <v>21105</v>
      </c>
      <c r="P3879" s="3" t="s">
        <v>21113</v>
      </c>
      <c r="Q3879" s="3">
        <v>307</v>
      </c>
      <c r="R3879" s="8" t="str">
        <f t="shared" si="60"/>
        <v>*307*</v>
      </c>
    </row>
    <row r="3880" spans="1:18" ht="19.8">
      <c r="A3880" s="3" t="s">
        <v>10772</v>
      </c>
      <c r="B3880" s="3" t="s">
        <v>43</v>
      </c>
      <c r="C3880" s="3" t="s">
        <v>10771</v>
      </c>
      <c r="D3880" s="3" t="s">
        <v>41</v>
      </c>
      <c r="E3880" s="3" t="s">
        <v>10770</v>
      </c>
      <c r="F3880" s="3" t="s">
        <v>48</v>
      </c>
      <c r="G3880" s="3">
        <v>2008</v>
      </c>
      <c r="H3880" s="3" t="s">
        <v>22118</v>
      </c>
      <c r="I3880" s="3">
        <v>337</v>
      </c>
      <c r="J3880" s="3" t="s">
        <v>21089</v>
      </c>
      <c r="K3880" s="3" t="s">
        <v>1</v>
      </c>
      <c r="L3880" s="9">
        <v>45460</v>
      </c>
      <c r="M3880" s="9">
        <v>45466</v>
      </c>
      <c r="N3880" s="3">
        <v>1335</v>
      </c>
      <c r="O3880" s="3" t="s">
        <v>21106</v>
      </c>
      <c r="P3880" s="3" t="s">
        <v>21114</v>
      </c>
      <c r="Q3880" s="3">
        <v>218</v>
      </c>
      <c r="R3880" s="8" t="str">
        <f t="shared" si="60"/>
        <v>*218*</v>
      </c>
    </row>
    <row r="3881" spans="1:18" ht="19.8">
      <c r="A3881" s="3" t="s">
        <v>10769</v>
      </c>
      <c r="B3881" s="3" t="s">
        <v>196</v>
      </c>
      <c r="C3881" s="3" t="s">
        <v>10768</v>
      </c>
      <c r="D3881" s="3" t="s">
        <v>36</v>
      </c>
      <c r="E3881" s="3" t="s">
        <v>10767</v>
      </c>
      <c r="F3881" s="3" t="s">
        <v>48</v>
      </c>
      <c r="G3881" s="3">
        <v>2015</v>
      </c>
      <c r="H3881" s="3" t="s">
        <v>22116</v>
      </c>
      <c r="I3881" s="3">
        <v>360</v>
      </c>
      <c r="J3881" s="3" t="s">
        <v>21085</v>
      </c>
      <c r="K3881" s="3" t="s">
        <v>0</v>
      </c>
      <c r="N3881" s="3">
        <v>1190</v>
      </c>
      <c r="O3881" s="3" t="s">
        <v>21106</v>
      </c>
      <c r="P3881" s="3" t="s">
        <v>21114</v>
      </c>
      <c r="Q3881" s="3">
        <v>401</v>
      </c>
      <c r="R3881" s="8" t="str">
        <f t="shared" si="60"/>
        <v>*401*</v>
      </c>
    </row>
    <row r="3882" spans="1:18" ht="19.8">
      <c r="A3882" s="3" t="s">
        <v>10766</v>
      </c>
      <c r="B3882" s="3" t="s">
        <v>7</v>
      </c>
      <c r="C3882" s="3" t="s">
        <v>10765</v>
      </c>
      <c r="D3882" s="3" t="s">
        <v>5</v>
      </c>
      <c r="E3882" s="3" t="s">
        <v>10764</v>
      </c>
      <c r="F3882" s="3" t="s">
        <v>15</v>
      </c>
      <c r="G3882" s="3">
        <v>2024</v>
      </c>
      <c r="H3882" s="3" t="s">
        <v>22118</v>
      </c>
      <c r="I3882" s="3">
        <v>109</v>
      </c>
      <c r="J3882" s="3" t="s">
        <v>21092</v>
      </c>
      <c r="K3882" s="3" t="s">
        <v>1</v>
      </c>
      <c r="L3882" s="9">
        <v>45480</v>
      </c>
      <c r="M3882" s="9">
        <v>45574</v>
      </c>
      <c r="N3882" s="3">
        <v>375</v>
      </c>
      <c r="O3882" s="3" t="s">
        <v>21106</v>
      </c>
      <c r="P3882" s="3" t="s">
        <v>21114</v>
      </c>
      <c r="Q3882" s="3">
        <v>444</v>
      </c>
      <c r="R3882" s="8" t="str">
        <f t="shared" si="60"/>
        <v>*444*</v>
      </c>
    </row>
    <row r="3883" spans="1:18" ht="19.8">
      <c r="A3883" s="3" t="s">
        <v>10763</v>
      </c>
      <c r="B3883" s="3" t="s">
        <v>43</v>
      </c>
      <c r="C3883" s="3" t="s">
        <v>10762</v>
      </c>
      <c r="D3883" s="3" t="s">
        <v>41</v>
      </c>
      <c r="E3883" s="3" t="s">
        <v>10761</v>
      </c>
      <c r="F3883" s="3" t="s">
        <v>77</v>
      </c>
      <c r="G3883" s="3">
        <v>2015</v>
      </c>
      <c r="H3883" s="3" t="s">
        <v>22118</v>
      </c>
      <c r="I3883" s="3">
        <v>457</v>
      </c>
      <c r="J3883" s="3" t="s">
        <v>21099</v>
      </c>
      <c r="K3883" s="3" t="s">
        <v>0</v>
      </c>
      <c r="N3883" s="3">
        <v>735</v>
      </c>
      <c r="O3883" s="3" t="s">
        <v>21106</v>
      </c>
      <c r="P3883" s="3" t="s">
        <v>21111</v>
      </c>
      <c r="Q3883" s="3">
        <v>142</v>
      </c>
      <c r="R3883" s="8" t="str">
        <f t="shared" si="60"/>
        <v>*142*</v>
      </c>
    </row>
    <row r="3884" spans="1:18" ht="19.8">
      <c r="A3884" s="3" t="s">
        <v>10760</v>
      </c>
      <c r="B3884" s="3" t="s">
        <v>56</v>
      </c>
      <c r="C3884" s="3" t="s">
        <v>10759</v>
      </c>
      <c r="D3884" s="3" t="s">
        <v>50</v>
      </c>
      <c r="E3884" s="3" t="s">
        <v>10758</v>
      </c>
      <c r="F3884" s="3" t="s">
        <v>77</v>
      </c>
      <c r="G3884" s="3">
        <v>2011</v>
      </c>
      <c r="H3884" s="3" t="s">
        <v>22118</v>
      </c>
      <c r="I3884" s="3">
        <v>194</v>
      </c>
      <c r="J3884" s="3" t="s">
        <v>21086</v>
      </c>
      <c r="K3884" s="3" t="s">
        <v>1</v>
      </c>
      <c r="L3884" s="9">
        <v>45257</v>
      </c>
      <c r="M3884" s="9">
        <v>45615</v>
      </c>
      <c r="N3884" s="3">
        <v>2110</v>
      </c>
      <c r="O3884" s="3" t="s">
        <v>21106</v>
      </c>
      <c r="P3884" s="3" t="s">
        <v>21112</v>
      </c>
      <c r="Q3884" s="3">
        <v>234</v>
      </c>
      <c r="R3884" s="8" t="str">
        <f t="shared" si="60"/>
        <v>*234*</v>
      </c>
    </row>
    <row r="3885" spans="1:18" ht="19.8">
      <c r="A3885" s="3" t="s">
        <v>10757</v>
      </c>
      <c r="B3885" s="3" t="s">
        <v>88</v>
      </c>
      <c r="C3885" s="3" t="s">
        <v>10756</v>
      </c>
      <c r="D3885" s="3" t="s">
        <v>2</v>
      </c>
      <c r="E3885" s="3" t="s">
        <v>10755</v>
      </c>
      <c r="F3885" s="3" t="s">
        <v>9</v>
      </c>
      <c r="G3885" s="3">
        <v>2013</v>
      </c>
      <c r="H3885" s="3" t="s">
        <v>22117</v>
      </c>
      <c r="I3885" s="3">
        <v>216</v>
      </c>
      <c r="J3885" s="3" t="s">
        <v>21090</v>
      </c>
      <c r="K3885" s="3" t="s">
        <v>1</v>
      </c>
      <c r="L3885" s="9">
        <v>45155</v>
      </c>
      <c r="M3885" s="9">
        <v>45562</v>
      </c>
      <c r="N3885" s="3">
        <v>1665</v>
      </c>
      <c r="O3885" s="3" t="s">
        <v>21073</v>
      </c>
      <c r="P3885" s="3" t="s">
        <v>21114</v>
      </c>
      <c r="Q3885" s="3">
        <v>108</v>
      </c>
      <c r="R3885" s="8" t="str">
        <f t="shared" si="60"/>
        <v>*108*</v>
      </c>
    </row>
    <row r="3886" spans="1:18" ht="19.8">
      <c r="A3886" s="3" t="s">
        <v>10754</v>
      </c>
      <c r="B3886" s="3" t="s">
        <v>108</v>
      </c>
      <c r="C3886" s="3" t="s">
        <v>10753</v>
      </c>
      <c r="D3886" s="3" t="s">
        <v>63</v>
      </c>
      <c r="E3886" s="3" t="s">
        <v>10752</v>
      </c>
      <c r="F3886" s="3" t="s">
        <v>9</v>
      </c>
      <c r="G3886" s="3">
        <v>2010</v>
      </c>
      <c r="H3886" s="3" t="s">
        <v>22117</v>
      </c>
      <c r="I3886" s="3">
        <v>167</v>
      </c>
      <c r="J3886" s="3" t="s">
        <v>21093</v>
      </c>
      <c r="K3886" s="3" t="s">
        <v>0</v>
      </c>
      <c r="N3886" s="3">
        <v>1080</v>
      </c>
      <c r="O3886" s="3" t="s">
        <v>21106</v>
      </c>
      <c r="P3886" s="3" t="s">
        <v>21114</v>
      </c>
      <c r="Q3886" s="3">
        <v>423</v>
      </c>
      <c r="R3886" s="8" t="str">
        <f t="shared" si="60"/>
        <v>*423*</v>
      </c>
    </row>
    <row r="3887" spans="1:18" ht="19.8">
      <c r="A3887" s="3" t="s">
        <v>10751</v>
      </c>
      <c r="B3887" s="3" t="s">
        <v>285</v>
      </c>
      <c r="C3887" s="3" t="s">
        <v>10750</v>
      </c>
      <c r="D3887" s="3" t="s">
        <v>31</v>
      </c>
      <c r="E3887" s="3" t="s">
        <v>10749</v>
      </c>
      <c r="F3887" s="3" t="s">
        <v>77</v>
      </c>
      <c r="G3887" s="3">
        <v>2022</v>
      </c>
      <c r="H3887" s="3" t="s">
        <v>22117</v>
      </c>
      <c r="I3887" s="3">
        <v>475</v>
      </c>
      <c r="J3887" s="3" t="s">
        <v>21086</v>
      </c>
      <c r="K3887" s="3" t="s">
        <v>1</v>
      </c>
      <c r="L3887" s="9">
        <v>45662</v>
      </c>
      <c r="M3887" s="9">
        <v>45685</v>
      </c>
      <c r="N3887" s="3">
        <v>1895</v>
      </c>
      <c r="O3887" s="3" t="s">
        <v>21106</v>
      </c>
      <c r="P3887" s="3" t="s">
        <v>21111</v>
      </c>
      <c r="Q3887" s="3">
        <v>138</v>
      </c>
      <c r="R3887" s="8" t="str">
        <f t="shared" si="60"/>
        <v>*138*</v>
      </c>
    </row>
    <row r="3888" spans="1:18" ht="19.8">
      <c r="A3888" s="3" t="s">
        <v>10748</v>
      </c>
      <c r="B3888" s="3" t="s">
        <v>12</v>
      </c>
      <c r="C3888" s="3" t="s">
        <v>5521</v>
      </c>
      <c r="D3888" s="3" t="s">
        <v>2</v>
      </c>
      <c r="E3888" s="3" t="s">
        <v>10747</v>
      </c>
      <c r="F3888" s="3" t="s">
        <v>77</v>
      </c>
      <c r="G3888" s="3">
        <v>2012</v>
      </c>
      <c r="H3888" s="3" t="s">
        <v>22117</v>
      </c>
      <c r="I3888" s="3">
        <v>321</v>
      </c>
      <c r="J3888" s="3" t="s">
        <v>21088</v>
      </c>
      <c r="K3888" s="3" t="s">
        <v>0</v>
      </c>
      <c r="N3888" s="3">
        <v>1185</v>
      </c>
      <c r="O3888" s="3" t="s">
        <v>21073</v>
      </c>
      <c r="P3888" s="3" t="s">
        <v>21111</v>
      </c>
      <c r="Q3888" s="3">
        <v>260</v>
      </c>
      <c r="R3888" s="8" t="str">
        <f t="shared" si="60"/>
        <v>*260*</v>
      </c>
    </row>
    <row r="3889" spans="1:18" ht="19.8">
      <c r="A3889" s="3" t="s">
        <v>10746</v>
      </c>
      <c r="B3889" s="3" t="s">
        <v>60</v>
      </c>
      <c r="C3889" s="3" t="s">
        <v>10745</v>
      </c>
      <c r="D3889" s="3" t="s">
        <v>41</v>
      </c>
      <c r="E3889" s="3" t="s">
        <v>10744</v>
      </c>
      <c r="F3889" s="3" t="s">
        <v>29</v>
      </c>
      <c r="G3889" s="3">
        <v>2023</v>
      </c>
      <c r="H3889" s="3" t="s">
        <v>22118</v>
      </c>
      <c r="I3889" s="3">
        <v>318</v>
      </c>
      <c r="J3889" s="3" t="s">
        <v>21086</v>
      </c>
      <c r="K3889" s="3" t="s">
        <v>1</v>
      </c>
      <c r="L3889" s="9">
        <v>45355</v>
      </c>
      <c r="M3889" s="9">
        <v>45438</v>
      </c>
      <c r="N3889" s="3">
        <v>1635</v>
      </c>
      <c r="O3889" s="3" t="s">
        <v>21106</v>
      </c>
      <c r="P3889" s="3" t="s">
        <v>21112</v>
      </c>
      <c r="Q3889" s="3">
        <v>224</v>
      </c>
      <c r="R3889" s="8" t="str">
        <f t="shared" si="60"/>
        <v>*224*</v>
      </c>
    </row>
    <row r="3890" spans="1:18" ht="19.8">
      <c r="A3890" s="3" t="s">
        <v>10743</v>
      </c>
      <c r="B3890" s="3" t="s">
        <v>125</v>
      </c>
      <c r="C3890" s="3" t="s">
        <v>10742</v>
      </c>
      <c r="D3890" s="3" t="s">
        <v>123</v>
      </c>
      <c r="E3890" s="3" t="s">
        <v>10741</v>
      </c>
      <c r="F3890" s="3" t="s">
        <v>48</v>
      </c>
      <c r="G3890" s="3">
        <v>2013</v>
      </c>
      <c r="H3890" s="3" t="s">
        <v>22118</v>
      </c>
      <c r="I3890" s="3">
        <v>406</v>
      </c>
      <c r="J3890" s="3" t="s">
        <v>21093</v>
      </c>
      <c r="K3890" s="3" t="s">
        <v>0</v>
      </c>
      <c r="N3890" s="3">
        <v>1350</v>
      </c>
      <c r="O3890" s="3" t="s">
        <v>21106</v>
      </c>
      <c r="P3890" s="3" t="s">
        <v>21111</v>
      </c>
      <c r="Q3890" s="3">
        <v>376</v>
      </c>
      <c r="R3890" s="8" t="str">
        <f t="shared" si="60"/>
        <v>*376*</v>
      </c>
    </row>
    <row r="3891" spans="1:18" ht="19.8">
      <c r="A3891" s="3" t="s">
        <v>10740</v>
      </c>
      <c r="B3891" s="3" t="s">
        <v>171</v>
      </c>
      <c r="C3891" s="3" t="s">
        <v>10739</v>
      </c>
      <c r="D3891" s="3" t="s">
        <v>141</v>
      </c>
      <c r="E3891" s="3" t="s">
        <v>10738</v>
      </c>
      <c r="F3891" s="3" t="s">
        <v>15</v>
      </c>
      <c r="G3891" s="3">
        <v>2013</v>
      </c>
      <c r="H3891" s="3" t="s">
        <v>22116</v>
      </c>
      <c r="I3891" s="3">
        <v>278</v>
      </c>
      <c r="J3891" s="3" t="s">
        <v>21098</v>
      </c>
      <c r="K3891" s="3" t="s">
        <v>1</v>
      </c>
      <c r="L3891" s="9">
        <v>45200</v>
      </c>
      <c r="M3891" s="9">
        <v>45299</v>
      </c>
      <c r="N3891" s="3">
        <v>635</v>
      </c>
      <c r="O3891" s="3" t="s">
        <v>25</v>
      </c>
      <c r="P3891" s="3" t="s">
        <v>21114</v>
      </c>
      <c r="Q3891" s="3">
        <v>432</v>
      </c>
      <c r="R3891" s="8" t="str">
        <f t="shared" si="60"/>
        <v>*432*</v>
      </c>
    </row>
    <row r="3892" spans="1:18" ht="19.8">
      <c r="A3892" s="3" t="s">
        <v>10737</v>
      </c>
      <c r="B3892" s="3" t="s">
        <v>455</v>
      </c>
      <c r="C3892" s="3" t="s">
        <v>10736</v>
      </c>
      <c r="D3892" s="3" t="s">
        <v>14</v>
      </c>
      <c r="E3892" s="3" t="s">
        <v>10735</v>
      </c>
      <c r="F3892" s="3" t="s">
        <v>77</v>
      </c>
      <c r="G3892" s="3">
        <v>2011</v>
      </c>
      <c r="H3892" s="3" t="s">
        <v>22118</v>
      </c>
      <c r="I3892" s="3">
        <v>397</v>
      </c>
      <c r="J3892" s="3" t="s">
        <v>21087</v>
      </c>
      <c r="K3892" s="3" t="s">
        <v>1</v>
      </c>
      <c r="L3892" s="9">
        <v>44986</v>
      </c>
      <c r="M3892" s="9">
        <v>45516</v>
      </c>
      <c r="N3892" s="3">
        <v>2330</v>
      </c>
      <c r="O3892" s="3" t="s">
        <v>21106</v>
      </c>
      <c r="P3892" s="3" t="s">
        <v>21111</v>
      </c>
      <c r="Q3892" s="3">
        <v>400</v>
      </c>
      <c r="R3892" s="8" t="str">
        <f t="shared" si="60"/>
        <v>*400*</v>
      </c>
    </row>
    <row r="3893" spans="1:18" ht="19.8">
      <c r="A3893" s="3" t="s">
        <v>10734</v>
      </c>
      <c r="B3893" s="3" t="s">
        <v>125</v>
      </c>
      <c r="C3893" s="3" t="s">
        <v>10733</v>
      </c>
      <c r="D3893" s="3" t="s">
        <v>123</v>
      </c>
      <c r="E3893" s="3" t="s">
        <v>10732</v>
      </c>
      <c r="F3893" s="3" t="s">
        <v>48</v>
      </c>
      <c r="G3893" s="3">
        <v>2016</v>
      </c>
      <c r="H3893" s="3" t="s">
        <v>22118</v>
      </c>
      <c r="I3893" s="3">
        <v>392</v>
      </c>
      <c r="J3893" s="3" t="s">
        <v>21094</v>
      </c>
      <c r="K3893" s="3" t="s">
        <v>0</v>
      </c>
      <c r="N3893" s="3">
        <v>1115</v>
      </c>
      <c r="O3893" s="3" t="s">
        <v>21106</v>
      </c>
      <c r="P3893" s="3" t="s">
        <v>21112</v>
      </c>
      <c r="Q3893" s="3">
        <v>220</v>
      </c>
      <c r="R3893" s="8" t="str">
        <f t="shared" si="60"/>
        <v>*220*</v>
      </c>
    </row>
    <row r="3894" spans="1:18" ht="19.8">
      <c r="A3894" s="3" t="s">
        <v>10731</v>
      </c>
      <c r="B3894" s="3" t="s">
        <v>72</v>
      </c>
      <c r="C3894" s="3" t="s">
        <v>10730</v>
      </c>
      <c r="D3894" s="3" t="s">
        <v>36</v>
      </c>
      <c r="E3894" s="3" t="s">
        <v>10729</v>
      </c>
      <c r="F3894" s="3" t="s">
        <v>3</v>
      </c>
      <c r="G3894" s="3">
        <v>2008</v>
      </c>
      <c r="H3894" s="3" t="s">
        <v>22118</v>
      </c>
      <c r="I3894" s="3">
        <v>422</v>
      </c>
      <c r="J3894" s="3" t="s">
        <v>21091</v>
      </c>
      <c r="K3894" s="3" t="s">
        <v>0</v>
      </c>
      <c r="N3894" s="3">
        <v>2175</v>
      </c>
      <c r="O3894" s="3" t="s">
        <v>21106</v>
      </c>
      <c r="P3894" s="3" t="s">
        <v>21111</v>
      </c>
      <c r="Q3894" s="3">
        <v>284</v>
      </c>
      <c r="R3894" s="8" t="str">
        <f t="shared" si="60"/>
        <v>*284*</v>
      </c>
    </row>
    <row r="3895" spans="1:18" ht="19.8">
      <c r="A3895" s="3" t="s">
        <v>10728</v>
      </c>
      <c r="B3895" s="3" t="s">
        <v>84</v>
      </c>
      <c r="C3895" s="3" t="s">
        <v>10727</v>
      </c>
      <c r="D3895" s="3" t="s">
        <v>82</v>
      </c>
      <c r="E3895" s="3" t="s">
        <v>10726</v>
      </c>
      <c r="F3895" s="3" t="s">
        <v>77</v>
      </c>
      <c r="G3895" s="3">
        <v>2015</v>
      </c>
      <c r="H3895" s="3" t="s">
        <v>22117</v>
      </c>
      <c r="I3895" s="3">
        <v>302</v>
      </c>
      <c r="J3895" s="3" t="s">
        <v>21097</v>
      </c>
      <c r="K3895" s="3" t="s">
        <v>1</v>
      </c>
      <c r="L3895" s="9">
        <v>45447</v>
      </c>
      <c r="M3895" s="9">
        <v>45677</v>
      </c>
      <c r="N3895" s="3">
        <v>330</v>
      </c>
      <c r="O3895" s="3" t="s">
        <v>21105</v>
      </c>
      <c r="P3895" s="3" t="s">
        <v>21112</v>
      </c>
      <c r="Q3895" s="3">
        <v>374</v>
      </c>
      <c r="R3895" s="8" t="str">
        <f t="shared" si="60"/>
        <v>*374*</v>
      </c>
    </row>
    <row r="3896" spans="1:18" ht="19.8">
      <c r="A3896" s="3" t="s">
        <v>10725</v>
      </c>
      <c r="B3896" s="3" t="s">
        <v>304</v>
      </c>
      <c r="C3896" s="3" t="s">
        <v>10724</v>
      </c>
      <c r="D3896" s="3" t="s">
        <v>123</v>
      </c>
      <c r="E3896" s="3" t="s">
        <v>10723</v>
      </c>
      <c r="F3896" s="3" t="s">
        <v>48</v>
      </c>
      <c r="G3896" s="3">
        <v>2023</v>
      </c>
      <c r="H3896" s="3" t="s">
        <v>22117</v>
      </c>
      <c r="I3896" s="3">
        <v>289</v>
      </c>
      <c r="J3896" s="3" t="s">
        <v>21102</v>
      </c>
      <c r="K3896" s="3" t="s">
        <v>1</v>
      </c>
      <c r="L3896" s="9">
        <v>45699</v>
      </c>
      <c r="M3896" s="9">
        <v>45712</v>
      </c>
      <c r="N3896" s="3">
        <v>1515</v>
      </c>
      <c r="O3896" s="3" t="s">
        <v>21106</v>
      </c>
      <c r="P3896" s="3" t="s">
        <v>21112</v>
      </c>
      <c r="Q3896" s="3">
        <v>298</v>
      </c>
      <c r="R3896" s="8" t="str">
        <f t="shared" si="60"/>
        <v>*298*</v>
      </c>
    </row>
    <row r="3897" spans="1:18" ht="19.8">
      <c r="A3897" s="3" t="s">
        <v>10722</v>
      </c>
      <c r="B3897" s="3" t="s">
        <v>455</v>
      </c>
      <c r="C3897" s="3" t="s">
        <v>10721</v>
      </c>
      <c r="D3897" s="3" t="s">
        <v>14</v>
      </c>
      <c r="E3897" s="3" t="s">
        <v>10720</v>
      </c>
      <c r="F3897" s="3" t="s">
        <v>77</v>
      </c>
      <c r="G3897" s="3">
        <v>2015</v>
      </c>
      <c r="H3897" s="3" t="s">
        <v>22117</v>
      </c>
      <c r="I3897" s="3">
        <v>302</v>
      </c>
      <c r="J3897" s="3" t="s">
        <v>21084</v>
      </c>
      <c r="K3897" s="3" t="s">
        <v>1</v>
      </c>
      <c r="L3897" s="9">
        <v>45432</v>
      </c>
      <c r="M3897" s="9">
        <v>45709</v>
      </c>
      <c r="N3897" s="3">
        <v>225</v>
      </c>
      <c r="O3897" s="3" t="s">
        <v>21106</v>
      </c>
      <c r="P3897" s="3" t="s">
        <v>21112</v>
      </c>
      <c r="Q3897" s="3">
        <v>419</v>
      </c>
      <c r="R3897" s="8" t="str">
        <f t="shared" si="60"/>
        <v>*419*</v>
      </c>
    </row>
    <row r="3898" spans="1:18" ht="19.8">
      <c r="A3898" s="3" t="s">
        <v>10719</v>
      </c>
      <c r="B3898" s="3" t="s">
        <v>138</v>
      </c>
      <c r="C3898" s="3" t="s">
        <v>68</v>
      </c>
      <c r="D3898" s="3" t="s">
        <v>2</v>
      </c>
      <c r="E3898" s="3" t="s">
        <v>10718</v>
      </c>
      <c r="F3898" s="3" t="s">
        <v>77</v>
      </c>
      <c r="G3898" s="3">
        <v>2006</v>
      </c>
      <c r="H3898" s="3" t="s">
        <v>22117</v>
      </c>
      <c r="I3898" s="3">
        <v>124</v>
      </c>
      <c r="J3898" s="3" t="s">
        <v>21084</v>
      </c>
      <c r="K3898" s="3" t="s">
        <v>0</v>
      </c>
      <c r="N3898" s="3">
        <v>1120</v>
      </c>
      <c r="O3898" s="3" t="s">
        <v>21073</v>
      </c>
      <c r="P3898" s="3" t="s">
        <v>21111</v>
      </c>
      <c r="Q3898" s="3">
        <v>418</v>
      </c>
      <c r="R3898" s="8" t="str">
        <f t="shared" si="60"/>
        <v>*418*</v>
      </c>
    </row>
    <row r="3899" spans="1:18" ht="19.8">
      <c r="A3899" s="3" t="s">
        <v>10717</v>
      </c>
      <c r="B3899" s="3" t="s">
        <v>125</v>
      </c>
      <c r="C3899" s="3" t="s">
        <v>10716</v>
      </c>
      <c r="D3899" s="3" t="s">
        <v>123</v>
      </c>
      <c r="E3899" s="3" t="s">
        <v>10715</v>
      </c>
      <c r="F3899" s="3" t="s">
        <v>3</v>
      </c>
      <c r="G3899" s="3">
        <v>2005</v>
      </c>
      <c r="H3899" s="3" t="s">
        <v>22118</v>
      </c>
      <c r="I3899" s="3">
        <v>367</v>
      </c>
      <c r="J3899" s="3" t="s">
        <v>21102</v>
      </c>
      <c r="K3899" s="3" t="s">
        <v>0</v>
      </c>
      <c r="N3899" s="3">
        <v>1780</v>
      </c>
      <c r="O3899" s="3" t="s">
        <v>21106</v>
      </c>
      <c r="P3899" s="3" t="s">
        <v>21114</v>
      </c>
      <c r="Q3899" s="3">
        <v>123</v>
      </c>
      <c r="R3899" s="8" t="str">
        <f t="shared" si="60"/>
        <v>*123*</v>
      </c>
    </row>
    <row r="3900" spans="1:18" ht="19.8">
      <c r="A3900" s="3" t="s">
        <v>10714</v>
      </c>
      <c r="B3900" s="3" t="s">
        <v>433</v>
      </c>
      <c r="C3900" s="3" t="s">
        <v>10713</v>
      </c>
      <c r="D3900" s="3" t="s">
        <v>123</v>
      </c>
      <c r="E3900" s="3" t="s">
        <v>10712</v>
      </c>
      <c r="F3900" s="3" t="s">
        <v>9</v>
      </c>
      <c r="G3900" s="3">
        <v>2023</v>
      </c>
      <c r="H3900" s="3" t="s">
        <v>22118</v>
      </c>
      <c r="I3900" s="3">
        <v>397</v>
      </c>
      <c r="J3900" s="3" t="s">
        <v>21093</v>
      </c>
      <c r="K3900" s="3" t="s">
        <v>1</v>
      </c>
      <c r="L3900" s="9">
        <v>45155</v>
      </c>
      <c r="M3900" s="9">
        <v>45678</v>
      </c>
      <c r="N3900" s="3">
        <v>1770</v>
      </c>
      <c r="O3900" s="3" t="s">
        <v>21106</v>
      </c>
      <c r="P3900" s="3" t="s">
        <v>21113</v>
      </c>
      <c r="Q3900" s="3">
        <v>358</v>
      </c>
      <c r="R3900" s="8" t="str">
        <f t="shared" si="60"/>
        <v>*358*</v>
      </c>
    </row>
    <row r="3901" spans="1:18" ht="19.8">
      <c r="A3901" s="3" t="s">
        <v>10711</v>
      </c>
      <c r="B3901" s="3" t="s">
        <v>97</v>
      </c>
      <c r="C3901" s="3" t="s">
        <v>10710</v>
      </c>
      <c r="D3901" s="3" t="s">
        <v>95</v>
      </c>
      <c r="E3901" s="3" t="s">
        <v>10709</v>
      </c>
      <c r="F3901" s="3" t="s">
        <v>29</v>
      </c>
      <c r="G3901" s="3">
        <v>2021</v>
      </c>
      <c r="H3901" s="3" t="s">
        <v>22116</v>
      </c>
      <c r="I3901" s="3">
        <v>463</v>
      </c>
      <c r="J3901" s="3" t="s">
        <v>21101</v>
      </c>
      <c r="K3901" s="3" t="s">
        <v>0</v>
      </c>
      <c r="N3901" s="3">
        <v>2120</v>
      </c>
      <c r="O3901" s="3" t="s">
        <v>21105</v>
      </c>
      <c r="P3901" s="3" t="s">
        <v>21112</v>
      </c>
      <c r="Q3901" s="3">
        <v>437</v>
      </c>
      <c r="R3901" s="8" t="str">
        <f t="shared" si="60"/>
        <v>*437*</v>
      </c>
    </row>
    <row r="3902" spans="1:18" ht="19.8">
      <c r="A3902" s="3" t="s">
        <v>10708</v>
      </c>
      <c r="B3902" s="3" t="s">
        <v>108</v>
      </c>
      <c r="C3902" s="3" t="s">
        <v>10707</v>
      </c>
      <c r="D3902" s="3" t="s">
        <v>63</v>
      </c>
      <c r="E3902" s="3" t="s">
        <v>10706</v>
      </c>
      <c r="F3902" s="3" t="s">
        <v>48</v>
      </c>
      <c r="G3902" s="3">
        <v>2010</v>
      </c>
      <c r="H3902" s="3" t="s">
        <v>22118</v>
      </c>
      <c r="I3902" s="3">
        <v>104</v>
      </c>
      <c r="J3902" s="3" t="s">
        <v>21092</v>
      </c>
      <c r="K3902" s="3" t="s">
        <v>1</v>
      </c>
      <c r="L3902" s="9">
        <v>45600</v>
      </c>
      <c r="M3902" s="9">
        <v>45681</v>
      </c>
      <c r="N3902" s="3">
        <v>1815</v>
      </c>
      <c r="O3902" s="3" t="s">
        <v>21106</v>
      </c>
      <c r="P3902" s="3" t="s">
        <v>21113</v>
      </c>
      <c r="Q3902" s="3">
        <v>354</v>
      </c>
      <c r="R3902" s="8" t="str">
        <f t="shared" si="60"/>
        <v>*354*</v>
      </c>
    </row>
    <row r="3903" spans="1:18" ht="19.8">
      <c r="A3903" s="3" t="s">
        <v>10705</v>
      </c>
      <c r="B3903" s="3" t="s">
        <v>266</v>
      </c>
      <c r="C3903" s="3" t="s">
        <v>10704</v>
      </c>
      <c r="D3903" s="3" t="s">
        <v>141</v>
      </c>
      <c r="E3903" s="3" t="s">
        <v>10703</v>
      </c>
      <c r="F3903" s="3" t="s">
        <v>29</v>
      </c>
      <c r="G3903" s="3">
        <v>2020</v>
      </c>
      <c r="H3903" s="3" t="s">
        <v>22117</v>
      </c>
      <c r="I3903" s="3">
        <v>104</v>
      </c>
      <c r="J3903" s="3" t="s">
        <v>21095</v>
      </c>
      <c r="K3903" s="3" t="s">
        <v>1</v>
      </c>
      <c r="L3903" s="9">
        <v>45278</v>
      </c>
      <c r="M3903" s="9">
        <v>45476</v>
      </c>
      <c r="N3903" s="3">
        <v>750</v>
      </c>
      <c r="O3903" s="3" t="s">
        <v>25</v>
      </c>
      <c r="P3903" s="3" t="s">
        <v>21114</v>
      </c>
      <c r="Q3903" s="3">
        <v>400</v>
      </c>
      <c r="R3903" s="8" t="str">
        <f t="shared" si="60"/>
        <v>*400*</v>
      </c>
    </row>
    <row r="3904" spans="1:18" ht="19.8">
      <c r="A3904" s="3" t="s">
        <v>10702</v>
      </c>
      <c r="B3904" s="3" t="s">
        <v>218</v>
      </c>
      <c r="C3904" s="3" t="s">
        <v>10701</v>
      </c>
      <c r="D3904" s="3" t="s">
        <v>95</v>
      </c>
      <c r="E3904" s="3" t="s">
        <v>10700</v>
      </c>
      <c r="F3904" s="3" t="s">
        <v>15</v>
      </c>
      <c r="G3904" s="3">
        <v>2014</v>
      </c>
      <c r="H3904" s="3" t="s">
        <v>22116</v>
      </c>
      <c r="I3904" s="3">
        <v>120</v>
      </c>
      <c r="J3904" s="3" t="s">
        <v>21102</v>
      </c>
      <c r="K3904" s="3" t="s">
        <v>0</v>
      </c>
      <c r="N3904" s="3">
        <v>1580</v>
      </c>
      <c r="O3904" s="3" t="s">
        <v>21105</v>
      </c>
      <c r="P3904" s="3" t="s">
        <v>21114</v>
      </c>
      <c r="Q3904" s="3">
        <v>157</v>
      </c>
      <c r="R3904" s="8" t="str">
        <f t="shared" si="60"/>
        <v>*157*</v>
      </c>
    </row>
    <row r="3905" spans="1:18" ht="19.8">
      <c r="A3905" s="3" t="s">
        <v>10699</v>
      </c>
      <c r="B3905" s="3" t="s">
        <v>151</v>
      </c>
      <c r="C3905" s="3" t="s">
        <v>10698</v>
      </c>
      <c r="D3905" s="3" t="s">
        <v>82</v>
      </c>
      <c r="E3905" s="3" t="s">
        <v>10697</v>
      </c>
      <c r="F3905" s="3" t="s">
        <v>77</v>
      </c>
      <c r="G3905" s="3">
        <v>2024</v>
      </c>
      <c r="H3905" s="3" t="s">
        <v>22116</v>
      </c>
      <c r="I3905" s="3">
        <v>368</v>
      </c>
      <c r="J3905" s="3" t="s">
        <v>21089</v>
      </c>
      <c r="K3905" s="3" t="s">
        <v>0</v>
      </c>
      <c r="N3905" s="3">
        <v>2045</v>
      </c>
      <c r="O3905" s="3" t="s">
        <v>21105</v>
      </c>
      <c r="P3905" s="3" t="s">
        <v>21114</v>
      </c>
      <c r="Q3905" s="3">
        <v>203</v>
      </c>
      <c r="R3905" s="8" t="str">
        <f t="shared" si="60"/>
        <v>*203*</v>
      </c>
    </row>
    <row r="3906" spans="1:18" ht="19.8">
      <c r="A3906" s="3" t="s">
        <v>10696</v>
      </c>
      <c r="B3906" s="3" t="s">
        <v>43</v>
      </c>
      <c r="C3906" s="3" t="s">
        <v>10695</v>
      </c>
      <c r="D3906" s="3" t="s">
        <v>41</v>
      </c>
      <c r="E3906" s="3" t="s">
        <v>10694</v>
      </c>
      <c r="F3906" s="3" t="s">
        <v>77</v>
      </c>
      <c r="G3906" s="3">
        <v>2009</v>
      </c>
      <c r="H3906" s="3" t="s">
        <v>22116</v>
      </c>
      <c r="I3906" s="3">
        <v>439</v>
      </c>
      <c r="J3906" s="3" t="s">
        <v>21089</v>
      </c>
      <c r="K3906" s="3" t="s">
        <v>0</v>
      </c>
      <c r="N3906" s="3">
        <v>1635</v>
      </c>
      <c r="O3906" s="3" t="s">
        <v>21106</v>
      </c>
      <c r="P3906" s="3" t="s">
        <v>21111</v>
      </c>
      <c r="Q3906" s="3">
        <v>282</v>
      </c>
      <c r="R3906" s="8" t="str">
        <f t="shared" si="60"/>
        <v>*282*</v>
      </c>
    </row>
    <row r="3907" spans="1:18" ht="19.8">
      <c r="A3907" s="3" t="s">
        <v>10693</v>
      </c>
      <c r="B3907" s="3" t="s">
        <v>56</v>
      </c>
      <c r="C3907" s="3" t="s">
        <v>10692</v>
      </c>
      <c r="D3907" s="3" t="s">
        <v>50</v>
      </c>
      <c r="E3907" s="3" t="s">
        <v>10691</v>
      </c>
      <c r="F3907" s="3" t="s">
        <v>15</v>
      </c>
      <c r="G3907" s="3">
        <v>2018</v>
      </c>
      <c r="H3907" s="3" t="s">
        <v>22118</v>
      </c>
      <c r="I3907" s="3">
        <v>242</v>
      </c>
      <c r="J3907" s="3" t="s">
        <v>21085</v>
      </c>
      <c r="K3907" s="3" t="s">
        <v>1</v>
      </c>
      <c r="L3907" s="9">
        <v>45128</v>
      </c>
      <c r="M3907" s="9">
        <v>45697</v>
      </c>
      <c r="N3907" s="3">
        <v>865</v>
      </c>
      <c r="O3907" s="3" t="s">
        <v>21106</v>
      </c>
      <c r="P3907" s="3" t="s">
        <v>21112</v>
      </c>
      <c r="Q3907" s="3">
        <v>435</v>
      </c>
      <c r="R3907" s="8" t="str">
        <f t="shared" si="60"/>
        <v>*435*</v>
      </c>
    </row>
    <row r="3908" spans="1:18" ht="19.8">
      <c r="A3908" s="3" t="s">
        <v>10690</v>
      </c>
      <c r="B3908" s="3" t="s">
        <v>65</v>
      </c>
      <c r="C3908" s="3" t="s">
        <v>10689</v>
      </c>
      <c r="D3908" s="3" t="s">
        <v>63</v>
      </c>
      <c r="E3908" s="3" t="s">
        <v>10688</v>
      </c>
      <c r="F3908" s="3" t="s">
        <v>48</v>
      </c>
      <c r="G3908" s="3">
        <v>2012</v>
      </c>
      <c r="H3908" s="3" t="s">
        <v>22116</v>
      </c>
      <c r="I3908" s="3">
        <v>369</v>
      </c>
      <c r="J3908" s="3" t="s">
        <v>21083</v>
      </c>
      <c r="K3908" s="3" t="s">
        <v>0</v>
      </c>
      <c r="N3908" s="3">
        <v>1940</v>
      </c>
      <c r="O3908" s="3" t="s">
        <v>21106</v>
      </c>
      <c r="P3908" s="3" t="s">
        <v>21114</v>
      </c>
      <c r="Q3908" s="3">
        <v>172</v>
      </c>
      <c r="R3908" s="8" t="str">
        <f t="shared" ref="R3908:R3971" si="61">"*"&amp;Q3908&amp;"*"</f>
        <v>*172*</v>
      </c>
    </row>
    <row r="3909" spans="1:18" ht="19.8">
      <c r="A3909" s="3" t="s">
        <v>10687</v>
      </c>
      <c r="B3909" s="3" t="s">
        <v>60</v>
      </c>
      <c r="C3909" s="3" t="s">
        <v>10686</v>
      </c>
      <c r="D3909" s="3" t="s">
        <v>41</v>
      </c>
      <c r="E3909" s="3" t="s">
        <v>10685</v>
      </c>
      <c r="F3909" s="3" t="s">
        <v>9</v>
      </c>
      <c r="G3909" s="3">
        <v>2011</v>
      </c>
      <c r="H3909" s="3" t="s">
        <v>22118</v>
      </c>
      <c r="I3909" s="3">
        <v>213</v>
      </c>
      <c r="J3909" s="3" t="s">
        <v>21086</v>
      </c>
      <c r="K3909" s="3" t="s">
        <v>1</v>
      </c>
      <c r="L3909" s="9">
        <v>45213</v>
      </c>
      <c r="M3909" s="9">
        <v>45640</v>
      </c>
      <c r="N3909" s="3">
        <v>995</v>
      </c>
      <c r="O3909" s="3" t="s">
        <v>21106</v>
      </c>
      <c r="P3909" s="3" t="s">
        <v>21114</v>
      </c>
      <c r="Q3909" s="3">
        <v>348</v>
      </c>
      <c r="R3909" s="8" t="str">
        <f t="shared" si="61"/>
        <v>*348*</v>
      </c>
    </row>
    <row r="3910" spans="1:18" ht="19.8">
      <c r="A3910" s="3" t="s">
        <v>10684</v>
      </c>
      <c r="B3910" s="3" t="s">
        <v>344</v>
      </c>
      <c r="C3910" s="3" t="s">
        <v>10683</v>
      </c>
      <c r="D3910" s="3" t="s">
        <v>82</v>
      </c>
      <c r="E3910" s="3" t="s">
        <v>10682</v>
      </c>
      <c r="F3910" s="3" t="s">
        <v>3</v>
      </c>
      <c r="G3910" s="3">
        <v>2008</v>
      </c>
      <c r="H3910" s="3" t="s">
        <v>22118</v>
      </c>
      <c r="I3910" s="3">
        <v>120</v>
      </c>
      <c r="J3910" s="3" t="s">
        <v>21084</v>
      </c>
      <c r="K3910" s="3" t="s">
        <v>1</v>
      </c>
      <c r="L3910" s="9">
        <v>45418</v>
      </c>
      <c r="M3910" s="9">
        <v>45453</v>
      </c>
      <c r="N3910" s="3">
        <v>285</v>
      </c>
      <c r="O3910" s="3" t="s">
        <v>21105</v>
      </c>
      <c r="P3910" s="3" t="s">
        <v>21111</v>
      </c>
      <c r="Q3910" s="3">
        <v>409</v>
      </c>
      <c r="R3910" s="8" t="str">
        <f t="shared" si="61"/>
        <v>*409*</v>
      </c>
    </row>
    <row r="3911" spans="1:18" ht="19.8">
      <c r="A3911" s="3" t="s">
        <v>10681</v>
      </c>
      <c r="B3911" s="3" t="s">
        <v>285</v>
      </c>
      <c r="C3911" s="3" t="s">
        <v>10680</v>
      </c>
      <c r="D3911" s="3" t="s">
        <v>31</v>
      </c>
      <c r="E3911" s="3" t="s">
        <v>10679</v>
      </c>
      <c r="F3911" s="3" t="s">
        <v>15</v>
      </c>
      <c r="G3911" s="3">
        <v>2023</v>
      </c>
      <c r="H3911" s="3" t="s">
        <v>22118</v>
      </c>
      <c r="I3911" s="3">
        <v>241</v>
      </c>
      <c r="J3911" s="3" t="s">
        <v>21083</v>
      </c>
      <c r="K3911" s="3" t="s">
        <v>1</v>
      </c>
      <c r="L3911" s="9">
        <v>45684</v>
      </c>
      <c r="M3911" s="9">
        <v>45694</v>
      </c>
      <c r="N3911" s="3">
        <v>660</v>
      </c>
      <c r="O3911" s="3" t="s">
        <v>21106</v>
      </c>
      <c r="P3911" s="3" t="s">
        <v>21111</v>
      </c>
      <c r="Q3911" s="3">
        <v>370</v>
      </c>
      <c r="R3911" s="8" t="str">
        <f t="shared" si="61"/>
        <v>*370*</v>
      </c>
    </row>
    <row r="3912" spans="1:18" ht="19.8">
      <c r="A3912" s="3" t="s">
        <v>10678</v>
      </c>
      <c r="B3912" s="3" t="s">
        <v>60</v>
      </c>
      <c r="C3912" s="3" t="s">
        <v>10677</v>
      </c>
      <c r="D3912" s="3" t="s">
        <v>41</v>
      </c>
      <c r="E3912" s="3" t="s">
        <v>10676</v>
      </c>
      <c r="F3912" s="3" t="s">
        <v>3</v>
      </c>
      <c r="G3912" s="3">
        <v>2011</v>
      </c>
      <c r="H3912" s="3" t="s">
        <v>22117</v>
      </c>
      <c r="I3912" s="3">
        <v>386</v>
      </c>
      <c r="J3912" s="3" t="s">
        <v>21085</v>
      </c>
      <c r="K3912" s="3" t="s">
        <v>0</v>
      </c>
      <c r="N3912" s="3">
        <v>215</v>
      </c>
      <c r="O3912" s="3" t="s">
        <v>21106</v>
      </c>
      <c r="P3912" s="3" t="s">
        <v>21112</v>
      </c>
      <c r="Q3912" s="3">
        <v>434</v>
      </c>
      <c r="R3912" s="8" t="str">
        <f t="shared" si="61"/>
        <v>*434*</v>
      </c>
    </row>
    <row r="3913" spans="1:18" ht="19.8">
      <c r="A3913" s="3" t="s">
        <v>10675</v>
      </c>
      <c r="B3913" s="3" t="s">
        <v>196</v>
      </c>
      <c r="C3913" s="3" t="s">
        <v>10674</v>
      </c>
      <c r="D3913" s="3" t="s">
        <v>36</v>
      </c>
      <c r="E3913" s="3" t="s">
        <v>10673</v>
      </c>
      <c r="F3913" s="3" t="s">
        <v>15</v>
      </c>
      <c r="G3913" s="3">
        <v>2011</v>
      </c>
      <c r="H3913" s="3" t="s">
        <v>22117</v>
      </c>
      <c r="I3913" s="3">
        <v>168</v>
      </c>
      <c r="J3913" s="3" t="s">
        <v>21096</v>
      </c>
      <c r="K3913" s="3" t="s">
        <v>0</v>
      </c>
      <c r="N3913" s="3">
        <v>2440</v>
      </c>
      <c r="O3913" s="3" t="s">
        <v>21106</v>
      </c>
      <c r="P3913" s="3" t="s">
        <v>21111</v>
      </c>
      <c r="Q3913" s="3">
        <v>365</v>
      </c>
      <c r="R3913" s="8" t="str">
        <f t="shared" si="61"/>
        <v>*365*</v>
      </c>
    </row>
    <row r="3914" spans="1:18" ht="19.8">
      <c r="A3914" s="3" t="s">
        <v>10672</v>
      </c>
      <c r="B3914" s="3" t="s">
        <v>243</v>
      </c>
      <c r="C3914" s="3" t="s">
        <v>806</v>
      </c>
      <c r="D3914" s="3" t="s">
        <v>63</v>
      </c>
      <c r="E3914" s="3" t="s">
        <v>10671</v>
      </c>
      <c r="F3914" s="3" t="s">
        <v>15</v>
      </c>
      <c r="G3914" s="3">
        <v>2010</v>
      </c>
      <c r="H3914" s="3" t="s">
        <v>22117</v>
      </c>
      <c r="I3914" s="3">
        <v>429</v>
      </c>
      <c r="J3914" s="3" t="s">
        <v>21085</v>
      </c>
      <c r="K3914" s="3" t="s">
        <v>0</v>
      </c>
      <c r="N3914" s="3">
        <v>1130</v>
      </c>
      <c r="O3914" s="3" t="s">
        <v>21106</v>
      </c>
      <c r="P3914" s="3" t="s">
        <v>21114</v>
      </c>
      <c r="Q3914" s="3">
        <v>350</v>
      </c>
      <c r="R3914" s="8" t="str">
        <f t="shared" si="61"/>
        <v>*350*</v>
      </c>
    </row>
    <row r="3915" spans="1:18" ht="19.8">
      <c r="A3915" s="3" t="s">
        <v>10670</v>
      </c>
      <c r="B3915" s="3" t="s">
        <v>27</v>
      </c>
      <c r="C3915" s="3" t="s">
        <v>10669</v>
      </c>
      <c r="D3915" s="3" t="s">
        <v>25</v>
      </c>
      <c r="E3915" s="3" t="s">
        <v>10668</v>
      </c>
      <c r="F3915" s="3" t="s">
        <v>9</v>
      </c>
      <c r="G3915" s="3">
        <v>2018</v>
      </c>
      <c r="H3915" s="3" t="s">
        <v>22117</v>
      </c>
      <c r="I3915" s="3">
        <v>167</v>
      </c>
      <c r="J3915" s="3" t="s">
        <v>21101</v>
      </c>
      <c r="K3915" s="3" t="s">
        <v>1</v>
      </c>
      <c r="L3915" s="9">
        <v>45407</v>
      </c>
      <c r="M3915" s="9">
        <v>45489</v>
      </c>
      <c r="N3915" s="3">
        <v>785</v>
      </c>
      <c r="O3915" s="3" t="s">
        <v>25</v>
      </c>
      <c r="P3915" s="3" t="s">
        <v>21111</v>
      </c>
      <c r="Q3915" s="3">
        <v>414</v>
      </c>
      <c r="R3915" s="8" t="str">
        <f t="shared" si="61"/>
        <v>*414*</v>
      </c>
    </row>
    <row r="3916" spans="1:18" ht="19.8">
      <c r="A3916" s="3" t="s">
        <v>10667</v>
      </c>
      <c r="B3916" s="3" t="s">
        <v>243</v>
      </c>
      <c r="C3916" s="3" t="s">
        <v>10666</v>
      </c>
      <c r="D3916" s="3" t="s">
        <v>63</v>
      </c>
      <c r="E3916" s="3" t="s">
        <v>10665</v>
      </c>
      <c r="F3916" s="3" t="s">
        <v>3</v>
      </c>
      <c r="G3916" s="3">
        <v>2011</v>
      </c>
      <c r="H3916" s="3" t="s">
        <v>22118</v>
      </c>
      <c r="I3916" s="3">
        <v>473</v>
      </c>
      <c r="J3916" s="3" t="s">
        <v>21089</v>
      </c>
      <c r="K3916" s="3" t="s">
        <v>1</v>
      </c>
      <c r="L3916" s="9">
        <v>45031</v>
      </c>
      <c r="M3916" s="9">
        <v>45673</v>
      </c>
      <c r="N3916" s="3">
        <v>1785</v>
      </c>
      <c r="O3916" s="3" t="s">
        <v>21106</v>
      </c>
      <c r="P3916" s="3" t="s">
        <v>21112</v>
      </c>
      <c r="Q3916" s="3">
        <v>205</v>
      </c>
      <c r="R3916" s="8" t="str">
        <f t="shared" si="61"/>
        <v>*205*</v>
      </c>
    </row>
    <row r="3917" spans="1:18" ht="19.8">
      <c r="A3917" s="3" t="s">
        <v>10664</v>
      </c>
      <c r="B3917" s="3" t="s">
        <v>52</v>
      </c>
      <c r="C3917" s="3" t="s">
        <v>10663</v>
      </c>
      <c r="D3917" s="3" t="s">
        <v>50</v>
      </c>
      <c r="E3917" s="3" t="s">
        <v>10662</v>
      </c>
      <c r="F3917" s="3" t="s">
        <v>9</v>
      </c>
      <c r="G3917" s="3">
        <v>2013</v>
      </c>
      <c r="H3917" s="3" t="s">
        <v>22118</v>
      </c>
      <c r="I3917" s="3">
        <v>120</v>
      </c>
      <c r="J3917" s="3" t="s">
        <v>21102</v>
      </c>
      <c r="K3917" s="3" t="s">
        <v>1</v>
      </c>
      <c r="L3917" s="9">
        <v>45260</v>
      </c>
      <c r="M3917" s="9">
        <v>45619</v>
      </c>
      <c r="N3917" s="3">
        <v>1460</v>
      </c>
      <c r="O3917" s="3" t="s">
        <v>21106</v>
      </c>
      <c r="P3917" s="3" t="s">
        <v>21111</v>
      </c>
      <c r="Q3917" s="3">
        <v>196</v>
      </c>
      <c r="R3917" s="8" t="str">
        <f t="shared" si="61"/>
        <v>*196*</v>
      </c>
    </row>
    <row r="3918" spans="1:18" ht="19.8">
      <c r="A3918" s="3" t="s">
        <v>10661</v>
      </c>
      <c r="B3918" s="3" t="s">
        <v>151</v>
      </c>
      <c r="C3918" s="3" t="s">
        <v>9349</v>
      </c>
      <c r="D3918" s="3" t="s">
        <v>82</v>
      </c>
      <c r="E3918" s="3" t="s">
        <v>10660</v>
      </c>
      <c r="F3918" s="3" t="s">
        <v>15</v>
      </c>
      <c r="G3918" s="3">
        <v>2016</v>
      </c>
      <c r="H3918" s="3" t="s">
        <v>22116</v>
      </c>
      <c r="I3918" s="3">
        <v>309</v>
      </c>
      <c r="J3918" s="3" t="s">
        <v>21097</v>
      </c>
      <c r="K3918" s="3" t="s">
        <v>1</v>
      </c>
      <c r="L3918" s="9">
        <v>45265</v>
      </c>
      <c r="M3918" s="9">
        <v>45512</v>
      </c>
      <c r="N3918" s="3">
        <v>2130</v>
      </c>
      <c r="O3918" s="3" t="s">
        <v>21105</v>
      </c>
      <c r="P3918" s="3" t="s">
        <v>21112</v>
      </c>
      <c r="Q3918" s="3">
        <v>271</v>
      </c>
      <c r="R3918" s="8" t="str">
        <f t="shared" si="61"/>
        <v>*271*</v>
      </c>
    </row>
    <row r="3919" spans="1:18" ht="19.8">
      <c r="A3919" s="3" t="s">
        <v>10659</v>
      </c>
      <c r="B3919" s="3" t="s">
        <v>151</v>
      </c>
      <c r="C3919" s="3" t="s">
        <v>10658</v>
      </c>
      <c r="D3919" s="3" t="s">
        <v>82</v>
      </c>
      <c r="E3919" s="3" t="s">
        <v>10657</v>
      </c>
      <c r="F3919" s="3" t="s">
        <v>3</v>
      </c>
      <c r="G3919" s="3">
        <v>2016</v>
      </c>
      <c r="H3919" s="3" t="s">
        <v>22118</v>
      </c>
      <c r="I3919" s="3">
        <v>330</v>
      </c>
      <c r="J3919" s="3" t="s">
        <v>21099</v>
      </c>
      <c r="K3919" s="3" t="s">
        <v>1</v>
      </c>
      <c r="L3919" s="9">
        <v>45418</v>
      </c>
      <c r="M3919" s="9">
        <v>45690</v>
      </c>
      <c r="N3919" s="3">
        <v>1560</v>
      </c>
      <c r="O3919" s="3" t="s">
        <v>21105</v>
      </c>
      <c r="P3919" s="3" t="s">
        <v>21112</v>
      </c>
      <c r="Q3919" s="3">
        <v>154</v>
      </c>
      <c r="R3919" s="8" t="str">
        <f t="shared" si="61"/>
        <v>*154*</v>
      </c>
    </row>
    <row r="3920" spans="1:18" ht="19.8">
      <c r="A3920" s="3" t="s">
        <v>10656</v>
      </c>
      <c r="B3920" s="3" t="s">
        <v>138</v>
      </c>
      <c r="C3920" s="3" t="s">
        <v>10655</v>
      </c>
      <c r="D3920" s="3" t="s">
        <v>2</v>
      </c>
      <c r="E3920" s="3" t="s">
        <v>10654</v>
      </c>
      <c r="F3920" s="3" t="s">
        <v>9</v>
      </c>
      <c r="G3920" s="3">
        <v>2017</v>
      </c>
      <c r="H3920" s="3" t="s">
        <v>22118</v>
      </c>
      <c r="I3920" s="3">
        <v>465</v>
      </c>
      <c r="J3920" s="3" t="s">
        <v>21090</v>
      </c>
      <c r="K3920" s="3" t="s">
        <v>0</v>
      </c>
      <c r="N3920" s="3">
        <v>1325</v>
      </c>
      <c r="O3920" s="3" t="s">
        <v>21073</v>
      </c>
      <c r="P3920" s="3" t="s">
        <v>21112</v>
      </c>
      <c r="Q3920" s="3">
        <v>443</v>
      </c>
      <c r="R3920" s="8" t="str">
        <f t="shared" si="61"/>
        <v>*443*</v>
      </c>
    </row>
    <row r="3921" spans="1:18" ht="19.8">
      <c r="A3921" s="3" t="s">
        <v>10653</v>
      </c>
      <c r="B3921" s="3" t="s">
        <v>22</v>
      </c>
      <c r="C3921" s="3" t="s">
        <v>10652</v>
      </c>
      <c r="D3921" s="3" t="s">
        <v>5</v>
      </c>
      <c r="E3921" s="3" t="s">
        <v>10651</v>
      </c>
      <c r="F3921" s="3" t="s">
        <v>77</v>
      </c>
      <c r="G3921" s="3">
        <v>2014</v>
      </c>
      <c r="H3921" s="3" t="s">
        <v>22118</v>
      </c>
      <c r="I3921" s="3">
        <v>228</v>
      </c>
      <c r="J3921" s="3" t="s">
        <v>21098</v>
      </c>
      <c r="K3921" s="3" t="s">
        <v>0</v>
      </c>
      <c r="N3921" s="3">
        <v>1435</v>
      </c>
      <c r="O3921" s="3" t="s">
        <v>21106</v>
      </c>
      <c r="P3921" s="3" t="s">
        <v>21111</v>
      </c>
      <c r="Q3921" s="3">
        <v>399</v>
      </c>
      <c r="R3921" s="8" t="str">
        <f t="shared" si="61"/>
        <v>*399*</v>
      </c>
    </row>
    <row r="3922" spans="1:18" ht="19.8">
      <c r="A3922" s="3" t="s">
        <v>10650</v>
      </c>
      <c r="B3922" s="3" t="s">
        <v>478</v>
      </c>
      <c r="C3922" s="3" t="s">
        <v>7170</v>
      </c>
      <c r="D3922" s="3" t="s">
        <v>95</v>
      </c>
      <c r="E3922" s="3" t="s">
        <v>10649</v>
      </c>
      <c r="F3922" s="3" t="s">
        <v>15</v>
      </c>
      <c r="G3922" s="3">
        <v>2017</v>
      </c>
      <c r="H3922" s="3" t="s">
        <v>22117</v>
      </c>
      <c r="I3922" s="3">
        <v>164</v>
      </c>
      <c r="J3922" s="3" t="s">
        <v>21094</v>
      </c>
      <c r="K3922" s="3" t="s">
        <v>0</v>
      </c>
      <c r="N3922" s="3">
        <v>1745</v>
      </c>
      <c r="O3922" s="3" t="s">
        <v>21105</v>
      </c>
      <c r="P3922" s="3" t="s">
        <v>21114</v>
      </c>
      <c r="Q3922" s="3">
        <v>175</v>
      </c>
      <c r="R3922" s="8" t="str">
        <f t="shared" si="61"/>
        <v>*175*</v>
      </c>
    </row>
    <row r="3923" spans="1:18" ht="19.8">
      <c r="A3923" s="3" t="s">
        <v>10648</v>
      </c>
      <c r="B3923" s="3" t="s">
        <v>426</v>
      </c>
      <c r="C3923" s="3" t="s">
        <v>10647</v>
      </c>
      <c r="D3923" s="3" t="s">
        <v>95</v>
      </c>
      <c r="E3923" s="3" t="s">
        <v>10646</v>
      </c>
      <c r="F3923" s="3" t="s">
        <v>3</v>
      </c>
      <c r="G3923" s="3">
        <v>2020</v>
      </c>
      <c r="H3923" s="3" t="s">
        <v>22117</v>
      </c>
      <c r="I3923" s="3">
        <v>357</v>
      </c>
      <c r="J3923" s="3" t="s">
        <v>21102</v>
      </c>
      <c r="K3923" s="3" t="s">
        <v>1</v>
      </c>
      <c r="L3923" s="9">
        <v>45661</v>
      </c>
      <c r="M3923" s="9">
        <v>45708</v>
      </c>
      <c r="N3923" s="3">
        <v>1770</v>
      </c>
      <c r="O3923" s="3" t="s">
        <v>21105</v>
      </c>
      <c r="P3923" s="3" t="s">
        <v>21113</v>
      </c>
      <c r="Q3923" s="3">
        <v>211</v>
      </c>
      <c r="R3923" s="8" t="str">
        <f t="shared" si="61"/>
        <v>*211*</v>
      </c>
    </row>
    <row r="3924" spans="1:18" ht="19.8">
      <c r="A3924" s="3" t="s">
        <v>10645</v>
      </c>
      <c r="B3924" s="3" t="s">
        <v>151</v>
      </c>
      <c r="C3924" s="3" t="s">
        <v>10644</v>
      </c>
      <c r="D3924" s="3" t="s">
        <v>82</v>
      </c>
      <c r="E3924" s="3" t="s">
        <v>10643</v>
      </c>
      <c r="F3924" s="3" t="s">
        <v>3</v>
      </c>
      <c r="G3924" s="3">
        <v>2012</v>
      </c>
      <c r="H3924" s="3" t="s">
        <v>22117</v>
      </c>
      <c r="I3924" s="3">
        <v>255</v>
      </c>
      <c r="J3924" s="3" t="s">
        <v>21101</v>
      </c>
      <c r="K3924" s="3" t="s">
        <v>1</v>
      </c>
      <c r="L3924" s="9">
        <v>45643</v>
      </c>
      <c r="M3924" s="9">
        <v>45684</v>
      </c>
      <c r="N3924" s="3">
        <v>145</v>
      </c>
      <c r="O3924" s="3" t="s">
        <v>21105</v>
      </c>
      <c r="P3924" s="3" t="s">
        <v>21112</v>
      </c>
      <c r="Q3924" s="3">
        <v>335</v>
      </c>
      <c r="R3924" s="8" t="str">
        <f t="shared" si="61"/>
        <v>*335*</v>
      </c>
    </row>
    <row r="3925" spans="1:18" ht="19.8">
      <c r="A3925" s="3" t="s">
        <v>10642</v>
      </c>
      <c r="B3925" s="3" t="s">
        <v>266</v>
      </c>
      <c r="C3925" s="3" t="s">
        <v>10641</v>
      </c>
      <c r="D3925" s="3" t="s">
        <v>141</v>
      </c>
      <c r="E3925" s="3" t="s">
        <v>10640</v>
      </c>
      <c r="F3925" s="3" t="s">
        <v>15</v>
      </c>
      <c r="G3925" s="3">
        <v>2013</v>
      </c>
      <c r="H3925" s="3" t="s">
        <v>22117</v>
      </c>
      <c r="I3925" s="3">
        <v>90</v>
      </c>
      <c r="J3925" s="3" t="s">
        <v>21099</v>
      </c>
      <c r="K3925" s="3" t="s">
        <v>0</v>
      </c>
      <c r="N3925" s="3">
        <v>945</v>
      </c>
      <c r="O3925" s="3" t="s">
        <v>25</v>
      </c>
      <c r="P3925" s="3" t="s">
        <v>21113</v>
      </c>
      <c r="Q3925" s="3">
        <v>305</v>
      </c>
      <c r="R3925" s="8" t="str">
        <f t="shared" si="61"/>
        <v>*305*</v>
      </c>
    </row>
    <row r="3926" spans="1:18" ht="19.8">
      <c r="A3926" s="3" t="s">
        <v>10639</v>
      </c>
      <c r="B3926" s="3" t="s">
        <v>151</v>
      </c>
      <c r="C3926" s="3" t="s">
        <v>10638</v>
      </c>
      <c r="D3926" s="3" t="s">
        <v>82</v>
      </c>
      <c r="E3926" s="3" t="s">
        <v>10637</v>
      </c>
      <c r="F3926" s="3" t="s">
        <v>3</v>
      </c>
      <c r="G3926" s="3">
        <v>2017</v>
      </c>
      <c r="H3926" s="3" t="s">
        <v>22118</v>
      </c>
      <c r="I3926" s="3">
        <v>455</v>
      </c>
      <c r="J3926" s="3" t="s">
        <v>21101</v>
      </c>
      <c r="K3926" s="3" t="s">
        <v>1</v>
      </c>
      <c r="L3926" s="9">
        <v>45045</v>
      </c>
      <c r="M3926" s="9">
        <v>45170</v>
      </c>
      <c r="N3926" s="3">
        <v>960</v>
      </c>
      <c r="O3926" s="3" t="s">
        <v>21105</v>
      </c>
      <c r="P3926" s="3" t="s">
        <v>21114</v>
      </c>
      <c r="Q3926" s="3">
        <v>318</v>
      </c>
      <c r="R3926" s="8" t="str">
        <f t="shared" si="61"/>
        <v>*318*</v>
      </c>
    </row>
    <row r="3927" spans="1:18" ht="19.8">
      <c r="A3927" s="3" t="s">
        <v>10636</v>
      </c>
      <c r="B3927" s="3" t="s">
        <v>147</v>
      </c>
      <c r="C3927" s="3" t="s">
        <v>10635</v>
      </c>
      <c r="D3927" s="3" t="s">
        <v>5</v>
      </c>
      <c r="E3927" s="3" t="s">
        <v>10634</v>
      </c>
      <c r="F3927" s="3" t="s">
        <v>9</v>
      </c>
      <c r="G3927" s="3">
        <v>2022</v>
      </c>
      <c r="H3927" s="3" t="s">
        <v>22118</v>
      </c>
      <c r="I3927" s="3">
        <v>182</v>
      </c>
      <c r="J3927" s="3" t="s">
        <v>21093</v>
      </c>
      <c r="K3927" s="3" t="s">
        <v>1</v>
      </c>
      <c r="L3927" s="9">
        <v>45548</v>
      </c>
      <c r="M3927" s="9">
        <v>45675</v>
      </c>
      <c r="N3927" s="3">
        <v>465</v>
      </c>
      <c r="O3927" s="3" t="s">
        <v>21106</v>
      </c>
      <c r="P3927" s="3" t="s">
        <v>21114</v>
      </c>
      <c r="Q3927" s="3">
        <v>265</v>
      </c>
      <c r="R3927" s="8" t="str">
        <f t="shared" si="61"/>
        <v>*265*</v>
      </c>
    </row>
    <row r="3928" spans="1:18" ht="19.8">
      <c r="A3928" s="3" t="s">
        <v>10633</v>
      </c>
      <c r="B3928" s="3" t="s">
        <v>426</v>
      </c>
      <c r="C3928" s="3" t="s">
        <v>10632</v>
      </c>
      <c r="D3928" s="3" t="s">
        <v>95</v>
      </c>
      <c r="E3928" s="3" t="s">
        <v>10631</v>
      </c>
      <c r="F3928" s="3" t="s">
        <v>77</v>
      </c>
      <c r="G3928" s="3">
        <v>2016</v>
      </c>
      <c r="H3928" s="3" t="s">
        <v>22116</v>
      </c>
      <c r="I3928" s="3">
        <v>261</v>
      </c>
      <c r="J3928" s="3" t="s">
        <v>21092</v>
      </c>
      <c r="K3928" s="3" t="s">
        <v>1</v>
      </c>
      <c r="L3928" s="9">
        <v>45555</v>
      </c>
      <c r="M3928" s="9">
        <v>45574</v>
      </c>
      <c r="N3928" s="3">
        <v>1745</v>
      </c>
      <c r="O3928" s="3" t="s">
        <v>21105</v>
      </c>
      <c r="P3928" s="3" t="s">
        <v>21114</v>
      </c>
      <c r="Q3928" s="3">
        <v>114</v>
      </c>
      <c r="R3928" s="8" t="str">
        <f t="shared" si="61"/>
        <v>*114*</v>
      </c>
    </row>
    <row r="3929" spans="1:18" ht="19.8">
      <c r="A3929" s="3" t="s">
        <v>10630</v>
      </c>
      <c r="B3929" s="3" t="s">
        <v>160</v>
      </c>
      <c r="C3929" s="3" t="s">
        <v>10629</v>
      </c>
      <c r="D3929" s="3" t="s">
        <v>31</v>
      </c>
      <c r="E3929" s="3" t="s">
        <v>10628</v>
      </c>
      <c r="F3929" s="3" t="s">
        <v>29</v>
      </c>
      <c r="G3929" s="3">
        <v>2017</v>
      </c>
      <c r="H3929" s="3" t="s">
        <v>22118</v>
      </c>
      <c r="I3929" s="3">
        <v>81</v>
      </c>
      <c r="J3929" s="3" t="s">
        <v>21094</v>
      </c>
      <c r="K3929" s="3" t="s">
        <v>1</v>
      </c>
      <c r="L3929" s="9">
        <v>45698</v>
      </c>
      <c r="M3929" s="9">
        <v>45710</v>
      </c>
      <c r="N3929" s="3">
        <v>1445</v>
      </c>
      <c r="O3929" s="3" t="s">
        <v>21106</v>
      </c>
      <c r="P3929" s="3" t="s">
        <v>21111</v>
      </c>
      <c r="Q3929" s="3">
        <v>359</v>
      </c>
      <c r="R3929" s="8" t="str">
        <f t="shared" si="61"/>
        <v>*359*</v>
      </c>
    </row>
    <row r="3930" spans="1:18" ht="19.8">
      <c r="A3930" s="3" t="s">
        <v>10627</v>
      </c>
      <c r="B3930" s="3" t="s">
        <v>433</v>
      </c>
      <c r="C3930" s="3" t="s">
        <v>10626</v>
      </c>
      <c r="D3930" s="3" t="s">
        <v>123</v>
      </c>
      <c r="E3930" s="3" t="s">
        <v>10625</v>
      </c>
      <c r="F3930" s="3" t="s">
        <v>77</v>
      </c>
      <c r="G3930" s="3">
        <v>2009</v>
      </c>
      <c r="H3930" s="3" t="s">
        <v>22117</v>
      </c>
      <c r="I3930" s="3">
        <v>240</v>
      </c>
      <c r="J3930" s="3" t="s">
        <v>21100</v>
      </c>
      <c r="K3930" s="3" t="s">
        <v>0</v>
      </c>
      <c r="N3930" s="3">
        <v>1310</v>
      </c>
      <c r="O3930" s="3" t="s">
        <v>21106</v>
      </c>
      <c r="P3930" s="3" t="s">
        <v>21112</v>
      </c>
      <c r="Q3930" s="3">
        <v>295</v>
      </c>
      <c r="R3930" s="8" t="str">
        <f t="shared" si="61"/>
        <v>*295*</v>
      </c>
    </row>
    <row r="3931" spans="1:18" ht="19.8">
      <c r="A3931" s="3" t="s">
        <v>10624</v>
      </c>
      <c r="B3931" s="3" t="s">
        <v>143</v>
      </c>
      <c r="C3931" s="3" t="s">
        <v>10623</v>
      </c>
      <c r="D3931" s="3" t="s">
        <v>141</v>
      </c>
      <c r="E3931" s="3" t="s">
        <v>10622</v>
      </c>
      <c r="F3931" s="3" t="s">
        <v>48</v>
      </c>
      <c r="G3931" s="3">
        <v>2020</v>
      </c>
      <c r="H3931" s="3" t="s">
        <v>22116</v>
      </c>
      <c r="I3931" s="3">
        <v>114</v>
      </c>
      <c r="J3931" s="3" t="s">
        <v>21094</v>
      </c>
      <c r="K3931" s="3" t="s">
        <v>1</v>
      </c>
      <c r="L3931" s="9">
        <v>45445</v>
      </c>
      <c r="M3931" s="9">
        <v>45619</v>
      </c>
      <c r="N3931" s="3">
        <v>1500</v>
      </c>
      <c r="O3931" s="3" t="s">
        <v>25</v>
      </c>
      <c r="P3931" s="3" t="s">
        <v>21114</v>
      </c>
      <c r="Q3931" s="3">
        <v>350</v>
      </c>
      <c r="R3931" s="8" t="str">
        <f t="shared" si="61"/>
        <v>*350*</v>
      </c>
    </row>
    <row r="3932" spans="1:18" ht="19.8">
      <c r="A3932" s="3" t="s">
        <v>10621</v>
      </c>
      <c r="B3932" s="3" t="s">
        <v>433</v>
      </c>
      <c r="C3932" s="3" t="s">
        <v>10620</v>
      </c>
      <c r="D3932" s="3" t="s">
        <v>123</v>
      </c>
      <c r="E3932" s="3" t="s">
        <v>10619</v>
      </c>
      <c r="F3932" s="3" t="s">
        <v>77</v>
      </c>
      <c r="G3932" s="3">
        <v>2013</v>
      </c>
      <c r="H3932" s="3" t="s">
        <v>22116</v>
      </c>
      <c r="I3932" s="3">
        <v>418</v>
      </c>
      <c r="J3932" s="3" t="s">
        <v>21091</v>
      </c>
      <c r="K3932" s="3" t="s">
        <v>0</v>
      </c>
      <c r="N3932" s="3">
        <v>2230</v>
      </c>
      <c r="O3932" s="3" t="s">
        <v>21106</v>
      </c>
      <c r="P3932" s="3" t="s">
        <v>21114</v>
      </c>
      <c r="Q3932" s="3">
        <v>251</v>
      </c>
      <c r="R3932" s="8" t="str">
        <f t="shared" si="61"/>
        <v>*251*</v>
      </c>
    </row>
    <row r="3933" spans="1:18" ht="19.8">
      <c r="A3933" s="3" t="s">
        <v>10618</v>
      </c>
      <c r="B3933" s="3" t="s">
        <v>33</v>
      </c>
      <c r="C3933" s="3" t="s">
        <v>10617</v>
      </c>
      <c r="D3933" s="3" t="s">
        <v>31</v>
      </c>
      <c r="E3933" s="3" t="s">
        <v>10616</v>
      </c>
      <c r="F3933" s="3" t="s">
        <v>3</v>
      </c>
      <c r="G3933" s="3">
        <v>2022</v>
      </c>
      <c r="H3933" s="3" t="s">
        <v>22116</v>
      </c>
      <c r="I3933" s="3">
        <v>345</v>
      </c>
      <c r="J3933" s="3" t="s">
        <v>21093</v>
      </c>
      <c r="K3933" s="3" t="s">
        <v>0</v>
      </c>
      <c r="N3933" s="3">
        <v>2040</v>
      </c>
      <c r="O3933" s="3" t="s">
        <v>21106</v>
      </c>
      <c r="P3933" s="3" t="s">
        <v>21111</v>
      </c>
      <c r="Q3933" s="3">
        <v>166</v>
      </c>
      <c r="R3933" s="8" t="str">
        <f t="shared" si="61"/>
        <v>*166*</v>
      </c>
    </row>
    <row r="3934" spans="1:18" ht="19.8">
      <c r="A3934" s="3" t="s">
        <v>10615</v>
      </c>
      <c r="B3934" s="3" t="s">
        <v>147</v>
      </c>
      <c r="C3934" s="3" t="s">
        <v>10614</v>
      </c>
      <c r="D3934" s="3" t="s">
        <v>5</v>
      </c>
      <c r="E3934" s="3" t="s">
        <v>10613</v>
      </c>
      <c r="F3934" s="3" t="s">
        <v>48</v>
      </c>
      <c r="G3934" s="3">
        <v>2020</v>
      </c>
      <c r="H3934" s="3" t="s">
        <v>22118</v>
      </c>
      <c r="I3934" s="3">
        <v>426</v>
      </c>
      <c r="J3934" s="3" t="s">
        <v>21099</v>
      </c>
      <c r="K3934" s="3" t="s">
        <v>1</v>
      </c>
      <c r="L3934" s="9">
        <v>45303</v>
      </c>
      <c r="M3934" s="9">
        <v>45462</v>
      </c>
      <c r="N3934" s="3">
        <v>615</v>
      </c>
      <c r="O3934" s="3" t="s">
        <v>21106</v>
      </c>
      <c r="P3934" s="3" t="s">
        <v>21111</v>
      </c>
      <c r="Q3934" s="3">
        <v>135</v>
      </c>
      <c r="R3934" s="8" t="str">
        <f t="shared" si="61"/>
        <v>*135*</v>
      </c>
    </row>
    <row r="3935" spans="1:18" ht="19.8">
      <c r="A3935" s="3" t="s">
        <v>10612</v>
      </c>
      <c r="B3935" s="3" t="s">
        <v>104</v>
      </c>
      <c r="C3935" s="3" t="s">
        <v>10611</v>
      </c>
      <c r="D3935" s="3" t="s">
        <v>25</v>
      </c>
      <c r="E3935" s="3" t="s">
        <v>10610</v>
      </c>
      <c r="F3935" s="3" t="s">
        <v>29</v>
      </c>
      <c r="G3935" s="3">
        <v>2018</v>
      </c>
      <c r="H3935" s="3" t="s">
        <v>22116</v>
      </c>
      <c r="I3935" s="3">
        <v>403</v>
      </c>
      <c r="J3935" s="3" t="s">
        <v>21095</v>
      </c>
      <c r="K3935" s="3" t="s">
        <v>1</v>
      </c>
      <c r="L3935" s="9">
        <v>45145</v>
      </c>
      <c r="M3935" s="9">
        <v>45325</v>
      </c>
      <c r="N3935" s="3">
        <v>2125</v>
      </c>
      <c r="O3935" s="3" t="s">
        <v>25</v>
      </c>
      <c r="P3935" s="3" t="s">
        <v>21112</v>
      </c>
      <c r="Q3935" s="3">
        <v>383</v>
      </c>
      <c r="R3935" s="8" t="str">
        <f t="shared" si="61"/>
        <v>*383*</v>
      </c>
    </row>
    <row r="3936" spans="1:18" ht="19.8">
      <c r="A3936" s="3" t="s">
        <v>10609</v>
      </c>
      <c r="B3936" s="3" t="s">
        <v>147</v>
      </c>
      <c r="C3936" s="3" t="s">
        <v>10608</v>
      </c>
      <c r="D3936" s="3" t="s">
        <v>5</v>
      </c>
      <c r="E3936" s="3" t="s">
        <v>10607</v>
      </c>
      <c r="F3936" s="3" t="s">
        <v>9</v>
      </c>
      <c r="G3936" s="3">
        <v>2015</v>
      </c>
      <c r="H3936" s="3" t="s">
        <v>22118</v>
      </c>
      <c r="I3936" s="3">
        <v>319</v>
      </c>
      <c r="J3936" s="3" t="s">
        <v>21083</v>
      </c>
      <c r="K3936" s="3" t="s">
        <v>0</v>
      </c>
      <c r="N3936" s="3">
        <v>1375</v>
      </c>
      <c r="O3936" s="3" t="s">
        <v>21106</v>
      </c>
      <c r="P3936" s="3" t="s">
        <v>21111</v>
      </c>
      <c r="Q3936" s="3">
        <v>308</v>
      </c>
      <c r="R3936" s="8" t="str">
        <f t="shared" si="61"/>
        <v>*308*</v>
      </c>
    </row>
    <row r="3937" spans="1:18" ht="19.8">
      <c r="A3937" s="3" t="s">
        <v>10606</v>
      </c>
      <c r="B3937" s="3" t="s">
        <v>266</v>
      </c>
      <c r="C3937" s="3" t="s">
        <v>10605</v>
      </c>
      <c r="D3937" s="3" t="s">
        <v>141</v>
      </c>
      <c r="E3937" s="3" t="s">
        <v>10604</v>
      </c>
      <c r="F3937" s="3" t="s">
        <v>3</v>
      </c>
      <c r="G3937" s="3">
        <v>2012</v>
      </c>
      <c r="H3937" s="3" t="s">
        <v>22118</v>
      </c>
      <c r="I3937" s="3">
        <v>442</v>
      </c>
      <c r="J3937" s="3" t="s">
        <v>21087</v>
      </c>
      <c r="K3937" s="3" t="s">
        <v>0</v>
      </c>
      <c r="N3937" s="3">
        <v>2415</v>
      </c>
      <c r="O3937" s="3" t="s">
        <v>25</v>
      </c>
      <c r="P3937" s="3" t="s">
        <v>21114</v>
      </c>
      <c r="Q3937" s="3">
        <v>379</v>
      </c>
      <c r="R3937" s="8" t="str">
        <f t="shared" si="61"/>
        <v>*379*</v>
      </c>
    </row>
    <row r="3938" spans="1:18" ht="19.8">
      <c r="A3938" s="3" t="s">
        <v>10603</v>
      </c>
      <c r="B3938" s="3" t="s">
        <v>38</v>
      </c>
      <c r="C3938" s="3" t="s">
        <v>7763</v>
      </c>
      <c r="D3938" s="3" t="s">
        <v>36</v>
      </c>
      <c r="E3938" s="3" t="s">
        <v>10602</v>
      </c>
      <c r="F3938" s="3" t="s">
        <v>15</v>
      </c>
      <c r="G3938" s="3">
        <v>2006</v>
      </c>
      <c r="H3938" s="3" t="s">
        <v>22118</v>
      </c>
      <c r="I3938" s="3">
        <v>349</v>
      </c>
      <c r="J3938" s="3" t="s">
        <v>21090</v>
      </c>
      <c r="K3938" s="3" t="s">
        <v>1</v>
      </c>
      <c r="L3938" s="9">
        <v>45707</v>
      </c>
      <c r="M3938" s="9">
        <v>45713</v>
      </c>
      <c r="N3938" s="3">
        <v>345</v>
      </c>
      <c r="O3938" s="3" t="s">
        <v>21106</v>
      </c>
      <c r="P3938" s="3" t="s">
        <v>21111</v>
      </c>
      <c r="Q3938" s="3">
        <v>445</v>
      </c>
      <c r="R3938" s="8" t="str">
        <f t="shared" si="61"/>
        <v>*445*</v>
      </c>
    </row>
    <row r="3939" spans="1:18" ht="19.8">
      <c r="A3939" s="3" t="s">
        <v>10601</v>
      </c>
      <c r="B3939" s="3" t="s">
        <v>455</v>
      </c>
      <c r="C3939" s="3" t="s">
        <v>10600</v>
      </c>
      <c r="D3939" s="3" t="s">
        <v>14</v>
      </c>
      <c r="E3939" s="3" t="s">
        <v>10599</v>
      </c>
      <c r="F3939" s="3" t="s">
        <v>15</v>
      </c>
      <c r="G3939" s="3">
        <v>2005</v>
      </c>
      <c r="H3939" s="3" t="s">
        <v>22117</v>
      </c>
      <c r="I3939" s="3">
        <v>440</v>
      </c>
      <c r="J3939" s="3" t="s">
        <v>21094</v>
      </c>
      <c r="K3939" s="3" t="s">
        <v>1</v>
      </c>
      <c r="L3939" s="9">
        <v>45244</v>
      </c>
      <c r="M3939" s="9">
        <v>45247</v>
      </c>
      <c r="N3939" s="3">
        <v>1265</v>
      </c>
      <c r="O3939" s="3" t="s">
        <v>21106</v>
      </c>
      <c r="P3939" s="3" t="s">
        <v>21112</v>
      </c>
      <c r="Q3939" s="3">
        <v>124</v>
      </c>
      <c r="R3939" s="8" t="str">
        <f t="shared" si="61"/>
        <v>*124*</v>
      </c>
    </row>
    <row r="3940" spans="1:18" ht="19.8">
      <c r="A3940" s="3" t="s">
        <v>10598</v>
      </c>
      <c r="B3940" s="3" t="s">
        <v>344</v>
      </c>
      <c r="C3940" s="3" t="s">
        <v>10597</v>
      </c>
      <c r="D3940" s="3" t="s">
        <v>82</v>
      </c>
      <c r="E3940" s="3" t="s">
        <v>10596</v>
      </c>
      <c r="F3940" s="3" t="s">
        <v>29</v>
      </c>
      <c r="G3940" s="3">
        <v>2023</v>
      </c>
      <c r="H3940" s="3" t="s">
        <v>22117</v>
      </c>
      <c r="I3940" s="3">
        <v>397</v>
      </c>
      <c r="J3940" s="3" t="s">
        <v>21088</v>
      </c>
      <c r="K3940" s="3" t="s">
        <v>1</v>
      </c>
      <c r="L3940" s="9">
        <v>45264</v>
      </c>
      <c r="M3940" s="9">
        <v>45563</v>
      </c>
      <c r="N3940" s="3">
        <v>1450</v>
      </c>
      <c r="O3940" s="3" t="s">
        <v>21105</v>
      </c>
      <c r="P3940" s="3" t="s">
        <v>21111</v>
      </c>
      <c r="Q3940" s="3">
        <v>362</v>
      </c>
      <c r="R3940" s="8" t="str">
        <f t="shared" si="61"/>
        <v>*362*</v>
      </c>
    </row>
    <row r="3941" spans="1:18" ht="19.8">
      <c r="A3941" s="3" t="s">
        <v>10595</v>
      </c>
      <c r="B3941" s="3" t="s">
        <v>147</v>
      </c>
      <c r="C3941" s="3" t="s">
        <v>10594</v>
      </c>
      <c r="D3941" s="3" t="s">
        <v>5</v>
      </c>
      <c r="E3941" s="3" t="s">
        <v>10593</v>
      </c>
      <c r="F3941" s="3" t="s">
        <v>48</v>
      </c>
      <c r="G3941" s="3">
        <v>2018</v>
      </c>
      <c r="H3941" s="3" t="s">
        <v>22117</v>
      </c>
      <c r="I3941" s="3">
        <v>220</v>
      </c>
      <c r="J3941" s="3" t="s">
        <v>21094</v>
      </c>
      <c r="K3941" s="3" t="s">
        <v>1</v>
      </c>
      <c r="L3941" s="9">
        <v>45085</v>
      </c>
      <c r="M3941" s="9">
        <v>45131</v>
      </c>
      <c r="N3941" s="3">
        <v>1815</v>
      </c>
      <c r="O3941" s="3" t="s">
        <v>21106</v>
      </c>
      <c r="P3941" s="3" t="s">
        <v>21112</v>
      </c>
      <c r="Q3941" s="3">
        <v>188</v>
      </c>
      <c r="R3941" s="8" t="str">
        <f t="shared" si="61"/>
        <v>*188*</v>
      </c>
    </row>
    <row r="3942" spans="1:18" ht="19.8">
      <c r="A3942" s="3" t="s">
        <v>10592</v>
      </c>
      <c r="B3942" s="3" t="s">
        <v>43</v>
      </c>
      <c r="C3942" s="3" t="s">
        <v>10591</v>
      </c>
      <c r="D3942" s="3" t="s">
        <v>41</v>
      </c>
      <c r="E3942" s="3" t="s">
        <v>10590</v>
      </c>
      <c r="F3942" s="3" t="s">
        <v>15</v>
      </c>
      <c r="G3942" s="3">
        <v>2022</v>
      </c>
      <c r="H3942" s="3" t="s">
        <v>22117</v>
      </c>
      <c r="I3942" s="3">
        <v>331</v>
      </c>
      <c r="J3942" s="3" t="s">
        <v>21086</v>
      </c>
      <c r="K3942" s="3" t="s">
        <v>1</v>
      </c>
      <c r="L3942" s="9">
        <v>45483</v>
      </c>
      <c r="M3942" s="9">
        <v>45513</v>
      </c>
      <c r="N3942" s="3">
        <v>1210</v>
      </c>
      <c r="O3942" s="3" t="s">
        <v>21106</v>
      </c>
      <c r="P3942" s="3" t="s">
        <v>21112</v>
      </c>
      <c r="Q3942" s="3">
        <v>290</v>
      </c>
      <c r="R3942" s="8" t="str">
        <f t="shared" si="61"/>
        <v>*290*</v>
      </c>
    </row>
    <row r="3943" spans="1:18" ht="19.8">
      <c r="A3943" s="3" t="s">
        <v>10588</v>
      </c>
      <c r="B3943" s="3" t="s">
        <v>97</v>
      </c>
      <c r="C3943" s="3" t="s">
        <v>10587</v>
      </c>
      <c r="D3943" s="3" t="s">
        <v>95</v>
      </c>
      <c r="E3943" s="3" t="s">
        <v>10586</v>
      </c>
      <c r="F3943" s="3" t="s">
        <v>15</v>
      </c>
      <c r="G3943" s="3">
        <v>2020</v>
      </c>
      <c r="H3943" s="3" t="s">
        <v>22118</v>
      </c>
      <c r="I3943" s="3">
        <v>148</v>
      </c>
      <c r="J3943" s="3" t="s">
        <v>21097</v>
      </c>
      <c r="K3943" s="3" t="s">
        <v>1</v>
      </c>
      <c r="L3943" s="9">
        <v>45348</v>
      </c>
      <c r="M3943" s="9">
        <v>45453</v>
      </c>
      <c r="N3943" s="3">
        <v>1165</v>
      </c>
      <c r="O3943" s="3" t="s">
        <v>21105</v>
      </c>
      <c r="P3943" s="3" t="s">
        <v>21112</v>
      </c>
      <c r="Q3943" s="3">
        <v>224</v>
      </c>
      <c r="R3943" s="8" t="str">
        <f t="shared" si="61"/>
        <v>*224*</v>
      </c>
    </row>
    <row r="3944" spans="1:18" ht="19.8">
      <c r="A3944" s="3" t="s">
        <v>10585</v>
      </c>
      <c r="B3944" s="3" t="s">
        <v>147</v>
      </c>
      <c r="C3944" s="3" t="s">
        <v>10584</v>
      </c>
      <c r="D3944" s="3" t="s">
        <v>5</v>
      </c>
      <c r="E3944" s="3" t="s">
        <v>10583</v>
      </c>
      <c r="F3944" s="3" t="s">
        <v>77</v>
      </c>
      <c r="G3944" s="3">
        <v>2006</v>
      </c>
      <c r="H3944" s="3" t="s">
        <v>22118</v>
      </c>
      <c r="I3944" s="3">
        <v>292</v>
      </c>
      <c r="J3944" s="3" t="s">
        <v>21091</v>
      </c>
      <c r="K3944" s="3" t="s">
        <v>0</v>
      </c>
      <c r="N3944" s="3">
        <v>690</v>
      </c>
      <c r="O3944" s="3" t="s">
        <v>21106</v>
      </c>
      <c r="P3944" s="3" t="s">
        <v>21111</v>
      </c>
      <c r="Q3944" s="3">
        <v>234</v>
      </c>
      <c r="R3944" s="8" t="str">
        <f t="shared" si="61"/>
        <v>*234*</v>
      </c>
    </row>
    <row r="3945" spans="1:18" ht="19.8">
      <c r="A3945" s="3" t="s">
        <v>10582</v>
      </c>
      <c r="B3945" s="3" t="s">
        <v>171</v>
      </c>
      <c r="C3945" s="3" t="s">
        <v>10581</v>
      </c>
      <c r="D3945" s="3" t="s">
        <v>141</v>
      </c>
      <c r="E3945" s="3" t="s">
        <v>10580</v>
      </c>
      <c r="F3945" s="3" t="s">
        <v>29</v>
      </c>
      <c r="G3945" s="3">
        <v>2009</v>
      </c>
      <c r="H3945" s="3" t="s">
        <v>22116</v>
      </c>
      <c r="I3945" s="3">
        <v>173</v>
      </c>
      <c r="J3945" s="3" t="s">
        <v>21087</v>
      </c>
      <c r="K3945" s="3" t="s">
        <v>0</v>
      </c>
      <c r="N3945" s="3">
        <v>570</v>
      </c>
      <c r="O3945" s="3" t="s">
        <v>25</v>
      </c>
      <c r="P3945" s="3" t="s">
        <v>21114</v>
      </c>
      <c r="Q3945" s="3">
        <v>192</v>
      </c>
      <c r="R3945" s="8" t="str">
        <f t="shared" si="61"/>
        <v>*192*</v>
      </c>
    </row>
    <row r="3946" spans="1:18" ht="19.8">
      <c r="A3946" s="3" t="s">
        <v>10579</v>
      </c>
      <c r="B3946" s="3" t="s">
        <v>125</v>
      </c>
      <c r="C3946" s="3" t="s">
        <v>10578</v>
      </c>
      <c r="D3946" s="3" t="s">
        <v>123</v>
      </c>
      <c r="E3946" s="3" t="s">
        <v>10577</v>
      </c>
      <c r="F3946" s="3" t="s">
        <v>3</v>
      </c>
      <c r="G3946" s="3">
        <v>2012</v>
      </c>
      <c r="H3946" s="3" t="s">
        <v>22118</v>
      </c>
      <c r="I3946" s="3">
        <v>153</v>
      </c>
      <c r="J3946" s="3" t="s">
        <v>21100</v>
      </c>
      <c r="K3946" s="3" t="s">
        <v>1</v>
      </c>
      <c r="L3946" s="9">
        <v>45435</v>
      </c>
      <c r="M3946" s="9">
        <v>45616</v>
      </c>
      <c r="N3946" s="3">
        <v>2140</v>
      </c>
      <c r="O3946" s="3" t="s">
        <v>21106</v>
      </c>
      <c r="P3946" s="3" t="s">
        <v>21113</v>
      </c>
      <c r="Q3946" s="3">
        <v>152</v>
      </c>
      <c r="R3946" s="8" t="str">
        <f t="shared" si="61"/>
        <v>*152*</v>
      </c>
    </row>
    <row r="3947" spans="1:18" ht="19.8">
      <c r="A3947" s="3" t="s">
        <v>10576</v>
      </c>
      <c r="B3947" s="3" t="s">
        <v>433</v>
      </c>
      <c r="C3947" s="3" t="s">
        <v>10575</v>
      </c>
      <c r="D3947" s="3" t="s">
        <v>123</v>
      </c>
      <c r="E3947" s="3" t="s">
        <v>10574</v>
      </c>
      <c r="F3947" s="3" t="s">
        <v>48</v>
      </c>
      <c r="G3947" s="3">
        <v>2006</v>
      </c>
      <c r="H3947" s="3" t="s">
        <v>22118</v>
      </c>
      <c r="I3947" s="3">
        <v>386</v>
      </c>
      <c r="J3947" s="3" t="s">
        <v>21098</v>
      </c>
      <c r="K3947" s="3" t="s">
        <v>1</v>
      </c>
      <c r="L3947" s="9">
        <v>45515</v>
      </c>
      <c r="M3947" s="9">
        <v>45703</v>
      </c>
      <c r="N3947" s="3">
        <v>1220</v>
      </c>
      <c r="O3947" s="3" t="s">
        <v>21106</v>
      </c>
      <c r="P3947" s="3" t="s">
        <v>21112</v>
      </c>
      <c r="Q3947" s="3">
        <v>123</v>
      </c>
      <c r="R3947" s="8" t="str">
        <f t="shared" si="61"/>
        <v>*123*</v>
      </c>
    </row>
    <row r="3948" spans="1:18" ht="19.8">
      <c r="A3948" s="3" t="s">
        <v>10573</v>
      </c>
      <c r="B3948" s="3" t="s">
        <v>104</v>
      </c>
      <c r="C3948" s="3" t="s">
        <v>10572</v>
      </c>
      <c r="D3948" s="3" t="s">
        <v>25</v>
      </c>
      <c r="E3948" s="3" t="s">
        <v>10571</v>
      </c>
      <c r="F3948" s="3" t="s">
        <v>15</v>
      </c>
      <c r="G3948" s="3">
        <v>2011</v>
      </c>
      <c r="H3948" s="3" t="s">
        <v>22118</v>
      </c>
      <c r="I3948" s="3">
        <v>165</v>
      </c>
      <c r="J3948" s="3" t="s">
        <v>21098</v>
      </c>
      <c r="K3948" s="3" t="s">
        <v>1</v>
      </c>
      <c r="L3948" s="9">
        <v>45371</v>
      </c>
      <c r="M3948" s="9">
        <v>45413</v>
      </c>
      <c r="N3948" s="3">
        <v>1395</v>
      </c>
      <c r="O3948" s="3" t="s">
        <v>25</v>
      </c>
      <c r="P3948" s="3" t="s">
        <v>21113</v>
      </c>
      <c r="Q3948" s="3">
        <v>329</v>
      </c>
      <c r="R3948" s="8" t="str">
        <f t="shared" si="61"/>
        <v>*329*</v>
      </c>
    </row>
    <row r="3949" spans="1:18" ht="19.8">
      <c r="A3949" s="3" t="s">
        <v>10570</v>
      </c>
      <c r="B3949" s="3" t="s">
        <v>243</v>
      </c>
      <c r="C3949" s="3" t="s">
        <v>10569</v>
      </c>
      <c r="D3949" s="3" t="s">
        <v>63</v>
      </c>
      <c r="E3949" s="3" t="s">
        <v>10568</v>
      </c>
      <c r="F3949" s="3" t="s">
        <v>29</v>
      </c>
      <c r="G3949" s="3">
        <v>2014</v>
      </c>
      <c r="H3949" s="3" t="s">
        <v>22117</v>
      </c>
      <c r="I3949" s="3">
        <v>275</v>
      </c>
      <c r="J3949" s="3" t="s">
        <v>21085</v>
      </c>
      <c r="K3949" s="3" t="s">
        <v>0</v>
      </c>
      <c r="N3949" s="3">
        <v>695</v>
      </c>
      <c r="O3949" s="3" t="s">
        <v>21106</v>
      </c>
      <c r="P3949" s="3" t="s">
        <v>21114</v>
      </c>
      <c r="Q3949" s="3">
        <v>292</v>
      </c>
      <c r="R3949" s="8" t="str">
        <f t="shared" si="61"/>
        <v>*292*</v>
      </c>
    </row>
    <row r="3950" spans="1:18" ht="19.8">
      <c r="A3950" s="3" t="s">
        <v>10567</v>
      </c>
      <c r="B3950" s="3" t="s">
        <v>43</v>
      </c>
      <c r="C3950" s="3" t="s">
        <v>10566</v>
      </c>
      <c r="D3950" s="3" t="s">
        <v>41</v>
      </c>
      <c r="E3950" s="3" t="s">
        <v>10565</v>
      </c>
      <c r="F3950" s="3" t="s">
        <v>29</v>
      </c>
      <c r="G3950" s="3">
        <v>2023</v>
      </c>
      <c r="H3950" s="3" t="s">
        <v>22117</v>
      </c>
      <c r="I3950" s="3">
        <v>275</v>
      </c>
      <c r="J3950" s="3" t="s">
        <v>21102</v>
      </c>
      <c r="K3950" s="3" t="s">
        <v>1</v>
      </c>
      <c r="L3950" s="9">
        <v>45411</v>
      </c>
      <c r="M3950" s="9">
        <v>45445</v>
      </c>
      <c r="N3950" s="3">
        <v>1845</v>
      </c>
      <c r="O3950" s="3" t="s">
        <v>21106</v>
      </c>
      <c r="P3950" s="3" t="s">
        <v>21114</v>
      </c>
      <c r="Q3950" s="3">
        <v>327</v>
      </c>
      <c r="R3950" s="8" t="str">
        <f t="shared" si="61"/>
        <v>*327*</v>
      </c>
    </row>
    <row r="3951" spans="1:18" ht="19.8">
      <c r="A3951" s="3" t="s">
        <v>10564</v>
      </c>
      <c r="B3951" s="3" t="s">
        <v>266</v>
      </c>
      <c r="C3951" s="3" t="s">
        <v>10563</v>
      </c>
      <c r="D3951" s="3" t="s">
        <v>141</v>
      </c>
      <c r="E3951" s="3" t="s">
        <v>10562</v>
      </c>
      <c r="F3951" s="3" t="s">
        <v>9</v>
      </c>
      <c r="G3951" s="3">
        <v>2023</v>
      </c>
      <c r="H3951" s="3" t="s">
        <v>22117</v>
      </c>
      <c r="I3951" s="3">
        <v>273</v>
      </c>
      <c r="J3951" s="3" t="s">
        <v>21096</v>
      </c>
      <c r="K3951" s="3" t="s">
        <v>0</v>
      </c>
      <c r="N3951" s="3">
        <v>2390</v>
      </c>
      <c r="O3951" s="3" t="s">
        <v>25</v>
      </c>
      <c r="P3951" s="3" t="s">
        <v>21114</v>
      </c>
      <c r="Q3951" s="3">
        <v>228</v>
      </c>
      <c r="R3951" s="8" t="str">
        <f t="shared" si="61"/>
        <v>*228*</v>
      </c>
    </row>
    <row r="3952" spans="1:18" ht="19.8">
      <c r="A3952" s="3" t="s">
        <v>10561</v>
      </c>
      <c r="B3952" s="3" t="s">
        <v>56</v>
      </c>
      <c r="C3952" s="3" t="s">
        <v>10560</v>
      </c>
      <c r="D3952" s="3" t="s">
        <v>50</v>
      </c>
      <c r="E3952" s="3" t="s">
        <v>10559</v>
      </c>
      <c r="F3952" s="3" t="s">
        <v>29</v>
      </c>
      <c r="G3952" s="3">
        <v>2013</v>
      </c>
      <c r="H3952" s="3" t="s">
        <v>22117</v>
      </c>
      <c r="I3952" s="3">
        <v>235</v>
      </c>
      <c r="J3952" s="3" t="s">
        <v>21095</v>
      </c>
      <c r="K3952" s="3" t="s">
        <v>1</v>
      </c>
      <c r="L3952" s="9">
        <v>45005</v>
      </c>
      <c r="M3952" s="9">
        <v>45388</v>
      </c>
      <c r="N3952" s="3">
        <v>120</v>
      </c>
      <c r="O3952" s="3" t="s">
        <v>21106</v>
      </c>
      <c r="P3952" s="3" t="s">
        <v>21111</v>
      </c>
      <c r="Q3952" s="3">
        <v>418</v>
      </c>
      <c r="R3952" s="8" t="str">
        <f t="shared" si="61"/>
        <v>*418*</v>
      </c>
    </row>
    <row r="3953" spans="1:18" ht="19.8">
      <c r="A3953" s="3" t="s">
        <v>10558</v>
      </c>
      <c r="B3953" s="3" t="s">
        <v>155</v>
      </c>
      <c r="C3953" s="3" t="s">
        <v>10557</v>
      </c>
      <c r="D3953" s="3" t="s">
        <v>50</v>
      </c>
      <c r="E3953" s="3" t="s">
        <v>10556</v>
      </c>
      <c r="F3953" s="3" t="s">
        <v>29</v>
      </c>
      <c r="G3953" s="3">
        <v>2019</v>
      </c>
      <c r="H3953" s="3" t="s">
        <v>22118</v>
      </c>
      <c r="I3953" s="3">
        <v>195</v>
      </c>
      <c r="J3953" s="3" t="s">
        <v>21089</v>
      </c>
      <c r="K3953" s="3" t="s">
        <v>1</v>
      </c>
      <c r="L3953" s="9">
        <v>45543</v>
      </c>
      <c r="M3953" s="9">
        <v>45604</v>
      </c>
      <c r="N3953" s="3">
        <v>340</v>
      </c>
      <c r="O3953" s="3" t="s">
        <v>21106</v>
      </c>
      <c r="P3953" s="3" t="s">
        <v>21112</v>
      </c>
      <c r="Q3953" s="3">
        <v>195</v>
      </c>
      <c r="R3953" s="8" t="str">
        <f t="shared" si="61"/>
        <v>*195*</v>
      </c>
    </row>
    <row r="3954" spans="1:18" ht="19.8">
      <c r="A3954" s="3" t="s">
        <v>10555</v>
      </c>
      <c r="B3954" s="3" t="s">
        <v>92</v>
      </c>
      <c r="C3954" s="3" t="s">
        <v>10554</v>
      </c>
      <c r="D3954" s="3" t="s">
        <v>25</v>
      </c>
      <c r="E3954" s="3" t="s">
        <v>10553</v>
      </c>
      <c r="F3954" s="3" t="s">
        <v>9</v>
      </c>
      <c r="G3954" s="3">
        <v>2022</v>
      </c>
      <c r="H3954" s="3" t="s">
        <v>22118</v>
      </c>
      <c r="I3954" s="3">
        <v>376</v>
      </c>
      <c r="J3954" s="3" t="s">
        <v>21092</v>
      </c>
      <c r="K3954" s="3" t="s">
        <v>0</v>
      </c>
      <c r="N3954" s="3">
        <v>230</v>
      </c>
      <c r="O3954" s="3" t="s">
        <v>25</v>
      </c>
      <c r="P3954" s="3" t="s">
        <v>21114</v>
      </c>
      <c r="Q3954" s="3">
        <v>176</v>
      </c>
      <c r="R3954" s="8" t="str">
        <f t="shared" si="61"/>
        <v>*176*</v>
      </c>
    </row>
    <row r="3955" spans="1:18" ht="19.8">
      <c r="A3955" s="3" t="s">
        <v>10552</v>
      </c>
      <c r="B3955" s="3" t="s">
        <v>433</v>
      </c>
      <c r="C3955" s="3" t="s">
        <v>10551</v>
      </c>
      <c r="D3955" s="3" t="s">
        <v>123</v>
      </c>
      <c r="E3955" s="3" t="s">
        <v>10550</v>
      </c>
      <c r="F3955" s="3" t="s">
        <v>29</v>
      </c>
      <c r="G3955" s="3">
        <v>2018</v>
      </c>
      <c r="H3955" s="3" t="s">
        <v>22116</v>
      </c>
      <c r="I3955" s="3">
        <v>451</v>
      </c>
      <c r="J3955" s="3" t="s">
        <v>21088</v>
      </c>
      <c r="K3955" s="3" t="s">
        <v>1</v>
      </c>
      <c r="L3955" s="9">
        <v>44991</v>
      </c>
      <c r="M3955" s="9">
        <v>45529</v>
      </c>
      <c r="N3955" s="3">
        <v>875</v>
      </c>
      <c r="O3955" s="3" t="s">
        <v>21106</v>
      </c>
      <c r="P3955" s="3" t="s">
        <v>21114</v>
      </c>
      <c r="Q3955" s="3">
        <v>318</v>
      </c>
      <c r="R3955" s="8" t="str">
        <f t="shared" si="61"/>
        <v>*318*</v>
      </c>
    </row>
    <row r="3956" spans="1:18" ht="19.8">
      <c r="A3956" s="3" t="s">
        <v>10549</v>
      </c>
      <c r="B3956" s="3" t="s">
        <v>147</v>
      </c>
      <c r="C3956" s="3" t="s">
        <v>10548</v>
      </c>
      <c r="D3956" s="3" t="s">
        <v>5</v>
      </c>
      <c r="E3956" s="3" t="s">
        <v>10547</v>
      </c>
      <c r="F3956" s="3" t="s">
        <v>15</v>
      </c>
      <c r="G3956" s="3">
        <v>2008</v>
      </c>
      <c r="H3956" s="3" t="s">
        <v>22118</v>
      </c>
      <c r="I3956" s="3">
        <v>483</v>
      </c>
      <c r="J3956" s="3" t="s">
        <v>21096</v>
      </c>
      <c r="K3956" s="3" t="s">
        <v>0</v>
      </c>
      <c r="N3956" s="3">
        <v>1335</v>
      </c>
      <c r="O3956" s="3" t="s">
        <v>21106</v>
      </c>
      <c r="P3956" s="3" t="s">
        <v>21111</v>
      </c>
      <c r="Q3956" s="3">
        <v>398</v>
      </c>
      <c r="R3956" s="8" t="str">
        <f t="shared" si="61"/>
        <v>*398*</v>
      </c>
    </row>
    <row r="3957" spans="1:18" ht="19.8">
      <c r="A3957" s="3" t="s">
        <v>10546</v>
      </c>
      <c r="B3957" s="3" t="s">
        <v>147</v>
      </c>
      <c r="C3957" s="3" t="s">
        <v>10545</v>
      </c>
      <c r="D3957" s="3" t="s">
        <v>5</v>
      </c>
      <c r="E3957" s="3" t="s">
        <v>10544</v>
      </c>
      <c r="F3957" s="3" t="s">
        <v>3</v>
      </c>
      <c r="G3957" s="3">
        <v>2022</v>
      </c>
      <c r="H3957" s="3" t="s">
        <v>22117</v>
      </c>
      <c r="I3957" s="3">
        <v>442</v>
      </c>
      <c r="J3957" s="3" t="s">
        <v>21087</v>
      </c>
      <c r="K3957" s="3" t="s">
        <v>0</v>
      </c>
      <c r="N3957" s="3">
        <v>335</v>
      </c>
      <c r="O3957" s="3" t="s">
        <v>21106</v>
      </c>
      <c r="P3957" s="3" t="s">
        <v>21111</v>
      </c>
      <c r="Q3957" s="3">
        <v>228</v>
      </c>
      <c r="R3957" s="8" t="str">
        <f t="shared" si="61"/>
        <v>*228*</v>
      </c>
    </row>
    <row r="3958" spans="1:18" ht="19.8">
      <c r="A3958" s="3" t="s">
        <v>10543</v>
      </c>
      <c r="B3958" s="3" t="s">
        <v>151</v>
      </c>
      <c r="C3958" s="3" t="s">
        <v>10542</v>
      </c>
      <c r="D3958" s="3" t="s">
        <v>82</v>
      </c>
      <c r="E3958" s="3" t="s">
        <v>10541</v>
      </c>
      <c r="F3958" s="3" t="s">
        <v>77</v>
      </c>
      <c r="G3958" s="3">
        <v>2014</v>
      </c>
      <c r="H3958" s="3" t="s">
        <v>22116</v>
      </c>
      <c r="I3958" s="3">
        <v>172</v>
      </c>
      <c r="J3958" s="3" t="s">
        <v>21094</v>
      </c>
      <c r="K3958" s="3" t="s">
        <v>1</v>
      </c>
      <c r="L3958" s="9">
        <v>45536</v>
      </c>
      <c r="M3958" s="9">
        <v>45670</v>
      </c>
      <c r="N3958" s="3">
        <v>125</v>
      </c>
      <c r="O3958" s="3" t="s">
        <v>21105</v>
      </c>
      <c r="P3958" s="3" t="s">
        <v>21112</v>
      </c>
      <c r="Q3958" s="3">
        <v>319</v>
      </c>
      <c r="R3958" s="8" t="str">
        <f t="shared" si="61"/>
        <v>*319*</v>
      </c>
    </row>
    <row r="3959" spans="1:18" ht="19.8">
      <c r="A3959" s="3" t="s">
        <v>10540</v>
      </c>
      <c r="B3959" s="3" t="s">
        <v>266</v>
      </c>
      <c r="C3959" s="3" t="s">
        <v>858</v>
      </c>
      <c r="D3959" s="3" t="s">
        <v>141</v>
      </c>
      <c r="E3959" s="3" t="s">
        <v>10539</v>
      </c>
      <c r="F3959" s="3" t="s">
        <v>9</v>
      </c>
      <c r="G3959" s="3">
        <v>2013</v>
      </c>
      <c r="H3959" s="3" t="s">
        <v>22116</v>
      </c>
      <c r="I3959" s="3">
        <v>395</v>
      </c>
      <c r="J3959" s="3" t="s">
        <v>21094</v>
      </c>
      <c r="K3959" s="3" t="s">
        <v>0</v>
      </c>
      <c r="N3959" s="3">
        <v>1685</v>
      </c>
      <c r="O3959" s="3" t="s">
        <v>25</v>
      </c>
      <c r="P3959" s="3" t="s">
        <v>21111</v>
      </c>
      <c r="Q3959" s="3">
        <v>247</v>
      </c>
      <c r="R3959" s="8" t="str">
        <f t="shared" si="61"/>
        <v>*247*</v>
      </c>
    </row>
    <row r="3960" spans="1:18" ht="19.8">
      <c r="A3960" s="3" t="s">
        <v>10538</v>
      </c>
      <c r="B3960" s="3" t="s">
        <v>27</v>
      </c>
      <c r="C3960" s="3" t="s">
        <v>10537</v>
      </c>
      <c r="D3960" s="3" t="s">
        <v>25</v>
      </c>
      <c r="E3960" s="3" t="s">
        <v>10536</v>
      </c>
      <c r="F3960" s="3" t="s">
        <v>48</v>
      </c>
      <c r="G3960" s="3">
        <v>2013</v>
      </c>
      <c r="H3960" s="3" t="s">
        <v>22116</v>
      </c>
      <c r="I3960" s="3">
        <v>346</v>
      </c>
      <c r="J3960" s="3" t="s">
        <v>21098</v>
      </c>
      <c r="K3960" s="3" t="s">
        <v>1</v>
      </c>
      <c r="L3960" s="9">
        <v>45113</v>
      </c>
      <c r="M3960" s="9">
        <v>45651</v>
      </c>
      <c r="N3960" s="3">
        <v>975</v>
      </c>
      <c r="O3960" s="3" t="s">
        <v>25</v>
      </c>
      <c r="P3960" s="3" t="s">
        <v>21114</v>
      </c>
      <c r="Q3960" s="3">
        <v>187</v>
      </c>
      <c r="R3960" s="8" t="str">
        <f t="shared" si="61"/>
        <v>*187*</v>
      </c>
    </row>
    <row r="3961" spans="1:18" ht="19.8">
      <c r="A3961" s="3" t="s">
        <v>10535</v>
      </c>
      <c r="B3961" s="3" t="s">
        <v>27</v>
      </c>
      <c r="C3961" s="3" t="s">
        <v>10534</v>
      </c>
      <c r="D3961" s="3" t="s">
        <v>25</v>
      </c>
      <c r="E3961" s="3" t="s">
        <v>10533</v>
      </c>
      <c r="F3961" s="3" t="s">
        <v>3</v>
      </c>
      <c r="G3961" s="3">
        <v>2022</v>
      </c>
      <c r="H3961" s="3" t="s">
        <v>22118</v>
      </c>
      <c r="I3961" s="3">
        <v>240</v>
      </c>
      <c r="J3961" s="3" t="s">
        <v>21101</v>
      </c>
      <c r="K3961" s="3" t="s">
        <v>0</v>
      </c>
      <c r="N3961" s="3">
        <v>1620</v>
      </c>
      <c r="O3961" s="3" t="s">
        <v>25</v>
      </c>
      <c r="P3961" s="3" t="s">
        <v>21111</v>
      </c>
      <c r="Q3961" s="3">
        <v>254</v>
      </c>
      <c r="R3961" s="8" t="str">
        <f t="shared" si="61"/>
        <v>*254*</v>
      </c>
    </row>
    <row r="3962" spans="1:18" ht="19.8">
      <c r="A3962" s="3" t="s">
        <v>10532</v>
      </c>
      <c r="B3962" s="3" t="s">
        <v>88</v>
      </c>
      <c r="C3962" s="3" t="s">
        <v>10531</v>
      </c>
      <c r="D3962" s="3" t="s">
        <v>2</v>
      </c>
      <c r="E3962" s="3" t="s">
        <v>10530</v>
      </c>
      <c r="F3962" s="3" t="s">
        <v>48</v>
      </c>
      <c r="G3962" s="3">
        <v>2012</v>
      </c>
      <c r="H3962" s="3" t="s">
        <v>22116</v>
      </c>
      <c r="I3962" s="3">
        <v>100</v>
      </c>
      <c r="J3962" s="3" t="s">
        <v>21084</v>
      </c>
      <c r="K3962" s="3" t="s">
        <v>1</v>
      </c>
      <c r="L3962" s="9">
        <v>45239</v>
      </c>
      <c r="M3962" s="9">
        <v>45629</v>
      </c>
      <c r="N3962" s="3">
        <v>510</v>
      </c>
      <c r="O3962" s="3" t="s">
        <v>21073</v>
      </c>
      <c r="P3962" s="3" t="s">
        <v>21112</v>
      </c>
      <c r="Q3962" s="3">
        <v>364</v>
      </c>
      <c r="R3962" s="8" t="str">
        <f t="shared" si="61"/>
        <v>*364*</v>
      </c>
    </row>
    <row r="3963" spans="1:18" ht="19.8">
      <c r="A3963" s="3" t="s">
        <v>10529</v>
      </c>
      <c r="B3963" s="3" t="s">
        <v>72</v>
      </c>
      <c r="C3963" s="3" t="s">
        <v>10528</v>
      </c>
      <c r="D3963" s="3" t="s">
        <v>36</v>
      </c>
      <c r="E3963" s="3" t="s">
        <v>10527</v>
      </c>
      <c r="F3963" s="3" t="s">
        <v>3</v>
      </c>
      <c r="G3963" s="3">
        <v>2011</v>
      </c>
      <c r="H3963" s="3" t="s">
        <v>22118</v>
      </c>
      <c r="I3963" s="3">
        <v>308</v>
      </c>
      <c r="J3963" s="3" t="s">
        <v>21100</v>
      </c>
      <c r="K3963" s="3" t="s">
        <v>0</v>
      </c>
      <c r="N3963" s="3">
        <v>615</v>
      </c>
      <c r="O3963" s="3" t="s">
        <v>21106</v>
      </c>
      <c r="P3963" s="3" t="s">
        <v>21111</v>
      </c>
      <c r="Q3963" s="3">
        <v>344</v>
      </c>
      <c r="R3963" s="8" t="str">
        <f t="shared" si="61"/>
        <v>*344*</v>
      </c>
    </row>
    <row r="3964" spans="1:18" ht="19.8">
      <c r="A3964" s="3" t="s">
        <v>10526</v>
      </c>
      <c r="B3964" s="3" t="s">
        <v>433</v>
      </c>
      <c r="C3964" s="3" t="s">
        <v>10525</v>
      </c>
      <c r="D3964" s="3" t="s">
        <v>123</v>
      </c>
      <c r="E3964" s="3" t="s">
        <v>10524</v>
      </c>
      <c r="F3964" s="3" t="s">
        <v>3</v>
      </c>
      <c r="G3964" s="3">
        <v>2015</v>
      </c>
      <c r="H3964" s="3" t="s">
        <v>22118</v>
      </c>
      <c r="I3964" s="3">
        <v>357</v>
      </c>
      <c r="J3964" s="3" t="s">
        <v>21099</v>
      </c>
      <c r="K3964" s="3" t="s">
        <v>1</v>
      </c>
      <c r="L3964" s="9">
        <v>45556</v>
      </c>
      <c r="M3964" s="9">
        <v>45601</v>
      </c>
      <c r="N3964" s="3">
        <v>2360</v>
      </c>
      <c r="O3964" s="3" t="s">
        <v>21106</v>
      </c>
      <c r="P3964" s="3" t="s">
        <v>21112</v>
      </c>
      <c r="Q3964" s="3">
        <v>266</v>
      </c>
      <c r="R3964" s="8" t="str">
        <f t="shared" si="61"/>
        <v>*266*</v>
      </c>
    </row>
    <row r="3965" spans="1:18" ht="19.8">
      <c r="A3965" s="3" t="s">
        <v>10523</v>
      </c>
      <c r="B3965" s="3" t="s">
        <v>285</v>
      </c>
      <c r="C3965" s="3" t="s">
        <v>10522</v>
      </c>
      <c r="D3965" s="3" t="s">
        <v>31</v>
      </c>
      <c r="E3965" s="3" t="s">
        <v>10521</v>
      </c>
      <c r="F3965" s="3" t="s">
        <v>15</v>
      </c>
      <c r="G3965" s="3">
        <v>2024</v>
      </c>
      <c r="H3965" s="3" t="s">
        <v>22118</v>
      </c>
      <c r="I3965" s="3">
        <v>224</v>
      </c>
      <c r="J3965" s="3" t="s">
        <v>21099</v>
      </c>
      <c r="K3965" s="3" t="s">
        <v>0</v>
      </c>
      <c r="N3965" s="3">
        <v>1515</v>
      </c>
      <c r="O3965" s="3" t="s">
        <v>21106</v>
      </c>
      <c r="P3965" s="3" t="s">
        <v>21112</v>
      </c>
      <c r="Q3965" s="3">
        <v>387</v>
      </c>
      <c r="R3965" s="8" t="str">
        <f t="shared" si="61"/>
        <v>*387*</v>
      </c>
    </row>
    <row r="3966" spans="1:18" ht="19.8">
      <c r="A3966" s="3" t="s">
        <v>10520</v>
      </c>
      <c r="B3966" s="3" t="s">
        <v>56</v>
      </c>
      <c r="C3966" s="3" t="s">
        <v>10519</v>
      </c>
      <c r="D3966" s="3" t="s">
        <v>50</v>
      </c>
      <c r="E3966" s="3" t="s">
        <v>10518</v>
      </c>
      <c r="F3966" s="3" t="s">
        <v>15</v>
      </c>
      <c r="G3966" s="3">
        <v>2013</v>
      </c>
      <c r="H3966" s="3" t="s">
        <v>22117</v>
      </c>
      <c r="I3966" s="3">
        <v>138</v>
      </c>
      <c r="J3966" s="3" t="s">
        <v>21087</v>
      </c>
      <c r="K3966" s="3" t="s">
        <v>1</v>
      </c>
      <c r="L3966" s="9">
        <v>45250</v>
      </c>
      <c r="M3966" s="9">
        <v>45643</v>
      </c>
      <c r="N3966" s="3">
        <v>780</v>
      </c>
      <c r="O3966" s="3" t="s">
        <v>21106</v>
      </c>
      <c r="P3966" s="3" t="s">
        <v>21112</v>
      </c>
      <c r="Q3966" s="3">
        <v>451</v>
      </c>
      <c r="R3966" s="8" t="str">
        <f t="shared" si="61"/>
        <v>*451*</v>
      </c>
    </row>
    <row r="3967" spans="1:18" ht="19.8">
      <c r="A3967" s="3" t="s">
        <v>10517</v>
      </c>
      <c r="B3967" s="3" t="s">
        <v>143</v>
      </c>
      <c r="C3967" s="3" t="s">
        <v>10516</v>
      </c>
      <c r="D3967" s="3" t="s">
        <v>141</v>
      </c>
      <c r="E3967" s="3" t="s">
        <v>10515</v>
      </c>
      <c r="F3967" s="3" t="s">
        <v>77</v>
      </c>
      <c r="G3967" s="3">
        <v>2008</v>
      </c>
      <c r="H3967" s="3" t="s">
        <v>22117</v>
      </c>
      <c r="I3967" s="3">
        <v>217</v>
      </c>
      <c r="J3967" s="3" t="s">
        <v>21094</v>
      </c>
      <c r="K3967" s="3" t="s">
        <v>1</v>
      </c>
      <c r="L3967" s="9">
        <v>44998</v>
      </c>
      <c r="M3967" s="9">
        <v>45097</v>
      </c>
      <c r="N3967" s="3">
        <v>1405</v>
      </c>
      <c r="O3967" s="3" t="s">
        <v>25</v>
      </c>
      <c r="P3967" s="3" t="s">
        <v>21111</v>
      </c>
      <c r="Q3967" s="3">
        <v>289</v>
      </c>
      <c r="R3967" s="8" t="str">
        <f t="shared" si="61"/>
        <v>*289*</v>
      </c>
    </row>
    <row r="3968" spans="1:18" ht="19.8">
      <c r="A3968" s="3" t="s">
        <v>10514</v>
      </c>
      <c r="B3968" s="3" t="s">
        <v>344</v>
      </c>
      <c r="C3968" s="3" t="s">
        <v>10513</v>
      </c>
      <c r="D3968" s="3" t="s">
        <v>82</v>
      </c>
      <c r="E3968" s="3" t="s">
        <v>10512</v>
      </c>
      <c r="F3968" s="3" t="s">
        <v>15</v>
      </c>
      <c r="G3968" s="3">
        <v>2009</v>
      </c>
      <c r="H3968" s="3" t="s">
        <v>22117</v>
      </c>
      <c r="I3968" s="3">
        <v>432</v>
      </c>
      <c r="J3968" s="3" t="s">
        <v>21083</v>
      </c>
      <c r="K3968" s="3" t="s">
        <v>0</v>
      </c>
      <c r="N3968" s="3">
        <v>2015</v>
      </c>
      <c r="O3968" s="3" t="s">
        <v>21105</v>
      </c>
      <c r="P3968" s="3" t="s">
        <v>21114</v>
      </c>
      <c r="Q3968" s="3">
        <v>269</v>
      </c>
      <c r="R3968" s="8" t="str">
        <f t="shared" si="61"/>
        <v>*269*</v>
      </c>
    </row>
    <row r="3969" spans="1:18" ht="19.8">
      <c r="A3969" s="3" t="s">
        <v>10511</v>
      </c>
      <c r="B3969" s="3" t="s">
        <v>151</v>
      </c>
      <c r="C3969" s="3" t="s">
        <v>10510</v>
      </c>
      <c r="D3969" s="3" t="s">
        <v>82</v>
      </c>
      <c r="E3969" s="3" t="s">
        <v>10509</v>
      </c>
      <c r="F3969" s="3" t="s">
        <v>15</v>
      </c>
      <c r="G3969" s="3">
        <v>2024</v>
      </c>
      <c r="H3969" s="3" t="s">
        <v>22117</v>
      </c>
      <c r="I3969" s="3">
        <v>220</v>
      </c>
      <c r="J3969" s="3" t="s">
        <v>21096</v>
      </c>
      <c r="K3969" s="3" t="s">
        <v>1</v>
      </c>
      <c r="L3969" s="9">
        <v>45246</v>
      </c>
      <c r="M3969" s="9">
        <v>45569</v>
      </c>
      <c r="N3969" s="3">
        <v>565</v>
      </c>
      <c r="O3969" s="3" t="s">
        <v>21105</v>
      </c>
      <c r="P3969" s="3" t="s">
        <v>21113</v>
      </c>
      <c r="Q3969" s="3">
        <v>356</v>
      </c>
      <c r="R3969" s="8" t="str">
        <f t="shared" si="61"/>
        <v>*356*</v>
      </c>
    </row>
    <row r="3970" spans="1:18" ht="19.8">
      <c r="A3970" s="3" t="s">
        <v>10508</v>
      </c>
      <c r="B3970" s="3" t="s">
        <v>160</v>
      </c>
      <c r="C3970" s="3" t="s">
        <v>10507</v>
      </c>
      <c r="D3970" s="3" t="s">
        <v>31</v>
      </c>
      <c r="E3970" s="3" t="s">
        <v>10506</v>
      </c>
      <c r="F3970" s="3" t="s">
        <v>9</v>
      </c>
      <c r="G3970" s="3">
        <v>2018</v>
      </c>
      <c r="H3970" s="3" t="s">
        <v>22118</v>
      </c>
      <c r="I3970" s="3">
        <v>473</v>
      </c>
      <c r="J3970" s="3" t="s">
        <v>21100</v>
      </c>
      <c r="K3970" s="3" t="s">
        <v>0</v>
      </c>
      <c r="N3970" s="3">
        <v>560</v>
      </c>
      <c r="O3970" s="3" t="s">
        <v>21106</v>
      </c>
      <c r="P3970" s="3" t="s">
        <v>21112</v>
      </c>
      <c r="Q3970" s="3">
        <v>285</v>
      </c>
      <c r="R3970" s="8" t="str">
        <f t="shared" si="61"/>
        <v>*285*</v>
      </c>
    </row>
    <row r="3971" spans="1:18" ht="19.8">
      <c r="A3971" s="3" t="s">
        <v>10505</v>
      </c>
      <c r="B3971" s="3" t="s">
        <v>433</v>
      </c>
      <c r="C3971" s="3" t="s">
        <v>10504</v>
      </c>
      <c r="D3971" s="3" t="s">
        <v>123</v>
      </c>
      <c r="E3971" s="3" t="s">
        <v>10503</v>
      </c>
      <c r="F3971" s="3" t="s">
        <v>77</v>
      </c>
      <c r="G3971" s="3">
        <v>2021</v>
      </c>
      <c r="H3971" s="3" t="s">
        <v>22118</v>
      </c>
      <c r="I3971" s="3">
        <v>84</v>
      </c>
      <c r="J3971" s="3" t="s">
        <v>21083</v>
      </c>
      <c r="K3971" s="3" t="s">
        <v>1</v>
      </c>
      <c r="L3971" s="9">
        <v>45367</v>
      </c>
      <c r="M3971" s="9">
        <v>45538</v>
      </c>
      <c r="N3971" s="3">
        <v>2180</v>
      </c>
      <c r="O3971" s="3" t="s">
        <v>21106</v>
      </c>
      <c r="P3971" s="3" t="s">
        <v>21113</v>
      </c>
      <c r="Q3971" s="3">
        <v>269</v>
      </c>
      <c r="R3971" s="8" t="str">
        <f t="shared" si="61"/>
        <v>*269*</v>
      </c>
    </row>
    <row r="3972" spans="1:18" ht="19.8">
      <c r="A3972" s="3" t="s">
        <v>10502</v>
      </c>
      <c r="B3972" s="3" t="s">
        <v>304</v>
      </c>
      <c r="C3972" s="3" t="s">
        <v>10501</v>
      </c>
      <c r="D3972" s="3" t="s">
        <v>123</v>
      </c>
      <c r="E3972" s="3" t="s">
        <v>10500</v>
      </c>
      <c r="F3972" s="3" t="s">
        <v>77</v>
      </c>
      <c r="G3972" s="3">
        <v>2021</v>
      </c>
      <c r="H3972" s="3" t="s">
        <v>22116</v>
      </c>
      <c r="I3972" s="3">
        <v>323</v>
      </c>
      <c r="J3972" s="3" t="s">
        <v>21085</v>
      </c>
      <c r="K3972" s="3" t="s">
        <v>1</v>
      </c>
      <c r="L3972" s="9">
        <v>45097</v>
      </c>
      <c r="M3972" s="9">
        <v>45138</v>
      </c>
      <c r="N3972" s="3">
        <v>1770</v>
      </c>
      <c r="O3972" s="3" t="s">
        <v>21106</v>
      </c>
      <c r="P3972" s="3" t="s">
        <v>21114</v>
      </c>
      <c r="Q3972" s="3">
        <v>291</v>
      </c>
      <c r="R3972" s="8" t="str">
        <f t="shared" ref="R3972:R4035" si="62">"*"&amp;Q3972&amp;"*"</f>
        <v>*291*</v>
      </c>
    </row>
    <row r="3973" spans="1:18" ht="19.8">
      <c r="A3973" s="3" t="s">
        <v>10499</v>
      </c>
      <c r="B3973" s="3" t="s">
        <v>104</v>
      </c>
      <c r="C3973" s="3" t="s">
        <v>10498</v>
      </c>
      <c r="D3973" s="3" t="s">
        <v>25</v>
      </c>
      <c r="E3973" s="3" t="s">
        <v>10497</v>
      </c>
      <c r="F3973" s="3" t="s">
        <v>48</v>
      </c>
      <c r="G3973" s="3">
        <v>2023</v>
      </c>
      <c r="H3973" s="3" t="s">
        <v>22118</v>
      </c>
      <c r="I3973" s="3">
        <v>171</v>
      </c>
      <c r="J3973" s="3" t="s">
        <v>21084</v>
      </c>
      <c r="K3973" s="3" t="s">
        <v>0</v>
      </c>
      <c r="N3973" s="3">
        <v>2205</v>
      </c>
      <c r="O3973" s="3" t="s">
        <v>25</v>
      </c>
      <c r="P3973" s="3" t="s">
        <v>21114</v>
      </c>
      <c r="Q3973" s="3">
        <v>395</v>
      </c>
      <c r="R3973" s="8" t="str">
        <f t="shared" si="62"/>
        <v>*395*</v>
      </c>
    </row>
    <row r="3974" spans="1:18" ht="19.8">
      <c r="A3974" s="3" t="s">
        <v>10496</v>
      </c>
      <c r="B3974" s="3" t="s">
        <v>426</v>
      </c>
      <c r="C3974" s="3" t="s">
        <v>10495</v>
      </c>
      <c r="D3974" s="3" t="s">
        <v>95</v>
      </c>
      <c r="E3974" s="3" t="s">
        <v>10494</v>
      </c>
      <c r="F3974" s="3" t="s">
        <v>9</v>
      </c>
      <c r="G3974" s="3">
        <v>2014</v>
      </c>
      <c r="H3974" s="3" t="s">
        <v>22118</v>
      </c>
      <c r="I3974" s="3">
        <v>248</v>
      </c>
      <c r="J3974" s="3" t="s">
        <v>21100</v>
      </c>
      <c r="K3974" s="3" t="s">
        <v>1</v>
      </c>
      <c r="L3974" s="9">
        <v>45112</v>
      </c>
      <c r="M3974" s="9">
        <v>45583</v>
      </c>
      <c r="N3974" s="3">
        <v>1240</v>
      </c>
      <c r="O3974" s="3" t="s">
        <v>21105</v>
      </c>
      <c r="P3974" s="3" t="s">
        <v>21114</v>
      </c>
      <c r="Q3974" s="3">
        <v>399</v>
      </c>
      <c r="R3974" s="8" t="str">
        <f t="shared" si="62"/>
        <v>*399*</v>
      </c>
    </row>
    <row r="3975" spans="1:18" ht="19.8">
      <c r="A3975" s="3" t="s">
        <v>10493</v>
      </c>
      <c r="B3975" s="3" t="s">
        <v>243</v>
      </c>
      <c r="C3975" s="3" t="s">
        <v>4274</v>
      </c>
      <c r="D3975" s="3" t="s">
        <v>63</v>
      </c>
      <c r="E3975" s="3" t="s">
        <v>10492</v>
      </c>
      <c r="F3975" s="3" t="s">
        <v>48</v>
      </c>
      <c r="G3975" s="3">
        <v>2007</v>
      </c>
      <c r="H3975" s="3" t="s">
        <v>22118</v>
      </c>
      <c r="I3975" s="3">
        <v>404</v>
      </c>
      <c r="J3975" s="3" t="s">
        <v>21086</v>
      </c>
      <c r="K3975" s="3" t="s">
        <v>1</v>
      </c>
      <c r="L3975" s="9">
        <v>45634</v>
      </c>
      <c r="M3975" s="9">
        <v>45657</v>
      </c>
      <c r="N3975" s="3">
        <v>585</v>
      </c>
      <c r="O3975" s="3" t="s">
        <v>21106</v>
      </c>
      <c r="P3975" s="3" t="s">
        <v>21111</v>
      </c>
      <c r="Q3975" s="3">
        <v>245</v>
      </c>
      <c r="R3975" s="8" t="str">
        <f t="shared" si="62"/>
        <v>*245*</v>
      </c>
    </row>
    <row r="3976" spans="1:18" ht="19.8">
      <c r="A3976" s="3" t="s">
        <v>10491</v>
      </c>
      <c r="B3976" s="3" t="s">
        <v>22</v>
      </c>
      <c r="C3976" s="3" t="s">
        <v>10490</v>
      </c>
      <c r="D3976" s="3" t="s">
        <v>5</v>
      </c>
      <c r="E3976" s="3" t="s">
        <v>10489</v>
      </c>
      <c r="F3976" s="3" t="s">
        <v>3</v>
      </c>
      <c r="G3976" s="3">
        <v>2019</v>
      </c>
      <c r="H3976" s="3" t="s">
        <v>22117</v>
      </c>
      <c r="I3976" s="3">
        <v>256</v>
      </c>
      <c r="J3976" s="3" t="s">
        <v>21089</v>
      </c>
      <c r="K3976" s="3" t="s">
        <v>1</v>
      </c>
      <c r="L3976" s="9">
        <v>45195</v>
      </c>
      <c r="M3976" s="9">
        <v>45349</v>
      </c>
      <c r="N3976" s="3">
        <v>2420</v>
      </c>
      <c r="O3976" s="3" t="s">
        <v>21106</v>
      </c>
      <c r="P3976" s="3" t="s">
        <v>21112</v>
      </c>
      <c r="Q3976" s="3">
        <v>177</v>
      </c>
      <c r="R3976" s="8" t="str">
        <f t="shared" si="62"/>
        <v>*177*</v>
      </c>
    </row>
    <row r="3977" spans="1:18" ht="19.8">
      <c r="A3977" s="3" t="s">
        <v>10488</v>
      </c>
      <c r="B3977" s="3" t="s">
        <v>108</v>
      </c>
      <c r="C3977" s="3" t="s">
        <v>10487</v>
      </c>
      <c r="D3977" s="3" t="s">
        <v>63</v>
      </c>
      <c r="E3977" s="3" t="s">
        <v>10486</v>
      </c>
      <c r="F3977" s="3" t="s">
        <v>48</v>
      </c>
      <c r="G3977" s="3">
        <v>2006</v>
      </c>
      <c r="H3977" s="3" t="s">
        <v>22117</v>
      </c>
      <c r="I3977" s="3">
        <v>306</v>
      </c>
      <c r="J3977" s="3" t="s">
        <v>21101</v>
      </c>
      <c r="K3977" s="3" t="s">
        <v>0</v>
      </c>
      <c r="N3977" s="3">
        <v>1335</v>
      </c>
      <c r="O3977" s="3" t="s">
        <v>21106</v>
      </c>
      <c r="P3977" s="3" t="s">
        <v>21114</v>
      </c>
      <c r="Q3977" s="3">
        <v>188</v>
      </c>
      <c r="R3977" s="8" t="str">
        <f t="shared" si="62"/>
        <v>*188*</v>
      </c>
    </row>
    <row r="3978" spans="1:18" ht="19.8">
      <c r="A3978" s="3" t="s">
        <v>10485</v>
      </c>
      <c r="B3978" s="3" t="s">
        <v>344</v>
      </c>
      <c r="C3978" s="3" t="s">
        <v>10484</v>
      </c>
      <c r="D3978" s="3" t="s">
        <v>82</v>
      </c>
      <c r="E3978" s="3" t="s">
        <v>10483</v>
      </c>
      <c r="F3978" s="3" t="s">
        <v>77</v>
      </c>
      <c r="G3978" s="3">
        <v>2015</v>
      </c>
      <c r="H3978" s="3" t="s">
        <v>22117</v>
      </c>
      <c r="I3978" s="3">
        <v>495</v>
      </c>
      <c r="J3978" s="3" t="s">
        <v>21089</v>
      </c>
      <c r="K3978" s="3" t="s">
        <v>0</v>
      </c>
      <c r="N3978" s="3">
        <v>2355</v>
      </c>
      <c r="O3978" s="3" t="s">
        <v>21105</v>
      </c>
      <c r="P3978" s="3" t="s">
        <v>21114</v>
      </c>
      <c r="Q3978" s="3">
        <v>266</v>
      </c>
      <c r="R3978" s="8" t="str">
        <f t="shared" si="62"/>
        <v>*266*</v>
      </c>
    </row>
    <row r="3979" spans="1:18" ht="19.8">
      <c r="A3979" s="3" t="s">
        <v>10482</v>
      </c>
      <c r="B3979" s="3" t="s">
        <v>151</v>
      </c>
      <c r="C3979" s="3" t="s">
        <v>9545</v>
      </c>
      <c r="D3979" s="3" t="s">
        <v>82</v>
      </c>
      <c r="E3979" s="3" t="s">
        <v>10481</v>
      </c>
      <c r="F3979" s="3" t="s">
        <v>3</v>
      </c>
      <c r="G3979" s="3">
        <v>2013</v>
      </c>
      <c r="H3979" s="3" t="s">
        <v>22117</v>
      </c>
      <c r="I3979" s="3">
        <v>252</v>
      </c>
      <c r="J3979" s="3" t="s">
        <v>21098</v>
      </c>
      <c r="K3979" s="3" t="s">
        <v>1</v>
      </c>
      <c r="L3979" s="9">
        <v>45629</v>
      </c>
      <c r="M3979" s="9">
        <v>45668</v>
      </c>
      <c r="N3979" s="3">
        <v>825</v>
      </c>
      <c r="O3979" s="3" t="s">
        <v>21105</v>
      </c>
      <c r="P3979" s="3" t="s">
        <v>21111</v>
      </c>
      <c r="Q3979" s="3">
        <v>330</v>
      </c>
      <c r="R3979" s="8" t="str">
        <f t="shared" si="62"/>
        <v>*330*</v>
      </c>
    </row>
    <row r="3980" spans="1:18" ht="19.8">
      <c r="A3980" s="3" t="s">
        <v>10480</v>
      </c>
      <c r="B3980" s="3" t="s">
        <v>104</v>
      </c>
      <c r="C3980" s="3" t="s">
        <v>10479</v>
      </c>
      <c r="D3980" s="3" t="s">
        <v>25</v>
      </c>
      <c r="E3980" s="3" t="s">
        <v>10478</v>
      </c>
      <c r="F3980" s="3" t="s">
        <v>77</v>
      </c>
      <c r="G3980" s="3">
        <v>2009</v>
      </c>
      <c r="H3980" s="3" t="s">
        <v>22118</v>
      </c>
      <c r="I3980" s="3">
        <v>135</v>
      </c>
      <c r="J3980" s="3" t="s">
        <v>21088</v>
      </c>
      <c r="K3980" s="3" t="s">
        <v>1</v>
      </c>
      <c r="L3980" s="9">
        <v>45637</v>
      </c>
      <c r="M3980" s="9">
        <v>45703</v>
      </c>
      <c r="N3980" s="3">
        <v>1935</v>
      </c>
      <c r="O3980" s="3" t="s">
        <v>25</v>
      </c>
      <c r="P3980" s="3" t="s">
        <v>21111</v>
      </c>
      <c r="Q3980" s="3">
        <v>380</v>
      </c>
      <c r="R3980" s="8" t="str">
        <f t="shared" si="62"/>
        <v>*380*</v>
      </c>
    </row>
    <row r="3981" spans="1:18" ht="19.8">
      <c r="A3981" s="3" t="s">
        <v>10477</v>
      </c>
      <c r="B3981" s="3" t="s">
        <v>478</v>
      </c>
      <c r="C3981" s="3" t="s">
        <v>10476</v>
      </c>
      <c r="D3981" s="3" t="s">
        <v>95</v>
      </c>
      <c r="E3981" s="3" t="s">
        <v>10475</v>
      </c>
      <c r="F3981" s="3" t="s">
        <v>77</v>
      </c>
      <c r="G3981" s="3">
        <v>2018</v>
      </c>
      <c r="H3981" s="3" t="s">
        <v>22118</v>
      </c>
      <c r="I3981" s="3">
        <v>277</v>
      </c>
      <c r="J3981" s="3" t="s">
        <v>21096</v>
      </c>
      <c r="K3981" s="3" t="s">
        <v>1</v>
      </c>
      <c r="L3981" s="9">
        <v>45178</v>
      </c>
      <c r="M3981" s="9">
        <v>45281</v>
      </c>
      <c r="N3981" s="3">
        <v>1370</v>
      </c>
      <c r="O3981" s="3" t="s">
        <v>21105</v>
      </c>
      <c r="P3981" s="3" t="s">
        <v>21112</v>
      </c>
      <c r="Q3981" s="3">
        <v>127</v>
      </c>
      <c r="R3981" s="8" t="str">
        <f t="shared" si="62"/>
        <v>*127*</v>
      </c>
    </row>
    <row r="3982" spans="1:18" ht="19.8">
      <c r="A3982" s="3" t="s">
        <v>10474</v>
      </c>
      <c r="B3982" s="3" t="s">
        <v>52</v>
      </c>
      <c r="C3982" s="3" t="s">
        <v>10473</v>
      </c>
      <c r="D3982" s="3" t="s">
        <v>50</v>
      </c>
      <c r="E3982" s="3" t="s">
        <v>10472</v>
      </c>
      <c r="F3982" s="3" t="s">
        <v>9</v>
      </c>
      <c r="G3982" s="3">
        <v>2011</v>
      </c>
      <c r="H3982" s="3" t="s">
        <v>22116</v>
      </c>
      <c r="I3982" s="3">
        <v>475</v>
      </c>
      <c r="J3982" s="3" t="s">
        <v>21092</v>
      </c>
      <c r="K3982" s="3" t="s">
        <v>1</v>
      </c>
      <c r="L3982" s="9">
        <v>45186</v>
      </c>
      <c r="M3982" s="9">
        <v>45349</v>
      </c>
      <c r="N3982" s="3">
        <v>990</v>
      </c>
      <c r="O3982" s="3" t="s">
        <v>21106</v>
      </c>
      <c r="P3982" s="3" t="s">
        <v>21111</v>
      </c>
      <c r="Q3982" s="3">
        <v>138</v>
      </c>
      <c r="R3982" s="8" t="str">
        <f t="shared" si="62"/>
        <v>*138*</v>
      </c>
    </row>
    <row r="3983" spans="1:18" ht="19.8">
      <c r="A3983" s="3" t="s">
        <v>10471</v>
      </c>
      <c r="B3983" s="3" t="s">
        <v>88</v>
      </c>
      <c r="C3983" s="3" t="s">
        <v>10470</v>
      </c>
      <c r="D3983" s="3" t="s">
        <v>2</v>
      </c>
      <c r="E3983" s="3" t="s">
        <v>10469</v>
      </c>
      <c r="F3983" s="3" t="s">
        <v>77</v>
      </c>
      <c r="G3983" s="3">
        <v>2010</v>
      </c>
      <c r="H3983" s="3" t="s">
        <v>22118</v>
      </c>
      <c r="I3983" s="3">
        <v>99</v>
      </c>
      <c r="J3983" s="3" t="s">
        <v>21087</v>
      </c>
      <c r="K3983" s="3" t="s">
        <v>1</v>
      </c>
      <c r="L3983" s="9">
        <v>45250</v>
      </c>
      <c r="M3983" s="9">
        <v>45405</v>
      </c>
      <c r="N3983" s="3">
        <v>2410</v>
      </c>
      <c r="O3983" s="3" t="s">
        <v>21073</v>
      </c>
      <c r="P3983" s="3" t="s">
        <v>21114</v>
      </c>
      <c r="Q3983" s="3">
        <v>167</v>
      </c>
      <c r="R3983" s="8" t="str">
        <f t="shared" si="62"/>
        <v>*167*</v>
      </c>
    </row>
    <row r="3984" spans="1:18" ht="19.8">
      <c r="A3984" s="3" t="s">
        <v>10468</v>
      </c>
      <c r="B3984" s="3" t="s">
        <v>60</v>
      </c>
      <c r="C3984" s="3" t="s">
        <v>10467</v>
      </c>
      <c r="D3984" s="3" t="s">
        <v>41</v>
      </c>
      <c r="E3984" s="3" t="s">
        <v>10466</v>
      </c>
      <c r="F3984" s="3" t="s">
        <v>77</v>
      </c>
      <c r="G3984" s="3">
        <v>2015</v>
      </c>
      <c r="H3984" s="3" t="s">
        <v>22117</v>
      </c>
      <c r="I3984" s="3">
        <v>136</v>
      </c>
      <c r="J3984" s="3" t="s">
        <v>21096</v>
      </c>
      <c r="K3984" s="3" t="s">
        <v>0</v>
      </c>
      <c r="N3984" s="3">
        <v>260</v>
      </c>
      <c r="O3984" s="3" t="s">
        <v>21106</v>
      </c>
      <c r="P3984" s="3" t="s">
        <v>21111</v>
      </c>
      <c r="Q3984" s="3">
        <v>147</v>
      </c>
      <c r="R3984" s="8" t="str">
        <f t="shared" si="62"/>
        <v>*147*</v>
      </c>
    </row>
    <row r="3985" spans="1:18" ht="19.8">
      <c r="A3985" s="3" t="s">
        <v>10465</v>
      </c>
      <c r="B3985" s="3" t="s">
        <v>455</v>
      </c>
      <c r="C3985" s="3" t="s">
        <v>10464</v>
      </c>
      <c r="D3985" s="3" t="s">
        <v>14</v>
      </c>
      <c r="E3985" s="3" t="s">
        <v>10463</v>
      </c>
      <c r="F3985" s="3" t="s">
        <v>3</v>
      </c>
      <c r="G3985" s="3">
        <v>2024</v>
      </c>
      <c r="H3985" s="3" t="s">
        <v>22116</v>
      </c>
      <c r="I3985" s="3">
        <v>434</v>
      </c>
      <c r="J3985" s="3" t="s">
        <v>21096</v>
      </c>
      <c r="K3985" s="3" t="s">
        <v>0</v>
      </c>
      <c r="N3985" s="3">
        <v>375</v>
      </c>
      <c r="O3985" s="3" t="s">
        <v>21106</v>
      </c>
      <c r="P3985" s="3" t="s">
        <v>21112</v>
      </c>
      <c r="Q3985" s="3">
        <v>323</v>
      </c>
      <c r="R3985" s="8" t="str">
        <f t="shared" si="62"/>
        <v>*323*</v>
      </c>
    </row>
    <row r="3986" spans="1:18" ht="19.8">
      <c r="A3986" s="3" t="s">
        <v>10462</v>
      </c>
      <c r="B3986" s="3" t="s">
        <v>72</v>
      </c>
      <c r="C3986" s="3" t="s">
        <v>10461</v>
      </c>
      <c r="D3986" s="3" t="s">
        <v>36</v>
      </c>
      <c r="E3986" s="3" t="s">
        <v>10460</v>
      </c>
      <c r="F3986" s="3" t="s">
        <v>3</v>
      </c>
      <c r="G3986" s="3">
        <v>2024</v>
      </c>
      <c r="H3986" s="3" t="s">
        <v>22116</v>
      </c>
      <c r="I3986" s="3">
        <v>382</v>
      </c>
      <c r="J3986" s="3" t="s">
        <v>21095</v>
      </c>
      <c r="K3986" s="3" t="s">
        <v>1</v>
      </c>
      <c r="L3986" s="9">
        <v>45187</v>
      </c>
      <c r="M3986" s="9">
        <v>45714</v>
      </c>
      <c r="N3986" s="3">
        <v>395</v>
      </c>
      <c r="O3986" s="3" t="s">
        <v>21106</v>
      </c>
      <c r="P3986" s="3" t="s">
        <v>21111</v>
      </c>
      <c r="Q3986" s="3">
        <v>259</v>
      </c>
      <c r="R3986" s="8" t="str">
        <f t="shared" si="62"/>
        <v>*259*</v>
      </c>
    </row>
    <row r="3987" spans="1:18" ht="19.8">
      <c r="A3987" s="3" t="s">
        <v>10459</v>
      </c>
      <c r="B3987" s="3" t="s">
        <v>344</v>
      </c>
      <c r="C3987" s="3" t="s">
        <v>10458</v>
      </c>
      <c r="D3987" s="3" t="s">
        <v>82</v>
      </c>
      <c r="E3987" s="3" t="s">
        <v>10457</v>
      </c>
      <c r="F3987" s="3" t="s">
        <v>48</v>
      </c>
      <c r="G3987" s="3">
        <v>2011</v>
      </c>
      <c r="H3987" s="3" t="s">
        <v>22116</v>
      </c>
      <c r="I3987" s="3">
        <v>493</v>
      </c>
      <c r="J3987" s="3" t="s">
        <v>21100</v>
      </c>
      <c r="K3987" s="3" t="s">
        <v>0</v>
      </c>
      <c r="N3987" s="3">
        <v>2435</v>
      </c>
      <c r="O3987" s="3" t="s">
        <v>21105</v>
      </c>
      <c r="P3987" s="3" t="s">
        <v>21112</v>
      </c>
      <c r="Q3987" s="3">
        <v>328</v>
      </c>
      <c r="R3987" s="8" t="str">
        <f t="shared" si="62"/>
        <v>*328*</v>
      </c>
    </row>
    <row r="3988" spans="1:18" ht="19.8">
      <c r="A3988" s="3" t="s">
        <v>10456</v>
      </c>
      <c r="B3988" s="3" t="s">
        <v>266</v>
      </c>
      <c r="C3988" s="3" t="s">
        <v>10455</v>
      </c>
      <c r="D3988" s="3" t="s">
        <v>141</v>
      </c>
      <c r="E3988" s="3" t="s">
        <v>10454</v>
      </c>
      <c r="F3988" s="3" t="s">
        <v>29</v>
      </c>
      <c r="G3988" s="3">
        <v>2021</v>
      </c>
      <c r="H3988" s="3" t="s">
        <v>22118</v>
      </c>
      <c r="I3988" s="3">
        <v>82</v>
      </c>
      <c r="J3988" s="3" t="s">
        <v>21093</v>
      </c>
      <c r="K3988" s="3" t="s">
        <v>1</v>
      </c>
      <c r="L3988" s="9">
        <v>45365</v>
      </c>
      <c r="M3988" s="9">
        <v>45407</v>
      </c>
      <c r="N3988" s="3">
        <v>315</v>
      </c>
      <c r="O3988" s="3" t="s">
        <v>25</v>
      </c>
      <c r="P3988" s="3" t="s">
        <v>21112</v>
      </c>
      <c r="Q3988" s="3">
        <v>382</v>
      </c>
      <c r="R3988" s="8" t="str">
        <f t="shared" si="62"/>
        <v>*382*</v>
      </c>
    </row>
    <row r="3989" spans="1:18" ht="19.8">
      <c r="A3989" s="3" t="s">
        <v>10453</v>
      </c>
      <c r="B3989" s="3" t="s">
        <v>22</v>
      </c>
      <c r="C3989" s="3" t="s">
        <v>10452</v>
      </c>
      <c r="D3989" s="3" t="s">
        <v>5</v>
      </c>
      <c r="E3989" s="3" t="s">
        <v>10451</v>
      </c>
      <c r="F3989" s="3" t="s">
        <v>3</v>
      </c>
      <c r="G3989" s="3">
        <v>2020</v>
      </c>
      <c r="H3989" s="3" t="s">
        <v>22116</v>
      </c>
      <c r="I3989" s="3">
        <v>396</v>
      </c>
      <c r="J3989" s="3" t="s">
        <v>21100</v>
      </c>
      <c r="K3989" s="3" t="s">
        <v>1</v>
      </c>
      <c r="L3989" s="9">
        <v>45198</v>
      </c>
      <c r="M3989" s="9">
        <v>45576</v>
      </c>
      <c r="N3989" s="3">
        <v>1145</v>
      </c>
      <c r="O3989" s="3" t="s">
        <v>21106</v>
      </c>
      <c r="P3989" s="3" t="s">
        <v>21112</v>
      </c>
      <c r="Q3989" s="3">
        <v>213</v>
      </c>
      <c r="R3989" s="8" t="str">
        <f t="shared" si="62"/>
        <v>*213*</v>
      </c>
    </row>
    <row r="3990" spans="1:18" ht="19.8">
      <c r="A3990" s="3" t="s">
        <v>10450</v>
      </c>
      <c r="B3990" s="3" t="s">
        <v>22</v>
      </c>
      <c r="C3990" s="3" t="s">
        <v>10449</v>
      </c>
      <c r="D3990" s="3" t="s">
        <v>5</v>
      </c>
      <c r="E3990" s="3" t="s">
        <v>10448</v>
      </c>
      <c r="F3990" s="3" t="s">
        <v>15</v>
      </c>
      <c r="G3990" s="3">
        <v>2009</v>
      </c>
      <c r="H3990" s="3" t="s">
        <v>22118</v>
      </c>
      <c r="I3990" s="3">
        <v>111</v>
      </c>
      <c r="J3990" s="3" t="s">
        <v>21084</v>
      </c>
      <c r="K3990" s="3" t="s">
        <v>1</v>
      </c>
      <c r="L3990" s="9">
        <v>45023</v>
      </c>
      <c r="M3990" s="9">
        <v>45449</v>
      </c>
      <c r="N3990" s="3">
        <v>315</v>
      </c>
      <c r="O3990" s="3" t="s">
        <v>21106</v>
      </c>
      <c r="P3990" s="3" t="s">
        <v>21111</v>
      </c>
      <c r="Q3990" s="3">
        <v>342</v>
      </c>
      <c r="R3990" s="8" t="str">
        <f t="shared" si="62"/>
        <v>*342*</v>
      </c>
    </row>
    <row r="3991" spans="1:18" ht="19.8">
      <c r="A3991" s="3" t="s">
        <v>10447</v>
      </c>
      <c r="B3991" s="3" t="s">
        <v>104</v>
      </c>
      <c r="C3991" s="3" t="s">
        <v>10446</v>
      </c>
      <c r="D3991" s="3" t="s">
        <v>25</v>
      </c>
      <c r="E3991" s="3" t="s">
        <v>10445</v>
      </c>
      <c r="F3991" s="3" t="s">
        <v>3</v>
      </c>
      <c r="G3991" s="3">
        <v>2013</v>
      </c>
      <c r="H3991" s="3" t="s">
        <v>22118</v>
      </c>
      <c r="I3991" s="3">
        <v>392</v>
      </c>
      <c r="J3991" s="3" t="s">
        <v>21089</v>
      </c>
      <c r="K3991" s="3" t="s">
        <v>0</v>
      </c>
      <c r="N3991" s="3">
        <v>880</v>
      </c>
      <c r="O3991" s="3" t="s">
        <v>25</v>
      </c>
      <c r="P3991" s="3" t="s">
        <v>21114</v>
      </c>
      <c r="Q3991" s="3">
        <v>377</v>
      </c>
      <c r="R3991" s="8" t="str">
        <f t="shared" si="62"/>
        <v>*377*</v>
      </c>
    </row>
    <row r="3992" spans="1:18" ht="19.8">
      <c r="A3992" s="3" t="s">
        <v>10444</v>
      </c>
      <c r="B3992" s="3" t="s">
        <v>455</v>
      </c>
      <c r="C3992" s="3" t="s">
        <v>10443</v>
      </c>
      <c r="D3992" s="3" t="s">
        <v>14</v>
      </c>
      <c r="E3992" s="3" t="s">
        <v>10442</v>
      </c>
      <c r="F3992" s="3" t="s">
        <v>48</v>
      </c>
      <c r="G3992" s="3">
        <v>2011</v>
      </c>
      <c r="H3992" s="3" t="s">
        <v>22118</v>
      </c>
      <c r="I3992" s="3">
        <v>315</v>
      </c>
      <c r="J3992" s="3" t="s">
        <v>21100</v>
      </c>
      <c r="K3992" s="3" t="s">
        <v>0</v>
      </c>
      <c r="N3992" s="3">
        <v>395</v>
      </c>
      <c r="O3992" s="3" t="s">
        <v>21106</v>
      </c>
      <c r="P3992" s="3" t="s">
        <v>21113</v>
      </c>
      <c r="Q3992" s="3">
        <v>379</v>
      </c>
      <c r="R3992" s="8" t="str">
        <f t="shared" si="62"/>
        <v>*379*</v>
      </c>
    </row>
    <row r="3993" spans="1:18" ht="19.8">
      <c r="A3993" s="3" t="s">
        <v>10441</v>
      </c>
      <c r="B3993" s="3" t="s">
        <v>160</v>
      </c>
      <c r="C3993" s="3" t="s">
        <v>10440</v>
      </c>
      <c r="D3993" s="3" t="s">
        <v>31</v>
      </c>
      <c r="E3993" s="3" t="s">
        <v>10439</v>
      </c>
      <c r="F3993" s="3" t="s">
        <v>15</v>
      </c>
      <c r="G3993" s="3">
        <v>2010</v>
      </c>
      <c r="H3993" s="3" t="s">
        <v>22117</v>
      </c>
      <c r="I3993" s="3">
        <v>139</v>
      </c>
      <c r="J3993" s="3" t="s">
        <v>21092</v>
      </c>
      <c r="K3993" s="3" t="s">
        <v>1</v>
      </c>
      <c r="L3993" s="9">
        <v>45121</v>
      </c>
      <c r="M3993" s="9">
        <v>45247</v>
      </c>
      <c r="N3993" s="3">
        <v>1800</v>
      </c>
      <c r="O3993" s="3" t="s">
        <v>21106</v>
      </c>
      <c r="P3993" s="3" t="s">
        <v>21112</v>
      </c>
      <c r="Q3993" s="3">
        <v>241</v>
      </c>
      <c r="R3993" s="8" t="str">
        <f t="shared" si="62"/>
        <v>*241*</v>
      </c>
    </row>
    <row r="3994" spans="1:18" ht="19.8">
      <c r="A3994" s="3" t="s">
        <v>10438</v>
      </c>
      <c r="B3994" s="3" t="s">
        <v>155</v>
      </c>
      <c r="C3994" s="3" t="s">
        <v>10437</v>
      </c>
      <c r="D3994" s="3" t="s">
        <v>50</v>
      </c>
      <c r="E3994" s="3" t="s">
        <v>10436</v>
      </c>
      <c r="F3994" s="3" t="s">
        <v>9</v>
      </c>
      <c r="G3994" s="3">
        <v>2010</v>
      </c>
      <c r="H3994" s="3" t="s">
        <v>22117</v>
      </c>
      <c r="I3994" s="3">
        <v>202</v>
      </c>
      <c r="J3994" s="3" t="s">
        <v>21087</v>
      </c>
      <c r="K3994" s="3" t="s">
        <v>0</v>
      </c>
      <c r="N3994" s="3">
        <v>1470</v>
      </c>
      <c r="O3994" s="3" t="s">
        <v>21106</v>
      </c>
      <c r="P3994" s="3" t="s">
        <v>21113</v>
      </c>
      <c r="Q3994" s="3">
        <v>389</v>
      </c>
      <c r="R3994" s="8" t="str">
        <f t="shared" si="62"/>
        <v>*389*</v>
      </c>
    </row>
    <row r="3995" spans="1:18" ht="19.8">
      <c r="A3995" s="3" t="s">
        <v>10435</v>
      </c>
      <c r="B3995" s="3" t="s">
        <v>196</v>
      </c>
      <c r="C3995" s="3" t="s">
        <v>10434</v>
      </c>
      <c r="D3995" s="3" t="s">
        <v>36</v>
      </c>
      <c r="E3995" s="3" t="s">
        <v>10433</v>
      </c>
      <c r="F3995" s="3" t="s">
        <v>48</v>
      </c>
      <c r="G3995" s="3">
        <v>2012</v>
      </c>
      <c r="H3995" s="3" t="s">
        <v>22117</v>
      </c>
      <c r="I3995" s="3">
        <v>277</v>
      </c>
      <c r="J3995" s="3" t="s">
        <v>21095</v>
      </c>
      <c r="K3995" s="3" t="s">
        <v>1</v>
      </c>
      <c r="L3995" s="9">
        <v>45634</v>
      </c>
      <c r="M3995" s="9">
        <v>45700</v>
      </c>
      <c r="N3995" s="3">
        <v>2010</v>
      </c>
      <c r="O3995" s="3" t="s">
        <v>21106</v>
      </c>
      <c r="P3995" s="3" t="s">
        <v>21114</v>
      </c>
      <c r="Q3995" s="3">
        <v>271</v>
      </c>
      <c r="R3995" s="8" t="str">
        <f t="shared" si="62"/>
        <v>*271*</v>
      </c>
    </row>
    <row r="3996" spans="1:18" ht="19.8">
      <c r="A3996" s="3" t="s">
        <v>10432</v>
      </c>
      <c r="B3996" s="3" t="s">
        <v>108</v>
      </c>
      <c r="C3996" s="3" t="s">
        <v>10431</v>
      </c>
      <c r="D3996" s="3" t="s">
        <v>63</v>
      </c>
      <c r="E3996" s="3" t="s">
        <v>10430</v>
      </c>
      <c r="F3996" s="3" t="s">
        <v>77</v>
      </c>
      <c r="G3996" s="3">
        <v>2012</v>
      </c>
      <c r="H3996" s="3" t="s">
        <v>22117</v>
      </c>
      <c r="I3996" s="3">
        <v>261</v>
      </c>
      <c r="J3996" s="3" t="s">
        <v>21098</v>
      </c>
      <c r="K3996" s="3" t="s">
        <v>0</v>
      </c>
      <c r="N3996" s="3">
        <v>1100</v>
      </c>
      <c r="O3996" s="3" t="s">
        <v>21106</v>
      </c>
      <c r="P3996" s="3" t="s">
        <v>21114</v>
      </c>
      <c r="Q3996" s="3">
        <v>401</v>
      </c>
      <c r="R3996" s="8" t="str">
        <f t="shared" si="62"/>
        <v>*401*</v>
      </c>
    </row>
    <row r="3997" spans="1:18" ht="19.8">
      <c r="A3997" s="3" t="s">
        <v>10429</v>
      </c>
      <c r="B3997" s="3" t="s">
        <v>18</v>
      </c>
      <c r="C3997" s="3" t="s">
        <v>10428</v>
      </c>
      <c r="D3997" s="3" t="s">
        <v>14</v>
      </c>
      <c r="E3997" s="3" t="s">
        <v>10427</v>
      </c>
      <c r="F3997" s="3" t="s">
        <v>15</v>
      </c>
      <c r="G3997" s="3">
        <v>2013</v>
      </c>
      <c r="H3997" s="3" t="s">
        <v>22118</v>
      </c>
      <c r="I3997" s="3">
        <v>449</v>
      </c>
      <c r="J3997" s="3" t="s">
        <v>21096</v>
      </c>
      <c r="K3997" s="3" t="s">
        <v>0</v>
      </c>
      <c r="N3997" s="3">
        <v>1000</v>
      </c>
      <c r="O3997" s="3" t="s">
        <v>21106</v>
      </c>
      <c r="P3997" s="3" t="s">
        <v>21114</v>
      </c>
      <c r="Q3997" s="3">
        <v>259</v>
      </c>
      <c r="R3997" s="8" t="str">
        <f t="shared" si="62"/>
        <v>*259*</v>
      </c>
    </row>
    <row r="3998" spans="1:18" ht="19.8">
      <c r="A3998" s="3" t="s">
        <v>10426</v>
      </c>
      <c r="B3998" s="3" t="s">
        <v>43</v>
      </c>
      <c r="C3998" s="3" t="s">
        <v>10425</v>
      </c>
      <c r="D3998" s="3" t="s">
        <v>41</v>
      </c>
      <c r="E3998" s="3" t="s">
        <v>10424</v>
      </c>
      <c r="F3998" s="3" t="s">
        <v>29</v>
      </c>
      <c r="G3998" s="3">
        <v>2019</v>
      </c>
      <c r="H3998" s="3" t="s">
        <v>22118</v>
      </c>
      <c r="I3998" s="3">
        <v>397</v>
      </c>
      <c r="J3998" s="3" t="s">
        <v>21092</v>
      </c>
      <c r="K3998" s="3" t="s">
        <v>1</v>
      </c>
      <c r="L3998" s="9">
        <v>45253</v>
      </c>
      <c r="M3998" s="9">
        <v>45582</v>
      </c>
      <c r="N3998" s="3">
        <v>1340</v>
      </c>
      <c r="O3998" s="3" t="s">
        <v>21106</v>
      </c>
      <c r="P3998" s="3" t="s">
        <v>21111</v>
      </c>
      <c r="Q3998" s="3">
        <v>154</v>
      </c>
      <c r="R3998" s="8" t="str">
        <f t="shared" si="62"/>
        <v>*154*</v>
      </c>
    </row>
    <row r="3999" spans="1:18" ht="19.8">
      <c r="A3999" s="3" t="s">
        <v>10423</v>
      </c>
      <c r="B3999" s="3" t="s">
        <v>18</v>
      </c>
      <c r="C3999" s="3" t="s">
        <v>10422</v>
      </c>
      <c r="D3999" s="3" t="s">
        <v>14</v>
      </c>
      <c r="E3999" s="3" t="s">
        <v>10421</v>
      </c>
      <c r="F3999" s="3" t="s">
        <v>3</v>
      </c>
      <c r="G3999" s="3">
        <v>2023</v>
      </c>
      <c r="H3999" s="3" t="s">
        <v>22116</v>
      </c>
      <c r="I3999" s="3">
        <v>174</v>
      </c>
      <c r="J3999" s="3" t="s">
        <v>21098</v>
      </c>
      <c r="K3999" s="3" t="s">
        <v>0</v>
      </c>
      <c r="N3999" s="3">
        <v>110</v>
      </c>
      <c r="O3999" s="3" t="s">
        <v>21106</v>
      </c>
      <c r="P3999" s="3" t="s">
        <v>21112</v>
      </c>
      <c r="Q3999" s="3">
        <v>151</v>
      </c>
      <c r="R3999" s="8" t="str">
        <f t="shared" si="62"/>
        <v>*151*</v>
      </c>
    </row>
    <row r="4000" spans="1:18" ht="19.8">
      <c r="A4000" s="3" t="s">
        <v>10420</v>
      </c>
      <c r="B4000" s="3" t="s">
        <v>138</v>
      </c>
      <c r="C4000" s="3" t="s">
        <v>10419</v>
      </c>
      <c r="D4000" s="3" t="s">
        <v>2</v>
      </c>
      <c r="E4000" s="3" t="s">
        <v>10418</v>
      </c>
      <c r="F4000" s="3" t="s">
        <v>3</v>
      </c>
      <c r="G4000" s="3">
        <v>2016</v>
      </c>
      <c r="H4000" s="3" t="s">
        <v>22118</v>
      </c>
      <c r="I4000" s="3">
        <v>222</v>
      </c>
      <c r="J4000" s="3" t="s">
        <v>21084</v>
      </c>
      <c r="K4000" s="3" t="s">
        <v>1</v>
      </c>
      <c r="L4000" s="9">
        <v>45650</v>
      </c>
      <c r="M4000" s="9">
        <v>45699</v>
      </c>
      <c r="N4000" s="3">
        <v>1455</v>
      </c>
      <c r="O4000" s="3" t="s">
        <v>21073</v>
      </c>
      <c r="P4000" s="3" t="s">
        <v>21114</v>
      </c>
      <c r="Q4000" s="3">
        <v>354</v>
      </c>
      <c r="R4000" s="8" t="str">
        <f t="shared" si="62"/>
        <v>*354*</v>
      </c>
    </row>
    <row r="4001" spans="1:18" ht="19.8">
      <c r="A4001" s="3" t="s">
        <v>10417</v>
      </c>
      <c r="B4001" s="3" t="s">
        <v>151</v>
      </c>
      <c r="C4001" s="3" t="s">
        <v>10416</v>
      </c>
      <c r="D4001" s="3" t="s">
        <v>82</v>
      </c>
      <c r="E4001" s="3" t="s">
        <v>10415</v>
      </c>
      <c r="F4001" s="3" t="s">
        <v>3</v>
      </c>
      <c r="G4001" s="3">
        <v>2022</v>
      </c>
      <c r="H4001" s="3" t="s">
        <v>22118</v>
      </c>
      <c r="I4001" s="3">
        <v>122</v>
      </c>
      <c r="J4001" s="3" t="s">
        <v>21097</v>
      </c>
      <c r="K4001" s="3" t="s">
        <v>0</v>
      </c>
      <c r="N4001" s="3">
        <v>1970</v>
      </c>
      <c r="O4001" s="3" t="s">
        <v>21105</v>
      </c>
      <c r="P4001" s="3" t="s">
        <v>21114</v>
      </c>
      <c r="Q4001" s="3">
        <v>443</v>
      </c>
      <c r="R4001" s="8" t="str">
        <f t="shared" si="62"/>
        <v>*443*</v>
      </c>
    </row>
    <row r="4002" spans="1:18" ht="19.8">
      <c r="A4002" s="3" t="s">
        <v>10414</v>
      </c>
      <c r="B4002" s="3" t="s">
        <v>52</v>
      </c>
      <c r="C4002" s="3" t="s">
        <v>10413</v>
      </c>
      <c r="D4002" s="3" t="s">
        <v>50</v>
      </c>
      <c r="E4002" s="3" t="s">
        <v>10412</v>
      </c>
      <c r="F4002" s="3" t="s">
        <v>29</v>
      </c>
      <c r="G4002" s="3">
        <v>2015</v>
      </c>
      <c r="H4002" s="3" t="s">
        <v>22118</v>
      </c>
      <c r="I4002" s="3">
        <v>235</v>
      </c>
      <c r="J4002" s="3" t="s">
        <v>21101</v>
      </c>
      <c r="K4002" s="3" t="s">
        <v>0</v>
      </c>
      <c r="N4002" s="3">
        <v>1545</v>
      </c>
      <c r="O4002" s="3" t="s">
        <v>21106</v>
      </c>
      <c r="P4002" s="3" t="s">
        <v>21111</v>
      </c>
      <c r="Q4002" s="3">
        <v>200</v>
      </c>
      <c r="R4002" s="8" t="str">
        <f t="shared" si="62"/>
        <v>*200*</v>
      </c>
    </row>
    <row r="4003" spans="1:18" ht="19.8">
      <c r="A4003" s="3" t="s">
        <v>10411</v>
      </c>
      <c r="B4003" s="3" t="s">
        <v>52</v>
      </c>
      <c r="C4003" s="3" t="s">
        <v>10410</v>
      </c>
      <c r="D4003" s="3" t="s">
        <v>50</v>
      </c>
      <c r="E4003" s="3" t="s">
        <v>10409</v>
      </c>
      <c r="F4003" s="3" t="s">
        <v>29</v>
      </c>
      <c r="G4003" s="3">
        <v>2023</v>
      </c>
      <c r="H4003" s="3" t="s">
        <v>22117</v>
      </c>
      <c r="I4003" s="3">
        <v>365</v>
      </c>
      <c r="J4003" s="3" t="s">
        <v>21086</v>
      </c>
      <c r="K4003" s="3" t="s">
        <v>0</v>
      </c>
      <c r="N4003" s="3">
        <v>1225</v>
      </c>
      <c r="O4003" s="3" t="s">
        <v>21106</v>
      </c>
      <c r="P4003" s="3" t="s">
        <v>21111</v>
      </c>
      <c r="Q4003" s="3">
        <v>305</v>
      </c>
      <c r="R4003" s="8" t="str">
        <f t="shared" si="62"/>
        <v>*305*</v>
      </c>
    </row>
    <row r="4004" spans="1:18" ht="19.8">
      <c r="A4004" s="3" t="s">
        <v>10408</v>
      </c>
      <c r="B4004" s="3" t="s">
        <v>60</v>
      </c>
      <c r="C4004" s="3" t="s">
        <v>10407</v>
      </c>
      <c r="D4004" s="3" t="s">
        <v>41</v>
      </c>
      <c r="E4004" s="3" t="s">
        <v>10406</v>
      </c>
      <c r="F4004" s="3" t="s">
        <v>77</v>
      </c>
      <c r="G4004" s="3">
        <v>2007</v>
      </c>
      <c r="H4004" s="3" t="s">
        <v>22117</v>
      </c>
      <c r="I4004" s="3">
        <v>312</v>
      </c>
      <c r="J4004" s="3" t="s">
        <v>21093</v>
      </c>
      <c r="K4004" s="3" t="s">
        <v>1</v>
      </c>
      <c r="L4004" s="9">
        <v>45624</v>
      </c>
      <c r="M4004" s="9">
        <v>45693</v>
      </c>
      <c r="N4004" s="3">
        <v>1895</v>
      </c>
      <c r="O4004" s="3" t="s">
        <v>21106</v>
      </c>
      <c r="P4004" s="3" t="s">
        <v>21112</v>
      </c>
      <c r="Q4004" s="3">
        <v>369</v>
      </c>
      <c r="R4004" s="8" t="str">
        <f t="shared" si="62"/>
        <v>*369*</v>
      </c>
    </row>
    <row r="4005" spans="1:18" ht="19.8">
      <c r="A4005" s="3" t="s">
        <v>10405</v>
      </c>
      <c r="B4005" s="3" t="s">
        <v>104</v>
      </c>
      <c r="C4005" s="3" t="s">
        <v>10404</v>
      </c>
      <c r="D4005" s="3" t="s">
        <v>25</v>
      </c>
      <c r="E4005" s="3" t="s">
        <v>10403</v>
      </c>
      <c r="F4005" s="3" t="s">
        <v>29</v>
      </c>
      <c r="G4005" s="3">
        <v>2012</v>
      </c>
      <c r="H4005" s="3" t="s">
        <v>22117</v>
      </c>
      <c r="I4005" s="3">
        <v>469</v>
      </c>
      <c r="J4005" s="3" t="s">
        <v>21091</v>
      </c>
      <c r="K4005" s="3" t="s">
        <v>1</v>
      </c>
      <c r="L4005" s="9">
        <v>45136</v>
      </c>
      <c r="M4005" s="9">
        <v>45583</v>
      </c>
      <c r="N4005" s="3">
        <v>1680</v>
      </c>
      <c r="O4005" s="3" t="s">
        <v>25</v>
      </c>
      <c r="P4005" s="3" t="s">
        <v>21111</v>
      </c>
      <c r="Q4005" s="3">
        <v>411</v>
      </c>
      <c r="R4005" s="8" t="str">
        <f t="shared" si="62"/>
        <v>*411*</v>
      </c>
    </row>
    <row r="4006" spans="1:18" ht="19.8">
      <c r="A4006" s="3" t="s">
        <v>10402</v>
      </c>
      <c r="B4006" s="3" t="s">
        <v>266</v>
      </c>
      <c r="C4006" s="3" t="s">
        <v>10401</v>
      </c>
      <c r="D4006" s="3" t="s">
        <v>141</v>
      </c>
      <c r="E4006" s="3" t="s">
        <v>10400</v>
      </c>
      <c r="F4006" s="3" t="s">
        <v>15</v>
      </c>
      <c r="G4006" s="3">
        <v>2020</v>
      </c>
      <c r="H4006" s="3" t="s">
        <v>22117</v>
      </c>
      <c r="I4006" s="3">
        <v>189</v>
      </c>
      <c r="J4006" s="3" t="s">
        <v>21099</v>
      </c>
      <c r="K4006" s="3" t="s">
        <v>0</v>
      </c>
      <c r="N4006" s="3">
        <v>1425</v>
      </c>
      <c r="O4006" s="3" t="s">
        <v>25</v>
      </c>
      <c r="P4006" s="3" t="s">
        <v>21114</v>
      </c>
      <c r="Q4006" s="3">
        <v>444</v>
      </c>
      <c r="R4006" s="8" t="str">
        <f t="shared" si="62"/>
        <v>*444*</v>
      </c>
    </row>
    <row r="4007" spans="1:18" ht="19.8">
      <c r="A4007" s="3" t="s">
        <v>10399</v>
      </c>
      <c r="B4007" s="3" t="s">
        <v>22</v>
      </c>
      <c r="C4007" s="3" t="s">
        <v>10398</v>
      </c>
      <c r="D4007" s="3" t="s">
        <v>5</v>
      </c>
      <c r="E4007" s="3" t="s">
        <v>10397</v>
      </c>
      <c r="F4007" s="3" t="s">
        <v>77</v>
      </c>
      <c r="G4007" s="3">
        <v>2018</v>
      </c>
      <c r="H4007" s="3" t="s">
        <v>22118</v>
      </c>
      <c r="I4007" s="3">
        <v>490</v>
      </c>
      <c r="J4007" s="3" t="s">
        <v>21084</v>
      </c>
      <c r="K4007" s="3" t="s">
        <v>0</v>
      </c>
      <c r="N4007" s="3">
        <v>2125</v>
      </c>
      <c r="O4007" s="3" t="s">
        <v>21106</v>
      </c>
      <c r="P4007" s="3" t="s">
        <v>21111</v>
      </c>
      <c r="Q4007" s="3">
        <v>194</v>
      </c>
      <c r="R4007" s="8" t="str">
        <f t="shared" si="62"/>
        <v>*194*</v>
      </c>
    </row>
    <row r="4008" spans="1:18" ht="19.8">
      <c r="A4008" s="3" t="s">
        <v>10396</v>
      </c>
      <c r="B4008" s="3" t="s">
        <v>285</v>
      </c>
      <c r="C4008" s="3" t="s">
        <v>10395</v>
      </c>
      <c r="D4008" s="3" t="s">
        <v>31</v>
      </c>
      <c r="E4008" s="3" t="s">
        <v>10394</v>
      </c>
      <c r="F4008" s="3" t="s">
        <v>48</v>
      </c>
      <c r="G4008" s="3">
        <v>2010</v>
      </c>
      <c r="H4008" s="3" t="s">
        <v>22118</v>
      </c>
      <c r="I4008" s="3">
        <v>298</v>
      </c>
      <c r="J4008" s="3" t="s">
        <v>21098</v>
      </c>
      <c r="K4008" s="3" t="s">
        <v>0</v>
      </c>
      <c r="N4008" s="3">
        <v>1150</v>
      </c>
      <c r="O4008" s="3" t="s">
        <v>21106</v>
      </c>
      <c r="P4008" s="3" t="s">
        <v>21112</v>
      </c>
      <c r="Q4008" s="3">
        <v>426</v>
      </c>
      <c r="R4008" s="8" t="str">
        <f t="shared" si="62"/>
        <v>*426*</v>
      </c>
    </row>
    <row r="4009" spans="1:18" ht="19.8">
      <c r="A4009" s="3" t="s">
        <v>10393</v>
      </c>
      <c r="B4009" s="3" t="s">
        <v>196</v>
      </c>
      <c r="C4009" s="3" t="s">
        <v>10392</v>
      </c>
      <c r="D4009" s="3" t="s">
        <v>36</v>
      </c>
      <c r="E4009" s="3" t="s">
        <v>10391</v>
      </c>
      <c r="F4009" s="3" t="s">
        <v>77</v>
      </c>
      <c r="G4009" s="3">
        <v>2024</v>
      </c>
      <c r="H4009" s="3" t="s">
        <v>22116</v>
      </c>
      <c r="I4009" s="3">
        <v>159</v>
      </c>
      <c r="J4009" s="3" t="s">
        <v>21095</v>
      </c>
      <c r="K4009" s="3" t="s">
        <v>0</v>
      </c>
      <c r="N4009" s="3">
        <v>2435</v>
      </c>
      <c r="O4009" s="3" t="s">
        <v>21106</v>
      </c>
      <c r="P4009" s="3" t="s">
        <v>21111</v>
      </c>
      <c r="Q4009" s="3">
        <v>402</v>
      </c>
      <c r="R4009" s="8" t="str">
        <f t="shared" si="62"/>
        <v>*402*</v>
      </c>
    </row>
    <row r="4010" spans="1:18" ht="19.8">
      <c r="A4010" s="3" t="s">
        <v>10390</v>
      </c>
      <c r="B4010" s="3" t="s">
        <v>243</v>
      </c>
      <c r="C4010" s="3" t="s">
        <v>10389</v>
      </c>
      <c r="D4010" s="3" t="s">
        <v>63</v>
      </c>
      <c r="E4010" s="3" t="s">
        <v>10388</v>
      </c>
      <c r="F4010" s="3" t="s">
        <v>3</v>
      </c>
      <c r="G4010" s="3">
        <v>2014</v>
      </c>
      <c r="H4010" s="3" t="s">
        <v>22118</v>
      </c>
      <c r="I4010" s="3">
        <v>264</v>
      </c>
      <c r="J4010" s="3" t="s">
        <v>21085</v>
      </c>
      <c r="K4010" s="3" t="s">
        <v>0</v>
      </c>
      <c r="N4010" s="3">
        <v>2005</v>
      </c>
      <c r="O4010" s="3" t="s">
        <v>21106</v>
      </c>
      <c r="P4010" s="3" t="s">
        <v>21112</v>
      </c>
      <c r="Q4010" s="3">
        <v>294</v>
      </c>
      <c r="R4010" s="8" t="str">
        <f t="shared" si="62"/>
        <v>*294*</v>
      </c>
    </row>
    <row r="4011" spans="1:18" ht="19.8">
      <c r="A4011" s="3" t="s">
        <v>10387</v>
      </c>
      <c r="B4011" s="3" t="s">
        <v>160</v>
      </c>
      <c r="C4011" s="3" t="s">
        <v>10386</v>
      </c>
      <c r="D4011" s="3" t="s">
        <v>31</v>
      </c>
      <c r="E4011" s="3" t="s">
        <v>10385</v>
      </c>
      <c r="F4011" s="3" t="s">
        <v>48</v>
      </c>
      <c r="G4011" s="3">
        <v>2007</v>
      </c>
      <c r="H4011" s="3" t="s">
        <v>22117</v>
      </c>
      <c r="I4011" s="3">
        <v>266</v>
      </c>
      <c r="J4011" s="3" t="s">
        <v>21098</v>
      </c>
      <c r="K4011" s="3" t="s">
        <v>1</v>
      </c>
      <c r="L4011" s="9">
        <v>45091</v>
      </c>
      <c r="M4011" s="9">
        <v>45382</v>
      </c>
      <c r="N4011" s="3">
        <v>595</v>
      </c>
      <c r="O4011" s="3" t="s">
        <v>21106</v>
      </c>
      <c r="P4011" s="3" t="s">
        <v>21112</v>
      </c>
      <c r="Q4011" s="3">
        <v>175</v>
      </c>
      <c r="R4011" s="8" t="str">
        <f t="shared" si="62"/>
        <v>*175*</v>
      </c>
    </row>
    <row r="4012" spans="1:18" ht="19.8">
      <c r="A4012" s="3" t="s">
        <v>10384</v>
      </c>
      <c r="B4012" s="3" t="s">
        <v>478</v>
      </c>
      <c r="C4012" s="3" t="s">
        <v>6067</v>
      </c>
      <c r="D4012" s="3" t="s">
        <v>95</v>
      </c>
      <c r="E4012" s="3" t="s">
        <v>10383</v>
      </c>
      <c r="F4012" s="3" t="s">
        <v>9</v>
      </c>
      <c r="G4012" s="3">
        <v>2007</v>
      </c>
      <c r="H4012" s="3" t="s">
        <v>22116</v>
      </c>
      <c r="I4012" s="3">
        <v>171</v>
      </c>
      <c r="J4012" s="3" t="s">
        <v>21093</v>
      </c>
      <c r="K4012" s="3" t="s">
        <v>1</v>
      </c>
      <c r="L4012" s="9">
        <v>45169</v>
      </c>
      <c r="M4012" s="9">
        <v>45305</v>
      </c>
      <c r="N4012" s="3">
        <v>1230</v>
      </c>
      <c r="O4012" s="3" t="s">
        <v>21105</v>
      </c>
      <c r="P4012" s="3" t="s">
        <v>21112</v>
      </c>
      <c r="Q4012" s="3">
        <v>335</v>
      </c>
      <c r="R4012" s="8" t="str">
        <f t="shared" si="62"/>
        <v>*335*</v>
      </c>
    </row>
    <row r="4013" spans="1:18" ht="19.8">
      <c r="A4013" s="3" t="s">
        <v>10382</v>
      </c>
      <c r="B4013" s="3" t="s">
        <v>27</v>
      </c>
      <c r="C4013" s="3" t="s">
        <v>10381</v>
      </c>
      <c r="D4013" s="3" t="s">
        <v>25</v>
      </c>
      <c r="E4013" s="3" t="s">
        <v>10380</v>
      </c>
      <c r="F4013" s="3" t="s">
        <v>9</v>
      </c>
      <c r="G4013" s="3">
        <v>2012</v>
      </c>
      <c r="H4013" s="3" t="s">
        <v>22116</v>
      </c>
      <c r="I4013" s="3">
        <v>95</v>
      </c>
      <c r="J4013" s="3" t="s">
        <v>21101</v>
      </c>
      <c r="K4013" s="3" t="s">
        <v>0</v>
      </c>
      <c r="N4013" s="3">
        <v>1680</v>
      </c>
      <c r="O4013" s="3" t="s">
        <v>25</v>
      </c>
      <c r="P4013" s="3" t="s">
        <v>21111</v>
      </c>
      <c r="Q4013" s="3">
        <v>338</v>
      </c>
      <c r="R4013" s="8" t="str">
        <f t="shared" si="62"/>
        <v>*338*</v>
      </c>
    </row>
    <row r="4014" spans="1:18" ht="19.8">
      <c r="A4014" s="3" t="s">
        <v>10379</v>
      </c>
      <c r="B4014" s="3" t="s">
        <v>160</v>
      </c>
      <c r="C4014" s="3" t="s">
        <v>10378</v>
      </c>
      <c r="D4014" s="3" t="s">
        <v>31</v>
      </c>
      <c r="E4014" s="3" t="s">
        <v>10377</v>
      </c>
      <c r="F4014" s="3" t="s">
        <v>48</v>
      </c>
      <c r="G4014" s="3">
        <v>2020</v>
      </c>
      <c r="H4014" s="3" t="s">
        <v>22116</v>
      </c>
      <c r="I4014" s="3">
        <v>442</v>
      </c>
      <c r="J4014" s="3" t="s">
        <v>21095</v>
      </c>
      <c r="K4014" s="3" t="s">
        <v>1</v>
      </c>
      <c r="L4014" s="9">
        <v>45329</v>
      </c>
      <c r="M4014" s="9">
        <v>45625</v>
      </c>
      <c r="N4014" s="3">
        <v>1125</v>
      </c>
      <c r="O4014" s="3" t="s">
        <v>21106</v>
      </c>
      <c r="P4014" s="3" t="s">
        <v>21114</v>
      </c>
      <c r="Q4014" s="3">
        <v>406</v>
      </c>
      <c r="R4014" s="8" t="str">
        <f t="shared" si="62"/>
        <v>*406*</v>
      </c>
    </row>
    <row r="4015" spans="1:18" ht="19.8">
      <c r="A4015" s="3" t="s">
        <v>10376</v>
      </c>
      <c r="B4015" s="3" t="s">
        <v>285</v>
      </c>
      <c r="C4015" s="3" t="s">
        <v>10375</v>
      </c>
      <c r="D4015" s="3" t="s">
        <v>31</v>
      </c>
      <c r="E4015" s="3" t="s">
        <v>10374</v>
      </c>
      <c r="F4015" s="3" t="s">
        <v>15</v>
      </c>
      <c r="G4015" s="3">
        <v>2008</v>
      </c>
      <c r="H4015" s="3" t="s">
        <v>22118</v>
      </c>
      <c r="I4015" s="3">
        <v>223</v>
      </c>
      <c r="J4015" s="3" t="s">
        <v>21091</v>
      </c>
      <c r="K4015" s="3" t="s">
        <v>0</v>
      </c>
      <c r="N4015" s="3">
        <v>2080</v>
      </c>
      <c r="O4015" s="3" t="s">
        <v>21106</v>
      </c>
      <c r="P4015" s="3" t="s">
        <v>21113</v>
      </c>
      <c r="Q4015" s="3">
        <v>134</v>
      </c>
      <c r="R4015" s="8" t="str">
        <f t="shared" si="62"/>
        <v>*134*</v>
      </c>
    </row>
    <row r="4016" spans="1:18" ht="19.8">
      <c r="A4016" s="3" t="s">
        <v>10373</v>
      </c>
      <c r="B4016" s="3" t="s">
        <v>97</v>
      </c>
      <c r="C4016" s="3" t="s">
        <v>10372</v>
      </c>
      <c r="D4016" s="3" t="s">
        <v>95</v>
      </c>
      <c r="E4016" s="3" t="s">
        <v>10371</v>
      </c>
      <c r="F4016" s="3" t="s">
        <v>29</v>
      </c>
      <c r="G4016" s="3">
        <v>2016</v>
      </c>
      <c r="H4016" s="3" t="s">
        <v>22116</v>
      </c>
      <c r="I4016" s="3">
        <v>205</v>
      </c>
      <c r="J4016" s="3" t="s">
        <v>21097</v>
      </c>
      <c r="K4016" s="3" t="s">
        <v>0</v>
      </c>
      <c r="N4016" s="3">
        <v>2340</v>
      </c>
      <c r="O4016" s="3" t="s">
        <v>21105</v>
      </c>
      <c r="P4016" s="3" t="s">
        <v>21112</v>
      </c>
      <c r="Q4016" s="3">
        <v>320</v>
      </c>
      <c r="R4016" s="8" t="str">
        <f t="shared" si="62"/>
        <v>*320*</v>
      </c>
    </row>
    <row r="4017" spans="1:18" ht="19.8">
      <c r="A4017" s="3" t="s">
        <v>10370</v>
      </c>
      <c r="B4017" s="3" t="s">
        <v>92</v>
      </c>
      <c r="C4017" s="3" t="s">
        <v>10369</v>
      </c>
      <c r="D4017" s="3" t="s">
        <v>25</v>
      </c>
      <c r="E4017" s="3" t="s">
        <v>10368</v>
      </c>
      <c r="F4017" s="3" t="s">
        <v>3</v>
      </c>
      <c r="G4017" s="3">
        <v>2021</v>
      </c>
      <c r="H4017" s="3" t="s">
        <v>22118</v>
      </c>
      <c r="I4017" s="3">
        <v>446</v>
      </c>
      <c r="J4017" s="3" t="s">
        <v>21089</v>
      </c>
      <c r="K4017" s="3" t="s">
        <v>1</v>
      </c>
      <c r="L4017" s="9">
        <v>45454</v>
      </c>
      <c r="M4017" s="9">
        <v>45714</v>
      </c>
      <c r="N4017" s="3">
        <v>1575</v>
      </c>
      <c r="O4017" s="3" t="s">
        <v>25</v>
      </c>
      <c r="P4017" s="3" t="s">
        <v>21113</v>
      </c>
      <c r="Q4017" s="3">
        <v>351</v>
      </c>
      <c r="R4017" s="8" t="str">
        <f t="shared" si="62"/>
        <v>*351*</v>
      </c>
    </row>
    <row r="4018" spans="1:18" ht="19.8">
      <c r="A4018" s="3" t="s">
        <v>10367</v>
      </c>
      <c r="B4018" s="3" t="s">
        <v>60</v>
      </c>
      <c r="C4018" s="3" t="s">
        <v>10366</v>
      </c>
      <c r="D4018" s="3" t="s">
        <v>41</v>
      </c>
      <c r="E4018" s="3" t="s">
        <v>10365</v>
      </c>
      <c r="F4018" s="3" t="s">
        <v>3</v>
      </c>
      <c r="G4018" s="3">
        <v>2020</v>
      </c>
      <c r="H4018" s="3" t="s">
        <v>22118</v>
      </c>
      <c r="I4018" s="3">
        <v>240</v>
      </c>
      <c r="J4018" s="3" t="s">
        <v>21097</v>
      </c>
      <c r="K4018" s="3" t="s">
        <v>0</v>
      </c>
      <c r="N4018" s="3">
        <v>495</v>
      </c>
      <c r="O4018" s="3" t="s">
        <v>21106</v>
      </c>
      <c r="P4018" s="3" t="s">
        <v>21114</v>
      </c>
      <c r="Q4018" s="3">
        <v>305</v>
      </c>
      <c r="R4018" s="8" t="str">
        <f t="shared" si="62"/>
        <v>*305*</v>
      </c>
    </row>
    <row r="4019" spans="1:18" ht="19.8">
      <c r="A4019" s="3" t="s">
        <v>10364</v>
      </c>
      <c r="B4019" s="3" t="s">
        <v>125</v>
      </c>
      <c r="C4019" s="3" t="s">
        <v>10363</v>
      </c>
      <c r="D4019" s="3" t="s">
        <v>123</v>
      </c>
      <c r="E4019" s="3" t="s">
        <v>10362</v>
      </c>
      <c r="F4019" s="3" t="s">
        <v>9</v>
      </c>
      <c r="G4019" s="3">
        <v>2024</v>
      </c>
      <c r="H4019" s="3" t="s">
        <v>22118</v>
      </c>
      <c r="I4019" s="3">
        <v>465</v>
      </c>
      <c r="J4019" s="3" t="s">
        <v>21098</v>
      </c>
      <c r="K4019" s="3" t="s">
        <v>0</v>
      </c>
      <c r="N4019" s="3">
        <v>2300</v>
      </c>
      <c r="O4019" s="3" t="s">
        <v>21106</v>
      </c>
      <c r="P4019" s="3" t="s">
        <v>21114</v>
      </c>
      <c r="Q4019" s="3">
        <v>302</v>
      </c>
      <c r="R4019" s="8" t="str">
        <f t="shared" si="62"/>
        <v>*302*</v>
      </c>
    </row>
    <row r="4020" spans="1:18" ht="19.8">
      <c r="A4020" s="3" t="s">
        <v>10361</v>
      </c>
      <c r="B4020" s="3" t="s">
        <v>38</v>
      </c>
      <c r="C4020" s="3" t="s">
        <v>10360</v>
      </c>
      <c r="D4020" s="3" t="s">
        <v>36</v>
      </c>
      <c r="E4020" s="3" t="s">
        <v>10359</v>
      </c>
      <c r="F4020" s="3" t="s">
        <v>15</v>
      </c>
      <c r="G4020" s="3">
        <v>2015</v>
      </c>
      <c r="H4020" s="3" t="s">
        <v>22117</v>
      </c>
      <c r="I4020" s="3">
        <v>151</v>
      </c>
      <c r="J4020" s="3" t="s">
        <v>21098</v>
      </c>
      <c r="K4020" s="3" t="s">
        <v>0</v>
      </c>
      <c r="N4020" s="3">
        <v>1075</v>
      </c>
      <c r="O4020" s="3" t="s">
        <v>21106</v>
      </c>
      <c r="P4020" s="3" t="s">
        <v>21114</v>
      </c>
      <c r="Q4020" s="3">
        <v>131</v>
      </c>
      <c r="R4020" s="8" t="str">
        <f t="shared" si="62"/>
        <v>*131*</v>
      </c>
    </row>
    <row r="4021" spans="1:18" ht="19.8">
      <c r="A4021" s="3" t="s">
        <v>10358</v>
      </c>
      <c r="B4021" s="3" t="s">
        <v>22</v>
      </c>
      <c r="C4021" s="3" t="s">
        <v>1821</v>
      </c>
      <c r="D4021" s="3" t="s">
        <v>5</v>
      </c>
      <c r="E4021" s="3" t="s">
        <v>10357</v>
      </c>
      <c r="F4021" s="3" t="s">
        <v>15</v>
      </c>
      <c r="G4021" s="3">
        <v>2011</v>
      </c>
      <c r="H4021" s="3" t="s">
        <v>22117</v>
      </c>
      <c r="I4021" s="3">
        <v>192</v>
      </c>
      <c r="J4021" s="3" t="s">
        <v>21098</v>
      </c>
      <c r="K4021" s="3" t="s">
        <v>1</v>
      </c>
      <c r="L4021" s="9">
        <v>45070</v>
      </c>
      <c r="M4021" s="9">
        <v>45552</v>
      </c>
      <c r="N4021" s="3">
        <v>540</v>
      </c>
      <c r="O4021" s="3" t="s">
        <v>21106</v>
      </c>
      <c r="P4021" s="3" t="s">
        <v>21111</v>
      </c>
      <c r="Q4021" s="3">
        <v>402</v>
      </c>
      <c r="R4021" s="8" t="str">
        <f t="shared" si="62"/>
        <v>*402*</v>
      </c>
    </row>
    <row r="4022" spans="1:18" ht="19.8">
      <c r="A4022" s="3" t="s">
        <v>10356</v>
      </c>
      <c r="B4022" s="3" t="s">
        <v>426</v>
      </c>
      <c r="C4022" s="3" t="s">
        <v>10355</v>
      </c>
      <c r="D4022" s="3" t="s">
        <v>95</v>
      </c>
      <c r="E4022" s="3" t="s">
        <v>10354</v>
      </c>
      <c r="F4022" s="3" t="s">
        <v>48</v>
      </c>
      <c r="G4022" s="3">
        <v>2007</v>
      </c>
      <c r="H4022" s="3" t="s">
        <v>22117</v>
      </c>
      <c r="I4022" s="3">
        <v>217</v>
      </c>
      <c r="J4022" s="3" t="s">
        <v>21095</v>
      </c>
      <c r="K4022" s="3" t="s">
        <v>0</v>
      </c>
      <c r="N4022" s="3">
        <v>600</v>
      </c>
      <c r="O4022" s="3" t="s">
        <v>21105</v>
      </c>
      <c r="P4022" s="3" t="s">
        <v>21112</v>
      </c>
      <c r="Q4022" s="3">
        <v>239</v>
      </c>
      <c r="R4022" s="8" t="str">
        <f t="shared" si="62"/>
        <v>*239*</v>
      </c>
    </row>
    <row r="4023" spans="1:18" ht="19.8">
      <c r="A4023" s="3" t="s">
        <v>10353</v>
      </c>
      <c r="B4023" s="3" t="s">
        <v>455</v>
      </c>
      <c r="C4023" s="3" t="s">
        <v>10352</v>
      </c>
      <c r="D4023" s="3" t="s">
        <v>14</v>
      </c>
      <c r="E4023" s="3" t="s">
        <v>10351</v>
      </c>
      <c r="F4023" s="3" t="s">
        <v>3</v>
      </c>
      <c r="G4023" s="3">
        <v>2014</v>
      </c>
      <c r="H4023" s="3" t="s">
        <v>22117</v>
      </c>
      <c r="I4023" s="3">
        <v>484</v>
      </c>
      <c r="J4023" s="3" t="s">
        <v>21087</v>
      </c>
      <c r="K4023" s="3" t="s">
        <v>0</v>
      </c>
      <c r="N4023" s="3">
        <v>2210</v>
      </c>
      <c r="O4023" s="3" t="s">
        <v>21106</v>
      </c>
      <c r="P4023" s="3" t="s">
        <v>21114</v>
      </c>
      <c r="Q4023" s="3">
        <v>430</v>
      </c>
      <c r="R4023" s="8" t="str">
        <f t="shared" si="62"/>
        <v>*430*</v>
      </c>
    </row>
    <row r="4024" spans="1:18" ht="19.8">
      <c r="A4024" s="3" t="s">
        <v>10350</v>
      </c>
      <c r="B4024" s="3" t="s">
        <v>18</v>
      </c>
      <c r="C4024" s="3" t="s">
        <v>10349</v>
      </c>
      <c r="D4024" s="3" t="s">
        <v>14</v>
      </c>
      <c r="E4024" s="3" t="s">
        <v>10348</v>
      </c>
      <c r="F4024" s="3" t="s">
        <v>3</v>
      </c>
      <c r="G4024" s="3">
        <v>2011</v>
      </c>
      <c r="H4024" s="3" t="s">
        <v>22118</v>
      </c>
      <c r="I4024" s="3">
        <v>473</v>
      </c>
      <c r="J4024" s="3" t="s">
        <v>21088</v>
      </c>
      <c r="K4024" s="3" t="s">
        <v>1</v>
      </c>
      <c r="L4024" s="9">
        <v>45390</v>
      </c>
      <c r="M4024" s="9">
        <v>45698</v>
      </c>
      <c r="N4024" s="3">
        <v>110</v>
      </c>
      <c r="O4024" s="3" t="s">
        <v>21106</v>
      </c>
      <c r="P4024" s="3" t="s">
        <v>21114</v>
      </c>
      <c r="Q4024" s="3">
        <v>314</v>
      </c>
      <c r="R4024" s="8" t="str">
        <f t="shared" si="62"/>
        <v>*314*</v>
      </c>
    </row>
    <row r="4025" spans="1:18" ht="19.8">
      <c r="A4025" s="3" t="s">
        <v>10347</v>
      </c>
      <c r="B4025" s="3" t="s">
        <v>33</v>
      </c>
      <c r="C4025" s="3" t="s">
        <v>10346</v>
      </c>
      <c r="D4025" s="3" t="s">
        <v>31</v>
      </c>
      <c r="E4025" s="3" t="s">
        <v>10345</v>
      </c>
      <c r="F4025" s="3" t="s">
        <v>9</v>
      </c>
      <c r="G4025" s="3">
        <v>2019</v>
      </c>
      <c r="H4025" s="3" t="s">
        <v>22118</v>
      </c>
      <c r="I4025" s="3">
        <v>289</v>
      </c>
      <c r="J4025" s="3" t="s">
        <v>21099</v>
      </c>
      <c r="K4025" s="3" t="s">
        <v>1</v>
      </c>
      <c r="L4025" s="9">
        <v>45532</v>
      </c>
      <c r="M4025" s="9">
        <v>45573</v>
      </c>
      <c r="N4025" s="3">
        <v>520</v>
      </c>
      <c r="O4025" s="3" t="s">
        <v>21106</v>
      </c>
      <c r="P4025" s="3" t="s">
        <v>21111</v>
      </c>
      <c r="Q4025" s="3">
        <v>127</v>
      </c>
      <c r="R4025" s="8" t="str">
        <f t="shared" si="62"/>
        <v>*127*</v>
      </c>
    </row>
    <row r="4026" spans="1:18" ht="19.8">
      <c r="A4026" s="3" t="s">
        <v>10344</v>
      </c>
      <c r="B4026" s="3" t="s">
        <v>43</v>
      </c>
      <c r="C4026" s="3" t="s">
        <v>10343</v>
      </c>
      <c r="D4026" s="3" t="s">
        <v>41</v>
      </c>
      <c r="E4026" s="3" t="s">
        <v>10342</v>
      </c>
      <c r="F4026" s="3" t="s">
        <v>48</v>
      </c>
      <c r="G4026" s="3">
        <v>2015</v>
      </c>
      <c r="H4026" s="3" t="s">
        <v>22116</v>
      </c>
      <c r="I4026" s="3">
        <v>333</v>
      </c>
      <c r="J4026" s="3" t="s">
        <v>21084</v>
      </c>
      <c r="K4026" s="3" t="s">
        <v>1</v>
      </c>
      <c r="L4026" s="9">
        <v>45317</v>
      </c>
      <c r="M4026" s="9">
        <v>45473</v>
      </c>
      <c r="N4026" s="3">
        <v>430</v>
      </c>
      <c r="O4026" s="3" t="s">
        <v>21106</v>
      </c>
      <c r="P4026" s="3" t="s">
        <v>21111</v>
      </c>
      <c r="Q4026" s="3">
        <v>405</v>
      </c>
      <c r="R4026" s="8" t="str">
        <f t="shared" si="62"/>
        <v>*405*</v>
      </c>
    </row>
    <row r="4027" spans="1:18" ht="19.8">
      <c r="A4027" s="3" t="s">
        <v>10341</v>
      </c>
      <c r="B4027" s="3" t="s">
        <v>52</v>
      </c>
      <c r="C4027" s="3" t="s">
        <v>10340</v>
      </c>
      <c r="D4027" s="3" t="s">
        <v>50</v>
      </c>
      <c r="E4027" s="3" t="s">
        <v>10339</v>
      </c>
      <c r="F4027" s="3" t="s">
        <v>77</v>
      </c>
      <c r="G4027" s="3">
        <v>2013</v>
      </c>
      <c r="H4027" s="3" t="s">
        <v>22118</v>
      </c>
      <c r="I4027" s="3">
        <v>204</v>
      </c>
      <c r="J4027" s="3" t="s">
        <v>21090</v>
      </c>
      <c r="K4027" s="3" t="s">
        <v>1</v>
      </c>
      <c r="L4027" s="9">
        <v>45125</v>
      </c>
      <c r="M4027" s="9">
        <v>45463</v>
      </c>
      <c r="N4027" s="3">
        <v>1795</v>
      </c>
      <c r="O4027" s="3" t="s">
        <v>21106</v>
      </c>
      <c r="P4027" s="3" t="s">
        <v>21112</v>
      </c>
      <c r="Q4027" s="3">
        <v>260</v>
      </c>
      <c r="R4027" s="8" t="str">
        <f t="shared" si="62"/>
        <v>*260*</v>
      </c>
    </row>
    <row r="4028" spans="1:18" ht="19.8">
      <c r="A4028" s="3" t="s">
        <v>10338</v>
      </c>
      <c r="B4028" s="3" t="s">
        <v>43</v>
      </c>
      <c r="C4028" s="3" t="s">
        <v>10337</v>
      </c>
      <c r="D4028" s="3" t="s">
        <v>41</v>
      </c>
      <c r="E4028" s="3" t="s">
        <v>10336</v>
      </c>
      <c r="F4028" s="3" t="s">
        <v>9</v>
      </c>
      <c r="G4028" s="3">
        <v>2008</v>
      </c>
      <c r="H4028" s="3" t="s">
        <v>22118</v>
      </c>
      <c r="I4028" s="3">
        <v>342</v>
      </c>
      <c r="J4028" s="3" t="s">
        <v>21095</v>
      </c>
      <c r="K4028" s="3" t="s">
        <v>0</v>
      </c>
      <c r="N4028" s="3">
        <v>1205</v>
      </c>
      <c r="O4028" s="3" t="s">
        <v>21106</v>
      </c>
      <c r="P4028" s="3" t="s">
        <v>21111</v>
      </c>
      <c r="Q4028" s="3">
        <v>444</v>
      </c>
      <c r="R4028" s="8" t="str">
        <f t="shared" si="62"/>
        <v>*444*</v>
      </c>
    </row>
    <row r="4029" spans="1:18" ht="19.8">
      <c r="A4029" s="3" t="s">
        <v>10335</v>
      </c>
      <c r="B4029" s="3" t="s">
        <v>196</v>
      </c>
      <c r="C4029" s="3" t="s">
        <v>10334</v>
      </c>
      <c r="D4029" s="3" t="s">
        <v>36</v>
      </c>
      <c r="E4029" s="3" t="s">
        <v>10333</v>
      </c>
      <c r="F4029" s="3" t="s">
        <v>15</v>
      </c>
      <c r="G4029" s="3">
        <v>2024</v>
      </c>
      <c r="H4029" s="3" t="s">
        <v>22118</v>
      </c>
      <c r="I4029" s="3">
        <v>389</v>
      </c>
      <c r="J4029" s="3" t="s">
        <v>21090</v>
      </c>
      <c r="K4029" s="3" t="s">
        <v>0</v>
      </c>
      <c r="N4029" s="3">
        <v>2025</v>
      </c>
      <c r="O4029" s="3" t="s">
        <v>21106</v>
      </c>
      <c r="P4029" s="3" t="s">
        <v>21114</v>
      </c>
      <c r="Q4029" s="3">
        <v>321</v>
      </c>
      <c r="R4029" s="8" t="str">
        <f t="shared" si="62"/>
        <v>*321*</v>
      </c>
    </row>
    <row r="4030" spans="1:18" ht="19.8">
      <c r="A4030" s="3" t="s">
        <v>10332</v>
      </c>
      <c r="B4030" s="3" t="s">
        <v>27</v>
      </c>
      <c r="C4030" s="3" t="s">
        <v>10331</v>
      </c>
      <c r="D4030" s="3" t="s">
        <v>25</v>
      </c>
      <c r="E4030" s="3" t="s">
        <v>10330</v>
      </c>
      <c r="F4030" s="3" t="s">
        <v>9</v>
      </c>
      <c r="G4030" s="3">
        <v>2013</v>
      </c>
      <c r="H4030" s="3" t="s">
        <v>22117</v>
      </c>
      <c r="I4030" s="3">
        <v>471</v>
      </c>
      <c r="J4030" s="3" t="s">
        <v>21097</v>
      </c>
      <c r="K4030" s="3" t="s">
        <v>1</v>
      </c>
      <c r="L4030" s="9">
        <v>45610</v>
      </c>
      <c r="M4030" s="9">
        <v>45621</v>
      </c>
      <c r="N4030" s="3">
        <v>600</v>
      </c>
      <c r="O4030" s="3" t="s">
        <v>25</v>
      </c>
      <c r="P4030" s="3" t="s">
        <v>21111</v>
      </c>
      <c r="Q4030" s="3">
        <v>157</v>
      </c>
      <c r="R4030" s="8" t="str">
        <f t="shared" si="62"/>
        <v>*157*</v>
      </c>
    </row>
    <row r="4031" spans="1:18" ht="19.8">
      <c r="A4031" s="3" t="s">
        <v>10329</v>
      </c>
      <c r="B4031" s="3" t="s">
        <v>72</v>
      </c>
      <c r="C4031" s="3" t="s">
        <v>10328</v>
      </c>
      <c r="D4031" s="3" t="s">
        <v>36</v>
      </c>
      <c r="E4031" s="3" t="s">
        <v>10327</v>
      </c>
      <c r="F4031" s="3" t="s">
        <v>77</v>
      </c>
      <c r="G4031" s="3">
        <v>2016</v>
      </c>
      <c r="H4031" s="3" t="s">
        <v>22117</v>
      </c>
      <c r="I4031" s="3">
        <v>267</v>
      </c>
      <c r="J4031" s="3" t="s">
        <v>21087</v>
      </c>
      <c r="K4031" s="3" t="s">
        <v>1</v>
      </c>
      <c r="L4031" s="9">
        <v>45217</v>
      </c>
      <c r="M4031" s="9">
        <v>45445</v>
      </c>
      <c r="N4031" s="3">
        <v>1450</v>
      </c>
      <c r="O4031" s="3" t="s">
        <v>21106</v>
      </c>
      <c r="P4031" s="3" t="s">
        <v>21112</v>
      </c>
      <c r="Q4031" s="3">
        <v>324</v>
      </c>
      <c r="R4031" s="8" t="str">
        <f t="shared" si="62"/>
        <v>*324*</v>
      </c>
    </row>
    <row r="4032" spans="1:18" ht="19.8">
      <c r="A4032" s="3" t="s">
        <v>10326</v>
      </c>
      <c r="B4032" s="3" t="s">
        <v>33</v>
      </c>
      <c r="C4032" s="3" t="s">
        <v>10325</v>
      </c>
      <c r="D4032" s="3" t="s">
        <v>31</v>
      </c>
      <c r="E4032" s="3" t="s">
        <v>10324</v>
      </c>
      <c r="F4032" s="3" t="s">
        <v>3</v>
      </c>
      <c r="G4032" s="3">
        <v>2022</v>
      </c>
      <c r="H4032" s="3" t="s">
        <v>22117</v>
      </c>
      <c r="I4032" s="3">
        <v>325</v>
      </c>
      <c r="J4032" s="3" t="s">
        <v>21090</v>
      </c>
      <c r="K4032" s="3" t="s">
        <v>1</v>
      </c>
      <c r="L4032" s="9">
        <v>45307</v>
      </c>
      <c r="M4032" s="9">
        <v>45709</v>
      </c>
      <c r="N4032" s="3">
        <v>2420</v>
      </c>
      <c r="O4032" s="3" t="s">
        <v>21106</v>
      </c>
      <c r="P4032" s="3" t="s">
        <v>21111</v>
      </c>
      <c r="Q4032" s="3">
        <v>233</v>
      </c>
      <c r="R4032" s="8" t="str">
        <f t="shared" si="62"/>
        <v>*233*</v>
      </c>
    </row>
    <row r="4033" spans="1:18" ht="19.8">
      <c r="A4033" s="3" t="s">
        <v>10323</v>
      </c>
      <c r="B4033" s="3" t="s">
        <v>171</v>
      </c>
      <c r="C4033" s="3" t="s">
        <v>10322</v>
      </c>
      <c r="D4033" s="3" t="s">
        <v>141</v>
      </c>
      <c r="E4033" s="3" t="s">
        <v>10321</v>
      </c>
      <c r="F4033" s="3" t="s">
        <v>3</v>
      </c>
      <c r="G4033" s="3">
        <v>2008</v>
      </c>
      <c r="H4033" s="3" t="s">
        <v>22117</v>
      </c>
      <c r="I4033" s="3">
        <v>452</v>
      </c>
      <c r="J4033" s="3" t="s">
        <v>21083</v>
      </c>
      <c r="K4033" s="3" t="s">
        <v>1</v>
      </c>
      <c r="L4033" s="9">
        <v>45401</v>
      </c>
      <c r="M4033" s="9">
        <v>45510</v>
      </c>
      <c r="N4033" s="3">
        <v>1840</v>
      </c>
      <c r="O4033" s="3" t="s">
        <v>25</v>
      </c>
      <c r="P4033" s="3" t="s">
        <v>21112</v>
      </c>
      <c r="Q4033" s="3">
        <v>179</v>
      </c>
      <c r="R4033" s="8" t="str">
        <f t="shared" si="62"/>
        <v>*179*</v>
      </c>
    </row>
    <row r="4034" spans="1:18" ht="19.8">
      <c r="A4034" s="3" t="s">
        <v>10320</v>
      </c>
      <c r="B4034" s="3" t="s">
        <v>27</v>
      </c>
      <c r="C4034" s="3" t="s">
        <v>10319</v>
      </c>
      <c r="D4034" s="3" t="s">
        <v>25</v>
      </c>
      <c r="E4034" s="3" t="s">
        <v>10318</v>
      </c>
      <c r="F4034" s="3" t="s">
        <v>48</v>
      </c>
      <c r="G4034" s="3">
        <v>2009</v>
      </c>
      <c r="H4034" s="3" t="s">
        <v>22118</v>
      </c>
      <c r="I4034" s="3">
        <v>119</v>
      </c>
      <c r="J4034" s="3" t="s">
        <v>21092</v>
      </c>
      <c r="K4034" s="3" t="s">
        <v>0</v>
      </c>
      <c r="N4034" s="3">
        <v>790</v>
      </c>
      <c r="O4034" s="3" t="s">
        <v>25</v>
      </c>
      <c r="P4034" s="3" t="s">
        <v>21112</v>
      </c>
      <c r="Q4034" s="3">
        <v>141</v>
      </c>
      <c r="R4034" s="8" t="str">
        <f t="shared" si="62"/>
        <v>*141*</v>
      </c>
    </row>
    <row r="4035" spans="1:18" ht="19.8">
      <c r="A4035" s="3" t="s">
        <v>10317</v>
      </c>
      <c r="B4035" s="3" t="s">
        <v>285</v>
      </c>
      <c r="C4035" s="3" t="s">
        <v>10316</v>
      </c>
      <c r="D4035" s="3" t="s">
        <v>31</v>
      </c>
      <c r="E4035" s="3" t="s">
        <v>10315</v>
      </c>
      <c r="F4035" s="3" t="s">
        <v>3</v>
      </c>
      <c r="G4035" s="3">
        <v>2010</v>
      </c>
      <c r="H4035" s="3" t="s">
        <v>22118</v>
      </c>
      <c r="I4035" s="3">
        <v>102</v>
      </c>
      <c r="J4035" s="3" t="s">
        <v>21101</v>
      </c>
      <c r="K4035" s="3" t="s">
        <v>0</v>
      </c>
      <c r="N4035" s="3">
        <v>1580</v>
      </c>
      <c r="O4035" s="3" t="s">
        <v>21106</v>
      </c>
      <c r="P4035" s="3" t="s">
        <v>21112</v>
      </c>
      <c r="Q4035" s="3">
        <v>273</v>
      </c>
      <c r="R4035" s="8" t="str">
        <f t="shared" si="62"/>
        <v>*273*</v>
      </c>
    </row>
    <row r="4036" spans="1:18" ht="19.8">
      <c r="A4036" s="3" t="s">
        <v>10314</v>
      </c>
      <c r="B4036" s="3" t="s">
        <v>84</v>
      </c>
      <c r="C4036" s="3" t="s">
        <v>10313</v>
      </c>
      <c r="D4036" s="3" t="s">
        <v>82</v>
      </c>
      <c r="E4036" s="3" t="s">
        <v>10312</v>
      </c>
      <c r="F4036" s="3" t="s">
        <v>3</v>
      </c>
      <c r="G4036" s="3">
        <v>2006</v>
      </c>
      <c r="H4036" s="3" t="s">
        <v>22116</v>
      </c>
      <c r="I4036" s="3">
        <v>137</v>
      </c>
      <c r="J4036" s="3" t="s">
        <v>21091</v>
      </c>
      <c r="K4036" s="3" t="s">
        <v>0</v>
      </c>
      <c r="N4036" s="3">
        <v>2310</v>
      </c>
      <c r="O4036" s="3" t="s">
        <v>21105</v>
      </c>
      <c r="P4036" s="3" t="s">
        <v>21111</v>
      </c>
      <c r="Q4036" s="3">
        <v>295</v>
      </c>
      <c r="R4036" s="8" t="str">
        <f t="shared" ref="R4036:R4099" si="63">"*"&amp;Q4036&amp;"*"</f>
        <v>*295*</v>
      </c>
    </row>
    <row r="4037" spans="1:18" ht="19.8">
      <c r="A4037" s="3" t="s">
        <v>10311</v>
      </c>
      <c r="B4037" s="3" t="s">
        <v>72</v>
      </c>
      <c r="C4037" s="3" t="s">
        <v>10310</v>
      </c>
      <c r="D4037" s="3" t="s">
        <v>36</v>
      </c>
      <c r="E4037" s="3" t="s">
        <v>10309</v>
      </c>
      <c r="F4037" s="3" t="s">
        <v>48</v>
      </c>
      <c r="G4037" s="3">
        <v>2013</v>
      </c>
      <c r="H4037" s="3" t="s">
        <v>22118</v>
      </c>
      <c r="I4037" s="3">
        <v>466</v>
      </c>
      <c r="J4037" s="3" t="s">
        <v>21093</v>
      </c>
      <c r="K4037" s="3" t="s">
        <v>0</v>
      </c>
      <c r="N4037" s="3">
        <v>1780</v>
      </c>
      <c r="O4037" s="3" t="s">
        <v>21106</v>
      </c>
      <c r="P4037" s="3" t="s">
        <v>21114</v>
      </c>
      <c r="Q4037" s="3">
        <v>225</v>
      </c>
      <c r="R4037" s="8" t="str">
        <f t="shared" si="63"/>
        <v>*225*</v>
      </c>
    </row>
    <row r="4038" spans="1:18" ht="19.8">
      <c r="A4038" s="3" t="s">
        <v>10308</v>
      </c>
      <c r="B4038" s="3" t="s">
        <v>38</v>
      </c>
      <c r="C4038" s="3" t="s">
        <v>10307</v>
      </c>
      <c r="D4038" s="3" t="s">
        <v>36</v>
      </c>
      <c r="E4038" s="3" t="s">
        <v>10306</v>
      </c>
      <c r="F4038" s="3" t="s">
        <v>77</v>
      </c>
      <c r="G4038" s="3">
        <v>2016</v>
      </c>
      <c r="H4038" s="3" t="s">
        <v>22117</v>
      </c>
      <c r="I4038" s="3">
        <v>322</v>
      </c>
      <c r="J4038" s="3" t="s">
        <v>21091</v>
      </c>
      <c r="K4038" s="3" t="s">
        <v>0</v>
      </c>
      <c r="N4038" s="3">
        <v>920</v>
      </c>
      <c r="O4038" s="3" t="s">
        <v>21106</v>
      </c>
      <c r="P4038" s="3" t="s">
        <v>21113</v>
      </c>
      <c r="Q4038" s="3">
        <v>407</v>
      </c>
      <c r="R4038" s="8" t="str">
        <f t="shared" si="63"/>
        <v>*407*</v>
      </c>
    </row>
    <row r="4039" spans="1:18" ht="19.8">
      <c r="A4039" s="3" t="s">
        <v>10305</v>
      </c>
      <c r="B4039" s="3" t="s">
        <v>426</v>
      </c>
      <c r="C4039" s="3" t="s">
        <v>10304</v>
      </c>
      <c r="D4039" s="3" t="s">
        <v>95</v>
      </c>
      <c r="E4039" s="3" t="s">
        <v>10303</v>
      </c>
      <c r="F4039" s="3" t="s">
        <v>3</v>
      </c>
      <c r="G4039" s="3">
        <v>2011</v>
      </c>
      <c r="H4039" s="3" t="s">
        <v>22116</v>
      </c>
      <c r="I4039" s="3">
        <v>421</v>
      </c>
      <c r="J4039" s="3" t="s">
        <v>21085</v>
      </c>
      <c r="K4039" s="3" t="s">
        <v>0</v>
      </c>
      <c r="N4039" s="3">
        <v>190</v>
      </c>
      <c r="O4039" s="3" t="s">
        <v>21105</v>
      </c>
      <c r="P4039" s="3" t="s">
        <v>21112</v>
      </c>
      <c r="Q4039" s="3">
        <v>143</v>
      </c>
      <c r="R4039" s="8" t="str">
        <f t="shared" si="63"/>
        <v>*143*</v>
      </c>
    </row>
    <row r="4040" spans="1:18" ht="19.8">
      <c r="A4040" s="3" t="s">
        <v>10302</v>
      </c>
      <c r="B4040" s="3" t="s">
        <v>60</v>
      </c>
      <c r="C4040" s="3" t="s">
        <v>10301</v>
      </c>
      <c r="D4040" s="3" t="s">
        <v>41</v>
      </c>
      <c r="E4040" s="3" t="s">
        <v>10300</v>
      </c>
      <c r="F4040" s="3" t="s">
        <v>3</v>
      </c>
      <c r="G4040" s="3">
        <v>2024</v>
      </c>
      <c r="H4040" s="3" t="s">
        <v>22116</v>
      </c>
      <c r="I4040" s="3">
        <v>114</v>
      </c>
      <c r="J4040" s="3" t="s">
        <v>21094</v>
      </c>
      <c r="K4040" s="3" t="s">
        <v>0</v>
      </c>
      <c r="N4040" s="3">
        <v>585</v>
      </c>
      <c r="O4040" s="3" t="s">
        <v>21106</v>
      </c>
      <c r="P4040" s="3" t="s">
        <v>21113</v>
      </c>
      <c r="Q4040" s="3">
        <v>281</v>
      </c>
      <c r="R4040" s="8" t="str">
        <f t="shared" si="63"/>
        <v>*281*</v>
      </c>
    </row>
    <row r="4041" spans="1:18" ht="19.8">
      <c r="A4041" s="3" t="s">
        <v>10299</v>
      </c>
      <c r="B4041" s="3" t="s">
        <v>143</v>
      </c>
      <c r="C4041" s="3" t="s">
        <v>10298</v>
      </c>
      <c r="D4041" s="3" t="s">
        <v>141</v>
      </c>
      <c r="E4041" s="3" t="s">
        <v>10297</v>
      </c>
      <c r="F4041" s="3" t="s">
        <v>9</v>
      </c>
      <c r="G4041" s="3">
        <v>2015</v>
      </c>
      <c r="H4041" s="3" t="s">
        <v>22116</v>
      </c>
      <c r="I4041" s="3">
        <v>204</v>
      </c>
      <c r="J4041" s="3" t="s">
        <v>21087</v>
      </c>
      <c r="K4041" s="3" t="s">
        <v>1</v>
      </c>
      <c r="L4041" s="9">
        <v>45205</v>
      </c>
      <c r="M4041" s="9">
        <v>45389</v>
      </c>
      <c r="N4041" s="3">
        <v>2280</v>
      </c>
      <c r="O4041" s="3" t="s">
        <v>25</v>
      </c>
      <c r="P4041" s="3" t="s">
        <v>21114</v>
      </c>
      <c r="Q4041" s="3">
        <v>375</v>
      </c>
      <c r="R4041" s="8" t="str">
        <f t="shared" si="63"/>
        <v>*375*</v>
      </c>
    </row>
    <row r="4042" spans="1:18" ht="19.8">
      <c r="A4042" s="3" t="s">
        <v>10296</v>
      </c>
      <c r="B4042" s="3" t="s">
        <v>52</v>
      </c>
      <c r="C4042" s="3" t="s">
        <v>10295</v>
      </c>
      <c r="D4042" s="3" t="s">
        <v>50</v>
      </c>
      <c r="E4042" s="3" t="s">
        <v>10294</v>
      </c>
      <c r="F4042" s="3" t="s">
        <v>48</v>
      </c>
      <c r="G4042" s="3">
        <v>2019</v>
      </c>
      <c r="H4042" s="3" t="s">
        <v>22118</v>
      </c>
      <c r="I4042" s="3">
        <v>457</v>
      </c>
      <c r="J4042" s="3" t="s">
        <v>21085</v>
      </c>
      <c r="K4042" s="3" t="s">
        <v>0</v>
      </c>
      <c r="N4042" s="3">
        <v>2155</v>
      </c>
      <c r="O4042" s="3" t="s">
        <v>21106</v>
      </c>
      <c r="P4042" s="3" t="s">
        <v>21114</v>
      </c>
      <c r="Q4042" s="3">
        <v>255</v>
      </c>
      <c r="R4042" s="8" t="str">
        <f t="shared" si="63"/>
        <v>*255*</v>
      </c>
    </row>
    <row r="4043" spans="1:18" ht="19.8">
      <c r="A4043" s="3" t="s">
        <v>10293</v>
      </c>
      <c r="B4043" s="3" t="s">
        <v>84</v>
      </c>
      <c r="C4043" s="3" t="s">
        <v>10292</v>
      </c>
      <c r="D4043" s="3" t="s">
        <v>82</v>
      </c>
      <c r="E4043" s="3" t="s">
        <v>10291</v>
      </c>
      <c r="F4043" s="3" t="s">
        <v>48</v>
      </c>
      <c r="G4043" s="3">
        <v>2022</v>
      </c>
      <c r="H4043" s="3" t="s">
        <v>22116</v>
      </c>
      <c r="I4043" s="3">
        <v>386</v>
      </c>
      <c r="J4043" s="3" t="s">
        <v>21092</v>
      </c>
      <c r="K4043" s="3" t="s">
        <v>1</v>
      </c>
      <c r="L4043" s="9">
        <v>45160</v>
      </c>
      <c r="M4043" s="9">
        <v>45493</v>
      </c>
      <c r="N4043" s="3">
        <v>2365</v>
      </c>
      <c r="O4043" s="3" t="s">
        <v>21105</v>
      </c>
      <c r="P4043" s="3" t="s">
        <v>21114</v>
      </c>
      <c r="Q4043" s="3">
        <v>329</v>
      </c>
      <c r="R4043" s="8" t="str">
        <f t="shared" si="63"/>
        <v>*329*</v>
      </c>
    </row>
    <row r="4044" spans="1:18" ht="19.8">
      <c r="A4044" s="3" t="s">
        <v>10290</v>
      </c>
      <c r="B4044" s="3" t="s">
        <v>455</v>
      </c>
      <c r="C4044" s="3" t="s">
        <v>10289</v>
      </c>
      <c r="D4044" s="3" t="s">
        <v>14</v>
      </c>
      <c r="E4044" s="3" t="s">
        <v>10288</v>
      </c>
      <c r="F4044" s="3" t="s">
        <v>9</v>
      </c>
      <c r="G4044" s="3">
        <v>2021</v>
      </c>
      <c r="H4044" s="3" t="s">
        <v>22118</v>
      </c>
      <c r="I4044" s="3">
        <v>103</v>
      </c>
      <c r="J4044" s="3" t="s">
        <v>21102</v>
      </c>
      <c r="K4044" s="3" t="s">
        <v>0</v>
      </c>
      <c r="N4044" s="3">
        <v>2500</v>
      </c>
      <c r="O4044" s="3" t="s">
        <v>21106</v>
      </c>
      <c r="P4044" s="3" t="s">
        <v>21111</v>
      </c>
      <c r="Q4044" s="3">
        <v>282</v>
      </c>
      <c r="R4044" s="8" t="str">
        <f t="shared" si="63"/>
        <v>*282*</v>
      </c>
    </row>
    <row r="4045" spans="1:18" ht="19.8">
      <c r="A4045" s="3" t="s">
        <v>10287</v>
      </c>
      <c r="B4045" s="3" t="s">
        <v>56</v>
      </c>
      <c r="C4045" s="3" t="s">
        <v>9037</v>
      </c>
      <c r="D4045" s="3" t="s">
        <v>50</v>
      </c>
      <c r="E4045" s="3" t="s">
        <v>10286</v>
      </c>
      <c r="F4045" s="3" t="s">
        <v>29</v>
      </c>
      <c r="G4045" s="3">
        <v>2006</v>
      </c>
      <c r="H4045" s="3" t="s">
        <v>22118</v>
      </c>
      <c r="I4045" s="3">
        <v>498</v>
      </c>
      <c r="J4045" s="3" t="s">
        <v>21089</v>
      </c>
      <c r="K4045" s="3" t="s">
        <v>0</v>
      </c>
      <c r="N4045" s="3">
        <v>855</v>
      </c>
      <c r="O4045" s="3" t="s">
        <v>21106</v>
      </c>
      <c r="P4045" s="3" t="s">
        <v>21112</v>
      </c>
      <c r="Q4045" s="3">
        <v>357</v>
      </c>
      <c r="R4045" s="8" t="str">
        <f t="shared" si="63"/>
        <v>*357*</v>
      </c>
    </row>
    <row r="4046" spans="1:18" ht="19.8">
      <c r="A4046" s="3" t="s">
        <v>10285</v>
      </c>
      <c r="B4046" s="3" t="s">
        <v>138</v>
      </c>
      <c r="C4046" s="3" t="s">
        <v>10284</v>
      </c>
      <c r="D4046" s="3" t="s">
        <v>2</v>
      </c>
      <c r="E4046" s="3" t="s">
        <v>10283</v>
      </c>
      <c r="F4046" s="3" t="s">
        <v>77</v>
      </c>
      <c r="G4046" s="3">
        <v>2008</v>
      </c>
      <c r="H4046" s="3" t="s">
        <v>22118</v>
      </c>
      <c r="I4046" s="3">
        <v>303</v>
      </c>
      <c r="J4046" s="3" t="s">
        <v>21088</v>
      </c>
      <c r="K4046" s="3" t="s">
        <v>1</v>
      </c>
      <c r="L4046" s="9">
        <v>45406</v>
      </c>
      <c r="M4046" s="9">
        <v>45457</v>
      </c>
      <c r="N4046" s="3">
        <v>690</v>
      </c>
      <c r="O4046" s="3" t="s">
        <v>21073</v>
      </c>
      <c r="P4046" s="3" t="s">
        <v>21114</v>
      </c>
      <c r="Q4046" s="3">
        <v>393</v>
      </c>
      <c r="R4046" s="8" t="str">
        <f t="shared" si="63"/>
        <v>*393*</v>
      </c>
    </row>
    <row r="4047" spans="1:18" ht="19.8">
      <c r="A4047" s="3" t="s">
        <v>10282</v>
      </c>
      <c r="B4047" s="3" t="s">
        <v>196</v>
      </c>
      <c r="C4047" s="3" t="s">
        <v>10281</v>
      </c>
      <c r="D4047" s="3" t="s">
        <v>36</v>
      </c>
      <c r="E4047" s="3" t="s">
        <v>10280</v>
      </c>
      <c r="F4047" s="3" t="s">
        <v>9</v>
      </c>
      <c r="G4047" s="3">
        <v>2010</v>
      </c>
      <c r="H4047" s="3" t="s">
        <v>22117</v>
      </c>
      <c r="I4047" s="3">
        <v>420</v>
      </c>
      <c r="J4047" s="3" t="s">
        <v>21090</v>
      </c>
      <c r="K4047" s="3" t="s">
        <v>1</v>
      </c>
      <c r="L4047" s="9">
        <v>45638</v>
      </c>
      <c r="M4047" s="9">
        <v>45682</v>
      </c>
      <c r="N4047" s="3">
        <v>1870</v>
      </c>
      <c r="O4047" s="3" t="s">
        <v>21106</v>
      </c>
      <c r="P4047" s="3" t="s">
        <v>21114</v>
      </c>
      <c r="Q4047" s="3">
        <v>235</v>
      </c>
      <c r="R4047" s="8" t="str">
        <f t="shared" si="63"/>
        <v>*235*</v>
      </c>
    </row>
    <row r="4048" spans="1:18" ht="19.8">
      <c r="A4048" s="3" t="s">
        <v>10279</v>
      </c>
      <c r="B4048" s="3" t="s">
        <v>143</v>
      </c>
      <c r="C4048" s="3" t="s">
        <v>10278</v>
      </c>
      <c r="D4048" s="3" t="s">
        <v>141</v>
      </c>
      <c r="E4048" s="3" t="s">
        <v>10277</v>
      </c>
      <c r="F4048" s="3" t="s">
        <v>77</v>
      </c>
      <c r="G4048" s="3">
        <v>2015</v>
      </c>
      <c r="H4048" s="3" t="s">
        <v>22117</v>
      </c>
      <c r="I4048" s="3">
        <v>142</v>
      </c>
      <c r="J4048" s="3" t="s">
        <v>21099</v>
      </c>
      <c r="K4048" s="3" t="s">
        <v>0</v>
      </c>
      <c r="N4048" s="3">
        <v>180</v>
      </c>
      <c r="O4048" s="3" t="s">
        <v>25</v>
      </c>
      <c r="P4048" s="3" t="s">
        <v>21111</v>
      </c>
      <c r="Q4048" s="3">
        <v>187</v>
      </c>
      <c r="R4048" s="8" t="str">
        <f t="shared" si="63"/>
        <v>*187*</v>
      </c>
    </row>
    <row r="4049" spans="1:18" ht="19.8">
      <c r="A4049" s="3" t="s">
        <v>10276</v>
      </c>
      <c r="B4049" s="3" t="s">
        <v>125</v>
      </c>
      <c r="C4049" s="3" t="s">
        <v>10275</v>
      </c>
      <c r="D4049" s="3" t="s">
        <v>123</v>
      </c>
      <c r="E4049" s="3" t="s">
        <v>10274</v>
      </c>
      <c r="F4049" s="3" t="s">
        <v>77</v>
      </c>
      <c r="G4049" s="3">
        <v>2023</v>
      </c>
      <c r="H4049" s="3" t="s">
        <v>22117</v>
      </c>
      <c r="I4049" s="3">
        <v>141</v>
      </c>
      <c r="J4049" s="3" t="s">
        <v>21094</v>
      </c>
      <c r="K4049" s="3" t="s">
        <v>1</v>
      </c>
      <c r="L4049" s="9">
        <v>45076</v>
      </c>
      <c r="M4049" s="9">
        <v>45515</v>
      </c>
      <c r="N4049" s="3">
        <v>2320</v>
      </c>
      <c r="O4049" s="3" t="s">
        <v>21106</v>
      </c>
      <c r="P4049" s="3" t="s">
        <v>21111</v>
      </c>
      <c r="Q4049" s="3">
        <v>113</v>
      </c>
      <c r="R4049" s="8" t="str">
        <f t="shared" si="63"/>
        <v>*113*</v>
      </c>
    </row>
    <row r="4050" spans="1:18" ht="19.8">
      <c r="A4050" s="3" t="s">
        <v>10273</v>
      </c>
      <c r="B4050" s="3" t="s">
        <v>72</v>
      </c>
      <c r="C4050" s="3" t="s">
        <v>10272</v>
      </c>
      <c r="D4050" s="3" t="s">
        <v>36</v>
      </c>
      <c r="E4050" s="3" t="s">
        <v>10271</v>
      </c>
      <c r="F4050" s="3" t="s">
        <v>3</v>
      </c>
      <c r="G4050" s="3">
        <v>2006</v>
      </c>
      <c r="H4050" s="3" t="s">
        <v>22117</v>
      </c>
      <c r="I4050" s="3">
        <v>308</v>
      </c>
      <c r="J4050" s="3" t="s">
        <v>21092</v>
      </c>
      <c r="K4050" s="3" t="s">
        <v>0</v>
      </c>
      <c r="N4050" s="3">
        <v>445</v>
      </c>
      <c r="O4050" s="3" t="s">
        <v>21106</v>
      </c>
      <c r="P4050" s="3" t="s">
        <v>21112</v>
      </c>
      <c r="Q4050" s="3">
        <v>282</v>
      </c>
      <c r="R4050" s="8" t="str">
        <f t="shared" si="63"/>
        <v>*282*</v>
      </c>
    </row>
    <row r="4051" spans="1:18" ht="19.8">
      <c r="A4051" s="3" t="s">
        <v>10270</v>
      </c>
      <c r="B4051" s="3" t="s">
        <v>43</v>
      </c>
      <c r="C4051" s="3" t="s">
        <v>10269</v>
      </c>
      <c r="D4051" s="3" t="s">
        <v>41</v>
      </c>
      <c r="E4051" s="3" t="s">
        <v>10268</v>
      </c>
      <c r="F4051" s="3" t="s">
        <v>77</v>
      </c>
      <c r="G4051" s="3">
        <v>2014</v>
      </c>
      <c r="H4051" s="3" t="s">
        <v>22118</v>
      </c>
      <c r="I4051" s="3">
        <v>405</v>
      </c>
      <c r="J4051" s="3" t="s">
        <v>21086</v>
      </c>
      <c r="K4051" s="3" t="s">
        <v>0</v>
      </c>
      <c r="N4051" s="3">
        <v>1870</v>
      </c>
      <c r="O4051" s="3" t="s">
        <v>21106</v>
      </c>
      <c r="P4051" s="3" t="s">
        <v>21111</v>
      </c>
      <c r="Q4051" s="3">
        <v>204</v>
      </c>
      <c r="R4051" s="8" t="str">
        <f t="shared" si="63"/>
        <v>*204*</v>
      </c>
    </row>
    <row r="4052" spans="1:18" ht="19.8">
      <c r="A4052" s="3" t="s">
        <v>10267</v>
      </c>
      <c r="B4052" s="3" t="s">
        <v>160</v>
      </c>
      <c r="C4052" s="3" t="s">
        <v>8241</v>
      </c>
      <c r="D4052" s="3" t="s">
        <v>31</v>
      </c>
      <c r="E4052" s="3" t="s">
        <v>10266</v>
      </c>
      <c r="F4052" s="3" t="s">
        <v>29</v>
      </c>
      <c r="G4052" s="3">
        <v>2020</v>
      </c>
      <c r="H4052" s="3" t="s">
        <v>22118</v>
      </c>
      <c r="I4052" s="3">
        <v>432</v>
      </c>
      <c r="J4052" s="3" t="s">
        <v>21091</v>
      </c>
      <c r="K4052" s="3" t="s">
        <v>1</v>
      </c>
      <c r="L4052" s="9">
        <v>45250</v>
      </c>
      <c r="M4052" s="9">
        <v>45276</v>
      </c>
      <c r="N4052" s="3">
        <v>1905</v>
      </c>
      <c r="O4052" s="3" t="s">
        <v>21106</v>
      </c>
      <c r="P4052" s="3" t="s">
        <v>21114</v>
      </c>
      <c r="Q4052" s="3">
        <v>299</v>
      </c>
      <c r="R4052" s="8" t="str">
        <f t="shared" si="63"/>
        <v>*299*</v>
      </c>
    </row>
    <row r="4053" spans="1:18" ht="19.8">
      <c r="A4053" s="3" t="s">
        <v>10265</v>
      </c>
      <c r="B4053" s="3" t="s">
        <v>304</v>
      </c>
      <c r="C4053" s="3" t="s">
        <v>10264</v>
      </c>
      <c r="D4053" s="3" t="s">
        <v>123</v>
      </c>
      <c r="E4053" s="3" t="s">
        <v>10263</v>
      </c>
      <c r="F4053" s="3" t="s">
        <v>29</v>
      </c>
      <c r="G4053" s="3">
        <v>2021</v>
      </c>
      <c r="H4053" s="3" t="s">
        <v>22116</v>
      </c>
      <c r="I4053" s="3">
        <v>305</v>
      </c>
      <c r="J4053" s="3" t="s">
        <v>21101</v>
      </c>
      <c r="K4053" s="3" t="s">
        <v>0</v>
      </c>
      <c r="N4053" s="3">
        <v>1385</v>
      </c>
      <c r="O4053" s="3" t="s">
        <v>21106</v>
      </c>
      <c r="P4053" s="3" t="s">
        <v>21111</v>
      </c>
      <c r="Q4053" s="3">
        <v>295</v>
      </c>
      <c r="R4053" s="8" t="str">
        <f t="shared" si="63"/>
        <v>*295*</v>
      </c>
    </row>
    <row r="4054" spans="1:18" ht="19.8">
      <c r="A4054" s="3" t="s">
        <v>10262</v>
      </c>
      <c r="B4054" s="3" t="s">
        <v>256</v>
      </c>
      <c r="C4054" s="3" t="s">
        <v>10261</v>
      </c>
      <c r="D4054" s="3" t="s">
        <v>14</v>
      </c>
      <c r="E4054" s="3" t="s">
        <v>10260</v>
      </c>
      <c r="F4054" s="3" t="s">
        <v>3</v>
      </c>
      <c r="G4054" s="3">
        <v>2022</v>
      </c>
      <c r="H4054" s="3" t="s">
        <v>22118</v>
      </c>
      <c r="I4054" s="3">
        <v>487</v>
      </c>
      <c r="J4054" s="3" t="s">
        <v>21094</v>
      </c>
      <c r="K4054" s="3" t="s">
        <v>1</v>
      </c>
      <c r="L4054" s="9">
        <v>45062</v>
      </c>
      <c r="M4054" s="9">
        <v>45677</v>
      </c>
      <c r="N4054" s="3">
        <v>650</v>
      </c>
      <c r="O4054" s="3" t="s">
        <v>21106</v>
      </c>
      <c r="P4054" s="3" t="s">
        <v>21112</v>
      </c>
      <c r="Q4054" s="3">
        <v>300</v>
      </c>
      <c r="R4054" s="8" t="str">
        <f t="shared" si="63"/>
        <v>*300*</v>
      </c>
    </row>
    <row r="4055" spans="1:18" ht="19.8">
      <c r="A4055" s="3" t="s">
        <v>10259</v>
      </c>
      <c r="B4055" s="3" t="s">
        <v>84</v>
      </c>
      <c r="C4055" s="3" t="s">
        <v>10258</v>
      </c>
      <c r="D4055" s="3" t="s">
        <v>82</v>
      </c>
      <c r="E4055" s="3" t="s">
        <v>10257</v>
      </c>
      <c r="F4055" s="3" t="s">
        <v>48</v>
      </c>
      <c r="G4055" s="3">
        <v>2009</v>
      </c>
      <c r="H4055" s="3" t="s">
        <v>22118</v>
      </c>
      <c r="I4055" s="3">
        <v>150</v>
      </c>
      <c r="J4055" s="3" t="s">
        <v>21102</v>
      </c>
      <c r="K4055" s="3" t="s">
        <v>0</v>
      </c>
      <c r="N4055" s="3">
        <v>2250</v>
      </c>
      <c r="O4055" s="3" t="s">
        <v>21105</v>
      </c>
      <c r="P4055" s="3" t="s">
        <v>21111</v>
      </c>
      <c r="Q4055" s="3">
        <v>186</v>
      </c>
      <c r="R4055" s="8" t="str">
        <f t="shared" si="63"/>
        <v>*186*</v>
      </c>
    </row>
    <row r="4056" spans="1:18" ht="19.8">
      <c r="A4056" s="3" t="s">
        <v>10256</v>
      </c>
      <c r="B4056" s="3" t="s">
        <v>171</v>
      </c>
      <c r="C4056" s="3" t="s">
        <v>10255</v>
      </c>
      <c r="D4056" s="3" t="s">
        <v>141</v>
      </c>
      <c r="E4056" s="3" t="s">
        <v>10254</v>
      </c>
      <c r="F4056" s="3" t="s">
        <v>48</v>
      </c>
      <c r="G4056" s="3">
        <v>2014</v>
      </c>
      <c r="H4056" s="3" t="s">
        <v>22118</v>
      </c>
      <c r="I4056" s="3">
        <v>137</v>
      </c>
      <c r="J4056" s="3" t="s">
        <v>21083</v>
      </c>
      <c r="K4056" s="3" t="s">
        <v>0</v>
      </c>
      <c r="N4056" s="3">
        <v>310</v>
      </c>
      <c r="O4056" s="3" t="s">
        <v>25</v>
      </c>
      <c r="P4056" s="3" t="s">
        <v>21112</v>
      </c>
      <c r="Q4056" s="3">
        <v>342</v>
      </c>
      <c r="R4056" s="8" t="str">
        <f t="shared" si="63"/>
        <v>*342*</v>
      </c>
    </row>
    <row r="4057" spans="1:18" ht="19.8">
      <c r="A4057" s="3" t="s">
        <v>10253</v>
      </c>
      <c r="B4057" s="3" t="s">
        <v>455</v>
      </c>
      <c r="C4057" s="3" t="s">
        <v>10252</v>
      </c>
      <c r="D4057" s="3" t="s">
        <v>14</v>
      </c>
      <c r="E4057" s="3" t="s">
        <v>10251</v>
      </c>
      <c r="F4057" s="3" t="s">
        <v>9</v>
      </c>
      <c r="G4057" s="3">
        <v>2016</v>
      </c>
      <c r="H4057" s="3" t="s">
        <v>22117</v>
      </c>
      <c r="I4057" s="3">
        <v>155</v>
      </c>
      <c r="J4057" s="3" t="s">
        <v>21087</v>
      </c>
      <c r="K4057" s="3" t="s">
        <v>0</v>
      </c>
      <c r="N4057" s="3">
        <v>515</v>
      </c>
      <c r="O4057" s="3" t="s">
        <v>21106</v>
      </c>
      <c r="P4057" s="3" t="s">
        <v>21112</v>
      </c>
      <c r="Q4057" s="3">
        <v>325</v>
      </c>
      <c r="R4057" s="8" t="str">
        <f t="shared" si="63"/>
        <v>*325*</v>
      </c>
    </row>
    <row r="4058" spans="1:18" ht="19.8">
      <c r="A4058" s="3" t="s">
        <v>10250</v>
      </c>
      <c r="B4058" s="3" t="s">
        <v>60</v>
      </c>
      <c r="C4058" s="3" t="s">
        <v>10249</v>
      </c>
      <c r="D4058" s="3" t="s">
        <v>41</v>
      </c>
      <c r="E4058" s="3" t="s">
        <v>10248</v>
      </c>
      <c r="F4058" s="3" t="s">
        <v>77</v>
      </c>
      <c r="G4058" s="3">
        <v>2013</v>
      </c>
      <c r="H4058" s="3" t="s">
        <v>22117</v>
      </c>
      <c r="I4058" s="3">
        <v>180</v>
      </c>
      <c r="J4058" s="3" t="s">
        <v>21101</v>
      </c>
      <c r="K4058" s="3" t="s">
        <v>1</v>
      </c>
      <c r="L4058" s="9">
        <v>45111</v>
      </c>
      <c r="M4058" s="9">
        <v>45557</v>
      </c>
      <c r="N4058" s="3">
        <v>295</v>
      </c>
      <c r="O4058" s="3" t="s">
        <v>21106</v>
      </c>
      <c r="P4058" s="3" t="s">
        <v>21112</v>
      </c>
      <c r="Q4058" s="3">
        <v>343</v>
      </c>
      <c r="R4058" s="8" t="str">
        <f t="shared" si="63"/>
        <v>*343*</v>
      </c>
    </row>
    <row r="4059" spans="1:18" ht="19.8">
      <c r="A4059" s="3" t="s">
        <v>10247</v>
      </c>
      <c r="B4059" s="3" t="s">
        <v>138</v>
      </c>
      <c r="C4059" s="3" t="s">
        <v>10246</v>
      </c>
      <c r="D4059" s="3" t="s">
        <v>2</v>
      </c>
      <c r="E4059" s="3" t="s">
        <v>10245</v>
      </c>
      <c r="F4059" s="3" t="s">
        <v>15</v>
      </c>
      <c r="G4059" s="3">
        <v>2024</v>
      </c>
      <c r="H4059" s="3" t="s">
        <v>22117</v>
      </c>
      <c r="I4059" s="3">
        <v>469</v>
      </c>
      <c r="J4059" s="3" t="s">
        <v>21095</v>
      </c>
      <c r="K4059" s="3" t="s">
        <v>1</v>
      </c>
      <c r="L4059" s="9">
        <v>45008</v>
      </c>
      <c r="M4059" s="9">
        <v>45538</v>
      </c>
      <c r="N4059" s="3">
        <v>1630</v>
      </c>
      <c r="O4059" s="3" t="s">
        <v>21073</v>
      </c>
      <c r="P4059" s="3" t="s">
        <v>21111</v>
      </c>
      <c r="Q4059" s="3">
        <v>288</v>
      </c>
      <c r="R4059" s="8" t="str">
        <f t="shared" si="63"/>
        <v>*288*</v>
      </c>
    </row>
    <row r="4060" spans="1:18" ht="19.8">
      <c r="A4060" s="3" t="s">
        <v>10244</v>
      </c>
      <c r="B4060" s="3" t="s">
        <v>151</v>
      </c>
      <c r="C4060" s="3" t="s">
        <v>10243</v>
      </c>
      <c r="D4060" s="3" t="s">
        <v>82</v>
      </c>
      <c r="E4060" s="3" t="s">
        <v>10242</v>
      </c>
      <c r="F4060" s="3" t="s">
        <v>48</v>
      </c>
      <c r="G4060" s="3">
        <v>2005</v>
      </c>
      <c r="H4060" s="3" t="s">
        <v>22117</v>
      </c>
      <c r="I4060" s="3">
        <v>342</v>
      </c>
      <c r="J4060" s="3" t="s">
        <v>21089</v>
      </c>
      <c r="K4060" s="3" t="s">
        <v>0</v>
      </c>
      <c r="N4060" s="3">
        <v>865</v>
      </c>
      <c r="O4060" s="3" t="s">
        <v>21105</v>
      </c>
      <c r="P4060" s="3" t="s">
        <v>21114</v>
      </c>
      <c r="Q4060" s="3">
        <v>440</v>
      </c>
      <c r="R4060" s="8" t="str">
        <f t="shared" si="63"/>
        <v>*440*</v>
      </c>
    </row>
    <row r="4061" spans="1:18" ht="19.8">
      <c r="A4061" s="3" t="s">
        <v>10241</v>
      </c>
      <c r="B4061" s="3" t="s">
        <v>38</v>
      </c>
      <c r="C4061" s="3" t="s">
        <v>10240</v>
      </c>
      <c r="D4061" s="3" t="s">
        <v>36</v>
      </c>
      <c r="E4061" s="3" t="s">
        <v>10239</v>
      </c>
      <c r="F4061" s="3" t="s">
        <v>15</v>
      </c>
      <c r="G4061" s="3">
        <v>2013</v>
      </c>
      <c r="H4061" s="3" t="s">
        <v>22118</v>
      </c>
      <c r="I4061" s="3">
        <v>221</v>
      </c>
      <c r="J4061" s="3" t="s">
        <v>21102</v>
      </c>
      <c r="K4061" s="3" t="s">
        <v>1</v>
      </c>
      <c r="L4061" s="9">
        <v>45671</v>
      </c>
      <c r="M4061" s="9">
        <v>45686</v>
      </c>
      <c r="N4061" s="3">
        <v>515</v>
      </c>
      <c r="O4061" s="3" t="s">
        <v>21106</v>
      </c>
      <c r="P4061" s="3" t="s">
        <v>21113</v>
      </c>
      <c r="Q4061" s="3">
        <v>261</v>
      </c>
      <c r="R4061" s="8" t="str">
        <f t="shared" si="63"/>
        <v>*261*</v>
      </c>
    </row>
    <row r="4062" spans="1:18" ht="19.8">
      <c r="A4062" s="3" t="s">
        <v>10238</v>
      </c>
      <c r="B4062" s="3" t="s">
        <v>38</v>
      </c>
      <c r="C4062" s="3" t="s">
        <v>10237</v>
      </c>
      <c r="D4062" s="3" t="s">
        <v>36</v>
      </c>
      <c r="E4062" s="3" t="s">
        <v>10236</v>
      </c>
      <c r="F4062" s="3" t="s">
        <v>77</v>
      </c>
      <c r="G4062" s="3">
        <v>2019</v>
      </c>
      <c r="H4062" s="3" t="s">
        <v>22118</v>
      </c>
      <c r="I4062" s="3">
        <v>268</v>
      </c>
      <c r="J4062" s="3" t="s">
        <v>21101</v>
      </c>
      <c r="K4062" s="3" t="s">
        <v>1</v>
      </c>
      <c r="L4062" s="9">
        <v>45366</v>
      </c>
      <c r="M4062" s="9">
        <v>45705</v>
      </c>
      <c r="N4062" s="3">
        <v>2360</v>
      </c>
      <c r="O4062" s="3" t="s">
        <v>21106</v>
      </c>
      <c r="P4062" s="3" t="s">
        <v>21112</v>
      </c>
      <c r="Q4062" s="3">
        <v>334</v>
      </c>
      <c r="R4062" s="8" t="str">
        <f t="shared" si="63"/>
        <v>*334*</v>
      </c>
    </row>
    <row r="4063" spans="1:18" ht="19.8">
      <c r="A4063" s="3" t="s">
        <v>10235</v>
      </c>
      <c r="B4063" s="3" t="s">
        <v>266</v>
      </c>
      <c r="C4063" s="3" t="s">
        <v>10234</v>
      </c>
      <c r="D4063" s="3" t="s">
        <v>141</v>
      </c>
      <c r="E4063" s="3" t="s">
        <v>10233</v>
      </c>
      <c r="F4063" s="3" t="s">
        <v>77</v>
      </c>
      <c r="G4063" s="3">
        <v>2018</v>
      </c>
      <c r="H4063" s="3" t="s">
        <v>22116</v>
      </c>
      <c r="I4063" s="3">
        <v>264</v>
      </c>
      <c r="J4063" s="3" t="s">
        <v>21100</v>
      </c>
      <c r="K4063" s="3" t="s">
        <v>0</v>
      </c>
      <c r="N4063" s="3">
        <v>1280</v>
      </c>
      <c r="O4063" s="3" t="s">
        <v>25</v>
      </c>
      <c r="P4063" s="3" t="s">
        <v>21113</v>
      </c>
      <c r="Q4063" s="3">
        <v>291</v>
      </c>
      <c r="R4063" s="8" t="str">
        <f t="shared" si="63"/>
        <v>*291*</v>
      </c>
    </row>
    <row r="4064" spans="1:18" ht="19.8">
      <c r="A4064" s="3" t="s">
        <v>10232</v>
      </c>
      <c r="B4064" s="3" t="s">
        <v>433</v>
      </c>
      <c r="C4064" s="3" t="s">
        <v>10231</v>
      </c>
      <c r="D4064" s="3" t="s">
        <v>123</v>
      </c>
      <c r="E4064" s="3" t="s">
        <v>10230</v>
      </c>
      <c r="F4064" s="3" t="s">
        <v>29</v>
      </c>
      <c r="G4064" s="3">
        <v>2022</v>
      </c>
      <c r="H4064" s="3" t="s">
        <v>22118</v>
      </c>
      <c r="I4064" s="3">
        <v>404</v>
      </c>
      <c r="J4064" s="3" t="s">
        <v>21098</v>
      </c>
      <c r="K4064" s="3" t="s">
        <v>0</v>
      </c>
      <c r="N4064" s="3">
        <v>1555</v>
      </c>
      <c r="O4064" s="3" t="s">
        <v>21106</v>
      </c>
      <c r="P4064" s="3" t="s">
        <v>21114</v>
      </c>
      <c r="Q4064" s="3">
        <v>233</v>
      </c>
      <c r="R4064" s="8" t="str">
        <f t="shared" si="63"/>
        <v>*233*</v>
      </c>
    </row>
    <row r="4065" spans="1:18" ht="19.8">
      <c r="A4065" s="3" t="s">
        <v>10229</v>
      </c>
      <c r="B4065" s="3" t="s">
        <v>155</v>
      </c>
      <c r="C4065" s="3" t="s">
        <v>10228</v>
      </c>
      <c r="D4065" s="3" t="s">
        <v>50</v>
      </c>
      <c r="E4065" s="3" t="s">
        <v>10227</v>
      </c>
      <c r="F4065" s="3" t="s">
        <v>29</v>
      </c>
      <c r="G4065" s="3">
        <v>2010</v>
      </c>
      <c r="H4065" s="3" t="s">
        <v>22117</v>
      </c>
      <c r="I4065" s="3">
        <v>98</v>
      </c>
      <c r="J4065" s="3" t="s">
        <v>21088</v>
      </c>
      <c r="K4065" s="3" t="s">
        <v>0</v>
      </c>
      <c r="N4065" s="3">
        <v>955</v>
      </c>
      <c r="O4065" s="3" t="s">
        <v>21106</v>
      </c>
      <c r="P4065" s="3" t="s">
        <v>21114</v>
      </c>
      <c r="Q4065" s="3">
        <v>175</v>
      </c>
      <c r="R4065" s="8" t="str">
        <f t="shared" si="63"/>
        <v>*175*</v>
      </c>
    </row>
    <row r="4066" spans="1:18" ht="19.8">
      <c r="A4066" s="3" t="s">
        <v>10226</v>
      </c>
      <c r="B4066" s="3" t="s">
        <v>143</v>
      </c>
      <c r="C4066" s="3" t="s">
        <v>10225</v>
      </c>
      <c r="D4066" s="3" t="s">
        <v>141</v>
      </c>
      <c r="E4066" s="3" t="s">
        <v>10224</v>
      </c>
      <c r="F4066" s="3" t="s">
        <v>48</v>
      </c>
      <c r="G4066" s="3">
        <v>2020</v>
      </c>
      <c r="H4066" s="3" t="s">
        <v>22116</v>
      </c>
      <c r="I4066" s="3">
        <v>124</v>
      </c>
      <c r="J4066" s="3" t="s">
        <v>21089</v>
      </c>
      <c r="K4066" s="3" t="s">
        <v>1</v>
      </c>
      <c r="L4066" s="9">
        <v>45328</v>
      </c>
      <c r="M4066" s="9">
        <v>45501</v>
      </c>
      <c r="N4066" s="3">
        <v>1570</v>
      </c>
      <c r="O4066" s="3" t="s">
        <v>25</v>
      </c>
      <c r="P4066" s="3" t="s">
        <v>21114</v>
      </c>
      <c r="Q4066" s="3">
        <v>367</v>
      </c>
      <c r="R4066" s="8" t="str">
        <f t="shared" si="63"/>
        <v>*367*</v>
      </c>
    </row>
    <row r="4067" spans="1:18" ht="19.8">
      <c r="A4067" s="3" t="s">
        <v>10223</v>
      </c>
      <c r="B4067" s="3" t="s">
        <v>52</v>
      </c>
      <c r="C4067" s="3" t="s">
        <v>10222</v>
      </c>
      <c r="D4067" s="3" t="s">
        <v>50</v>
      </c>
      <c r="E4067" s="3" t="s">
        <v>10221</v>
      </c>
      <c r="F4067" s="3" t="s">
        <v>48</v>
      </c>
      <c r="G4067" s="3">
        <v>2024</v>
      </c>
      <c r="H4067" s="3" t="s">
        <v>22116</v>
      </c>
      <c r="I4067" s="3">
        <v>420</v>
      </c>
      <c r="J4067" s="3" t="s">
        <v>21092</v>
      </c>
      <c r="K4067" s="3" t="s">
        <v>0</v>
      </c>
      <c r="N4067" s="3">
        <v>170</v>
      </c>
      <c r="O4067" s="3" t="s">
        <v>21106</v>
      </c>
      <c r="P4067" s="3" t="s">
        <v>21111</v>
      </c>
      <c r="Q4067" s="3">
        <v>253</v>
      </c>
      <c r="R4067" s="8" t="str">
        <f t="shared" si="63"/>
        <v>*253*</v>
      </c>
    </row>
    <row r="4068" spans="1:18" ht="19.8">
      <c r="A4068" s="3" t="s">
        <v>10220</v>
      </c>
      <c r="B4068" s="3" t="s">
        <v>104</v>
      </c>
      <c r="C4068" s="3" t="s">
        <v>10219</v>
      </c>
      <c r="D4068" s="3" t="s">
        <v>25</v>
      </c>
      <c r="E4068" s="3" t="s">
        <v>10218</v>
      </c>
      <c r="F4068" s="3" t="s">
        <v>29</v>
      </c>
      <c r="G4068" s="3">
        <v>2006</v>
      </c>
      <c r="H4068" s="3" t="s">
        <v>22116</v>
      </c>
      <c r="I4068" s="3">
        <v>332</v>
      </c>
      <c r="J4068" s="3" t="s">
        <v>21089</v>
      </c>
      <c r="K4068" s="3" t="s">
        <v>0</v>
      </c>
      <c r="N4068" s="3">
        <v>2395</v>
      </c>
      <c r="O4068" s="3" t="s">
        <v>25</v>
      </c>
      <c r="P4068" s="3" t="s">
        <v>21112</v>
      </c>
      <c r="Q4068" s="3">
        <v>250</v>
      </c>
      <c r="R4068" s="8" t="str">
        <f t="shared" si="63"/>
        <v>*250*</v>
      </c>
    </row>
    <row r="4069" spans="1:18" ht="19.8">
      <c r="A4069" s="3" t="s">
        <v>10217</v>
      </c>
      <c r="B4069" s="3" t="s">
        <v>256</v>
      </c>
      <c r="C4069" s="3" t="s">
        <v>10216</v>
      </c>
      <c r="D4069" s="3" t="s">
        <v>14</v>
      </c>
      <c r="E4069" s="3" t="s">
        <v>10215</v>
      </c>
      <c r="F4069" s="3" t="s">
        <v>77</v>
      </c>
      <c r="G4069" s="3">
        <v>2012</v>
      </c>
      <c r="H4069" s="3" t="s">
        <v>22118</v>
      </c>
      <c r="I4069" s="3">
        <v>228</v>
      </c>
      <c r="J4069" s="3" t="s">
        <v>21100</v>
      </c>
      <c r="K4069" s="3" t="s">
        <v>0</v>
      </c>
      <c r="N4069" s="3">
        <v>2430</v>
      </c>
      <c r="O4069" s="3" t="s">
        <v>21106</v>
      </c>
      <c r="P4069" s="3" t="s">
        <v>21114</v>
      </c>
      <c r="Q4069" s="3">
        <v>135</v>
      </c>
      <c r="R4069" s="8" t="str">
        <f t="shared" si="63"/>
        <v>*135*</v>
      </c>
    </row>
    <row r="4070" spans="1:18" ht="19.8">
      <c r="A4070" s="3" t="s">
        <v>10214</v>
      </c>
      <c r="B4070" s="3" t="s">
        <v>65</v>
      </c>
      <c r="C4070" s="3" t="s">
        <v>10213</v>
      </c>
      <c r="D4070" s="3" t="s">
        <v>63</v>
      </c>
      <c r="E4070" s="3" t="s">
        <v>10212</v>
      </c>
      <c r="F4070" s="3" t="s">
        <v>29</v>
      </c>
      <c r="G4070" s="3">
        <v>2024</v>
      </c>
      <c r="H4070" s="3" t="s">
        <v>22116</v>
      </c>
      <c r="I4070" s="3">
        <v>88</v>
      </c>
      <c r="J4070" s="3" t="s">
        <v>21101</v>
      </c>
      <c r="K4070" s="3" t="s">
        <v>0</v>
      </c>
      <c r="N4070" s="3">
        <v>1750</v>
      </c>
      <c r="O4070" s="3" t="s">
        <v>21106</v>
      </c>
      <c r="P4070" s="3" t="s">
        <v>21114</v>
      </c>
      <c r="Q4070" s="3">
        <v>139</v>
      </c>
      <c r="R4070" s="8" t="str">
        <f t="shared" si="63"/>
        <v>*139*</v>
      </c>
    </row>
    <row r="4071" spans="1:18" ht="19.8">
      <c r="A4071" s="3" t="s">
        <v>10211</v>
      </c>
      <c r="B4071" s="3" t="s">
        <v>52</v>
      </c>
      <c r="C4071" s="3" t="s">
        <v>10210</v>
      </c>
      <c r="D4071" s="3" t="s">
        <v>50</v>
      </c>
      <c r="E4071" s="3" t="s">
        <v>10209</v>
      </c>
      <c r="F4071" s="3" t="s">
        <v>48</v>
      </c>
      <c r="G4071" s="3">
        <v>2007</v>
      </c>
      <c r="H4071" s="3" t="s">
        <v>22118</v>
      </c>
      <c r="I4071" s="3">
        <v>206</v>
      </c>
      <c r="J4071" s="3" t="s">
        <v>21094</v>
      </c>
      <c r="K4071" s="3" t="s">
        <v>0</v>
      </c>
      <c r="N4071" s="3">
        <v>390</v>
      </c>
      <c r="O4071" s="3" t="s">
        <v>21106</v>
      </c>
      <c r="P4071" s="3" t="s">
        <v>21111</v>
      </c>
      <c r="Q4071" s="3">
        <v>445</v>
      </c>
      <c r="R4071" s="8" t="str">
        <f t="shared" si="63"/>
        <v>*445*</v>
      </c>
    </row>
    <row r="4072" spans="1:18" ht="19.8">
      <c r="A4072" s="3" t="s">
        <v>10208</v>
      </c>
      <c r="B4072" s="3" t="s">
        <v>151</v>
      </c>
      <c r="C4072" s="3" t="s">
        <v>1375</v>
      </c>
      <c r="D4072" s="3" t="s">
        <v>82</v>
      </c>
      <c r="E4072" s="3" t="s">
        <v>10207</v>
      </c>
      <c r="F4072" s="3" t="s">
        <v>9</v>
      </c>
      <c r="G4072" s="3">
        <v>2016</v>
      </c>
      <c r="H4072" s="3" t="s">
        <v>22118</v>
      </c>
      <c r="I4072" s="3">
        <v>162</v>
      </c>
      <c r="J4072" s="3" t="s">
        <v>21101</v>
      </c>
      <c r="K4072" s="3" t="s">
        <v>1</v>
      </c>
      <c r="L4072" s="9">
        <v>45666</v>
      </c>
      <c r="M4072" s="9">
        <v>45699</v>
      </c>
      <c r="N4072" s="3">
        <v>1375</v>
      </c>
      <c r="O4072" s="3" t="s">
        <v>21105</v>
      </c>
      <c r="P4072" s="3" t="s">
        <v>21111</v>
      </c>
      <c r="Q4072" s="3">
        <v>113</v>
      </c>
      <c r="R4072" s="8" t="str">
        <f t="shared" si="63"/>
        <v>*113*</v>
      </c>
    </row>
    <row r="4073" spans="1:18" ht="19.8">
      <c r="A4073" s="3" t="s">
        <v>10206</v>
      </c>
      <c r="B4073" s="3" t="s">
        <v>60</v>
      </c>
      <c r="C4073" s="3" t="s">
        <v>10205</v>
      </c>
      <c r="D4073" s="3" t="s">
        <v>41</v>
      </c>
      <c r="E4073" s="3" t="s">
        <v>10204</v>
      </c>
      <c r="F4073" s="3" t="s">
        <v>3</v>
      </c>
      <c r="G4073" s="3">
        <v>2021</v>
      </c>
      <c r="H4073" s="3" t="s">
        <v>22118</v>
      </c>
      <c r="I4073" s="3">
        <v>102</v>
      </c>
      <c r="J4073" s="3" t="s">
        <v>21086</v>
      </c>
      <c r="K4073" s="3" t="s">
        <v>1</v>
      </c>
      <c r="L4073" s="9">
        <v>45668</v>
      </c>
      <c r="M4073" s="9">
        <v>45673</v>
      </c>
      <c r="N4073" s="3">
        <v>340</v>
      </c>
      <c r="O4073" s="3" t="s">
        <v>21106</v>
      </c>
      <c r="P4073" s="3" t="s">
        <v>21112</v>
      </c>
      <c r="Q4073" s="3">
        <v>278</v>
      </c>
      <c r="R4073" s="8" t="str">
        <f t="shared" si="63"/>
        <v>*278*</v>
      </c>
    </row>
    <row r="4074" spans="1:18" ht="19.8">
      <c r="A4074" s="3" t="s">
        <v>10203</v>
      </c>
      <c r="B4074" s="3" t="s">
        <v>60</v>
      </c>
      <c r="C4074" s="3" t="s">
        <v>10202</v>
      </c>
      <c r="D4074" s="3" t="s">
        <v>41</v>
      </c>
      <c r="E4074" s="3" t="s">
        <v>10201</v>
      </c>
      <c r="F4074" s="3" t="s">
        <v>77</v>
      </c>
      <c r="G4074" s="3">
        <v>2017</v>
      </c>
      <c r="H4074" s="3" t="s">
        <v>22117</v>
      </c>
      <c r="I4074" s="3">
        <v>345</v>
      </c>
      <c r="J4074" s="3" t="s">
        <v>21083</v>
      </c>
      <c r="K4074" s="3" t="s">
        <v>1</v>
      </c>
      <c r="L4074" s="9">
        <v>45003</v>
      </c>
      <c r="M4074" s="9">
        <v>45577</v>
      </c>
      <c r="N4074" s="3">
        <v>305</v>
      </c>
      <c r="O4074" s="3" t="s">
        <v>21106</v>
      </c>
      <c r="P4074" s="3" t="s">
        <v>21111</v>
      </c>
      <c r="Q4074" s="3">
        <v>314</v>
      </c>
      <c r="R4074" s="8" t="str">
        <f t="shared" si="63"/>
        <v>*314*</v>
      </c>
    </row>
    <row r="4075" spans="1:18" ht="19.8">
      <c r="A4075" s="3" t="s">
        <v>10200</v>
      </c>
      <c r="B4075" s="3" t="s">
        <v>38</v>
      </c>
      <c r="C4075" s="3" t="s">
        <v>3029</v>
      </c>
      <c r="D4075" s="3" t="s">
        <v>36</v>
      </c>
      <c r="E4075" s="3" t="s">
        <v>10199</v>
      </c>
      <c r="F4075" s="3" t="s">
        <v>77</v>
      </c>
      <c r="G4075" s="3">
        <v>2023</v>
      </c>
      <c r="H4075" s="3" t="s">
        <v>22117</v>
      </c>
      <c r="I4075" s="3">
        <v>495</v>
      </c>
      <c r="J4075" s="3" t="s">
        <v>21101</v>
      </c>
      <c r="K4075" s="3" t="s">
        <v>0</v>
      </c>
      <c r="N4075" s="3">
        <v>2285</v>
      </c>
      <c r="O4075" s="3" t="s">
        <v>21106</v>
      </c>
      <c r="P4075" s="3" t="s">
        <v>21114</v>
      </c>
      <c r="Q4075" s="3">
        <v>414</v>
      </c>
      <c r="R4075" s="8" t="str">
        <f t="shared" si="63"/>
        <v>*414*</v>
      </c>
    </row>
    <row r="4076" spans="1:18" ht="19.8">
      <c r="A4076" s="3" t="s">
        <v>10198</v>
      </c>
      <c r="B4076" s="3" t="s">
        <v>33</v>
      </c>
      <c r="C4076" s="3" t="s">
        <v>10197</v>
      </c>
      <c r="D4076" s="3" t="s">
        <v>31</v>
      </c>
      <c r="E4076" s="3" t="s">
        <v>10196</v>
      </c>
      <c r="F4076" s="3" t="s">
        <v>48</v>
      </c>
      <c r="G4076" s="3">
        <v>2017</v>
      </c>
      <c r="H4076" s="3" t="s">
        <v>22117</v>
      </c>
      <c r="I4076" s="3">
        <v>201</v>
      </c>
      <c r="J4076" s="3" t="s">
        <v>21096</v>
      </c>
      <c r="K4076" s="3" t="s">
        <v>1</v>
      </c>
      <c r="L4076" s="9">
        <v>45020</v>
      </c>
      <c r="M4076" s="9">
        <v>45120</v>
      </c>
      <c r="N4076" s="3">
        <v>975</v>
      </c>
      <c r="O4076" s="3" t="s">
        <v>21106</v>
      </c>
      <c r="P4076" s="3" t="s">
        <v>21111</v>
      </c>
      <c r="Q4076" s="3">
        <v>416</v>
      </c>
      <c r="R4076" s="8" t="str">
        <f t="shared" si="63"/>
        <v>*416*</v>
      </c>
    </row>
    <row r="4077" spans="1:18" ht="19.8">
      <c r="A4077" s="3" t="s">
        <v>10195</v>
      </c>
      <c r="B4077" s="3" t="s">
        <v>108</v>
      </c>
      <c r="C4077" s="3" t="s">
        <v>10194</v>
      </c>
      <c r="D4077" s="3" t="s">
        <v>63</v>
      </c>
      <c r="E4077" s="3" t="s">
        <v>10193</v>
      </c>
      <c r="F4077" s="3" t="s">
        <v>29</v>
      </c>
      <c r="G4077" s="3">
        <v>2009</v>
      </c>
      <c r="H4077" s="3" t="s">
        <v>22117</v>
      </c>
      <c r="I4077" s="3">
        <v>146</v>
      </c>
      <c r="J4077" s="3" t="s">
        <v>21102</v>
      </c>
      <c r="K4077" s="3" t="s">
        <v>1</v>
      </c>
      <c r="L4077" s="9">
        <v>45629</v>
      </c>
      <c r="M4077" s="9">
        <v>45631</v>
      </c>
      <c r="N4077" s="3">
        <v>500</v>
      </c>
      <c r="O4077" s="3" t="s">
        <v>21106</v>
      </c>
      <c r="P4077" s="3" t="s">
        <v>21112</v>
      </c>
      <c r="Q4077" s="3">
        <v>334</v>
      </c>
      <c r="R4077" s="8" t="str">
        <f t="shared" si="63"/>
        <v>*334*</v>
      </c>
    </row>
    <row r="4078" spans="1:18" ht="19.8">
      <c r="A4078" s="3" t="s">
        <v>10192</v>
      </c>
      <c r="B4078" s="3" t="s">
        <v>138</v>
      </c>
      <c r="C4078" s="3" t="s">
        <v>7080</v>
      </c>
      <c r="D4078" s="3" t="s">
        <v>2</v>
      </c>
      <c r="E4078" s="3" t="s">
        <v>10191</v>
      </c>
      <c r="F4078" s="3" t="s">
        <v>9</v>
      </c>
      <c r="G4078" s="3">
        <v>2014</v>
      </c>
      <c r="H4078" s="3" t="s">
        <v>22118</v>
      </c>
      <c r="I4078" s="3">
        <v>263</v>
      </c>
      <c r="J4078" s="3" t="s">
        <v>21090</v>
      </c>
      <c r="K4078" s="3" t="s">
        <v>1</v>
      </c>
      <c r="L4078" s="9">
        <v>45224</v>
      </c>
      <c r="M4078" s="9">
        <v>45617</v>
      </c>
      <c r="N4078" s="3">
        <v>505</v>
      </c>
      <c r="O4078" s="3" t="s">
        <v>21073</v>
      </c>
      <c r="P4078" s="3" t="s">
        <v>21111</v>
      </c>
      <c r="Q4078" s="3">
        <v>164</v>
      </c>
      <c r="R4078" s="8" t="str">
        <f t="shared" si="63"/>
        <v>*164*</v>
      </c>
    </row>
    <row r="4079" spans="1:18" ht="19.8">
      <c r="A4079" s="3" t="s">
        <v>10190</v>
      </c>
      <c r="B4079" s="3" t="s">
        <v>84</v>
      </c>
      <c r="C4079" s="3" t="s">
        <v>10189</v>
      </c>
      <c r="D4079" s="3" t="s">
        <v>82</v>
      </c>
      <c r="E4079" s="3" t="s">
        <v>10188</v>
      </c>
      <c r="F4079" s="3" t="s">
        <v>9</v>
      </c>
      <c r="G4079" s="3">
        <v>2017</v>
      </c>
      <c r="H4079" s="3" t="s">
        <v>22118</v>
      </c>
      <c r="I4079" s="3">
        <v>317</v>
      </c>
      <c r="J4079" s="3" t="s">
        <v>21091</v>
      </c>
      <c r="K4079" s="3" t="s">
        <v>0</v>
      </c>
      <c r="N4079" s="3">
        <v>935</v>
      </c>
      <c r="O4079" s="3" t="s">
        <v>21105</v>
      </c>
      <c r="P4079" s="3" t="s">
        <v>21112</v>
      </c>
      <c r="Q4079" s="3">
        <v>437</v>
      </c>
      <c r="R4079" s="8" t="str">
        <f t="shared" si="63"/>
        <v>*437*</v>
      </c>
    </row>
    <row r="4080" spans="1:18" ht="19.8">
      <c r="A4080" s="3" t="s">
        <v>10187</v>
      </c>
      <c r="B4080" s="3" t="s">
        <v>138</v>
      </c>
      <c r="C4080" s="3" t="s">
        <v>10186</v>
      </c>
      <c r="D4080" s="3" t="s">
        <v>2</v>
      </c>
      <c r="E4080" s="3" t="s">
        <v>10185</v>
      </c>
      <c r="F4080" s="3" t="s">
        <v>9</v>
      </c>
      <c r="G4080" s="3">
        <v>2014</v>
      </c>
      <c r="H4080" s="3" t="s">
        <v>22116</v>
      </c>
      <c r="I4080" s="3">
        <v>366</v>
      </c>
      <c r="J4080" s="3" t="s">
        <v>21088</v>
      </c>
      <c r="K4080" s="3" t="s">
        <v>0</v>
      </c>
      <c r="N4080" s="3">
        <v>695</v>
      </c>
      <c r="O4080" s="3" t="s">
        <v>21073</v>
      </c>
      <c r="P4080" s="3" t="s">
        <v>21112</v>
      </c>
      <c r="Q4080" s="3">
        <v>152</v>
      </c>
      <c r="R4080" s="8" t="str">
        <f t="shared" si="63"/>
        <v>*152*</v>
      </c>
    </row>
    <row r="4081" spans="1:18" ht="19.8">
      <c r="A4081" s="3" t="s">
        <v>10184</v>
      </c>
      <c r="B4081" s="3" t="s">
        <v>147</v>
      </c>
      <c r="C4081" s="3" t="s">
        <v>10183</v>
      </c>
      <c r="D4081" s="3" t="s">
        <v>5</v>
      </c>
      <c r="E4081" s="3" t="s">
        <v>10182</v>
      </c>
      <c r="F4081" s="3" t="s">
        <v>9</v>
      </c>
      <c r="G4081" s="3">
        <v>2015</v>
      </c>
      <c r="H4081" s="3" t="s">
        <v>22118</v>
      </c>
      <c r="I4081" s="3">
        <v>149</v>
      </c>
      <c r="J4081" s="3" t="s">
        <v>21098</v>
      </c>
      <c r="K4081" s="3" t="s">
        <v>0</v>
      </c>
      <c r="N4081" s="3">
        <v>2215</v>
      </c>
      <c r="O4081" s="3" t="s">
        <v>21106</v>
      </c>
      <c r="P4081" s="3" t="s">
        <v>21112</v>
      </c>
      <c r="Q4081" s="3">
        <v>329</v>
      </c>
      <c r="R4081" s="8" t="str">
        <f t="shared" si="63"/>
        <v>*329*</v>
      </c>
    </row>
    <row r="4082" spans="1:18" ht="19.8">
      <c r="A4082" s="3" t="s">
        <v>10181</v>
      </c>
      <c r="B4082" s="3" t="s">
        <v>433</v>
      </c>
      <c r="C4082" s="3" t="s">
        <v>10180</v>
      </c>
      <c r="D4082" s="3" t="s">
        <v>123</v>
      </c>
      <c r="E4082" s="3" t="s">
        <v>10179</v>
      </c>
      <c r="F4082" s="3" t="s">
        <v>48</v>
      </c>
      <c r="G4082" s="3">
        <v>2024</v>
      </c>
      <c r="H4082" s="3" t="s">
        <v>22118</v>
      </c>
      <c r="I4082" s="3">
        <v>207</v>
      </c>
      <c r="J4082" s="3" t="s">
        <v>21099</v>
      </c>
      <c r="K4082" s="3" t="s">
        <v>1</v>
      </c>
      <c r="L4082" s="9">
        <v>45175</v>
      </c>
      <c r="M4082" s="9">
        <v>45255</v>
      </c>
      <c r="N4082" s="3">
        <v>1265</v>
      </c>
      <c r="O4082" s="3" t="s">
        <v>21106</v>
      </c>
      <c r="P4082" s="3" t="s">
        <v>21111</v>
      </c>
      <c r="Q4082" s="3">
        <v>397</v>
      </c>
      <c r="R4082" s="8" t="str">
        <f t="shared" si="63"/>
        <v>*397*</v>
      </c>
    </row>
    <row r="4083" spans="1:18" ht="19.8">
      <c r="A4083" s="3" t="s">
        <v>10178</v>
      </c>
      <c r="B4083" s="3" t="s">
        <v>22</v>
      </c>
      <c r="C4083" s="3" t="s">
        <v>10177</v>
      </c>
      <c r="D4083" s="3" t="s">
        <v>5</v>
      </c>
      <c r="E4083" s="3" t="s">
        <v>10176</v>
      </c>
      <c r="F4083" s="3" t="s">
        <v>48</v>
      </c>
      <c r="G4083" s="3">
        <v>2023</v>
      </c>
      <c r="H4083" s="3" t="s">
        <v>22118</v>
      </c>
      <c r="I4083" s="3">
        <v>153</v>
      </c>
      <c r="J4083" s="3" t="s">
        <v>21099</v>
      </c>
      <c r="K4083" s="3" t="s">
        <v>1</v>
      </c>
      <c r="L4083" s="9">
        <v>45599</v>
      </c>
      <c r="M4083" s="9">
        <v>45622</v>
      </c>
      <c r="N4083" s="3">
        <v>1075</v>
      </c>
      <c r="O4083" s="3" t="s">
        <v>21106</v>
      </c>
      <c r="P4083" s="3" t="s">
        <v>21114</v>
      </c>
      <c r="Q4083" s="3">
        <v>260</v>
      </c>
      <c r="R4083" s="8" t="str">
        <f t="shared" si="63"/>
        <v>*260*</v>
      </c>
    </row>
    <row r="4084" spans="1:18" ht="19.8">
      <c r="A4084" s="3" t="s">
        <v>10175</v>
      </c>
      <c r="B4084" s="3" t="s">
        <v>43</v>
      </c>
      <c r="C4084" s="3" t="s">
        <v>10174</v>
      </c>
      <c r="D4084" s="3" t="s">
        <v>41</v>
      </c>
      <c r="E4084" s="3" t="s">
        <v>10173</v>
      </c>
      <c r="F4084" s="3" t="s">
        <v>29</v>
      </c>
      <c r="G4084" s="3">
        <v>2017</v>
      </c>
      <c r="H4084" s="3" t="s">
        <v>22117</v>
      </c>
      <c r="I4084" s="3">
        <v>111</v>
      </c>
      <c r="J4084" s="3" t="s">
        <v>21086</v>
      </c>
      <c r="K4084" s="3" t="s">
        <v>0</v>
      </c>
      <c r="N4084" s="3">
        <v>880</v>
      </c>
      <c r="O4084" s="3" t="s">
        <v>21106</v>
      </c>
      <c r="P4084" s="3" t="s">
        <v>21113</v>
      </c>
      <c r="Q4084" s="3">
        <v>440</v>
      </c>
      <c r="R4084" s="8" t="str">
        <f t="shared" si="63"/>
        <v>*440*</v>
      </c>
    </row>
    <row r="4085" spans="1:18" ht="19.8">
      <c r="A4085" s="3" t="s">
        <v>10172</v>
      </c>
      <c r="B4085" s="3" t="s">
        <v>22</v>
      </c>
      <c r="C4085" s="3" t="s">
        <v>10171</v>
      </c>
      <c r="D4085" s="3" t="s">
        <v>5</v>
      </c>
      <c r="E4085" s="3" t="s">
        <v>10170</v>
      </c>
      <c r="F4085" s="3" t="s">
        <v>77</v>
      </c>
      <c r="G4085" s="3">
        <v>2008</v>
      </c>
      <c r="H4085" s="3" t="s">
        <v>22117</v>
      </c>
      <c r="I4085" s="3">
        <v>459</v>
      </c>
      <c r="J4085" s="3" t="s">
        <v>21094</v>
      </c>
      <c r="K4085" s="3" t="s">
        <v>0</v>
      </c>
      <c r="N4085" s="3">
        <v>1710</v>
      </c>
      <c r="O4085" s="3" t="s">
        <v>21106</v>
      </c>
      <c r="P4085" s="3" t="s">
        <v>21112</v>
      </c>
      <c r="Q4085" s="3">
        <v>236</v>
      </c>
      <c r="R4085" s="8" t="str">
        <f t="shared" si="63"/>
        <v>*236*</v>
      </c>
    </row>
    <row r="4086" spans="1:18" ht="19.8">
      <c r="A4086" s="3" t="s">
        <v>10169</v>
      </c>
      <c r="B4086" s="3" t="s">
        <v>266</v>
      </c>
      <c r="C4086" s="3" t="s">
        <v>10168</v>
      </c>
      <c r="D4086" s="3" t="s">
        <v>141</v>
      </c>
      <c r="E4086" s="3" t="s">
        <v>10167</v>
      </c>
      <c r="F4086" s="3" t="s">
        <v>48</v>
      </c>
      <c r="G4086" s="3">
        <v>2016</v>
      </c>
      <c r="H4086" s="3" t="s">
        <v>22117</v>
      </c>
      <c r="I4086" s="3">
        <v>99</v>
      </c>
      <c r="J4086" s="3" t="s">
        <v>21095</v>
      </c>
      <c r="K4086" s="3" t="s">
        <v>0</v>
      </c>
      <c r="N4086" s="3">
        <v>1085</v>
      </c>
      <c r="O4086" s="3" t="s">
        <v>25</v>
      </c>
      <c r="P4086" s="3" t="s">
        <v>21113</v>
      </c>
      <c r="Q4086" s="3">
        <v>376</v>
      </c>
      <c r="R4086" s="8" t="str">
        <f t="shared" si="63"/>
        <v>*376*</v>
      </c>
    </row>
    <row r="4087" spans="1:18" ht="19.8">
      <c r="A4087" s="3" t="s">
        <v>10166</v>
      </c>
      <c r="B4087" s="3" t="s">
        <v>344</v>
      </c>
      <c r="C4087" s="3" t="s">
        <v>10165</v>
      </c>
      <c r="D4087" s="3" t="s">
        <v>82</v>
      </c>
      <c r="E4087" s="3" t="s">
        <v>10164</v>
      </c>
      <c r="F4087" s="3" t="s">
        <v>15</v>
      </c>
      <c r="G4087" s="3">
        <v>2021</v>
      </c>
      <c r="H4087" s="3" t="s">
        <v>22117</v>
      </c>
      <c r="I4087" s="3">
        <v>316</v>
      </c>
      <c r="J4087" s="3" t="s">
        <v>21099</v>
      </c>
      <c r="K4087" s="3" t="s">
        <v>1</v>
      </c>
      <c r="L4087" s="9">
        <v>45260</v>
      </c>
      <c r="M4087" s="9">
        <v>45506</v>
      </c>
      <c r="N4087" s="3">
        <v>410</v>
      </c>
      <c r="O4087" s="3" t="s">
        <v>21105</v>
      </c>
      <c r="P4087" s="3" t="s">
        <v>21114</v>
      </c>
      <c r="Q4087" s="3">
        <v>165</v>
      </c>
      <c r="R4087" s="8" t="str">
        <f t="shared" si="63"/>
        <v>*165*</v>
      </c>
    </row>
    <row r="4088" spans="1:18" ht="19.8">
      <c r="A4088" s="3" t="s">
        <v>10163</v>
      </c>
      <c r="B4088" s="3" t="s">
        <v>125</v>
      </c>
      <c r="C4088" s="3" t="s">
        <v>10162</v>
      </c>
      <c r="D4088" s="3" t="s">
        <v>123</v>
      </c>
      <c r="E4088" s="3" t="s">
        <v>10161</v>
      </c>
      <c r="F4088" s="3" t="s">
        <v>15</v>
      </c>
      <c r="G4088" s="3">
        <v>2015</v>
      </c>
      <c r="H4088" s="3" t="s">
        <v>22118</v>
      </c>
      <c r="I4088" s="3">
        <v>110</v>
      </c>
      <c r="J4088" s="3" t="s">
        <v>21097</v>
      </c>
      <c r="K4088" s="3" t="s">
        <v>1</v>
      </c>
      <c r="L4088" s="9">
        <v>45353</v>
      </c>
      <c r="M4088" s="9">
        <v>45557</v>
      </c>
      <c r="N4088" s="3">
        <v>960</v>
      </c>
      <c r="O4088" s="3" t="s">
        <v>21106</v>
      </c>
      <c r="P4088" s="3" t="s">
        <v>21114</v>
      </c>
      <c r="Q4088" s="3">
        <v>440</v>
      </c>
      <c r="R4088" s="8" t="str">
        <f t="shared" si="63"/>
        <v>*440*</v>
      </c>
    </row>
    <row r="4089" spans="1:18" ht="19.8">
      <c r="A4089" s="3" t="s">
        <v>10160</v>
      </c>
      <c r="B4089" s="3" t="s">
        <v>196</v>
      </c>
      <c r="C4089" s="3" t="s">
        <v>10159</v>
      </c>
      <c r="D4089" s="3" t="s">
        <v>36</v>
      </c>
      <c r="E4089" s="3" t="s">
        <v>10158</v>
      </c>
      <c r="F4089" s="3" t="s">
        <v>9</v>
      </c>
      <c r="G4089" s="3">
        <v>2018</v>
      </c>
      <c r="H4089" s="3" t="s">
        <v>22118</v>
      </c>
      <c r="I4089" s="3">
        <v>150</v>
      </c>
      <c r="J4089" s="3" t="s">
        <v>21099</v>
      </c>
      <c r="K4089" s="3" t="s">
        <v>0</v>
      </c>
      <c r="N4089" s="3">
        <v>1455</v>
      </c>
      <c r="O4089" s="3" t="s">
        <v>21106</v>
      </c>
      <c r="P4089" s="3" t="s">
        <v>21114</v>
      </c>
      <c r="Q4089" s="3">
        <v>147</v>
      </c>
      <c r="R4089" s="8" t="str">
        <f t="shared" si="63"/>
        <v>*147*</v>
      </c>
    </row>
    <row r="4090" spans="1:18" ht="19.8">
      <c r="A4090" s="3" t="s">
        <v>10157</v>
      </c>
      <c r="B4090" s="3" t="s">
        <v>160</v>
      </c>
      <c r="C4090" s="3" t="s">
        <v>10156</v>
      </c>
      <c r="D4090" s="3" t="s">
        <v>31</v>
      </c>
      <c r="E4090" s="3" t="s">
        <v>10155</v>
      </c>
      <c r="F4090" s="3" t="s">
        <v>29</v>
      </c>
      <c r="G4090" s="3">
        <v>2017</v>
      </c>
      <c r="H4090" s="3" t="s">
        <v>22116</v>
      </c>
      <c r="I4090" s="3">
        <v>396</v>
      </c>
      <c r="J4090" s="3" t="s">
        <v>21086</v>
      </c>
      <c r="K4090" s="3" t="s">
        <v>1</v>
      </c>
      <c r="L4090" s="9">
        <v>45643</v>
      </c>
      <c r="M4090" s="9">
        <v>45714</v>
      </c>
      <c r="N4090" s="3">
        <v>1225</v>
      </c>
      <c r="O4090" s="3" t="s">
        <v>21106</v>
      </c>
      <c r="P4090" s="3" t="s">
        <v>21111</v>
      </c>
      <c r="Q4090" s="3">
        <v>348</v>
      </c>
      <c r="R4090" s="8" t="str">
        <f t="shared" si="63"/>
        <v>*348*</v>
      </c>
    </row>
    <row r="4091" spans="1:18" ht="19.8">
      <c r="A4091" s="3" t="s">
        <v>10154</v>
      </c>
      <c r="B4091" s="3" t="s">
        <v>304</v>
      </c>
      <c r="C4091" s="3" t="s">
        <v>10153</v>
      </c>
      <c r="D4091" s="3" t="s">
        <v>123</v>
      </c>
      <c r="E4091" s="3" t="s">
        <v>10152</v>
      </c>
      <c r="F4091" s="3" t="s">
        <v>9</v>
      </c>
      <c r="G4091" s="3">
        <v>2015</v>
      </c>
      <c r="H4091" s="3" t="s">
        <v>22118</v>
      </c>
      <c r="I4091" s="3">
        <v>82</v>
      </c>
      <c r="J4091" s="3" t="s">
        <v>21089</v>
      </c>
      <c r="K4091" s="3" t="s">
        <v>0</v>
      </c>
      <c r="N4091" s="3">
        <v>410</v>
      </c>
      <c r="O4091" s="3" t="s">
        <v>21106</v>
      </c>
      <c r="P4091" s="3" t="s">
        <v>21112</v>
      </c>
      <c r="Q4091" s="3">
        <v>143</v>
      </c>
      <c r="R4091" s="8" t="str">
        <f t="shared" si="63"/>
        <v>*143*</v>
      </c>
    </row>
    <row r="4092" spans="1:18" ht="19.8">
      <c r="A4092" s="3" t="s">
        <v>10151</v>
      </c>
      <c r="B4092" s="3" t="s">
        <v>52</v>
      </c>
      <c r="C4092" s="3" t="s">
        <v>10150</v>
      </c>
      <c r="D4092" s="3" t="s">
        <v>50</v>
      </c>
      <c r="E4092" s="3" t="s">
        <v>10149</v>
      </c>
      <c r="F4092" s="3" t="s">
        <v>3</v>
      </c>
      <c r="G4092" s="3">
        <v>2008</v>
      </c>
      <c r="H4092" s="3" t="s">
        <v>22117</v>
      </c>
      <c r="I4092" s="3">
        <v>372</v>
      </c>
      <c r="J4092" s="3" t="s">
        <v>21100</v>
      </c>
      <c r="K4092" s="3" t="s">
        <v>0</v>
      </c>
      <c r="N4092" s="3">
        <v>1725</v>
      </c>
      <c r="O4092" s="3" t="s">
        <v>21106</v>
      </c>
      <c r="P4092" s="3" t="s">
        <v>21114</v>
      </c>
      <c r="Q4092" s="3">
        <v>225</v>
      </c>
      <c r="R4092" s="8" t="str">
        <f t="shared" si="63"/>
        <v>*225*</v>
      </c>
    </row>
    <row r="4093" spans="1:18" ht="19.8">
      <c r="A4093" s="3" t="s">
        <v>10148</v>
      </c>
      <c r="B4093" s="3" t="s">
        <v>304</v>
      </c>
      <c r="C4093" s="3" t="s">
        <v>10147</v>
      </c>
      <c r="D4093" s="3" t="s">
        <v>123</v>
      </c>
      <c r="E4093" s="3" t="s">
        <v>10146</v>
      </c>
      <c r="F4093" s="3" t="s">
        <v>29</v>
      </c>
      <c r="G4093" s="3">
        <v>2024</v>
      </c>
      <c r="H4093" s="3" t="s">
        <v>22116</v>
      </c>
      <c r="I4093" s="3">
        <v>404</v>
      </c>
      <c r="J4093" s="3" t="s">
        <v>21088</v>
      </c>
      <c r="K4093" s="3" t="s">
        <v>0</v>
      </c>
      <c r="N4093" s="3">
        <v>1580</v>
      </c>
      <c r="O4093" s="3" t="s">
        <v>21106</v>
      </c>
      <c r="P4093" s="3" t="s">
        <v>21114</v>
      </c>
      <c r="Q4093" s="3">
        <v>226</v>
      </c>
      <c r="R4093" s="8" t="str">
        <f t="shared" si="63"/>
        <v>*226*</v>
      </c>
    </row>
    <row r="4094" spans="1:18" ht="19.8">
      <c r="A4094" s="3" t="s">
        <v>10145</v>
      </c>
      <c r="B4094" s="3" t="s">
        <v>426</v>
      </c>
      <c r="C4094" s="3" t="s">
        <v>10144</v>
      </c>
      <c r="D4094" s="3" t="s">
        <v>95</v>
      </c>
      <c r="E4094" s="3" t="s">
        <v>10143</v>
      </c>
      <c r="F4094" s="3" t="s">
        <v>3</v>
      </c>
      <c r="G4094" s="3">
        <v>2020</v>
      </c>
      <c r="H4094" s="3" t="s">
        <v>22116</v>
      </c>
      <c r="I4094" s="3">
        <v>82</v>
      </c>
      <c r="J4094" s="3" t="s">
        <v>21087</v>
      </c>
      <c r="K4094" s="3" t="s">
        <v>1</v>
      </c>
      <c r="L4094" s="9">
        <v>45628</v>
      </c>
      <c r="M4094" s="9">
        <v>45672</v>
      </c>
      <c r="N4094" s="3">
        <v>810</v>
      </c>
      <c r="O4094" s="3" t="s">
        <v>21105</v>
      </c>
      <c r="P4094" s="3" t="s">
        <v>21111</v>
      </c>
      <c r="Q4094" s="3">
        <v>313</v>
      </c>
      <c r="R4094" s="8" t="str">
        <f t="shared" si="63"/>
        <v>*313*</v>
      </c>
    </row>
    <row r="4095" spans="1:18" ht="19.8">
      <c r="A4095" s="3" t="s">
        <v>10142</v>
      </c>
      <c r="B4095" s="3" t="s">
        <v>33</v>
      </c>
      <c r="C4095" s="3" t="s">
        <v>10141</v>
      </c>
      <c r="D4095" s="3" t="s">
        <v>31</v>
      </c>
      <c r="E4095" s="3" t="s">
        <v>10140</v>
      </c>
      <c r="F4095" s="3" t="s">
        <v>15</v>
      </c>
      <c r="G4095" s="3">
        <v>2016</v>
      </c>
      <c r="H4095" s="3" t="s">
        <v>22116</v>
      </c>
      <c r="I4095" s="3">
        <v>268</v>
      </c>
      <c r="J4095" s="3" t="s">
        <v>21094</v>
      </c>
      <c r="K4095" s="3" t="s">
        <v>1</v>
      </c>
      <c r="L4095" s="9">
        <v>45337</v>
      </c>
      <c r="M4095" s="9">
        <v>45594</v>
      </c>
      <c r="N4095" s="3">
        <v>1145</v>
      </c>
      <c r="O4095" s="3" t="s">
        <v>21106</v>
      </c>
      <c r="P4095" s="3" t="s">
        <v>21111</v>
      </c>
      <c r="Q4095" s="3">
        <v>134</v>
      </c>
      <c r="R4095" s="8" t="str">
        <f t="shared" si="63"/>
        <v>*134*</v>
      </c>
    </row>
    <row r="4096" spans="1:18" ht="19.8">
      <c r="A4096" s="3" t="s">
        <v>10139</v>
      </c>
      <c r="B4096" s="3" t="s">
        <v>60</v>
      </c>
      <c r="C4096" s="3" t="s">
        <v>10138</v>
      </c>
      <c r="D4096" s="3" t="s">
        <v>41</v>
      </c>
      <c r="E4096" s="3" t="s">
        <v>10137</v>
      </c>
      <c r="F4096" s="3" t="s">
        <v>3</v>
      </c>
      <c r="G4096" s="3">
        <v>2005</v>
      </c>
      <c r="H4096" s="3" t="s">
        <v>22118</v>
      </c>
      <c r="I4096" s="3">
        <v>109</v>
      </c>
      <c r="J4096" s="3" t="s">
        <v>21100</v>
      </c>
      <c r="K4096" s="3" t="s">
        <v>0</v>
      </c>
      <c r="N4096" s="3">
        <v>1815</v>
      </c>
      <c r="O4096" s="3" t="s">
        <v>21106</v>
      </c>
      <c r="P4096" s="3" t="s">
        <v>21112</v>
      </c>
      <c r="Q4096" s="3">
        <v>432</v>
      </c>
      <c r="R4096" s="8" t="str">
        <f t="shared" si="63"/>
        <v>*432*</v>
      </c>
    </row>
    <row r="4097" spans="1:18" ht="19.8">
      <c r="A4097" s="3" t="s">
        <v>10136</v>
      </c>
      <c r="B4097" s="3" t="s">
        <v>65</v>
      </c>
      <c r="C4097" s="3" t="s">
        <v>10135</v>
      </c>
      <c r="D4097" s="3" t="s">
        <v>63</v>
      </c>
      <c r="E4097" s="3" t="s">
        <v>10134</v>
      </c>
      <c r="F4097" s="3" t="s">
        <v>29</v>
      </c>
      <c r="G4097" s="3">
        <v>2021</v>
      </c>
      <c r="H4097" s="3" t="s">
        <v>22116</v>
      </c>
      <c r="I4097" s="3">
        <v>435</v>
      </c>
      <c r="J4097" s="3" t="s">
        <v>21085</v>
      </c>
      <c r="K4097" s="3" t="s">
        <v>0</v>
      </c>
      <c r="N4097" s="3">
        <v>2150</v>
      </c>
      <c r="O4097" s="3" t="s">
        <v>21106</v>
      </c>
      <c r="P4097" s="3" t="s">
        <v>21111</v>
      </c>
      <c r="Q4097" s="3">
        <v>216</v>
      </c>
      <c r="R4097" s="8" t="str">
        <f t="shared" si="63"/>
        <v>*216*</v>
      </c>
    </row>
    <row r="4098" spans="1:18" ht="19.8">
      <c r="A4098" s="3" t="s">
        <v>10133</v>
      </c>
      <c r="B4098" s="3" t="s">
        <v>285</v>
      </c>
      <c r="C4098" s="3" t="s">
        <v>10132</v>
      </c>
      <c r="D4098" s="3" t="s">
        <v>31</v>
      </c>
      <c r="E4098" s="3" t="s">
        <v>10131</v>
      </c>
      <c r="F4098" s="3" t="s">
        <v>29</v>
      </c>
      <c r="G4098" s="3">
        <v>2005</v>
      </c>
      <c r="H4098" s="3" t="s">
        <v>22118</v>
      </c>
      <c r="I4098" s="3">
        <v>196</v>
      </c>
      <c r="J4098" s="3" t="s">
        <v>21086</v>
      </c>
      <c r="K4098" s="3" t="s">
        <v>0</v>
      </c>
      <c r="N4098" s="3">
        <v>1665</v>
      </c>
      <c r="O4098" s="3" t="s">
        <v>21106</v>
      </c>
      <c r="P4098" s="3" t="s">
        <v>21114</v>
      </c>
      <c r="Q4098" s="3">
        <v>335</v>
      </c>
      <c r="R4098" s="8" t="str">
        <f t="shared" si="63"/>
        <v>*335*</v>
      </c>
    </row>
    <row r="4099" spans="1:18" ht="19.8">
      <c r="A4099" s="3" t="s">
        <v>10130</v>
      </c>
      <c r="B4099" s="3" t="s">
        <v>243</v>
      </c>
      <c r="C4099" s="3" t="s">
        <v>10129</v>
      </c>
      <c r="D4099" s="3" t="s">
        <v>63</v>
      </c>
      <c r="E4099" s="3" t="s">
        <v>10128</v>
      </c>
      <c r="F4099" s="3" t="s">
        <v>77</v>
      </c>
      <c r="G4099" s="3">
        <v>2006</v>
      </c>
      <c r="H4099" s="3" t="s">
        <v>22118</v>
      </c>
      <c r="I4099" s="3">
        <v>305</v>
      </c>
      <c r="J4099" s="3" t="s">
        <v>21102</v>
      </c>
      <c r="K4099" s="3" t="s">
        <v>1</v>
      </c>
      <c r="L4099" s="9">
        <v>45040</v>
      </c>
      <c r="M4099" s="9">
        <v>45136</v>
      </c>
      <c r="N4099" s="3">
        <v>1300</v>
      </c>
      <c r="O4099" s="3" t="s">
        <v>21106</v>
      </c>
      <c r="P4099" s="3" t="s">
        <v>21111</v>
      </c>
      <c r="Q4099" s="3">
        <v>278</v>
      </c>
      <c r="R4099" s="8" t="str">
        <f t="shared" si="63"/>
        <v>*278*</v>
      </c>
    </row>
    <row r="4100" spans="1:18" ht="19.8">
      <c r="A4100" s="3" t="s">
        <v>10127</v>
      </c>
      <c r="B4100" s="3" t="s">
        <v>92</v>
      </c>
      <c r="C4100" s="3" t="s">
        <v>10126</v>
      </c>
      <c r="D4100" s="3" t="s">
        <v>25</v>
      </c>
      <c r="E4100" s="3" t="s">
        <v>10125</v>
      </c>
      <c r="F4100" s="3" t="s">
        <v>29</v>
      </c>
      <c r="G4100" s="3">
        <v>2024</v>
      </c>
      <c r="H4100" s="3" t="s">
        <v>22118</v>
      </c>
      <c r="I4100" s="3">
        <v>83</v>
      </c>
      <c r="J4100" s="3" t="s">
        <v>21090</v>
      </c>
      <c r="K4100" s="3" t="s">
        <v>1</v>
      </c>
      <c r="L4100" s="9">
        <v>45023</v>
      </c>
      <c r="M4100" s="9">
        <v>45116</v>
      </c>
      <c r="N4100" s="3">
        <v>1940</v>
      </c>
      <c r="O4100" s="3" t="s">
        <v>25</v>
      </c>
      <c r="P4100" s="3" t="s">
        <v>21112</v>
      </c>
      <c r="Q4100" s="3">
        <v>284</v>
      </c>
      <c r="R4100" s="8" t="str">
        <f t="shared" ref="R4100:R4163" si="64">"*"&amp;Q4100&amp;"*"</f>
        <v>*284*</v>
      </c>
    </row>
    <row r="4101" spans="1:18" ht="19.8">
      <c r="A4101" s="3" t="s">
        <v>10124</v>
      </c>
      <c r="B4101" s="3" t="s">
        <v>12</v>
      </c>
      <c r="C4101" s="3" t="s">
        <v>10123</v>
      </c>
      <c r="D4101" s="3" t="s">
        <v>2</v>
      </c>
      <c r="E4101" s="3" t="s">
        <v>10122</v>
      </c>
      <c r="F4101" s="3" t="s">
        <v>15</v>
      </c>
      <c r="G4101" s="3">
        <v>2014</v>
      </c>
      <c r="H4101" s="3" t="s">
        <v>22117</v>
      </c>
      <c r="I4101" s="3">
        <v>143</v>
      </c>
      <c r="J4101" s="3" t="s">
        <v>21087</v>
      </c>
      <c r="K4101" s="3" t="s">
        <v>0</v>
      </c>
      <c r="N4101" s="3">
        <v>1360</v>
      </c>
      <c r="O4101" s="3" t="s">
        <v>21073</v>
      </c>
      <c r="P4101" s="3" t="s">
        <v>21111</v>
      </c>
      <c r="Q4101" s="3">
        <v>168</v>
      </c>
      <c r="R4101" s="8" t="str">
        <f t="shared" si="64"/>
        <v>*168*</v>
      </c>
    </row>
    <row r="4102" spans="1:18" ht="19.8">
      <c r="A4102" s="3" t="s">
        <v>10121</v>
      </c>
      <c r="B4102" s="3" t="s">
        <v>60</v>
      </c>
      <c r="C4102" s="3" t="s">
        <v>10120</v>
      </c>
      <c r="D4102" s="3" t="s">
        <v>41</v>
      </c>
      <c r="E4102" s="3" t="s">
        <v>10119</v>
      </c>
      <c r="F4102" s="3" t="s">
        <v>9</v>
      </c>
      <c r="G4102" s="3">
        <v>2015</v>
      </c>
      <c r="H4102" s="3" t="s">
        <v>22117</v>
      </c>
      <c r="I4102" s="3">
        <v>256</v>
      </c>
      <c r="J4102" s="3" t="s">
        <v>21091</v>
      </c>
      <c r="K4102" s="3" t="s">
        <v>1</v>
      </c>
      <c r="L4102" s="9">
        <v>45095</v>
      </c>
      <c r="M4102" s="9">
        <v>45128</v>
      </c>
      <c r="N4102" s="3">
        <v>970</v>
      </c>
      <c r="O4102" s="3" t="s">
        <v>21106</v>
      </c>
      <c r="P4102" s="3" t="s">
        <v>21112</v>
      </c>
      <c r="Q4102" s="3">
        <v>409</v>
      </c>
      <c r="R4102" s="8" t="str">
        <f t="shared" si="64"/>
        <v>*409*</v>
      </c>
    </row>
    <row r="4103" spans="1:18" ht="19.8">
      <c r="A4103" s="3" t="s">
        <v>10118</v>
      </c>
      <c r="B4103" s="3" t="s">
        <v>125</v>
      </c>
      <c r="C4103" s="3" t="s">
        <v>10117</v>
      </c>
      <c r="D4103" s="3" t="s">
        <v>123</v>
      </c>
      <c r="E4103" s="3" t="s">
        <v>10116</v>
      </c>
      <c r="F4103" s="3" t="s">
        <v>9</v>
      </c>
      <c r="G4103" s="3">
        <v>2020</v>
      </c>
      <c r="H4103" s="3" t="s">
        <v>22117</v>
      </c>
      <c r="I4103" s="3">
        <v>334</v>
      </c>
      <c r="J4103" s="3" t="s">
        <v>21096</v>
      </c>
      <c r="K4103" s="3" t="s">
        <v>1</v>
      </c>
      <c r="L4103" s="9">
        <v>45701</v>
      </c>
      <c r="M4103" s="9">
        <v>45714</v>
      </c>
      <c r="N4103" s="3">
        <v>115</v>
      </c>
      <c r="O4103" s="3" t="s">
        <v>21106</v>
      </c>
      <c r="P4103" s="3" t="s">
        <v>21112</v>
      </c>
      <c r="Q4103" s="3">
        <v>452</v>
      </c>
      <c r="R4103" s="8" t="str">
        <f t="shared" si="64"/>
        <v>*452*</v>
      </c>
    </row>
    <row r="4104" spans="1:18" ht="19.8">
      <c r="A4104" s="3" t="s">
        <v>10114</v>
      </c>
      <c r="B4104" s="3" t="s">
        <v>266</v>
      </c>
      <c r="C4104" s="3" t="s">
        <v>10113</v>
      </c>
      <c r="D4104" s="3" t="s">
        <v>141</v>
      </c>
      <c r="E4104" s="3" t="s">
        <v>10112</v>
      </c>
      <c r="F4104" s="3" t="s">
        <v>29</v>
      </c>
      <c r="G4104" s="3">
        <v>2022</v>
      </c>
      <c r="H4104" s="3" t="s">
        <v>22117</v>
      </c>
      <c r="I4104" s="3">
        <v>345</v>
      </c>
      <c r="J4104" s="3" t="s">
        <v>21089</v>
      </c>
      <c r="K4104" s="3" t="s">
        <v>1</v>
      </c>
      <c r="L4104" s="9">
        <v>45430</v>
      </c>
      <c r="M4104" s="9">
        <v>45634</v>
      </c>
      <c r="N4104" s="3">
        <v>1670</v>
      </c>
      <c r="O4104" s="3" t="s">
        <v>25</v>
      </c>
      <c r="P4104" s="3" t="s">
        <v>21112</v>
      </c>
      <c r="Q4104" s="3">
        <v>386</v>
      </c>
      <c r="R4104" s="8" t="str">
        <f t="shared" si="64"/>
        <v>*386*</v>
      </c>
    </row>
    <row r="4105" spans="1:18" ht="19.8">
      <c r="A4105" s="3" t="s">
        <v>10111</v>
      </c>
      <c r="B4105" s="3" t="s">
        <v>72</v>
      </c>
      <c r="C4105" s="3" t="s">
        <v>10110</v>
      </c>
      <c r="D4105" s="3" t="s">
        <v>36</v>
      </c>
      <c r="E4105" s="3" t="s">
        <v>10109</v>
      </c>
      <c r="F4105" s="3" t="s">
        <v>15</v>
      </c>
      <c r="G4105" s="3">
        <v>2010</v>
      </c>
      <c r="H4105" s="3" t="s">
        <v>22118</v>
      </c>
      <c r="I4105" s="3">
        <v>372</v>
      </c>
      <c r="J4105" s="3" t="s">
        <v>21086</v>
      </c>
      <c r="K4105" s="3" t="s">
        <v>1</v>
      </c>
      <c r="L4105" s="9">
        <v>45283</v>
      </c>
      <c r="M4105" s="9">
        <v>45350</v>
      </c>
      <c r="N4105" s="3">
        <v>695</v>
      </c>
      <c r="O4105" s="3" t="s">
        <v>21106</v>
      </c>
      <c r="P4105" s="3" t="s">
        <v>21111</v>
      </c>
      <c r="Q4105" s="3">
        <v>422</v>
      </c>
      <c r="R4105" s="8" t="str">
        <f t="shared" si="64"/>
        <v>*422*</v>
      </c>
    </row>
    <row r="4106" spans="1:18" ht="19.8">
      <c r="A4106" s="3" t="s">
        <v>10108</v>
      </c>
      <c r="B4106" s="3" t="s">
        <v>43</v>
      </c>
      <c r="C4106" s="3" t="s">
        <v>10107</v>
      </c>
      <c r="D4106" s="3" t="s">
        <v>41</v>
      </c>
      <c r="E4106" s="3" t="s">
        <v>10106</v>
      </c>
      <c r="F4106" s="3" t="s">
        <v>48</v>
      </c>
      <c r="G4106" s="3">
        <v>2016</v>
      </c>
      <c r="H4106" s="3" t="s">
        <v>22118</v>
      </c>
      <c r="I4106" s="3">
        <v>332</v>
      </c>
      <c r="J4106" s="3" t="s">
        <v>21100</v>
      </c>
      <c r="K4106" s="3" t="s">
        <v>1</v>
      </c>
      <c r="L4106" s="9">
        <v>45189</v>
      </c>
      <c r="M4106" s="9">
        <v>45297</v>
      </c>
      <c r="N4106" s="3">
        <v>1745</v>
      </c>
      <c r="O4106" s="3" t="s">
        <v>21106</v>
      </c>
      <c r="P4106" s="3" t="s">
        <v>21114</v>
      </c>
      <c r="Q4106" s="3">
        <v>189</v>
      </c>
      <c r="R4106" s="8" t="str">
        <f t="shared" si="64"/>
        <v>*189*</v>
      </c>
    </row>
    <row r="4107" spans="1:18" ht="19.8">
      <c r="A4107" s="3" t="s">
        <v>10105</v>
      </c>
      <c r="B4107" s="3" t="s">
        <v>143</v>
      </c>
      <c r="C4107" s="3" t="s">
        <v>10104</v>
      </c>
      <c r="D4107" s="3" t="s">
        <v>141</v>
      </c>
      <c r="E4107" s="3" t="s">
        <v>10103</v>
      </c>
      <c r="F4107" s="3" t="s">
        <v>15</v>
      </c>
      <c r="G4107" s="3">
        <v>2012</v>
      </c>
      <c r="H4107" s="3" t="s">
        <v>22116</v>
      </c>
      <c r="I4107" s="3">
        <v>297</v>
      </c>
      <c r="J4107" s="3" t="s">
        <v>21091</v>
      </c>
      <c r="K4107" s="3" t="s">
        <v>1</v>
      </c>
      <c r="L4107" s="9">
        <v>45374</v>
      </c>
      <c r="M4107" s="9">
        <v>45543</v>
      </c>
      <c r="N4107" s="3">
        <v>1135</v>
      </c>
      <c r="O4107" s="3" t="s">
        <v>25</v>
      </c>
      <c r="P4107" s="3" t="s">
        <v>21113</v>
      </c>
      <c r="Q4107" s="3">
        <v>252</v>
      </c>
      <c r="R4107" s="8" t="str">
        <f t="shared" si="64"/>
        <v>*252*</v>
      </c>
    </row>
    <row r="4108" spans="1:18" ht="19.8">
      <c r="A4108" s="3" t="s">
        <v>10102</v>
      </c>
      <c r="B4108" s="3" t="s">
        <v>88</v>
      </c>
      <c r="C4108" s="3" t="s">
        <v>10101</v>
      </c>
      <c r="D4108" s="3" t="s">
        <v>2</v>
      </c>
      <c r="E4108" s="3" t="s">
        <v>10100</v>
      </c>
      <c r="F4108" s="3" t="s">
        <v>15</v>
      </c>
      <c r="G4108" s="3">
        <v>2014</v>
      </c>
      <c r="H4108" s="3" t="s">
        <v>22118</v>
      </c>
      <c r="I4108" s="3">
        <v>448</v>
      </c>
      <c r="J4108" s="3" t="s">
        <v>21093</v>
      </c>
      <c r="K4108" s="3" t="s">
        <v>0</v>
      </c>
      <c r="N4108" s="3">
        <v>2160</v>
      </c>
      <c r="O4108" s="3" t="s">
        <v>21073</v>
      </c>
      <c r="P4108" s="3" t="s">
        <v>21112</v>
      </c>
      <c r="Q4108" s="3">
        <v>109</v>
      </c>
      <c r="R4108" s="8" t="str">
        <f t="shared" si="64"/>
        <v>*109*</v>
      </c>
    </row>
    <row r="4109" spans="1:18" ht="19.8">
      <c r="A4109" s="3" t="s">
        <v>10099</v>
      </c>
      <c r="B4109" s="3" t="s">
        <v>84</v>
      </c>
      <c r="C4109" s="3" t="s">
        <v>10098</v>
      </c>
      <c r="D4109" s="3" t="s">
        <v>82</v>
      </c>
      <c r="E4109" s="3" t="s">
        <v>10097</v>
      </c>
      <c r="F4109" s="3" t="s">
        <v>15</v>
      </c>
      <c r="G4109" s="3">
        <v>2009</v>
      </c>
      <c r="H4109" s="3" t="s">
        <v>22118</v>
      </c>
      <c r="I4109" s="3">
        <v>438</v>
      </c>
      <c r="J4109" s="3" t="s">
        <v>21101</v>
      </c>
      <c r="K4109" s="3" t="s">
        <v>0</v>
      </c>
      <c r="N4109" s="3">
        <v>1860</v>
      </c>
      <c r="O4109" s="3" t="s">
        <v>21105</v>
      </c>
      <c r="P4109" s="3" t="s">
        <v>21113</v>
      </c>
      <c r="Q4109" s="3">
        <v>167</v>
      </c>
      <c r="R4109" s="8" t="str">
        <f t="shared" si="64"/>
        <v>*167*</v>
      </c>
    </row>
    <row r="4110" spans="1:18" ht="19.8">
      <c r="A4110" s="3" t="s">
        <v>10096</v>
      </c>
      <c r="B4110" s="3" t="s">
        <v>143</v>
      </c>
      <c r="C4110" s="3" t="s">
        <v>10095</v>
      </c>
      <c r="D4110" s="3" t="s">
        <v>141</v>
      </c>
      <c r="E4110" s="3" t="s">
        <v>10094</v>
      </c>
      <c r="F4110" s="3" t="s">
        <v>77</v>
      </c>
      <c r="G4110" s="3">
        <v>2016</v>
      </c>
      <c r="H4110" s="3" t="s">
        <v>22118</v>
      </c>
      <c r="I4110" s="3">
        <v>330</v>
      </c>
      <c r="J4110" s="3" t="s">
        <v>21099</v>
      </c>
      <c r="K4110" s="3" t="s">
        <v>0</v>
      </c>
      <c r="N4110" s="3">
        <v>1525</v>
      </c>
      <c r="O4110" s="3" t="s">
        <v>25</v>
      </c>
      <c r="P4110" s="3" t="s">
        <v>21114</v>
      </c>
      <c r="Q4110" s="3">
        <v>141</v>
      </c>
      <c r="R4110" s="8" t="str">
        <f t="shared" si="64"/>
        <v>*141*</v>
      </c>
    </row>
    <row r="4111" spans="1:18" ht="19.8">
      <c r="A4111" s="3" t="s">
        <v>10093</v>
      </c>
      <c r="B4111" s="3" t="s">
        <v>155</v>
      </c>
      <c r="C4111" s="3" t="s">
        <v>10092</v>
      </c>
      <c r="D4111" s="3" t="s">
        <v>50</v>
      </c>
      <c r="E4111" s="3" t="s">
        <v>10091</v>
      </c>
      <c r="F4111" s="3" t="s">
        <v>77</v>
      </c>
      <c r="G4111" s="3">
        <v>2007</v>
      </c>
      <c r="H4111" s="3" t="s">
        <v>22117</v>
      </c>
      <c r="I4111" s="3">
        <v>194</v>
      </c>
      <c r="J4111" s="3" t="s">
        <v>21101</v>
      </c>
      <c r="K4111" s="3" t="s">
        <v>1</v>
      </c>
      <c r="L4111" s="9">
        <v>45703</v>
      </c>
      <c r="M4111" s="9">
        <v>45705</v>
      </c>
      <c r="N4111" s="3">
        <v>1020</v>
      </c>
      <c r="O4111" s="3" t="s">
        <v>21106</v>
      </c>
      <c r="P4111" s="3" t="s">
        <v>21114</v>
      </c>
      <c r="Q4111" s="3">
        <v>289</v>
      </c>
      <c r="R4111" s="8" t="str">
        <f t="shared" si="64"/>
        <v>*289*</v>
      </c>
    </row>
    <row r="4112" spans="1:18" ht="19.8">
      <c r="A4112" s="3" t="s">
        <v>10090</v>
      </c>
      <c r="B4112" s="3" t="s">
        <v>88</v>
      </c>
      <c r="C4112" s="3" t="s">
        <v>10089</v>
      </c>
      <c r="D4112" s="3" t="s">
        <v>2</v>
      </c>
      <c r="E4112" s="3" t="s">
        <v>10088</v>
      </c>
      <c r="F4112" s="3" t="s">
        <v>77</v>
      </c>
      <c r="G4112" s="3">
        <v>2016</v>
      </c>
      <c r="H4112" s="3" t="s">
        <v>22117</v>
      </c>
      <c r="I4112" s="3">
        <v>391</v>
      </c>
      <c r="J4112" s="3" t="s">
        <v>21087</v>
      </c>
      <c r="K4112" s="3" t="s">
        <v>0</v>
      </c>
      <c r="N4112" s="3">
        <v>815</v>
      </c>
      <c r="O4112" s="3" t="s">
        <v>21073</v>
      </c>
      <c r="P4112" s="3" t="s">
        <v>21114</v>
      </c>
      <c r="Q4112" s="3">
        <v>345</v>
      </c>
      <c r="R4112" s="8" t="str">
        <f t="shared" si="64"/>
        <v>*345*</v>
      </c>
    </row>
    <row r="4113" spans="1:18" ht="19.8">
      <c r="A4113" s="3" t="s">
        <v>10087</v>
      </c>
      <c r="B4113" s="3" t="s">
        <v>426</v>
      </c>
      <c r="C4113" s="3" t="s">
        <v>10086</v>
      </c>
      <c r="D4113" s="3" t="s">
        <v>95</v>
      </c>
      <c r="E4113" s="3" t="s">
        <v>10085</v>
      </c>
      <c r="F4113" s="3" t="s">
        <v>9</v>
      </c>
      <c r="G4113" s="3">
        <v>2021</v>
      </c>
      <c r="H4113" s="3" t="s">
        <v>22117</v>
      </c>
      <c r="I4113" s="3">
        <v>337</v>
      </c>
      <c r="J4113" s="3" t="s">
        <v>21083</v>
      </c>
      <c r="K4113" s="3" t="s">
        <v>0</v>
      </c>
      <c r="N4113" s="3">
        <v>1575</v>
      </c>
      <c r="O4113" s="3" t="s">
        <v>21105</v>
      </c>
      <c r="P4113" s="3" t="s">
        <v>21111</v>
      </c>
      <c r="Q4113" s="3">
        <v>111</v>
      </c>
      <c r="R4113" s="8" t="str">
        <f t="shared" si="64"/>
        <v>*111*</v>
      </c>
    </row>
    <row r="4114" spans="1:18" ht="19.8">
      <c r="A4114" s="3" t="s">
        <v>10084</v>
      </c>
      <c r="B4114" s="3" t="s">
        <v>60</v>
      </c>
      <c r="C4114" s="3" t="s">
        <v>10083</v>
      </c>
      <c r="D4114" s="3" t="s">
        <v>41</v>
      </c>
      <c r="E4114" s="3" t="s">
        <v>10082</v>
      </c>
      <c r="F4114" s="3" t="s">
        <v>9</v>
      </c>
      <c r="G4114" s="3">
        <v>2021</v>
      </c>
      <c r="H4114" s="3" t="s">
        <v>22117</v>
      </c>
      <c r="I4114" s="3">
        <v>354</v>
      </c>
      <c r="J4114" s="3" t="s">
        <v>21100</v>
      </c>
      <c r="K4114" s="3" t="s">
        <v>0</v>
      </c>
      <c r="N4114" s="3">
        <v>2440</v>
      </c>
      <c r="O4114" s="3" t="s">
        <v>21106</v>
      </c>
      <c r="P4114" s="3" t="s">
        <v>21112</v>
      </c>
      <c r="Q4114" s="3">
        <v>303</v>
      </c>
      <c r="R4114" s="8" t="str">
        <f t="shared" si="64"/>
        <v>*303*</v>
      </c>
    </row>
    <row r="4115" spans="1:18" ht="19.8">
      <c r="A4115" s="3" t="s">
        <v>10081</v>
      </c>
      <c r="B4115" s="3" t="s">
        <v>60</v>
      </c>
      <c r="C4115" s="3" t="s">
        <v>10080</v>
      </c>
      <c r="D4115" s="3" t="s">
        <v>41</v>
      </c>
      <c r="E4115" s="3" t="s">
        <v>10079</v>
      </c>
      <c r="F4115" s="3" t="s">
        <v>9</v>
      </c>
      <c r="G4115" s="3">
        <v>2017</v>
      </c>
      <c r="H4115" s="3" t="s">
        <v>22118</v>
      </c>
      <c r="I4115" s="3">
        <v>478</v>
      </c>
      <c r="J4115" s="3" t="s">
        <v>21095</v>
      </c>
      <c r="K4115" s="3" t="s">
        <v>0</v>
      </c>
      <c r="N4115" s="3">
        <v>950</v>
      </c>
      <c r="O4115" s="3" t="s">
        <v>21106</v>
      </c>
      <c r="P4115" s="3" t="s">
        <v>21114</v>
      </c>
      <c r="Q4115" s="3">
        <v>338</v>
      </c>
      <c r="R4115" s="8" t="str">
        <f t="shared" si="64"/>
        <v>*338*</v>
      </c>
    </row>
    <row r="4116" spans="1:18" ht="19.8">
      <c r="A4116" s="3" t="s">
        <v>10078</v>
      </c>
      <c r="B4116" s="3" t="s">
        <v>147</v>
      </c>
      <c r="C4116" s="3" t="s">
        <v>10077</v>
      </c>
      <c r="D4116" s="3" t="s">
        <v>5</v>
      </c>
      <c r="E4116" s="3" t="s">
        <v>10076</v>
      </c>
      <c r="F4116" s="3" t="s">
        <v>77</v>
      </c>
      <c r="G4116" s="3">
        <v>2014</v>
      </c>
      <c r="H4116" s="3" t="s">
        <v>22118</v>
      </c>
      <c r="I4116" s="3">
        <v>292</v>
      </c>
      <c r="J4116" s="3" t="s">
        <v>21101</v>
      </c>
      <c r="K4116" s="3" t="s">
        <v>1</v>
      </c>
      <c r="L4116" s="9">
        <v>45109</v>
      </c>
      <c r="M4116" s="9">
        <v>45618</v>
      </c>
      <c r="N4116" s="3">
        <v>1985</v>
      </c>
      <c r="O4116" s="3" t="s">
        <v>21106</v>
      </c>
      <c r="P4116" s="3" t="s">
        <v>21114</v>
      </c>
      <c r="Q4116" s="3">
        <v>147</v>
      </c>
      <c r="R4116" s="8" t="str">
        <f t="shared" si="64"/>
        <v>*147*</v>
      </c>
    </row>
    <row r="4117" spans="1:18" ht="19.8">
      <c r="A4117" s="3" t="s">
        <v>10075</v>
      </c>
      <c r="B4117" s="3" t="s">
        <v>266</v>
      </c>
      <c r="C4117" s="3" t="s">
        <v>10074</v>
      </c>
      <c r="D4117" s="3" t="s">
        <v>141</v>
      </c>
      <c r="E4117" s="3" t="s">
        <v>10073</v>
      </c>
      <c r="F4117" s="3" t="s">
        <v>3</v>
      </c>
      <c r="G4117" s="3">
        <v>2021</v>
      </c>
      <c r="H4117" s="3" t="s">
        <v>22116</v>
      </c>
      <c r="I4117" s="3">
        <v>186</v>
      </c>
      <c r="J4117" s="3" t="s">
        <v>21093</v>
      </c>
      <c r="K4117" s="3" t="s">
        <v>0</v>
      </c>
      <c r="N4117" s="3">
        <v>1635</v>
      </c>
      <c r="O4117" s="3" t="s">
        <v>25</v>
      </c>
      <c r="P4117" s="3" t="s">
        <v>21111</v>
      </c>
      <c r="Q4117" s="3">
        <v>388</v>
      </c>
      <c r="R4117" s="8" t="str">
        <f t="shared" si="64"/>
        <v>*388*</v>
      </c>
    </row>
    <row r="4118" spans="1:18" ht="19.8">
      <c r="A4118" s="3" t="s">
        <v>10072</v>
      </c>
      <c r="B4118" s="3" t="s">
        <v>433</v>
      </c>
      <c r="C4118" s="3" t="s">
        <v>10071</v>
      </c>
      <c r="D4118" s="3" t="s">
        <v>123</v>
      </c>
      <c r="E4118" s="3" t="s">
        <v>10070</v>
      </c>
      <c r="F4118" s="3" t="s">
        <v>29</v>
      </c>
      <c r="G4118" s="3">
        <v>2007</v>
      </c>
      <c r="H4118" s="3" t="s">
        <v>22118</v>
      </c>
      <c r="I4118" s="3">
        <v>213</v>
      </c>
      <c r="J4118" s="3" t="s">
        <v>21086</v>
      </c>
      <c r="K4118" s="3" t="s">
        <v>0</v>
      </c>
      <c r="N4118" s="3">
        <v>1295</v>
      </c>
      <c r="O4118" s="3" t="s">
        <v>21106</v>
      </c>
      <c r="P4118" s="3" t="s">
        <v>21111</v>
      </c>
      <c r="Q4118" s="3">
        <v>299</v>
      </c>
      <c r="R4118" s="8" t="str">
        <f t="shared" si="64"/>
        <v>*299*</v>
      </c>
    </row>
    <row r="4119" spans="1:18" ht="19.8">
      <c r="A4119" s="3" t="s">
        <v>10069</v>
      </c>
      <c r="B4119" s="3" t="s">
        <v>147</v>
      </c>
      <c r="C4119" s="3" t="s">
        <v>10068</v>
      </c>
      <c r="D4119" s="3" t="s">
        <v>5</v>
      </c>
      <c r="E4119" s="3" t="s">
        <v>10067</v>
      </c>
      <c r="F4119" s="3" t="s">
        <v>15</v>
      </c>
      <c r="G4119" s="3">
        <v>2014</v>
      </c>
      <c r="H4119" s="3" t="s">
        <v>22117</v>
      </c>
      <c r="I4119" s="3">
        <v>421</v>
      </c>
      <c r="J4119" s="3" t="s">
        <v>21099</v>
      </c>
      <c r="K4119" s="3" t="s">
        <v>1</v>
      </c>
      <c r="L4119" s="9">
        <v>45033</v>
      </c>
      <c r="M4119" s="9">
        <v>45349</v>
      </c>
      <c r="N4119" s="3">
        <v>725</v>
      </c>
      <c r="O4119" s="3" t="s">
        <v>21106</v>
      </c>
      <c r="P4119" s="3" t="s">
        <v>21112</v>
      </c>
      <c r="Q4119" s="3">
        <v>189</v>
      </c>
      <c r="R4119" s="8" t="str">
        <f t="shared" si="64"/>
        <v>*189*</v>
      </c>
    </row>
    <row r="4120" spans="1:18" ht="19.8">
      <c r="A4120" s="3" t="s">
        <v>10066</v>
      </c>
      <c r="B4120" s="3" t="s">
        <v>256</v>
      </c>
      <c r="C4120" s="3" t="s">
        <v>10065</v>
      </c>
      <c r="D4120" s="3" t="s">
        <v>14</v>
      </c>
      <c r="E4120" s="3" t="s">
        <v>10064</v>
      </c>
      <c r="F4120" s="3" t="s">
        <v>15</v>
      </c>
      <c r="G4120" s="3">
        <v>2018</v>
      </c>
      <c r="H4120" s="3" t="s">
        <v>22116</v>
      </c>
      <c r="I4120" s="3">
        <v>274</v>
      </c>
      <c r="J4120" s="3" t="s">
        <v>21087</v>
      </c>
      <c r="K4120" s="3" t="s">
        <v>1</v>
      </c>
      <c r="L4120" s="9">
        <v>45387</v>
      </c>
      <c r="M4120" s="9">
        <v>45441</v>
      </c>
      <c r="N4120" s="3">
        <v>2125</v>
      </c>
      <c r="O4120" s="3" t="s">
        <v>21106</v>
      </c>
      <c r="P4120" s="3" t="s">
        <v>21111</v>
      </c>
      <c r="Q4120" s="3">
        <v>138</v>
      </c>
      <c r="R4120" s="8" t="str">
        <f t="shared" si="64"/>
        <v>*138*</v>
      </c>
    </row>
    <row r="4121" spans="1:18" ht="19.8">
      <c r="A4121" s="3" t="s">
        <v>10063</v>
      </c>
      <c r="B4121" s="3" t="s">
        <v>104</v>
      </c>
      <c r="C4121" s="3" t="s">
        <v>10062</v>
      </c>
      <c r="D4121" s="3" t="s">
        <v>25</v>
      </c>
      <c r="E4121" s="3" t="s">
        <v>10061</v>
      </c>
      <c r="F4121" s="3" t="s">
        <v>3</v>
      </c>
      <c r="G4121" s="3">
        <v>2019</v>
      </c>
      <c r="H4121" s="3" t="s">
        <v>22116</v>
      </c>
      <c r="I4121" s="3">
        <v>429</v>
      </c>
      <c r="J4121" s="3" t="s">
        <v>21101</v>
      </c>
      <c r="K4121" s="3" t="s">
        <v>1</v>
      </c>
      <c r="L4121" s="9">
        <v>45057</v>
      </c>
      <c r="M4121" s="9">
        <v>45626</v>
      </c>
      <c r="N4121" s="3">
        <v>560</v>
      </c>
      <c r="O4121" s="3" t="s">
        <v>25</v>
      </c>
      <c r="P4121" s="3" t="s">
        <v>21114</v>
      </c>
      <c r="Q4121" s="3">
        <v>163</v>
      </c>
      <c r="R4121" s="8" t="str">
        <f t="shared" si="64"/>
        <v>*163*</v>
      </c>
    </row>
    <row r="4122" spans="1:18" ht="19.8">
      <c r="A4122" s="3" t="s">
        <v>10060</v>
      </c>
      <c r="B4122" s="3" t="s">
        <v>38</v>
      </c>
      <c r="C4122" s="3" t="s">
        <v>8152</v>
      </c>
      <c r="D4122" s="3" t="s">
        <v>36</v>
      </c>
      <c r="E4122" s="3" t="s">
        <v>10059</v>
      </c>
      <c r="F4122" s="3" t="s">
        <v>9</v>
      </c>
      <c r="G4122" s="3">
        <v>2014</v>
      </c>
      <c r="H4122" s="3" t="s">
        <v>22116</v>
      </c>
      <c r="I4122" s="3">
        <v>216</v>
      </c>
      <c r="J4122" s="3" t="s">
        <v>21093</v>
      </c>
      <c r="K4122" s="3" t="s">
        <v>1</v>
      </c>
      <c r="L4122" s="9">
        <v>45173</v>
      </c>
      <c r="M4122" s="9">
        <v>45616</v>
      </c>
      <c r="N4122" s="3">
        <v>295</v>
      </c>
      <c r="O4122" s="3" t="s">
        <v>21106</v>
      </c>
      <c r="P4122" s="3" t="s">
        <v>21111</v>
      </c>
      <c r="Q4122" s="3">
        <v>305</v>
      </c>
      <c r="R4122" s="8" t="str">
        <f t="shared" si="64"/>
        <v>*305*</v>
      </c>
    </row>
    <row r="4123" spans="1:18" ht="19.8">
      <c r="A4123" s="3" t="s">
        <v>10058</v>
      </c>
      <c r="B4123" s="3" t="s">
        <v>60</v>
      </c>
      <c r="C4123" s="3" t="s">
        <v>10057</v>
      </c>
      <c r="D4123" s="3" t="s">
        <v>41</v>
      </c>
      <c r="E4123" s="3" t="s">
        <v>10056</v>
      </c>
      <c r="F4123" s="3" t="s">
        <v>3</v>
      </c>
      <c r="G4123" s="3">
        <v>2010</v>
      </c>
      <c r="H4123" s="3" t="s">
        <v>22118</v>
      </c>
      <c r="I4123" s="3">
        <v>450</v>
      </c>
      <c r="J4123" s="3" t="s">
        <v>21085</v>
      </c>
      <c r="K4123" s="3" t="s">
        <v>1</v>
      </c>
      <c r="L4123" s="9">
        <v>45255</v>
      </c>
      <c r="M4123" s="9">
        <v>45423</v>
      </c>
      <c r="N4123" s="3">
        <v>1295</v>
      </c>
      <c r="O4123" s="3" t="s">
        <v>21106</v>
      </c>
      <c r="P4123" s="3" t="s">
        <v>21112</v>
      </c>
      <c r="Q4123" s="3">
        <v>251</v>
      </c>
      <c r="R4123" s="8" t="str">
        <f t="shared" si="64"/>
        <v>*251*</v>
      </c>
    </row>
    <row r="4124" spans="1:18" ht="19.8">
      <c r="A4124" s="3" t="s">
        <v>10055</v>
      </c>
      <c r="B4124" s="3" t="s">
        <v>33</v>
      </c>
      <c r="C4124" s="3" t="s">
        <v>9950</v>
      </c>
      <c r="D4124" s="3" t="s">
        <v>31</v>
      </c>
      <c r="E4124" s="3" t="s">
        <v>10054</v>
      </c>
      <c r="F4124" s="3" t="s">
        <v>77</v>
      </c>
      <c r="G4124" s="3">
        <v>2019</v>
      </c>
      <c r="H4124" s="3" t="s">
        <v>22116</v>
      </c>
      <c r="I4124" s="3">
        <v>242</v>
      </c>
      <c r="J4124" s="3" t="s">
        <v>21102</v>
      </c>
      <c r="K4124" s="3" t="s">
        <v>0</v>
      </c>
      <c r="N4124" s="3">
        <v>1680</v>
      </c>
      <c r="O4124" s="3" t="s">
        <v>21106</v>
      </c>
      <c r="P4124" s="3" t="s">
        <v>21111</v>
      </c>
      <c r="Q4124" s="3">
        <v>243</v>
      </c>
      <c r="R4124" s="8" t="str">
        <f t="shared" si="64"/>
        <v>*243*</v>
      </c>
    </row>
    <row r="4125" spans="1:18" ht="19.8">
      <c r="A4125" s="3" t="s">
        <v>10053</v>
      </c>
      <c r="B4125" s="3" t="s">
        <v>160</v>
      </c>
      <c r="C4125" s="3" t="s">
        <v>10052</v>
      </c>
      <c r="D4125" s="3" t="s">
        <v>31</v>
      </c>
      <c r="E4125" s="3" t="s">
        <v>10051</v>
      </c>
      <c r="F4125" s="3" t="s">
        <v>29</v>
      </c>
      <c r="G4125" s="3">
        <v>2015</v>
      </c>
      <c r="H4125" s="3" t="s">
        <v>22118</v>
      </c>
      <c r="I4125" s="3">
        <v>270</v>
      </c>
      <c r="J4125" s="3" t="s">
        <v>21086</v>
      </c>
      <c r="K4125" s="3" t="s">
        <v>1</v>
      </c>
      <c r="L4125" s="9">
        <v>45589</v>
      </c>
      <c r="M4125" s="9">
        <v>45609</v>
      </c>
      <c r="N4125" s="3">
        <v>2355</v>
      </c>
      <c r="O4125" s="3" t="s">
        <v>21106</v>
      </c>
      <c r="P4125" s="3" t="s">
        <v>21112</v>
      </c>
      <c r="Q4125" s="3">
        <v>202</v>
      </c>
      <c r="R4125" s="8" t="str">
        <f t="shared" si="64"/>
        <v>*202*</v>
      </c>
    </row>
    <row r="4126" spans="1:18" ht="19.8">
      <c r="A4126" s="3" t="s">
        <v>10050</v>
      </c>
      <c r="B4126" s="3" t="s">
        <v>97</v>
      </c>
      <c r="C4126" s="3" t="s">
        <v>10049</v>
      </c>
      <c r="D4126" s="3" t="s">
        <v>95</v>
      </c>
      <c r="E4126" s="3" t="s">
        <v>10048</v>
      </c>
      <c r="F4126" s="3" t="s">
        <v>29</v>
      </c>
      <c r="G4126" s="3">
        <v>2018</v>
      </c>
      <c r="H4126" s="3" t="s">
        <v>22118</v>
      </c>
      <c r="I4126" s="3">
        <v>83</v>
      </c>
      <c r="J4126" s="3" t="s">
        <v>21095</v>
      </c>
      <c r="K4126" s="3" t="s">
        <v>0</v>
      </c>
      <c r="N4126" s="3">
        <v>470</v>
      </c>
      <c r="O4126" s="3" t="s">
        <v>21105</v>
      </c>
      <c r="P4126" s="3" t="s">
        <v>21112</v>
      </c>
      <c r="Q4126" s="3">
        <v>108</v>
      </c>
      <c r="R4126" s="8" t="str">
        <f t="shared" si="64"/>
        <v>*108*</v>
      </c>
    </row>
    <row r="4127" spans="1:18" ht="19.8">
      <c r="A4127" s="3" t="s">
        <v>10047</v>
      </c>
      <c r="B4127" s="3" t="s">
        <v>143</v>
      </c>
      <c r="C4127" s="3" t="s">
        <v>10046</v>
      </c>
      <c r="D4127" s="3" t="s">
        <v>141</v>
      </c>
      <c r="E4127" s="3" t="s">
        <v>10045</v>
      </c>
      <c r="F4127" s="3" t="s">
        <v>48</v>
      </c>
      <c r="G4127" s="3">
        <v>2012</v>
      </c>
      <c r="H4127" s="3" t="s">
        <v>22118</v>
      </c>
      <c r="I4127" s="3">
        <v>413</v>
      </c>
      <c r="J4127" s="3" t="s">
        <v>21093</v>
      </c>
      <c r="K4127" s="3" t="s">
        <v>1</v>
      </c>
      <c r="L4127" s="9">
        <v>45422</v>
      </c>
      <c r="M4127" s="9">
        <v>45600</v>
      </c>
      <c r="N4127" s="3">
        <v>1760</v>
      </c>
      <c r="O4127" s="3" t="s">
        <v>25</v>
      </c>
      <c r="P4127" s="3" t="s">
        <v>21112</v>
      </c>
      <c r="Q4127" s="3">
        <v>269</v>
      </c>
      <c r="R4127" s="8" t="str">
        <f t="shared" si="64"/>
        <v>*269*</v>
      </c>
    </row>
    <row r="4128" spans="1:18" ht="19.8">
      <c r="A4128" s="3" t="s">
        <v>10044</v>
      </c>
      <c r="B4128" s="3" t="s">
        <v>125</v>
      </c>
      <c r="C4128" s="3" t="s">
        <v>10043</v>
      </c>
      <c r="D4128" s="3" t="s">
        <v>123</v>
      </c>
      <c r="E4128" s="3" t="s">
        <v>10042</v>
      </c>
      <c r="F4128" s="3" t="s">
        <v>15</v>
      </c>
      <c r="G4128" s="3">
        <v>2017</v>
      </c>
      <c r="H4128" s="3" t="s">
        <v>22117</v>
      </c>
      <c r="I4128" s="3">
        <v>199</v>
      </c>
      <c r="J4128" s="3" t="s">
        <v>21097</v>
      </c>
      <c r="K4128" s="3" t="s">
        <v>1</v>
      </c>
      <c r="L4128" s="9">
        <v>45708</v>
      </c>
      <c r="M4128" s="9">
        <v>45712</v>
      </c>
      <c r="N4128" s="3">
        <v>810</v>
      </c>
      <c r="O4128" s="3" t="s">
        <v>21106</v>
      </c>
      <c r="P4128" s="3" t="s">
        <v>21111</v>
      </c>
      <c r="Q4128" s="3">
        <v>337</v>
      </c>
      <c r="R4128" s="8" t="str">
        <f t="shared" si="64"/>
        <v>*337*</v>
      </c>
    </row>
    <row r="4129" spans="1:18" ht="19.8">
      <c r="A4129" s="3" t="s">
        <v>10041</v>
      </c>
      <c r="B4129" s="3" t="s">
        <v>108</v>
      </c>
      <c r="C4129" s="3" t="s">
        <v>10040</v>
      </c>
      <c r="D4129" s="3" t="s">
        <v>63</v>
      </c>
      <c r="E4129" s="3" t="s">
        <v>10039</v>
      </c>
      <c r="F4129" s="3" t="s">
        <v>77</v>
      </c>
      <c r="G4129" s="3">
        <v>2009</v>
      </c>
      <c r="H4129" s="3" t="s">
        <v>22117</v>
      </c>
      <c r="I4129" s="3">
        <v>262</v>
      </c>
      <c r="J4129" s="3" t="s">
        <v>21102</v>
      </c>
      <c r="K4129" s="3" t="s">
        <v>0</v>
      </c>
      <c r="N4129" s="3">
        <v>570</v>
      </c>
      <c r="O4129" s="3" t="s">
        <v>21106</v>
      </c>
      <c r="P4129" s="3" t="s">
        <v>21114</v>
      </c>
      <c r="Q4129" s="3">
        <v>264</v>
      </c>
      <c r="R4129" s="8" t="str">
        <f t="shared" si="64"/>
        <v>*264*</v>
      </c>
    </row>
    <row r="4130" spans="1:18" ht="19.8">
      <c r="A4130" s="3" t="s">
        <v>10038</v>
      </c>
      <c r="B4130" s="3" t="s">
        <v>52</v>
      </c>
      <c r="C4130" s="3" t="s">
        <v>10037</v>
      </c>
      <c r="D4130" s="3" t="s">
        <v>50</v>
      </c>
      <c r="E4130" s="3" t="s">
        <v>10036</v>
      </c>
      <c r="F4130" s="3" t="s">
        <v>48</v>
      </c>
      <c r="G4130" s="3">
        <v>2015</v>
      </c>
      <c r="H4130" s="3" t="s">
        <v>22117</v>
      </c>
      <c r="I4130" s="3">
        <v>274</v>
      </c>
      <c r="J4130" s="3" t="s">
        <v>21087</v>
      </c>
      <c r="K4130" s="3" t="s">
        <v>0</v>
      </c>
      <c r="N4130" s="3">
        <v>1135</v>
      </c>
      <c r="O4130" s="3" t="s">
        <v>21106</v>
      </c>
      <c r="P4130" s="3" t="s">
        <v>21113</v>
      </c>
      <c r="Q4130" s="3">
        <v>367</v>
      </c>
      <c r="R4130" s="8" t="str">
        <f t="shared" si="64"/>
        <v>*367*</v>
      </c>
    </row>
    <row r="4131" spans="1:18" ht="19.8">
      <c r="A4131" s="3" t="s">
        <v>10035</v>
      </c>
      <c r="B4131" s="3" t="s">
        <v>92</v>
      </c>
      <c r="C4131" s="3" t="s">
        <v>10034</v>
      </c>
      <c r="D4131" s="3" t="s">
        <v>25</v>
      </c>
      <c r="E4131" s="3" t="s">
        <v>10033</v>
      </c>
      <c r="F4131" s="3" t="s">
        <v>29</v>
      </c>
      <c r="G4131" s="3">
        <v>2023</v>
      </c>
      <c r="H4131" s="3" t="s">
        <v>22117</v>
      </c>
      <c r="I4131" s="3">
        <v>399</v>
      </c>
      <c r="J4131" s="3" t="s">
        <v>21097</v>
      </c>
      <c r="K4131" s="3" t="s">
        <v>0</v>
      </c>
      <c r="N4131" s="3">
        <v>1875</v>
      </c>
      <c r="O4131" s="3" t="s">
        <v>25</v>
      </c>
      <c r="P4131" s="3" t="s">
        <v>21112</v>
      </c>
      <c r="Q4131" s="3">
        <v>156</v>
      </c>
      <c r="R4131" s="8" t="str">
        <f t="shared" si="64"/>
        <v>*156*</v>
      </c>
    </row>
    <row r="4132" spans="1:18" ht="19.8">
      <c r="A4132" s="3" t="s">
        <v>10032</v>
      </c>
      <c r="B4132" s="3" t="s">
        <v>256</v>
      </c>
      <c r="C4132" s="3" t="s">
        <v>10031</v>
      </c>
      <c r="D4132" s="3" t="s">
        <v>14</v>
      </c>
      <c r="E4132" s="3" t="s">
        <v>10030</v>
      </c>
      <c r="F4132" s="3" t="s">
        <v>15</v>
      </c>
      <c r="G4132" s="3">
        <v>2008</v>
      </c>
      <c r="H4132" s="3" t="s">
        <v>22118</v>
      </c>
      <c r="I4132" s="3">
        <v>486</v>
      </c>
      <c r="J4132" s="3" t="s">
        <v>21094</v>
      </c>
      <c r="K4132" s="3" t="s">
        <v>1</v>
      </c>
      <c r="L4132" s="9">
        <v>45636</v>
      </c>
      <c r="M4132" s="9">
        <v>45689</v>
      </c>
      <c r="N4132" s="3">
        <v>550</v>
      </c>
      <c r="O4132" s="3" t="s">
        <v>21106</v>
      </c>
      <c r="P4132" s="3" t="s">
        <v>21113</v>
      </c>
      <c r="Q4132" s="3">
        <v>187</v>
      </c>
      <c r="R4132" s="8" t="str">
        <f t="shared" si="64"/>
        <v>*187*</v>
      </c>
    </row>
    <row r="4133" spans="1:18" ht="19.8">
      <c r="A4133" s="3" t="s">
        <v>10029</v>
      </c>
      <c r="B4133" s="3" t="s">
        <v>171</v>
      </c>
      <c r="C4133" s="3" t="s">
        <v>10028</v>
      </c>
      <c r="D4133" s="3" t="s">
        <v>141</v>
      </c>
      <c r="E4133" s="3" t="s">
        <v>10027</v>
      </c>
      <c r="F4133" s="3" t="s">
        <v>15</v>
      </c>
      <c r="G4133" s="3">
        <v>2014</v>
      </c>
      <c r="H4133" s="3" t="s">
        <v>22118</v>
      </c>
      <c r="I4133" s="3">
        <v>401</v>
      </c>
      <c r="J4133" s="3" t="s">
        <v>21092</v>
      </c>
      <c r="K4133" s="3" t="s">
        <v>0</v>
      </c>
      <c r="N4133" s="3">
        <v>2100</v>
      </c>
      <c r="O4133" s="3" t="s">
        <v>25</v>
      </c>
      <c r="P4133" s="3" t="s">
        <v>21114</v>
      </c>
      <c r="Q4133" s="3">
        <v>335</v>
      </c>
      <c r="R4133" s="8" t="str">
        <f t="shared" si="64"/>
        <v>*335*</v>
      </c>
    </row>
    <row r="4134" spans="1:18" ht="19.8">
      <c r="A4134" s="3" t="s">
        <v>10026</v>
      </c>
      <c r="B4134" s="3" t="s">
        <v>344</v>
      </c>
      <c r="C4134" s="3" t="s">
        <v>10025</v>
      </c>
      <c r="D4134" s="3" t="s">
        <v>82</v>
      </c>
      <c r="E4134" s="3" t="s">
        <v>10024</v>
      </c>
      <c r="F4134" s="3" t="s">
        <v>15</v>
      </c>
      <c r="G4134" s="3">
        <v>2022</v>
      </c>
      <c r="H4134" s="3" t="s">
        <v>22116</v>
      </c>
      <c r="I4134" s="3">
        <v>128</v>
      </c>
      <c r="J4134" s="3" t="s">
        <v>21090</v>
      </c>
      <c r="K4134" s="3" t="s">
        <v>0</v>
      </c>
      <c r="N4134" s="3">
        <v>820</v>
      </c>
      <c r="O4134" s="3" t="s">
        <v>21105</v>
      </c>
      <c r="P4134" s="3" t="s">
        <v>21114</v>
      </c>
      <c r="Q4134" s="3">
        <v>152</v>
      </c>
      <c r="R4134" s="8" t="str">
        <f t="shared" si="64"/>
        <v>*152*</v>
      </c>
    </row>
    <row r="4135" spans="1:18" ht="19.8">
      <c r="A4135" s="3" t="s">
        <v>10023</v>
      </c>
      <c r="B4135" s="3" t="s">
        <v>43</v>
      </c>
      <c r="C4135" s="3" t="s">
        <v>10022</v>
      </c>
      <c r="D4135" s="3" t="s">
        <v>41</v>
      </c>
      <c r="E4135" s="3" t="s">
        <v>10021</v>
      </c>
      <c r="F4135" s="3" t="s">
        <v>29</v>
      </c>
      <c r="G4135" s="3">
        <v>2014</v>
      </c>
      <c r="H4135" s="3" t="s">
        <v>22118</v>
      </c>
      <c r="I4135" s="3">
        <v>293</v>
      </c>
      <c r="J4135" s="3" t="s">
        <v>21102</v>
      </c>
      <c r="K4135" s="3" t="s">
        <v>1</v>
      </c>
      <c r="L4135" s="9">
        <v>45249</v>
      </c>
      <c r="M4135" s="9">
        <v>45587</v>
      </c>
      <c r="N4135" s="3">
        <v>540</v>
      </c>
      <c r="O4135" s="3" t="s">
        <v>21106</v>
      </c>
      <c r="P4135" s="3" t="s">
        <v>21114</v>
      </c>
      <c r="Q4135" s="3">
        <v>165</v>
      </c>
      <c r="R4135" s="8" t="str">
        <f t="shared" si="64"/>
        <v>*165*</v>
      </c>
    </row>
    <row r="4136" spans="1:18" ht="19.8">
      <c r="A4136" s="3" t="s">
        <v>10020</v>
      </c>
      <c r="B4136" s="3" t="s">
        <v>455</v>
      </c>
      <c r="C4136" s="3" t="s">
        <v>8644</v>
      </c>
      <c r="D4136" s="3" t="s">
        <v>14</v>
      </c>
      <c r="E4136" s="3" t="s">
        <v>10019</v>
      </c>
      <c r="F4136" s="3" t="s">
        <v>9</v>
      </c>
      <c r="G4136" s="3">
        <v>2017</v>
      </c>
      <c r="H4136" s="3" t="s">
        <v>22118</v>
      </c>
      <c r="I4136" s="3">
        <v>494</v>
      </c>
      <c r="J4136" s="3" t="s">
        <v>21097</v>
      </c>
      <c r="K4136" s="3" t="s">
        <v>1</v>
      </c>
      <c r="L4136" s="9">
        <v>45543</v>
      </c>
      <c r="M4136" s="9">
        <v>45571</v>
      </c>
      <c r="N4136" s="3">
        <v>1520</v>
      </c>
      <c r="O4136" s="3" t="s">
        <v>21106</v>
      </c>
      <c r="P4136" s="3" t="s">
        <v>21111</v>
      </c>
      <c r="Q4136" s="3">
        <v>442</v>
      </c>
      <c r="R4136" s="8" t="str">
        <f t="shared" si="64"/>
        <v>*442*</v>
      </c>
    </row>
    <row r="4137" spans="1:18" ht="19.8">
      <c r="A4137" s="3" t="s">
        <v>10018</v>
      </c>
      <c r="B4137" s="3" t="s">
        <v>160</v>
      </c>
      <c r="C4137" s="3" t="s">
        <v>10017</v>
      </c>
      <c r="D4137" s="3" t="s">
        <v>31</v>
      </c>
      <c r="E4137" s="3" t="s">
        <v>10016</v>
      </c>
      <c r="F4137" s="3" t="s">
        <v>9</v>
      </c>
      <c r="G4137" s="3">
        <v>2021</v>
      </c>
      <c r="H4137" s="3" t="s">
        <v>22118</v>
      </c>
      <c r="I4137" s="3">
        <v>104</v>
      </c>
      <c r="J4137" s="3" t="s">
        <v>21092</v>
      </c>
      <c r="K4137" s="3" t="s">
        <v>0</v>
      </c>
      <c r="N4137" s="3">
        <v>635</v>
      </c>
      <c r="O4137" s="3" t="s">
        <v>21106</v>
      </c>
      <c r="P4137" s="3" t="s">
        <v>21112</v>
      </c>
      <c r="Q4137" s="3">
        <v>318</v>
      </c>
      <c r="R4137" s="8" t="str">
        <f t="shared" si="64"/>
        <v>*318*</v>
      </c>
    </row>
    <row r="4138" spans="1:18" ht="19.8">
      <c r="A4138" s="3" t="s">
        <v>10015</v>
      </c>
      <c r="B4138" s="3" t="s">
        <v>143</v>
      </c>
      <c r="C4138" s="3" t="s">
        <v>10014</v>
      </c>
      <c r="D4138" s="3" t="s">
        <v>141</v>
      </c>
      <c r="E4138" s="3" t="s">
        <v>10013</v>
      </c>
      <c r="F4138" s="3" t="s">
        <v>77</v>
      </c>
      <c r="G4138" s="3">
        <v>2020</v>
      </c>
      <c r="H4138" s="3" t="s">
        <v>22117</v>
      </c>
      <c r="I4138" s="3">
        <v>109</v>
      </c>
      <c r="J4138" s="3" t="s">
        <v>21092</v>
      </c>
      <c r="K4138" s="3" t="s">
        <v>1</v>
      </c>
      <c r="L4138" s="9">
        <v>45585</v>
      </c>
      <c r="M4138" s="9">
        <v>45605</v>
      </c>
      <c r="N4138" s="3">
        <v>2000</v>
      </c>
      <c r="O4138" s="3" t="s">
        <v>25</v>
      </c>
      <c r="P4138" s="3" t="s">
        <v>21114</v>
      </c>
      <c r="Q4138" s="3">
        <v>127</v>
      </c>
      <c r="R4138" s="8" t="str">
        <f t="shared" si="64"/>
        <v>*127*</v>
      </c>
    </row>
    <row r="4139" spans="1:18" ht="19.8">
      <c r="A4139" s="3" t="s">
        <v>10012</v>
      </c>
      <c r="B4139" s="3" t="s">
        <v>455</v>
      </c>
      <c r="C4139" s="3" t="s">
        <v>10011</v>
      </c>
      <c r="D4139" s="3" t="s">
        <v>14</v>
      </c>
      <c r="E4139" s="3" t="s">
        <v>10010</v>
      </c>
      <c r="F4139" s="3" t="s">
        <v>29</v>
      </c>
      <c r="G4139" s="3">
        <v>2020</v>
      </c>
      <c r="H4139" s="3" t="s">
        <v>22117</v>
      </c>
      <c r="I4139" s="3">
        <v>311</v>
      </c>
      <c r="J4139" s="3" t="s">
        <v>21087</v>
      </c>
      <c r="K4139" s="3" t="s">
        <v>1</v>
      </c>
      <c r="L4139" s="9">
        <v>45283</v>
      </c>
      <c r="M4139" s="9">
        <v>45305</v>
      </c>
      <c r="N4139" s="3">
        <v>1650</v>
      </c>
      <c r="O4139" s="3" t="s">
        <v>21106</v>
      </c>
      <c r="P4139" s="3" t="s">
        <v>21114</v>
      </c>
      <c r="Q4139" s="3">
        <v>265</v>
      </c>
      <c r="R4139" s="8" t="str">
        <f t="shared" si="64"/>
        <v>*265*</v>
      </c>
    </row>
    <row r="4140" spans="1:18" ht="19.8">
      <c r="A4140" s="3" t="s">
        <v>10009</v>
      </c>
      <c r="B4140" s="3" t="s">
        <v>151</v>
      </c>
      <c r="C4140" s="3" t="s">
        <v>10008</v>
      </c>
      <c r="D4140" s="3" t="s">
        <v>82</v>
      </c>
      <c r="E4140" s="3" t="s">
        <v>10007</v>
      </c>
      <c r="F4140" s="3" t="s">
        <v>77</v>
      </c>
      <c r="G4140" s="3">
        <v>2014</v>
      </c>
      <c r="H4140" s="3" t="s">
        <v>22117</v>
      </c>
      <c r="I4140" s="3">
        <v>369</v>
      </c>
      <c r="J4140" s="3" t="s">
        <v>21100</v>
      </c>
      <c r="K4140" s="3" t="s">
        <v>0</v>
      </c>
      <c r="N4140" s="3">
        <v>1500</v>
      </c>
      <c r="O4140" s="3" t="s">
        <v>21105</v>
      </c>
      <c r="P4140" s="3" t="s">
        <v>21111</v>
      </c>
      <c r="Q4140" s="3">
        <v>304</v>
      </c>
      <c r="R4140" s="8" t="str">
        <f t="shared" si="64"/>
        <v>*304*</v>
      </c>
    </row>
    <row r="4141" spans="1:18" ht="19.8">
      <c r="A4141" s="3" t="s">
        <v>10006</v>
      </c>
      <c r="B4141" s="3" t="s">
        <v>12</v>
      </c>
      <c r="C4141" s="3" t="s">
        <v>10005</v>
      </c>
      <c r="D4141" s="3" t="s">
        <v>2</v>
      </c>
      <c r="E4141" s="3" t="s">
        <v>10004</v>
      </c>
      <c r="F4141" s="3" t="s">
        <v>29</v>
      </c>
      <c r="G4141" s="3">
        <v>2024</v>
      </c>
      <c r="H4141" s="3" t="s">
        <v>22117</v>
      </c>
      <c r="I4141" s="3">
        <v>310</v>
      </c>
      <c r="J4141" s="3" t="s">
        <v>21087</v>
      </c>
      <c r="K4141" s="3" t="s">
        <v>0</v>
      </c>
      <c r="N4141" s="3">
        <v>2105</v>
      </c>
      <c r="O4141" s="3" t="s">
        <v>21073</v>
      </c>
      <c r="P4141" s="3" t="s">
        <v>21111</v>
      </c>
      <c r="Q4141" s="3">
        <v>357</v>
      </c>
      <c r="R4141" s="8" t="str">
        <f t="shared" si="64"/>
        <v>*357*</v>
      </c>
    </row>
    <row r="4142" spans="1:18" ht="19.8">
      <c r="A4142" s="3" t="s">
        <v>10003</v>
      </c>
      <c r="B4142" s="3" t="s">
        <v>84</v>
      </c>
      <c r="C4142" s="3" t="s">
        <v>10002</v>
      </c>
      <c r="D4142" s="3" t="s">
        <v>82</v>
      </c>
      <c r="E4142" s="3" t="s">
        <v>10001</v>
      </c>
      <c r="F4142" s="3" t="s">
        <v>9</v>
      </c>
      <c r="G4142" s="3">
        <v>2013</v>
      </c>
      <c r="H4142" s="3" t="s">
        <v>22118</v>
      </c>
      <c r="I4142" s="3">
        <v>423</v>
      </c>
      <c r="J4142" s="3" t="s">
        <v>21093</v>
      </c>
      <c r="K4142" s="3" t="s">
        <v>0</v>
      </c>
      <c r="N4142" s="3">
        <v>970</v>
      </c>
      <c r="O4142" s="3" t="s">
        <v>21105</v>
      </c>
      <c r="P4142" s="3" t="s">
        <v>21112</v>
      </c>
      <c r="Q4142" s="3">
        <v>427</v>
      </c>
      <c r="R4142" s="8" t="str">
        <f t="shared" si="64"/>
        <v>*427*</v>
      </c>
    </row>
    <row r="4143" spans="1:18" ht="19.8">
      <c r="A4143" s="3" t="s">
        <v>10000</v>
      </c>
      <c r="B4143" s="3" t="s">
        <v>138</v>
      </c>
      <c r="C4143" s="3" t="s">
        <v>9999</v>
      </c>
      <c r="D4143" s="3" t="s">
        <v>2</v>
      </c>
      <c r="E4143" s="3" t="s">
        <v>9998</v>
      </c>
      <c r="F4143" s="3" t="s">
        <v>48</v>
      </c>
      <c r="G4143" s="3">
        <v>2022</v>
      </c>
      <c r="H4143" s="3" t="s">
        <v>22118</v>
      </c>
      <c r="I4143" s="3">
        <v>306</v>
      </c>
      <c r="J4143" s="3" t="s">
        <v>21091</v>
      </c>
      <c r="K4143" s="3" t="s">
        <v>0</v>
      </c>
      <c r="N4143" s="3">
        <v>2020</v>
      </c>
      <c r="O4143" s="3" t="s">
        <v>21073</v>
      </c>
      <c r="P4143" s="3" t="s">
        <v>21111</v>
      </c>
      <c r="Q4143" s="3">
        <v>144</v>
      </c>
      <c r="R4143" s="8" t="str">
        <f t="shared" si="64"/>
        <v>*144*</v>
      </c>
    </row>
    <row r="4144" spans="1:18" ht="19.8">
      <c r="A4144" s="3" t="s">
        <v>9997</v>
      </c>
      <c r="B4144" s="3" t="s">
        <v>43</v>
      </c>
      <c r="C4144" s="3" t="s">
        <v>9996</v>
      </c>
      <c r="D4144" s="3" t="s">
        <v>41</v>
      </c>
      <c r="E4144" s="3" t="s">
        <v>9995</v>
      </c>
      <c r="F4144" s="3" t="s">
        <v>15</v>
      </c>
      <c r="G4144" s="3">
        <v>2013</v>
      </c>
      <c r="H4144" s="3" t="s">
        <v>22116</v>
      </c>
      <c r="I4144" s="3">
        <v>207</v>
      </c>
      <c r="J4144" s="3" t="s">
        <v>21102</v>
      </c>
      <c r="K4144" s="3" t="s">
        <v>0</v>
      </c>
      <c r="N4144" s="3">
        <v>2390</v>
      </c>
      <c r="O4144" s="3" t="s">
        <v>21106</v>
      </c>
      <c r="P4144" s="3" t="s">
        <v>21114</v>
      </c>
      <c r="Q4144" s="3">
        <v>270</v>
      </c>
      <c r="R4144" s="8" t="str">
        <f t="shared" si="64"/>
        <v>*270*</v>
      </c>
    </row>
    <row r="4145" spans="1:18" ht="19.8">
      <c r="A4145" s="3" t="s">
        <v>9994</v>
      </c>
      <c r="B4145" s="3" t="s">
        <v>218</v>
      </c>
      <c r="C4145" s="3" t="s">
        <v>9993</v>
      </c>
      <c r="D4145" s="3" t="s">
        <v>95</v>
      </c>
      <c r="E4145" s="3" t="s">
        <v>9992</v>
      </c>
      <c r="F4145" s="3" t="s">
        <v>77</v>
      </c>
      <c r="G4145" s="3">
        <v>2019</v>
      </c>
      <c r="H4145" s="3" t="s">
        <v>22118</v>
      </c>
      <c r="I4145" s="3">
        <v>315</v>
      </c>
      <c r="J4145" s="3" t="s">
        <v>21089</v>
      </c>
      <c r="K4145" s="3" t="s">
        <v>0</v>
      </c>
      <c r="N4145" s="3">
        <v>1390</v>
      </c>
      <c r="O4145" s="3" t="s">
        <v>21105</v>
      </c>
      <c r="P4145" s="3" t="s">
        <v>21111</v>
      </c>
      <c r="Q4145" s="3">
        <v>379</v>
      </c>
      <c r="R4145" s="8" t="str">
        <f t="shared" si="64"/>
        <v>*379*</v>
      </c>
    </row>
    <row r="4146" spans="1:18" ht="19.8">
      <c r="A4146" s="3" t="s">
        <v>9991</v>
      </c>
      <c r="B4146" s="3" t="s">
        <v>218</v>
      </c>
      <c r="C4146" s="3" t="s">
        <v>9990</v>
      </c>
      <c r="D4146" s="3" t="s">
        <v>95</v>
      </c>
      <c r="E4146" s="3" t="s">
        <v>9989</v>
      </c>
      <c r="F4146" s="3" t="s">
        <v>9</v>
      </c>
      <c r="G4146" s="3">
        <v>2019</v>
      </c>
      <c r="H4146" s="3" t="s">
        <v>22117</v>
      </c>
      <c r="I4146" s="3">
        <v>456</v>
      </c>
      <c r="J4146" s="3" t="s">
        <v>21100</v>
      </c>
      <c r="K4146" s="3" t="s">
        <v>1</v>
      </c>
      <c r="L4146" s="9">
        <v>45178</v>
      </c>
      <c r="M4146" s="9">
        <v>45232</v>
      </c>
      <c r="N4146" s="3">
        <v>640</v>
      </c>
      <c r="O4146" s="3" t="s">
        <v>21105</v>
      </c>
      <c r="P4146" s="3" t="s">
        <v>21112</v>
      </c>
      <c r="Q4146" s="3">
        <v>323</v>
      </c>
      <c r="R4146" s="8" t="str">
        <f t="shared" si="64"/>
        <v>*323*</v>
      </c>
    </row>
    <row r="4147" spans="1:18" ht="19.8">
      <c r="A4147" s="3" t="s">
        <v>9988</v>
      </c>
      <c r="B4147" s="3" t="s">
        <v>12</v>
      </c>
      <c r="C4147" s="3" t="s">
        <v>9987</v>
      </c>
      <c r="D4147" s="3" t="s">
        <v>2</v>
      </c>
      <c r="E4147" s="3" t="s">
        <v>9986</v>
      </c>
      <c r="F4147" s="3" t="s">
        <v>48</v>
      </c>
      <c r="G4147" s="3">
        <v>2024</v>
      </c>
      <c r="H4147" s="3" t="s">
        <v>22116</v>
      </c>
      <c r="I4147" s="3">
        <v>220</v>
      </c>
      <c r="J4147" s="3" t="s">
        <v>21085</v>
      </c>
      <c r="K4147" s="3" t="s">
        <v>1</v>
      </c>
      <c r="L4147" s="9">
        <v>44986</v>
      </c>
      <c r="M4147" s="9">
        <v>45376</v>
      </c>
      <c r="N4147" s="3">
        <v>910</v>
      </c>
      <c r="O4147" s="3" t="s">
        <v>21073</v>
      </c>
      <c r="P4147" s="3" t="s">
        <v>21111</v>
      </c>
      <c r="Q4147" s="3">
        <v>335</v>
      </c>
      <c r="R4147" s="8" t="str">
        <f t="shared" si="64"/>
        <v>*335*</v>
      </c>
    </row>
    <row r="4148" spans="1:18" ht="19.8">
      <c r="A4148" s="3" t="s">
        <v>9985</v>
      </c>
      <c r="B4148" s="3" t="s">
        <v>60</v>
      </c>
      <c r="C4148" s="3" t="s">
        <v>9984</v>
      </c>
      <c r="D4148" s="3" t="s">
        <v>41</v>
      </c>
      <c r="E4148" s="3" t="s">
        <v>9983</v>
      </c>
      <c r="F4148" s="3" t="s">
        <v>77</v>
      </c>
      <c r="G4148" s="3">
        <v>2019</v>
      </c>
      <c r="H4148" s="3" t="s">
        <v>22116</v>
      </c>
      <c r="I4148" s="3">
        <v>402</v>
      </c>
      <c r="J4148" s="3" t="s">
        <v>21092</v>
      </c>
      <c r="K4148" s="3" t="s">
        <v>0</v>
      </c>
      <c r="N4148" s="3">
        <v>2405</v>
      </c>
      <c r="O4148" s="3" t="s">
        <v>21106</v>
      </c>
      <c r="P4148" s="3" t="s">
        <v>21112</v>
      </c>
      <c r="Q4148" s="3">
        <v>205</v>
      </c>
      <c r="R4148" s="8" t="str">
        <f t="shared" si="64"/>
        <v>*205*</v>
      </c>
    </row>
    <row r="4149" spans="1:18" ht="19.8">
      <c r="A4149" s="3" t="s">
        <v>9982</v>
      </c>
      <c r="B4149" s="3" t="s">
        <v>38</v>
      </c>
      <c r="C4149" s="3" t="s">
        <v>9981</v>
      </c>
      <c r="D4149" s="3" t="s">
        <v>36</v>
      </c>
      <c r="E4149" s="3" t="s">
        <v>9980</v>
      </c>
      <c r="F4149" s="3" t="s">
        <v>15</v>
      </c>
      <c r="G4149" s="3">
        <v>2023</v>
      </c>
      <c r="H4149" s="3" t="s">
        <v>22116</v>
      </c>
      <c r="I4149" s="3">
        <v>178</v>
      </c>
      <c r="J4149" s="3" t="s">
        <v>21087</v>
      </c>
      <c r="K4149" s="3" t="s">
        <v>0</v>
      </c>
      <c r="N4149" s="3">
        <v>1570</v>
      </c>
      <c r="O4149" s="3" t="s">
        <v>21106</v>
      </c>
      <c r="P4149" s="3" t="s">
        <v>21112</v>
      </c>
      <c r="Q4149" s="3">
        <v>418</v>
      </c>
      <c r="R4149" s="8" t="str">
        <f t="shared" si="64"/>
        <v>*418*</v>
      </c>
    </row>
    <row r="4150" spans="1:18" ht="19.8">
      <c r="A4150" s="3" t="s">
        <v>9979</v>
      </c>
      <c r="B4150" s="3" t="s">
        <v>243</v>
      </c>
      <c r="C4150" s="3" t="s">
        <v>9373</v>
      </c>
      <c r="D4150" s="3" t="s">
        <v>63</v>
      </c>
      <c r="E4150" s="3" t="s">
        <v>9978</v>
      </c>
      <c r="F4150" s="3" t="s">
        <v>77</v>
      </c>
      <c r="G4150" s="3">
        <v>2017</v>
      </c>
      <c r="H4150" s="3" t="s">
        <v>22118</v>
      </c>
      <c r="I4150" s="3">
        <v>177</v>
      </c>
      <c r="J4150" s="3" t="s">
        <v>21091</v>
      </c>
      <c r="K4150" s="3" t="s">
        <v>1</v>
      </c>
      <c r="L4150" s="9">
        <v>45049</v>
      </c>
      <c r="M4150" s="9">
        <v>45570</v>
      </c>
      <c r="N4150" s="3">
        <v>2340</v>
      </c>
      <c r="O4150" s="3" t="s">
        <v>21106</v>
      </c>
      <c r="P4150" s="3" t="s">
        <v>21112</v>
      </c>
      <c r="Q4150" s="3">
        <v>209</v>
      </c>
      <c r="R4150" s="8" t="str">
        <f t="shared" si="64"/>
        <v>*209*</v>
      </c>
    </row>
    <row r="4151" spans="1:18" ht="19.8">
      <c r="A4151" s="3" t="s">
        <v>9977</v>
      </c>
      <c r="B4151" s="3" t="s">
        <v>433</v>
      </c>
      <c r="C4151" s="3" t="s">
        <v>9976</v>
      </c>
      <c r="D4151" s="3" t="s">
        <v>123</v>
      </c>
      <c r="E4151" s="3" t="s">
        <v>9975</v>
      </c>
      <c r="F4151" s="3" t="s">
        <v>15</v>
      </c>
      <c r="G4151" s="3">
        <v>2024</v>
      </c>
      <c r="H4151" s="3" t="s">
        <v>22116</v>
      </c>
      <c r="I4151" s="3">
        <v>167</v>
      </c>
      <c r="J4151" s="3" t="s">
        <v>21096</v>
      </c>
      <c r="K4151" s="3" t="s">
        <v>1</v>
      </c>
      <c r="L4151" s="9">
        <v>45320</v>
      </c>
      <c r="M4151" s="9">
        <v>45321</v>
      </c>
      <c r="N4151" s="3">
        <v>1595</v>
      </c>
      <c r="O4151" s="3" t="s">
        <v>21106</v>
      </c>
      <c r="P4151" s="3" t="s">
        <v>21111</v>
      </c>
      <c r="Q4151" s="3">
        <v>215</v>
      </c>
      <c r="R4151" s="8" t="str">
        <f t="shared" si="64"/>
        <v>*215*</v>
      </c>
    </row>
    <row r="4152" spans="1:18" ht="19.8">
      <c r="A4152" s="3" t="s">
        <v>9974</v>
      </c>
      <c r="B4152" s="3" t="s">
        <v>125</v>
      </c>
      <c r="C4152" s="3" t="s">
        <v>9973</v>
      </c>
      <c r="D4152" s="3" t="s">
        <v>123</v>
      </c>
      <c r="E4152" s="3" t="s">
        <v>9972</v>
      </c>
      <c r="F4152" s="3" t="s">
        <v>3</v>
      </c>
      <c r="G4152" s="3">
        <v>2009</v>
      </c>
      <c r="H4152" s="3" t="s">
        <v>22118</v>
      </c>
      <c r="I4152" s="3">
        <v>388</v>
      </c>
      <c r="J4152" s="3" t="s">
        <v>21092</v>
      </c>
      <c r="K4152" s="3" t="s">
        <v>1</v>
      </c>
      <c r="L4152" s="9">
        <v>45594</v>
      </c>
      <c r="M4152" s="9">
        <v>45655</v>
      </c>
      <c r="N4152" s="3">
        <v>1740</v>
      </c>
      <c r="O4152" s="3" t="s">
        <v>21106</v>
      </c>
      <c r="P4152" s="3" t="s">
        <v>21114</v>
      </c>
      <c r="Q4152" s="3">
        <v>221</v>
      </c>
      <c r="R4152" s="8" t="str">
        <f t="shared" si="64"/>
        <v>*221*</v>
      </c>
    </row>
    <row r="4153" spans="1:18" ht="19.8">
      <c r="A4153" s="3" t="s">
        <v>9971</v>
      </c>
      <c r="B4153" s="3" t="s">
        <v>84</v>
      </c>
      <c r="C4153" s="3" t="s">
        <v>9970</v>
      </c>
      <c r="D4153" s="3" t="s">
        <v>82</v>
      </c>
      <c r="E4153" s="3" t="s">
        <v>9969</v>
      </c>
      <c r="F4153" s="3" t="s">
        <v>77</v>
      </c>
      <c r="G4153" s="3">
        <v>2009</v>
      </c>
      <c r="H4153" s="3" t="s">
        <v>22118</v>
      </c>
      <c r="I4153" s="3">
        <v>398</v>
      </c>
      <c r="J4153" s="3" t="s">
        <v>21087</v>
      </c>
      <c r="K4153" s="3" t="s">
        <v>1</v>
      </c>
      <c r="L4153" s="9">
        <v>45029</v>
      </c>
      <c r="M4153" s="9">
        <v>45356</v>
      </c>
      <c r="N4153" s="3">
        <v>1145</v>
      </c>
      <c r="O4153" s="3" t="s">
        <v>21105</v>
      </c>
      <c r="P4153" s="3" t="s">
        <v>21113</v>
      </c>
      <c r="Q4153" s="3">
        <v>258</v>
      </c>
      <c r="R4153" s="8" t="str">
        <f t="shared" si="64"/>
        <v>*258*</v>
      </c>
    </row>
    <row r="4154" spans="1:18" ht="19.8">
      <c r="A4154" s="3" t="s">
        <v>9968</v>
      </c>
      <c r="B4154" s="3" t="s">
        <v>285</v>
      </c>
      <c r="C4154" s="3" t="s">
        <v>9967</v>
      </c>
      <c r="D4154" s="3" t="s">
        <v>31</v>
      </c>
      <c r="E4154" s="3" t="s">
        <v>9966</v>
      </c>
      <c r="F4154" s="3" t="s">
        <v>3</v>
      </c>
      <c r="G4154" s="3">
        <v>2016</v>
      </c>
      <c r="H4154" s="3" t="s">
        <v>22118</v>
      </c>
      <c r="I4154" s="3">
        <v>351</v>
      </c>
      <c r="J4154" s="3" t="s">
        <v>21100</v>
      </c>
      <c r="K4154" s="3" t="s">
        <v>0</v>
      </c>
      <c r="N4154" s="3">
        <v>1630</v>
      </c>
      <c r="O4154" s="3" t="s">
        <v>21106</v>
      </c>
      <c r="P4154" s="3" t="s">
        <v>21112</v>
      </c>
      <c r="Q4154" s="3">
        <v>275</v>
      </c>
      <c r="R4154" s="8" t="str">
        <f t="shared" si="64"/>
        <v>*275*</v>
      </c>
    </row>
    <row r="4155" spans="1:18" ht="19.8">
      <c r="A4155" s="3" t="s">
        <v>9965</v>
      </c>
      <c r="B4155" s="3" t="s">
        <v>344</v>
      </c>
      <c r="C4155" s="3" t="s">
        <v>9964</v>
      </c>
      <c r="D4155" s="3" t="s">
        <v>82</v>
      </c>
      <c r="E4155" s="3" t="s">
        <v>9963</v>
      </c>
      <c r="F4155" s="3" t="s">
        <v>3</v>
      </c>
      <c r="G4155" s="3">
        <v>2018</v>
      </c>
      <c r="H4155" s="3" t="s">
        <v>22117</v>
      </c>
      <c r="I4155" s="3">
        <v>405</v>
      </c>
      <c r="J4155" s="3" t="s">
        <v>21102</v>
      </c>
      <c r="K4155" s="3" t="s">
        <v>1</v>
      </c>
      <c r="L4155" s="9">
        <v>45137</v>
      </c>
      <c r="M4155" s="9">
        <v>45470</v>
      </c>
      <c r="N4155" s="3">
        <v>1060</v>
      </c>
      <c r="O4155" s="3" t="s">
        <v>21105</v>
      </c>
      <c r="P4155" s="3" t="s">
        <v>21113</v>
      </c>
      <c r="Q4155" s="3">
        <v>204</v>
      </c>
      <c r="R4155" s="8" t="str">
        <f t="shared" si="64"/>
        <v>*204*</v>
      </c>
    </row>
    <row r="4156" spans="1:18" ht="19.8">
      <c r="A4156" s="3" t="s">
        <v>9962</v>
      </c>
      <c r="B4156" s="3" t="s">
        <v>84</v>
      </c>
      <c r="C4156" s="3" t="s">
        <v>1883</v>
      </c>
      <c r="D4156" s="3" t="s">
        <v>82</v>
      </c>
      <c r="E4156" s="3" t="s">
        <v>9961</v>
      </c>
      <c r="F4156" s="3" t="s">
        <v>48</v>
      </c>
      <c r="G4156" s="3">
        <v>2005</v>
      </c>
      <c r="H4156" s="3" t="s">
        <v>22117</v>
      </c>
      <c r="I4156" s="3">
        <v>333</v>
      </c>
      <c r="J4156" s="3" t="s">
        <v>21085</v>
      </c>
      <c r="K4156" s="3" t="s">
        <v>1</v>
      </c>
      <c r="L4156" s="9">
        <v>45466</v>
      </c>
      <c r="M4156" s="9">
        <v>45527</v>
      </c>
      <c r="N4156" s="3">
        <v>790</v>
      </c>
      <c r="O4156" s="3" t="s">
        <v>21105</v>
      </c>
      <c r="P4156" s="3" t="s">
        <v>21114</v>
      </c>
      <c r="Q4156" s="3">
        <v>314</v>
      </c>
      <c r="R4156" s="8" t="str">
        <f t="shared" si="64"/>
        <v>*314*</v>
      </c>
    </row>
    <row r="4157" spans="1:18" ht="19.8">
      <c r="A4157" s="3" t="s">
        <v>9960</v>
      </c>
      <c r="B4157" s="3" t="s">
        <v>171</v>
      </c>
      <c r="C4157" s="3" t="s">
        <v>9959</v>
      </c>
      <c r="D4157" s="3" t="s">
        <v>141</v>
      </c>
      <c r="E4157" s="3" t="s">
        <v>9958</v>
      </c>
      <c r="F4157" s="3" t="s">
        <v>48</v>
      </c>
      <c r="G4157" s="3">
        <v>2007</v>
      </c>
      <c r="H4157" s="3" t="s">
        <v>22117</v>
      </c>
      <c r="I4157" s="3">
        <v>127</v>
      </c>
      <c r="J4157" s="3" t="s">
        <v>21100</v>
      </c>
      <c r="K4157" s="3" t="s">
        <v>1</v>
      </c>
      <c r="L4157" s="9">
        <v>45511</v>
      </c>
      <c r="M4157" s="9">
        <v>45586</v>
      </c>
      <c r="N4157" s="3">
        <v>1160</v>
      </c>
      <c r="O4157" s="3" t="s">
        <v>25</v>
      </c>
      <c r="P4157" s="3" t="s">
        <v>21114</v>
      </c>
      <c r="Q4157" s="3">
        <v>179</v>
      </c>
      <c r="R4157" s="8" t="str">
        <f t="shared" si="64"/>
        <v>*179*</v>
      </c>
    </row>
    <row r="4158" spans="1:18" ht="19.8">
      <c r="A4158" s="3" t="s">
        <v>9957</v>
      </c>
      <c r="B4158" s="3" t="s">
        <v>22</v>
      </c>
      <c r="C4158" s="3" t="s">
        <v>9956</v>
      </c>
      <c r="D4158" s="3" t="s">
        <v>5</v>
      </c>
      <c r="E4158" s="3" t="s">
        <v>9955</v>
      </c>
      <c r="F4158" s="3" t="s">
        <v>29</v>
      </c>
      <c r="G4158" s="3">
        <v>2007</v>
      </c>
      <c r="H4158" s="3" t="s">
        <v>22117</v>
      </c>
      <c r="I4158" s="3">
        <v>230</v>
      </c>
      <c r="J4158" s="3" t="s">
        <v>21087</v>
      </c>
      <c r="K4158" s="3" t="s">
        <v>1</v>
      </c>
      <c r="L4158" s="9">
        <v>45501</v>
      </c>
      <c r="M4158" s="9">
        <v>45551</v>
      </c>
      <c r="N4158" s="3">
        <v>390</v>
      </c>
      <c r="O4158" s="3" t="s">
        <v>21106</v>
      </c>
      <c r="P4158" s="3" t="s">
        <v>21114</v>
      </c>
      <c r="Q4158" s="3">
        <v>118</v>
      </c>
      <c r="R4158" s="8" t="str">
        <f t="shared" si="64"/>
        <v>*118*</v>
      </c>
    </row>
    <row r="4159" spans="1:18" ht="19.8">
      <c r="A4159" s="3" t="s">
        <v>9954</v>
      </c>
      <c r="B4159" s="3" t="s">
        <v>143</v>
      </c>
      <c r="C4159" s="3" t="s">
        <v>9953</v>
      </c>
      <c r="D4159" s="3" t="s">
        <v>141</v>
      </c>
      <c r="E4159" s="3" t="s">
        <v>9952</v>
      </c>
      <c r="F4159" s="3" t="s">
        <v>9</v>
      </c>
      <c r="G4159" s="3">
        <v>2006</v>
      </c>
      <c r="H4159" s="3" t="s">
        <v>22118</v>
      </c>
      <c r="I4159" s="3">
        <v>401</v>
      </c>
      <c r="J4159" s="3" t="s">
        <v>21083</v>
      </c>
      <c r="K4159" s="3" t="s">
        <v>1</v>
      </c>
      <c r="L4159" s="9">
        <v>45523</v>
      </c>
      <c r="M4159" s="9">
        <v>45696</v>
      </c>
      <c r="N4159" s="3">
        <v>1570</v>
      </c>
      <c r="O4159" s="3" t="s">
        <v>25</v>
      </c>
      <c r="P4159" s="3" t="s">
        <v>21111</v>
      </c>
      <c r="Q4159" s="3">
        <v>380</v>
      </c>
      <c r="R4159" s="8" t="str">
        <f t="shared" si="64"/>
        <v>*380*</v>
      </c>
    </row>
    <row r="4160" spans="1:18" ht="19.8">
      <c r="A4160" s="3" t="s">
        <v>9951</v>
      </c>
      <c r="B4160" s="3" t="s">
        <v>160</v>
      </c>
      <c r="C4160" s="3" t="s">
        <v>9950</v>
      </c>
      <c r="D4160" s="3" t="s">
        <v>31</v>
      </c>
      <c r="E4160" s="3" t="s">
        <v>9949</v>
      </c>
      <c r="F4160" s="3" t="s">
        <v>9</v>
      </c>
      <c r="G4160" s="3">
        <v>2021</v>
      </c>
      <c r="H4160" s="3" t="s">
        <v>22118</v>
      </c>
      <c r="I4160" s="3">
        <v>404</v>
      </c>
      <c r="J4160" s="3" t="s">
        <v>21099</v>
      </c>
      <c r="K4160" s="3" t="s">
        <v>0</v>
      </c>
      <c r="N4160" s="3">
        <v>1145</v>
      </c>
      <c r="O4160" s="3" t="s">
        <v>21106</v>
      </c>
      <c r="P4160" s="3" t="s">
        <v>21112</v>
      </c>
      <c r="Q4160" s="3">
        <v>123</v>
      </c>
      <c r="R4160" s="8" t="str">
        <f t="shared" si="64"/>
        <v>*123*</v>
      </c>
    </row>
    <row r="4161" spans="1:18" ht="19.8">
      <c r="A4161" s="3" t="s">
        <v>9948</v>
      </c>
      <c r="B4161" s="3" t="s">
        <v>43</v>
      </c>
      <c r="C4161" s="3" t="s">
        <v>9947</v>
      </c>
      <c r="D4161" s="3" t="s">
        <v>41</v>
      </c>
      <c r="E4161" s="3" t="s">
        <v>9946</v>
      </c>
      <c r="F4161" s="3" t="s">
        <v>77</v>
      </c>
      <c r="G4161" s="3">
        <v>2013</v>
      </c>
      <c r="H4161" s="3" t="s">
        <v>22116</v>
      </c>
      <c r="I4161" s="3">
        <v>423</v>
      </c>
      <c r="J4161" s="3" t="s">
        <v>21094</v>
      </c>
      <c r="K4161" s="3" t="s">
        <v>1</v>
      </c>
      <c r="L4161" s="9">
        <v>45304</v>
      </c>
      <c r="M4161" s="9">
        <v>45403</v>
      </c>
      <c r="N4161" s="3">
        <v>1425</v>
      </c>
      <c r="O4161" s="3" t="s">
        <v>21106</v>
      </c>
      <c r="P4161" s="3" t="s">
        <v>21114</v>
      </c>
      <c r="Q4161" s="3">
        <v>408</v>
      </c>
      <c r="R4161" s="8" t="str">
        <f t="shared" si="64"/>
        <v>*408*</v>
      </c>
    </row>
    <row r="4162" spans="1:18" ht="19.8">
      <c r="A4162" s="3" t="s">
        <v>9945</v>
      </c>
      <c r="B4162" s="3" t="s">
        <v>72</v>
      </c>
      <c r="C4162" s="3" t="s">
        <v>3687</v>
      </c>
      <c r="D4162" s="3" t="s">
        <v>36</v>
      </c>
      <c r="E4162" s="3" t="s">
        <v>9944</v>
      </c>
      <c r="F4162" s="3" t="s">
        <v>3</v>
      </c>
      <c r="G4162" s="3">
        <v>2021</v>
      </c>
      <c r="H4162" s="3" t="s">
        <v>22118</v>
      </c>
      <c r="I4162" s="3">
        <v>188</v>
      </c>
      <c r="J4162" s="3" t="s">
        <v>21093</v>
      </c>
      <c r="K4162" s="3" t="s">
        <v>0</v>
      </c>
      <c r="N4162" s="3">
        <v>1830</v>
      </c>
      <c r="O4162" s="3" t="s">
        <v>21106</v>
      </c>
      <c r="P4162" s="3" t="s">
        <v>21114</v>
      </c>
      <c r="Q4162" s="3">
        <v>366</v>
      </c>
      <c r="R4162" s="8" t="str">
        <f t="shared" si="64"/>
        <v>*366*</v>
      </c>
    </row>
    <row r="4163" spans="1:18" ht="19.8">
      <c r="A4163" s="3" t="s">
        <v>9943</v>
      </c>
      <c r="B4163" s="3" t="s">
        <v>171</v>
      </c>
      <c r="C4163" s="3" t="s">
        <v>9942</v>
      </c>
      <c r="D4163" s="3" t="s">
        <v>141</v>
      </c>
      <c r="E4163" s="3" t="s">
        <v>9941</v>
      </c>
      <c r="F4163" s="3" t="s">
        <v>3</v>
      </c>
      <c r="G4163" s="3">
        <v>2007</v>
      </c>
      <c r="H4163" s="3" t="s">
        <v>22118</v>
      </c>
      <c r="I4163" s="3">
        <v>236</v>
      </c>
      <c r="J4163" s="3" t="s">
        <v>21083</v>
      </c>
      <c r="K4163" s="3" t="s">
        <v>1</v>
      </c>
      <c r="L4163" s="9">
        <v>45437</v>
      </c>
      <c r="M4163" s="9">
        <v>45492</v>
      </c>
      <c r="N4163" s="3">
        <v>1310</v>
      </c>
      <c r="O4163" s="3" t="s">
        <v>25</v>
      </c>
      <c r="P4163" s="3" t="s">
        <v>21111</v>
      </c>
      <c r="Q4163" s="3">
        <v>208</v>
      </c>
      <c r="R4163" s="8" t="str">
        <f t="shared" si="64"/>
        <v>*208*</v>
      </c>
    </row>
    <row r="4164" spans="1:18" ht="19.8">
      <c r="A4164" s="3" t="s">
        <v>9940</v>
      </c>
      <c r="B4164" s="3" t="s">
        <v>256</v>
      </c>
      <c r="C4164" s="3" t="s">
        <v>9939</v>
      </c>
      <c r="D4164" s="3" t="s">
        <v>14</v>
      </c>
      <c r="E4164" s="3" t="s">
        <v>9938</v>
      </c>
      <c r="F4164" s="3" t="s">
        <v>3</v>
      </c>
      <c r="G4164" s="3">
        <v>2007</v>
      </c>
      <c r="H4164" s="3" t="s">
        <v>22118</v>
      </c>
      <c r="I4164" s="3">
        <v>273</v>
      </c>
      <c r="J4164" s="3" t="s">
        <v>21086</v>
      </c>
      <c r="K4164" s="3" t="s">
        <v>1</v>
      </c>
      <c r="L4164" s="9">
        <v>45407</v>
      </c>
      <c r="M4164" s="9">
        <v>45702</v>
      </c>
      <c r="N4164" s="3">
        <v>935</v>
      </c>
      <c r="O4164" s="3" t="s">
        <v>21106</v>
      </c>
      <c r="P4164" s="3" t="s">
        <v>21111</v>
      </c>
      <c r="Q4164" s="3">
        <v>206</v>
      </c>
      <c r="R4164" s="8" t="str">
        <f t="shared" ref="R4164:R4227" si="65">"*"&amp;Q4164&amp;"*"</f>
        <v>*206*</v>
      </c>
    </row>
    <row r="4165" spans="1:18" ht="19.8">
      <c r="A4165" s="3" t="s">
        <v>9937</v>
      </c>
      <c r="B4165" s="3" t="s">
        <v>65</v>
      </c>
      <c r="C4165" s="3" t="s">
        <v>9936</v>
      </c>
      <c r="D4165" s="3" t="s">
        <v>63</v>
      </c>
      <c r="E4165" s="3" t="s">
        <v>9935</v>
      </c>
      <c r="F4165" s="3" t="s">
        <v>48</v>
      </c>
      <c r="G4165" s="3">
        <v>2007</v>
      </c>
      <c r="H4165" s="3" t="s">
        <v>22117</v>
      </c>
      <c r="I4165" s="3">
        <v>85</v>
      </c>
      <c r="J4165" s="3" t="s">
        <v>21083</v>
      </c>
      <c r="K4165" s="3" t="s">
        <v>0</v>
      </c>
      <c r="N4165" s="3">
        <v>1590</v>
      </c>
      <c r="O4165" s="3" t="s">
        <v>21106</v>
      </c>
      <c r="P4165" s="3" t="s">
        <v>21112</v>
      </c>
      <c r="Q4165" s="3">
        <v>201</v>
      </c>
      <c r="R4165" s="8" t="str">
        <f t="shared" si="65"/>
        <v>*201*</v>
      </c>
    </row>
    <row r="4166" spans="1:18" ht="19.8">
      <c r="A4166" s="3" t="s">
        <v>9934</v>
      </c>
      <c r="B4166" s="3" t="s">
        <v>138</v>
      </c>
      <c r="C4166" s="3" t="s">
        <v>9933</v>
      </c>
      <c r="D4166" s="3" t="s">
        <v>2</v>
      </c>
      <c r="E4166" s="3" t="s">
        <v>9932</v>
      </c>
      <c r="F4166" s="3" t="s">
        <v>29</v>
      </c>
      <c r="G4166" s="3">
        <v>2005</v>
      </c>
      <c r="H4166" s="3" t="s">
        <v>22117</v>
      </c>
      <c r="I4166" s="3">
        <v>155</v>
      </c>
      <c r="J4166" s="3" t="s">
        <v>21093</v>
      </c>
      <c r="K4166" s="3" t="s">
        <v>1</v>
      </c>
      <c r="L4166" s="9">
        <v>45689</v>
      </c>
      <c r="M4166" s="9">
        <v>45707</v>
      </c>
      <c r="N4166" s="3">
        <v>1515</v>
      </c>
      <c r="O4166" s="3" t="s">
        <v>21073</v>
      </c>
      <c r="P4166" s="3" t="s">
        <v>21111</v>
      </c>
      <c r="Q4166" s="3">
        <v>256</v>
      </c>
      <c r="R4166" s="8" t="str">
        <f t="shared" si="65"/>
        <v>*256*</v>
      </c>
    </row>
    <row r="4167" spans="1:18" ht="19.8">
      <c r="A4167" s="3" t="s">
        <v>9931</v>
      </c>
      <c r="B4167" s="3" t="s">
        <v>151</v>
      </c>
      <c r="C4167" s="3" t="s">
        <v>9930</v>
      </c>
      <c r="D4167" s="3" t="s">
        <v>82</v>
      </c>
      <c r="E4167" s="3" t="s">
        <v>9929</v>
      </c>
      <c r="F4167" s="3" t="s">
        <v>48</v>
      </c>
      <c r="G4167" s="3">
        <v>2011</v>
      </c>
      <c r="H4167" s="3" t="s">
        <v>22117</v>
      </c>
      <c r="I4167" s="3">
        <v>372</v>
      </c>
      <c r="J4167" s="3" t="s">
        <v>21085</v>
      </c>
      <c r="K4167" s="3" t="s">
        <v>0</v>
      </c>
      <c r="N4167" s="3">
        <v>120</v>
      </c>
      <c r="O4167" s="3" t="s">
        <v>21105</v>
      </c>
      <c r="P4167" s="3" t="s">
        <v>21114</v>
      </c>
      <c r="Q4167" s="3">
        <v>298</v>
      </c>
      <c r="R4167" s="8" t="str">
        <f t="shared" si="65"/>
        <v>*298*</v>
      </c>
    </row>
    <row r="4168" spans="1:18" ht="19.8">
      <c r="A4168" s="3" t="s">
        <v>9928</v>
      </c>
      <c r="B4168" s="3" t="s">
        <v>125</v>
      </c>
      <c r="C4168" s="3" t="s">
        <v>9927</v>
      </c>
      <c r="D4168" s="3" t="s">
        <v>123</v>
      </c>
      <c r="E4168" s="3" t="s">
        <v>9926</v>
      </c>
      <c r="F4168" s="3" t="s">
        <v>15</v>
      </c>
      <c r="G4168" s="3">
        <v>2009</v>
      </c>
      <c r="H4168" s="3" t="s">
        <v>22117</v>
      </c>
      <c r="I4168" s="3">
        <v>349</v>
      </c>
      <c r="J4168" s="3" t="s">
        <v>21091</v>
      </c>
      <c r="K4168" s="3" t="s">
        <v>1</v>
      </c>
      <c r="L4168" s="9">
        <v>45393</v>
      </c>
      <c r="M4168" s="9">
        <v>45449</v>
      </c>
      <c r="N4168" s="3">
        <v>1660</v>
      </c>
      <c r="O4168" s="3" t="s">
        <v>21106</v>
      </c>
      <c r="P4168" s="3" t="s">
        <v>21111</v>
      </c>
      <c r="Q4168" s="3">
        <v>332</v>
      </c>
      <c r="R4168" s="8" t="str">
        <f t="shared" si="65"/>
        <v>*332*</v>
      </c>
    </row>
    <row r="4169" spans="1:18" ht="19.8">
      <c r="A4169" s="3" t="s">
        <v>9925</v>
      </c>
      <c r="B4169" s="3" t="s">
        <v>304</v>
      </c>
      <c r="C4169" s="3" t="s">
        <v>9924</v>
      </c>
      <c r="D4169" s="3" t="s">
        <v>123</v>
      </c>
      <c r="E4169" s="3" t="s">
        <v>9923</v>
      </c>
      <c r="F4169" s="3" t="s">
        <v>9</v>
      </c>
      <c r="G4169" s="3">
        <v>2005</v>
      </c>
      <c r="H4169" s="3" t="s">
        <v>22118</v>
      </c>
      <c r="I4169" s="3">
        <v>193</v>
      </c>
      <c r="J4169" s="3" t="s">
        <v>21086</v>
      </c>
      <c r="K4169" s="3" t="s">
        <v>1</v>
      </c>
      <c r="L4169" s="9">
        <v>45056</v>
      </c>
      <c r="M4169" s="9">
        <v>45355</v>
      </c>
      <c r="N4169" s="3">
        <v>1990</v>
      </c>
      <c r="O4169" s="3" t="s">
        <v>21106</v>
      </c>
      <c r="P4169" s="3" t="s">
        <v>21112</v>
      </c>
      <c r="Q4169" s="3">
        <v>215</v>
      </c>
      <c r="R4169" s="8" t="str">
        <f t="shared" si="65"/>
        <v>*215*</v>
      </c>
    </row>
    <row r="4170" spans="1:18" ht="19.8">
      <c r="A4170" s="3" t="s">
        <v>9921</v>
      </c>
      <c r="B4170" s="3" t="s">
        <v>256</v>
      </c>
      <c r="C4170" s="3" t="s">
        <v>9920</v>
      </c>
      <c r="D4170" s="3" t="s">
        <v>14</v>
      </c>
      <c r="E4170" s="3" t="s">
        <v>9919</v>
      </c>
      <c r="F4170" s="3" t="s">
        <v>9</v>
      </c>
      <c r="G4170" s="3">
        <v>2007</v>
      </c>
      <c r="H4170" s="3" t="s">
        <v>22118</v>
      </c>
      <c r="I4170" s="3">
        <v>450</v>
      </c>
      <c r="J4170" s="3" t="s">
        <v>21090</v>
      </c>
      <c r="K4170" s="3" t="s">
        <v>0</v>
      </c>
      <c r="N4170" s="3">
        <v>1895</v>
      </c>
      <c r="O4170" s="3" t="s">
        <v>21106</v>
      </c>
      <c r="P4170" s="3" t="s">
        <v>21111</v>
      </c>
      <c r="Q4170" s="3">
        <v>371</v>
      </c>
      <c r="R4170" s="8" t="str">
        <f t="shared" si="65"/>
        <v>*371*</v>
      </c>
    </row>
    <row r="4171" spans="1:18" ht="19.8">
      <c r="A4171" s="3" t="s">
        <v>9918</v>
      </c>
      <c r="B4171" s="3" t="s">
        <v>52</v>
      </c>
      <c r="C4171" s="3" t="s">
        <v>9917</v>
      </c>
      <c r="D4171" s="3" t="s">
        <v>50</v>
      </c>
      <c r="E4171" s="3" t="s">
        <v>9916</v>
      </c>
      <c r="F4171" s="3" t="s">
        <v>9</v>
      </c>
      <c r="G4171" s="3">
        <v>2023</v>
      </c>
      <c r="H4171" s="3" t="s">
        <v>22116</v>
      </c>
      <c r="I4171" s="3">
        <v>374</v>
      </c>
      <c r="J4171" s="3" t="s">
        <v>21092</v>
      </c>
      <c r="K4171" s="3" t="s">
        <v>0</v>
      </c>
      <c r="N4171" s="3">
        <v>1485</v>
      </c>
      <c r="O4171" s="3" t="s">
        <v>21106</v>
      </c>
      <c r="P4171" s="3" t="s">
        <v>21112</v>
      </c>
      <c r="Q4171" s="3">
        <v>390</v>
      </c>
      <c r="R4171" s="8" t="str">
        <f t="shared" si="65"/>
        <v>*390*</v>
      </c>
    </row>
    <row r="4172" spans="1:18" ht="19.8">
      <c r="A4172" s="3" t="s">
        <v>9915</v>
      </c>
      <c r="B4172" s="3" t="s">
        <v>56</v>
      </c>
      <c r="C4172" s="3" t="s">
        <v>9914</v>
      </c>
      <c r="D4172" s="3" t="s">
        <v>50</v>
      </c>
      <c r="E4172" s="3" t="s">
        <v>9913</v>
      </c>
      <c r="F4172" s="3" t="s">
        <v>29</v>
      </c>
      <c r="G4172" s="3">
        <v>2008</v>
      </c>
      <c r="H4172" s="3" t="s">
        <v>22118</v>
      </c>
      <c r="I4172" s="3">
        <v>275</v>
      </c>
      <c r="J4172" s="3" t="s">
        <v>21094</v>
      </c>
      <c r="K4172" s="3" t="s">
        <v>1</v>
      </c>
      <c r="L4172" s="9">
        <v>45162</v>
      </c>
      <c r="M4172" s="9">
        <v>45256</v>
      </c>
      <c r="N4172" s="3">
        <v>1690</v>
      </c>
      <c r="O4172" s="3" t="s">
        <v>21106</v>
      </c>
      <c r="P4172" s="3" t="s">
        <v>21112</v>
      </c>
      <c r="Q4172" s="3">
        <v>243</v>
      </c>
      <c r="R4172" s="8" t="str">
        <f t="shared" si="65"/>
        <v>*243*</v>
      </c>
    </row>
    <row r="4173" spans="1:18" ht="19.8">
      <c r="A4173" s="3" t="s">
        <v>9912</v>
      </c>
      <c r="B4173" s="3" t="s">
        <v>138</v>
      </c>
      <c r="C4173" s="3" t="s">
        <v>9911</v>
      </c>
      <c r="D4173" s="3" t="s">
        <v>2</v>
      </c>
      <c r="E4173" s="3" t="s">
        <v>9910</v>
      </c>
      <c r="F4173" s="3" t="s">
        <v>77</v>
      </c>
      <c r="G4173" s="3">
        <v>2006</v>
      </c>
      <c r="H4173" s="3" t="s">
        <v>22117</v>
      </c>
      <c r="I4173" s="3">
        <v>458</v>
      </c>
      <c r="J4173" s="3" t="s">
        <v>21084</v>
      </c>
      <c r="K4173" s="3" t="s">
        <v>0</v>
      </c>
      <c r="N4173" s="3">
        <v>295</v>
      </c>
      <c r="O4173" s="3" t="s">
        <v>21073</v>
      </c>
      <c r="P4173" s="3" t="s">
        <v>21112</v>
      </c>
      <c r="Q4173" s="3">
        <v>196</v>
      </c>
      <c r="R4173" s="8" t="str">
        <f t="shared" si="65"/>
        <v>*196*</v>
      </c>
    </row>
    <row r="4174" spans="1:18" ht="19.8">
      <c r="A4174" s="3" t="s">
        <v>9909</v>
      </c>
      <c r="B4174" s="3" t="s">
        <v>88</v>
      </c>
      <c r="C4174" s="3" t="s">
        <v>9908</v>
      </c>
      <c r="D4174" s="3" t="s">
        <v>2</v>
      </c>
      <c r="E4174" s="3" t="s">
        <v>9907</v>
      </c>
      <c r="F4174" s="3" t="s">
        <v>48</v>
      </c>
      <c r="G4174" s="3">
        <v>2017</v>
      </c>
      <c r="H4174" s="3" t="s">
        <v>22116</v>
      </c>
      <c r="I4174" s="3">
        <v>82</v>
      </c>
      <c r="J4174" s="3" t="s">
        <v>21099</v>
      </c>
      <c r="K4174" s="3" t="s">
        <v>1</v>
      </c>
      <c r="L4174" s="9">
        <v>45301</v>
      </c>
      <c r="M4174" s="9">
        <v>45500</v>
      </c>
      <c r="N4174" s="3">
        <v>865</v>
      </c>
      <c r="O4174" s="3" t="s">
        <v>21073</v>
      </c>
      <c r="P4174" s="3" t="s">
        <v>21111</v>
      </c>
      <c r="Q4174" s="3">
        <v>132</v>
      </c>
      <c r="R4174" s="8" t="str">
        <f t="shared" si="65"/>
        <v>*132*</v>
      </c>
    </row>
    <row r="4175" spans="1:18" ht="19.8">
      <c r="A4175" s="3" t="s">
        <v>9906</v>
      </c>
      <c r="B4175" s="3" t="s">
        <v>12</v>
      </c>
      <c r="C4175" s="3" t="s">
        <v>9905</v>
      </c>
      <c r="D4175" s="3" t="s">
        <v>2</v>
      </c>
      <c r="E4175" s="3" t="s">
        <v>9904</v>
      </c>
      <c r="F4175" s="3" t="s">
        <v>3</v>
      </c>
      <c r="G4175" s="3">
        <v>2016</v>
      </c>
      <c r="H4175" s="3" t="s">
        <v>22116</v>
      </c>
      <c r="I4175" s="3">
        <v>116</v>
      </c>
      <c r="J4175" s="3" t="s">
        <v>21093</v>
      </c>
      <c r="K4175" s="3" t="s">
        <v>1</v>
      </c>
      <c r="L4175" s="9">
        <v>45219</v>
      </c>
      <c r="M4175" s="9">
        <v>45427</v>
      </c>
      <c r="N4175" s="3">
        <v>450</v>
      </c>
      <c r="O4175" s="3" t="s">
        <v>21073</v>
      </c>
      <c r="P4175" s="3" t="s">
        <v>21114</v>
      </c>
      <c r="Q4175" s="3">
        <v>259</v>
      </c>
      <c r="R4175" s="8" t="str">
        <f t="shared" si="65"/>
        <v>*259*</v>
      </c>
    </row>
    <row r="4176" spans="1:18" ht="19.8">
      <c r="A4176" s="3" t="s">
        <v>9903</v>
      </c>
      <c r="B4176" s="3" t="s">
        <v>243</v>
      </c>
      <c r="C4176" s="3" t="s">
        <v>9902</v>
      </c>
      <c r="D4176" s="3" t="s">
        <v>63</v>
      </c>
      <c r="E4176" s="3" t="s">
        <v>9901</v>
      </c>
      <c r="F4176" s="3" t="s">
        <v>15</v>
      </c>
      <c r="G4176" s="3">
        <v>2022</v>
      </c>
      <c r="H4176" s="3" t="s">
        <v>22116</v>
      </c>
      <c r="I4176" s="3">
        <v>128</v>
      </c>
      <c r="J4176" s="3" t="s">
        <v>21089</v>
      </c>
      <c r="K4176" s="3" t="s">
        <v>1</v>
      </c>
      <c r="L4176" s="9">
        <v>45229</v>
      </c>
      <c r="M4176" s="9">
        <v>45458</v>
      </c>
      <c r="N4176" s="3">
        <v>765</v>
      </c>
      <c r="O4176" s="3" t="s">
        <v>21106</v>
      </c>
      <c r="P4176" s="3" t="s">
        <v>21113</v>
      </c>
      <c r="Q4176" s="3">
        <v>286</v>
      </c>
      <c r="R4176" s="8" t="str">
        <f t="shared" si="65"/>
        <v>*286*</v>
      </c>
    </row>
    <row r="4177" spans="1:18" ht="19.8">
      <c r="A4177" s="3" t="s">
        <v>9900</v>
      </c>
      <c r="B4177" s="3" t="s">
        <v>56</v>
      </c>
      <c r="C4177" s="3" t="s">
        <v>9899</v>
      </c>
      <c r="D4177" s="3" t="s">
        <v>50</v>
      </c>
      <c r="E4177" s="3" t="s">
        <v>9898</v>
      </c>
      <c r="F4177" s="3" t="s">
        <v>29</v>
      </c>
      <c r="G4177" s="3">
        <v>2022</v>
      </c>
      <c r="H4177" s="3" t="s">
        <v>22118</v>
      </c>
      <c r="I4177" s="3">
        <v>135</v>
      </c>
      <c r="J4177" s="3" t="s">
        <v>21102</v>
      </c>
      <c r="K4177" s="3" t="s">
        <v>1</v>
      </c>
      <c r="L4177" s="9">
        <v>45158</v>
      </c>
      <c r="M4177" s="9">
        <v>45691</v>
      </c>
      <c r="N4177" s="3">
        <v>575</v>
      </c>
      <c r="O4177" s="3" t="s">
        <v>21106</v>
      </c>
      <c r="P4177" s="3" t="s">
        <v>21112</v>
      </c>
      <c r="Q4177" s="3">
        <v>203</v>
      </c>
      <c r="R4177" s="8" t="str">
        <f t="shared" si="65"/>
        <v>*203*</v>
      </c>
    </row>
    <row r="4178" spans="1:18" ht="19.8">
      <c r="A4178" s="3" t="s">
        <v>9897</v>
      </c>
      <c r="B4178" s="3" t="s">
        <v>104</v>
      </c>
      <c r="C4178" s="3" t="s">
        <v>9896</v>
      </c>
      <c r="D4178" s="3" t="s">
        <v>25</v>
      </c>
      <c r="E4178" s="3" t="s">
        <v>9895</v>
      </c>
      <c r="F4178" s="3" t="s">
        <v>29</v>
      </c>
      <c r="G4178" s="3">
        <v>2011</v>
      </c>
      <c r="H4178" s="3" t="s">
        <v>22116</v>
      </c>
      <c r="I4178" s="3">
        <v>387</v>
      </c>
      <c r="J4178" s="3" t="s">
        <v>21095</v>
      </c>
      <c r="K4178" s="3" t="s">
        <v>0</v>
      </c>
      <c r="N4178" s="3">
        <v>285</v>
      </c>
      <c r="O4178" s="3" t="s">
        <v>25</v>
      </c>
      <c r="P4178" s="3" t="s">
        <v>21113</v>
      </c>
      <c r="Q4178" s="3">
        <v>424</v>
      </c>
      <c r="R4178" s="8" t="str">
        <f t="shared" si="65"/>
        <v>*424*</v>
      </c>
    </row>
    <row r="4179" spans="1:18" ht="19.8">
      <c r="A4179" s="3" t="s">
        <v>9894</v>
      </c>
      <c r="B4179" s="3" t="s">
        <v>108</v>
      </c>
      <c r="C4179" s="3" t="s">
        <v>9893</v>
      </c>
      <c r="D4179" s="3" t="s">
        <v>63</v>
      </c>
      <c r="E4179" s="3" t="s">
        <v>9892</v>
      </c>
      <c r="F4179" s="3" t="s">
        <v>9</v>
      </c>
      <c r="G4179" s="3">
        <v>2005</v>
      </c>
      <c r="H4179" s="3" t="s">
        <v>22118</v>
      </c>
      <c r="I4179" s="3">
        <v>298</v>
      </c>
      <c r="J4179" s="3" t="s">
        <v>21100</v>
      </c>
      <c r="K4179" s="3" t="s">
        <v>0</v>
      </c>
      <c r="N4179" s="3">
        <v>2280</v>
      </c>
      <c r="O4179" s="3" t="s">
        <v>21106</v>
      </c>
      <c r="P4179" s="3" t="s">
        <v>21114</v>
      </c>
      <c r="Q4179" s="3">
        <v>329</v>
      </c>
      <c r="R4179" s="8" t="str">
        <f t="shared" si="65"/>
        <v>*329*</v>
      </c>
    </row>
    <row r="4180" spans="1:18" ht="19.8">
      <c r="A4180" s="3" t="s">
        <v>9891</v>
      </c>
      <c r="B4180" s="3" t="s">
        <v>243</v>
      </c>
      <c r="C4180" s="3" t="s">
        <v>9890</v>
      </c>
      <c r="D4180" s="3" t="s">
        <v>63</v>
      </c>
      <c r="E4180" s="3" t="s">
        <v>9889</v>
      </c>
      <c r="F4180" s="3" t="s">
        <v>3</v>
      </c>
      <c r="G4180" s="3">
        <v>2010</v>
      </c>
      <c r="H4180" s="3" t="s">
        <v>22118</v>
      </c>
      <c r="I4180" s="3">
        <v>470</v>
      </c>
      <c r="J4180" s="3" t="s">
        <v>21099</v>
      </c>
      <c r="K4180" s="3" t="s">
        <v>1</v>
      </c>
      <c r="L4180" s="9">
        <v>44988</v>
      </c>
      <c r="M4180" s="9">
        <v>45369</v>
      </c>
      <c r="N4180" s="3">
        <v>1070</v>
      </c>
      <c r="O4180" s="3" t="s">
        <v>21106</v>
      </c>
      <c r="P4180" s="3" t="s">
        <v>21114</v>
      </c>
      <c r="Q4180" s="3">
        <v>296</v>
      </c>
      <c r="R4180" s="8" t="str">
        <f t="shared" si="65"/>
        <v>*296*</v>
      </c>
    </row>
    <row r="4181" spans="1:18" ht="19.8">
      <c r="A4181" s="3" t="s">
        <v>9888</v>
      </c>
      <c r="B4181" s="3" t="s">
        <v>478</v>
      </c>
      <c r="C4181" s="3" t="s">
        <v>9887</v>
      </c>
      <c r="D4181" s="3" t="s">
        <v>95</v>
      </c>
      <c r="E4181" s="3" t="s">
        <v>9886</v>
      </c>
      <c r="F4181" s="3" t="s">
        <v>3</v>
      </c>
      <c r="G4181" s="3">
        <v>2021</v>
      </c>
      <c r="H4181" s="3" t="s">
        <v>22118</v>
      </c>
      <c r="I4181" s="3">
        <v>490</v>
      </c>
      <c r="J4181" s="3" t="s">
        <v>21090</v>
      </c>
      <c r="K4181" s="3" t="s">
        <v>0</v>
      </c>
      <c r="N4181" s="3">
        <v>2450</v>
      </c>
      <c r="O4181" s="3" t="s">
        <v>21105</v>
      </c>
      <c r="P4181" s="3" t="s">
        <v>21114</v>
      </c>
      <c r="Q4181" s="3">
        <v>190</v>
      </c>
      <c r="R4181" s="8" t="str">
        <f t="shared" si="65"/>
        <v>*190*</v>
      </c>
    </row>
    <row r="4182" spans="1:18" ht="19.8">
      <c r="A4182" s="3" t="s">
        <v>9885</v>
      </c>
      <c r="B4182" s="3" t="s">
        <v>433</v>
      </c>
      <c r="C4182" s="3" t="s">
        <v>9884</v>
      </c>
      <c r="D4182" s="3" t="s">
        <v>123</v>
      </c>
      <c r="E4182" s="3" t="s">
        <v>9883</v>
      </c>
      <c r="F4182" s="3" t="s">
        <v>3</v>
      </c>
      <c r="G4182" s="3">
        <v>2012</v>
      </c>
      <c r="H4182" s="3" t="s">
        <v>22117</v>
      </c>
      <c r="I4182" s="3">
        <v>426</v>
      </c>
      <c r="J4182" s="3" t="s">
        <v>21099</v>
      </c>
      <c r="K4182" s="3" t="s">
        <v>1</v>
      </c>
      <c r="L4182" s="9">
        <v>45613</v>
      </c>
      <c r="M4182" s="9">
        <v>45685</v>
      </c>
      <c r="N4182" s="3">
        <v>525</v>
      </c>
      <c r="O4182" s="3" t="s">
        <v>21106</v>
      </c>
      <c r="P4182" s="3" t="s">
        <v>21111</v>
      </c>
      <c r="Q4182" s="3">
        <v>377</v>
      </c>
      <c r="R4182" s="8" t="str">
        <f t="shared" si="65"/>
        <v>*377*</v>
      </c>
    </row>
    <row r="4183" spans="1:18" ht="19.8">
      <c r="A4183" s="3" t="s">
        <v>9882</v>
      </c>
      <c r="B4183" s="3" t="s">
        <v>125</v>
      </c>
      <c r="C4183" s="3" t="s">
        <v>9881</v>
      </c>
      <c r="D4183" s="3" t="s">
        <v>123</v>
      </c>
      <c r="E4183" s="3" t="s">
        <v>9880</v>
      </c>
      <c r="F4183" s="3" t="s">
        <v>29</v>
      </c>
      <c r="G4183" s="3">
        <v>2013</v>
      </c>
      <c r="H4183" s="3" t="s">
        <v>22117</v>
      </c>
      <c r="I4183" s="3">
        <v>469</v>
      </c>
      <c r="J4183" s="3" t="s">
        <v>21101</v>
      </c>
      <c r="K4183" s="3" t="s">
        <v>0</v>
      </c>
      <c r="N4183" s="3">
        <v>2420</v>
      </c>
      <c r="O4183" s="3" t="s">
        <v>21106</v>
      </c>
      <c r="P4183" s="3" t="s">
        <v>21112</v>
      </c>
      <c r="Q4183" s="3">
        <v>287</v>
      </c>
      <c r="R4183" s="8" t="str">
        <f t="shared" si="65"/>
        <v>*287*</v>
      </c>
    </row>
    <row r="4184" spans="1:18" ht="19.8">
      <c r="A4184" s="3" t="s">
        <v>9879</v>
      </c>
      <c r="B4184" s="3" t="s">
        <v>455</v>
      </c>
      <c r="C4184" s="3" t="s">
        <v>9878</v>
      </c>
      <c r="D4184" s="3" t="s">
        <v>14</v>
      </c>
      <c r="E4184" s="3" t="s">
        <v>9877</v>
      </c>
      <c r="F4184" s="3" t="s">
        <v>29</v>
      </c>
      <c r="G4184" s="3">
        <v>2024</v>
      </c>
      <c r="H4184" s="3" t="s">
        <v>22117</v>
      </c>
      <c r="I4184" s="3">
        <v>348</v>
      </c>
      <c r="J4184" s="3" t="s">
        <v>21089</v>
      </c>
      <c r="K4184" s="3" t="s">
        <v>1</v>
      </c>
      <c r="L4184" s="9">
        <v>45154</v>
      </c>
      <c r="M4184" s="9">
        <v>45403</v>
      </c>
      <c r="N4184" s="3">
        <v>665</v>
      </c>
      <c r="O4184" s="3" t="s">
        <v>21106</v>
      </c>
      <c r="P4184" s="3" t="s">
        <v>21114</v>
      </c>
      <c r="Q4184" s="3">
        <v>334</v>
      </c>
      <c r="R4184" s="8" t="str">
        <f t="shared" si="65"/>
        <v>*334*</v>
      </c>
    </row>
    <row r="4185" spans="1:18" ht="19.8">
      <c r="A4185" s="3" t="s">
        <v>9876</v>
      </c>
      <c r="B4185" s="3" t="s">
        <v>12</v>
      </c>
      <c r="C4185" s="3" t="s">
        <v>9875</v>
      </c>
      <c r="D4185" s="3" t="s">
        <v>2</v>
      </c>
      <c r="E4185" s="3" t="s">
        <v>9874</v>
      </c>
      <c r="F4185" s="3" t="s">
        <v>48</v>
      </c>
      <c r="G4185" s="3">
        <v>2011</v>
      </c>
      <c r="H4185" s="3" t="s">
        <v>22117</v>
      </c>
      <c r="I4185" s="3">
        <v>450</v>
      </c>
      <c r="J4185" s="3" t="s">
        <v>21102</v>
      </c>
      <c r="K4185" s="3" t="s">
        <v>0</v>
      </c>
      <c r="N4185" s="3">
        <v>310</v>
      </c>
      <c r="O4185" s="3" t="s">
        <v>21073</v>
      </c>
      <c r="P4185" s="3" t="s">
        <v>21114</v>
      </c>
      <c r="Q4185" s="3">
        <v>157</v>
      </c>
      <c r="R4185" s="8" t="str">
        <f t="shared" si="65"/>
        <v>*157*</v>
      </c>
    </row>
    <row r="4186" spans="1:18" ht="19.8">
      <c r="A4186" s="3" t="s">
        <v>9873</v>
      </c>
      <c r="B4186" s="3" t="s">
        <v>56</v>
      </c>
      <c r="C4186" s="3" t="s">
        <v>9872</v>
      </c>
      <c r="D4186" s="3" t="s">
        <v>50</v>
      </c>
      <c r="E4186" s="3" t="s">
        <v>9871</v>
      </c>
      <c r="F4186" s="3" t="s">
        <v>29</v>
      </c>
      <c r="G4186" s="3">
        <v>2009</v>
      </c>
      <c r="H4186" s="3" t="s">
        <v>22118</v>
      </c>
      <c r="I4186" s="3">
        <v>131</v>
      </c>
      <c r="J4186" s="3" t="s">
        <v>21094</v>
      </c>
      <c r="K4186" s="3" t="s">
        <v>0</v>
      </c>
      <c r="N4186" s="3">
        <v>2045</v>
      </c>
      <c r="O4186" s="3" t="s">
        <v>21106</v>
      </c>
      <c r="P4186" s="3" t="s">
        <v>21111</v>
      </c>
      <c r="Q4186" s="3">
        <v>123</v>
      </c>
      <c r="R4186" s="8" t="str">
        <f t="shared" si="65"/>
        <v>*123*</v>
      </c>
    </row>
    <row r="4187" spans="1:18" ht="19.8">
      <c r="A4187" s="3" t="s">
        <v>9870</v>
      </c>
      <c r="B4187" s="3" t="s">
        <v>12</v>
      </c>
      <c r="C4187" s="3" t="s">
        <v>9869</v>
      </c>
      <c r="D4187" s="3" t="s">
        <v>2</v>
      </c>
      <c r="E4187" s="3" t="s">
        <v>9868</v>
      </c>
      <c r="F4187" s="3" t="s">
        <v>29</v>
      </c>
      <c r="G4187" s="3">
        <v>2021</v>
      </c>
      <c r="H4187" s="3" t="s">
        <v>22118</v>
      </c>
      <c r="I4187" s="3">
        <v>187</v>
      </c>
      <c r="J4187" s="3" t="s">
        <v>21083</v>
      </c>
      <c r="K4187" s="3" t="s">
        <v>0</v>
      </c>
      <c r="N4187" s="3">
        <v>715</v>
      </c>
      <c r="O4187" s="3" t="s">
        <v>21073</v>
      </c>
      <c r="P4187" s="3" t="s">
        <v>21111</v>
      </c>
      <c r="Q4187" s="3">
        <v>112</v>
      </c>
      <c r="R4187" s="8" t="str">
        <f t="shared" si="65"/>
        <v>*112*</v>
      </c>
    </row>
    <row r="4188" spans="1:18" ht="19.8">
      <c r="A4188" s="3" t="s">
        <v>9867</v>
      </c>
      <c r="B4188" s="3" t="s">
        <v>33</v>
      </c>
      <c r="C4188" s="3" t="s">
        <v>9866</v>
      </c>
      <c r="D4188" s="3" t="s">
        <v>31</v>
      </c>
      <c r="E4188" s="3" t="s">
        <v>9865</v>
      </c>
      <c r="F4188" s="3" t="s">
        <v>15</v>
      </c>
      <c r="G4188" s="3">
        <v>2017</v>
      </c>
      <c r="H4188" s="3" t="s">
        <v>22116</v>
      </c>
      <c r="I4188" s="3">
        <v>460</v>
      </c>
      <c r="J4188" s="3" t="s">
        <v>21096</v>
      </c>
      <c r="K4188" s="3" t="s">
        <v>1</v>
      </c>
      <c r="L4188" s="9">
        <v>45395</v>
      </c>
      <c r="M4188" s="9">
        <v>45698</v>
      </c>
      <c r="N4188" s="3">
        <v>750</v>
      </c>
      <c r="O4188" s="3" t="s">
        <v>21106</v>
      </c>
      <c r="P4188" s="3" t="s">
        <v>21112</v>
      </c>
      <c r="Q4188" s="3">
        <v>140</v>
      </c>
      <c r="R4188" s="8" t="str">
        <f t="shared" si="65"/>
        <v>*140*</v>
      </c>
    </row>
    <row r="4189" spans="1:18" ht="19.8">
      <c r="A4189" s="3" t="s">
        <v>9864</v>
      </c>
      <c r="B4189" s="3" t="s">
        <v>138</v>
      </c>
      <c r="C4189" s="3" t="s">
        <v>9863</v>
      </c>
      <c r="D4189" s="3" t="s">
        <v>2</v>
      </c>
      <c r="E4189" s="3" t="s">
        <v>9862</v>
      </c>
      <c r="F4189" s="3" t="s">
        <v>29</v>
      </c>
      <c r="G4189" s="3">
        <v>2021</v>
      </c>
      <c r="H4189" s="3" t="s">
        <v>22118</v>
      </c>
      <c r="I4189" s="3">
        <v>425</v>
      </c>
      <c r="J4189" s="3" t="s">
        <v>21102</v>
      </c>
      <c r="K4189" s="3" t="s">
        <v>1</v>
      </c>
      <c r="L4189" s="9">
        <v>45661</v>
      </c>
      <c r="M4189" s="9">
        <v>45683</v>
      </c>
      <c r="N4189" s="3">
        <v>1880</v>
      </c>
      <c r="O4189" s="3" t="s">
        <v>21073</v>
      </c>
      <c r="P4189" s="3" t="s">
        <v>21111</v>
      </c>
      <c r="Q4189" s="3">
        <v>432</v>
      </c>
      <c r="R4189" s="8" t="str">
        <f t="shared" si="65"/>
        <v>*432*</v>
      </c>
    </row>
    <row r="4190" spans="1:18" ht="19.8">
      <c r="A4190" s="3" t="s">
        <v>9861</v>
      </c>
      <c r="B4190" s="3" t="s">
        <v>256</v>
      </c>
      <c r="C4190" s="3" t="s">
        <v>9860</v>
      </c>
      <c r="D4190" s="3" t="s">
        <v>14</v>
      </c>
      <c r="E4190" s="3" t="s">
        <v>9859</v>
      </c>
      <c r="F4190" s="3" t="s">
        <v>29</v>
      </c>
      <c r="G4190" s="3">
        <v>2021</v>
      </c>
      <c r="H4190" s="3" t="s">
        <v>22118</v>
      </c>
      <c r="I4190" s="3">
        <v>176</v>
      </c>
      <c r="J4190" s="3" t="s">
        <v>21091</v>
      </c>
      <c r="K4190" s="3" t="s">
        <v>0</v>
      </c>
      <c r="N4190" s="3">
        <v>1210</v>
      </c>
      <c r="O4190" s="3" t="s">
        <v>21106</v>
      </c>
      <c r="P4190" s="3" t="s">
        <v>21114</v>
      </c>
      <c r="Q4190" s="3">
        <v>237</v>
      </c>
      <c r="R4190" s="8" t="str">
        <f t="shared" si="65"/>
        <v>*237*</v>
      </c>
    </row>
    <row r="4191" spans="1:18" ht="19.8">
      <c r="A4191" s="3" t="s">
        <v>9858</v>
      </c>
      <c r="B4191" s="3" t="s">
        <v>12</v>
      </c>
      <c r="C4191" s="3" t="s">
        <v>9375</v>
      </c>
      <c r="D4191" s="3" t="s">
        <v>2</v>
      </c>
      <c r="E4191" s="3" t="s">
        <v>9857</v>
      </c>
      <c r="F4191" s="3" t="s">
        <v>9</v>
      </c>
      <c r="G4191" s="3">
        <v>2012</v>
      </c>
      <c r="H4191" s="3" t="s">
        <v>22118</v>
      </c>
      <c r="I4191" s="3">
        <v>349</v>
      </c>
      <c r="J4191" s="3" t="s">
        <v>21092</v>
      </c>
      <c r="K4191" s="3" t="s">
        <v>0</v>
      </c>
      <c r="N4191" s="3">
        <v>1840</v>
      </c>
      <c r="O4191" s="3" t="s">
        <v>21073</v>
      </c>
      <c r="P4191" s="3" t="s">
        <v>21111</v>
      </c>
      <c r="Q4191" s="3">
        <v>305</v>
      </c>
      <c r="R4191" s="8" t="str">
        <f t="shared" si="65"/>
        <v>*305*</v>
      </c>
    </row>
    <row r="4192" spans="1:18" ht="19.8">
      <c r="A4192" s="3" t="s">
        <v>9856</v>
      </c>
      <c r="B4192" s="3" t="s">
        <v>56</v>
      </c>
      <c r="C4192" s="3" t="s">
        <v>7255</v>
      </c>
      <c r="D4192" s="3" t="s">
        <v>50</v>
      </c>
      <c r="E4192" s="3" t="s">
        <v>9855</v>
      </c>
      <c r="F4192" s="3" t="s">
        <v>48</v>
      </c>
      <c r="G4192" s="3">
        <v>2011</v>
      </c>
      <c r="H4192" s="3" t="s">
        <v>22117</v>
      </c>
      <c r="I4192" s="3">
        <v>104</v>
      </c>
      <c r="J4192" s="3" t="s">
        <v>21092</v>
      </c>
      <c r="K4192" s="3" t="s">
        <v>0</v>
      </c>
      <c r="N4192" s="3">
        <v>2080</v>
      </c>
      <c r="O4192" s="3" t="s">
        <v>21106</v>
      </c>
      <c r="P4192" s="3" t="s">
        <v>21112</v>
      </c>
      <c r="Q4192" s="3">
        <v>111</v>
      </c>
      <c r="R4192" s="8" t="str">
        <f t="shared" si="65"/>
        <v>*111*</v>
      </c>
    </row>
    <row r="4193" spans="1:18" ht="19.8">
      <c r="A4193" s="3" t="s">
        <v>9854</v>
      </c>
      <c r="B4193" s="3" t="s">
        <v>56</v>
      </c>
      <c r="C4193" s="3" t="s">
        <v>9853</v>
      </c>
      <c r="D4193" s="3" t="s">
        <v>50</v>
      </c>
      <c r="E4193" s="3" t="s">
        <v>9852</v>
      </c>
      <c r="F4193" s="3" t="s">
        <v>9</v>
      </c>
      <c r="G4193" s="3">
        <v>2009</v>
      </c>
      <c r="H4193" s="3" t="s">
        <v>22117</v>
      </c>
      <c r="I4193" s="3">
        <v>498</v>
      </c>
      <c r="J4193" s="3" t="s">
        <v>21098</v>
      </c>
      <c r="K4193" s="3" t="s">
        <v>0</v>
      </c>
      <c r="N4193" s="3">
        <v>1255</v>
      </c>
      <c r="O4193" s="3" t="s">
        <v>21106</v>
      </c>
      <c r="P4193" s="3" t="s">
        <v>21111</v>
      </c>
      <c r="Q4193" s="3">
        <v>405</v>
      </c>
      <c r="R4193" s="8" t="str">
        <f t="shared" si="65"/>
        <v>*405*</v>
      </c>
    </row>
    <row r="4194" spans="1:18" ht="19.8">
      <c r="A4194" s="3" t="s">
        <v>9851</v>
      </c>
      <c r="B4194" s="3" t="s">
        <v>108</v>
      </c>
      <c r="C4194" s="3" t="s">
        <v>9850</v>
      </c>
      <c r="D4194" s="3" t="s">
        <v>63</v>
      </c>
      <c r="E4194" s="3" t="s">
        <v>9849</v>
      </c>
      <c r="F4194" s="3" t="s">
        <v>15</v>
      </c>
      <c r="G4194" s="3">
        <v>2010</v>
      </c>
      <c r="H4194" s="3" t="s">
        <v>22117</v>
      </c>
      <c r="I4194" s="3">
        <v>322</v>
      </c>
      <c r="J4194" s="3" t="s">
        <v>21096</v>
      </c>
      <c r="K4194" s="3" t="s">
        <v>1</v>
      </c>
      <c r="L4194" s="9">
        <v>45433</v>
      </c>
      <c r="M4194" s="9">
        <v>45557</v>
      </c>
      <c r="N4194" s="3">
        <v>1100</v>
      </c>
      <c r="O4194" s="3" t="s">
        <v>21106</v>
      </c>
      <c r="P4194" s="3" t="s">
        <v>21112</v>
      </c>
      <c r="Q4194" s="3">
        <v>162</v>
      </c>
      <c r="R4194" s="8" t="str">
        <f t="shared" si="65"/>
        <v>*162*</v>
      </c>
    </row>
    <row r="4195" spans="1:18" ht="19.8">
      <c r="A4195" s="3" t="s">
        <v>9848</v>
      </c>
      <c r="B4195" s="3" t="s">
        <v>27</v>
      </c>
      <c r="C4195" s="3" t="s">
        <v>9847</v>
      </c>
      <c r="D4195" s="3" t="s">
        <v>25</v>
      </c>
      <c r="E4195" s="3" t="s">
        <v>9846</v>
      </c>
      <c r="F4195" s="3" t="s">
        <v>77</v>
      </c>
      <c r="G4195" s="3">
        <v>2005</v>
      </c>
      <c r="H4195" s="3" t="s">
        <v>22117</v>
      </c>
      <c r="I4195" s="3">
        <v>294</v>
      </c>
      <c r="J4195" s="3" t="s">
        <v>21084</v>
      </c>
      <c r="K4195" s="3" t="s">
        <v>1</v>
      </c>
      <c r="L4195" s="9">
        <v>45461</v>
      </c>
      <c r="M4195" s="9">
        <v>45666</v>
      </c>
      <c r="N4195" s="3">
        <v>1490</v>
      </c>
      <c r="O4195" s="3" t="s">
        <v>25</v>
      </c>
      <c r="P4195" s="3" t="s">
        <v>21112</v>
      </c>
      <c r="Q4195" s="3">
        <v>133</v>
      </c>
      <c r="R4195" s="8" t="str">
        <f t="shared" si="65"/>
        <v>*133*</v>
      </c>
    </row>
    <row r="4196" spans="1:18" ht="19.8">
      <c r="A4196" s="3" t="s">
        <v>9845</v>
      </c>
      <c r="B4196" s="3" t="s">
        <v>72</v>
      </c>
      <c r="C4196" s="3" t="s">
        <v>9844</v>
      </c>
      <c r="D4196" s="3" t="s">
        <v>36</v>
      </c>
      <c r="E4196" s="3" t="s">
        <v>9843</v>
      </c>
      <c r="F4196" s="3" t="s">
        <v>9</v>
      </c>
      <c r="G4196" s="3">
        <v>2015</v>
      </c>
      <c r="H4196" s="3" t="s">
        <v>22118</v>
      </c>
      <c r="I4196" s="3">
        <v>435</v>
      </c>
      <c r="J4196" s="3" t="s">
        <v>21086</v>
      </c>
      <c r="K4196" s="3" t="s">
        <v>0</v>
      </c>
      <c r="N4196" s="3">
        <v>1345</v>
      </c>
      <c r="O4196" s="3" t="s">
        <v>21106</v>
      </c>
      <c r="P4196" s="3" t="s">
        <v>21112</v>
      </c>
      <c r="Q4196" s="3">
        <v>251</v>
      </c>
      <c r="R4196" s="8" t="str">
        <f t="shared" si="65"/>
        <v>*251*</v>
      </c>
    </row>
    <row r="4197" spans="1:18" ht="19.8">
      <c r="A4197" s="3" t="s">
        <v>9842</v>
      </c>
      <c r="B4197" s="3" t="s">
        <v>56</v>
      </c>
      <c r="C4197" s="3" t="s">
        <v>9841</v>
      </c>
      <c r="D4197" s="3" t="s">
        <v>50</v>
      </c>
      <c r="E4197" s="3" t="s">
        <v>9840</v>
      </c>
      <c r="F4197" s="3" t="s">
        <v>9</v>
      </c>
      <c r="G4197" s="3">
        <v>2020</v>
      </c>
      <c r="H4197" s="3" t="s">
        <v>22118</v>
      </c>
      <c r="I4197" s="3">
        <v>229</v>
      </c>
      <c r="J4197" s="3" t="s">
        <v>21100</v>
      </c>
      <c r="K4197" s="3" t="s">
        <v>1</v>
      </c>
      <c r="L4197" s="9">
        <v>45557</v>
      </c>
      <c r="M4197" s="9">
        <v>45561</v>
      </c>
      <c r="N4197" s="3">
        <v>1000</v>
      </c>
      <c r="O4197" s="3" t="s">
        <v>21106</v>
      </c>
      <c r="P4197" s="3" t="s">
        <v>21111</v>
      </c>
      <c r="Q4197" s="3">
        <v>242</v>
      </c>
      <c r="R4197" s="8" t="str">
        <f t="shared" si="65"/>
        <v>*242*</v>
      </c>
    </row>
    <row r="4198" spans="1:18" ht="19.8">
      <c r="A4198" s="3" t="s">
        <v>9839</v>
      </c>
      <c r="B4198" s="3" t="s">
        <v>60</v>
      </c>
      <c r="C4198" s="3" t="s">
        <v>9838</v>
      </c>
      <c r="D4198" s="3" t="s">
        <v>41</v>
      </c>
      <c r="E4198" s="3" t="s">
        <v>9837</v>
      </c>
      <c r="F4198" s="3" t="s">
        <v>3</v>
      </c>
      <c r="G4198" s="3">
        <v>2018</v>
      </c>
      <c r="H4198" s="3" t="s">
        <v>22116</v>
      </c>
      <c r="I4198" s="3">
        <v>341</v>
      </c>
      <c r="J4198" s="3" t="s">
        <v>21101</v>
      </c>
      <c r="K4198" s="3" t="s">
        <v>0</v>
      </c>
      <c r="N4198" s="3">
        <v>1835</v>
      </c>
      <c r="O4198" s="3" t="s">
        <v>21106</v>
      </c>
      <c r="P4198" s="3" t="s">
        <v>21114</v>
      </c>
      <c r="Q4198" s="3">
        <v>337</v>
      </c>
      <c r="R4198" s="8" t="str">
        <f t="shared" si="65"/>
        <v>*337*</v>
      </c>
    </row>
    <row r="4199" spans="1:18" ht="19.8">
      <c r="A4199" s="3" t="s">
        <v>9836</v>
      </c>
      <c r="B4199" s="3" t="s">
        <v>433</v>
      </c>
      <c r="C4199" s="3" t="s">
        <v>9835</v>
      </c>
      <c r="D4199" s="3" t="s">
        <v>123</v>
      </c>
      <c r="E4199" s="3" t="s">
        <v>9834</v>
      </c>
      <c r="F4199" s="3" t="s">
        <v>9</v>
      </c>
      <c r="G4199" s="3">
        <v>2008</v>
      </c>
      <c r="H4199" s="3" t="s">
        <v>22118</v>
      </c>
      <c r="I4199" s="3">
        <v>369</v>
      </c>
      <c r="J4199" s="3" t="s">
        <v>21093</v>
      </c>
      <c r="K4199" s="3" t="s">
        <v>0</v>
      </c>
      <c r="N4199" s="3">
        <v>1730</v>
      </c>
      <c r="O4199" s="3" t="s">
        <v>21106</v>
      </c>
      <c r="P4199" s="3" t="s">
        <v>21113</v>
      </c>
      <c r="Q4199" s="3">
        <v>335</v>
      </c>
      <c r="R4199" s="8" t="str">
        <f t="shared" si="65"/>
        <v>*335*</v>
      </c>
    </row>
    <row r="4200" spans="1:18" ht="19.8">
      <c r="A4200" s="3" t="s">
        <v>9833</v>
      </c>
      <c r="B4200" s="3" t="s">
        <v>171</v>
      </c>
      <c r="C4200" s="3" t="s">
        <v>9832</v>
      </c>
      <c r="D4200" s="3" t="s">
        <v>141</v>
      </c>
      <c r="E4200" s="3" t="s">
        <v>9831</v>
      </c>
      <c r="F4200" s="3" t="s">
        <v>15</v>
      </c>
      <c r="G4200" s="3">
        <v>2018</v>
      </c>
      <c r="H4200" s="3" t="s">
        <v>22117</v>
      </c>
      <c r="I4200" s="3">
        <v>411</v>
      </c>
      <c r="J4200" s="3" t="s">
        <v>21084</v>
      </c>
      <c r="K4200" s="3" t="s">
        <v>0</v>
      </c>
      <c r="N4200" s="3">
        <v>810</v>
      </c>
      <c r="O4200" s="3" t="s">
        <v>25</v>
      </c>
      <c r="P4200" s="3" t="s">
        <v>21112</v>
      </c>
      <c r="Q4200" s="3">
        <v>329</v>
      </c>
      <c r="R4200" s="8" t="str">
        <f t="shared" si="65"/>
        <v>*329*</v>
      </c>
    </row>
    <row r="4201" spans="1:18" ht="19.8">
      <c r="A4201" s="3" t="s">
        <v>9830</v>
      </c>
      <c r="B4201" s="3" t="s">
        <v>22</v>
      </c>
      <c r="C4201" s="3" t="s">
        <v>9829</v>
      </c>
      <c r="D4201" s="3" t="s">
        <v>5</v>
      </c>
      <c r="E4201" s="3" t="s">
        <v>9828</v>
      </c>
      <c r="F4201" s="3" t="s">
        <v>9</v>
      </c>
      <c r="G4201" s="3">
        <v>2011</v>
      </c>
      <c r="H4201" s="3" t="s">
        <v>22116</v>
      </c>
      <c r="I4201" s="3">
        <v>261</v>
      </c>
      <c r="J4201" s="3" t="s">
        <v>21089</v>
      </c>
      <c r="K4201" s="3" t="s">
        <v>0</v>
      </c>
      <c r="N4201" s="3">
        <v>1120</v>
      </c>
      <c r="O4201" s="3" t="s">
        <v>21106</v>
      </c>
      <c r="P4201" s="3" t="s">
        <v>21113</v>
      </c>
      <c r="Q4201" s="3">
        <v>339</v>
      </c>
      <c r="R4201" s="8" t="str">
        <f t="shared" si="65"/>
        <v>*339*</v>
      </c>
    </row>
    <row r="4202" spans="1:18" ht="19.8">
      <c r="A4202" s="3" t="s">
        <v>9827</v>
      </c>
      <c r="B4202" s="3" t="s">
        <v>304</v>
      </c>
      <c r="C4202" s="3" t="s">
        <v>9826</v>
      </c>
      <c r="D4202" s="3" t="s">
        <v>123</v>
      </c>
      <c r="E4202" s="3" t="s">
        <v>9825</v>
      </c>
      <c r="F4202" s="3" t="s">
        <v>9</v>
      </c>
      <c r="G4202" s="3">
        <v>2014</v>
      </c>
      <c r="H4202" s="3" t="s">
        <v>22116</v>
      </c>
      <c r="I4202" s="3">
        <v>294</v>
      </c>
      <c r="J4202" s="3" t="s">
        <v>21085</v>
      </c>
      <c r="K4202" s="3" t="s">
        <v>1</v>
      </c>
      <c r="L4202" s="9">
        <v>45245</v>
      </c>
      <c r="M4202" s="9">
        <v>45523</v>
      </c>
      <c r="N4202" s="3">
        <v>1035</v>
      </c>
      <c r="O4202" s="3" t="s">
        <v>21106</v>
      </c>
      <c r="P4202" s="3" t="s">
        <v>21114</v>
      </c>
      <c r="Q4202" s="3">
        <v>360</v>
      </c>
      <c r="R4202" s="8" t="str">
        <f t="shared" si="65"/>
        <v>*360*</v>
      </c>
    </row>
    <row r="4203" spans="1:18" ht="19.8">
      <c r="A4203" s="3" t="s">
        <v>9824</v>
      </c>
      <c r="B4203" s="3" t="s">
        <v>7</v>
      </c>
      <c r="C4203" s="3" t="s">
        <v>9823</v>
      </c>
      <c r="D4203" s="3" t="s">
        <v>5</v>
      </c>
      <c r="E4203" s="3" t="s">
        <v>9822</v>
      </c>
      <c r="F4203" s="3" t="s">
        <v>77</v>
      </c>
      <c r="G4203" s="3">
        <v>2005</v>
      </c>
      <c r="H4203" s="3" t="s">
        <v>22116</v>
      </c>
      <c r="I4203" s="3">
        <v>228</v>
      </c>
      <c r="J4203" s="3" t="s">
        <v>21095</v>
      </c>
      <c r="K4203" s="3" t="s">
        <v>1</v>
      </c>
      <c r="L4203" s="9">
        <v>45384</v>
      </c>
      <c r="M4203" s="9">
        <v>45387</v>
      </c>
      <c r="N4203" s="3">
        <v>1635</v>
      </c>
      <c r="O4203" s="3" t="s">
        <v>21106</v>
      </c>
      <c r="P4203" s="3" t="s">
        <v>21114</v>
      </c>
      <c r="Q4203" s="3">
        <v>225</v>
      </c>
      <c r="R4203" s="8" t="str">
        <f t="shared" si="65"/>
        <v>*225*</v>
      </c>
    </row>
    <row r="4204" spans="1:18" ht="19.8">
      <c r="A4204" s="3" t="s">
        <v>9821</v>
      </c>
      <c r="B4204" s="3" t="s">
        <v>285</v>
      </c>
      <c r="C4204" s="3" t="s">
        <v>9820</v>
      </c>
      <c r="D4204" s="3" t="s">
        <v>31</v>
      </c>
      <c r="E4204" s="3" t="s">
        <v>9819</v>
      </c>
      <c r="F4204" s="3" t="s">
        <v>48</v>
      </c>
      <c r="G4204" s="3">
        <v>2014</v>
      </c>
      <c r="H4204" s="3" t="s">
        <v>22118</v>
      </c>
      <c r="I4204" s="3">
        <v>402</v>
      </c>
      <c r="J4204" s="3" t="s">
        <v>21085</v>
      </c>
      <c r="K4204" s="3" t="s">
        <v>1</v>
      </c>
      <c r="L4204" s="9">
        <v>45092</v>
      </c>
      <c r="M4204" s="9">
        <v>45186</v>
      </c>
      <c r="N4204" s="3">
        <v>1230</v>
      </c>
      <c r="O4204" s="3" t="s">
        <v>21106</v>
      </c>
      <c r="P4204" s="3" t="s">
        <v>21114</v>
      </c>
      <c r="Q4204" s="3">
        <v>297</v>
      </c>
      <c r="R4204" s="8" t="str">
        <f t="shared" si="65"/>
        <v>*297*</v>
      </c>
    </row>
    <row r="4205" spans="1:18" ht="19.8">
      <c r="A4205" s="3" t="s">
        <v>9818</v>
      </c>
      <c r="B4205" s="3" t="s">
        <v>304</v>
      </c>
      <c r="C4205" s="3" t="s">
        <v>9817</v>
      </c>
      <c r="D4205" s="3" t="s">
        <v>123</v>
      </c>
      <c r="E4205" s="3" t="s">
        <v>9816</v>
      </c>
      <c r="F4205" s="3" t="s">
        <v>15</v>
      </c>
      <c r="G4205" s="3">
        <v>2010</v>
      </c>
      <c r="H4205" s="3" t="s">
        <v>22116</v>
      </c>
      <c r="I4205" s="3">
        <v>155</v>
      </c>
      <c r="J4205" s="3" t="s">
        <v>21102</v>
      </c>
      <c r="K4205" s="3" t="s">
        <v>0</v>
      </c>
      <c r="N4205" s="3">
        <v>700</v>
      </c>
      <c r="O4205" s="3" t="s">
        <v>21106</v>
      </c>
      <c r="P4205" s="3" t="s">
        <v>21111</v>
      </c>
      <c r="Q4205" s="3">
        <v>143</v>
      </c>
      <c r="R4205" s="8" t="str">
        <f t="shared" si="65"/>
        <v>*143*</v>
      </c>
    </row>
    <row r="4206" spans="1:18" ht="19.8">
      <c r="A4206" s="3" t="s">
        <v>9815</v>
      </c>
      <c r="B4206" s="3" t="s">
        <v>155</v>
      </c>
      <c r="C4206" s="3" t="s">
        <v>9814</v>
      </c>
      <c r="D4206" s="3" t="s">
        <v>50</v>
      </c>
      <c r="E4206" s="3" t="s">
        <v>9813</v>
      </c>
      <c r="F4206" s="3" t="s">
        <v>3</v>
      </c>
      <c r="G4206" s="3">
        <v>2021</v>
      </c>
      <c r="H4206" s="3" t="s">
        <v>22118</v>
      </c>
      <c r="I4206" s="3">
        <v>234</v>
      </c>
      <c r="J4206" s="3" t="s">
        <v>21091</v>
      </c>
      <c r="K4206" s="3" t="s">
        <v>0</v>
      </c>
      <c r="N4206" s="3">
        <v>370</v>
      </c>
      <c r="O4206" s="3" t="s">
        <v>21106</v>
      </c>
      <c r="P4206" s="3" t="s">
        <v>21112</v>
      </c>
      <c r="Q4206" s="3">
        <v>268</v>
      </c>
      <c r="R4206" s="8" t="str">
        <f t="shared" si="65"/>
        <v>*268*</v>
      </c>
    </row>
    <row r="4207" spans="1:18" ht="19.8">
      <c r="A4207" s="3" t="s">
        <v>9812</v>
      </c>
      <c r="B4207" s="3" t="s">
        <v>218</v>
      </c>
      <c r="C4207" s="3" t="s">
        <v>9811</v>
      </c>
      <c r="D4207" s="3" t="s">
        <v>95</v>
      </c>
      <c r="E4207" s="3" t="s">
        <v>9810</v>
      </c>
      <c r="F4207" s="3" t="s">
        <v>9</v>
      </c>
      <c r="G4207" s="3">
        <v>2015</v>
      </c>
      <c r="H4207" s="3" t="s">
        <v>22118</v>
      </c>
      <c r="I4207" s="3">
        <v>145</v>
      </c>
      <c r="J4207" s="3" t="s">
        <v>21088</v>
      </c>
      <c r="K4207" s="3" t="s">
        <v>1</v>
      </c>
      <c r="L4207" s="9">
        <v>44995</v>
      </c>
      <c r="M4207" s="9">
        <v>45633</v>
      </c>
      <c r="N4207" s="3">
        <v>1765</v>
      </c>
      <c r="O4207" s="3" t="s">
        <v>21105</v>
      </c>
      <c r="P4207" s="3" t="s">
        <v>21114</v>
      </c>
      <c r="Q4207" s="3">
        <v>141</v>
      </c>
      <c r="R4207" s="8" t="str">
        <f t="shared" si="65"/>
        <v>*141*</v>
      </c>
    </row>
    <row r="4208" spans="1:18" ht="19.8">
      <c r="A4208" s="3" t="s">
        <v>9809</v>
      </c>
      <c r="B4208" s="3" t="s">
        <v>147</v>
      </c>
      <c r="C4208" s="3" t="s">
        <v>9808</v>
      </c>
      <c r="D4208" s="3" t="s">
        <v>5</v>
      </c>
      <c r="E4208" s="3" t="s">
        <v>9807</v>
      </c>
      <c r="F4208" s="3" t="s">
        <v>15</v>
      </c>
      <c r="G4208" s="3">
        <v>2013</v>
      </c>
      <c r="H4208" s="3" t="s">
        <v>22118</v>
      </c>
      <c r="I4208" s="3">
        <v>96</v>
      </c>
      <c r="J4208" s="3" t="s">
        <v>21085</v>
      </c>
      <c r="K4208" s="3" t="s">
        <v>0</v>
      </c>
      <c r="N4208" s="3">
        <v>440</v>
      </c>
      <c r="O4208" s="3" t="s">
        <v>21106</v>
      </c>
      <c r="P4208" s="3" t="s">
        <v>21114</v>
      </c>
      <c r="Q4208" s="3">
        <v>302</v>
      </c>
      <c r="R4208" s="8" t="str">
        <f t="shared" si="65"/>
        <v>*302*</v>
      </c>
    </row>
    <row r="4209" spans="1:18" ht="19.8">
      <c r="A4209" s="3" t="s">
        <v>9806</v>
      </c>
      <c r="B4209" s="3" t="s">
        <v>160</v>
      </c>
      <c r="C4209" s="3" t="s">
        <v>9805</v>
      </c>
      <c r="D4209" s="3" t="s">
        <v>31</v>
      </c>
      <c r="E4209" s="3" t="s">
        <v>9804</v>
      </c>
      <c r="F4209" s="3" t="s">
        <v>29</v>
      </c>
      <c r="G4209" s="3">
        <v>2017</v>
      </c>
      <c r="H4209" s="3" t="s">
        <v>22117</v>
      </c>
      <c r="I4209" s="3">
        <v>345</v>
      </c>
      <c r="J4209" s="3" t="s">
        <v>21102</v>
      </c>
      <c r="K4209" s="3" t="s">
        <v>0</v>
      </c>
      <c r="N4209" s="3">
        <v>2370</v>
      </c>
      <c r="O4209" s="3" t="s">
        <v>21106</v>
      </c>
      <c r="P4209" s="3" t="s">
        <v>21111</v>
      </c>
      <c r="Q4209" s="3">
        <v>121</v>
      </c>
      <c r="R4209" s="8" t="str">
        <f t="shared" si="65"/>
        <v>*121*</v>
      </c>
    </row>
    <row r="4210" spans="1:18" ht="19.8">
      <c r="A4210" s="3" t="s">
        <v>9803</v>
      </c>
      <c r="B4210" s="3" t="s">
        <v>426</v>
      </c>
      <c r="C4210" s="3" t="s">
        <v>9802</v>
      </c>
      <c r="D4210" s="3" t="s">
        <v>95</v>
      </c>
      <c r="E4210" s="3" t="s">
        <v>9801</v>
      </c>
      <c r="F4210" s="3" t="s">
        <v>29</v>
      </c>
      <c r="G4210" s="3">
        <v>2024</v>
      </c>
      <c r="H4210" s="3" t="s">
        <v>22117</v>
      </c>
      <c r="I4210" s="3">
        <v>438</v>
      </c>
      <c r="J4210" s="3" t="s">
        <v>21101</v>
      </c>
      <c r="K4210" s="3" t="s">
        <v>0</v>
      </c>
      <c r="N4210" s="3">
        <v>245</v>
      </c>
      <c r="O4210" s="3" t="s">
        <v>21105</v>
      </c>
      <c r="P4210" s="3" t="s">
        <v>21111</v>
      </c>
      <c r="Q4210" s="3">
        <v>134</v>
      </c>
      <c r="R4210" s="8" t="str">
        <f t="shared" si="65"/>
        <v>*134*</v>
      </c>
    </row>
    <row r="4211" spans="1:18" ht="19.8">
      <c r="A4211" s="3" t="s">
        <v>9800</v>
      </c>
      <c r="B4211" s="3" t="s">
        <v>478</v>
      </c>
      <c r="C4211" s="3" t="s">
        <v>9799</v>
      </c>
      <c r="D4211" s="3" t="s">
        <v>95</v>
      </c>
      <c r="E4211" s="3" t="s">
        <v>9798</v>
      </c>
      <c r="F4211" s="3" t="s">
        <v>15</v>
      </c>
      <c r="G4211" s="3">
        <v>2019</v>
      </c>
      <c r="H4211" s="3" t="s">
        <v>22117</v>
      </c>
      <c r="I4211" s="3">
        <v>432</v>
      </c>
      <c r="J4211" s="3" t="s">
        <v>21095</v>
      </c>
      <c r="K4211" s="3" t="s">
        <v>1</v>
      </c>
      <c r="L4211" s="9">
        <v>45425</v>
      </c>
      <c r="M4211" s="9">
        <v>45577</v>
      </c>
      <c r="N4211" s="3">
        <v>770</v>
      </c>
      <c r="O4211" s="3" t="s">
        <v>21105</v>
      </c>
      <c r="P4211" s="3" t="s">
        <v>21112</v>
      </c>
      <c r="Q4211" s="3">
        <v>208</v>
      </c>
      <c r="R4211" s="8" t="str">
        <f t="shared" si="65"/>
        <v>*208*</v>
      </c>
    </row>
    <row r="4212" spans="1:18" ht="19.8">
      <c r="A4212" s="3" t="s">
        <v>9797</v>
      </c>
      <c r="B4212" s="3" t="s">
        <v>218</v>
      </c>
      <c r="C4212" s="3" t="s">
        <v>9796</v>
      </c>
      <c r="D4212" s="3" t="s">
        <v>95</v>
      </c>
      <c r="E4212" s="3" t="s">
        <v>9795</v>
      </c>
      <c r="F4212" s="3" t="s">
        <v>9</v>
      </c>
      <c r="G4212" s="3">
        <v>2022</v>
      </c>
      <c r="H4212" s="3" t="s">
        <v>22117</v>
      </c>
      <c r="I4212" s="3">
        <v>137</v>
      </c>
      <c r="J4212" s="3" t="s">
        <v>21089</v>
      </c>
      <c r="K4212" s="3" t="s">
        <v>1</v>
      </c>
      <c r="L4212" s="9">
        <v>45464</v>
      </c>
      <c r="M4212" s="9">
        <v>45545</v>
      </c>
      <c r="N4212" s="3">
        <v>780</v>
      </c>
      <c r="O4212" s="3" t="s">
        <v>21105</v>
      </c>
      <c r="P4212" s="3" t="s">
        <v>21111</v>
      </c>
      <c r="Q4212" s="3">
        <v>211</v>
      </c>
      <c r="R4212" s="8" t="str">
        <f t="shared" si="65"/>
        <v>*211*</v>
      </c>
    </row>
    <row r="4213" spans="1:18" ht="19.8">
      <c r="A4213" s="3" t="s">
        <v>9794</v>
      </c>
      <c r="B4213" s="3" t="s">
        <v>285</v>
      </c>
      <c r="C4213" s="3" t="s">
        <v>9793</v>
      </c>
      <c r="D4213" s="3" t="s">
        <v>31</v>
      </c>
      <c r="E4213" s="3" t="s">
        <v>9792</v>
      </c>
      <c r="F4213" s="3" t="s">
        <v>29</v>
      </c>
      <c r="G4213" s="3">
        <v>2023</v>
      </c>
      <c r="H4213" s="3" t="s">
        <v>22118</v>
      </c>
      <c r="I4213" s="3">
        <v>481</v>
      </c>
      <c r="J4213" s="3" t="s">
        <v>21094</v>
      </c>
      <c r="K4213" s="3" t="s">
        <v>0</v>
      </c>
      <c r="N4213" s="3">
        <v>415</v>
      </c>
      <c r="O4213" s="3" t="s">
        <v>21106</v>
      </c>
      <c r="P4213" s="3" t="s">
        <v>21114</v>
      </c>
      <c r="Q4213" s="3">
        <v>316</v>
      </c>
      <c r="R4213" s="8" t="str">
        <f t="shared" si="65"/>
        <v>*316*</v>
      </c>
    </row>
    <row r="4214" spans="1:18" ht="19.8">
      <c r="A4214" s="3" t="s">
        <v>9791</v>
      </c>
      <c r="B4214" s="3" t="s">
        <v>104</v>
      </c>
      <c r="C4214" s="3" t="s">
        <v>9790</v>
      </c>
      <c r="D4214" s="3" t="s">
        <v>25</v>
      </c>
      <c r="E4214" s="3" t="s">
        <v>9789</v>
      </c>
      <c r="F4214" s="3" t="s">
        <v>48</v>
      </c>
      <c r="G4214" s="3">
        <v>2017</v>
      </c>
      <c r="H4214" s="3" t="s">
        <v>22118</v>
      </c>
      <c r="I4214" s="3">
        <v>179</v>
      </c>
      <c r="J4214" s="3" t="s">
        <v>21093</v>
      </c>
      <c r="K4214" s="3" t="s">
        <v>1</v>
      </c>
      <c r="L4214" s="9">
        <v>45157</v>
      </c>
      <c r="M4214" s="9">
        <v>45444</v>
      </c>
      <c r="N4214" s="3">
        <v>925</v>
      </c>
      <c r="O4214" s="3" t="s">
        <v>25</v>
      </c>
      <c r="P4214" s="3" t="s">
        <v>21111</v>
      </c>
      <c r="Q4214" s="3">
        <v>318</v>
      </c>
      <c r="R4214" s="8" t="str">
        <f t="shared" si="65"/>
        <v>*318*</v>
      </c>
    </row>
    <row r="4215" spans="1:18" ht="19.8">
      <c r="A4215" s="3" t="s">
        <v>9788</v>
      </c>
      <c r="B4215" s="3" t="s">
        <v>344</v>
      </c>
      <c r="C4215" s="3" t="s">
        <v>9787</v>
      </c>
      <c r="D4215" s="3" t="s">
        <v>82</v>
      </c>
      <c r="E4215" s="3" t="s">
        <v>9786</v>
      </c>
      <c r="F4215" s="3" t="s">
        <v>77</v>
      </c>
      <c r="G4215" s="3">
        <v>2009</v>
      </c>
      <c r="H4215" s="3" t="s">
        <v>22116</v>
      </c>
      <c r="I4215" s="3">
        <v>123</v>
      </c>
      <c r="J4215" s="3" t="s">
        <v>21087</v>
      </c>
      <c r="K4215" s="3" t="s">
        <v>1</v>
      </c>
      <c r="L4215" s="9">
        <v>45376</v>
      </c>
      <c r="M4215" s="9">
        <v>45389</v>
      </c>
      <c r="N4215" s="3">
        <v>1125</v>
      </c>
      <c r="O4215" s="3" t="s">
        <v>21105</v>
      </c>
      <c r="P4215" s="3" t="s">
        <v>21112</v>
      </c>
      <c r="Q4215" s="3">
        <v>127</v>
      </c>
      <c r="R4215" s="8" t="str">
        <f t="shared" si="65"/>
        <v>*127*</v>
      </c>
    </row>
    <row r="4216" spans="1:18" ht="19.8">
      <c r="A4216" s="3" t="s">
        <v>9785</v>
      </c>
      <c r="B4216" s="3" t="s">
        <v>143</v>
      </c>
      <c r="C4216" s="3" t="s">
        <v>9784</v>
      </c>
      <c r="D4216" s="3" t="s">
        <v>141</v>
      </c>
      <c r="E4216" s="3" t="s">
        <v>9783</v>
      </c>
      <c r="F4216" s="3" t="s">
        <v>15</v>
      </c>
      <c r="G4216" s="3">
        <v>2022</v>
      </c>
      <c r="H4216" s="3" t="s">
        <v>22118</v>
      </c>
      <c r="I4216" s="3">
        <v>262</v>
      </c>
      <c r="J4216" s="3" t="s">
        <v>21093</v>
      </c>
      <c r="K4216" s="3" t="s">
        <v>0</v>
      </c>
      <c r="N4216" s="3">
        <v>1975</v>
      </c>
      <c r="O4216" s="3" t="s">
        <v>25</v>
      </c>
      <c r="P4216" s="3" t="s">
        <v>21111</v>
      </c>
      <c r="Q4216" s="3">
        <v>388</v>
      </c>
      <c r="R4216" s="8" t="str">
        <f t="shared" si="65"/>
        <v>*388*</v>
      </c>
    </row>
    <row r="4217" spans="1:18" ht="19.8">
      <c r="A4217" s="3" t="s">
        <v>9782</v>
      </c>
      <c r="B4217" s="3" t="s">
        <v>455</v>
      </c>
      <c r="C4217" s="3" t="s">
        <v>9781</v>
      </c>
      <c r="D4217" s="3" t="s">
        <v>14</v>
      </c>
      <c r="E4217" s="3" t="s">
        <v>9780</v>
      </c>
      <c r="F4217" s="3" t="s">
        <v>48</v>
      </c>
      <c r="G4217" s="3">
        <v>2016</v>
      </c>
      <c r="H4217" s="3" t="s">
        <v>22118</v>
      </c>
      <c r="I4217" s="3">
        <v>389</v>
      </c>
      <c r="J4217" s="3" t="s">
        <v>21099</v>
      </c>
      <c r="K4217" s="3" t="s">
        <v>1</v>
      </c>
      <c r="L4217" s="9">
        <v>44989</v>
      </c>
      <c r="M4217" s="9">
        <v>45030</v>
      </c>
      <c r="N4217" s="3">
        <v>1965</v>
      </c>
      <c r="O4217" s="3" t="s">
        <v>21106</v>
      </c>
      <c r="P4217" s="3" t="s">
        <v>21112</v>
      </c>
      <c r="Q4217" s="3">
        <v>305</v>
      </c>
      <c r="R4217" s="8" t="str">
        <f t="shared" si="65"/>
        <v>*305*</v>
      </c>
    </row>
    <row r="4218" spans="1:18" ht="19.8">
      <c r="A4218" s="3" t="s">
        <v>9779</v>
      </c>
      <c r="B4218" s="3" t="s">
        <v>33</v>
      </c>
      <c r="C4218" s="3" t="s">
        <v>9778</v>
      </c>
      <c r="D4218" s="3" t="s">
        <v>31</v>
      </c>
      <c r="E4218" s="3" t="s">
        <v>9777</v>
      </c>
      <c r="F4218" s="3" t="s">
        <v>48</v>
      </c>
      <c r="G4218" s="3">
        <v>2024</v>
      </c>
      <c r="H4218" s="3" t="s">
        <v>22118</v>
      </c>
      <c r="I4218" s="3">
        <v>277</v>
      </c>
      <c r="J4218" s="3" t="s">
        <v>21083</v>
      </c>
      <c r="K4218" s="3" t="s">
        <v>0</v>
      </c>
      <c r="N4218" s="3">
        <v>1095</v>
      </c>
      <c r="O4218" s="3" t="s">
        <v>21106</v>
      </c>
      <c r="P4218" s="3" t="s">
        <v>21112</v>
      </c>
      <c r="Q4218" s="3">
        <v>234</v>
      </c>
      <c r="R4218" s="8" t="str">
        <f t="shared" si="65"/>
        <v>*234*</v>
      </c>
    </row>
    <row r="4219" spans="1:18" ht="19.8">
      <c r="A4219" s="3" t="s">
        <v>9776</v>
      </c>
      <c r="B4219" s="3" t="s">
        <v>125</v>
      </c>
      <c r="C4219" s="3" t="s">
        <v>9775</v>
      </c>
      <c r="D4219" s="3" t="s">
        <v>123</v>
      </c>
      <c r="E4219" s="3" t="s">
        <v>9774</v>
      </c>
      <c r="F4219" s="3" t="s">
        <v>77</v>
      </c>
      <c r="G4219" s="3">
        <v>2024</v>
      </c>
      <c r="H4219" s="3" t="s">
        <v>22117</v>
      </c>
      <c r="I4219" s="3">
        <v>327</v>
      </c>
      <c r="J4219" s="3" t="s">
        <v>21102</v>
      </c>
      <c r="K4219" s="3" t="s">
        <v>0</v>
      </c>
      <c r="N4219" s="3">
        <v>1500</v>
      </c>
      <c r="O4219" s="3" t="s">
        <v>21106</v>
      </c>
      <c r="P4219" s="3" t="s">
        <v>21112</v>
      </c>
      <c r="Q4219" s="3">
        <v>203</v>
      </c>
      <c r="R4219" s="8" t="str">
        <f t="shared" si="65"/>
        <v>*203*</v>
      </c>
    </row>
    <row r="4220" spans="1:18" ht="19.8">
      <c r="A4220" s="3" t="s">
        <v>9773</v>
      </c>
      <c r="B4220" s="3" t="s">
        <v>72</v>
      </c>
      <c r="C4220" s="3" t="s">
        <v>9772</v>
      </c>
      <c r="D4220" s="3" t="s">
        <v>36</v>
      </c>
      <c r="E4220" s="3" t="s">
        <v>9771</v>
      </c>
      <c r="F4220" s="3" t="s">
        <v>9</v>
      </c>
      <c r="G4220" s="3">
        <v>2020</v>
      </c>
      <c r="H4220" s="3" t="s">
        <v>22117</v>
      </c>
      <c r="I4220" s="3">
        <v>493</v>
      </c>
      <c r="J4220" s="3" t="s">
        <v>21084</v>
      </c>
      <c r="K4220" s="3" t="s">
        <v>0</v>
      </c>
      <c r="N4220" s="3">
        <v>1785</v>
      </c>
      <c r="O4220" s="3" t="s">
        <v>21106</v>
      </c>
      <c r="P4220" s="3" t="s">
        <v>21111</v>
      </c>
      <c r="Q4220" s="3">
        <v>367</v>
      </c>
      <c r="R4220" s="8" t="str">
        <f t="shared" si="65"/>
        <v>*367*</v>
      </c>
    </row>
    <row r="4221" spans="1:18" ht="19.8">
      <c r="A4221" s="3" t="s">
        <v>9770</v>
      </c>
      <c r="B4221" s="3" t="s">
        <v>84</v>
      </c>
      <c r="C4221" s="3" t="s">
        <v>9769</v>
      </c>
      <c r="D4221" s="3" t="s">
        <v>82</v>
      </c>
      <c r="E4221" s="3" t="s">
        <v>9768</v>
      </c>
      <c r="F4221" s="3" t="s">
        <v>9</v>
      </c>
      <c r="G4221" s="3">
        <v>2011</v>
      </c>
      <c r="H4221" s="3" t="s">
        <v>22117</v>
      </c>
      <c r="I4221" s="3">
        <v>360</v>
      </c>
      <c r="J4221" s="3" t="s">
        <v>21095</v>
      </c>
      <c r="K4221" s="3" t="s">
        <v>1</v>
      </c>
      <c r="L4221" s="9">
        <v>45229</v>
      </c>
      <c r="M4221" s="9">
        <v>45324</v>
      </c>
      <c r="N4221" s="3">
        <v>1245</v>
      </c>
      <c r="O4221" s="3" t="s">
        <v>21105</v>
      </c>
      <c r="P4221" s="3" t="s">
        <v>21114</v>
      </c>
      <c r="Q4221" s="3">
        <v>439</v>
      </c>
      <c r="R4221" s="8" t="str">
        <f t="shared" si="65"/>
        <v>*439*</v>
      </c>
    </row>
    <row r="4222" spans="1:18" ht="19.8">
      <c r="A4222" s="3" t="s">
        <v>9767</v>
      </c>
      <c r="B4222" s="3" t="s">
        <v>160</v>
      </c>
      <c r="C4222" s="3" t="s">
        <v>9766</v>
      </c>
      <c r="D4222" s="3" t="s">
        <v>31</v>
      </c>
      <c r="E4222" s="3" t="s">
        <v>9765</v>
      </c>
      <c r="F4222" s="3" t="s">
        <v>9</v>
      </c>
      <c r="G4222" s="3">
        <v>2012</v>
      </c>
      <c r="H4222" s="3" t="s">
        <v>22117</v>
      </c>
      <c r="I4222" s="3">
        <v>338</v>
      </c>
      <c r="J4222" s="3" t="s">
        <v>21095</v>
      </c>
      <c r="K4222" s="3" t="s">
        <v>0</v>
      </c>
      <c r="N4222" s="3">
        <v>985</v>
      </c>
      <c r="O4222" s="3" t="s">
        <v>21106</v>
      </c>
      <c r="P4222" s="3" t="s">
        <v>21113</v>
      </c>
      <c r="Q4222" s="3">
        <v>429</v>
      </c>
      <c r="R4222" s="8" t="str">
        <f t="shared" si="65"/>
        <v>*429*</v>
      </c>
    </row>
    <row r="4223" spans="1:18" ht="19.8">
      <c r="A4223" s="3" t="s">
        <v>9764</v>
      </c>
      <c r="B4223" s="3" t="s">
        <v>160</v>
      </c>
      <c r="C4223" s="3" t="s">
        <v>9763</v>
      </c>
      <c r="D4223" s="3" t="s">
        <v>31</v>
      </c>
      <c r="E4223" s="3" t="s">
        <v>9762</v>
      </c>
      <c r="F4223" s="3" t="s">
        <v>29</v>
      </c>
      <c r="G4223" s="3">
        <v>2012</v>
      </c>
      <c r="H4223" s="3" t="s">
        <v>22118</v>
      </c>
      <c r="I4223" s="3">
        <v>127</v>
      </c>
      <c r="J4223" s="3" t="s">
        <v>21098</v>
      </c>
      <c r="K4223" s="3" t="s">
        <v>0</v>
      </c>
      <c r="N4223" s="3">
        <v>1985</v>
      </c>
      <c r="O4223" s="3" t="s">
        <v>21106</v>
      </c>
      <c r="P4223" s="3" t="s">
        <v>21112</v>
      </c>
      <c r="Q4223" s="3">
        <v>150</v>
      </c>
      <c r="R4223" s="8" t="str">
        <f t="shared" si="65"/>
        <v>*150*</v>
      </c>
    </row>
    <row r="4224" spans="1:18" ht="19.8">
      <c r="A4224" s="3" t="s">
        <v>9761</v>
      </c>
      <c r="B4224" s="3" t="s">
        <v>304</v>
      </c>
      <c r="C4224" s="3" t="s">
        <v>9760</v>
      </c>
      <c r="D4224" s="3" t="s">
        <v>123</v>
      </c>
      <c r="E4224" s="3" t="s">
        <v>9759</v>
      </c>
      <c r="F4224" s="3" t="s">
        <v>15</v>
      </c>
      <c r="G4224" s="3">
        <v>2007</v>
      </c>
      <c r="H4224" s="3" t="s">
        <v>22118</v>
      </c>
      <c r="I4224" s="3">
        <v>111</v>
      </c>
      <c r="J4224" s="3" t="s">
        <v>21102</v>
      </c>
      <c r="K4224" s="3" t="s">
        <v>0</v>
      </c>
      <c r="N4224" s="3">
        <v>1960</v>
      </c>
      <c r="O4224" s="3" t="s">
        <v>21106</v>
      </c>
      <c r="P4224" s="3" t="s">
        <v>21113</v>
      </c>
      <c r="Q4224" s="3">
        <v>162</v>
      </c>
      <c r="R4224" s="8" t="str">
        <f t="shared" si="65"/>
        <v>*162*</v>
      </c>
    </row>
    <row r="4225" spans="1:18" ht="19.8">
      <c r="A4225" s="3" t="s">
        <v>9758</v>
      </c>
      <c r="B4225" s="3" t="s">
        <v>344</v>
      </c>
      <c r="C4225" s="3" t="s">
        <v>9757</v>
      </c>
      <c r="D4225" s="3" t="s">
        <v>82</v>
      </c>
      <c r="E4225" s="3" t="s">
        <v>9756</v>
      </c>
      <c r="F4225" s="3" t="s">
        <v>48</v>
      </c>
      <c r="G4225" s="3">
        <v>2021</v>
      </c>
      <c r="H4225" s="3" t="s">
        <v>22116</v>
      </c>
      <c r="I4225" s="3">
        <v>482</v>
      </c>
      <c r="J4225" s="3" t="s">
        <v>21086</v>
      </c>
      <c r="K4225" s="3" t="s">
        <v>0</v>
      </c>
      <c r="N4225" s="3">
        <v>940</v>
      </c>
      <c r="O4225" s="3" t="s">
        <v>21105</v>
      </c>
      <c r="P4225" s="3" t="s">
        <v>21114</v>
      </c>
      <c r="Q4225" s="3">
        <v>118</v>
      </c>
      <c r="R4225" s="8" t="str">
        <f t="shared" si="65"/>
        <v>*118*</v>
      </c>
    </row>
    <row r="4226" spans="1:18" ht="19.8">
      <c r="A4226" s="3" t="s">
        <v>9755</v>
      </c>
      <c r="B4226" s="3" t="s">
        <v>155</v>
      </c>
      <c r="C4226" s="3" t="s">
        <v>9754</v>
      </c>
      <c r="D4226" s="3" t="s">
        <v>50</v>
      </c>
      <c r="E4226" s="3" t="s">
        <v>9753</v>
      </c>
      <c r="F4226" s="3" t="s">
        <v>48</v>
      </c>
      <c r="G4226" s="3">
        <v>2018</v>
      </c>
      <c r="H4226" s="3" t="s">
        <v>22118</v>
      </c>
      <c r="I4226" s="3">
        <v>368</v>
      </c>
      <c r="J4226" s="3" t="s">
        <v>21091</v>
      </c>
      <c r="K4226" s="3" t="s">
        <v>1</v>
      </c>
      <c r="L4226" s="9">
        <v>45333</v>
      </c>
      <c r="M4226" s="9">
        <v>45703</v>
      </c>
      <c r="N4226" s="3">
        <v>2210</v>
      </c>
      <c r="O4226" s="3" t="s">
        <v>21106</v>
      </c>
      <c r="P4226" s="3" t="s">
        <v>21114</v>
      </c>
      <c r="Q4226" s="3">
        <v>336</v>
      </c>
      <c r="R4226" s="8" t="str">
        <f t="shared" si="65"/>
        <v>*336*</v>
      </c>
    </row>
    <row r="4227" spans="1:18" ht="19.8">
      <c r="A4227" s="3" t="s">
        <v>9752</v>
      </c>
      <c r="B4227" s="3" t="s">
        <v>171</v>
      </c>
      <c r="C4227" s="3" t="s">
        <v>9751</v>
      </c>
      <c r="D4227" s="3" t="s">
        <v>141</v>
      </c>
      <c r="E4227" s="3" t="s">
        <v>9750</v>
      </c>
      <c r="F4227" s="3" t="s">
        <v>15</v>
      </c>
      <c r="G4227" s="3">
        <v>2005</v>
      </c>
      <c r="H4227" s="3" t="s">
        <v>22117</v>
      </c>
      <c r="I4227" s="3">
        <v>312</v>
      </c>
      <c r="J4227" s="3" t="s">
        <v>21085</v>
      </c>
      <c r="K4227" s="3" t="s">
        <v>1</v>
      </c>
      <c r="L4227" s="9">
        <v>45321</v>
      </c>
      <c r="M4227" s="9">
        <v>45534</v>
      </c>
      <c r="N4227" s="3">
        <v>350</v>
      </c>
      <c r="O4227" s="3" t="s">
        <v>25</v>
      </c>
      <c r="P4227" s="3" t="s">
        <v>21114</v>
      </c>
      <c r="Q4227" s="3">
        <v>201</v>
      </c>
      <c r="R4227" s="8" t="str">
        <f t="shared" si="65"/>
        <v>*201*</v>
      </c>
    </row>
    <row r="4228" spans="1:18" ht="19.8">
      <c r="A4228" s="3" t="s">
        <v>9749</v>
      </c>
      <c r="B4228" s="3" t="s">
        <v>344</v>
      </c>
      <c r="C4228" s="3" t="s">
        <v>9748</v>
      </c>
      <c r="D4228" s="3" t="s">
        <v>82</v>
      </c>
      <c r="E4228" s="3" t="s">
        <v>9747</v>
      </c>
      <c r="F4228" s="3" t="s">
        <v>77</v>
      </c>
      <c r="G4228" s="3">
        <v>2012</v>
      </c>
      <c r="H4228" s="3" t="s">
        <v>22116</v>
      </c>
      <c r="I4228" s="3">
        <v>317</v>
      </c>
      <c r="J4228" s="3" t="s">
        <v>21093</v>
      </c>
      <c r="K4228" s="3" t="s">
        <v>0</v>
      </c>
      <c r="N4228" s="3">
        <v>2185</v>
      </c>
      <c r="O4228" s="3" t="s">
        <v>21105</v>
      </c>
      <c r="P4228" s="3" t="s">
        <v>21111</v>
      </c>
      <c r="Q4228" s="3">
        <v>116</v>
      </c>
      <c r="R4228" s="8" t="str">
        <f t="shared" ref="R4228:R4291" si="66">"*"&amp;Q4228&amp;"*"</f>
        <v>*116*</v>
      </c>
    </row>
    <row r="4229" spans="1:18" ht="19.8">
      <c r="A4229" s="3" t="s">
        <v>9746</v>
      </c>
      <c r="B4229" s="3" t="s">
        <v>143</v>
      </c>
      <c r="C4229" s="3" t="s">
        <v>9745</v>
      </c>
      <c r="D4229" s="3" t="s">
        <v>141</v>
      </c>
      <c r="E4229" s="3" t="s">
        <v>9744</v>
      </c>
      <c r="F4229" s="3" t="s">
        <v>48</v>
      </c>
      <c r="G4229" s="3">
        <v>2007</v>
      </c>
      <c r="H4229" s="3" t="s">
        <v>22116</v>
      </c>
      <c r="I4229" s="3">
        <v>293</v>
      </c>
      <c r="J4229" s="3" t="s">
        <v>21101</v>
      </c>
      <c r="K4229" s="3" t="s">
        <v>1</v>
      </c>
      <c r="L4229" s="9">
        <v>45600</v>
      </c>
      <c r="M4229" s="9">
        <v>45644</v>
      </c>
      <c r="N4229" s="3">
        <v>1350</v>
      </c>
      <c r="O4229" s="3" t="s">
        <v>25</v>
      </c>
      <c r="P4229" s="3" t="s">
        <v>21112</v>
      </c>
      <c r="Q4229" s="3">
        <v>402</v>
      </c>
      <c r="R4229" s="8" t="str">
        <f t="shared" si="66"/>
        <v>*402*</v>
      </c>
    </row>
    <row r="4230" spans="1:18" ht="19.8">
      <c r="A4230" s="3" t="s">
        <v>9743</v>
      </c>
      <c r="B4230" s="3" t="s">
        <v>171</v>
      </c>
      <c r="C4230" s="3" t="s">
        <v>9742</v>
      </c>
      <c r="D4230" s="3" t="s">
        <v>141</v>
      </c>
      <c r="E4230" s="3" t="s">
        <v>9741</v>
      </c>
      <c r="F4230" s="3" t="s">
        <v>48</v>
      </c>
      <c r="G4230" s="3">
        <v>2008</v>
      </c>
      <c r="H4230" s="3" t="s">
        <v>22116</v>
      </c>
      <c r="I4230" s="3">
        <v>177</v>
      </c>
      <c r="J4230" s="3" t="s">
        <v>21099</v>
      </c>
      <c r="K4230" s="3" t="s">
        <v>1</v>
      </c>
      <c r="L4230" s="9">
        <v>45400</v>
      </c>
      <c r="M4230" s="9">
        <v>45672</v>
      </c>
      <c r="N4230" s="3">
        <v>2060</v>
      </c>
      <c r="O4230" s="3" t="s">
        <v>25</v>
      </c>
      <c r="P4230" s="3" t="s">
        <v>21114</v>
      </c>
      <c r="Q4230" s="3">
        <v>320</v>
      </c>
      <c r="R4230" s="8" t="str">
        <f t="shared" si="66"/>
        <v>*320*</v>
      </c>
    </row>
    <row r="4231" spans="1:18" ht="19.8">
      <c r="A4231" s="3" t="s">
        <v>9740</v>
      </c>
      <c r="B4231" s="3" t="s">
        <v>65</v>
      </c>
      <c r="C4231" s="3" t="s">
        <v>9739</v>
      </c>
      <c r="D4231" s="3" t="s">
        <v>63</v>
      </c>
      <c r="E4231" s="3" t="s">
        <v>9738</v>
      </c>
      <c r="F4231" s="3" t="s">
        <v>9</v>
      </c>
      <c r="G4231" s="3">
        <v>2016</v>
      </c>
      <c r="H4231" s="3" t="s">
        <v>22118</v>
      </c>
      <c r="I4231" s="3">
        <v>229</v>
      </c>
      <c r="J4231" s="3" t="s">
        <v>21100</v>
      </c>
      <c r="K4231" s="3" t="s">
        <v>0</v>
      </c>
      <c r="N4231" s="3">
        <v>2395</v>
      </c>
      <c r="O4231" s="3" t="s">
        <v>21106</v>
      </c>
      <c r="P4231" s="3" t="s">
        <v>21114</v>
      </c>
      <c r="Q4231" s="3">
        <v>425</v>
      </c>
      <c r="R4231" s="8" t="str">
        <f t="shared" si="66"/>
        <v>*425*</v>
      </c>
    </row>
    <row r="4232" spans="1:18" ht="19.8">
      <c r="A4232" s="3" t="s">
        <v>9737</v>
      </c>
      <c r="B4232" s="3" t="s">
        <v>155</v>
      </c>
      <c r="C4232" s="3" t="s">
        <v>9736</v>
      </c>
      <c r="D4232" s="3" t="s">
        <v>50</v>
      </c>
      <c r="E4232" s="3" t="s">
        <v>9735</v>
      </c>
      <c r="F4232" s="3" t="s">
        <v>29</v>
      </c>
      <c r="G4232" s="3">
        <v>2013</v>
      </c>
      <c r="H4232" s="3" t="s">
        <v>22116</v>
      </c>
      <c r="I4232" s="3">
        <v>244</v>
      </c>
      <c r="J4232" s="3" t="s">
        <v>21094</v>
      </c>
      <c r="K4232" s="3" t="s">
        <v>0</v>
      </c>
      <c r="N4232" s="3">
        <v>2245</v>
      </c>
      <c r="O4232" s="3" t="s">
        <v>21106</v>
      </c>
      <c r="P4232" s="3" t="s">
        <v>21111</v>
      </c>
      <c r="Q4232" s="3">
        <v>207</v>
      </c>
      <c r="R4232" s="8" t="str">
        <f t="shared" si="66"/>
        <v>*207*</v>
      </c>
    </row>
    <row r="4233" spans="1:18" ht="19.8">
      <c r="A4233" s="3" t="s">
        <v>9734</v>
      </c>
      <c r="B4233" s="3" t="s">
        <v>56</v>
      </c>
      <c r="C4233" s="3" t="s">
        <v>9733</v>
      </c>
      <c r="D4233" s="3" t="s">
        <v>50</v>
      </c>
      <c r="E4233" s="3" t="s">
        <v>9732</v>
      </c>
      <c r="F4233" s="3" t="s">
        <v>9</v>
      </c>
      <c r="G4233" s="3">
        <v>2013</v>
      </c>
      <c r="H4233" s="3" t="s">
        <v>22118</v>
      </c>
      <c r="I4233" s="3">
        <v>183</v>
      </c>
      <c r="J4233" s="3" t="s">
        <v>21089</v>
      </c>
      <c r="K4233" s="3" t="s">
        <v>1</v>
      </c>
      <c r="L4233" s="9">
        <v>45406</v>
      </c>
      <c r="M4233" s="9">
        <v>45505</v>
      </c>
      <c r="N4233" s="3">
        <v>1265</v>
      </c>
      <c r="O4233" s="3" t="s">
        <v>21106</v>
      </c>
      <c r="P4233" s="3" t="s">
        <v>21111</v>
      </c>
      <c r="Q4233" s="3">
        <v>110</v>
      </c>
      <c r="R4233" s="8" t="str">
        <f t="shared" si="66"/>
        <v>*110*</v>
      </c>
    </row>
    <row r="4234" spans="1:18" ht="19.8">
      <c r="A4234" s="3" t="s">
        <v>9731</v>
      </c>
      <c r="B4234" s="3" t="s">
        <v>304</v>
      </c>
      <c r="C4234" s="3" t="s">
        <v>9730</v>
      </c>
      <c r="D4234" s="3" t="s">
        <v>123</v>
      </c>
      <c r="E4234" s="3" t="s">
        <v>9729</v>
      </c>
      <c r="F4234" s="3" t="s">
        <v>15</v>
      </c>
      <c r="G4234" s="3">
        <v>2007</v>
      </c>
      <c r="H4234" s="3" t="s">
        <v>22118</v>
      </c>
      <c r="I4234" s="3">
        <v>381</v>
      </c>
      <c r="J4234" s="3" t="s">
        <v>21090</v>
      </c>
      <c r="K4234" s="3" t="s">
        <v>1</v>
      </c>
      <c r="L4234" s="9">
        <v>45150</v>
      </c>
      <c r="M4234" s="9">
        <v>45611</v>
      </c>
      <c r="N4234" s="3">
        <v>325</v>
      </c>
      <c r="O4234" s="3" t="s">
        <v>21106</v>
      </c>
      <c r="P4234" s="3" t="s">
        <v>21112</v>
      </c>
      <c r="Q4234" s="3">
        <v>266</v>
      </c>
      <c r="R4234" s="8" t="str">
        <f t="shared" si="66"/>
        <v>*266*</v>
      </c>
    </row>
    <row r="4235" spans="1:18" ht="19.8">
      <c r="A4235" s="3" t="s">
        <v>9728</v>
      </c>
      <c r="B4235" s="3" t="s">
        <v>143</v>
      </c>
      <c r="C4235" s="3" t="s">
        <v>9727</v>
      </c>
      <c r="D4235" s="3" t="s">
        <v>141</v>
      </c>
      <c r="E4235" s="3" t="s">
        <v>9726</v>
      </c>
      <c r="F4235" s="3" t="s">
        <v>15</v>
      </c>
      <c r="G4235" s="3">
        <v>2007</v>
      </c>
      <c r="H4235" s="3" t="s">
        <v>22118</v>
      </c>
      <c r="I4235" s="3">
        <v>261</v>
      </c>
      <c r="J4235" s="3" t="s">
        <v>21088</v>
      </c>
      <c r="K4235" s="3" t="s">
        <v>1</v>
      </c>
      <c r="L4235" s="9">
        <v>45474</v>
      </c>
      <c r="M4235" s="9">
        <v>45540</v>
      </c>
      <c r="N4235" s="3">
        <v>1340</v>
      </c>
      <c r="O4235" s="3" t="s">
        <v>25</v>
      </c>
      <c r="P4235" s="3" t="s">
        <v>21111</v>
      </c>
      <c r="Q4235" s="3">
        <v>331</v>
      </c>
      <c r="R4235" s="8" t="str">
        <f t="shared" si="66"/>
        <v>*331*</v>
      </c>
    </row>
    <row r="4236" spans="1:18" ht="19.8">
      <c r="A4236" s="3" t="s">
        <v>9724</v>
      </c>
      <c r="B4236" s="3" t="s">
        <v>243</v>
      </c>
      <c r="C4236" s="3" t="s">
        <v>9723</v>
      </c>
      <c r="D4236" s="3" t="s">
        <v>63</v>
      </c>
      <c r="E4236" s="3" t="s">
        <v>9722</v>
      </c>
      <c r="F4236" s="3" t="s">
        <v>9</v>
      </c>
      <c r="G4236" s="3">
        <v>2013</v>
      </c>
      <c r="H4236" s="3" t="s">
        <v>22117</v>
      </c>
      <c r="I4236" s="3">
        <v>245</v>
      </c>
      <c r="J4236" s="3" t="s">
        <v>21091</v>
      </c>
      <c r="K4236" s="3" t="s">
        <v>0</v>
      </c>
      <c r="N4236" s="3">
        <v>350</v>
      </c>
      <c r="O4236" s="3" t="s">
        <v>21106</v>
      </c>
      <c r="P4236" s="3" t="s">
        <v>21114</v>
      </c>
      <c r="Q4236" s="3">
        <v>344</v>
      </c>
      <c r="R4236" s="8" t="str">
        <f t="shared" si="66"/>
        <v>*344*</v>
      </c>
    </row>
    <row r="4237" spans="1:18" ht="19.8">
      <c r="A4237" s="3" t="s">
        <v>9721</v>
      </c>
      <c r="B4237" s="3" t="s">
        <v>433</v>
      </c>
      <c r="C4237" s="3" t="s">
        <v>9720</v>
      </c>
      <c r="D4237" s="3" t="s">
        <v>123</v>
      </c>
      <c r="E4237" s="3" t="s">
        <v>9719</v>
      </c>
      <c r="F4237" s="3" t="s">
        <v>29</v>
      </c>
      <c r="G4237" s="3">
        <v>2012</v>
      </c>
      <c r="H4237" s="3" t="s">
        <v>22117</v>
      </c>
      <c r="I4237" s="3">
        <v>342</v>
      </c>
      <c r="J4237" s="3" t="s">
        <v>21100</v>
      </c>
      <c r="K4237" s="3" t="s">
        <v>1</v>
      </c>
      <c r="L4237" s="9">
        <v>45043</v>
      </c>
      <c r="M4237" s="9">
        <v>45679</v>
      </c>
      <c r="N4237" s="3">
        <v>1865</v>
      </c>
      <c r="O4237" s="3" t="s">
        <v>21106</v>
      </c>
      <c r="P4237" s="3" t="s">
        <v>21111</v>
      </c>
      <c r="Q4237" s="3">
        <v>387</v>
      </c>
      <c r="R4237" s="8" t="str">
        <f t="shared" si="66"/>
        <v>*387*</v>
      </c>
    </row>
    <row r="4238" spans="1:18" ht="19.8">
      <c r="A4238" s="3" t="s">
        <v>9718</v>
      </c>
      <c r="B4238" s="3" t="s">
        <v>18</v>
      </c>
      <c r="C4238" s="3" t="s">
        <v>9717</v>
      </c>
      <c r="D4238" s="3" t="s">
        <v>14</v>
      </c>
      <c r="E4238" s="3" t="s">
        <v>9716</v>
      </c>
      <c r="F4238" s="3" t="s">
        <v>29</v>
      </c>
      <c r="G4238" s="3">
        <v>2014</v>
      </c>
      <c r="H4238" s="3" t="s">
        <v>22117</v>
      </c>
      <c r="I4238" s="3">
        <v>308</v>
      </c>
      <c r="J4238" s="3" t="s">
        <v>21096</v>
      </c>
      <c r="K4238" s="3" t="s">
        <v>1</v>
      </c>
      <c r="L4238" s="9">
        <v>45270</v>
      </c>
      <c r="M4238" s="9">
        <v>45470</v>
      </c>
      <c r="N4238" s="3">
        <v>140</v>
      </c>
      <c r="O4238" s="3" t="s">
        <v>21106</v>
      </c>
      <c r="P4238" s="3" t="s">
        <v>21112</v>
      </c>
      <c r="Q4238" s="3">
        <v>382</v>
      </c>
      <c r="R4238" s="8" t="str">
        <f t="shared" si="66"/>
        <v>*382*</v>
      </c>
    </row>
    <row r="4239" spans="1:18" ht="19.8">
      <c r="A4239" s="3" t="s">
        <v>9715</v>
      </c>
      <c r="B4239" s="3" t="s">
        <v>12</v>
      </c>
      <c r="C4239" s="3" t="s">
        <v>9714</v>
      </c>
      <c r="D4239" s="3" t="s">
        <v>2</v>
      </c>
      <c r="E4239" s="3" t="s">
        <v>9713</v>
      </c>
      <c r="F4239" s="3" t="s">
        <v>15</v>
      </c>
      <c r="G4239" s="3">
        <v>2021</v>
      </c>
      <c r="H4239" s="3" t="s">
        <v>22117</v>
      </c>
      <c r="I4239" s="3">
        <v>390</v>
      </c>
      <c r="J4239" s="3" t="s">
        <v>21095</v>
      </c>
      <c r="K4239" s="3" t="s">
        <v>1</v>
      </c>
      <c r="L4239" s="9">
        <v>45548</v>
      </c>
      <c r="M4239" s="9">
        <v>45585</v>
      </c>
      <c r="N4239" s="3">
        <v>1450</v>
      </c>
      <c r="O4239" s="3" t="s">
        <v>21073</v>
      </c>
      <c r="P4239" s="3" t="s">
        <v>21111</v>
      </c>
      <c r="Q4239" s="3">
        <v>430</v>
      </c>
      <c r="R4239" s="8" t="str">
        <f t="shared" si="66"/>
        <v>*430*</v>
      </c>
    </row>
    <row r="4240" spans="1:18" ht="19.8">
      <c r="A4240" s="3" t="s">
        <v>9712</v>
      </c>
      <c r="B4240" s="3" t="s">
        <v>72</v>
      </c>
      <c r="C4240" s="3" t="s">
        <v>9711</v>
      </c>
      <c r="D4240" s="3" t="s">
        <v>36</v>
      </c>
      <c r="E4240" s="3" t="s">
        <v>9710</v>
      </c>
      <c r="F4240" s="3" t="s">
        <v>3</v>
      </c>
      <c r="G4240" s="3">
        <v>2022</v>
      </c>
      <c r="H4240" s="3" t="s">
        <v>22118</v>
      </c>
      <c r="I4240" s="3">
        <v>488</v>
      </c>
      <c r="J4240" s="3" t="s">
        <v>21096</v>
      </c>
      <c r="K4240" s="3" t="s">
        <v>1</v>
      </c>
      <c r="L4240" s="9">
        <v>45514</v>
      </c>
      <c r="M4240" s="9">
        <v>45706</v>
      </c>
      <c r="N4240" s="3">
        <v>545</v>
      </c>
      <c r="O4240" s="3" t="s">
        <v>21106</v>
      </c>
      <c r="P4240" s="3" t="s">
        <v>21112</v>
      </c>
      <c r="Q4240" s="3">
        <v>150</v>
      </c>
      <c r="R4240" s="8" t="str">
        <f t="shared" si="66"/>
        <v>*150*</v>
      </c>
    </row>
    <row r="4241" spans="1:18" ht="19.8">
      <c r="A4241" s="3" t="s">
        <v>9709</v>
      </c>
      <c r="B4241" s="3" t="s">
        <v>56</v>
      </c>
      <c r="C4241" s="3" t="s">
        <v>9708</v>
      </c>
      <c r="D4241" s="3" t="s">
        <v>50</v>
      </c>
      <c r="E4241" s="3" t="s">
        <v>9707</v>
      </c>
      <c r="F4241" s="3" t="s">
        <v>29</v>
      </c>
      <c r="G4241" s="3">
        <v>2007</v>
      </c>
      <c r="H4241" s="3" t="s">
        <v>22118</v>
      </c>
      <c r="I4241" s="3">
        <v>217</v>
      </c>
      <c r="J4241" s="3" t="s">
        <v>21101</v>
      </c>
      <c r="K4241" s="3" t="s">
        <v>1</v>
      </c>
      <c r="L4241" s="9">
        <v>45121</v>
      </c>
      <c r="M4241" s="9">
        <v>45695</v>
      </c>
      <c r="N4241" s="3">
        <v>2125</v>
      </c>
      <c r="O4241" s="3" t="s">
        <v>21106</v>
      </c>
      <c r="P4241" s="3" t="s">
        <v>21112</v>
      </c>
      <c r="Q4241" s="3">
        <v>132</v>
      </c>
      <c r="R4241" s="8" t="str">
        <f t="shared" si="66"/>
        <v>*132*</v>
      </c>
    </row>
    <row r="4242" spans="1:18" ht="19.8">
      <c r="A4242" s="3" t="s">
        <v>9706</v>
      </c>
      <c r="B4242" s="3" t="s">
        <v>433</v>
      </c>
      <c r="C4242" s="3" t="s">
        <v>9705</v>
      </c>
      <c r="D4242" s="3" t="s">
        <v>123</v>
      </c>
      <c r="E4242" s="3" t="s">
        <v>9704</v>
      </c>
      <c r="F4242" s="3" t="s">
        <v>9</v>
      </c>
      <c r="G4242" s="3">
        <v>2020</v>
      </c>
      <c r="H4242" s="3" t="s">
        <v>22116</v>
      </c>
      <c r="I4242" s="3">
        <v>339</v>
      </c>
      <c r="J4242" s="3" t="s">
        <v>21084</v>
      </c>
      <c r="K4242" s="3" t="s">
        <v>1</v>
      </c>
      <c r="L4242" s="9">
        <v>45353</v>
      </c>
      <c r="M4242" s="9">
        <v>45522</v>
      </c>
      <c r="N4242" s="3">
        <v>855</v>
      </c>
      <c r="O4242" s="3" t="s">
        <v>21106</v>
      </c>
      <c r="P4242" s="3" t="s">
        <v>21112</v>
      </c>
      <c r="Q4242" s="3">
        <v>276</v>
      </c>
      <c r="R4242" s="8" t="str">
        <f t="shared" si="66"/>
        <v>*276*</v>
      </c>
    </row>
    <row r="4243" spans="1:18" ht="19.8">
      <c r="A4243" s="3" t="s">
        <v>9703</v>
      </c>
      <c r="B4243" s="3" t="s">
        <v>108</v>
      </c>
      <c r="C4243" s="3" t="s">
        <v>9702</v>
      </c>
      <c r="D4243" s="3" t="s">
        <v>63</v>
      </c>
      <c r="E4243" s="3" t="s">
        <v>9701</v>
      </c>
      <c r="F4243" s="3" t="s">
        <v>3</v>
      </c>
      <c r="G4243" s="3">
        <v>2009</v>
      </c>
      <c r="H4243" s="3" t="s">
        <v>22118</v>
      </c>
      <c r="I4243" s="3">
        <v>132</v>
      </c>
      <c r="J4243" s="3" t="s">
        <v>21101</v>
      </c>
      <c r="K4243" s="3" t="s">
        <v>1</v>
      </c>
      <c r="L4243" s="9">
        <v>45649</v>
      </c>
      <c r="M4243" s="9">
        <v>45657</v>
      </c>
      <c r="N4243" s="3">
        <v>2435</v>
      </c>
      <c r="O4243" s="3" t="s">
        <v>21106</v>
      </c>
      <c r="P4243" s="3" t="s">
        <v>21111</v>
      </c>
      <c r="Q4243" s="3">
        <v>260</v>
      </c>
      <c r="R4243" s="8" t="str">
        <f t="shared" si="66"/>
        <v>*260*</v>
      </c>
    </row>
    <row r="4244" spans="1:18" ht="19.8">
      <c r="A4244" s="3" t="s">
        <v>9700</v>
      </c>
      <c r="B4244" s="3" t="s">
        <v>304</v>
      </c>
      <c r="C4244" s="3" t="s">
        <v>9699</v>
      </c>
      <c r="D4244" s="3" t="s">
        <v>123</v>
      </c>
      <c r="E4244" s="3" t="s">
        <v>9698</v>
      </c>
      <c r="F4244" s="3" t="s">
        <v>77</v>
      </c>
      <c r="G4244" s="3">
        <v>2005</v>
      </c>
      <c r="H4244" s="3" t="s">
        <v>22118</v>
      </c>
      <c r="I4244" s="3">
        <v>476</v>
      </c>
      <c r="J4244" s="3" t="s">
        <v>21089</v>
      </c>
      <c r="K4244" s="3" t="s">
        <v>0</v>
      </c>
      <c r="N4244" s="3">
        <v>1315</v>
      </c>
      <c r="O4244" s="3" t="s">
        <v>21106</v>
      </c>
      <c r="P4244" s="3" t="s">
        <v>21114</v>
      </c>
      <c r="Q4244" s="3">
        <v>208</v>
      </c>
      <c r="R4244" s="8" t="str">
        <f t="shared" si="66"/>
        <v>*208*</v>
      </c>
    </row>
    <row r="4245" spans="1:18" ht="19.8">
      <c r="A4245" s="3" t="s">
        <v>9697</v>
      </c>
      <c r="B4245" s="3" t="s">
        <v>43</v>
      </c>
      <c r="C4245" s="3" t="s">
        <v>9696</v>
      </c>
      <c r="D4245" s="3" t="s">
        <v>41</v>
      </c>
      <c r="E4245" s="3" t="s">
        <v>9695</v>
      </c>
      <c r="F4245" s="3" t="s">
        <v>9</v>
      </c>
      <c r="G4245" s="3">
        <v>2021</v>
      </c>
      <c r="H4245" s="3" t="s">
        <v>22118</v>
      </c>
      <c r="I4245" s="3">
        <v>359</v>
      </c>
      <c r="J4245" s="3" t="s">
        <v>21092</v>
      </c>
      <c r="K4245" s="3" t="s">
        <v>1</v>
      </c>
      <c r="L4245" s="9">
        <v>45185</v>
      </c>
      <c r="M4245" s="9">
        <v>45576</v>
      </c>
      <c r="N4245" s="3">
        <v>430</v>
      </c>
      <c r="O4245" s="3" t="s">
        <v>21106</v>
      </c>
      <c r="P4245" s="3" t="s">
        <v>21113</v>
      </c>
      <c r="Q4245" s="3">
        <v>451</v>
      </c>
      <c r="R4245" s="8" t="str">
        <f t="shared" si="66"/>
        <v>*451*</v>
      </c>
    </row>
    <row r="4246" spans="1:18" ht="19.8">
      <c r="A4246" s="3" t="s">
        <v>9694</v>
      </c>
      <c r="B4246" s="3" t="s">
        <v>138</v>
      </c>
      <c r="C4246" s="3" t="s">
        <v>9693</v>
      </c>
      <c r="D4246" s="3" t="s">
        <v>2</v>
      </c>
      <c r="E4246" s="3" t="s">
        <v>9692</v>
      </c>
      <c r="F4246" s="3" t="s">
        <v>9</v>
      </c>
      <c r="G4246" s="3">
        <v>2010</v>
      </c>
      <c r="H4246" s="3" t="s">
        <v>22117</v>
      </c>
      <c r="I4246" s="3">
        <v>268</v>
      </c>
      <c r="J4246" s="3" t="s">
        <v>21092</v>
      </c>
      <c r="K4246" s="3" t="s">
        <v>0</v>
      </c>
      <c r="N4246" s="3">
        <v>1205</v>
      </c>
      <c r="O4246" s="3" t="s">
        <v>21073</v>
      </c>
      <c r="P4246" s="3" t="s">
        <v>21112</v>
      </c>
      <c r="Q4246" s="3">
        <v>324</v>
      </c>
      <c r="R4246" s="8" t="str">
        <f t="shared" si="66"/>
        <v>*324*</v>
      </c>
    </row>
    <row r="4247" spans="1:18" ht="19.8">
      <c r="A4247" s="3" t="s">
        <v>9691</v>
      </c>
      <c r="B4247" s="3" t="s">
        <v>304</v>
      </c>
      <c r="C4247" s="3" t="s">
        <v>9690</v>
      </c>
      <c r="D4247" s="3" t="s">
        <v>123</v>
      </c>
      <c r="E4247" s="3" t="s">
        <v>9689</v>
      </c>
      <c r="F4247" s="3" t="s">
        <v>29</v>
      </c>
      <c r="G4247" s="3">
        <v>2014</v>
      </c>
      <c r="H4247" s="3" t="s">
        <v>22117</v>
      </c>
      <c r="I4247" s="3">
        <v>112</v>
      </c>
      <c r="J4247" s="3" t="s">
        <v>21084</v>
      </c>
      <c r="K4247" s="3" t="s">
        <v>1</v>
      </c>
      <c r="L4247" s="9">
        <v>45590</v>
      </c>
      <c r="M4247" s="9">
        <v>45644</v>
      </c>
      <c r="N4247" s="3">
        <v>1320</v>
      </c>
      <c r="O4247" s="3" t="s">
        <v>21106</v>
      </c>
      <c r="P4247" s="3" t="s">
        <v>21113</v>
      </c>
      <c r="Q4247" s="3">
        <v>284</v>
      </c>
      <c r="R4247" s="8" t="str">
        <f t="shared" si="66"/>
        <v>*284*</v>
      </c>
    </row>
    <row r="4248" spans="1:18" ht="19.8">
      <c r="A4248" s="3" t="s">
        <v>9688</v>
      </c>
      <c r="B4248" s="3" t="s">
        <v>97</v>
      </c>
      <c r="C4248" s="3" t="s">
        <v>9687</v>
      </c>
      <c r="D4248" s="3" t="s">
        <v>95</v>
      </c>
      <c r="E4248" s="3" t="s">
        <v>9686</v>
      </c>
      <c r="F4248" s="3" t="s">
        <v>48</v>
      </c>
      <c r="G4248" s="3">
        <v>2020</v>
      </c>
      <c r="H4248" s="3" t="s">
        <v>22117</v>
      </c>
      <c r="I4248" s="3">
        <v>491</v>
      </c>
      <c r="J4248" s="3" t="s">
        <v>21084</v>
      </c>
      <c r="K4248" s="3" t="s">
        <v>0</v>
      </c>
      <c r="N4248" s="3">
        <v>2405</v>
      </c>
      <c r="O4248" s="3" t="s">
        <v>21105</v>
      </c>
      <c r="P4248" s="3" t="s">
        <v>21114</v>
      </c>
      <c r="Q4248" s="3">
        <v>414</v>
      </c>
      <c r="R4248" s="8" t="str">
        <f t="shared" si="66"/>
        <v>*414*</v>
      </c>
    </row>
    <row r="4249" spans="1:18" ht="19.8">
      <c r="A4249" s="3" t="s">
        <v>9685</v>
      </c>
      <c r="B4249" s="3" t="s">
        <v>27</v>
      </c>
      <c r="C4249" s="3" t="s">
        <v>9684</v>
      </c>
      <c r="D4249" s="3" t="s">
        <v>25</v>
      </c>
      <c r="E4249" s="3" t="s">
        <v>9683</v>
      </c>
      <c r="F4249" s="3" t="s">
        <v>15</v>
      </c>
      <c r="G4249" s="3">
        <v>2024</v>
      </c>
      <c r="H4249" s="3" t="s">
        <v>22117</v>
      </c>
      <c r="I4249" s="3">
        <v>461</v>
      </c>
      <c r="J4249" s="3" t="s">
        <v>21087</v>
      </c>
      <c r="K4249" s="3" t="s">
        <v>0</v>
      </c>
      <c r="N4249" s="3">
        <v>1210</v>
      </c>
      <c r="O4249" s="3" t="s">
        <v>25</v>
      </c>
      <c r="P4249" s="3" t="s">
        <v>21114</v>
      </c>
      <c r="Q4249" s="3">
        <v>302</v>
      </c>
      <c r="R4249" s="8" t="str">
        <f t="shared" si="66"/>
        <v>*302*</v>
      </c>
    </row>
    <row r="4250" spans="1:18" ht="19.8">
      <c r="A4250" s="3" t="s">
        <v>9682</v>
      </c>
      <c r="B4250" s="3" t="s">
        <v>92</v>
      </c>
      <c r="C4250" s="3" t="s">
        <v>9681</v>
      </c>
      <c r="D4250" s="3" t="s">
        <v>25</v>
      </c>
      <c r="E4250" s="3" t="s">
        <v>9680</v>
      </c>
      <c r="F4250" s="3" t="s">
        <v>48</v>
      </c>
      <c r="G4250" s="3">
        <v>2018</v>
      </c>
      <c r="H4250" s="3" t="s">
        <v>22118</v>
      </c>
      <c r="I4250" s="3">
        <v>178</v>
      </c>
      <c r="J4250" s="3" t="s">
        <v>21091</v>
      </c>
      <c r="K4250" s="3" t="s">
        <v>0</v>
      </c>
      <c r="N4250" s="3">
        <v>865</v>
      </c>
      <c r="O4250" s="3" t="s">
        <v>25</v>
      </c>
      <c r="P4250" s="3" t="s">
        <v>21114</v>
      </c>
      <c r="Q4250" s="3">
        <v>110</v>
      </c>
      <c r="R4250" s="8" t="str">
        <f t="shared" si="66"/>
        <v>*110*</v>
      </c>
    </row>
    <row r="4251" spans="1:18" ht="19.8">
      <c r="A4251" s="3" t="s">
        <v>9679</v>
      </c>
      <c r="B4251" s="3" t="s">
        <v>43</v>
      </c>
      <c r="C4251" s="3" t="s">
        <v>9678</v>
      </c>
      <c r="D4251" s="3" t="s">
        <v>41</v>
      </c>
      <c r="E4251" s="3" t="s">
        <v>9677</v>
      </c>
      <c r="F4251" s="3" t="s">
        <v>29</v>
      </c>
      <c r="G4251" s="3">
        <v>2015</v>
      </c>
      <c r="H4251" s="3" t="s">
        <v>22118</v>
      </c>
      <c r="I4251" s="3">
        <v>276</v>
      </c>
      <c r="J4251" s="3" t="s">
        <v>21096</v>
      </c>
      <c r="K4251" s="3" t="s">
        <v>1</v>
      </c>
      <c r="L4251" s="9">
        <v>45651</v>
      </c>
      <c r="M4251" s="9">
        <v>45674</v>
      </c>
      <c r="N4251" s="3">
        <v>1645</v>
      </c>
      <c r="O4251" s="3" t="s">
        <v>21106</v>
      </c>
      <c r="P4251" s="3" t="s">
        <v>21111</v>
      </c>
      <c r="Q4251" s="3">
        <v>374</v>
      </c>
      <c r="R4251" s="8" t="str">
        <f t="shared" si="66"/>
        <v>*374*</v>
      </c>
    </row>
    <row r="4252" spans="1:18" ht="19.8">
      <c r="A4252" s="3" t="s">
        <v>9676</v>
      </c>
      <c r="B4252" s="3" t="s">
        <v>125</v>
      </c>
      <c r="C4252" s="3" t="s">
        <v>9675</v>
      </c>
      <c r="D4252" s="3" t="s">
        <v>123</v>
      </c>
      <c r="E4252" s="3" t="s">
        <v>9674</v>
      </c>
      <c r="F4252" s="3" t="s">
        <v>3</v>
      </c>
      <c r="G4252" s="3">
        <v>2022</v>
      </c>
      <c r="H4252" s="3" t="s">
        <v>22116</v>
      </c>
      <c r="I4252" s="3">
        <v>477</v>
      </c>
      <c r="J4252" s="3" t="s">
        <v>21091</v>
      </c>
      <c r="K4252" s="3" t="s">
        <v>1</v>
      </c>
      <c r="L4252" s="9">
        <v>45641</v>
      </c>
      <c r="M4252" s="9">
        <v>45652</v>
      </c>
      <c r="N4252" s="3">
        <v>875</v>
      </c>
      <c r="O4252" s="3" t="s">
        <v>21106</v>
      </c>
      <c r="P4252" s="3" t="s">
        <v>21112</v>
      </c>
      <c r="Q4252" s="3">
        <v>362</v>
      </c>
      <c r="R4252" s="8" t="str">
        <f t="shared" si="66"/>
        <v>*362*</v>
      </c>
    </row>
    <row r="4253" spans="1:18" ht="19.8">
      <c r="A4253" s="3" t="s">
        <v>9673</v>
      </c>
      <c r="B4253" s="3" t="s">
        <v>7</v>
      </c>
      <c r="C4253" s="3" t="s">
        <v>9672</v>
      </c>
      <c r="D4253" s="3" t="s">
        <v>5</v>
      </c>
      <c r="E4253" s="3" t="s">
        <v>9671</v>
      </c>
      <c r="F4253" s="3" t="s">
        <v>77</v>
      </c>
      <c r="G4253" s="3">
        <v>2021</v>
      </c>
      <c r="H4253" s="3" t="s">
        <v>22118</v>
      </c>
      <c r="I4253" s="3">
        <v>347</v>
      </c>
      <c r="J4253" s="3" t="s">
        <v>21098</v>
      </c>
      <c r="K4253" s="3" t="s">
        <v>1</v>
      </c>
      <c r="L4253" s="9">
        <v>45688</v>
      </c>
      <c r="M4253" s="9">
        <v>45690</v>
      </c>
      <c r="N4253" s="3">
        <v>1435</v>
      </c>
      <c r="O4253" s="3" t="s">
        <v>21106</v>
      </c>
      <c r="P4253" s="3" t="s">
        <v>21114</v>
      </c>
      <c r="Q4253" s="3">
        <v>234</v>
      </c>
      <c r="R4253" s="8" t="str">
        <f t="shared" si="66"/>
        <v>*234*</v>
      </c>
    </row>
    <row r="4254" spans="1:18" ht="19.8">
      <c r="A4254" s="3" t="s">
        <v>9670</v>
      </c>
      <c r="B4254" s="3" t="s">
        <v>84</v>
      </c>
      <c r="C4254" s="3" t="s">
        <v>9669</v>
      </c>
      <c r="D4254" s="3" t="s">
        <v>82</v>
      </c>
      <c r="E4254" s="3" t="s">
        <v>9668</v>
      </c>
      <c r="F4254" s="3" t="s">
        <v>29</v>
      </c>
      <c r="G4254" s="3">
        <v>2006</v>
      </c>
      <c r="H4254" s="3" t="s">
        <v>22117</v>
      </c>
      <c r="I4254" s="3">
        <v>378</v>
      </c>
      <c r="J4254" s="3" t="s">
        <v>21101</v>
      </c>
      <c r="K4254" s="3" t="s">
        <v>0</v>
      </c>
      <c r="N4254" s="3">
        <v>550</v>
      </c>
      <c r="O4254" s="3" t="s">
        <v>21105</v>
      </c>
      <c r="P4254" s="3" t="s">
        <v>21114</v>
      </c>
      <c r="Q4254" s="3">
        <v>356</v>
      </c>
      <c r="R4254" s="8" t="str">
        <f t="shared" si="66"/>
        <v>*356*</v>
      </c>
    </row>
    <row r="4255" spans="1:18" ht="19.8">
      <c r="A4255" s="3" t="s">
        <v>9667</v>
      </c>
      <c r="B4255" s="3" t="s">
        <v>43</v>
      </c>
      <c r="C4255" s="3" t="s">
        <v>9666</v>
      </c>
      <c r="D4255" s="3" t="s">
        <v>41</v>
      </c>
      <c r="E4255" s="3" t="s">
        <v>9665</v>
      </c>
      <c r="F4255" s="3" t="s">
        <v>15</v>
      </c>
      <c r="G4255" s="3">
        <v>2018</v>
      </c>
      <c r="H4255" s="3" t="s">
        <v>22116</v>
      </c>
      <c r="I4255" s="3">
        <v>430</v>
      </c>
      <c r="J4255" s="3" t="s">
        <v>21083</v>
      </c>
      <c r="K4255" s="3" t="s">
        <v>0</v>
      </c>
      <c r="N4255" s="3">
        <v>1730</v>
      </c>
      <c r="O4255" s="3" t="s">
        <v>21106</v>
      </c>
      <c r="P4255" s="3" t="s">
        <v>21111</v>
      </c>
      <c r="Q4255" s="3">
        <v>279</v>
      </c>
      <c r="R4255" s="8" t="str">
        <f t="shared" si="66"/>
        <v>*279*</v>
      </c>
    </row>
    <row r="4256" spans="1:18" ht="19.8">
      <c r="A4256" s="3" t="s">
        <v>9664</v>
      </c>
      <c r="B4256" s="3" t="s">
        <v>84</v>
      </c>
      <c r="C4256" s="3" t="s">
        <v>9663</v>
      </c>
      <c r="D4256" s="3" t="s">
        <v>82</v>
      </c>
      <c r="E4256" s="3" t="s">
        <v>9662</v>
      </c>
      <c r="F4256" s="3" t="s">
        <v>9</v>
      </c>
      <c r="G4256" s="3">
        <v>2008</v>
      </c>
      <c r="H4256" s="3" t="s">
        <v>22116</v>
      </c>
      <c r="I4256" s="3">
        <v>441</v>
      </c>
      <c r="J4256" s="3" t="s">
        <v>21099</v>
      </c>
      <c r="K4256" s="3" t="s">
        <v>0</v>
      </c>
      <c r="N4256" s="3">
        <v>1795</v>
      </c>
      <c r="O4256" s="3" t="s">
        <v>21105</v>
      </c>
      <c r="P4256" s="3" t="s">
        <v>21111</v>
      </c>
      <c r="Q4256" s="3">
        <v>201</v>
      </c>
      <c r="R4256" s="8" t="str">
        <f t="shared" si="66"/>
        <v>*201*</v>
      </c>
    </row>
    <row r="4257" spans="1:18" ht="19.8">
      <c r="A4257" s="3" t="s">
        <v>9661</v>
      </c>
      <c r="B4257" s="3" t="s">
        <v>7</v>
      </c>
      <c r="C4257" s="3" t="s">
        <v>9660</v>
      </c>
      <c r="D4257" s="3" t="s">
        <v>5</v>
      </c>
      <c r="E4257" s="3" t="s">
        <v>9659</v>
      </c>
      <c r="F4257" s="3" t="s">
        <v>9</v>
      </c>
      <c r="G4257" s="3">
        <v>2022</v>
      </c>
      <c r="H4257" s="3" t="s">
        <v>22116</v>
      </c>
      <c r="I4257" s="3">
        <v>85</v>
      </c>
      <c r="J4257" s="3" t="s">
        <v>21088</v>
      </c>
      <c r="K4257" s="3" t="s">
        <v>0</v>
      </c>
      <c r="N4257" s="3">
        <v>530</v>
      </c>
      <c r="O4257" s="3" t="s">
        <v>21106</v>
      </c>
      <c r="P4257" s="3" t="s">
        <v>21112</v>
      </c>
      <c r="Q4257" s="3">
        <v>281</v>
      </c>
      <c r="R4257" s="8" t="str">
        <f t="shared" si="66"/>
        <v>*281*</v>
      </c>
    </row>
    <row r="4258" spans="1:18" ht="19.8">
      <c r="A4258" s="3" t="s">
        <v>9658</v>
      </c>
      <c r="B4258" s="3" t="s">
        <v>218</v>
      </c>
      <c r="C4258" s="3" t="s">
        <v>9657</v>
      </c>
      <c r="D4258" s="3" t="s">
        <v>95</v>
      </c>
      <c r="E4258" s="3" t="s">
        <v>9656</v>
      </c>
      <c r="F4258" s="3" t="s">
        <v>3</v>
      </c>
      <c r="G4258" s="3">
        <v>2011</v>
      </c>
      <c r="H4258" s="3" t="s">
        <v>22118</v>
      </c>
      <c r="I4258" s="3">
        <v>126</v>
      </c>
      <c r="J4258" s="3" t="s">
        <v>21086</v>
      </c>
      <c r="K4258" s="3" t="s">
        <v>0</v>
      </c>
      <c r="N4258" s="3">
        <v>2210</v>
      </c>
      <c r="O4258" s="3" t="s">
        <v>21105</v>
      </c>
      <c r="P4258" s="3" t="s">
        <v>21111</v>
      </c>
      <c r="Q4258" s="3">
        <v>406</v>
      </c>
      <c r="R4258" s="8" t="str">
        <f t="shared" si="66"/>
        <v>*406*</v>
      </c>
    </row>
    <row r="4259" spans="1:18" ht="19.8">
      <c r="A4259" s="3" t="s">
        <v>9655</v>
      </c>
      <c r="B4259" s="3" t="s">
        <v>43</v>
      </c>
      <c r="C4259" s="3" t="s">
        <v>9654</v>
      </c>
      <c r="D4259" s="3" t="s">
        <v>41</v>
      </c>
      <c r="E4259" s="3" t="s">
        <v>9653</v>
      </c>
      <c r="F4259" s="3" t="s">
        <v>9</v>
      </c>
      <c r="G4259" s="3">
        <v>2023</v>
      </c>
      <c r="H4259" s="3" t="s">
        <v>22116</v>
      </c>
      <c r="I4259" s="3">
        <v>287</v>
      </c>
      <c r="J4259" s="3" t="s">
        <v>21099</v>
      </c>
      <c r="K4259" s="3" t="s">
        <v>1</v>
      </c>
      <c r="L4259" s="9">
        <v>45562</v>
      </c>
      <c r="M4259" s="9">
        <v>45685</v>
      </c>
      <c r="N4259" s="3">
        <v>1270</v>
      </c>
      <c r="O4259" s="3" t="s">
        <v>21106</v>
      </c>
      <c r="P4259" s="3" t="s">
        <v>21114</v>
      </c>
      <c r="Q4259" s="3">
        <v>222</v>
      </c>
      <c r="R4259" s="8" t="str">
        <f t="shared" si="66"/>
        <v>*222*</v>
      </c>
    </row>
    <row r="4260" spans="1:18" ht="19.8">
      <c r="A4260" s="3" t="s">
        <v>9652</v>
      </c>
      <c r="B4260" s="3" t="s">
        <v>160</v>
      </c>
      <c r="C4260" s="3" t="s">
        <v>9651</v>
      </c>
      <c r="D4260" s="3" t="s">
        <v>31</v>
      </c>
      <c r="E4260" s="3" t="s">
        <v>9650</v>
      </c>
      <c r="F4260" s="3" t="s">
        <v>29</v>
      </c>
      <c r="G4260" s="3">
        <v>2023</v>
      </c>
      <c r="H4260" s="3" t="s">
        <v>22118</v>
      </c>
      <c r="I4260" s="3">
        <v>335</v>
      </c>
      <c r="J4260" s="3" t="s">
        <v>21084</v>
      </c>
      <c r="K4260" s="3" t="s">
        <v>0</v>
      </c>
      <c r="N4260" s="3">
        <v>875</v>
      </c>
      <c r="O4260" s="3" t="s">
        <v>21106</v>
      </c>
      <c r="P4260" s="3" t="s">
        <v>21111</v>
      </c>
      <c r="Q4260" s="3">
        <v>348</v>
      </c>
      <c r="R4260" s="8" t="str">
        <f t="shared" si="66"/>
        <v>*348*</v>
      </c>
    </row>
    <row r="4261" spans="1:18" ht="19.8">
      <c r="A4261" s="3" t="s">
        <v>9649</v>
      </c>
      <c r="B4261" s="3" t="s">
        <v>108</v>
      </c>
      <c r="C4261" s="3" t="s">
        <v>9648</v>
      </c>
      <c r="D4261" s="3" t="s">
        <v>63</v>
      </c>
      <c r="E4261" s="3" t="s">
        <v>9647</v>
      </c>
      <c r="F4261" s="3" t="s">
        <v>48</v>
      </c>
      <c r="G4261" s="3">
        <v>2015</v>
      </c>
      <c r="H4261" s="3" t="s">
        <v>22118</v>
      </c>
      <c r="I4261" s="3">
        <v>243</v>
      </c>
      <c r="J4261" s="3" t="s">
        <v>21095</v>
      </c>
      <c r="K4261" s="3" t="s">
        <v>1</v>
      </c>
      <c r="L4261" s="9">
        <v>45288</v>
      </c>
      <c r="M4261" s="9">
        <v>45684</v>
      </c>
      <c r="N4261" s="3">
        <v>890</v>
      </c>
      <c r="O4261" s="3" t="s">
        <v>21106</v>
      </c>
      <c r="P4261" s="3" t="s">
        <v>21112</v>
      </c>
      <c r="Q4261" s="3">
        <v>124</v>
      </c>
      <c r="R4261" s="8" t="str">
        <f t="shared" si="66"/>
        <v>*124*</v>
      </c>
    </row>
    <row r="4262" spans="1:18" ht="19.8">
      <c r="A4262" s="3" t="s">
        <v>9646</v>
      </c>
      <c r="B4262" s="3" t="s">
        <v>84</v>
      </c>
      <c r="C4262" s="3" t="s">
        <v>5680</v>
      </c>
      <c r="D4262" s="3" t="s">
        <v>82</v>
      </c>
      <c r="E4262" s="3" t="s">
        <v>9645</v>
      </c>
      <c r="F4262" s="3" t="s">
        <v>77</v>
      </c>
      <c r="G4262" s="3">
        <v>2012</v>
      </c>
      <c r="H4262" s="3" t="s">
        <v>22118</v>
      </c>
      <c r="I4262" s="3">
        <v>491</v>
      </c>
      <c r="J4262" s="3" t="s">
        <v>21098</v>
      </c>
      <c r="K4262" s="3" t="s">
        <v>0</v>
      </c>
      <c r="N4262" s="3">
        <v>990</v>
      </c>
      <c r="O4262" s="3" t="s">
        <v>21105</v>
      </c>
      <c r="P4262" s="3" t="s">
        <v>21111</v>
      </c>
      <c r="Q4262" s="3">
        <v>133</v>
      </c>
      <c r="R4262" s="8" t="str">
        <f t="shared" si="66"/>
        <v>*133*</v>
      </c>
    </row>
    <row r="4263" spans="1:18" ht="19.8">
      <c r="A4263" s="3" t="s">
        <v>9644</v>
      </c>
      <c r="B4263" s="3" t="s">
        <v>56</v>
      </c>
      <c r="C4263" s="3" t="s">
        <v>9643</v>
      </c>
      <c r="D4263" s="3" t="s">
        <v>50</v>
      </c>
      <c r="E4263" s="3" t="s">
        <v>9642</v>
      </c>
      <c r="F4263" s="3" t="s">
        <v>3</v>
      </c>
      <c r="G4263" s="3">
        <v>2006</v>
      </c>
      <c r="H4263" s="3" t="s">
        <v>22117</v>
      </c>
      <c r="I4263" s="3">
        <v>117</v>
      </c>
      <c r="J4263" s="3" t="s">
        <v>21100</v>
      </c>
      <c r="K4263" s="3" t="s">
        <v>1</v>
      </c>
      <c r="L4263" s="9">
        <v>45053</v>
      </c>
      <c r="M4263" s="9">
        <v>45199</v>
      </c>
      <c r="N4263" s="3">
        <v>1410</v>
      </c>
      <c r="O4263" s="3" t="s">
        <v>21106</v>
      </c>
      <c r="P4263" s="3" t="s">
        <v>21112</v>
      </c>
      <c r="Q4263" s="3">
        <v>271</v>
      </c>
      <c r="R4263" s="8" t="str">
        <f t="shared" si="66"/>
        <v>*271*</v>
      </c>
    </row>
    <row r="4264" spans="1:18" ht="19.8">
      <c r="A4264" s="3" t="s">
        <v>9641</v>
      </c>
      <c r="B4264" s="3" t="s">
        <v>33</v>
      </c>
      <c r="C4264" s="3" t="s">
        <v>9640</v>
      </c>
      <c r="D4264" s="3" t="s">
        <v>31</v>
      </c>
      <c r="E4264" s="3" t="s">
        <v>9639</v>
      </c>
      <c r="F4264" s="3" t="s">
        <v>48</v>
      </c>
      <c r="G4264" s="3">
        <v>2009</v>
      </c>
      <c r="H4264" s="3" t="s">
        <v>22117</v>
      </c>
      <c r="I4264" s="3">
        <v>301</v>
      </c>
      <c r="J4264" s="3" t="s">
        <v>21101</v>
      </c>
      <c r="K4264" s="3" t="s">
        <v>0</v>
      </c>
      <c r="N4264" s="3">
        <v>170</v>
      </c>
      <c r="O4264" s="3" t="s">
        <v>21106</v>
      </c>
      <c r="P4264" s="3" t="s">
        <v>21112</v>
      </c>
      <c r="Q4264" s="3">
        <v>294</v>
      </c>
      <c r="R4264" s="8" t="str">
        <f t="shared" si="66"/>
        <v>*294*</v>
      </c>
    </row>
    <row r="4265" spans="1:18" ht="19.8">
      <c r="A4265" s="3" t="s">
        <v>9638</v>
      </c>
      <c r="B4265" s="3" t="s">
        <v>84</v>
      </c>
      <c r="C4265" s="3" t="s">
        <v>9637</v>
      </c>
      <c r="D4265" s="3" t="s">
        <v>82</v>
      </c>
      <c r="E4265" s="3" t="s">
        <v>9636</v>
      </c>
      <c r="F4265" s="3" t="s">
        <v>77</v>
      </c>
      <c r="G4265" s="3">
        <v>2005</v>
      </c>
      <c r="H4265" s="3" t="s">
        <v>22117</v>
      </c>
      <c r="I4265" s="3">
        <v>479</v>
      </c>
      <c r="J4265" s="3" t="s">
        <v>21097</v>
      </c>
      <c r="K4265" s="3" t="s">
        <v>0</v>
      </c>
      <c r="N4265" s="3">
        <v>635</v>
      </c>
      <c r="O4265" s="3" t="s">
        <v>21105</v>
      </c>
      <c r="P4265" s="3" t="s">
        <v>21112</v>
      </c>
      <c r="Q4265" s="3">
        <v>286</v>
      </c>
      <c r="R4265" s="8" t="str">
        <f t="shared" si="66"/>
        <v>*286*</v>
      </c>
    </row>
    <row r="4266" spans="1:18" ht="19.8">
      <c r="A4266" s="3" t="s">
        <v>9635</v>
      </c>
      <c r="B4266" s="3" t="s">
        <v>52</v>
      </c>
      <c r="C4266" s="3" t="s">
        <v>2903</v>
      </c>
      <c r="D4266" s="3" t="s">
        <v>50</v>
      </c>
      <c r="E4266" s="3" t="s">
        <v>9634</v>
      </c>
      <c r="F4266" s="3" t="s">
        <v>29</v>
      </c>
      <c r="G4266" s="3">
        <v>2008</v>
      </c>
      <c r="H4266" s="3" t="s">
        <v>22117</v>
      </c>
      <c r="I4266" s="3">
        <v>306</v>
      </c>
      <c r="J4266" s="3" t="s">
        <v>21088</v>
      </c>
      <c r="K4266" s="3" t="s">
        <v>1</v>
      </c>
      <c r="L4266" s="9">
        <v>45539</v>
      </c>
      <c r="M4266" s="9">
        <v>45577</v>
      </c>
      <c r="N4266" s="3">
        <v>625</v>
      </c>
      <c r="O4266" s="3" t="s">
        <v>21106</v>
      </c>
      <c r="P4266" s="3" t="s">
        <v>21111</v>
      </c>
      <c r="Q4266" s="3">
        <v>231</v>
      </c>
      <c r="R4266" s="8" t="str">
        <f t="shared" si="66"/>
        <v>*231*</v>
      </c>
    </row>
    <row r="4267" spans="1:18" ht="19.8">
      <c r="A4267" s="3" t="s">
        <v>9633</v>
      </c>
      <c r="B4267" s="3" t="s">
        <v>43</v>
      </c>
      <c r="C4267" s="3" t="s">
        <v>5478</v>
      </c>
      <c r="D4267" s="3" t="s">
        <v>41</v>
      </c>
      <c r="E4267" s="3" t="s">
        <v>9632</v>
      </c>
      <c r="F4267" s="3" t="s">
        <v>29</v>
      </c>
      <c r="G4267" s="3">
        <v>2005</v>
      </c>
      <c r="H4267" s="3" t="s">
        <v>22118</v>
      </c>
      <c r="I4267" s="3">
        <v>195</v>
      </c>
      <c r="J4267" s="3" t="s">
        <v>21086</v>
      </c>
      <c r="K4267" s="3" t="s">
        <v>0</v>
      </c>
      <c r="N4267" s="3">
        <v>1190</v>
      </c>
      <c r="O4267" s="3" t="s">
        <v>21106</v>
      </c>
      <c r="P4267" s="3" t="s">
        <v>21114</v>
      </c>
      <c r="Q4267" s="3">
        <v>200</v>
      </c>
      <c r="R4267" s="8" t="str">
        <f t="shared" si="66"/>
        <v>*200*</v>
      </c>
    </row>
    <row r="4268" spans="1:18" ht="19.8">
      <c r="A4268" s="3" t="s">
        <v>9631</v>
      </c>
      <c r="B4268" s="3" t="s">
        <v>7</v>
      </c>
      <c r="C4268" s="3" t="s">
        <v>9630</v>
      </c>
      <c r="D4268" s="3" t="s">
        <v>5</v>
      </c>
      <c r="E4268" s="3" t="s">
        <v>9629</v>
      </c>
      <c r="F4268" s="3" t="s">
        <v>48</v>
      </c>
      <c r="G4268" s="3">
        <v>2016</v>
      </c>
      <c r="H4268" s="3" t="s">
        <v>22118</v>
      </c>
      <c r="I4268" s="3">
        <v>347</v>
      </c>
      <c r="J4268" s="3" t="s">
        <v>21100</v>
      </c>
      <c r="K4268" s="3" t="s">
        <v>1</v>
      </c>
      <c r="L4268" s="9">
        <v>45072</v>
      </c>
      <c r="M4268" s="9">
        <v>45230</v>
      </c>
      <c r="N4268" s="3">
        <v>1740</v>
      </c>
      <c r="O4268" s="3" t="s">
        <v>21106</v>
      </c>
      <c r="P4268" s="3" t="s">
        <v>21113</v>
      </c>
      <c r="Q4268" s="3">
        <v>185</v>
      </c>
      <c r="R4268" s="8" t="str">
        <f t="shared" si="66"/>
        <v>*185*</v>
      </c>
    </row>
    <row r="4269" spans="1:18" ht="19.8">
      <c r="A4269" s="3" t="s">
        <v>9628</v>
      </c>
      <c r="B4269" s="3" t="s">
        <v>243</v>
      </c>
      <c r="C4269" s="3" t="s">
        <v>9627</v>
      </c>
      <c r="D4269" s="3" t="s">
        <v>63</v>
      </c>
      <c r="E4269" s="3" t="s">
        <v>9626</v>
      </c>
      <c r="F4269" s="3" t="s">
        <v>3</v>
      </c>
      <c r="G4269" s="3">
        <v>2011</v>
      </c>
      <c r="H4269" s="3" t="s">
        <v>22116</v>
      </c>
      <c r="I4269" s="3">
        <v>175</v>
      </c>
      <c r="J4269" s="3" t="s">
        <v>21084</v>
      </c>
      <c r="K4269" s="3" t="s">
        <v>1</v>
      </c>
      <c r="L4269" s="9">
        <v>45430</v>
      </c>
      <c r="M4269" s="9">
        <v>45479</v>
      </c>
      <c r="N4269" s="3">
        <v>2500</v>
      </c>
      <c r="O4269" s="3" t="s">
        <v>21106</v>
      </c>
      <c r="P4269" s="3" t="s">
        <v>21112</v>
      </c>
      <c r="Q4269" s="3">
        <v>120</v>
      </c>
      <c r="R4269" s="8" t="str">
        <f t="shared" si="66"/>
        <v>*120*</v>
      </c>
    </row>
    <row r="4270" spans="1:18" ht="19.8">
      <c r="A4270" s="3" t="s">
        <v>9625</v>
      </c>
      <c r="B4270" s="3" t="s">
        <v>97</v>
      </c>
      <c r="C4270" s="3" t="s">
        <v>9624</v>
      </c>
      <c r="D4270" s="3" t="s">
        <v>95</v>
      </c>
      <c r="E4270" s="3" t="s">
        <v>9623</v>
      </c>
      <c r="F4270" s="3" t="s">
        <v>3</v>
      </c>
      <c r="G4270" s="3">
        <v>2007</v>
      </c>
      <c r="H4270" s="3" t="s">
        <v>22118</v>
      </c>
      <c r="I4270" s="3">
        <v>149</v>
      </c>
      <c r="J4270" s="3" t="s">
        <v>21084</v>
      </c>
      <c r="K4270" s="3" t="s">
        <v>0</v>
      </c>
      <c r="N4270" s="3">
        <v>1585</v>
      </c>
      <c r="O4270" s="3" t="s">
        <v>21105</v>
      </c>
      <c r="P4270" s="3" t="s">
        <v>21113</v>
      </c>
      <c r="Q4270" s="3">
        <v>418</v>
      </c>
      <c r="R4270" s="8" t="str">
        <f t="shared" si="66"/>
        <v>*418*</v>
      </c>
    </row>
    <row r="4271" spans="1:18" ht="19.8">
      <c r="A4271" s="3" t="s">
        <v>9622</v>
      </c>
      <c r="B4271" s="3" t="s">
        <v>304</v>
      </c>
      <c r="C4271" s="3" t="s">
        <v>9621</v>
      </c>
      <c r="D4271" s="3" t="s">
        <v>123</v>
      </c>
      <c r="E4271" s="3" t="s">
        <v>9620</v>
      </c>
      <c r="F4271" s="3" t="s">
        <v>29</v>
      </c>
      <c r="G4271" s="3">
        <v>2007</v>
      </c>
      <c r="H4271" s="3" t="s">
        <v>22118</v>
      </c>
      <c r="I4271" s="3">
        <v>87</v>
      </c>
      <c r="J4271" s="3" t="s">
        <v>21102</v>
      </c>
      <c r="K4271" s="3" t="s">
        <v>0</v>
      </c>
      <c r="N4271" s="3">
        <v>780</v>
      </c>
      <c r="O4271" s="3" t="s">
        <v>21106</v>
      </c>
      <c r="P4271" s="3" t="s">
        <v>21114</v>
      </c>
      <c r="Q4271" s="3">
        <v>330</v>
      </c>
      <c r="R4271" s="8" t="str">
        <f t="shared" si="66"/>
        <v>*330*</v>
      </c>
    </row>
    <row r="4272" spans="1:18" ht="19.8">
      <c r="A4272" s="3" t="s">
        <v>9619</v>
      </c>
      <c r="B4272" s="3" t="s">
        <v>60</v>
      </c>
      <c r="C4272" s="3" t="s">
        <v>9618</v>
      </c>
      <c r="D4272" s="3" t="s">
        <v>41</v>
      </c>
      <c r="E4272" s="3" t="s">
        <v>9617</v>
      </c>
      <c r="F4272" s="3" t="s">
        <v>9</v>
      </c>
      <c r="G4272" s="3">
        <v>2009</v>
      </c>
      <c r="H4272" s="3" t="s">
        <v>22118</v>
      </c>
      <c r="I4272" s="3">
        <v>154</v>
      </c>
      <c r="J4272" s="3" t="s">
        <v>21099</v>
      </c>
      <c r="K4272" s="3" t="s">
        <v>1</v>
      </c>
      <c r="L4272" s="9">
        <v>45209</v>
      </c>
      <c r="M4272" s="9">
        <v>45581</v>
      </c>
      <c r="N4272" s="3">
        <v>1195</v>
      </c>
      <c r="O4272" s="3" t="s">
        <v>21106</v>
      </c>
      <c r="P4272" s="3" t="s">
        <v>21114</v>
      </c>
      <c r="Q4272" s="3">
        <v>127</v>
      </c>
      <c r="R4272" s="8" t="str">
        <f t="shared" si="66"/>
        <v>*127*</v>
      </c>
    </row>
    <row r="4273" spans="1:18" ht="19.8">
      <c r="A4273" s="3" t="s">
        <v>9616</v>
      </c>
      <c r="B4273" s="3" t="s">
        <v>478</v>
      </c>
      <c r="C4273" s="3" t="s">
        <v>9615</v>
      </c>
      <c r="D4273" s="3" t="s">
        <v>95</v>
      </c>
      <c r="E4273" s="3" t="s">
        <v>9614</v>
      </c>
      <c r="F4273" s="3" t="s">
        <v>15</v>
      </c>
      <c r="G4273" s="3">
        <v>2015</v>
      </c>
      <c r="H4273" s="3" t="s">
        <v>22117</v>
      </c>
      <c r="I4273" s="3">
        <v>380</v>
      </c>
      <c r="J4273" s="3" t="s">
        <v>21096</v>
      </c>
      <c r="K4273" s="3" t="s">
        <v>1</v>
      </c>
      <c r="L4273" s="9">
        <v>45002</v>
      </c>
      <c r="M4273" s="9">
        <v>45074</v>
      </c>
      <c r="N4273" s="3">
        <v>250</v>
      </c>
      <c r="O4273" s="3" t="s">
        <v>21105</v>
      </c>
      <c r="P4273" s="3" t="s">
        <v>21114</v>
      </c>
      <c r="Q4273" s="3">
        <v>413</v>
      </c>
      <c r="R4273" s="8" t="str">
        <f t="shared" si="66"/>
        <v>*413*</v>
      </c>
    </row>
    <row r="4274" spans="1:18" ht="19.8">
      <c r="A4274" s="3" t="s">
        <v>9613</v>
      </c>
      <c r="B4274" s="3" t="s">
        <v>147</v>
      </c>
      <c r="C4274" s="3" t="s">
        <v>9612</v>
      </c>
      <c r="D4274" s="3" t="s">
        <v>5</v>
      </c>
      <c r="E4274" s="3" t="s">
        <v>9611</v>
      </c>
      <c r="F4274" s="3" t="s">
        <v>29</v>
      </c>
      <c r="G4274" s="3">
        <v>2010</v>
      </c>
      <c r="H4274" s="3" t="s">
        <v>22117</v>
      </c>
      <c r="I4274" s="3">
        <v>487</v>
      </c>
      <c r="J4274" s="3" t="s">
        <v>21094</v>
      </c>
      <c r="K4274" s="3" t="s">
        <v>1</v>
      </c>
      <c r="L4274" s="9">
        <v>45547</v>
      </c>
      <c r="M4274" s="9">
        <v>45598</v>
      </c>
      <c r="N4274" s="3">
        <v>340</v>
      </c>
      <c r="O4274" s="3" t="s">
        <v>21106</v>
      </c>
      <c r="P4274" s="3" t="s">
        <v>21111</v>
      </c>
      <c r="Q4274" s="3">
        <v>267</v>
      </c>
      <c r="R4274" s="8" t="str">
        <f t="shared" si="66"/>
        <v>*267*</v>
      </c>
    </row>
    <row r="4275" spans="1:18" ht="19.8">
      <c r="A4275" s="3" t="s">
        <v>9610</v>
      </c>
      <c r="B4275" s="3" t="s">
        <v>7</v>
      </c>
      <c r="C4275" s="3" t="s">
        <v>9609</v>
      </c>
      <c r="D4275" s="3" t="s">
        <v>5</v>
      </c>
      <c r="E4275" s="3" t="s">
        <v>9608</v>
      </c>
      <c r="F4275" s="3" t="s">
        <v>3</v>
      </c>
      <c r="G4275" s="3">
        <v>2020</v>
      </c>
      <c r="H4275" s="3" t="s">
        <v>22117</v>
      </c>
      <c r="I4275" s="3">
        <v>217</v>
      </c>
      <c r="J4275" s="3" t="s">
        <v>21084</v>
      </c>
      <c r="K4275" s="3" t="s">
        <v>0</v>
      </c>
      <c r="N4275" s="3">
        <v>1565</v>
      </c>
      <c r="O4275" s="3" t="s">
        <v>21106</v>
      </c>
      <c r="P4275" s="3" t="s">
        <v>21112</v>
      </c>
      <c r="Q4275" s="3">
        <v>211</v>
      </c>
      <c r="R4275" s="8" t="str">
        <f t="shared" si="66"/>
        <v>*211*</v>
      </c>
    </row>
    <row r="4276" spans="1:18" ht="19.8">
      <c r="A4276" s="3" t="s">
        <v>9607</v>
      </c>
      <c r="B4276" s="3" t="s">
        <v>84</v>
      </c>
      <c r="C4276" s="3" t="s">
        <v>9606</v>
      </c>
      <c r="D4276" s="3" t="s">
        <v>82</v>
      </c>
      <c r="E4276" s="3" t="s">
        <v>9605</v>
      </c>
      <c r="F4276" s="3" t="s">
        <v>29</v>
      </c>
      <c r="G4276" s="3">
        <v>2007</v>
      </c>
      <c r="H4276" s="3" t="s">
        <v>22117</v>
      </c>
      <c r="I4276" s="3">
        <v>203</v>
      </c>
      <c r="J4276" s="3" t="s">
        <v>21097</v>
      </c>
      <c r="K4276" s="3" t="s">
        <v>0</v>
      </c>
      <c r="N4276" s="3">
        <v>1415</v>
      </c>
      <c r="O4276" s="3" t="s">
        <v>21105</v>
      </c>
      <c r="P4276" s="3" t="s">
        <v>21114</v>
      </c>
      <c r="Q4276" s="3">
        <v>334</v>
      </c>
      <c r="R4276" s="8" t="str">
        <f t="shared" si="66"/>
        <v>*334*</v>
      </c>
    </row>
    <row r="4277" spans="1:18" ht="19.8">
      <c r="A4277" s="3" t="s">
        <v>9604</v>
      </c>
      <c r="B4277" s="3" t="s">
        <v>125</v>
      </c>
      <c r="C4277" s="3" t="s">
        <v>9603</v>
      </c>
      <c r="D4277" s="3" t="s">
        <v>123</v>
      </c>
      <c r="E4277" s="3" t="s">
        <v>9602</v>
      </c>
      <c r="F4277" s="3" t="s">
        <v>9</v>
      </c>
      <c r="G4277" s="3">
        <v>2011</v>
      </c>
      <c r="H4277" s="3" t="s">
        <v>22118</v>
      </c>
      <c r="I4277" s="3">
        <v>440</v>
      </c>
      <c r="J4277" s="3" t="s">
        <v>21097</v>
      </c>
      <c r="K4277" s="3" t="s">
        <v>0</v>
      </c>
      <c r="N4277" s="3">
        <v>2245</v>
      </c>
      <c r="O4277" s="3" t="s">
        <v>21106</v>
      </c>
      <c r="P4277" s="3" t="s">
        <v>21114</v>
      </c>
      <c r="Q4277" s="3">
        <v>378</v>
      </c>
      <c r="R4277" s="8" t="str">
        <f t="shared" si="66"/>
        <v>*378*</v>
      </c>
    </row>
    <row r="4278" spans="1:18" ht="19.8">
      <c r="A4278" s="3" t="s">
        <v>9601</v>
      </c>
      <c r="B4278" s="3" t="s">
        <v>22</v>
      </c>
      <c r="C4278" s="3" t="s">
        <v>9600</v>
      </c>
      <c r="D4278" s="3" t="s">
        <v>5</v>
      </c>
      <c r="E4278" s="3" t="s">
        <v>9599</v>
      </c>
      <c r="F4278" s="3" t="s">
        <v>15</v>
      </c>
      <c r="G4278" s="3">
        <v>2007</v>
      </c>
      <c r="H4278" s="3" t="s">
        <v>22118</v>
      </c>
      <c r="I4278" s="3">
        <v>173</v>
      </c>
      <c r="J4278" s="3" t="s">
        <v>21087</v>
      </c>
      <c r="K4278" s="3" t="s">
        <v>0</v>
      </c>
      <c r="N4278" s="3">
        <v>1760</v>
      </c>
      <c r="O4278" s="3" t="s">
        <v>21106</v>
      </c>
      <c r="P4278" s="3" t="s">
        <v>21111</v>
      </c>
      <c r="Q4278" s="3">
        <v>152</v>
      </c>
      <c r="R4278" s="8" t="str">
        <f t="shared" si="66"/>
        <v>*152*</v>
      </c>
    </row>
    <row r="4279" spans="1:18" ht="19.8">
      <c r="A4279" s="3" t="s">
        <v>9598</v>
      </c>
      <c r="B4279" s="3" t="s">
        <v>22</v>
      </c>
      <c r="C4279" s="3" t="s">
        <v>9597</v>
      </c>
      <c r="D4279" s="3" t="s">
        <v>5</v>
      </c>
      <c r="E4279" s="3" t="s">
        <v>9596</v>
      </c>
      <c r="F4279" s="3" t="s">
        <v>3</v>
      </c>
      <c r="G4279" s="3">
        <v>2006</v>
      </c>
      <c r="H4279" s="3" t="s">
        <v>22116</v>
      </c>
      <c r="I4279" s="3">
        <v>170</v>
      </c>
      <c r="J4279" s="3" t="s">
        <v>21091</v>
      </c>
      <c r="K4279" s="3" t="s">
        <v>1</v>
      </c>
      <c r="L4279" s="9">
        <v>45370</v>
      </c>
      <c r="M4279" s="9">
        <v>45697</v>
      </c>
      <c r="N4279" s="3">
        <v>1765</v>
      </c>
      <c r="O4279" s="3" t="s">
        <v>21106</v>
      </c>
      <c r="P4279" s="3" t="s">
        <v>21111</v>
      </c>
      <c r="Q4279" s="3">
        <v>187</v>
      </c>
      <c r="R4279" s="8" t="str">
        <f t="shared" si="66"/>
        <v>*187*</v>
      </c>
    </row>
    <row r="4280" spans="1:18" ht="19.8">
      <c r="A4280" s="3" t="s">
        <v>9595</v>
      </c>
      <c r="B4280" s="3" t="s">
        <v>304</v>
      </c>
      <c r="C4280" s="3" t="s">
        <v>9594</v>
      </c>
      <c r="D4280" s="3" t="s">
        <v>123</v>
      </c>
      <c r="E4280" s="3" t="s">
        <v>9593</v>
      </c>
      <c r="F4280" s="3" t="s">
        <v>9</v>
      </c>
      <c r="G4280" s="3">
        <v>2023</v>
      </c>
      <c r="H4280" s="3" t="s">
        <v>22118</v>
      </c>
      <c r="I4280" s="3">
        <v>91</v>
      </c>
      <c r="J4280" s="3" t="s">
        <v>21097</v>
      </c>
      <c r="K4280" s="3" t="s">
        <v>0</v>
      </c>
      <c r="N4280" s="3">
        <v>1060</v>
      </c>
      <c r="O4280" s="3" t="s">
        <v>21106</v>
      </c>
      <c r="P4280" s="3" t="s">
        <v>21112</v>
      </c>
      <c r="Q4280" s="3">
        <v>447</v>
      </c>
      <c r="R4280" s="8" t="str">
        <f t="shared" si="66"/>
        <v>*447*</v>
      </c>
    </row>
    <row r="4281" spans="1:18" ht="19.8">
      <c r="A4281" s="3" t="s">
        <v>9592</v>
      </c>
      <c r="B4281" s="3" t="s">
        <v>56</v>
      </c>
      <c r="C4281" s="3" t="s">
        <v>9591</v>
      </c>
      <c r="D4281" s="3" t="s">
        <v>50</v>
      </c>
      <c r="E4281" s="3" t="s">
        <v>9590</v>
      </c>
      <c r="F4281" s="3" t="s">
        <v>3</v>
      </c>
      <c r="G4281" s="3">
        <v>2024</v>
      </c>
      <c r="H4281" s="3" t="s">
        <v>22117</v>
      </c>
      <c r="I4281" s="3">
        <v>86</v>
      </c>
      <c r="J4281" s="3" t="s">
        <v>21084</v>
      </c>
      <c r="K4281" s="3" t="s">
        <v>1</v>
      </c>
      <c r="L4281" s="9">
        <v>45066</v>
      </c>
      <c r="M4281" s="9">
        <v>45609</v>
      </c>
      <c r="N4281" s="3">
        <v>780</v>
      </c>
      <c r="O4281" s="3" t="s">
        <v>21106</v>
      </c>
      <c r="P4281" s="3" t="s">
        <v>21111</v>
      </c>
      <c r="Q4281" s="3">
        <v>121</v>
      </c>
      <c r="R4281" s="8" t="str">
        <f t="shared" si="66"/>
        <v>*121*</v>
      </c>
    </row>
    <row r="4282" spans="1:18" ht="19.8">
      <c r="A4282" s="3" t="s">
        <v>9589</v>
      </c>
      <c r="B4282" s="3" t="s">
        <v>455</v>
      </c>
      <c r="C4282" s="3" t="s">
        <v>9588</v>
      </c>
      <c r="D4282" s="3" t="s">
        <v>14</v>
      </c>
      <c r="E4282" s="3" t="s">
        <v>9587</v>
      </c>
      <c r="F4282" s="3" t="s">
        <v>48</v>
      </c>
      <c r="G4282" s="3">
        <v>2019</v>
      </c>
      <c r="H4282" s="3" t="s">
        <v>22116</v>
      </c>
      <c r="I4282" s="3">
        <v>185</v>
      </c>
      <c r="J4282" s="3" t="s">
        <v>21094</v>
      </c>
      <c r="K4282" s="3" t="s">
        <v>1</v>
      </c>
      <c r="L4282" s="9">
        <v>45282</v>
      </c>
      <c r="M4282" s="9">
        <v>45560</v>
      </c>
      <c r="N4282" s="3">
        <v>1260</v>
      </c>
      <c r="O4282" s="3" t="s">
        <v>21106</v>
      </c>
      <c r="P4282" s="3" t="s">
        <v>21114</v>
      </c>
      <c r="Q4282" s="3">
        <v>280</v>
      </c>
      <c r="R4282" s="8" t="str">
        <f t="shared" si="66"/>
        <v>*280*</v>
      </c>
    </row>
    <row r="4283" spans="1:18" ht="19.8">
      <c r="A4283" s="3" t="s">
        <v>9586</v>
      </c>
      <c r="B4283" s="3" t="s">
        <v>97</v>
      </c>
      <c r="C4283" s="3" t="s">
        <v>6720</v>
      </c>
      <c r="D4283" s="3" t="s">
        <v>95</v>
      </c>
      <c r="E4283" s="3" t="s">
        <v>9585</v>
      </c>
      <c r="F4283" s="3" t="s">
        <v>29</v>
      </c>
      <c r="G4283" s="3">
        <v>2011</v>
      </c>
      <c r="H4283" s="3" t="s">
        <v>22116</v>
      </c>
      <c r="I4283" s="3">
        <v>87</v>
      </c>
      <c r="J4283" s="3" t="s">
        <v>21098</v>
      </c>
      <c r="K4283" s="3" t="s">
        <v>0</v>
      </c>
      <c r="N4283" s="3">
        <v>2110</v>
      </c>
      <c r="O4283" s="3" t="s">
        <v>21105</v>
      </c>
      <c r="P4283" s="3" t="s">
        <v>21111</v>
      </c>
      <c r="Q4283" s="3">
        <v>288</v>
      </c>
      <c r="R4283" s="8" t="str">
        <f t="shared" si="66"/>
        <v>*288*</v>
      </c>
    </row>
    <row r="4284" spans="1:18" ht="19.8">
      <c r="A4284" s="3" t="s">
        <v>9584</v>
      </c>
      <c r="B4284" s="3" t="s">
        <v>433</v>
      </c>
      <c r="C4284" s="3" t="s">
        <v>9583</v>
      </c>
      <c r="D4284" s="3" t="s">
        <v>123</v>
      </c>
      <c r="E4284" s="3" t="s">
        <v>9582</v>
      </c>
      <c r="F4284" s="3" t="s">
        <v>48</v>
      </c>
      <c r="G4284" s="3">
        <v>2017</v>
      </c>
      <c r="H4284" s="3" t="s">
        <v>22116</v>
      </c>
      <c r="I4284" s="3">
        <v>364</v>
      </c>
      <c r="J4284" s="3" t="s">
        <v>21093</v>
      </c>
      <c r="K4284" s="3" t="s">
        <v>1</v>
      </c>
      <c r="L4284" s="9">
        <v>45400</v>
      </c>
      <c r="M4284" s="9">
        <v>45479</v>
      </c>
      <c r="N4284" s="3">
        <v>1270</v>
      </c>
      <c r="O4284" s="3" t="s">
        <v>21106</v>
      </c>
      <c r="P4284" s="3" t="s">
        <v>21112</v>
      </c>
      <c r="Q4284" s="3">
        <v>445</v>
      </c>
      <c r="R4284" s="8" t="str">
        <f t="shared" si="66"/>
        <v>*445*</v>
      </c>
    </row>
    <row r="4285" spans="1:18" ht="19.8">
      <c r="A4285" s="3" t="s">
        <v>9581</v>
      </c>
      <c r="B4285" s="3" t="s">
        <v>344</v>
      </c>
      <c r="C4285" s="3" t="s">
        <v>9580</v>
      </c>
      <c r="D4285" s="3" t="s">
        <v>82</v>
      </c>
      <c r="E4285" s="3" t="s">
        <v>9579</v>
      </c>
      <c r="F4285" s="3" t="s">
        <v>3</v>
      </c>
      <c r="G4285" s="3">
        <v>2021</v>
      </c>
      <c r="H4285" s="3" t="s">
        <v>22118</v>
      </c>
      <c r="I4285" s="3">
        <v>171</v>
      </c>
      <c r="J4285" s="3" t="s">
        <v>21096</v>
      </c>
      <c r="K4285" s="3" t="s">
        <v>1</v>
      </c>
      <c r="L4285" s="9">
        <v>45154</v>
      </c>
      <c r="M4285" s="9">
        <v>45663</v>
      </c>
      <c r="N4285" s="3">
        <v>500</v>
      </c>
      <c r="O4285" s="3" t="s">
        <v>21105</v>
      </c>
      <c r="P4285" s="3" t="s">
        <v>21111</v>
      </c>
      <c r="Q4285" s="3">
        <v>389</v>
      </c>
      <c r="R4285" s="8" t="str">
        <f t="shared" si="66"/>
        <v>*389*</v>
      </c>
    </row>
    <row r="4286" spans="1:18" ht="19.8">
      <c r="A4286" s="3" t="s">
        <v>9578</v>
      </c>
      <c r="B4286" s="3" t="s">
        <v>147</v>
      </c>
      <c r="C4286" s="3" t="s">
        <v>9577</v>
      </c>
      <c r="D4286" s="3" t="s">
        <v>5</v>
      </c>
      <c r="E4286" s="3" t="s">
        <v>9576</v>
      </c>
      <c r="F4286" s="3" t="s">
        <v>48</v>
      </c>
      <c r="G4286" s="3">
        <v>2014</v>
      </c>
      <c r="H4286" s="3" t="s">
        <v>22116</v>
      </c>
      <c r="I4286" s="3">
        <v>171</v>
      </c>
      <c r="J4286" s="3" t="s">
        <v>21091</v>
      </c>
      <c r="K4286" s="3" t="s">
        <v>0</v>
      </c>
      <c r="N4286" s="3">
        <v>2430</v>
      </c>
      <c r="O4286" s="3" t="s">
        <v>21106</v>
      </c>
      <c r="P4286" s="3" t="s">
        <v>21112</v>
      </c>
      <c r="Q4286" s="3">
        <v>356</v>
      </c>
      <c r="R4286" s="8" t="str">
        <f t="shared" si="66"/>
        <v>*356*</v>
      </c>
    </row>
    <row r="4287" spans="1:18" ht="19.8">
      <c r="A4287" s="3" t="s">
        <v>9575</v>
      </c>
      <c r="B4287" s="3" t="s">
        <v>52</v>
      </c>
      <c r="C4287" s="3" t="s">
        <v>9574</v>
      </c>
      <c r="D4287" s="3" t="s">
        <v>50</v>
      </c>
      <c r="E4287" s="3" t="s">
        <v>9573</v>
      </c>
      <c r="F4287" s="3" t="s">
        <v>48</v>
      </c>
      <c r="G4287" s="3">
        <v>2007</v>
      </c>
      <c r="H4287" s="3" t="s">
        <v>22118</v>
      </c>
      <c r="I4287" s="3">
        <v>194</v>
      </c>
      <c r="J4287" s="3" t="s">
        <v>21101</v>
      </c>
      <c r="K4287" s="3" t="s">
        <v>0</v>
      </c>
      <c r="N4287" s="3">
        <v>2090</v>
      </c>
      <c r="O4287" s="3" t="s">
        <v>21106</v>
      </c>
      <c r="P4287" s="3" t="s">
        <v>21112</v>
      </c>
      <c r="Q4287" s="3">
        <v>237</v>
      </c>
      <c r="R4287" s="8" t="str">
        <f t="shared" si="66"/>
        <v>*237*</v>
      </c>
    </row>
    <row r="4288" spans="1:18" ht="19.8">
      <c r="A4288" s="3" t="s">
        <v>9572</v>
      </c>
      <c r="B4288" s="3" t="s">
        <v>151</v>
      </c>
      <c r="C4288" s="3" t="s">
        <v>911</v>
      </c>
      <c r="D4288" s="3" t="s">
        <v>82</v>
      </c>
      <c r="E4288" s="3" t="s">
        <v>9571</v>
      </c>
      <c r="F4288" s="3" t="s">
        <v>9</v>
      </c>
      <c r="G4288" s="3">
        <v>2023</v>
      </c>
      <c r="H4288" s="3" t="s">
        <v>22118</v>
      </c>
      <c r="I4288" s="3">
        <v>309</v>
      </c>
      <c r="J4288" s="3" t="s">
        <v>21092</v>
      </c>
      <c r="K4288" s="3" t="s">
        <v>1</v>
      </c>
      <c r="L4288" s="9">
        <v>45326</v>
      </c>
      <c r="M4288" s="9">
        <v>45631</v>
      </c>
      <c r="N4288" s="3">
        <v>1335</v>
      </c>
      <c r="O4288" s="3" t="s">
        <v>21105</v>
      </c>
      <c r="P4288" s="3" t="s">
        <v>21112</v>
      </c>
      <c r="Q4288" s="3">
        <v>146</v>
      </c>
      <c r="R4288" s="8" t="str">
        <f t="shared" si="66"/>
        <v>*146*</v>
      </c>
    </row>
    <row r="4289" spans="1:18" ht="19.8">
      <c r="A4289" s="3" t="s">
        <v>9570</v>
      </c>
      <c r="B4289" s="3" t="s">
        <v>27</v>
      </c>
      <c r="C4289" s="3" t="s">
        <v>9569</v>
      </c>
      <c r="D4289" s="3" t="s">
        <v>25</v>
      </c>
      <c r="E4289" s="3" t="s">
        <v>9568</v>
      </c>
      <c r="F4289" s="3" t="s">
        <v>48</v>
      </c>
      <c r="G4289" s="3">
        <v>2022</v>
      </c>
      <c r="H4289" s="3" t="s">
        <v>22118</v>
      </c>
      <c r="I4289" s="3">
        <v>384</v>
      </c>
      <c r="J4289" s="3" t="s">
        <v>21091</v>
      </c>
      <c r="K4289" s="3" t="s">
        <v>1</v>
      </c>
      <c r="L4289" s="9">
        <v>45143</v>
      </c>
      <c r="M4289" s="9">
        <v>45250</v>
      </c>
      <c r="N4289" s="3">
        <v>1235</v>
      </c>
      <c r="O4289" s="3" t="s">
        <v>25</v>
      </c>
      <c r="P4289" s="3" t="s">
        <v>21111</v>
      </c>
      <c r="Q4289" s="3">
        <v>445</v>
      </c>
      <c r="R4289" s="8" t="str">
        <f t="shared" si="66"/>
        <v>*445*</v>
      </c>
    </row>
    <row r="4290" spans="1:18" ht="19.8">
      <c r="A4290" s="3" t="s">
        <v>9567</v>
      </c>
      <c r="B4290" s="3" t="s">
        <v>56</v>
      </c>
      <c r="C4290" s="3" t="s">
        <v>9566</v>
      </c>
      <c r="D4290" s="3" t="s">
        <v>50</v>
      </c>
      <c r="E4290" s="3" t="s">
        <v>9565</v>
      </c>
      <c r="F4290" s="3" t="s">
        <v>3</v>
      </c>
      <c r="G4290" s="3">
        <v>2018</v>
      </c>
      <c r="H4290" s="3" t="s">
        <v>22117</v>
      </c>
      <c r="I4290" s="3">
        <v>299</v>
      </c>
      <c r="J4290" s="3" t="s">
        <v>21093</v>
      </c>
      <c r="K4290" s="3" t="s">
        <v>1</v>
      </c>
      <c r="L4290" s="9">
        <v>45430</v>
      </c>
      <c r="M4290" s="9">
        <v>45462</v>
      </c>
      <c r="N4290" s="3">
        <v>1030</v>
      </c>
      <c r="O4290" s="3" t="s">
        <v>21106</v>
      </c>
      <c r="P4290" s="3" t="s">
        <v>21114</v>
      </c>
      <c r="Q4290" s="3">
        <v>435</v>
      </c>
      <c r="R4290" s="8" t="str">
        <f t="shared" si="66"/>
        <v>*435*</v>
      </c>
    </row>
    <row r="4291" spans="1:18" ht="19.8">
      <c r="A4291" s="3" t="s">
        <v>9563</v>
      </c>
      <c r="B4291" s="3" t="s">
        <v>7</v>
      </c>
      <c r="C4291" s="3" t="s">
        <v>9562</v>
      </c>
      <c r="D4291" s="3" t="s">
        <v>5</v>
      </c>
      <c r="E4291" s="3" t="s">
        <v>9561</v>
      </c>
      <c r="F4291" s="3" t="s">
        <v>3</v>
      </c>
      <c r="G4291" s="3">
        <v>2017</v>
      </c>
      <c r="H4291" s="3" t="s">
        <v>22117</v>
      </c>
      <c r="I4291" s="3">
        <v>319</v>
      </c>
      <c r="J4291" s="3" t="s">
        <v>21096</v>
      </c>
      <c r="K4291" s="3" t="s">
        <v>1</v>
      </c>
      <c r="L4291" s="9">
        <v>45434</v>
      </c>
      <c r="M4291" s="9">
        <v>45569</v>
      </c>
      <c r="N4291" s="3">
        <v>775</v>
      </c>
      <c r="O4291" s="3" t="s">
        <v>21106</v>
      </c>
      <c r="P4291" s="3" t="s">
        <v>21113</v>
      </c>
      <c r="Q4291" s="3">
        <v>396</v>
      </c>
      <c r="R4291" s="8" t="str">
        <f t="shared" si="66"/>
        <v>*396*</v>
      </c>
    </row>
    <row r="4292" spans="1:18" ht="19.8">
      <c r="A4292" s="3" t="s">
        <v>9560</v>
      </c>
      <c r="B4292" s="3" t="s">
        <v>33</v>
      </c>
      <c r="C4292" s="3" t="s">
        <v>9559</v>
      </c>
      <c r="D4292" s="3" t="s">
        <v>31</v>
      </c>
      <c r="E4292" s="3" t="s">
        <v>9558</v>
      </c>
      <c r="F4292" s="3" t="s">
        <v>77</v>
      </c>
      <c r="G4292" s="3">
        <v>2008</v>
      </c>
      <c r="H4292" s="3" t="s">
        <v>22117</v>
      </c>
      <c r="I4292" s="3">
        <v>149</v>
      </c>
      <c r="J4292" s="3" t="s">
        <v>21083</v>
      </c>
      <c r="K4292" s="3" t="s">
        <v>1</v>
      </c>
      <c r="L4292" s="9">
        <v>45227</v>
      </c>
      <c r="M4292" s="9">
        <v>45313</v>
      </c>
      <c r="N4292" s="3">
        <v>1970</v>
      </c>
      <c r="O4292" s="3" t="s">
        <v>21106</v>
      </c>
      <c r="P4292" s="3" t="s">
        <v>21112</v>
      </c>
      <c r="Q4292" s="3">
        <v>173</v>
      </c>
      <c r="R4292" s="8" t="str">
        <f t="shared" ref="R4292:R4355" si="67">"*"&amp;Q4292&amp;"*"</f>
        <v>*173*</v>
      </c>
    </row>
    <row r="4293" spans="1:18" ht="19.8">
      <c r="A4293" s="3" t="s">
        <v>9557</v>
      </c>
      <c r="B4293" s="3" t="s">
        <v>27</v>
      </c>
      <c r="C4293" s="3" t="s">
        <v>9556</v>
      </c>
      <c r="D4293" s="3" t="s">
        <v>25</v>
      </c>
      <c r="E4293" s="3" t="s">
        <v>9555</v>
      </c>
      <c r="F4293" s="3" t="s">
        <v>29</v>
      </c>
      <c r="G4293" s="3">
        <v>2021</v>
      </c>
      <c r="H4293" s="3" t="s">
        <v>22117</v>
      </c>
      <c r="I4293" s="3">
        <v>235</v>
      </c>
      <c r="J4293" s="3" t="s">
        <v>21099</v>
      </c>
      <c r="K4293" s="3" t="s">
        <v>1</v>
      </c>
      <c r="L4293" s="9">
        <v>45711</v>
      </c>
      <c r="M4293" s="9">
        <v>45713</v>
      </c>
      <c r="N4293" s="3">
        <v>2135</v>
      </c>
      <c r="O4293" s="3" t="s">
        <v>25</v>
      </c>
      <c r="P4293" s="3" t="s">
        <v>21113</v>
      </c>
      <c r="Q4293" s="3">
        <v>188</v>
      </c>
      <c r="R4293" s="8" t="str">
        <f t="shared" si="67"/>
        <v>*188*</v>
      </c>
    </row>
    <row r="4294" spans="1:18" ht="19.8">
      <c r="A4294" s="3" t="s">
        <v>9554</v>
      </c>
      <c r="B4294" s="3" t="s">
        <v>143</v>
      </c>
      <c r="C4294" s="3" t="s">
        <v>9553</v>
      </c>
      <c r="D4294" s="3" t="s">
        <v>141</v>
      </c>
      <c r="E4294" s="3" t="s">
        <v>9552</v>
      </c>
      <c r="F4294" s="3" t="s">
        <v>9</v>
      </c>
      <c r="G4294" s="3">
        <v>2020</v>
      </c>
      <c r="H4294" s="3" t="s">
        <v>22118</v>
      </c>
      <c r="I4294" s="3">
        <v>351</v>
      </c>
      <c r="J4294" s="3" t="s">
        <v>21091</v>
      </c>
      <c r="K4294" s="3" t="s">
        <v>1</v>
      </c>
      <c r="L4294" s="9">
        <v>45482</v>
      </c>
      <c r="M4294" s="9">
        <v>45495</v>
      </c>
      <c r="N4294" s="3">
        <v>1580</v>
      </c>
      <c r="O4294" s="3" t="s">
        <v>25</v>
      </c>
      <c r="P4294" s="3" t="s">
        <v>21114</v>
      </c>
      <c r="Q4294" s="3">
        <v>312</v>
      </c>
      <c r="R4294" s="8" t="str">
        <f t="shared" si="67"/>
        <v>*312*</v>
      </c>
    </row>
    <row r="4295" spans="1:18" ht="19.8">
      <c r="A4295" s="3" t="s">
        <v>9551</v>
      </c>
      <c r="B4295" s="3" t="s">
        <v>256</v>
      </c>
      <c r="C4295" s="3" t="s">
        <v>9550</v>
      </c>
      <c r="D4295" s="3" t="s">
        <v>14</v>
      </c>
      <c r="E4295" s="3" t="s">
        <v>9549</v>
      </c>
      <c r="F4295" s="3" t="s">
        <v>29</v>
      </c>
      <c r="G4295" s="3">
        <v>2010</v>
      </c>
      <c r="H4295" s="3" t="s">
        <v>22118</v>
      </c>
      <c r="I4295" s="3">
        <v>110</v>
      </c>
      <c r="J4295" s="3" t="s">
        <v>21089</v>
      </c>
      <c r="K4295" s="3" t="s">
        <v>0</v>
      </c>
      <c r="N4295" s="3">
        <v>205</v>
      </c>
      <c r="O4295" s="3" t="s">
        <v>21106</v>
      </c>
      <c r="P4295" s="3" t="s">
        <v>21114</v>
      </c>
      <c r="Q4295" s="3">
        <v>184</v>
      </c>
      <c r="R4295" s="8" t="str">
        <f t="shared" si="67"/>
        <v>*184*</v>
      </c>
    </row>
    <row r="4296" spans="1:18" ht="19.8">
      <c r="A4296" s="3" t="s">
        <v>9548</v>
      </c>
      <c r="B4296" s="3" t="s">
        <v>218</v>
      </c>
      <c r="C4296" s="3" t="s">
        <v>9547</v>
      </c>
      <c r="D4296" s="3" t="s">
        <v>95</v>
      </c>
      <c r="E4296" s="3" t="s">
        <v>9546</v>
      </c>
      <c r="F4296" s="3" t="s">
        <v>3</v>
      </c>
      <c r="G4296" s="3">
        <v>2022</v>
      </c>
      <c r="H4296" s="3" t="s">
        <v>22116</v>
      </c>
      <c r="I4296" s="3">
        <v>279</v>
      </c>
      <c r="J4296" s="3" t="s">
        <v>21096</v>
      </c>
      <c r="K4296" s="3" t="s">
        <v>1</v>
      </c>
      <c r="L4296" s="9">
        <v>45611</v>
      </c>
      <c r="M4296" s="9">
        <v>45615</v>
      </c>
      <c r="N4296" s="3">
        <v>360</v>
      </c>
      <c r="O4296" s="3" t="s">
        <v>21105</v>
      </c>
      <c r="P4296" s="3" t="s">
        <v>21114</v>
      </c>
      <c r="Q4296" s="3">
        <v>261</v>
      </c>
      <c r="R4296" s="8" t="str">
        <f t="shared" si="67"/>
        <v>*261*</v>
      </c>
    </row>
    <row r="4297" spans="1:18" ht="19.8">
      <c r="A4297" s="3" t="s">
        <v>9544</v>
      </c>
      <c r="B4297" s="3" t="s">
        <v>108</v>
      </c>
      <c r="C4297" s="3" t="s">
        <v>9543</v>
      </c>
      <c r="D4297" s="3" t="s">
        <v>63</v>
      </c>
      <c r="E4297" s="3" t="s">
        <v>9542</v>
      </c>
      <c r="F4297" s="3" t="s">
        <v>29</v>
      </c>
      <c r="G4297" s="3">
        <v>2024</v>
      </c>
      <c r="H4297" s="3" t="s">
        <v>22118</v>
      </c>
      <c r="I4297" s="3">
        <v>459</v>
      </c>
      <c r="J4297" s="3" t="s">
        <v>21095</v>
      </c>
      <c r="K4297" s="3" t="s">
        <v>0</v>
      </c>
      <c r="N4297" s="3">
        <v>150</v>
      </c>
      <c r="O4297" s="3" t="s">
        <v>21106</v>
      </c>
      <c r="P4297" s="3" t="s">
        <v>21111</v>
      </c>
      <c r="Q4297" s="3">
        <v>328</v>
      </c>
      <c r="R4297" s="8" t="str">
        <f t="shared" si="67"/>
        <v>*328*</v>
      </c>
    </row>
    <row r="4298" spans="1:18" ht="19.8">
      <c r="A4298" s="3" t="s">
        <v>9541</v>
      </c>
      <c r="B4298" s="3" t="s">
        <v>52</v>
      </c>
      <c r="C4298" s="3" t="s">
        <v>576</v>
      </c>
      <c r="D4298" s="3" t="s">
        <v>50</v>
      </c>
      <c r="E4298" s="3" t="s">
        <v>9540</v>
      </c>
      <c r="F4298" s="3" t="s">
        <v>9</v>
      </c>
      <c r="G4298" s="3">
        <v>2019</v>
      </c>
      <c r="H4298" s="3" t="s">
        <v>22118</v>
      </c>
      <c r="I4298" s="3">
        <v>164</v>
      </c>
      <c r="J4298" s="3" t="s">
        <v>21084</v>
      </c>
      <c r="K4298" s="3" t="s">
        <v>0</v>
      </c>
      <c r="N4298" s="3">
        <v>1405</v>
      </c>
      <c r="O4298" s="3" t="s">
        <v>21106</v>
      </c>
      <c r="P4298" s="3" t="s">
        <v>21112</v>
      </c>
      <c r="Q4298" s="3">
        <v>310</v>
      </c>
      <c r="R4298" s="8" t="str">
        <f t="shared" si="67"/>
        <v>*310*</v>
      </c>
    </row>
    <row r="4299" spans="1:18" ht="19.8">
      <c r="A4299" s="3" t="s">
        <v>9539</v>
      </c>
      <c r="B4299" s="3" t="s">
        <v>27</v>
      </c>
      <c r="C4299" s="3" t="s">
        <v>9538</v>
      </c>
      <c r="D4299" s="3" t="s">
        <v>25</v>
      </c>
      <c r="E4299" s="3" t="s">
        <v>9537</v>
      </c>
      <c r="F4299" s="3" t="s">
        <v>3</v>
      </c>
      <c r="G4299" s="3">
        <v>2016</v>
      </c>
      <c r="H4299" s="3" t="s">
        <v>22118</v>
      </c>
      <c r="I4299" s="3">
        <v>377</v>
      </c>
      <c r="J4299" s="3" t="s">
        <v>21088</v>
      </c>
      <c r="K4299" s="3" t="s">
        <v>0</v>
      </c>
      <c r="N4299" s="3">
        <v>375</v>
      </c>
      <c r="O4299" s="3" t="s">
        <v>25</v>
      </c>
      <c r="P4299" s="3" t="s">
        <v>21114</v>
      </c>
      <c r="Q4299" s="3">
        <v>223</v>
      </c>
      <c r="R4299" s="8" t="str">
        <f t="shared" si="67"/>
        <v>*223*</v>
      </c>
    </row>
    <row r="4300" spans="1:18" ht="19.8">
      <c r="A4300" s="3" t="s">
        <v>9536</v>
      </c>
      <c r="B4300" s="3" t="s">
        <v>43</v>
      </c>
      <c r="C4300" s="3" t="s">
        <v>9535</v>
      </c>
      <c r="D4300" s="3" t="s">
        <v>41</v>
      </c>
      <c r="E4300" s="3" t="s">
        <v>9534</v>
      </c>
      <c r="F4300" s="3" t="s">
        <v>77</v>
      </c>
      <c r="G4300" s="3">
        <v>2017</v>
      </c>
      <c r="H4300" s="3" t="s">
        <v>22117</v>
      </c>
      <c r="I4300" s="3">
        <v>434</v>
      </c>
      <c r="J4300" s="3" t="s">
        <v>21097</v>
      </c>
      <c r="K4300" s="3" t="s">
        <v>0</v>
      </c>
      <c r="N4300" s="3">
        <v>1785</v>
      </c>
      <c r="O4300" s="3" t="s">
        <v>21106</v>
      </c>
      <c r="P4300" s="3" t="s">
        <v>21114</v>
      </c>
      <c r="Q4300" s="3">
        <v>362</v>
      </c>
      <c r="R4300" s="8" t="str">
        <f t="shared" si="67"/>
        <v>*362*</v>
      </c>
    </row>
    <row r="4301" spans="1:18" ht="19.8">
      <c r="A4301" s="3" t="s">
        <v>9533</v>
      </c>
      <c r="B4301" s="3" t="s">
        <v>285</v>
      </c>
      <c r="C4301" s="3" t="s">
        <v>9532</v>
      </c>
      <c r="D4301" s="3" t="s">
        <v>31</v>
      </c>
      <c r="E4301" s="3" t="s">
        <v>9531</v>
      </c>
      <c r="F4301" s="3" t="s">
        <v>9</v>
      </c>
      <c r="G4301" s="3">
        <v>2016</v>
      </c>
      <c r="H4301" s="3" t="s">
        <v>22117</v>
      </c>
      <c r="I4301" s="3">
        <v>350</v>
      </c>
      <c r="J4301" s="3" t="s">
        <v>21089</v>
      </c>
      <c r="K4301" s="3" t="s">
        <v>1</v>
      </c>
      <c r="L4301" s="9">
        <v>45027</v>
      </c>
      <c r="M4301" s="9">
        <v>45497</v>
      </c>
      <c r="N4301" s="3">
        <v>390</v>
      </c>
      <c r="O4301" s="3" t="s">
        <v>21106</v>
      </c>
      <c r="P4301" s="3" t="s">
        <v>21111</v>
      </c>
      <c r="Q4301" s="3">
        <v>336</v>
      </c>
      <c r="R4301" s="8" t="str">
        <f t="shared" si="67"/>
        <v>*336*</v>
      </c>
    </row>
    <row r="4302" spans="1:18" ht="19.8">
      <c r="A4302" s="3" t="s">
        <v>9530</v>
      </c>
      <c r="B4302" s="3" t="s">
        <v>426</v>
      </c>
      <c r="C4302" s="3" t="s">
        <v>9529</v>
      </c>
      <c r="D4302" s="3" t="s">
        <v>95</v>
      </c>
      <c r="E4302" s="3" t="s">
        <v>9528</v>
      </c>
      <c r="F4302" s="3" t="s">
        <v>9</v>
      </c>
      <c r="G4302" s="3">
        <v>2005</v>
      </c>
      <c r="H4302" s="3" t="s">
        <v>22117</v>
      </c>
      <c r="I4302" s="3">
        <v>434</v>
      </c>
      <c r="J4302" s="3" t="s">
        <v>21087</v>
      </c>
      <c r="K4302" s="3" t="s">
        <v>1</v>
      </c>
      <c r="L4302" s="9">
        <v>45632</v>
      </c>
      <c r="M4302" s="9">
        <v>45662</v>
      </c>
      <c r="N4302" s="3">
        <v>2205</v>
      </c>
      <c r="O4302" s="3" t="s">
        <v>21105</v>
      </c>
      <c r="P4302" s="3" t="s">
        <v>21111</v>
      </c>
      <c r="Q4302" s="3">
        <v>366</v>
      </c>
      <c r="R4302" s="8" t="str">
        <f t="shared" si="67"/>
        <v>*366*</v>
      </c>
    </row>
    <row r="4303" spans="1:18" ht="19.8">
      <c r="A4303" s="3" t="s">
        <v>9527</v>
      </c>
      <c r="B4303" s="3" t="s">
        <v>18</v>
      </c>
      <c r="C4303" s="3" t="s">
        <v>9526</v>
      </c>
      <c r="D4303" s="3" t="s">
        <v>14</v>
      </c>
      <c r="E4303" s="3" t="s">
        <v>9525</v>
      </c>
      <c r="F4303" s="3" t="s">
        <v>48</v>
      </c>
      <c r="G4303" s="3">
        <v>2014</v>
      </c>
      <c r="H4303" s="3" t="s">
        <v>22117</v>
      </c>
      <c r="I4303" s="3">
        <v>228</v>
      </c>
      <c r="J4303" s="3" t="s">
        <v>21086</v>
      </c>
      <c r="K4303" s="3" t="s">
        <v>0</v>
      </c>
      <c r="N4303" s="3">
        <v>465</v>
      </c>
      <c r="O4303" s="3" t="s">
        <v>21106</v>
      </c>
      <c r="P4303" s="3" t="s">
        <v>21112</v>
      </c>
      <c r="Q4303" s="3">
        <v>237</v>
      </c>
      <c r="R4303" s="8" t="str">
        <f t="shared" si="67"/>
        <v>*237*</v>
      </c>
    </row>
    <row r="4304" spans="1:18" ht="19.8">
      <c r="A4304" s="3" t="s">
        <v>9524</v>
      </c>
      <c r="B4304" s="3" t="s">
        <v>60</v>
      </c>
      <c r="C4304" s="3" t="s">
        <v>9523</v>
      </c>
      <c r="D4304" s="3" t="s">
        <v>41</v>
      </c>
      <c r="E4304" s="3" t="s">
        <v>9522</v>
      </c>
      <c r="F4304" s="3" t="s">
        <v>48</v>
      </c>
      <c r="G4304" s="3">
        <v>2017</v>
      </c>
      <c r="H4304" s="3" t="s">
        <v>22118</v>
      </c>
      <c r="I4304" s="3">
        <v>350</v>
      </c>
      <c r="J4304" s="3" t="s">
        <v>21097</v>
      </c>
      <c r="K4304" s="3" t="s">
        <v>1</v>
      </c>
      <c r="L4304" s="9">
        <v>45635</v>
      </c>
      <c r="M4304" s="9">
        <v>45640</v>
      </c>
      <c r="N4304" s="3">
        <v>1405</v>
      </c>
      <c r="O4304" s="3" t="s">
        <v>21106</v>
      </c>
      <c r="P4304" s="3" t="s">
        <v>21111</v>
      </c>
      <c r="Q4304" s="3">
        <v>161</v>
      </c>
      <c r="R4304" s="8" t="str">
        <f t="shared" si="67"/>
        <v>*161*</v>
      </c>
    </row>
    <row r="4305" spans="1:18" ht="19.8">
      <c r="A4305" s="3" t="s">
        <v>9521</v>
      </c>
      <c r="B4305" s="3" t="s">
        <v>344</v>
      </c>
      <c r="C4305" s="3" t="s">
        <v>9520</v>
      </c>
      <c r="D4305" s="3" t="s">
        <v>82</v>
      </c>
      <c r="E4305" s="3" t="s">
        <v>9519</v>
      </c>
      <c r="F4305" s="3" t="s">
        <v>3</v>
      </c>
      <c r="G4305" s="3">
        <v>2015</v>
      </c>
      <c r="H4305" s="3" t="s">
        <v>22118</v>
      </c>
      <c r="I4305" s="3">
        <v>387</v>
      </c>
      <c r="J4305" s="3" t="s">
        <v>21099</v>
      </c>
      <c r="K4305" s="3" t="s">
        <v>1</v>
      </c>
      <c r="L4305" s="9">
        <v>45212</v>
      </c>
      <c r="M4305" s="9">
        <v>45516</v>
      </c>
      <c r="N4305" s="3">
        <v>215</v>
      </c>
      <c r="O4305" s="3" t="s">
        <v>21105</v>
      </c>
      <c r="P4305" s="3" t="s">
        <v>21114</v>
      </c>
      <c r="Q4305" s="3">
        <v>366</v>
      </c>
      <c r="R4305" s="8" t="str">
        <f t="shared" si="67"/>
        <v>*366*</v>
      </c>
    </row>
    <row r="4306" spans="1:18" ht="19.8">
      <c r="A4306" s="3" t="s">
        <v>9518</v>
      </c>
      <c r="B4306" s="3" t="s">
        <v>196</v>
      </c>
      <c r="C4306" s="3" t="s">
        <v>9517</v>
      </c>
      <c r="D4306" s="3" t="s">
        <v>36</v>
      </c>
      <c r="E4306" s="3" t="s">
        <v>9516</v>
      </c>
      <c r="F4306" s="3" t="s">
        <v>3</v>
      </c>
      <c r="G4306" s="3">
        <v>2018</v>
      </c>
      <c r="H4306" s="3" t="s">
        <v>22116</v>
      </c>
      <c r="I4306" s="3">
        <v>340</v>
      </c>
      <c r="J4306" s="3" t="s">
        <v>21101</v>
      </c>
      <c r="K4306" s="3" t="s">
        <v>0</v>
      </c>
      <c r="N4306" s="3">
        <v>1510</v>
      </c>
      <c r="O4306" s="3" t="s">
        <v>21106</v>
      </c>
      <c r="P4306" s="3" t="s">
        <v>21111</v>
      </c>
      <c r="Q4306" s="3">
        <v>438</v>
      </c>
      <c r="R4306" s="8" t="str">
        <f t="shared" si="67"/>
        <v>*438*</v>
      </c>
    </row>
    <row r="4307" spans="1:18" ht="19.8">
      <c r="A4307" s="3" t="s">
        <v>9515</v>
      </c>
      <c r="B4307" s="3" t="s">
        <v>18</v>
      </c>
      <c r="C4307" s="3" t="s">
        <v>9514</v>
      </c>
      <c r="D4307" s="3" t="s">
        <v>14</v>
      </c>
      <c r="E4307" s="3" t="s">
        <v>9513</v>
      </c>
      <c r="F4307" s="3" t="s">
        <v>48</v>
      </c>
      <c r="G4307" s="3">
        <v>2021</v>
      </c>
      <c r="H4307" s="3" t="s">
        <v>22118</v>
      </c>
      <c r="I4307" s="3">
        <v>117</v>
      </c>
      <c r="J4307" s="3" t="s">
        <v>21090</v>
      </c>
      <c r="K4307" s="3" t="s">
        <v>0</v>
      </c>
      <c r="N4307" s="3">
        <v>265</v>
      </c>
      <c r="O4307" s="3" t="s">
        <v>21106</v>
      </c>
      <c r="P4307" s="3" t="s">
        <v>21112</v>
      </c>
      <c r="Q4307" s="3">
        <v>273</v>
      </c>
      <c r="R4307" s="8" t="str">
        <f t="shared" si="67"/>
        <v>*273*</v>
      </c>
    </row>
    <row r="4308" spans="1:18" ht="19.8">
      <c r="A4308" s="3" t="s">
        <v>9512</v>
      </c>
      <c r="B4308" s="3" t="s">
        <v>243</v>
      </c>
      <c r="C4308" s="3" t="s">
        <v>9511</v>
      </c>
      <c r="D4308" s="3" t="s">
        <v>63</v>
      </c>
      <c r="E4308" s="3" t="s">
        <v>9510</v>
      </c>
      <c r="F4308" s="3" t="s">
        <v>29</v>
      </c>
      <c r="G4308" s="3">
        <v>2010</v>
      </c>
      <c r="H4308" s="3" t="s">
        <v>22117</v>
      </c>
      <c r="I4308" s="3">
        <v>401</v>
      </c>
      <c r="J4308" s="3" t="s">
        <v>21089</v>
      </c>
      <c r="K4308" s="3" t="s">
        <v>1</v>
      </c>
      <c r="L4308" s="9">
        <v>45514</v>
      </c>
      <c r="M4308" s="9">
        <v>45552</v>
      </c>
      <c r="N4308" s="3">
        <v>1850</v>
      </c>
      <c r="O4308" s="3" t="s">
        <v>21106</v>
      </c>
      <c r="P4308" s="3" t="s">
        <v>21111</v>
      </c>
      <c r="Q4308" s="3">
        <v>291</v>
      </c>
      <c r="R4308" s="8" t="str">
        <f t="shared" si="67"/>
        <v>*291*</v>
      </c>
    </row>
    <row r="4309" spans="1:18" ht="19.8">
      <c r="A4309" s="3" t="s">
        <v>9509</v>
      </c>
      <c r="B4309" s="3" t="s">
        <v>160</v>
      </c>
      <c r="C4309" s="3" t="s">
        <v>9508</v>
      </c>
      <c r="D4309" s="3" t="s">
        <v>31</v>
      </c>
      <c r="E4309" s="3" t="s">
        <v>9507</v>
      </c>
      <c r="F4309" s="3" t="s">
        <v>15</v>
      </c>
      <c r="G4309" s="3">
        <v>2016</v>
      </c>
      <c r="H4309" s="3" t="s">
        <v>22116</v>
      </c>
      <c r="I4309" s="3">
        <v>286</v>
      </c>
      <c r="J4309" s="3" t="s">
        <v>21086</v>
      </c>
      <c r="K4309" s="3" t="s">
        <v>0</v>
      </c>
      <c r="N4309" s="3">
        <v>680</v>
      </c>
      <c r="O4309" s="3" t="s">
        <v>21106</v>
      </c>
      <c r="P4309" s="3" t="s">
        <v>21112</v>
      </c>
      <c r="Q4309" s="3">
        <v>230</v>
      </c>
      <c r="R4309" s="8" t="str">
        <f t="shared" si="67"/>
        <v>*230*</v>
      </c>
    </row>
    <row r="4310" spans="1:18" ht="19.8">
      <c r="A4310" s="3" t="s">
        <v>9506</v>
      </c>
      <c r="B4310" s="3" t="s">
        <v>65</v>
      </c>
      <c r="C4310" s="3" t="s">
        <v>9505</v>
      </c>
      <c r="D4310" s="3" t="s">
        <v>63</v>
      </c>
      <c r="E4310" s="3" t="s">
        <v>9504</v>
      </c>
      <c r="F4310" s="3" t="s">
        <v>48</v>
      </c>
      <c r="G4310" s="3">
        <v>2022</v>
      </c>
      <c r="H4310" s="3" t="s">
        <v>22116</v>
      </c>
      <c r="I4310" s="3">
        <v>323</v>
      </c>
      <c r="J4310" s="3" t="s">
        <v>21087</v>
      </c>
      <c r="K4310" s="3" t="s">
        <v>1</v>
      </c>
      <c r="L4310" s="9">
        <v>45218</v>
      </c>
      <c r="M4310" s="9">
        <v>45449</v>
      </c>
      <c r="N4310" s="3">
        <v>135</v>
      </c>
      <c r="O4310" s="3" t="s">
        <v>21106</v>
      </c>
      <c r="P4310" s="3" t="s">
        <v>21112</v>
      </c>
      <c r="Q4310" s="3">
        <v>432</v>
      </c>
      <c r="R4310" s="8" t="str">
        <f t="shared" si="67"/>
        <v>*432*</v>
      </c>
    </row>
    <row r="4311" spans="1:18" ht="19.8">
      <c r="A4311" s="3" t="s">
        <v>9503</v>
      </c>
      <c r="B4311" s="3" t="s">
        <v>243</v>
      </c>
      <c r="C4311" s="3" t="s">
        <v>9502</v>
      </c>
      <c r="D4311" s="3" t="s">
        <v>63</v>
      </c>
      <c r="E4311" s="3" t="s">
        <v>9501</v>
      </c>
      <c r="F4311" s="3" t="s">
        <v>9</v>
      </c>
      <c r="G4311" s="3">
        <v>2022</v>
      </c>
      <c r="H4311" s="3" t="s">
        <v>22116</v>
      </c>
      <c r="I4311" s="3">
        <v>149</v>
      </c>
      <c r="J4311" s="3" t="s">
        <v>21102</v>
      </c>
      <c r="K4311" s="3" t="s">
        <v>0</v>
      </c>
      <c r="N4311" s="3">
        <v>1700</v>
      </c>
      <c r="O4311" s="3" t="s">
        <v>21106</v>
      </c>
      <c r="P4311" s="3" t="s">
        <v>21112</v>
      </c>
      <c r="Q4311" s="3">
        <v>136</v>
      </c>
      <c r="R4311" s="8" t="str">
        <f t="shared" si="67"/>
        <v>*136*</v>
      </c>
    </row>
    <row r="4312" spans="1:18" ht="19.8">
      <c r="A4312" s="3" t="s">
        <v>9500</v>
      </c>
      <c r="B4312" s="3" t="s">
        <v>151</v>
      </c>
      <c r="C4312" s="3" t="s">
        <v>9499</v>
      </c>
      <c r="D4312" s="3" t="s">
        <v>82</v>
      </c>
      <c r="E4312" s="3" t="s">
        <v>9498</v>
      </c>
      <c r="F4312" s="3" t="s">
        <v>3</v>
      </c>
      <c r="G4312" s="3">
        <v>2016</v>
      </c>
      <c r="H4312" s="3" t="s">
        <v>22118</v>
      </c>
      <c r="I4312" s="3">
        <v>178</v>
      </c>
      <c r="J4312" s="3" t="s">
        <v>21087</v>
      </c>
      <c r="K4312" s="3" t="s">
        <v>0</v>
      </c>
      <c r="N4312" s="3">
        <v>2285</v>
      </c>
      <c r="O4312" s="3" t="s">
        <v>21105</v>
      </c>
      <c r="P4312" s="3" t="s">
        <v>21111</v>
      </c>
      <c r="Q4312" s="3">
        <v>400</v>
      </c>
      <c r="R4312" s="8" t="str">
        <f t="shared" si="67"/>
        <v>*400*</v>
      </c>
    </row>
    <row r="4313" spans="1:18" ht="19.8">
      <c r="A4313" s="3" t="s">
        <v>9497</v>
      </c>
      <c r="B4313" s="3" t="s">
        <v>256</v>
      </c>
      <c r="C4313" s="3" t="s">
        <v>9496</v>
      </c>
      <c r="D4313" s="3" t="s">
        <v>14</v>
      </c>
      <c r="E4313" s="3" t="s">
        <v>9495</v>
      </c>
      <c r="F4313" s="3" t="s">
        <v>77</v>
      </c>
      <c r="G4313" s="3">
        <v>2010</v>
      </c>
      <c r="H4313" s="3" t="s">
        <v>22116</v>
      </c>
      <c r="I4313" s="3">
        <v>375</v>
      </c>
      <c r="J4313" s="3" t="s">
        <v>21087</v>
      </c>
      <c r="K4313" s="3" t="s">
        <v>1</v>
      </c>
      <c r="L4313" s="9">
        <v>45256</v>
      </c>
      <c r="M4313" s="9">
        <v>45382</v>
      </c>
      <c r="N4313" s="3">
        <v>1450</v>
      </c>
      <c r="O4313" s="3" t="s">
        <v>21106</v>
      </c>
      <c r="P4313" s="3" t="s">
        <v>21114</v>
      </c>
      <c r="Q4313" s="3">
        <v>279</v>
      </c>
      <c r="R4313" s="8" t="str">
        <f t="shared" si="67"/>
        <v>*279*</v>
      </c>
    </row>
    <row r="4314" spans="1:18" ht="19.8">
      <c r="A4314" s="3" t="s">
        <v>9494</v>
      </c>
      <c r="B4314" s="3" t="s">
        <v>88</v>
      </c>
      <c r="C4314" s="3" t="s">
        <v>2443</v>
      </c>
      <c r="D4314" s="3" t="s">
        <v>2</v>
      </c>
      <c r="E4314" s="3" t="s">
        <v>9493</v>
      </c>
      <c r="F4314" s="3" t="s">
        <v>29</v>
      </c>
      <c r="G4314" s="3">
        <v>2017</v>
      </c>
      <c r="H4314" s="3" t="s">
        <v>22118</v>
      </c>
      <c r="I4314" s="3">
        <v>91</v>
      </c>
      <c r="J4314" s="3" t="s">
        <v>21089</v>
      </c>
      <c r="K4314" s="3" t="s">
        <v>1</v>
      </c>
      <c r="L4314" s="9">
        <v>45078</v>
      </c>
      <c r="M4314" s="9">
        <v>45603</v>
      </c>
      <c r="N4314" s="3">
        <v>1030</v>
      </c>
      <c r="O4314" s="3" t="s">
        <v>21073</v>
      </c>
      <c r="P4314" s="3" t="s">
        <v>21113</v>
      </c>
      <c r="Q4314" s="3">
        <v>168</v>
      </c>
      <c r="R4314" s="8" t="str">
        <f t="shared" si="67"/>
        <v>*168*</v>
      </c>
    </row>
    <row r="4315" spans="1:18" ht="19.8">
      <c r="A4315" s="3" t="s">
        <v>9492</v>
      </c>
      <c r="B4315" s="3" t="s">
        <v>433</v>
      </c>
      <c r="C4315" s="3" t="s">
        <v>9491</v>
      </c>
      <c r="D4315" s="3" t="s">
        <v>123</v>
      </c>
      <c r="E4315" s="3" t="s">
        <v>9490</v>
      </c>
      <c r="F4315" s="3" t="s">
        <v>77</v>
      </c>
      <c r="G4315" s="3">
        <v>2010</v>
      </c>
      <c r="H4315" s="3" t="s">
        <v>22118</v>
      </c>
      <c r="I4315" s="3">
        <v>84</v>
      </c>
      <c r="J4315" s="3" t="s">
        <v>21101</v>
      </c>
      <c r="K4315" s="3" t="s">
        <v>0</v>
      </c>
      <c r="N4315" s="3">
        <v>695</v>
      </c>
      <c r="O4315" s="3" t="s">
        <v>21106</v>
      </c>
      <c r="P4315" s="3" t="s">
        <v>21112</v>
      </c>
      <c r="Q4315" s="3">
        <v>397</v>
      </c>
      <c r="R4315" s="8" t="str">
        <f t="shared" si="67"/>
        <v>*397*</v>
      </c>
    </row>
    <row r="4316" spans="1:18" ht="19.8">
      <c r="A4316" s="3" t="s">
        <v>9489</v>
      </c>
      <c r="B4316" s="3" t="s">
        <v>43</v>
      </c>
      <c r="C4316" s="3" t="s">
        <v>9488</v>
      </c>
      <c r="D4316" s="3" t="s">
        <v>41</v>
      </c>
      <c r="E4316" s="3" t="s">
        <v>9487</v>
      </c>
      <c r="F4316" s="3" t="s">
        <v>48</v>
      </c>
      <c r="G4316" s="3">
        <v>2011</v>
      </c>
      <c r="H4316" s="3" t="s">
        <v>22118</v>
      </c>
      <c r="I4316" s="3">
        <v>356</v>
      </c>
      <c r="J4316" s="3" t="s">
        <v>21092</v>
      </c>
      <c r="K4316" s="3" t="s">
        <v>1</v>
      </c>
      <c r="L4316" s="9">
        <v>45334</v>
      </c>
      <c r="M4316" s="9">
        <v>45352</v>
      </c>
      <c r="N4316" s="3">
        <v>410</v>
      </c>
      <c r="O4316" s="3" t="s">
        <v>21106</v>
      </c>
      <c r="P4316" s="3" t="s">
        <v>21113</v>
      </c>
      <c r="Q4316" s="3">
        <v>129</v>
      </c>
      <c r="R4316" s="8" t="str">
        <f t="shared" si="67"/>
        <v>*129*</v>
      </c>
    </row>
    <row r="4317" spans="1:18" ht="19.8">
      <c r="A4317" s="3" t="s">
        <v>9486</v>
      </c>
      <c r="B4317" s="3" t="s">
        <v>18</v>
      </c>
      <c r="C4317" s="3" t="s">
        <v>9485</v>
      </c>
      <c r="D4317" s="3" t="s">
        <v>14</v>
      </c>
      <c r="E4317" s="3" t="s">
        <v>9484</v>
      </c>
      <c r="F4317" s="3" t="s">
        <v>77</v>
      </c>
      <c r="G4317" s="3">
        <v>2020</v>
      </c>
      <c r="H4317" s="3" t="s">
        <v>22117</v>
      </c>
      <c r="I4317" s="3">
        <v>328</v>
      </c>
      <c r="J4317" s="3" t="s">
        <v>21085</v>
      </c>
      <c r="K4317" s="3" t="s">
        <v>1</v>
      </c>
      <c r="L4317" s="9">
        <v>45582</v>
      </c>
      <c r="M4317" s="9">
        <v>45636</v>
      </c>
      <c r="N4317" s="3">
        <v>675</v>
      </c>
      <c r="O4317" s="3" t="s">
        <v>21106</v>
      </c>
      <c r="P4317" s="3" t="s">
        <v>21114</v>
      </c>
      <c r="Q4317" s="3">
        <v>301</v>
      </c>
      <c r="R4317" s="8" t="str">
        <f t="shared" si="67"/>
        <v>*301*</v>
      </c>
    </row>
    <row r="4318" spans="1:18" ht="19.8">
      <c r="A4318" s="3" t="s">
        <v>9483</v>
      </c>
      <c r="B4318" s="3" t="s">
        <v>18</v>
      </c>
      <c r="C4318" s="3" t="s">
        <v>9482</v>
      </c>
      <c r="D4318" s="3" t="s">
        <v>14</v>
      </c>
      <c r="E4318" s="3" t="s">
        <v>9481</v>
      </c>
      <c r="F4318" s="3" t="s">
        <v>3</v>
      </c>
      <c r="G4318" s="3">
        <v>2009</v>
      </c>
      <c r="H4318" s="3" t="s">
        <v>22117</v>
      </c>
      <c r="I4318" s="3">
        <v>164</v>
      </c>
      <c r="J4318" s="3" t="s">
        <v>21095</v>
      </c>
      <c r="K4318" s="3" t="s">
        <v>1</v>
      </c>
      <c r="L4318" s="9">
        <v>45677</v>
      </c>
      <c r="M4318" s="9">
        <v>45707</v>
      </c>
      <c r="N4318" s="3">
        <v>1635</v>
      </c>
      <c r="O4318" s="3" t="s">
        <v>21106</v>
      </c>
      <c r="P4318" s="3" t="s">
        <v>21114</v>
      </c>
      <c r="Q4318" s="3">
        <v>248</v>
      </c>
      <c r="R4318" s="8" t="str">
        <f t="shared" si="67"/>
        <v>*248*</v>
      </c>
    </row>
    <row r="4319" spans="1:18" ht="19.8">
      <c r="A4319" s="3" t="s">
        <v>9480</v>
      </c>
      <c r="B4319" s="3" t="s">
        <v>160</v>
      </c>
      <c r="C4319" s="3" t="s">
        <v>9479</v>
      </c>
      <c r="D4319" s="3" t="s">
        <v>31</v>
      </c>
      <c r="E4319" s="3" t="s">
        <v>9478</v>
      </c>
      <c r="F4319" s="3" t="s">
        <v>3</v>
      </c>
      <c r="G4319" s="3">
        <v>2012</v>
      </c>
      <c r="H4319" s="3" t="s">
        <v>22117</v>
      </c>
      <c r="I4319" s="3">
        <v>227</v>
      </c>
      <c r="J4319" s="3" t="s">
        <v>21088</v>
      </c>
      <c r="K4319" s="3" t="s">
        <v>0</v>
      </c>
      <c r="N4319" s="3">
        <v>2370</v>
      </c>
      <c r="O4319" s="3" t="s">
        <v>21106</v>
      </c>
      <c r="P4319" s="3" t="s">
        <v>21114</v>
      </c>
      <c r="Q4319" s="3">
        <v>322</v>
      </c>
      <c r="R4319" s="8" t="str">
        <f t="shared" si="67"/>
        <v>*322*</v>
      </c>
    </row>
    <row r="4320" spans="1:18" ht="19.8">
      <c r="A4320" s="3" t="s">
        <v>9477</v>
      </c>
      <c r="B4320" s="3" t="s">
        <v>97</v>
      </c>
      <c r="C4320" s="3" t="s">
        <v>9476</v>
      </c>
      <c r="D4320" s="3" t="s">
        <v>95</v>
      </c>
      <c r="E4320" s="3" t="s">
        <v>9475</v>
      </c>
      <c r="F4320" s="3" t="s">
        <v>29</v>
      </c>
      <c r="G4320" s="3">
        <v>2009</v>
      </c>
      <c r="H4320" s="3" t="s">
        <v>22117</v>
      </c>
      <c r="I4320" s="3">
        <v>135</v>
      </c>
      <c r="J4320" s="3" t="s">
        <v>21088</v>
      </c>
      <c r="K4320" s="3" t="s">
        <v>0</v>
      </c>
      <c r="N4320" s="3">
        <v>625</v>
      </c>
      <c r="O4320" s="3" t="s">
        <v>21105</v>
      </c>
      <c r="P4320" s="3" t="s">
        <v>21111</v>
      </c>
      <c r="Q4320" s="3">
        <v>191</v>
      </c>
      <c r="R4320" s="8" t="str">
        <f t="shared" si="67"/>
        <v>*191*</v>
      </c>
    </row>
    <row r="4321" spans="1:18" ht="19.8">
      <c r="A4321" s="3" t="s">
        <v>9474</v>
      </c>
      <c r="B4321" s="3" t="s">
        <v>43</v>
      </c>
      <c r="C4321" s="3" t="s">
        <v>9473</v>
      </c>
      <c r="D4321" s="3" t="s">
        <v>41</v>
      </c>
      <c r="E4321" s="3" t="s">
        <v>9472</v>
      </c>
      <c r="F4321" s="3" t="s">
        <v>3</v>
      </c>
      <c r="G4321" s="3">
        <v>2018</v>
      </c>
      <c r="H4321" s="3" t="s">
        <v>22118</v>
      </c>
      <c r="I4321" s="3">
        <v>499</v>
      </c>
      <c r="J4321" s="3" t="s">
        <v>21102</v>
      </c>
      <c r="K4321" s="3" t="s">
        <v>0</v>
      </c>
      <c r="N4321" s="3">
        <v>775</v>
      </c>
      <c r="O4321" s="3" t="s">
        <v>21106</v>
      </c>
      <c r="P4321" s="3" t="s">
        <v>21112</v>
      </c>
      <c r="Q4321" s="3">
        <v>168</v>
      </c>
      <c r="R4321" s="8" t="str">
        <f t="shared" si="67"/>
        <v>*168*</v>
      </c>
    </row>
    <row r="4322" spans="1:18" ht="19.8">
      <c r="A4322" s="3" t="s">
        <v>9471</v>
      </c>
      <c r="B4322" s="3" t="s">
        <v>196</v>
      </c>
      <c r="C4322" s="3" t="s">
        <v>9470</v>
      </c>
      <c r="D4322" s="3" t="s">
        <v>36</v>
      </c>
      <c r="E4322" s="3" t="s">
        <v>9469</v>
      </c>
      <c r="F4322" s="3" t="s">
        <v>3</v>
      </c>
      <c r="G4322" s="3">
        <v>2007</v>
      </c>
      <c r="H4322" s="3" t="s">
        <v>22118</v>
      </c>
      <c r="I4322" s="3">
        <v>117</v>
      </c>
      <c r="J4322" s="3" t="s">
        <v>21101</v>
      </c>
      <c r="K4322" s="3" t="s">
        <v>1</v>
      </c>
      <c r="L4322" s="9">
        <v>45100</v>
      </c>
      <c r="M4322" s="9">
        <v>45279</v>
      </c>
      <c r="N4322" s="3">
        <v>145</v>
      </c>
      <c r="O4322" s="3" t="s">
        <v>21106</v>
      </c>
      <c r="P4322" s="3" t="s">
        <v>21114</v>
      </c>
      <c r="Q4322" s="3">
        <v>412</v>
      </c>
      <c r="R4322" s="8" t="str">
        <f t="shared" si="67"/>
        <v>*412*</v>
      </c>
    </row>
    <row r="4323" spans="1:18" ht="19.8">
      <c r="A4323" s="3" t="s">
        <v>9468</v>
      </c>
      <c r="B4323" s="3" t="s">
        <v>52</v>
      </c>
      <c r="C4323" s="3" t="s">
        <v>9467</v>
      </c>
      <c r="D4323" s="3" t="s">
        <v>50</v>
      </c>
      <c r="E4323" s="3" t="s">
        <v>9466</v>
      </c>
      <c r="F4323" s="3" t="s">
        <v>3</v>
      </c>
      <c r="G4323" s="3">
        <v>2019</v>
      </c>
      <c r="H4323" s="3" t="s">
        <v>22116</v>
      </c>
      <c r="I4323" s="3">
        <v>418</v>
      </c>
      <c r="J4323" s="3" t="s">
        <v>21090</v>
      </c>
      <c r="K4323" s="3" t="s">
        <v>1</v>
      </c>
      <c r="L4323" s="9">
        <v>45645</v>
      </c>
      <c r="M4323" s="9">
        <v>45708</v>
      </c>
      <c r="N4323" s="3">
        <v>805</v>
      </c>
      <c r="O4323" s="3" t="s">
        <v>21106</v>
      </c>
      <c r="P4323" s="3" t="s">
        <v>21114</v>
      </c>
      <c r="Q4323" s="3">
        <v>153</v>
      </c>
      <c r="R4323" s="8" t="str">
        <f t="shared" si="67"/>
        <v>*153*</v>
      </c>
    </row>
    <row r="4324" spans="1:18" ht="19.8">
      <c r="A4324" s="3" t="s">
        <v>9465</v>
      </c>
      <c r="B4324" s="3" t="s">
        <v>33</v>
      </c>
      <c r="C4324" s="3" t="s">
        <v>9464</v>
      </c>
      <c r="D4324" s="3" t="s">
        <v>31</v>
      </c>
      <c r="E4324" s="3" t="s">
        <v>9463</v>
      </c>
      <c r="F4324" s="3" t="s">
        <v>77</v>
      </c>
      <c r="G4324" s="3">
        <v>2005</v>
      </c>
      <c r="H4324" s="3" t="s">
        <v>22118</v>
      </c>
      <c r="I4324" s="3">
        <v>238</v>
      </c>
      <c r="J4324" s="3" t="s">
        <v>21096</v>
      </c>
      <c r="K4324" s="3" t="s">
        <v>1</v>
      </c>
      <c r="L4324" s="9">
        <v>45245</v>
      </c>
      <c r="M4324" s="9">
        <v>45610</v>
      </c>
      <c r="N4324" s="3">
        <v>270</v>
      </c>
      <c r="O4324" s="3" t="s">
        <v>21106</v>
      </c>
      <c r="P4324" s="3" t="s">
        <v>21111</v>
      </c>
      <c r="Q4324" s="3">
        <v>303</v>
      </c>
      <c r="R4324" s="8" t="str">
        <f t="shared" si="67"/>
        <v>*303*</v>
      </c>
    </row>
    <row r="4325" spans="1:18" ht="19.8">
      <c r="A4325" s="3" t="s">
        <v>9462</v>
      </c>
      <c r="B4325" s="3" t="s">
        <v>143</v>
      </c>
      <c r="C4325" s="3" t="s">
        <v>9461</v>
      </c>
      <c r="D4325" s="3" t="s">
        <v>141</v>
      </c>
      <c r="E4325" s="3" t="s">
        <v>9460</v>
      </c>
      <c r="F4325" s="3" t="s">
        <v>3</v>
      </c>
      <c r="G4325" s="3">
        <v>2007</v>
      </c>
      <c r="H4325" s="3" t="s">
        <v>22118</v>
      </c>
      <c r="I4325" s="3">
        <v>303</v>
      </c>
      <c r="J4325" s="3" t="s">
        <v>21085</v>
      </c>
      <c r="K4325" s="3" t="s">
        <v>1</v>
      </c>
      <c r="L4325" s="9">
        <v>45671</v>
      </c>
      <c r="M4325" s="9">
        <v>45675</v>
      </c>
      <c r="N4325" s="3">
        <v>2040</v>
      </c>
      <c r="O4325" s="3" t="s">
        <v>25</v>
      </c>
      <c r="P4325" s="3" t="s">
        <v>21111</v>
      </c>
      <c r="Q4325" s="3">
        <v>308</v>
      </c>
      <c r="R4325" s="8" t="str">
        <f t="shared" si="67"/>
        <v>*308*</v>
      </c>
    </row>
    <row r="4326" spans="1:18" ht="19.8">
      <c r="A4326" s="3" t="s">
        <v>9459</v>
      </c>
      <c r="B4326" s="3" t="s">
        <v>27</v>
      </c>
      <c r="C4326" s="3" t="s">
        <v>9458</v>
      </c>
      <c r="D4326" s="3" t="s">
        <v>25</v>
      </c>
      <c r="E4326" s="3" t="s">
        <v>9457</v>
      </c>
      <c r="F4326" s="3" t="s">
        <v>15</v>
      </c>
      <c r="G4326" s="3">
        <v>2016</v>
      </c>
      <c r="H4326" s="3" t="s">
        <v>22118</v>
      </c>
      <c r="I4326" s="3">
        <v>489</v>
      </c>
      <c r="J4326" s="3" t="s">
        <v>21102</v>
      </c>
      <c r="K4326" s="3" t="s">
        <v>0</v>
      </c>
      <c r="N4326" s="3">
        <v>105</v>
      </c>
      <c r="O4326" s="3" t="s">
        <v>25</v>
      </c>
      <c r="P4326" s="3" t="s">
        <v>21112</v>
      </c>
      <c r="Q4326" s="3">
        <v>259</v>
      </c>
      <c r="R4326" s="8" t="str">
        <f t="shared" si="67"/>
        <v>*259*</v>
      </c>
    </row>
    <row r="4327" spans="1:18" ht="19.8">
      <c r="A4327" s="3" t="s">
        <v>9456</v>
      </c>
      <c r="B4327" s="3" t="s">
        <v>56</v>
      </c>
      <c r="C4327" s="3" t="s">
        <v>9455</v>
      </c>
      <c r="D4327" s="3" t="s">
        <v>50</v>
      </c>
      <c r="E4327" s="3" t="s">
        <v>9454</v>
      </c>
      <c r="F4327" s="3" t="s">
        <v>3</v>
      </c>
      <c r="G4327" s="3">
        <v>2015</v>
      </c>
      <c r="H4327" s="3" t="s">
        <v>22117</v>
      </c>
      <c r="I4327" s="3">
        <v>262</v>
      </c>
      <c r="J4327" s="3" t="s">
        <v>21095</v>
      </c>
      <c r="K4327" s="3" t="s">
        <v>1</v>
      </c>
      <c r="L4327" s="9">
        <v>45710</v>
      </c>
      <c r="M4327" s="9">
        <v>45712</v>
      </c>
      <c r="N4327" s="3">
        <v>1620</v>
      </c>
      <c r="O4327" s="3" t="s">
        <v>21106</v>
      </c>
      <c r="P4327" s="3" t="s">
        <v>21111</v>
      </c>
      <c r="Q4327" s="3">
        <v>151</v>
      </c>
      <c r="R4327" s="8" t="str">
        <f t="shared" si="67"/>
        <v>*151*</v>
      </c>
    </row>
    <row r="4328" spans="1:18" ht="19.8">
      <c r="A4328" s="3" t="s">
        <v>9453</v>
      </c>
      <c r="B4328" s="3" t="s">
        <v>52</v>
      </c>
      <c r="C4328" s="3" t="s">
        <v>9452</v>
      </c>
      <c r="D4328" s="3" t="s">
        <v>50</v>
      </c>
      <c r="E4328" s="3" t="s">
        <v>9451</v>
      </c>
      <c r="F4328" s="3" t="s">
        <v>29</v>
      </c>
      <c r="G4328" s="3">
        <v>2022</v>
      </c>
      <c r="H4328" s="3" t="s">
        <v>22117</v>
      </c>
      <c r="I4328" s="3">
        <v>125</v>
      </c>
      <c r="J4328" s="3" t="s">
        <v>21091</v>
      </c>
      <c r="K4328" s="3" t="s">
        <v>1</v>
      </c>
      <c r="L4328" s="9">
        <v>45320</v>
      </c>
      <c r="M4328" s="9">
        <v>45352</v>
      </c>
      <c r="N4328" s="3">
        <v>2475</v>
      </c>
      <c r="O4328" s="3" t="s">
        <v>21106</v>
      </c>
      <c r="P4328" s="3" t="s">
        <v>21114</v>
      </c>
      <c r="Q4328" s="3">
        <v>293</v>
      </c>
      <c r="R4328" s="8" t="str">
        <f t="shared" si="67"/>
        <v>*293*</v>
      </c>
    </row>
    <row r="4329" spans="1:18" ht="19.8">
      <c r="A4329" s="3" t="s">
        <v>9450</v>
      </c>
      <c r="B4329" s="3" t="s">
        <v>171</v>
      </c>
      <c r="C4329" s="3" t="s">
        <v>9449</v>
      </c>
      <c r="D4329" s="3" t="s">
        <v>141</v>
      </c>
      <c r="E4329" s="3" t="s">
        <v>9448</v>
      </c>
      <c r="F4329" s="3" t="s">
        <v>77</v>
      </c>
      <c r="G4329" s="3">
        <v>2010</v>
      </c>
      <c r="H4329" s="3" t="s">
        <v>22117</v>
      </c>
      <c r="I4329" s="3">
        <v>392</v>
      </c>
      <c r="J4329" s="3" t="s">
        <v>21085</v>
      </c>
      <c r="K4329" s="3" t="s">
        <v>0</v>
      </c>
      <c r="N4329" s="3">
        <v>2015</v>
      </c>
      <c r="O4329" s="3" t="s">
        <v>25</v>
      </c>
      <c r="P4329" s="3" t="s">
        <v>21111</v>
      </c>
      <c r="Q4329" s="3">
        <v>112</v>
      </c>
      <c r="R4329" s="8" t="str">
        <f t="shared" si="67"/>
        <v>*112*</v>
      </c>
    </row>
    <row r="4330" spans="1:18" ht="19.8">
      <c r="A4330" s="3" t="s">
        <v>9447</v>
      </c>
      <c r="B4330" s="3" t="s">
        <v>256</v>
      </c>
      <c r="C4330" s="3" t="s">
        <v>9446</v>
      </c>
      <c r="D4330" s="3" t="s">
        <v>14</v>
      </c>
      <c r="E4330" s="3" t="s">
        <v>9445</v>
      </c>
      <c r="F4330" s="3" t="s">
        <v>3</v>
      </c>
      <c r="G4330" s="3">
        <v>2011</v>
      </c>
      <c r="H4330" s="3" t="s">
        <v>22117</v>
      </c>
      <c r="I4330" s="3">
        <v>388</v>
      </c>
      <c r="J4330" s="3" t="s">
        <v>21086</v>
      </c>
      <c r="K4330" s="3" t="s">
        <v>0</v>
      </c>
      <c r="N4330" s="3">
        <v>1445</v>
      </c>
      <c r="O4330" s="3" t="s">
        <v>21106</v>
      </c>
      <c r="P4330" s="3" t="s">
        <v>21112</v>
      </c>
      <c r="Q4330" s="3">
        <v>216</v>
      </c>
      <c r="R4330" s="8" t="str">
        <f t="shared" si="67"/>
        <v>*216*</v>
      </c>
    </row>
    <row r="4331" spans="1:18" ht="19.8">
      <c r="A4331" s="3" t="s">
        <v>9444</v>
      </c>
      <c r="B4331" s="3" t="s">
        <v>27</v>
      </c>
      <c r="C4331" s="3" t="s">
        <v>9443</v>
      </c>
      <c r="D4331" s="3" t="s">
        <v>25</v>
      </c>
      <c r="E4331" s="3" t="s">
        <v>9442</v>
      </c>
      <c r="F4331" s="3" t="s">
        <v>15</v>
      </c>
      <c r="G4331" s="3">
        <v>2016</v>
      </c>
      <c r="H4331" s="3" t="s">
        <v>22118</v>
      </c>
      <c r="I4331" s="3">
        <v>106</v>
      </c>
      <c r="J4331" s="3" t="s">
        <v>21092</v>
      </c>
      <c r="K4331" s="3" t="s">
        <v>1</v>
      </c>
      <c r="L4331" s="9">
        <v>45705</v>
      </c>
      <c r="M4331" s="9">
        <v>45705</v>
      </c>
      <c r="N4331" s="3">
        <v>725</v>
      </c>
      <c r="O4331" s="3" t="s">
        <v>25</v>
      </c>
      <c r="P4331" s="3" t="s">
        <v>21111</v>
      </c>
      <c r="Q4331" s="3">
        <v>427</v>
      </c>
      <c r="R4331" s="8" t="str">
        <f t="shared" si="67"/>
        <v>*427*</v>
      </c>
    </row>
    <row r="4332" spans="1:18" ht="19.8">
      <c r="A4332" s="3" t="s">
        <v>9441</v>
      </c>
      <c r="B4332" s="3" t="s">
        <v>108</v>
      </c>
      <c r="C4332" s="3" t="s">
        <v>9440</v>
      </c>
      <c r="D4332" s="3" t="s">
        <v>63</v>
      </c>
      <c r="E4332" s="3" t="s">
        <v>9439</v>
      </c>
      <c r="F4332" s="3" t="s">
        <v>48</v>
      </c>
      <c r="G4332" s="3">
        <v>2023</v>
      </c>
      <c r="H4332" s="3" t="s">
        <v>22118</v>
      </c>
      <c r="I4332" s="3">
        <v>439</v>
      </c>
      <c r="J4332" s="3" t="s">
        <v>21096</v>
      </c>
      <c r="K4332" s="3" t="s">
        <v>1</v>
      </c>
      <c r="L4332" s="9">
        <v>45261</v>
      </c>
      <c r="M4332" s="9">
        <v>45372</v>
      </c>
      <c r="N4332" s="3">
        <v>1085</v>
      </c>
      <c r="O4332" s="3" t="s">
        <v>21106</v>
      </c>
      <c r="P4332" s="3" t="s">
        <v>21112</v>
      </c>
      <c r="Q4332" s="3">
        <v>305</v>
      </c>
      <c r="R4332" s="8" t="str">
        <f t="shared" si="67"/>
        <v>*305*</v>
      </c>
    </row>
    <row r="4333" spans="1:18" ht="19.8">
      <c r="A4333" s="3" t="s">
        <v>9438</v>
      </c>
      <c r="B4333" s="3" t="s">
        <v>18</v>
      </c>
      <c r="C4333" s="3" t="s">
        <v>9437</v>
      </c>
      <c r="D4333" s="3" t="s">
        <v>14</v>
      </c>
      <c r="E4333" s="3" t="s">
        <v>9436</v>
      </c>
      <c r="F4333" s="3" t="s">
        <v>77</v>
      </c>
      <c r="G4333" s="3">
        <v>2017</v>
      </c>
      <c r="H4333" s="3" t="s">
        <v>22116</v>
      </c>
      <c r="I4333" s="3">
        <v>200</v>
      </c>
      <c r="J4333" s="3" t="s">
        <v>21093</v>
      </c>
      <c r="K4333" s="3" t="s">
        <v>0</v>
      </c>
      <c r="N4333" s="3">
        <v>1910</v>
      </c>
      <c r="O4333" s="3" t="s">
        <v>21106</v>
      </c>
      <c r="P4333" s="3" t="s">
        <v>21112</v>
      </c>
      <c r="Q4333" s="3">
        <v>256</v>
      </c>
      <c r="R4333" s="8" t="str">
        <f t="shared" si="67"/>
        <v>*256*</v>
      </c>
    </row>
    <row r="4334" spans="1:18" ht="19.8">
      <c r="A4334" s="3" t="s">
        <v>9435</v>
      </c>
      <c r="B4334" s="3" t="s">
        <v>104</v>
      </c>
      <c r="C4334" s="3" t="s">
        <v>9434</v>
      </c>
      <c r="D4334" s="3" t="s">
        <v>25</v>
      </c>
      <c r="E4334" s="3" t="s">
        <v>9433</v>
      </c>
      <c r="F4334" s="3" t="s">
        <v>77</v>
      </c>
      <c r="G4334" s="3">
        <v>2005</v>
      </c>
      <c r="H4334" s="3" t="s">
        <v>22118</v>
      </c>
      <c r="I4334" s="3">
        <v>418</v>
      </c>
      <c r="J4334" s="3" t="s">
        <v>21088</v>
      </c>
      <c r="K4334" s="3" t="s">
        <v>1</v>
      </c>
      <c r="L4334" s="9">
        <v>45435</v>
      </c>
      <c r="M4334" s="9">
        <v>45546</v>
      </c>
      <c r="N4334" s="3">
        <v>545</v>
      </c>
      <c r="O4334" s="3" t="s">
        <v>25</v>
      </c>
      <c r="P4334" s="3" t="s">
        <v>21112</v>
      </c>
      <c r="Q4334" s="3">
        <v>330</v>
      </c>
      <c r="R4334" s="8" t="str">
        <f t="shared" si="67"/>
        <v>*330*</v>
      </c>
    </row>
    <row r="4335" spans="1:18" ht="19.8">
      <c r="A4335" s="3" t="s">
        <v>9432</v>
      </c>
      <c r="B4335" s="3" t="s">
        <v>72</v>
      </c>
      <c r="C4335" s="3" t="s">
        <v>9431</v>
      </c>
      <c r="D4335" s="3" t="s">
        <v>36</v>
      </c>
      <c r="E4335" s="3" t="s">
        <v>9430</v>
      </c>
      <c r="F4335" s="3" t="s">
        <v>77</v>
      </c>
      <c r="G4335" s="3">
        <v>2009</v>
      </c>
      <c r="H4335" s="3" t="s">
        <v>22117</v>
      </c>
      <c r="I4335" s="3">
        <v>389</v>
      </c>
      <c r="J4335" s="3" t="s">
        <v>21090</v>
      </c>
      <c r="K4335" s="3" t="s">
        <v>0</v>
      </c>
      <c r="N4335" s="3">
        <v>880</v>
      </c>
      <c r="O4335" s="3" t="s">
        <v>21106</v>
      </c>
      <c r="P4335" s="3" t="s">
        <v>21111</v>
      </c>
      <c r="Q4335" s="3">
        <v>219</v>
      </c>
      <c r="R4335" s="8" t="str">
        <f t="shared" si="67"/>
        <v>*219*</v>
      </c>
    </row>
    <row r="4336" spans="1:18" ht="19.8">
      <c r="A4336" s="3" t="s">
        <v>9429</v>
      </c>
      <c r="B4336" s="3" t="s">
        <v>52</v>
      </c>
      <c r="C4336" s="3" t="s">
        <v>9428</v>
      </c>
      <c r="D4336" s="3" t="s">
        <v>50</v>
      </c>
      <c r="E4336" s="3" t="s">
        <v>9427</v>
      </c>
      <c r="F4336" s="3" t="s">
        <v>3</v>
      </c>
      <c r="G4336" s="3">
        <v>2023</v>
      </c>
      <c r="H4336" s="3" t="s">
        <v>22116</v>
      </c>
      <c r="I4336" s="3">
        <v>430</v>
      </c>
      <c r="J4336" s="3" t="s">
        <v>21095</v>
      </c>
      <c r="K4336" s="3" t="s">
        <v>1</v>
      </c>
      <c r="L4336" s="9">
        <v>45405</v>
      </c>
      <c r="M4336" s="9">
        <v>45668</v>
      </c>
      <c r="N4336" s="3">
        <v>335</v>
      </c>
      <c r="O4336" s="3" t="s">
        <v>21106</v>
      </c>
      <c r="P4336" s="3" t="s">
        <v>21114</v>
      </c>
      <c r="Q4336" s="3">
        <v>159</v>
      </c>
      <c r="R4336" s="8" t="str">
        <f t="shared" si="67"/>
        <v>*159*</v>
      </c>
    </row>
    <row r="4337" spans="1:18" ht="19.8">
      <c r="A4337" s="3" t="s">
        <v>9426</v>
      </c>
      <c r="B4337" s="3" t="s">
        <v>147</v>
      </c>
      <c r="C4337" s="3" t="s">
        <v>9425</v>
      </c>
      <c r="D4337" s="3" t="s">
        <v>5</v>
      </c>
      <c r="E4337" s="3" t="s">
        <v>9424</v>
      </c>
      <c r="F4337" s="3" t="s">
        <v>77</v>
      </c>
      <c r="G4337" s="3">
        <v>2024</v>
      </c>
      <c r="H4337" s="3" t="s">
        <v>22116</v>
      </c>
      <c r="I4337" s="3">
        <v>448</v>
      </c>
      <c r="J4337" s="3" t="s">
        <v>21091</v>
      </c>
      <c r="K4337" s="3" t="s">
        <v>1</v>
      </c>
      <c r="L4337" s="9">
        <v>45405</v>
      </c>
      <c r="M4337" s="9">
        <v>45525</v>
      </c>
      <c r="N4337" s="3">
        <v>1520</v>
      </c>
      <c r="O4337" s="3" t="s">
        <v>21106</v>
      </c>
      <c r="P4337" s="3" t="s">
        <v>21113</v>
      </c>
      <c r="Q4337" s="3">
        <v>353</v>
      </c>
      <c r="R4337" s="8" t="str">
        <f t="shared" si="67"/>
        <v>*353*</v>
      </c>
    </row>
    <row r="4338" spans="1:18" ht="19.8">
      <c r="A4338" s="3" t="s">
        <v>9423</v>
      </c>
      <c r="B4338" s="3" t="s">
        <v>218</v>
      </c>
      <c r="C4338" s="3" t="s">
        <v>9422</v>
      </c>
      <c r="D4338" s="3" t="s">
        <v>95</v>
      </c>
      <c r="E4338" s="3" t="s">
        <v>9421</v>
      </c>
      <c r="F4338" s="3" t="s">
        <v>15</v>
      </c>
      <c r="G4338" s="3">
        <v>2023</v>
      </c>
      <c r="H4338" s="3" t="s">
        <v>22116</v>
      </c>
      <c r="I4338" s="3">
        <v>395</v>
      </c>
      <c r="J4338" s="3" t="s">
        <v>21089</v>
      </c>
      <c r="K4338" s="3" t="s">
        <v>1</v>
      </c>
      <c r="L4338" s="9">
        <v>45449</v>
      </c>
      <c r="M4338" s="9">
        <v>45609</v>
      </c>
      <c r="N4338" s="3">
        <v>2275</v>
      </c>
      <c r="O4338" s="3" t="s">
        <v>21105</v>
      </c>
      <c r="P4338" s="3" t="s">
        <v>21112</v>
      </c>
      <c r="Q4338" s="3">
        <v>316</v>
      </c>
      <c r="R4338" s="8" t="str">
        <f t="shared" si="67"/>
        <v>*316*</v>
      </c>
    </row>
    <row r="4339" spans="1:18" ht="19.8">
      <c r="A4339" s="3" t="s">
        <v>9420</v>
      </c>
      <c r="B4339" s="3" t="s">
        <v>84</v>
      </c>
      <c r="C4339" s="3" t="s">
        <v>9419</v>
      </c>
      <c r="D4339" s="3" t="s">
        <v>82</v>
      </c>
      <c r="E4339" s="3" t="s">
        <v>9418</v>
      </c>
      <c r="F4339" s="3" t="s">
        <v>77</v>
      </c>
      <c r="G4339" s="3">
        <v>2020</v>
      </c>
      <c r="H4339" s="3" t="s">
        <v>22118</v>
      </c>
      <c r="I4339" s="3">
        <v>460</v>
      </c>
      <c r="J4339" s="3" t="s">
        <v>21098</v>
      </c>
      <c r="K4339" s="3" t="s">
        <v>0</v>
      </c>
      <c r="N4339" s="3">
        <v>2475</v>
      </c>
      <c r="O4339" s="3" t="s">
        <v>21105</v>
      </c>
      <c r="P4339" s="3" t="s">
        <v>21113</v>
      </c>
      <c r="Q4339" s="3">
        <v>365</v>
      </c>
      <c r="R4339" s="8" t="str">
        <f t="shared" si="67"/>
        <v>*365*</v>
      </c>
    </row>
    <row r="4340" spans="1:18" ht="19.8">
      <c r="A4340" s="3" t="s">
        <v>9417</v>
      </c>
      <c r="B4340" s="3" t="s">
        <v>7</v>
      </c>
      <c r="C4340" s="3" t="s">
        <v>9416</v>
      </c>
      <c r="D4340" s="3" t="s">
        <v>5</v>
      </c>
      <c r="E4340" s="3" t="s">
        <v>9415</v>
      </c>
      <c r="F4340" s="3" t="s">
        <v>15</v>
      </c>
      <c r="G4340" s="3">
        <v>2015</v>
      </c>
      <c r="H4340" s="3" t="s">
        <v>22116</v>
      </c>
      <c r="I4340" s="3">
        <v>80</v>
      </c>
      <c r="J4340" s="3" t="s">
        <v>21083</v>
      </c>
      <c r="K4340" s="3" t="s">
        <v>0</v>
      </c>
      <c r="N4340" s="3">
        <v>2055</v>
      </c>
      <c r="O4340" s="3" t="s">
        <v>21106</v>
      </c>
      <c r="P4340" s="3" t="s">
        <v>21114</v>
      </c>
      <c r="Q4340" s="3">
        <v>177</v>
      </c>
      <c r="R4340" s="8" t="str">
        <f t="shared" si="67"/>
        <v>*177*</v>
      </c>
    </row>
    <row r="4341" spans="1:18" ht="19.8">
      <c r="A4341" s="3" t="s">
        <v>9414</v>
      </c>
      <c r="B4341" s="3" t="s">
        <v>84</v>
      </c>
      <c r="C4341" s="3" t="s">
        <v>9413</v>
      </c>
      <c r="D4341" s="3" t="s">
        <v>82</v>
      </c>
      <c r="E4341" s="3" t="s">
        <v>9412</v>
      </c>
      <c r="F4341" s="3" t="s">
        <v>9</v>
      </c>
      <c r="G4341" s="3">
        <v>2006</v>
      </c>
      <c r="H4341" s="3" t="s">
        <v>22118</v>
      </c>
      <c r="I4341" s="3">
        <v>312</v>
      </c>
      <c r="J4341" s="3" t="s">
        <v>21085</v>
      </c>
      <c r="K4341" s="3" t="s">
        <v>1</v>
      </c>
      <c r="L4341" s="9">
        <v>45592</v>
      </c>
      <c r="M4341" s="9">
        <v>45609</v>
      </c>
      <c r="N4341" s="3">
        <v>1370</v>
      </c>
      <c r="O4341" s="3" t="s">
        <v>21105</v>
      </c>
      <c r="P4341" s="3" t="s">
        <v>21114</v>
      </c>
      <c r="Q4341" s="3">
        <v>263</v>
      </c>
      <c r="R4341" s="8" t="str">
        <f t="shared" si="67"/>
        <v>*263*</v>
      </c>
    </row>
    <row r="4342" spans="1:18" ht="19.8">
      <c r="A4342" s="3" t="s">
        <v>9411</v>
      </c>
      <c r="B4342" s="3" t="s">
        <v>38</v>
      </c>
      <c r="C4342" s="3" t="s">
        <v>9410</v>
      </c>
      <c r="D4342" s="3" t="s">
        <v>36</v>
      </c>
      <c r="E4342" s="3" t="s">
        <v>9409</v>
      </c>
      <c r="F4342" s="3" t="s">
        <v>77</v>
      </c>
      <c r="G4342" s="3">
        <v>2016</v>
      </c>
      <c r="H4342" s="3" t="s">
        <v>22118</v>
      </c>
      <c r="I4342" s="3">
        <v>302</v>
      </c>
      <c r="J4342" s="3" t="s">
        <v>21089</v>
      </c>
      <c r="K4342" s="3" t="s">
        <v>1</v>
      </c>
      <c r="L4342" s="9">
        <v>45023</v>
      </c>
      <c r="M4342" s="9">
        <v>45612</v>
      </c>
      <c r="N4342" s="3">
        <v>845</v>
      </c>
      <c r="O4342" s="3" t="s">
        <v>21106</v>
      </c>
      <c r="P4342" s="3" t="s">
        <v>21114</v>
      </c>
      <c r="Q4342" s="3">
        <v>315</v>
      </c>
      <c r="R4342" s="8" t="str">
        <f t="shared" si="67"/>
        <v>*315*</v>
      </c>
    </row>
    <row r="4343" spans="1:18" ht="19.8">
      <c r="A4343" s="3" t="s">
        <v>9408</v>
      </c>
      <c r="B4343" s="3" t="s">
        <v>88</v>
      </c>
      <c r="C4343" s="3" t="s">
        <v>9407</v>
      </c>
      <c r="D4343" s="3" t="s">
        <v>2</v>
      </c>
      <c r="E4343" s="3" t="s">
        <v>9406</v>
      </c>
      <c r="F4343" s="3" t="s">
        <v>48</v>
      </c>
      <c r="G4343" s="3">
        <v>2020</v>
      </c>
      <c r="H4343" s="3" t="s">
        <v>22118</v>
      </c>
      <c r="I4343" s="3">
        <v>164</v>
      </c>
      <c r="J4343" s="3" t="s">
        <v>21093</v>
      </c>
      <c r="K4343" s="3" t="s">
        <v>0</v>
      </c>
      <c r="N4343" s="3">
        <v>1445</v>
      </c>
      <c r="O4343" s="3" t="s">
        <v>21073</v>
      </c>
      <c r="P4343" s="3" t="s">
        <v>21111</v>
      </c>
      <c r="Q4343" s="3">
        <v>277</v>
      </c>
      <c r="R4343" s="8" t="str">
        <f t="shared" si="67"/>
        <v>*277*</v>
      </c>
    </row>
    <row r="4344" spans="1:18" ht="19.8">
      <c r="A4344" s="3" t="s">
        <v>9405</v>
      </c>
      <c r="B4344" s="3" t="s">
        <v>147</v>
      </c>
      <c r="C4344" s="3" t="s">
        <v>9404</v>
      </c>
      <c r="D4344" s="3" t="s">
        <v>5</v>
      </c>
      <c r="E4344" s="3" t="s">
        <v>9403</v>
      </c>
      <c r="F4344" s="3" t="s">
        <v>29</v>
      </c>
      <c r="G4344" s="3">
        <v>2015</v>
      </c>
      <c r="H4344" s="3" t="s">
        <v>22117</v>
      </c>
      <c r="I4344" s="3">
        <v>436</v>
      </c>
      <c r="J4344" s="3" t="s">
        <v>21092</v>
      </c>
      <c r="K4344" s="3" t="s">
        <v>0</v>
      </c>
      <c r="N4344" s="3">
        <v>220</v>
      </c>
      <c r="O4344" s="3" t="s">
        <v>21106</v>
      </c>
      <c r="P4344" s="3" t="s">
        <v>21112</v>
      </c>
      <c r="Q4344" s="3">
        <v>405</v>
      </c>
      <c r="R4344" s="8" t="str">
        <f t="shared" si="67"/>
        <v>*405*</v>
      </c>
    </row>
    <row r="4345" spans="1:18" ht="19.8">
      <c r="A4345" s="3" t="s">
        <v>9402</v>
      </c>
      <c r="B4345" s="3" t="s">
        <v>12</v>
      </c>
      <c r="C4345" s="3" t="s">
        <v>9401</v>
      </c>
      <c r="D4345" s="3" t="s">
        <v>2</v>
      </c>
      <c r="E4345" s="3" t="s">
        <v>9400</v>
      </c>
      <c r="F4345" s="3" t="s">
        <v>15</v>
      </c>
      <c r="G4345" s="3">
        <v>2012</v>
      </c>
      <c r="H4345" s="3" t="s">
        <v>22117</v>
      </c>
      <c r="I4345" s="3">
        <v>284</v>
      </c>
      <c r="J4345" s="3" t="s">
        <v>21098</v>
      </c>
      <c r="K4345" s="3" t="s">
        <v>0</v>
      </c>
      <c r="N4345" s="3">
        <v>1885</v>
      </c>
      <c r="O4345" s="3" t="s">
        <v>21073</v>
      </c>
      <c r="P4345" s="3" t="s">
        <v>21114</v>
      </c>
      <c r="Q4345" s="3">
        <v>201</v>
      </c>
      <c r="R4345" s="8" t="str">
        <f t="shared" si="67"/>
        <v>*201*</v>
      </c>
    </row>
    <row r="4346" spans="1:18" ht="19.8">
      <c r="A4346" s="3" t="s">
        <v>9399</v>
      </c>
      <c r="B4346" s="3" t="s">
        <v>18</v>
      </c>
      <c r="C4346" s="3" t="s">
        <v>9398</v>
      </c>
      <c r="D4346" s="3" t="s">
        <v>14</v>
      </c>
      <c r="E4346" s="3" t="s">
        <v>9397</v>
      </c>
      <c r="F4346" s="3" t="s">
        <v>29</v>
      </c>
      <c r="G4346" s="3">
        <v>2022</v>
      </c>
      <c r="H4346" s="3" t="s">
        <v>22117</v>
      </c>
      <c r="I4346" s="3">
        <v>248</v>
      </c>
      <c r="J4346" s="3" t="s">
        <v>21086</v>
      </c>
      <c r="K4346" s="3" t="s">
        <v>0</v>
      </c>
      <c r="N4346" s="3">
        <v>1580</v>
      </c>
      <c r="O4346" s="3" t="s">
        <v>21106</v>
      </c>
      <c r="P4346" s="3" t="s">
        <v>21114</v>
      </c>
      <c r="Q4346" s="3">
        <v>148</v>
      </c>
      <c r="R4346" s="8" t="str">
        <f t="shared" si="67"/>
        <v>*148*</v>
      </c>
    </row>
    <row r="4347" spans="1:18" ht="19.8">
      <c r="A4347" s="3" t="s">
        <v>9396</v>
      </c>
      <c r="B4347" s="3" t="s">
        <v>138</v>
      </c>
      <c r="C4347" s="3" t="s">
        <v>9395</v>
      </c>
      <c r="D4347" s="3" t="s">
        <v>2</v>
      </c>
      <c r="E4347" s="3" t="s">
        <v>9394</v>
      </c>
      <c r="F4347" s="3" t="s">
        <v>9</v>
      </c>
      <c r="G4347" s="3">
        <v>2017</v>
      </c>
      <c r="H4347" s="3" t="s">
        <v>22117</v>
      </c>
      <c r="I4347" s="3">
        <v>280</v>
      </c>
      <c r="J4347" s="3" t="s">
        <v>21083</v>
      </c>
      <c r="K4347" s="3" t="s">
        <v>1</v>
      </c>
      <c r="L4347" s="9">
        <v>45420</v>
      </c>
      <c r="M4347" s="9">
        <v>45547</v>
      </c>
      <c r="N4347" s="3">
        <v>1335</v>
      </c>
      <c r="O4347" s="3" t="s">
        <v>21073</v>
      </c>
      <c r="P4347" s="3" t="s">
        <v>21111</v>
      </c>
      <c r="Q4347" s="3">
        <v>405</v>
      </c>
      <c r="R4347" s="8" t="str">
        <f t="shared" si="67"/>
        <v>*405*</v>
      </c>
    </row>
    <row r="4348" spans="1:18" ht="19.8">
      <c r="A4348" s="3" t="s">
        <v>9393</v>
      </c>
      <c r="B4348" s="3" t="s">
        <v>143</v>
      </c>
      <c r="C4348" s="3" t="s">
        <v>9392</v>
      </c>
      <c r="D4348" s="3" t="s">
        <v>141</v>
      </c>
      <c r="E4348" s="3" t="s">
        <v>9391</v>
      </c>
      <c r="F4348" s="3" t="s">
        <v>15</v>
      </c>
      <c r="G4348" s="3">
        <v>2010</v>
      </c>
      <c r="H4348" s="3" t="s">
        <v>22118</v>
      </c>
      <c r="I4348" s="3">
        <v>315</v>
      </c>
      <c r="J4348" s="3" t="s">
        <v>21094</v>
      </c>
      <c r="K4348" s="3" t="s">
        <v>0</v>
      </c>
      <c r="N4348" s="3">
        <v>115</v>
      </c>
      <c r="O4348" s="3" t="s">
        <v>25</v>
      </c>
      <c r="P4348" s="3" t="s">
        <v>21111</v>
      </c>
      <c r="Q4348" s="3">
        <v>122</v>
      </c>
      <c r="R4348" s="8" t="str">
        <f t="shared" si="67"/>
        <v>*122*</v>
      </c>
    </row>
    <row r="4349" spans="1:18" ht="19.8">
      <c r="A4349" s="3" t="s">
        <v>9390</v>
      </c>
      <c r="B4349" s="3" t="s">
        <v>22</v>
      </c>
      <c r="C4349" s="3" t="s">
        <v>9389</v>
      </c>
      <c r="D4349" s="3" t="s">
        <v>5</v>
      </c>
      <c r="E4349" s="3" t="s">
        <v>9388</v>
      </c>
      <c r="F4349" s="3" t="s">
        <v>48</v>
      </c>
      <c r="G4349" s="3">
        <v>2024</v>
      </c>
      <c r="H4349" s="3" t="s">
        <v>22118</v>
      </c>
      <c r="I4349" s="3">
        <v>349</v>
      </c>
      <c r="J4349" s="3" t="s">
        <v>21095</v>
      </c>
      <c r="K4349" s="3" t="s">
        <v>1</v>
      </c>
      <c r="L4349" s="9">
        <v>45361</v>
      </c>
      <c r="M4349" s="9">
        <v>45405</v>
      </c>
      <c r="N4349" s="3">
        <v>990</v>
      </c>
      <c r="O4349" s="3" t="s">
        <v>21106</v>
      </c>
      <c r="P4349" s="3" t="s">
        <v>21112</v>
      </c>
      <c r="Q4349" s="3">
        <v>188</v>
      </c>
      <c r="R4349" s="8" t="str">
        <f t="shared" si="67"/>
        <v>*188*</v>
      </c>
    </row>
    <row r="4350" spans="1:18" ht="19.8">
      <c r="A4350" s="3" t="s">
        <v>9387</v>
      </c>
      <c r="B4350" s="3" t="s">
        <v>138</v>
      </c>
      <c r="C4350" s="3" t="s">
        <v>9386</v>
      </c>
      <c r="D4350" s="3" t="s">
        <v>2</v>
      </c>
      <c r="E4350" s="3" t="s">
        <v>9385</v>
      </c>
      <c r="F4350" s="3" t="s">
        <v>77</v>
      </c>
      <c r="G4350" s="3">
        <v>2012</v>
      </c>
      <c r="H4350" s="3" t="s">
        <v>22116</v>
      </c>
      <c r="I4350" s="3">
        <v>257</v>
      </c>
      <c r="J4350" s="3" t="s">
        <v>21098</v>
      </c>
      <c r="K4350" s="3" t="s">
        <v>1</v>
      </c>
      <c r="L4350" s="9">
        <v>45303</v>
      </c>
      <c r="M4350" s="9">
        <v>45333</v>
      </c>
      <c r="N4350" s="3">
        <v>515</v>
      </c>
      <c r="O4350" s="3" t="s">
        <v>21073</v>
      </c>
      <c r="P4350" s="3" t="s">
        <v>21111</v>
      </c>
      <c r="Q4350" s="3">
        <v>323</v>
      </c>
      <c r="R4350" s="8" t="str">
        <f t="shared" si="67"/>
        <v>*323*</v>
      </c>
    </row>
    <row r="4351" spans="1:18" ht="19.8">
      <c r="A4351" s="3" t="s">
        <v>9384</v>
      </c>
      <c r="B4351" s="3" t="s">
        <v>33</v>
      </c>
      <c r="C4351" s="3" t="s">
        <v>9383</v>
      </c>
      <c r="D4351" s="3" t="s">
        <v>31</v>
      </c>
      <c r="E4351" s="3" t="s">
        <v>9382</v>
      </c>
      <c r="F4351" s="3" t="s">
        <v>48</v>
      </c>
      <c r="G4351" s="3">
        <v>2012</v>
      </c>
      <c r="H4351" s="3" t="s">
        <v>22118</v>
      </c>
      <c r="I4351" s="3">
        <v>111</v>
      </c>
      <c r="J4351" s="3" t="s">
        <v>21101</v>
      </c>
      <c r="K4351" s="3" t="s">
        <v>1</v>
      </c>
      <c r="L4351" s="9">
        <v>45514</v>
      </c>
      <c r="M4351" s="9">
        <v>45533</v>
      </c>
      <c r="N4351" s="3">
        <v>2105</v>
      </c>
      <c r="O4351" s="3" t="s">
        <v>21106</v>
      </c>
      <c r="P4351" s="3" t="s">
        <v>21114</v>
      </c>
      <c r="Q4351" s="3">
        <v>256</v>
      </c>
      <c r="R4351" s="8" t="str">
        <f t="shared" si="67"/>
        <v>*256*</v>
      </c>
    </row>
    <row r="4352" spans="1:18" ht="19.8">
      <c r="A4352" s="3" t="s">
        <v>9381</v>
      </c>
      <c r="B4352" s="3" t="s">
        <v>125</v>
      </c>
      <c r="C4352" s="3" t="s">
        <v>9380</v>
      </c>
      <c r="D4352" s="3" t="s">
        <v>123</v>
      </c>
      <c r="E4352" s="3" t="s">
        <v>9379</v>
      </c>
      <c r="F4352" s="3" t="s">
        <v>9</v>
      </c>
      <c r="G4352" s="3">
        <v>2011</v>
      </c>
      <c r="H4352" s="3" t="s">
        <v>22118</v>
      </c>
      <c r="I4352" s="3">
        <v>253</v>
      </c>
      <c r="J4352" s="3" t="s">
        <v>21090</v>
      </c>
      <c r="K4352" s="3" t="s">
        <v>0</v>
      </c>
      <c r="N4352" s="3">
        <v>2170</v>
      </c>
      <c r="O4352" s="3" t="s">
        <v>21106</v>
      </c>
      <c r="P4352" s="3" t="s">
        <v>21111</v>
      </c>
      <c r="Q4352" s="3">
        <v>177</v>
      </c>
      <c r="R4352" s="8" t="str">
        <f t="shared" si="67"/>
        <v>*177*</v>
      </c>
    </row>
    <row r="4353" spans="1:18" ht="19.8">
      <c r="A4353" s="3" t="s">
        <v>9378</v>
      </c>
      <c r="B4353" s="3" t="s">
        <v>147</v>
      </c>
      <c r="C4353" s="3" t="s">
        <v>9377</v>
      </c>
      <c r="D4353" s="3" t="s">
        <v>5</v>
      </c>
      <c r="E4353" s="3" t="s">
        <v>9376</v>
      </c>
      <c r="F4353" s="3" t="s">
        <v>29</v>
      </c>
      <c r="G4353" s="3">
        <v>2011</v>
      </c>
      <c r="H4353" s="3" t="s">
        <v>22118</v>
      </c>
      <c r="I4353" s="3">
        <v>477</v>
      </c>
      <c r="J4353" s="3" t="s">
        <v>21101</v>
      </c>
      <c r="K4353" s="3" t="s">
        <v>1</v>
      </c>
      <c r="L4353" s="9">
        <v>45086</v>
      </c>
      <c r="M4353" s="9">
        <v>45619</v>
      </c>
      <c r="N4353" s="3">
        <v>625</v>
      </c>
      <c r="O4353" s="3" t="s">
        <v>21106</v>
      </c>
      <c r="P4353" s="3" t="s">
        <v>21112</v>
      </c>
      <c r="Q4353" s="3">
        <v>175</v>
      </c>
      <c r="R4353" s="8" t="str">
        <f t="shared" si="67"/>
        <v>*175*</v>
      </c>
    </row>
    <row r="4354" spans="1:18" ht="19.8">
      <c r="A4354" s="3" t="s">
        <v>9374</v>
      </c>
      <c r="B4354" s="3" t="s">
        <v>56</v>
      </c>
      <c r="C4354" s="3" t="s">
        <v>9373</v>
      </c>
      <c r="D4354" s="3" t="s">
        <v>50</v>
      </c>
      <c r="E4354" s="3" t="s">
        <v>9372</v>
      </c>
      <c r="F4354" s="3" t="s">
        <v>29</v>
      </c>
      <c r="G4354" s="3">
        <v>2009</v>
      </c>
      <c r="H4354" s="3" t="s">
        <v>22117</v>
      </c>
      <c r="I4354" s="3">
        <v>280</v>
      </c>
      <c r="J4354" s="3" t="s">
        <v>21084</v>
      </c>
      <c r="K4354" s="3" t="s">
        <v>1</v>
      </c>
      <c r="L4354" s="9">
        <v>45148</v>
      </c>
      <c r="M4354" s="9">
        <v>45168</v>
      </c>
      <c r="N4354" s="3">
        <v>1895</v>
      </c>
      <c r="O4354" s="3" t="s">
        <v>21106</v>
      </c>
      <c r="P4354" s="3" t="s">
        <v>21111</v>
      </c>
      <c r="Q4354" s="3">
        <v>404</v>
      </c>
      <c r="R4354" s="8" t="str">
        <f t="shared" si="67"/>
        <v>*404*</v>
      </c>
    </row>
    <row r="4355" spans="1:18" ht="19.8">
      <c r="A4355" s="3" t="s">
        <v>9371</v>
      </c>
      <c r="B4355" s="3" t="s">
        <v>92</v>
      </c>
      <c r="C4355" s="3" t="s">
        <v>9370</v>
      </c>
      <c r="D4355" s="3" t="s">
        <v>25</v>
      </c>
      <c r="E4355" s="3" t="s">
        <v>9369</v>
      </c>
      <c r="F4355" s="3" t="s">
        <v>77</v>
      </c>
      <c r="G4355" s="3">
        <v>2021</v>
      </c>
      <c r="H4355" s="3" t="s">
        <v>22117</v>
      </c>
      <c r="I4355" s="3">
        <v>255</v>
      </c>
      <c r="J4355" s="3" t="s">
        <v>21092</v>
      </c>
      <c r="K4355" s="3" t="s">
        <v>0</v>
      </c>
      <c r="N4355" s="3">
        <v>2045</v>
      </c>
      <c r="O4355" s="3" t="s">
        <v>25</v>
      </c>
      <c r="P4355" s="3" t="s">
        <v>21112</v>
      </c>
      <c r="Q4355" s="3">
        <v>206</v>
      </c>
      <c r="R4355" s="8" t="str">
        <f t="shared" si="67"/>
        <v>*206*</v>
      </c>
    </row>
    <row r="4356" spans="1:18" ht="19.8">
      <c r="A4356" s="3" t="s">
        <v>9368</v>
      </c>
      <c r="B4356" s="3" t="s">
        <v>304</v>
      </c>
      <c r="C4356" s="3" t="s">
        <v>9367</v>
      </c>
      <c r="D4356" s="3" t="s">
        <v>123</v>
      </c>
      <c r="E4356" s="3" t="s">
        <v>9366</v>
      </c>
      <c r="F4356" s="3" t="s">
        <v>48</v>
      </c>
      <c r="G4356" s="3">
        <v>2021</v>
      </c>
      <c r="H4356" s="3" t="s">
        <v>22117</v>
      </c>
      <c r="I4356" s="3">
        <v>107</v>
      </c>
      <c r="J4356" s="3" t="s">
        <v>21090</v>
      </c>
      <c r="K4356" s="3" t="s">
        <v>1</v>
      </c>
      <c r="L4356" s="9">
        <v>45313</v>
      </c>
      <c r="M4356" s="9">
        <v>45538</v>
      </c>
      <c r="N4356" s="3">
        <v>765</v>
      </c>
      <c r="O4356" s="3" t="s">
        <v>21106</v>
      </c>
      <c r="P4356" s="3" t="s">
        <v>21112</v>
      </c>
      <c r="Q4356" s="3">
        <v>240</v>
      </c>
      <c r="R4356" s="8" t="str">
        <f t="shared" ref="R4356:R4419" si="68">"*"&amp;Q4356&amp;"*"</f>
        <v>*240*</v>
      </c>
    </row>
    <row r="4357" spans="1:18" ht="19.8">
      <c r="A4357" s="3" t="s">
        <v>9365</v>
      </c>
      <c r="B4357" s="3" t="s">
        <v>433</v>
      </c>
      <c r="C4357" s="3" t="s">
        <v>9364</v>
      </c>
      <c r="D4357" s="3" t="s">
        <v>123</v>
      </c>
      <c r="E4357" s="3" t="s">
        <v>9363</v>
      </c>
      <c r="F4357" s="3" t="s">
        <v>9</v>
      </c>
      <c r="G4357" s="3">
        <v>2006</v>
      </c>
      <c r="H4357" s="3" t="s">
        <v>22117</v>
      </c>
      <c r="I4357" s="3">
        <v>397</v>
      </c>
      <c r="J4357" s="3" t="s">
        <v>21094</v>
      </c>
      <c r="K4357" s="3" t="s">
        <v>0</v>
      </c>
      <c r="N4357" s="3">
        <v>810</v>
      </c>
      <c r="O4357" s="3" t="s">
        <v>21106</v>
      </c>
      <c r="P4357" s="3" t="s">
        <v>21112</v>
      </c>
      <c r="Q4357" s="3">
        <v>139</v>
      </c>
      <c r="R4357" s="8" t="str">
        <f t="shared" si="68"/>
        <v>*139*</v>
      </c>
    </row>
    <row r="4358" spans="1:18" ht="19.8">
      <c r="A4358" s="3" t="s">
        <v>9362</v>
      </c>
      <c r="B4358" s="3" t="s">
        <v>92</v>
      </c>
      <c r="C4358" s="3" t="s">
        <v>9361</v>
      </c>
      <c r="D4358" s="3" t="s">
        <v>25</v>
      </c>
      <c r="E4358" s="3" t="s">
        <v>9360</v>
      </c>
      <c r="F4358" s="3" t="s">
        <v>9</v>
      </c>
      <c r="G4358" s="3">
        <v>2015</v>
      </c>
      <c r="H4358" s="3" t="s">
        <v>22118</v>
      </c>
      <c r="I4358" s="3">
        <v>317</v>
      </c>
      <c r="J4358" s="3" t="s">
        <v>21087</v>
      </c>
      <c r="K4358" s="3" t="s">
        <v>0</v>
      </c>
      <c r="N4358" s="3">
        <v>2290</v>
      </c>
      <c r="O4358" s="3" t="s">
        <v>25</v>
      </c>
      <c r="P4358" s="3" t="s">
        <v>21111</v>
      </c>
      <c r="Q4358" s="3">
        <v>258</v>
      </c>
      <c r="R4358" s="8" t="str">
        <f t="shared" si="68"/>
        <v>*258*</v>
      </c>
    </row>
    <row r="4359" spans="1:18" ht="19.8">
      <c r="A4359" s="3" t="s">
        <v>9359</v>
      </c>
      <c r="B4359" s="3" t="s">
        <v>7</v>
      </c>
      <c r="C4359" s="3" t="s">
        <v>9358</v>
      </c>
      <c r="D4359" s="3" t="s">
        <v>5</v>
      </c>
      <c r="E4359" s="3" t="s">
        <v>9357</v>
      </c>
      <c r="F4359" s="3" t="s">
        <v>48</v>
      </c>
      <c r="G4359" s="3">
        <v>2016</v>
      </c>
      <c r="H4359" s="3" t="s">
        <v>22118</v>
      </c>
      <c r="I4359" s="3">
        <v>216</v>
      </c>
      <c r="J4359" s="3" t="s">
        <v>21095</v>
      </c>
      <c r="K4359" s="3" t="s">
        <v>0</v>
      </c>
      <c r="N4359" s="3">
        <v>395</v>
      </c>
      <c r="O4359" s="3" t="s">
        <v>21106</v>
      </c>
      <c r="P4359" s="3" t="s">
        <v>21114</v>
      </c>
      <c r="Q4359" s="3">
        <v>127</v>
      </c>
      <c r="R4359" s="8" t="str">
        <f t="shared" si="68"/>
        <v>*127*</v>
      </c>
    </row>
    <row r="4360" spans="1:18" ht="19.8">
      <c r="A4360" s="3" t="s">
        <v>9356</v>
      </c>
      <c r="B4360" s="3" t="s">
        <v>12</v>
      </c>
      <c r="C4360" s="3" t="s">
        <v>9355</v>
      </c>
      <c r="D4360" s="3" t="s">
        <v>2</v>
      </c>
      <c r="E4360" s="3" t="s">
        <v>9354</v>
      </c>
      <c r="F4360" s="3" t="s">
        <v>9</v>
      </c>
      <c r="G4360" s="3">
        <v>2008</v>
      </c>
      <c r="H4360" s="3" t="s">
        <v>22116</v>
      </c>
      <c r="I4360" s="3">
        <v>314</v>
      </c>
      <c r="J4360" s="3" t="s">
        <v>21101</v>
      </c>
      <c r="K4360" s="3" t="s">
        <v>1</v>
      </c>
      <c r="L4360" s="9">
        <v>45571</v>
      </c>
      <c r="M4360" s="9">
        <v>45707</v>
      </c>
      <c r="N4360" s="3">
        <v>435</v>
      </c>
      <c r="O4360" s="3" t="s">
        <v>21073</v>
      </c>
      <c r="P4360" s="3" t="s">
        <v>21113</v>
      </c>
      <c r="Q4360" s="3">
        <v>236</v>
      </c>
      <c r="R4360" s="8" t="str">
        <f t="shared" si="68"/>
        <v>*236*</v>
      </c>
    </row>
    <row r="4361" spans="1:18" ht="19.8">
      <c r="A4361" s="3" t="s">
        <v>9353</v>
      </c>
      <c r="B4361" s="3" t="s">
        <v>60</v>
      </c>
      <c r="C4361" s="3" t="s">
        <v>9352</v>
      </c>
      <c r="D4361" s="3" t="s">
        <v>41</v>
      </c>
      <c r="E4361" s="3" t="s">
        <v>9351</v>
      </c>
      <c r="F4361" s="3" t="s">
        <v>15</v>
      </c>
      <c r="G4361" s="3">
        <v>2024</v>
      </c>
      <c r="H4361" s="3" t="s">
        <v>22118</v>
      </c>
      <c r="I4361" s="3">
        <v>204</v>
      </c>
      <c r="J4361" s="3" t="s">
        <v>21091</v>
      </c>
      <c r="K4361" s="3" t="s">
        <v>0</v>
      </c>
      <c r="N4361" s="3">
        <v>2370</v>
      </c>
      <c r="O4361" s="3" t="s">
        <v>21106</v>
      </c>
      <c r="P4361" s="3" t="s">
        <v>21112</v>
      </c>
      <c r="Q4361" s="3">
        <v>183</v>
      </c>
      <c r="R4361" s="8" t="str">
        <f t="shared" si="68"/>
        <v>*183*</v>
      </c>
    </row>
    <row r="4362" spans="1:18" ht="19.8">
      <c r="A4362" s="3" t="s">
        <v>9350</v>
      </c>
      <c r="B4362" s="3" t="s">
        <v>243</v>
      </c>
      <c r="C4362" s="3" t="s">
        <v>9349</v>
      </c>
      <c r="D4362" s="3" t="s">
        <v>63</v>
      </c>
      <c r="E4362" s="3" t="s">
        <v>9348</v>
      </c>
      <c r="F4362" s="3" t="s">
        <v>77</v>
      </c>
      <c r="G4362" s="3">
        <v>2022</v>
      </c>
      <c r="H4362" s="3" t="s">
        <v>22117</v>
      </c>
      <c r="I4362" s="3">
        <v>161</v>
      </c>
      <c r="J4362" s="3" t="s">
        <v>21094</v>
      </c>
      <c r="K4362" s="3" t="s">
        <v>1</v>
      </c>
      <c r="L4362" s="9">
        <v>45177</v>
      </c>
      <c r="M4362" s="9">
        <v>45283</v>
      </c>
      <c r="N4362" s="3">
        <v>1540</v>
      </c>
      <c r="O4362" s="3" t="s">
        <v>21106</v>
      </c>
      <c r="P4362" s="3" t="s">
        <v>21113</v>
      </c>
      <c r="Q4362" s="3">
        <v>332</v>
      </c>
      <c r="R4362" s="8" t="str">
        <f t="shared" si="68"/>
        <v>*332*</v>
      </c>
    </row>
    <row r="4363" spans="1:18" ht="19.8">
      <c r="A4363" s="3" t="s">
        <v>9347</v>
      </c>
      <c r="B4363" s="3" t="s">
        <v>344</v>
      </c>
      <c r="C4363" s="3" t="s">
        <v>9346</v>
      </c>
      <c r="D4363" s="3" t="s">
        <v>82</v>
      </c>
      <c r="E4363" s="3" t="s">
        <v>9345</v>
      </c>
      <c r="F4363" s="3" t="s">
        <v>48</v>
      </c>
      <c r="G4363" s="3">
        <v>2021</v>
      </c>
      <c r="H4363" s="3" t="s">
        <v>22116</v>
      </c>
      <c r="I4363" s="3">
        <v>295</v>
      </c>
      <c r="J4363" s="3" t="s">
        <v>21092</v>
      </c>
      <c r="K4363" s="3" t="s">
        <v>1</v>
      </c>
      <c r="L4363" s="9">
        <v>44988</v>
      </c>
      <c r="M4363" s="9">
        <v>45575</v>
      </c>
      <c r="N4363" s="3">
        <v>1330</v>
      </c>
      <c r="O4363" s="3" t="s">
        <v>21105</v>
      </c>
      <c r="P4363" s="3" t="s">
        <v>21114</v>
      </c>
      <c r="Q4363" s="3">
        <v>391</v>
      </c>
      <c r="R4363" s="8" t="str">
        <f t="shared" si="68"/>
        <v>*391*</v>
      </c>
    </row>
    <row r="4364" spans="1:18" ht="19.8">
      <c r="A4364" s="3" t="s">
        <v>9344</v>
      </c>
      <c r="B4364" s="3" t="s">
        <v>138</v>
      </c>
      <c r="C4364" s="3" t="s">
        <v>9343</v>
      </c>
      <c r="D4364" s="3" t="s">
        <v>2</v>
      </c>
      <c r="E4364" s="3" t="s">
        <v>9342</v>
      </c>
      <c r="F4364" s="3" t="s">
        <v>48</v>
      </c>
      <c r="G4364" s="3">
        <v>2005</v>
      </c>
      <c r="H4364" s="3" t="s">
        <v>22116</v>
      </c>
      <c r="I4364" s="3">
        <v>236</v>
      </c>
      <c r="J4364" s="3" t="s">
        <v>21100</v>
      </c>
      <c r="K4364" s="3" t="s">
        <v>0</v>
      </c>
      <c r="N4364" s="3">
        <v>510</v>
      </c>
      <c r="O4364" s="3" t="s">
        <v>21073</v>
      </c>
      <c r="P4364" s="3" t="s">
        <v>21114</v>
      </c>
      <c r="Q4364" s="3">
        <v>328</v>
      </c>
      <c r="R4364" s="8" t="str">
        <f t="shared" si="68"/>
        <v>*328*</v>
      </c>
    </row>
    <row r="4365" spans="1:18" ht="19.8">
      <c r="A4365" s="3" t="s">
        <v>9341</v>
      </c>
      <c r="B4365" s="3" t="s">
        <v>108</v>
      </c>
      <c r="C4365" s="3" t="s">
        <v>9340</v>
      </c>
      <c r="D4365" s="3" t="s">
        <v>63</v>
      </c>
      <c r="E4365" s="3" t="s">
        <v>9339</v>
      </c>
      <c r="F4365" s="3" t="s">
        <v>48</v>
      </c>
      <c r="G4365" s="3">
        <v>2023</v>
      </c>
      <c r="H4365" s="3" t="s">
        <v>22116</v>
      </c>
      <c r="I4365" s="3">
        <v>217</v>
      </c>
      <c r="J4365" s="3" t="s">
        <v>21091</v>
      </c>
      <c r="K4365" s="3" t="s">
        <v>1</v>
      </c>
      <c r="L4365" s="9">
        <v>45659</v>
      </c>
      <c r="M4365" s="9">
        <v>45704</v>
      </c>
      <c r="N4365" s="3">
        <v>1485</v>
      </c>
      <c r="O4365" s="3" t="s">
        <v>21106</v>
      </c>
      <c r="P4365" s="3" t="s">
        <v>21114</v>
      </c>
      <c r="Q4365" s="3">
        <v>343</v>
      </c>
      <c r="R4365" s="8" t="str">
        <f t="shared" si="68"/>
        <v>*343*</v>
      </c>
    </row>
    <row r="4366" spans="1:18" ht="19.8">
      <c r="A4366" s="3" t="s">
        <v>9338</v>
      </c>
      <c r="B4366" s="3" t="s">
        <v>104</v>
      </c>
      <c r="C4366" s="3" t="s">
        <v>9337</v>
      </c>
      <c r="D4366" s="3" t="s">
        <v>25</v>
      </c>
      <c r="E4366" s="3" t="s">
        <v>9336</v>
      </c>
      <c r="F4366" s="3" t="s">
        <v>29</v>
      </c>
      <c r="G4366" s="3">
        <v>2023</v>
      </c>
      <c r="H4366" s="3" t="s">
        <v>22118</v>
      </c>
      <c r="I4366" s="3">
        <v>371</v>
      </c>
      <c r="J4366" s="3" t="s">
        <v>21093</v>
      </c>
      <c r="K4366" s="3" t="s">
        <v>1</v>
      </c>
      <c r="L4366" s="9">
        <v>45094</v>
      </c>
      <c r="M4366" s="9">
        <v>45181</v>
      </c>
      <c r="N4366" s="3">
        <v>1420</v>
      </c>
      <c r="O4366" s="3" t="s">
        <v>25</v>
      </c>
      <c r="P4366" s="3" t="s">
        <v>21111</v>
      </c>
      <c r="Q4366" s="3">
        <v>138</v>
      </c>
      <c r="R4366" s="8" t="str">
        <f t="shared" si="68"/>
        <v>*138*</v>
      </c>
    </row>
    <row r="4367" spans="1:18" ht="19.8">
      <c r="A4367" s="3" t="s">
        <v>9335</v>
      </c>
      <c r="B4367" s="3" t="s">
        <v>108</v>
      </c>
      <c r="C4367" s="3" t="s">
        <v>9334</v>
      </c>
      <c r="D4367" s="3" t="s">
        <v>63</v>
      </c>
      <c r="E4367" s="3" t="s">
        <v>9333</v>
      </c>
      <c r="F4367" s="3" t="s">
        <v>15</v>
      </c>
      <c r="G4367" s="3">
        <v>2023</v>
      </c>
      <c r="H4367" s="3" t="s">
        <v>22116</v>
      </c>
      <c r="I4367" s="3">
        <v>443</v>
      </c>
      <c r="J4367" s="3" t="s">
        <v>21097</v>
      </c>
      <c r="K4367" s="3" t="s">
        <v>1</v>
      </c>
      <c r="L4367" s="9">
        <v>45055</v>
      </c>
      <c r="M4367" s="9">
        <v>45136</v>
      </c>
      <c r="N4367" s="3">
        <v>1515</v>
      </c>
      <c r="O4367" s="3" t="s">
        <v>21106</v>
      </c>
      <c r="P4367" s="3" t="s">
        <v>21112</v>
      </c>
      <c r="Q4367" s="3">
        <v>447</v>
      </c>
      <c r="R4367" s="8" t="str">
        <f t="shared" si="68"/>
        <v>*447*</v>
      </c>
    </row>
    <row r="4368" spans="1:18" ht="19.8">
      <c r="A4368" s="3" t="s">
        <v>9332</v>
      </c>
      <c r="B4368" s="3" t="s">
        <v>43</v>
      </c>
      <c r="C4368" s="3" t="s">
        <v>9331</v>
      </c>
      <c r="D4368" s="3" t="s">
        <v>41</v>
      </c>
      <c r="E4368" s="3" t="s">
        <v>9330</v>
      </c>
      <c r="F4368" s="3" t="s">
        <v>29</v>
      </c>
      <c r="G4368" s="3">
        <v>2020</v>
      </c>
      <c r="H4368" s="3" t="s">
        <v>22118</v>
      </c>
      <c r="I4368" s="3">
        <v>240</v>
      </c>
      <c r="J4368" s="3" t="s">
        <v>21098</v>
      </c>
      <c r="K4368" s="3" t="s">
        <v>0</v>
      </c>
      <c r="N4368" s="3">
        <v>2005</v>
      </c>
      <c r="O4368" s="3" t="s">
        <v>21106</v>
      </c>
      <c r="P4368" s="3" t="s">
        <v>21114</v>
      </c>
      <c r="Q4368" s="3">
        <v>310</v>
      </c>
      <c r="R4368" s="8" t="str">
        <f t="shared" si="68"/>
        <v>*310*</v>
      </c>
    </row>
    <row r="4369" spans="1:18" ht="19.8">
      <c r="A4369" s="3" t="s">
        <v>9329</v>
      </c>
      <c r="B4369" s="3" t="s">
        <v>22</v>
      </c>
      <c r="C4369" s="3" t="s">
        <v>9328</v>
      </c>
      <c r="D4369" s="3" t="s">
        <v>5</v>
      </c>
      <c r="E4369" s="3" t="s">
        <v>9327</v>
      </c>
      <c r="F4369" s="3" t="s">
        <v>15</v>
      </c>
      <c r="G4369" s="3">
        <v>2021</v>
      </c>
      <c r="H4369" s="3" t="s">
        <v>22118</v>
      </c>
      <c r="I4369" s="3">
        <v>269</v>
      </c>
      <c r="J4369" s="3" t="s">
        <v>21086</v>
      </c>
      <c r="K4369" s="3" t="s">
        <v>0</v>
      </c>
      <c r="N4369" s="3">
        <v>2100</v>
      </c>
      <c r="O4369" s="3" t="s">
        <v>21106</v>
      </c>
      <c r="P4369" s="3" t="s">
        <v>21114</v>
      </c>
      <c r="Q4369" s="3">
        <v>250</v>
      </c>
      <c r="R4369" s="8" t="str">
        <f t="shared" si="68"/>
        <v>*250*</v>
      </c>
    </row>
    <row r="4370" spans="1:18" ht="19.8">
      <c r="A4370" s="3" t="s">
        <v>9326</v>
      </c>
      <c r="B4370" s="3" t="s">
        <v>22</v>
      </c>
      <c r="C4370" s="3" t="s">
        <v>9325</v>
      </c>
      <c r="D4370" s="3" t="s">
        <v>5</v>
      </c>
      <c r="E4370" s="3" t="s">
        <v>9324</v>
      </c>
      <c r="F4370" s="3" t="s">
        <v>77</v>
      </c>
      <c r="G4370" s="3">
        <v>2015</v>
      </c>
      <c r="H4370" s="3" t="s">
        <v>22118</v>
      </c>
      <c r="I4370" s="3">
        <v>97</v>
      </c>
      <c r="J4370" s="3" t="s">
        <v>21099</v>
      </c>
      <c r="K4370" s="3" t="s">
        <v>1</v>
      </c>
      <c r="L4370" s="9">
        <v>45192</v>
      </c>
      <c r="M4370" s="9">
        <v>45434</v>
      </c>
      <c r="N4370" s="3">
        <v>1130</v>
      </c>
      <c r="O4370" s="3" t="s">
        <v>21106</v>
      </c>
      <c r="P4370" s="3" t="s">
        <v>21111</v>
      </c>
      <c r="Q4370" s="3">
        <v>175</v>
      </c>
      <c r="R4370" s="8" t="str">
        <f t="shared" si="68"/>
        <v>*175*</v>
      </c>
    </row>
    <row r="4371" spans="1:18" ht="19.8">
      <c r="A4371" s="3" t="s">
        <v>9323</v>
      </c>
      <c r="B4371" s="3" t="s">
        <v>344</v>
      </c>
      <c r="C4371" s="3" t="s">
        <v>9322</v>
      </c>
      <c r="D4371" s="3" t="s">
        <v>82</v>
      </c>
      <c r="E4371" s="3" t="s">
        <v>9321</v>
      </c>
      <c r="F4371" s="3" t="s">
        <v>48</v>
      </c>
      <c r="G4371" s="3">
        <v>2008</v>
      </c>
      <c r="H4371" s="3" t="s">
        <v>22117</v>
      </c>
      <c r="I4371" s="3">
        <v>499</v>
      </c>
      <c r="J4371" s="3" t="s">
        <v>21097</v>
      </c>
      <c r="K4371" s="3" t="s">
        <v>0</v>
      </c>
      <c r="N4371" s="3">
        <v>2415</v>
      </c>
      <c r="O4371" s="3" t="s">
        <v>21105</v>
      </c>
      <c r="P4371" s="3" t="s">
        <v>21111</v>
      </c>
      <c r="Q4371" s="3">
        <v>152</v>
      </c>
      <c r="R4371" s="8" t="str">
        <f t="shared" si="68"/>
        <v>*152*</v>
      </c>
    </row>
    <row r="4372" spans="1:18" ht="19.8">
      <c r="A4372" s="3" t="s">
        <v>9320</v>
      </c>
      <c r="B4372" s="3" t="s">
        <v>72</v>
      </c>
      <c r="C4372" s="3" t="s">
        <v>9319</v>
      </c>
      <c r="D4372" s="3" t="s">
        <v>36</v>
      </c>
      <c r="E4372" s="3" t="s">
        <v>9318</v>
      </c>
      <c r="F4372" s="3" t="s">
        <v>9</v>
      </c>
      <c r="G4372" s="3">
        <v>2006</v>
      </c>
      <c r="H4372" s="3" t="s">
        <v>22117</v>
      </c>
      <c r="I4372" s="3">
        <v>213</v>
      </c>
      <c r="J4372" s="3" t="s">
        <v>21084</v>
      </c>
      <c r="K4372" s="3" t="s">
        <v>1</v>
      </c>
      <c r="L4372" s="9">
        <v>45187</v>
      </c>
      <c r="M4372" s="9">
        <v>45520</v>
      </c>
      <c r="N4372" s="3">
        <v>1180</v>
      </c>
      <c r="O4372" s="3" t="s">
        <v>21106</v>
      </c>
      <c r="P4372" s="3" t="s">
        <v>21112</v>
      </c>
      <c r="Q4372" s="3">
        <v>265</v>
      </c>
      <c r="R4372" s="8" t="str">
        <f t="shared" si="68"/>
        <v>*265*</v>
      </c>
    </row>
    <row r="4373" spans="1:18" ht="19.8">
      <c r="A4373" s="3" t="s">
        <v>9317</v>
      </c>
      <c r="B4373" s="3" t="s">
        <v>285</v>
      </c>
      <c r="C4373" s="3" t="s">
        <v>9316</v>
      </c>
      <c r="D4373" s="3" t="s">
        <v>31</v>
      </c>
      <c r="E4373" s="3" t="s">
        <v>9315</v>
      </c>
      <c r="F4373" s="3" t="s">
        <v>9</v>
      </c>
      <c r="G4373" s="3">
        <v>2022</v>
      </c>
      <c r="H4373" s="3" t="s">
        <v>22117</v>
      </c>
      <c r="I4373" s="3">
        <v>303</v>
      </c>
      <c r="J4373" s="3" t="s">
        <v>21087</v>
      </c>
      <c r="K4373" s="3" t="s">
        <v>0</v>
      </c>
      <c r="N4373" s="3">
        <v>2250</v>
      </c>
      <c r="O4373" s="3" t="s">
        <v>21106</v>
      </c>
      <c r="P4373" s="3" t="s">
        <v>21111</v>
      </c>
      <c r="Q4373" s="3">
        <v>360</v>
      </c>
      <c r="R4373" s="8" t="str">
        <f t="shared" si="68"/>
        <v>*360*</v>
      </c>
    </row>
    <row r="4374" spans="1:18" ht="19.8">
      <c r="A4374" s="3" t="s">
        <v>9314</v>
      </c>
      <c r="B4374" s="3" t="s">
        <v>151</v>
      </c>
      <c r="C4374" s="3" t="s">
        <v>9313</v>
      </c>
      <c r="D4374" s="3" t="s">
        <v>82</v>
      </c>
      <c r="E4374" s="3" t="s">
        <v>9312</v>
      </c>
      <c r="F4374" s="3" t="s">
        <v>48</v>
      </c>
      <c r="G4374" s="3">
        <v>2017</v>
      </c>
      <c r="H4374" s="3" t="s">
        <v>22117</v>
      </c>
      <c r="I4374" s="3">
        <v>354</v>
      </c>
      <c r="J4374" s="3" t="s">
        <v>21086</v>
      </c>
      <c r="K4374" s="3" t="s">
        <v>0</v>
      </c>
      <c r="N4374" s="3">
        <v>1630</v>
      </c>
      <c r="O4374" s="3" t="s">
        <v>21105</v>
      </c>
      <c r="P4374" s="3" t="s">
        <v>21114</v>
      </c>
      <c r="Q4374" s="3">
        <v>229</v>
      </c>
      <c r="R4374" s="8" t="str">
        <f t="shared" si="68"/>
        <v>*229*</v>
      </c>
    </row>
    <row r="4375" spans="1:18" ht="19.8">
      <c r="A4375" s="3" t="s">
        <v>9311</v>
      </c>
      <c r="B4375" s="3" t="s">
        <v>155</v>
      </c>
      <c r="C4375" s="3" t="s">
        <v>6001</v>
      </c>
      <c r="D4375" s="3" t="s">
        <v>50</v>
      </c>
      <c r="E4375" s="3" t="s">
        <v>9310</v>
      </c>
      <c r="F4375" s="3" t="s">
        <v>48</v>
      </c>
      <c r="G4375" s="3">
        <v>2019</v>
      </c>
      <c r="H4375" s="3" t="s">
        <v>22118</v>
      </c>
      <c r="I4375" s="3">
        <v>162</v>
      </c>
      <c r="J4375" s="3" t="s">
        <v>21102</v>
      </c>
      <c r="K4375" s="3" t="s">
        <v>1</v>
      </c>
      <c r="L4375" s="9">
        <v>45046</v>
      </c>
      <c r="M4375" s="9">
        <v>45136</v>
      </c>
      <c r="N4375" s="3">
        <v>1290</v>
      </c>
      <c r="O4375" s="3" t="s">
        <v>21106</v>
      </c>
      <c r="P4375" s="3" t="s">
        <v>21111</v>
      </c>
      <c r="Q4375" s="3">
        <v>144</v>
      </c>
      <c r="R4375" s="8" t="str">
        <f t="shared" si="68"/>
        <v>*144*</v>
      </c>
    </row>
    <row r="4376" spans="1:18" ht="19.8">
      <c r="A4376" s="3" t="s">
        <v>9309</v>
      </c>
      <c r="B4376" s="3" t="s">
        <v>433</v>
      </c>
      <c r="C4376" s="3" t="s">
        <v>9308</v>
      </c>
      <c r="D4376" s="3" t="s">
        <v>123</v>
      </c>
      <c r="E4376" s="3" t="s">
        <v>9307</v>
      </c>
      <c r="F4376" s="3" t="s">
        <v>3</v>
      </c>
      <c r="G4376" s="3">
        <v>2014</v>
      </c>
      <c r="H4376" s="3" t="s">
        <v>22118</v>
      </c>
      <c r="I4376" s="3">
        <v>107</v>
      </c>
      <c r="J4376" s="3" t="s">
        <v>21084</v>
      </c>
      <c r="K4376" s="3" t="s">
        <v>1</v>
      </c>
      <c r="L4376" s="9">
        <v>45058</v>
      </c>
      <c r="M4376" s="9">
        <v>45255</v>
      </c>
      <c r="N4376" s="3">
        <v>1275</v>
      </c>
      <c r="O4376" s="3" t="s">
        <v>21106</v>
      </c>
      <c r="P4376" s="3" t="s">
        <v>21112</v>
      </c>
      <c r="Q4376" s="3">
        <v>148</v>
      </c>
      <c r="R4376" s="8" t="str">
        <f t="shared" si="68"/>
        <v>*148*</v>
      </c>
    </row>
    <row r="4377" spans="1:18" ht="19.8">
      <c r="A4377" s="3" t="s">
        <v>9306</v>
      </c>
      <c r="B4377" s="3" t="s">
        <v>27</v>
      </c>
      <c r="C4377" s="3" t="s">
        <v>9305</v>
      </c>
      <c r="D4377" s="3" t="s">
        <v>25</v>
      </c>
      <c r="E4377" s="3" t="s">
        <v>9304</v>
      </c>
      <c r="F4377" s="3" t="s">
        <v>9</v>
      </c>
      <c r="G4377" s="3">
        <v>2016</v>
      </c>
      <c r="H4377" s="3" t="s">
        <v>22116</v>
      </c>
      <c r="I4377" s="3">
        <v>115</v>
      </c>
      <c r="J4377" s="3" t="s">
        <v>21093</v>
      </c>
      <c r="K4377" s="3" t="s">
        <v>1</v>
      </c>
      <c r="L4377" s="9">
        <v>45622</v>
      </c>
      <c r="M4377" s="9">
        <v>45652</v>
      </c>
      <c r="N4377" s="3">
        <v>2355</v>
      </c>
      <c r="O4377" s="3" t="s">
        <v>25</v>
      </c>
      <c r="P4377" s="3" t="s">
        <v>21111</v>
      </c>
      <c r="Q4377" s="3">
        <v>202</v>
      </c>
      <c r="R4377" s="8" t="str">
        <f t="shared" si="68"/>
        <v>*202*</v>
      </c>
    </row>
    <row r="4378" spans="1:18" ht="19.8">
      <c r="A4378" s="3" t="s">
        <v>9303</v>
      </c>
      <c r="B4378" s="3" t="s">
        <v>72</v>
      </c>
      <c r="C4378" s="3" t="s">
        <v>9302</v>
      </c>
      <c r="D4378" s="3" t="s">
        <v>36</v>
      </c>
      <c r="E4378" s="3" t="s">
        <v>9301</v>
      </c>
      <c r="F4378" s="3" t="s">
        <v>77</v>
      </c>
      <c r="G4378" s="3">
        <v>2005</v>
      </c>
      <c r="H4378" s="3" t="s">
        <v>22118</v>
      </c>
      <c r="I4378" s="3">
        <v>301</v>
      </c>
      <c r="J4378" s="3" t="s">
        <v>21096</v>
      </c>
      <c r="K4378" s="3" t="s">
        <v>1</v>
      </c>
      <c r="L4378" s="9">
        <v>45540</v>
      </c>
      <c r="M4378" s="9">
        <v>45667</v>
      </c>
      <c r="N4378" s="3">
        <v>1080</v>
      </c>
      <c r="O4378" s="3" t="s">
        <v>21106</v>
      </c>
      <c r="P4378" s="3" t="s">
        <v>21112</v>
      </c>
      <c r="Q4378" s="3">
        <v>418</v>
      </c>
      <c r="R4378" s="8" t="str">
        <f t="shared" si="68"/>
        <v>*418*</v>
      </c>
    </row>
    <row r="4379" spans="1:18" ht="19.8">
      <c r="A4379" s="3" t="s">
        <v>9300</v>
      </c>
      <c r="B4379" s="3" t="s">
        <v>143</v>
      </c>
      <c r="C4379" s="3" t="s">
        <v>9299</v>
      </c>
      <c r="D4379" s="3" t="s">
        <v>141</v>
      </c>
      <c r="E4379" s="3" t="s">
        <v>9298</v>
      </c>
      <c r="F4379" s="3" t="s">
        <v>15</v>
      </c>
      <c r="G4379" s="3">
        <v>2016</v>
      </c>
      <c r="H4379" s="3" t="s">
        <v>22118</v>
      </c>
      <c r="I4379" s="3">
        <v>386</v>
      </c>
      <c r="J4379" s="3" t="s">
        <v>21087</v>
      </c>
      <c r="K4379" s="3" t="s">
        <v>1</v>
      </c>
      <c r="L4379" s="9">
        <v>45382</v>
      </c>
      <c r="M4379" s="9">
        <v>45516</v>
      </c>
      <c r="N4379" s="3">
        <v>920</v>
      </c>
      <c r="O4379" s="3" t="s">
        <v>25</v>
      </c>
      <c r="P4379" s="3" t="s">
        <v>21112</v>
      </c>
      <c r="Q4379" s="3">
        <v>226</v>
      </c>
      <c r="R4379" s="8" t="str">
        <f t="shared" si="68"/>
        <v>*226*</v>
      </c>
    </row>
    <row r="4380" spans="1:18" ht="19.8">
      <c r="A4380" s="3" t="s">
        <v>9297</v>
      </c>
      <c r="B4380" s="3" t="s">
        <v>84</v>
      </c>
      <c r="C4380" s="3" t="s">
        <v>9296</v>
      </c>
      <c r="D4380" s="3" t="s">
        <v>82</v>
      </c>
      <c r="E4380" s="3" t="s">
        <v>9295</v>
      </c>
      <c r="F4380" s="3" t="s">
        <v>77</v>
      </c>
      <c r="G4380" s="3">
        <v>2008</v>
      </c>
      <c r="H4380" s="3" t="s">
        <v>22118</v>
      </c>
      <c r="I4380" s="3">
        <v>440</v>
      </c>
      <c r="J4380" s="3" t="s">
        <v>21083</v>
      </c>
      <c r="K4380" s="3" t="s">
        <v>1</v>
      </c>
      <c r="L4380" s="9">
        <v>45125</v>
      </c>
      <c r="M4380" s="9">
        <v>45288</v>
      </c>
      <c r="N4380" s="3">
        <v>1840</v>
      </c>
      <c r="O4380" s="3" t="s">
        <v>21105</v>
      </c>
      <c r="P4380" s="3" t="s">
        <v>21112</v>
      </c>
      <c r="Q4380" s="3">
        <v>439</v>
      </c>
      <c r="R4380" s="8" t="str">
        <f t="shared" si="68"/>
        <v>*439*</v>
      </c>
    </row>
    <row r="4381" spans="1:18" ht="19.8">
      <c r="A4381" s="3" t="s">
        <v>9294</v>
      </c>
      <c r="B4381" s="3" t="s">
        <v>125</v>
      </c>
      <c r="C4381" s="3" t="s">
        <v>9293</v>
      </c>
      <c r="D4381" s="3" t="s">
        <v>123</v>
      </c>
      <c r="E4381" s="3" t="s">
        <v>9292</v>
      </c>
      <c r="F4381" s="3" t="s">
        <v>3</v>
      </c>
      <c r="G4381" s="3">
        <v>2022</v>
      </c>
      <c r="H4381" s="3" t="s">
        <v>22117</v>
      </c>
      <c r="I4381" s="3">
        <v>131</v>
      </c>
      <c r="J4381" s="3" t="s">
        <v>21096</v>
      </c>
      <c r="K4381" s="3" t="s">
        <v>0</v>
      </c>
      <c r="N4381" s="3">
        <v>1190</v>
      </c>
      <c r="O4381" s="3" t="s">
        <v>21106</v>
      </c>
      <c r="P4381" s="3" t="s">
        <v>21111</v>
      </c>
      <c r="Q4381" s="3">
        <v>352</v>
      </c>
      <c r="R4381" s="8" t="str">
        <f t="shared" si="68"/>
        <v>*352*</v>
      </c>
    </row>
    <row r="4382" spans="1:18" ht="19.8">
      <c r="A4382" s="3" t="s">
        <v>9291</v>
      </c>
      <c r="B4382" s="3" t="s">
        <v>104</v>
      </c>
      <c r="C4382" s="3" t="s">
        <v>9290</v>
      </c>
      <c r="D4382" s="3" t="s">
        <v>25</v>
      </c>
      <c r="E4382" s="3" t="s">
        <v>9289</v>
      </c>
      <c r="F4382" s="3" t="s">
        <v>15</v>
      </c>
      <c r="G4382" s="3">
        <v>2020</v>
      </c>
      <c r="H4382" s="3" t="s">
        <v>22117</v>
      </c>
      <c r="I4382" s="3">
        <v>377</v>
      </c>
      <c r="J4382" s="3" t="s">
        <v>21088</v>
      </c>
      <c r="K4382" s="3" t="s">
        <v>0</v>
      </c>
      <c r="N4382" s="3">
        <v>2295</v>
      </c>
      <c r="O4382" s="3" t="s">
        <v>25</v>
      </c>
      <c r="P4382" s="3" t="s">
        <v>21114</v>
      </c>
      <c r="Q4382" s="3">
        <v>425</v>
      </c>
      <c r="R4382" s="8" t="str">
        <f t="shared" si="68"/>
        <v>*425*</v>
      </c>
    </row>
    <row r="4383" spans="1:18" ht="19.8">
      <c r="A4383" s="3" t="s">
        <v>9288</v>
      </c>
      <c r="B4383" s="3" t="s">
        <v>56</v>
      </c>
      <c r="C4383" s="3" t="s">
        <v>9287</v>
      </c>
      <c r="D4383" s="3" t="s">
        <v>50</v>
      </c>
      <c r="E4383" s="3" t="s">
        <v>9286</v>
      </c>
      <c r="F4383" s="3" t="s">
        <v>3</v>
      </c>
      <c r="G4383" s="3">
        <v>2020</v>
      </c>
      <c r="H4383" s="3" t="s">
        <v>22117</v>
      </c>
      <c r="I4383" s="3">
        <v>470</v>
      </c>
      <c r="J4383" s="3" t="s">
        <v>21095</v>
      </c>
      <c r="K4383" s="3" t="s">
        <v>0</v>
      </c>
      <c r="N4383" s="3">
        <v>845</v>
      </c>
      <c r="O4383" s="3" t="s">
        <v>21106</v>
      </c>
      <c r="P4383" s="3" t="s">
        <v>21113</v>
      </c>
      <c r="Q4383" s="3">
        <v>252</v>
      </c>
      <c r="R4383" s="8" t="str">
        <f t="shared" si="68"/>
        <v>*252*</v>
      </c>
    </row>
    <row r="4384" spans="1:18" ht="19.8">
      <c r="A4384" s="3" t="s">
        <v>9285</v>
      </c>
      <c r="B4384" s="3" t="s">
        <v>151</v>
      </c>
      <c r="C4384" s="3" t="s">
        <v>9284</v>
      </c>
      <c r="D4384" s="3" t="s">
        <v>82</v>
      </c>
      <c r="E4384" s="3" t="s">
        <v>9283</v>
      </c>
      <c r="F4384" s="3" t="s">
        <v>29</v>
      </c>
      <c r="G4384" s="3">
        <v>2023</v>
      </c>
      <c r="H4384" s="3" t="s">
        <v>22117</v>
      </c>
      <c r="I4384" s="3">
        <v>455</v>
      </c>
      <c r="J4384" s="3" t="s">
        <v>21096</v>
      </c>
      <c r="K4384" s="3" t="s">
        <v>0</v>
      </c>
      <c r="N4384" s="3">
        <v>1120</v>
      </c>
      <c r="O4384" s="3" t="s">
        <v>21105</v>
      </c>
      <c r="P4384" s="3" t="s">
        <v>21112</v>
      </c>
      <c r="Q4384" s="3">
        <v>434</v>
      </c>
      <c r="R4384" s="8" t="str">
        <f t="shared" si="68"/>
        <v>*434*</v>
      </c>
    </row>
    <row r="4385" spans="1:18" ht="19.8">
      <c r="A4385" s="3" t="s">
        <v>9282</v>
      </c>
      <c r="B4385" s="3" t="s">
        <v>33</v>
      </c>
      <c r="C4385" s="3" t="s">
        <v>9281</v>
      </c>
      <c r="D4385" s="3" t="s">
        <v>31</v>
      </c>
      <c r="E4385" s="3" t="s">
        <v>9280</v>
      </c>
      <c r="F4385" s="3" t="s">
        <v>15</v>
      </c>
      <c r="G4385" s="3">
        <v>2005</v>
      </c>
      <c r="H4385" s="3" t="s">
        <v>22118</v>
      </c>
      <c r="I4385" s="3">
        <v>218</v>
      </c>
      <c r="J4385" s="3" t="s">
        <v>21098</v>
      </c>
      <c r="K4385" s="3" t="s">
        <v>1</v>
      </c>
      <c r="L4385" s="9">
        <v>45375</v>
      </c>
      <c r="M4385" s="9">
        <v>45604</v>
      </c>
      <c r="N4385" s="3">
        <v>1985</v>
      </c>
      <c r="O4385" s="3" t="s">
        <v>21106</v>
      </c>
      <c r="P4385" s="3" t="s">
        <v>21113</v>
      </c>
      <c r="Q4385" s="3">
        <v>273</v>
      </c>
      <c r="R4385" s="8" t="str">
        <f t="shared" si="68"/>
        <v>*273*</v>
      </c>
    </row>
    <row r="4386" spans="1:18" ht="19.8">
      <c r="A4386" s="3" t="s">
        <v>9279</v>
      </c>
      <c r="B4386" s="3" t="s">
        <v>125</v>
      </c>
      <c r="C4386" s="3" t="s">
        <v>9278</v>
      </c>
      <c r="D4386" s="3" t="s">
        <v>123</v>
      </c>
      <c r="E4386" s="3" t="s">
        <v>9277</v>
      </c>
      <c r="F4386" s="3" t="s">
        <v>15</v>
      </c>
      <c r="G4386" s="3">
        <v>2017</v>
      </c>
      <c r="H4386" s="3" t="s">
        <v>22118</v>
      </c>
      <c r="I4386" s="3">
        <v>449</v>
      </c>
      <c r="J4386" s="3" t="s">
        <v>21083</v>
      </c>
      <c r="K4386" s="3" t="s">
        <v>1</v>
      </c>
      <c r="L4386" s="9">
        <v>45389</v>
      </c>
      <c r="M4386" s="9">
        <v>45542</v>
      </c>
      <c r="N4386" s="3">
        <v>1370</v>
      </c>
      <c r="O4386" s="3" t="s">
        <v>21106</v>
      </c>
      <c r="P4386" s="3" t="s">
        <v>21114</v>
      </c>
      <c r="Q4386" s="3">
        <v>292</v>
      </c>
      <c r="R4386" s="8" t="str">
        <f t="shared" si="68"/>
        <v>*292*</v>
      </c>
    </row>
    <row r="4387" spans="1:18" ht="19.8">
      <c r="A4387" s="3" t="s">
        <v>9276</v>
      </c>
      <c r="B4387" s="3" t="s">
        <v>22</v>
      </c>
      <c r="C4387" s="3" t="s">
        <v>9275</v>
      </c>
      <c r="D4387" s="3" t="s">
        <v>5</v>
      </c>
      <c r="E4387" s="3" t="s">
        <v>9274</v>
      </c>
      <c r="F4387" s="3" t="s">
        <v>3</v>
      </c>
      <c r="G4387" s="3">
        <v>2013</v>
      </c>
      <c r="H4387" s="3" t="s">
        <v>22116</v>
      </c>
      <c r="I4387" s="3">
        <v>239</v>
      </c>
      <c r="J4387" s="3" t="s">
        <v>21102</v>
      </c>
      <c r="K4387" s="3" t="s">
        <v>0</v>
      </c>
      <c r="N4387" s="3">
        <v>1225</v>
      </c>
      <c r="O4387" s="3" t="s">
        <v>21106</v>
      </c>
      <c r="P4387" s="3" t="s">
        <v>21114</v>
      </c>
      <c r="Q4387" s="3">
        <v>246</v>
      </c>
      <c r="R4387" s="8" t="str">
        <f t="shared" si="68"/>
        <v>*246*</v>
      </c>
    </row>
    <row r="4388" spans="1:18" ht="19.8">
      <c r="A4388" s="3" t="s">
        <v>9273</v>
      </c>
      <c r="B4388" s="3" t="s">
        <v>344</v>
      </c>
      <c r="C4388" s="3" t="s">
        <v>9272</v>
      </c>
      <c r="D4388" s="3" t="s">
        <v>82</v>
      </c>
      <c r="E4388" s="3" t="s">
        <v>9271</v>
      </c>
      <c r="F4388" s="3" t="s">
        <v>3</v>
      </c>
      <c r="G4388" s="3">
        <v>2019</v>
      </c>
      <c r="H4388" s="3" t="s">
        <v>22118</v>
      </c>
      <c r="I4388" s="3">
        <v>137</v>
      </c>
      <c r="J4388" s="3" t="s">
        <v>21090</v>
      </c>
      <c r="K4388" s="3" t="s">
        <v>0</v>
      </c>
      <c r="N4388" s="3">
        <v>1530</v>
      </c>
      <c r="O4388" s="3" t="s">
        <v>21105</v>
      </c>
      <c r="P4388" s="3" t="s">
        <v>21114</v>
      </c>
      <c r="Q4388" s="3">
        <v>332</v>
      </c>
      <c r="R4388" s="8" t="str">
        <f t="shared" si="68"/>
        <v>*332*</v>
      </c>
    </row>
    <row r="4389" spans="1:18" ht="19.8">
      <c r="A4389" s="3" t="s">
        <v>9270</v>
      </c>
      <c r="B4389" s="3" t="s">
        <v>218</v>
      </c>
      <c r="C4389" s="3" t="s">
        <v>9269</v>
      </c>
      <c r="D4389" s="3" t="s">
        <v>95</v>
      </c>
      <c r="E4389" s="3" t="s">
        <v>9268</v>
      </c>
      <c r="F4389" s="3" t="s">
        <v>15</v>
      </c>
      <c r="G4389" s="3">
        <v>2021</v>
      </c>
      <c r="H4389" s="3" t="s">
        <v>22117</v>
      </c>
      <c r="I4389" s="3">
        <v>202</v>
      </c>
      <c r="J4389" s="3" t="s">
        <v>21090</v>
      </c>
      <c r="K4389" s="3" t="s">
        <v>1</v>
      </c>
      <c r="L4389" s="9">
        <v>45361</v>
      </c>
      <c r="M4389" s="9">
        <v>45411</v>
      </c>
      <c r="N4389" s="3">
        <v>1645</v>
      </c>
      <c r="O4389" s="3" t="s">
        <v>21105</v>
      </c>
      <c r="P4389" s="3" t="s">
        <v>21111</v>
      </c>
      <c r="Q4389" s="3">
        <v>182</v>
      </c>
      <c r="R4389" s="8" t="str">
        <f t="shared" si="68"/>
        <v>*182*</v>
      </c>
    </row>
    <row r="4390" spans="1:18" ht="19.8">
      <c r="A4390" s="3" t="s">
        <v>9267</v>
      </c>
      <c r="B4390" s="3" t="s">
        <v>147</v>
      </c>
      <c r="C4390" s="3" t="s">
        <v>2342</v>
      </c>
      <c r="D4390" s="3" t="s">
        <v>5</v>
      </c>
      <c r="E4390" s="3" t="s">
        <v>9266</v>
      </c>
      <c r="F4390" s="3" t="s">
        <v>48</v>
      </c>
      <c r="G4390" s="3">
        <v>2015</v>
      </c>
      <c r="H4390" s="3" t="s">
        <v>22116</v>
      </c>
      <c r="I4390" s="3">
        <v>268</v>
      </c>
      <c r="J4390" s="3" t="s">
        <v>21085</v>
      </c>
      <c r="K4390" s="3" t="s">
        <v>0</v>
      </c>
      <c r="N4390" s="3">
        <v>1555</v>
      </c>
      <c r="O4390" s="3" t="s">
        <v>21106</v>
      </c>
      <c r="P4390" s="3" t="s">
        <v>21112</v>
      </c>
      <c r="Q4390" s="3">
        <v>130</v>
      </c>
      <c r="R4390" s="8" t="str">
        <f t="shared" si="68"/>
        <v>*130*</v>
      </c>
    </row>
    <row r="4391" spans="1:18" ht="19.8">
      <c r="A4391" s="3" t="s">
        <v>9265</v>
      </c>
      <c r="B4391" s="3" t="s">
        <v>72</v>
      </c>
      <c r="C4391" s="3" t="s">
        <v>9264</v>
      </c>
      <c r="D4391" s="3" t="s">
        <v>36</v>
      </c>
      <c r="E4391" s="3" t="s">
        <v>9263</v>
      </c>
      <c r="F4391" s="3" t="s">
        <v>48</v>
      </c>
      <c r="G4391" s="3">
        <v>2015</v>
      </c>
      <c r="H4391" s="3" t="s">
        <v>22116</v>
      </c>
      <c r="I4391" s="3">
        <v>378</v>
      </c>
      <c r="J4391" s="3" t="s">
        <v>21091</v>
      </c>
      <c r="K4391" s="3" t="s">
        <v>0</v>
      </c>
      <c r="N4391" s="3">
        <v>960</v>
      </c>
      <c r="O4391" s="3" t="s">
        <v>21106</v>
      </c>
      <c r="P4391" s="3" t="s">
        <v>21114</v>
      </c>
      <c r="Q4391" s="3">
        <v>321</v>
      </c>
      <c r="R4391" s="8" t="str">
        <f t="shared" si="68"/>
        <v>*321*</v>
      </c>
    </row>
    <row r="4392" spans="1:18" ht="19.8">
      <c r="A4392" s="3" t="s">
        <v>9262</v>
      </c>
      <c r="B4392" s="3" t="s">
        <v>22</v>
      </c>
      <c r="C4392" s="3" t="s">
        <v>9261</v>
      </c>
      <c r="D4392" s="3" t="s">
        <v>5</v>
      </c>
      <c r="E4392" s="3" t="s">
        <v>9260</v>
      </c>
      <c r="F4392" s="3" t="s">
        <v>3</v>
      </c>
      <c r="G4392" s="3">
        <v>2013</v>
      </c>
      <c r="H4392" s="3" t="s">
        <v>22116</v>
      </c>
      <c r="I4392" s="3">
        <v>156</v>
      </c>
      <c r="J4392" s="3" t="s">
        <v>21096</v>
      </c>
      <c r="K4392" s="3" t="s">
        <v>0</v>
      </c>
      <c r="N4392" s="3">
        <v>545</v>
      </c>
      <c r="O4392" s="3" t="s">
        <v>21106</v>
      </c>
      <c r="P4392" s="3" t="s">
        <v>21114</v>
      </c>
      <c r="Q4392" s="3">
        <v>225</v>
      </c>
      <c r="R4392" s="8" t="str">
        <f t="shared" si="68"/>
        <v>*225*</v>
      </c>
    </row>
    <row r="4393" spans="1:18" ht="19.8">
      <c r="A4393" s="3" t="s">
        <v>9259</v>
      </c>
      <c r="B4393" s="3" t="s">
        <v>138</v>
      </c>
      <c r="C4393" s="3" t="s">
        <v>9258</v>
      </c>
      <c r="D4393" s="3" t="s">
        <v>2</v>
      </c>
      <c r="E4393" s="3" t="s">
        <v>9257</v>
      </c>
      <c r="F4393" s="3" t="s">
        <v>48</v>
      </c>
      <c r="G4393" s="3">
        <v>2016</v>
      </c>
      <c r="H4393" s="3" t="s">
        <v>22118</v>
      </c>
      <c r="I4393" s="3">
        <v>424</v>
      </c>
      <c r="J4393" s="3" t="s">
        <v>21099</v>
      </c>
      <c r="K4393" s="3" t="s">
        <v>1</v>
      </c>
      <c r="L4393" s="9">
        <v>45534</v>
      </c>
      <c r="M4393" s="9">
        <v>45625</v>
      </c>
      <c r="N4393" s="3">
        <v>1095</v>
      </c>
      <c r="O4393" s="3" t="s">
        <v>21073</v>
      </c>
      <c r="P4393" s="3" t="s">
        <v>21111</v>
      </c>
      <c r="Q4393" s="3">
        <v>122</v>
      </c>
      <c r="R4393" s="8" t="str">
        <f t="shared" si="68"/>
        <v>*122*</v>
      </c>
    </row>
    <row r="4394" spans="1:18" ht="19.8">
      <c r="A4394" s="3" t="s">
        <v>9256</v>
      </c>
      <c r="B4394" s="3" t="s">
        <v>433</v>
      </c>
      <c r="C4394" s="3" t="s">
        <v>9255</v>
      </c>
      <c r="D4394" s="3" t="s">
        <v>123</v>
      </c>
      <c r="E4394" s="3" t="s">
        <v>9254</v>
      </c>
      <c r="F4394" s="3" t="s">
        <v>48</v>
      </c>
      <c r="G4394" s="3">
        <v>2016</v>
      </c>
      <c r="H4394" s="3" t="s">
        <v>22116</v>
      </c>
      <c r="I4394" s="3">
        <v>453</v>
      </c>
      <c r="J4394" s="3" t="s">
        <v>21093</v>
      </c>
      <c r="K4394" s="3" t="s">
        <v>0</v>
      </c>
      <c r="N4394" s="3">
        <v>1605</v>
      </c>
      <c r="O4394" s="3" t="s">
        <v>21106</v>
      </c>
      <c r="P4394" s="3" t="s">
        <v>21111</v>
      </c>
      <c r="Q4394" s="3">
        <v>351</v>
      </c>
      <c r="R4394" s="8" t="str">
        <f t="shared" si="68"/>
        <v>*351*</v>
      </c>
    </row>
    <row r="4395" spans="1:18" ht="19.8">
      <c r="A4395" s="3" t="s">
        <v>9253</v>
      </c>
      <c r="B4395" s="3" t="s">
        <v>155</v>
      </c>
      <c r="C4395" s="3" t="s">
        <v>9252</v>
      </c>
      <c r="D4395" s="3" t="s">
        <v>50</v>
      </c>
      <c r="E4395" s="3" t="s">
        <v>9251</v>
      </c>
      <c r="F4395" s="3" t="s">
        <v>3</v>
      </c>
      <c r="G4395" s="3">
        <v>2005</v>
      </c>
      <c r="H4395" s="3" t="s">
        <v>22118</v>
      </c>
      <c r="I4395" s="3">
        <v>97</v>
      </c>
      <c r="J4395" s="3" t="s">
        <v>21099</v>
      </c>
      <c r="K4395" s="3" t="s">
        <v>0</v>
      </c>
      <c r="N4395" s="3">
        <v>910</v>
      </c>
      <c r="O4395" s="3" t="s">
        <v>21106</v>
      </c>
      <c r="P4395" s="3" t="s">
        <v>21112</v>
      </c>
      <c r="Q4395" s="3">
        <v>139</v>
      </c>
      <c r="R4395" s="8" t="str">
        <f t="shared" si="68"/>
        <v>*139*</v>
      </c>
    </row>
    <row r="4396" spans="1:18" ht="19.8">
      <c r="A4396" s="3" t="s">
        <v>9250</v>
      </c>
      <c r="B4396" s="3" t="s">
        <v>108</v>
      </c>
      <c r="C4396" s="3" t="s">
        <v>3687</v>
      </c>
      <c r="D4396" s="3" t="s">
        <v>63</v>
      </c>
      <c r="E4396" s="3" t="s">
        <v>9249</v>
      </c>
      <c r="F4396" s="3" t="s">
        <v>3</v>
      </c>
      <c r="G4396" s="3">
        <v>2022</v>
      </c>
      <c r="H4396" s="3" t="s">
        <v>22118</v>
      </c>
      <c r="I4396" s="3">
        <v>467</v>
      </c>
      <c r="J4396" s="3" t="s">
        <v>21100</v>
      </c>
      <c r="K4396" s="3" t="s">
        <v>0</v>
      </c>
      <c r="N4396" s="3">
        <v>415</v>
      </c>
      <c r="O4396" s="3" t="s">
        <v>21106</v>
      </c>
      <c r="P4396" s="3" t="s">
        <v>21111</v>
      </c>
      <c r="Q4396" s="3">
        <v>253</v>
      </c>
      <c r="R4396" s="8" t="str">
        <f t="shared" si="68"/>
        <v>*253*</v>
      </c>
    </row>
    <row r="4397" spans="1:18" ht="19.8">
      <c r="A4397" s="3" t="s">
        <v>9248</v>
      </c>
      <c r="B4397" s="3" t="s">
        <v>125</v>
      </c>
      <c r="C4397" s="3" t="s">
        <v>9247</v>
      </c>
      <c r="D4397" s="3" t="s">
        <v>123</v>
      </c>
      <c r="E4397" s="3" t="s">
        <v>9246</v>
      </c>
      <c r="F4397" s="3" t="s">
        <v>3</v>
      </c>
      <c r="G4397" s="3">
        <v>2012</v>
      </c>
      <c r="H4397" s="3" t="s">
        <v>22118</v>
      </c>
      <c r="I4397" s="3">
        <v>365</v>
      </c>
      <c r="J4397" s="3" t="s">
        <v>21094</v>
      </c>
      <c r="K4397" s="3" t="s">
        <v>0</v>
      </c>
      <c r="N4397" s="3">
        <v>1635</v>
      </c>
      <c r="O4397" s="3" t="s">
        <v>21106</v>
      </c>
      <c r="P4397" s="3" t="s">
        <v>21114</v>
      </c>
      <c r="Q4397" s="3">
        <v>420</v>
      </c>
      <c r="R4397" s="8" t="str">
        <f t="shared" si="68"/>
        <v>*420*</v>
      </c>
    </row>
    <row r="4398" spans="1:18" ht="19.8">
      <c r="A4398" s="3" t="s">
        <v>9245</v>
      </c>
      <c r="B4398" s="3" t="s">
        <v>104</v>
      </c>
      <c r="C4398" s="3" t="s">
        <v>7534</v>
      </c>
      <c r="D4398" s="3" t="s">
        <v>25</v>
      </c>
      <c r="E4398" s="3" t="s">
        <v>9244</v>
      </c>
      <c r="F4398" s="3" t="s">
        <v>29</v>
      </c>
      <c r="G4398" s="3">
        <v>2018</v>
      </c>
      <c r="H4398" s="3" t="s">
        <v>22117</v>
      </c>
      <c r="I4398" s="3">
        <v>95</v>
      </c>
      <c r="J4398" s="3" t="s">
        <v>21102</v>
      </c>
      <c r="K4398" s="3" t="s">
        <v>1</v>
      </c>
      <c r="L4398" s="9">
        <v>45080</v>
      </c>
      <c r="M4398" s="9">
        <v>45180</v>
      </c>
      <c r="N4398" s="3">
        <v>2315</v>
      </c>
      <c r="O4398" s="3" t="s">
        <v>25</v>
      </c>
      <c r="P4398" s="3" t="s">
        <v>21111</v>
      </c>
      <c r="Q4398" s="3">
        <v>339</v>
      </c>
      <c r="R4398" s="8" t="str">
        <f t="shared" si="68"/>
        <v>*339*</v>
      </c>
    </row>
    <row r="4399" spans="1:18" ht="19.8">
      <c r="A4399" s="3" t="s">
        <v>9243</v>
      </c>
      <c r="B4399" s="3" t="s">
        <v>256</v>
      </c>
      <c r="C4399" s="3" t="s">
        <v>9242</v>
      </c>
      <c r="D4399" s="3" t="s">
        <v>14</v>
      </c>
      <c r="E4399" s="3" t="s">
        <v>9241</v>
      </c>
      <c r="F4399" s="3" t="s">
        <v>3</v>
      </c>
      <c r="G4399" s="3">
        <v>2006</v>
      </c>
      <c r="H4399" s="3" t="s">
        <v>22117</v>
      </c>
      <c r="I4399" s="3">
        <v>94</v>
      </c>
      <c r="J4399" s="3" t="s">
        <v>21096</v>
      </c>
      <c r="K4399" s="3" t="s">
        <v>1</v>
      </c>
      <c r="L4399" s="9">
        <v>45568</v>
      </c>
      <c r="M4399" s="9">
        <v>45707</v>
      </c>
      <c r="N4399" s="3">
        <v>820</v>
      </c>
      <c r="O4399" s="3" t="s">
        <v>21106</v>
      </c>
      <c r="P4399" s="3" t="s">
        <v>21112</v>
      </c>
      <c r="Q4399" s="3">
        <v>117</v>
      </c>
      <c r="R4399" s="8" t="str">
        <f t="shared" si="68"/>
        <v>*117*</v>
      </c>
    </row>
    <row r="4400" spans="1:18" ht="19.8">
      <c r="A4400" s="3" t="s">
        <v>9240</v>
      </c>
      <c r="B4400" s="3" t="s">
        <v>60</v>
      </c>
      <c r="C4400" s="3" t="s">
        <v>9239</v>
      </c>
      <c r="D4400" s="3" t="s">
        <v>41</v>
      </c>
      <c r="E4400" s="3" t="s">
        <v>9238</v>
      </c>
      <c r="F4400" s="3" t="s">
        <v>15</v>
      </c>
      <c r="G4400" s="3">
        <v>2018</v>
      </c>
      <c r="H4400" s="3" t="s">
        <v>22117</v>
      </c>
      <c r="I4400" s="3">
        <v>331</v>
      </c>
      <c r="J4400" s="3" t="s">
        <v>21101</v>
      </c>
      <c r="K4400" s="3" t="s">
        <v>1</v>
      </c>
      <c r="L4400" s="9">
        <v>45074</v>
      </c>
      <c r="M4400" s="9">
        <v>45080</v>
      </c>
      <c r="N4400" s="3">
        <v>1220</v>
      </c>
      <c r="O4400" s="3" t="s">
        <v>21106</v>
      </c>
      <c r="P4400" s="3" t="s">
        <v>21111</v>
      </c>
      <c r="Q4400" s="3">
        <v>366</v>
      </c>
      <c r="R4400" s="8" t="str">
        <f t="shared" si="68"/>
        <v>*366*</v>
      </c>
    </row>
    <row r="4401" spans="1:18" ht="19.8">
      <c r="A4401" s="3" t="s">
        <v>9237</v>
      </c>
      <c r="B4401" s="3" t="s">
        <v>72</v>
      </c>
      <c r="C4401" s="3" t="s">
        <v>9236</v>
      </c>
      <c r="D4401" s="3" t="s">
        <v>36</v>
      </c>
      <c r="E4401" s="3" t="s">
        <v>9235</v>
      </c>
      <c r="F4401" s="3" t="s">
        <v>15</v>
      </c>
      <c r="G4401" s="3">
        <v>2007</v>
      </c>
      <c r="H4401" s="3" t="s">
        <v>22117</v>
      </c>
      <c r="I4401" s="3">
        <v>380</v>
      </c>
      <c r="J4401" s="3" t="s">
        <v>21090</v>
      </c>
      <c r="K4401" s="3" t="s">
        <v>0</v>
      </c>
      <c r="N4401" s="3">
        <v>470</v>
      </c>
      <c r="O4401" s="3" t="s">
        <v>21106</v>
      </c>
      <c r="P4401" s="3" t="s">
        <v>21112</v>
      </c>
      <c r="Q4401" s="3">
        <v>152</v>
      </c>
      <c r="R4401" s="8" t="str">
        <f t="shared" si="68"/>
        <v>*152*</v>
      </c>
    </row>
    <row r="4402" spans="1:18" ht="19.8">
      <c r="A4402" s="3" t="s">
        <v>9234</v>
      </c>
      <c r="B4402" s="3" t="s">
        <v>27</v>
      </c>
      <c r="C4402" s="3" t="s">
        <v>9233</v>
      </c>
      <c r="D4402" s="3" t="s">
        <v>25</v>
      </c>
      <c r="E4402" s="3" t="s">
        <v>9232</v>
      </c>
      <c r="F4402" s="3" t="s">
        <v>9</v>
      </c>
      <c r="G4402" s="3">
        <v>2015</v>
      </c>
      <c r="H4402" s="3" t="s">
        <v>22118</v>
      </c>
      <c r="I4402" s="3">
        <v>403</v>
      </c>
      <c r="J4402" s="3" t="s">
        <v>21100</v>
      </c>
      <c r="K4402" s="3" t="s">
        <v>0</v>
      </c>
      <c r="N4402" s="3">
        <v>1450</v>
      </c>
      <c r="O4402" s="3" t="s">
        <v>25</v>
      </c>
      <c r="P4402" s="3" t="s">
        <v>21112</v>
      </c>
      <c r="Q4402" s="3">
        <v>227</v>
      </c>
      <c r="R4402" s="8" t="str">
        <f t="shared" si="68"/>
        <v>*227*</v>
      </c>
    </row>
    <row r="4403" spans="1:18" ht="19.8">
      <c r="A4403" s="3" t="s">
        <v>9231</v>
      </c>
      <c r="B4403" s="3" t="s">
        <v>56</v>
      </c>
      <c r="C4403" s="3" t="s">
        <v>9230</v>
      </c>
      <c r="D4403" s="3" t="s">
        <v>50</v>
      </c>
      <c r="E4403" s="3" t="s">
        <v>9229</v>
      </c>
      <c r="F4403" s="3" t="s">
        <v>15</v>
      </c>
      <c r="G4403" s="3">
        <v>2009</v>
      </c>
      <c r="H4403" s="3" t="s">
        <v>22118</v>
      </c>
      <c r="I4403" s="3">
        <v>453</v>
      </c>
      <c r="J4403" s="3" t="s">
        <v>21096</v>
      </c>
      <c r="K4403" s="3" t="s">
        <v>1</v>
      </c>
      <c r="L4403" s="9">
        <v>45186</v>
      </c>
      <c r="M4403" s="9">
        <v>45272</v>
      </c>
      <c r="N4403" s="3">
        <v>620</v>
      </c>
      <c r="O4403" s="3" t="s">
        <v>21106</v>
      </c>
      <c r="P4403" s="3" t="s">
        <v>21112</v>
      </c>
      <c r="Q4403" s="3">
        <v>164</v>
      </c>
      <c r="R4403" s="8" t="str">
        <f t="shared" si="68"/>
        <v>*164*</v>
      </c>
    </row>
    <row r="4404" spans="1:18" ht="19.8">
      <c r="A4404" s="3" t="s">
        <v>9228</v>
      </c>
      <c r="B4404" s="3" t="s">
        <v>160</v>
      </c>
      <c r="C4404" s="3" t="s">
        <v>9227</v>
      </c>
      <c r="D4404" s="3" t="s">
        <v>31</v>
      </c>
      <c r="E4404" s="3" t="s">
        <v>9226</v>
      </c>
      <c r="F4404" s="3" t="s">
        <v>29</v>
      </c>
      <c r="G4404" s="3">
        <v>2023</v>
      </c>
      <c r="H4404" s="3" t="s">
        <v>22116</v>
      </c>
      <c r="I4404" s="3">
        <v>419</v>
      </c>
      <c r="J4404" s="3" t="s">
        <v>21089</v>
      </c>
      <c r="K4404" s="3" t="s">
        <v>1</v>
      </c>
      <c r="L4404" s="9">
        <v>45686</v>
      </c>
      <c r="M4404" s="9">
        <v>45714</v>
      </c>
      <c r="N4404" s="3">
        <v>340</v>
      </c>
      <c r="O4404" s="3" t="s">
        <v>21106</v>
      </c>
      <c r="P4404" s="3" t="s">
        <v>21111</v>
      </c>
      <c r="Q4404" s="3">
        <v>113</v>
      </c>
      <c r="R4404" s="8" t="str">
        <f t="shared" si="68"/>
        <v>*113*</v>
      </c>
    </row>
    <row r="4405" spans="1:18" ht="19.8">
      <c r="A4405" s="3" t="s">
        <v>9225</v>
      </c>
      <c r="B4405" s="3" t="s">
        <v>27</v>
      </c>
      <c r="C4405" s="3" t="s">
        <v>9224</v>
      </c>
      <c r="D4405" s="3" t="s">
        <v>25</v>
      </c>
      <c r="E4405" s="3" t="s">
        <v>9223</v>
      </c>
      <c r="F4405" s="3" t="s">
        <v>15</v>
      </c>
      <c r="G4405" s="3">
        <v>2012</v>
      </c>
      <c r="H4405" s="3" t="s">
        <v>22118</v>
      </c>
      <c r="I4405" s="3">
        <v>113</v>
      </c>
      <c r="J4405" s="3" t="s">
        <v>21093</v>
      </c>
      <c r="K4405" s="3" t="s">
        <v>0</v>
      </c>
      <c r="N4405" s="3">
        <v>1080</v>
      </c>
      <c r="O4405" s="3" t="s">
        <v>25</v>
      </c>
      <c r="P4405" s="3" t="s">
        <v>21114</v>
      </c>
      <c r="Q4405" s="3">
        <v>336</v>
      </c>
      <c r="R4405" s="8" t="str">
        <f t="shared" si="68"/>
        <v>*336*</v>
      </c>
    </row>
    <row r="4406" spans="1:18" ht="19.8">
      <c r="A4406" s="3" t="s">
        <v>9222</v>
      </c>
      <c r="B4406" s="3" t="s">
        <v>108</v>
      </c>
      <c r="C4406" s="3" t="s">
        <v>9221</v>
      </c>
      <c r="D4406" s="3" t="s">
        <v>63</v>
      </c>
      <c r="E4406" s="3" t="s">
        <v>9220</v>
      </c>
      <c r="F4406" s="3" t="s">
        <v>9</v>
      </c>
      <c r="G4406" s="3">
        <v>2005</v>
      </c>
      <c r="H4406" s="3" t="s">
        <v>22118</v>
      </c>
      <c r="I4406" s="3">
        <v>496</v>
      </c>
      <c r="J4406" s="3" t="s">
        <v>21099</v>
      </c>
      <c r="K4406" s="3" t="s">
        <v>0</v>
      </c>
      <c r="N4406" s="3">
        <v>415</v>
      </c>
      <c r="O4406" s="3" t="s">
        <v>21106</v>
      </c>
      <c r="P4406" s="3" t="s">
        <v>21113</v>
      </c>
      <c r="Q4406" s="3">
        <v>317</v>
      </c>
      <c r="R4406" s="8" t="str">
        <f t="shared" si="68"/>
        <v>*317*</v>
      </c>
    </row>
    <row r="4407" spans="1:18" ht="19.8">
      <c r="A4407" s="3" t="s">
        <v>9219</v>
      </c>
      <c r="B4407" s="3" t="s">
        <v>43</v>
      </c>
      <c r="C4407" s="3" t="s">
        <v>9218</v>
      </c>
      <c r="D4407" s="3" t="s">
        <v>41</v>
      </c>
      <c r="E4407" s="3" t="s">
        <v>9217</v>
      </c>
      <c r="F4407" s="3" t="s">
        <v>29</v>
      </c>
      <c r="G4407" s="3">
        <v>2006</v>
      </c>
      <c r="H4407" s="3" t="s">
        <v>22118</v>
      </c>
      <c r="I4407" s="3">
        <v>236</v>
      </c>
      <c r="J4407" s="3" t="s">
        <v>21099</v>
      </c>
      <c r="K4407" s="3" t="s">
        <v>1</v>
      </c>
      <c r="L4407" s="9">
        <v>45622</v>
      </c>
      <c r="M4407" s="9">
        <v>45707</v>
      </c>
      <c r="N4407" s="3">
        <v>900</v>
      </c>
      <c r="O4407" s="3" t="s">
        <v>21106</v>
      </c>
      <c r="P4407" s="3" t="s">
        <v>21112</v>
      </c>
      <c r="Q4407" s="3">
        <v>211</v>
      </c>
      <c r="R4407" s="8" t="str">
        <f t="shared" si="68"/>
        <v>*211*</v>
      </c>
    </row>
    <row r="4408" spans="1:18" ht="19.8">
      <c r="A4408" s="3" t="s">
        <v>9216</v>
      </c>
      <c r="B4408" s="3" t="s">
        <v>33</v>
      </c>
      <c r="C4408" s="3" t="s">
        <v>9215</v>
      </c>
      <c r="D4408" s="3" t="s">
        <v>31</v>
      </c>
      <c r="E4408" s="3" t="s">
        <v>9214</v>
      </c>
      <c r="F4408" s="3" t="s">
        <v>15</v>
      </c>
      <c r="G4408" s="3">
        <v>2014</v>
      </c>
      <c r="H4408" s="3" t="s">
        <v>22117</v>
      </c>
      <c r="I4408" s="3">
        <v>355</v>
      </c>
      <c r="J4408" s="3" t="s">
        <v>21087</v>
      </c>
      <c r="K4408" s="3" t="s">
        <v>0</v>
      </c>
      <c r="N4408" s="3">
        <v>1030</v>
      </c>
      <c r="O4408" s="3" t="s">
        <v>21106</v>
      </c>
      <c r="P4408" s="3" t="s">
        <v>21113</v>
      </c>
      <c r="Q4408" s="3">
        <v>407</v>
      </c>
      <c r="R4408" s="8" t="str">
        <f t="shared" si="68"/>
        <v>*407*</v>
      </c>
    </row>
    <row r="4409" spans="1:18" ht="19.8">
      <c r="A4409" s="3" t="s">
        <v>9213</v>
      </c>
      <c r="B4409" s="3" t="s">
        <v>104</v>
      </c>
      <c r="C4409" s="3" t="s">
        <v>9212</v>
      </c>
      <c r="D4409" s="3" t="s">
        <v>25</v>
      </c>
      <c r="E4409" s="3" t="s">
        <v>9211</v>
      </c>
      <c r="F4409" s="3" t="s">
        <v>77</v>
      </c>
      <c r="G4409" s="3">
        <v>2007</v>
      </c>
      <c r="H4409" s="3" t="s">
        <v>22117</v>
      </c>
      <c r="I4409" s="3">
        <v>435</v>
      </c>
      <c r="J4409" s="3" t="s">
        <v>21084</v>
      </c>
      <c r="K4409" s="3" t="s">
        <v>0</v>
      </c>
      <c r="N4409" s="3">
        <v>610</v>
      </c>
      <c r="O4409" s="3" t="s">
        <v>25</v>
      </c>
      <c r="P4409" s="3" t="s">
        <v>21114</v>
      </c>
      <c r="Q4409" s="3">
        <v>255</v>
      </c>
      <c r="R4409" s="8" t="str">
        <f t="shared" si="68"/>
        <v>*255*</v>
      </c>
    </row>
    <row r="4410" spans="1:18" ht="19.8">
      <c r="A4410" s="3" t="s">
        <v>9210</v>
      </c>
      <c r="B4410" s="3" t="s">
        <v>125</v>
      </c>
      <c r="C4410" s="3" t="s">
        <v>9209</v>
      </c>
      <c r="D4410" s="3" t="s">
        <v>123</v>
      </c>
      <c r="E4410" s="3" t="s">
        <v>9208</v>
      </c>
      <c r="F4410" s="3" t="s">
        <v>29</v>
      </c>
      <c r="G4410" s="3">
        <v>2010</v>
      </c>
      <c r="H4410" s="3" t="s">
        <v>22117</v>
      </c>
      <c r="I4410" s="3">
        <v>238</v>
      </c>
      <c r="J4410" s="3" t="s">
        <v>21090</v>
      </c>
      <c r="K4410" s="3" t="s">
        <v>0</v>
      </c>
      <c r="N4410" s="3">
        <v>580</v>
      </c>
      <c r="O4410" s="3" t="s">
        <v>21106</v>
      </c>
      <c r="P4410" s="3" t="s">
        <v>21114</v>
      </c>
      <c r="Q4410" s="3">
        <v>336</v>
      </c>
      <c r="R4410" s="8" t="str">
        <f t="shared" si="68"/>
        <v>*336*</v>
      </c>
    </row>
    <row r="4411" spans="1:18" ht="19.8">
      <c r="A4411" s="3" t="s">
        <v>9207</v>
      </c>
      <c r="B4411" s="3" t="s">
        <v>65</v>
      </c>
      <c r="C4411" s="3" t="s">
        <v>9206</v>
      </c>
      <c r="D4411" s="3" t="s">
        <v>63</v>
      </c>
      <c r="E4411" s="3" t="s">
        <v>9205</v>
      </c>
      <c r="F4411" s="3" t="s">
        <v>48</v>
      </c>
      <c r="G4411" s="3">
        <v>2007</v>
      </c>
      <c r="H4411" s="3" t="s">
        <v>22117</v>
      </c>
      <c r="I4411" s="3">
        <v>276</v>
      </c>
      <c r="J4411" s="3" t="s">
        <v>21093</v>
      </c>
      <c r="K4411" s="3" t="s">
        <v>0</v>
      </c>
      <c r="N4411" s="3">
        <v>1340</v>
      </c>
      <c r="O4411" s="3" t="s">
        <v>21106</v>
      </c>
      <c r="P4411" s="3" t="s">
        <v>21114</v>
      </c>
      <c r="Q4411" s="3">
        <v>116</v>
      </c>
      <c r="R4411" s="8" t="str">
        <f t="shared" si="68"/>
        <v>*116*</v>
      </c>
    </row>
    <row r="4412" spans="1:18" ht="19.8">
      <c r="A4412" s="3" t="s">
        <v>9204</v>
      </c>
      <c r="B4412" s="3" t="s">
        <v>60</v>
      </c>
      <c r="C4412" s="3" t="s">
        <v>2273</v>
      </c>
      <c r="D4412" s="3" t="s">
        <v>41</v>
      </c>
      <c r="E4412" s="3" t="s">
        <v>9203</v>
      </c>
      <c r="F4412" s="3" t="s">
        <v>48</v>
      </c>
      <c r="G4412" s="3">
        <v>2012</v>
      </c>
      <c r="H4412" s="3" t="s">
        <v>22118</v>
      </c>
      <c r="I4412" s="3">
        <v>377</v>
      </c>
      <c r="J4412" s="3" t="s">
        <v>21095</v>
      </c>
      <c r="K4412" s="3" t="s">
        <v>0</v>
      </c>
      <c r="N4412" s="3">
        <v>940</v>
      </c>
      <c r="O4412" s="3" t="s">
        <v>21106</v>
      </c>
      <c r="P4412" s="3" t="s">
        <v>21111</v>
      </c>
      <c r="Q4412" s="3">
        <v>450</v>
      </c>
      <c r="R4412" s="8" t="str">
        <f t="shared" si="68"/>
        <v>*450*</v>
      </c>
    </row>
    <row r="4413" spans="1:18" ht="19.8">
      <c r="A4413" s="3" t="s">
        <v>9202</v>
      </c>
      <c r="B4413" s="3" t="s">
        <v>33</v>
      </c>
      <c r="C4413" s="3" t="s">
        <v>9201</v>
      </c>
      <c r="D4413" s="3" t="s">
        <v>31</v>
      </c>
      <c r="E4413" s="3" t="s">
        <v>9200</v>
      </c>
      <c r="F4413" s="3" t="s">
        <v>3</v>
      </c>
      <c r="G4413" s="3">
        <v>2009</v>
      </c>
      <c r="H4413" s="3" t="s">
        <v>22118</v>
      </c>
      <c r="I4413" s="3">
        <v>96</v>
      </c>
      <c r="J4413" s="3" t="s">
        <v>21102</v>
      </c>
      <c r="K4413" s="3" t="s">
        <v>0</v>
      </c>
      <c r="N4413" s="3">
        <v>1545</v>
      </c>
      <c r="O4413" s="3" t="s">
        <v>21106</v>
      </c>
      <c r="P4413" s="3" t="s">
        <v>21112</v>
      </c>
      <c r="Q4413" s="3">
        <v>208</v>
      </c>
      <c r="R4413" s="8" t="str">
        <f t="shared" si="68"/>
        <v>*208*</v>
      </c>
    </row>
    <row r="4414" spans="1:18" ht="19.8">
      <c r="A4414" s="3" t="s">
        <v>9199</v>
      </c>
      <c r="B4414" s="3" t="s">
        <v>256</v>
      </c>
      <c r="C4414" s="3" t="s">
        <v>9198</v>
      </c>
      <c r="D4414" s="3" t="s">
        <v>14</v>
      </c>
      <c r="E4414" s="3" t="s">
        <v>9197</v>
      </c>
      <c r="F4414" s="3" t="s">
        <v>77</v>
      </c>
      <c r="G4414" s="3">
        <v>2009</v>
      </c>
      <c r="H4414" s="3" t="s">
        <v>22116</v>
      </c>
      <c r="I4414" s="3">
        <v>399</v>
      </c>
      <c r="J4414" s="3" t="s">
        <v>21088</v>
      </c>
      <c r="K4414" s="3" t="s">
        <v>0</v>
      </c>
      <c r="N4414" s="3">
        <v>1925</v>
      </c>
      <c r="O4414" s="3" t="s">
        <v>21106</v>
      </c>
      <c r="P4414" s="3" t="s">
        <v>21114</v>
      </c>
      <c r="Q4414" s="3">
        <v>274</v>
      </c>
      <c r="R4414" s="8" t="str">
        <f t="shared" si="68"/>
        <v>*274*</v>
      </c>
    </row>
    <row r="4415" spans="1:18" ht="19.8">
      <c r="A4415" s="3" t="s">
        <v>9196</v>
      </c>
      <c r="B4415" s="3" t="s">
        <v>108</v>
      </c>
      <c r="C4415" s="3" t="s">
        <v>9195</v>
      </c>
      <c r="D4415" s="3" t="s">
        <v>63</v>
      </c>
      <c r="E4415" s="3" t="s">
        <v>9194</v>
      </c>
      <c r="F4415" s="3" t="s">
        <v>15</v>
      </c>
      <c r="G4415" s="3">
        <v>2016</v>
      </c>
      <c r="H4415" s="3" t="s">
        <v>22118</v>
      </c>
      <c r="I4415" s="3">
        <v>460</v>
      </c>
      <c r="J4415" s="3" t="s">
        <v>21099</v>
      </c>
      <c r="K4415" s="3" t="s">
        <v>0</v>
      </c>
      <c r="N4415" s="3">
        <v>2105</v>
      </c>
      <c r="O4415" s="3" t="s">
        <v>21106</v>
      </c>
      <c r="P4415" s="3" t="s">
        <v>21114</v>
      </c>
      <c r="Q4415" s="3">
        <v>114</v>
      </c>
      <c r="R4415" s="8" t="str">
        <f t="shared" si="68"/>
        <v>*114*</v>
      </c>
    </row>
    <row r="4416" spans="1:18" ht="19.8">
      <c r="A4416" s="3" t="s">
        <v>9193</v>
      </c>
      <c r="B4416" s="3" t="s">
        <v>344</v>
      </c>
      <c r="C4416" s="3" t="s">
        <v>9192</v>
      </c>
      <c r="D4416" s="3" t="s">
        <v>82</v>
      </c>
      <c r="E4416" s="3" t="s">
        <v>9191</v>
      </c>
      <c r="F4416" s="3" t="s">
        <v>77</v>
      </c>
      <c r="G4416" s="3">
        <v>2010</v>
      </c>
      <c r="H4416" s="3" t="s">
        <v>22117</v>
      </c>
      <c r="I4416" s="3">
        <v>351</v>
      </c>
      <c r="J4416" s="3" t="s">
        <v>21097</v>
      </c>
      <c r="K4416" s="3" t="s">
        <v>1</v>
      </c>
      <c r="L4416" s="9">
        <v>45197</v>
      </c>
      <c r="M4416" s="9">
        <v>45382</v>
      </c>
      <c r="N4416" s="3">
        <v>1220</v>
      </c>
      <c r="O4416" s="3" t="s">
        <v>21105</v>
      </c>
      <c r="P4416" s="3" t="s">
        <v>21111</v>
      </c>
      <c r="Q4416" s="3">
        <v>197</v>
      </c>
      <c r="R4416" s="8" t="str">
        <f t="shared" si="68"/>
        <v>*197*</v>
      </c>
    </row>
    <row r="4417" spans="1:18" ht="19.8">
      <c r="A4417" s="3" t="s">
        <v>9190</v>
      </c>
      <c r="B4417" s="3" t="s">
        <v>243</v>
      </c>
      <c r="C4417" s="3" t="s">
        <v>9189</v>
      </c>
      <c r="D4417" s="3" t="s">
        <v>63</v>
      </c>
      <c r="E4417" s="3" t="s">
        <v>9188</v>
      </c>
      <c r="F4417" s="3" t="s">
        <v>9</v>
      </c>
      <c r="G4417" s="3">
        <v>2007</v>
      </c>
      <c r="H4417" s="3" t="s">
        <v>22116</v>
      </c>
      <c r="I4417" s="3">
        <v>104</v>
      </c>
      <c r="J4417" s="3" t="s">
        <v>21097</v>
      </c>
      <c r="K4417" s="3" t="s">
        <v>0</v>
      </c>
      <c r="N4417" s="3">
        <v>760</v>
      </c>
      <c r="O4417" s="3" t="s">
        <v>21106</v>
      </c>
      <c r="P4417" s="3" t="s">
        <v>21111</v>
      </c>
      <c r="Q4417" s="3">
        <v>349</v>
      </c>
      <c r="R4417" s="8" t="str">
        <f t="shared" si="68"/>
        <v>*349*</v>
      </c>
    </row>
    <row r="4418" spans="1:18" ht="19.8">
      <c r="A4418" s="3" t="s">
        <v>9187</v>
      </c>
      <c r="B4418" s="3" t="s">
        <v>171</v>
      </c>
      <c r="C4418" s="3" t="s">
        <v>9186</v>
      </c>
      <c r="D4418" s="3" t="s">
        <v>141</v>
      </c>
      <c r="E4418" s="3" t="s">
        <v>9185</v>
      </c>
      <c r="F4418" s="3" t="s">
        <v>77</v>
      </c>
      <c r="G4418" s="3">
        <v>2018</v>
      </c>
      <c r="H4418" s="3" t="s">
        <v>22116</v>
      </c>
      <c r="I4418" s="3">
        <v>127</v>
      </c>
      <c r="J4418" s="3" t="s">
        <v>21087</v>
      </c>
      <c r="K4418" s="3" t="s">
        <v>0</v>
      </c>
      <c r="N4418" s="3">
        <v>1630</v>
      </c>
      <c r="O4418" s="3" t="s">
        <v>25</v>
      </c>
      <c r="P4418" s="3" t="s">
        <v>21112</v>
      </c>
      <c r="Q4418" s="3">
        <v>399</v>
      </c>
      <c r="R4418" s="8" t="str">
        <f t="shared" si="68"/>
        <v>*399*</v>
      </c>
    </row>
    <row r="4419" spans="1:18" ht="19.8">
      <c r="A4419" s="3" t="s">
        <v>9184</v>
      </c>
      <c r="B4419" s="3" t="s">
        <v>84</v>
      </c>
      <c r="C4419" s="3" t="s">
        <v>9183</v>
      </c>
      <c r="D4419" s="3" t="s">
        <v>82</v>
      </c>
      <c r="E4419" s="3" t="s">
        <v>9182</v>
      </c>
      <c r="F4419" s="3" t="s">
        <v>29</v>
      </c>
      <c r="G4419" s="3">
        <v>2005</v>
      </c>
      <c r="H4419" s="3" t="s">
        <v>22116</v>
      </c>
      <c r="I4419" s="3">
        <v>195</v>
      </c>
      <c r="J4419" s="3" t="s">
        <v>21091</v>
      </c>
      <c r="K4419" s="3" t="s">
        <v>1</v>
      </c>
      <c r="L4419" s="9">
        <v>45325</v>
      </c>
      <c r="M4419" s="9">
        <v>45440</v>
      </c>
      <c r="N4419" s="3">
        <v>125</v>
      </c>
      <c r="O4419" s="3" t="s">
        <v>21105</v>
      </c>
      <c r="P4419" s="3" t="s">
        <v>21111</v>
      </c>
      <c r="Q4419" s="3">
        <v>225</v>
      </c>
      <c r="R4419" s="8" t="str">
        <f t="shared" si="68"/>
        <v>*225*</v>
      </c>
    </row>
    <row r="4420" spans="1:18" ht="19.8">
      <c r="A4420" s="3" t="s">
        <v>9181</v>
      </c>
      <c r="B4420" s="3" t="s">
        <v>72</v>
      </c>
      <c r="C4420" s="3" t="s">
        <v>9180</v>
      </c>
      <c r="D4420" s="3" t="s">
        <v>36</v>
      </c>
      <c r="E4420" s="3" t="s">
        <v>9179</v>
      </c>
      <c r="F4420" s="3" t="s">
        <v>15</v>
      </c>
      <c r="G4420" s="3">
        <v>2020</v>
      </c>
      <c r="H4420" s="3" t="s">
        <v>22118</v>
      </c>
      <c r="I4420" s="3">
        <v>315</v>
      </c>
      <c r="J4420" s="3" t="s">
        <v>21085</v>
      </c>
      <c r="K4420" s="3" t="s">
        <v>1</v>
      </c>
      <c r="L4420" s="9">
        <v>45011</v>
      </c>
      <c r="M4420" s="9">
        <v>45394</v>
      </c>
      <c r="N4420" s="3">
        <v>2410</v>
      </c>
      <c r="O4420" s="3" t="s">
        <v>21106</v>
      </c>
      <c r="P4420" s="3" t="s">
        <v>21114</v>
      </c>
      <c r="Q4420" s="3">
        <v>237</v>
      </c>
      <c r="R4420" s="8" t="str">
        <f t="shared" ref="R4420:R4483" si="69">"*"&amp;Q4420&amp;"*"</f>
        <v>*237*</v>
      </c>
    </row>
    <row r="4421" spans="1:18" ht="19.8">
      <c r="A4421" s="3" t="s">
        <v>9178</v>
      </c>
      <c r="B4421" s="3" t="s">
        <v>88</v>
      </c>
      <c r="C4421" s="3" t="s">
        <v>9177</v>
      </c>
      <c r="D4421" s="3" t="s">
        <v>2</v>
      </c>
      <c r="E4421" s="3" t="s">
        <v>9176</v>
      </c>
      <c r="F4421" s="3" t="s">
        <v>3</v>
      </c>
      <c r="G4421" s="3">
        <v>2013</v>
      </c>
      <c r="H4421" s="3" t="s">
        <v>22116</v>
      </c>
      <c r="I4421" s="3">
        <v>372</v>
      </c>
      <c r="J4421" s="3" t="s">
        <v>21101</v>
      </c>
      <c r="K4421" s="3" t="s">
        <v>1</v>
      </c>
      <c r="L4421" s="9">
        <v>45001</v>
      </c>
      <c r="M4421" s="9">
        <v>45490</v>
      </c>
      <c r="N4421" s="3">
        <v>160</v>
      </c>
      <c r="O4421" s="3" t="s">
        <v>21073</v>
      </c>
      <c r="P4421" s="3" t="s">
        <v>21111</v>
      </c>
      <c r="Q4421" s="3">
        <v>430</v>
      </c>
      <c r="R4421" s="8" t="str">
        <f t="shared" si="69"/>
        <v>*430*</v>
      </c>
    </row>
    <row r="4422" spans="1:18" ht="19.8">
      <c r="A4422" s="3" t="s">
        <v>9175</v>
      </c>
      <c r="B4422" s="3" t="s">
        <v>344</v>
      </c>
      <c r="C4422" s="3" t="s">
        <v>9174</v>
      </c>
      <c r="D4422" s="3" t="s">
        <v>82</v>
      </c>
      <c r="E4422" s="3" t="s">
        <v>9173</v>
      </c>
      <c r="F4422" s="3" t="s">
        <v>77</v>
      </c>
      <c r="G4422" s="3">
        <v>2022</v>
      </c>
      <c r="H4422" s="3" t="s">
        <v>22118</v>
      </c>
      <c r="I4422" s="3">
        <v>481</v>
      </c>
      <c r="J4422" s="3" t="s">
        <v>21091</v>
      </c>
      <c r="K4422" s="3" t="s">
        <v>1</v>
      </c>
      <c r="L4422" s="9">
        <v>45576</v>
      </c>
      <c r="M4422" s="9">
        <v>45623</v>
      </c>
      <c r="N4422" s="3">
        <v>415</v>
      </c>
      <c r="O4422" s="3" t="s">
        <v>21105</v>
      </c>
      <c r="P4422" s="3" t="s">
        <v>21112</v>
      </c>
      <c r="Q4422" s="3">
        <v>176</v>
      </c>
      <c r="R4422" s="8" t="str">
        <f t="shared" si="69"/>
        <v>*176*</v>
      </c>
    </row>
    <row r="4423" spans="1:18" ht="19.8">
      <c r="A4423" s="3" t="s">
        <v>9172</v>
      </c>
      <c r="B4423" s="3" t="s">
        <v>65</v>
      </c>
      <c r="C4423" s="3" t="s">
        <v>9171</v>
      </c>
      <c r="D4423" s="3" t="s">
        <v>63</v>
      </c>
      <c r="E4423" s="3" t="s">
        <v>9170</v>
      </c>
      <c r="F4423" s="3" t="s">
        <v>9</v>
      </c>
      <c r="G4423" s="3">
        <v>2012</v>
      </c>
      <c r="H4423" s="3" t="s">
        <v>22118</v>
      </c>
      <c r="I4423" s="3">
        <v>96</v>
      </c>
      <c r="J4423" s="3" t="s">
        <v>21094</v>
      </c>
      <c r="K4423" s="3" t="s">
        <v>1</v>
      </c>
      <c r="L4423" s="9">
        <v>45092</v>
      </c>
      <c r="M4423" s="9">
        <v>45623</v>
      </c>
      <c r="N4423" s="3">
        <v>2390</v>
      </c>
      <c r="O4423" s="3" t="s">
        <v>21106</v>
      </c>
      <c r="P4423" s="3" t="s">
        <v>21111</v>
      </c>
      <c r="Q4423" s="3">
        <v>144</v>
      </c>
      <c r="R4423" s="8" t="str">
        <f t="shared" si="69"/>
        <v>*144*</v>
      </c>
    </row>
    <row r="4424" spans="1:18" ht="19.8">
      <c r="A4424" s="3" t="s">
        <v>9169</v>
      </c>
      <c r="B4424" s="3" t="s">
        <v>478</v>
      </c>
      <c r="C4424" s="3" t="s">
        <v>9168</v>
      </c>
      <c r="D4424" s="3" t="s">
        <v>95</v>
      </c>
      <c r="E4424" s="3" t="s">
        <v>9167</v>
      </c>
      <c r="F4424" s="3" t="s">
        <v>48</v>
      </c>
      <c r="G4424" s="3">
        <v>2011</v>
      </c>
      <c r="H4424" s="3" t="s">
        <v>22118</v>
      </c>
      <c r="I4424" s="3">
        <v>361</v>
      </c>
      <c r="J4424" s="3" t="s">
        <v>21089</v>
      </c>
      <c r="K4424" s="3" t="s">
        <v>0</v>
      </c>
      <c r="N4424" s="3">
        <v>1030</v>
      </c>
      <c r="O4424" s="3" t="s">
        <v>21105</v>
      </c>
      <c r="P4424" s="3" t="s">
        <v>21112</v>
      </c>
      <c r="Q4424" s="3">
        <v>397</v>
      </c>
      <c r="R4424" s="8" t="str">
        <f t="shared" si="69"/>
        <v>*397*</v>
      </c>
    </row>
    <row r="4425" spans="1:18" ht="19.8">
      <c r="A4425" s="3" t="s">
        <v>9166</v>
      </c>
      <c r="B4425" s="3" t="s">
        <v>243</v>
      </c>
      <c r="C4425" s="3" t="s">
        <v>9165</v>
      </c>
      <c r="D4425" s="3" t="s">
        <v>63</v>
      </c>
      <c r="E4425" s="3" t="s">
        <v>9164</v>
      </c>
      <c r="F4425" s="3" t="s">
        <v>77</v>
      </c>
      <c r="G4425" s="3">
        <v>2024</v>
      </c>
      <c r="H4425" s="3" t="s">
        <v>22117</v>
      </c>
      <c r="I4425" s="3">
        <v>144</v>
      </c>
      <c r="J4425" s="3" t="s">
        <v>21093</v>
      </c>
      <c r="K4425" s="3" t="s">
        <v>0</v>
      </c>
      <c r="N4425" s="3">
        <v>425</v>
      </c>
      <c r="O4425" s="3" t="s">
        <v>21106</v>
      </c>
      <c r="P4425" s="3" t="s">
        <v>21112</v>
      </c>
      <c r="Q4425" s="3">
        <v>164</v>
      </c>
      <c r="R4425" s="8" t="str">
        <f t="shared" si="69"/>
        <v>*164*</v>
      </c>
    </row>
    <row r="4426" spans="1:18" ht="19.8">
      <c r="A4426" s="3" t="s">
        <v>9163</v>
      </c>
      <c r="B4426" s="3" t="s">
        <v>147</v>
      </c>
      <c r="C4426" s="3" t="s">
        <v>9162</v>
      </c>
      <c r="D4426" s="3" t="s">
        <v>5</v>
      </c>
      <c r="E4426" s="3" t="s">
        <v>9161</v>
      </c>
      <c r="F4426" s="3" t="s">
        <v>9</v>
      </c>
      <c r="G4426" s="3">
        <v>2009</v>
      </c>
      <c r="H4426" s="3" t="s">
        <v>22117</v>
      </c>
      <c r="I4426" s="3">
        <v>410</v>
      </c>
      <c r="J4426" s="3" t="s">
        <v>21084</v>
      </c>
      <c r="K4426" s="3" t="s">
        <v>1</v>
      </c>
      <c r="L4426" s="9">
        <v>45062</v>
      </c>
      <c r="M4426" s="9">
        <v>45551</v>
      </c>
      <c r="N4426" s="3">
        <v>430</v>
      </c>
      <c r="O4426" s="3" t="s">
        <v>21106</v>
      </c>
      <c r="P4426" s="3" t="s">
        <v>21112</v>
      </c>
      <c r="Q4426" s="3">
        <v>434</v>
      </c>
      <c r="R4426" s="8" t="str">
        <f t="shared" si="69"/>
        <v>*434*</v>
      </c>
    </row>
    <row r="4427" spans="1:18" ht="19.8">
      <c r="A4427" s="3" t="s">
        <v>9160</v>
      </c>
      <c r="B4427" s="3" t="s">
        <v>256</v>
      </c>
      <c r="C4427" s="3" t="s">
        <v>9159</v>
      </c>
      <c r="D4427" s="3" t="s">
        <v>14</v>
      </c>
      <c r="E4427" s="3" t="s">
        <v>9158</v>
      </c>
      <c r="F4427" s="3" t="s">
        <v>48</v>
      </c>
      <c r="G4427" s="3">
        <v>2008</v>
      </c>
      <c r="H4427" s="3" t="s">
        <v>22117</v>
      </c>
      <c r="I4427" s="3">
        <v>263</v>
      </c>
      <c r="J4427" s="3" t="s">
        <v>21084</v>
      </c>
      <c r="K4427" s="3" t="s">
        <v>0</v>
      </c>
      <c r="N4427" s="3">
        <v>320</v>
      </c>
      <c r="O4427" s="3" t="s">
        <v>21106</v>
      </c>
      <c r="P4427" s="3" t="s">
        <v>21111</v>
      </c>
      <c r="Q4427" s="3">
        <v>358</v>
      </c>
      <c r="R4427" s="8" t="str">
        <f t="shared" si="69"/>
        <v>*358*</v>
      </c>
    </row>
    <row r="4428" spans="1:18" ht="19.8">
      <c r="A4428" s="3" t="s">
        <v>9157</v>
      </c>
      <c r="B4428" s="3" t="s">
        <v>147</v>
      </c>
      <c r="C4428" s="3" t="s">
        <v>9156</v>
      </c>
      <c r="D4428" s="3" t="s">
        <v>5</v>
      </c>
      <c r="E4428" s="3" t="s">
        <v>9155</v>
      </c>
      <c r="F4428" s="3" t="s">
        <v>15</v>
      </c>
      <c r="G4428" s="3">
        <v>2018</v>
      </c>
      <c r="H4428" s="3" t="s">
        <v>22117</v>
      </c>
      <c r="I4428" s="3">
        <v>276</v>
      </c>
      <c r="J4428" s="3" t="s">
        <v>21095</v>
      </c>
      <c r="K4428" s="3" t="s">
        <v>0</v>
      </c>
      <c r="N4428" s="3">
        <v>2105</v>
      </c>
      <c r="O4428" s="3" t="s">
        <v>21106</v>
      </c>
      <c r="P4428" s="3" t="s">
        <v>21114</v>
      </c>
      <c r="Q4428" s="3">
        <v>257</v>
      </c>
      <c r="R4428" s="8" t="str">
        <f t="shared" si="69"/>
        <v>*257*</v>
      </c>
    </row>
    <row r="4429" spans="1:18" ht="19.8">
      <c r="A4429" s="3" t="s">
        <v>9154</v>
      </c>
      <c r="B4429" s="3" t="s">
        <v>108</v>
      </c>
      <c r="C4429" s="3" t="s">
        <v>9153</v>
      </c>
      <c r="D4429" s="3" t="s">
        <v>63</v>
      </c>
      <c r="E4429" s="3" t="s">
        <v>9152</v>
      </c>
      <c r="F4429" s="3" t="s">
        <v>29</v>
      </c>
      <c r="G4429" s="3">
        <v>2017</v>
      </c>
      <c r="H4429" s="3" t="s">
        <v>22118</v>
      </c>
      <c r="I4429" s="3">
        <v>413</v>
      </c>
      <c r="J4429" s="3" t="s">
        <v>21092</v>
      </c>
      <c r="K4429" s="3" t="s">
        <v>0</v>
      </c>
      <c r="N4429" s="3">
        <v>2115</v>
      </c>
      <c r="O4429" s="3" t="s">
        <v>21106</v>
      </c>
      <c r="P4429" s="3" t="s">
        <v>21113</v>
      </c>
      <c r="Q4429" s="3">
        <v>295</v>
      </c>
      <c r="R4429" s="8" t="str">
        <f t="shared" si="69"/>
        <v>*295*</v>
      </c>
    </row>
    <row r="4430" spans="1:18" ht="19.8">
      <c r="A4430" s="3" t="s">
        <v>9151</v>
      </c>
      <c r="B4430" s="3" t="s">
        <v>478</v>
      </c>
      <c r="C4430" s="3" t="s">
        <v>9150</v>
      </c>
      <c r="D4430" s="3" t="s">
        <v>95</v>
      </c>
      <c r="E4430" s="3" t="s">
        <v>9149</v>
      </c>
      <c r="F4430" s="3" t="s">
        <v>48</v>
      </c>
      <c r="G4430" s="3">
        <v>2008</v>
      </c>
      <c r="H4430" s="3" t="s">
        <v>22118</v>
      </c>
      <c r="I4430" s="3">
        <v>478</v>
      </c>
      <c r="J4430" s="3" t="s">
        <v>21095</v>
      </c>
      <c r="K4430" s="3" t="s">
        <v>1</v>
      </c>
      <c r="L4430" s="9">
        <v>45485</v>
      </c>
      <c r="M4430" s="9">
        <v>45612</v>
      </c>
      <c r="N4430" s="3">
        <v>525</v>
      </c>
      <c r="O4430" s="3" t="s">
        <v>21105</v>
      </c>
      <c r="P4430" s="3" t="s">
        <v>21112</v>
      </c>
      <c r="Q4430" s="3">
        <v>137</v>
      </c>
      <c r="R4430" s="8" t="str">
        <f t="shared" si="69"/>
        <v>*137*</v>
      </c>
    </row>
    <row r="4431" spans="1:18" ht="19.8">
      <c r="A4431" s="3" t="s">
        <v>9148</v>
      </c>
      <c r="B4431" s="3" t="s">
        <v>92</v>
      </c>
      <c r="C4431" s="3" t="s">
        <v>9147</v>
      </c>
      <c r="D4431" s="3" t="s">
        <v>25</v>
      </c>
      <c r="E4431" s="3" t="s">
        <v>9146</v>
      </c>
      <c r="F4431" s="3" t="s">
        <v>29</v>
      </c>
      <c r="G4431" s="3">
        <v>2017</v>
      </c>
      <c r="H4431" s="3" t="s">
        <v>22116</v>
      </c>
      <c r="I4431" s="3">
        <v>125</v>
      </c>
      <c r="J4431" s="3" t="s">
        <v>21092</v>
      </c>
      <c r="K4431" s="3" t="s">
        <v>1</v>
      </c>
      <c r="L4431" s="9">
        <v>45071</v>
      </c>
      <c r="M4431" s="9">
        <v>45091</v>
      </c>
      <c r="N4431" s="3">
        <v>610</v>
      </c>
      <c r="O4431" s="3" t="s">
        <v>25</v>
      </c>
      <c r="P4431" s="3" t="s">
        <v>21113</v>
      </c>
      <c r="Q4431" s="3">
        <v>209</v>
      </c>
      <c r="R4431" s="8" t="str">
        <f t="shared" si="69"/>
        <v>*209*</v>
      </c>
    </row>
    <row r="4432" spans="1:18" ht="19.8">
      <c r="A4432" s="3" t="s">
        <v>9144</v>
      </c>
      <c r="B4432" s="3" t="s">
        <v>88</v>
      </c>
      <c r="C4432" s="3" t="s">
        <v>9143</v>
      </c>
      <c r="D4432" s="3" t="s">
        <v>2</v>
      </c>
      <c r="E4432" s="3" t="s">
        <v>9142</v>
      </c>
      <c r="F4432" s="3" t="s">
        <v>9</v>
      </c>
      <c r="G4432" s="3">
        <v>2016</v>
      </c>
      <c r="H4432" s="3" t="s">
        <v>22118</v>
      </c>
      <c r="I4432" s="3">
        <v>469</v>
      </c>
      <c r="J4432" s="3" t="s">
        <v>21096</v>
      </c>
      <c r="K4432" s="3" t="s">
        <v>1</v>
      </c>
      <c r="L4432" s="9">
        <v>45371</v>
      </c>
      <c r="M4432" s="9">
        <v>45654</v>
      </c>
      <c r="N4432" s="3">
        <v>650</v>
      </c>
      <c r="O4432" s="3" t="s">
        <v>21073</v>
      </c>
      <c r="P4432" s="3" t="s">
        <v>21114</v>
      </c>
      <c r="Q4432" s="3">
        <v>419</v>
      </c>
      <c r="R4432" s="8" t="str">
        <f t="shared" si="69"/>
        <v>*419*</v>
      </c>
    </row>
    <row r="4433" spans="1:18" ht="19.8">
      <c r="A4433" s="3" t="s">
        <v>9141</v>
      </c>
      <c r="B4433" s="3" t="s">
        <v>344</v>
      </c>
      <c r="C4433" s="3" t="s">
        <v>9140</v>
      </c>
      <c r="D4433" s="3" t="s">
        <v>82</v>
      </c>
      <c r="E4433" s="3" t="s">
        <v>9139</v>
      </c>
      <c r="F4433" s="3" t="s">
        <v>48</v>
      </c>
      <c r="G4433" s="3">
        <v>2009</v>
      </c>
      <c r="H4433" s="3" t="s">
        <v>22118</v>
      </c>
      <c r="I4433" s="3">
        <v>362</v>
      </c>
      <c r="J4433" s="3" t="s">
        <v>21094</v>
      </c>
      <c r="K4433" s="3" t="s">
        <v>0</v>
      </c>
      <c r="N4433" s="3">
        <v>1170</v>
      </c>
      <c r="O4433" s="3" t="s">
        <v>21105</v>
      </c>
      <c r="P4433" s="3" t="s">
        <v>21114</v>
      </c>
      <c r="Q4433" s="3">
        <v>109</v>
      </c>
      <c r="R4433" s="8" t="str">
        <f t="shared" si="69"/>
        <v>*109*</v>
      </c>
    </row>
    <row r="4434" spans="1:18" ht="19.8">
      <c r="A4434" s="3" t="s">
        <v>9138</v>
      </c>
      <c r="B4434" s="3" t="s">
        <v>125</v>
      </c>
      <c r="C4434" s="3" t="s">
        <v>9137</v>
      </c>
      <c r="D4434" s="3" t="s">
        <v>123</v>
      </c>
      <c r="E4434" s="3" t="s">
        <v>9136</v>
      </c>
      <c r="F4434" s="3" t="s">
        <v>9</v>
      </c>
      <c r="G4434" s="3">
        <v>2022</v>
      </c>
      <c r="H4434" s="3" t="s">
        <v>22118</v>
      </c>
      <c r="I4434" s="3">
        <v>392</v>
      </c>
      <c r="J4434" s="3" t="s">
        <v>21096</v>
      </c>
      <c r="K4434" s="3" t="s">
        <v>0</v>
      </c>
      <c r="N4434" s="3">
        <v>670</v>
      </c>
      <c r="O4434" s="3" t="s">
        <v>21106</v>
      </c>
      <c r="P4434" s="3" t="s">
        <v>21114</v>
      </c>
      <c r="Q4434" s="3">
        <v>313</v>
      </c>
      <c r="R4434" s="8" t="str">
        <f t="shared" si="69"/>
        <v>*313*</v>
      </c>
    </row>
    <row r="4435" spans="1:18" ht="19.8">
      <c r="A4435" s="3" t="s">
        <v>9135</v>
      </c>
      <c r="B4435" s="3" t="s">
        <v>478</v>
      </c>
      <c r="C4435" s="3" t="s">
        <v>9134</v>
      </c>
      <c r="D4435" s="3" t="s">
        <v>95</v>
      </c>
      <c r="E4435" s="3" t="s">
        <v>9133</v>
      </c>
      <c r="F4435" s="3" t="s">
        <v>29</v>
      </c>
      <c r="G4435" s="3">
        <v>2012</v>
      </c>
      <c r="H4435" s="3" t="s">
        <v>22117</v>
      </c>
      <c r="I4435" s="3">
        <v>142</v>
      </c>
      <c r="J4435" s="3" t="s">
        <v>21099</v>
      </c>
      <c r="K4435" s="3" t="s">
        <v>1</v>
      </c>
      <c r="L4435" s="9">
        <v>45273</v>
      </c>
      <c r="M4435" s="9">
        <v>45676</v>
      </c>
      <c r="N4435" s="3">
        <v>1780</v>
      </c>
      <c r="O4435" s="3" t="s">
        <v>21105</v>
      </c>
      <c r="P4435" s="3" t="s">
        <v>21111</v>
      </c>
      <c r="Q4435" s="3">
        <v>202</v>
      </c>
      <c r="R4435" s="8" t="str">
        <f t="shared" si="69"/>
        <v>*202*</v>
      </c>
    </row>
    <row r="4436" spans="1:18" ht="19.8">
      <c r="A4436" s="3" t="s">
        <v>9132</v>
      </c>
      <c r="B4436" s="3" t="s">
        <v>65</v>
      </c>
      <c r="C4436" s="3" t="s">
        <v>9131</v>
      </c>
      <c r="D4436" s="3" t="s">
        <v>63</v>
      </c>
      <c r="E4436" s="3" t="s">
        <v>9130</v>
      </c>
      <c r="F4436" s="3" t="s">
        <v>15</v>
      </c>
      <c r="G4436" s="3">
        <v>2014</v>
      </c>
      <c r="H4436" s="3" t="s">
        <v>22117</v>
      </c>
      <c r="I4436" s="3">
        <v>323</v>
      </c>
      <c r="J4436" s="3" t="s">
        <v>21092</v>
      </c>
      <c r="K4436" s="3" t="s">
        <v>1</v>
      </c>
      <c r="L4436" s="9">
        <v>45445</v>
      </c>
      <c r="M4436" s="9">
        <v>45689</v>
      </c>
      <c r="N4436" s="3">
        <v>1530</v>
      </c>
      <c r="O4436" s="3" t="s">
        <v>21106</v>
      </c>
      <c r="P4436" s="3" t="s">
        <v>21112</v>
      </c>
      <c r="Q4436" s="3">
        <v>231</v>
      </c>
      <c r="R4436" s="8" t="str">
        <f t="shared" si="69"/>
        <v>*231*</v>
      </c>
    </row>
    <row r="4437" spans="1:18" ht="19.8">
      <c r="A4437" s="3" t="s">
        <v>9129</v>
      </c>
      <c r="B4437" s="3" t="s">
        <v>108</v>
      </c>
      <c r="C4437" s="3" t="s">
        <v>9128</v>
      </c>
      <c r="D4437" s="3" t="s">
        <v>63</v>
      </c>
      <c r="E4437" s="3" t="s">
        <v>9127</v>
      </c>
      <c r="F4437" s="3" t="s">
        <v>3</v>
      </c>
      <c r="G4437" s="3">
        <v>2007</v>
      </c>
      <c r="H4437" s="3" t="s">
        <v>22117</v>
      </c>
      <c r="I4437" s="3">
        <v>153</v>
      </c>
      <c r="J4437" s="3" t="s">
        <v>21096</v>
      </c>
      <c r="K4437" s="3" t="s">
        <v>1</v>
      </c>
      <c r="L4437" s="9">
        <v>45524</v>
      </c>
      <c r="M4437" s="9">
        <v>45580</v>
      </c>
      <c r="N4437" s="3">
        <v>1205</v>
      </c>
      <c r="O4437" s="3" t="s">
        <v>21106</v>
      </c>
      <c r="P4437" s="3" t="s">
        <v>21114</v>
      </c>
      <c r="Q4437" s="3">
        <v>205</v>
      </c>
      <c r="R4437" s="8" t="str">
        <f t="shared" si="69"/>
        <v>*205*</v>
      </c>
    </row>
    <row r="4438" spans="1:18" ht="19.8">
      <c r="A4438" s="3" t="s">
        <v>9126</v>
      </c>
      <c r="B4438" s="3" t="s">
        <v>256</v>
      </c>
      <c r="C4438" s="3" t="s">
        <v>9125</v>
      </c>
      <c r="D4438" s="3" t="s">
        <v>14</v>
      </c>
      <c r="E4438" s="3" t="s">
        <v>9124</v>
      </c>
      <c r="F4438" s="3" t="s">
        <v>9</v>
      </c>
      <c r="G4438" s="3">
        <v>2013</v>
      </c>
      <c r="H4438" s="3" t="s">
        <v>22117</v>
      </c>
      <c r="I4438" s="3">
        <v>222</v>
      </c>
      <c r="J4438" s="3" t="s">
        <v>21088</v>
      </c>
      <c r="K4438" s="3" t="s">
        <v>1</v>
      </c>
      <c r="L4438" s="9">
        <v>45246</v>
      </c>
      <c r="M4438" s="9">
        <v>45263</v>
      </c>
      <c r="N4438" s="3">
        <v>1730</v>
      </c>
      <c r="O4438" s="3" t="s">
        <v>21106</v>
      </c>
      <c r="P4438" s="3" t="s">
        <v>21114</v>
      </c>
      <c r="Q4438" s="3">
        <v>247</v>
      </c>
      <c r="R4438" s="8" t="str">
        <f t="shared" si="69"/>
        <v>*247*</v>
      </c>
    </row>
    <row r="4439" spans="1:18" ht="19.8">
      <c r="A4439" s="3" t="s">
        <v>9123</v>
      </c>
      <c r="B4439" s="3" t="s">
        <v>56</v>
      </c>
      <c r="C4439" s="3" t="s">
        <v>9122</v>
      </c>
      <c r="D4439" s="3" t="s">
        <v>50</v>
      </c>
      <c r="E4439" s="3" t="s">
        <v>9121</v>
      </c>
      <c r="F4439" s="3" t="s">
        <v>29</v>
      </c>
      <c r="G4439" s="3">
        <v>2006</v>
      </c>
      <c r="H4439" s="3" t="s">
        <v>22118</v>
      </c>
      <c r="I4439" s="3">
        <v>189</v>
      </c>
      <c r="J4439" s="3" t="s">
        <v>21092</v>
      </c>
      <c r="K4439" s="3" t="s">
        <v>1</v>
      </c>
      <c r="L4439" s="9">
        <v>45515</v>
      </c>
      <c r="M4439" s="9">
        <v>45609</v>
      </c>
      <c r="N4439" s="3">
        <v>1545</v>
      </c>
      <c r="O4439" s="3" t="s">
        <v>21106</v>
      </c>
      <c r="P4439" s="3" t="s">
        <v>21111</v>
      </c>
      <c r="Q4439" s="3">
        <v>303</v>
      </c>
      <c r="R4439" s="8" t="str">
        <f t="shared" si="69"/>
        <v>*303*</v>
      </c>
    </row>
    <row r="4440" spans="1:18" ht="19.8">
      <c r="A4440" s="3" t="s">
        <v>9120</v>
      </c>
      <c r="B4440" s="3" t="s">
        <v>56</v>
      </c>
      <c r="C4440" s="3" t="s">
        <v>9119</v>
      </c>
      <c r="D4440" s="3" t="s">
        <v>50</v>
      </c>
      <c r="E4440" s="3" t="s">
        <v>9118</v>
      </c>
      <c r="F4440" s="3" t="s">
        <v>48</v>
      </c>
      <c r="G4440" s="3">
        <v>2008</v>
      </c>
      <c r="H4440" s="3" t="s">
        <v>22118</v>
      </c>
      <c r="I4440" s="3">
        <v>426</v>
      </c>
      <c r="J4440" s="3" t="s">
        <v>21099</v>
      </c>
      <c r="K4440" s="3" t="s">
        <v>1</v>
      </c>
      <c r="L4440" s="9">
        <v>45580</v>
      </c>
      <c r="M4440" s="9">
        <v>45601</v>
      </c>
      <c r="N4440" s="3">
        <v>2050</v>
      </c>
      <c r="O4440" s="3" t="s">
        <v>21106</v>
      </c>
      <c r="P4440" s="3" t="s">
        <v>21111</v>
      </c>
      <c r="Q4440" s="3">
        <v>413</v>
      </c>
      <c r="R4440" s="8" t="str">
        <f t="shared" si="69"/>
        <v>*413*</v>
      </c>
    </row>
    <row r="4441" spans="1:18" ht="19.8">
      <c r="A4441" s="3" t="s">
        <v>9117</v>
      </c>
      <c r="B4441" s="3" t="s">
        <v>125</v>
      </c>
      <c r="C4441" s="3" t="s">
        <v>9116</v>
      </c>
      <c r="D4441" s="3" t="s">
        <v>123</v>
      </c>
      <c r="E4441" s="3" t="s">
        <v>9115</v>
      </c>
      <c r="F4441" s="3" t="s">
        <v>9</v>
      </c>
      <c r="G4441" s="3">
        <v>2019</v>
      </c>
      <c r="H4441" s="3" t="s">
        <v>22116</v>
      </c>
      <c r="I4441" s="3">
        <v>366</v>
      </c>
      <c r="J4441" s="3" t="s">
        <v>21091</v>
      </c>
      <c r="K4441" s="3" t="s">
        <v>0</v>
      </c>
      <c r="N4441" s="3">
        <v>2245</v>
      </c>
      <c r="O4441" s="3" t="s">
        <v>21106</v>
      </c>
      <c r="P4441" s="3" t="s">
        <v>21112</v>
      </c>
      <c r="Q4441" s="3">
        <v>352</v>
      </c>
      <c r="R4441" s="8" t="str">
        <f t="shared" si="69"/>
        <v>*352*</v>
      </c>
    </row>
    <row r="4442" spans="1:18" ht="19.8">
      <c r="A4442" s="3" t="s">
        <v>9114</v>
      </c>
      <c r="B4442" s="3" t="s">
        <v>478</v>
      </c>
      <c r="C4442" s="3" t="s">
        <v>9113</v>
      </c>
      <c r="D4442" s="3" t="s">
        <v>95</v>
      </c>
      <c r="E4442" s="3" t="s">
        <v>9112</v>
      </c>
      <c r="F4442" s="3" t="s">
        <v>48</v>
      </c>
      <c r="G4442" s="3">
        <v>2011</v>
      </c>
      <c r="H4442" s="3" t="s">
        <v>22118</v>
      </c>
      <c r="I4442" s="3">
        <v>335</v>
      </c>
      <c r="J4442" s="3" t="s">
        <v>21093</v>
      </c>
      <c r="K4442" s="3" t="s">
        <v>0</v>
      </c>
      <c r="N4442" s="3">
        <v>515</v>
      </c>
      <c r="O4442" s="3" t="s">
        <v>21105</v>
      </c>
      <c r="P4442" s="3" t="s">
        <v>21111</v>
      </c>
      <c r="Q4442" s="3">
        <v>257</v>
      </c>
      <c r="R4442" s="8" t="str">
        <f t="shared" si="69"/>
        <v>*257*</v>
      </c>
    </row>
    <row r="4443" spans="1:18" ht="19.8">
      <c r="A4443" s="3" t="s">
        <v>9111</v>
      </c>
      <c r="B4443" s="3" t="s">
        <v>84</v>
      </c>
      <c r="C4443" s="3" t="s">
        <v>9110</v>
      </c>
      <c r="D4443" s="3" t="s">
        <v>82</v>
      </c>
      <c r="E4443" s="3" t="s">
        <v>9109</v>
      </c>
      <c r="F4443" s="3" t="s">
        <v>3</v>
      </c>
      <c r="G4443" s="3">
        <v>2011</v>
      </c>
      <c r="H4443" s="3" t="s">
        <v>22117</v>
      </c>
      <c r="I4443" s="3">
        <v>318</v>
      </c>
      <c r="J4443" s="3" t="s">
        <v>21083</v>
      </c>
      <c r="K4443" s="3" t="s">
        <v>1</v>
      </c>
      <c r="L4443" s="9">
        <v>45238</v>
      </c>
      <c r="M4443" s="9">
        <v>45700</v>
      </c>
      <c r="N4443" s="3">
        <v>1985</v>
      </c>
      <c r="O4443" s="3" t="s">
        <v>21105</v>
      </c>
      <c r="P4443" s="3" t="s">
        <v>21114</v>
      </c>
      <c r="Q4443" s="3">
        <v>412</v>
      </c>
      <c r="R4443" s="8" t="str">
        <f t="shared" si="69"/>
        <v>*412*</v>
      </c>
    </row>
    <row r="4444" spans="1:18" ht="19.8">
      <c r="A4444" s="3" t="s">
        <v>9108</v>
      </c>
      <c r="B4444" s="3" t="s">
        <v>426</v>
      </c>
      <c r="C4444" s="3" t="s">
        <v>9107</v>
      </c>
      <c r="D4444" s="3" t="s">
        <v>95</v>
      </c>
      <c r="E4444" s="3" t="s">
        <v>9106</v>
      </c>
      <c r="F4444" s="3" t="s">
        <v>9</v>
      </c>
      <c r="G4444" s="3">
        <v>2005</v>
      </c>
      <c r="H4444" s="3" t="s">
        <v>22116</v>
      </c>
      <c r="I4444" s="3">
        <v>460</v>
      </c>
      <c r="J4444" s="3" t="s">
        <v>21086</v>
      </c>
      <c r="K4444" s="3" t="s">
        <v>1</v>
      </c>
      <c r="L4444" s="9">
        <v>45561</v>
      </c>
      <c r="M4444" s="9">
        <v>45624</v>
      </c>
      <c r="N4444" s="3">
        <v>995</v>
      </c>
      <c r="O4444" s="3" t="s">
        <v>21105</v>
      </c>
      <c r="P4444" s="3" t="s">
        <v>21111</v>
      </c>
      <c r="Q4444" s="3">
        <v>254</v>
      </c>
      <c r="R4444" s="8" t="str">
        <f t="shared" si="69"/>
        <v>*254*</v>
      </c>
    </row>
    <row r="4445" spans="1:18" ht="19.8">
      <c r="A4445" s="3" t="s">
        <v>9105</v>
      </c>
      <c r="B4445" s="3" t="s">
        <v>243</v>
      </c>
      <c r="C4445" s="3" t="s">
        <v>9104</v>
      </c>
      <c r="D4445" s="3" t="s">
        <v>63</v>
      </c>
      <c r="E4445" s="3" t="s">
        <v>9103</v>
      </c>
      <c r="F4445" s="3" t="s">
        <v>48</v>
      </c>
      <c r="G4445" s="3">
        <v>2008</v>
      </c>
      <c r="H4445" s="3" t="s">
        <v>22116</v>
      </c>
      <c r="I4445" s="3">
        <v>395</v>
      </c>
      <c r="J4445" s="3" t="s">
        <v>21085</v>
      </c>
      <c r="K4445" s="3" t="s">
        <v>1</v>
      </c>
      <c r="L4445" s="9">
        <v>45653</v>
      </c>
      <c r="M4445" s="9">
        <v>45661</v>
      </c>
      <c r="N4445" s="3">
        <v>1250</v>
      </c>
      <c r="O4445" s="3" t="s">
        <v>21106</v>
      </c>
      <c r="P4445" s="3" t="s">
        <v>21112</v>
      </c>
      <c r="Q4445" s="3">
        <v>206</v>
      </c>
      <c r="R4445" s="8" t="str">
        <f t="shared" si="69"/>
        <v>*206*</v>
      </c>
    </row>
    <row r="4446" spans="1:18" ht="19.8">
      <c r="A4446" s="3" t="s">
        <v>9102</v>
      </c>
      <c r="B4446" s="3" t="s">
        <v>171</v>
      </c>
      <c r="C4446" s="3" t="s">
        <v>9101</v>
      </c>
      <c r="D4446" s="3" t="s">
        <v>141</v>
      </c>
      <c r="E4446" s="3" t="s">
        <v>9100</v>
      </c>
      <c r="F4446" s="3" t="s">
        <v>29</v>
      </c>
      <c r="G4446" s="3">
        <v>2015</v>
      </c>
      <c r="H4446" s="3" t="s">
        <v>22116</v>
      </c>
      <c r="I4446" s="3">
        <v>241</v>
      </c>
      <c r="J4446" s="3" t="s">
        <v>21093</v>
      </c>
      <c r="K4446" s="3" t="s">
        <v>0</v>
      </c>
      <c r="N4446" s="3">
        <v>1875</v>
      </c>
      <c r="O4446" s="3" t="s">
        <v>25</v>
      </c>
      <c r="P4446" s="3" t="s">
        <v>21111</v>
      </c>
      <c r="Q4446" s="3">
        <v>376</v>
      </c>
      <c r="R4446" s="8" t="str">
        <f t="shared" si="69"/>
        <v>*376*</v>
      </c>
    </row>
    <row r="4447" spans="1:18" ht="19.8">
      <c r="A4447" s="3" t="s">
        <v>9099</v>
      </c>
      <c r="B4447" s="3" t="s">
        <v>22</v>
      </c>
      <c r="C4447" s="3" t="s">
        <v>9098</v>
      </c>
      <c r="D4447" s="3" t="s">
        <v>5</v>
      </c>
      <c r="E4447" s="3" t="s">
        <v>9097</v>
      </c>
      <c r="F4447" s="3" t="s">
        <v>77</v>
      </c>
      <c r="G4447" s="3">
        <v>2013</v>
      </c>
      <c r="H4447" s="3" t="s">
        <v>22118</v>
      </c>
      <c r="I4447" s="3">
        <v>264</v>
      </c>
      <c r="J4447" s="3" t="s">
        <v>21102</v>
      </c>
      <c r="K4447" s="3" t="s">
        <v>1</v>
      </c>
      <c r="L4447" s="9">
        <v>45470</v>
      </c>
      <c r="M4447" s="9">
        <v>45576</v>
      </c>
      <c r="N4447" s="3">
        <v>115</v>
      </c>
      <c r="O4447" s="3" t="s">
        <v>21106</v>
      </c>
      <c r="P4447" s="3" t="s">
        <v>21112</v>
      </c>
      <c r="Q4447" s="3">
        <v>171</v>
      </c>
      <c r="R4447" s="8" t="str">
        <f t="shared" si="69"/>
        <v>*171*</v>
      </c>
    </row>
    <row r="4448" spans="1:18" ht="19.8">
      <c r="A4448" s="3" t="s">
        <v>9096</v>
      </c>
      <c r="B4448" s="3" t="s">
        <v>72</v>
      </c>
      <c r="C4448" s="3" t="s">
        <v>9095</v>
      </c>
      <c r="D4448" s="3" t="s">
        <v>36</v>
      </c>
      <c r="E4448" s="3" t="s">
        <v>9094</v>
      </c>
      <c r="F4448" s="3" t="s">
        <v>29</v>
      </c>
      <c r="G4448" s="3">
        <v>2012</v>
      </c>
      <c r="H4448" s="3" t="s">
        <v>22116</v>
      </c>
      <c r="I4448" s="3">
        <v>187</v>
      </c>
      <c r="J4448" s="3" t="s">
        <v>21086</v>
      </c>
      <c r="K4448" s="3" t="s">
        <v>1</v>
      </c>
      <c r="L4448" s="9">
        <v>45400</v>
      </c>
      <c r="M4448" s="9">
        <v>45513</v>
      </c>
      <c r="N4448" s="3">
        <v>1000</v>
      </c>
      <c r="O4448" s="3" t="s">
        <v>21106</v>
      </c>
      <c r="P4448" s="3" t="s">
        <v>21112</v>
      </c>
      <c r="Q4448" s="3">
        <v>324</v>
      </c>
      <c r="R4448" s="8" t="str">
        <f t="shared" si="69"/>
        <v>*324*</v>
      </c>
    </row>
    <row r="4449" spans="1:18" ht="19.8">
      <c r="A4449" s="3" t="s">
        <v>9093</v>
      </c>
      <c r="B4449" s="3" t="s">
        <v>243</v>
      </c>
      <c r="C4449" s="3" t="s">
        <v>9092</v>
      </c>
      <c r="D4449" s="3" t="s">
        <v>63</v>
      </c>
      <c r="E4449" s="3" t="s">
        <v>9091</v>
      </c>
      <c r="F4449" s="3" t="s">
        <v>15</v>
      </c>
      <c r="G4449" s="3">
        <v>2016</v>
      </c>
      <c r="H4449" s="3" t="s">
        <v>22118</v>
      </c>
      <c r="I4449" s="3">
        <v>355</v>
      </c>
      <c r="J4449" s="3" t="s">
        <v>21087</v>
      </c>
      <c r="K4449" s="3" t="s">
        <v>0</v>
      </c>
      <c r="N4449" s="3">
        <v>1125</v>
      </c>
      <c r="O4449" s="3" t="s">
        <v>21106</v>
      </c>
      <c r="P4449" s="3" t="s">
        <v>21112</v>
      </c>
      <c r="Q4449" s="3">
        <v>336</v>
      </c>
      <c r="R4449" s="8" t="str">
        <f t="shared" si="69"/>
        <v>*336*</v>
      </c>
    </row>
    <row r="4450" spans="1:18" ht="19.8">
      <c r="A4450" s="3" t="s">
        <v>9090</v>
      </c>
      <c r="B4450" s="3" t="s">
        <v>97</v>
      </c>
      <c r="C4450" s="3" t="s">
        <v>9089</v>
      </c>
      <c r="D4450" s="3" t="s">
        <v>95</v>
      </c>
      <c r="E4450" s="3" t="s">
        <v>9088</v>
      </c>
      <c r="F4450" s="3" t="s">
        <v>15</v>
      </c>
      <c r="G4450" s="3">
        <v>2024</v>
      </c>
      <c r="H4450" s="3" t="s">
        <v>22118</v>
      </c>
      <c r="I4450" s="3">
        <v>259</v>
      </c>
      <c r="J4450" s="3" t="s">
        <v>21083</v>
      </c>
      <c r="K4450" s="3" t="s">
        <v>1</v>
      </c>
      <c r="L4450" s="9">
        <v>45369</v>
      </c>
      <c r="M4450" s="9">
        <v>45500</v>
      </c>
      <c r="N4450" s="3">
        <v>1345</v>
      </c>
      <c r="O4450" s="3" t="s">
        <v>21105</v>
      </c>
      <c r="P4450" s="3" t="s">
        <v>21111</v>
      </c>
      <c r="Q4450" s="3">
        <v>222</v>
      </c>
      <c r="R4450" s="8" t="str">
        <f t="shared" si="69"/>
        <v>*222*</v>
      </c>
    </row>
    <row r="4451" spans="1:18" ht="19.8">
      <c r="A4451" s="3" t="s">
        <v>9087</v>
      </c>
      <c r="B4451" s="3" t="s">
        <v>160</v>
      </c>
      <c r="C4451" s="3" t="s">
        <v>9086</v>
      </c>
      <c r="D4451" s="3" t="s">
        <v>31</v>
      </c>
      <c r="E4451" s="3" t="s">
        <v>9085</v>
      </c>
      <c r="F4451" s="3" t="s">
        <v>15</v>
      </c>
      <c r="G4451" s="3">
        <v>2024</v>
      </c>
      <c r="H4451" s="3" t="s">
        <v>22118</v>
      </c>
      <c r="I4451" s="3">
        <v>152</v>
      </c>
      <c r="J4451" s="3" t="s">
        <v>21098</v>
      </c>
      <c r="K4451" s="3" t="s">
        <v>0</v>
      </c>
      <c r="N4451" s="3">
        <v>765</v>
      </c>
      <c r="O4451" s="3" t="s">
        <v>21106</v>
      </c>
      <c r="P4451" s="3" t="s">
        <v>21114</v>
      </c>
      <c r="Q4451" s="3">
        <v>159</v>
      </c>
      <c r="R4451" s="8" t="str">
        <f t="shared" si="69"/>
        <v>*159*</v>
      </c>
    </row>
    <row r="4452" spans="1:18" ht="19.8">
      <c r="A4452" s="3" t="s">
        <v>9084</v>
      </c>
      <c r="B4452" s="3" t="s">
        <v>455</v>
      </c>
      <c r="C4452" s="3" t="s">
        <v>3699</v>
      </c>
      <c r="D4452" s="3" t="s">
        <v>14</v>
      </c>
      <c r="E4452" s="3" t="s">
        <v>9083</v>
      </c>
      <c r="F4452" s="3" t="s">
        <v>3</v>
      </c>
      <c r="G4452" s="3">
        <v>2005</v>
      </c>
      <c r="H4452" s="3" t="s">
        <v>22117</v>
      </c>
      <c r="I4452" s="3">
        <v>205</v>
      </c>
      <c r="J4452" s="3" t="s">
        <v>21097</v>
      </c>
      <c r="K4452" s="3" t="s">
        <v>0</v>
      </c>
      <c r="N4452" s="3">
        <v>560</v>
      </c>
      <c r="O4452" s="3" t="s">
        <v>21106</v>
      </c>
      <c r="P4452" s="3" t="s">
        <v>21113</v>
      </c>
      <c r="Q4452" s="3">
        <v>343</v>
      </c>
      <c r="R4452" s="8" t="str">
        <f t="shared" si="69"/>
        <v>*343*</v>
      </c>
    </row>
    <row r="4453" spans="1:18" ht="19.8">
      <c r="A4453" s="3" t="s">
        <v>9082</v>
      </c>
      <c r="B4453" s="3" t="s">
        <v>72</v>
      </c>
      <c r="C4453" s="3" t="s">
        <v>9081</v>
      </c>
      <c r="D4453" s="3" t="s">
        <v>36</v>
      </c>
      <c r="E4453" s="3" t="s">
        <v>9080</v>
      </c>
      <c r="F4453" s="3" t="s">
        <v>9</v>
      </c>
      <c r="G4453" s="3">
        <v>2024</v>
      </c>
      <c r="H4453" s="3" t="s">
        <v>22117</v>
      </c>
      <c r="I4453" s="3">
        <v>106</v>
      </c>
      <c r="J4453" s="3" t="s">
        <v>21087</v>
      </c>
      <c r="K4453" s="3" t="s">
        <v>0</v>
      </c>
      <c r="N4453" s="3">
        <v>315</v>
      </c>
      <c r="O4453" s="3" t="s">
        <v>21106</v>
      </c>
      <c r="P4453" s="3" t="s">
        <v>21112</v>
      </c>
      <c r="Q4453" s="3">
        <v>419</v>
      </c>
      <c r="R4453" s="8" t="str">
        <f t="shared" si="69"/>
        <v>*419*</v>
      </c>
    </row>
    <row r="4454" spans="1:18" ht="19.8">
      <c r="A4454" s="3" t="s">
        <v>9079</v>
      </c>
      <c r="B4454" s="3" t="s">
        <v>243</v>
      </c>
      <c r="C4454" s="3" t="s">
        <v>5105</v>
      </c>
      <c r="D4454" s="3" t="s">
        <v>63</v>
      </c>
      <c r="E4454" s="3" t="s">
        <v>9078</v>
      </c>
      <c r="F4454" s="3" t="s">
        <v>15</v>
      </c>
      <c r="G4454" s="3">
        <v>2007</v>
      </c>
      <c r="H4454" s="3" t="s">
        <v>22117</v>
      </c>
      <c r="I4454" s="3">
        <v>290</v>
      </c>
      <c r="J4454" s="3" t="s">
        <v>21090</v>
      </c>
      <c r="K4454" s="3" t="s">
        <v>0</v>
      </c>
      <c r="N4454" s="3">
        <v>835</v>
      </c>
      <c r="O4454" s="3" t="s">
        <v>21106</v>
      </c>
      <c r="P4454" s="3" t="s">
        <v>21113</v>
      </c>
      <c r="Q4454" s="3">
        <v>265</v>
      </c>
      <c r="R4454" s="8" t="str">
        <f t="shared" si="69"/>
        <v>*265*</v>
      </c>
    </row>
    <row r="4455" spans="1:18" ht="19.8">
      <c r="A4455" s="3" t="s">
        <v>9077</v>
      </c>
      <c r="B4455" s="3" t="s">
        <v>56</v>
      </c>
      <c r="C4455" s="3" t="s">
        <v>9076</v>
      </c>
      <c r="D4455" s="3" t="s">
        <v>50</v>
      </c>
      <c r="E4455" s="3" t="s">
        <v>9075</v>
      </c>
      <c r="F4455" s="3" t="s">
        <v>9</v>
      </c>
      <c r="G4455" s="3">
        <v>2020</v>
      </c>
      <c r="H4455" s="3" t="s">
        <v>22117</v>
      </c>
      <c r="I4455" s="3">
        <v>481</v>
      </c>
      <c r="J4455" s="3" t="s">
        <v>21087</v>
      </c>
      <c r="K4455" s="3" t="s">
        <v>1</v>
      </c>
      <c r="L4455" s="9">
        <v>45058</v>
      </c>
      <c r="M4455" s="9">
        <v>45110</v>
      </c>
      <c r="N4455" s="3">
        <v>2270</v>
      </c>
      <c r="O4455" s="3" t="s">
        <v>21106</v>
      </c>
      <c r="P4455" s="3" t="s">
        <v>21114</v>
      </c>
      <c r="Q4455" s="3">
        <v>306</v>
      </c>
      <c r="R4455" s="8" t="str">
        <f t="shared" si="69"/>
        <v>*306*</v>
      </c>
    </row>
    <row r="4456" spans="1:18" ht="19.8">
      <c r="A4456" s="3" t="s">
        <v>9074</v>
      </c>
      <c r="B4456" s="3" t="s">
        <v>18</v>
      </c>
      <c r="C4456" s="3" t="s">
        <v>9073</v>
      </c>
      <c r="D4456" s="3" t="s">
        <v>14</v>
      </c>
      <c r="E4456" s="3" t="s">
        <v>9072</v>
      </c>
      <c r="F4456" s="3" t="s">
        <v>29</v>
      </c>
      <c r="G4456" s="3">
        <v>2009</v>
      </c>
      <c r="H4456" s="3" t="s">
        <v>22118</v>
      </c>
      <c r="I4456" s="3">
        <v>151</v>
      </c>
      <c r="J4456" s="3" t="s">
        <v>21091</v>
      </c>
      <c r="K4456" s="3" t="s">
        <v>1</v>
      </c>
      <c r="L4456" s="9">
        <v>45369</v>
      </c>
      <c r="M4456" s="9">
        <v>45614</v>
      </c>
      <c r="N4456" s="3">
        <v>1090</v>
      </c>
      <c r="O4456" s="3" t="s">
        <v>21106</v>
      </c>
      <c r="P4456" s="3" t="s">
        <v>21114</v>
      </c>
      <c r="Q4456" s="3">
        <v>316</v>
      </c>
      <c r="R4456" s="8" t="str">
        <f t="shared" si="69"/>
        <v>*316*</v>
      </c>
    </row>
    <row r="4457" spans="1:18" ht="19.8">
      <c r="A4457" s="3" t="s">
        <v>9071</v>
      </c>
      <c r="B4457" s="3" t="s">
        <v>33</v>
      </c>
      <c r="C4457" s="3" t="s">
        <v>9070</v>
      </c>
      <c r="D4457" s="3" t="s">
        <v>31</v>
      </c>
      <c r="E4457" s="3" t="s">
        <v>9069</v>
      </c>
      <c r="F4457" s="3" t="s">
        <v>15</v>
      </c>
      <c r="G4457" s="3">
        <v>2021</v>
      </c>
      <c r="H4457" s="3" t="s">
        <v>22118</v>
      </c>
      <c r="I4457" s="3">
        <v>156</v>
      </c>
      <c r="J4457" s="3" t="s">
        <v>21101</v>
      </c>
      <c r="K4457" s="3" t="s">
        <v>0</v>
      </c>
      <c r="N4457" s="3">
        <v>340</v>
      </c>
      <c r="O4457" s="3" t="s">
        <v>21106</v>
      </c>
      <c r="P4457" s="3" t="s">
        <v>21114</v>
      </c>
      <c r="Q4457" s="3">
        <v>314</v>
      </c>
      <c r="R4457" s="8" t="str">
        <f t="shared" si="69"/>
        <v>*314*</v>
      </c>
    </row>
    <row r="4458" spans="1:18" ht="19.8">
      <c r="A4458" s="3" t="s">
        <v>9068</v>
      </c>
      <c r="B4458" s="3" t="s">
        <v>60</v>
      </c>
      <c r="C4458" s="3" t="s">
        <v>9067</v>
      </c>
      <c r="D4458" s="3" t="s">
        <v>41</v>
      </c>
      <c r="E4458" s="3" t="s">
        <v>9066</v>
      </c>
      <c r="F4458" s="3" t="s">
        <v>29</v>
      </c>
      <c r="G4458" s="3">
        <v>2021</v>
      </c>
      <c r="H4458" s="3" t="s">
        <v>22116</v>
      </c>
      <c r="I4458" s="3">
        <v>437</v>
      </c>
      <c r="J4458" s="3" t="s">
        <v>21093</v>
      </c>
      <c r="K4458" s="3" t="s">
        <v>0</v>
      </c>
      <c r="N4458" s="3">
        <v>2210</v>
      </c>
      <c r="O4458" s="3" t="s">
        <v>21106</v>
      </c>
      <c r="P4458" s="3" t="s">
        <v>21111</v>
      </c>
      <c r="Q4458" s="3">
        <v>220</v>
      </c>
      <c r="R4458" s="8" t="str">
        <f t="shared" si="69"/>
        <v>*220*</v>
      </c>
    </row>
    <row r="4459" spans="1:18" ht="19.8">
      <c r="A4459" s="3" t="s">
        <v>9065</v>
      </c>
      <c r="B4459" s="3" t="s">
        <v>88</v>
      </c>
      <c r="C4459" s="3" t="s">
        <v>9064</v>
      </c>
      <c r="D4459" s="3" t="s">
        <v>2</v>
      </c>
      <c r="E4459" s="3" t="s">
        <v>9063</v>
      </c>
      <c r="F4459" s="3" t="s">
        <v>48</v>
      </c>
      <c r="G4459" s="3">
        <v>2017</v>
      </c>
      <c r="H4459" s="3" t="s">
        <v>22118</v>
      </c>
      <c r="I4459" s="3">
        <v>268</v>
      </c>
      <c r="J4459" s="3" t="s">
        <v>21093</v>
      </c>
      <c r="K4459" s="3" t="s">
        <v>0</v>
      </c>
      <c r="N4459" s="3">
        <v>385</v>
      </c>
      <c r="O4459" s="3" t="s">
        <v>21073</v>
      </c>
      <c r="P4459" s="3" t="s">
        <v>21112</v>
      </c>
      <c r="Q4459" s="3">
        <v>368</v>
      </c>
      <c r="R4459" s="8" t="str">
        <f t="shared" si="69"/>
        <v>*368*</v>
      </c>
    </row>
    <row r="4460" spans="1:18" ht="19.8">
      <c r="A4460" s="3" t="s">
        <v>9062</v>
      </c>
      <c r="B4460" s="3" t="s">
        <v>33</v>
      </c>
      <c r="C4460" s="3" t="s">
        <v>9061</v>
      </c>
      <c r="D4460" s="3" t="s">
        <v>31</v>
      </c>
      <c r="E4460" s="3" t="s">
        <v>9060</v>
      </c>
      <c r="F4460" s="3" t="s">
        <v>9</v>
      </c>
      <c r="G4460" s="3">
        <v>2013</v>
      </c>
      <c r="H4460" s="3" t="s">
        <v>22118</v>
      </c>
      <c r="I4460" s="3">
        <v>290</v>
      </c>
      <c r="J4460" s="3" t="s">
        <v>21092</v>
      </c>
      <c r="K4460" s="3" t="s">
        <v>0</v>
      </c>
      <c r="N4460" s="3">
        <v>1360</v>
      </c>
      <c r="O4460" s="3" t="s">
        <v>21106</v>
      </c>
      <c r="P4460" s="3" t="s">
        <v>21114</v>
      </c>
      <c r="Q4460" s="3">
        <v>368</v>
      </c>
      <c r="R4460" s="8" t="str">
        <f t="shared" si="69"/>
        <v>*368*</v>
      </c>
    </row>
    <row r="4461" spans="1:18" ht="19.8">
      <c r="A4461" s="3" t="s">
        <v>9059</v>
      </c>
      <c r="B4461" s="3" t="s">
        <v>18</v>
      </c>
      <c r="C4461" s="3" t="s">
        <v>9058</v>
      </c>
      <c r="D4461" s="3" t="s">
        <v>14</v>
      </c>
      <c r="E4461" s="3" t="s">
        <v>9057</v>
      </c>
      <c r="F4461" s="3" t="s">
        <v>29</v>
      </c>
      <c r="G4461" s="3">
        <v>2017</v>
      </c>
      <c r="H4461" s="3" t="s">
        <v>22118</v>
      </c>
      <c r="I4461" s="3">
        <v>452</v>
      </c>
      <c r="J4461" s="3" t="s">
        <v>21097</v>
      </c>
      <c r="K4461" s="3" t="s">
        <v>0</v>
      </c>
      <c r="N4461" s="3">
        <v>2170</v>
      </c>
      <c r="O4461" s="3" t="s">
        <v>21106</v>
      </c>
      <c r="P4461" s="3" t="s">
        <v>21114</v>
      </c>
      <c r="Q4461" s="3">
        <v>141</v>
      </c>
      <c r="R4461" s="8" t="str">
        <f t="shared" si="69"/>
        <v>*141*</v>
      </c>
    </row>
    <row r="4462" spans="1:18" ht="19.8">
      <c r="A4462" s="3" t="s">
        <v>9056</v>
      </c>
      <c r="B4462" s="3" t="s">
        <v>38</v>
      </c>
      <c r="C4462" s="3" t="s">
        <v>9055</v>
      </c>
      <c r="D4462" s="3" t="s">
        <v>36</v>
      </c>
      <c r="E4462" s="3" t="s">
        <v>9054</v>
      </c>
      <c r="F4462" s="3" t="s">
        <v>3</v>
      </c>
      <c r="G4462" s="3">
        <v>2010</v>
      </c>
      <c r="H4462" s="3" t="s">
        <v>22117</v>
      </c>
      <c r="I4462" s="3">
        <v>433</v>
      </c>
      <c r="J4462" s="3" t="s">
        <v>21092</v>
      </c>
      <c r="K4462" s="3" t="s">
        <v>1</v>
      </c>
      <c r="L4462" s="9">
        <v>45364</v>
      </c>
      <c r="M4462" s="9">
        <v>45695</v>
      </c>
      <c r="N4462" s="3">
        <v>1345</v>
      </c>
      <c r="O4462" s="3" t="s">
        <v>21106</v>
      </c>
      <c r="P4462" s="3" t="s">
        <v>21111</v>
      </c>
      <c r="Q4462" s="3">
        <v>153</v>
      </c>
      <c r="R4462" s="8" t="str">
        <f t="shared" si="69"/>
        <v>*153*</v>
      </c>
    </row>
    <row r="4463" spans="1:18" ht="19.8">
      <c r="A4463" s="3" t="s">
        <v>9053</v>
      </c>
      <c r="B4463" s="3" t="s">
        <v>160</v>
      </c>
      <c r="C4463" s="3" t="s">
        <v>9052</v>
      </c>
      <c r="D4463" s="3" t="s">
        <v>31</v>
      </c>
      <c r="E4463" s="3" t="s">
        <v>9051</v>
      </c>
      <c r="F4463" s="3" t="s">
        <v>3</v>
      </c>
      <c r="G4463" s="3">
        <v>2010</v>
      </c>
      <c r="H4463" s="3" t="s">
        <v>22117</v>
      </c>
      <c r="I4463" s="3">
        <v>175</v>
      </c>
      <c r="J4463" s="3" t="s">
        <v>21102</v>
      </c>
      <c r="K4463" s="3" t="s">
        <v>1</v>
      </c>
      <c r="L4463" s="9">
        <v>45264</v>
      </c>
      <c r="M4463" s="9">
        <v>45615</v>
      </c>
      <c r="N4463" s="3">
        <v>1205</v>
      </c>
      <c r="O4463" s="3" t="s">
        <v>21106</v>
      </c>
      <c r="P4463" s="3" t="s">
        <v>21111</v>
      </c>
      <c r="Q4463" s="3">
        <v>246</v>
      </c>
      <c r="R4463" s="8" t="str">
        <f t="shared" si="69"/>
        <v>*246*</v>
      </c>
    </row>
    <row r="4464" spans="1:18" ht="19.8">
      <c r="A4464" s="3" t="s">
        <v>9050</v>
      </c>
      <c r="B4464" s="3" t="s">
        <v>243</v>
      </c>
      <c r="C4464" s="3" t="s">
        <v>9049</v>
      </c>
      <c r="D4464" s="3" t="s">
        <v>63</v>
      </c>
      <c r="E4464" s="3" t="s">
        <v>9048</v>
      </c>
      <c r="F4464" s="3" t="s">
        <v>3</v>
      </c>
      <c r="G4464" s="3">
        <v>2020</v>
      </c>
      <c r="H4464" s="3" t="s">
        <v>22117</v>
      </c>
      <c r="I4464" s="3">
        <v>168</v>
      </c>
      <c r="J4464" s="3" t="s">
        <v>21098</v>
      </c>
      <c r="K4464" s="3" t="s">
        <v>0</v>
      </c>
      <c r="N4464" s="3">
        <v>1275</v>
      </c>
      <c r="O4464" s="3" t="s">
        <v>21106</v>
      </c>
      <c r="P4464" s="3" t="s">
        <v>21112</v>
      </c>
      <c r="Q4464" s="3">
        <v>340</v>
      </c>
      <c r="R4464" s="8" t="str">
        <f t="shared" si="69"/>
        <v>*340*</v>
      </c>
    </row>
    <row r="4465" spans="1:18" ht="19.8">
      <c r="A4465" s="3" t="s">
        <v>9047</v>
      </c>
      <c r="B4465" s="3" t="s">
        <v>433</v>
      </c>
      <c r="C4465" s="3" t="s">
        <v>9046</v>
      </c>
      <c r="D4465" s="3" t="s">
        <v>123</v>
      </c>
      <c r="E4465" s="3" t="s">
        <v>9045</v>
      </c>
      <c r="F4465" s="3" t="s">
        <v>48</v>
      </c>
      <c r="G4465" s="3">
        <v>2020</v>
      </c>
      <c r="H4465" s="3" t="s">
        <v>22117</v>
      </c>
      <c r="I4465" s="3">
        <v>303</v>
      </c>
      <c r="J4465" s="3" t="s">
        <v>21087</v>
      </c>
      <c r="K4465" s="3" t="s">
        <v>0</v>
      </c>
      <c r="N4465" s="3">
        <v>585</v>
      </c>
      <c r="O4465" s="3" t="s">
        <v>21106</v>
      </c>
      <c r="P4465" s="3" t="s">
        <v>21111</v>
      </c>
      <c r="Q4465" s="3">
        <v>448</v>
      </c>
      <c r="R4465" s="8" t="str">
        <f t="shared" si="69"/>
        <v>*448*</v>
      </c>
    </row>
    <row r="4466" spans="1:18" ht="19.8">
      <c r="A4466" s="3" t="s">
        <v>9044</v>
      </c>
      <c r="B4466" s="3" t="s">
        <v>147</v>
      </c>
      <c r="C4466" s="3" t="s">
        <v>9043</v>
      </c>
      <c r="D4466" s="3" t="s">
        <v>5</v>
      </c>
      <c r="E4466" s="3" t="s">
        <v>9042</v>
      </c>
      <c r="F4466" s="3" t="s">
        <v>77</v>
      </c>
      <c r="G4466" s="3">
        <v>2017</v>
      </c>
      <c r="H4466" s="3" t="s">
        <v>22118</v>
      </c>
      <c r="I4466" s="3">
        <v>224</v>
      </c>
      <c r="J4466" s="3" t="s">
        <v>21101</v>
      </c>
      <c r="K4466" s="3" t="s">
        <v>1</v>
      </c>
      <c r="L4466" s="9">
        <v>45216</v>
      </c>
      <c r="M4466" s="9">
        <v>45314</v>
      </c>
      <c r="N4466" s="3">
        <v>1690</v>
      </c>
      <c r="O4466" s="3" t="s">
        <v>21106</v>
      </c>
      <c r="P4466" s="3" t="s">
        <v>21114</v>
      </c>
      <c r="Q4466" s="3">
        <v>225</v>
      </c>
      <c r="R4466" s="8" t="str">
        <f t="shared" si="69"/>
        <v>*225*</v>
      </c>
    </row>
    <row r="4467" spans="1:18" ht="19.8">
      <c r="A4467" s="3" t="s">
        <v>9041</v>
      </c>
      <c r="B4467" s="3" t="s">
        <v>143</v>
      </c>
      <c r="C4467" s="3" t="s">
        <v>9040</v>
      </c>
      <c r="D4467" s="3" t="s">
        <v>141</v>
      </c>
      <c r="E4467" s="3" t="s">
        <v>9039</v>
      </c>
      <c r="F4467" s="3" t="s">
        <v>3</v>
      </c>
      <c r="G4467" s="3">
        <v>2009</v>
      </c>
      <c r="H4467" s="3" t="s">
        <v>22118</v>
      </c>
      <c r="I4467" s="3">
        <v>371</v>
      </c>
      <c r="J4467" s="3" t="s">
        <v>21099</v>
      </c>
      <c r="K4467" s="3" t="s">
        <v>1</v>
      </c>
      <c r="L4467" s="9">
        <v>45298</v>
      </c>
      <c r="M4467" s="9">
        <v>45698</v>
      </c>
      <c r="N4467" s="3">
        <v>1365</v>
      </c>
      <c r="O4467" s="3" t="s">
        <v>25</v>
      </c>
      <c r="P4467" s="3" t="s">
        <v>21111</v>
      </c>
      <c r="Q4467" s="3">
        <v>201</v>
      </c>
      <c r="R4467" s="8" t="str">
        <f t="shared" si="69"/>
        <v>*201*</v>
      </c>
    </row>
    <row r="4468" spans="1:18" ht="19.8">
      <c r="A4468" s="3" t="s">
        <v>9038</v>
      </c>
      <c r="B4468" s="3" t="s">
        <v>56</v>
      </c>
      <c r="C4468" s="3" t="s">
        <v>9037</v>
      </c>
      <c r="D4468" s="3" t="s">
        <v>50</v>
      </c>
      <c r="E4468" s="3" t="s">
        <v>9036</v>
      </c>
      <c r="F4468" s="3" t="s">
        <v>9</v>
      </c>
      <c r="G4468" s="3">
        <v>2007</v>
      </c>
      <c r="H4468" s="3" t="s">
        <v>22116</v>
      </c>
      <c r="I4468" s="3">
        <v>129</v>
      </c>
      <c r="J4468" s="3" t="s">
        <v>21083</v>
      </c>
      <c r="K4468" s="3" t="s">
        <v>1</v>
      </c>
      <c r="L4468" s="9">
        <v>45237</v>
      </c>
      <c r="M4468" s="9">
        <v>45670</v>
      </c>
      <c r="N4468" s="3">
        <v>1700</v>
      </c>
      <c r="O4468" s="3" t="s">
        <v>21106</v>
      </c>
      <c r="P4468" s="3" t="s">
        <v>21112</v>
      </c>
      <c r="Q4468" s="3">
        <v>238</v>
      </c>
      <c r="R4468" s="8" t="str">
        <f t="shared" si="69"/>
        <v>*238*</v>
      </c>
    </row>
    <row r="4469" spans="1:18" ht="19.8">
      <c r="A4469" s="3" t="s">
        <v>9035</v>
      </c>
      <c r="B4469" s="3" t="s">
        <v>27</v>
      </c>
      <c r="C4469" s="3" t="s">
        <v>9034</v>
      </c>
      <c r="D4469" s="3" t="s">
        <v>25</v>
      </c>
      <c r="E4469" s="3" t="s">
        <v>9033</v>
      </c>
      <c r="F4469" s="3" t="s">
        <v>77</v>
      </c>
      <c r="G4469" s="3">
        <v>2020</v>
      </c>
      <c r="H4469" s="3" t="s">
        <v>22118</v>
      </c>
      <c r="I4469" s="3">
        <v>232</v>
      </c>
      <c r="J4469" s="3" t="s">
        <v>21090</v>
      </c>
      <c r="K4469" s="3" t="s">
        <v>0</v>
      </c>
      <c r="N4469" s="3">
        <v>1095</v>
      </c>
      <c r="O4469" s="3" t="s">
        <v>25</v>
      </c>
      <c r="P4469" s="3" t="s">
        <v>21111</v>
      </c>
      <c r="Q4469" s="3">
        <v>365</v>
      </c>
      <c r="R4469" s="8" t="str">
        <f t="shared" si="69"/>
        <v>*365*</v>
      </c>
    </row>
    <row r="4470" spans="1:18" ht="19.8">
      <c r="A4470" s="3" t="s">
        <v>9032</v>
      </c>
      <c r="B4470" s="3" t="s">
        <v>43</v>
      </c>
      <c r="C4470" s="3" t="s">
        <v>9031</v>
      </c>
      <c r="D4470" s="3" t="s">
        <v>41</v>
      </c>
      <c r="E4470" s="3" t="s">
        <v>9030</v>
      </c>
      <c r="F4470" s="3" t="s">
        <v>15</v>
      </c>
      <c r="G4470" s="3">
        <v>2019</v>
      </c>
      <c r="H4470" s="3" t="s">
        <v>22117</v>
      </c>
      <c r="I4470" s="3">
        <v>244</v>
      </c>
      <c r="J4470" s="3" t="s">
        <v>21091</v>
      </c>
      <c r="K4470" s="3" t="s">
        <v>0</v>
      </c>
      <c r="N4470" s="3">
        <v>240</v>
      </c>
      <c r="O4470" s="3" t="s">
        <v>21106</v>
      </c>
      <c r="P4470" s="3" t="s">
        <v>21112</v>
      </c>
      <c r="Q4470" s="3">
        <v>304</v>
      </c>
      <c r="R4470" s="8" t="str">
        <f t="shared" si="69"/>
        <v>*304*</v>
      </c>
    </row>
    <row r="4471" spans="1:18" ht="19.8">
      <c r="A4471" s="3" t="s">
        <v>9029</v>
      </c>
      <c r="B4471" s="3" t="s">
        <v>7</v>
      </c>
      <c r="C4471" s="3" t="s">
        <v>9028</v>
      </c>
      <c r="D4471" s="3" t="s">
        <v>5</v>
      </c>
      <c r="E4471" s="3" t="s">
        <v>9027</v>
      </c>
      <c r="F4471" s="3" t="s">
        <v>48</v>
      </c>
      <c r="G4471" s="3">
        <v>2018</v>
      </c>
      <c r="H4471" s="3" t="s">
        <v>22116</v>
      </c>
      <c r="I4471" s="3">
        <v>162</v>
      </c>
      <c r="J4471" s="3" t="s">
        <v>21085</v>
      </c>
      <c r="K4471" s="3" t="s">
        <v>1</v>
      </c>
      <c r="L4471" s="9">
        <v>45128</v>
      </c>
      <c r="M4471" s="9">
        <v>45591</v>
      </c>
      <c r="N4471" s="3">
        <v>2365</v>
      </c>
      <c r="O4471" s="3" t="s">
        <v>21106</v>
      </c>
      <c r="P4471" s="3" t="s">
        <v>21112</v>
      </c>
      <c r="Q4471" s="3">
        <v>349</v>
      </c>
      <c r="R4471" s="8" t="str">
        <f t="shared" si="69"/>
        <v>*349*</v>
      </c>
    </row>
    <row r="4472" spans="1:18" ht="19.8">
      <c r="A4472" s="3" t="s">
        <v>9026</v>
      </c>
      <c r="B4472" s="3" t="s">
        <v>138</v>
      </c>
      <c r="C4472" s="3" t="s">
        <v>9025</v>
      </c>
      <c r="D4472" s="3" t="s">
        <v>2</v>
      </c>
      <c r="E4472" s="3" t="s">
        <v>9024</v>
      </c>
      <c r="F4472" s="3" t="s">
        <v>48</v>
      </c>
      <c r="G4472" s="3">
        <v>2016</v>
      </c>
      <c r="H4472" s="3" t="s">
        <v>22116</v>
      </c>
      <c r="I4472" s="3">
        <v>494</v>
      </c>
      <c r="J4472" s="3" t="s">
        <v>21097</v>
      </c>
      <c r="K4472" s="3" t="s">
        <v>0</v>
      </c>
      <c r="N4472" s="3">
        <v>1995</v>
      </c>
      <c r="O4472" s="3" t="s">
        <v>21073</v>
      </c>
      <c r="P4472" s="3" t="s">
        <v>21112</v>
      </c>
      <c r="Q4472" s="3">
        <v>244</v>
      </c>
      <c r="R4472" s="8" t="str">
        <f t="shared" si="69"/>
        <v>*244*</v>
      </c>
    </row>
    <row r="4473" spans="1:18" ht="19.8">
      <c r="A4473" s="3" t="s">
        <v>9023</v>
      </c>
      <c r="B4473" s="3" t="s">
        <v>151</v>
      </c>
      <c r="C4473" s="3" t="s">
        <v>9022</v>
      </c>
      <c r="D4473" s="3" t="s">
        <v>82</v>
      </c>
      <c r="E4473" s="3" t="s">
        <v>9021</v>
      </c>
      <c r="F4473" s="3" t="s">
        <v>3</v>
      </c>
      <c r="G4473" s="3">
        <v>2009</v>
      </c>
      <c r="H4473" s="3" t="s">
        <v>22116</v>
      </c>
      <c r="I4473" s="3">
        <v>353</v>
      </c>
      <c r="J4473" s="3" t="s">
        <v>21084</v>
      </c>
      <c r="K4473" s="3" t="s">
        <v>0</v>
      </c>
      <c r="N4473" s="3">
        <v>1225</v>
      </c>
      <c r="O4473" s="3" t="s">
        <v>21105</v>
      </c>
      <c r="P4473" s="3" t="s">
        <v>21111</v>
      </c>
      <c r="Q4473" s="3">
        <v>180</v>
      </c>
      <c r="R4473" s="8" t="str">
        <f t="shared" si="69"/>
        <v>*180*</v>
      </c>
    </row>
    <row r="4474" spans="1:18" ht="19.8">
      <c r="A4474" s="3" t="s">
        <v>9020</v>
      </c>
      <c r="B4474" s="3" t="s">
        <v>27</v>
      </c>
      <c r="C4474" s="3" t="s">
        <v>9019</v>
      </c>
      <c r="D4474" s="3" t="s">
        <v>25</v>
      </c>
      <c r="E4474" s="3" t="s">
        <v>9018</v>
      </c>
      <c r="F4474" s="3" t="s">
        <v>15</v>
      </c>
      <c r="G4474" s="3">
        <v>2005</v>
      </c>
      <c r="H4474" s="3" t="s">
        <v>22118</v>
      </c>
      <c r="I4474" s="3">
        <v>473</v>
      </c>
      <c r="J4474" s="3" t="s">
        <v>21092</v>
      </c>
      <c r="K4474" s="3" t="s">
        <v>0</v>
      </c>
      <c r="N4474" s="3">
        <v>435</v>
      </c>
      <c r="O4474" s="3" t="s">
        <v>25</v>
      </c>
      <c r="P4474" s="3" t="s">
        <v>21114</v>
      </c>
      <c r="Q4474" s="3">
        <v>271</v>
      </c>
      <c r="R4474" s="8" t="str">
        <f t="shared" si="69"/>
        <v>*271*</v>
      </c>
    </row>
    <row r="4475" spans="1:18" ht="19.8">
      <c r="A4475" s="3" t="s">
        <v>9017</v>
      </c>
      <c r="B4475" s="3" t="s">
        <v>97</v>
      </c>
      <c r="C4475" s="3" t="s">
        <v>9016</v>
      </c>
      <c r="D4475" s="3" t="s">
        <v>95</v>
      </c>
      <c r="E4475" s="3" t="s">
        <v>9015</v>
      </c>
      <c r="F4475" s="3" t="s">
        <v>29</v>
      </c>
      <c r="G4475" s="3">
        <v>2010</v>
      </c>
      <c r="H4475" s="3" t="s">
        <v>22116</v>
      </c>
      <c r="I4475" s="3">
        <v>223</v>
      </c>
      <c r="J4475" s="3" t="s">
        <v>21090</v>
      </c>
      <c r="K4475" s="3" t="s">
        <v>0</v>
      </c>
      <c r="N4475" s="3">
        <v>1500</v>
      </c>
      <c r="O4475" s="3" t="s">
        <v>21105</v>
      </c>
      <c r="P4475" s="3" t="s">
        <v>21113</v>
      </c>
      <c r="Q4475" s="3">
        <v>399</v>
      </c>
      <c r="R4475" s="8" t="str">
        <f t="shared" si="69"/>
        <v>*399*</v>
      </c>
    </row>
    <row r="4476" spans="1:18" ht="19.8">
      <c r="A4476" s="3" t="s">
        <v>9014</v>
      </c>
      <c r="B4476" s="3" t="s">
        <v>84</v>
      </c>
      <c r="C4476" s="3" t="s">
        <v>9013</v>
      </c>
      <c r="D4476" s="3" t="s">
        <v>82</v>
      </c>
      <c r="E4476" s="3" t="s">
        <v>9012</v>
      </c>
      <c r="F4476" s="3" t="s">
        <v>48</v>
      </c>
      <c r="G4476" s="3">
        <v>2009</v>
      </c>
      <c r="H4476" s="3" t="s">
        <v>22118</v>
      </c>
      <c r="I4476" s="3">
        <v>302</v>
      </c>
      <c r="J4476" s="3" t="s">
        <v>21099</v>
      </c>
      <c r="K4476" s="3" t="s">
        <v>1</v>
      </c>
      <c r="L4476" s="9">
        <v>45135</v>
      </c>
      <c r="M4476" s="9">
        <v>45347</v>
      </c>
      <c r="N4476" s="3">
        <v>865</v>
      </c>
      <c r="O4476" s="3" t="s">
        <v>21105</v>
      </c>
      <c r="P4476" s="3" t="s">
        <v>21112</v>
      </c>
      <c r="Q4476" s="3">
        <v>276</v>
      </c>
      <c r="R4476" s="8" t="str">
        <f t="shared" si="69"/>
        <v>*276*</v>
      </c>
    </row>
    <row r="4477" spans="1:18" ht="19.8">
      <c r="A4477" s="3" t="s">
        <v>9011</v>
      </c>
      <c r="B4477" s="3" t="s">
        <v>344</v>
      </c>
      <c r="C4477" s="3" t="s">
        <v>9010</v>
      </c>
      <c r="D4477" s="3" t="s">
        <v>82</v>
      </c>
      <c r="E4477" s="3" t="s">
        <v>9009</v>
      </c>
      <c r="F4477" s="3" t="s">
        <v>48</v>
      </c>
      <c r="G4477" s="3">
        <v>2008</v>
      </c>
      <c r="H4477" s="3" t="s">
        <v>22118</v>
      </c>
      <c r="I4477" s="3">
        <v>177</v>
      </c>
      <c r="J4477" s="3" t="s">
        <v>21088</v>
      </c>
      <c r="K4477" s="3" t="s">
        <v>1</v>
      </c>
      <c r="L4477" s="9">
        <v>45664</v>
      </c>
      <c r="M4477" s="9">
        <v>45688</v>
      </c>
      <c r="N4477" s="3">
        <v>590</v>
      </c>
      <c r="O4477" s="3" t="s">
        <v>21105</v>
      </c>
      <c r="P4477" s="3" t="s">
        <v>21113</v>
      </c>
      <c r="Q4477" s="3">
        <v>371</v>
      </c>
      <c r="R4477" s="8" t="str">
        <f t="shared" si="69"/>
        <v>*371*</v>
      </c>
    </row>
    <row r="4478" spans="1:18" ht="19.8">
      <c r="A4478" s="3" t="s">
        <v>9008</v>
      </c>
      <c r="B4478" s="3" t="s">
        <v>92</v>
      </c>
      <c r="C4478" s="3" t="s">
        <v>9007</v>
      </c>
      <c r="D4478" s="3" t="s">
        <v>25</v>
      </c>
      <c r="E4478" s="3" t="s">
        <v>9006</v>
      </c>
      <c r="F4478" s="3" t="s">
        <v>9</v>
      </c>
      <c r="G4478" s="3">
        <v>2013</v>
      </c>
      <c r="H4478" s="3" t="s">
        <v>22118</v>
      </c>
      <c r="I4478" s="3">
        <v>450</v>
      </c>
      <c r="J4478" s="3" t="s">
        <v>21093</v>
      </c>
      <c r="K4478" s="3" t="s">
        <v>1</v>
      </c>
      <c r="L4478" s="9">
        <v>45346</v>
      </c>
      <c r="M4478" s="9">
        <v>45694</v>
      </c>
      <c r="N4478" s="3">
        <v>335</v>
      </c>
      <c r="O4478" s="3" t="s">
        <v>25</v>
      </c>
      <c r="P4478" s="3" t="s">
        <v>21114</v>
      </c>
      <c r="Q4478" s="3">
        <v>162</v>
      </c>
      <c r="R4478" s="8" t="str">
        <f t="shared" si="69"/>
        <v>*162*</v>
      </c>
    </row>
    <row r="4479" spans="1:18" ht="19.8">
      <c r="A4479" s="3" t="s">
        <v>9005</v>
      </c>
      <c r="B4479" s="3" t="s">
        <v>7</v>
      </c>
      <c r="C4479" s="3" t="s">
        <v>9004</v>
      </c>
      <c r="D4479" s="3" t="s">
        <v>5</v>
      </c>
      <c r="E4479" s="3" t="s">
        <v>9003</v>
      </c>
      <c r="F4479" s="3" t="s">
        <v>9</v>
      </c>
      <c r="G4479" s="3">
        <v>2016</v>
      </c>
      <c r="H4479" s="3" t="s">
        <v>22117</v>
      </c>
      <c r="I4479" s="3">
        <v>166</v>
      </c>
      <c r="J4479" s="3" t="s">
        <v>21102</v>
      </c>
      <c r="K4479" s="3" t="s">
        <v>0</v>
      </c>
      <c r="N4479" s="3">
        <v>745</v>
      </c>
      <c r="O4479" s="3" t="s">
        <v>21106</v>
      </c>
      <c r="P4479" s="3" t="s">
        <v>21114</v>
      </c>
      <c r="Q4479" s="3">
        <v>238</v>
      </c>
      <c r="R4479" s="8" t="str">
        <f t="shared" si="69"/>
        <v>*238*</v>
      </c>
    </row>
    <row r="4480" spans="1:18" ht="19.8">
      <c r="A4480" s="3" t="s">
        <v>9002</v>
      </c>
      <c r="B4480" s="3" t="s">
        <v>171</v>
      </c>
      <c r="C4480" s="3" t="s">
        <v>9001</v>
      </c>
      <c r="D4480" s="3" t="s">
        <v>141</v>
      </c>
      <c r="E4480" s="3" t="s">
        <v>9000</v>
      </c>
      <c r="F4480" s="3" t="s">
        <v>9</v>
      </c>
      <c r="G4480" s="3">
        <v>2024</v>
      </c>
      <c r="H4480" s="3" t="s">
        <v>22117</v>
      </c>
      <c r="I4480" s="3">
        <v>485</v>
      </c>
      <c r="J4480" s="3" t="s">
        <v>21087</v>
      </c>
      <c r="K4480" s="3" t="s">
        <v>0</v>
      </c>
      <c r="N4480" s="3">
        <v>670</v>
      </c>
      <c r="O4480" s="3" t="s">
        <v>25</v>
      </c>
      <c r="P4480" s="3" t="s">
        <v>21114</v>
      </c>
      <c r="Q4480" s="3">
        <v>175</v>
      </c>
      <c r="R4480" s="8" t="str">
        <f t="shared" si="69"/>
        <v>*175*</v>
      </c>
    </row>
    <row r="4481" spans="1:18" ht="19.8">
      <c r="A4481" s="3" t="s">
        <v>8999</v>
      </c>
      <c r="B4481" s="3" t="s">
        <v>104</v>
      </c>
      <c r="C4481" s="3" t="s">
        <v>8998</v>
      </c>
      <c r="D4481" s="3" t="s">
        <v>25</v>
      </c>
      <c r="E4481" s="3" t="s">
        <v>8997</v>
      </c>
      <c r="F4481" s="3" t="s">
        <v>3</v>
      </c>
      <c r="G4481" s="3">
        <v>2016</v>
      </c>
      <c r="H4481" s="3" t="s">
        <v>22117</v>
      </c>
      <c r="I4481" s="3">
        <v>115</v>
      </c>
      <c r="J4481" s="3" t="s">
        <v>21084</v>
      </c>
      <c r="K4481" s="3" t="s">
        <v>0</v>
      </c>
      <c r="N4481" s="3">
        <v>990</v>
      </c>
      <c r="O4481" s="3" t="s">
        <v>25</v>
      </c>
      <c r="P4481" s="3" t="s">
        <v>21111</v>
      </c>
      <c r="Q4481" s="3">
        <v>447</v>
      </c>
      <c r="R4481" s="8" t="str">
        <f t="shared" si="69"/>
        <v>*447*</v>
      </c>
    </row>
    <row r="4482" spans="1:18" ht="19.8">
      <c r="A4482" s="3" t="s">
        <v>8996</v>
      </c>
      <c r="B4482" s="3" t="s">
        <v>65</v>
      </c>
      <c r="C4482" s="3" t="s">
        <v>8995</v>
      </c>
      <c r="D4482" s="3" t="s">
        <v>63</v>
      </c>
      <c r="E4482" s="3" t="s">
        <v>8994</v>
      </c>
      <c r="F4482" s="3" t="s">
        <v>29</v>
      </c>
      <c r="G4482" s="3">
        <v>2014</v>
      </c>
      <c r="H4482" s="3" t="s">
        <v>22117</v>
      </c>
      <c r="I4482" s="3">
        <v>162</v>
      </c>
      <c r="J4482" s="3" t="s">
        <v>21088</v>
      </c>
      <c r="K4482" s="3" t="s">
        <v>1</v>
      </c>
      <c r="L4482" s="9">
        <v>45226</v>
      </c>
      <c r="M4482" s="9">
        <v>45312</v>
      </c>
      <c r="N4482" s="3">
        <v>175</v>
      </c>
      <c r="O4482" s="3" t="s">
        <v>21106</v>
      </c>
      <c r="P4482" s="3" t="s">
        <v>21112</v>
      </c>
      <c r="Q4482" s="3">
        <v>278</v>
      </c>
      <c r="R4482" s="8" t="str">
        <f t="shared" si="69"/>
        <v>*278*</v>
      </c>
    </row>
    <row r="4483" spans="1:18" ht="19.8">
      <c r="A4483" s="3" t="s">
        <v>8993</v>
      </c>
      <c r="B4483" s="3" t="s">
        <v>155</v>
      </c>
      <c r="C4483" s="3" t="s">
        <v>8992</v>
      </c>
      <c r="D4483" s="3" t="s">
        <v>50</v>
      </c>
      <c r="E4483" s="3" t="s">
        <v>8991</v>
      </c>
      <c r="F4483" s="3" t="s">
        <v>3</v>
      </c>
      <c r="G4483" s="3">
        <v>2011</v>
      </c>
      <c r="H4483" s="3" t="s">
        <v>22118</v>
      </c>
      <c r="I4483" s="3">
        <v>324</v>
      </c>
      <c r="J4483" s="3" t="s">
        <v>21083</v>
      </c>
      <c r="K4483" s="3" t="s">
        <v>0</v>
      </c>
      <c r="N4483" s="3">
        <v>545</v>
      </c>
      <c r="O4483" s="3" t="s">
        <v>21106</v>
      </c>
      <c r="P4483" s="3" t="s">
        <v>21114</v>
      </c>
      <c r="Q4483" s="3">
        <v>281</v>
      </c>
      <c r="R4483" s="8" t="str">
        <f t="shared" si="69"/>
        <v>*281*</v>
      </c>
    </row>
    <row r="4484" spans="1:18" ht="19.8">
      <c r="A4484" s="3" t="s">
        <v>8990</v>
      </c>
      <c r="B4484" s="3" t="s">
        <v>65</v>
      </c>
      <c r="C4484" s="3" t="s">
        <v>8989</v>
      </c>
      <c r="D4484" s="3" t="s">
        <v>63</v>
      </c>
      <c r="E4484" s="3" t="s">
        <v>8988</v>
      </c>
      <c r="F4484" s="3" t="s">
        <v>15</v>
      </c>
      <c r="G4484" s="3">
        <v>2014</v>
      </c>
      <c r="H4484" s="3" t="s">
        <v>22118</v>
      </c>
      <c r="I4484" s="3">
        <v>492</v>
      </c>
      <c r="J4484" s="3" t="s">
        <v>21090</v>
      </c>
      <c r="K4484" s="3" t="s">
        <v>0</v>
      </c>
      <c r="N4484" s="3">
        <v>1275</v>
      </c>
      <c r="O4484" s="3" t="s">
        <v>21106</v>
      </c>
      <c r="P4484" s="3" t="s">
        <v>21114</v>
      </c>
      <c r="Q4484" s="3">
        <v>440</v>
      </c>
      <c r="R4484" s="8" t="str">
        <f t="shared" ref="R4484:R4547" si="70">"*"&amp;Q4484&amp;"*"</f>
        <v>*440*</v>
      </c>
    </row>
    <row r="4485" spans="1:18" ht="19.8">
      <c r="A4485" s="3" t="s">
        <v>8987</v>
      </c>
      <c r="B4485" s="3" t="s">
        <v>160</v>
      </c>
      <c r="C4485" s="3" t="s">
        <v>8986</v>
      </c>
      <c r="D4485" s="3" t="s">
        <v>31</v>
      </c>
      <c r="E4485" s="3" t="s">
        <v>8985</v>
      </c>
      <c r="F4485" s="3" t="s">
        <v>15</v>
      </c>
      <c r="G4485" s="3">
        <v>2011</v>
      </c>
      <c r="H4485" s="3" t="s">
        <v>22116</v>
      </c>
      <c r="I4485" s="3">
        <v>400</v>
      </c>
      <c r="J4485" s="3" t="s">
        <v>21093</v>
      </c>
      <c r="K4485" s="3" t="s">
        <v>0</v>
      </c>
      <c r="N4485" s="3">
        <v>745</v>
      </c>
      <c r="O4485" s="3" t="s">
        <v>21106</v>
      </c>
      <c r="P4485" s="3" t="s">
        <v>21111</v>
      </c>
      <c r="Q4485" s="3">
        <v>171</v>
      </c>
      <c r="R4485" s="8" t="str">
        <f t="shared" si="70"/>
        <v>*171*</v>
      </c>
    </row>
    <row r="4486" spans="1:18" ht="19.8">
      <c r="A4486" s="3" t="s">
        <v>8984</v>
      </c>
      <c r="B4486" s="3" t="s">
        <v>304</v>
      </c>
      <c r="C4486" s="3" t="s">
        <v>8983</v>
      </c>
      <c r="D4486" s="3" t="s">
        <v>123</v>
      </c>
      <c r="E4486" s="3" t="s">
        <v>8982</v>
      </c>
      <c r="F4486" s="3" t="s">
        <v>29</v>
      </c>
      <c r="G4486" s="3">
        <v>2019</v>
      </c>
      <c r="H4486" s="3" t="s">
        <v>22118</v>
      </c>
      <c r="I4486" s="3">
        <v>414</v>
      </c>
      <c r="J4486" s="3" t="s">
        <v>21084</v>
      </c>
      <c r="K4486" s="3" t="s">
        <v>0</v>
      </c>
      <c r="N4486" s="3">
        <v>2485</v>
      </c>
      <c r="O4486" s="3" t="s">
        <v>21106</v>
      </c>
      <c r="P4486" s="3" t="s">
        <v>21111</v>
      </c>
      <c r="Q4486" s="3">
        <v>240</v>
      </c>
      <c r="R4486" s="8" t="str">
        <f t="shared" si="70"/>
        <v>*240*</v>
      </c>
    </row>
    <row r="4487" spans="1:18" ht="19.8">
      <c r="A4487" s="3" t="s">
        <v>8981</v>
      </c>
      <c r="B4487" s="3" t="s">
        <v>60</v>
      </c>
      <c r="C4487" s="3" t="s">
        <v>8980</v>
      </c>
      <c r="D4487" s="3" t="s">
        <v>41</v>
      </c>
      <c r="E4487" s="3" t="s">
        <v>8979</v>
      </c>
      <c r="F4487" s="3" t="s">
        <v>9</v>
      </c>
      <c r="G4487" s="3">
        <v>2020</v>
      </c>
      <c r="H4487" s="3" t="s">
        <v>22118</v>
      </c>
      <c r="I4487" s="3">
        <v>409</v>
      </c>
      <c r="J4487" s="3" t="s">
        <v>21086</v>
      </c>
      <c r="K4487" s="3" t="s">
        <v>1</v>
      </c>
      <c r="L4487" s="9">
        <v>45530</v>
      </c>
      <c r="M4487" s="9">
        <v>45681</v>
      </c>
      <c r="N4487" s="3">
        <v>715</v>
      </c>
      <c r="O4487" s="3" t="s">
        <v>21106</v>
      </c>
      <c r="P4487" s="3" t="s">
        <v>21112</v>
      </c>
      <c r="Q4487" s="3">
        <v>221</v>
      </c>
      <c r="R4487" s="8" t="str">
        <f t="shared" si="70"/>
        <v>*221*</v>
      </c>
    </row>
    <row r="4488" spans="1:18" ht="19.8">
      <c r="A4488" s="3" t="s">
        <v>8978</v>
      </c>
      <c r="B4488" s="3" t="s">
        <v>33</v>
      </c>
      <c r="C4488" s="3" t="s">
        <v>8977</v>
      </c>
      <c r="D4488" s="3" t="s">
        <v>31</v>
      </c>
      <c r="E4488" s="3" t="s">
        <v>8976</v>
      </c>
      <c r="F4488" s="3" t="s">
        <v>9</v>
      </c>
      <c r="G4488" s="3">
        <v>2013</v>
      </c>
      <c r="H4488" s="3" t="s">
        <v>22118</v>
      </c>
      <c r="I4488" s="3">
        <v>386</v>
      </c>
      <c r="J4488" s="3" t="s">
        <v>21095</v>
      </c>
      <c r="K4488" s="3" t="s">
        <v>1</v>
      </c>
      <c r="L4488" s="9">
        <v>45191</v>
      </c>
      <c r="M4488" s="9">
        <v>45220</v>
      </c>
      <c r="N4488" s="3">
        <v>1295</v>
      </c>
      <c r="O4488" s="3" t="s">
        <v>21106</v>
      </c>
      <c r="P4488" s="3" t="s">
        <v>21111</v>
      </c>
      <c r="Q4488" s="3">
        <v>349</v>
      </c>
      <c r="R4488" s="8" t="str">
        <f t="shared" si="70"/>
        <v>*349*</v>
      </c>
    </row>
    <row r="4489" spans="1:18" ht="19.8">
      <c r="A4489" s="3" t="s">
        <v>8975</v>
      </c>
      <c r="B4489" s="3" t="s">
        <v>18</v>
      </c>
      <c r="C4489" s="3" t="s">
        <v>8974</v>
      </c>
      <c r="D4489" s="3" t="s">
        <v>14</v>
      </c>
      <c r="E4489" s="3" t="s">
        <v>8973</v>
      </c>
      <c r="F4489" s="3" t="s">
        <v>77</v>
      </c>
      <c r="G4489" s="3">
        <v>2009</v>
      </c>
      <c r="H4489" s="3" t="s">
        <v>22117</v>
      </c>
      <c r="I4489" s="3">
        <v>221</v>
      </c>
      <c r="J4489" s="3" t="s">
        <v>21100</v>
      </c>
      <c r="K4489" s="3" t="s">
        <v>1</v>
      </c>
      <c r="L4489" s="9">
        <v>45538</v>
      </c>
      <c r="M4489" s="9">
        <v>45538</v>
      </c>
      <c r="N4489" s="3">
        <v>1455</v>
      </c>
      <c r="O4489" s="3" t="s">
        <v>21106</v>
      </c>
      <c r="P4489" s="3" t="s">
        <v>21114</v>
      </c>
      <c r="Q4489" s="3">
        <v>282</v>
      </c>
      <c r="R4489" s="8" t="str">
        <f t="shared" si="70"/>
        <v>*282*</v>
      </c>
    </row>
    <row r="4490" spans="1:18" ht="19.8">
      <c r="A4490" s="3" t="s">
        <v>8972</v>
      </c>
      <c r="B4490" s="3" t="s">
        <v>33</v>
      </c>
      <c r="C4490" s="3" t="s">
        <v>8971</v>
      </c>
      <c r="D4490" s="3" t="s">
        <v>31</v>
      </c>
      <c r="E4490" s="3" t="s">
        <v>8970</v>
      </c>
      <c r="F4490" s="3" t="s">
        <v>48</v>
      </c>
      <c r="G4490" s="3">
        <v>2024</v>
      </c>
      <c r="H4490" s="3" t="s">
        <v>22117</v>
      </c>
      <c r="I4490" s="3">
        <v>474</v>
      </c>
      <c r="J4490" s="3" t="s">
        <v>21088</v>
      </c>
      <c r="K4490" s="3" t="s">
        <v>1</v>
      </c>
      <c r="L4490" s="9">
        <v>45159</v>
      </c>
      <c r="M4490" s="9">
        <v>45190</v>
      </c>
      <c r="N4490" s="3">
        <v>1085</v>
      </c>
      <c r="O4490" s="3" t="s">
        <v>21106</v>
      </c>
      <c r="P4490" s="3" t="s">
        <v>21111</v>
      </c>
      <c r="Q4490" s="3">
        <v>400</v>
      </c>
      <c r="R4490" s="8" t="str">
        <f t="shared" si="70"/>
        <v>*400*</v>
      </c>
    </row>
    <row r="4491" spans="1:18" ht="19.8">
      <c r="A4491" s="3" t="s">
        <v>8969</v>
      </c>
      <c r="B4491" s="3" t="s">
        <v>138</v>
      </c>
      <c r="C4491" s="3" t="s">
        <v>8968</v>
      </c>
      <c r="D4491" s="3" t="s">
        <v>2</v>
      </c>
      <c r="E4491" s="3" t="s">
        <v>8967</v>
      </c>
      <c r="F4491" s="3" t="s">
        <v>48</v>
      </c>
      <c r="G4491" s="3">
        <v>2018</v>
      </c>
      <c r="H4491" s="3" t="s">
        <v>22117</v>
      </c>
      <c r="I4491" s="3">
        <v>452</v>
      </c>
      <c r="J4491" s="3" t="s">
        <v>21095</v>
      </c>
      <c r="K4491" s="3" t="s">
        <v>1</v>
      </c>
      <c r="L4491" s="9">
        <v>45217</v>
      </c>
      <c r="M4491" s="9">
        <v>45413</v>
      </c>
      <c r="N4491" s="3">
        <v>1380</v>
      </c>
      <c r="O4491" s="3" t="s">
        <v>21073</v>
      </c>
      <c r="P4491" s="3" t="s">
        <v>21112</v>
      </c>
      <c r="Q4491" s="3">
        <v>210</v>
      </c>
      <c r="R4491" s="8" t="str">
        <f t="shared" si="70"/>
        <v>*210*</v>
      </c>
    </row>
    <row r="4492" spans="1:18" ht="19.8">
      <c r="A4492" s="3" t="s">
        <v>8966</v>
      </c>
      <c r="B4492" s="3" t="s">
        <v>60</v>
      </c>
      <c r="C4492" s="3" t="s">
        <v>8965</v>
      </c>
      <c r="D4492" s="3" t="s">
        <v>41</v>
      </c>
      <c r="E4492" s="3" t="s">
        <v>8964</v>
      </c>
      <c r="F4492" s="3" t="s">
        <v>48</v>
      </c>
      <c r="G4492" s="3">
        <v>2006</v>
      </c>
      <c r="H4492" s="3" t="s">
        <v>22117</v>
      </c>
      <c r="I4492" s="3">
        <v>190</v>
      </c>
      <c r="J4492" s="3" t="s">
        <v>21090</v>
      </c>
      <c r="K4492" s="3" t="s">
        <v>0</v>
      </c>
      <c r="N4492" s="3">
        <v>1815</v>
      </c>
      <c r="O4492" s="3" t="s">
        <v>21106</v>
      </c>
      <c r="P4492" s="3" t="s">
        <v>21111</v>
      </c>
      <c r="Q4492" s="3">
        <v>130</v>
      </c>
      <c r="R4492" s="8" t="str">
        <f t="shared" si="70"/>
        <v>*130*</v>
      </c>
    </row>
    <row r="4493" spans="1:18" ht="19.8">
      <c r="A4493" s="3" t="s">
        <v>8963</v>
      </c>
      <c r="B4493" s="3" t="s">
        <v>143</v>
      </c>
      <c r="C4493" s="3" t="s">
        <v>8962</v>
      </c>
      <c r="D4493" s="3" t="s">
        <v>141</v>
      </c>
      <c r="E4493" s="3" t="s">
        <v>8961</v>
      </c>
      <c r="F4493" s="3" t="s">
        <v>9</v>
      </c>
      <c r="G4493" s="3">
        <v>2022</v>
      </c>
      <c r="H4493" s="3" t="s">
        <v>22118</v>
      </c>
      <c r="I4493" s="3">
        <v>173</v>
      </c>
      <c r="J4493" s="3" t="s">
        <v>21084</v>
      </c>
      <c r="K4493" s="3" t="s">
        <v>1</v>
      </c>
      <c r="L4493" s="9">
        <v>45050</v>
      </c>
      <c r="M4493" s="9">
        <v>45306</v>
      </c>
      <c r="N4493" s="3">
        <v>1910</v>
      </c>
      <c r="O4493" s="3" t="s">
        <v>25</v>
      </c>
      <c r="P4493" s="3" t="s">
        <v>21112</v>
      </c>
      <c r="Q4493" s="3">
        <v>433</v>
      </c>
      <c r="R4493" s="8" t="str">
        <f t="shared" si="70"/>
        <v>*433*</v>
      </c>
    </row>
    <row r="4494" spans="1:18" ht="19.8">
      <c r="A4494" s="3" t="s">
        <v>8960</v>
      </c>
      <c r="B4494" s="3" t="s">
        <v>38</v>
      </c>
      <c r="C4494" s="3" t="s">
        <v>8959</v>
      </c>
      <c r="D4494" s="3" t="s">
        <v>36</v>
      </c>
      <c r="E4494" s="3" t="s">
        <v>8958</v>
      </c>
      <c r="F4494" s="3" t="s">
        <v>15</v>
      </c>
      <c r="G4494" s="3">
        <v>2016</v>
      </c>
      <c r="H4494" s="3" t="s">
        <v>22118</v>
      </c>
      <c r="I4494" s="3">
        <v>145</v>
      </c>
      <c r="J4494" s="3" t="s">
        <v>21097</v>
      </c>
      <c r="K4494" s="3" t="s">
        <v>0</v>
      </c>
      <c r="N4494" s="3">
        <v>260</v>
      </c>
      <c r="O4494" s="3" t="s">
        <v>21106</v>
      </c>
      <c r="P4494" s="3" t="s">
        <v>21112</v>
      </c>
      <c r="Q4494" s="3">
        <v>222</v>
      </c>
      <c r="R4494" s="8" t="str">
        <f t="shared" si="70"/>
        <v>*222*</v>
      </c>
    </row>
    <row r="4495" spans="1:18" ht="19.8">
      <c r="A4495" s="3" t="s">
        <v>8957</v>
      </c>
      <c r="B4495" s="3" t="s">
        <v>243</v>
      </c>
      <c r="C4495" s="3" t="s">
        <v>8956</v>
      </c>
      <c r="D4495" s="3" t="s">
        <v>63</v>
      </c>
      <c r="E4495" s="3" t="s">
        <v>8955</v>
      </c>
      <c r="F4495" s="3" t="s">
        <v>15</v>
      </c>
      <c r="G4495" s="3">
        <v>2014</v>
      </c>
      <c r="H4495" s="3" t="s">
        <v>22116</v>
      </c>
      <c r="I4495" s="3">
        <v>409</v>
      </c>
      <c r="J4495" s="3" t="s">
        <v>21096</v>
      </c>
      <c r="K4495" s="3" t="s">
        <v>0</v>
      </c>
      <c r="N4495" s="3">
        <v>710</v>
      </c>
      <c r="O4495" s="3" t="s">
        <v>21106</v>
      </c>
      <c r="P4495" s="3" t="s">
        <v>21112</v>
      </c>
      <c r="Q4495" s="3">
        <v>427</v>
      </c>
      <c r="R4495" s="8" t="str">
        <f t="shared" si="70"/>
        <v>*427*</v>
      </c>
    </row>
    <row r="4496" spans="1:18" ht="19.8">
      <c r="A4496" s="3" t="s">
        <v>8954</v>
      </c>
      <c r="B4496" s="3" t="s">
        <v>285</v>
      </c>
      <c r="C4496" s="3" t="s">
        <v>8953</v>
      </c>
      <c r="D4496" s="3" t="s">
        <v>31</v>
      </c>
      <c r="E4496" s="3" t="s">
        <v>8952</v>
      </c>
      <c r="F4496" s="3" t="s">
        <v>77</v>
      </c>
      <c r="G4496" s="3">
        <v>2007</v>
      </c>
      <c r="H4496" s="3" t="s">
        <v>22118</v>
      </c>
      <c r="I4496" s="3">
        <v>295</v>
      </c>
      <c r="J4496" s="3" t="s">
        <v>21102</v>
      </c>
      <c r="K4496" s="3" t="s">
        <v>1</v>
      </c>
      <c r="L4496" s="9">
        <v>45529</v>
      </c>
      <c r="M4496" s="9">
        <v>45685</v>
      </c>
      <c r="N4496" s="3">
        <v>545</v>
      </c>
      <c r="O4496" s="3" t="s">
        <v>21106</v>
      </c>
      <c r="P4496" s="3" t="s">
        <v>21111</v>
      </c>
      <c r="Q4496" s="3">
        <v>182</v>
      </c>
      <c r="R4496" s="8" t="str">
        <f t="shared" si="70"/>
        <v>*182*</v>
      </c>
    </row>
    <row r="4497" spans="1:18" ht="19.8">
      <c r="A4497" s="3" t="s">
        <v>8951</v>
      </c>
      <c r="B4497" s="3" t="s">
        <v>52</v>
      </c>
      <c r="C4497" s="3" t="s">
        <v>8950</v>
      </c>
      <c r="D4497" s="3" t="s">
        <v>50</v>
      </c>
      <c r="E4497" s="3" t="s">
        <v>8949</v>
      </c>
      <c r="F4497" s="3" t="s">
        <v>3</v>
      </c>
      <c r="G4497" s="3">
        <v>2009</v>
      </c>
      <c r="H4497" s="3" t="s">
        <v>22117</v>
      </c>
      <c r="I4497" s="3">
        <v>477</v>
      </c>
      <c r="J4497" s="3" t="s">
        <v>21086</v>
      </c>
      <c r="K4497" s="3" t="s">
        <v>0</v>
      </c>
      <c r="N4497" s="3">
        <v>1420</v>
      </c>
      <c r="O4497" s="3" t="s">
        <v>21106</v>
      </c>
      <c r="P4497" s="3" t="s">
        <v>21114</v>
      </c>
      <c r="Q4497" s="3">
        <v>399</v>
      </c>
      <c r="R4497" s="8" t="str">
        <f t="shared" si="70"/>
        <v>*399*</v>
      </c>
    </row>
    <row r="4498" spans="1:18" ht="19.8">
      <c r="A4498" s="3" t="s">
        <v>8948</v>
      </c>
      <c r="B4498" s="3" t="s">
        <v>65</v>
      </c>
      <c r="C4498" s="3" t="s">
        <v>8947</v>
      </c>
      <c r="D4498" s="3" t="s">
        <v>63</v>
      </c>
      <c r="E4498" s="3" t="s">
        <v>8946</v>
      </c>
      <c r="F4498" s="3" t="s">
        <v>77</v>
      </c>
      <c r="G4498" s="3">
        <v>2023</v>
      </c>
      <c r="H4498" s="3" t="s">
        <v>22116</v>
      </c>
      <c r="I4498" s="3">
        <v>444</v>
      </c>
      <c r="J4498" s="3" t="s">
        <v>21098</v>
      </c>
      <c r="K4498" s="3" t="s">
        <v>0</v>
      </c>
      <c r="N4498" s="3">
        <v>1380</v>
      </c>
      <c r="O4498" s="3" t="s">
        <v>21106</v>
      </c>
      <c r="P4498" s="3" t="s">
        <v>21113</v>
      </c>
      <c r="Q4498" s="3">
        <v>348</v>
      </c>
      <c r="R4498" s="8" t="str">
        <f t="shared" si="70"/>
        <v>*348*</v>
      </c>
    </row>
    <row r="4499" spans="1:18" ht="19.8">
      <c r="A4499" s="3" t="s">
        <v>8945</v>
      </c>
      <c r="B4499" s="3" t="s">
        <v>56</v>
      </c>
      <c r="C4499" s="3" t="s">
        <v>8944</v>
      </c>
      <c r="D4499" s="3" t="s">
        <v>50</v>
      </c>
      <c r="E4499" s="3" t="s">
        <v>8943</v>
      </c>
      <c r="F4499" s="3" t="s">
        <v>15</v>
      </c>
      <c r="G4499" s="3">
        <v>2018</v>
      </c>
      <c r="H4499" s="3" t="s">
        <v>22116</v>
      </c>
      <c r="I4499" s="3">
        <v>258</v>
      </c>
      <c r="J4499" s="3" t="s">
        <v>21083</v>
      </c>
      <c r="K4499" s="3" t="s">
        <v>1</v>
      </c>
      <c r="L4499" s="9">
        <v>45465</v>
      </c>
      <c r="M4499" s="9">
        <v>45699</v>
      </c>
      <c r="N4499" s="3">
        <v>455</v>
      </c>
      <c r="O4499" s="3" t="s">
        <v>21106</v>
      </c>
      <c r="P4499" s="3" t="s">
        <v>21112</v>
      </c>
      <c r="Q4499" s="3">
        <v>420</v>
      </c>
      <c r="R4499" s="8" t="str">
        <f t="shared" si="70"/>
        <v>*420*</v>
      </c>
    </row>
    <row r="4500" spans="1:18" ht="19.8">
      <c r="A4500" s="3" t="s">
        <v>8942</v>
      </c>
      <c r="B4500" s="3" t="s">
        <v>256</v>
      </c>
      <c r="C4500" s="3" t="s">
        <v>8941</v>
      </c>
      <c r="D4500" s="3" t="s">
        <v>14</v>
      </c>
      <c r="E4500" s="3" t="s">
        <v>8940</v>
      </c>
      <c r="F4500" s="3" t="s">
        <v>48</v>
      </c>
      <c r="G4500" s="3">
        <v>2010</v>
      </c>
      <c r="H4500" s="3" t="s">
        <v>22116</v>
      </c>
      <c r="I4500" s="3">
        <v>265</v>
      </c>
      <c r="J4500" s="3" t="s">
        <v>21089</v>
      </c>
      <c r="K4500" s="3" t="s">
        <v>0</v>
      </c>
      <c r="N4500" s="3">
        <v>340</v>
      </c>
      <c r="O4500" s="3" t="s">
        <v>21106</v>
      </c>
      <c r="P4500" s="3" t="s">
        <v>21113</v>
      </c>
      <c r="Q4500" s="3">
        <v>232</v>
      </c>
      <c r="R4500" s="8" t="str">
        <f t="shared" si="70"/>
        <v>*232*</v>
      </c>
    </row>
    <row r="4501" spans="1:18" ht="19.8">
      <c r="A4501" s="3" t="s">
        <v>8939</v>
      </c>
      <c r="B4501" s="3" t="s">
        <v>171</v>
      </c>
      <c r="C4501" s="3" t="s">
        <v>8938</v>
      </c>
      <c r="D4501" s="3" t="s">
        <v>141</v>
      </c>
      <c r="E4501" s="3" t="s">
        <v>8937</v>
      </c>
      <c r="F4501" s="3" t="s">
        <v>29</v>
      </c>
      <c r="G4501" s="3">
        <v>2010</v>
      </c>
      <c r="H4501" s="3" t="s">
        <v>22118</v>
      </c>
      <c r="I4501" s="3">
        <v>119</v>
      </c>
      <c r="J4501" s="3" t="s">
        <v>21089</v>
      </c>
      <c r="K4501" s="3" t="s">
        <v>1</v>
      </c>
      <c r="L4501" s="9">
        <v>45441</v>
      </c>
      <c r="M4501" s="9">
        <v>45505</v>
      </c>
      <c r="N4501" s="3">
        <v>865</v>
      </c>
      <c r="O4501" s="3" t="s">
        <v>25</v>
      </c>
      <c r="P4501" s="3" t="s">
        <v>21114</v>
      </c>
      <c r="Q4501" s="3">
        <v>166</v>
      </c>
      <c r="R4501" s="8" t="str">
        <f t="shared" si="70"/>
        <v>*166*</v>
      </c>
    </row>
    <row r="4502" spans="1:18" ht="19.8">
      <c r="A4502" s="3" t="s">
        <v>8936</v>
      </c>
      <c r="B4502" s="3" t="s">
        <v>60</v>
      </c>
      <c r="C4502" s="3" t="s">
        <v>8935</v>
      </c>
      <c r="D4502" s="3" t="s">
        <v>41</v>
      </c>
      <c r="E4502" s="3" t="s">
        <v>8934</v>
      </c>
      <c r="F4502" s="3" t="s">
        <v>48</v>
      </c>
      <c r="G4502" s="3">
        <v>2016</v>
      </c>
      <c r="H4502" s="3" t="s">
        <v>22116</v>
      </c>
      <c r="I4502" s="3">
        <v>146</v>
      </c>
      <c r="J4502" s="3" t="s">
        <v>21095</v>
      </c>
      <c r="K4502" s="3" t="s">
        <v>0</v>
      </c>
      <c r="N4502" s="3">
        <v>1025</v>
      </c>
      <c r="O4502" s="3" t="s">
        <v>21106</v>
      </c>
      <c r="P4502" s="3" t="s">
        <v>21114</v>
      </c>
      <c r="Q4502" s="3">
        <v>311</v>
      </c>
      <c r="R4502" s="8" t="str">
        <f t="shared" si="70"/>
        <v>*311*</v>
      </c>
    </row>
    <row r="4503" spans="1:18" ht="19.8">
      <c r="A4503" s="3" t="s">
        <v>8933</v>
      </c>
      <c r="B4503" s="3" t="s">
        <v>147</v>
      </c>
      <c r="C4503" s="3" t="s">
        <v>8932</v>
      </c>
      <c r="D4503" s="3" t="s">
        <v>5</v>
      </c>
      <c r="E4503" s="3" t="s">
        <v>8931</v>
      </c>
      <c r="F4503" s="3" t="s">
        <v>29</v>
      </c>
      <c r="G4503" s="3">
        <v>2007</v>
      </c>
      <c r="H4503" s="3" t="s">
        <v>22118</v>
      </c>
      <c r="I4503" s="3">
        <v>269</v>
      </c>
      <c r="J4503" s="3" t="s">
        <v>21092</v>
      </c>
      <c r="K4503" s="3" t="s">
        <v>0</v>
      </c>
      <c r="N4503" s="3">
        <v>185</v>
      </c>
      <c r="O4503" s="3" t="s">
        <v>21106</v>
      </c>
      <c r="P4503" s="3" t="s">
        <v>21114</v>
      </c>
      <c r="Q4503" s="3">
        <v>188</v>
      </c>
      <c r="R4503" s="8" t="str">
        <f t="shared" si="70"/>
        <v>*188*</v>
      </c>
    </row>
    <row r="4504" spans="1:18" ht="19.8">
      <c r="A4504" s="3" t="s">
        <v>8930</v>
      </c>
      <c r="B4504" s="3" t="s">
        <v>171</v>
      </c>
      <c r="C4504" s="3" t="s">
        <v>8929</v>
      </c>
      <c r="D4504" s="3" t="s">
        <v>141</v>
      </c>
      <c r="E4504" s="3" t="s">
        <v>8928</v>
      </c>
      <c r="F4504" s="3" t="s">
        <v>9</v>
      </c>
      <c r="G4504" s="3">
        <v>2017</v>
      </c>
      <c r="H4504" s="3" t="s">
        <v>22118</v>
      </c>
      <c r="I4504" s="3">
        <v>415</v>
      </c>
      <c r="J4504" s="3" t="s">
        <v>21093</v>
      </c>
      <c r="K4504" s="3" t="s">
        <v>1</v>
      </c>
      <c r="L4504" s="9">
        <v>45065</v>
      </c>
      <c r="M4504" s="9">
        <v>45065</v>
      </c>
      <c r="N4504" s="3">
        <v>725</v>
      </c>
      <c r="O4504" s="3" t="s">
        <v>25</v>
      </c>
      <c r="P4504" s="3" t="s">
        <v>21111</v>
      </c>
      <c r="Q4504" s="3">
        <v>134</v>
      </c>
      <c r="R4504" s="8" t="str">
        <f t="shared" si="70"/>
        <v>*134*</v>
      </c>
    </row>
    <row r="4505" spans="1:18" ht="19.8">
      <c r="A4505" s="3" t="s">
        <v>8926</v>
      </c>
      <c r="B4505" s="3" t="s">
        <v>243</v>
      </c>
      <c r="C4505" s="3" t="s">
        <v>8925</v>
      </c>
      <c r="D4505" s="3" t="s">
        <v>63</v>
      </c>
      <c r="E4505" s="3" t="s">
        <v>8924</v>
      </c>
      <c r="F4505" s="3" t="s">
        <v>77</v>
      </c>
      <c r="G4505" s="3">
        <v>2008</v>
      </c>
      <c r="H4505" s="3" t="s">
        <v>22118</v>
      </c>
      <c r="I4505" s="3">
        <v>393</v>
      </c>
      <c r="J4505" s="3" t="s">
        <v>21100</v>
      </c>
      <c r="K4505" s="3" t="s">
        <v>0</v>
      </c>
      <c r="N4505" s="3">
        <v>1870</v>
      </c>
      <c r="O4505" s="3" t="s">
        <v>21106</v>
      </c>
      <c r="P4505" s="3" t="s">
        <v>21112</v>
      </c>
      <c r="Q4505" s="3">
        <v>294</v>
      </c>
      <c r="R4505" s="8" t="str">
        <f t="shared" si="70"/>
        <v>*294*</v>
      </c>
    </row>
    <row r="4506" spans="1:18" ht="19.8">
      <c r="A4506" s="3" t="s">
        <v>8923</v>
      </c>
      <c r="B4506" s="3" t="s">
        <v>97</v>
      </c>
      <c r="C4506" s="3" t="s">
        <v>8922</v>
      </c>
      <c r="D4506" s="3" t="s">
        <v>95</v>
      </c>
      <c r="E4506" s="3" t="s">
        <v>8921</v>
      </c>
      <c r="F4506" s="3" t="s">
        <v>29</v>
      </c>
      <c r="G4506" s="3">
        <v>2015</v>
      </c>
      <c r="H4506" s="3" t="s">
        <v>22117</v>
      </c>
      <c r="I4506" s="3">
        <v>421</v>
      </c>
      <c r="J4506" s="3" t="s">
        <v>21092</v>
      </c>
      <c r="K4506" s="3" t="s">
        <v>0</v>
      </c>
      <c r="N4506" s="3">
        <v>2165</v>
      </c>
      <c r="O4506" s="3" t="s">
        <v>21105</v>
      </c>
      <c r="P4506" s="3" t="s">
        <v>21114</v>
      </c>
      <c r="Q4506" s="3">
        <v>116</v>
      </c>
      <c r="R4506" s="8" t="str">
        <f t="shared" si="70"/>
        <v>*116*</v>
      </c>
    </row>
    <row r="4507" spans="1:18" ht="19.8">
      <c r="A4507" s="3" t="s">
        <v>8920</v>
      </c>
      <c r="B4507" s="3" t="s">
        <v>218</v>
      </c>
      <c r="C4507" s="3" t="s">
        <v>8919</v>
      </c>
      <c r="D4507" s="3" t="s">
        <v>95</v>
      </c>
      <c r="E4507" s="3" t="s">
        <v>8918</v>
      </c>
      <c r="F4507" s="3" t="s">
        <v>48</v>
      </c>
      <c r="G4507" s="3">
        <v>2024</v>
      </c>
      <c r="H4507" s="3" t="s">
        <v>22117</v>
      </c>
      <c r="I4507" s="3">
        <v>403</v>
      </c>
      <c r="J4507" s="3" t="s">
        <v>21099</v>
      </c>
      <c r="K4507" s="3" t="s">
        <v>1</v>
      </c>
      <c r="L4507" s="9">
        <v>45262</v>
      </c>
      <c r="M4507" s="9">
        <v>45438</v>
      </c>
      <c r="N4507" s="3">
        <v>2150</v>
      </c>
      <c r="O4507" s="3" t="s">
        <v>21105</v>
      </c>
      <c r="P4507" s="3" t="s">
        <v>21114</v>
      </c>
      <c r="Q4507" s="3">
        <v>392</v>
      </c>
      <c r="R4507" s="8" t="str">
        <f t="shared" si="70"/>
        <v>*392*</v>
      </c>
    </row>
    <row r="4508" spans="1:18" ht="19.8">
      <c r="A4508" s="3" t="s">
        <v>8917</v>
      </c>
      <c r="B4508" s="3" t="s">
        <v>138</v>
      </c>
      <c r="C4508" s="3" t="s">
        <v>8916</v>
      </c>
      <c r="D4508" s="3" t="s">
        <v>2</v>
      </c>
      <c r="E4508" s="3" t="s">
        <v>8915</v>
      </c>
      <c r="F4508" s="3" t="s">
        <v>48</v>
      </c>
      <c r="G4508" s="3">
        <v>2005</v>
      </c>
      <c r="H4508" s="3" t="s">
        <v>22117</v>
      </c>
      <c r="I4508" s="3">
        <v>111</v>
      </c>
      <c r="J4508" s="3" t="s">
        <v>21094</v>
      </c>
      <c r="K4508" s="3" t="s">
        <v>1</v>
      </c>
      <c r="L4508" s="9">
        <v>45047</v>
      </c>
      <c r="M4508" s="9">
        <v>45594</v>
      </c>
      <c r="N4508" s="3">
        <v>2045</v>
      </c>
      <c r="O4508" s="3" t="s">
        <v>21073</v>
      </c>
      <c r="P4508" s="3" t="s">
        <v>21111</v>
      </c>
      <c r="Q4508" s="3">
        <v>242</v>
      </c>
      <c r="R4508" s="8" t="str">
        <f t="shared" si="70"/>
        <v>*242*</v>
      </c>
    </row>
    <row r="4509" spans="1:18" ht="19.8">
      <c r="A4509" s="3" t="s">
        <v>8914</v>
      </c>
      <c r="B4509" s="3" t="s">
        <v>433</v>
      </c>
      <c r="C4509" s="3" t="s">
        <v>8913</v>
      </c>
      <c r="D4509" s="3" t="s">
        <v>123</v>
      </c>
      <c r="E4509" s="3" t="s">
        <v>8912</v>
      </c>
      <c r="F4509" s="3" t="s">
        <v>3</v>
      </c>
      <c r="G4509" s="3">
        <v>2023</v>
      </c>
      <c r="H4509" s="3" t="s">
        <v>22117</v>
      </c>
      <c r="I4509" s="3">
        <v>441</v>
      </c>
      <c r="J4509" s="3" t="s">
        <v>21086</v>
      </c>
      <c r="K4509" s="3" t="s">
        <v>0</v>
      </c>
      <c r="N4509" s="3">
        <v>185</v>
      </c>
      <c r="O4509" s="3" t="s">
        <v>21106</v>
      </c>
      <c r="P4509" s="3" t="s">
        <v>21111</v>
      </c>
      <c r="Q4509" s="3">
        <v>270</v>
      </c>
      <c r="R4509" s="8" t="str">
        <f t="shared" si="70"/>
        <v>*270*</v>
      </c>
    </row>
    <row r="4510" spans="1:18" ht="19.8">
      <c r="A4510" s="3" t="s">
        <v>8911</v>
      </c>
      <c r="B4510" s="3" t="s">
        <v>243</v>
      </c>
      <c r="C4510" s="3" t="s">
        <v>8910</v>
      </c>
      <c r="D4510" s="3" t="s">
        <v>63</v>
      </c>
      <c r="E4510" s="3" t="s">
        <v>8909</v>
      </c>
      <c r="F4510" s="3" t="s">
        <v>9</v>
      </c>
      <c r="G4510" s="3">
        <v>2009</v>
      </c>
      <c r="H4510" s="3" t="s">
        <v>22118</v>
      </c>
      <c r="I4510" s="3">
        <v>114</v>
      </c>
      <c r="J4510" s="3" t="s">
        <v>21095</v>
      </c>
      <c r="K4510" s="3" t="s">
        <v>0</v>
      </c>
      <c r="N4510" s="3">
        <v>1120</v>
      </c>
      <c r="O4510" s="3" t="s">
        <v>21106</v>
      </c>
      <c r="P4510" s="3" t="s">
        <v>21112</v>
      </c>
      <c r="Q4510" s="3">
        <v>292</v>
      </c>
      <c r="R4510" s="8" t="str">
        <f t="shared" si="70"/>
        <v>*292*</v>
      </c>
    </row>
    <row r="4511" spans="1:18" ht="19.8">
      <c r="A4511" s="3" t="s">
        <v>8908</v>
      </c>
      <c r="B4511" s="3" t="s">
        <v>243</v>
      </c>
      <c r="C4511" s="3" t="s">
        <v>4164</v>
      </c>
      <c r="D4511" s="3" t="s">
        <v>63</v>
      </c>
      <c r="E4511" s="3" t="s">
        <v>8907</v>
      </c>
      <c r="F4511" s="3" t="s">
        <v>77</v>
      </c>
      <c r="G4511" s="3">
        <v>2020</v>
      </c>
      <c r="H4511" s="3" t="s">
        <v>22118</v>
      </c>
      <c r="I4511" s="3">
        <v>441</v>
      </c>
      <c r="J4511" s="3" t="s">
        <v>21096</v>
      </c>
      <c r="K4511" s="3" t="s">
        <v>0</v>
      </c>
      <c r="N4511" s="3">
        <v>1365</v>
      </c>
      <c r="O4511" s="3" t="s">
        <v>21106</v>
      </c>
      <c r="P4511" s="3" t="s">
        <v>21111</v>
      </c>
      <c r="Q4511" s="3">
        <v>203</v>
      </c>
      <c r="R4511" s="8" t="str">
        <f t="shared" si="70"/>
        <v>*203*</v>
      </c>
    </row>
    <row r="4512" spans="1:18" ht="19.8">
      <c r="A4512" s="3" t="s">
        <v>8906</v>
      </c>
      <c r="B4512" s="3" t="s">
        <v>52</v>
      </c>
      <c r="C4512" s="3" t="s">
        <v>8905</v>
      </c>
      <c r="D4512" s="3" t="s">
        <v>50</v>
      </c>
      <c r="E4512" s="3" t="s">
        <v>8904</v>
      </c>
      <c r="F4512" s="3" t="s">
        <v>3</v>
      </c>
      <c r="G4512" s="3">
        <v>2016</v>
      </c>
      <c r="H4512" s="3" t="s">
        <v>22116</v>
      </c>
      <c r="I4512" s="3">
        <v>273</v>
      </c>
      <c r="J4512" s="3" t="s">
        <v>21100</v>
      </c>
      <c r="K4512" s="3" t="s">
        <v>1</v>
      </c>
      <c r="L4512" s="9">
        <v>45051</v>
      </c>
      <c r="M4512" s="9">
        <v>45339</v>
      </c>
      <c r="N4512" s="3">
        <v>710</v>
      </c>
      <c r="O4512" s="3" t="s">
        <v>21106</v>
      </c>
      <c r="P4512" s="3" t="s">
        <v>21114</v>
      </c>
      <c r="Q4512" s="3">
        <v>301</v>
      </c>
      <c r="R4512" s="8" t="str">
        <f t="shared" si="70"/>
        <v>*301*</v>
      </c>
    </row>
    <row r="4513" spans="1:18" ht="19.8">
      <c r="A4513" s="3" t="s">
        <v>8903</v>
      </c>
      <c r="B4513" s="3" t="s">
        <v>304</v>
      </c>
      <c r="C4513" s="3" t="s">
        <v>8902</v>
      </c>
      <c r="D4513" s="3" t="s">
        <v>123</v>
      </c>
      <c r="E4513" s="3" t="s">
        <v>8901</v>
      </c>
      <c r="F4513" s="3" t="s">
        <v>15</v>
      </c>
      <c r="G4513" s="3">
        <v>2024</v>
      </c>
      <c r="H4513" s="3" t="s">
        <v>22118</v>
      </c>
      <c r="I4513" s="3">
        <v>234</v>
      </c>
      <c r="J4513" s="3" t="s">
        <v>21085</v>
      </c>
      <c r="K4513" s="3" t="s">
        <v>1</v>
      </c>
      <c r="L4513" s="9">
        <v>45357</v>
      </c>
      <c r="M4513" s="9">
        <v>45458</v>
      </c>
      <c r="N4513" s="3">
        <v>1985</v>
      </c>
      <c r="O4513" s="3" t="s">
        <v>21106</v>
      </c>
      <c r="P4513" s="3" t="s">
        <v>21111</v>
      </c>
      <c r="Q4513" s="3">
        <v>434</v>
      </c>
      <c r="R4513" s="8" t="str">
        <f t="shared" si="70"/>
        <v>*434*</v>
      </c>
    </row>
    <row r="4514" spans="1:18" ht="19.8">
      <c r="A4514" s="3" t="s">
        <v>8900</v>
      </c>
      <c r="B4514" s="3" t="s">
        <v>88</v>
      </c>
      <c r="C4514" s="3" t="s">
        <v>8899</v>
      </c>
      <c r="D4514" s="3" t="s">
        <v>2</v>
      </c>
      <c r="E4514" s="3" t="s">
        <v>8898</v>
      </c>
      <c r="F4514" s="3" t="s">
        <v>77</v>
      </c>
      <c r="G4514" s="3">
        <v>2014</v>
      </c>
      <c r="H4514" s="3" t="s">
        <v>22118</v>
      </c>
      <c r="I4514" s="3">
        <v>290</v>
      </c>
      <c r="J4514" s="3" t="s">
        <v>21089</v>
      </c>
      <c r="K4514" s="3" t="s">
        <v>0</v>
      </c>
      <c r="N4514" s="3">
        <v>925</v>
      </c>
      <c r="O4514" s="3" t="s">
        <v>21073</v>
      </c>
      <c r="P4514" s="3" t="s">
        <v>21112</v>
      </c>
      <c r="Q4514" s="3">
        <v>277</v>
      </c>
      <c r="R4514" s="8" t="str">
        <f t="shared" si="70"/>
        <v>*277*</v>
      </c>
    </row>
    <row r="4515" spans="1:18" ht="19.8">
      <c r="A4515" s="3" t="s">
        <v>8897</v>
      </c>
      <c r="B4515" s="3" t="s">
        <v>22</v>
      </c>
      <c r="C4515" s="3" t="s">
        <v>8896</v>
      </c>
      <c r="D4515" s="3" t="s">
        <v>5</v>
      </c>
      <c r="E4515" s="3" t="s">
        <v>8895</v>
      </c>
      <c r="F4515" s="3" t="s">
        <v>29</v>
      </c>
      <c r="G4515" s="3">
        <v>2006</v>
      </c>
      <c r="H4515" s="3" t="s">
        <v>22118</v>
      </c>
      <c r="I4515" s="3">
        <v>493</v>
      </c>
      <c r="J4515" s="3" t="s">
        <v>21086</v>
      </c>
      <c r="K4515" s="3" t="s">
        <v>1</v>
      </c>
      <c r="L4515" s="9">
        <v>45100</v>
      </c>
      <c r="M4515" s="9">
        <v>45450</v>
      </c>
      <c r="N4515" s="3">
        <v>715</v>
      </c>
      <c r="O4515" s="3" t="s">
        <v>21106</v>
      </c>
      <c r="P4515" s="3" t="s">
        <v>21111</v>
      </c>
      <c r="Q4515" s="3">
        <v>310</v>
      </c>
      <c r="R4515" s="8" t="str">
        <f t="shared" si="70"/>
        <v>*310*</v>
      </c>
    </row>
    <row r="4516" spans="1:18" ht="19.8">
      <c r="A4516" s="3" t="s">
        <v>8894</v>
      </c>
      <c r="B4516" s="3" t="s">
        <v>218</v>
      </c>
      <c r="C4516" s="3" t="s">
        <v>8893</v>
      </c>
      <c r="D4516" s="3" t="s">
        <v>95</v>
      </c>
      <c r="E4516" s="3" t="s">
        <v>8892</v>
      </c>
      <c r="F4516" s="3" t="s">
        <v>77</v>
      </c>
      <c r="G4516" s="3">
        <v>2006</v>
      </c>
      <c r="H4516" s="3" t="s">
        <v>22117</v>
      </c>
      <c r="I4516" s="3">
        <v>167</v>
      </c>
      <c r="J4516" s="3" t="s">
        <v>21090</v>
      </c>
      <c r="K4516" s="3" t="s">
        <v>0</v>
      </c>
      <c r="N4516" s="3">
        <v>2290</v>
      </c>
      <c r="O4516" s="3" t="s">
        <v>21105</v>
      </c>
      <c r="P4516" s="3" t="s">
        <v>21112</v>
      </c>
      <c r="Q4516" s="3">
        <v>252</v>
      </c>
      <c r="R4516" s="8" t="str">
        <f t="shared" si="70"/>
        <v>*252*</v>
      </c>
    </row>
    <row r="4517" spans="1:18" ht="19.8">
      <c r="A4517" s="3" t="s">
        <v>8891</v>
      </c>
      <c r="B4517" s="3" t="s">
        <v>426</v>
      </c>
      <c r="C4517" s="3" t="s">
        <v>8890</v>
      </c>
      <c r="D4517" s="3" t="s">
        <v>95</v>
      </c>
      <c r="E4517" s="3" t="s">
        <v>8889</v>
      </c>
      <c r="F4517" s="3" t="s">
        <v>15</v>
      </c>
      <c r="G4517" s="3">
        <v>2013</v>
      </c>
      <c r="H4517" s="3" t="s">
        <v>22117</v>
      </c>
      <c r="I4517" s="3">
        <v>204</v>
      </c>
      <c r="J4517" s="3" t="s">
        <v>21100</v>
      </c>
      <c r="K4517" s="3" t="s">
        <v>1</v>
      </c>
      <c r="L4517" s="9">
        <v>45676</v>
      </c>
      <c r="M4517" s="9">
        <v>45706</v>
      </c>
      <c r="N4517" s="3">
        <v>2425</v>
      </c>
      <c r="O4517" s="3" t="s">
        <v>21105</v>
      </c>
      <c r="P4517" s="3" t="s">
        <v>21112</v>
      </c>
      <c r="Q4517" s="3">
        <v>301</v>
      </c>
      <c r="R4517" s="8" t="str">
        <f t="shared" si="70"/>
        <v>*301*</v>
      </c>
    </row>
    <row r="4518" spans="1:18" ht="19.8">
      <c r="A4518" s="3" t="s">
        <v>8888</v>
      </c>
      <c r="B4518" s="3" t="s">
        <v>43</v>
      </c>
      <c r="C4518" s="3" t="s">
        <v>8887</v>
      </c>
      <c r="D4518" s="3" t="s">
        <v>41</v>
      </c>
      <c r="E4518" s="3" t="s">
        <v>8886</v>
      </c>
      <c r="F4518" s="3" t="s">
        <v>15</v>
      </c>
      <c r="G4518" s="3">
        <v>2015</v>
      </c>
      <c r="H4518" s="3" t="s">
        <v>22117</v>
      </c>
      <c r="I4518" s="3">
        <v>177</v>
      </c>
      <c r="J4518" s="3" t="s">
        <v>21084</v>
      </c>
      <c r="K4518" s="3" t="s">
        <v>1</v>
      </c>
      <c r="L4518" s="9">
        <v>45574</v>
      </c>
      <c r="M4518" s="9">
        <v>45674</v>
      </c>
      <c r="N4518" s="3">
        <v>1015</v>
      </c>
      <c r="O4518" s="3" t="s">
        <v>21106</v>
      </c>
      <c r="P4518" s="3" t="s">
        <v>21112</v>
      </c>
      <c r="Q4518" s="3">
        <v>249</v>
      </c>
      <c r="R4518" s="8" t="str">
        <f t="shared" si="70"/>
        <v>*249*</v>
      </c>
    </row>
    <row r="4519" spans="1:18" ht="19.8">
      <c r="A4519" s="3" t="s">
        <v>8885</v>
      </c>
      <c r="B4519" s="3" t="s">
        <v>7</v>
      </c>
      <c r="C4519" s="3" t="s">
        <v>8884</v>
      </c>
      <c r="D4519" s="3" t="s">
        <v>5</v>
      </c>
      <c r="E4519" s="3" t="s">
        <v>8883</v>
      </c>
      <c r="F4519" s="3" t="s">
        <v>9</v>
      </c>
      <c r="G4519" s="3">
        <v>2007</v>
      </c>
      <c r="H4519" s="3" t="s">
        <v>22117</v>
      </c>
      <c r="I4519" s="3">
        <v>324</v>
      </c>
      <c r="J4519" s="3" t="s">
        <v>21084</v>
      </c>
      <c r="K4519" s="3" t="s">
        <v>1</v>
      </c>
      <c r="L4519" s="9">
        <v>45263</v>
      </c>
      <c r="M4519" s="9">
        <v>45471</v>
      </c>
      <c r="N4519" s="3">
        <v>800</v>
      </c>
      <c r="O4519" s="3" t="s">
        <v>21106</v>
      </c>
      <c r="P4519" s="3" t="s">
        <v>21111</v>
      </c>
      <c r="Q4519" s="3">
        <v>309</v>
      </c>
      <c r="R4519" s="8" t="str">
        <f t="shared" si="70"/>
        <v>*309*</v>
      </c>
    </row>
    <row r="4520" spans="1:18" ht="19.8">
      <c r="A4520" s="3" t="s">
        <v>8882</v>
      </c>
      <c r="B4520" s="3" t="s">
        <v>84</v>
      </c>
      <c r="C4520" s="3" t="s">
        <v>8881</v>
      </c>
      <c r="D4520" s="3" t="s">
        <v>82</v>
      </c>
      <c r="E4520" s="3" t="s">
        <v>8880</v>
      </c>
      <c r="F4520" s="3" t="s">
        <v>48</v>
      </c>
      <c r="G4520" s="3">
        <v>2011</v>
      </c>
      <c r="H4520" s="3" t="s">
        <v>22118</v>
      </c>
      <c r="I4520" s="3">
        <v>207</v>
      </c>
      <c r="J4520" s="3" t="s">
        <v>21100</v>
      </c>
      <c r="K4520" s="3" t="s">
        <v>0</v>
      </c>
      <c r="N4520" s="3">
        <v>1765</v>
      </c>
      <c r="O4520" s="3" t="s">
        <v>21105</v>
      </c>
      <c r="P4520" s="3" t="s">
        <v>21114</v>
      </c>
      <c r="Q4520" s="3">
        <v>291</v>
      </c>
      <c r="R4520" s="8" t="str">
        <f t="shared" si="70"/>
        <v>*291*</v>
      </c>
    </row>
    <row r="4521" spans="1:18" ht="19.8">
      <c r="A4521" s="3" t="s">
        <v>8879</v>
      </c>
      <c r="B4521" s="3" t="s">
        <v>304</v>
      </c>
      <c r="C4521" s="3" t="s">
        <v>8878</v>
      </c>
      <c r="D4521" s="3" t="s">
        <v>123</v>
      </c>
      <c r="E4521" s="3" t="s">
        <v>8877</v>
      </c>
      <c r="F4521" s="3" t="s">
        <v>29</v>
      </c>
      <c r="G4521" s="3">
        <v>2011</v>
      </c>
      <c r="H4521" s="3" t="s">
        <v>22118</v>
      </c>
      <c r="I4521" s="3">
        <v>247</v>
      </c>
      <c r="J4521" s="3" t="s">
        <v>21094</v>
      </c>
      <c r="K4521" s="3" t="s">
        <v>1</v>
      </c>
      <c r="L4521" s="9">
        <v>45676</v>
      </c>
      <c r="M4521" s="9">
        <v>45696</v>
      </c>
      <c r="N4521" s="3">
        <v>765</v>
      </c>
      <c r="O4521" s="3" t="s">
        <v>21106</v>
      </c>
      <c r="P4521" s="3" t="s">
        <v>21113</v>
      </c>
      <c r="Q4521" s="3">
        <v>340</v>
      </c>
      <c r="R4521" s="8" t="str">
        <f t="shared" si="70"/>
        <v>*340*</v>
      </c>
    </row>
    <row r="4522" spans="1:18" ht="19.8">
      <c r="A4522" s="3" t="s">
        <v>8875</v>
      </c>
      <c r="B4522" s="3" t="s">
        <v>88</v>
      </c>
      <c r="C4522" s="3" t="s">
        <v>8874</v>
      </c>
      <c r="D4522" s="3" t="s">
        <v>2</v>
      </c>
      <c r="E4522" s="3" t="s">
        <v>8873</v>
      </c>
      <c r="F4522" s="3" t="s">
        <v>29</v>
      </c>
      <c r="G4522" s="3">
        <v>2008</v>
      </c>
      <c r="H4522" s="3" t="s">
        <v>22116</v>
      </c>
      <c r="I4522" s="3">
        <v>448</v>
      </c>
      <c r="J4522" s="3" t="s">
        <v>21100</v>
      </c>
      <c r="K4522" s="3" t="s">
        <v>1</v>
      </c>
      <c r="L4522" s="9">
        <v>45339</v>
      </c>
      <c r="M4522" s="9">
        <v>45656</v>
      </c>
      <c r="N4522" s="3">
        <v>1635</v>
      </c>
      <c r="O4522" s="3" t="s">
        <v>21073</v>
      </c>
      <c r="P4522" s="3" t="s">
        <v>21112</v>
      </c>
      <c r="Q4522" s="3">
        <v>112</v>
      </c>
      <c r="R4522" s="8" t="str">
        <f t="shared" si="70"/>
        <v>*112*</v>
      </c>
    </row>
    <row r="4523" spans="1:18" ht="19.8">
      <c r="A4523" s="3" t="s">
        <v>8872</v>
      </c>
      <c r="B4523" s="3" t="s">
        <v>33</v>
      </c>
      <c r="C4523" s="3" t="s">
        <v>8871</v>
      </c>
      <c r="D4523" s="3" t="s">
        <v>31</v>
      </c>
      <c r="E4523" s="3" t="s">
        <v>8870</v>
      </c>
      <c r="F4523" s="3" t="s">
        <v>3</v>
      </c>
      <c r="G4523" s="3">
        <v>2011</v>
      </c>
      <c r="H4523" s="3" t="s">
        <v>22118</v>
      </c>
      <c r="I4523" s="3">
        <v>426</v>
      </c>
      <c r="J4523" s="3" t="s">
        <v>21093</v>
      </c>
      <c r="K4523" s="3" t="s">
        <v>1</v>
      </c>
      <c r="L4523" s="9">
        <v>45387</v>
      </c>
      <c r="M4523" s="9">
        <v>45485</v>
      </c>
      <c r="N4523" s="3">
        <v>2225</v>
      </c>
      <c r="O4523" s="3" t="s">
        <v>21106</v>
      </c>
      <c r="P4523" s="3" t="s">
        <v>21113</v>
      </c>
      <c r="Q4523" s="3">
        <v>229</v>
      </c>
      <c r="R4523" s="8" t="str">
        <f t="shared" si="70"/>
        <v>*229*</v>
      </c>
    </row>
    <row r="4524" spans="1:18" ht="19.8">
      <c r="A4524" s="3" t="s">
        <v>8869</v>
      </c>
      <c r="B4524" s="3" t="s">
        <v>344</v>
      </c>
      <c r="C4524" s="3" t="s">
        <v>8868</v>
      </c>
      <c r="D4524" s="3" t="s">
        <v>82</v>
      </c>
      <c r="E4524" s="3" t="s">
        <v>8867</v>
      </c>
      <c r="F4524" s="3" t="s">
        <v>77</v>
      </c>
      <c r="G4524" s="3">
        <v>2008</v>
      </c>
      <c r="H4524" s="3" t="s">
        <v>22117</v>
      </c>
      <c r="I4524" s="3">
        <v>259</v>
      </c>
      <c r="J4524" s="3" t="s">
        <v>21096</v>
      </c>
      <c r="K4524" s="3" t="s">
        <v>0</v>
      </c>
      <c r="N4524" s="3">
        <v>1080</v>
      </c>
      <c r="O4524" s="3" t="s">
        <v>21105</v>
      </c>
      <c r="P4524" s="3" t="s">
        <v>21114</v>
      </c>
      <c r="Q4524" s="3">
        <v>202</v>
      </c>
      <c r="R4524" s="8" t="str">
        <f t="shared" si="70"/>
        <v>*202*</v>
      </c>
    </row>
    <row r="4525" spans="1:18" ht="19.8">
      <c r="A4525" s="3" t="s">
        <v>8866</v>
      </c>
      <c r="B4525" s="3" t="s">
        <v>433</v>
      </c>
      <c r="C4525" s="3" t="s">
        <v>8865</v>
      </c>
      <c r="D4525" s="3" t="s">
        <v>123</v>
      </c>
      <c r="E4525" s="3" t="s">
        <v>8864</v>
      </c>
      <c r="F4525" s="3" t="s">
        <v>3</v>
      </c>
      <c r="G4525" s="3">
        <v>2019</v>
      </c>
      <c r="H4525" s="3" t="s">
        <v>22116</v>
      </c>
      <c r="I4525" s="3">
        <v>331</v>
      </c>
      <c r="J4525" s="3" t="s">
        <v>21088</v>
      </c>
      <c r="K4525" s="3" t="s">
        <v>1</v>
      </c>
      <c r="L4525" s="9">
        <v>44989</v>
      </c>
      <c r="M4525" s="9">
        <v>45576</v>
      </c>
      <c r="N4525" s="3">
        <v>2410</v>
      </c>
      <c r="O4525" s="3" t="s">
        <v>21106</v>
      </c>
      <c r="P4525" s="3" t="s">
        <v>21114</v>
      </c>
      <c r="Q4525" s="3">
        <v>142</v>
      </c>
      <c r="R4525" s="8" t="str">
        <f t="shared" si="70"/>
        <v>*142*</v>
      </c>
    </row>
    <row r="4526" spans="1:18" ht="19.8">
      <c r="A4526" s="3" t="s">
        <v>8863</v>
      </c>
      <c r="B4526" s="3" t="s">
        <v>18</v>
      </c>
      <c r="C4526" s="3" t="s">
        <v>8862</v>
      </c>
      <c r="D4526" s="3" t="s">
        <v>14</v>
      </c>
      <c r="E4526" s="3" t="s">
        <v>8861</v>
      </c>
      <c r="F4526" s="3" t="s">
        <v>48</v>
      </c>
      <c r="G4526" s="3">
        <v>2022</v>
      </c>
      <c r="H4526" s="3" t="s">
        <v>22116</v>
      </c>
      <c r="I4526" s="3">
        <v>92</v>
      </c>
      <c r="J4526" s="3" t="s">
        <v>21093</v>
      </c>
      <c r="K4526" s="3" t="s">
        <v>1</v>
      </c>
      <c r="L4526" s="9">
        <v>45485</v>
      </c>
      <c r="M4526" s="9">
        <v>45704</v>
      </c>
      <c r="N4526" s="3">
        <v>2475</v>
      </c>
      <c r="O4526" s="3" t="s">
        <v>21106</v>
      </c>
      <c r="P4526" s="3" t="s">
        <v>21114</v>
      </c>
      <c r="Q4526" s="3">
        <v>110</v>
      </c>
      <c r="R4526" s="8" t="str">
        <f t="shared" si="70"/>
        <v>*110*</v>
      </c>
    </row>
    <row r="4527" spans="1:18" ht="19.8">
      <c r="A4527" s="3" t="s">
        <v>8860</v>
      </c>
      <c r="B4527" s="3" t="s">
        <v>84</v>
      </c>
      <c r="C4527" s="3" t="s">
        <v>8859</v>
      </c>
      <c r="D4527" s="3" t="s">
        <v>82</v>
      </c>
      <c r="E4527" s="3" t="s">
        <v>8858</v>
      </c>
      <c r="F4527" s="3" t="s">
        <v>77</v>
      </c>
      <c r="G4527" s="3">
        <v>2019</v>
      </c>
      <c r="H4527" s="3" t="s">
        <v>22116</v>
      </c>
      <c r="I4527" s="3">
        <v>419</v>
      </c>
      <c r="J4527" s="3" t="s">
        <v>21083</v>
      </c>
      <c r="K4527" s="3" t="s">
        <v>0</v>
      </c>
      <c r="N4527" s="3">
        <v>590</v>
      </c>
      <c r="O4527" s="3" t="s">
        <v>21105</v>
      </c>
      <c r="P4527" s="3" t="s">
        <v>21111</v>
      </c>
      <c r="Q4527" s="3">
        <v>127</v>
      </c>
      <c r="R4527" s="8" t="str">
        <f t="shared" si="70"/>
        <v>*127*</v>
      </c>
    </row>
    <row r="4528" spans="1:18" ht="19.8">
      <c r="A4528" s="3" t="s">
        <v>8857</v>
      </c>
      <c r="B4528" s="3" t="s">
        <v>22</v>
      </c>
      <c r="C4528" s="3" t="s">
        <v>8856</v>
      </c>
      <c r="D4528" s="3" t="s">
        <v>5</v>
      </c>
      <c r="E4528" s="3" t="s">
        <v>8855</v>
      </c>
      <c r="F4528" s="3" t="s">
        <v>77</v>
      </c>
      <c r="G4528" s="3">
        <v>2011</v>
      </c>
      <c r="H4528" s="3" t="s">
        <v>22118</v>
      </c>
      <c r="I4528" s="3">
        <v>180</v>
      </c>
      <c r="J4528" s="3" t="s">
        <v>21099</v>
      </c>
      <c r="K4528" s="3" t="s">
        <v>0</v>
      </c>
      <c r="N4528" s="3">
        <v>920</v>
      </c>
      <c r="O4528" s="3" t="s">
        <v>21106</v>
      </c>
      <c r="P4528" s="3" t="s">
        <v>21112</v>
      </c>
      <c r="Q4528" s="3">
        <v>351</v>
      </c>
      <c r="R4528" s="8" t="str">
        <f t="shared" si="70"/>
        <v>*351*</v>
      </c>
    </row>
    <row r="4529" spans="1:18" ht="19.8">
      <c r="A4529" s="3" t="s">
        <v>8854</v>
      </c>
      <c r="B4529" s="3" t="s">
        <v>266</v>
      </c>
      <c r="C4529" s="3" t="s">
        <v>8853</v>
      </c>
      <c r="D4529" s="3" t="s">
        <v>141</v>
      </c>
      <c r="E4529" s="3" t="s">
        <v>8852</v>
      </c>
      <c r="F4529" s="3" t="s">
        <v>15</v>
      </c>
      <c r="G4529" s="3">
        <v>2017</v>
      </c>
      <c r="H4529" s="3" t="s">
        <v>22116</v>
      </c>
      <c r="I4529" s="3">
        <v>98</v>
      </c>
      <c r="J4529" s="3" t="s">
        <v>21101</v>
      </c>
      <c r="K4529" s="3" t="s">
        <v>1</v>
      </c>
      <c r="L4529" s="9">
        <v>45353</v>
      </c>
      <c r="M4529" s="9">
        <v>45519</v>
      </c>
      <c r="N4529" s="3">
        <v>1520</v>
      </c>
      <c r="O4529" s="3" t="s">
        <v>25</v>
      </c>
      <c r="P4529" s="3" t="s">
        <v>21114</v>
      </c>
      <c r="Q4529" s="3">
        <v>294</v>
      </c>
      <c r="R4529" s="8" t="str">
        <f t="shared" si="70"/>
        <v>*294*</v>
      </c>
    </row>
    <row r="4530" spans="1:18" ht="19.8">
      <c r="A4530" s="3" t="s">
        <v>8851</v>
      </c>
      <c r="B4530" s="3" t="s">
        <v>344</v>
      </c>
      <c r="C4530" s="3" t="s">
        <v>8850</v>
      </c>
      <c r="D4530" s="3" t="s">
        <v>82</v>
      </c>
      <c r="E4530" s="3" t="s">
        <v>8849</v>
      </c>
      <c r="F4530" s="3" t="s">
        <v>48</v>
      </c>
      <c r="G4530" s="3">
        <v>2013</v>
      </c>
      <c r="H4530" s="3" t="s">
        <v>22118</v>
      </c>
      <c r="I4530" s="3">
        <v>329</v>
      </c>
      <c r="J4530" s="3" t="s">
        <v>21102</v>
      </c>
      <c r="K4530" s="3" t="s">
        <v>0</v>
      </c>
      <c r="N4530" s="3">
        <v>1160</v>
      </c>
      <c r="O4530" s="3" t="s">
        <v>21105</v>
      </c>
      <c r="P4530" s="3" t="s">
        <v>21114</v>
      </c>
      <c r="Q4530" s="3">
        <v>266</v>
      </c>
      <c r="R4530" s="8" t="str">
        <f t="shared" si="70"/>
        <v>*266*</v>
      </c>
    </row>
    <row r="4531" spans="1:18" ht="19.8">
      <c r="A4531" s="3" t="s">
        <v>8848</v>
      </c>
      <c r="B4531" s="3" t="s">
        <v>84</v>
      </c>
      <c r="C4531" s="3" t="s">
        <v>8847</v>
      </c>
      <c r="D4531" s="3" t="s">
        <v>82</v>
      </c>
      <c r="E4531" s="3" t="s">
        <v>8846</v>
      </c>
      <c r="F4531" s="3" t="s">
        <v>29</v>
      </c>
      <c r="G4531" s="3">
        <v>2023</v>
      </c>
      <c r="H4531" s="3" t="s">
        <v>22118</v>
      </c>
      <c r="I4531" s="3">
        <v>114</v>
      </c>
      <c r="J4531" s="3" t="s">
        <v>21101</v>
      </c>
      <c r="K4531" s="3" t="s">
        <v>1</v>
      </c>
      <c r="L4531" s="9">
        <v>45007</v>
      </c>
      <c r="M4531" s="9">
        <v>45530</v>
      </c>
      <c r="N4531" s="3">
        <v>1085</v>
      </c>
      <c r="O4531" s="3" t="s">
        <v>21105</v>
      </c>
      <c r="P4531" s="3" t="s">
        <v>21111</v>
      </c>
      <c r="Q4531" s="3">
        <v>149</v>
      </c>
      <c r="R4531" s="8" t="str">
        <f t="shared" si="70"/>
        <v>*149*</v>
      </c>
    </row>
    <row r="4532" spans="1:18" ht="19.8">
      <c r="A4532" s="3" t="s">
        <v>8845</v>
      </c>
      <c r="B4532" s="3" t="s">
        <v>33</v>
      </c>
      <c r="C4532" s="3" t="s">
        <v>8844</v>
      </c>
      <c r="D4532" s="3" t="s">
        <v>31</v>
      </c>
      <c r="E4532" s="3" t="s">
        <v>8843</v>
      </c>
      <c r="F4532" s="3" t="s">
        <v>9</v>
      </c>
      <c r="G4532" s="3">
        <v>2010</v>
      </c>
      <c r="H4532" s="3" t="s">
        <v>22118</v>
      </c>
      <c r="I4532" s="3">
        <v>297</v>
      </c>
      <c r="J4532" s="3" t="s">
        <v>21094</v>
      </c>
      <c r="K4532" s="3" t="s">
        <v>1</v>
      </c>
      <c r="L4532" s="9">
        <v>45671</v>
      </c>
      <c r="M4532" s="9">
        <v>45696</v>
      </c>
      <c r="N4532" s="3">
        <v>2360</v>
      </c>
      <c r="O4532" s="3" t="s">
        <v>21106</v>
      </c>
      <c r="P4532" s="3" t="s">
        <v>21111</v>
      </c>
      <c r="Q4532" s="3">
        <v>169</v>
      </c>
      <c r="R4532" s="8" t="str">
        <f t="shared" si="70"/>
        <v>*169*</v>
      </c>
    </row>
    <row r="4533" spans="1:18" ht="19.8">
      <c r="A4533" s="3" t="s">
        <v>8842</v>
      </c>
      <c r="B4533" s="3" t="s">
        <v>426</v>
      </c>
      <c r="C4533" s="3" t="s">
        <v>8841</v>
      </c>
      <c r="D4533" s="3" t="s">
        <v>95</v>
      </c>
      <c r="E4533" s="3" t="s">
        <v>8840</v>
      </c>
      <c r="F4533" s="3" t="s">
        <v>77</v>
      </c>
      <c r="G4533" s="3">
        <v>2016</v>
      </c>
      <c r="H4533" s="3" t="s">
        <v>22117</v>
      </c>
      <c r="I4533" s="3">
        <v>372</v>
      </c>
      <c r="J4533" s="3" t="s">
        <v>21092</v>
      </c>
      <c r="K4533" s="3" t="s">
        <v>1</v>
      </c>
      <c r="L4533" s="9">
        <v>45448</v>
      </c>
      <c r="M4533" s="9">
        <v>45459</v>
      </c>
      <c r="N4533" s="3">
        <v>1565</v>
      </c>
      <c r="O4533" s="3" t="s">
        <v>21105</v>
      </c>
      <c r="P4533" s="3" t="s">
        <v>21112</v>
      </c>
      <c r="Q4533" s="3">
        <v>413</v>
      </c>
      <c r="R4533" s="8" t="str">
        <f t="shared" si="70"/>
        <v>*413*</v>
      </c>
    </row>
    <row r="4534" spans="1:18" ht="19.8">
      <c r="A4534" s="3" t="s">
        <v>8839</v>
      </c>
      <c r="B4534" s="3" t="s">
        <v>285</v>
      </c>
      <c r="C4534" s="3" t="s">
        <v>8838</v>
      </c>
      <c r="D4534" s="3" t="s">
        <v>31</v>
      </c>
      <c r="E4534" s="3" t="s">
        <v>8837</v>
      </c>
      <c r="F4534" s="3" t="s">
        <v>15</v>
      </c>
      <c r="G4534" s="3">
        <v>2011</v>
      </c>
      <c r="H4534" s="3" t="s">
        <v>22117</v>
      </c>
      <c r="I4534" s="3">
        <v>212</v>
      </c>
      <c r="J4534" s="3" t="s">
        <v>21085</v>
      </c>
      <c r="K4534" s="3" t="s">
        <v>0</v>
      </c>
      <c r="N4534" s="3">
        <v>1635</v>
      </c>
      <c r="O4534" s="3" t="s">
        <v>21106</v>
      </c>
      <c r="P4534" s="3" t="s">
        <v>21111</v>
      </c>
      <c r="Q4534" s="3">
        <v>185</v>
      </c>
      <c r="R4534" s="8" t="str">
        <f t="shared" si="70"/>
        <v>*185*</v>
      </c>
    </row>
    <row r="4535" spans="1:18" ht="19.8">
      <c r="A4535" s="3" t="s">
        <v>8836</v>
      </c>
      <c r="B4535" s="3" t="s">
        <v>27</v>
      </c>
      <c r="C4535" s="3" t="s">
        <v>8835</v>
      </c>
      <c r="D4535" s="3" t="s">
        <v>25</v>
      </c>
      <c r="E4535" s="3" t="s">
        <v>8834</v>
      </c>
      <c r="F4535" s="3" t="s">
        <v>3</v>
      </c>
      <c r="G4535" s="3">
        <v>2012</v>
      </c>
      <c r="H4535" s="3" t="s">
        <v>22117</v>
      </c>
      <c r="I4535" s="3">
        <v>365</v>
      </c>
      <c r="J4535" s="3" t="s">
        <v>21086</v>
      </c>
      <c r="K4535" s="3" t="s">
        <v>0</v>
      </c>
      <c r="N4535" s="3">
        <v>560</v>
      </c>
      <c r="O4535" s="3" t="s">
        <v>25</v>
      </c>
      <c r="P4535" s="3" t="s">
        <v>21114</v>
      </c>
      <c r="Q4535" s="3">
        <v>359</v>
      </c>
      <c r="R4535" s="8" t="str">
        <f t="shared" si="70"/>
        <v>*359*</v>
      </c>
    </row>
    <row r="4536" spans="1:18" ht="19.8">
      <c r="A4536" s="3" t="s">
        <v>8833</v>
      </c>
      <c r="B4536" s="3" t="s">
        <v>433</v>
      </c>
      <c r="C4536" s="3" t="s">
        <v>8832</v>
      </c>
      <c r="D4536" s="3" t="s">
        <v>123</v>
      </c>
      <c r="E4536" s="3" t="s">
        <v>8831</v>
      </c>
      <c r="F4536" s="3" t="s">
        <v>3</v>
      </c>
      <c r="G4536" s="3">
        <v>2011</v>
      </c>
      <c r="H4536" s="3" t="s">
        <v>22117</v>
      </c>
      <c r="I4536" s="3">
        <v>204</v>
      </c>
      <c r="J4536" s="3" t="s">
        <v>21096</v>
      </c>
      <c r="K4536" s="3" t="s">
        <v>1</v>
      </c>
      <c r="L4536" s="9">
        <v>45678</v>
      </c>
      <c r="M4536" s="9">
        <v>45705</v>
      </c>
      <c r="N4536" s="3">
        <v>725</v>
      </c>
      <c r="O4536" s="3" t="s">
        <v>21106</v>
      </c>
      <c r="P4536" s="3" t="s">
        <v>21111</v>
      </c>
      <c r="Q4536" s="3">
        <v>291</v>
      </c>
      <c r="R4536" s="8" t="str">
        <f t="shared" si="70"/>
        <v>*291*</v>
      </c>
    </row>
    <row r="4537" spans="1:18" ht="19.8">
      <c r="A4537" s="3" t="s">
        <v>8830</v>
      </c>
      <c r="B4537" s="3" t="s">
        <v>147</v>
      </c>
      <c r="C4537" s="3" t="s">
        <v>8829</v>
      </c>
      <c r="D4537" s="3" t="s">
        <v>5</v>
      </c>
      <c r="E4537" s="3" t="s">
        <v>8828</v>
      </c>
      <c r="F4537" s="3" t="s">
        <v>3</v>
      </c>
      <c r="G4537" s="3">
        <v>2020</v>
      </c>
      <c r="H4537" s="3" t="s">
        <v>22118</v>
      </c>
      <c r="I4537" s="3">
        <v>122</v>
      </c>
      <c r="J4537" s="3" t="s">
        <v>21089</v>
      </c>
      <c r="K4537" s="3" t="s">
        <v>0</v>
      </c>
      <c r="N4537" s="3">
        <v>635</v>
      </c>
      <c r="O4537" s="3" t="s">
        <v>21106</v>
      </c>
      <c r="P4537" s="3" t="s">
        <v>21112</v>
      </c>
      <c r="Q4537" s="3">
        <v>407</v>
      </c>
      <c r="R4537" s="8" t="str">
        <f t="shared" si="70"/>
        <v>*407*</v>
      </c>
    </row>
    <row r="4538" spans="1:18" ht="19.8">
      <c r="A4538" s="3" t="s">
        <v>8827</v>
      </c>
      <c r="B4538" s="3" t="s">
        <v>27</v>
      </c>
      <c r="C4538" s="3" t="s">
        <v>2131</v>
      </c>
      <c r="D4538" s="3" t="s">
        <v>25</v>
      </c>
      <c r="E4538" s="3" t="s">
        <v>8826</v>
      </c>
      <c r="F4538" s="3" t="s">
        <v>9</v>
      </c>
      <c r="G4538" s="3">
        <v>2007</v>
      </c>
      <c r="H4538" s="3" t="s">
        <v>22118</v>
      </c>
      <c r="I4538" s="3">
        <v>410</v>
      </c>
      <c r="J4538" s="3" t="s">
        <v>21094</v>
      </c>
      <c r="K4538" s="3" t="s">
        <v>0</v>
      </c>
      <c r="N4538" s="3">
        <v>1985</v>
      </c>
      <c r="O4538" s="3" t="s">
        <v>25</v>
      </c>
      <c r="P4538" s="3" t="s">
        <v>21111</v>
      </c>
      <c r="Q4538" s="3">
        <v>405</v>
      </c>
      <c r="R4538" s="8" t="str">
        <f t="shared" si="70"/>
        <v>*405*</v>
      </c>
    </row>
    <row r="4539" spans="1:18" ht="19.8">
      <c r="A4539" s="3" t="s">
        <v>8825</v>
      </c>
      <c r="B4539" s="3" t="s">
        <v>97</v>
      </c>
      <c r="C4539" s="3" t="s">
        <v>8824</v>
      </c>
      <c r="D4539" s="3" t="s">
        <v>95</v>
      </c>
      <c r="E4539" s="3" t="s">
        <v>8823</v>
      </c>
      <c r="F4539" s="3" t="s">
        <v>48</v>
      </c>
      <c r="G4539" s="3">
        <v>2016</v>
      </c>
      <c r="H4539" s="3" t="s">
        <v>22116</v>
      </c>
      <c r="I4539" s="3">
        <v>273</v>
      </c>
      <c r="J4539" s="3" t="s">
        <v>21095</v>
      </c>
      <c r="K4539" s="3" t="s">
        <v>0</v>
      </c>
      <c r="N4539" s="3">
        <v>660</v>
      </c>
      <c r="O4539" s="3" t="s">
        <v>21105</v>
      </c>
      <c r="P4539" s="3" t="s">
        <v>21112</v>
      </c>
      <c r="Q4539" s="3">
        <v>214</v>
      </c>
      <c r="R4539" s="8" t="str">
        <f t="shared" si="70"/>
        <v>*214*</v>
      </c>
    </row>
    <row r="4540" spans="1:18" ht="19.8">
      <c r="A4540" s="3" t="s">
        <v>8822</v>
      </c>
      <c r="B4540" s="3" t="s">
        <v>104</v>
      </c>
      <c r="C4540" s="3" t="s">
        <v>8821</v>
      </c>
      <c r="D4540" s="3" t="s">
        <v>25</v>
      </c>
      <c r="E4540" s="3" t="s">
        <v>8820</v>
      </c>
      <c r="F4540" s="3" t="s">
        <v>3</v>
      </c>
      <c r="G4540" s="3">
        <v>2015</v>
      </c>
      <c r="H4540" s="3" t="s">
        <v>22118</v>
      </c>
      <c r="I4540" s="3">
        <v>258</v>
      </c>
      <c r="J4540" s="3" t="s">
        <v>21095</v>
      </c>
      <c r="K4540" s="3" t="s">
        <v>1</v>
      </c>
      <c r="L4540" s="9">
        <v>45100</v>
      </c>
      <c r="M4540" s="9">
        <v>45549</v>
      </c>
      <c r="N4540" s="3">
        <v>115</v>
      </c>
      <c r="O4540" s="3" t="s">
        <v>25</v>
      </c>
      <c r="P4540" s="3" t="s">
        <v>21112</v>
      </c>
      <c r="Q4540" s="3">
        <v>222</v>
      </c>
      <c r="R4540" s="8" t="str">
        <f t="shared" si="70"/>
        <v>*222*</v>
      </c>
    </row>
    <row r="4541" spans="1:18" ht="19.8">
      <c r="A4541" s="3" t="s">
        <v>8819</v>
      </c>
      <c r="B4541" s="3" t="s">
        <v>125</v>
      </c>
      <c r="C4541" s="3" t="s">
        <v>8818</v>
      </c>
      <c r="D4541" s="3" t="s">
        <v>123</v>
      </c>
      <c r="E4541" s="3" t="s">
        <v>8817</v>
      </c>
      <c r="F4541" s="3" t="s">
        <v>48</v>
      </c>
      <c r="G4541" s="3">
        <v>2016</v>
      </c>
      <c r="H4541" s="3" t="s">
        <v>22118</v>
      </c>
      <c r="I4541" s="3">
        <v>177</v>
      </c>
      <c r="J4541" s="3" t="s">
        <v>21088</v>
      </c>
      <c r="K4541" s="3" t="s">
        <v>1</v>
      </c>
      <c r="L4541" s="9">
        <v>45689</v>
      </c>
      <c r="M4541" s="9">
        <v>45713</v>
      </c>
      <c r="N4541" s="3">
        <v>2445</v>
      </c>
      <c r="O4541" s="3" t="s">
        <v>21106</v>
      </c>
      <c r="P4541" s="3" t="s">
        <v>21112</v>
      </c>
      <c r="Q4541" s="3">
        <v>350</v>
      </c>
      <c r="R4541" s="8" t="str">
        <f t="shared" si="70"/>
        <v>*350*</v>
      </c>
    </row>
    <row r="4542" spans="1:18" ht="19.8">
      <c r="A4542" s="3" t="s">
        <v>8816</v>
      </c>
      <c r="B4542" s="3" t="s">
        <v>22</v>
      </c>
      <c r="C4542" s="3" t="s">
        <v>8815</v>
      </c>
      <c r="D4542" s="3" t="s">
        <v>5</v>
      </c>
      <c r="E4542" s="3" t="s">
        <v>8814</v>
      </c>
      <c r="F4542" s="3" t="s">
        <v>77</v>
      </c>
      <c r="G4542" s="3">
        <v>2008</v>
      </c>
      <c r="H4542" s="3" t="s">
        <v>22118</v>
      </c>
      <c r="I4542" s="3">
        <v>428</v>
      </c>
      <c r="J4542" s="3" t="s">
        <v>21087</v>
      </c>
      <c r="K4542" s="3" t="s">
        <v>1</v>
      </c>
      <c r="L4542" s="9">
        <v>45448</v>
      </c>
      <c r="M4542" s="9">
        <v>45645</v>
      </c>
      <c r="N4542" s="3">
        <v>2110</v>
      </c>
      <c r="O4542" s="3" t="s">
        <v>21106</v>
      </c>
      <c r="P4542" s="3" t="s">
        <v>21111</v>
      </c>
      <c r="Q4542" s="3">
        <v>299</v>
      </c>
      <c r="R4542" s="8" t="str">
        <f t="shared" si="70"/>
        <v>*299*</v>
      </c>
    </row>
    <row r="4543" spans="1:18" ht="19.8">
      <c r="A4543" s="3" t="s">
        <v>8813</v>
      </c>
      <c r="B4543" s="3" t="s">
        <v>108</v>
      </c>
      <c r="C4543" s="3" t="s">
        <v>8812</v>
      </c>
      <c r="D4543" s="3" t="s">
        <v>63</v>
      </c>
      <c r="E4543" s="3" t="s">
        <v>8811</v>
      </c>
      <c r="F4543" s="3" t="s">
        <v>29</v>
      </c>
      <c r="G4543" s="3">
        <v>2009</v>
      </c>
      <c r="H4543" s="3" t="s">
        <v>22117</v>
      </c>
      <c r="I4543" s="3">
        <v>367</v>
      </c>
      <c r="J4543" s="3" t="s">
        <v>21100</v>
      </c>
      <c r="K4543" s="3" t="s">
        <v>1</v>
      </c>
      <c r="L4543" s="9">
        <v>45692</v>
      </c>
      <c r="M4543" s="9">
        <v>45709</v>
      </c>
      <c r="N4543" s="3">
        <v>1640</v>
      </c>
      <c r="O4543" s="3" t="s">
        <v>21106</v>
      </c>
      <c r="P4543" s="3" t="s">
        <v>21114</v>
      </c>
      <c r="Q4543" s="3">
        <v>368</v>
      </c>
      <c r="R4543" s="8" t="str">
        <f t="shared" si="70"/>
        <v>*368*</v>
      </c>
    </row>
    <row r="4544" spans="1:18" ht="19.8">
      <c r="A4544" s="3" t="s">
        <v>8810</v>
      </c>
      <c r="B4544" s="3" t="s">
        <v>160</v>
      </c>
      <c r="C4544" s="3" t="s">
        <v>8809</v>
      </c>
      <c r="D4544" s="3" t="s">
        <v>31</v>
      </c>
      <c r="E4544" s="3" t="s">
        <v>8808</v>
      </c>
      <c r="F4544" s="3" t="s">
        <v>3</v>
      </c>
      <c r="G4544" s="3">
        <v>2012</v>
      </c>
      <c r="H4544" s="3" t="s">
        <v>22117</v>
      </c>
      <c r="I4544" s="3">
        <v>289</v>
      </c>
      <c r="J4544" s="3" t="s">
        <v>21097</v>
      </c>
      <c r="K4544" s="3" t="s">
        <v>0</v>
      </c>
      <c r="N4544" s="3">
        <v>1455</v>
      </c>
      <c r="O4544" s="3" t="s">
        <v>21106</v>
      </c>
      <c r="P4544" s="3" t="s">
        <v>21113</v>
      </c>
      <c r="Q4544" s="3">
        <v>343</v>
      </c>
      <c r="R4544" s="8" t="str">
        <f t="shared" si="70"/>
        <v>*343*</v>
      </c>
    </row>
    <row r="4545" spans="1:18" ht="19.8">
      <c r="A4545" s="3" t="s">
        <v>8807</v>
      </c>
      <c r="B4545" s="3" t="s">
        <v>27</v>
      </c>
      <c r="C4545" s="3" t="s">
        <v>8806</v>
      </c>
      <c r="D4545" s="3" t="s">
        <v>25</v>
      </c>
      <c r="E4545" s="3" t="s">
        <v>8805</v>
      </c>
      <c r="F4545" s="3" t="s">
        <v>48</v>
      </c>
      <c r="G4545" s="3">
        <v>2007</v>
      </c>
      <c r="H4545" s="3" t="s">
        <v>22117</v>
      </c>
      <c r="I4545" s="3">
        <v>288</v>
      </c>
      <c r="J4545" s="3" t="s">
        <v>21083</v>
      </c>
      <c r="K4545" s="3" t="s">
        <v>1</v>
      </c>
      <c r="L4545" s="9">
        <v>45273</v>
      </c>
      <c r="M4545" s="9">
        <v>45705</v>
      </c>
      <c r="N4545" s="3">
        <v>835</v>
      </c>
      <c r="O4545" s="3" t="s">
        <v>25</v>
      </c>
      <c r="P4545" s="3" t="s">
        <v>21112</v>
      </c>
      <c r="Q4545" s="3">
        <v>196</v>
      </c>
      <c r="R4545" s="8" t="str">
        <f t="shared" si="70"/>
        <v>*196*</v>
      </c>
    </row>
    <row r="4546" spans="1:18" ht="19.8">
      <c r="A4546" s="3" t="s">
        <v>8804</v>
      </c>
      <c r="B4546" s="3" t="s">
        <v>143</v>
      </c>
      <c r="C4546" s="3" t="s">
        <v>8803</v>
      </c>
      <c r="D4546" s="3" t="s">
        <v>141</v>
      </c>
      <c r="E4546" s="3" t="s">
        <v>8802</v>
      </c>
      <c r="F4546" s="3" t="s">
        <v>3</v>
      </c>
      <c r="G4546" s="3">
        <v>2015</v>
      </c>
      <c r="H4546" s="3" t="s">
        <v>22117</v>
      </c>
      <c r="I4546" s="3">
        <v>165</v>
      </c>
      <c r="J4546" s="3" t="s">
        <v>21090</v>
      </c>
      <c r="K4546" s="3" t="s">
        <v>0</v>
      </c>
      <c r="N4546" s="3">
        <v>1170</v>
      </c>
      <c r="O4546" s="3" t="s">
        <v>25</v>
      </c>
      <c r="P4546" s="3" t="s">
        <v>21113</v>
      </c>
      <c r="Q4546" s="3">
        <v>159</v>
      </c>
      <c r="R4546" s="8" t="str">
        <f t="shared" si="70"/>
        <v>*159*</v>
      </c>
    </row>
    <row r="4547" spans="1:18" ht="19.8">
      <c r="A4547" s="3" t="s">
        <v>8801</v>
      </c>
      <c r="B4547" s="3" t="s">
        <v>88</v>
      </c>
      <c r="C4547" s="3" t="s">
        <v>8800</v>
      </c>
      <c r="D4547" s="3" t="s">
        <v>2</v>
      </c>
      <c r="E4547" s="3" t="s">
        <v>8799</v>
      </c>
      <c r="F4547" s="3" t="s">
        <v>15</v>
      </c>
      <c r="G4547" s="3">
        <v>2018</v>
      </c>
      <c r="H4547" s="3" t="s">
        <v>22118</v>
      </c>
      <c r="I4547" s="3">
        <v>272</v>
      </c>
      <c r="J4547" s="3" t="s">
        <v>21086</v>
      </c>
      <c r="K4547" s="3" t="s">
        <v>1</v>
      </c>
      <c r="L4547" s="9">
        <v>45077</v>
      </c>
      <c r="M4547" s="9">
        <v>45552</v>
      </c>
      <c r="N4547" s="3">
        <v>1135</v>
      </c>
      <c r="O4547" s="3" t="s">
        <v>21073</v>
      </c>
      <c r="P4547" s="3" t="s">
        <v>21114</v>
      </c>
      <c r="Q4547" s="3">
        <v>301</v>
      </c>
      <c r="R4547" s="8" t="str">
        <f t="shared" si="70"/>
        <v>*301*</v>
      </c>
    </row>
    <row r="4548" spans="1:18" ht="19.8">
      <c r="A4548" s="3" t="s">
        <v>8798</v>
      </c>
      <c r="B4548" s="3" t="s">
        <v>43</v>
      </c>
      <c r="C4548" s="3" t="s">
        <v>448</v>
      </c>
      <c r="D4548" s="3" t="s">
        <v>41</v>
      </c>
      <c r="E4548" s="3" t="s">
        <v>8797</v>
      </c>
      <c r="F4548" s="3" t="s">
        <v>29</v>
      </c>
      <c r="G4548" s="3">
        <v>2010</v>
      </c>
      <c r="H4548" s="3" t="s">
        <v>22118</v>
      </c>
      <c r="I4548" s="3">
        <v>339</v>
      </c>
      <c r="J4548" s="3" t="s">
        <v>21090</v>
      </c>
      <c r="K4548" s="3" t="s">
        <v>1</v>
      </c>
      <c r="L4548" s="9">
        <v>45664</v>
      </c>
      <c r="M4548" s="9">
        <v>45693</v>
      </c>
      <c r="N4548" s="3">
        <v>2340</v>
      </c>
      <c r="O4548" s="3" t="s">
        <v>21106</v>
      </c>
      <c r="P4548" s="3" t="s">
        <v>21114</v>
      </c>
      <c r="Q4548" s="3">
        <v>129</v>
      </c>
      <c r="R4548" s="8" t="str">
        <f t="shared" ref="R4548:R4611" si="71">"*"&amp;Q4548&amp;"*"</f>
        <v>*129*</v>
      </c>
    </row>
    <row r="4549" spans="1:18" ht="19.8">
      <c r="A4549" s="3" t="s">
        <v>8796</v>
      </c>
      <c r="B4549" s="3" t="s">
        <v>27</v>
      </c>
      <c r="C4549" s="3" t="s">
        <v>8795</v>
      </c>
      <c r="D4549" s="3" t="s">
        <v>25</v>
      </c>
      <c r="E4549" s="3" t="s">
        <v>8794</v>
      </c>
      <c r="F4549" s="3" t="s">
        <v>9</v>
      </c>
      <c r="G4549" s="3">
        <v>2024</v>
      </c>
      <c r="H4549" s="3" t="s">
        <v>22116</v>
      </c>
      <c r="I4549" s="3">
        <v>171</v>
      </c>
      <c r="J4549" s="3" t="s">
        <v>21099</v>
      </c>
      <c r="K4549" s="3" t="s">
        <v>0</v>
      </c>
      <c r="N4549" s="3">
        <v>495</v>
      </c>
      <c r="O4549" s="3" t="s">
        <v>25</v>
      </c>
      <c r="P4549" s="3" t="s">
        <v>21114</v>
      </c>
      <c r="Q4549" s="3">
        <v>280</v>
      </c>
      <c r="R4549" s="8" t="str">
        <f t="shared" si="71"/>
        <v>*280*</v>
      </c>
    </row>
    <row r="4550" spans="1:18" ht="19.8">
      <c r="A4550" s="3" t="s">
        <v>8793</v>
      </c>
      <c r="B4550" s="3" t="s">
        <v>56</v>
      </c>
      <c r="C4550" s="3" t="s">
        <v>8792</v>
      </c>
      <c r="D4550" s="3" t="s">
        <v>50</v>
      </c>
      <c r="E4550" s="3" t="s">
        <v>8791</v>
      </c>
      <c r="F4550" s="3" t="s">
        <v>29</v>
      </c>
      <c r="G4550" s="3">
        <v>2008</v>
      </c>
      <c r="H4550" s="3" t="s">
        <v>22118</v>
      </c>
      <c r="I4550" s="3">
        <v>496</v>
      </c>
      <c r="J4550" s="3" t="s">
        <v>21095</v>
      </c>
      <c r="K4550" s="3" t="s">
        <v>0</v>
      </c>
      <c r="N4550" s="3">
        <v>2050</v>
      </c>
      <c r="O4550" s="3" t="s">
        <v>21106</v>
      </c>
      <c r="P4550" s="3" t="s">
        <v>21111</v>
      </c>
      <c r="Q4550" s="3">
        <v>246</v>
      </c>
      <c r="R4550" s="8" t="str">
        <f t="shared" si="71"/>
        <v>*246*</v>
      </c>
    </row>
    <row r="4551" spans="1:18" ht="19.8">
      <c r="A4551" s="3" t="s">
        <v>8790</v>
      </c>
      <c r="B4551" s="3" t="s">
        <v>243</v>
      </c>
      <c r="C4551" s="3" t="s">
        <v>8789</v>
      </c>
      <c r="D4551" s="3" t="s">
        <v>63</v>
      </c>
      <c r="E4551" s="3" t="s">
        <v>8788</v>
      </c>
      <c r="F4551" s="3" t="s">
        <v>48</v>
      </c>
      <c r="G4551" s="3">
        <v>2009</v>
      </c>
      <c r="H4551" s="3" t="s">
        <v>22117</v>
      </c>
      <c r="I4551" s="3">
        <v>148</v>
      </c>
      <c r="J4551" s="3" t="s">
        <v>21091</v>
      </c>
      <c r="K4551" s="3" t="s">
        <v>0</v>
      </c>
      <c r="N4551" s="3">
        <v>1105</v>
      </c>
      <c r="O4551" s="3" t="s">
        <v>21106</v>
      </c>
      <c r="P4551" s="3" t="s">
        <v>21112</v>
      </c>
      <c r="Q4551" s="3">
        <v>406</v>
      </c>
      <c r="R4551" s="8" t="str">
        <f t="shared" si="71"/>
        <v>*406*</v>
      </c>
    </row>
    <row r="4552" spans="1:18" ht="19.8">
      <c r="A4552" s="3" t="s">
        <v>8787</v>
      </c>
      <c r="B4552" s="3" t="s">
        <v>151</v>
      </c>
      <c r="C4552" s="3" t="s">
        <v>8786</v>
      </c>
      <c r="D4552" s="3" t="s">
        <v>82</v>
      </c>
      <c r="E4552" s="3" t="s">
        <v>8785</v>
      </c>
      <c r="F4552" s="3" t="s">
        <v>29</v>
      </c>
      <c r="G4552" s="3">
        <v>2024</v>
      </c>
      <c r="H4552" s="3" t="s">
        <v>22116</v>
      </c>
      <c r="I4552" s="3">
        <v>182</v>
      </c>
      <c r="J4552" s="3" t="s">
        <v>21095</v>
      </c>
      <c r="K4552" s="3" t="s">
        <v>1</v>
      </c>
      <c r="L4552" s="9">
        <v>45059</v>
      </c>
      <c r="M4552" s="9">
        <v>45121</v>
      </c>
      <c r="N4552" s="3">
        <v>1110</v>
      </c>
      <c r="O4552" s="3" t="s">
        <v>21105</v>
      </c>
      <c r="P4552" s="3" t="s">
        <v>21114</v>
      </c>
      <c r="Q4552" s="3">
        <v>239</v>
      </c>
      <c r="R4552" s="8" t="str">
        <f t="shared" si="71"/>
        <v>*239*</v>
      </c>
    </row>
    <row r="4553" spans="1:18" ht="19.8">
      <c r="A4553" s="3" t="s">
        <v>8784</v>
      </c>
      <c r="B4553" s="3" t="s">
        <v>433</v>
      </c>
      <c r="C4553" s="3" t="s">
        <v>8783</v>
      </c>
      <c r="D4553" s="3" t="s">
        <v>123</v>
      </c>
      <c r="E4553" s="3" t="s">
        <v>8782</v>
      </c>
      <c r="F4553" s="3" t="s">
        <v>3</v>
      </c>
      <c r="G4553" s="3">
        <v>2016</v>
      </c>
      <c r="H4553" s="3" t="s">
        <v>22116</v>
      </c>
      <c r="I4553" s="3">
        <v>305</v>
      </c>
      <c r="J4553" s="3" t="s">
        <v>21084</v>
      </c>
      <c r="K4553" s="3" t="s">
        <v>0</v>
      </c>
      <c r="N4553" s="3">
        <v>625</v>
      </c>
      <c r="O4553" s="3" t="s">
        <v>21106</v>
      </c>
      <c r="P4553" s="3" t="s">
        <v>21114</v>
      </c>
      <c r="Q4553" s="3">
        <v>295</v>
      </c>
      <c r="R4553" s="8" t="str">
        <f t="shared" si="71"/>
        <v>*295*</v>
      </c>
    </row>
    <row r="4554" spans="1:18" ht="19.8">
      <c r="A4554" s="3" t="s">
        <v>8781</v>
      </c>
      <c r="B4554" s="3" t="s">
        <v>108</v>
      </c>
      <c r="C4554" s="3" t="s">
        <v>8780</v>
      </c>
      <c r="D4554" s="3" t="s">
        <v>63</v>
      </c>
      <c r="E4554" s="3" t="s">
        <v>8779</v>
      </c>
      <c r="F4554" s="3" t="s">
        <v>77</v>
      </c>
      <c r="G4554" s="3">
        <v>2015</v>
      </c>
      <c r="H4554" s="3" t="s">
        <v>22116</v>
      </c>
      <c r="I4554" s="3">
        <v>277</v>
      </c>
      <c r="J4554" s="3" t="s">
        <v>21088</v>
      </c>
      <c r="K4554" s="3" t="s">
        <v>1</v>
      </c>
      <c r="L4554" s="9">
        <v>45491</v>
      </c>
      <c r="M4554" s="9">
        <v>45495</v>
      </c>
      <c r="N4554" s="3">
        <v>280</v>
      </c>
      <c r="O4554" s="3" t="s">
        <v>21106</v>
      </c>
      <c r="P4554" s="3" t="s">
        <v>21111</v>
      </c>
      <c r="Q4554" s="3">
        <v>338</v>
      </c>
      <c r="R4554" s="8" t="str">
        <f t="shared" si="71"/>
        <v>*338*</v>
      </c>
    </row>
    <row r="4555" spans="1:18" ht="19.8">
      <c r="A4555" s="3" t="s">
        <v>8778</v>
      </c>
      <c r="B4555" s="3" t="s">
        <v>104</v>
      </c>
      <c r="C4555" s="3" t="s">
        <v>8777</v>
      </c>
      <c r="D4555" s="3" t="s">
        <v>25</v>
      </c>
      <c r="E4555" s="3" t="s">
        <v>8776</v>
      </c>
      <c r="F4555" s="3" t="s">
        <v>15</v>
      </c>
      <c r="G4555" s="3">
        <v>2021</v>
      </c>
      <c r="H4555" s="3" t="s">
        <v>22118</v>
      </c>
      <c r="I4555" s="3">
        <v>134</v>
      </c>
      <c r="J4555" s="3" t="s">
        <v>21100</v>
      </c>
      <c r="K4555" s="3" t="s">
        <v>1</v>
      </c>
      <c r="L4555" s="9">
        <v>45057</v>
      </c>
      <c r="M4555" s="9">
        <v>45557</v>
      </c>
      <c r="N4555" s="3">
        <v>1660</v>
      </c>
      <c r="O4555" s="3" t="s">
        <v>25</v>
      </c>
      <c r="P4555" s="3" t="s">
        <v>21111</v>
      </c>
      <c r="Q4555" s="3">
        <v>327</v>
      </c>
      <c r="R4555" s="8" t="str">
        <f t="shared" si="71"/>
        <v>*327*</v>
      </c>
    </row>
    <row r="4556" spans="1:18" ht="19.8">
      <c r="A4556" s="3" t="s">
        <v>8775</v>
      </c>
      <c r="B4556" s="3" t="s">
        <v>52</v>
      </c>
      <c r="C4556" s="3" t="s">
        <v>8774</v>
      </c>
      <c r="D4556" s="3" t="s">
        <v>50</v>
      </c>
      <c r="E4556" s="3" t="s">
        <v>8773</v>
      </c>
      <c r="F4556" s="3" t="s">
        <v>9</v>
      </c>
      <c r="G4556" s="3">
        <v>2019</v>
      </c>
      <c r="H4556" s="3" t="s">
        <v>22116</v>
      </c>
      <c r="I4556" s="3">
        <v>164</v>
      </c>
      <c r="J4556" s="3" t="s">
        <v>21083</v>
      </c>
      <c r="K4556" s="3" t="s">
        <v>1</v>
      </c>
      <c r="L4556" s="9">
        <v>45046</v>
      </c>
      <c r="M4556" s="9">
        <v>45543</v>
      </c>
      <c r="N4556" s="3">
        <v>475</v>
      </c>
      <c r="O4556" s="3" t="s">
        <v>21106</v>
      </c>
      <c r="P4556" s="3" t="s">
        <v>21112</v>
      </c>
      <c r="Q4556" s="3">
        <v>206</v>
      </c>
      <c r="R4556" s="8" t="str">
        <f t="shared" si="71"/>
        <v>*206*</v>
      </c>
    </row>
    <row r="4557" spans="1:18" ht="19.8">
      <c r="A4557" s="3" t="s">
        <v>8772</v>
      </c>
      <c r="B4557" s="3" t="s">
        <v>104</v>
      </c>
      <c r="C4557" s="3" t="s">
        <v>8771</v>
      </c>
      <c r="D4557" s="3" t="s">
        <v>25</v>
      </c>
      <c r="E4557" s="3" t="s">
        <v>8770</v>
      </c>
      <c r="F4557" s="3" t="s">
        <v>3</v>
      </c>
      <c r="G4557" s="3">
        <v>2006</v>
      </c>
      <c r="H4557" s="3" t="s">
        <v>22118</v>
      </c>
      <c r="I4557" s="3">
        <v>454</v>
      </c>
      <c r="J4557" s="3" t="s">
        <v>21098</v>
      </c>
      <c r="K4557" s="3" t="s">
        <v>0</v>
      </c>
      <c r="N4557" s="3">
        <v>740</v>
      </c>
      <c r="O4557" s="3" t="s">
        <v>25</v>
      </c>
      <c r="P4557" s="3" t="s">
        <v>21111</v>
      </c>
      <c r="Q4557" s="3">
        <v>319</v>
      </c>
      <c r="R4557" s="8" t="str">
        <f t="shared" si="71"/>
        <v>*319*</v>
      </c>
    </row>
    <row r="4558" spans="1:18" ht="19.8">
      <c r="A4558" s="3" t="s">
        <v>8769</v>
      </c>
      <c r="B4558" s="3" t="s">
        <v>22</v>
      </c>
      <c r="C4558" s="3" t="s">
        <v>8768</v>
      </c>
      <c r="D4558" s="3" t="s">
        <v>5</v>
      </c>
      <c r="E4558" s="3" t="s">
        <v>8767</v>
      </c>
      <c r="F4558" s="3" t="s">
        <v>77</v>
      </c>
      <c r="G4558" s="3">
        <v>2017</v>
      </c>
      <c r="H4558" s="3" t="s">
        <v>22118</v>
      </c>
      <c r="I4558" s="3">
        <v>288</v>
      </c>
      <c r="J4558" s="3" t="s">
        <v>21100</v>
      </c>
      <c r="K4558" s="3" t="s">
        <v>0</v>
      </c>
      <c r="N4558" s="3">
        <v>1895</v>
      </c>
      <c r="O4558" s="3" t="s">
        <v>21106</v>
      </c>
      <c r="P4558" s="3" t="s">
        <v>21114</v>
      </c>
      <c r="Q4558" s="3">
        <v>180</v>
      </c>
      <c r="R4558" s="8" t="str">
        <f t="shared" si="71"/>
        <v>*180*</v>
      </c>
    </row>
    <row r="4559" spans="1:18" ht="19.8">
      <c r="A4559" s="3" t="s">
        <v>8766</v>
      </c>
      <c r="B4559" s="3" t="s">
        <v>218</v>
      </c>
      <c r="C4559" s="3" t="s">
        <v>8765</v>
      </c>
      <c r="D4559" s="3" t="s">
        <v>95</v>
      </c>
      <c r="E4559" s="3" t="s">
        <v>8764</v>
      </c>
      <c r="F4559" s="3" t="s">
        <v>77</v>
      </c>
      <c r="G4559" s="3">
        <v>2009</v>
      </c>
      <c r="H4559" s="3" t="s">
        <v>22118</v>
      </c>
      <c r="I4559" s="3">
        <v>202</v>
      </c>
      <c r="J4559" s="3" t="s">
        <v>21095</v>
      </c>
      <c r="K4559" s="3" t="s">
        <v>0</v>
      </c>
      <c r="N4559" s="3">
        <v>215</v>
      </c>
      <c r="O4559" s="3" t="s">
        <v>21105</v>
      </c>
      <c r="P4559" s="3" t="s">
        <v>21111</v>
      </c>
      <c r="Q4559" s="3">
        <v>341</v>
      </c>
      <c r="R4559" s="8" t="str">
        <f t="shared" si="71"/>
        <v>*341*</v>
      </c>
    </row>
    <row r="4560" spans="1:18" ht="19.8">
      <c r="A4560" s="3" t="s">
        <v>8763</v>
      </c>
      <c r="B4560" s="3" t="s">
        <v>60</v>
      </c>
      <c r="C4560" s="3" t="s">
        <v>8762</v>
      </c>
      <c r="D4560" s="3" t="s">
        <v>41</v>
      </c>
      <c r="E4560" s="3" t="s">
        <v>8761</v>
      </c>
      <c r="F4560" s="3" t="s">
        <v>29</v>
      </c>
      <c r="G4560" s="3">
        <v>2012</v>
      </c>
      <c r="H4560" s="3" t="s">
        <v>22117</v>
      </c>
      <c r="I4560" s="3">
        <v>119</v>
      </c>
      <c r="J4560" s="3" t="s">
        <v>21086</v>
      </c>
      <c r="K4560" s="3" t="s">
        <v>1</v>
      </c>
      <c r="L4560" s="9">
        <v>45554</v>
      </c>
      <c r="M4560" s="9">
        <v>45692</v>
      </c>
      <c r="N4560" s="3">
        <v>2110</v>
      </c>
      <c r="O4560" s="3" t="s">
        <v>21106</v>
      </c>
      <c r="P4560" s="3" t="s">
        <v>21112</v>
      </c>
      <c r="Q4560" s="3">
        <v>433</v>
      </c>
      <c r="R4560" s="8" t="str">
        <f t="shared" si="71"/>
        <v>*433*</v>
      </c>
    </row>
    <row r="4561" spans="1:18" ht="19.8">
      <c r="A4561" s="3" t="s">
        <v>8760</v>
      </c>
      <c r="B4561" s="3" t="s">
        <v>27</v>
      </c>
      <c r="C4561" s="3" t="s">
        <v>2852</v>
      </c>
      <c r="D4561" s="3" t="s">
        <v>25</v>
      </c>
      <c r="E4561" s="3" t="s">
        <v>8759</v>
      </c>
      <c r="F4561" s="3" t="s">
        <v>9</v>
      </c>
      <c r="G4561" s="3">
        <v>2024</v>
      </c>
      <c r="H4561" s="3" t="s">
        <v>22117</v>
      </c>
      <c r="I4561" s="3">
        <v>210</v>
      </c>
      <c r="J4561" s="3" t="s">
        <v>21085</v>
      </c>
      <c r="K4561" s="3" t="s">
        <v>0</v>
      </c>
      <c r="N4561" s="3">
        <v>1185</v>
      </c>
      <c r="O4561" s="3" t="s">
        <v>25</v>
      </c>
      <c r="P4561" s="3" t="s">
        <v>21111</v>
      </c>
      <c r="Q4561" s="3">
        <v>185</v>
      </c>
      <c r="R4561" s="8" t="str">
        <f t="shared" si="71"/>
        <v>*185*</v>
      </c>
    </row>
    <row r="4562" spans="1:18" ht="19.8">
      <c r="A4562" s="3" t="s">
        <v>8758</v>
      </c>
      <c r="B4562" s="3" t="s">
        <v>285</v>
      </c>
      <c r="C4562" s="3" t="s">
        <v>8757</v>
      </c>
      <c r="D4562" s="3" t="s">
        <v>31</v>
      </c>
      <c r="E4562" s="3" t="s">
        <v>8756</v>
      </c>
      <c r="F4562" s="3" t="s">
        <v>3</v>
      </c>
      <c r="G4562" s="3">
        <v>2019</v>
      </c>
      <c r="H4562" s="3" t="s">
        <v>22117</v>
      </c>
      <c r="I4562" s="3">
        <v>317</v>
      </c>
      <c r="J4562" s="3" t="s">
        <v>21085</v>
      </c>
      <c r="K4562" s="3" t="s">
        <v>1</v>
      </c>
      <c r="L4562" s="9">
        <v>45710</v>
      </c>
      <c r="M4562" s="9">
        <v>45711</v>
      </c>
      <c r="N4562" s="3">
        <v>1525</v>
      </c>
      <c r="O4562" s="3" t="s">
        <v>21106</v>
      </c>
      <c r="P4562" s="3" t="s">
        <v>21112</v>
      </c>
      <c r="Q4562" s="3">
        <v>371</v>
      </c>
      <c r="R4562" s="8" t="str">
        <f t="shared" si="71"/>
        <v>*371*</v>
      </c>
    </row>
    <row r="4563" spans="1:18" ht="19.8">
      <c r="A4563" s="3" t="s">
        <v>8755</v>
      </c>
      <c r="B4563" s="3" t="s">
        <v>196</v>
      </c>
      <c r="C4563" s="3" t="s">
        <v>8754</v>
      </c>
      <c r="D4563" s="3" t="s">
        <v>36</v>
      </c>
      <c r="E4563" s="3" t="s">
        <v>8753</v>
      </c>
      <c r="F4563" s="3" t="s">
        <v>29</v>
      </c>
      <c r="G4563" s="3">
        <v>2008</v>
      </c>
      <c r="H4563" s="3" t="s">
        <v>22117</v>
      </c>
      <c r="I4563" s="3">
        <v>116</v>
      </c>
      <c r="J4563" s="3" t="s">
        <v>21100</v>
      </c>
      <c r="K4563" s="3" t="s">
        <v>0</v>
      </c>
      <c r="N4563" s="3">
        <v>2125</v>
      </c>
      <c r="O4563" s="3" t="s">
        <v>21106</v>
      </c>
      <c r="P4563" s="3" t="s">
        <v>21112</v>
      </c>
      <c r="Q4563" s="3">
        <v>166</v>
      </c>
      <c r="R4563" s="8" t="str">
        <f t="shared" si="71"/>
        <v>*166*</v>
      </c>
    </row>
    <row r="4564" spans="1:18" ht="19.8">
      <c r="A4564" s="3" t="s">
        <v>8752</v>
      </c>
      <c r="B4564" s="3" t="s">
        <v>304</v>
      </c>
      <c r="C4564" s="3" t="s">
        <v>8751</v>
      </c>
      <c r="D4564" s="3" t="s">
        <v>123</v>
      </c>
      <c r="E4564" s="3" t="s">
        <v>8750</v>
      </c>
      <c r="F4564" s="3" t="s">
        <v>29</v>
      </c>
      <c r="G4564" s="3">
        <v>2012</v>
      </c>
      <c r="H4564" s="3" t="s">
        <v>22118</v>
      </c>
      <c r="I4564" s="3">
        <v>492</v>
      </c>
      <c r="J4564" s="3" t="s">
        <v>21101</v>
      </c>
      <c r="K4564" s="3" t="s">
        <v>0</v>
      </c>
      <c r="N4564" s="3">
        <v>1985</v>
      </c>
      <c r="O4564" s="3" t="s">
        <v>21106</v>
      </c>
      <c r="P4564" s="3" t="s">
        <v>21112</v>
      </c>
      <c r="Q4564" s="3">
        <v>253</v>
      </c>
      <c r="R4564" s="8" t="str">
        <f t="shared" si="71"/>
        <v>*253*</v>
      </c>
    </row>
    <row r="4565" spans="1:18" ht="19.8">
      <c r="A4565" s="3" t="s">
        <v>8749</v>
      </c>
      <c r="B4565" s="3" t="s">
        <v>22</v>
      </c>
      <c r="C4565" s="3" t="s">
        <v>8748</v>
      </c>
      <c r="D4565" s="3" t="s">
        <v>5</v>
      </c>
      <c r="E4565" s="3" t="s">
        <v>8747</v>
      </c>
      <c r="F4565" s="3" t="s">
        <v>15</v>
      </c>
      <c r="G4565" s="3">
        <v>2021</v>
      </c>
      <c r="H4565" s="3" t="s">
        <v>22118</v>
      </c>
      <c r="I4565" s="3">
        <v>423</v>
      </c>
      <c r="J4565" s="3" t="s">
        <v>21089</v>
      </c>
      <c r="K4565" s="3" t="s">
        <v>1</v>
      </c>
      <c r="L4565" s="9">
        <v>45247</v>
      </c>
      <c r="M4565" s="9">
        <v>45554</v>
      </c>
      <c r="N4565" s="3">
        <v>790</v>
      </c>
      <c r="O4565" s="3" t="s">
        <v>21106</v>
      </c>
      <c r="P4565" s="3" t="s">
        <v>21111</v>
      </c>
      <c r="Q4565" s="3">
        <v>450</v>
      </c>
      <c r="R4565" s="8" t="str">
        <f t="shared" si="71"/>
        <v>*450*</v>
      </c>
    </row>
    <row r="4566" spans="1:18" ht="19.8">
      <c r="A4566" s="3" t="s">
        <v>8746</v>
      </c>
      <c r="B4566" s="3" t="s">
        <v>196</v>
      </c>
      <c r="C4566" s="3" t="s">
        <v>8745</v>
      </c>
      <c r="D4566" s="3" t="s">
        <v>36</v>
      </c>
      <c r="E4566" s="3" t="s">
        <v>8744</v>
      </c>
      <c r="F4566" s="3" t="s">
        <v>15</v>
      </c>
      <c r="G4566" s="3">
        <v>2024</v>
      </c>
      <c r="H4566" s="3" t="s">
        <v>22116</v>
      </c>
      <c r="I4566" s="3">
        <v>266</v>
      </c>
      <c r="J4566" s="3" t="s">
        <v>21097</v>
      </c>
      <c r="K4566" s="3" t="s">
        <v>1</v>
      </c>
      <c r="L4566" s="9">
        <v>45609</v>
      </c>
      <c r="M4566" s="9">
        <v>45672</v>
      </c>
      <c r="N4566" s="3">
        <v>2280</v>
      </c>
      <c r="O4566" s="3" t="s">
        <v>21106</v>
      </c>
      <c r="P4566" s="3" t="s">
        <v>21114</v>
      </c>
      <c r="Q4566" s="3">
        <v>266</v>
      </c>
      <c r="R4566" s="8" t="str">
        <f t="shared" si="71"/>
        <v>*266*</v>
      </c>
    </row>
    <row r="4567" spans="1:18" ht="19.8">
      <c r="A4567" s="3" t="s">
        <v>8743</v>
      </c>
      <c r="B4567" s="3" t="s">
        <v>12</v>
      </c>
      <c r="C4567" s="3" t="s">
        <v>8742</v>
      </c>
      <c r="D4567" s="3" t="s">
        <v>2</v>
      </c>
      <c r="E4567" s="3" t="s">
        <v>8741</v>
      </c>
      <c r="F4567" s="3" t="s">
        <v>29</v>
      </c>
      <c r="G4567" s="3">
        <v>2014</v>
      </c>
      <c r="H4567" s="3" t="s">
        <v>22118</v>
      </c>
      <c r="I4567" s="3">
        <v>154</v>
      </c>
      <c r="J4567" s="3" t="s">
        <v>21086</v>
      </c>
      <c r="K4567" s="3" t="s">
        <v>0</v>
      </c>
      <c r="N4567" s="3">
        <v>1580</v>
      </c>
      <c r="O4567" s="3" t="s">
        <v>21073</v>
      </c>
      <c r="P4567" s="3" t="s">
        <v>21113</v>
      </c>
      <c r="Q4567" s="3">
        <v>163</v>
      </c>
      <c r="R4567" s="8" t="str">
        <f t="shared" si="71"/>
        <v>*163*</v>
      </c>
    </row>
    <row r="4568" spans="1:18" ht="19.8">
      <c r="A4568" s="3" t="s">
        <v>8740</v>
      </c>
      <c r="B4568" s="3" t="s">
        <v>12</v>
      </c>
      <c r="C4568" s="3" t="s">
        <v>8739</v>
      </c>
      <c r="D4568" s="3" t="s">
        <v>2</v>
      </c>
      <c r="E4568" s="3" t="s">
        <v>8738</v>
      </c>
      <c r="F4568" s="3" t="s">
        <v>77</v>
      </c>
      <c r="G4568" s="3">
        <v>2016</v>
      </c>
      <c r="H4568" s="3" t="s">
        <v>22118</v>
      </c>
      <c r="I4568" s="3">
        <v>107</v>
      </c>
      <c r="J4568" s="3" t="s">
        <v>21097</v>
      </c>
      <c r="K4568" s="3" t="s">
        <v>1</v>
      </c>
      <c r="L4568" s="9">
        <v>45447</v>
      </c>
      <c r="M4568" s="9">
        <v>45599</v>
      </c>
      <c r="N4568" s="3">
        <v>465</v>
      </c>
      <c r="O4568" s="3" t="s">
        <v>21073</v>
      </c>
      <c r="P4568" s="3" t="s">
        <v>21112</v>
      </c>
      <c r="Q4568" s="3">
        <v>253</v>
      </c>
      <c r="R4568" s="8" t="str">
        <f t="shared" si="71"/>
        <v>*253*</v>
      </c>
    </row>
    <row r="4569" spans="1:18" ht="19.8">
      <c r="A4569" s="3" t="s">
        <v>8737</v>
      </c>
      <c r="B4569" s="3" t="s">
        <v>171</v>
      </c>
      <c r="C4569" s="3" t="s">
        <v>8736</v>
      </c>
      <c r="D4569" s="3" t="s">
        <v>141</v>
      </c>
      <c r="E4569" s="3" t="s">
        <v>8735</v>
      </c>
      <c r="F4569" s="3" t="s">
        <v>29</v>
      </c>
      <c r="G4569" s="3">
        <v>2024</v>
      </c>
      <c r="H4569" s="3" t="s">
        <v>22118</v>
      </c>
      <c r="I4569" s="3">
        <v>221</v>
      </c>
      <c r="J4569" s="3" t="s">
        <v>21099</v>
      </c>
      <c r="K4569" s="3" t="s">
        <v>0</v>
      </c>
      <c r="N4569" s="3">
        <v>1740</v>
      </c>
      <c r="O4569" s="3" t="s">
        <v>25</v>
      </c>
      <c r="P4569" s="3" t="s">
        <v>21113</v>
      </c>
      <c r="Q4569" s="3">
        <v>420</v>
      </c>
      <c r="R4569" s="8" t="str">
        <f t="shared" si="71"/>
        <v>*420*</v>
      </c>
    </row>
    <row r="4570" spans="1:18" ht="19.8">
      <c r="A4570" s="3" t="s">
        <v>8734</v>
      </c>
      <c r="B4570" s="3" t="s">
        <v>43</v>
      </c>
      <c r="C4570" s="3" t="s">
        <v>8733</v>
      </c>
      <c r="D4570" s="3" t="s">
        <v>41</v>
      </c>
      <c r="E4570" s="3" t="s">
        <v>8732</v>
      </c>
      <c r="F4570" s="3" t="s">
        <v>48</v>
      </c>
      <c r="G4570" s="3">
        <v>2012</v>
      </c>
      <c r="H4570" s="3" t="s">
        <v>22117</v>
      </c>
      <c r="I4570" s="3">
        <v>462</v>
      </c>
      <c r="J4570" s="3" t="s">
        <v>21086</v>
      </c>
      <c r="K4570" s="3" t="s">
        <v>1</v>
      </c>
      <c r="L4570" s="9">
        <v>45341</v>
      </c>
      <c r="M4570" s="9">
        <v>45569</v>
      </c>
      <c r="N4570" s="3">
        <v>1625</v>
      </c>
      <c r="O4570" s="3" t="s">
        <v>21106</v>
      </c>
      <c r="P4570" s="3" t="s">
        <v>21114</v>
      </c>
      <c r="Q4570" s="3">
        <v>253</v>
      </c>
      <c r="R4570" s="8" t="str">
        <f t="shared" si="71"/>
        <v>*253*</v>
      </c>
    </row>
    <row r="4571" spans="1:18" ht="19.8">
      <c r="A4571" s="3" t="s">
        <v>8731</v>
      </c>
      <c r="B4571" s="3" t="s">
        <v>12</v>
      </c>
      <c r="C4571" s="3" t="s">
        <v>8730</v>
      </c>
      <c r="D4571" s="3" t="s">
        <v>2</v>
      </c>
      <c r="E4571" s="3" t="s">
        <v>8729</v>
      </c>
      <c r="F4571" s="3" t="s">
        <v>15</v>
      </c>
      <c r="G4571" s="3">
        <v>2006</v>
      </c>
      <c r="H4571" s="3" t="s">
        <v>22117</v>
      </c>
      <c r="I4571" s="3">
        <v>194</v>
      </c>
      <c r="J4571" s="3" t="s">
        <v>21084</v>
      </c>
      <c r="K4571" s="3" t="s">
        <v>1</v>
      </c>
      <c r="L4571" s="9">
        <v>45236</v>
      </c>
      <c r="M4571" s="9">
        <v>45583</v>
      </c>
      <c r="N4571" s="3">
        <v>400</v>
      </c>
      <c r="O4571" s="3" t="s">
        <v>21073</v>
      </c>
      <c r="P4571" s="3" t="s">
        <v>21114</v>
      </c>
      <c r="Q4571" s="3">
        <v>322</v>
      </c>
      <c r="R4571" s="8" t="str">
        <f t="shared" si="71"/>
        <v>*322*</v>
      </c>
    </row>
    <row r="4572" spans="1:18" ht="19.8">
      <c r="A4572" s="3" t="s">
        <v>8728</v>
      </c>
      <c r="B4572" s="3" t="s">
        <v>72</v>
      </c>
      <c r="C4572" s="3" t="s">
        <v>8727</v>
      </c>
      <c r="D4572" s="3" t="s">
        <v>36</v>
      </c>
      <c r="E4572" s="3" t="s">
        <v>8726</v>
      </c>
      <c r="F4572" s="3" t="s">
        <v>77</v>
      </c>
      <c r="G4572" s="3">
        <v>2005</v>
      </c>
      <c r="H4572" s="3" t="s">
        <v>22117</v>
      </c>
      <c r="I4572" s="3">
        <v>260</v>
      </c>
      <c r="J4572" s="3" t="s">
        <v>21088</v>
      </c>
      <c r="K4572" s="3" t="s">
        <v>1</v>
      </c>
      <c r="L4572" s="9">
        <v>45235</v>
      </c>
      <c r="M4572" s="9">
        <v>45394</v>
      </c>
      <c r="N4572" s="3">
        <v>680</v>
      </c>
      <c r="O4572" s="3" t="s">
        <v>21106</v>
      </c>
      <c r="P4572" s="3" t="s">
        <v>21114</v>
      </c>
      <c r="Q4572" s="3">
        <v>165</v>
      </c>
      <c r="R4572" s="8" t="str">
        <f t="shared" si="71"/>
        <v>*165*</v>
      </c>
    </row>
    <row r="4573" spans="1:18" ht="19.8">
      <c r="A4573" s="3" t="s">
        <v>8725</v>
      </c>
      <c r="B4573" s="3" t="s">
        <v>155</v>
      </c>
      <c r="C4573" s="3" t="s">
        <v>8724</v>
      </c>
      <c r="D4573" s="3" t="s">
        <v>50</v>
      </c>
      <c r="E4573" s="3" t="s">
        <v>8723</v>
      </c>
      <c r="F4573" s="3" t="s">
        <v>77</v>
      </c>
      <c r="G4573" s="3">
        <v>2016</v>
      </c>
      <c r="H4573" s="3" t="s">
        <v>22117</v>
      </c>
      <c r="I4573" s="3">
        <v>165</v>
      </c>
      <c r="J4573" s="3" t="s">
        <v>21094</v>
      </c>
      <c r="K4573" s="3" t="s">
        <v>1</v>
      </c>
      <c r="L4573" s="9">
        <v>45012</v>
      </c>
      <c r="M4573" s="9">
        <v>45576</v>
      </c>
      <c r="N4573" s="3">
        <v>1170</v>
      </c>
      <c r="O4573" s="3" t="s">
        <v>21106</v>
      </c>
      <c r="P4573" s="3" t="s">
        <v>21111</v>
      </c>
      <c r="Q4573" s="3">
        <v>357</v>
      </c>
      <c r="R4573" s="8" t="str">
        <f t="shared" si="71"/>
        <v>*357*</v>
      </c>
    </row>
    <row r="4574" spans="1:18" ht="19.8">
      <c r="A4574" s="3" t="s">
        <v>8722</v>
      </c>
      <c r="B4574" s="3" t="s">
        <v>97</v>
      </c>
      <c r="C4574" s="3" t="s">
        <v>8721</v>
      </c>
      <c r="D4574" s="3" t="s">
        <v>95</v>
      </c>
      <c r="E4574" s="3" t="s">
        <v>8720</v>
      </c>
      <c r="F4574" s="3" t="s">
        <v>77</v>
      </c>
      <c r="G4574" s="3">
        <v>2023</v>
      </c>
      <c r="H4574" s="3" t="s">
        <v>22118</v>
      </c>
      <c r="I4574" s="3">
        <v>92</v>
      </c>
      <c r="J4574" s="3" t="s">
        <v>21090</v>
      </c>
      <c r="K4574" s="3" t="s">
        <v>1</v>
      </c>
      <c r="L4574" s="9">
        <v>45360</v>
      </c>
      <c r="M4574" s="9">
        <v>45516</v>
      </c>
      <c r="N4574" s="3">
        <v>1920</v>
      </c>
      <c r="O4574" s="3" t="s">
        <v>21105</v>
      </c>
      <c r="P4574" s="3" t="s">
        <v>21112</v>
      </c>
      <c r="Q4574" s="3">
        <v>245</v>
      </c>
      <c r="R4574" s="8" t="str">
        <f t="shared" si="71"/>
        <v>*245*</v>
      </c>
    </row>
    <row r="4575" spans="1:18" ht="19.8">
      <c r="A4575" s="3" t="s">
        <v>8719</v>
      </c>
      <c r="B4575" s="3" t="s">
        <v>138</v>
      </c>
      <c r="C4575" s="3" t="s">
        <v>8718</v>
      </c>
      <c r="D4575" s="3" t="s">
        <v>2</v>
      </c>
      <c r="E4575" s="3" t="s">
        <v>8717</v>
      </c>
      <c r="F4575" s="3" t="s">
        <v>3</v>
      </c>
      <c r="G4575" s="3">
        <v>2023</v>
      </c>
      <c r="H4575" s="3" t="s">
        <v>22118</v>
      </c>
      <c r="I4575" s="3">
        <v>440</v>
      </c>
      <c r="J4575" s="3" t="s">
        <v>21086</v>
      </c>
      <c r="K4575" s="3" t="s">
        <v>0</v>
      </c>
      <c r="N4575" s="3">
        <v>1935</v>
      </c>
      <c r="O4575" s="3" t="s">
        <v>21073</v>
      </c>
      <c r="P4575" s="3" t="s">
        <v>21114</v>
      </c>
      <c r="Q4575" s="3">
        <v>259</v>
      </c>
      <c r="R4575" s="8" t="str">
        <f t="shared" si="71"/>
        <v>*259*</v>
      </c>
    </row>
    <row r="4576" spans="1:18" ht="19.8">
      <c r="A4576" s="3" t="s">
        <v>8716</v>
      </c>
      <c r="B4576" s="3" t="s">
        <v>243</v>
      </c>
      <c r="C4576" s="3" t="s">
        <v>8715</v>
      </c>
      <c r="D4576" s="3" t="s">
        <v>63</v>
      </c>
      <c r="E4576" s="3" t="s">
        <v>8714</v>
      </c>
      <c r="F4576" s="3" t="s">
        <v>29</v>
      </c>
      <c r="G4576" s="3">
        <v>2005</v>
      </c>
      <c r="H4576" s="3" t="s">
        <v>22116</v>
      </c>
      <c r="I4576" s="3">
        <v>326</v>
      </c>
      <c r="J4576" s="3" t="s">
        <v>21098</v>
      </c>
      <c r="K4576" s="3" t="s">
        <v>1</v>
      </c>
      <c r="L4576" s="9">
        <v>45578</v>
      </c>
      <c r="M4576" s="9">
        <v>45655</v>
      </c>
      <c r="N4576" s="3">
        <v>2360</v>
      </c>
      <c r="O4576" s="3" t="s">
        <v>21106</v>
      </c>
      <c r="P4576" s="3" t="s">
        <v>21114</v>
      </c>
      <c r="Q4576" s="3">
        <v>169</v>
      </c>
      <c r="R4576" s="8" t="str">
        <f t="shared" si="71"/>
        <v>*169*</v>
      </c>
    </row>
    <row r="4577" spans="1:18" ht="19.8">
      <c r="A4577" s="3" t="s">
        <v>8713</v>
      </c>
      <c r="B4577" s="3" t="s">
        <v>72</v>
      </c>
      <c r="C4577" s="3" t="s">
        <v>8712</v>
      </c>
      <c r="D4577" s="3" t="s">
        <v>36</v>
      </c>
      <c r="E4577" s="3" t="s">
        <v>8711</v>
      </c>
      <c r="F4577" s="3" t="s">
        <v>15</v>
      </c>
      <c r="G4577" s="3">
        <v>2019</v>
      </c>
      <c r="H4577" s="3" t="s">
        <v>22118</v>
      </c>
      <c r="I4577" s="3">
        <v>208</v>
      </c>
      <c r="J4577" s="3" t="s">
        <v>21086</v>
      </c>
      <c r="K4577" s="3" t="s">
        <v>1</v>
      </c>
      <c r="L4577" s="9">
        <v>45378</v>
      </c>
      <c r="M4577" s="9">
        <v>45486</v>
      </c>
      <c r="N4577" s="3">
        <v>1930</v>
      </c>
      <c r="O4577" s="3" t="s">
        <v>21106</v>
      </c>
      <c r="P4577" s="3" t="s">
        <v>21111</v>
      </c>
      <c r="Q4577" s="3">
        <v>168</v>
      </c>
      <c r="R4577" s="8" t="str">
        <f t="shared" si="71"/>
        <v>*168*</v>
      </c>
    </row>
    <row r="4578" spans="1:18" ht="19.8">
      <c r="A4578" s="3" t="s">
        <v>8710</v>
      </c>
      <c r="B4578" s="3" t="s">
        <v>56</v>
      </c>
      <c r="C4578" s="3" t="s">
        <v>8709</v>
      </c>
      <c r="D4578" s="3" t="s">
        <v>50</v>
      </c>
      <c r="E4578" s="3" t="s">
        <v>8708</v>
      </c>
      <c r="F4578" s="3" t="s">
        <v>3</v>
      </c>
      <c r="G4578" s="3">
        <v>2008</v>
      </c>
      <c r="H4578" s="3" t="s">
        <v>22117</v>
      </c>
      <c r="I4578" s="3">
        <v>425</v>
      </c>
      <c r="J4578" s="3" t="s">
        <v>21098</v>
      </c>
      <c r="K4578" s="3" t="s">
        <v>0</v>
      </c>
      <c r="N4578" s="3">
        <v>1510</v>
      </c>
      <c r="O4578" s="3" t="s">
        <v>21106</v>
      </c>
      <c r="P4578" s="3" t="s">
        <v>21111</v>
      </c>
      <c r="Q4578" s="3">
        <v>427</v>
      </c>
      <c r="R4578" s="8" t="str">
        <f t="shared" si="71"/>
        <v>*427*</v>
      </c>
    </row>
    <row r="4579" spans="1:18" ht="19.8">
      <c r="A4579" s="3" t="s">
        <v>8707</v>
      </c>
      <c r="B4579" s="3" t="s">
        <v>304</v>
      </c>
      <c r="C4579" s="3" t="s">
        <v>8706</v>
      </c>
      <c r="D4579" s="3" t="s">
        <v>123</v>
      </c>
      <c r="E4579" s="3" t="s">
        <v>8705</v>
      </c>
      <c r="F4579" s="3" t="s">
        <v>3</v>
      </c>
      <c r="G4579" s="3">
        <v>2005</v>
      </c>
      <c r="H4579" s="3" t="s">
        <v>22116</v>
      </c>
      <c r="I4579" s="3">
        <v>334</v>
      </c>
      <c r="J4579" s="3" t="s">
        <v>21087</v>
      </c>
      <c r="K4579" s="3" t="s">
        <v>0</v>
      </c>
      <c r="N4579" s="3">
        <v>1050</v>
      </c>
      <c r="O4579" s="3" t="s">
        <v>21106</v>
      </c>
      <c r="P4579" s="3" t="s">
        <v>21112</v>
      </c>
      <c r="Q4579" s="3">
        <v>165</v>
      </c>
      <c r="R4579" s="8" t="str">
        <f t="shared" si="71"/>
        <v>*165*</v>
      </c>
    </row>
    <row r="4580" spans="1:18" ht="19.8">
      <c r="A4580" s="3" t="s">
        <v>8704</v>
      </c>
      <c r="B4580" s="3" t="s">
        <v>33</v>
      </c>
      <c r="C4580" s="3" t="s">
        <v>8703</v>
      </c>
      <c r="D4580" s="3" t="s">
        <v>31</v>
      </c>
      <c r="E4580" s="3" t="s">
        <v>8702</v>
      </c>
      <c r="F4580" s="3" t="s">
        <v>3</v>
      </c>
      <c r="G4580" s="3">
        <v>2023</v>
      </c>
      <c r="H4580" s="3" t="s">
        <v>22116</v>
      </c>
      <c r="I4580" s="3">
        <v>279</v>
      </c>
      <c r="J4580" s="3" t="s">
        <v>21102</v>
      </c>
      <c r="K4580" s="3" t="s">
        <v>0</v>
      </c>
      <c r="N4580" s="3">
        <v>1725</v>
      </c>
      <c r="O4580" s="3" t="s">
        <v>21106</v>
      </c>
      <c r="P4580" s="3" t="s">
        <v>21111</v>
      </c>
      <c r="Q4580" s="3">
        <v>351</v>
      </c>
      <c r="R4580" s="8" t="str">
        <f t="shared" si="71"/>
        <v>*351*</v>
      </c>
    </row>
    <row r="4581" spans="1:18" ht="19.8">
      <c r="A4581" s="3" t="s">
        <v>8701</v>
      </c>
      <c r="B4581" s="3" t="s">
        <v>97</v>
      </c>
      <c r="C4581" s="3" t="s">
        <v>8700</v>
      </c>
      <c r="D4581" s="3" t="s">
        <v>95</v>
      </c>
      <c r="E4581" s="3" t="s">
        <v>8699</v>
      </c>
      <c r="F4581" s="3" t="s">
        <v>15</v>
      </c>
      <c r="G4581" s="3">
        <v>2023</v>
      </c>
      <c r="H4581" s="3" t="s">
        <v>22116</v>
      </c>
      <c r="I4581" s="3">
        <v>106</v>
      </c>
      <c r="J4581" s="3" t="s">
        <v>21098</v>
      </c>
      <c r="K4581" s="3" t="s">
        <v>1</v>
      </c>
      <c r="L4581" s="9">
        <v>45253</v>
      </c>
      <c r="M4581" s="9">
        <v>45656</v>
      </c>
      <c r="N4581" s="3">
        <v>1685</v>
      </c>
      <c r="O4581" s="3" t="s">
        <v>21105</v>
      </c>
      <c r="P4581" s="3" t="s">
        <v>21114</v>
      </c>
      <c r="Q4581" s="3">
        <v>121</v>
      </c>
      <c r="R4581" s="8" t="str">
        <f t="shared" si="71"/>
        <v>*121*</v>
      </c>
    </row>
    <row r="4582" spans="1:18" ht="19.8">
      <c r="A4582" s="3" t="s">
        <v>8698</v>
      </c>
      <c r="B4582" s="3" t="s">
        <v>155</v>
      </c>
      <c r="C4582" s="3" t="s">
        <v>8697</v>
      </c>
      <c r="D4582" s="3" t="s">
        <v>50</v>
      </c>
      <c r="E4582" s="3" t="s">
        <v>8696</v>
      </c>
      <c r="F4582" s="3" t="s">
        <v>3</v>
      </c>
      <c r="G4582" s="3">
        <v>2006</v>
      </c>
      <c r="H4582" s="3" t="s">
        <v>22118</v>
      </c>
      <c r="I4582" s="3">
        <v>80</v>
      </c>
      <c r="J4582" s="3" t="s">
        <v>21092</v>
      </c>
      <c r="K4582" s="3" t="s">
        <v>1</v>
      </c>
      <c r="L4582" s="9">
        <v>45632</v>
      </c>
      <c r="M4582" s="9">
        <v>45634</v>
      </c>
      <c r="N4582" s="3">
        <v>1595</v>
      </c>
      <c r="O4582" s="3" t="s">
        <v>21106</v>
      </c>
      <c r="P4582" s="3" t="s">
        <v>21111</v>
      </c>
      <c r="Q4582" s="3">
        <v>432</v>
      </c>
      <c r="R4582" s="8" t="str">
        <f t="shared" si="71"/>
        <v>*432*</v>
      </c>
    </row>
    <row r="4583" spans="1:18" ht="19.8">
      <c r="A4583" s="3" t="s">
        <v>8695</v>
      </c>
      <c r="B4583" s="3" t="s">
        <v>84</v>
      </c>
      <c r="C4583" s="3" t="s">
        <v>8694</v>
      </c>
      <c r="D4583" s="3" t="s">
        <v>82</v>
      </c>
      <c r="E4583" s="3" t="s">
        <v>8693</v>
      </c>
      <c r="F4583" s="3" t="s">
        <v>29</v>
      </c>
      <c r="G4583" s="3">
        <v>2010</v>
      </c>
      <c r="H4583" s="3" t="s">
        <v>22116</v>
      </c>
      <c r="I4583" s="3">
        <v>217</v>
      </c>
      <c r="J4583" s="3" t="s">
        <v>21083</v>
      </c>
      <c r="K4583" s="3" t="s">
        <v>1</v>
      </c>
      <c r="L4583" s="9">
        <v>45667</v>
      </c>
      <c r="M4583" s="9">
        <v>45714</v>
      </c>
      <c r="N4583" s="3">
        <v>1335</v>
      </c>
      <c r="O4583" s="3" t="s">
        <v>21105</v>
      </c>
      <c r="P4583" s="3" t="s">
        <v>21112</v>
      </c>
      <c r="Q4583" s="3">
        <v>256</v>
      </c>
      <c r="R4583" s="8" t="str">
        <f t="shared" si="71"/>
        <v>*256*</v>
      </c>
    </row>
    <row r="4584" spans="1:18" ht="19.8">
      <c r="A4584" s="3" t="s">
        <v>8692</v>
      </c>
      <c r="B4584" s="3" t="s">
        <v>108</v>
      </c>
      <c r="C4584" s="3" t="s">
        <v>8691</v>
      </c>
      <c r="D4584" s="3" t="s">
        <v>63</v>
      </c>
      <c r="E4584" s="3" t="s">
        <v>8690</v>
      </c>
      <c r="F4584" s="3" t="s">
        <v>15</v>
      </c>
      <c r="G4584" s="3">
        <v>2007</v>
      </c>
      <c r="H4584" s="3" t="s">
        <v>22118</v>
      </c>
      <c r="I4584" s="3">
        <v>322</v>
      </c>
      <c r="J4584" s="3" t="s">
        <v>21095</v>
      </c>
      <c r="K4584" s="3" t="s">
        <v>1</v>
      </c>
      <c r="L4584" s="9">
        <v>45112</v>
      </c>
      <c r="M4584" s="9">
        <v>45573</v>
      </c>
      <c r="N4584" s="3">
        <v>1065</v>
      </c>
      <c r="O4584" s="3" t="s">
        <v>21106</v>
      </c>
      <c r="P4584" s="3" t="s">
        <v>21111</v>
      </c>
      <c r="Q4584" s="3">
        <v>204</v>
      </c>
      <c r="R4584" s="8" t="str">
        <f t="shared" si="71"/>
        <v>*204*</v>
      </c>
    </row>
    <row r="4585" spans="1:18" ht="19.8">
      <c r="A4585" s="3" t="s">
        <v>8689</v>
      </c>
      <c r="B4585" s="3" t="s">
        <v>196</v>
      </c>
      <c r="C4585" s="3" t="s">
        <v>8688</v>
      </c>
      <c r="D4585" s="3" t="s">
        <v>36</v>
      </c>
      <c r="E4585" s="3" t="s">
        <v>8687</v>
      </c>
      <c r="F4585" s="3" t="s">
        <v>9</v>
      </c>
      <c r="G4585" s="3">
        <v>2022</v>
      </c>
      <c r="H4585" s="3" t="s">
        <v>22118</v>
      </c>
      <c r="I4585" s="3">
        <v>430</v>
      </c>
      <c r="J4585" s="3" t="s">
        <v>21100</v>
      </c>
      <c r="K4585" s="3" t="s">
        <v>1</v>
      </c>
      <c r="L4585" s="9">
        <v>45656</v>
      </c>
      <c r="M4585" s="9">
        <v>45699</v>
      </c>
      <c r="N4585" s="3">
        <v>1160</v>
      </c>
      <c r="O4585" s="3" t="s">
        <v>21106</v>
      </c>
      <c r="P4585" s="3" t="s">
        <v>21112</v>
      </c>
      <c r="Q4585" s="3">
        <v>247</v>
      </c>
      <c r="R4585" s="8" t="str">
        <f t="shared" si="71"/>
        <v>*247*</v>
      </c>
    </row>
    <row r="4586" spans="1:18" ht="19.8">
      <c r="A4586" s="3" t="s">
        <v>8686</v>
      </c>
      <c r="B4586" s="3" t="s">
        <v>256</v>
      </c>
      <c r="C4586" s="3" t="s">
        <v>8685</v>
      </c>
      <c r="D4586" s="3" t="s">
        <v>14</v>
      </c>
      <c r="E4586" s="3" t="s">
        <v>8684</v>
      </c>
      <c r="F4586" s="3" t="s">
        <v>15</v>
      </c>
      <c r="G4586" s="3">
        <v>2011</v>
      </c>
      <c r="H4586" s="3" t="s">
        <v>22118</v>
      </c>
      <c r="I4586" s="3">
        <v>142</v>
      </c>
      <c r="J4586" s="3" t="s">
        <v>21092</v>
      </c>
      <c r="K4586" s="3" t="s">
        <v>0</v>
      </c>
      <c r="N4586" s="3">
        <v>1715</v>
      </c>
      <c r="O4586" s="3" t="s">
        <v>21106</v>
      </c>
      <c r="P4586" s="3" t="s">
        <v>21112</v>
      </c>
      <c r="Q4586" s="3">
        <v>420</v>
      </c>
      <c r="R4586" s="8" t="str">
        <f t="shared" si="71"/>
        <v>*420*</v>
      </c>
    </row>
    <row r="4587" spans="1:18" ht="19.8">
      <c r="A4587" s="3" t="s">
        <v>8683</v>
      </c>
      <c r="B4587" s="3" t="s">
        <v>97</v>
      </c>
      <c r="C4587" s="3" t="s">
        <v>8682</v>
      </c>
      <c r="D4587" s="3" t="s">
        <v>95</v>
      </c>
      <c r="E4587" s="3" t="s">
        <v>8681</v>
      </c>
      <c r="F4587" s="3" t="s">
        <v>15</v>
      </c>
      <c r="G4587" s="3">
        <v>2021</v>
      </c>
      <c r="H4587" s="3" t="s">
        <v>22117</v>
      </c>
      <c r="I4587" s="3">
        <v>321</v>
      </c>
      <c r="J4587" s="3" t="s">
        <v>21086</v>
      </c>
      <c r="K4587" s="3" t="s">
        <v>1</v>
      </c>
      <c r="L4587" s="9">
        <v>45664</v>
      </c>
      <c r="M4587" s="9">
        <v>45705</v>
      </c>
      <c r="N4587" s="3">
        <v>2005</v>
      </c>
      <c r="O4587" s="3" t="s">
        <v>21105</v>
      </c>
      <c r="P4587" s="3" t="s">
        <v>21112</v>
      </c>
      <c r="Q4587" s="3">
        <v>366</v>
      </c>
      <c r="R4587" s="8" t="str">
        <f t="shared" si="71"/>
        <v>*366*</v>
      </c>
    </row>
    <row r="4588" spans="1:18" ht="19.8">
      <c r="A4588" s="3" t="s">
        <v>8680</v>
      </c>
      <c r="B4588" s="3" t="s">
        <v>285</v>
      </c>
      <c r="C4588" s="3" t="s">
        <v>8679</v>
      </c>
      <c r="D4588" s="3" t="s">
        <v>31</v>
      </c>
      <c r="E4588" s="3" t="s">
        <v>8678</v>
      </c>
      <c r="F4588" s="3" t="s">
        <v>48</v>
      </c>
      <c r="G4588" s="3">
        <v>2013</v>
      </c>
      <c r="H4588" s="3" t="s">
        <v>22117</v>
      </c>
      <c r="I4588" s="3">
        <v>474</v>
      </c>
      <c r="J4588" s="3" t="s">
        <v>21093</v>
      </c>
      <c r="K4588" s="3" t="s">
        <v>1</v>
      </c>
      <c r="L4588" s="9">
        <v>45277</v>
      </c>
      <c r="M4588" s="9">
        <v>45507</v>
      </c>
      <c r="N4588" s="3">
        <v>2410</v>
      </c>
      <c r="O4588" s="3" t="s">
        <v>21106</v>
      </c>
      <c r="P4588" s="3" t="s">
        <v>21111</v>
      </c>
      <c r="Q4588" s="3">
        <v>213</v>
      </c>
      <c r="R4588" s="8" t="str">
        <f t="shared" si="71"/>
        <v>*213*</v>
      </c>
    </row>
    <row r="4589" spans="1:18" ht="19.8">
      <c r="A4589" s="3" t="s">
        <v>8677</v>
      </c>
      <c r="B4589" s="3" t="s">
        <v>97</v>
      </c>
      <c r="C4589" s="3" t="s">
        <v>8676</v>
      </c>
      <c r="D4589" s="3" t="s">
        <v>95</v>
      </c>
      <c r="E4589" s="3" t="s">
        <v>8675</v>
      </c>
      <c r="F4589" s="3" t="s">
        <v>9</v>
      </c>
      <c r="G4589" s="3">
        <v>2009</v>
      </c>
      <c r="H4589" s="3" t="s">
        <v>22117</v>
      </c>
      <c r="I4589" s="3">
        <v>425</v>
      </c>
      <c r="J4589" s="3" t="s">
        <v>21087</v>
      </c>
      <c r="K4589" s="3" t="s">
        <v>1</v>
      </c>
      <c r="L4589" s="9">
        <v>45703</v>
      </c>
      <c r="M4589" s="9">
        <v>45708</v>
      </c>
      <c r="N4589" s="3">
        <v>625</v>
      </c>
      <c r="O4589" s="3" t="s">
        <v>21105</v>
      </c>
      <c r="P4589" s="3" t="s">
        <v>21114</v>
      </c>
      <c r="Q4589" s="3">
        <v>300</v>
      </c>
      <c r="R4589" s="8" t="str">
        <f t="shared" si="71"/>
        <v>*300*</v>
      </c>
    </row>
    <row r="4590" spans="1:18" ht="19.8">
      <c r="A4590" s="3" t="s">
        <v>8674</v>
      </c>
      <c r="B4590" s="3" t="s">
        <v>160</v>
      </c>
      <c r="C4590" s="3" t="s">
        <v>8600</v>
      </c>
      <c r="D4590" s="3" t="s">
        <v>31</v>
      </c>
      <c r="E4590" s="3" t="s">
        <v>8673</v>
      </c>
      <c r="F4590" s="3" t="s">
        <v>77</v>
      </c>
      <c r="G4590" s="3">
        <v>2023</v>
      </c>
      <c r="H4590" s="3" t="s">
        <v>22117</v>
      </c>
      <c r="I4590" s="3">
        <v>377</v>
      </c>
      <c r="J4590" s="3" t="s">
        <v>21093</v>
      </c>
      <c r="K4590" s="3" t="s">
        <v>0</v>
      </c>
      <c r="N4590" s="3">
        <v>2160</v>
      </c>
      <c r="O4590" s="3" t="s">
        <v>21106</v>
      </c>
      <c r="P4590" s="3" t="s">
        <v>21113</v>
      </c>
      <c r="Q4590" s="3">
        <v>375</v>
      </c>
      <c r="R4590" s="8" t="str">
        <f t="shared" si="71"/>
        <v>*375*</v>
      </c>
    </row>
    <row r="4591" spans="1:18" ht="19.8">
      <c r="A4591" s="3" t="s">
        <v>8672</v>
      </c>
      <c r="B4591" s="3" t="s">
        <v>84</v>
      </c>
      <c r="C4591" s="3" t="s">
        <v>8671</v>
      </c>
      <c r="D4591" s="3" t="s">
        <v>82</v>
      </c>
      <c r="E4591" s="3" t="s">
        <v>8670</v>
      </c>
      <c r="F4591" s="3" t="s">
        <v>9</v>
      </c>
      <c r="G4591" s="3">
        <v>2012</v>
      </c>
      <c r="H4591" s="3" t="s">
        <v>22118</v>
      </c>
      <c r="I4591" s="3">
        <v>453</v>
      </c>
      <c r="J4591" s="3" t="s">
        <v>21088</v>
      </c>
      <c r="K4591" s="3" t="s">
        <v>1</v>
      </c>
      <c r="L4591" s="9">
        <v>45165</v>
      </c>
      <c r="M4591" s="9">
        <v>45502</v>
      </c>
      <c r="N4591" s="3">
        <v>190</v>
      </c>
      <c r="O4591" s="3" t="s">
        <v>21105</v>
      </c>
      <c r="P4591" s="3" t="s">
        <v>21112</v>
      </c>
      <c r="Q4591" s="3">
        <v>269</v>
      </c>
      <c r="R4591" s="8" t="str">
        <f t="shared" si="71"/>
        <v>*269*</v>
      </c>
    </row>
    <row r="4592" spans="1:18" ht="19.8">
      <c r="A4592" s="3" t="s">
        <v>8669</v>
      </c>
      <c r="B4592" s="3" t="s">
        <v>88</v>
      </c>
      <c r="C4592" s="3" t="s">
        <v>8668</v>
      </c>
      <c r="D4592" s="3" t="s">
        <v>2</v>
      </c>
      <c r="E4592" s="3" t="s">
        <v>8667</v>
      </c>
      <c r="F4592" s="3" t="s">
        <v>29</v>
      </c>
      <c r="G4592" s="3">
        <v>2022</v>
      </c>
      <c r="H4592" s="3" t="s">
        <v>22118</v>
      </c>
      <c r="I4592" s="3">
        <v>182</v>
      </c>
      <c r="J4592" s="3" t="s">
        <v>21085</v>
      </c>
      <c r="K4592" s="3" t="s">
        <v>1</v>
      </c>
      <c r="L4592" s="9">
        <v>45644</v>
      </c>
      <c r="M4592" s="9">
        <v>45651</v>
      </c>
      <c r="N4592" s="3">
        <v>170</v>
      </c>
      <c r="O4592" s="3" t="s">
        <v>21073</v>
      </c>
      <c r="P4592" s="3" t="s">
        <v>21113</v>
      </c>
      <c r="Q4592" s="3">
        <v>117</v>
      </c>
      <c r="R4592" s="8" t="str">
        <f t="shared" si="71"/>
        <v>*117*</v>
      </c>
    </row>
    <row r="4593" spans="1:18" ht="19.8">
      <c r="A4593" s="3" t="s">
        <v>8666</v>
      </c>
      <c r="B4593" s="3" t="s">
        <v>143</v>
      </c>
      <c r="C4593" s="3" t="s">
        <v>8665</v>
      </c>
      <c r="D4593" s="3" t="s">
        <v>141</v>
      </c>
      <c r="E4593" s="3" t="s">
        <v>8664</v>
      </c>
      <c r="F4593" s="3" t="s">
        <v>9</v>
      </c>
      <c r="G4593" s="3">
        <v>2008</v>
      </c>
      <c r="H4593" s="3" t="s">
        <v>22116</v>
      </c>
      <c r="I4593" s="3">
        <v>463</v>
      </c>
      <c r="J4593" s="3" t="s">
        <v>21085</v>
      </c>
      <c r="K4593" s="3" t="s">
        <v>1</v>
      </c>
      <c r="L4593" s="9">
        <v>45240</v>
      </c>
      <c r="M4593" s="9">
        <v>45569</v>
      </c>
      <c r="N4593" s="3">
        <v>1900</v>
      </c>
      <c r="O4593" s="3" t="s">
        <v>25</v>
      </c>
      <c r="P4593" s="3" t="s">
        <v>21114</v>
      </c>
      <c r="Q4593" s="3">
        <v>130</v>
      </c>
      <c r="R4593" s="8" t="str">
        <f t="shared" si="71"/>
        <v>*130*</v>
      </c>
    </row>
    <row r="4594" spans="1:18" ht="19.8">
      <c r="A4594" s="3" t="s">
        <v>8663</v>
      </c>
      <c r="B4594" s="3" t="s">
        <v>65</v>
      </c>
      <c r="C4594" s="3" t="s">
        <v>8662</v>
      </c>
      <c r="D4594" s="3" t="s">
        <v>63</v>
      </c>
      <c r="E4594" s="3" t="s">
        <v>8661</v>
      </c>
      <c r="F4594" s="3" t="s">
        <v>3</v>
      </c>
      <c r="G4594" s="3">
        <v>2017</v>
      </c>
      <c r="H4594" s="3" t="s">
        <v>22118</v>
      </c>
      <c r="I4594" s="3">
        <v>369</v>
      </c>
      <c r="J4594" s="3" t="s">
        <v>21087</v>
      </c>
      <c r="K4594" s="3" t="s">
        <v>0</v>
      </c>
      <c r="N4594" s="3">
        <v>1210</v>
      </c>
      <c r="O4594" s="3" t="s">
        <v>21106</v>
      </c>
      <c r="P4594" s="3" t="s">
        <v>21114</v>
      </c>
      <c r="Q4594" s="3">
        <v>448</v>
      </c>
      <c r="R4594" s="8" t="str">
        <f t="shared" si="71"/>
        <v>*448*</v>
      </c>
    </row>
    <row r="4595" spans="1:18" ht="19.8">
      <c r="A4595" s="3" t="s">
        <v>8660</v>
      </c>
      <c r="B4595" s="3" t="s">
        <v>27</v>
      </c>
      <c r="C4595" s="3" t="s">
        <v>8659</v>
      </c>
      <c r="D4595" s="3" t="s">
        <v>25</v>
      </c>
      <c r="E4595" s="3" t="s">
        <v>8658</v>
      </c>
      <c r="F4595" s="3" t="s">
        <v>48</v>
      </c>
      <c r="G4595" s="3">
        <v>2019</v>
      </c>
      <c r="H4595" s="3" t="s">
        <v>22118</v>
      </c>
      <c r="I4595" s="3">
        <v>291</v>
      </c>
      <c r="J4595" s="3" t="s">
        <v>21102</v>
      </c>
      <c r="K4595" s="3" t="s">
        <v>1</v>
      </c>
      <c r="L4595" s="9">
        <v>45535</v>
      </c>
      <c r="M4595" s="9">
        <v>45596</v>
      </c>
      <c r="N4595" s="3">
        <v>1655</v>
      </c>
      <c r="O4595" s="3" t="s">
        <v>25</v>
      </c>
      <c r="P4595" s="3" t="s">
        <v>21114</v>
      </c>
      <c r="Q4595" s="3">
        <v>346</v>
      </c>
      <c r="R4595" s="8" t="str">
        <f t="shared" si="71"/>
        <v>*346*</v>
      </c>
    </row>
    <row r="4596" spans="1:18" ht="19.8">
      <c r="A4596" s="3" t="s">
        <v>8657</v>
      </c>
      <c r="B4596" s="3" t="s">
        <v>52</v>
      </c>
      <c r="C4596" s="3" t="s">
        <v>8656</v>
      </c>
      <c r="D4596" s="3" t="s">
        <v>50</v>
      </c>
      <c r="E4596" s="3" t="s">
        <v>8655</v>
      </c>
      <c r="F4596" s="3" t="s">
        <v>3</v>
      </c>
      <c r="G4596" s="3">
        <v>2009</v>
      </c>
      <c r="H4596" s="3" t="s">
        <v>22118</v>
      </c>
      <c r="I4596" s="3">
        <v>391</v>
      </c>
      <c r="J4596" s="3" t="s">
        <v>21100</v>
      </c>
      <c r="K4596" s="3" t="s">
        <v>0</v>
      </c>
      <c r="N4596" s="3">
        <v>1210</v>
      </c>
      <c r="O4596" s="3" t="s">
        <v>21106</v>
      </c>
      <c r="P4596" s="3" t="s">
        <v>21111</v>
      </c>
      <c r="Q4596" s="3">
        <v>338</v>
      </c>
      <c r="R4596" s="8" t="str">
        <f t="shared" si="71"/>
        <v>*338*</v>
      </c>
    </row>
    <row r="4597" spans="1:18" ht="19.8">
      <c r="A4597" s="3" t="s">
        <v>8654</v>
      </c>
      <c r="B4597" s="3" t="s">
        <v>160</v>
      </c>
      <c r="C4597" s="3" t="s">
        <v>8653</v>
      </c>
      <c r="D4597" s="3" t="s">
        <v>31</v>
      </c>
      <c r="E4597" s="3" t="s">
        <v>8652</v>
      </c>
      <c r="F4597" s="3" t="s">
        <v>48</v>
      </c>
      <c r="G4597" s="3">
        <v>2024</v>
      </c>
      <c r="H4597" s="3" t="s">
        <v>22117</v>
      </c>
      <c r="I4597" s="3">
        <v>94</v>
      </c>
      <c r="J4597" s="3" t="s">
        <v>21095</v>
      </c>
      <c r="K4597" s="3" t="s">
        <v>0</v>
      </c>
      <c r="N4597" s="3">
        <v>1090</v>
      </c>
      <c r="O4597" s="3" t="s">
        <v>21106</v>
      </c>
      <c r="P4597" s="3" t="s">
        <v>21112</v>
      </c>
      <c r="Q4597" s="3">
        <v>171</v>
      </c>
      <c r="R4597" s="8" t="str">
        <f t="shared" si="71"/>
        <v>*171*</v>
      </c>
    </row>
    <row r="4598" spans="1:18" ht="19.8">
      <c r="A4598" s="3" t="s">
        <v>8651</v>
      </c>
      <c r="B4598" s="3" t="s">
        <v>147</v>
      </c>
      <c r="C4598" s="3" t="s">
        <v>8650</v>
      </c>
      <c r="D4598" s="3" t="s">
        <v>5</v>
      </c>
      <c r="E4598" s="3" t="s">
        <v>8649</v>
      </c>
      <c r="F4598" s="3" t="s">
        <v>3</v>
      </c>
      <c r="G4598" s="3">
        <v>2023</v>
      </c>
      <c r="H4598" s="3" t="s">
        <v>22117</v>
      </c>
      <c r="I4598" s="3">
        <v>388</v>
      </c>
      <c r="J4598" s="3" t="s">
        <v>21092</v>
      </c>
      <c r="K4598" s="3" t="s">
        <v>1</v>
      </c>
      <c r="L4598" s="9">
        <v>45602</v>
      </c>
      <c r="M4598" s="9">
        <v>45627</v>
      </c>
      <c r="N4598" s="3">
        <v>1235</v>
      </c>
      <c r="O4598" s="3" t="s">
        <v>21106</v>
      </c>
      <c r="P4598" s="3" t="s">
        <v>21114</v>
      </c>
      <c r="Q4598" s="3">
        <v>197</v>
      </c>
      <c r="R4598" s="8" t="str">
        <f t="shared" si="71"/>
        <v>*197*</v>
      </c>
    </row>
    <row r="4599" spans="1:18" ht="19.8">
      <c r="A4599" s="3" t="s">
        <v>8648</v>
      </c>
      <c r="B4599" s="3" t="s">
        <v>344</v>
      </c>
      <c r="C4599" s="3" t="s">
        <v>8647</v>
      </c>
      <c r="D4599" s="3" t="s">
        <v>82</v>
      </c>
      <c r="E4599" s="3" t="s">
        <v>8646</v>
      </c>
      <c r="F4599" s="3" t="s">
        <v>77</v>
      </c>
      <c r="G4599" s="3">
        <v>2015</v>
      </c>
      <c r="H4599" s="3" t="s">
        <v>22117</v>
      </c>
      <c r="I4599" s="3">
        <v>281</v>
      </c>
      <c r="J4599" s="3" t="s">
        <v>21094</v>
      </c>
      <c r="K4599" s="3" t="s">
        <v>0</v>
      </c>
      <c r="N4599" s="3">
        <v>2330</v>
      </c>
      <c r="O4599" s="3" t="s">
        <v>21105</v>
      </c>
      <c r="P4599" s="3" t="s">
        <v>21114</v>
      </c>
      <c r="Q4599" s="3">
        <v>123</v>
      </c>
      <c r="R4599" s="8" t="str">
        <f t="shared" si="71"/>
        <v>*123*</v>
      </c>
    </row>
    <row r="4600" spans="1:18" ht="19.8">
      <c r="A4600" s="3" t="s">
        <v>8645</v>
      </c>
      <c r="B4600" s="3" t="s">
        <v>52</v>
      </c>
      <c r="C4600" s="3" t="s">
        <v>8644</v>
      </c>
      <c r="D4600" s="3" t="s">
        <v>50</v>
      </c>
      <c r="E4600" s="3" t="s">
        <v>8643</v>
      </c>
      <c r="F4600" s="3" t="s">
        <v>9</v>
      </c>
      <c r="G4600" s="3">
        <v>2007</v>
      </c>
      <c r="H4600" s="3" t="s">
        <v>22117</v>
      </c>
      <c r="I4600" s="3">
        <v>467</v>
      </c>
      <c r="J4600" s="3" t="s">
        <v>21093</v>
      </c>
      <c r="K4600" s="3" t="s">
        <v>0</v>
      </c>
      <c r="N4600" s="3">
        <v>1760</v>
      </c>
      <c r="O4600" s="3" t="s">
        <v>21106</v>
      </c>
      <c r="P4600" s="3" t="s">
        <v>21111</v>
      </c>
      <c r="Q4600" s="3">
        <v>198</v>
      </c>
      <c r="R4600" s="8" t="str">
        <f t="shared" si="71"/>
        <v>*198*</v>
      </c>
    </row>
    <row r="4601" spans="1:18" ht="19.8">
      <c r="A4601" s="3" t="s">
        <v>8642</v>
      </c>
      <c r="B4601" s="3" t="s">
        <v>125</v>
      </c>
      <c r="C4601" s="3" t="s">
        <v>8641</v>
      </c>
      <c r="D4601" s="3" t="s">
        <v>123</v>
      </c>
      <c r="E4601" s="3" t="s">
        <v>8640</v>
      </c>
      <c r="F4601" s="3" t="s">
        <v>29</v>
      </c>
      <c r="G4601" s="3">
        <v>2021</v>
      </c>
      <c r="H4601" s="3" t="s">
        <v>22118</v>
      </c>
      <c r="I4601" s="3">
        <v>243</v>
      </c>
      <c r="J4601" s="3" t="s">
        <v>21096</v>
      </c>
      <c r="K4601" s="3" t="s">
        <v>1</v>
      </c>
      <c r="L4601" s="9">
        <v>45137</v>
      </c>
      <c r="M4601" s="9">
        <v>45321</v>
      </c>
      <c r="N4601" s="3">
        <v>2355</v>
      </c>
      <c r="O4601" s="3" t="s">
        <v>21106</v>
      </c>
      <c r="P4601" s="3" t="s">
        <v>21111</v>
      </c>
      <c r="Q4601" s="3">
        <v>347</v>
      </c>
      <c r="R4601" s="8" t="str">
        <f t="shared" si="71"/>
        <v>*347*</v>
      </c>
    </row>
    <row r="4602" spans="1:18" ht="19.8">
      <c r="A4602" s="3" t="s">
        <v>8639</v>
      </c>
      <c r="B4602" s="3" t="s">
        <v>138</v>
      </c>
      <c r="C4602" s="3" t="s">
        <v>8638</v>
      </c>
      <c r="D4602" s="3" t="s">
        <v>2</v>
      </c>
      <c r="E4602" s="3" t="s">
        <v>8637</v>
      </c>
      <c r="F4602" s="3" t="s">
        <v>9</v>
      </c>
      <c r="G4602" s="3">
        <v>2017</v>
      </c>
      <c r="H4602" s="3" t="s">
        <v>22118</v>
      </c>
      <c r="I4602" s="3">
        <v>372</v>
      </c>
      <c r="J4602" s="3" t="s">
        <v>21094</v>
      </c>
      <c r="K4602" s="3" t="s">
        <v>0</v>
      </c>
      <c r="N4602" s="3">
        <v>1625</v>
      </c>
      <c r="O4602" s="3" t="s">
        <v>21073</v>
      </c>
      <c r="P4602" s="3" t="s">
        <v>21112</v>
      </c>
      <c r="Q4602" s="3">
        <v>427</v>
      </c>
      <c r="R4602" s="8" t="str">
        <f t="shared" si="71"/>
        <v>*427*</v>
      </c>
    </row>
    <row r="4603" spans="1:18" ht="19.8">
      <c r="A4603" s="3" t="s">
        <v>8636</v>
      </c>
      <c r="B4603" s="3" t="s">
        <v>125</v>
      </c>
      <c r="C4603" s="3" t="s">
        <v>8635</v>
      </c>
      <c r="D4603" s="3" t="s">
        <v>123</v>
      </c>
      <c r="E4603" s="3" t="s">
        <v>8634</v>
      </c>
      <c r="F4603" s="3" t="s">
        <v>3</v>
      </c>
      <c r="G4603" s="3">
        <v>2008</v>
      </c>
      <c r="H4603" s="3" t="s">
        <v>22116</v>
      </c>
      <c r="I4603" s="3">
        <v>86</v>
      </c>
      <c r="J4603" s="3" t="s">
        <v>21091</v>
      </c>
      <c r="K4603" s="3" t="s">
        <v>1</v>
      </c>
      <c r="L4603" s="9">
        <v>45043</v>
      </c>
      <c r="M4603" s="9">
        <v>45701</v>
      </c>
      <c r="N4603" s="3">
        <v>2215</v>
      </c>
      <c r="O4603" s="3" t="s">
        <v>21106</v>
      </c>
      <c r="P4603" s="3" t="s">
        <v>21111</v>
      </c>
      <c r="Q4603" s="3">
        <v>442</v>
      </c>
      <c r="R4603" s="8" t="str">
        <f t="shared" si="71"/>
        <v>*442*</v>
      </c>
    </row>
    <row r="4604" spans="1:18" ht="19.8">
      <c r="A4604" s="3" t="s">
        <v>8633</v>
      </c>
      <c r="B4604" s="3" t="s">
        <v>27</v>
      </c>
      <c r="C4604" s="3" t="s">
        <v>8632</v>
      </c>
      <c r="D4604" s="3" t="s">
        <v>25</v>
      </c>
      <c r="E4604" s="3" t="s">
        <v>8631</v>
      </c>
      <c r="F4604" s="3" t="s">
        <v>29</v>
      </c>
      <c r="G4604" s="3">
        <v>2008</v>
      </c>
      <c r="H4604" s="3" t="s">
        <v>22118</v>
      </c>
      <c r="I4604" s="3">
        <v>283</v>
      </c>
      <c r="J4604" s="3" t="s">
        <v>21093</v>
      </c>
      <c r="K4604" s="3" t="s">
        <v>0</v>
      </c>
      <c r="N4604" s="3">
        <v>1215</v>
      </c>
      <c r="O4604" s="3" t="s">
        <v>25</v>
      </c>
      <c r="P4604" s="3" t="s">
        <v>21114</v>
      </c>
      <c r="Q4604" s="3">
        <v>143</v>
      </c>
      <c r="R4604" s="8" t="str">
        <f t="shared" si="71"/>
        <v>*143*</v>
      </c>
    </row>
    <row r="4605" spans="1:18" ht="19.8">
      <c r="A4605" s="3" t="s">
        <v>8630</v>
      </c>
      <c r="B4605" s="3" t="s">
        <v>196</v>
      </c>
      <c r="C4605" s="3" t="s">
        <v>8629</v>
      </c>
      <c r="D4605" s="3" t="s">
        <v>36</v>
      </c>
      <c r="E4605" s="3" t="s">
        <v>8628</v>
      </c>
      <c r="F4605" s="3" t="s">
        <v>3</v>
      </c>
      <c r="G4605" s="3">
        <v>2007</v>
      </c>
      <c r="H4605" s="3" t="s">
        <v>22117</v>
      </c>
      <c r="I4605" s="3">
        <v>208</v>
      </c>
      <c r="J4605" s="3" t="s">
        <v>21092</v>
      </c>
      <c r="K4605" s="3" t="s">
        <v>1</v>
      </c>
      <c r="L4605" s="9">
        <v>45282</v>
      </c>
      <c r="M4605" s="9">
        <v>45587</v>
      </c>
      <c r="N4605" s="3">
        <v>295</v>
      </c>
      <c r="O4605" s="3" t="s">
        <v>21106</v>
      </c>
      <c r="P4605" s="3" t="s">
        <v>21111</v>
      </c>
      <c r="Q4605" s="3">
        <v>410</v>
      </c>
      <c r="R4605" s="8" t="str">
        <f t="shared" si="71"/>
        <v>*410*</v>
      </c>
    </row>
    <row r="4606" spans="1:18" ht="19.8">
      <c r="A4606" s="3" t="s">
        <v>8627</v>
      </c>
      <c r="B4606" s="3" t="s">
        <v>433</v>
      </c>
      <c r="C4606" s="3" t="s">
        <v>8626</v>
      </c>
      <c r="D4606" s="3" t="s">
        <v>123</v>
      </c>
      <c r="E4606" s="3" t="s">
        <v>8625</v>
      </c>
      <c r="F4606" s="3" t="s">
        <v>29</v>
      </c>
      <c r="G4606" s="3">
        <v>2014</v>
      </c>
      <c r="H4606" s="3" t="s">
        <v>22116</v>
      </c>
      <c r="I4606" s="3">
        <v>217</v>
      </c>
      <c r="J4606" s="3" t="s">
        <v>21098</v>
      </c>
      <c r="K4606" s="3" t="s">
        <v>0</v>
      </c>
      <c r="N4606" s="3">
        <v>1970</v>
      </c>
      <c r="O4606" s="3" t="s">
        <v>21106</v>
      </c>
      <c r="P4606" s="3" t="s">
        <v>21112</v>
      </c>
      <c r="Q4606" s="3">
        <v>232</v>
      </c>
      <c r="R4606" s="8" t="str">
        <f t="shared" si="71"/>
        <v>*232*</v>
      </c>
    </row>
    <row r="4607" spans="1:18" ht="19.8">
      <c r="A4607" s="3" t="s">
        <v>8624</v>
      </c>
      <c r="B4607" s="3" t="s">
        <v>218</v>
      </c>
      <c r="C4607" s="3" t="s">
        <v>8623</v>
      </c>
      <c r="D4607" s="3" t="s">
        <v>95</v>
      </c>
      <c r="E4607" s="3" t="s">
        <v>8622</v>
      </c>
      <c r="F4607" s="3" t="s">
        <v>48</v>
      </c>
      <c r="G4607" s="3">
        <v>2008</v>
      </c>
      <c r="H4607" s="3" t="s">
        <v>22116</v>
      </c>
      <c r="I4607" s="3">
        <v>357</v>
      </c>
      <c r="J4607" s="3" t="s">
        <v>21098</v>
      </c>
      <c r="K4607" s="3" t="s">
        <v>0</v>
      </c>
      <c r="N4607" s="3">
        <v>1950</v>
      </c>
      <c r="O4607" s="3" t="s">
        <v>21105</v>
      </c>
      <c r="P4607" s="3" t="s">
        <v>21111</v>
      </c>
      <c r="Q4607" s="3">
        <v>212</v>
      </c>
      <c r="R4607" s="8" t="str">
        <f t="shared" si="71"/>
        <v>*212*</v>
      </c>
    </row>
    <row r="4608" spans="1:18" ht="19.8">
      <c r="A4608" s="3" t="s">
        <v>8621</v>
      </c>
      <c r="B4608" s="3" t="s">
        <v>426</v>
      </c>
      <c r="C4608" s="3" t="s">
        <v>8620</v>
      </c>
      <c r="D4608" s="3" t="s">
        <v>95</v>
      </c>
      <c r="E4608" s="3" t="s">
        <v>8619</v>
      </c>
      <c r="F4608" s="3" t="s">
        <v>48</v>
      </c>
      <c r="G4608" s="3">
        <v>2024</v>
      </c>
      <c r="H4608" s="3" t="s">
        <v>22116</v>
      </c>
      <c r="I4608" s="3">
        <v>483</v>
      </c>
      <c r="J4608" s="3" t="s">
        <v>21098</v>
      </c>
      <c r="K4608" s="3" t="s">
        <v>0</v>
      </c>
      <c r="N4608" s="3">
        <v>615</v>
      </c>
      <c r="O4608" s="3" t="s">
        <v>21105</v>
      </c>
      <c r="P4608" s="3" t="s">
        <v>21112</v>
      </c>
      <c r="Q4608" s="3">
        <v>205</v>
      </c>
      <c r="R4608" s="8" t="str">
        <f t="shared" si="71"/>
        <v>*205*</v>
      </c>
    </row>
    <row r="4609" spans="1:18" ht="19.8">
      <c r="A4609" s="3" t="s">
        <v>8618</v>
      </c>
      <c r="B4609" s="3" t="s">
        <v>84</v>
      </c>
      <c r="C4609" s="3" t="s">
        <v>8617</v>
      </c>
      <c r="D4609" s="3" t="s">
        <v>82</v>
      </c>
      <c r="E4609" s="3" t="s">
        <v>8616</v>
      </c>
      <c r="F4609" s="3" t="s">
        <v>29</v>
      </c>
      <c r="G4609" s="3">
        <v>2010</v>
      </c>
      <c r="H4609" s="3" t="s">
        <v>22118</v>
      </c>
      <c r="I4609" s="3">
        <v>478</v>
      </c>
      <c r="J4609" s="3" t="s">
        <v>21088</v>
      </c>
      <c r="K4609" s="3" t="s">
        <v>0</v>
      </c>
      <c r="N4609" s="3">
        <v>775</v>
      </c>
      <c r="O4609" s="3" t="s">
        <v>21105</v>
      </c>
      <c r="P4609" s="3" t="s">
        <v>21112</v>
      </c>
      <c r="Q4609" s="3">
        <v>248</v>
      </c>
      <c r="R4609" s="8" t="str">
        <f t="shared" si="71"/>
        <v>*248*</v>
      </c>
    </row>
    <row r="4610" spans="1:18" ht="19.8">
      <c r="A4610" s="3" t="s">
        <v>8615</v>
      </c>
      <c r="B4610" s="3" t="s">
        <v>88</v>
      </c>
      <c r="C4610" s="3" t="s">
        <v>8614</v>
      </c>
      <c r="D4610" s="3" t="s">
        <v>2</v>
      </c>
      <c r="E4610" s="3" t="s">
        <v>8613</v>
      </c>
      <c r="F4610" s="3" t="s">
        <v>15</v>
      </c>
      <c r="G4610" s="3">
        <v>2013</v>
      </c>
      <c r="H4610" s="3" t="s">
        <v>22116</v>
      </c>
      <c r="I4610" s="3">
        <v>379</v>
      </c>
      <c r="J4610" s="3" t="s">
        <v>21090</v>
      </c>
      <c r="K4610" s="3" t="s">
        <v>1</v>
      </c>
      <c r="L4610" s="9">
        <v>45621</v>
      </c>
      <c r="M4610" s="9">
        <v>45671</v>
      </c>
      <c r="N4610" s="3">
        <v>1340</v>
      </c>
      <c r="O4610" s="3" t="s">
        <v>21073</v>
      </c>
      <c r="P4610" s="3" t="s">
        <v>21112</v>
      </c>
      <c r="Q4610" s="3">
        <v>180</v>
      </c>
      <c r="R4610" s="8" t="str">
        <f t="shared" si="71"/>
        <v>*180*</v>
      </c>
    </row>
    <row r="4611" spans="1:18" ht="19.8">
      <c r="A4611" s="3" t="s">
        <v>8612</v>
      </c>
      <c r="B4611" s="3" t="s">
        <v>27</v>
      </c>
      <c r="C4611" s="3" t="s">
        <v>8611</v>
      </c>
      <c r="D4611" s="3" t="s">
        <v>25</v>
      </c>
      <c r="E4611" s="3" t="s">
        <v>8610</v>
      </c>
      <c r="F4611" s="3" t="s">
        <v>9</v>
      </c>
      <c r="G4611" s="3">
        <v>2017</v>
      </c>
      <c r="H4611" s="3" t="s">
        <v>22118</v>
      </c>
      <c r="I4611" s="3">
        <v>90</v>
      </c>
      <c r="J4611" s="3" t="s">
        <v>21089</v>
      </c>
      <c r="K4611" s="3" t="s">
        <v>1</v>
      </c>
      <c r="L4611" s="9">
        <v>45387</v>
      </c>
      <c r="M4611" s="9">
        <v>45414</v>
      </c>
      <c r="N4611" s="3">
        <v>1355</v>
      </c>
      <c r="O4611" s="3" t="s">
        <v>25</v>
      </c>
      <c r="P4611" s="3" t="s">
        <v>21111</v>
      </c>
      <c r="Q4611" s="3">
        <v>406</v>
      </c>
      <c r="R4611" s="8" t="str">
        <f t="shared" si="71"/>
        <v>*406*</v>
      </c>
    </row>
    <row r="4612" spans="1:18" ht="19.8">
      <c r="A4612" s="3" t="s">
        <v>8609</v>
      </c>
      <c r="B4612" s="3" t="s">
        <v>38</v>
      </c>
      <c r="C4612" s="3" t="s">
        <v>8608</v>
      </c>
      <c r="D4612" s="3" t="s">
        <v>36</v>
      </c>
      <c r="E4612" s="3" t="s">
        <v>8607</v>
      </c>
      <c r="F4612" s="3" t="s">
        <v>48</v>
      </c>
      <c r="G4612" s="3">
        <v>2022</v>
      </c>
      <c r="H4612" s="3" t="s">
        <v>22118</v>
      </c>
      <c r="I4612" s="3">
        <v>83</v>
      </c>
      <c r="J4612" s="3" t="s">
        <v>21095</v>
      </c>
      <c r="K4612" s="3" t="s">
        <v>0</v>
      </c>
      <c r="N4612" s="3">
        <v>1270</v>
      </c>
      <c r="O4612" s="3" t="s">
        <v>21106</v>
      </c>
      <c r="P4612" s="3" t="s">
        <v>21114</v>
      </c>
      <c r="Q4612" s="3">
        <v>234</v>
      </c>
      <c r="R4612" s="8" t="str">
        <f t="shared" ref="R4612:R4675" si="72">"*"&amp;Q4612&amp;"*"</f>
        <v>*234*</v>
      </c>
    </row>
    <row r="4613" spans="1:18" ht="19.8">
      <c r="A4613" s="3" t="s">
        <v>8606</v>
      </c>
      <c r="B4613" s="3" t="s">
        <v>60</v>
      </c>
      <c r="C4613" s="3" t="s">
        <v>8605</v>
      </c>
      <c r="D4613" s="3" t="s">
        <v>41</v>
      </c>
      <c r="E4613" s="3" t="s">
        <v>8604</v>
      </c>
      <c r="F4613" s="3" t="s">
        <v>3</v>
      </c>
      <c r="G4613" s="3">
        <v>2016</v>
      </c>
      <c r="H4613" s="3" t="s">
        <v>22118</v>
      </c>
      <c r="I4613" s="3">
        <v>480</v>
      </c>
      <c r="J4613" s="3" t="s">
        <v>21097</v>
      </c>
      <c r="K4613" s="3" t="s">
        <v>1</v>
      </c>
      <c r="L4613" s="9">
        <v>45050</v>
      </c>
      <c r="M4613" s="9">
        <v>45341</v>
      </c>
      <c r="N4613" s="3">
        <v>1715</v>
      </c>
      <c r="O4613" s="3" t="s">
        <v>21106</v>
      </c>
      <c r="P4613" s="3" t="s">
        <v>21113</v>
      </c>
      <c r="Q4613" s="3">
        <v>117</v>
      </c>
      <c r="R4613" s="8" t="str">
        <f t="shared" si="72"/>
        <v>*117*</v>
      </c>
    </row>
    <row r="4614" spans="1:18" ht="19.8">
      <c r="A4614" s="3" t="s">
        <v>8603</v>
      </c>
      <c r="B4614" s="3" t="s">
        <v>72</v>
      </c>
      <c r="C4614" s="3" t="s">
        <v>8602</v>
      </c>
      <c r="D4614" s="3" t="s">
        <v>36</v>
      </c>
      <c r="E4614" s="3" t="s">
        <v>8601</v>
      </c>
      <c r="F4614" s="3" t="s">
        <v>9</v>
      </c>
      <c r="G4614" s="3">
        <v>2023</v>
      </c>
      <c r="H4614" s="3" t="s">
        <v>22117</v>
      </c>
      <c r="I4614" s="3">
        <v>369</v>
      </c>
      <c r="J4614" s="3" t="s">
        <v>21102</v>
      </c>
      <c r="K4614" s="3" t="s">
        <v>1</v>
      </c>
      <c r="L4614" s="9">
        <v>45514</v>
      </c>
      <c r="M4614" s="9">
        <v>45684</v>
      </c>
      <c r="N4614" s="3">
        <v>580</v>
      </c>
      <c r="O4614" s="3" t="s">
        <v>21106</v>
      </c>
      <c r="P4614" s="3" t="s">
        <v>21112</v>
      </c>
      <c r="Q4614" s="3">
        <v>277</v>
      </c>
      <c r="R4614" s="8" t="str">
        <f t="shared" si="72"/>
        <v>*277*</v>
      </c>
    </row>
    <row r="4615" spans="1:18" ht="19.8">
      <c r="A4615" s="3" t="s">
        <v>8599</v>
      </c>
      <c r="B4615" s="3" t="s">
        <v>43</v>
      </c>
      <c r="C4615" s="3" t="s">
        <v>8598</v>
      </c>
      <c r="D4615" s="3" t="s">
        <v>41</v>
      </c>
      <c r="E4615" s="3" t="s">
        <v>8597</v>
      </c>
      <c r="F4615" s="3" t="s">
        <v>9</v>
      </c>
      <c r="G4615" s="3">
        <v>2021</v>
      </c>
      <c r="H4615" s="3" t="s">
        <v>22117</v>
      </c>
      <c r="I4615" s="3">
        <v>300</v>
      </c>
      <c r="J4615" s="3" t="s">
        <v>21102</v>
      </c>
      <c r="K4615" s="3" t="s">
        <v>1</v>
      </c>
      <c r="L4615" s="9">
        <v>45474</v>
      </c>
      <c r="M4615" s="9">
        <v>45689</v>
      </c>
      <c r="N4615" s="3">
        <v>600</v>
      </c>
      <c r="O4615" s="3" t="s">
        <v>21106</v>
      </c>
      <c r="P4615" s="3" t="s">
        <v>21113</v>
      </c>
      <c r="Q4615" s="3">
        <v>164</v>
      </c>
      <c r="R4615" s="8" t="str">
        <f t="shared" si="72"/>
        <v>*164*</v>
      </c>
    </row>
    <row r="4616" spans="1:18" ht="19.8">
      <c r="A4616" s="3" t="s">
        <v>8596</v>
      </c>
      <c r="B4616" s="3" t="s">
        <v>97</v>
      </c>
      <c r="C4616" s="3" t="s">
        <v>8595</v>
      </c>
      <c r="D4616" s="3" t="s">
        <v>95</v>
      </c>
      <c r="E4616" s="3" t="s">
        <v>8594</v>
      </c>
      <c r="F4616" s="3" t="s">
        <v>3</v>
      </c>
      <c r="G4616" s="3">
        <v>2017</v>
      </c>
      <c r="H4616" s="3" t="s">
        <v>22117</v>
      </c>
      <c r="I4616" s="3">
        <v>466</v>
      </c>
      <c r="J4616" s="3" t="s">
        <v>21102</v>
      </c>
      <c r="K4616" s="3" t="s">
        <v>1</v>
      </c>
      <c r="L4616" s="9">
        <v>45034</v>
      </c>
      <c r="M4616" s="9">
        <v>45452</v>
      </c>
      <c r="N4616" s="3">
        <v>2055</v>
      </c>
      <c r="O4616" s="3" t="s">
        <v>21105</v>
      </c>
      <c r="P4616" s="3" t="s">
        <v>21114</v>
      </c>
      <c r="Q4616" s="3">
        <v>156</v>
      </c>
      <c r="R4616" s="8" t="str">
        <f t="shared" si="72"/>
        <v>*156*</v>
      </c>
    </row>
    <row r="4617" spans="1:18" ht="19.8">
      <c r="A4617" s="3" t="s">
        <v>8593</v>
      </c>
      <c r="B4617" s="3" t="s">
        <v>160</v>
      </c>
      <c r="C4617" s="3" t="s">
        <v>8592</v>
      </c>
      <c r="D4617" s="3" t="s">
        <v>31</v>
      </c>
      <c r="E4617" s="3" t="s">
        <v>8591</v>
      </c>
      <c r="F4617" s="3" t="s">
        <v>9</v>
      </c>
      <c r="G4617" s="3">
        <v>2013</v>
      </c>
      <c r="H4617" s="3" t="s">
        <v>22117</v>
      </c>
      <c r="I4617" s="3">
        <v>173</v>
      </c>
      <c r="J4617" s="3" t="s">
        <v>21102</v>
      </c>
      <c r="K4617" s="3" t="s">
        <v>0</v>
      </c>
      <c r="N4617" s="3">
        <v>360</v>
      </c>
      <c r="O4617" s="3" t="s">
        <v>21106</v>
      </c>
      <c r="P4617" s="3" t="s">
        <v>21114</v>
      </c>
      <c r="Q4617" s="3">
        <v>127</v>
      </c>
      <c r="R4617" s="8" t="str">
        <f t="shared" si="72"/>
        <v>*127*</v>
      </c>
    </row>
    <row r="4618" spans="1:18" ht="19.8">
      <c r="A4618" s="3" t="s">
        <v>8590</v>
      </c>
      <c r="B4618" s="3" t="s">
        <v>52</v>
      </c>
      <c r="C4618" s="3" t="s">
        <v>8589</v>
      </c>
      <c r="D4618" s="3" t="s">
        <v>50</v>
      </c>
      <c r="E4618" s="3" t="s">
        <v>8588</v>
      </c>
      <c r="F4618" s="3" t="s">
        <v>15</v>
      </c>
      <c r="G4618" s="3">
        <v>2023</v>
      </c>
      <c r="H4618" s="3" t="s">
        <v>22118</v>
      </c>
      <c r="I4618" s="3">
        <v>367</v>
      </c>
      <c r="J4618" s="3" t="s">
        <v>21090</v>
      </c>
      <c r="K4618" s="3" t="s">
        <v>0</v>
      </c>
      <c r="N4618" s="3">
        <v>540</v>
      </c>
      <c r="O4618" s="3" t="s">
        <v>21106</v>
      </c>
      <c r="P4618" s="3" t="s">
        <v>21114</v>
      </c>
      <c r="Q4618" s="3">
        <v>260</v>
      </c>
      <c r="R4618" s="8" t="str">
        <f t="shared" si="72"/>
        <v>*260*</v>
      </c>
    </row>
    <row r="4619" spans="1:18" ht="19.8">
      <c r="A4619" s="3" t="s">
        <v>8587</v>
      </c>
      <c r="B4619" s="3" t="s">
        <v>72</v>
      </c>
      <c r="C4619" s="3" t="s">
        <v>8586</v>
      </c>
      <c r="D4619" s="3" t="s">
        <v>36</v>
      </c>
      <c r="E4619" s="3" t="s">
        <v>8585</v>
      </c>
      <c r="F4619" s="3" t="s">
        <v>9</v>
      </c>
      <c r="G4619" s="3">
        <v>2020</v>
      </c>
      <c r="H4619" s="3" t="s">
        <v>22118</v>
      </c>
      <c r="I4619" s="3">
        <v>381</v>
      </c>
      <c r="J4619" s="3" t="s">
        <v>21095</v>
      </c>
      <c r="K4619" s="3" t="s">
        <v>0</v>
      </c>
      <c r="N4619" s="3">
        <v>1450</v>
      </c>
      <c r="O4619" s="3" t="s">
        <v>21106</v>
      </c>
      <c r="P4619" s="3" t="s">
        <v>21111</v>
      </c>
      <c r="Q4619" s="3">
        <v>276</v>
      </c>
      <c r="R4619" s="8" t="str">
        <f t="shared" si="72"/>
        <v>*276*</v>
      </c>
    </row>
    <row r="4620" spans="1:18" ht="19.8">
      <c r="A4620" s="3" t="s">
        <v>8584</v>
      </c>
      <c r="B4620" s="3" t="s">
        <v>56</v>
      </c>
      <c r="C4620" s="3" t="s">
        <v>8583</v>
      </c>
      <c r="D4620" s="3" t="s">
        <v>50</v>
      </c>
      <c r="E4620" s="3" t="s">
        <v>8582</v>
      </c>
      <c r="F4620" s="3" t="s">
        <v>29</v>
      </c>
      <c r="G4620" s="3">
        <v>2007</v>
      </c>
      <c r="H4620" s="3" t="s">
        <v>22116</v>
      </c>
      <c r="I4620" s="3">
        <v>446</v>
      </c>
      <c r="J4620" s="3" t="s">
        <v>21083</v>
      </c>
      <c r="K4620" s="3" t="s">
        <v>0</v>
      </c>
      <c r="N4620" s="3">
        <v>915</v>
      </c>
      <c r="O4620" s="3" t="s">
        <v>21106</v>
      </c>
      <c r="P4620" s="3" t="s">
        <v>21112</v>
      </c>
      <c r="Q4620" s="3">
        <v>447</v>
      </c>
      <c r="R4620" s="8" t="str">
        <f t="shared" si="72"/>
        <v>*447*</v>
      </c>
    </row>
    <row r="4621" spans="1:18" ht="19.8">
      <c r="A4621" s="3" t="s">
        <v>8581</v>
      </c>
      <c r="B4621" s="3" t="s">
        <v>478</v>
      </c>
      <c r="C4621" s="3" t="s">
        <v>8580</v>
      </c>
      <c r="D4621" s="3" t="s">
        <v>95</v>
      </c>
      <c r="E4621" s="3" t="s">
        <v>8579</v>
      </c>
      <c r="F4621" s="3" t="s">
        <v>9</v>
      </c>
      <c r="G4621" s="3">
        <v>2022</v>
      </c>
      <c r="H4621" s="3" t="s">
        <v>22118</v>
      </c>
      <c r="I4621" s="3">
        <v>388</v>
      </c>
      <c r="J4621" s="3" t="s">
        <v>21101</v>
      </c>
      <c r="K4621" s="3" t="s">
        <v>1</v>
      </c>
      <c r="L4621" s="9">
        <v>45229</v>
      </c>
      <c r="M4621" s="9">
        <v>45625</v>
      </c>
      <c r="N4621" s="3">
        <v>1660</v>
      </c>
      <c r="O4621" s="3" t="s">
        <v>21105</v>
      </c>
      <c r="P4621" s="3" t="s">
        <v>21114</v>
      </c>
      <c r="Q4621" s="3">
        <v>240</v>
      </c>
      <c r="R4621" s="8" t="str">
        <f t="shared" si="72"/>
        <v>*240*</v>
      </c>
    </row>
    <row r="4622" spans="1:18" ht="19.8">
      <c r="A4622" s="3" t="s">
        <v>8578</v>
      </c>
      <c r="B4622" s="3" t="s">
        <v>171</v>
      </c>
      <c r="C4622" s="3" t="s">
        <v>8577</v>
      </c>
      <c r="D4622" s="3" t="s">
        <v>141</v>
      </c>
      <c r="E4622" s="3" t="s">
        <v>8576</v>
      </c>
      <c r="F4622" s="3" t="s">
        <v>77</v>
      </c>
      <c r="G4622" s="3">
        <v>2015</v>
      </c>
      <c r="H4622" s="3" t="s">
        <v>22118</v>
      </c>
      <c r="I4622" s="3">
        <v>92</v>
      </c>
      <c r="J4622" s="3" t="s">
        <v>21100</v>
      </c>
      <c r="K4622" s="3" t="s">
        <v>0</v>
      </c>
      <c r="N4622" s="3">
        <v>1685</v>
      </c>
      <c r="O4622" s="3" t="s">
        <v>25</v>
      </c>
      <c r="P4622" s="3" t="s">
        <v>21114</v>
      </c>
      <c r="Q4622" s="3">
        <v>352</v>
      </c>
      <c r="R4622" s="8" t="str">
        <f t="shared" si="72"/>
        <v>*352*</v>
      </c>
    </row>
    <row r="4623" spans="1:18" ht="19.8">
      <c r="A4623" s="3" t="s">
        <v>8575</v>
      </c>
      <c r="B4623" s="3" t="s">
        <v>455</v>
      </c>
      <c r="C4623" s="3" t="s">
        <v>8574</v>
      </c>
      <c r="D4623" s="3" t="s">
        <v>14</v>
      </c>
      <c r="E4623" s="3" t="s">
        <v>8573</v>
      </c>
      <c r="F4623" s="3" t="s">
        <v>29</v>
      </c>
      <c r="G4623" s="3">
        <v>2011</v>
      </c>
      <c r="H4623" s="3" t="s">
        <v>22118</v>
      </c>
      <c r="I4623" s="3">
        <v>373</v>
      </c>
      <c r="J4623" s="3" t="s">
        <v>21086</v>
      </c>
      <c r="K4623" s="3" t="s">
        <v>0</v>
      </c>
      <c r="N4623" s="3">
        <v>1455</v>
      </c>
      <c r="O4623" s="3" t="s">
        <v>21106</v>
      </c>
      <c r="P4623" s="3" t="s">
        <v>21111</v>
      </c>
      <c r="Q4623" s="3">
        <v>229</v>
      </c>
      <c r="R4623" s="8" t="str">
        <f t="shared" si="72"/>
        <v>*229*</v>
      </c>
    </row>
    <row r="4624" spans="1:18" ht="19.8">
      <c r="A4624" s="3" t="s">
        <v>8572</v>
      </c>
      <c r="B4624" s="3" t="s">
        <v>72</v>
      </c>
      <c r="C4624" s="3" t="s">
        <v>8571</v>
      </c>
      <c r="D4624" s="3" t="s">
        <v>36</v>
      </c>
      <c r="E4624" s="3" t="s">
        <v>8570</v>
      </c>
      <c r="F4624" s="3" t="s">
        <v>29</v>
      </c>
      <c r="G4624" s="3">
        <v>2014</v>
      </c>
      <c r="H4624" s="3" t="s">
        <v>22117</v>
      </c>
      <c r="I4624" s="3">
        <v>241</v>
      </c>
      <c r="J4624" s="3" t="s">
        <v>21093</v>
      </c>
      <c r="K4624" s="3" t="s">
        <v>0</v>
      </c>
      <c r="N4624" s="3">
        <v>310</v>
      </c>
      <c r="O4624" s="3" t="s">
        <v>21106</v>
      </c>
      <c r="P4624" s="3" t="s">
        <v>21111</v>
      </c>
      <c r="Q4624" s="3">
        <v>137</v>
      </c>
      <c r="R4624" s="8" t="str">
        <f t="shared" si="72"/>
        <v>*137*</v>
      </c>
    </row>
    <row r="4625" spans="1:18" ht="19.8">
      <c r="A4625" s="3" t="s">
        <v>8569</v>
      </c>
      <c r="B4625" s="3" t="s">
        <v>478</v>
      </c>
      <c r="C4625" s="3" t="s">
        <v>8568</v>
      </c>
      <c r="D4625" s="3" t="s">
        <v>95</v>
      </c>
      <c r="E4625" s="3" t="s">
        <v>8567</v>
      </c>
      <c r="F4625" s="3" t="s">
        <v>77</v>
      </c>
      <c r="G4625" s="3">
        <v>2017</v>
      </c>
      <c r="H4625" s="3" t="s">
        <v>22117</v>
      </c>
      <c r="I4625" s="3">
        <v>216</v>
      </c>
      <c r="J4625" s="3" t="s">
        <v>21092</v>
      </c>
      <c r="K4625" s="3" t="s">
        <v>1</v>
      </c>
      <c r="L4625" s="9">
        <v>45489</v>
      </c>
      <c r="M4625" s="9">
        <v>45498</v>
      </c>
      <c r="N4625" s="3">
        <v>235</v>
      </c>
      <c r="O4625" s="3" t="s">
        <v>21105</v>
      </c>
      <c r="P4625" s="3" t="s">
        <v>21112</v>
      </c>
      <c r="Q4625" s="3">
        <v>297</v>
      </c>
      <c r="R4625" s="8" t="str">
        <f t="shared" si="72"/>
        <v>*297*</v>
      </c>
    </row>
    <row r="4626" spans="1:18" ht="19.8">
      <c r="A4626" s="3" t="s">
        <v>8566</v>
      </c>
      <c r="B4626" s="3" t="s">
        <v>285</v>
      </c>
      <c r="C4626" s="3" t="s">
        <v>8565</v>
      </c>
      <c r="D4626" s="3" t="s">
        <v>31</v>
      </c>
      <c r="E4626" s="3" t="s">
        <v>8564</v>
      </c>
      <c r="F4626" s="3" t="s">
        <v>15</v>
      </c>
      <c r="G4626" s="3">
        <v>2021</v>
      </c>
      <c r="H4626" s="3" t="s">
        <v>22117</v>
      </c>
      <c r="I4626" s="3">
        <v>379</v>
      </c>
      <c r="J4626" s="3" t="s">
        <v>21097</v>
      </c>
      <c r="K4626" s="3" t="s">
        <v>0</v>
      </c>
      <c r="N4626" s="3">
        <v>1280</v>
      </c>
      <c r="O4626" s="3" t="s">
        <v>21106</v>
      </c>
      <c r="P4626" s="3" t="s">
        <v>21111</v>
      </c>
      <c r="Q4626" s="3">
        <v>326</v>
      </c>
      <c r="R4626" s="8" t="str">
        <f t="shared" si="72"/>
        <v>*326*</v>
      </c>
    </row>
    <row r="4627" spans="1:18" ht="19.8">
      <c r="A4627" s="3" t="s">
        <v>8563</v>
      </c>
      <c r="B4627" s="3" t="s">
        <v>455</v>
      </c>
      <c r="C4627" s="3" t="s">
        <v>8562</v>
      </c>
      <c r="D4627" s="3" t="s">
        <v>14</v>
      </c>
      <c r="E4627" s="3" t="s">
        <v>8561</v>
      </c>
      <c r="F4627" s="3" t="s">
        <v>77</v>
      </c>
      <c r="G4627" s="3">
        <v>2013</v>
      </c>
      <c r="H4627" s="3" t="s">
        <v>22117</v>
      </c>
      <c r="I4627" s="3">
        <v>246</v>
      </c>
      <c r="J4627" s="3" t="s">
        <v>21084</v>
      </c>
      <c r="K4627" s="3" t="s">
        <v>1</v>
      </c>
      <c r="L4627" s="9">
        <v>45210</v>
      </c>
      <c r="M4627" s="9">
        <v>45371</v>
      </c>
      <c r="N4627" s="3">
        <v>2215</v>
      </c>
      <c r="O4627" s="3" t="s">
        <v>21106</v>
      </c>
      <c r="P4627" s="3" t="s">
        <v>21114</v>
      </c>
      <c r="Q4627" s="3">
        <v>343</v>
      </c>
      <c r="R4627" s="8" t="str">
        <f t="shared" si="72"/>
        <v>*343*</v>
      </c>
    </row>
    <row r="4628" spans="1:18" ht="19.8">
      <c r="A4628" s="3" t="s">
        <v>8560</v>
      </c>
      <c r="B4628" s="3" t="s">
        <v>108</v>
      </c>
      <c r="C4628" s="3" t="s">
        <v>8559</v>
      </c>
      <c r="D4628" s="3" t="s">
        <v>63</v>
      </c>
      <c r="E4628" s="3" t="s">
        <v>8558</v>
      </c>
      <c r="F4628" s="3" t="s">
        <v>3</v>
      </c>
      <c r="G4628" s="3">
        <v>2008</v>
      </c>
      <c r="H4628" s="3" t="s">
        <v>22118</v>
      </c>
      <c r="I4628" s="3">
        <v>263</v>
      </c>
      <c r="J4628" s="3" t="s">
        <v>21087</v>
      </c>
      <c r="K4628" s="3" t="s">
        <v>1</v>
      </c>
      <c r="L4628" s="9">
        <v>45696</v>
      </c>
      <c r="M4628" s="9">
        <v>45705</v>
      </c>
      <c r="N4628" s="3">
        <v>1905</v>
      </c>
      <c r="O4628" s="3" t="s">
        <v>21106</v>
      </c>
      <c r="P4628" s="3" t="s">
        <v>21111</v>
      </c>
      <c r="Q4628" s="3">
        <v>354</v>
      </c>
      <c r="R4628" s="8" t="str">
        <f t="shared" si="72"/>
        <v>*354*</v>
      </c>
    </row>
    <row r="4629" spans="1:18" ht="19.8">
      <c r="A4629" s="3" t="s">
        <v>8557</v>
      </c>
      <c r="B4629" s="3" t="s">
        <v>108</v>
      </c>
      <c r="C4629" s="3" t="s">
        <v>8556</v>
      </c>
      <c r="D4629" s="3" t="s">
        <v>63</v>
      </c>
      <c r="E4629" s="3" t="s">
        <v>8555</v>
      </c>
      <c r="F4629" s="3" t="s">
        <v>15</v>
      </c>
      <c r="G4629" s="3">
        <v>2012</v>
      </c>
      <c r="H4629" s="3" t="s">
        <v>22118</v>
      </c>
      <c r="I4629" s="3">
        <v>249</v>
      </c>
      <c r="J4629" s="3" t="s">
        <v>21092</v>
      </c>
      <c r="K4629" s="3" t="s">
        <v>1</v>
      </c>
      <c r="L4629" s="9">
        <v>45266</v>
      </c>
      <c r="M4629" s="9">
        <v>45508</v>
      </c>
      <c r="N4629" s="3">
        <v>870</v>
      </c>
      <c r="O4629" s="3" t="s">
        <v>21106</v>
      </c>
      <c r="P4629" s="3" t="s">
        <v>21112</v>
      </c>
      <c r="Q4629" s="3">
        <v>427</v>
      </c>
      <c r="R4629" s="8" t="str">
        <f t="shared" si="72"/>
        <v>*427*</v>
      </c>
    </row>
    <row r="4630" spans="1:18" ht="19.8">
      <c r="A4630" s="3" t="s">
        <v>8554</v>
      </c>
      <c r="B4630" s="3" t="s">
        <v>160</v>
      </c>
      <c r="C4630" s="3" t="s">
        <v>8553</v>
      </c>
      <c r="D4630" s="3" t="s">
        <v>31</v>
      </c>
      <c r="E4630" s="3" t="s">
        <v>8552</v>
      </c>
      <c r="F4630" s="3" t="s">
        <v>77</v>
      </c>
      <c r="G4630" s="3">
        <v>2017</v>
      </c>
      <c r="H4630" s="3" t="s">
        <v>22116</v>
      </c>
      <c r="I4630" s="3">
        <v>432</v>
      </c>
      <c r="J4630" s="3" t="s">
        <v>21092</v>
      </c>
      <c r="K4630" s="3" t="s">
        <v>0</v>
      </c>
      <c r="N4630" s="3">
        <v>1870</v>
      </c>
      <c r="O4630" s="3" t="s">
        <v>21106</v>
      </c>
      <c r="P4630" s="3" t="s">
        <v>21111</v>
      </c>
      <c r="Q4630" s="3">
        <v>312</v>
      </c>
      <c r="R4630" s="8" t="str">
        <f t="shared" si="72"/>
        <v>*312*</v>
      </c>
    </row>
    <row r="4631" spans="1:18" ht="19.8">
      <c r="A4631" s="3" t="s">
        <v>8551</v>
      </c>
      <c r="B4631" s="3" t="s">
        <v>88</v>
      </c>
      <c r="C4631" s="3" t="s">
        <v>8550</v>
      </c>
      <c r="D4631" s="3" t="s">
        <v>2</v>
      </c>
      <c r="E4631" s="3" t="s">
        <v>8549</v>
      </c>
      <c r="F4631" s="3" t="s">
        <v>77</v>
      </c>
      <c r="G4631" s="3">
        <v>2014</v>
      </c>
      <c r="H4631" s="3" t="s">
        <v>22118</v>
      </c>
      <c r="I4631" s="3">
        <v>491</v>
      </c>
      <c r="J4631" s="3" t="s">
        <v>21097</v>
      </c>
      <c r="K4631" s="3" t="s">
        <v>0</v>
      </c>
      <c r="N4631" s="3">
        <v>2210</v>
      </c>
      <c r="O4631" s="3" t="s">
        <v>21073</v>
      </c>
      <c r="P4631" s="3" t="s">
        <v>21112</v>
      </c>
      <c r="Q4631" s="3">
        <v>171</v>
      </c>
      <c r="R4631" s="8" t="str">
        <f t="shared" si="72"/>
        <v>*171*</v>
      </c>
    </row>
    <row r="4632" spans="1:18" ht="19.8">
      <c r="A4632" s="3" t="s">
        <v>8548</v>
      </c>
      <c r="B4632" s="3" t="s">
        <v>43</v>
      </c>
      <c r="C4632" s="3" t="s">
        <v>8547</v>
      </c>
      <c r="D4632" s="3" t="s">
        <v>41</v>
      </c>
      <c r="E4632" s="3" t="s">
        <v>8546</v>
      </c>
      <c r="F4632" s="3" t="s">
        <v>48</v>
      </c>
      <c r="G4632" s="3">
        <v>2016</v>
      </c>
      <c r="H4632" s="3" t="s">
        <v>22117</v>
      </c>
      <c r="I4632" s="3">
        <v>220</v>
      </c>
      <c r="J4632" s="3" t="s">
        <v>21100</v>
      </c>
      <c r="K4632" s="3" t="s">
        <v>0</v>
      </c>
      <c r="N4632" s="3">
        <v>1640</v>
      </c>
      <c r="O4632" s="3" t="s">
        <v>21106</v>
      </c>
      <c r="P4632" s="3" t="s">
        <v>21112</v>
      </c>
      <c r="Q4632" s="3">
        <v>177</v>
      </c>
      <c r="R4632" s="8" t="str">
        <f t="shared" si="72"/>
        <v>*177*</v>
      </c>
    </row>
    <row r="4633" spans="1:18" ht="19.8">
      <c r="A4633" s="3" t="s">
        <v>8545</v>
      </c>
      <c r="B4633" s="3" t="s">
        <v>12</v>
      </c>
      <c r="C4633" s="3" t="s">
        <v>8544</v>
      </c>
      <c r="D4633" s="3" t="s">
        <v>2</v>
      </c>
      <c r="E4633" s="3" t="s">
        <v>8543</v>
      </c>
      <c r="F4633" s="3" t="s">
        <v>15</v>
      </c>
      <c r="G4633" s="3">
        <v>2010</v>
      </c>
      <c r="H4633" s="3" t="s">
        <v>22116</v>
      </c>
      <c r="I4633" s="3">
        <v>427</v>
      </c>
      <c r="J4633" s="3" t="s">
        <v>21083</v>
      </c>
      <c r="K4633" s="3" t="s">
        <v>1</v>
      </c>
      <c r="L4633" s="9">
        <v>45683</v>
      </c>
      <c r="M4633" s="9">
        <v>45713</v>
      </c>
      <c r="N4633" s="3">
        <v>1130</v>
      </c>
      <c r="O4633" s="3" t="s">
        <v>21073</v>
      </c>
      <c r="P4633" s="3" t="s">
        <v>21112</v>
      </c>
      <c r="Q4633" s="3">
        <v>368</v>
      </c>
      <c r="R4633" s="8" t="str">
        <f t="shared" si="72"/>
        <v>*368*</v>
      </c>
    </row>
    <row r="4634" spans="1:18" ht="19.8">
      <c r="A4634" s="3" t="s">
        <v>8542</v>
      </c>
      <c r="B4634" s="3" t="s">
        <v>125</v>
      </c>
      <c r="C4634" s="3" t="s">
        <v>8541</v>
      </c>
      <c r="D4634" s="3" t="s">
        <v>123</v>
      </c>
      <c r="E4634" s="3" t="s">
        <v>8540</v>
      </c>
      <c r="F4634" s="3" t="s">
        <v>15</v>
      </c>
      <c r="G4634" s="3">
        <v>2021</v>
      </c>
      <c r="H4634" s="3" t="s">
        <v>22116</v>
      </c>
      <c r="I4634" s="3">
        <v>416</v>
      </c>
      <c r="J4634" s="3" t="s">
        <v>21084</v>
      </c>
      <c r="K4634" s="3" t="s">
        <v>1</v>
      </c>
      <c r="L4634" s="9">
        <v>45671</v>
      </c>
      <c r="M4634" s="9">
        <v>45704</v>
      </c>
      <c r="N4634" s="3">
        <v>800</v>
      </c>
      <c r="O4634" s="3" t="s">
        <v>21106</v>
      </c>
      <c r="P4634" s="3" t="s">
        <v>21111</v>
      </c>
      <c r="Q4634" s="3">
        <v>329</v>
      </c>
      <c r="R4634" s="8" t="str">
        <f t="shared" si="72"/>
        <v>*329*</v>
      </c>
    </row>
    <row r="4635" spans="1:18" ht="19.8">
      <c r="A4635" s="3" t="s">
        <v>8539</v>
      </c>
      <c r="B4635" s="3" t="s">
        <v>147</v>
      </c>
      <c r="C4635" s="3" t="s">
        <v>8538</v>
      </c>
      <c r="D4635" s="3" t="s">
        <v>5</v>
      </c>
      <c r="E4635" s="3" t="s">
        <v>8537</v>
      </c>
      <c r="F4635" s="3" t="s">
        <v>48</v>
      </c>
      <c r="G4635" s="3">
        <v>2009</v>
      </c>
      <c r="H4635" s="3" t="s">
        <v>22116</v>
      </c>
      <c r="I4635" s="3">
        <v>249</v>
      </c>
      <c r="J4635" s="3" t="s">
        <v>21092</v>
      </c>
      <c r="K4635" s="3" t="s">
        <v>1</v>
      </c>
      <c r="L4635" s="9">
        <v>45253</v>
      </c>
      <c r="M4635" s="9">
        <v>45690</v>
      </c>
      <c r="N4635" s="3">
        <v>2330</v>
      </c>
      <c r="O4635" s="3" t="s">
        <v>21106</v>
      </c>
      <c r="P4635" s="3" t="s">
        <v>21114</v>
      </c>
      <c r="Q4635" s="3">
        <v>378</v>
      </c>
      <c r="R4635" s="8" t="str">
        <f t="shared" si="72"/>
        <v>*378*</v>
      </c>
    </row>
    <row r="4636" spans="1:18" ht="19.8">
      <c r="A4636" s="3" t="s">
        <v>8536</v>
      </c>
      <c r="B4636" s="3" t="s">
        <v>7</v>
      </c>
      <c r="C4636" s="3" t="s">
        <v>8535</v>
      </c>
      <c r="D4636" s="3" t="s">
        <v>5</v>
      </c>
      <c r="E4636" s="3" t="s">
        <v>8534</v>
      </c>
      <c r="F4636" s="3" t="s">
        <v>77</v>
      </c>
      <c r="G4636" s="3">
        <v>2009</v>
      </c>
      <c r="H4636" s="3" t="s">
        <v>22118</v>
      </c>
      <c r="I4636" s="3">
        <v>491</v>
      </c>
      <c r="J4636" s="3" t="s">
        <v>21093</v>
      </c>
      <c r="K4636" s="3" t="s">
        <v>0</v>
      </c>
      <c r="N4636" s="3">
        <v>2055</v>
      </c>
      <c r="O4636" s="3" t="s">
        <v>21106</v>
      </c>
      <c r="P4636" s="3" t="s">
        <v>21113</v>
      </c>
      <c r="Q4636" s="3">
        <v>272</v>
      </c>
      <c r="R4636" s="8" t="str">
        <f t="shared" si="72"/>
        <v>*272*</v>
      </c>
    </row>
    <row r="4637" spans="1:18" ht="19.8">
      <c r="A4637" s="3" t="s">
        <v>8533</v>
      </c>
      <c r="B4637" s="3" t="s">
        <v>143</v>
      </c>
      <c r="C4637" s="3" t="s">
        <v>8532</v>
      </c>
      <c r="D4637" s="3" t="s">
        <v>141</v>
      </c>
      <c r="E4637" s="3" t="s">
        <v>8531</v>
      </c>
      <c r="F4637" s="3" t="s">
        <v>9</v>
      </c>
      <c r="G4637" s="3">
        <v>2010</v>
      </c>
      <c r="H4637" s="3" t="s">
        <v>22116</v>
      </c>
      <c r="I4637" s="3">
        <v>126</v>
      </c>
      <c r="J4637" s="3" t="s">
        <v>21096</v>
      </c>
      <c r="K4637" s="3" t="s">
        <v>1</v>
      </c>
      <c r="L4637" s="9">
        <v>45388</v>
      </c>
      <c r="M4637" s="9">
        <v>45521</v>
      </c>
      <c r="N4637" s="3">
        <v>1015</v>
      </c>
      <c r="O4637" s="3" t="s">
        <v>25</v>
      </c>
      <c r="P4637" s="3" t="s">
        <v>21112</v>
      </c>
      <c r="Q4637" s="3">
        <v>308</v>
      </c>
      <c r="R4637" s="8" t="str">
        <f t="shared" si="72"/>
        <v>*308*</v>
      </c>
    </row>
    <row r="4638" spans="1:18" ht="19.8">
      <c r="A4638" s="3" t="s">
        <v>8530</v>
      </c>
      <c r="B4638" s="3" t="s">
        <v>97</v>
      </c>
      <c r="C4638" s="3" t="s">
        <v>8529</v>
      </c>
      <c r="D4638" s="3" t="s">
        <v>95</v>
      </c>
      <c r="E4638" s="3" t="s">
        <v>8528</v>
      </c>
      <c r="F4638" s="3" t="s">
        <v>77</v>
      </c>
      <c r="G4638" s="3">
        <v>2019</v>
      </c>
      <c r="H4638" s="3" t="s">
        <v>22118</v>
      </c>
      <c r="I4638" s="3">
        <v>451</v>
      </c>
      <c r="J4638" s="3" t="s">
        <v>21101</v>
      </c>
      <c r="K4638" s="3" t="s">
        <v>0</v>
      </c>
      <c r="N4638" s="3">
        <v>1190</v>
      </c>
      <c r="O4638" s="3" t="s">
        <v>21105</v>
      </c>
      <c r="P4638" s="3" t="s">
        <v>21113</v>
      </c>
      <c r="Q4638" s="3">
        <v>401</v>
      </c>
      <c r="R4638" s="8" t="str">
        <f t="shared" si="72"/>
        <v>*401*</v>
      </c>
    </row>
    <row r="4639" spans="1:18" ht="19.8">
      <c r="A4639" s="3" t="s">
        <v>8527</v>
      </c>
      <c r="B4639" s="3" t="s">
        <v>285</v>
      </c>
      <c r="C4639" s="3" t="s">
        <v>2903</v>
      </c>
      <c r="D4639" s="3" t="s">
        <v>31</v>
      </c>
      <c r="E4639" s="3" t="s">
        <v>8526</v>
      </c>
      <c r="F4639" s="3" t="s">
        <v>77</v>
      </c>
      <c r="G4639" s="3">
        <v>2022</v>
      </c>
      <c r="H4639" s="3" t="s">
        <v>22118</v>
      </c>
      <c r="I4639" s="3">
        <v>432</v>
      </c>
      <c r="J4639" s="3" t="s">
        <v>21086</v>
      </c>
      <c r="K4639" s="3" t="s">
        <v>0</v>
      </c>
      <c r="N4639" s="3">
        <v>895</v>
      </c>
      <c r="O4639" s="3" t="s">
        <v>21106</v>
      </c>
      <c r="P4639" s="3" t="s">
        <v>21114</v>
      </c>
      <c r="Q4639" s="3">
        <v>375</v>
      </c>
      <c r="R4639" s="8" t="str">
        <f t="shared" si="72"/>
        <v>*375*</v>
      </c>
    </row>
    <row r="4640" spans="1:18" ht="19.8">
      <c r="A4640" s="3" t="s">
        <v>8525</v>
      </c>
      <c r="B4640" s="3" t="s">
        <v>7</v>
      </c>
      <c r="C4640" s="3" t="s">
        <v>8524</v>
      </c>
      <c r="D4640" s="3" t="s">
        <v>5</v>
      </c>
      <c r="E4640" s="3" t="s">
        <v>8523</v>
      </c>
      <c r="F4640" s="3" t="s">
        <v>77</v>
      </c>
      <c r="G4640" s="3">
        <v>2008</v>
      </c>
      <c r="H4640" s="3" t="s">
        <v>22118</v>
      </c>
      <c r="I4640" s="3">
        <v>182</v>
      </c>
      <c r="J4640" s="3" t="s">
        <v>21088</v>
      </c>
      <c r="K4640" s="3" t="s">
        <v>1</v>
      </c>
      <c r="L4640" s="9">
        <v>45250</v>
      </c>
      <c r="M4640" s="9">
        <v>45416</v>
      </c>
      <c r="N4640" s="3">
        <v>1305</v>
      </c>
      <c r="O4640" s="3" t="s">
        <v>21106</v>
      </c>
      <c r="P4640" s="3" t="s">
        <v>21114</v>
      </c>
      <c r="Q4640" s="3">
        <v>117</v>
      </c>
      <c r="R4640" s="8" t="str">
        <f t="shared" si="72"/>
        <v>*117*</v>
      </c>
    </row>
    <row r="4641" spans="1:18" ht="19.8">
      <c r="A4641" s="3" t="s">
        <v>8522</v>
      </c>
      <c r="B4641" s="3" t="s">
        <v>171</v>
      </c>
      <c r="C4641" s="3" t="s">
        <v>8521</v>
      </c>
      <c r="D4641" s="3" t="s">
        <v>141</v>
      </c>
      <c r="E4641" s="3" t="s">
        <v>8520</v>
      </c>
      <c r="F4641" s="3" t="s">
        <v>15</v>
      </c>
      <c r="G4641" s="3">
        <v>2023</v>
      </c>
      <c r="H4641" s="3" t="s">
        <v>22117</v>
      </c>
      <c r="I4641" s="3">
        <v>253</v>
      </c>
      <c r="J4641" s="3" t="s">
        <v>21088</v>
      </c>
      <c r="K4641" s="3" t="s">
        <v>0</v>
      </c>
      <c r="N4641" s="3">
        <v>2405</v>
      </c>
      <c r="O4641" s="3" t="s">
        <v>25</v>
      </c>
      <c r="P4641" s="3" t="s">
        <v>21114</v>
      </c>
      <c r="Q4641" s="3">
        <v>133</v>
      </c>
      <c r="R4641" s="8" t="str">
        <f t="shared" si="72"/>
        <v>*133*</v>
      </c>
    </row>
    <row r="4642" spans="1:18" ht="19.8">
      <c r="A4642" s="3" t="s">
        <v>8519</v>
      </c>
      <c r="B4642" s="3" t="s">
        <v>60</v>
      </c>
      <c r="C4642" s="3" t="s">
        <v>8518</v>
      </c>
      <c r="D4642" s="3" t="s">
        <v>41</v>
      </c>
      <c r="E4642" s="3" t="s">
        <v>8517</v>
      </c>
      <c r="F4642" s="3" t="s">
        <v>48</v>
      </c>
      <c r="G4642" s="3">
        <v>2018</v>
      </c>
      <c r="H4642" s="3" t="s">
        <v>22117</v>
      </c>
      <c r="I4642" s="3">
        <v>161</v>
      </c>
      <c r="J4642" s="3" t="s">
        <v>21099</v>
      </c>
      <c r="K4642" s="3" t="s">
        <v>0</v>
      </c>
      <c r="N4642" s="3">
        <v>1680</v>
      </c>
      <c r="O4642" s="3" t="s">
        <v>21106</v>
      </c>
      <c r="P4642" s="3" t="s">
        <v>21111</v>
      </c>
      <c r="Q4642" s="3">
        <v>375</v>
      </c>
      <c r="R4642" s="8" t="str">
        <f t="shared" si="72"/>
        <v>*375*</v>
      </c>
    </row>
    <row r="4643" spans="1:18" ht="19.8">
      <c r="A4643" s="3" t="s">
        <v>8516</v>
      </c>
      <c r="B4643" s="3" t="s">
        <v>266</v>
      </c>
      <c r="C4643" s="3" t="s">
        <v>8515</v>
      </c>
      <c r="D4643" s="3" t="s">
        <v>141</v>
      </c>
      <c r="E4643" s="3" t="s">
        <v>8514</v>
      </c>
      <c r="F4643" s="3" t="s">
        <v>15</v>
      </c>
      <c r="G4643" s="3">
        <v>2008</v>
      </c>
      <c r="H4643" s="3" t="s">
        <v>22117</v>
      </c>
      <c r="I4643" s="3">
        <v>485</v>
      </c>
      <c r="J4643" s="3" t="s">
        <v>21096</v>
      </c>
      <c r="K4643" s="3" t="s">
        <v>0</v>
      </c>
      <c r="N4643" s="3">
        <v>1920</v>
      </c>
      <c r="O4643" s="3" t="s">
        <v>25</v>
      </c>
      <c r="P4643" s="3" t="s">
        <v>21112</v>
      </c>
      <c r="Q4643" s="3">
        <v>275</v>
      </c>
      <c r="R4643" s="8" t="str">
        <f t="shared" si="72"/>
        <v>*275*</v>
      </c>
    </row>
    <row r="4644" spans="1:18" ht="19.8">
      <c r="A4644" s="3" t="s">
        <v>8513</v>
      </c>
      <c r="B4644" s="3" t="s">
        <v>22</v>
      </c>
      <c r="C4644" s="3" t="s">
        <v>8512</v>
      </c>
      <c r="D4644" s="3" t="s">
        <v>5</v>
      </c>
      <c r="E4644" s="3" t="s">
        <v>8511</v>
      </c>
      <c r="F4644" s="3" t="s">
        <v>3</v>
      </c>
      <c r="G4644" s="3">
        <v>2007</v>
      </c>
      <c r="H4644" s="3" t="s">
        <v>22117</v>
      </c>
      <c r="I4644" s="3">
        <v>215</v>
      </c>
      <c r="J4644" s="3" t="s">
        <v>21097</v>
      </c>
      <c r="K4644" s="3" t="s">
        <v>1</v>
      </c>
      <c r="L4644" s="9">
        <v>45698</v>
      </c>
      <c r="M4644" s="9">
        <v>45704</v>
      </c>
      <c r="N4644" s="3">
        <v>2005</v>
      </c>
      <c r="O4644" s="3" t="s">
        <v>21106</v>
      </c>
      <c r="P4644" s="3" t="s">
        <v>21114</v>
      </c>
      <c r="Q4644" s="3">
        <v>364</v>
      </c>
      <c r="R4644" s="8" t="str">
        <f t="shared" si="72"/>
        <v>*364*</v>
      </c>
    </row>
    <row r="4645" spans="1:18" ht="19.8">
      <c r="A4645" s="3" t="s">
        <v>8510</v>
      </c>
      <c r="B4645" s="3" t="s">
        <v>92</v>
      </c>
      <c r="C4645" s="3" t="s">
        <v>8509</v>
      </c>
      <c r="D4645" s="3" t="s">
        <v>25</v>
      </c>
      <c r="E4645" s="3" t="s">
        <v>8508</v>
      </c>
      <c r="F4645" s="3" t="s">
        <v>29</v>
      </c>
      <c r="G4645" s="3">
        <v>2020</v>
      </c>
      <c r="H4645" s="3" t="s">
        <v>22118</v>
      </c>
      <c r="I4645" s="3">
        <v>230</v>
      </c>
      <c r="J4645" s="3" t="s">
        <v>21101</v>
      </c>
      <c r="K4645" s="3" t="s">
        <v>0</v>
      </c>
      <c r="N4645" s="3">
        <v>170</v>
      </c>
      <c r="O4645" s="3" t="s">
        <v>25</v>
      </c>
      <c r="P4645" s="3" t="s">
        <v>21114</v>
      </c>
      <c r="Q4645" s="3">
        <v>222</v>
      </c>
      <c r="R4645" s="8" t="str">
        <f t="shared" si="72"/>
        <v>*222*</v>
      </c>
    </row>
    <row r="4646" spans="1:18" ht="19.8">
      <c r="A4646" s="3" t="s">
        <v>8507</v>
      </c>
      <c r="B4646" s="3" t="s">
        <v>196</v>
      </c>
      <c r="C4646" s="3" t="s">
        <v>8506</v>
      </c>
      <c r="D4646" s="3" t="s">
        <v>36</v>
      </c>
      <c r="E4646" s="3" t="s">
        <v>8505</v>
      </c>
      <c r="F4646" s="3" t="s">
        <v>77</v>
      </c>
      <c r="G4646" s="3">
        <v>2011</v>
      </c>
      <c r="H4646" s="3" t="s">
        <v>22118</v>
      </c>
      <c r="I4646" s="3">
        <v>443</v>
      </c>
      <c r="J4646" s="3" t="s">
        <v>21092</v>
      </c>
      <c r="K4646" s="3" t="s">
        <v>0</v>
      </c>
      <c r="N4646" s="3">
        <v>1720</v>
      </c>
      <c r="O4646" s="3" t="s">
        <v>21106</v>
      </c>
      <c r="P4646" s="3" t="s">
        <v>21111</v>
      </c>
      <c r="Q4646" s="3">
        <v>142</v>
      </c>
      <c r="R4646" s="8" t="str">
        <f t="shared" si="72"/>
        <v>*142*</v>
      </c>
    </row>
    <row r="4647" spans="1:18" ht="19.8">
      <c r="A4647" s="3" t="s">
        <v>8504</v>
      </c>
      <c r="B4647" s="3" t="s">
        <v>138</v>
      </c>
      <c r="C4647" s="3" t="s">
        <v>8503</v>
      </c>
      <c r="D4647" s="3" t="s">
        <v>2</v>
      </c>
      <c r="E4647" s="3" t="s">
        <v>8502</v>
      </c>
      <c r="F4647" s="3" t="s">
        <v>15</v>
      </c>
      <c r="G4647" s="3">
        <v>2005</v>
      </c>
      <c r="H4647" s="3" t="s">
        <v>22116</v>
      </c>
      <c r="I4647" s="3">
        <v>374</v>
      </c>
      <c r="J4647" s="3" t="s">
        <v>21087</v>
      </c>
      <c r="K4647" s="3" t="s">
        <v>0</v>
      </c>
      <c r="N4647" s="3">
        <v>1725</v>
      </c>
      <c r="O4647" s="3" t="s">
        <v>21073</v>
      </c>
      <c r="P4647" s="3" t="s">
        <v>21111</v>
      </c>
      <c r="Q4647" s="3">
        <v>195</v>
      </c>
      <c r="R4647" s="8" t="str">
        <f t="shared" si="72"/>
        <v>*195*</v>
      </c>
    </row>
    <row r="4648" spans="1:18" ht="19.8">
      <c r="A4648" s="3" t="s">
        <v>8501</v>
      </c>
      <c r="B4648" s="3" t="s">
        <v>60</v>
      </c>
      <c r="C4648" s="3" t="s">
        <v>8500</v>
      </c>
      <c r="D4648" s="3" t="s">
        <v>41</v>
      </c>
      <c r="E4648" s="3" t="s">
        <v>8499</v>
      </c>
      <c r="F4648" s="3" t="s">
        <v>48</v>
      </c>
      <c r="G4648" s="3">
        <v>2023</v>
      </c>
      <c r="H4648" s="3" t="s">
        <v>22118</v>
      </c>
      <c r="I4648" s="3">
        <v>215</v>
      </c>
      <c r="J4648" s="3" t="s">
        <v>21097</v>
      </c>
      <c r="K4648" s="3" t="s">
        <v>0</v>
      </c>
      <c r="N4648" s="3">
        <v>1655</v>
      </c>
      <c r="O4648" s="3" t="s">
        <v>21106</v>
      </c>
      <c r="P4648" s="3" t="s">
        <v>21112</v>
      </c>
      <c r="Q4648" s="3">
        <v>359</v>
      </c>
      <c r="R4648" s="8" t="str">
        <f t="shared" si="72"/>
        <v>*359*</v>
      </c>
    </row>
    <row r="4649" spans="1:18" ht="19.8">
      <c r="A4649" s="3" t="s">
        <v>8498</v>
      </c>
      <c r="B4649" s="3" t="s">
        <v>147</v>
      </c>
      <c r="C4649" s="3" t="s">
        <v>8497</v>
      </c>
      <c r="D4649" s="3" t="s">
        <v>5</v>
      </c>
      <c r="E4649" s="3" t="s">
        <v>8496</v>
      </c>
      <c r="F4649" s="3" t="s">
        <v>29</v>
      </c>
      <c r="G4649" s="3">
        <v>2010</v>
      </c>
      <c r="H4649" s="3" t="s">
        <v>22118</v>
      </c>
      <c r="I4649" s="3">
        <v>226</v>
      </c>
      <c r="J4649" s="3" t="s">
        <v>21096</v>
      </c>
      <c r="K4649" s="3" t="s">
        <v>0</v>
      </c>
      <c r="N4649" s="3">
        <v>635</v>
      </c>
      <c r="O4649" s="3" t="s">
        <v>21106</v>
      </c>
      <c r="P4649" s="3" t="s">
        <v>21111</v>
      </c>
      <c r="Q4649" s="3">
        <v>357</v>
      </c>
      <c r="R4649" s="8" t="str">
        <f t="shared" si="72"/>
        <v>*357*</v>
      </c>
    </row>
    <row r="4650" spans="1:18" ht="19.8">
      <c r="A4650" s="3" t="s">
        <v>8495</v>
      </c>
      <c r="B4650" s="3" t="s">
        <v>43</v>
      </c>
      <c r="C4650" s="3" t="s">
        <v>8494</v>
      </c>
      <c r="D4650" s="3" t="s">
        <v>41</v>
      </c>
      <c r="E4650" s="3" t="s">
        <v>8493</v>
      </c>
      <c r="F4650" s="3" t="s">
        <v>15</v>
      </c>
      <c r="G4650" s="3">
        <v>2008</v>
      </c>
      <c r="H4650" s="3" t="s">
        <v>22118</v>
      </c>
      <c r="I4650" s="3">
        <v>170</v>
      </c>
      <c r="J4650" s="3" t="s">
        <v>21086</v>
      </c>
      <c r="K4650" s="3" t="s">
        <v>1</v>
      </c>
      <c r="L4650" s="9">
        <v>45494</v>
      </c>
      <c r="M4650" s="9">
        <v>45594</v>
      </c>
      <c r="N4650" s="3">
        <v>1390</v>
      </c>
      <c r="O4650" s="3" t="s">
        <v>21106</v>
      </c>
      <c r="P4650" s="3" t="s">
        <v>21114</v>
      </c>
      <c r="Q4650" s="3">
        <v>383</v>
      </c>
      <c r="R4650" s="8" t="str">
        <f t="shared" si="72"/>
        <v>*383*</v>
      </c>
    </row>
    <row r="4651" spans="1:18" ht="19.8">
      <c r="A4651" s="3" t="s">
        <v>8492</v>
      </c>
      <c r="B4651" s="3" t="s">
        <v>72</v>
      </c>
      <c r="C4651" s="3" t="s">
        <v>8491</v>
      </c>
      <c r="D4651" s="3" t="s">
        <v>36</v>
      </c>
      <c r="E4651" s="3" t="s">
        <v>8490</v>
      </c>
      <c r="F4651" s="3" t="s">
        <v>15</v>
      </c>
      <c r="G4651" s="3">
        <v>2012</v>
      </c>
      <c r="H4651" s="3" t="s">
        <v>22117</v>
      </c>
      <c r="I4651" s="3">
        <v>408</v>
      </c>
      <c r="J4651" s="3" t="s">
        <v>21094</v>
      </c>
      <c r="K4651" s="3" t="s">
        <v>1</v>
      </c>
      <c r="L4651" s="9">
        <v>45534</v>
      </c>
      <c r="M4651" s="9">
        <v>45578</v>
      </c>
      <c r="N4651" s="3">
        <v>1580</v>
      </c>
      <c r="O4651" s="3" t="s">
        <v>21106</v>
      </c>
      <c r="P4651" s="3" t="s">
        <v>21111</v>
      </c>
      <c r="Q4651" s="3">
        <v>284</v>
      </c>
      <c r="R4651" s="8" t="str">
        <f t="shared" si="72"/>
        <v>*284*</v>
      </c>
    </row>
    <row r="4652" spans="1:18" ht="19.8">
      <c r="A4652" s="3" t="s">
        <v>8489</v>
      </c>
      <c r="B4652" s="3" t="s">
        <v>455</v>
      </c>
      <c r="C4652" s="3" t="s">
        <v>8488</v>
      </c>
      <c r="D4652" s="3" t="s">
        <v>14</v>
      </c>
      <c r="E4652" s="3" t="s">
        <v>8487</v>
      </c>
      <c r="F4652" s="3" t="s">
        <v>29</v>
      </c>
      <c r="G4652" s="3">
        <v>2016</v>
      </c>
      <c r="H4652" s="3" t="s">
        <v>22117</v>
      </c>
      <c r="I4652" s="3">
        <v>265</v>
      </c>
      <c r="J4652" s="3" t="s">
        <v>21098</v>
      </c>
      <c r="K4652" s="3" t="s">
        <v>1</v>
      </c>
      <c r="L4652" s="9">
        <v>45047</v>
      </c>
      <c r="M4652" s="9">
        <v>45570</v>
      </c>
      <c r="N4652" s="3">
        <v>345</v>
      </c>
      <c r="O4652" s="3" t="s">
        <v>21106</v>
      </c>
      <c r="P4652" s="3" t="s">
        <v>21112</v>
      </c>
      <c r="Q4652" s="3">
        <v>210</v>
      </c>
      <c r="R4652" s="8" t="str">
        <f t="shared" si="72"/>
        <v>*210*</v>
      </c>
    </row>
    <row r="4653" spans="1:18" ht="19.8">
      <c r="A4653" s="3" t="s">
        <v>8486</v>
      </c>
      <c r="B4653" s="3" t="s">
        <v>218</v>
      </c>
      <c r="C4653" s="3" t="s">
        <v>8485</v>
      </c>
      <c r="D4653" s="3" t="s">
        <v>95</v>
      </c>
      <c r="E4653" s="3" t="s">
        <v>8484</v>
      </c>
      <c r="F4653" s="3" t="s">
        <v>15</v>
      </c>
      <c r="G4653" s="3">
        <v>2014</v>
      </c>
      <c r="H4653" s="3" t="s">
        <v>22117</v>
      </c>
      <c r="I4653" s="3">
        <v>252</v>
      </c>
      <c r="J4653" s="3" t="s">
        <v>21084</v>
      </c>
      <c r="K4653" s="3" t="s">
        <v>0</v>
      </c>
      <c r="N4653" s="3">
        <v>1305</v>
      </c>
      <c r="O4653" s="3" t="s">
        <v>21105</v>
      </c>
      <c r="P4653" s="3" t="s">
        <v>21111</v>
      </c>
      <c r="Q4653" s="3">
        <v>270</v>
      </c>
      <c r="R4653" s="8" t="str">
        <f t="shared" si="72"/>
        <v>*270*</v>
      </c>
    </row>
    <row r="4654" spans="1:18" ht="19.8">
      <c r="A4654" s="3" t="s">
        <v>8483</v>
      </c>
      <c r="B4654" s="3" t="s">
        <v>72</v>
      </c>
      <c r="C4654" s="3" t="s">
        <v>8482</v>
      </c>
      <c r="D4654" s="3" t="s">
        <v>36</v>
      </c>
      <c r="E4654" s="3" t="s">
        <v>8481</v>
      </c>
      <c r="F4654" s="3" t="s">
        <v>77</v>
      </c>
      <c r="G4654" s="3">
        <v>2011</v>
      </c>
      <c r="H4654" s="3" t="s">
        <v>22117</v>
      </c>
      <c r="I4654" s="3">
        <v>278</v>
      </c>
      <c r="J4654" s="3" t="s">
        <v>21087</v>
      </c>
      <c r="K4654" s="3" t="s">
        <v>1</v>
      </c>
      <c r="L4654" s="9">
        <v>45087</v>
      </c>
      <c r="M4654" s="9">
        <v>45542</v>
      </c>
      <c r="N4654" s="3">
        <v>890</v>
      </c>
      <c r="O4654" s="3" t="s">
        <v>21106</v>
      </c>
      <c r="P4654" s="3" t="s">
        <v>21112</v>
      </c>
      <c r="Q4654" s="3">
        <v>389</v>
      </c>
      <c r="R4654" s="8" t="str">
        <f t="shared" si="72"/>
        <v>*389*</v>
      </c>
    </row>
    <row r="4655" spans="1:18" ht="19.8">
      <c r="A4655" s="3" t="s">
        <v>8480</v>
      </c>
      <c r="B4655" s="3" t="s">
        <v>33</v>
      </c>
      <c r="C4655" s="3" t="s">
        <v>8479</v>
      </c>
      <c r="D4655" s="3" t="s">
        <v>31</v>
      </c>
      <c r="E4655" s="3" t="s">
        <v>8478</v>
      </c>
      <c r="F4655" s="3" t="s">
        <v>48</v>
      </c>
      <c r="G4655" s="3">
        <v>2019</v>
      </c>
      <c r="H4655" s="3" t="s">
        <v>22118</v>
      </c>
      <c r="I4655" s="3">
        <v>410</v>
      </c>
      <c r="J4655" s="3" t="s">
        <v>21086</v>
      </c>
      <c r="K4655" s="3" t="s">
        <v>0</v>
      </c>
      <c r="N4655" s="3">
        <v>1825</v>
      </c>
      <c r="O4655" s="3" t="s">
        <v>21106</v>
      </c>
      <c r="P4655" s="3" t="s">
        <v>21112</v>
      </c>
      <c r="Q4655" s="3">
        <v>272</v>
      </c>
      <c r="R4655" s="8" t="str">
        <f t="shared" si="72"/>
        <v>*272*</v>
      </c>
    </row>
    <row r="4656" spans="1:18" ht="19.8">
      <c r="A4656" s="3" t="s">
        <v>8477</v>
      </c>
      <c r="B4656" s="3" t="s">
        <v>147</v>
      </c>
      <c r="C4656" s="3" t="s">
        <v>477</v>
      </c>
      <c r="D4656" s="3" t="s">
        <v>5</v>
      </c>
      <c r="E4656" s="3" t="s">
        <v>8476</v>
      </c>
      <c r="F4656" s="3" t="s">
        <v>48</v>
      </c>
      <c r="G4656" s="3">
        <v>2021</v>
      </c>
      <c r="H4656" s="3" t="s">
        <v>22118</v>
      </c>
      <c r="I4656" s="3">
        <v>321</v>
      </c>
      <c r="J4656" s="3" t="s">
        <v>21085</v>
      </c>
      <c r="K4656" s="3" t="s">
        <v>0</v>
      </c>
      <c r="N4656" s="3">
        <v>605</v>
      </c>
      <c r="O4656" s="3" t="s">
        <v>21106</v>
      </c>
      <c r="P4656" s="3" t="s">
        <v>21112</v>
      </c>
      <c r="Q4656" s="3">
        <v>322</v>
      </c>
      <c r="R4656" s="8" t="str">
        <f t="shared" si="72"/>
        <v>*322*</v>
      </c>
    </row>
    <row r="4657" spans="1:18" ht="19.8">
      <c r="A4657" s="3" t="s">
        <v>8475</v>
      </c>
      <c r="B4657" s="3" t="s">
        <v>38</v>
      </c>
      <c r="C4657" s="3" t="s">
        <v>8474</v>
      </c>
      <c r="D4657" s="3" t="s">
        <v>36</v>
      </c>
      <c r="E4657" s="3" t="s">
        <v>8473</v>
      </c>
      <c r="F4657" s="3" t="s">
        <v>15</v>
      </c>
      <c r="G4657" s="3">
        <v>2005</v>
      </c>
      <c r="H4657" s="3" t="s">
        <v>22116</v>
      </c>
      <c r="I4657" s="3">
        <v>307</v>
      </c>
      <c r="J4657" s="3" t="s">
        <v>21097</v>
      </c>
      <c r="K4657" s="3" t="s">
        <v>0</v>
      </c>
      <c r="N4657" s="3">
        <v>2135</v>
      </c>
      <c r="O4657" s="3" t="s">
        <v>21106</v>
      </c>
      <c r="P4657" s="3" t="s">
        <v>21111</v>
      </c>
      <c r="Q4657" s="3">
        <v>220</v>
      </c>
      <c r="R4657" s="8" t="str">
        <f t="shared" si="72"/>
        <v>*220*</v>
      </c>
    </row>
    <row r="4658" spans="1:18" ht="19.8">
      <c r="A4658" s="3" t="s">
        <v>8472</v>
      </c>
      <c r="B4658" s="3" t="s">
        <v>218</v>
      </c>
      <c r="C4658" s="3" t="s">
        <v>8471</v>
      </c>
      <c r="D4658" s="3" t="s">
        <v>95</v>
      </c>
      <c r="E4658" s="3" t="s">
        <v>8470</v>
      </c>
      <c r="F4658" s="3" t="s">
        <v>29</v>
      </c>
      <c r="G4658" s="3">
        <v>2010</v>
      </c>
      <c r="H4658" s="3" t="s">
        <v>22118</v>
      </c>
      <c r="I4658" s="3">
        <v>463</v>
      </c>
      <c r="J4658" s="3" t="s">
        <v>21096</v>
      </c>
      <c r="K4658" s="3" t="s">
        <v>0</v>
      </c>
      <c r="N4658" s="3">
        <v>655</v>
      </c>
      <c r="O4658" s="3" t="s">
        <v>21105</v>
      </c>
      <c r="P4658" s="3" t="s">
        <v>21114</v>
      </c>
      <c r="Q4658" s="3">
        <v>133</v>
      </c>
      <c r="R4658" s="8" t="str">
        <f t="shared" si="72"/>
        <v>*133*</v>
      </c>
    </row>
    <row r="4659" spans="1:18" ht="19.8">
      <c r="A4659" s="3" t="s">
        <v>8469</v>
      </c>
      <c r="B4659" s="3" t="s">
        <v>304</v>
      </c>
      <c r="C4659" s="3" t="s">
        <v>8468</v>
      </c>
      <c r="D4659" s="3" t="s">
        <v>123</v>
      </c>
      <c r="E4659" s="3" t="s">
        <v>8467</v>
      </c>
      <c r="F4659" s="3" t="s">
        <v>77</v>
      </c>
      <c r="G4659" s="3">
        <v>2017</v>
      </c>
      <c r="H4659" s="3" t="s">
        <v>22117</v>
      </c>
      <c r="I4659" s="3">
        <v>297</v>
      </c>
      <c r="J4659" s="3" t="s">
        <v>21101</v>
      </c>
      <c r="K4659" s="3" t="s">
        <v>0</v>
      </c>
      <c r="N4659" s="3">
        <v>1535</v>
      </c>
      <c r="O4659" s="3" t="s">
        <v>21106</v>
      </c>
      <c r="P4659" s="3" t="s">
        <v>21113</v>
      </c>
      <c r="Q4659" s="3">
        <v>387</v>
      </c>
      <c r="R4659" s="8" t="str">
        <f t="shared" si="72"/>
        <v>*387*</v>
      </c>
    </row>
    <row r="4660" spans="1:18" ht="19.8">
      <c r="A4660" s="3" t="s">
        <v>8466</v>
      </c>
      <c r="B4660" s="3" t="s">
        <v>266</v>
      </c>
      <c r="C4660" s="3" t="s">
        <v>8465</v>
      </c>
      <c r="D4660" s="3" t="s">
        <v>141</v>
      </c>
      <c r="E4660" s="3" t="s">
        <v>8464</v>
      </c>
      <c r="F4660" s="3" t="s">
        <v>15</v>
      </c>
      <c r="G4660" s="3">
        <v>2006</v>
      </c>
      <c r="H4660" s="3" t="s">
        <v>22116</v>
      </c>
      <c r="I4660" s="3">
        <v>155</v>
      </c>
      <c r="J4660" s="3" t="s">
        <v>21102</v>
      </c>
      <c r="K4660" s="3" t="s">
        <v>1</v>
      </c>
      <c r="L4660" s="9">
        <v>45592</v>
      </c>
      <c r="M4660" s="9">
        <v>45683</v>
      </c>
      <c r="N4660" s="3">
        <v>1695</v>
      </c>
      <c r="O4660" s="3" t="s">
        <v>25</v>
      </c>
      <c r="P4660" s="3" t="s">
        <v>21112</v>
      </c>
      <c r="Q4660" s="3">
        <v>426</v>
      </c>
      <c r="R4660" s="8" t="str">
        <f t="shared" si="72"/>
        <v>*426*</v>
      </c>
    </row>
    <row r="4661" spans="1:18" ht="19.8">
      <c r="A4661" s="3" t="s">
        <v>8463</v>
      </c>
      <c r="B4661" s="3" t="s">
        <v>33</v>
      </c>
      <c r="C4661" s="3" t="s">
        <v>8462</v>
      </c>
      <c r="D4661" s="3" t="s">
        <v>31</v>
      </c>
      <c r="E4661" s="3" t="s">
        <v>8461</v>
      </c>
      <c r="F4661" s="3" t="s">
        <v>77</v>
      </c>
      <c r="G4661" s="3">
        <v>2011</v>
      </c>
      <c r="H4661" s="3" t="s">
        <v>22116</v>
      </c>
      <c r="I4661" s="3">
        <v>237</v>
      </c>
      <c r="J4661" s="3" t="s">
        <v>21087</v>
      </c>
      <c r="K4661" s="3" t="s">
        <v>1</v>
      </c>
      <c r="L4661" s="9">
        <v>45413</v>
      </c>
      <c r="M4661" s="9">
        <v>45416</v>
      </c>
      <c r="N4661" s="3">
        <v>595</v>
      </c>
      <c r="O4661" s="3" t="s">
        <v>21106</v>
      </c>
      <c r="P4661" s="3" t="s">
        <v>21113</v>
      </c>
      <c r="Q4661" s="3">
        <v>286</v>
      </c>
      <c r="R4661" s="8" t="str">
        <f t="shared" si="72"/>
        <v>*286*</v>
      </c>
    </row>
    <row r="4662" spans="1:18" ht="19.8">
      <c r="A4662" s="3" t="s">
        <v>8460</v>
      </c>
      <c r="B4662" s="3" t="s">
        <v>155</v>
      </c>
      <c r="C4662" s="3" t="s">
        <v>8459</v>
      </c>
      <c r="D4662" s="3" t="s">
        <v>50</v>
      </c>
      <c r="E4662" s="3" t="s">
        <v>8458</v>
      </c>
      <c r="F4662" s="3" t="s">
        <v>77</v>
      </c>
      <c r="G4662" s="3">
        <v>2005</v>
      </c>
      <c r="H4662" s="3" t="s">
        <v>22116</v>
      </c>
      <c r="I4662" s="3">
        <v>300</v>
      </c>
      <c r="J4662" s="3" t="s">
        <v>21102</v>
      </c>
      <c r="K4662" s="3" t="s">
        <v>0</v>
      </c>
      <c r="N4662" s="3">
        <v>155</v>
      </c>
      <c r="O4662" s="3" t="s">
        <v>21106</v>
      </c>
      <c r="P4662" s="3" t="s">
        <v>21114</v>
      </c>
      <c r="Q4662" s="3">
        <v>255</v>
      </c>
      <c r="R4662" s="8" t="str">
        <f t="shared" si="72"/>
        <v>*255*</v>
      </c>
    </row>
    <row r="4663" spans="1:18" ht="19.8">
      <c r="A4663" s="3" t="s">
        <v>8457</v>
      </c>
      <c r="B4663" s="3" t="s">
        <v>143</v>
      </c>
      <c r="C4663" s="3" t="s">
        <v>8456</v>
      </c>
      <c r="D4663" s="3" t="s">
        <v>141</v>
      </c>
      <c r="E4663" s="3" t="s">
        <v>8455</v>
      </c>
      <c r="F4663" s="3" t="s">
        <v>15</v>
      </c>
      <c r="G4663" s="3">
        <v>2013</v>
      </c>
      <c r="H4663" s="3" t="s">
        <v>22118</v>
      </c>
      <c r="I4663" s="3">
        <v>415</v>
      </c>
      <c r="J4663" s="3" t="s">
        <v>21088</v>
      </c>
      <c r="K4663" s="3" t="s">
        <v>1</v>
      </c>
      <c r="L4663" s="9">
        <v>45314</v>
      </c>
      <c r="M4663" s="9">
        <v>45643</v>
      </c>
      <c r="N4663" s="3">
        <v>1655</v>
      </c>
      <c r="O4663" s="3" t="s">
        <v>25</v>
      </c>
      <c r="P4663" s="3" t="s">
        <v>21114</v>
      </c>
      <c r="Q4663" s="3">
        <v>316</v>
      </c>
      <c r="R4663" s="8" t="str">
        <f t="shared" si="72"/>
        <v>*316*</v>
      </c>
    </row>
    <row r="4664" spans="1:18" ht="19.8">
      <c r="A4664" s="3" t="s">
        <v>8454</v>
      </c>
      <c r="B4664" s="3" t="s">
        <v>52</v>
      </c>
      <c r="C4664" s="3" t="s">
        <v>8453</v>
      </c>
      <c r="D4664" s="3" t="s">
        <v>50</v>
      </c>
      <c r="E4664" s="3" t="s">
        <v>8452</v>
      </c>
      <c r="F4664" s="3" t="s">
        <v>15</v>
      </c>
      <c r="G4664" s="3">
        <v>2018</v>
      </c>
      <c r="H4664" s="3" t="s">
        <v>22116</v>
      </c>
      <c r="I4664" s="3">
        <v>130</v>
      </c>
      <c r="J4664" s="3" t="s">
        <v>21089</v>
      </c>
      <c r="K4664" s="3" t="s">
        <v>0</v>
      </c>
      <c r="N4664" s="3">
        <v>1455</v>
      </c>
      <c r="O4664" s="3" t="s">
        <v>21106</v>
      </c>
      <c r="P4664" s="3" t="s">
        <v>21114</v>
      </c>
      <c r="Q4664" s="3">
        <v>265</v>
      </c>
      <c r="R4664" s="8" t="str">
        <f t="shared" si="72"/>
        <v>*265*</v>
      </c>
    </row>
    <row r="4665" spans="1:18" ht="19.8">
      <c r="A4665" s="3" t="s">
        <v>8451</v>
      </c>
      <c r="B4665" s="3" t="s">
        <v>147</v>
      </c>
      <c r="C4665" s="3" t="s">
        <v>8450</v>
      </c>
      <c r="D4665" s="3" t="s">
        <v>5</v>
      </c>
      <c r="E4665" s="3" t="s">
        <v>8449</v>
      </c>
      <c r="F4665" s="3" t="s">
        <v>9</v>
      </c>
      <c r="G4665" s="3">
        <v>2015</v>
      </c>
      <c r="H4665" s="3" t="s">
        <v>22118</v>
      </c>
      <c r="I4665" s="3">
        <v>483</v>
      </c>
      <c r="J4665" s="3" t="s">
        <v>21091</v>
      </c>
      <c r="K4665" s="3" t="s">
        <v>1</v>
      </c>
      <c r="L4665" s="9">
        <v>45030</v>
      </c>
      <c r="M4665" s="9">
        <v>45559</v>
      </c>
      <c r="N4665" s="3">
        <v>1530</v>
      </c>
      <c r="O4665" s="3" t="s">
        <v>21106</v>
      </c>
      <c r="P4665" s="3" t="s">
        <v>21111</v>
      </c>
      <c r="Q4665" s="3">
        <v>110</v>
      </c>
      <c r="R4665" s="8" t="str">
        <f t="shared" si="72"/>
        <v>*110*</v>
      </c>
    </row>
    <row r="4666" spans="1:18" ht="19.8">
      <c r="A4666" s="3" t="s">
        <v>8448</v>
      </c>
      <c r="B4666" s="3" t="s">
        <v>27</v>
      </c>
      <c r="C4666" s="3" t="s">
        <v>8447</v>
      </c>
      <c r="D4666" s="3" t="s">
        <v>25</v>
      </c>
      <c r="E4666" s="3" t="s">
        <v>8446</v>
      </c>
      <c r="F4666" s="3" t="s">
        <v>15</v>
      </c>
      <c r="G4666" s="3">
        <v>2018</v>
      </c>
      <c r="H4666" s="3" t="s">
        <v>22118</v>
      </c>
      <c r="I4666" s="3">
        <v>201</v>
      </c>
      <c r="J4666" s="3" t="s">
        <v>21098</v>
      </c>
      <c r="K4666" s="3" t="s">
        <v>0</v>
      </c>
      <c r="N4666" s="3">
        <v>1790</v>
      </c>
      <c r="O4666" s="3" t="s">
        <v>25</v>
      </c>
      <c r="P4666" s="3" t="s">
        <v>21112</v>
      </c>
      <c r="Q4666" s="3">
        <v>399</v>
      </c>
      <c r="R4666" s="8" t="str">
        <f t="shared" si="72"/>
        <v>*399*</v>
      </c>
    </row>
    <row r="4667" spans="1:18" ht="19.8">
      <c r="A4667" s="3" t="s">
        <v>8445</v>
      </c>
      <c r="B4667" s="3" t="s">
        <v>97</v>
      </c>
      <c r="C4667" s="3" t="s">
        <v>4196</v>
      </c>
      <c r="D4667" s="3" t="s">
        <v>95</v>
      </c>
      <c r="E4667" s="3" t="s">
        <v>8444</v>
      </c>
      <c r="F4667" s="3" t="s">
        <v>77</v>
      </c>
      <c r="G4667" s="3">
        <v>2017</v>
      </c>
      <c r="H4667" s="3" t="s">
        <v>22118</v>
      </c>
      <c r="I4667" s="3">
        <v>352</v>
      </c>
      <c r="J4667" s="3" t="s">
        <v>21086</v>
      </c>
      <c r="K4667" s="3" t="s">
        <v>0</v>
      </c>
      <c r="N4667" s="3">
        <v>325</v>
      </c>
      <c r="O4667" s="3" t="s">
        <v>21105</v>
      </c>
      <c r="P4667" s="3" t="s">
        <v>21114</v>
      </c>
      <c r="Q4667" s="3">
        <v>364</v>
      </c>
      <c r="R4667" s="8" t="str">
        <f t="shared" si="72"/>
        <v>*364*</v>
      </c>
    </row>
    <row r="4668" spans="1:18" ht="19.8">
      <c r="A4668" s="3" t="s">
        <v>8443</v>
      </c>
      <c r="B4668" s="3" t="s">
        <v>285</v>
      </c>
      <c r="C4668" s="3" t="s">
        <v>8442</v>
      </c>
      <c r="D4668" s="3" t="s">
        <v>31</v>
      </c>
      <c r="E4668" s="3" t="s">
        <v>8441</v>
      </c>
      <c r="F4668" s="3" t="s">
        <v>9</v>
      </c>
      <c r="G4668" s="3">
        <v>2006</v>
      </c>
      <c r="H4668" s="3" t="s">
        <v>22117</v>
      </c>
      <c r="I4668" s="3">
        <v>268</v>
      </c>
      <c r="J4668" s="3" t="s">
        <v>21092</v>
      </c>
      <c r="K4668" s="3" t="s">
        <v>1</v>
      </c>
      <c r="L4668" s="9">
        <v>45434</v>
      </c>
      <c r="M4668" s="9">
        <v>45617</v>
      </c>
      <c r="N4668" s="3">
        <v>455</v>
      </c>
      <c r="O4668" s="3" t="s">
        <v>21106</v>
      </c>
      <c r="P4668" s="3" t="s">
        <v>21114</v>
      </c>
      <c r="Q4668" s="3">
        <v>166</v>
      </c>
      <c r="R4668" s="8" t="str">
        <f t="shared" si="72"/>
        <v>*166*</v>
      </c>
    </row>
    <row r="4669" spans="1:18" ht="19.8">
      <c r="A4669" s="3" t="s">
        <v>8440</v>
      </c>
      <c r="B4669" s="3" t="s">
        <v>43</v>
      </c>
      <c r="C4669" s="3" t="s">
        <v>8439</v>
      </c>
      <c r="D4669" s="3" t="s">
        <v>41</v>
      </c>
      <c r="E4669" s="3" t="s">
        <v>8438</v>
      </c>
      <c r="F4669" s="3" t="s">
        <v>48</v>
      </c>
      <c r="G4669" s="3">
        <v>2013</v>
      </c>
      <c r="H4669" s="3" t="s">
        <v>22117</v>
      </c>
      <c r="I4669" s="3">
        <v>268</v>
      </c>
      <c r="J4669" s="3" t="s">
        <v>21094</v>
      </c>
      <c r="K4669" s="3" t="s">
        <v>1</v>
      </c>
      <c r="L4669" s="9">
        <v>45316</v>
      </c>
      <c r="M4669" s="9">
        <v>45416</v>
      </c>
      <c r="N4669" s="3">
        <v>1820</v>
      </c>
      <c r="O4669" s="3" t="s">
        <v>21106</v>
      </c>
      <c r="P4669" s="3" t="s">
        <v>21111</v>
      </c>
      <c r="Q4669" s="3">
        <v>450</v>
      </c>
      <c r="R4669" s="8" t="str">
        <f t="shared" si="72"/>
        <v>*450*</v>
      </c>
    </row>
    <row r="4670" spans="1:18" ht="19.8">
      <c r="A4670" s="3" t="s">
        <v>8437</v>
      </c>
      <c r="B4670" s="3" t="s">
        <v>125</v>
      </c>
      <c r="C4670" s="3" t="s">
        <v>8436</v>
      </c>
      <c r="D4670" s="3" t="s">
        <v>123</v>
      </c>
      <c r="E4670" s="3" t="s">
        <v>8435</v>
      </c>
      <c r="F4670" s="3" t="s">
        <v>9</v>
      </c>
      <c r="G4670" s="3">
        <v>2021</v>
      </c>
      <c r="H4670" s="3" t="s">
        <v>22117</v>
      </c>
      <c r="I4670" s="3">
        <v>460</v>
      </c>
      <c r="J4670" s="3" t="s">
        <v>21101</v>
      </c>
      <c r="K4670" s="3" t="s">
        <v>1</v>
      </c>
      <c r="L4670" s="9">
        <v>45234</v>
      </c>
      <c r="M4670" s="9">
        <v>45321</v>
      </c>
      <c r="N4670" s="3">
        <v>785</v>
      </c>
      <c r="O4670" s="3" t="s">
        <v>21106</v>
      </c>
      <c r="P4670" s="3" t="s">
        <v>21111</v>
      </c>
      <c r="Q4670" s="3">
        <v>204</v>
      </c>
      <c r="R4670" s="8" t="str">
        <f t="shared" si="72"/>
        <v>*204*</v>
      </c>
    </row>
    <row r="4671" spans="1:18" ht="19.8">
      <c r="A4671" s="3" t="s">
        <v>8434</v>
      </c>
      <c r="B4671" s="3" t="s">
        <v>155</v>
      </c>
      <c r="C4671" s="3" t="s">
        <v>8433</v>
      </c>
      <c r="D4671" s="3" t="s">
        <v>50</v>
      </c>
      <c r="E4671" s="3" t="s">
        <v>8432</v>
      </c>
      <c r="F4671" s="3" t="s">
        <v>15</v>
      </c>
      <c r="G4671" s="3">
        <v>2018</v>
      </c>
      <c r="H4671" s="3" t="s">
        <v>22117</v>
      </c>
      <c r="I4671" s="3">
        <v>325</v>
      </c>
      <c r="J4671" s="3" t="s">
        <v>21093</v>
      </c>
      <c r="K4671" s="3" t="s">
        <v>1</v>
      </c>
      <c r="L4671" s="9">
        <v>45358</v>
      </c>
      <c r="M4671" s="9">
        <v>45525</v>
      </c>
      <c r="N4671" s="3">
        <v>1730</v>
      </c>
      <c r="O4671" s="3" t="s">
        <v>21106</v>
      </c>
      <c r="P4671" s="3" t="s">
        <v>21112</v>
      </c>
      <c r="Q4671" s="3">
        <v>421</v>
      </c>
      <c r="R4671" s="8" t="str">
        <f t="shared" si="72"/>
        <v>*421*</v>
      </c>
    </row>
    <row r="4672" spans="1:18" ht="19.8">
      <c r="A4672" s="3" t="s">
        <v>8431</v>
      </c>
      <c r="B4672" s="3" t="s">
        <v>171</v>
      </c>
      <c r="C4672" s="3" t="s">
        <v>8430</v>
      </c>
      <c r="D4672" s="3" t="s">
        <v>141</v>
      </c>
      <c r="E4672" s="3" t="s">
        <v>8429</v>
      </c>
      <c r="F4672" s="3" t="s">
        <v>29</v>
      </c>
      <c r="G4672" s="3">
        <v>2022</v>
      </c>
      <c r="H4672" s="3" t="s">
        <v>22118</v>
      </c>
      <c r="I4672" s="3">
        <v>124</v>
      </c>
      <c r="J4672" s="3" t="s">
        <v>21102</v>
      </c>
      <c r="K4672" s="3" t="s">
        <v>1</v>
      </c>
      <c r="L4672" s="9">
        <v>45122</v>
      </c>
      <c r="M4672" s="9">
        <v>45251</v>
      </c>
      <c r="N4672" s="3">
        <v>1070</v>
      </c>
      <c r="O4672" s="3" t="s">
        <v>25</v>
      </c>
      <c r="P4672" s="3" t="s">
        <v>21111</v>
      </c>
      <c r="Q4672" s="3">
        <v>221</v>
      </c>
      <c r="R4672" s="8" t="str">
        <f t="shared" si="72"/>
        <v>*221*</v>
      </c>
    </row>
    <row r="4673" spans="1:18" ht="19.8">
      <c r="A4673" s="3" t="s">
        <v>8428</v>
      </c>
      <c r="B4673" s="3" t="s">
        <v>92</v>
      </c>
      <c r="C4673" s="3" t="s">
        <v>8427</v>
      </c>
      <c r="D4673" s="3" t="s">
        <v>25</v>
      </c>
      <c r="E4673" s="3" t="s">
        <v>8426</v>
      </c>
      <c r="F4673" s="3" t="s">
        <v>3</v>
      </c>
      <c r="G4673" s="3">
        <v>2014</v>
      </c>
      <c r="H4673" s="3" t="s">
        <v>22118</v>
      </c>
      <c r="I4673" s="3">
        <v>281</v>
      </c>
      <c r="J4673" s="3" t="s">
        <v>21101</v>
      </c>
      <c r="K4673" s="3" t="s">
        <v>0</v>
      </c>
      <c r="N4673" s="3">
        <v>735</v>
      </c>
      <c r="O4673" s="3" t="s">
        <v>25</v>
      </c>
      <c r="P4673" s="3" t="s">
        <v>21114</v>
      </c>
      <c r="Q4673" s="3">
        <v>143</v>
      </c>
      <c r="R4673" s="8" t="str">
        <f t="shared" si="72"/>
        <v>*143*</v>
      </c>
    </row>
    <row r="4674" spans="1:18" ht="19.8">
      <c r="A4674" s="3" t="s">
        <v>8425</v>
      </c>
      <c r="B4674" s="3" t="s">
        <v>72</v>
      </c>
      <c r="C4674" s="3" t="s">
        <v>8424</v>
      </c>
      <c r="D4674" s="3" t="s">
        <v>36</v>
      </c>
      <c r="E4674" s="3" t="s">
        <v>8423</v>
      </c>
      <c r="F4674" s="3" t="s">
        <v>29</v>
      </c>
      <c r="G4674" s="3">
        <v>2018</v>
      </c>
      <c r="H4674" s="3" t="s">
        <v>22116</v>
      </c>
      <c r="I4674" s="3">
        <v>92</v>
      </c>
      <c r="J4674" s="3" t="s">
        <v>21097</v>
      </c>
      <c r="K4674" s="3" t="s">
        <v>0</v>
      </c>
      <c r="N4674" s="3">
        <v>2010</v>
      </c>
      <c r="O4674" s="3" t="s">
        <v>21106</v>
      </c>
      <c r="P4674" s="3" t="s">
        <v>21111</v>
      </c>
      <c r="Q4674" s="3">
        <v>184</v>
      </c>
      <c r="R4674" s="8" t="str">
        <f t="shared" si="72"/>
        <v>*184*</v>
      </c>
    </row>
    <row r="4675" spans="1:18" ht="19.8">
      <c r="A4675" s="3" t="s">
        <v>8422</v>
      </c>
      <c r="B4675" s="3" t="s">
        <v>455</v>
      </c>
      <c r="C4675" s="3" t="s">
        <v>8421</v>
      </c>
      <c r="D4675" s="3" t="s">
        <v>14</v>
      </c>
      <c r="E4675" s="3" t="s">
        <v>8420</v>
      </c>
      <c r="F4675" s="3" t="s">
        <v>15</v>
      </c>
      <c r="G4675" s="3">
        <v>2010</v>
      </c>
      <c r="H4675" s="3" t="s">
        <v>22118</v>
      </c>
      <c r="I4675" s="3">
        <v>376</v>
      </c>
      <c r="J4675" s="3" t="s">
        <v>21092</v>
      </c>
      <c r="K4675" s="3" t="s">
        <v>0</v>
      </c>
      <c r="N4675" s="3">
        <v>1790</v>
      </c>
      <c r="O4675" s="3" t="s">
        <v>21106</v>
      </c>
      <c r="P4675" s="3" t="s">
        <v>21112</v>
      </c>
      <c r="Q4675" s="3">
        <v>232</v>
      </c>
      <c r="R4675" s="8" t="str">
        <f t="shared" si="72"/>
        <v>*232*</v>
      </c>
    </row>
    <row r="4676" spans="1:18" ht="19.8">
      <c r="A4676" s="3" t="s">
        <v>8419</v>
      </c>
      <c r="B4676" s="3" t="s">
        <v>33</v>
      </c>
      <c r="C4676" s="3" t="s">
        <v>8418</v>
      </c>
      <c r="D4676" s="3" t="s">
        <v>31</v>
      </c>
      <c r="E4676" s="3" t="s">
        <v>8417</v>
      </c>
      <c r="F4676" s="3" t="s">
        <v>15</v>
      </c>
      <c r="G4676" s="3">
        <v>2017</v>
      </c>
      <c r="H4676" s="3" t="s">
        <v>22118</v>
      </c>
      <c r="I4676" s="3">
        <v>212</v>
      </c>
      <c r="J4676" s="3" t="s">
        <v>21093</v>
      </c>
      <c r="K4676" s="3" t="s">
        <v>0</v>
      </c>
      <c r="N4676" s="3">
        <v>175</v>
      </c>
      <c r="O4676" s="3" t="s">
        <v>21106</v>
      </c>
      <c r="P4676" s="3" t="s">
        <v>21111</v>
      </c>
      <c r="Q4676" s="3">
        <v>331</v>
      </c>
      <c r="R4676" s="8" t="str">
        <f t="shared" ref="R4676:R4739" si="73">"*"&amp;Q4676&amp;"*"</f>
        <v>*331*</v>
      </c>
    </row>
    <row r="4677" spans="1:18" ht="19.8">
      <c r="A4677" s="3" t="s">
        <v>8416</v>
      </c>
      <c r="B4677" s="3" t="s">
        <v>92</v>
      </c>
      <c r="C4677" s="3" t="s">
        <v>8415</v>
      </c>
      <c r="D4677" s="3" t="s">
        <v>25</v>
      </c>
      <c r="E4677" s="3" t="s">
        <v>8414</v>
      </c>
      <c r="F4677" s="3" t="s">
        <v>9</v>
      </c>
      <c r="G4677" s="3">
        <v>2018</v>
      </c>
      <c r="H4677" s="3" t="s">
        <v>22118</v>
      </c>
      <c r="I4677" s="3">
        <v>327</v>
      </c>
      <c r="J4677" s="3" t="s">
        <v>21084</v>
      </c>
      <c r="K4677" s="3" t="s">
        <v>0</v>
      </c>
      <c r="N4677" s="3">
        <v>705</v>
      </c>
      <c r="O4677" s="3" t="s">
        <v>25</v>
      </c>
      <c r="P4677" s="3" t="s">
        <v>21112</v>
      </c>
      <c r="Q4677" s="3">
        <v>321</v>
      </c>
      <c r="R4677" s="8" t="str">
        <f t="shared" si="73"/>
        <v>*321*</v>
      </c>
    </row>
    <row r="4678" spans="1:18" ht="19.8">
      <c r="A4678" s="3" t="s">
        <v>8413</v>
      </c>
      <c r="B4678" s="3" t="s">
        <v>88</v>
      </c>
      <c r="C4678" s="3" t="s">
        <v>3644</v>
      </c>
      <c r="D4678" s="3" t="s">
        <v>2</v>
      </c>
      <c r="E4678" s="3" t="s">
        <v>8412</v>
      </c>
      <c r="F4678" s="3" t="s">
        <v>29</v>
      </c>
      <c r="G4678" s="3">
        <v>2020</v>
      </c>
      <c r="H4678" s="3" t="s">
        <v>22117</v>
      </c>
      <c r="I4678" s="3">
        <v>436</v>
      </c>
      <c r="J4678" s="3" t="s">
        <v>21085</v>
      </c>
      <c r="K4678" s="3" t="s">
        <v>1</v>
      </c>
      <c r="L4678" s="9">
        <v>45652</v>
      </c>
      <c r="M4678" s="9">
        <v>45672</v>
      </c>
      <c r="N4678" s="3">
        <v>975</v>
      </c>
      <c r="O4678" s="3" t="s">
        <v>21073</v>
      </c>
      <c r="P4678" s="3" t="s">
        <v>21112</v>
      </c>
      <c r="Q4678" s="3">
        <v>162</v>
      </c>
      <c r="R4678" s="8" t="str">
        <f t="shared" si="73"/>
        <v>*162*</v>
      </c>
    </row>
    <row r="4679" spans="1:18" ht="19.8">
      <c r="A4679" s="3" t="s">
        <v>8411</v>
      </c>
      <c r="B4679" s="3" t="s">
        <v>108</v>
      </c>
      <c r="C4679" s="3" t="s">
        <v>1181</v>
      </c>
      <c r="D4679" s="3" t="s">
        <v>63</v>
      </c>
      <c r="E4679" s="3" t="s">
        <v>8410</v>
      </c>
      <c r="F4679" s="3" t="s">
        <v>48</v>
      </c>
      <c r="G4679" s="3">
        <v>2023</v>
      </c>
      <c r="H4679" s="3" t="s">
        <v>22117</v>
      </c>
      <c r="I4679" s="3">
        <v>474</v>
      </c>
      <c r="J4679" s="3" t="s">
        <v>21089</v>
      </c>
      <c r="K4679" s="3" t="s">
        <v>1</v>
      </c>
      <c r="L4679" s="9">
        <v>45580</v>
      </c>
      <c r="M4679" s="9">
        <v>45703</v>
      </c>
      <c r="N4679" s="3">
        <v>1875</v>
      </c>
      <c r="O4679" s="3" t="s">
        <v>21106</v>
      </c>
      <c r="P4679" s="3" t="s">
        <v>21112</v>
      </c>
      <c r="Q4679" s="3">
        <v>172</v>
      </c>
      <c r="R4679" s="8" t="str">
        <f t="shared" si="73"/>
        <v>*172*</v>
      </c>
    </row>
    <row r="4680" spans="1:18" ht="19.8">
      <c r="A4680" s="3" t="s">
        <v>8409</v>
      </c>
      <c r="B4680" s="3" t="s">
        <v>22</v>
      </c>
      <c r="C4680" s="3" t="s">
        <v>8408</v>
      </c>
      <c r="D4680" s="3" t="s">
        <v>5</v>
      </c>
      <c r="E4680" s="3" t="s">
        <v>8407</v>
      </c>
      <c r="F4680" s="3" t="s">
        <v>48</v>
      </c>
      <c r="G4680" s="3">
        <v>2015</v>
      </c>
      <c r="H4680" s="3" t="s">
        <v>22117</v>
      </c>
      <c r="I4680" s="3">
        <v>125</v>
      </c>
      <c r="J4680" s="3" t="s">
        <v>21086</v>
      </c>
      <c r="K4680" s="3" t="s">
        <v>0</v>
      </c>
      <c r="N4680" s="3">
        <v>1260</v>
      </c>
      <c r="O4680" s="3" t="s">
        <v>21106</v>
      </c>
      <c r="P4680" s="3" t="s">
        <v>21111</v>
      </c>
      <c r="Q4680" s="3">
        <v>167</v>
      </c>
      <c r="R4680" s="8" t="str">
        <f t="shared" si="73"/>
        <v>*167*</v>
      </c>
    </row>
    <row r="4681" spans="1:18" ht="19.8">
      <c r="A4681" s="3" t="s">
        <v>8406</v>
      </c>
      <c r="B4681" s="3" t="s">
        <v>84</v>
      </c>
      <c r="C4681" s="3" t="s">
        <v>8405</v>
      </c>
      <c r="D4681" s="3" t="s">
        <v>82</v>
      </c>
      <c r="E4681" s="3" t="s">
        <v>8404</v>
      </c>
      <c r="F4681" s="3" t="s">
        <v>48</v>
      </c>
      <c r="G4681" s="3">
        <v>2020</v>
      </c>
      <c r="H4681" s="3" t="s">
        <v>22117</v>
      </c>
      <c r="I4681" s="3">
        <v>428</v>
      </c>
      <c r="J4681" s="3" t="s">
        <v>21098</v>
      </c>
      <c r="K4681" s="3" t="s">
        <v>1</v>
      </c>
      <c r="L4681" s="9">
        <v>45217</v>
      </c>
      <c r="M4681" s="9">
        <v>45541</v>
      </c>
      <c r="N4681" s="3">
        <v>2115</v>
      </c>
      <c r="O4681" s="3" t="s">
        <v>21105</v>
      </c>
      <c r="P4681" s="3" t="s">
        <v>21114</v>
      </c>
      <c r="Q4681" s="3">
        <v>148</v>
      </c>
      <c r="R4681" s="8" t="str">
        <f t="shared" si="73"/>
        <v>*148*</v>
      </c>
    </row>
    <row r="4682" spans="1:18" ht="19.8">
      <c r="A4682" s="3" t="s">
        <v>8403</v>
      </c>
      <c r="B4682" s="3" t="s">
        <v>285</v>
      </c>
      <c r="C4682" s="3" t="s">
        <v>8402</v>
      </c>
      <c r="D4682" s="3" t="s">
        <v>31</v>
      </c>
      <c r="E4682" s="3" t="s">
        <v>8401</v>
      </c>
      <c r="F4682" s="3" t="s">
        <v>48</v>
      </c>
      <c r="G4682" s="3">
        <v>2019</v>
      </c>
      <c r="H4682" s="3" t="s">
        <v>22118</v>
      </c>
      <c r="I4682" s="3">
        <v>357</v>
      </c>
      <c r="J4682" s="3" t="s">
        <v>21087</v>
      </c>
      <c r="K4682" s="3" t="s">
        <v>0</v>
      </c>
      <c r="N4682" s="3">
        <v>1100</v>
      </c>
      <c r="O4682" s="3" t="s">
        <v>21106</v>
      </c>
      <c r="P4682" s="3" t="s">
        <v>21113</v>
      </c>
      <c r="Q4682" s="3">
        <v>188</v>
      </c>
      <c r="R4682" s="8" t="str">
        <f t="shared" si="73"/>
        <v>*188*</v>
      </c>
    </row>
    <row r="4683" spans="1:18" ht="19.8">
      <c r="A4683" s="3" t="s">
        <v>8400</v>
      </c>
      <c r="B4683" s="3" t="s">
        <v>88</v>
      </c>
      <c r="C4683" s="3" t="s">
        <v>8399</v>
      </c>
      <c r="D4683" s="3" t="s">
        <v>2</v>
      </c>
      <c r="E4683" s="3" t="s">
        <v>8398</v>
      </c>
      <c r="F4683" s="3" t="s">
        <v>15</v>
      </c>
      <c r="G4683" s="3">
        <v>2016</v>
      </c>
      <c r="H4683" s="3" t="s">
        <v>22118</v>
      </c>
      <c r="I4683" s="3">
        <v>456</v>
      </c>
      <c r="J4683" s="3" t="s">
        <v>21099</v>
      </c>
      <c r="K4683" s="3" t="s">
        <v>1</v>
      </c>
      <c r="L4683" s="9">
        <v>45596</v>
      </c>
      <c r="M4683" s="9">
        <v>45650</v>
      </c>
      <c r="N4683" s="3">
        <v>565</v>
      </c>
      <c r="O4683" s="3" t="s">
        <v>21073</v>
      </c>
      <c r="P4683" s="3" t="s">
        <v>21112</v>
      </c>
      <c r="Q4683" s="3">
        <v>447</v>
      </c>
      <c r="R4683" s="8" t="str">
        <f t="shared" si="73"/>
        <v>*447*</v>
      </c>
    </row>
    <row r="4684" spans="1:18" ht="19.8">
      <c r="A4684" s="3" t="s">
        <v>8397</v>
      </c>
      <c r="B4684" s="3" t="s">
        <v>147</v>
      </c>
      <c r="C4684" s="3" t="s">
        <v>8396</v>
      </c>
      <c r="D4684" s="3" t="s">
        <v>5</v>
      </c>
      <c r="E4684" s="3" t="s">
        <v>8395</v>
      </c>
      <c r="F4684" s="3" t="s">
        <v>9</v>
      </c>
      <c r="G4684" s="3">
        <v>2013</v>
      </c>
      <c r="H4684" s="3" t="s">
        <v>22116</v>
      </c>
      <c r="I4684" s="3">
        <v>483</v>
      </c>
      <c r="J4684" s="3" t="s">
        <v>21086</v>
      </c>
      <c r="K4684" s="3" t="s">
        <v>1</v>
      </c>
      <c r="L4684" s="9">
        <v>45649</v>
      </c>
      <c r="M4684" s="9">
        <v>45699</v>
      </c>
      <c r="N4684" s="3">
        <v>1825</v>
      </c>
      <c r="O4684" s="3" t="s">
        <v>21106</v>
      </c>
      <c r="P4684" s="3" t="s">
        <v>21113</v>
      </c>
      <c r="Q4684" s="3">
        <v>235</v>
      </c>
      <c r="R4684" s="8" t="str">
        <f t="shared" si="73"/>
        <v>*235*</v>
      </c>
    </row>
    <row r="4685" spans="1:18" ht="19.8">
      <c r="A4685" s="3" t="s">
        <v>8394</v>
      </c>
      <c r="B4685" s="3" t="s">
        <v>88</v>
      </c>
      <c r="C4685" s="3" t="s">
        <v>8393</v>
      </c>
      <c r="D4685" s="3" t="s">
        <v>2</v>
      </c>
      <c r="E4685" s="3" t="s">
        <v>8392</v>
      </c>
      <c r="F4685" s="3" t="s">
        <v>3</v>
      </c>
      <c r="G4685" s="3">
        <v>2014</v>
      </c>
      <c r="H4685" s="3" t="s">
        <v>22118</v>
      </c>
      <c r="I4685" s="3">
        <v>336</v>
      </c>
      <c r="J4685" s="3" t="s">
        <v>21099</v>
      </c>
      <c r="K4685" s="3" t="s">
        <v>0</v>
      </c>
      <c r="N4685" s="3">
        <v>1900</v>
      </c>
      <c r="O4685" s="3" t="s">
        <v>21073</v>
      </c>
      <c r="P4685" s="3" t="s">
        <v>21114</v>
      </c>
      <c r="Q4685" s="3">
        <v>312</v>
      </c>
      <c r="R4685" s="8" t="str">
        <f t="shared" si="73"/>
        <v>*312*</v>
      </c>
    </row>
    <row r="4686" spans="1:18" ht="19.8">
      <c r="A4686" s="3" t="s">
        <v>8391</v>
      </c>
      <c r="B4686" s="3" t="s">
        <v>92</v>
      </c>
      <c r="C4686" s="3" t="s">
        <v>8390</v>
      </c>
      <c r="D4686" s="3" t="s">
        <v>25</v>
      </c>
      <c r="E4686" s="3" t="s">
        <v>8389</v>
      </c>
      <c r="F4686" s="3" t="s">
        <v>3</v>
      </c>
      <c r="G4686" s="3">
        <v>2007</v>
      </c>
      <c r="H4686" s="3" t="s">
        <v>22117</v>
      </c>
      <c r="I4686" s="3">
        <v>234</v>
      </c>
      <c r="J4686" s="3" t="s">
        <v>21094</v>
      </c>
      <c r="K4686" s="3" t="s">
        <v>1</v>
      </c>
      <c r="L4686" s="9">
        <v>45695</v>
      </c>
      <c r="M4686" s="9">
        <v>45703</v>
      </c>
      <c r="N4686" s="3">
        <v>915</v>
      </c>
      <c r="O4686" s="3" t="s">
        <v>25</v>
      </c>
      <c r="P4686" s="3" t="s">
        <v>21114</v>
      </c>
      <c r="Q4686" s="3">
        <v>249</v>
      </c>
      <c r="R4686" s="8" t="str">
        <f t="shared" si="73"/>
        <v>*249*</v>
      </c>
    </row>
    <row r="4687" spans="1:18" ht="19.8">
      <c r="A4687" s="3" t="s">
        <v>8388</v>
      </c>
      <c r="B4687" s="3" t="s">
        <v>160</v>
      </c>
      <c r="C4687" s="3" t="s">
        <v>8387</v>
      </c>
      <c r="D4687" s="3" t="s">
        <v>31</v>
      </c>
      <c r="E4687" s="3" t="s">
        <v>8386</v>
      </c>
      <c r="F4687" s="3" t="s">
        <v>48</v>
      </c>
      <c r="G4687" s="3">
        <v>2016</v>
      </c>
      <c r="H4687" s="3" t="s">
        <v>22116</v>
      </c>
      <c r="I4687" s="3">
        <v>428</v>
      </c>
      <c r="J4687" s="3" t="s">
        <v>21093</v>
      </c>
      <c r="K4687" s="3" t="s">
        <v>0</v>
      </c>
      <c r="N4687" s="3">
        <v>755</v>
      </c>
      <c r="O4687" s="3" t="s">
        <v>21106</v>
      </c>
      <c r="P4687" s="3" t="s">
        <v>21114</v>
      </c>
      <c r="Q4687" s="3">
        <v>236</v>
      </c>
      <c r="R4687" s="8" t="str">
        <f t="shared" si="73"/>
        <v>*236*</v>
      </c>
    </row>
    <row r="4688" spans="1:18" ht="19.8">
      <c r="A4688" s="3" t="s">
        <v>8385</v>
      </c>
      <c r="B4688" s="3" t="s">
        <v>33</v>
      </c>
      <c r="C4688" s="3" t="s">
        <v>8384</v>
      </c>
      <c r="D4688" s="3" t="s">
        <v>31</v>
      </c>
      <c r="E4688" s="3" t="s">
        <v>8383</v>
      </c>
      <c r="F4688" s="3" t="s">
        <v>3</v>
      </c>
      <c r="G4688" s="3">
        <v>2014</v>
      </c>
      <c r="H4688" s="3" t="s">
        <v>22116</v>
      </c>
      <c r="I4688" s="3">
        <v>344</v>
      </c>
      <c r="J4688" s="3" t="s">
        <v>21083</v>
      </c>
      <c r="K4688" s="3" t="s">
        <v>1</v>
      </c>
      <c r="L4688" s="9">
        <v>45314</v>
      </c>
      <c r="M4688" s="9">
        <v>45560</v>
      </c>
      <c r="N4688" s="3">
        <v>950</v>
      </c>
      <c r="O4688" s="3" t="s">
        <v>21106</v>
      </c>
      <c r="P4688" s="3" t="s">
        <v>21111</v>
      </c>
      <c r="Q4688" s="3">
        <v>332</v>
      </c>
      <c r="R4688" s="8" t="str">
        <f t="shared" si="73"/>
        <v>*332*</v>
      </c>
    </row>
    <row r="4689" spans="1:18" ht="19.8">
      <c r="A4689" s="3" t="s">
        <v>8382</v>
      </c>
      <c r="B4689" s="3" t="s">
        <v>138</v>
      </c>
      <c r="C4689" s="3" t="s">
        <v>8381</v>
      </c>
      <c r="D4689" s="3" t="s">
        <v>2</v>
      </c>
      <c r="E4689" s="3" t="s">
        <v>8380</v>
      </c>
      <c r="F4689" s="3" t="s">
        <v>77</v>
      </c>
      <c r="G4689" s="3">
        <v>2008</v>
      </c>
      <c r="H4689" s="3" t="s">
        <v>22116</v>
      </c>
      <c r="I4689" s="3">
        <v>139</v>
      </c>
      <c r="J4689" s="3" t="s">
        <v>21098</v>
      </c>
      <c r="K4689" s="3" t="s">
        <v>0</v>
      </c>
      <c r="N4689" s="3">
        <v>1880</v>
      </c>
      <c r="O4689" s="3" t="s">
        <v>21073</v>
      </c>
      <c r="P4689" s="3" t="s">
        <v>21112</v>
      </c>
      <c r="Q4689" s="3">
        <v>263</v>
      </c>
      <c r="R4689" s="8" t="str">
        <f t="shared" si="73"/>
        <v>*263*</v>
      </c>
    </row>
    <row r="4690" spans="1:18" ht="19.8">
      <c r="A4690" s="3" t="s">
        <v>8379</v>
      </c>
      <c r="B4690" s="3" t="s">
        <v>18</v>
      </c>
      <c r="C4690" s="3" t="s">
        <v>8378</v>
      </c>
      <c r="D4690" s="3" t="s">
        <v>14</v>
      </c>
      <c r="E4690" s="3" t="s">
        <v>8377</v>
      </c>
      <c r="F4690" s="3" t="s">
        <v>29</v>
      </c>
      <c r="G4690" s="3">
        <v>2014</v>
      </c>
      <c r="H4690" s="3" t="s">
        <v>22118</v>
      </c>
      <c r="I4690" s="3">
        <v>439</v>
      </c>
      <c r="J4690" s="3" t="s">
        <v>21095</v>
      </c>
      <c r="K4690" s="3" t="s">
        <v>0</v>
      </c>
      <c r="N4690" s="3">
        <v>1325</v>
      </c>
      <c r="O4690" s="3" t="s">
        <v>21106</v>
      </c>
      <c r="P4690" s="3" t="s">
        <v>21114</v>
      </c>
      <c r="Q4690" s="3">
        <v>256</v>
      </c>
      <c r="R4690" s="8" t="str">
        <f t="shared" si="73"/>
        <v>*256*</v>
      </c>
    </row>
    <row r="4691" spans="1:18" ht="19.8">
      <c r="A4691" s="3" t="s">
        <v>8376</v>
      </c>
      <c r="B4691" s="3" t="s">
        <v>7</v>
      </c>
      <c r="C4691" s="3" t="s">
        <v>8375</v>
      </c>
      <c r="D4691" s="3" t="s">
        <v>5</v>
      </c>
      <c r="E4691" s="3" t="s">
        <v>8374</v>
      </c>
      <c r="F4691" s="3" t="s">
        <v>9</v>
      </c>
      <c r="G4691" s="3">
        <v>2016</v>
      </c>
      <c r="H4691" s="3" t="s">
        <v>22116</v>
      </c>
      <c r="I4691" s="3">
        <v>280</v>
      </c>
      <c r="J4691" s="3" t="s">
        <v>21099</v>
      </c>
      <c r="K4691" s="3" t="s">
        <v>0</v>
      </c>
      <c r="N4691" s="3">
        <v>1145</v>
      </c>
      <c r="O4691" s="3" t="s">
        <v>21106</v>
      </c>
      <c r="P4691" s="3" t="s">
        <v>21114</v>
      </c>
      <c r="Q4691" s="3">
        <v>155</v>
      </c>
      <c r="R4691" s="8" t="str">
        <f t="shared" si="73"/>
        <v>*155*</v>
      </c>
    </row>
    <row r="4692" spans="1:18" ht="19.8">
      <c r="A4692" s="3" t="s">
        <v>8373</v>
      </c>
      <c r="B4692" s="3" t="s">
        <v>33</v>
      </c>
      <c r="C4692" s="3" t="s">
        <v>8372</v>
      </c>
      <c r="D4692" s="3" t="s">
        <v>31</v>
      </c>
      <c r="E4692" s="3" t="s">
        <v>8371</v>
      </c>
      <c r="F4692" s="3" t="s">
        <v>15</v>
      </c>
      <c r="G4692" s="3">
        <v>2017</v>
      </c>
      <c r="H4692" s="3" t="s">
        <v>22118</v>
      </c>
      <c r="I4692" s="3">
        <v>104</v>
      </c>
      <c r="J4692" s="3" t="s">
        <v>21086</v>
      </c>
      <c r="K4692" s="3" t="s">
        <v>0</v>
      </c>
      <c r="N4692" s="3">
        <v>1945</v>
      </c>
      <c r="O4692" s="3" t="s">
        <v>21106</v>
      </c>
      <c r="P4692" s="3" t="s">
        <v>21111</v>
      </c>
      <c r="Q4692" s="3">
        <v>287</v>
      </c>
      <c r="R4692" s="8" t="str">
        <f t="shared" si="73"/>
        <v>*287*</v>
      </c>
    </row>
    <row r="4693" spans="1:18" ht="19.8">
      <c r="A4693" s="3" t="s">
        <v>8370</v>
      </c>
      <c r="B4693" s="3" t="s">
        <v>155</v>
      </c>
      <c r="C4693" s="3" t="s">
        <v>8369</v>
      </c>
      <c r="D4693" s="3" t="s">
        <v>50</v>
      </c>
      <c r="E4693" s="3" t="s">
        <v>8368</v>
      </c>
      <c r="F4693" s="3" t="s">
        <v>15</v>
      </c>
      <c r="G4693" s="3">
        <v>2015</v>
      </c>
      <c r="H4693" s="3" t="s">
        <v>22118</v>
      </c>
      <c r="I4693" s="3">
        <v>391</v>
      </c>
      <c r="J4693" s="3" t="s">
        <v>21083</v>
      </c>
      <c r="K4693" s="3" t="s">
        <v>0</v>
      </c>
      <c r="N4693" s="3">
        <v>1345</v>
      </c>
      <c r="O4693" s="3" t="s">
        <v>21106</v>
      </c>
      <c r="P4693" s="3" t="s">
        <v>21111</v>
      </c>
      <c r="Q4693" s="3">
        <v>372</v>
      </c>
      <c r="R4693" s="8" t="str">
        <f t="shared" si="73"/>
        <v>*372*</v>
      </c>
    </row>
    <row r="4694" spans="1:18" ht="19.8">
      <c r="A4694" s="3" t="s">
        <v>8367</v>
      </c>
      <c r="B4694" s="3" t="s">
        <v>196</v>
      </c>
      <c r="C4694" s="3" t="s">
        <v>8366</v>
      </c>
      <c r="D4694" s="3" t="s">
        <v>36</v>
      </c>
      <c r="E4694" s="3" t="s">
        <v>8365</v>
      </c>
      <c r="F4694" s="3" t="s">
        <v>48</v>
      </c>
      <c r="G4694" s="3">
        <v>2010</v>
      </c>
      <c r="H4694" s="3" t="s">
        <v>22118</v>
      </c>
      <c r="I4694" s="3">
        <v>420</v>
      </c>
      <c r="J4694" s="3" t="s">
        <v>21098</v>
      </c>
      <c r="K4694" s="3" t="s">
        <v>0</v>
      </c>
      <c r="N4694" s="3">
        <v>670</v>
      </c>
      <c r="O4694" s="3" t="s">
        <v>21106</v>
      </c>
      <c r="P4694" s="3" t="s">
        <v>21112</v>
      </c>
      <c r="Q4694" s="3">
        <v>437</v>
      </c>
      <c r="R4694" s="8" t="str">
        <f t="shared" si="73"/>
        <v>*437*</v>
      </c>
    </row>
    <row r="4695" spans="1:18" ht="19.8">
      <c r="A4695" s="3" t="s">
        <v>8364</v>
      </c>
      <c r="B4695" s="3" t="s">
        <v>155</v>
      </c>
      <c r="C4695" s="3" t="s">
        <v>8363</v>
      </c>
      <c r="D4695" s="3" t="s">
        <v>50</v>
      </c>
      <c r="E4695" s="3" t="s">
        <v>8362</v>
      </c>
      <c r="F4695" s="3" t="s">
        <v>77</v>
      </c>
      <c r="G4695" s="3">
        <v>2012</v>
      </c>
      <c r="H4695" s="3" t="s">
        <v>22117</v>
      </c>
      <c r="I4695" s="3">
        <v>364</v>
      </c>
      <c r="J4695" s="3" t="s">
        <v>21086</v>
      </c>
      <c r="K4695" s="3" t="s">
        <v>0</v>
      </c>
      <c r="N4695" s="3">
        <v>1375</v>
      </c>
      <c r="O4695" s="3" t="s">
        <v>21106</v>
      </c>
      <c r="P4695" s="3" t="s">
        <v>21111</v>
      </c>
      <c r="Q4695" s="3">
        <v>139</v>
      </c>
      <c r="R4695" s="8" t="str">
        <f t="shared" si="73"/>
        <v>*139*</v>
      </c>
    </row>
    <row r="4696" spans="1:18" ht="19.8">
      <c r="A4696" s="3" t="s">
        <v>8361</v>
      </c>
      <c r="B4696" s="3" t="s">
        <v>218</v>
      </c>
      <c r="C4696" s="3" t="s">
        <v>8360</v>
      </c>
      <c r="D4696" s="3" t="s">
        <v>95</v>
      </c>
      <c r="E4696" s="3" t="s">
        <v>8359</v>
      </c>
      <c r="F4696" s="3" t="s">
        <v>9</v>
      </c>
      <c r="G4696" s="3">
        <v>2012</v>
      </c>
      <c r="H4696" s="3" t="s">
        <v>22117</v>
      </c>
      <c r="I4696" s="3">
        <v>101</v>
      </c>
      <c r="J4696" s="3" t="s">
        <v>21088</v>
      </c>
      <c r="K4696" s="3" t="s">
        <v>0</v>
      </c>
      <c r="N4696" s="3">
        <v>2350</v>
      </c>
      <c r="O4696" s="3" t="s">
        <v>21105</v>
      </c>
      <c r="P4696" s="3" t="s">
        <v>21114</v>
      </c>
      <c r="Q4696" s="3">
        <v>295</v>
      </c>
      <c r="R4696" s="8" t="str">
        <f t="shared" si="73"/>
        <v>*295*</v>
      </c>
    </row>
    <row r="4697" spans="1:18" ht="19.8">
      <c r="A4697" s="3" t="s">
        <v>8358</v>
      </c>
      <c r="B4697" s="3" t="s">
        <v>56</v>
      </c>
      <c r="C4697" s="3" t="s">
        <v>5112</v>
      </c>
      <c r="D4697" s="3" t="s">
        <v>50</v>
      </c>
      <c r="E4697" s="3" t="s">
        <v>8357</v>
      </c>
      <c r="F4697" s="3" t="s">
        <v>9</v>
      </c>
      <c r="G4697" s="3">
        <v>2006</v>
      </c>
      <c r="H4697" s="3" t="s">
        <v>22117</v>
      </c>
      <c r="I4697" s="3">
        <v>166</v>
      </c>
      <c r="J4697" s="3" t="s">
        <v>21083</v>
      </c>
      <c r="K4697" s="3" t="s">
        <v>0</v>
      </c>
      <c r="N4697" s="3">
        <v>950</v>
      </c>
      <c r="O4697" s="3" t="s">
        <v>21106</v>
      </c>
      <c r="P4697" s="3" t="s">
        <v>21111</v>
      </c>
      <c r="Q4697" s="3">
        <v>130</v>
      </c>
      <c r="R4697" s="8" t="str">
        <f t="shared" si="73"/>
        <v>*130*</v>
      </c>
    </row>
    <row r="4698" spans="1:18" ht="19.8">
      <c r="A4698" s="3" t="s">
        <v>8356</v>
      </c>
      <c r="B4698" s="3" t="s">
        <v>60</v>
      </c>
      <c r="C4698" s="3" t="s">
        <v>8355</v>
      </c>
      <c r="D4698" s="3" t="s">
        <v>41</v>
      </c>
      <c r="E4698" s="3" t="s">
        <v>8354</v>
      </c>
      <c r="F4698" s="3" t="s">
        <v>77</v>
      </c>
      <c r="G4698" s="3">
        <v>2010</v>
      </c>
      <c r="H4698" s="3" t="s">
        <v>22117</v>
      </c>
      <c r="I4698" s="3">
        <v>342</v>
      </c>
      <c r="J4698" s="3" t="s">
        <v>21083</v>
      </c>
      <c r="K4698" s="3" t="s">
        <v>0</v>
      </c>
      <c r="N4698" s="3">
        <v>1725</v>
      </c>
      <c r="O4698" s="3" t="s">
        <v>21106</v>
      </c>
      <c r="P4698" s="3" t="s">
        <v>21112</v>
      </c>
      <c r="Q4698" s="3">
        <v>126</v>
      </c>
      <c r="R4698" s="8" t="str">
        <f t="shared" si="73"/>
        <v>*126*</v>
      </c>
    </row>
    <row r="4699" spans="1:18" ht="19.8">
      <c r="A4699" s="3" t="s">
        <v>8353</v>
      </c>
      <c r="B4699" s="3" t="s">
        <v>125</v>
      </c>
      <c r="C4699" s="3" t="s">
        <v>8352</v>
      </c>
      <c r="D4699" s="3" t="s">
        <v>123</v>
      </c>
      <c r="E4699" s="3" t="s">
        <v>8351</v>
      </c>
      <c r="F4699" s="3" t="s">
        <v>29</v>
      </c>
      <c r="G4699" s="3">
        <v>2019</v>
      </c>
      <c r="H4699" s="3" t="s">
        <v>22118</v>
      </c>
      <c r="I4699" s="3">
        <v>176</v>
      </c>
      <c r="J4699" s="3" t="s">
        <v>21083</v>
      </c>
      <c r="K4699" s="3" t="s">
        <v>0</v>
      </c>
      <c r="N4699" s="3">
        <v>300</v>
      </c>
      <c r="O4699" s="3" t="s">
        <v>21106</v>
      </c>
      <c r="P4699" s="3" t="s">
        <v>21111</v>
      </c>
      <c r="Q4699" s="3">
        <v>128</v>
      </c>
      <c r="R4699" s="8" t="str">
        <f t="shared" si="73"/>
        <v>*128*</v>
      </c>
    </row>
    <row r="4700" spans="1:18" ht="19.8">
      <c r="A4700" s="3" t="s">
        <v>8350</v>
      </c>
      <c r="B4700" s="3" t="s">
        <v>304</v>
      </c>
      <c r="C4700" s="3" t="s">
        <v>8349</v>
      </c>
      <c r="D4700" s="3" t="s">
        <v>123</v>
      </c>
      <c r="E4700" s="3" t="s">
        <v>8348</v>
      </c>
      <c r="F4700" s="3" t="s">
        <v>9</v>
      </c>
      <c r="G4700" s="3">
        <v>2009</v>
      </c>
      <c r="H4700" s="3" t="s">
        <v>22118</v>
      </c>
      <c r="I4700" s="3">
        <v>393</v>
      </c>
      <c r="J4700" s="3" t="s">
        <v>21097</v>
      </c>
      <c r="K4700" s="3" t="s">
        <v>0</v>
      </c>
      <c r="N4700" s="3">
        <v>2300</v>
      </c>
      <c r="O4700" s="3" t="s">
        <v>21106</v>
      </c>
      <c r="P4700" s="3" t="s">
        <v>21112</v>
      </c>
      <c r="Q4700" s="3">
        <v>331</v>
      </c>
      <c r="R4700" s="8" t="str">
        <f t="shared" si="73"/>
        <v>*331*</v>
      </c>
    </row>
    <row r="4701" spans="1:18" ht="19.8">
      <c r="A4701" s="3" t="s">
        <v>8347</v>
      </c>
      <c r="B4701" s="3" t="s">
        <v>256</v>
      </c>
      <c r="C4701" s="3" t="s">
        <v>8346</v>
      </c>
      <c r="D4701" s="3" t="s">
        <v>14</v>
      </c>
      <c r="E4701" s="3" t="s">
        <v>8345</v>
      </c>
      <c r="F4701" s="3" t="s">
        <v>48</v>
      </c>
      <c r="G4701" s="3">
        <v>2009</v>
      </c>
      <c r="H4701" s="3" t="s">
        <v>22116</v>
      </c>
      <c r="I4701" s="3">
        <v>104</v>
      </c>
      <c r="J4701" s="3" t="s">
        <v>21095</v>
      </c>
      <c r="K4701" s="3" t="s">
        <v>0</v>
      </c>
      <c r="N4701" s="3">
        <v>2185</v>
      </c>
      <c r="O4701" s="3" t="s">
        <v>21106</v>
      </c>
      <c r="P4701" s="3" t="s">
        <v>21112</v>
      </c>
      <c r="Q4701" s="3">
        <v>367</v>
      </c>
      <c r="R4701" s="8" t="str">
        <f t="shared" si="73"/>
        <v>*367*</v>
      </c>
    </row>
    <row r="4702" spans="1:18" ht="19.8">
      <c r="A4702" s="3" t="s">
        <v>8344</v>
      </c>
      <c r="B4702" s="3" t="s">
        <v>125</v>
      </c>
      <c r="C4702" s="3" t="s">
        <v>8343</v>
      </c>
      <c r="D4702" s="3" t="s">
        <v>123</v>
      </c>
      <c r="E4702" s="3" t="s">
        <v>8342</v>
      </c>
      <c r="F4702" s="3" t="s">
        <v>3</v>
      </c>
      <c r="G4702" s="3">
        <v>2017</v>
      </c>
      <c r="H4702" s="3" t="s">
        <v>22118</v>
      </c>
      <c r="I4702" s="3">
        <v>487</v>
      </c>
      <c r="J4702" s="3" t="s">
        <v>21086</v>
      </c>
      <c r="K4702" s="3" t="s">
        <v>1</v>
      </c>
      <c r="L4702" s="9">
        <v>45230</v>
      </c>
      <c r="M4702" s="9">
        <v>45622</v>
      </c>
      <c r="N4702" s="3">
        <v>240</v>
      </c>
      <c r="O4702" s="3" t="s">
        <v>21106</v>
      </c>
      <c r="P4702" s="3" t="s">
        <v>21112</v>
      </c>
      <c r="Q4702" s="3">
        <v>143</v>
      </c>
      <c r="R4702" s="8" t="str">
        <f t="shared" si="73"/>
        <v>*143*</v>
      </c>
    </row>
    <row r="4703" spans="1:18" ht="19.8">
      <c r="A4703" s="3" t="s">
        <v>8341</v>
      </c>
      <c r="B4703" s="3" t="s">
        <v>155</v>
      </c>
      <c r="C4703" s="3" t="s">
        <v>8340</v>
      </c>
      <c r="D4703" s="3" t="s">
        <v>50</v>
      </c>
      <c r="E4703" s="3" t="s">
        <v>8339</v>
      </c>
      <c r="F4703" s="3" t="s">
        <v>77</v>
      </c>
      <c r="G4703" s="3">
        <v>2008</v>
      </c>
      <c r="H4703" s="3" t="s">
        <v>22118</v>
      </c>
      <c r="I4703" s="3">
        <v>292</v>
      </c>
      <c r="J4703" s="3" t="s">
        <v>21093</v>
      </c>
      <c r="K4703" s="3" t="s">
        <v>0</v>
      </c>
      <c r="N4703" s="3">
        <v>1150</v>
      </c>
      <c r="O4703" s="3" t="s">
        <v>21106</v>
      </c>
      <c r="P4703" s="3" t="s">
        <v>21111</v>
      </c>
      <c r="Q4703" s="3">
        <v>351</v>
      </c>
      <c r="R4703" s="8" t="str">
        <f t="shared" si="73"/>
        <v>*351*</v>
      </c>
    </row>
    <row r="4704" spans="1:18" ht="19.8">
      <c r="A4704" s="3" t="s">
        <v>8338</v>
      </c>
      <c r="B4704" s="3" t="s">
        <v>43</v>
      </c>
      <c r="C4704" s="3" t="s">
        <v>8337</v>
      </c>
      <c r="D4704" s="3" t="s">
        <v>41</v>
      </c>
      <c r="E4704" s="3" t="s">
        <v>8336</v>
      </c>
      <c r="F4704" s="3" t="s">
        <v>77</v>
      </c>
      <c r="G4704" s="3">
        <v>2023</v>
      </c>
      <c r="H4704" s="3" t="s">
        <v>22118</v>
      </c>
      <c r="I4704" s="3">
        <v>315</v>
      </c>
      <c r="J4704" s="3" t="s">
        <v>21090</v>
      </c>
      <c r="K4704" s="3" t="s">
        <v>1</v>
      </c>
      <c r="L4704" s="9">
        <v>45466</v>
      </c>
      <c r="M4704" s="9">
        <v>45603</v>
      </c>
      <c r="N4704" s="3">
        <v>1330</v>
      </c>
      <c r="O4704" s="3" t="s">
        <v>21106</v>
      </c>
      <c r="P4704" s="3" t="s">
        <v>21114</v>
      </c>
      <c r="Q4704" s="3">
        <v>314</v>
      </c>
      <c r="R4704" s="8" t="str">
        <f t="shared" si="73"/>
        <v>*314*</v>
      </c>
    </row>
    <row r="4705" spans="1:18" ht="19.8">
      <c r="A4705" s="3" t="s">
        <v>8335</v>
      </c>
      <c r="B4705" s="3" t="s">
        <v>160</v>
      </c>
      <c r="C4705" s="3" t="s">
        <v>8334</v>
      </c>
      <c r="D4705" s="3" t="s">
        <v>31</v>
      </c>
      <c r="E4705" s="3" t="s">
        <v>8333</v>
      </c>
      <c r="F4705" s="3" t="s">
        <v>77</v>
      </c>
      <c r="G4705" s="3">
        <v>2015</v>
      </c>
      <c r="H4705" s="3" t="s">
        <v>22117</v>
      </c>
      <c r="I4705" s="3">
        <v>145</v>
      </c>
      <c r="J4705" s="3" t="s">
        <v>21088</v>
      </c>
      <c r="K4705" s="3" t="s">
        <v>1</v>
      </c>
      <c r="L4705" s="9">
        <v>45149</v>
      </c>
      <c r="M4705" s="9">
        <v>45450</v>
      </c>
      <c r="N4705" s="3">
        <v>1205</v>
      </c>
      <c r="O4705" s="3" t="s">
        <v>21106</v>
      </c>
      <c r="P4705" s="3" t="s">
        <v>21113</v>
      </c>
      <c r="Q4705" s="3">
        <v>227</v>
      </c>
      <c r="R4705" s="8" t="str">
        <f t="shared" si="73"/>
        <v>*227*</v>
      </c>
    </row>
    <row r="4706" spans="1:18" ht="19.8">
      <c r="A4706" s="3" t="s">
        <v>8332</v>
      </c>
      <c r="B4706" s="3" t="s">
        <v>196</v>
      </c>
      <c r="C4706" s="3" t="s">
        <v>8331</v>
      </c>
      <c r="D4706" s="3" t="s">
        <v>36</v>
      </c>
      <c r="E4706" s="3" t="s">
        <v>8330</v>
      </c>
      <c r="F4706" s="3" t="s">
        <v>15</v>
      </c>
      <c r="G4706" s="3">
        <v>2018</v>
      </c>
      <c r="H4706" s="3" t="s">
        <v>22117</v>
      </c>
      <c r="I4706" s="3">
        <v>266</v>
      </c>
      <c r="J4706" s="3" t="s">
        <v>21101</v>
      </c>
      <c r="K4706" s="3" t="s">
        <v>1</v>
      </c>
      <c r="L4706" s="9">
        <v>45242</v>
      </c>
      <c r="M4706" s="9">
        <v>45541</v>
      </c>
      <c r="N4706" s="3">
        <v>2295</v>
      </c>
      <c r="O4706" s="3" t="s">
        <v>21106</v>
      </c>
      <c r="P4706" s="3" t="s">
        <v>21112</v>
      </c>
      <c r="Q4706" s="3">
        <v>207</v>
      </c>
      <c r="R4706" s="8" t="str">
        <f t="shared" si="73"/>
        <v>*207*</v>
      </c>
    </row>
    <row r="4707" spans="1:18" ht="19.8">
      <c r="A4707" s="3" t="s">
        <v>8329</v>
      </c>
      <c r="B4707" s="3" t="s">
        <v>52</v>
      </c>
      <c r="C4707" s="3" t="s">
        <v>8328</v>
      </c>
      <c r="D4707" s="3" t="s">
        <v>50</v>
      </c>
      <c r="E4707" s="3" t="s">
        <v>8327</v>
      </c>
      <c r="F4707" s="3" t="s">
        <v>29</v>
      </c>
      <c r="G4707" s="3">
        <v>2005</v>
      </c>
      <c r="H4707" s="3" t="s">
        <v>22117</v>
      </c>
      <c r="I4707" s="3">
        <v>91</v>
      </c>
      <c r="J4707" s="3" t="s">
        <v>21087</v>
      </c>
      <c r="K4707" s="3" t="s">
        <v>0</v>
      </c>
      <c r="N4707" s="3">
        <v>190</v>
      </c>
      <c r="O4707" s="3" t="s">
        <v>21106</v>
      </c>
      <c r="P4707" s="3" t="s">
        <v>21113</v>
      </c>
      <c r="Q4707" s="3">
        <v>325</v>
      </c>
      <c r="R4707" s="8" t="str">
        <f t="shared" si="73"/>
        <v>*325*</v>
      </c>
    </row>
    <row r="4708" spans="1:18" ht="19.8">
      <c r="A4708" s="3" t="s">
        <v>8326</v>
      </c>
      <c r="B4708" s="3" t="s">
        <v>147</v>
      </c>
      <c r="C4708" s="3" t="s">
        <v>8325</v>
      </c>
      <c r="D4708" s="3" t="s">
        <v>5</v>
      </c>
      <c r="E4708" s="3" t="s">
        <v>8324</v>
      </c>
      <c r="F4708" s="3" t="s">
        <v>77</v>
      </c>
      <c r="G4708" s="3">
        <v>2012</v>
      </c>
      <c r="H4708" s="3" t="s">
        <v>22117</v>
      </c>
      <c r="I4708" s="3">
        <v>253</v>
      </c>
      <c r="J4708" s="3" t="s">
        <v>21088</v>
      </c>
      <c r="K4708" s="3" t="s">
        <v>1</v>
      </c>
      <c r="L4708" s="9">
        <v>45021</v>
      </c>
      <c r="M4708" s="9">
        <v>45094</v>
      </c>
      <c r="N4708" s="3">
        <v>910</v>
      </c>
      <c r="O4708" s="3" t="s">
        <v>21106</v>
      </c>
      <c r="P4708" s="3" t="s">
        <v>21114</v>
      </c>
      <c r="Q4708" s="3">
        <v>385</v>
      </c>
      <c r="R4708" s="8" t="str">
        <f t="shared" si="73"/>
        <v>*385*</v>
      </c>
    </row>
    <row r="4709" spans="1:18" ht="19.8">
      <c r="A4709" s="3" t="s">
        <v>8323</v>
      </c>
      <c r="B4709" s="3" t="s">
        <v>52</v>
      </c>
      <c r="C4709" s="3" t="s">
        <v>8322</v>
      </c>
      <c r="D4709" s="3" t="s">
        <v>50</v>
      </c>
      <c r="E4709" s="3" t="s">
        <v>8321</v>
      </c>
      <c r="F4709" s="3" t="s">
        <v>29</v>
      </c>
      <c r="G4709" s="3">
        <v>2016</v>
      </c>
      <c r="H4709" s="3" t="s">
        <v>22118</v>
      </c>
      <c r="I4709" s="3">
        <v>415</v>
      </c>
      <c r="J4709" s="3" t="s">
        <v>21095</v>
      </c>
      <c r="K4709" s="3" t="s">
        <v>1</v>
      </c>
      <c r="L4709" s="9">
        <v>45167</v>
      </c>
      <c r="M4709" s="9">
        <v>45289</v>
      </c>
      <c r="N4709" s="3">
        <v>555</v>
      </c>
      <c r="O4709" s="3" t="s">
        <v>21106</v>
      </c>
      <c r="P4709" s="3" t="s">
        <v>21114</v>
      </c>
      <c r="Q4709" s="3">
        <v>179</v>
      </c>
      <c r="R4709" s="8" t="str">
        <f t="shared" si="73"/>
        <v>*179*</v>
      </c>
    </row>
    <row r="4710" spans="1:18" ht="19.8">
      <c r="A4710" s="3" t="s">
        <v>8320</v>
      </c>
      <c r="B4710" s="3" t="s">
        <v>52</v>
      </c>
      <c r="C4710" s="3" t="s">
        <v>8319</v>
      </c>
      <c r="D4710" s="3" t="s">
        <v>50</v>
      </c>
      <c r="E4710" s="3" t="s">
        <v>8318</v>
      </c>
      <c r="F4710" s="3" t="s">
        <v>3</v>
      </c>
      <c r="G4710" s="3">
        <v>2013</v>
      </c>
      <c r="H4710" s="3" t="s">
        <v>22118</v>
      </c>
      <c r="I4710" s="3">
        <v>137</v>
      </c>
      <c r="J4710" s="3" t="s">
        <v>21094</v>
      </c>
      <c r="K4710" s="3" t="s">
        <v>1</v>
      </c>
      <c r="L4710" s="9">
        <v>45248</v>
      </c>
      <c r="M4710" s="9">
        <v>45459</v>
      </c>
      <c r="N4710" s="3">
        <v>200</v>
      </c>
      <c r="O4710" s="3" t="s">
        <v>21106</v>
      </c>
      <c r="P4710" s="3" t="s">
        <v>21114</v>
      </c>
      <c r="Q4710" s="3">
        <v>450</v>
      </c>
      <c r="R4710" s="8" t="str">
        <f t="shared" si="73"/>
        <v>*450*</v>
      </c>
    </row>
    <row r="4711" spans="1:18" ht="19.8">
      <c r="A4711" s="3" t="s">
        <v>8317</v>
      </c>
      <c r="B4711" s="3" t="s">
        <v>285</v>
      </c>
      <c r="C4711" s="3" t="s">
        <v>8316</v>
      </c>
      <c r="D4711" s="3" t="s">
        <v>31</v>
      </c>
      <c r="E4711" s="3" t="s">
        <v>8315</v>
      </c>
      <c r="F4711" s="3" t="s">
        <v>3</v>
      </c>
      <c r="G4711" s="3">
        <v>2005</v>
      </c>
      <c r="H4711" s="3" t="s">
        <v>22116</v>
      </c>
      <c r="I4711" s="3">
        <v>272</v>
      </c>
      <c r="J4711" s="3" t="s">
        <v>21091</v>
      </c>
      <c r="K4711" s="3" t="s">
        <v>0</v>
      </c>
      <c r="N4711" s="3">
        <v>2160</v>
      </c>
      <c r="O4711" s="3" t="s">
        <v>21106</v>
      </c>
      <c r="P4711" s="3" t="s">
        <v>21111</v>
      </c>
      <c r="Q4711" s="3">
        <v>167</v>
      </c>
      <c r="R4711" s="8" t="str">
        <f t="shared" si="73"/>
        <v>*167*</v>
      </c>
    </row>
    <row r="4712" spans="1:18" ht="19.8">
      <c r="A4712" s="3" t="s">
        <v>8314</v>
      </c>
      <c r="B4712" s="3" t="s">
        <v>92</v>
      </c>
      <c r="C4712" s="3" t="s">
        <v>8313</v>
      </c>
      <c r="D4712" s="3" t="s">
        <v>25</v>
      </c>
      <c r="E4712" s="3" t="s">
        <v>8312</v>
      </c>
      <c r="F4712" s="3" t="s">
        <v>9</v>
      </c>
      <c r="G4712" s="3">
        <v>2007</v>
      </c>
      <c r="H4712" s="3" t="s">
        <v>22118</v>
      </c>
      <c r="I4712" s="3">
        <v>299</v>
      </c>
      <c r="J4712" s="3" t="s">
        <v>21102</v>
      </c>
      <c r="K4712" s="3" t="s">
        <v>1</v>
      </c>
      <c r="L4712" s="9">
        <v>45358</v>
      </c>
      <c r="M4712" s="9">
        <v>45623</v>
      </c>
      <c r="N4712" s="3">
        <v>2140</v>
      </c>
      <c r="O4712" s="3" t="s">
        <v>25</v>
      </c>
      <c r="P4712" s="3" t="s">
        <v>21112</v>
      </c>
      <c r="Q4712" s="3">
        <v>160</v>
      </c>
      <c r="R4712" s="8" t="str">
        <f t="shared" si="73"/>
        <v>*160*</v>
      </c>
    </row>
    <row r="4713" spans="1:18" ht="19.8">
      <c r="A4713" s="3" t="s">
        <v>8311</v>
      </c>
      <c r="B4713" s="3" t="s">
        <v>426</v>
      </c>
      <c r="C4713" s="3" t="s">
        <v>8310</v>
      </c>
      <c r="D4713" s="3" t="s">
        <v>95</v>
      </c>
      <c r="E4713" s="3" t="s">
        <v>8309</v>
      </c>
      <c r="F4713" s="3" t="s">
        <v>48</v>
      </c>
      <c r="G4713" s="3">
        <v>2015</v>
      </c>
      <c r="H4713" s="3" t="s">
        <v>22117</v>
      </c>
      <c r="I4713" s="3">
        <v>155</v>
      </c>
      <c r="J4713" s="3" t="s">
        <v>21086</v>
      </c>
      <c r="K4713" s="3" t="s">
        <v>1</v>
      </c>
      <c r="L4713" s="9">
        <v>45400</v>
      </c>
      <c r="M4713" s="9">
        <v>45635</v>
      </c>
      <c r="N4713" s="3">
        <v>1735</v>
      </c>
      <c r="O4713" s="3" t="s">
        <v>21105</v>
      </c>
      <c r="P4713" s="3" t="s">
        <v>21114</v>
      </c>
      <c r="Q4713" s="3">
        <v>140</v>
      </c>
      <c r="R4713" s="8" t="str">
        <f t="shared" si="73"/>
        <v>*140*</v>
      </c>
    </row>
    <row r="4714" spans="1:18" ht="19.8">
      <c r="A4714" s="3" t="s">
        <v>8308</v>
      </c>
      <c r="B4714" s="3" t="s">
        <v>125</v>
      </c>
      <c r="C4714" s="3" t="s">
        <v>8307</v>
      </c>
      <c r="D4714" s="3" t="s">
        <v>123</v>
      </c>
      <c r="E4714" s="3" t="s">
        <v>8306</v>
      </c>
      <c r="F4714" s="3" t="s">
        <v>3</v>
      </c>
      <c r="G4714" s="3">
        <v>2008</v>
      </c>
      <c r="H4714" s="3" t="s">
        <v>22116</v>
      </c>
      <c r="I4714" s="3">
        <v>419</v>
      </c>
      <c r="J4714" s="3" t="s">
        <v>21094</v>
      </c>
      <c r="K4714" s="3" t="s">
        <v>1</v>
      </c>
      <c r="L4714" s="9">
        <v>45645</v>
      </c>
      <c r="M4714" s="9">
        <v>45699</v>
      </c>
      <c r="N4714" s="3">
        <v>245</v>
      </c>
      <c r="O4714" s="3" t="s">
        <v>21106</v>
      </c>
      <c r="P4714" s="3" t="s">
        <v>21114</v>
      </c>
      <c r="Q4714" s="3">
        <v>437</v>
      </c>
      <c r="R4714" s="8" t="str">
        <f t="shared" si="73"/>
        <v>*437*</v>
      </c>
    </row>
    <row r="4715" spans="1:18" ht="19.8">
      <c r="A4715" s="3" t="s">
        <v>8305</v>
      </c>
      <c r="B4715" s="3" t="s">
        <v>151</v>
      </c>
      <c r="C4715" s="3" t="s">
        <v>8304</v>
      </c>
      <c r="D4715" s="3" t="s">
        <v>82</v>
      </c>
      <c r="E4715" s="3" t="s">
        <v>8303</v>
      </c>
      <c r="F4715" s="3" t="s">
        <v>15</v>
      </c>
      <c r="G4715" s="3">
        <v>2007</v>
      </c>
      <c r="H4715" s="3" t="s">
        <v>22116</v>
      </c>
      <c r="I4715" s="3">
        <v>427</v>
      </c>
      <c r="J4715" s="3" t="s">
        <v>21091</v>
      </c>
      <c r="K4715" s="3" t="s">
        <v>1</v>
      </c>
      <c r="L4715" s="9">
        <v>45459</v>
      </c>
      <c r="M4715" s="9">
        <v>45683</v>
      </c>
      <c r="N4715" s="3">
        <v>1615</v>
      </c>
      <c r="O4715" s="3" t="s">
        <v>21105</v>
      </c>
      <c r="P4715" s="3" t="s">
        <v>21111</v>
      </c>
      <c r="Q4715" s="3">
        <v>169</v>
      </c>
      <c r="R4715" s="8" t="str">
        <f t="shared" si="73"/>
        <v>*169*</v>
      </c>
    </row>
    <row r="4716" spans="1:18" ht="19.8">
      <c r="A4716" s="3" t="s">
        <v>8302</v>
      </c>
      <c r="B4716" s="3" t="s">
        <v>285</v>
      </c>
      <c r="C4716" s="3" t="s">
        <v>8301</v>
      </c>
      <c r="D4716" s="3" t="s">
        <v>31</v>
      </c>
      <c r="E4716" s="3" t="s">
        <v>8300</v>
      </c>
      <c r="F4716" s="3" t="s">
        <v>15</v>
      </c>
      <c r="G4716" s="3">
        <v>2006</v>
      </c>
      <c r="H4716" s="3" t="s">
        <v>22116</v>
      </c>
      <c r="I4716" s="3">
        <v>491</v>
      </c>
      <c r="J4716" s="3" t="s">
        <v>21100</v>
      </c>
      <c r="K4716" s="3" t="s">
        <v>1</v>
      </c>
      <c r="L4716" s="9">
        <v>45711</v>
      </c>
      <c r="M4716" s="9">
        <v>45711</v>
      </c>
      <c r="N4716" s="3">
        <v>845</v>
      </c>
      <c r="O4716" s="3" t="s">
        <v>21106</v>
      </c>
      <c r="P4716" s="3" t="s">
        <v>21111</v>
      </c>
      <c r="Q4716" s="3">
        <v>221</v>
      </c>
      <c r="R4716" s="8" t="str">
        <f t="shared" si="73"/>
        <v>*221*</v>
      </c>
    </row>
    <row r="4717" spans="1:18" ht="19.8">
      <c r="A4717" s="3" t="s">
        <v>8299</v>
      </c>
      <c r="B4717" s="3" t="s">
        <v>426</v>
      </c>
      <c r="C4717" s="3" t="s">
        <v>8298</v>
      </c>
      <c r="D4717" s="3" t="s">
        <v>95</v>
      </c>
      <c r="E4717" s="3" t="s">
        <v>8297</v>
      </c>
      <c r="F4717" s="3" t="s">
        <v>15</v>
      </c>
      <c r="G4717" s="3">
        <v>2022</v>
      </c>
      <c r="H4717" s="3" t="s">
        <v>22118</v>
      </c>
      <c r="I4717" s="3">
        <v>489</v>
      </c>
      <c r="J4717" s="3" t="s">
        <v>21099</v>
      </c>
      <c r="K4717" s="3" t="s">
        <v>1</v>
      </c>
      <c r="L4717" s="9">
        <v>45268</v>
      </c>
      <c r="M4717" s="9">
        <v>45472</v>
      </c>
      <c r="N4717" s="3">
        <v>450</v>
      </c>
      <c r="O4717" s="3" t="s">
        <v>21105</v>
      </c>
      <c r="P4717" s="3" t="s">
        <v>21112</v>
      </c>
      <c r="Q4717" s="3">
        <v>406</v>
      </c>
      <c r="R4717" s="8" t="str">
        <f t="shared" si="73"/>
        <v>*406*</v>
      </c>
    </row>
    <row r="4718" spans="1:18" ht="19.8">
      <c r="A4718" s="3" t="s">
        <v>8296</v>
      </c>
      <c r="B4718" s="3" t="s">
        <v>171</v>
      </c>
      <c r="C4718" s="3" t="s">
        <v>8295</v>
      </c>
      <c r="D4718" s="3" t="s">
        <v>141</v>
      </c>
      <c r="E4718" s="3" t="s">
        <v>8294</v>
      </c>
      <c r="F4718" s="3" t="s">
        <v>9</v>
      </c>
      <c r="G4718" s="3">
        <v>2021</v>
      </c>
      <c r="H4718" s="3" t="s">
        <v>22116</v>
      </c>
      <c r="I4718" s="3">
        <v>477</v>
      </c>
      <c r="J4718" s="3" t="s">
        <v>21091</v>
      </c>
      <c r="K4718" s="3" t="s">
        <v>1</v>
      </c>
      <c r="L4718" s="9">
        <v>45342</v>
      </c>
      <c r="M4718" s="9">
        <v>45528</v>
      </c>
      <c r="N4718" s="3">
        <v>2395</v>
      </c>
      <c r="O4718" s="3" t="s">
        <v>25</v>
      </c>
      <c r="P4718" s="3" t="s">
        <v>21111</v>
      </c>
      <c r="Q4718" s="3">
        <v>228</v>
      </c>
      <c r="R4718" s="8" t="str">
        <f t="shared" si="73"/>
        <v>*228*</v>
      </c>
    </row>
    <row r="4719" spans="1:18" ht="19.8">
      <c r="A4719" s="3" t="s">
        <v>8293</v>
      </c>
      <c r="B4719" s="3" t="s">
        <v>304</v>
      </c>
      <c r="C4719" s="3" t="s">
        <v>2176</v>
      </c>
      <c r="D4719" s="3" t="s">
        <v>123</v>
      </c>
      <c r="E4719" s="3" t="s">
        <v>8292</v>
      </c>
      <c r="F4719" s="3" t="s">
        <v>15</v>
      </c>
      <c r="G4719" s="3">
        <v>2016</v>
      </c>
      <c r="H4719" s="3" t="s">
        <v>22118</v>
      </c>
      <c r="I4719" s="3">
        <v>349</v>
      </c>
      <c r="J4719" s="3" t="s">
        <v>21095</v>
      </c>
      <c r="K4719" s="3" t="s">
        <v>0</v>
      </c>
      <c r="N4719" s="3">
        <v>125</v>
      </c>
      <c r="O4719" s="3" t="s">
        <v>21106</v>
      </c>
      <c r="P4719" s="3" t="s">
        <v>21114</v>
      </c>
      <c r="Q4719" s="3">
        <v>213</v>
      </c>
      <c r="R4719" s="8" t="str">
        <f t="shared" si="73"/>
        <v>*213*</v>
      </c>
    </row>
    <row r="4720" spans="1:18" ht="19.8">
      <c r="A4720" s="3" t="s">
        <v>8291</v>
      </c>
      <c r="B4720" s="3" t="s">
        <v>27</v>
      </c>
      <c r="C4720" s="3" t="s">
        <v>8290</v>
      </c>
      <c r="D4720" s="3" t="s">
        <v>25</v>
      </c>
      <c r="E4720" s="3" t="s">
        <v>8289</v>
      </c>
      <c r="F4720" s="3" t="s">
        <v>48</v>
      </c>
      <c r="G4720" s="3">
        <v>2010</v>
      </c>
      <c r="H4720" s="3" t="s">
        <v>22118</v>
      </c>
      <c r="I4720" s="3">
        <v>495</v>
      </c>
      <c r="J4720" s="3" t="s">
        <v>21092</v>
      </c>
      <c r="K4720" s="3" t="s">
        <v>0</v>
      </c>
      <c r="N4720" s="3">
        <v>540</v>
      </c>
      <c r="O4720" s="3" t="s">
        <v>25</v>
      </c>
      <c r="P4720" s="3" t="s">
        <v>21111</v>
      </c>
      <c r="Q4720" s="3">
        <v>292</v>
      </c>
      <c r="R4720" s="8" t="str">
        <f t="shared" si="73"/>
        <v>*292*</v>
      </c>
    </row>
    <row r="4721" spans="1:18" ht="19.8">
      <c r="A4721" s="3" t="s">
        <v>8288</v>
      </c>
      <c r="B4721" s="3" t="s">
        <v>455</v>
      </c>
      <c r="C4721" s="3" t="s">
        <v>8287</v>
      </c>
      <c r="D4721" s="3" t="s">
        <v>14</v>
      </c>
      <c r="E4721" s="3" t="s">
        <v>8286</v>
      </c>
      <c r="F4721" s="3" t="s">
        <v>15</v>
      </c>
      <c r="G4721" s="3">
        <v>2005</v>
      </c>
      <c r="H4721" s="3" t="s">
        <v>22118</v>
      </c>
      <c r="I4721" s="3">
        <v>282</v>
      </c>
      <c r="J4721" s="3" t="s">
        <v>21092</v>
      </c>
      <c r="K4721" s="3" t="s">
        <v>1</v>
      </c>
      <c r="L4721" s="9">
        <v>45623</v>
      </c>
      <c r="M4721" s="9">
        <v>45659</v>
      </c>
      <c r="N4721" s="3">
        <v>950</v>
      </c>
      <c r="O4721" s="3" t="s">
        <v>21106</v>
      </c>
      <c r="P4721" s="3" t="s">
        <v>21112</v>
      </c>
      <c r="Q4721" s="3">
        <v>265</v>
      </c>
      <c r="R4721" s="8" t="str">
        <f t="shared" si="73"/>
        <v>*265*</v>
      </c>
    </row>
    <row r="4722" spans="1:18" ht="19.8">
      <c r="A4722" s="3" t="s">
        <v>8284</v>
      </c>
      <c r="B4722" s="3" t="s">
        <v>155</v>
      </c>
      <c r="C4722" s="3" t="s">
        <v>8283</v>
      </c>
      <c r="D4722" s="3" t="s">
        <v>50</v>
      </c>
      <c r="E4722" s="3" t="s">
        <v>8282</v>
      </c>
      <c r="F4722" s="3" t="s">
        <v>29</v>
      </c>
      <c r="G4722" s="3">
        <v>2024</v>
      </c>
      <c r="H4722" s="3" t="s">
        <v>22117</v>
      </c>
      <c r="I4722" s="3">
        <v>344</v>
      </c>
      <c r="J4722" s="3" t="s">
        <v>21094</v>
      </c>
      <c r="K4722" s="3" t="s">
        <v>1</v>
      </c>
      <c r="L4722" s="9">
        <v>45101</v>
      </c>
      <c r="M4722" s="9">
        <v>45183</v>
      </c>
      <c r="N4722" s="3">
        <v>1100</v>
      </c>
      <c r="O4722" s="3" t="s">
        <v>21106</v>
      </c>
      <c r="P4722" s="3" t="s">
        <v>21111</v>
      </c>
      <c r="Q4722" s="3">
        <v>178</v>
      </c>
      <c r="R4722" s="8" t="str">
        <f t="shared" si="73"/>
        <v>*178*</v>
      </c>
    </row>
    <row r="4723" spans="1:18" ht="19.8">
      <c r="A4723" s="3" t="s">
        <v>8281</v>
      </c>
      <c r="B4723" s="3" t="s">
        <v>143</v>
      </c>
      <c r="C4723" s="3" t="s">
        <v>8280</v>
      </c>
      <c r="D4723" s="3" t="s">
        <v>141</v>
      </c>
      <c r="E4723" s="3" t="s">
        <v>8279</v>
      </c>
      <c r="F4723" s="3" t="s">
        <v>29</v>
      </c>
      <c r="G4723" s="3">
        <v>2009</v>
      </c>
      <c r="H4723" s="3" t="s">
        <v>22117</v>
      </c>
      <c r="I4723" s="3">
        <v>288</v>
      </c>
      <c r="J4723" s="3" t="s">
        <v>21094</v>
      </c>
      <c r="K4723" s="3" t="s">
        <v>1</v>
      </c>
      <c r="L4723" s="9">
        <v>45677</v>
      </c>
      <c r="M4723" s="9">
        <v>45707</v>
      </c>
      <c r="N4723" s="3">
        <v>2425</v>
      </c>
      <c r="O4723" s="3" t="s">
        <v>25</v>
      </c>
      <c r="P4723" s="3" t="s">
        <v>21112</v>
      </c>
      <c r="Q4723" s="3">
        <v>407</v>
      </c>
      <c r="R4723" s="8" t="str">
        <f t="shared" si="73"/>
        <v>*407*</v>
      </c>
    </row>
    <row r="4724" spans="1:18" ht="19.8">
      <c r="A4724" s="3" t="s">
        <v>8278</v>
      </c>
      <c r="B4724" s="3" t="s">
        <v>256</v>
      </c>
      <c r="C4724" s="3" t="s">
        <v>8277</v>
      </c>
      <c r="D4724" s="3" t="s">
        <v>14</v>
      </c>
      <c r="E4724" s="3" t="s">
        <v>8276</v>
      </c>
      <c r="F4724" s="3" t="s">
        <v>48</v>
      </c>
      <c r="G4724" s="3">
        <v>2007</v>
      </c>
      <c r="H4724" s="3" t="s">
        <v>22117</v>
      </c>
      <c r="I4724" s="3">
        <v>306</v>
      </c>
      <c r="J4724" s="3" t="s">
        <v>21101</v>
      </c>
      <c r="K4724" s="3" t="s">
        <v>1</v>
      </c>
      <c r="L4724" s="9">
        <v>45064</v>
      </c>
      <c r="M4724" s="9">
        <v>45621</v>
      </c>
      <c r="N4724" s="3">
        <v>2445</v>
      </c>
      <c r="O4724" s="3" t="s">
        <v>21106</v>
      </c>
      <c r="P4724" s="3" t="s">
        <v>21112</v>
      </c>
      <c r="Q4724" s="3">
        <v>448</v>
      </c>
      <c r="R4724" s="8" t="str">
        <f t="shared" si="73"/>
        <v>*448*</v>
      </c>
    </row>
    <row r="4725" spans="1:18" ht="19.8">
      <c r="A4725" s="3" t="s">
        <v>8275</v>
      </c>
      <c r="B4725" s="3" t="s">
        <v>196</v>
      </c>
      <c r="C4725" s="3" t="s">
        <v>8274</v>
      </c>
      <c r="D4725" s="3" t="s">
        <v>36</v>
      </c>
      <c r="E4725" s="3" t="s">
        <v>8273</v>
      </c>
      <c r="F4725" s="3" t="s">
        <v>9</v>
      </c>
      <c r="G4725" s="3">
        <v>2021</v>
      </c>
      <c r="H4725" s="3" t="s">
        <v>22117</v>
      </c>
      <c r="I4725" s="3">
        <v>172</v>
      </c>
      <c r="J4725" s="3" t="s">
        <v>21094</v>
      </c>
      <c r="K4725" s="3" t="s">
        <v>0</v>
      </c>
      <c r="N4725" s="3">
        <v>505</v>
      </c>
      <c r="O4725" s="3" t="s">
        <v>21106</v>
      </c>
      <c r="P4725" s="3" t="s">
        <v>21112</v>
      </c>
      <c r="Q4725" s="3">
        <v>361</v>
      </c>
      <c r="R4725" s="8" t="str">
        <f t="shared" si="73"/>
        <v>*361*</v>
      </c>
    </row>
    <row r="4726" spans="1:18" ht="19.8">
      <c r="A4726" s="3" t="s">
        <v>8272</v>
      </c>
      <c r="B4726" s="3" t="s">
        <v>147</v>
      </c>
      <c r="C4726" s="3" t="s">
        <v>8271</v>
      </c>
      <c r="D4726" s="3" t="s">
        <v>5</v>
      </c>
      <c r="E4726" s="3" t="s">
        <v>8270</v>
      </c>
      <c r="F4726" s="3" t="s">
        <v>3</v>
      </c>
      <c r="G4726" s="3">
        <v>2006</v>
      </c>
      <c r="H4726" s="3" t="s">
        <v>22118</v>
      </c>
      <c r="I4726" s="3">
        <v>469</v>
      </c>
      <c r="J4726" s="3" t="s">
        <v>21101</v>
      </c>
      <c r="K4726" s="3" t="s">
        <v>0</v>
      </c>
      <c r="N4726" s="3">
        <v>265</v>
      </c>
      <c r="O4726" s="3" t="s">
        <v>21106</v>
      </c>
      <c r="P4726" s="3" t="s">
        <v>21111</v>
      </c>
      <c r="Q4726" s="3">
        <v>384</v>
      </c>
      <c r="R4726" s="8" t="str">
        <f t="shared" si="73"/>
        <v>*384*</v>
      </c>
    </row>
    <row r="4727" spans="1:18" ht="19.8">
      <c r="A4727" s="3" t="s">
        <v>8269</v>
      </c>
      <c r="B4727" s="3" t="s">
        <v>22</v>
      </c>
      <c r="C4727" s="3" t="s">
        <v>8268</v>
      </c>
      <c r="D4727" s="3" t="s">
        <v>5</v>
      </c>
      <c r="E4727" s="3" t="s">
        <v>8267</v>
      </c>
      <c r="F4727" s="3" t="s">
        <v>77</v>
      </c>
      <c r="G4727" s="3">
        <v>2019</v>
      </c>
      <c r="H4727" s="3" t="s">
        <v>22118</v>
      </c>
      <c r="I4727" s="3">
        <v>241</v>
      </c>
      <c r="J4727" s="3" t="s">
        <v>21093</v>
      </c>
      <c r="K4727" s="3" t="s">
        <v>0</v>
      </c>
      <c r="N4727" s="3">
        <v>1595</v>
      </c>
      <c r="O4727" s="3" t="s">
        <v>21106</v>
      </c>
      <c r="P4727" s="3" t="s">
        <v>21114</v>
      </c>
      <c r="Q4727" s="3">
        <v>427</v>
      </c>
      <c r="R4727" s="8" t="str">
        <f t="shared" si="73"/>
        <v>*427*</v>
      </c>
    </row>
    <row r="4728" spans="1:18" ht="19.8">
      <c r="A4728" s="3" t="s">
        <v>8266</v>
      </c>
      <c r="B4728" s="3" t="s">
        <v>218</v>
      </c>
      <c r="C4728" s="3" t="s">
        <v>8265</v>
      </c>
      <c r="D4728" s="3" t="s">
        <v>95</v>
      </c>
      <c r="E4728" s="3" t="s">
        <v>8264</v>
      </c>
      <c r="F4728" s="3" t="s">
        <v>3</v>
      </c>
      <c r="G4728" s="3">
        <v>2023</v>
      </c>
      <c r="H4728" s="3" t="s">
        <v>22116</v>
      </c>
      <c r="I4728" s="3">
        <v>374</v>
      </c>
      <c r="J4728" s="3" t="s">
        <v>21083</v>
      </c>
      <c r="K4728" s="3" t="s">
        <v>0</v>
      </c>
      <c r="N4728" s="3">
        <v>580</v>
      </c>
      <c r="O4728" s="3" t="s">
        <v>21105</v>
      </c>
      <c r="P4728" s="3" t="s">
        <v>21113</v>
      </c>
      <c r="Q4728" s="3">
        <v>185</v>
      </c>
      <c r="R4728" s="8" t="str">
        <f t="shared" si="73"/>
        <v>*185*</v>
      </c>
    </row>
    <row r="4729" spans="1:18" ht="19.8">
      <c r="A4729" s="3" t="s">
        <v>8263</v>
      </c>
      <c r="B4729" s="3" t="s">
        <v>60</v>
      </c>
      <c r="C4729" s="3" t="s">
        <v>8262</v>
      </c>
      <c r="D4729" s="3" t="s">
        <v>41</v>
      </c>
      <c r="E4729" s="3" t="s">
        <v>8261</v>
      </c>
      <c r="F4729" s="3" t="s">
        <v>77</v>
      </c>
      <c r="G4729" s="3">
        <v>2018</v>
      </c>
      <c r="H4729" s="3" t="s">
        <v>22118</v>
      </c>
      <c r="I4729" s="3">
        <v>254</v>
      </c>
      <c r="J4729" s="3" t="s">
        <v>21100</v>
      </c>
      <c r="K4729" s="3" t="s">
        <v>0</v>
      </c>
      <c r="N4729" s="3">
        <v>890</v>
      </c>
      <c r="O4729" s="3" t="s">
        <v>21106</v>
      </c>
      <c r="P4729" s="3" t="s">
        <v>21112</v>
      </c>
      <c r="Q4729" s="3">
        <v>248</v>
      </c>
      <c r="R4729" s="8" t="str">
        <f t="shared" si="73"/>
        <v>*248*</v>
      </c>
    </row>
    <row r="4730" spans="1:18" ht="19.8">
      <c r="A4730" s="3" t="s">
        <v>8260</v>
      </c>
      <c r="B4730" s="3" t="s">
        <v>92</v>
      </c>
      <c r="C4730" s="3" t="s">
        <v>8259</v>
      </c>
      <c r="D4730" s="3" t="s">
        <v>25</v>
      </c>
      <c r="E4730" s="3" t="s">
        <v>8258</v>
      </c>
      <c r="F4730" s="3" t="s">
        <v>3</v>
      </c>
      <c r="G4730" s="3">
        <v>2016</v>
      </c>
      <c r="H4730" s="3" t="s">
        <v>22118</v>
      </c>
      <c r="I4730" s="3">
        <v>255</v>
      </c>
      <c r="J4730" s="3" t="s">
        <v>21083</v>
      </c>
      <c r="K4730" s="3" t="s">
        <v>1</v>
      </c>
      <c r="L4730" s="9">
        <v>45274</v>
      </c>
      <c r="M4730" s="9">
        <v>45479</v>
      </c>
      <c r="N4730" s="3">
        <v>1215</v>
      </c>
      <c r="O4730" s="3" t="s">
        <v>25</v>
      </c>
      <c r="P4730" s="3" t="s">
        <v>21113</v>
      </c>
      <c r="Q4730" s="3">
        <v>440</v>
      </c>
      <c r="R4730" s="8" t="str">
        <f t="shared" si="73"/>
        <v>*440*</v>
      </c>
    </row>
    <row r="4731" spans="1:18" ht="19.8">
      <c r="A4731" s="3" t="s">
        <v>8257</v>
      </c>
      <c r="B4731" s="3" t="s">
        <v>60</v>
      </c>
      <c r="C4731" s="3" t="s">
        <v>8256</v>
      </c>
      <c r="D4731" s="3" t="s">
        <v>41</v>
      </c>
      <c r="E4731" s="3" t="s">
        <v>8255</v>
      </c>
      <c r="F4731" s="3" t="s">
        <v>29</v>
      </c>
      <c r="G4731" s="3">
        <v>2010</v>
      </c>
      <c r="H4731" s="3" t="s">
        <v>22118</v>
      </c>
      <c r="I4731" s="3">
        <v>477</v>
      </c>
      <c r="J4731" s="3" t="s">
        <v>21093</v>
      </c>
      <c r="K4731" s="3" t="s">
        <v>0</v>
      </c>
      <c r="N4731" s="3">
        <v>2245</v>
      </c>
      <c r="O4731" s="3" t="s">
        <v>21106</v>
      </c>
      <c r="P4731" s="3" t="s">
        <v>21114</v>
      </c>
      <c r="Q4731" s="3">
        <v>379</v>
      </c>
      <c r="R4731" s="8" t="str">
        <f t="shared" si="73"/>
        <v>*379*</v>
      </c>
    </row>
    <row r="4732" spans="1:18" ht="19.8">
      <c r="A4732" s="3" t="s">
        <v>8254</v>
      </c>
      <c r="B4732" s="3" t="s">
        <v>433</v>
      </c>
      <c r="C4732" s="3" t="s">
        <v>8253</v>
      </c>
      <c r="D4732" s="3" t="s">
        <v>123</v>
      </c>
      <c r="E4732" s="3" t="s">
        <v>8252</v>
      </c>
      <c r="F4732" s="3" t="s">
        <v>77</v>
      </c>
      <c r="G4732" s="3">
        <v>2024</v>
      </c>
      <c r="H4732" s="3" t="s">
        <v>22117</v>
      </c>
      <c r="I4732" s="3">
        <v>449</v>
      </c>
      <c r="J4732" s="3" t="s">
        <v>21083</v>
      </c>
      <c r="K4732" s="3" t="s">
        <v>0</v>
      </c>
      <c r="N4732" s="3">
        <v>2390</v>
      </c>
      <c r="O4732" s="3" t="s">
        <v>21106</v>
      </c>
      <c r="P4732" s="3" t="s">
        <v>21114</v>
      </c>
      <c r="Q4732" s="3">
        <v>126</v>
      </c>
      <c r="R4732" s="8" t="str">
        <f t="shared" si="73"/>
        <v>*126*</v>
      </c>
    </row>
    <row r="4733" spans="1:18" ht="19.8">
      <c r="A4733" s="3" t="s">
        <v>8251</v>
      </c>
      <c r="B4733" s="3" t="s">
        <v>88</v>
      </c>
      <c r="C4733" s="3" t="s">
        <v>8250</v>
      </c>
      <c r="D4733" s="3" t="s">
        <v>2</v>
      </c>
      <c r="E4733" s="3" t="s">
        <v>8249</v>
      </c>
      <c r="F4733" s="3" t="s">
        <v>48</v>
      </c>
      <c r="G4733" s="3">
        <v>2023</v>
      </c>
      <c r="H4733" s="3" t="s">
        <v>22117</v>
      </c>
      <c r="I4733" s="3">
        <v>298</v>
      </c>
      <c r="J4733" s="3" t="s">
        <v>21099</v>
      </c>
      <c r="K4733" s="3" t="s">
        <v>1</v>
      </c>
      <c r="L4733" s="9">
        <v>45175</v>
      </c>
      <c r="M4733" s="9">
        <v>45626</v>
      </c>
      <c r="N4733" s="3">
        <v>520</v>
      </c>
      <c r="O4733" s="3" t="s">
        <v>21073</v>
      </c>
      <c r="P4733" s="3" t="s">
        <v>21114</v>
      </c>
      <c r="Q4733" s="3">
        <v>289</v>
      </c>
      <c r="R4733" s="8" t="str">
        <f t="shared" si="73"/>
        <v>*289*</v>
      </c>
    </row>
    <row r="4734" spans="1:18" ht="19.8">
      <c r="A4734" s="3" t="s">
        <v>8248</v>
      </c>
      <c r="B4734" s="3" t="s">
        <v>155</v>
      </c>
      <c r="C4734" s="3" t="s">
        <v>8247</v>
      </c>
      <c r="D4734" s="3" t="s">
        <v>50</v>
      </c>
      <c r="E4734" s="3" t="s">
        <v>8246</v>
      </c>
      <c r="F4734" s="3" t="s">
        <v>3</v>
      </c>
      <c r="G4734" s="3">
        <v>2022</v>
      </c>
      <c r="H4734" s="3" t="s">
        <v>22117</v>
      </c>
      <c r="I4734" s="3">
        <v>251</v>
      </c>
      <c r="J4734" s="3" t="s">
        <v>21098</v>
      </c>
      <c r="K4734" s="3" t="s">
        <v>1</v>
      </c>
      <c r="L4734" s="9">
        <v>44990</v>
      </c>
      <c r="M4734" s="9">
        <v>45515</v>
      </c>
      <c r="N4734" s="3">
        <v>225</v>
      </c>
      <c r="O4734" s="3" t="s">
        <v>21106</v>
      </c>
      <c r="P4734" s="3" t="s">
        <v>21111</v>
      </c>
      <c r="Q4734" s="3">
        <v>202</v>
      </c>
      <c r="R4734" s="8" t="str">
        <f t="shared" si="73"/>
        <v>*202*</v>
      </c>
    </row>
    <row r="4735" spans="1:18" ht="19.8">
      <c r="A4735" s="3" t="s">
        <v>8245</v>
      </c>
      <c r="B4735" s="3" t="s">
        <v>256</v>
      </c>
      <c r="C4735" s="3" t="s">
        <v>8244</v>
      </c>
      <c r="D4735" s="3" t="s">
        <v>14</v>
      </c>
      <c r="E4735" s="3" t="s">
        <v>8243</v>
      </c>
      <c r="F4735" s="3" t="s">
        <v>77</v>
      </c>
      <c r="G4735" s="3">
        <v>2022</v>
      </c>
      <c r="H4735" s="3" t="s">
        <v>22117</v>
      </c>
      <c r="I4735" s="3">
        <v>156</v>
      </c>
      <c r="J4735" s="3" t="s">
        <v>21099</v>
      </c>
      <c r="K4735" s="3" t="s">
        <v>0</v>
      </c>
      <c r="N4735" s="3">
        <v>1610</v>
      </c>
      <c r="O4735" s="3" t="s">
        <v>21106</v>
      </c>
      <c r="P4735" s="3" t="s">
        <v>21112</v>
      </c>
      <c r="Q4735" s="3">
        <v>387</v>
      </c>
      <c r="R4735" s="8" t="str">
        <f t="shared" si="73"/>
        <v>*387*</v>
      </c>
    </row>
    <row r="4736" spans="1:18" ht="19.8">
      <c r="A4736" s="3" t="s">
        <v>8242</v>
      </c>
      <c r="B4736" s="3" t="s">
        <v>92</v>
      </c>
      <c r="C4736" s="3" t="s">
        <v>8241</v>
      </c>
      <c r="D4736" s="3" t="s">
        <v>25</v>
      </c>
      <c r="E4736" s="3" t="s">
        <v>8240</v>
      </c>
      <c r="F4736" s="3" t="s">
        <v>29</v>
      </c>
      <c r="G4736" s="3">
        <v>2008</v>
      </c>
      <c r="H4736" s="3" t="s">
        <v>22118</v>
      </c>
      <c r="I4736" s="3">
        <v>312</v>
      </c>
      <c r="J4736" s="3" t="s">
        <v>21095</v>
      </c>
      <c r="K4736" s="3" t="s">
        <v>1</v>
      </c>
      <c r="L4736" s="9">
        <v>45624</v>
      </c>
      <c r="M4736" s="9">
        <v>45706</v>
      </c>
      <c r="N4736" s="3">
        <v>2195</v>
      </c>
      <c r="O4736" s="3" t="s">
        <v>25</v>
      </c>
      <c r="P4736" s="3" t="s">
        <v>21114</v>
      </c>
      <c r="Q4736" s="3">
        <v>178</v>
      </c>
      <c r="R4736" s="8" t="str">
        <f t="shared" si="73"/>
        <v>*178*</v>
      </c>
    </row>
    <row r="4737" spans="1:18" ht="19.8">
      <c r="A4737" s="3" t="s">
        <v>8239</v>
      </c>
      <c r="B4737" s="3" t="s">
        <v>22</v>
      </c>
      <c r="C4737" s="3" t="s">
        <v>8238</v>
      </c>
      <c r="D4737" s="3" t="s">
        <v>5</v>
      </c>
      <c r="E4737" s="3" t="s">
        <v>8237</v>
      </c>
      <c r="F4737" s="3" t="s">
        <v>3</v>
      </c>
      <c r="G4737" s="3">
        <v>2022</v>
      </c>
      <c r="H4737" s="3" t="s">
        <v>22118</v>
      </c>
      <c r="I4737" s="3">
        <v>137</v>
      </c>
      <c r="J4737" s="3" t="s">
        <v>21097</v>
      </c>
      <c r="K4737" s="3" t="s">
        <v>1</v>
      </c>
      <c r="L4737" s="9">
        <v>45480</v>
      </c>
      <c r="M4737" s="9">
        <v>45542</v>
      </c>
      <c r="N4737" s="3">
        <v>715</v>
      </c>
      <c r="O4737" s="3" t="s">
        <v>21106</v>
      </c>
      <c r="P4737" s="3" t="s">
        <v>21114</v>
      </c>
      <c r="Q4737" s="3">
        <v>269</v>
      </c>
      <c r="R4737" s="8" t="str">
        <f t="shared" si="73"/>
        <v>*269*</v>
      </c>
    </row>
    <row r="4738" spans="1:18" ht="19.8">
      <c r="A4738" s="3" t="s">
        <v>8236</v>
      </c>
      <c r="B4738" s="3" t="s">
        <v>33</v>
      </c>
      <c r="C4738" s="3" t="s">
        <v>8235</v>
      </c>
      <c r="D4738" s="3" t="s">
        <v>31</v>
      </c>
      <c r="E4738" s="3" t="s">
        <v>8234</v>
      </c>
      <c r="F4738" s="3" t="s">
        <v>15</v>
      </c>
      <c r="G4738" s="3">
        <v>2012</v>
      </c>
      <c r="H4738" s="3" t="s">
        <v>22116</v>
      </c>
      <c r="I4738" s="3">
        <v>128</v>
      </c>
      <c r="J4738" s="3" t="s">
        <v>21096</v>
      </c>
      <c r="K4738" s="3" t="s">
        <v>0</v>
      </c>
      <c r="N4738" s="3">
        <v>1725</v>
      </c>
      <c r="O4738" s="3" t="s">
        <v>21106</v>
      </c>
      <c r="P4738" s="3" t="s">
        <v>21111</v>
      </c>
      <c r="Q4738" s="3">
        <v>176</v>
      </c>
      <c r="R4738" s="8" t="str">
        <f t="shared" si="73"/>
        <v>*176*</v>
      </c>
    </row>
    <row r="4739" spans="1:18" ht="19.8">
      <c r="A4739" s="3" t="s">
        <v>8233</v>
      </c>
      <c r="B4739" s="3" t="s">
        <v>344</v>
      </c>
      <c r="C4739" s="3" t="s">
        <v>8232</v>
      </c>
      <c r="D4739" s="3" t="s">
        <v>82</v>
      </c>
      <c r="E4739" s="3" t="s">
        <v>8231</v>
      </c>
      <c r="F4739" s="3" t="s">
        <v>3</v>
      </c>
      <c r="G4739" s="3">
        <v>2016</v>
      </c>
      <c r="H4739" s="3" t="s">
        <v>22118</v>
      </c>
      <c r="I4739" s="3">
        <v>329</v>
      </c>
      <c r="J4739" s="3" t="s">
        <v>21099</v>
      </c>
      <c r="K4739" s="3" t="s">
        <v>1</v>
      </c>
      <c r="L4739" s="9">
        <v>45374</v>
      </c>
      <c r="M4739" s="9">
        <v>45438</v>
      </c>
      <c r="N4739" s="3">
        <v>1480</v>
      </c>
      <c r="O4739" s="3" t="s">
        <v>21105</v>
      </c>
      <c r="P4739" s="3" t="s">
        <v>21111</v>
      </c>
      <c r="Q4739" s="3">
        <v>404</v>
      </c>
      <c r="R4739" s="8" t="str">
        <f t="shared" si="73"/>
        <v>*404*</v>
      </c>
    </row>
    <row r="4740" spans="1:18" ht="19.8">
      <c r="A4740" s="3" t="s">
        <v>8230</v>
      </c>
      <c r="B4740" s="3" t="s">
        <v>60</v>
      </c>
      <c r="C4740" s="3" t="s">
        <v>8229</v>
      </c>
      <c r="D4740" s="3" t="s">
        <v>41</v>
      </c>
      <c r="E4740" s="3" t="s">
        <v>8228</v>
      </c>
      <c r="F4740" s="3" t="s">
        <v>48</v>
      </c>
      <c r="G4740" s="3">
        <v>2016</v>
      </c>
      <c r="H4740" s="3" t="s">
        <v>22117</v>
      </c>
      <c r="I4740" s="3">
        <v>436</v>
      </c>
      <c r="J4740" s="3" t="s">
        <v>21088</v>
      </c>
      <c r="K4740" s="3" t="s">
        <v>1</v>
      </c>
      <c r="L4740" s="9">
        <v>45267</v>
      </c>
      <c r="M4740" s="9">
        <v>45381</v>
      </c>
      <c r="N4740" s="3">
        <v>1505</v>
      </c>
      <c r="O4740" s="3" t="s">
        <v>21106</v>
      </c>
      <c r="P4740" s="3" t="s">
        <v>21112</v>
      </c>
      <c r="Q4740" s="3">
        <v>162</v>
      </c>
      <c r="R4740" s="8" t="str">
        <f t="shared" ref="R4740:R4803" si="74">"*"&amp;Q4740&amp;"*"</f>
        <v>*162*</v>
      </c>
    </row>
    <row r="4741" spans="1:18" ht="19.8">
      <c r="A4741" s="3" t="s">
        <v>8227</v>
      </c>
      <c r="B4741" s="3" t="s">
        <v>138</v>
      </c>
      <c r="C4741" s="3" t="s">
        <v>8226</v>
      </c>
      <c r="D4741" s="3" t="s">
        <v>2</v>
      </c>
      <c r="E4741" s="3" t="s">
        <v>8225</v>
      </c>
      <c r="F4741" s="3" t="s">
        <v>29</v>
      </c>
      <c r="G4741" s="3">
        <v>2009</v>
      </c>
      <c r="H4741" s="3" t="s">
        <v>22116</v>
      </c>
      <c r="I4741" s="3">
        <v>497</v>
      </c>
      <c r="J4741" s="3" t="s">
        <v>21090</v>
      </c>
      <c r="K4741" s="3" t="s">
        <v>1</v>
      </c>
      <c r="L4741" s="9">
        <v>45621</v>
      </c>
      <c r="M4741" s="9">
        <v>45651</v>
      </c>
      <c r="N4741" s="3">
        <v>1380</v>
      </c>
      <c r="O4741" s="3" t="s">
        <v>21073</v>
      </c>
      <c r="P4741" s="3" t="s">
        <v>21111</v>
      </c>
      <c r="Q4741" s="3">
        <v>361</v>
      </c>
      <c r="R4741" s="8" t="str">
        <f t="shared" si="74"/>
        <v>*361*</v>
      </c>
    </row>
    <row r="4742" spans="1:18" ht="19.8">
      <c r="A4742" s="3" t="s">
        <v>8224</v>
      </c>
      <c r="B4742" s="3" t="s">
        <v>72</v>
      </c>
      <c r="C4742" s="3" t="s">
        <v>8223</v>
      </c>
      <c r="D4742" s="3" t="s">
        <v>36</v>
      </c>
      <c r="E4742" s="3" t="s">
        <v>8222</v>
      </c>
      <c r="F4742" s="3" t="s">
        <v>48</v>
      </c>
      <c r="G4742" s="3">
        <v>2016</v>
      </c>
      <c r="H4742" s="3" t="s">
        <v>22116</v>
      </c>
      <c r="I4742" s="3">
        <v>368</v>
      </c>
      <c r="J4742" s="3" t="s">
        <v>21092</v>
      </c>
      <c r="K4742" s="3" t="s">
        <v>1</v>
      </c>
      <c r="L4742" s="9">
        <v>45365</v>
      </c>
      <c r="M4742" s="9">
        <v>45380</v>
      </c>
      <c r="N4742" s="3">
        <v>1950</v>
      </c>
      <c r="O4742" s="3" t="s">
        <v>21106</v>
      </c>
      <c r="P4742" s="3" t="s">
        <v>21114</v>
      </c>
      <c r="Q4742" s="3">
        <v>121</v>
      </c>
      <c r="R4742" s="8" t="str">
        <f t="shared" si="74"/>
        <v>*121*</v>
      </c>
    </row>
    <row r="4743" spans="1:18" ht="19.8">
      <c r="A4743" s="3" t="s">
        <v>8221</v>
      </c>
      <c r="B4743" s="3" t="s">
        <v>478</v>
      </c>
      <c r="C4743" s="3" t="s">
        <v>8220</v>
      </c>
      <c r="D4743" s="3" t="s">
        <v>95</v>
      </c>
      <c r="E4743" s="3" t="s">
        <v>8219</v>
      </c>
      <c r="F4743" s="3" t="s">
        <v>29</v>
      </c>
      <c r="G4743" s="3">
        <v>2011</v>
      </c>
      <c r="H4743" s="3" t="s">
        <v>22116</v>
      </c>
      <c r="I4743" s="3">
        <v>245</v>
      </c>
      <c r="J4743" s="3" t="s">
        <v>21087</v>
      </c>
      <c r="K4743" s="3" t="s">
        <v>1</v>
      </c>
      <c r="L4743" s="9">
        <v>45578</v>
      </c>
      <c r="M4743" s="9">
        <v>45669</v>
      </c>
      <c r="N4743" s="3">
        <v>1980</v>
      </c>
      <c r="O4743" s="3" t="s">
        <v>21105</v>
      </c>
      <c r="P4743" s="3" t="s">
        <v>21111</v>
      </c>
      <c r="Q4743" s="3">
        <v>227</v>
      </c>
      <c r="R4743" s="8" t="str">
        <f t="shared" si="74"/>
        <v>*227*</v>
      </c>
    </row>
    <row r="4744" spans="1:18" ht="19.8">
      <c r="A4744" s="3" t="s">
        <v>8218</v>
      </c>
      <c r="B4744" s="3" t="s">
        <v>433</v>
      </c>
      <c r="C4744" s="3" t="s">
        <v>8217</v>
      </c>
      <c r="D4744" s="3" t="s">
        <v>123</v>
      </c>
      <c r="E4744" s="3" t="s">
        <v>8216</v>
      </c>
      <c r="F4744" s="3" t="s">
        <v>77</v>
      </c>
      <c r="G4744" s="3">
        <v>2014</v>
      </c>
      <c r="H4744" s="3" t="s">
        <v>22118</v>
      </c>
      <c r="I4744" s="3">
        <v>479</v>
      </c>
      <c r="J4744" s="3" t="s">
        <v>21091</v>
      </c>
      <c r="K4744" s="3" t="s">
        <v>0</v>
      </c>
      <c r="N4744" s="3">
        <v>1850</v>
      </c>
      <c r="O4744" s="3" t="s">
        <v>21106</v>
      </c>
      <c r="P4744" s="3" t="s">
        <v>21112</v>
      </c>
      <c r="Q4744" s="3">
        <v>192</v>
      </c>
      <c r="R4744" s="8" t="str">
        <f t="shared" si="74"/>
        <v>*192*</v>
      </c>
    </row>
    <row r="4745" spans="1:18" ht="19.8">
      <c r="A4745" s="3" t="s">
        <v>8215</v>
      </c>
      <c r="B4745" s="3" t="s">
        <v>266</v>
      </c>
      <c r="C4745" s="3" t="s">
        <v>8214</v>
      </c>
      <c r="D4745" s="3" t="s">
        <v>141</v>
      </c>
      <c r="E4745" s="3" t="s">
        <v>8213</v>
      </c>
      <c r="F4745" s="3" t="s">
        <v>9</v>
      </c>
      <c r="G4745" s="3">
        <v>2010</v>
      </c>
      <c r="H4745" s="3" t="s">
        <v>22116</v>
      </c>
      <c r="I4745" s="3">
        <v>479</v>
      </c>
      <c r="J4745" s="3" t="s">
        <v>21099</v>
      </c>
      <c r="K4745" s="3" t="s">
        <v>0</v>
      </c>
      <c r="N4745" s="3">
        <v>1075</v>
      </c>
      <c r="O4745" s="3" t="s">
        <v>25</v>
      </c>
      <c r="P4745" s="3" t="s">
        <v>21111</v>
      </c>
      <c r="Q4745" s="3">
        <v>362</v>
      </c>
      <c r="R4745" s="8" t="str">
        <f t="shared" si="74"/>
        <v>*362*</v>
      </c>
    </row>
    <row r="4746" spans="1:18" ht="19.8">
      <c r="A4746" s="3" t="s">
        <v>8212</v>
      </c>
      <c r="B4746" s="3" t="s">
        <v>104</v>
      </c>
      <c r="C4746" s="3" t="s">
        <v>8211</v>
      </c>
      <c r="D4746" s="3" t="s">
        <v>25</v>
      </c>
      <c r="E4746" s="3" t="s">
        <v>8210</v>
      </c>
      <c r="F4746" s="3" t="s">
        <v>3</v>
      </c>
      <c r="G4746" s="3">
        <v>2015</v>
      </c>
      <c r="H4746" s="3" t="s">
        <v>22118</v>
      </c>
      <c r="I4746" s="3">
        <v>479</v>
      </c>
      <c r="J4746" s="3" t="s">
        <v>21095</v>
      </c>
      <c r="K4746" s="3" t="s">
        <v>1</v>
      </c>
      <c r="L4746" s="9">
        <v>45327</v>
      </c>
      <c r="M4746" s="9">
        <v>45494</v>
      </c>
      <c r="N4746" s="3">
        <v>1895</v>
      </c>
      <c r="O4746" s="3" t="s">
        <v>25</v>
      </c>
      <c r="P4746" s="3" t="s">
        <v>21112</v>
      </c>
      <c r="Q4746" s="3">
        <v>308</v>
      </c>
      <c r="R4746" s="8" t="str">
        <f t="shared" si="74"/>
        <v>*308*</v>
      </c>
    </row>
    <row r="4747" spans="1:18" ht="19.8">
      <c r="A4747" s="3" t="s">
        <v>8209</v>
      </c>
      <c r="B4747" s="3" t="s">
        <v>196</v>
      </c>
      <c r="C4747" s="3" t="s">
        <v>8208</v>
      </c>
      <c r="D4747" s="3" t="s">
        <v>36</v>
      </c>
      <c r="E4747" s="3" t="s">
        <v>8207</v>
      </c>
      <c r="F4747" s="3" t="s">
        <v>77</v>
      </c>
      <c r="G4747" s="3">
        <v>2024</v>
      </c>
      <c r="H4747" s="3" t="s">
        <v>22118</v>
      </c>
      <c r="I4747" s="3">
        <v>125</v>
      </c>
      <c r="J4747" s="3" t="s">
        <v>21095</v>
      </c>
      <c r="K4747" s="3" t="s">
        <v>0</v>
      </c>
      <c r="N4747" s="3">
        <v>140</v>
      </c>
      <c r="O4747" s="3" t="s">
        <v>21106</v>
      </c>
      <c r="P4747" s="3" t="s">
        <v>21112</v>
      </c>
      <c r="Q4747" s="3">
        <v>315</v>
      </c>
      <c r="R4747" s="8" t="str">
        <f t="shared" si="74"/>
        <v>*315*</v>
      </c>
    </row>
    <row r="4748" spans="1:18" ht="19.8">
      <c r="A4748" s="3" t="s">
        <v>8206</v>
      </c>
      <c r="B4748" s="3" t="s">
        <v>52</v>
      </c>
      <c r="C4748" s="3" t="s">
        <v>8205</v>
      </c>
      <c r="D4748" s="3" t="s">
        <v>50</v>
      </c>
      <c r="E4748" s="3" t="s">
        <v>8204</v>
      </c>
      <c r="F4748" s="3" t="s">
        <v>29</v>
      </c>
      <c r="G4748" s="3">
        <v>2016</v>
      </c>
      <c r="H4748" s="3" t="s">
        <v>22118</v>
      </c>
      <c r="I4748" s="3">
        <v>294</v>
      </c>
      <c r="J4748" s="3" t="s">
        <v>21086</v>
      </c>
      <c r="K4748" s="3" t="s">
        <v>1</v>
      </c>
      <c r="L4748" s="9">
        <v>45512</v>
      </c>
      <c r="M4748" s="9">
        <v>45551</v>
      </c>
      <c r="N4748" s="3">
        <v>1600</v>
      </c>
      <c r="O4748" s="3" t="s">
        <v>21106</v>
      </c>
      <c r="P4748" s="3" t="s">
        <v>21112</v>
      </c>
      <c r="Q4748" s="3">
        <v>159</v>
      </c>
      <c r="R4748" s="8" t="str">
        <f t="shared" si="74"/>
        <v>*159*</v>
      </c>
    </row>
    <row r="4749" spans="1:18" ht="19.8">
      <c r="A4749" s="3" t="s">
        <v>8203</v>
      </c>
      <c r="B4749" s="3" t="s">
        <v>256</v>
      </c>
      <c r="C4749" s="3" t="s">
        <v>8202</v>
      </c>
      <c r="D4749" s="3" t="s">
        <v>14</v>
      </c>
      <c r="E4749" s="3" t="s">
        <v>8201</v>
      </c>
      <c r="F4749" s="3" t="s">
        <v>29</v>
      </c>
      <c r="G4749" s="3">
        <v>2019</v>
      </c>
      <c r="H4749" s="3" t="s">
        <v>22117</v>
      </c>
      <c r="I4749" s="3">
        <v>396</v>
      </c>
      <c r="J4749" s="3" t="s">
        <v>21095</v>
      </c>
      <c r="K4749" s="3" t="s">
        <v>1</v>
      </c>
      <c r="L4749" s="9">
        <v>45468</v>
      </c>
      <c r="M4749" s="9">
        <v>45497</v>
      </c>
      <c r="N4749" s="3">
        <v>1070</v>
      </c>
      <c r="O4749" s="3" t="s">
        <v>21106</v>
      </c>
      <c r="P4749" s="3" t="s">
        <v>21111</v>
      </c>
      <c r="Q4749" s="3">
        <v>416</v>
      </c>
      <c r="R4749" s="8" t="str">
        <f t="shared" si="74"/>
        <v>*416*</v>
      </c>
    </row>
    <row r="4750" spans="1:18" ht="19.8">
      <c r="A4750" s="3" t="s">
        <v>8200</v>
      </c>
      <c r="B4750" s="3" t="s">
        <v>125</v>
      </c>
      <c r="C4750" s="3" t="s">
        <v>8199</v>
      </c>
      <c r="D4750" s="3" t="s">
        <v>123</v>
      </c>
      <c r="E4750" s="3" t="s">
        <v>8198</v>
      </c>
      <c r="F4750" s="3" t="s">
        <v>3</v>
      </c>
      <c r="G4750" s="3">
        <v>2022</v>
      </c>
      <c r="H4750" s="3" t="s">
        <v>22117</v>
      </c>
      <c r="I4750" s="3">
        <v>431</v>
      </c>
      <c r="J4750" s="3" t="s">
        <v>21091</v>
      </c>
      <c r="K4750" s="3" t="s">
        <v>1</v>
      </c>
      <c r="L4750" s="9">
        <v>45042</v>
      </c>
      <c r="M4750" s="9">
        <v>45562</v>
      </c>
      <c r="N4750" s="3">
        <v>2170</v>
      </c>
      <c r="O4750" s="3" t="s">
        <v>21106</v>
      </c>
      <c r="P4750" s="3" t="s">
        <v>21114</v>
      </c>
      <c r="Q4750" s="3">
        <v>365</v>
      </c>
      <c r="R4750" s="8" t="str">
        <f t="shared" si="74"/>
        <v>*365*</v>
      </c>
    </row>
    <row r="4751" spans="1:18" ht="19.8">
      <c r="A4751" s="3" t="s">
        <v>8197</v>
      </c>
      <c r="B4751" s="3" t="s">
        <v>155</v>
      </c>
      <c r="C4751" s="3" t="s">
        <v>8196</v>
      </c>
      <c r="D4751" s="3" t="s">
        <v>50</v>
      </c>
      <c r="E4751" s="3" t="s">
        <v>8195</v>
      </c>
      <c r="F4751" s="3" t="s">
        <v>3</v>
      </c>
      <c r="G4751" s="3">
        <v>2023</v>
      </c>
      <c r="H4751" s="3" t="s">
        <v>22117</v>
      </c>
      <c r="I4751" s="3">
        <v>295</v>
      </c>
      <c r="J4751" s="3" t="s">
        <v>21095</v>
      </c>
      <c r="K4751" s="3" t="s">
        <v>1</v>
      </c>
      <c r="L4751" s="9">
        <v>45001</v>
      </c>
      <c r="M4751" s="9">
        <v>45299</v>
      </c>
      <c r="N4751" s="3">
        <v>580</v>
      </c>
      <c r="O4751" s="3" t="s">
        <v>21106</v>
      </c>
      <c r="P4751" s="3" t="s">
        <v>21113</v>
      </c>
      <c r="Q4751" s="3">
        <v>113</v>
      </c>
      <c r="R4751" s="8" t="str">
        <f t="shared" si="74"/>
        <v>*113*</v>
      </c>
    </row>
    <row r="4752" spans="1:18" ht="19.8">
      <c r="A4752" s="3" t="s">
        <v>8194</v>
      </c>
      <c r="B4752" s="3" t="s">
        <v>18</v>
      </c>
      <c r="C4752" s="3" t="s">
        <v>8193</v>
      </c>
      <c r="D4752" s="3" t="s">
        <v>14</v>
      </c>
      <c r="E4752" s="3" t="s">
        <v>8192</v>
      </c>
      <c r="F4752" s="3" t="s">
        <v>15</v>
      </c>
      <c r="G4752" s="3">
        <v>2005</v>
      </c>
      <c r="H4752" s="3" t="s">
        <v>22117</v>
      </c>
      <c r="I4752" s="3">
        <v>95</v>
      </c>
      <c r="J4752" s="3" t="s">
        <v>21099</v>
      </c>
      <c r="K4752" s="3" t="s">
        <v>0</v>
      </c>
      <c r="N4752" s="3">
        <v>705</v>
      </c>
      <c r="O4752" s="3" t="s">
        <v>21106</v>
      </c>
      <c r="P4752" s="3" t="s">
        <v>21112</v>
      </c>
      <c r="Q4752" s="3">
        <v>357</v>
      </c>
      <c r="R4752" s="8" t="str">
        <f t="shared" si="74"/>
        <v>*357*</v>
      </c>
    </row>
    <row r="4753" spans="1:18" ht="19.8">
      <c r="A4753" s="3" t="s">
        <v>8191</v>
      </c>
      <c r="B4753" s="3" t="s">
        <v>60</v>
      </c>
      <c r="C4753" s="3" t="s">
        <v>8190</v>
      </c>
      <c r="D4753" s="3" t="s">
        <v>41</v>
      </c>
      <c r="E4753" s="3" t="s">
        <v>8189</v>
      </c>
      <c r="F4753" s="3" t="s">
        <v>48</v>
      </c>
      <c r="G4753" s="3">
        <v>2020</v>
      </c>
      <c r="H4753" s="3" t="s">
        <v>22118</v>
      </c>
      <c r="I4753" s="3">
        <v>250</v>
      </c>
      <c r="J4753" s="3" t="s">
        <v>21084</v>
      </c>
      <c r="K4753" s="3" t="s">
        <v>1</v>
      </c>
      <c r="L4753" s="9">
        <v>45571</v>
      </c>
      <c r="M4753" s="9">
        <v>45602</v>
      </c>
      <c r="N4753" s="3">
        <v>2155</v>
      </c>
      <c r="O4753" s="3" t="s">
        <v>21106</v>
      </c>
      <c r="P4753" s="3" t="s">
        <v>21113</v>
      </c>
      <c r="Q4753" s="3">
        <v>421</v>
      </c>
      <c r="R4753" s="8" t="str">
        <f t="shared" si="74"/>
        <v>*421*</v>
      </c>
    </row>
    <row r="4754" spans="1:18" ht="19.8">
      <c r="A4754" s="3" t="s">
        <v>8188</v>
      </c>
      <c r="B4754" s="3" t="s">
        <v>304</v>
      </c>
      <c r="C4754" s="3" t="s">
        <v>8187</v>
      </c>
      <c r="D4754" s="3" t="s">
        <v>123</v>
      </c>
      <c r="E4754" s="3" t="s">
        <v>8186</v>
      </c>
      <c r="F4754" s="3" t="s">
        <v>48</v>
      </c>
      <c r="G4754" s="3">
        <v>2014</v>
      </c>
      <c r="H4754" s="3" t="s">
        <v>22118</v>
      </c>
      <c r="I4754" s="3">
        <v>273</v>
      </c>
      <c r="J4754" s="3" t="s">
        <v>21097</v>
      </c>
      <c r="K4754" s="3" t="s">
        <v>0</v>
      </c>
      <c r="N4754" s="3">
        <v>455</v>
      </c>
      <c r="O4754" s="3" t="s">
        <v>21106</v>
      </c>
      <c r="P4754" s="3" t="s">
        <v>21114</v>
      </c>
      <c r="Q4754" s="3">
        <v>230</v>
      </c>
      <c r="R4754" s="8" t="str">
        <f t="shared" si="74"/>
        <v>*230*</v>
      </c>
    </row>
    <row r="4755" spans="1:18" ht="19.8">
      <c r="A4755" s="3" t="s">
        <v>8185</v>
      </c>
      <c r="B4755" s="3" t="s">
        <v>285</v>
      </c>
      <c r="C4755" s="3" t="s">
        <v>8184</v>
      </c>
      <c r="D4755" s="3" t="s">
        <v>31</v>
      </c>
      <c r="E4755" s="3" t="s">
        <v>8183</v>
      </c>
      <c r="F4755" s="3" t="s">
        <v>3</v>
      </c>
      <c r="G4755" s="3">
        <v>2015</v>
      </c>
      <c r="H4755" s="3" t="s">
        <v>22116</v>
      </c>
      <c r="I4755" s="3">
        <v>236</v>
      </c>
      <c r="J4755" s="3" t="s">
        <v>21084</v>
      </c>
      <c r="K4755" s="3" t="s">
        <v>0</v>
      </c>
      <c r="N4755" s="3">
        <v>1085</v>
      </c>
      <c r="O4755" s="3" t="s">
        <v>21106</v>
      </c>
      <c r="P4755" s="3" t="s">
        <v>21114</v>
      </c>
      <c r="Q4755" s="3">
        <v>350</v>
      </c>
      <c r="R4755" s="8" t="str">
        <f t="shared" si="74"/>
        <v>*350*</v>
      </c>
    </row>
    <row r="4756" spans="1:18" ht="19.8">
      <c r="A4756" s="3" t="s">
        <v>8182</v>
      </c>
      <c r="B4756" s="3" t="s">
        <v>88</v>
      </c>
      <c r="C4756" s="3" t="s">
        <v>8181</v>
      </c>
      <c r="D4756" s="3" t="s">
        <v>2</v>
      </c>
      <c r="E4756" s="3" t="s">
        <v>8180</v>
      </c>
      <c r="F4756" s="3" t="s">
        <v>9</v>
      </c>
      <c r="G4756" s="3">
        <v>2016</v>
      </c>
      <c r="H4756" s="3" t="s">
        <v>22118</v>
      </c>
      <c r="I4756" s="3">
        <v>483</v>
      </c>
      <c r="J4756" s="3" t="s">
        <v>21086</v>
      </c>
      <c r="K4756" s="3" t="s">
        <v>0</v>
      </c>
      <c r="N4756" s="3">
        <v>2365</v>
      </c>
      <c r="O4756" s="3" t="s">
        <v>21073</v>
      </c>
      <c r="P4756" s="3" t="s">
        <v>21114</v>
      </c>
      <c r="Q4756" s="3">
        <v>253</v>
      </c>
      <c r="R4756" s="8" t="str">
        <f t="shared" si="74"/>
        <v>*253*</v>
      </c>
    </row>
    <row r="4757" spans="1:18" ht="19.8">
      <c r="A4757" s="3" t="s">
        <v>8179</v>
      </c>
      <c r="B4757" s="3" t="s">
        <v>18</v>
      </c>
      <c r="C4757" s="3" t="s">
        <v>8178</v>
      </c>
      <c r="D4757" s="3" t="s">
        <v>14</v>
      </c>
      <c r="E4757" s="3" t="s">
        <v>8177</v>
      </c>
      <c r="F4757" s="3" t="s">
        <v>3</v>
      </c>
      <c r="G4757" s="3">
        <v>2020</v>
      </c>
      <c r="H4757" s="3" t="s">
        <v>22118</v>
      </c>
      <c r="I4757" s="3">
        <v>272</v>
      </c>
      <c r="J4757" s="3" t="s">
        <v>21091</v>
      </c>
      <c r="K4757" s="3" t="s">
        <v>1</v>
      </c>
      <c r="L4757" s="9">
        <v>45675</v>
      </c>
      <c r="M4757" s="9">
        <v>45689</v>
      </c>
      <c r="N4757" s="3">
        <v>1845</v>
      </c>
      <c r="O4757" s="3" t="s">
        <v>21106</v>
      </c>
      <c r="P4757" s="3" t="s">
        <v>21111</v>
      </c>
      <c r="Q4757" s="3">
        <v>407</v>
      </c>
      <c r="R4757" s="8" t="str">
        <f t="shared" si="74"/>
        <v>*407*</v>
      </c>
    </row>
    <row r="4758" spans="1:18" ht="19.8">
      <c r="A4758" s="3" t="s">
        <v>8176</v>
      </c>
      <c r="B4758" s="3" t="s">
        <v>304</v>
      </c>
      <c r="C4758" s="3" t="s">
        <v>8175</v>
      </c>
      <c r="D4758" s="3" t="s">
        <v>123</v>
      </c>
      <c r="E4758" s="3" t="s">
        <v>8174</v>
      </c>
      <c r="F4758" s="3" t="s">
        <v>15</v>
      </c>
      <c r="G4758" s="3">
        <v>2006</v>
      </c>
      <c r="H4758" s="3" t="s">
        <v>22118</v>
      </c>
      <c r="I4758" s="3">
        <v>350</v>
      </c>
      <c r="J4758" s="3" t="s">
        <v>21090</v>
      </c>
      <c r="K4758" s="3" t="s">
        <v>1</v>
      </c>
      <c r="L4758" s="9">
        <v>45080</v>
      </c>
      <c r="M4758" s="9">
        <v>45139</v>
      </c>
      <c r="N4758" s="3">
        <v>2070</v>
      </c>
      <c r="O4758" s="3" t="s">
        <v>21106</v>
      </c>
      <c r="P4758" s="3" t="s">
        <v>21112</v>
      </c>
      <c r="Q4758" s="3">
        <v>354</v>
      </c>
      <c r="R4758" s="8" t="str">
        <f t="shared" si="74"/>
        <v>*354*</v>
      </c>
    </row>
    <row r="4759" spans="1:18" ht="19.8">
      <c r="A4759" s="3" t="s">
        <v>8172</v>
      </c>
      <c r="B4759" s="3" t="s">
        <v>256</v>
      </c>
      <c r="C4759" s="3" t="s">
        <v>8171</v>
      </c>
      <c r="D4759" s="3" t="s">
        <v>14</v>
      </c>
      <c r="E4759" s="3" t="s">
        <v>8170</v>
      </c>
      <c r="F4759" s="3" t="s">
        <v>48</v>
      </c>
      <c r="G4759" s="3">
        <v>2007</v>
      </c>
      <c r="H4759" s="3" t="s">
        <v>22117</v>
      </c>
      <c r="I4759" s="3">
        <v>353</v>
      </c>
      <c r="J4759" s="3" t="s">
        <v>21098</v>
      </c>
      <c r="K4759" s="3" t="s">
        <v>0</v>
      </c>
      <c r="N4759" s="3">
        <v>735</v>
      </c>
      <c r="O4759" s="3" t="s">
        <v>21106</v>
      </c>
      <c r="P4759" s="3" t="s">
        <v>21114</v>
      </c>
      <c r="Q4759" s="3">
        <v>164</v>
      </c>
      <c r="R4759" s="8" t="str">
        <f t="shared" si="74"/>
        <v>*164*</v>
      </c>
    </row>
    <row r="4760" spans="1:18" ht="19.8">
      <c r="A4760" s="3" t="s">
        <v>8169</v>
      </c>
      <c r="B4760" s="3" t="s">
        <v>196</v>
      </c>
      <c r="C4760" s="3" t="s">
        <v>8168</v>
      </c>
      <c r="D4760" s="3" t="s">
        <v>36</v>
      </c>
      <c r="E4760" s="3" t="s">
        <v>8167</v>
      </c>
      <c r="F4760" s="3" t="s">
        <v>9</v>
      </c>
      <c r="G4760" s="3">
        <v>2018</v>
      </c>
      <c r="H4760" s="3" t="s">
        <v>22117</v>
      </c>
      <c r="I4760" s="3">
        <v>364</v>
      </c>
      <c r="J4760" s="3" t="s">
        <v>21099</v>
      </c>
      <c r="K4760" s="3" t="s">
        <v>1</v>
      </c>
      <c r="L4760" s="9">
        <v>45403</v>
      </c>
      <c r="M4760" s="9">
        <v>45521</v>
      </c>
      <c r="N4760" s="3">
        <v>2150</v>
      </c>
      <c r="O4760" s="3" t="s">
        <v>21106</v>
      </c>
      <c r="P4760" s="3" t="s">
        <v>21114</v>
      </c>
      <c r="Q4760" s="3">
        <v>184</v>
      </c>
      <c r="R4760" s="8" t="str">
        <f t="shared" si="74"/>
        <v>*184*</v>
      </c>
    </row>
    <row r="4761" spans="1:18" ht="19.8">
      <c r="A4761" s="3" t="s">
        <v>8166</v>
      </c>
      <c r="B4761" s="3" t="s">
        <v>125</v>
      </c>
      <c r="C4761" s="3" t="s">
        <v>8165</v>
      </c>
      <c r="D4761" s="3" t="s">
        <v>123</v>
      </c>
      <c r="E4761" s="3" t="s">
        <v>8164</v>
      </c>
      <c r="F4761" s="3" t="s">
        <v>77</v>
      </c>
      <c r="G4761" s="3">
        <v>2020</v>
      </c>
      <c r="H4761" s="3" t="s">
        <v>22117</v>
      </c>
      <c r="I4761" s="3">
        <v>499</v>
      </c>
      <c r="J4761" s="3" t="s">
        <v>21083</v>
      </c>
      <c r="K4761" s="3" t="s">
        <v>1</v>
      </c>
      <c r="L4761" s="9">
        <v>45650</v>
      </c>
      <c r="M4761" s="9">
        <v>45704</v>
      </c>
      <c r="N4761" s="3">
        <v>2355</v>
      </c>
      <c r="O4761" s="3" t="s">
        <v>21106</v>
      </c>
      <c r="P4761" s="3" t="s">
        <v>21111</v>
      </c>
      <c r="Q4761" s="3">
        <v>414</v>
      </c>
      <c r="R4761" s="8" t="str">
        <f t="shared" si="74"/>
        <v>*414*</v>
      </c>
    </row>
    <row r="4762" spans="1:18" ht="19.8">
      <c r="A4762" s="3" t="s">
        <v>8163</v>
      </c>
      <c r="B4762" s="3" t="s">
        <v>243</v>
      </c>
      <c r="C4762" s="3" t="s">
        <v>8162</v>
      </c>
      <c r="D4762" s="3" t="s">
        <v>63</v>
      </c>
      <c r="E4762" s="3" t="s">
        <v>8161</v>
      </c>
      <c r="F4762" s="3" t="s">
        <v>9</v>
      </c>
      <c r="G4762" s="3">
        <v>2013</v>
      </c>
      <c r="H4762" s="3" t="s">
        <v>22117</v>
      </c>
      <c r="I4762" s="3">
        <v>314</v>
      </c>
      <c r="J4762" s="3" t="s">
        <v>21086</v>
      </c>
      <c r="K4762" s="3" t="s">
        <v>0</v>
      </c>
      <c r="N4762" s="3">
        <v>1635</v>
      </c>
      <c r="O4762" s="3" t="s">
        <v>21106</v>
      </c>
      <c r="P4762" s="3" t="s">
        <v>21111</v>
      </c>
      <c r="Q4762" s="3">
        <v>117</v>
      </c>
      <c r="R4762" s="8" t="str">
        <f t="shared" si="74"/>
        <v>*117*</v>
      </c>
    </row>
    <row r="4763" spans="1:18" ht="19.8">
      <c r="A4763" s="3" t="s">
        <v>8160</v>
      </c>
      <c r="B4763" s="3" t="s">
        <v>104</v>
      </c>
      <c r="C4763" s="3" t="s">
        <v>8159</v>
      </c>
      <c r="D4763" s="3" t="s">
        <v>25</v>
      </c>
      <c r="E4763" s="3" t="s">
        <v>8158</v>
      </c>
      <c r="F4763" s="3" t="s">
        <v>77</v>
      </c>
      <c r="G4763" s="3">
        <v>2009</v>
      </c>
      <c r="H4763" s="3" t="s">
        <v>22118</v>
      </c>
      <c r="I4763" s="3">
        <v>459</v>
      </c>
      <c r="J4763" s="3" t="s">
        <v>21089</v>
      </c>
      <c r="K4763" s="3" t="s">
        <v>0</v>
      </c>
      <c r="N4763" s="3">
        <v>275</v>
      </c>
      <c r="O4763" s="3" t="s">
        <v>25</v>
      </c>
      <c r="P4763" s="3" t="s">
        <v>21112</v>
      </c>
      <c r="Q4763" s="3">
        <v>217</v>
      </c>
      <c r="R4763" s="8" t="str">
        <f t="shared" si="74"/>
        <v>*217*</v>
      </c>
    </row>
    <row r="4764" spans="1:18" ht="19.8">
      <c r="A4764" s="3" t="s">
        <v>8157</v>
      </c>
      <c r="B4764" s="3" t="s">
        <v>88</v>
      </c>
      <c r="C4764" s="3" t="s">
        <v>2178</v>
      </c>
      <c r="D4764" s="3" t="s">
        <v>2</v>
      </c>
      <c r="E4764" s="3" t="s">
        <v>8156</v>
      </c>
      <c r="F4764" s="3" t="s">
        <v>3</v>
      </c>
      <c r="G4764" s="3">
        <v>2024</v>
      </c>
      <c r="H4764" s="3" t="s">
        <v>22118</v>
      </c>
      <c r="I4764" s="3">
        <v>336</v>
      </c>
      <c r="J4764" s="3" t="s">
        <v>21087</v>
      </c>
      <c r="K4764" s="3" t="s">
        <v>1</v>
      </c>
      <c r="L4764" s="9">
        <v>45615</v>
      </c>
      <c r="M4764" s="9">
        <v>45683</v>
      </c>
      <c r="N4764" s="3">
        <v>1455</v>
      </c>
      <c r="O4764" s="3" t="s">
        <v>21073</v>
      </c>
      <c r="P4764" s="3" t="s">
        <v>21111</v>
      </c>
      <c r="Q4764" s="3">
        <v>121</v>
      </c>
      <c r="R4764" s="8" t="str">
        <f t="shared" si="74"/>
        <v>*121*</v>
      </c>
    </row>
    <row r="4765" spans="1:18" ht="19.8">
      <c r="A4765" s="3" t="s">
        <v>8155</v>
      </c>
      <c r="B4765" s="3" t="s">
        <v>43</v>
      </c>
      <c r="C4765" s="3" t="s">
        <v>8154</v>
      </c>
      <c r="D4765" s="3" t="s">
        <v>41</v>
      </c>
      <c r="E4765" s="3" t="s">
        <v>8153</v>
      </c>
      <c r="F4765" s="3" t="s">
        <v>3</v>
      </c>
      <c r="G4765" s="3">
        <v>2011</v>
      </c>
      <c r="H4765" s="3" t="s">
        <v>22116</v>
      </c>
      <c r="I4765" s="3">
        <v>156</v>
      </c>
      <c r="J4765" s="3" t="s">
        <v>21095</v>
      </c>
      <c r="K4765" s="3" t="s">
        <v>1</v>
      </c>
      <c r="L4765" s="9">
        <v>45691</v>
      </c>
      <c r="M4765" s="9">
        <v>45711</v>
      </c>
      <c r="N4765" s="3">
        <v>1515</v>
      </c>
      <c r="O4765" s="3" t="s">
        <v>21106</v>
      </c>
      <c r="P4765" s="3" t="s">
        <v>21114</v>
      </c>
      <c r="Q4765" s="3">
        <v>388</v>
      </c>
      <c r="R4765" s="8" t="str">
        <f t="shared" si="74"/>
        <v>*388*</v>
      </c>
    </row>
    <row r="4766" spans="1:18" ht="19.8">
      <c r="A4766" s="3" t="s">
        <v>8151</v>
      </c>
      <c r="B4766" s="3" t="s">
        <v>266</v>
      </c>
      <c r="C4766" s="3" t="s">
        <v>8150</v>
      </c>
      <c r="D4766" s="3" t="s">
        <v>141</v>
      </c>
      <c r="E4766" s="3" t="s">
        <v>8149</v>
      </c>
      <c r="F4766" s="3" t="s">
        <v>77</v>
      </c>
      <c r="G4766" s="3">
        <v>2008</v>
      </c>
      <c r="H4766" s="3" t="s">
        <v>22118</v>
      </c>
      <c r="I4766" s="3">
        <v>395</v>
      </c>
      <c r="J4766" s="3" t="s">
        <v>21086</v>
      </c>
      <c r="K4766" s="3" t="s">
        <v>0</v>
      </c>
      <c r="N4766" s="3">
        <v>1415</v>
      </c>
      <c r="O4766" s="3" t="s">
        <v>25</v>
      </c>
      <c r="P4766" s="3" t="s">
        <v>21111</v>
      </c>
      <c r="Q4766" s="3">
        <v>380</v>
      </c>
      <c r="R4766" s="8" t="str">
        <f t="shared" si="74"/>
        <v>*380*</v>
      </c>
    </row>
    <row r="4767" spans="1:18" ht="19.8">
      <c r="A4767" s="3" t="s">
        <v>8148</v>
      </c>
      <c r="B4767" s="3" t="s">
        <v>12</v>
      </c>
      <c r="C4767" s="3" t="s">
        <v>8147</v>
      </c>
      <c r="D4767" s="3" t="s">
        <v>2</v>
      </c>
      <c r="E4767" s="3" t="s">
        <v>8146</v>
      </c>
      <c r="F4767" s="3" t="s">
        <v>9</v>
      </c>
      <c r="G4767" s="3">
        <v>2020</v>
      </c>
      <c r="H4767" s="3" t="s">
        <v>22117</v>
      </c>
      <c r="I4767" s="3">
        <v>94</v>
      </c>
      <c r="J4767" s="3" t="s">
        <v>21092</v>
      </c>
      <c r="K4767" s="3" t="s">
        <v>0</v>
      </c>
      <c r="N4767" s="3">
        <v>520</v>
      </c>
      <c r="O4767" s="3" t="s">
        <v>21073</v>
      </c>
      <c r="P4767" s="3" t="s">
        <v>21112</v>
      </c>
      <c r="Q4767" s="3">
        <v>295</v>
      </c>
      <c r="R4767" s="8" t="str">
        <f t="shared" si="74"/>
        <v>*295*</v>
      </c>
    </row>
    <row r="4768" spans="1:18" ht="19.8">
      <c r="A4768" s="3" t="s">
        <v>8145</v>
      </c>
      <c r="B4768" s="3" t="s">
        <v>22</v>
      </c>
      <c r="C4768" s="3" t="s">
        <v>8144</v>
      </c>
      <c r="D4768" s="3" t="s">
        <v>5</v>
      </c>
      <c r="E4768" s="3" t="s">
        <v>8143</v>
      </c>
      <c r="F4768" s="3" t="s">
        <v>77</v>
      </c>
      <c r="G4768" s="3">
        <v>2013</v>
      </c>
      <c r="H4768" s="3" t="s">
        <v>22116</v>
      </c>
      <c r="I4768" s="3">
        <v>495</v>
      </c>
      <c r="J4768" s="3" t="s">
        <v>21096</v>
      </c>
      <c r="K4768" s="3" t="s">
        <v>1</v>
      </c>
      <c r="L4768" s="9">
        <v>45476</v>
      </c>
      <c r="M4768" s="9">
        <v>45517</v>
      </c>
      <c r="N4768" s="3">
        <v>260</v>
      </c>
      <c r="O4768" s="3" t="s">
        <v>21106</v>
      </c>
      <c r="P4768" s="3" t="s">
        <v>21111</v>
      </c>
      <c r="Q4768" s="3">
        <v>393</v>
      </c>
      <c r="R4768" s="8" t="str">
        <f t="shared" si="74"/>
        <v>*393*</v>
      </c>
    </row>
    <row r="4769" spans="1:18" ht="19.8">
      <c r="A4769" s="3" t="s">
        <v>8142</v>
      </c>
      <c r="B4769" s="3" t="s">
        <v>160</v>
      </c>
      <c r="C4769" s="3" t="s">
        <v>8141</v>
      </c>
      <c r="D4769" s="3" t="s">
        <v>31</v>
      </c>
      <c r="E4769" s="3" t="s">
        <v>8140</v>
      </c>
      <c r="F4769" s="3" t="s">
        <v>48</v>
      </c>
      <c r="G4769" s="3">
        <v>2015</v>
      </c>
      <c r="H4769" s="3" t="s">
        <v>22116</v>
      </c>
      <c r="I4769" s="3">
        <v>88</v>
      </c>
      <c r="J4769" s="3" t="s">
        <v>21097</v>
      </c>
      <c r="K4769" s="3" t="s">
        <v>0</v>
      </c>
      <c r="N4769" s="3">
        <v>1435</v>
      </c>
      <c r="O4769" s="3" t="s">
        <v>21106</v>
      </c>
      <c r="P4769" s="3" t="s">
        <v>21112</v>
      </c>
      <c r="Q4769" s="3">
        <v>330</v>
      </c>
      <c r="R4769" s="8" t="str">
        <f t="shared" si="74"/>
        <v>*330*</v>
      </c>
    </row>
    <row r="4770" spans="1:18" ht="19.8">
      <c r="A4770" s="3" t="s">
        <v>8139</v>
      </c>
      <c r="B4770" s="3" t="s">
        <v>125</v>
      </c>
      <c r="C4770" s="3" t="s">
        <v>8138</v>
      </c>
      <c r="D4770" s="3" t="s">
        <v>123</v>
      </c>
      <c r="E4770" s="3" t="s">
        <v>8137</v>
      </c>
      <c r="F4770" s="3" t="s">
        <v>15</v>
      </c>
      <c r="G4770" s="3">
        <v>2015</v>
      </c>
      <c r="H4770" s="3" t="s">
        <v>22116</v>
      </c>
      <c r="I4770" s="3">
        <v>146</v>
      </c>
      <c r="J4770" s="3" t="s">
        <v>21098</v>
      </c>
      <c r="K4770" s="3" t="s">
        <v>1</v>
      </c>
      <c r="L4770" s="9">
        <v>45412</v>
      </c>
      <c r="M4770" s="9">
        <v>45421</v>
      </c>
      <c r="N4770" s="3">
        <v>970</v>
      </c>
      <c r="O4770" s="3" t="s">
        <v>21106</v>
      </c>
      <c r="P4770" s="3" t="s">
        <v>21112</v>
      </c>
      <c r="Q4770" s="3">
        <v>294</v>
      </c>
      <c r="R4770" s="8" t="str">
        <f t="shared" si="74"/>
        <v>*294*</v>
      </c>
    </row>
    <row r="4771" spans="1:18" ht="19.8">
      <c r="A4771" s="3" t="s">
        <v>8136</v>
      </c>
      <c r="B4771" s="3" t="s">
        <v>478</v>
      </c>
      <c r="C4771" s="3" t="s">
        <v>8135</v>
      </c>
      <c r="D4771" s="3" t="s">
        <v>95</v>
      </c>
      <c r="E4771" s="3" t="s">
        <v>8134</v>
      </c>
      <c r="F4771" s="3" t="s">
        <v>9</v>
      </c>
      <c r="G4771" s="3">
        <v>2017</v>
      </c>
      <c r="H4771" s="3" t="s">
        <v>22118</v>
      </c>
      <c r="I4771" s="3">
        <v>284</v>
      </c>
      <c r="J4771" s="3" t="s">
        <v>21091</v>
      </c>
      <c r="K4771" s="3" t="s">
        <v>1</v>
      </c>
      <c r="L4771" s="9">
        <v>45079</v>
      </c>
      <c r="M4771" s="9">
        <v>45714</v>
      </c>
      <c r="N4771" s="3">
        <v>1235</v>
      </c>
      <c r="O4771" s="3" t="s">
        <v>21105</v>
      </c>
      <c r="P4771" s="3" t="s">
        <v>21112</v>
      </c>
      <c r="Q4771" s="3">
        <v>218</v>
      </c>
      <c r="R4771" s="8" t="str">
        <f t="shared" si="74"/>
        <v>*218*</v>
      </c>
    </row>
    <row r="4772" spans="1:18" ht="19.8">
      <c r="A4772" s="3" t="s">
        <v>8133</v>
      </c>
      <c r="B4772" s="3" t="s">
        <v>52</v>
      </c>
      <c r="C4772" s="3" t="s">
        <v>6534</v>
      </c>
      <c r="D4772" s="3" t="s">
        <v>50</v>
      </c>
      <c r="E4772" s="3" t="s">
        <v>8132</v>
      </c>
      <c r="F4772" s="3" t="s">
        <v>15</v>
      </c>
      <c r="G4772" s="3">
        <v>2017</v>
      </c>
      <c r="H4772" s="3" t="s">
        <v>22116</v>
      </c>
      <c r="I4772" s="3">
        <v>353</v>
      </c>
      <c r="J4772" s="3" t="s">
        <v>21090</v>
      </c>
      <c r="K4772" s="3" t="s">
        <v>0</v>
      </c>
      <c r="N4772" s="3">
        <v>2395</v>
      </c>
      <c r="O4772" s="3" t="s">
        <v>21106</v>
      </c>
      <c r="P4772" s="3" t="s">
        <v>21111</v>
      </c>
      <c r="Q4772" s="3">
        <v>128</v>
      </c>
      <c r="R4772" s="8" t="str">
        <f t="shared" si="74"/>
        <v>*128*</v>
      </c>
    </row>
    <row r="4773" spans="1:18" ht="19.8">
      <c r="A4773" s="3" t="s">
        <v>8131</v>
      </c>
      <c r="B4773" s="3" t="s">
        <v>196</v>
      </c>
      <c r="C4773" s="3" t="s">
        <v>8130</v>
      </c>
      <c r="D4773" s="3" t="s">
        <v>36</v>
      </c>
      <c r="E4773" s="3" t="s">
        <v>8129</v>
      </c>
      <c r="F4773" s="3" t="s">
        <v>15</v>
      </c>
      <c r="G4773" s="3">
        <v>2023</v>
      </c>
      <c r="H4773" s="3" t="s">
        <v>22118</v>
      </c>
      <c r="I4773" s="3">
        <v>372</v>
      </c>
      <c r="J4773" s="3" t="s">
        <v>21095</v>
      </c>
      <c r="K4773" s="3" t="s">
        <v>1</v>
      </c>
      <c r="L4773" s="9">
        <v>45403</v>
      </c>
      <c r="M4773" s="9">
        <v>45481</v>
      </c>
      <c r="N4773" s="3">
        <v>1060</v>
      </c>
      <c r="O4773" s="3" t="s">
        <v>21106</v>
      </c>
      <c r="P4773" s="3" t="s">
        <v>21114</v>
      </c>
      <c r="Q4773" s="3">
        <v>170</v>
      </c>
      <c r="R4773" s="8" t="str">
        <f t="shared" si="74"/>
        <v>*170*</v>
      </c>
    </row>
    <row r="4774" spans="1:18" ht="19.8">
      <c r="A4774" s="3" t="s">
        <v>8128</v>
      </c>
      <c r="B4774" s="3" t="s">
        <v>43</v>
      </c>
      <c r="C4774" s="3" t="s">
        <v>8127</v>
      </c>
      <c r="D4774" s="3" t="s">
        <v>41</v>
      </c>
      <c r="E4774" s="3" t="s">
        <v>8126</v>
      </c>
      <c r="F4774" s="3" t="s">
        <v>9</v>
      </c>
      <c r="G4774" s="3">
        <v>2023</v>
      </c>
      <c r="H4774" s="3" t="s">
        <v>22118</v>
      </c>
      <c r="I4774" s="3">
        <v>389</v>
      </c>
      <c r="J4774" s="3" t="s">
        <v>21090</v>
      </c>
      <c r="K4774" s="3" t="s">
        <v>0</v>
      </c>
      <c r="N4774" s="3">
        <v>2415</v>
      </c>
      <c r="O4774" s="3" t="s">
        <v>21106</v>
      </c>
      <c r="P4774" s="3" t="s">
        <v>21113</v>
      </c>
      <c r="Q4774" s="3">
        <v>348</v>
      </c>
      <c r="R4774" s="8" t="str">
        <f t="shared" si="74"/>
        <v>*348*</v>
      </c>
    </row>
    <row r="4775" spans="1:18" ht="19.8">
      <c r="A4775" s="3" t="s">
        <v>8125</v>
      </c>
      <c r="B4775" s="3" t="s">
        <v>84</v>
      </c>
      <c r="C4775" s="3" t="s">
        <v>5797</v>
      </c>
      <c r="D4775" s="3" t="s">
        <v>82</v>
      </c>
      <c r="E4775" s="3" t="s">
        <v>8124</v>
      </c>
      <c r="F4775" s="3" t="s">
        <v>3</v>
      </c>
      <c r="G4775" s="3">
        <v>2017</v>
      </c>
      <c r="H4775" s="3" t="s">
        <v>22118</v>
      </c>
      <c r="I4775" s="3">
        <v>476</v>
      </c>
      <c r="J4775" s="3" t="s">
        <v>21101</v>
      </c>
      <c r="K4775" s="3" t="s">
        <v>1</v>
      </c>
      <c r="L4775" s="9">
        <v>45221</v>
      </c>
      <c r="M4775" s="9">
        <v>45331</v>
      </c>
      <c r="N4775" s="3">
        <v>1850</v>
      </c>
      <c r="O4775" s="3" t="s">
        <v>21105</v>
      </c>
      <c r="P4775" s="3" t="s">
        <v>21112</v>
      </c>
      <c r="Q4775" s="3">
        <v>349</v>
      </c>
      <c r="R4775" s="8" t="str">
        <f t="shared" si="74"/>
        <v>*349*</v>
      </c>
    </row>
    <row r="4776" spans="1:18" ht="19.8">
      <c r="A4776" s="3" t="s">
        <v>8123</v>
      </c>
      <c r="B4776" s="3" t="s">
        <v>104</v>
      </c>
      <c r="C4776" s="3" t="s">
        <v>8122</v>
      </c>
      <c r="D4776" s="3" t="s">
        <v>25</v>
      </c>
      <c r="E4776" s="3" t="s">
        <v>8121</v>
      </c>
      <c r="F4776" s="3" t="s">
        <v>77</v>
      </c>
      <c r="G4776" s="3">
        <v>2019</v>
      </c>
      <c r="H4776" s="3" t="s">
        <v>22117</v>
      </c>
      <c r="I4776" s="3">
        <v>466</v>
      </c>
      <c r="J4776" s="3" t="s">
        <v>21097</v>
      </c>
      <c r="K4776" s="3" t="s">
        <v>0</v>
      </c>
      <c r="N4776" s="3">
        <v>870</v>
      </c>
      <c r="O4776" s="3" t="s">
        <v>25</v>
      </c>
      <c r="P4776" s="3" t="s">
        <v>21113</v>
      </c>
      <c r="Q4776" s="3">
        <v>363</v>
      </c>
      <c r="R4776" s="8" t="str">
        <f t="shared" si="74"/>
        <v>*363*</v>
      </c>
    </row>
    <row r="4777" spans="1:18" ht="19.8">
      <c r="A4777" s="3" t="s">
        <v>8120</v>
      </c>
      <c r="B4777" s="3" t="s">
        <v>52</v>
      </c>
      <c r="C4777" s="3" t="s">
        <v>8119</v>
      </c>
      <c r="D4777" s="3" t="s">
        <v>50</v>
      </c>
      <c r="E4777" s="3" t="s">
        <v>8118</v>
      </c>
      <c r="F4777" s="3" t="s">
        <v>77</v>
      </c>
      <c r="G4777" s="3">
        <v>2007</v>
      </c>
      <c r="H4777" s="3" t="s">
        <v>22117</v>
      </c>
      <c r="I4777" s="3">
        <v>437</v>
      </c>
      <c r="J4777" s="3" t="s">
        <v>21094</v>
      </c>
      <c r="K4777" s="3" t="s">
        <v>1</v>
      </c>
      <c r="L4777" s="9">
        <v>45042</v>
      </c>
      <c r="M4777" s="9">
        <v>45618</v>
      </c>
      <c r="N4777" s="3">
        <v>1910</v>
      </c>
      <c r="O4777" s="3" t="s">
        <v>21106</v>
      </c>
      <c r="P4777" s="3" t="s">
        <v>21114</v>
      </c>
      <c r="Q4777" s="3">
        <v>314</v>
      </c>
      <c r="R4777" s="8" t="str">
        <f t="shared" si="74"/>
        <v>*314*</v>
      </c>
    </row>
    <row r="4778" spans="1:18" ht="19.8">
      <c r="A4778" s="3" t="s">
        <v>8117</v>
      </c>
      <c r="B4778" s="3" t="s">
        <v>33</v>
      </c>
      <c r="C4778" s="3" t="s">
        <v>8116</v>
      </c>
      <c r="D4778" s="3" t="s">
        <v>31</v>
      </c>
      <c r="E4778" s="3" t="s">
        <v>8115</v>
      </c>
      <c r="F4778" s="3" t="s">
        <v>9</v>
      </c>
      <c r="G4778" s="3">
        <v>2013</v>
      </c>
      <c r="H4778" s="3" t="s">
        <v>22117</v>
      </c>
      <c r="I4778" s="3">
        <v>351</v>
      </c>
      <c r="J4778" s="3" t="s">
        <v>21090</v>
      </c>
      <c r="K4778" s="3" t="s">
        <v>1</v>
      </c>
      <c r="L4778" s="9">
        <v>45211</v>
      </c>
      <c r="M4778" s="9">
        <v>45351</v>
      </c>
      <c r="N4778" s="3">
        <v>580</v>
      </c>
      <c r="O4778" s="3" t="s">
        <v>21106</v>
      </c>
      <c r="P4778" s="3" t="s">
        <v>21114</v>
      </c>
      <c r="Q4778" s="3">
        <v>387</v>
      </c>
      <c r="R4778" s="8" t="str">
        <f t="shared" si="74"/>
        <v>*387*</v>
      </c>
    </row>
    <row r="4779" spans="1:18" ht="19.8">
      <c r="A4779" s="3" t="s">
        <v>8114</v>
      </c>
      <c r="B4779" s="3" t="s">
        <v>285</v>
      </c>
      <c r="C4779" s="3" t="s">
        <v>8113</v>
      </c>
      <c r="D4779" s="3" t="s">
        <v>31</v>
      </c>
      <c r="E4779" s="3" t="s">
        <v>8112</v>
      </c>
      <c r="F4779" s="3" t="s">
        <v>9</v>
      </c>
      <c r="G4779" s="3">
        <v>2013</v>
      </c>
      <c r="H4779" s="3" t="s">
        <v>22117</v>
      </c>
      <c r="I4779" s="3">
        <v>83</v>
      </c>
      <c r="J4779" s="3" t="s">
        <v>21100</v>
      </c>
      <c r="K4779" s="3" t="s">
        <v>1</v>
      </c>
      <c r="L4779" s="9">
        <v>45459</v>
      </c>
      <c r="M4779" s="9">
        <v>45520</v>
      </c>
      <c r="N4779" s="3">
        <v>1065</v>
      </c>
      <c r="O4779" s="3" t="s">
        <v>21106</v>
      </c>
      <c r="P4779" s="3" t="s">
        <v>21114</v>
      </c>
      <c r="Q4779" s="3">
        <v>149</v>
      </c>
      <c r="R4779" s="8" t="str">
        <f t="shared" si="74"/>
        <v>*149*</v>
      </c>
    </row>
    <row r="4780" spans="1:18" ht="19.8">
      <c r="A4780" s="3" t="s">
        <v>8111</v>
      </c>
      <c r="B4780" s="3" t="s">
        <v>285</v>
      </c>
      <c r="C4780" s="3" t="s">
        <v>8110</v>
      </c>
      <c r="D4780" s="3" t="s">
        <v>31</v>
      </c>
      <c r="E4780" s="3" t="s">
        <v>8109</v>
      </c>
      <c r="F4780" s="3" t="s">
        <v>29</v>
      </c>
      <c r="G4780" s="3">
        <v>2020</v>
      </c>
      <c r="H4780" s="3" t="s">
        <v>22118</v>
      </c>
      <c r="I4780" s="3">
        <v>417</v>
      </c>
      <c r="J4780" s="3" t="s">
        <v>21083</v>
      </c>
      <c r="K4780" s="3" t="s">
        <v>1</v>
      </c>
      <c r="L4780" s="9">
        <v>45383</v>
      </c>
      <c r="M4780" s="9">
        <v>45496</v>
      </c>
      <c r="N4780" s="3">
        <v>485</v>
      </c>
      <c r="O4780" s="3" t="s">
        <v>21106</v>
      </c>
      <c r="P4780" s="3" t="s">
        <v>21111</v>
      </c>
      <c r="Q4780" s="3">
        <v>379</v>
      </c>
      <c r="R4780" s="8" t="str">
        <f t="shared" si="74"/>
        <v>*379*</v>
      </c>
    </row>
    <row r="4781" spans="1:18" ht="19.8">
      <c r="A4781" s="3" t="s">
        <v>8108</v>
      </c>
      <c r="B4781" s="3" t="s">
        <v>155</v>
      </c>
      <c r="C4781" s="3" t="s">
        <v>8107</v>
      </c>
      <c r="D4781" s="3" t="s">
        <v>50</v>
      </c>
      <c r="E4781" s="3" t="s">
        <v>8106</v>
      </c>
      <c r="F4781" s="3" t="s">
        <v>9</v>
      </c>
      <c r="G4781" s="3">
        <v>2009</v>
      </c>
      <c r="H4781" s="3" t="s">
        <v>22118</v>
      </c>
      <c r="I4781" s="3">
        <v>193</v>
      </c>
      <c r="J4781" s="3" t="s">
        <v>21101</v>
      </c>
      <c r="K4781" s="3" t="s">
        <v>1</v>
      </c>
      <c r="L4781" s="9">
        <v>45711</v>
      </c>
      <c r="M4781" s="9">
        <v>45713</v>
      </c>
      <c r="N4781" s="3">
        <v>2495</v>
      </c>
      <c r="O4781" s="3" t="s">
        <v>21106</v>
      </c>
      <c r="P4781" s="3" t="s">
        <v>21112</v>
      </c>
      <c r="Q4781" s="3">
        <v>312</v>
      </c>
      <c r="R4781" s="8" t="str">
        <f t="shared" si="74"/>
        <v>*312*</v>
      </c>
    </row>
    <row r="4782" spans="1:18" ht="19.8">
      <c r="A4782" s="3" t="s">
        <v>8105</v>
      </c>
      <c r="B4782" s="3" t="s">
        <v>243</v>
      </c>
      <c r="C4782" s="3" t="s">
        <v>8104</v>
      </c>
      <c r="D4782" s="3" t="s">
        <v>63</v>
      </c>
      <c r="E4782" s="3" t="s">
        <v>8103</v>
      </c>
      <c r="F4782" s="3" t="s">
        <v>3</v>
      </c>
      <c r="G4782" s="3">
        <v>2011</v>
      </c>
      <c r="H4782" s="3" t="s">
        <v>22116</v>
      </c>
      <c r="I4782" s="3">
        <v>325</v>
      </c>
      <c r="J4782" s="3" t="s">
        <v>21099</v>
      </c>
      <c r="K4782" s="3" t="s">
        <v>1</v>
      </c>
      <c r="L4782" s="9">
        <v>45201</v>
      </c>
      <c r="M4782" s="9">
        <v>45574</v>
      </c>
      <c r="N4782" s="3">
        <v>2450</v>
      </c>
      <c r="O4782" s="3" t="s">
        <v>21106</v>
      </c>
      <c r="P4782" s="3" t="s">
        <v>21114</v>
      </c>
      <c r="Q4782" s="3">
        <v>285</v>
      </c>
      <c r="R4782" s="8" t="str">
        <f t="shared" si="74"/>
        <v>*285*</v>
      </c>
    </row>
    <row r="4783" spans="1:18" ht="19.8">
      <c r="A4783" s="3" t="s">
        <v>8102</v>
      </c>
      <c r="B4783" s="3" t="s">
        <v>426</v>
      </c>
      <c r="C4783" s="3" t="s">
        <v>8101</v>
      </c>
      <c r="D4783" s="3" t="s">
        <v>95</v>
      </c>
      <c r="E4783" s="3" t="s">
        <v>8100</v>
      </c>
      <c r="F4783" s="3" t="s">
        <v>48</v>
      </c>
      <c r="G4783" s="3">
        <v>2022</v>
      </c>
      <c r="H4783" s="3" t="s">
        <v>22118</v>
      </c>
      <c r="I4783" s="3">
        <v>134</v>
      </c>
      <c r="J4783" s="3" t="s">
        <v>21093</v>
      </c>
      <c r="K4783" s="3" t="s">
        <v>0</v>
      </c>
      <c r="N4783" s="3">
        <v>1745</v>
      </c>
      <c r="O4783" s="3" t="s">
        <v>21105</v>
      </c>
      <c r="P4783" s="3" t="s">
        <v>21114</v>
      </c>
      <c r="Q4783" s="3">
        <v>229</v>
      </c>
      <c r="R4783" s="8" t="str">
        <f t="shared" si="74"/>
        <v>*229*</v>
      </c>
    </row>
    <row r="4784" spans="1:18" ht="19.8">
      <c r="A4784" s="3" t="s">
        <v>8099</v>
      </c>
      <c r="B4784" s="3" t="s">
        <v>171</v>
      </c>
      <c r="C4784" s="3" t="s">
        <v>8098</v>
      </c>
      <c r="D4784" s="3" t="s">
        <v>141</v>
      </c>
      <c r="E4784" s="3" t="s">
        <v>8097</v>
      </c>
      <c r="F4784" s="3" t="s">
        <v>3</v>
      </c>
      <c r="G4784" s="3">
        <v>2009</v>
      </c>
      <c r="H4784" s="3" t="s">
        <v>22118</v>
      </c>
      <c r="I4784" s="3">
        <v>437</v>
      </c>
      <c r="J4784" s="3" t="s">
        <v>21101</v>
      </c>
      <c r="K4784" s="3" t="s">
        <v>1</v>
      </c>
      <c r="L4784" s="9">
        <v>45152</v>
      </c>
      <c r="M4784" s="9">
        <v>45390</v>
      </c>
      <c r="N4784" s="3">
        <v>495</v>
      </c>
      <c r="O4784" s="3" t="s">
        <v>25</v>
      </c>
      <c r="P4784" s="3" t="s">
        <v>21111</v>
      </c>
      <c r="Q4784" s="3">
        <v>451</v>
      </c>
      <c r="R4784" s="8" t="str">
        <f t="shared" si="74"/>
        <v>*451*</v>
      </c>
    </row>
    <row r="4785" spans="1:18" ht="19.8">
      <c r="A4785" s="3" t="s">
        <v>8096</v>
      </c>
      <c r="B4785" s="3" t="s">
        <v>33</v>
      </c>
      <c r="C4785" s="3" t="s">
        <v>1859</v>
      </c>
      <c r="D4785" s="3" t="s">
        <v>31</v>
      </c>
      <c r="E4785" s="3" t="s">
        <v>8095</v>
      </c>
      <c r="F4785" s="3" t="s">
        <v>15</v>
      </c>
      <c r="G4785" s="3">
        <v>2018</v>
      </c>
      <c r="H4785" s="3" t="s">
        <v>22118</v>
      </c>
      <c r="I4785" s="3">
        <v>285</v>
      </c>
      <c r="J4785" s="3" t="s">
        <v>21086</v>
      </c>
      <c r="K4785" s="3" t="s">
        <v>0</v>
      </c>
      <c r="N4785" s="3">
        <v>1520</v>
      </c>
      <c r="O4785" s="3" t="s">
        <v>21106</v>
      </c>
      <c r="P4785" s="3" t="s">
        <v>21111</v>
      </c>
      <c r="Q4785" s="3">
        <v>287</v>
      </c>
      <c r="R4785" s="8" t="str">
        <f t="shared" si="74"/>
        <v>*287*</v>
      </c>
    </row>
    <row r="4786" spans="1:18" ht="19.8">
      <c r="A4786" s="3" t="s">
        <v>8094</v>
      </c>
      <c r="B4786" s="3" t="s">
        <v>60</v>
      </c>
      <c r="C4786" s="3" t="s">
        <v>8093</v>
      </c>
      <c r="D4786" s="3" t="s">
        <v>41</v>
      </c>
      <c r="E4786" s="3" t="s">
        <v>8092</v>
      </c>
      <c r="F4786" s="3" t="s">
        <v>48</v>
      </c>
      <c r="G4786" s="3">
        <v>2017</v>
      </c>
      <c r="H4786" s="3" t="s">
        <v>22117</v>
      </c>
      <c r="I4786" s="3">
        <v>139</v>
      </c>
      <c r="J4786" s="3" t="s">
        <v>21094</v>
      </c>
      <c r="K4786" s="3" t="s">
        <v>0</v>
      </c>
      <c r="N4786" s="3">
        <v>1105</v>
      </c>
      <c r="O4786" s="3" t="s">
        <v>21106</v>
      </c>
      <c r="P4786" s="3" t="s">
        <v>21112</v>
      </c>
      <c r="Q4786" s="3">
        <v>178</v>
      </c>
      <c r="R4786" s="8" t="str">
        <f t="shared" si="74"/>
        <v>*178*</v>
      </c>
    </row>
    <row r="4787" spans="1:18" ht="19.8">
      <c r="A4787" s="3" t="s">
        <v>8091</v>
      </c>
      <c r="B4787" s="3" t="s">
        <v>60</v>
      </c>
      <c r="C4787" s="3" t="s">
        <v>8090</v>
      </c>
      <c r="D4787" s="3" t="s">
        <v>41</v>
      </c>
      <c r="E4787" s="3" t="s">
        <v>8089</v>
      </c>
      <c r="F4787" s="3" t="s">
        <v>29</v>
      </c>
      <c r="G4787" s="3">
        <v>2013</v>
      </c>
      <c r="H4787" s="3" t="s">
        <v>22117</v>
      </c>
      <c r="I4787" s="3">
        <v>80</v>
      </c>
      <c r="J4787" s="3" t="s">
        <v>21097</v>
      </c>
      <c r="K4787" s="3" t="s">
        <v>1</v>
      </c>
      <c r="L4787" s="9">
        <v>45359</v>
      </c>
      <c r="M4787" s="9">
        <v>45662</v>
      </c>
      <c r="N4787" s="3">
        <v>175</v>
      </c>
      <c r="O4787" s="3" t="s">
        <v>21106</v>
      </c>
      <c r="P4787" s="3" t="s">
        <v>21111</v>
      </c>
      <c r="Q4787" s="3">
        <v>252</v>
      </c>
      <c r="R4787" s="8" t="str">
        <f t="shared" si="74"/>
        <v>*252*</v>
      </c>
    </row>
    <row r="4788" spans="1:18" ht="19.8">
      <c r="A4788" s="3" t="s">
        <v>8088</v>
      </c>
      <c r="B4788" s="3" t="s">
        <v>285</v>
      </c>
      <c r="C4788" s="3" t="s">
        <v>8087</v>
      </c>
      <c r="D4788" s="3" t="s">
        <v>31</v>
      </c>
      <c r="E4788" s="3" t="s">
        <v>8086</v>
      </c>
      <c r="F4788" s="3" t="s">
        <v>29</v>
      </c>
      <c r="G4788" s="3">
        <v>2008</v>
      </c>
      <c r="H4788" s="3" t="s">
        <v>22117</v>
      </c>
      <c r="I4788" s="3">
        <v>87</v>
      </c>
      <c r="J4788" s="3" t="s">
        <v>21087</v>
      </c>
      <c r="K4788" s="3" t="s">
        <v>0</v>
      </c>
      <c r="N4788" s="3">
        <v>295</v>
      </c>
      <c r="O4788" s="3" t="s">
        <v>21106</v>
      </c>
      <c r="P4788" s="3" t="s">
        <v>21114</v>
      </c>
      <c r="Q4788" s="3">
        <v>382</v>
      </c>
      <c r="R4788" s="8" t="str">
        <f t="shared" si="74"/>
        <v>*382*</v>
      </c>
    </row>
    <row r="4789" spans="1:18" ht="19.8">
      <c r="A4789" s="3" t="s">
        <v>8085</v>
      </c>
      <c r="B4789" s="3" t="s">
        <v>147</v>
      </c>
      <c r="C4789" s="3" t="s">
        <v>8084</v>
      </c>
      <c r="D4789" s="3" t="s">
        <v>5</v>
      </c>
      <c r="E4789" s="3" t="s">
        <v>8083</v>
      </c>
      <c r="F4789" s="3" t="s">
        <v>15</v>
      </c>
      <c r="G4789" s="3">
        <v>2015</v>
      </c>
      <c r="H4789" s="3" t="s">
        <v>22117</v>
      </c>
      <c r="I4789" s="3">
        <v>491</v>
      </c>
      <c r="J4789" s="3" t="s">
        <v>21087</v>
      </c>
      <c r="K4789" s="3" t="s">
        <v>1</v>
      </c>
      <c r="L4789" s="9">
        <v>45674</v>
      </c>
      <c r="M4789" s="9">
        <v>45709</v>
      </c>
      <c r="N4789" s="3">
        <v>960</v>
      </c>
      <c r="O4789" s="3" t="s">
        <v>21106</v>
      </c>
      <c r="P4789" s="3" t="s">
        <v>21111</v>
      </c>
      <c r="Q4789" s="3">
        <v>171</v>
      </c>
      <c r="R4789" s="8" t="str">
        <f t="shared" si="74"/>
        <v>*171*</v>
      </c>
    </row>
    <row r="4790" spans="1:18" ht="19.8">
      <c r="A4790" s="3" t="s">
        <v>8082</v>
      </c>
      <c r="B4790" s="3" t="s">
        <v>60</v>
      </c>
      <c r="C4790" s="3" t="s">
        <v>8081</v>
      </c>
      <c r="D4790" s="3" t="s">
        <v>41</v>
      </c>
      <c r="E4790" s="3" t="s">
        <v>8080</v>
      </c>
      <c r="F4790" s="3" t="s">
        <v>9</v>
      </c>
      <c r="G4790" s="3">
        <v>2020</v>
      </c>
      <c r="H4790" s="3" t="s">
        <v>22118</v>
      </c>
      <c r="I4790" s="3">
        <v>229</v>
      </c>
      <c r="J4790" s="3" t="s">
        <v>21100</v>
      </c>
      <c r="K4790" s="3" t="s">
        <v>0</v>
      </c>
      <c r="N4790" s="3">
        <v>2020</v>
      </c>
      <c r="O4790" s="3" t="s">
        <v>21106</v>
      </c>
      <c r="P4790" s="3" t="s">
        <v>21112</v>
      </c>
      <c r="Q4790" s="3">
        <v>346</v>
      </c>
      <c r="R4790" s="8" t="str">
        <f t="shared" si="74"/>
        <v>*346*</v>
      </c>
    </row>
    <row r="4791" spans="1:18" ht="19.8">
      <c r="A4791" s="3" t="s">
        <v>8079</v>
      </c>
      <c r="B4791" s="3" t="s">
        <v>256</v>
      </c>
      <c r="C4791" s="3" t="s">
        <v>8078</v>
      </c>
      <c r="D4791" s="3" t="s">
        <v>14</v>
      </c>
      <c r="E4791" s="3" t="s">
        <v>8077</v>
      </c>
      <c r="F4791" s="3" t="s">
        <v>48</v>
      </c>
      <c r="G4791" s="3">
        <v>2019</v>
      </c>
      <c r="H4791" s="3" t="s">
        <v>22118</v>
      </c>
      <c r="I4791" s="3">
        <v>278</v>
      </c>
      <c r="J4791" s="3" t="s">
        <v>21102</v>
      </c>
      <c r="K4791" s="3" t="s">
        <v>0</v>
      </c>
      <c r="N4791" s="3">
        <v>2500</v>
      </c>
      <c r="O4791" s="3" t="s">
        <v>21106</v>
      </c>
      <c r="P4791" s="3" t="s">
        <v>21111</v>
      </c>
      <c r="Q4791" s="3">
        <v>375</v>
      </c>
      <c r="R4791" s="8" t="str">
        <f t="shared" si="74"/>
        <v>*375*</v>
      </c>
    </row>
    <row r="4792" spans="1:18" ht="19.8">
      <c r="A4792" s="3" t="s">
        <v>8076</v>
      </c>
      <c r="B4792" s="3" t="s">
        <v>27</v>
      </c>
      <c r="C4792" s="3" t="s">
        <v>8075</v>
      </c>
      <c r="D4792" s="3" t="s">
        <v>25</v>
      </c>
      <c r="E4792" s="3" t="s">
        <v>8074</v>
      </c>
      <c r="F4792" s="3" t="s">
        <v>29</v>
      </c>
      <c r="G4792" s="3">
        <v>2016</v>
      </c>
      <c r="H4792" s="3" t="s">
        <v>22116</v>
      </c>
      <c r="I4792" s="3">
        <v>253</v>
      </c>
      <c r="J4792" s="3" t="s">
        <v>21095</v>
      </c>
      <c r="K4792" s="3" t="s">
        <v>1</v>
      </c>
      <c r="L4792" s="9">
        <v>45587</v>
      </c>
      <c r="M4792" s="9">
        <v>45706</v>
      </c>
      <c r="N4792" s="3">
        <v>985</v>
      </c>
      <c r="O4792" s="3" t="s">
        <v>25</v>
      </c>
      <c r="P4792" s="3" t="s">
        <v>21112</v>
      </c>
      <c r="Q4792" s="3">
        <v>344</v>
      </c>
      <c r="R4792" s="8" t="str">
        <f t="shared" si="74"/>
        <v>*344*</v>
      </c>
    </row>
    <row r="4793" spans="1:18" ht="19.8">
      <c r="A4793" s="3" t="s">
        <v>8073</v>
      </c>
      <c r="B4793" s="3" t="s">
        <v>344</v>
      </c>
      <c r="C4793" s="3" t="s">
        <v>8072</v>
      </c>
      <c r="D4793" s="3" t="s">
        <v>82</v>
      </c>
      <c r="E4793" s="3" t="s">
        <v>8071</v>
      </c>
      <c r="F4793" s="3" t="s">
        <v>77</v>
      </c>
      <c r="G4793" s="3">
        <v>2016</v>
      </c>
      <c r="H4793" s="3" t="s">
        <v>22118</v>
      </c>
      <c r="I4793" s="3">
        <v>367</v>
      </c>
      <c r="J4793" s="3" t="s">
        <v>21083</v>
      </c>
      <c r="K4793" s="3" t="s">
        <v>1</v>
      </c>
      <c r="L4793" s="9">
        <v>45177</v>
      </c>
      <c r="M4793" s="9">
        <v>45210</v>
      </c>
      <c r="N4793" s="3">
        <v>1820</v>
      </c>
      <c r="O4793" s="3" t="s">
        <v>21105</v>
      </c>
      <c r="P4793" s="3" t="s">
        <v>21112</v>
      </c>
      <c r="Q4793" s="3">
        <v>296</v>
      </c>
      <c r="R4793" s="8" t="str">
        <f t="shared" si="74"/>
        <v>*296*</v>
      </c>
    </row>
    <row r="4794" spans="1:18" ht="19.8">
      <c r="A4794" s="3" t="s">
        <v>8070</v>
      </c>
      <c r="B4794" s="3" t="s">
        <v>7</v>
      </c>
      <c r="C4794" s="3" t="s">
        <v>8069</v>
      </c>
      <c r="D4794" s="3" t="s">
        <v>5</v>
      </c>
      <c r="E4794" s="3" t="s">
        <v>8068</v>
      </c>
      <c r="F4794" s="3" t="s">
        <v>3</v>
      </c>
      <c r="G4794" s="3">
        <v>2007</v>
      </c>
      <c r="H4794" s="3" t="s">
        <v>22117</v>
      </c>
      <c r="I4794" s="3">
        <v>331</v>
      </c>
      <c r="J4794" s="3" t="s">
        <v>21085</v>
      </c>
      <c r="K4794" s="3" t="s">
        <v>1</v>
      </c>
      <c r="L4794" s="9">
        <v>45189</v>
      </c>
      <c r="M4794" s="9">
        <v>45588</v>
      </c>
      <c r="N4794" s="3">
        <v>2405</v>
      </c>
      <c r="O4794" s="3" t="s">
        <v>21106</v>
      </c>
      <c r="P4794" s="3" t="s">
        <v>21112</v>
      </c>
      <c r="Q4794" s="3">
        <v>412</v>
      </c>
      <c r="R4794" s="8" t="str">
        <f t="shared" si="74"/>
        <v>*412*</v>
      </c>
    </row>
    <row r="4795" spans="1:18" ht="19.8">
      <c r="A4795" s="3" t="s">
        <v>8066</v>
      </c>
      <c r="B4795" s="3" t="s">
        <v>52</v>
      </c>
      <c r="C4795" s="3" t="s">
        <v>8065</v>
      </c>
      <c r="D4795" s="3" t="s">
        <v>50</v>
      </c>
      <c r="E4795" s="3" t="s">
        <v>8064</v>
      </c>
      <c r="F4795" s="3" t="s">
        <v>48</v>
      </c>
      <c r="G4795" s="3">
        <v>2017</v>
      </c>
      <c r="H4795" s="3" t="s">
        <v>22116</v>
      </c>
      <c r="I4795" s="3">
        <v>410</v>
      </c>
      <c r="J4795" s="3" t="s">
        <v>21092</v>
      </c>
      <c r="K4795" s="3" t="s">
        <v>1</v>
      </c>
      <c r="L4795" s="9">
        <v>45626</v>
      </c>
      <c r="M4795" s="9">
        <v>45683</v>
      </c>
      <c r="N4795" s="3">
        <v>1485</v>
      </c>
      <c r="O4795" s="3" t="s">
        <v>21106</v>
      </c>
      <c r="P4795" s="3" t="s">
        <v>21111</v>
      </c>
      <c r="Q4795" s="3">
        <v>122</v>
      </c>
      <c r="R4795" s="8" t="str">
        <f t="shared" si="74"/>
        <v>*122*</v>
      </c>
    </row>
    <row r="4796" spans="1:18" ht="19.8">
      <c r="A4796" s="3" t="s">
        <v>8063</v>
      </c>
      <c r="B4796" s="3" t="s">
        <v>72</v>
      </c>
      <c r="C4796" s="3" t="s">
        <v>8062</v>
      </c>
      <c r="D4796" s="3" t="s">
        <v>36</v>
      </c>
      <c r="E4796" s="3" t="s">
        <v>8061</v>
      </c>
      <c r="F4796" s="3" t="s">
        <v>3</v>
      </c>
      <c r="G4796" s="3">
        <v>2012</v>
      </c>
      <c r="H4796" s="3" t="s">
        <v>22116</v>
      </c>
      <c r="I4796" s="3">
        <v>325</v>
      </c>
      <c r="J4796" s="3" t="s">
        <v>21102</v>
      </c>
      <c r="K4796" s="3" t="s">
        <v>1</v>
      </c>
      <c r="L4796" s="9">
        <v>45034</v>
      </c>
      <c r="M4796" s="9">
        <v>45218</v>
      </c>
      <c r="N4796" s="3">
        <v>1480</v>
      </c>
      <c r="O4796" s="3" t="s">
        <v>21106</v>
      </c>
      <c r="P4796" s="3" t="s">
        <v>21114</v>
      </c>
      <c r="Q4796" s="3">
        <v>116</v>
      </c>
      <c r="R4796" s="8" t="str">
        <f t="shared" si="74"/>
        <v>*116*</v>
      </c>
    </row>
    <row r="4797" spans="1:18" ht="19.8">
      <c r="A4797" s="3" t="s">
        <v>8060</v>
      </c>
      <c r="B4797" s="3" t="s">
        <v>171</v>
      </c>
      <c r="C4797" s="3" t="s">
        <v>8059</v>
      </c>
      <c r="D4797" s="3" t="s">
        <v>141</v>
      </c>
      <c r="E4797" s="3" t="s">
        <v>8058</v>
      </c>
      <c r="F4797" s="3" t="s">
        <v>15</v>
      </c>
      <c r="G4797" s="3">
        <v>2022</v>
      </c>
      <c r="H4797" s="3" t="s">
        <v>22116</v>
      </c>
      <c r="I4797" s="3">
        <v>237</v>
      </c>
      <c r="J4797" s="3" t="s">
        <v>21096</v>
      </c>
      <c r="K4797" s="3" t="s">
        <v>1</v>
      </c>
      <c r="L4797" s="9">
        <v>45592</v>
      </c>
      <c r="M4797" s="9">
        <v>45678</v>
      </c>
      <c r="N4797" s="3">
        <v>1775</v>
      </c>
      <c r="O4797" s="3" t="s">
        <v>25</v>
      </c>
      <c r="P4797" s="3" t="s">
        <v>21113</v>
      </c>
      <c r="Q4797" s="3">
        <v>197</v>
      </c>
      <c r="R4797" s="8" t="str">
        <f t="shared" si="74"/>
        <v>*197*</v>
      </c>
    </row>
    <row r="4798" spans="1:18" ht="19.8">
      <c r="A4798" s="3" t="s">
        <v>8057</v>
      </c>
      <c r="B4798" s="3" t="s">
        <v>455</v>
      </c>
      <c r="C4798" s="3" t="s">
        <v>8056</v>
      </c>
      <c r="D4798" s="3" t="s">
        <v>14</v>
      </c>
      <c r="E4798" s="3" t="s">
        <v>8055</v>
      </c>
      <c r="F4798" s="3" t="s">
        <v>48</v>
      </c>
      <c r="G4798" s="3">
        <v>2022</v>
      </c>
      <c r="H4798" s="3" t="s">
        <v>22118</v>
      </c>
      <c r="I4798" s="3">
        <v>313</v>
      </c>
      <c r="J4798" s="3" t="s">
        <v>21088</v>
      </c>
      <c r="K4798" s="3" t="s">
        <v>1</v>
      </c>
      <c r="L4798" s="9">
        <v>45121</v>
      </c>
      <c r="M4798" s="9">
        <v>45209</v>
      </c>
      <c r="N4798" s="3">
        <v>1160</v>
      </c>
      <c r="O4798" s="3" t="s">
        <v>21106</v>
      </c>
      <c r="P4798" s="3" t="s">
        <v>21112</v>
      </c>
      <c r="Q4798" s="3">
        <v>133</v>
      </c>
      <c r="R4798" s="8" t="str">
        <f t="shared" si="74"/>
        <v>*133*</v>
      </c>
    </row>
    <row r="4799" spans="1:18" ht="19.8">
      <c r="A4799" s="3" t="s">
        <v>8054</v>
      </c>
      <c r="B4799" s="3" t="s">
        <v>256</v>
      </c>
      <c r="C4799" s="3" t="s">
        <v>8053</v>
      </c>
      <c r="D4799" s="3" t="s">
        <v>14</v>
      </c>
      <c r="E4799" s="3" t="s">
        <v>8052</v>
      </c>
      <c r="F4799" s="3" t="s">
        <v>9</v>
      </c>
      <c r="G4799" s="3">
        <v>2010</v>
      </c>
      <c r="H4799" s="3" t="s">
        <v>22116</v>
      </c>
      <c r="I4799" s="3">
        <v>276</v>
      </c>
      <c r="J4799" s="3" t="s">
        <v>21096</v>
      </c>
      <c r="K4799" s="3" t="s">
        <v>0</v>
      </c>
      <c r="N4799" s="3">
        <v>670</v>
      </c>
      <c r="O4799" s="3" t="s">
        <v>21106</v>
      </c>
      <c r="P4799" s="3" t="s">
        <v>21113</v>
      </c>
      <c r="Q4799" s="3">
        <v>386</v>
      </c>
      <c r="R4799" s="8" t="str">
        <f t="shared" si="74"/>
        <v>*386*</v>
      </c>
    </row>
    <row r="4800" spans="1:18" ht="19.8">
      <c r="A4800" s="3" t="s">
        <v>8051</v>
      </c>
      <c r="B4800" s="3" t="s">
        <v>243</v>
      </c>
      <c r="C4800" s="3" t="s">
        <v>8050</v>
      </c>
      <c r="D4800" s="3" t="s">
        <v>63</v>
      </c>
      <c r="E4800" s="3" t="s">
        <v>8049</v>
      </c>
      <c r="F4800" s="3" t="s">
        <v>48</v>
      </c>
      <c r="G4800" s="3">
        <v>2020</v>
      </c>
      <c r="H4800" s="3" t="s">
        <v>22118</v>
      </c>
      <c r="I4800" s="3">
        <v>317</v>
      </c>
      <c r="J4800" s="3" t="s">
        <v>21102</v>
      </c>
      <c r="K4800" s="3" t="s">
        <v>0</v>
      </c>
      <c r="N4800" s="3">
        <v>620</v>
      </c>
      <c r="O4800" s="3" t="s">
        <v>21106</v>
      </c>
      <c r="P4800" s="3" t="s">
        <v>21114</v>
      </c>
      <c r="Q4800" s="3">
        <v>359</v>
      </c>
      <c r="R4800" s="8" t="str">
        <f t="shared" si="74"/>
        <v>*359*</v>
      </c>
    </row>
    <row r="4801" spans="1:18" ht="19.8">
      <c r="A4801" s="3" t="s">
        <v>8048</v>
      </c>
      <c r="B4801" s="3" t="s">
        <v>143</v>
      </c>
      <c r="C4801" s="3" t="s">
        <v>8047</v>
      </c>
      <c r="D4801" s="3" t="s">
        <v>141</v>
      </c>
      <c r="E4801" s="3" t="s">
        <v>8046</v>
      </c>
      <c r="F4801" s="3" t="s">
        <v>3</v>
      </c>
      <c r="G4801" s="3">
        <v>2014</v>
      </c>
      <c r="H4801" s="3" t="s">
        <v>22118</v>
      </c>
      <c r="I4801" s="3">
        <v>233</v>
      </c>
      <c r="J4801" s="3" t="s">
        <v>21084</v>
      </c>
      <c r="K4801" s="3" t="s">
        <v>1</v>
      </c>
      <c r="L4801" s="9">
        <v>45535</v>
      </c>
      <c r="M4801" s="9">
        <v>45611</v>
      </c>
      <c r="N4801" s="3">
        <v>215</v>
      </c>
      <c r="O4801" s="3" t="s">
        <v>25</v>
      </c>
      <c r="P4801" s="3" t="s">
        <v>21114</v>
      </c>
      <c r="Q4801" s="3">
        <v>176</v>
      </c>
      <c r="R4801" s="8" t="str">
        <f t="shared" si="74"/>
        <v>*176*</v>
      </c>
    </row>
    <row r="4802" spans="1:18" ht="19.8">
      <c r="A4802" s="3" t="s">
        <v>8045</v>
      </c>
      <c r="B4802" s="3" t="s">
        <v>196</v>
      </c>
      <c r="C4802" s="3" t="s">
        <v>8044</v>
      </c>
      <c r="D4802" s="3" t="s">
        <v>36</v>
      </c>
      <c r="E4802" s="3" t="s">
        <v>8043</v>
      </c>
      <c r="F4802" s="3" t="s">
        <v>29</v>
      </c>
      <c r="G4802" s="3">
        <v>2009</v>
      </c>
      <c r="H4802" s="3" t="s">
        <v>22118</v>
      </c>
      <c r="I4802" s="3">
        <v>169</v>
      </c>
      <c r="J4802" s="3" t="s">
        <v>21083</v>
      </c>
      <c r="K4802" s="3" t="s">
        <v>0</v>
      </c>
      <c r="N4802" s="3">
        <v>105</v>
      </c>
      <c r="O4802" s="3" t="s">
        <v>21106</v>
      </c>
      <c r="P4802" s="3" t="s">
        <v>21114</v>
      </c>
      <c r="Q4802" s="3">
        <v>312</v>
      </c>
      <c r="R4802" s="8" t="str">
        <f t="shared" si="74"/>
        <v>*312*</v>
      </c>
    </row>
    <row r="4803" spans="1:18" ht="19.8">
      <c r="A4803" s="3" t="s">
        <v>8042</v>
      </c>
      <c r="B4803" s="3" t="s">
        <v>426</v>
      </c>
      <c r="C4803" s="3" t="s">
        <v>8041</v>
      </c>
      <c r="D4803" s="3" t="s">
        <v>95</v>
      </c>
      <c r="E4803" s="3" t="s">
        <v>8040</v>
      </c>
      <c r="F4803" s="3" t="s">
        <v>77</v>
      </c>
      <c r="G4803" s="3">
        <v>2009</v>
      </c>
      <c r="H4803" s="3" t="s">
        <v>22117</v>
      </c>
      <c r="I4803" s="3">
        <v>388</v>
      </c>
      <c r="J4803" s="3" t="s">
        <v>21084</v>
      </c>
      <c r="K4803" s="3" t="s">
        <v>0</v>
      </c>
      <c r="N4803" s="3">
        <v>1340</v>
      </c>
      <c r="O4803" s="3" t="s">
        <v>21105</v>
      </c>
      <c r="P4803" s="3" t="s">
        <v>21111</v>
      </c>
      <c r="Q4803" s="3">
        <v>362</v>
      </c>
      <c r="R4803" s="8" t="str">
        <f t="shared" si="74"/>
        <v>*362*</v>
      </c>
    </row>
    <row r="4804" spans="1:18" ht="19.8">
      <c r="A4804" s="3" t="s">
        <v>8039</v>
      </c>
      <c r="B4804" s="3" t="s">
        <v>88</v>
      </c>
      <c r="C4804" s="3" t="s">
        <v>8038</v>
      </c>
      <c r="D4804" s="3" t="s">
        <v>2</v>
      </c>
      <c r="E4804" s="3" t="s">
        <v>8037</v>
      </c>
      <c r="F4804" s="3" t="s">
        <v>77</v>
      </c>
      <c r="G4804" s="3">
        <v>2008</v>
      </c>
      <c r="H4804" s="3" t="s">
        <v>22117</v>
      </c>
      <c r="I4804" s="3">
        <v>284</v>
      </c>
      <c r="J4804" s="3" t="s">
        <v>21089</v>
      </c>
      <c r="K4804" s="3" t="s">
        <v>0</v>
      </c>
      <c r="N4804" s="3">
        <v>1835</v>
      </c>
      <c r="O4804" s="3" t="s">
        <v>21073</v>
      </c>
      <c r="P4804" s="3" t="s">
        <v>21112</v>
      </c>
      <c r="Q4804" s="3">
        <v>175</v>
      </c>
      <c r="R4804" s="8" t="str">
        <f t="shared" ref="R4804:R4867" si="75">"*"&amp;Q4804&amp;"*"</f>
        <v>*175*</v>
      </c>
    </row>
    <row r="4805" spans="1:18" ht="19.8">
      <c r="A4805" s="3" t="s">
        <v>8036</v>
      </c>
      <c r="B4805" s="3" t="s">
        <v>143</v>
      </c>
      <c r="C4805" s="3" t="s">
        <v>8035</v>
      </c>
      <c r="D4805" s="3" t="s">
        <v>141</v>
      </c>
      <c r="E4805" s="3" t="s">
        <v>8034</v>
      </c>
      <c r="F4805" s="3" t="s">
        <v>77</v>
      </c>
      <c r="G4805" s="3">
        <v>2016</v>
      </c>
      <c r="H4805" s="3" t="s">
        <v>22117</v>
      </c>
      <c r="I4805" s="3">
        <v>367</v>
      </c>
      <c r="J4805" s="3" t="s">
        <v>21095</v>
      </c>
      <c r="K4805" s="3" t="s">
        <v>0</v>
      </c>
      <c r="N4805" s="3">
        <v>2315</v>
      </c>
      <c r="O4805" s="3" t="s">
        <v>25</v>
      </c>
      <c r="P4805" s="3" t="s">
        <v>21114</v>
      </c>
      <c r="Q4805" s="3">
        <v>358</v>
      </c>
      <c r="R4805" s="8" t="str">
        <f t="shared" si="75"/>
        <v>*358*</v>
      </c>
    </row>
    <row r="4806" spans="1:18" ht="19.8">
      <c r="A4806" s="3" t="s">
        <v>8033</v>
      </c>
      <c r="B4806" s="3" t="s">
        <v>285</v>
      </c>
      <c r="C4806" s="3" t="s">
        <v>8032</v>
      </c>
      <c r="D4806" s="3" t="s">
        <v>31</v>
      </c>
      <c r="E4806" s="3" t="s">
        <v>8031</v>
      </c>
      <c r="F4806" s="3" t="s">
        <v>77</v>
      </c>
      <c r="G4806" s="3">
        <v>2022</v>
      </c>
      <c r="H4806" s="3" t="s">
        <v>22117</v>
      </c>
      <c r="I4806" s="3">
        <v>314</v>
      </c>
      <c r="J4806" s="3" t="s">
        <v>21085</v>
      </c>
      <c r="K4806" s="3" t="s">
        <v>0</v>
      </c>
      <c r="N4806" s="3">
        <v>680</v>
      </c>
      <c r="O4806" s="3" t="s">
        <v>21106</v>
      </c>
      <c r="P4806" s="3" t="s">
        <v>21114</v>
      </c>
      <c r="Q4806" s="3">
        <v>375</v>
      </c>
      <c r="R4806" s="8" t="str">
        <f t="shared" si="75"/>
        <v>*375*</v>
      </c>
    </row>
    <row r="4807" spans="1:18" ht="19.8">
      <c r="A4807" s="3" t="s">
        <v>8030</v>
      </c>
      <c r="B4807" s="3" t="s">
        <v>97</v>
      </c>
      <c r="C4807" s="3" t="s">
        <v>8029</v>
      </c>
      <c r="D4807" s="3" t="s">
        <v>95</v>
      </c>
      <c r="E4807" s="3" t="s">
        <v>8028</v>
      </c>
      <c r="F4807" s="3" t="s">
        <v>48</v>
      </c>
      <c r="G4807" s="3">
        <v>2005</v>
      </c>
      <c r="H4807" s="3" t="s">
        <v>22118</v>
      </c>
      <c r="I4807" s="3">
        <v>310</v>
      </c>
      <c r="J4807" s="3" t="s">
        <v>21092</v>
      </c>
      <c r="K4807" s="3" t="s">
        <v>1</v>
      </c>
      <c r="L4807" s="9">
        <v>45612</v>
      </c>
      <c r="M4807" s="9">
        <v>45670</v>
      </c>
      <c r="N4807" s="3">
        <v>1580</v>
      </c>
      <c r="O4807" s="3" t="s">
        <v>21105</v>
      </c>
      <c r="P4807" s="3" t="s">
        <v>21111</v>
      </c>
      <c r="Q4807" s="3">
        <v>122</v>
      </c>
      <c r="R4807" s="8" t="str">
        <f t="shared" si="75"/>
        <v>*122*</v>
      </c>
    </row>
    <row r="4808" spans="1:18" ht="19.8">
      <c r="A4808" s="3" t="s">
        <v>8027</v>
      </c>
      <c r="B4808" s="3" t="s">
        <v>171</v>
      </c>
      <c r="C4808" s="3" t="s">
        <v>8026</v>
      </c>
      <c r="D4808" s="3" t="s">
        <v>141</v>
      </c>
      <c r="E4808" s="3" t="s">
        <v>8025</v>
      </c>
      <c r="F4808" s="3" t="s">
        <v>9</v>
      </c>
      <c r="G4808" s="3">
        <v>2015</v>
      </c>
      <c r="H4808" s="3" t="s">
        <v>22118</v>
      </c>
      <c r="I4808" s="3">
        <v>150</v>
      </c>
      <c r="J4808" s="3" t="s">
        <v>21090</v>
      </c>
      <c r="K4808" s="3" t="s">
        <v>1</v>
      </c>
      <c r="L4808" s="9">
        <v>45092</v>
      </c>
      <c r="M4808" s="9">
        <v>45639</v>
      </c>
      <c r="N4808" s="3">
        <v>990</v>
      </c>
      <c r="O4808" s="3" t="s">
        <v>25</v>
      </c>
      <c r="P4808" s="3" t="s">
        <v>21111</v>
      </c>
      <c r="Q4808" s="3">
        <v>432</v>
      </c>
      <c r="R4808" s="8" t="str">
        <f t="shared" si="75"/>
        <v>*432*</v>
      </c>
    </row>
    <row r="4809" spans="1:18" ht="19.8">
      <c r="A4809" s="3" t="s">
        <v>8024</v>
      </c>
      <c r="B4809" s="3" t="s">
        <v>56</v>
      </c>
      <c r="C4809" s="3" t="s">
        <v>8023</v>
      </c>
      <c r="D4809" s="3" t="s">
        <v>50</v>
      </c>
      <c r="E4809" s="3" t="s">
        <v>8022</v>
      </c>
      <c r="F4809" s="3" t="s">
        <v>48</v>
      </c>
      <c r="G4809" s="3">
        <v>2013</v>
      </c>
      <c r="H4809" s="3" t="s">
        <v>22116</v>
      </c>
      <c r="I4809" s="3">
        <v>93</v>
      </c>
      <c r="J4809" s="3" t="s">
        <v>21095</v>
      </c>
      <c r="K4809" s="3" t="s">
        <v>1</v>
      </c>
      <c r="L4809" s="9">
        <v>45329</v>
      </c>
      <c r="M4809" s="9">
        <v>45340</v>
      </c>
      <c r="N4809" s="3">
        <v>2340</v>
      </c>
      <c r="O4809" s="3" t="s">
        <v>21106</v>
      </c>
      <c r="P4809" s="3" t="s">
        <v>21112</v>
      </c>
      <c r="Q4809" s="3">
        <v>213</v>
      </c>
      <c r="R4809" s="8" t="str">
        <f t="shared" si="75"/>
        <v>*213*</v>
      </c>
    </row>
    <row r="4810" spans="1:18" ht="19.8">
      <c r="A4810" s="3" t="s">
        <v>8021</v>
      </c>
      <c r="B4810" s="3" t="s">
        <v>52</v>
      </c>
      <c r="C4810" s="3" t="s">
        <v>8020</v>
      </c>
      <c r="D4810" s="3" t="s">
        <v>50</v>
      </c>
      <c r="E4810" s="3" t="s">
        <v>8019</v>
      </c>
      <c r="F4810" s="3" t="s">
        <v>29</v>
      </c>
      <c r="G4810" s="3">
        <v>2009</v>
      </c>
      <c r="H4810" s="3" t="s">
        <v>22118</v>
      </c>
      <c r="I4810" s="3">
        <v>267</v>
      </c>
      <c r="J4810" s="3" t="s">
        <v>21086</v>
      </c>
      <c r="K4810" s="3" t="s">
        <v>1</v>
      </c>
      <c r="L4810" s="9">
        <v>45116</v>
      </c>
      <c r="M4810" s="9">
        <v>45570</v>
      </c>
      <c r="N4810" s="3">
        <v>1630</v>
      </c>
      <c r="O4810" s="3" t="s">
        <v>21106</v>
      </c>
      <c r="P4810" s="3" t="s">
        <v>21111</v>
      </c>
      <c r="Q4810" s="3">
        <v>113</v>
      </c>
      <c r="R4810" s="8" t="str">
        <f t="shared" si="75"/>
        <v>*113*</v>
      </c>
    </row>
    <row r="4811" spans="1:18" ht="19.8">
      <c r="A4811" s="3" t="s">
        <v>8018</v>
      </c>
      <c r="B4811" s="3" t="s">
        <v>108</v>
      </c>
      <c r="C4811" s="3" t="s">
        <v>8017</v>
      </c>
      <c r="D4811" s="3" t="s">
        <v>63</v>
      </c>
      <c r="E4811" s="3" t="s">
        <v>8016</v>
      </c>
      <c r="F4811" s="3" t="s">
        <v>9</v>
      </c>
      <c r="G4811" s="3">
        <v>2007</v>
      </c>
      <c r="H4811" s="3" t="s">
        <v>22118</v>
      </c>
      <c r="I4811" s="3">
        <v>459</v>
      </c>
      <c r="J4811" s="3" t="s">
        <v>21089</v>
      </c>
      <c r="K4811" s="3" t="s">
        <v>0</v>
      </c>
      <c r="N4811" s="3">
        <v>735</v>
      </c>
      <c r="O4811" s="3" t="s">
        <v>21106</v>
      </c>
      <c r="P4811" s="3" t="s">
        <v>21114</v>
      </c>
      <c r="Q4811" s="3">
        <v>442</v>
      </c>
      <c r="R4811" s="8" t="str">
        <f t="shared" si="75"/>
        <v>*442*</v>
      </c>
    </row>
    <row r="4812" spans="1:18" ht="19.8">
      <c r="A4812" s="3" t="s">
        <v>8015</v>
      </c>
      <c r="B4812" s="3" t="s">
        <v>243</v>
      </c>
      <c r="C4812" s="3" t="s">
        <v>8014</v>
      </c>
      <c r="D4812" s="3" t="s">
        <v>63</v>
      </c>
      <c r="E4812" s="3" t="s">
        <v>8013</v>
      </c>
      <c r="F4812" s="3" t="s">
        <v>15</v>
      </c>
      <c r="G4812" s="3">
        <v>2013</v>
      </c>
      <c r="H4812" s="3" t="s">
        <v>22118</v>
      </c>
      <c r="I4812" s="3">
        <v>439</v>
      </c>
      <c r="J4812" s="3" t="s">
        <v>21092</v>
      </c>
      <c r="K4812" s="3" t="s">
        <v>1</v>
      </c>
      <c r="L4812" s="9">
        <v>45478</v>
      </c>
      <c r="M4812" s="9">
        <v>45566</v>
      </c>
      <c r="N4812" s="3">
        <v>2305</v>
      </c>
      <c r="O4812" s="3" t="s">
        <v>21106</v>
      </c>
      <c r="P4812" s="3" t="s">
        <v>21111</v>
      </c>
      <c r="Q4812" s="3">
        <v>272</v>
      </c>
      <c r="R4812" s="8" t="str">
        <f t="shared" si="75"/>
        <v>*272*</v>
      </c>
    </row>
    <row r="4813" spans="1:18" ht="19.8">
      <c r="A4813" s="3" t="s">
        <v>8012</v>
      </c>
      <c r="B4813" s="3" t="s">
        <v>304</v>
      </c>
      <c r="C4813" s="3" t="s">
        <v>8011</v>
      </c>
      <c r="D4813" s="3" t="s">
        <v>123</v>
      </c>
      <c r="E4813" s="3" t="s">
        <v>8010</v>
      </c>
      <c r="F4813" s="3" t="s">
        <v>9</v>
      </c>
      <c r="G4813" s="3">
        <v>2009</v>
      </c>
      <c r="H4813" s="3" t="s">
        <v>22117</v>
      </c>
      <c r="I4813" s="3">
        <v>104</v>
      </c>
      <c r="J4813" s="3" t="s">
        <v>21083</v>
      </c>
      <c r="K4813" s="3" t="s">
        <v>1</v>
      </c>
      <c r="L4813" s="9">
        <v>45650</v>
      </c>
      <c r="M4813" s="9">
        <v>45683</v>
      </c>
      <c r="N4813" s="3">
        <v>1540</v>
      </c>
      <c r="O4813" s="3" t="s">
        <v>21106</v>
      </c>
      <c r="P4813" s="3" t="s">
        <v>21112</v>
      </c>
      <c r="Q4813" s="3">
        <v>252</v>
      </c>
      <c r="R4813" s="8" t="str">
        <f t="shared" si="75"/>
        <v>*252*</v>
      </c>
    </row>
    <row r="4814" spans="1:18" ht="19.8">
      <c r="A4814" s="3" t="s">
        <v>8009</v>
      </c>
      <c r="B4814" s="3" t="s">
        <v>344</v>
      </c>
      <c r="C4814" s="3" t="s">
        <v>8008</v>
      </c>
      <c r="D4814" s="3" t="s">
        <v>82</v>
      </c>
      <c r="E4814" s="3" t="s">
        <v>8007</v>
      </c>
      <c r="F4814" s="3" t="s">
        <v>48</v>
      </c>
      <c r="G4814" s="3">
        <v>2008</v>
      </c>
      <c r="H4814" s="3" t="s">
        <v>22117</v>
      </c>
      <c r="I4814" s="3">
        <v>311</v>
      </c>
      <c r="J4814" s="3" t="s">
        <v>21099</v>
      </c>
      <c r="K4814" s="3" t="s">
        <v>1</v>
      </c>
      <c r="L4814" s="9">
        <v>45091</v>
      </c>
      <c r="M4814" s="9">
        <v>45193</v>
      </c>
      <c r="N4814" s="3">
        <v>685</v>
      </c>
      <c r="O4814" s="3" t="s">
        <v>21105</v>
      </c>
      <c r="P4814" s="3" t="s">
        <v>21111</v>
      </c>
      <c r="Q4814" s="3">
        <v>445</v>
      </c>
      <c r="R4814" s="8" t="str">
        <f t="shared" si="75"/>
        <v>*445*</v>
      </c>
    </row>
    <row r="4815" spans="1:18" ht="19.8">
      <c r="A4815" s="3" t="s">
        <v>8006</v>
      </c>
      <c r="B4815" s="3" t="s">
        <v>125</v>
      </c>
      <c r="C4815" s="3" t="s">
        <v>8005</v>
      </c>
      <c r="D4815" s="3" t="s">
        <v>123</v>
      </c>
      <c r="E4815" s="3" t="s">
        <v>8004</v>
      </c>
      <c r="F4815" s="3" t="s">
        <v>48</v>
      </c>
      <c r="G4815" s="3">
        <v>2017</v>
      </c>
      <c r="H4815" s="3" t="s">
        <v>22117</v>
      </c>
      <c r="I4815" s="3">
        <v>121</v>
      </c>
      <c r="J4815" s="3" t="s">
        <v>21095</v>
      </c>
      <c r="K4815" s="3" t="s">
        <v>1</v>
      </c>
      <c r="L4815" s="9">
        <v>45116</v>
      </c>
      <c r="M4815" s="9">
        <v>45382</v>
      </c>
      <c r="N4815" s="3">
        <v>1550</v>
      </c>
      <c r="O4815" s="3" t="s">
        <v>21106</v>
      </c>
      <c r="P4815" s="3" t="s">
        <v>21112</v>
      </c>
      <c r="Q4815" s="3">
        <v>392</v>
      </c>
      <c r="R4815" s="8" t="str">
        <f t="shared" si="75"/>
        <v>*392*</v>
      </c>
    </row>
    <row r="4816" spans="1:18" ht="19.8">
      <c r="A4816" s="3" t="s">
        <v>8003</v>
      </c>
      <c r="B4816" s="3" t="s">
        <v>218</v>
      </c>
      <c r="C4816" s="3" t="s">
        <v>8002</v>
      </c>
      <c r="D4816" s="3" t="s">
        <v>95</v>
      </c>
      <c r="E4816" s="3" t="s">
        <v>8001</v>
      </c>
      <c r="F4816" s="3" t="s">
        <v>77</v>
      </c>
      <c r="G4816" s="3">
        <v>2022</v>
      </c>
      <c r="H4816" s="3" t="s">
        <v>22117</v>
      </c>
      <c r="I4816" s="3">
        <v>181</v>
      </c>
      <c r="J4816" s="3" t="s">
        <v>21101</v>
      </c>
      <c r="K4816" s="3" t="s">
        <v>0</v>
      </c>
      <c r="N4816" s="3">
        <v>1690</v>
      </c>
      <c r="O4816" s="3" t="s">
        <v>21105</v>
      </c>
      <c r="P4816" s="3" t="s">
        <v>21112</v>
      </c>
      <c r="Q4816" s="3">
        <v>364</v>
      </c>
      <c r="R4816" s="8" t="str">
        <f t="shared" si="75"/>
        <v>*364*</v>
      </c>
    </row>
    <row r="4817" spans="1:18" ht="19.8">
      <c r="A4817" s="3" t="s">
        <v>8000</v>
      </c>
      <c r="B4817" s="3" t="s">
        <v>88</v>
      </c>
      <c r="C4817" s="3" t="s">
        <v>7999</v>
      </c>
      <c r="D4817" s="3" t="s">
        <v>2</v>
      </c>
      <c r="E4817" s="3" t="s">
        <v>7998</v>
      </c>
      <c r="F4817" s="3" t="s">
        <v>48</v>
      </c>
      <c r="G4817" s="3">
        <v>2015</v>
      </c>
      <c r="H4817" s="3" t="s">
        <v>22118</v>
      </c>
      <c r="I4817" s="3">
        <v>168</v>
      </c>
      <c r="J4817" s="3" t="s">
        <v>21092</v>
      </c>
      <c r="K4817" s="3" t="s">
        <v>1</v>
      </c>
      <c r="L4817" s="9">
        <v>45256</v>
      </c>
      <c r="M4817" s="9">
        <v>45591</v>
      </c>
      <c r="N4817" s="3">
        <v>1545</v>
      </c>
      <c r="O4817" s="3" t="s">
        <v>21073</v>
      </c>
      <c r="P4817" s="3" t="s">
        <v>21112</v>
      </c>
      <c r="Q4817" s="3">
        <v>340</v>
      </c>
      <c r="R4817" s="8" t="str">
        <f t="shared" si="75"/>
        <v>*340*</v>
      </c>
    </row>
    <row r="4818" spans="1:18" ht="19.8">
      <c r="A4818" s="3" t="s">
        <v>7997</v>
      </c>
      <c r="B4818" s="3" t="s">
        <v>38</v>
      </c>
      <c r="C4818" s="3" t="s">
        <v>7996</v>
      </c>
      <c r="D4818" s="3" t="s">
        <v>36</v>
      </c>
      <c r="E4818" s="3" t="s">
        <v>7995</v>
      </c>
      <c r="F4818" s="3" t="s">
        <v>77</v>
      </c>
      <c r="G4818" s="3">
        <v>2011</v>
      </c>
      <c r="H4818" s="3" t="s">
        <v>22118</v>
      </c>
      <c r="I4818" s="3">
        <v>120</v>
      </c>
      <c r="J4818" s="3" t="s">
        <v>21098</v>
      </c>
      <c r="K4818" s="3" t="s">
        <v>1</v>
      </c>
      <c r="L4818" s="9">
        <v>45525</v>
      </c>
      <c r="M4818" s="9">
        <v>45685</v>
      </c>
      <c r="N4818" s="3">
        <v>1070</v>
      </c>
      <c r="O4818" s="3" t="s">
        <v>21106</v>
      </c>
      <c r="P4818" s="3" t="s">
        <v>21111</v>
      </c>
      <c r="Q4818" s="3">
        <v>306</v>
      </c>
      <c r="R4818" s="8" t="str">
        <f t="shared" si="75"/>
        <v>*306*</v>
      </c>
    </row>
    <row r="4819" spans="1:18" ht="19.8">
      <c r="A4819" s="3" t="s">
        <v>7994</v>
      </c>
      <c r="B4819" s="3" t="s">
        <v>155</v>
      </c>
      <c r="C4819" s="3" t="s">
        <v>7993</v>
      </c>
      <c r="D4819" s="3" t="s">
        <v>50</v>
      </c>
      <c r="E4819" s="3" t="s">
        <v>7992</v>
      </c>
      <c r="F4819" s="3" t="s">
        <v>77</v>
      </c>
      <c r="G4819" s="3">
        <v>2022</v>
      </c>
      <c r="H4819" s="3" t="s">
        <v>22116</v>
      </c>
      <c r="I4819" s="3">
        <v>242</v>
      </c>
      <c r="J4819" s="3" t="s">
        <v>21091</v>
      </c>
      <c r="K4819" s="3" t="s">
        <v>1</v>
      </c>
      <c r="L4819" s="9">
        <v>45625</v>
      </c>
      <c r="M4819" s="9">
        <v>45630</v>
      </c>
      <c r="N4819" s="3">
        <v>2280</v>
      </c>
      <c r="O4819" s="3" t="s">
        <v>21106</v>
      </c>
      <c r="P4819" s="3" t="s">
        <v>21114</v>
      </c>
      <c r="Q4819" s="3">
        <v>401</v>
      </c>
      <c r="R4819" s="8" t="str">
        <f t="shared" si="75"/>
        <v>*401*</v>
      </c>
    </row>
    <row r="4820" spans="1:18" ht="19.8">
      <c r="A4820" s="3" t="s">
        <v>7991</v>
      </c>
      <c r="B4820" s="3" t="s">
        <v>433</v>
      </c>
      <c r="C4820" s="3" t="s">
        <v>7990</v>
      </c>
      <c r="D4820" s="3" t="s">
        <v>123</v>
      </c>
      <c r="E4820" s="3" t="s">
        <v>7989</v>
      </c>
      <c r="F4820" s="3" t="s">
        <v>77</v>
      </c>
      <c r="G4820" s="3">
        <v>2018</v>
      </c>
      <c r="H4820" s="3" t="s">
        <v>22118</v>
      </c>
      <c r="I4820" s="3">
        <v>314</v>
      </c>
      <c r="J4820" s="3" t="s">
        <v>21098</v>
      </c>
      <c r="K4820" s="3" t="s">
        <v>0</v>
      </c>
      <c r="N4820" s="3">
        <v>300</v>
      </c>
      <c r="O4820" s="3" t="s">
        <v>21106</v>
      </c>
      <c r="P4820" s="3" t="s">
        <v>21113</v>
      </c>
      <c r="Q4820" s="3">
        <v>193</v>
      </c>
      <c r="R4820" s="8" t="str">
        <f t="shared" si="75"/>
        <v>*193*</v>
      </c>
    </row>
    <row r="4821" spans="1:18" ht="19.8">
      <c r="A4821" s="3" t="s">
        <v>7988</v>
      </c>
      <c r="B4821" s="3" t="s">
        <v>196</v>
      </c>
      <c r="C4821" s="3" t="s">
        <v>7987</v>
      </c>
      <c r="D4821" s="3" t="s">
        <v>36</v>
      </c>
      <c r="E4821" s="3" t="s">
        <v>7986</v>
      </c>
      <c r="F4821" s="3" t="s">
        <v>77</v>
      </c>
      <c r="G4821" s="3">
        <v>2005</v>
      </c>
      <c r="H4821" s="3" t="s">
        <v>22117</v>
      </c>
      <c r="I4821" s="3">
        <v>490</v>
      </c>
      <c r="J4821" s="3" t="s">
        <v>21085</v>
      </c>
      <c r="K4821" s="3" t="s">
        <v>1</v>
      </c>
      <c r="L4821" s="9">
        <v>45349</v>
      </c>
      <c r="M4821" s="9">
        <v>45648</v>
      </c>
      <c r="N4821" s="3">
        <v>1640</v>
      </c>
      <c r="O4821" s="3" t="s">
        <v>21106</v>
      </c>
      <c r="P4821" s="3" t="s">
        <v>21112</v>
      </c>
      <c r="Q4821" s="3">
        <v>401</v>
      </c>
      <c r="R4821" s="8" t="str">
        <f t="shared" si="75"/>
        <v>*401*</v>
      </c>
    </row>
    <row r="4822" spans="1:18" ht="19.8">
      <c r="A4822" s="3" t="s">
        <v>7985</v>
      </c>
      <c r="B4822" s="3" t="s">
        <v>72</v>
      </c>
      <c r="C4822" s="3" t="s">
        <v>7984</v>
      </c>
      <c r="D4822" s="3" t="s">
        <v>36</v>
      </c>
      <c r="E4822" s="3" t="s">
        <v>7983</v>
      </c>
      <c r="F4822" s="3" t="s">
        <v>3</v>
      </c>
      <c r="G4822" s="3">
        <v>2020</v>
      </c>
      <c r="H4822" s="3" t="s">
        <v>22116</v>
      </c>
      <c r="I4822" s="3">
        <v>354</v>
      </c>
      <c r="J4822" s="3" t="s">
        <v>21092</v>
      </c>
      <c r="K4822" s="3" t="s">
        <v>0</v>
      </c>
      <c r="N4822" s="3">
        <v>835</v>
      </c>
      <c r="O4822" s="3" t="s">
        <v>21106</v>
      </c>
      <c r="P4822" s="3" t="s">
        <v>21113</v>
      </c>
      <c r="Q4822" s="3">
        <v>347</v>
      </c>
      <c r="R4822" s="8" t="str">
        <f t="shared" si="75"/>
        <v>*347*</v>
      </c>
    </row>
    <row r="4823" spans="1:18" ht="19.8">
      <c r="A4823" s="3" t="s">
        <v>7982</v>
      </c>
      <c r="B4823" s="3" t="s">
        <v>38</v>
      </c>
      <c r="C4823" s="3" t="s">
        <v>7981</v>
      </c>
      <c r="D4823" s="3" t="s">
        <v>36</v>
      </c>
      <c r="E4823" s="3" t="s">
        <v>7980</v>
      </c>
      <c r="F4823" s="3" t="s">
        <v>77</v>
      </c>
      <c r="G4823" s="3">
        <v>2015</v>
      </c>
      <c r="H4823" s="3" t="s">
        <v>22116</v>
      </c>
      <c r="I4823" s="3">
        <v>359</v>
      </c>
      <c r="J4823" s="3" t="s">
        <v>21100</v>
      </c>
      <c r="K4823" s="3" t="s">
        <v>1</v>
      </c>
      <c r="L4823" s="9">
        <v>45288</v>
      </c>
      <c r="M4823" s="9">
        <v>45365</v>
      </c>
      <c r="N4823" s="3">
        <v>460</v>
      </c>
      <c r="O4823" s="3" t="s">
        <v>21106</v>
      </c>
      <c r="P4823" s="3" t="s">
        <v>21114</v>
      </c>
      <c r="Q4823" s="3">
        <v>209</v>
      </c>
      <c r="R4823" s="8" t="str">
        <f t="shared" si="75"/>
        <v>*209*</v>
      </c>
    </row>
    <row r="4824" spans="1:18" ht="19.8">
      <c r="A4824" s="3" t="s">
        <v>7979</v>
      </c>
      <c r="B4824" s="3" t="s">
        <v>18</v>
      </c>
      <c r="C4824" s="3" t="s">
        <v>7978</v>
      </c>
      <c r="D4824" s="3" t="s">
        <v>14</v>
      </c>
      <c r="E4824" s="3" t="s">
        <v>7977</v>
      </c>
      <c r="F4824" s="3" t="s">
        <v>15</v>
      </c>
      <c r="G4824" s="3">
        <v>2019</v>
      </c>
      <c r="H4824" s="3" t="s">
        <v>22116</v>
      </c>
      <c r="I4824" s="3">
        <v>278</v>
      </c>
      <c r="J4824" s="3" t="s">
        <v>21093</v>
      </c>
      <c r="K4824" s="3" t="s">
        <v>0</v>
      </c>
      <c r="N4824" s="3">
        <v>375</v>
      </c>
      <c r="O4824" s="3" t="s">
        <v>21106</v>
      </c>
      <c r="P4824" s="3" t="s">
        <v>21114</v>
      </c>
      <c r="Q4824" s="3">
        <v>396</v>
      </c>
      <c r="R4824" s="8" t="str">
        <f t="shared" si="75"/>
        <v>*396*</v>
      </c>
    </row>
    <row r="4825" spans="1:18" ht="19.8">
      <c r="A4825" s="3" t="s">
        <v>7976</v>
      </c>
      <c r="B4825" s="3" t="s">
        <v>65</v>
      </c>
      <c r="C4825" s="3" t="s">
        <v>4339</v>
      </c>
      <c r="D4825" s="3" t="s">
        <v>63</v>
      </c>
      <c r="E4825" s="3" t="s">
        <v>7975</v>
      </c>
      <c r="F4825" s="3" t="s">
        <v>29</v>
      </c>
      <c r="G4825" s="3">
        <v>2013</v>
      </c>
      <c r="H4825" s="3" t="s">
        <v>22118</v>
      </c>
      <c r="I4825" s="3">
        <v>149</v>
      </c>
      <c r="J4825" s="3" t="s">
        <v>21101</v>
      </c>
      <c r="K4825" s="3" t="s">
        <v>1</v>
      </c>
      <c r="L4825" s="9">
        <v>45513</v>
      </c>
      <c r="M4825" s="9">
        <v>45548</v>
      </c>
      <c r="N4825" s="3">
        <v>200</v>
      </c>
      <c r="O4825" s="3" t="s">
        <v>21106</v>
      </c>
      <c r="P4825" s="3" t="s">
        <v>21114</v>
      </c>
      <c r="Q4825" s="3">
        <v>141</v>
      </c>
      <c r="R4825" s="8" t="str">
        <f t="shared" si="75"/>
        <v>*141*</v>
      </c>
    </row>
    <row r="4826" spans="1:18" ht="19.8">
      <c r="A4826" s="3" t="s">
        <v>7974</v>
      </c>
      <c r="B4826" s="3" t="s">
        <v>426</v>
      </c>
      <c r="C4826" s="3" t="s">
        <v>7973</v>
      </c>
      <c r="D4826" s="3" t="s">
        <v>95</v>
      </c>
      <c r="E4826" s="3" t="s">
        <v>7972</v>
      </c>
      <c r="F4826" s="3" t="s">
        <v>15</v>
      </c>
      <c r="G4826" s="3">
        <v>2012</v>
      </c>
      <c r="H4826" s="3" t="s">
        <v>22116</v>
      </c>
      <c r="I4826" s="3">
        <v>286</v>
      </c>
      <c r="J4826" s="3" t="s">
        <v>21085</v>
      </c>
      <c r="K4826" s="3" t="s">
        <v>1</v>
      </c>
      <c r="L4826" s="9">
        <v>45638</v>
      </c>
      <c r="M4826" s="9">
        <v>45643</v>
      </c>
      <c r="N4826" s="3">
        <v>140</v>
      </c>
      <c r="O4826" s="3" t="s">
        <v>21105</v>
      </c>
      <c r="P4826" s="3" t="s">
        <v>21111</v>
      </c>
      <c r="Q4826" s="3">
        <v>229</v>
      </c>
      <c r="R4826" s="8" t="str">
        <f t="shared" si="75"/>
        <v>*229*</v>
      </c>
    </row>
    <row r="4827" spans="1:18" ht="19.8">
      <c r="A4827" s="3" t="s">
        <v>7971</v>
      </c>
      <c r="B4827" s="3" t="s">
        <v>65</v>
      </c>
      <c r="C4827" s="3" t="s">
        <v>7970</v>
      </c>
      <c r="D4827" s="3" t="s">
        <v>63</v>
      </c>
      <c r="E4827" s="3" t="s">
        <v>7969</v>
      </c>
      <c r="F4827" s="3" t="s">
        <v>15</v>
      </c>
      <c r="G4827" s="3">
        <v>2021</v>
      </c>
      <c r="H4827" s="3" t="s">
        <v>22118</v>
      </c>
      <c r="I4827" s="3">
        <v>340</v>
      </c>
      <c r="J4827" s="3" t="s">
        <v>21086</v>
      </c>
      <c r="K4827" s="3" t="s">
        <v>0</v>
      </c>
      <c r="N4827" s="3">
        <v>1620</v>
      </c>
      <c r="O4827" s="3" t="s">
        <v>21106</v>
      </c>
      <c r="P4827" s="3" t="s">
        <v>21112</v>
      </c>
      <c r="Q4827" s="3">
        <v>334</v>
      </c>
      <c r="R4827" s="8" t="str">
        <f t="shared" si="75"/>
        <v>*334*</v>
      </c>
    </row>
    <row r="4828" spans="1:18" ht="19.8">
      <c r="A4828" s="3" t="s">
        <v>7968</v>
      </c>
      <c r="B4828" s="3" t="s">
        <v>92</v>
      </c>
      <c r="C4828" s="3" t="s">
        <v>7967</v>
      </c>
      <c r="D4828" s="3" t="s">
        <v>25</v>
      </c>
      <c r="E4828" s="3" t="s">
        <v>7966</v>
      </c>
      <c r="F4828" s="3" t="s">
        <v>15</v>
      </c>
      <c r="G4828" s="3">
        <v>2017</v>
      </c>
      <c r="H4828" s="3" t="s">
        <v>22118</v>
      </c>
      <c r="I4828" s="3">
        <v>200</v>
      </c>
      <c r="J4828" s="3" t="s">
        <v>21095</v>
      </c>
      <c r="K4828" s="3" t="s">
        <v>1</v>
      </c>
      <c r="L4828" s="9">
        <v>45173</v>
      </c>
      <c r="M4828" s="9">
        <v>45388</v>
      </c>
      <c r="N4828" s="3">
        <v>575</v>
      </c>
      <c r="O4828" s="3" t="s">
        <v>25</v>
      </c>
      <c r="P4828" s="3" t="s">
        <v>21114</v>
      </c>
      <c r="Q4828" s="3">
        <v>280</v>
      </c>
      <c r="R4828" s="8" t="str">
        <f t="shared" si="75"/>
        <v>*280*</v>
      </c>
    </row>
    <row r="4829" spans="1:18" ht="19.8">
      <c r="A4829" s="3" t="s">
        <v>7965</v>
      </c>
      <c r="B4829" s="3" t="s">
        <v>151</v>
      </c>
      <c r="C4829" s="3" t="s">
        <v>7964</v>
      </c>
      <c r="D4829" s="3" t="s">
        <v>82</v>
      </c>
      <c r="E4829" s="3" t="s">
        <v>7963</v>
      </c>
      <c r="F4829" s="3" t="s">
        <v>15</v>
      </c>
      <c r="G4829" s="3">
        <v>2011</v>
      </c>
      <c r="H4829" s="3" t="s">
        <v>22118</v>
      </c>
      <c r="I4829" s="3">
        <v>165</v>
      </c>
      <c r="J4829" s="3" t="s">
        <v>21084</v>
      </c>
      <c r="K4829" s="3" t="s">
        <v>0</v>
      </c>
      <c r="N4829" s="3">
        <v>165</v>
      </c>
      <c r="O4829" s="3" t="s">
        <v>21105</v>
      </c>
      <c r="P4829" s="3" t="s">
        <v>21114</v>
      </c>
      <c r="Q4829" s="3">
        <v>221</v>
      </c>
      <c r="R4829" s="8" t="str">
        <f t="shared" si="75"/>
        <v>*221*</v>
      </c>
    </row>
    <row r="4830" spans="1:18" ht="19.8">
      <c r="A4830" s="3" t="s">
        <v>7962</v>
      </c>
      <c r="B4830" s="3" t="s">
        <v>104</v>
      </c>
      <c r="C4830" s="3" t="s">
        <v>7961</v>
      </c>
      <c r="D4830" s="3" t="s">
        <v>25</v>
      </c>
      <c r="E4830" s="3" t="s">
        <v>7960</v>
      </c>
      <c r="F4830" s="3" t="s">
        <v>29</v>
      </c>
      <c r="G4830" s="3">
        <v>2016</v>
      </c>
      <c r="H4830" s="3" t="s">
        <v>22117</v>
      </c>
      <c r="I4830" s="3">
        <v>350</v>
      </c>
      <c r="J4830" s="3" t="s">
        <v>21098</v>
      </c>
      <c r="K4830" s="3" t="s">
        <v>1</v>
      </c>
      <c r="L4830" s="9">
        <v>45218</v>
      </c>
      <c r="M4830" s="9">
        <v>45643</v>
      </c>
      <c r="N4830" s="3">
        <v>985</v>
      </c>
      <c r="O4830" s="3" t="s">
        <v>25</v>
      </c>
      <c r="P4830" s="3" t="s">
        <v>21111</v>
      </c>
      <c r="Q4830" s="3">
        <v>187</v>
      </c>
      <c r="R4830" s="8" t="str">
        <f t="shared" si="75"/>
        <v>*187*</v>
      </c>
    </row>
    <row r="4831" spans="1:18" ht="19.8">
      <c r="A4831" s="3" t="s">
        <v>7959</v>
      </c>
      <c r="B4831" s="3" t="s">
        <v>7</v>
      </c>
      <c r="C4831" s="3" t="s">
        <v>7958</v>
      </c>
      <c r="D4831" s="3" t="s">
        <v>5</v>
      </c>
      <c r="E4831" s="3" t="s">
        <v>7957</v>
      </c>
      <c r="F4831" s="3" t="s">
        <v>9</v>
      </c>
      <c r="G4831" s="3">
        <v>2014</v>
      </c>
      <c r="H4831" s="3" t="s">
        <v>22117</v>
      </c>
      <c r="I4831" s="3">
        <v>341</v>
      </c>
      <c r="J4831" s="3" t="s">
        <v>21095</v>
      </c>
      <c r="K4831" s="3" t="s">
        <v>0</v>
      </c>
      <c r="N4831" s="3">
        <v>170</v>
      </c>
      <c r="O4831" s="3" t="s">
        <v>21106</v>
      </c>
      <c r="P4831" s="3" t="s">
        <v>21111</v>
      </c>
      <c r="Q4831" s="3">
        <v>209</v>
      </c>
      <c r="R4831" s="8" t="str">
        <f t="shared" si="75"/>
        <v>*209*</v>
      </c>
    </row>
    <row r="4832" spans="1:18" ht="19.8">
      <c r="A4832" s="3" t="s">
        <v>7956</v>
      </c>
      <c r="B4832" s="3" t="s">
        <v>304</v>
      </c>
      <c r="C4832" s="3" t="s">
        <v>3516</v>
      </c>
      <c r="D4832" s="3" t="s">
        <v>123</v>
      </c>
      <c r="E4832" s="3" t="s">
        <v>7955</v>
      </c>
      <c r="F4832" s="3" t="s">
        <v>48</v>
      </c>
      <c r="G4832" s="3">
        <v>2015</v>
      </c>
      <c r="H4832" s="3" t="s">
        <v>22117</v>
      </c>
      <c r="I4832" s="3">
        <v>449</v>
      </c>
      <c r="J4832" s="3" t="s">
        <v>21088</v>
      </c>
      <c r="K4832" s="3" t="s">
        <v>1</v>
      </c>
      <c r="L4832" s="9">
        <v>45669</v>
      </c>
      <c r="M4832" s="9">
        <v>45669</v>
      </c>
      <c r="N4832" s="3">
        <v>2465</v>
      </c>
      <c r="O4832" s="3" t="s">
        <v>21106</v>
      </c>
      <c r="P4832" s="3" t="s">
        <v>21112</v>
      </c>
      <c r="Q4832" s="3">
        <v>416</v>
      </c>
      <c r="R4832" s="8" t="str">
        <f t="shared" si="75"/>
        <v>*416*</v>
      </c>
    </row>
    <row r="4833" spans="1:18" ht="19.8">
      <c r="A4833" s="3" t="s">
        <v>7954</v>
      </c>
      <c r="B4833" s="3" t="s">
        <v>285</v>
      </c>
      <c r="C4833" s="3" t="s">
        <v>7953</v>
      </c>
      <c r="D4833" s="3" t="s">
        <v>31</v>
      </c>
      <c r="E4833" s="3" t="s">
        <v>7952</v>
      </c>
      <c r="F4833" s="3" t="s">
        <v>15</v>
      </c>
      <c r="G4833" s="3">
        <v>2020</v>
      </c>
      <c r="H4833" s="3" t="s">
        <v>22117</v>
      </c>
      <c r="I4833" s="3">
        <v>200</v>
      </c>
      <c r="J4833" s="3" t="s">
        <v>21102</v>
      </c>
      <c r="K4833" s="3" t="s">
        <v>1</v>
      </c>
      <c r="L4833" s="9">
        <v>45158</v>
      </c>
      <c r="M4833" s="9">
        <v>45577</v>
      </c>
      <c r="N4833" s="3">
        <v>725</v>
      </c>
      <c r="O4833" s="3" t="s">
        <v>21106</v>
      </c>
      <c r="P4833" s="3" t="s">
        <v>21111</v>
      </c>
      <c r="Q4833" s="3">
        <v>251</v>
      </c>
      <c r="R4833" s="8" t="str">
        <f t="shared" si="75"/>
        <v>*251*</v>
      </c>
    </row>
    <row r="4834" spans="1:18" ht="19.8">
      <c r="A4834" s="3" t="s">
        <v>7951</v>
      </c>
      <c r="B4834" s="3" t="s">
        <v>155</v>
      </c>
      <c r="C4834" s="3" t="s">
        <v>7950</v>
      </c>
      <c r="D4834" s="3" t="s">
        <v>50</v>
      </c>
      <c r="E4834" s="3" t="s">
        <v>7949</v>
      </c>
      <c r="F4834" s="3" t="s">
        <v>3</v>
      </c>
      <c r="G4834" s="3">
        <v>2013</v>
      </c>
      <c r="H4834" s="3" t="s">
        <v>22118</v>
      </c>
      <c r="I4834" s="3">
        <v>236</v>
      </c>
      <c r="J4834" s="3" t="s">
        <v>21091</v>
      </c>
      <c r="K4834" s="3" t="s">
        <v>0</v>
      </c>
      <c r="N4834" s="3">
        <v>250</v>
      </c>
      <c r="O4834" s="3" t="s">
        <v>21106</v>
      </c>
      <c r="P4834" s="3" t="s">
        <v>21114</v>
      </c>
      <c r="Q4834" s="3">
        <v>281</v>
      </c>
      <c r="R4834" s="8" t="str">
        <f t="shared" si="75"/>
        <v>*281*</v>
      </c>
    </row>
    <row r="4835" spans="1:18" ht="19.8">
      <c r="A4835" s="3" t="s">
        <v>7948</v>
      </c>
      <c r="B4835" s="3" t="s">
        <v>155</v>
      </c>
      <c r="C4835" s="3" t="s">
        <v>7947</v>
      </c>
      <c r="D4835" s="3" t="s">
        <v>50</v>
      </c>
      <c r="E4835" s="3" t="s">
        <v>7946</v>
      </c>
      <c r="F4835" s="3" t="s">
        <v>15</v>
      </c>
      <c r="G4835" s="3">
        <v>2009</v>
      </c>
      <c r="H4835" s="3" t="s">
        <v>22118</v>
      </c>
      <c r="I4835" s="3">
        <v>150</v>
      </c>
      <c r="J4835" s="3" t="s">
        <v>21088</v>
      </c>
      <c r="K4835" s="3" t="s">
        <v>0</v>
      </c>
      <c r="N4835" s="3">
        <v>2065</v>
      </c>
      <c r="O4835" s="3" t="s">
        <v>21106</v>
      </c>
      <c r="P4835" s="3" t="s">
        <v>21111</v>
      </c>
      <c r="Q4835" s="3">
        <v>426</v>
      </c>
      <c r="R4835" s="8" t="str">
        <f t="shared" si="75"/>
        <v>*426*</v>
      </c>
    </row>
    <row r="4836" spans="1:18" ht="19.8">
      <c r="A4836" s="3" t="s">
        <v>7945</v>
      </c>
      <c r="B4836" s="3" t="s">
        <v>88</v>
      </c>
      <c r="C4836" s="3" t="s">
        <v>7944</v>
      </c>
      <c r="D4836" s="3" t="s">
        <v>2</v>
      </c>
      <c r="E4836" s="3" t="s">
        <v>7943</v>
      </c>
      <c r="F4836" s="3" t="s">
        <v>9</v>
      </c>
      <c r="G4836" s="3">
        <v>2020</v>
      </c>
      <c r="H4836" s="3" t="s">
        <v>22116</v>
      </c>
      <c r="I4836" s="3">
        <v>86</v>
      </c>
      <c r="J4836" s="3" t="s">
        <v>21097</v>
      </c>
      <c r="K4836" s="3" t="s">
        <v>1</v>
      </c>
      <c r="L4836" s="9">
        <v>45564</v>
      </c>
      <c r="M4836" s="9">
        <v>45629</v>
      </c>
      <c r="N4836" s="3">
        <v>1790</v>
      </c>
      <c r="O4836" s="3" t="s">
        <v>21073</v>
      </c>
      <c r="P4836" s="3" t="s">
        <v>21112</v>
      </c>
      <c r="Q4836" s="3">
        <v>370</v>
      </c>
      <c r="R4836" s="8" t="str">
        <f t="shared" si="75"/>
        <v>*370*</v>
      </c>
    </row>
    <row r="4837" spans="1:18" ht="19.8">
      <c r="A4837" s="3" t="s">
        <v>7942</v>
      </c>
      <c r="B4837" s="3" t="s">
        <v>147</v>
      </c>
      <c r="C4837" s="3" t="s">
        <v>7941</v>
      </c>
      <c r="D4837" s="3" t="s">
        <v>5</v>
      </c>
      <c r="E4837" s="3" t="s">
        <v>7940</v>
      </c>
      <c r="F4837" s="3" t="s">
        <v>48</v>
      </c>
      <c r="G4837" s="3">
        <v>2012</v>
      </c>
      <c r="H4837" s="3" t="s">
        <v>22118</v>
      </c>
      <c r="I4837" s="3">
        <v>88</v>
      </c>
      <c r="J4837" s="3" t="s">
        <v>21101</v>
      </c>
      <c r="K4837" s="3" t="s">
        <v>0</v>
      </c>
      <c r="N4837" s="3">
        <v>2450</v>
      </c>
      <c r="O4837" s="3" t="s">
        <v>21106</v>
      </c>
      <c r="P4837" s="3" t="s">
        <v>21111</v>
      </c>
      <c r="Q4837" s="3">
        <v>403</v>
      </c>
      <c r="R4837" s="8" t="str">
        <f t="shared" si="75"/>
        <v>*403*</v>
      </c>
    </row>
    <row r="4838" spans="1:18" ht="19.8">
      <c r="A4838" s="3" t="s">
        <v>7939</v>
      </c>
      <c r="B4838" s="3" t="s">
        <v>84</v>
      </c>
      <c r="C4838" s="3" t="s">
        <v>7938</v>
      </c>
      <c r="D4838" s="3" t="s">
        <v>82</v>
      </c>
      <c r="E4838" s="3" t="s">
        <v>7937</v>
      </c>
      <c r="F4838" s="3" t="s">
        <v>3</v>
      </c>
      <c r="G4838" s="3">
        <v>2010</v>
      </c>
      <c r="H4838" s="3" t="s">
        <v>22118</v>
      </c>
      <c r="I4838" s="3">
        <v>154</v>
      </c>
      <c r="J4838" s="3" t="s">
        <v>21100</v>
      </c>
      <c r="K4838" s="3" t="s">
        <v>1</v>
      </c>
      <c r="L4838" s="9">
        <v>45568</v>
      </c>
      <c r="M4838" s="9">
        <v>45584</v>
      </c>
      <c r="N4838" s="3">
        <v>530</v>
      </c>
      <c r="O4838" s="3" t="s">
        <v>21105</v>
      </c>
      <c r="P4838" s="3" t="s">
        <v>21112</v>
      </c>
      <c r="Q4838" s="3">
        <v>187</v>
      </c>
      <c r="R4838" s="8" t="str">
        <f t="shared" si="75"/>
        <v>*187*</v>
      </c>
    </row>
    <row r="4839" spans="1:18" ht="19.8">
      <c r="A4839" s="3" t="s">
        <v>7936</v>
      </c>
      <c r="B4839" s="3" t="s">
        <v>478</v>
      </c>
      <c r="C4839" s="3" t="s">
        <v>7935</v>
      </c>
      <c r="D4839" s="3" t="s">
        <v>95</v>
      </c>
      <c r="E4839" s="3" t="s">
        <v>7934</v>
      </c>
      <c r="F4839" s="3" t="s">
        <v>3</v>
      </c>
      <c r="G4839" s="3">
        <v>2017</v>
      </c>
      <c r="H4839" s="3" t="s">
        <v>22118</v>
      </c>
      <c r="I4839" s="3">
        <v>127</v>
      </c>
      <c r="J4839" s="3" t="s">
        <v>21084</v>
      </c>
      <c r="K4839" s="3" t="s">
        <v>1</v>
      </c>
      <c r="L4839" s="9">
        <v>45055</v>
      </c>
      <c r="M4839" s="9">
        <v>45704</v>
      </c>
      <c r="N4839" s="3">
        <v>2270</v>
      </c>
      <c r="O4839" s="3" t="s">
        <v>21105</v>
      </c>
      <c r="P4839" s="3" t="s">
        <v>21112</v>
      </c>
      <c r="Q4839" s="3">
        <v>429</v>
      </c>
      <c r="R4839" s="8" t="str">
        <f t="shared" si="75"/>
        <v>*429*</v>
      </c>
    </row>
    <row r="4840" spans="1:18" ht="19.8">
      <c r="A4840" s="3" t="s">
        <v>7933</v>
      </c>
      <c r="B4840" s="3" t="s">
        <v>104</v>
      </c>
      <c r="C4840" s="3" t="s">
        <v>7932</v>
      </c>
      <c r="D4840" s="3" t="s">
        <v>25</v>
      </c>
      <c r="E4840" s="3" t="s">
        <v>7931</v>
      </c>
      <c r="F4840" s="3" t="s">
        <v>77</v>
      </c>
      <c r="G4840" s="3">
        <v>2015</v>
      </c>
      <c r="H4840" s="3" t="s">
        <v>22117</v>
      </c>
      <c r="I4840" s="3">
        <v>153</v>
      </c>
      <c r="J4840" s="3" t="s">
        <v>21085</v>
      </c>
      <c r="K4840" s="3" t="s">
        <v>0</v>
      </c>
      <c r="N4840" s="3">
        <v>1820</v>
      </c>
      <c r="O4840" s="3" t="s">
        <v>25</v>
      </c>
      <c r="P4840" s="3" t="s">
        <v>21112</v>
      </c>
      <c r="Q4840" s="3">
        <v>349</v>
      </c>
      <c r="R4840" s="8" t="str">
        <f t="shared" si="75"/>
        <v>*349*</v>
      </c>
    </row>
    <row r="4841" spans="1:18" ht="19.8">
      <c r="A4841" s="3" t="s">
        <v>7930</v>
      </c>
      <c r="B4841" s="3" t="s">
        <v>108</v>
      </c>
      <c r="C4841" s="3" t="s">
        <v>7929</v>
      </c>
      <c r="D4841" s="3" t="s">
        <v>63</v>
      </c>
      <c r="E4841" s="3" t="s">
        <v>7928</v>
      </c>
      <c r="F4841" s="3" t="s">
        <v>29</v>
      </c>
      <c r="G4841" s="3">
        <v>2016</v>
      </c>
      <c r="H4841" s="3" t="s">
        <v>22117</v>
      </c>
      <c r="I4841" s="3">
        <v>233</v>
      </c>
      <c r="J4841" s="3" t="s">
        <v>21095</v>
      </c>
      <c r="K4841" s="3" t="s">
        <v>0</v>
      </c>
      <c r="N4841" s="3">
        <v>1515</v>
      </c>
      <c r="O4841" s="3" t="s">
        <v>21106</v>
      </c>
      <c r="P4841" s="3" t="s">
        <v>21111</v>
      </c>
      <c r="Q4841" s="3">
        <v>245</v>
      </c>
      <c r="R4841" s="8" t="str">
        <f t="shared" si="75"/>
        <v>*245*</v>
      </c>
    </row>
    <row r="4842" spans="1:18" ht="19.8">
      <c r="A4842" s="3" t="s">
        <v>7927</v>
      </c>
      <c r="B4842" s="3" t="s">
        <v>196</v>
      </c>
      <c r="C4842" s="3" t="s">
        <v>7926</v>
      </c>
      <c r="D4842" s="3" t="s">
        <v>36</v>
      </c>
      <c r="E4842" s="3" t="s">
        <v>7925</v>
      </c>
      <c r="F4842" s="3" t="s">
        <v>3</v>
      </c>
      <c r="G4842" s="3">
        <v>2006</v>
      </c>
      <c r="H4842" s="3" t="s">
        <v>22117</v>
      </c>
      <c r="I4842" s="3">
        <v>160</v>
      </c>
      <c r="J4842" s="3" t="s">
        <v>21099</v>
      </c>
      <c r="K4842" s="3" t="s">
        <v>0</v>
      </c>
      <c r="N4842" s="3">
        <v>1680</v>
      </c>
      <c r="O4842" s="3" t="s">
        <v>21106</v>
      </c>
      <c r="P4842" s="3" t="s">
        <v>21114</v>
      </c>
      <c r="Q4842" s="3">
        <v>233</v>
      </c>
      <c r="R4842" s="8" t="str">
        <f t="shared" si="75"/>
        <v>*233*</v>
      </c>
    </row>
    <row r="4843" spans="1:18" ht="19.8">
      <c r="A4843" s="3" t="s">
        <v>7924</v>
      </c>
      <c r="B4843" s="3" t="s">
        <v>143</v>
      </c>
      <c r="C4843" s="3" t="s">
        <v>7923</v>
      </c>
      <c r="D4843" s="3" t="s">
        <v>141</v>
      </c>
      <c r="E4843" s="3" t="s">
        <v>7922</v>
      </c>
      <c r="F4843" s="3" t="s">
        <v>3</v>
      </c>
      <c r="G4843" s="3">
        <v>2005</v>
      </c>
      <c r="H4843" s="3" t="s">
        <v>22117</v>
      </c>
      <c r="I4843" s="3">
        <v>163</v>
      </c>
      <c r="J4843" s="3" t="s">
        <v>21086</v>
      </c>
      <c r="K4843" s="3" t="s">
        <v>0</v>
      </c>
      <c r="N4843" s="3">
        <v>355</v>
      </c>
      <c r="O4843" s="3" t="s">
        <v>25</v>
      </c>
      <c r="P4843" s="3" t="s">
        <v>21113</v>
      </c>
      <c r="Q4843" s="3">
        <v>311</v>
      </c>
      <c r="R4843" s="8" t="str">
        <f t="shared" si="75"/>
        <v>*311*</v>
      </c>
    </row>
    <row r="4844" spans="1:18" ht="19.8">
      <c r="A4844" s="3" t="s">
        <v>7921</v>
      </c>
      <c r="B4844" s="3" t="s">
        <v>151</v>
      </c>
      <c r="C4844" s="3" t="s">
        <v>7920</v>
      </c>
      <c r="D4844" s="3" t="s">
        <v>82</v>
      </c>
      <c r="E4844" s="3" t="s">
        <v>7919</v>
      </c>
      <c r="F4844" s="3" t="s">
        <v>29</v>
      </c>
      <c r="G4844" s="3">
        <v>2006</v>
      </c>
      <c r="H4844" s="3" t="s">
        <v>22118</v>
      </c>
      <c r="I4844" s="3">
        <v>363</v>
      </c>
      <c r="J4844" s="3" t="s">
        <v>21091</v>
      </c>
      <c r="K4844" s="3" t="s">
        <v>1</v>
      </c>
      <c r="L4844" s="9">
        <v>45071</v>
      </c>
      <c r="M4844" s="9">
        <v>45365</v>
      </c>
      <c r="N4844" s="3">
        <v>1310</v>
      </c>
      <c r="O4844" s="3" t="s">
        <v>21105</v>
      </c>
      <c r="P4844" s="3" t="s">
        <v>21112</v>
      </c>
      <c r="Q4844" s="3">
        <v>277</v>
      </c>
      <c r="R4844" s="8" t="str">
        <f t="shared" si="75"/>
        <v>*277*</v>
      </c>
    </row>
    <row r="4845" spans="1:18" ht="19.8">
      <c r="A4845" s="3" t="s">
        <v>7918</v>
      </c>
      <c r="B4845" s="3" t="s">
        <v>196</v>
      </c>
      <c r="C4845" s="3" t="s">
        <v>7917</v>
      </c>
      <c r="D4845" s="3" t="s">
        <v>36</v>
      </c>
      <c r="E4845" s="3" t="s">
        <v>7916</v>
      </c>
      <c r="F4845" s="3" t="s">
        <v>48</v>
      </c>
      <c r="G4845" s="3">
        <v>2019</v>
      </c>
      <c r="H4845" s="3" t="s">
        <v>22118</v>
      </c>
      <c r="I4845" s="3">
        <v>215</v>
      </c>
      <c r="J4845" s="3" t="s">
        <v>21093</v>
      </c>
      <c r="K4845" s="3" t="s">
        <v>1</v>
      </c>
      <c r="L4845" s="9">
        <v>45641</v>
      </c>
      <c r="M4845" s="9">
        <v>45651</v>
      </c>
      <c r="N4845" s="3">
        <v>2335</v>
      </c>
      <c r="O4845" s="3" t="s">
        <v>21106</v>
      </c>
      <c r="P4845" s="3" t="s">
        <v>21113</v>
      </c>
      <c r="Q4845" s="3">
        <v>179</v>
      </c>
      <c r="R4845" s="8" t="str">
        <f t="shared" si="75"/>
        <v>*179*</v>
      </c>
    </row>
    <row r="4846" spans="1:18" ht="19.8">
      <c r="A4846" s="3" t="s">
        <v>7915</v>
      </c>
      <c r="B4846" s="3" t="s">
        <v>478</v>
      </c>
      <c r="C4846" s="3" t="s">
        <v>7914</v>
      </c>
      <c r="D4846" s="3" t="s">
        <v>95</v>
      </c>
      <c r="E4846" s="3" t="s">
        <v>7913</v>
      </c>
      <c r="F4846" s="3" t="s">
        <v>3</v>
      </c>
      <c r="G4846" s="3">
        <v>2010</v>
      </c>
      <c r="H4846" s="3" t="s">
        <v>22116</v>
      </c>
      <c r="I4846" s="3">
        <v>343</v>
      </c>
      <c r="J4846" s="3" t="s">
        <v>21100</v>
      </c>
      <c r="K4846" s="3" t="s">
        <v>1</v>
      </c>
      <c r="L4846" s="9">
        <v>45673</v>
      </c>
      <c r="M4846" s="9">
        <v>45692</v>
      </c>
      <c r="N4846" s="3">
        <v>985</v>
      </c>
      <c r="O4846" s="3" t="s">
        <v>21105</v>
      </c>
      <c r="P4846" s="3" t="s">
        <v>21114</v>
      </c>
      <c r="Q4846" s="3">
        <v>289</v>
      </c>
      <c r="R4846" s="8" t="str">
        <f t="shared" si="75"/>
        <v>*289*</v>
      </c>
    </row>
    <row r="4847" spans="1:18" ht="19.8">
      <c r="A4847" s="3" t="s">
        <v>7912</v>
      </c>
      <c r="B4847" s="3" t="s">
        <v>304</v>
      </c>
      <c r="C4847" s="3" t="s">
        <v>7911</v>
      </c>
      <c r="D4847" s="3" t="s">
        <v>123</v>
      </c>
      <c r="E4847" s="3" t="s">
        <v>7910</v>
      </c>
      <c r="F4847" s="3" t="s">
        <v>77</v>
      </c>
      <c r="G4847" s="3">
        <v>2020</v>
      </c>
      <c r="H4847" s="3" t="s">
        <v>22118</v>
      </c>
      <c r="I4847" s="3">
        <v>153</v>
      </c>
      <c r="J4847" s="3" t="s">
        <v>21098</v>
      </c>
      <c r="K4847" s="3" t="s">
        <v>1</v>
      </c>
      <c r="L4847" s="9">
        <v>45630</v>
      </c>
      <c r="M4847" s="9">
        <v>45631</v>
      </c>
      <c r="N4847" s="3">
        <v>305</v>
      </c>
      <c r="O4847" s="3" t="s">
        <v>21106</v>
      </c>
      <c r="P4847" s="3" t="s">
        <v>21114</v>
      </c>
      <c r="Q4847" s="3">
        <v>175</v>
      </c>
      <c r="R4847" s="8" t="str">
        <f t="shared" si="75"/>
        <v>*175*</v>
      </c>
    </row>
    <row r="4848" spans="1:18" ht="19.8">
      <c r="A4848" s="3" t="s">
        <v>7909</v>
      </c>
      <c r="B4848" s="3" t="s">
        <v>433</v>
      </c>
      <c r="C4848" s="3" t="s">
        <v>7908</v>
      </c>
      <c r="D4848" s="3" t="s">
        <v>123</v>
      </c>
      <c r="E4848" s="3" t="s">
        <v>7907</v>
      </c>
      <c r="F4848" s="3" t="s">
        <v>9</v>
      </c>
      <c r="G4848" s="3">
        <v>2013</v>
      </c>
      <c r="H4848" s="3" t="s">
        <v>22117</v>
      </c>
      <c r="I4848" s="3">
        <v>201</v>
      </c>
      <c r="J4848" s="3" t="s">
        <v>21093</v>
      </c>
      <c r="K4848" s="3" t="s">
        <v>0</v>
      </c>
      <c r="N4848" s="3">
        <v>1585</v>
      </c>
      <c r="O4848" s="3" t="s">
        <v>21106</v>
      </c>
      <c r="P4848" s="3" t="s">
        <v>21114</v>
      </c>
      <c r="Q4848" s="3">
        <v>217</v>
      </c>
      <c r="R4848" s="8" t="str">
        <f t="shared" si="75"/>
        <v>*217*</v>
      </c>
    </row>
    <row r="4849" spans="1:18" ht="19.8">
      <c r="A4849" s="3" t="s">
        <v>7906</v>
      </c>
      <c r="B4849" s="3" t="s">
        <v>433</v>
      </c>
      <c r="C4849" s="3" t="s">
        <v>7905</v>
      </c>
      <c r="D4849" s="3" t="s">
        <v>123</v>
      </c>
      <c r="E4849" s="3" t="s">
        <v>7904</v>
      </c>
      <c r="F4849" s="3" t="s">
        <v>48</v>
      </c>
      <c r="G4849" s="3">
        <v>2019</v>
      </c>
      <c r="H4849" s="3" t="s">
        <v>22116</v>
      </c>
      <c r="I4849" s="3">
        <v>399</v>
      </c>
      <c r="J4849" s="3" t="s">
        <v>21083</v>
      </c>
      <c r="K4849" s="3" t="s">
        <v>0</v>
      </c>
      <c r="N4849" s="3">
        <v>905</v>
      </c>
      <c r="O4849" s="3" t="s">
        <v>21106</v>
      </c>
      <c r="P4849" s="3" t="s">
        <v>21111</v>
      </c>
      <c r="Q4849" s="3">
        <v>355</v>
      </c>
      <c r="R4849" s="8" t="str">
        <f t="shared" si="75"/>
        <v>*355*</v>
      </c>
    </row>
    <row r="4850" spans="1:18" ht="19.8">
      <c r="A4850" s="3" t="s">
        <v>7903</v>
      </c>
      <c r="B4850" s="3" t="s">
        <v>426</v>
      </c>
      <c r="C4850" s="3" t="s">
        <v>7902</v>
      </c>
      <c r="D4850" s="3" t="s">
        <v>95</v>
      </c>
      <c r="E4850" s="3" t="s">
        <v>7901</v>
      </c>
      <c r="F4850" s="3" t="s">
        <v>77</v>
      </c>
      <c r="G4850" s="3">
        <v>2009</v>
      </c>
      <c r="H4850" s="3" t="s">
        <v>22116</v>
      </c>
      <c r="I4850" s="3">
        <v>191</v>
      </c>
      <c r="J4850" s="3" t="s">
        <v>21097</v>
      </c>
      <c r="K4850" s="3" t="s">
        <v>1</v>
      </c>
      <c r="L4850" s="9">
        <v>45235</v>
      </c>
      <c r="M4850" s="9">
        <v>45535</v>
      </c>
      <c r="N4850" s="3">
        <v>1415</v>
      </c>
      <c r="O4850" s="3" t="s">
        <v>21105</v>
      </c>
      <c r="P4850" s="3" t="s">
        <v>21112</v>
      </c>
      <c r="Q4850" s="3">
        <v>317</v>
      </c>
      <c r="R4850" s="8" t="str">
        <f t="shared" si="75"/>
        <v>*317*</v>
      </c>
    </row>
    <row r="4851" spans="1:18" ht="19.8">
      <c r="A4851" s="3" t="s">
        <v>7900</v>
      </c>
      <c r="B4851" s="3" t="s">
        <v>65</v>
      </c>
      <c r="C4851" s="3" t="s">
        <v>7899</v>
      </c>
      <c r="D4851" s="3" t="s">
        <v>63</v>
      </c>
      <c r="E4851" s="3" t="s">
        <v>7898</v>
      </c>
      <c r="F4851" s="3" t="s">
        <v>77</v>
      </c>
      <c r="G4851" s="3">
        <v>2010</v>
      </c>
      <c r="H4851" s="3" t="s">
        <v>22116</v>
      </c>
      <c r="I4851" s="3">
        <v>374</v>
      </c>
      <c r="J4851" s="3" t="s">
        <v>21099</v>
      </c>
      <c r="K4851" s="3" t="s">
        <v>1</v>
      </c>
      <c r="L4851" s="9">
        <v>44997</v>
      </c>
      <c r="M4851" s="9">
        <v>45569</v>
      </c>
      <c r="N4851" s="3">
        <v>1175</v>
      </c>
      <c r="O4851" s="3" t="s">
        <v>21106</v>
      </c>
      <c r="P4851" s="3" t="s">
        <v>21114</v>
      </c>
      <c r="Q4851" s="3">
        <v>201</v>
      </c>
      <c r="R4851" s="8" t="str">
        <f t="shared" si="75"/>
        <v>*201*</v>
      </c>
    </row>
    <row r="4852" spans="1:18" ht="19.8">
      <c r="A4852" s="3" t="s">
        <v>7897</v>
      </c>
      <c r="B4852" s="3" t="s">
        <v>155</v>
      </c>
      <c r="C4852" s="3" t="s">
        <v>7896</v>
      </c>
      <c r="D4852" s="3" t="s">
        <v>50</v>
      </c>
      <c r="E4852" s="3" t="s">
        <v>7895</v>
      </c>
      <c r="F4852" s="3" t="s">
        <v>15</v>
      </c>
      <c r="G4852" s="3">
        <v>2016</v>
      </c>
      <c r="H4852" s="3" t="s">
        <v>22118</v>
      </c>
      <c r="I4852" s="3">
        <v>360</v>
      </c>
      <c r="J4852" s="3" t="s">
        <v>21096</v>
      </c>
      <c r="K4852" s="3" t="s">
        <v>0</v>
      </c>
      <c r="N4852" s="3">
        <v>2460</v>
      </c>
      <c r="O4852" s="3" t="s">
        <v>21106</v>
      </c>
      <c r="P4852" s="3" t="s">
        <v>21114</v>
      </c>
      <c r="Q4852" s="3">
        <v>164</v>
      </c>
      <c r="R4852" s="8" t="str">
        <f t="shared" si="75"/>
        <v>*164*</v>
      </c>
    </row>
    <row r="4853" spans="1:18" ht="19.8">
      <c r="A4853" s="3" t="s">
        <v>7894</v>
      </c>
      <c r="B4853" s="3" t="s">
        <v>72</v>
      </c>
      <c r="C4853" s="3" t="s">
        <v>7893</v>
      </c>
      <c r="D4853" s="3" t="s">
        <v>36</v>
      </c>
      <c r="E4853" s="3" t="s">
        <v>7892</v>
      </c>
      <c r="F4853" s="3" t="s">
        <v>48</v>
      </c>
      <c r="G4853" s="3">
        <v>2018</v>
      </c>
      <c r="H4853" s="3" t="s">
        <v>22116</v>
      </c>
      <c r="I4853" s="3">
        <v>102</v>
      </c>
      <c r="J4853" s="3" t="s">
        <v>21092</v>
      </c>
      <c r="K4853" s="3" t="s">
        <v>0</v>
      </c>
      <c r="N4853" s="3">
        <v>1125</v>
      </c>
      <c r="O4853" s="3" t="s">
        <v>21106</v>
      </c>
      <c r="P4853" s="3" t="s">
        <v>21111</v>
      </c>
      <c r="Q4853" s="3">
        <v>202</v>
      </c>
      <c r="R4853" s="8" t="str">
        <f t="shared" si="75"/>
        <v>*202*</v>
      </c>
    </row>
    <row r="4854" spans="1:18" ht="19.8">
      <c r="A4854" s="3" t="s">
        <v>7891</v>
      </c>
      <c r="B4854" s="3" t="s">
        <v>455</v>
      </c>
      <c r="C4854" s="3" t="s">
        <v>7890</v>
      </c>
      <c r="D4854" s="3" t="s">
        <v>14</v>
      </c>
      <c r="E4854" s="3" t="s">
        <v>7889</v>
      </c>
      <c r="F4854" s="3" t="s">
        <v>15</v>
      </c>
      <c r="G4854" s="3">
        <v>2023</v>
      </c>
      <c r="H4854" s="3" t="s">
        <v>22118</v>
      </c>
      <c r="I4854" s="3">
        <v>111</v>
      </c>
      <c r="J4854" s="3" t="s">
        <v>21091</v>
      </c>
      <c r="K4854" s="3" t="s">
        <v>1</v>
      </c>
      <c r="L4854" s="9">
        <v>45424</v>
      </c>
      <c r="M4854" s="9">
        <v>45494</v>
      </c>
      <c r="N4854" s="3">
        <v>1435</v>
      </c>
      <c r="O4854" s="3" t="s">
        <v>21106</v>
      </c>
      <c r="P4854" s="3" t="s">
        <v>21111</v>
      </c>
      <c r="Q4854" s="3">
        <v>202</v>
      </c>
      <c r="R4854" s="8" t="str">
        <f t="shared" si="75"/>
        <v>*202*</v>
      </c>
    </row>
    <row r="4855" spans="1:18" ht="19.8">
      <c r="A4855" s="3" t="s">
        <v>7888</v>
      </c>
      <c r="B4855" s="3" t="s">
        <v>22</v>
      </c>
      <c r="C4855" s="3" t="s">
        <v>7887</v>
      </c>
      <c r="D4855" s="3" t="s">
        <v>5</v>
      </c>
      <c r="E4855" s="3" t="s">
        <v>7886</v>
      </c>
      <c r="F4855" s="3" t="s">
        <v>48</v>
      </c>
      <c r="G4855" s="3">
        <v>2019</v>
      </c>
      <c r="H4855" s="3" t="s">
        <v>22118</v>
      </c>
      <c r="I4855" s="3">
        <v>262</v>
      </c>
      <c r="J4855" s="3" t="s">
        <v>21092</v>
      </c>
      <c r="K4855" s="3" t="s">
        <v>1</v>
      </c>
      <c r="L4855" s="9">
        <v>45060</v>
      </c>
      <c r="M4855" s="9">
        <v>45603</v>
      </c>
      <c r="N4855" s="3">
        <v>1150</v>
      </c>
      <c r="O4855" s="3" t="s">
        <v>21106</v>
      </c>
      <c r="P4855" s="3" t="s">
        <v>21112</v>
      </c>
      <c r="Q4855" s="3">
        <v>144</v>
      </c>
      <c r="R4855" s="8" t="str">
        <f t="shared" si="75"/>
        <v>*144*</v>
      </c>
    </row>
    <row r="4856" spans="1:18" ht="19.8">
      <c r="A4856" s="3" t="s">
        <v>7885</v>
      </c>
      <c r="B4856" s="3" t="s">
        <v>84</v>
      </c>
      <c r="C4856" s="3" t="s">
        <v>7884</v>
      </c>
      <c r="D4856" s="3" t="s">
        <v>82</v>
      </c>
      <c r="E4856" s="3" t="s">
        <v>7883</v>
      </c>
      <c r="F4856" s="3" t="s">
        <v>29</v>
      </c>
      <c r="G4856" s="3">
        <v>2019</v>
      </c>
      <c r="H4856" s="3" t="s">
        <v>22118</v>
      </c>
      <c r="I4856" s="3">
        <v>122</v>
      </c>
      <c r="J4856" s="3" t="s">
        <v>21091</v>
      </c>
      <c r="K4856" s="3" t="s">
        <v>0</v>
      </c>
      <c r="N4856" s="3">
        <v>1410</v>
      </c>
      <c r="O4856" s="3" t="s">
        <v>21105</v>
      </c>
      <c r="P4856" s="3" t="s">
        <v>21111</v>
      </c>
      <c r="Q4856" s="3">
        <v>211</v>
      </c>
      <c r="R4856" s="8" t="str">
        <f t="shared" si="75"/>
        <v>*211*</v>
      </c>
    </row>
    <row r="4857" spans="1:18" ht="19.8">
      <c r="A4857" s="3" t="s">
        <v>7882</v>
      </c>
      <c r="B4857" s="3" t="s">
        <v>160</v>
      </c>
      <c r="C4857" s="3" t="s">
        <v>7881</v>
      </c>
      <c r="D4857" s="3" t="s">
        <v>31</v>
      </c>
      <c r="E4857" s="3" t="s">
        <v>7880</v>
      </c>
      <c r="F4857" s="3" t="s">
        <v>29</v>
      </c>
      <c r="G4857" s="3">
        <v>2007</v>
      </c>
      <c r="H4857" s="3" t="s">
        <v>22117</v>
      </c>
      <c r="I4857" s="3">
        <v>439</v>
      </c>
      <c r="J4857" s="3" t="s">
        <v>21094</v>
      </c>
      <c r="K4857" s="3" t="s">
        <v>0</v>
      </c>
      <c r="N4857" s="3">
        <v>1730</v>
      </c>
      <c r="O4857" s="3" t="s">
        <v>21106</v>
      </c>
      <c r="P4857" s="3" t="s">
        <v>21114</v>
      </c>
      <c r="Q4857" s="3">
        <v>365</v>
      </c>
      <c r="R4857" s="8" t="str">
        <f t="shared" si="75"/>
        <v>*365*</v>
      </c>
    </row>
    <row r="4858" spans="1:18" ht="19.8">
      <c r="A4858" s="3" t="s">
        <v>7879</v>
      </c>
      <c r="B4858" s="3" t="s">
        <v>243</v>
      </c>
      <c r="C4858" s="3" t="s">
        <v>7878</v>
      </c>
      <c r="D4858" s="3" t="s">
        <v>63</v>
      </c>
      <c r="E4858" s="3" t="s">
        <v>7877</v>
      </c>
      <c r="F4858" s="3" t="s">
        <v>48</v>
      </c>
      <c r="G4858" s="3">
        <v>2015</v>
      </c>
      <c r="H4858" s="3" t="s">
        <v>22117</v>
      </c>
      <c r="I4858" s="3">
        <v>118</v>
      </c>
      <c r="J4858" s="3" t="s">
        <v>21085</v>
      </c>
      <c r="K4858" s="3" t="s">
        <v>1</v>
      </c>
      <c r="L4858" s="9">
        <v>45339</v>
      </c>
      <c r="M4858" s="9">
        <v>45469</v>
      </c>
      <c r="N4858" s="3">
        <v>1670</v>
      </c>
      <c r="O4858" s="3" t="s">
        <v>21106</v>
      </c>
      <c r="P4858" s="3" t="s">
        <v>21111</v>
      </c>
      <c r="Q4858" s="3">
        <v>431</v>
      </c>
      <c r="R4858" s="8" t="str">
        <f t="shared" si="75"/>
        <v>*431*</v>
      </c>
    </row>
    <row r="4859" spans="1:18" ht="19.8">
      <c r="A4859" s="3" t="s">
        <v>7876</v>
      </c>
      <c r="B4859" s="3" t="s">
        <v>147</v>
      </c>
      <c r="C4859" s="3" t="s">
        <v>7875</v>
      </c>
      <c r="D4859" s="3" t="s">
        <v>5</v>
      </c>
      <c r="E4859" s="3" t="s">
        <v>7874</v>
      </c>
      <c r="F4859" s="3" t="s">
        <v>9</v>
      </c>
      <c r="G4859" s="3">
        <v>2017</v>
      </c>
      <c r="H4859" s="3" t="s">
        <v>22117</v>
      </c>
      <c r="I4859" s="3">
        <v>389</v>
      </c>
      <c r="J4859" s="3" t="s">
        <v>21101</v>
      </c>
      <c r="K4859" s="3" t="s">
        <v>0</v>
      </c>
      <c r="N4859" s="3">
        <v>1190</v>
      </c>
      <c r="O4859" s="3" t="s">
        <v>21106</v>
      </c>
      <c r="P4859" s="3" t="s">
        <v>21112</v>
      </c>
      <c r="Q4859" s="3">
        <v>326</v>
      </c>
      <c r="R4859" s="8" t="str">
        <f t="shared" si="75"/>
        <v>*326*</v>
      </c>
    </row>
    <row r="4860" spans="1:18" ht="19.8">
      <c r="A4860" s="3" t="s">
        <v>7873</v>
      </c>
      <c r="B4860" s="3" t="s">
        <v>7</v>
      </c>
      <c r="C4860" s="3" t="s">
        <v>7872</v>
      </c>
      <c r="D4860" s="3" t="s">
        <v>5</v>
      </c>
      <c r="E4860" s="3" t="s">
        <v>7871</v>
      </c>
      <c r="F4860" s="3" t="s">
        <v>15</v>
      </c>
      <c r="G4860" s="3">
        <v>2018</v>
      </c>
      <c r="H4860" s="3" t="s">
        <v>22117</v>
      </c>
      <c r="I4860" s="3">
        <v>100</v>
      </c>
      <c r="J4860" s="3" t="s">
        <v>21102</v>
      </c>
      <c r="K4860" s="3" t="s">
        <v>0</v>
      </c>
      <c r="N4860" s="3">
        <v>1005</v>
      </c>
      <c r="O4860" s="3" t="s">
        <v>21106</v>
      </c>
      <c r="P4860" s="3" t="s">
        <v>21111</v>
      </c>
      <c r="Q4860" s="3">
        <v>374</v>
      </c>
      <c r="R4860" s="8" t="str">
        <f t="shared" si="75"/>
        <v>*374*</v>
      </c>
    </row>
    <row r="4861" spans="1:18" ht="19.8">
      <c r="A4861" s="3" t="s">
        <v>7870</v>
      </c>
      <c r="B4861" s="3" t="s">
        <v>455</v>
      </c>
      <c r="C4861" s="3" t="s">
        <v>7869</v>
      </c>
      <c r="D4861" s="3" t="s">
        <v>14</v>
      </c>
      <c r="E4861" s="3" t="s">
        <v>7868</v>
      </c>
      <c r="F4861" s="3" t="s">
        <v>15</v>
      </c>
      <c r="G4861" s="3">
        <v>2020</v>
      </c>
      <c r="H4861" s="3" t="s">
        <v>22118</v>
      </c>
      <c r="I4861" s="3">
        <v>281</v>
      </c>
      <c r="J4861" s="3" t="s">
        <v>21087</v>
      </c>
      <c r="K4861" s="3" t="s">
        <v>0</v>
      </c>
      <c r="N4861" s="3">
        <v>1710</v>
      </c>
      <c r="O4861" s="3" t="s">
        <v>21106</v>
      </c>
      <c r="P4861" s="3" t="s">
        <v>21112</v>
      </c>
      <c r="Q4861" s="3">
        <v>188</v>
      </c>
      <c r="R4861" s="8" t="str">
        <f t="shared" si="75"/>
        <v>*188*</v>
      </c>
    </row>
    <row r="4862" spans="1:18" ht="19.8">
      <c r="A4862" s="3" t="s">
        <v>7867</v>
      </c>
      <c r="B4862" s="3" t="s">
        <v>125</v>
      </c>
      <c r="C4862" s="3" t="s">
        <v>7866</v>
      </c>
      <c r="D4862" s="3" t="s">
        <v>123</v>
      </c>
      <c r="E4862" s="3" t="s">
        <v>7865</v>
      </c>
      <c r="F4862" s="3" t="s">
        <v>9</v>
      </c>
      <c r="G4862" s="3">
        <v>2005</v>
      </c>
      <c r="H4862" s="3" t="s">
        <v>22118</v>
      </c>
      <c r="I4862" s="3">
        <v>289</v>
      </c>
      <c r="J4862" s="3" t="s">
        <v>21093</v>
      </c>
      <c r="K4862" s="3" t="s">
        <v>0</v>
      </c>
      <c r="N4862" s="3">
        <v>2245</v>
      </c>
      <c r="O4862" s="3" t="s">
        <v>21106</v>
      </c>
      <c r="P4862" s="3" t="s">
        <v>21112</v>
      </c>
      <c r="Q4862" s="3">
        <v>118</v>
      </c>
      <c r="R4862" s="8" t="str">
        <f t="shared" si="75"/>
        <v>*118*</v>
      </c>
    </row>
    <row r="4863" spans="1:18" ht="19.8">
      <c r="A4863" s="3" t="s">
        <v>7864</v>
      </c>
      <c r="B4863" s="3" t="s">
        <v>43</v>
      </c>
      <c r="C4863" s="3" t="s">
        <v>7863</v>
      </c>
      <c r="D4863" s="3" t="s">
        <v>41</v>
      </c>
      <c r="E4863" s="3" t="s">
        <v>7862</v>
      </c>
      <c r="F4863" s="3" t="s">
        <v>9</v>
      </c>
      <c r="G4863" s="3">
        <v>2010</v>
      </c>
      <c r="H4863" s="3" t="s">
        <v>22116</v>
      </c>
      <c r="I4863" s="3">
        <v>320</v>
      </c>
      <c r="J4863" s="3" t="s">
        <v>21093</v>
      </c>
      <c r="K4863" s="3" t="s">
        <v>1</v>
      </c>
      <c r="L4863" s="9">
        <v>45644</v>
      </c>
      <c r="M4863" s="9">
        <v>45648</v>
      </c>
      <c r="N4863" s="3">
        <v>2355</v>
      </c>
      <c r="O4863" s="3" t="s">
        <v>21106</v>
      </c>
      <c r="P4863" s="3" t="s">
        <v>21112</v>
      </c>
      <c r="Q4863" s="3">
        <v>387</v>
      </c>
      <c r="R4863" s="8" t="str">
        <f t="shared" si="75"/>
        <v>*387*</v>
      </c>
    </row>
    <row r="4864" spans="1:18" ht="19.8">
      <c r="A4864" s="3" t="s">
        <v>7861</v>
      </c>
      <c r="B4864" s="3" t="s">
        <v>104</v>
      </c>
      <c r="C4864" s="3" t="s">
        <v>7860</v>
      </c>
      <c r="D4864" s="3" t="s">
        <v>25</v>
      </c>
      <c r="E4864" s="3" t="s">
        <v>7859</v>
      </c>
      <c r="F4864" s="3" t="s">
        <v>48</v>
      </c>
      <c r="G4864" s="3">
        <v>2021</v>
      </c>
      <c r="H4864" s="3" t="s">
        <v>22118</v>
      </c>
      <c r="I4864" s="3">
        <v>236</v>
      </c>
      <c r="J4864" s="3" t="s">
        <v>21099</v>
      </c>
      <c r="K4864" s="3" t="s">
        <v>1</v>
      </c>
      <c r="L4864" s="9">
        <v>45288</v>
      </c>
      <c r="M4864" s="9">
        <v>45363</v>
      </c>
      <c r="N4864" s="3">
        <v>345</v>
      </c>
      <c r="O4864" s="3" t="s">
        <v>25</v>
      </c>
      <c r="P4864" s="3" t="s">
        <v>21111</v>
      </c>
      <c r="Q4864" s="3">
        <v>114</v>
      </c>
      <c r="R4864" s="8" t="str">
        <f t="shared" si="75"/>
        <v>*114*</v>
      </c>
    </row>
    <row r="4865" spans="1:18" ht="19.8">
      <c r="A4865" s="3" t="s">
        <v>7858</v>
      </c>
      <c r="B4865" s="3" t="s">
        <v>84</v>
      </c>
      <c r="C4865" s="3" t="s">
        <v>7857</v>
      </c>
      <c r="D4865" s="3" t="s">
        <v>82</v>
      </c>
      <c r="E4865" s="3" t="s">
        <v>7856</v>
      </c>
      <c r="F4865" s="3" t="s">
        <v>29</v>
      </c>
      <c r="G4865" s="3">
        <v>2019</v>
      </c>
      <c r="H4865" s="3" t="s">
        <v>22118</v>
      </c>
      <c r="I4865" s="3">
        <v>96</v>
      </c>
      <c r="J4865" s="3" t="s">
        <v>21085</v>
      </c>
      <c r="K4865" s="3" t="s">
        <v>0</v>
      </c>
      <c r="N4865" s="3">
        <v>2425</v>
      </c>
      <c r="O4865" s="3" t="s">
        <v>21105</v>
      </c>
      <c r="P4865" s="3" t="s">
        <v>21114</v>
      </c>
      <c r="Q4865" s="3">
        <v>204</v>
      </c>
      <c r="R4865" s="8" t="str">
        <f t="shared" si="75"/>
        <v>*204*</v>
      </c>
    </row>
    <row r="4866" spans="1:18" ht="19.8">
      <c r="A4866" s="3" t="s">
        <v>7855</v>
      </c>
      <c r="B4866" s="3" t="s">
        <v>52</v>
      </c>
      <c r="C4866" s="3" t="s">
        <v>7854</v>
      </c>
      <c r="D4866" s="3" t="s">
        <v>50</v>
      </c>
      <c r="E4866" s="3" t="s">
        <v>7853</v>
      </c>
      <c r="F4866" s="3" t="s">
        <v>77</v>
      </c>
      <c r="G4866" s="3">
        <v>2022</v>
      </c>
      <c r="H4866" s="3" t="s">
        <v>22118</v>
      </c>
      <c r="I4866" s="3">
        <v>157</v>
      </c>
      <c r="J4866" s="3" t="s">
        <v>21100</v>
      </c>
      <c r="K4866" s="3" t="s">
        <v>1</v>
      </c>
      <c r="L4866" s="9">
        <v>45457</v>
      </c>
      <c r="M4866" s="9">
        <v>45519</v>
      </c>
      <c r="N4866" s="3">
        <v>2010</v>
      </c>
      <c r="O4866" s="3" t="s">
        <v>21106</v>
      </c>
      <c r="P4866" s="3" t="s">
        <v>21113</v>
      </c>
      <c r="Q4866" s="3">
        <v>109</v>
      </c>
      <c r="R4866" s="8" t="str">
        <f t="shared" si="75"/>
        <v>*109*</v>
      </c>
    </row>
    <row r="4867" spans="1:18" ht="19.8">
      <c r="A4867" s="3" t="s">
        <v>7852</v>
      </c>
      <c r="B4867" s="3" t="s">
        <v>60</v>
      </c>
      <c r="C4867" s="3" t="s">
        <v>7851</v>
      </c>
      <c r="D4867" s="3" t="s">
        <v>41</v>
      </c>
      <c r="E4867" s="3" t="s">
        <v>7850</v>
      </c>
      <c r="F4867" s="3" t="s">
        <v>9</v>
      </c>
      <c r="G4867" s="3">
        <v>2022</v>
      </c>
      <c r="H4867" s="3" t="s">
        <v>22117</v>
      </c>
      <c r="I4867" s="3">
        <v>493</v>
      </c>
      <c r="J4867" s="3" t="s">
        <v>21098</v>
      </c>
      <c r="K4867" s="3" t="s">
        <v>0</v>
      </c>
      <c r="N4867" s="3">
        <v>1920</v>
      </c>
      <c r="O4867" s="3" t="s">
        <v>21106</v>
      </c>
      <c r="P4867" s="3" t="s">
        <v>21112</v>
      </c>
      <c r="Q4867" s="3">
        <v>220</v>
      </c>
      <c r="R4867" s="8" t="str">
        <f t="shared" si="75"/>
        <v>*220*</v>
      </c>
    </row>
    <row r="4868" spans="1:18" ht="19.8">
      <c r="A4868" s="3" t="s">
        <v>7849</v>
      </c>
      <c r="B4868" s="3" t="s">
        <v>65</v>
      </c>
      <c r="C4868" s="3" t="s">
        <v>7848</v>
      </c>
      <c r="D4868" s="3" t="s">
        <v>63</v>
      </c>
      <c r="E4868" s="3" t="s">
        <v>7847</v>
      </c>
      <c r="F4868" s="3" t="s">
        <v>77</v>
      </c>
      <c r="G4868" s="3">
        <v>2024</v>
      </c>
      <c r="H4868" s="3" t="s">
        <v>22117</v>
      </c>
      <c r="I4868" s="3">
        <v>333</v>
      </c>
      <c r="J4868" s="3" t="s">
        <v>21087</v>
      </c>
      <c r="K4868" s="3" t="s">
        <v>0</v>
      </c>
      <c r="N4868" s="3">
        <v>135</v>
      </c>
      <c r="O4868" s="3" t="s">
        <v>21106</v>
      </c>
      <c r="P4868" s="3" t="s">
        <v>21113</v>
      </c>
      <c r="Q4868" s="3">
        <v>436</v>
      </c>
      <c r="R4868" s="8" t="str">
        <f t="shared" ref="R4868:R4931" si="76">"*"&amp;Q4868&amp;"*"</f>
        <v>*436*</v>
      </c>
    </row>
    <row r="4869" spans="1:18" ht="19.8">
      <c r="A4869" s="3" t="s">
        <v>7846</v>
      </c>
      <c r="B4869" s="3" t="s">
        <v>285</v>
      </c>
      <c r="C4869" s="3" t="s">
        <v>7845</v>
      </c>
      <c r="D4869" s="3" t="s">
        <v>31</v>
      </c>
      <c r="E4869" s="3" t="s">
        <v>7844</v>
      </c>
      <c r="F4869" s="3" t="s">
        <v>3</v>
      </c>
      <c r="G4869" s="3">
        <v>2012</v>
      </c>
      <c r="H4869" s="3" t="s">
        <v>22117</v>
      </c>
      <c r="I4869" s="3">
        <v>290</v>
      </c>
      <c r="J4869" s="3" t="s">
        <v>21092</v>
      </c>
      <c r="K4869" s="3" t="s">
        <v>1</v>
      </c>
      <c r="L4869" s="9">
        <v>45533</v>
      </c>
      <c r="M4869" s="9">
        <v>45591</v>
      </c>
      <c r="N4869" s="3">
        <v>1600</v>
      </c>
      <c r="O4869" s="3" t="s">
        <v>21106</v>
      </c>
      <c r="P4869" s="3" t="s">
        <v>21114</v>
      </c>
      <c r="Q4869" s="3">
        <v>272</v>
      </c>
      <c r="R4869" s="8" t="str">
        <f t="shared" si="76"/>
        <v>*272*</v>
      </c>
    </row>
    <row r="4870" spans="1:18" ht="19.8">
      <c r="A4870" s="3" t="s">
        <v>7843</v>
      </c>
      <c r="B4870" s="3" t="s">
        <v>143</v>
      </c>
      <c r="C4870" s="3" t="s">
        <v>7842</v>
      </c>
      <c r="D4870" s="3" t="s">
        <v>141</v>
      </c>
      <c r="E4870" s="3" t="s">
        <v>7841</v>
      </c>
      <c r="F4870" s="3" t="s">
        <v>9</v>
      </c>
      <c r="G4870" s="3">
        <v>2021</v>
      </c>
      <c r="H4870" s="3" t="s">
        <v>22117</v>
      </c>
      <c r="I4870" s="3">
        <v>326</v>
      </c>
      <c r="J4870" s="3" t="s">
        <v>21091</v>
      </c>
      <c r="K4870" s="3" t="s">
        <v>1</v>
      </c>
      <c r="L4870" s="9">
        <v>44985</v>
      </c>
      <c r="M4870" s="9">
        <v>45299</v>
      </c>
      <c r="N4870" s="3">
        <v>1660</v>
      </c>
      <c r="O4870" s="3" t="s">
        <v>25</v>
      </c>
      <c r="P4870" s="3" t="s">
        <v>21114</v>
      </c>
      <c r="Q4870" s="3">
        <v>402</v>
      </c>
      <c r="R4870" s="8" t="str">
        <f t="shared" si="76"/>
        <v>*402*</v>
      </c>
    </row>
    <row r="4871" spans="1:18" ht="19.8">
      <c r="A4871" s="3" t="s">
        <v>7840</v>
      </c>
      <c r="B4871" s="3" t="s">
        <v>60</v>
      </c>
      <c r="C4871" s="3" t="s">
        <v>7839</v>
      </c>
      <c r="D4871" s="3" t="s">
        <v>41</v>
      </c>
      <c r="E4871" s="3" t="s">
        <v>7838</v>
      </c>
      <c r="F4871" s="3" t="s">
        <v>3</v>
      </c>
      <c r="G4871" s="3">
        <v>2022</v>
      </c>
      <c r="H4871" s="3" t="s">
        <v>22118</v>
      </c>
      <c r="I4871" s="3">
        <v>222</v>
      </c>
      <c r="J4871" s="3" t="s">
        <v>21100</v>
      </c>
      <c r="K4871" s="3" t="s">
        <v>0</v>
      </c>
      <c r="N4871" s="3">
        <v>2210</v>
      </c>
      <c r="O4871" s="3" t="s">
        <v>21106</v>
      </c>
      <c r="P4871" s="3" t="s">
        <v>21114</v>
      </c>
      <c r="Q4871" s="3">
        <v>141</v>
      </c>
      <c r="R4871" s="8" t="str">
        <f t="shared" si="76"/>
        <v>*141*</v>
      </c>
    </row>
    <row r="4872" spans="1:18" ht="19.8">
      <c r="A4872" s="3" t="s">
        <v>7837</v>
      </c>
      <c r="B4872" s="3" t="s">
        <v>155</v>
      </c>
      <c r="C4872" s="3" t="s">
        <v>7836</v>
      </c>
      <c r="D4872" s="3" t="s">
        <v>50</v>
      </c>
      <c r="E4872" s="3" t="s">
        <v>7835</v>
      </c>
      <c r="F4872" s="3" t="s">
        <v>15</v>
      </c>
      <c r="G4872" s="3">
        <v>2017</v>
      </c>
      <c r="H4872" s="3" t="s">
        <v>22118</v>
      </c>
      <c r="I4872" s="3">
        <v>165</v>
      </c>
      <c r="J4872" s="3" t="s">
        <v>21086</v>
      </c>
      <c r="K4872" s="3" t="s">
        <v>1</v>
      </c>
      <c r="L4872" s="9">
        <v>45041</v>
      </c>
      <c r="M4872" s="9">
        <v>45120</v>
      </c>
      <c r="N4872" s="3">
        <v>1310</v>
      </c>
      <c r="O4872" s="3" t="s">
        <v>21106</v>
      </c>
      <c r="P4872" s="3" t="s">
        <v>21111</v>
      </c>
      <c r="Q4872" s="3">
        <v>396</v>
      </c>
      <c r="R4872" s="8" t="str">
        <f t="shared" si="76"/>
        <v>*396*</v>
      </c>
    </row>
    <row r="4873" spans="1:18" ht="19.8">
      <c r="A4873" s="3" t="s">
        <v>7834</v>
      </c>
      <c r="B4873" s="3" t="s">
        <v>38</v>
      </c>
      <c r="C4873" s="3" t="s">
        <v>7833</v>
      </c>
      <c r="D4873" s="3" t="s">
        <v>36</v>
      </c>
      <c r="E4873" s="3" t="s">
        <v>7832</v>
      </c>
      <c r="F4873" s="3" t="s">
        <v>9</v>
      </c>
      <c r="G4873" s="3">
        <v>2011</v>
      </c>
      <c r="H4873" s="3" t="s">
        <v>22116</v>
      </c>
      <c r="I4873" s="3">
        <v>98</v>
      </c>
      <c r="J4873" s="3" t="s">
        <v>21095</v>
      </c>
      <c r="K4873" s="3" t="s">
        <v>0</v>
      </c>
      <c r="N4873" s="3">
        <v>1530</v>
      </c>
      <c r="O4873" s="3" t="s">
        <v>21106</v>
      </c>
      <c r="P4873" s="3" t="s">
        <v>21112</v>
      </c>
      <c r="Q4873" s="3">
        <v>414</v>
      </c>
      <c r="R4873" s="8" t="str">
        <f t="shared" si="76"/>
        <v>*414*</v>
      </c>
    </row>
    <row r="4874" spans="1:18" ht="19.8">
      <c r="A4874" s="3" t="s">
        <v>7831</v>
      </c>
      <c r="B4874" s="3" t="s">
        <v>43</v>
      </c>
      <c r="C4874" s="3" t="s">
        <v>7830</v>
      </c>
      <c r="D4874" s="3" t="s">
        <v>41</v>
      </c>
      <c r="E4874" s="3" t="s">
        <v>7829</v>
      </c>
      <c r="F4874" s="3" t="s">
        <v>15</v>
      </c>
      <c r="G4874" s="3">
        <v>2005</v>
      </c>
      <c r="H4874" s="3" t="s">
        <v>22118</v>
      </c>
      <c r="I4874" s="3">
        <v>127</v>
      </c>
      <c r="J4874" s="3" t="s">
        <v>21089</v>
      </c>
      <c r="K4874" s="3" t="s">
        <v>0</v>
      </c>
      <c r="N4874" s="3">
        <v>1295</v>
      </c>
      <c r="O4874" s="3" t="s">
        <v>21106</v>
      </c>
      <c r="P4874" s="3" t="s">
        <v>21114</v>
      </c>
      <c r="Q4874" s="3">
        <v>440</v>
      </c>
      <c r="R4874" s="8" t="str">
        <f t="shared" si="76"/>
        <v>*440*</v>
      </c>
    </row>
    <row r="4875" spans="1:18" ht="19.8">
      <c r="A4875" s="3" t="s">
        <v>7828</v>
      </c>
      <c r="B4875" s="3" t="s">
        <v>18</v>
      </c>
      <c r="C4875" s="3" t="s">
        <v>7827</v>
      </c>
      <c r="D4875" s="3" t="s">
        <v>14</v>
      </c>
      <c r="E4875" s="3" t="s">
        <v>7826</v>
      </c>
      <c r="F4875" s="3" t="s">
        <v>77</v>
      </c>
      <c r="G4875" s="3">
        <v>2017</v>
      </c>
      <c r="H4875" s="3" t="s">
        <v>22117</v>
      </c>
      <c r="I4875" s="3">
        <v>229</v>
      </c>
      <c r="J4875" s="3" t="s">
        <v>21089</v>
      </c>
      <c r="K4875" s="3" t="s">
        <v>0</v>
      </c>
      <c r="N4875" s="3">
        <v>980</v>
      </c>
      <c r="O4875" s="3" t="s">
        <v>21106</v>
      </c>
      <c r="P4875" s="3" t="s">
        <v>21114</v>
      </c>
      <c r="Q4875" s="3">
        <v>210</v>
      </c>
      <c r="R4875" s="8" t="str">
        <f t="shared" si="76"/>
        <v>*210*</v>
      </c>
    </row>
    <row r="4876" spans="1:18" ht="19.8">
      <c r="A4876" s="3" t="s">
        <v>7825</v>
      </c>
      <c r="B4876" s="3" t="s">
        <v>455</v>
      </c>
      <c r="C4876" s="3" t="s">
        <v>5351</v>
      </c>
      <c r="D4876" s="3" t="s">
        <v>14</v>
      </c>
      <c r="E4876" s="3" t="s">
        <v>7824</v>
      </c>
      <c r="F4876" s="3" t="s">
        <v>29</v>
      </c>
      <c r="G4876" s="3">
        <v>2017</v>
      </c>
      <c r="H4876" s="3" t="s">
        <v>22116</v>
      </c>
      <c r="I4876" s="3">
        <v>435</v>
      </c>
      <c r="J4876" s="3" t="s">
        <v>21099</v>
      </c>
      <c r="K4876" s="3" t="s">
        <v>1</v>
      </c>
      <c r="L4876" s="9">
        <v>45397</v>
      </c>
      <c r="M4876" s="9">
        <v>45404</v>
      </c>
      <c r="N4876" s="3">
        <v>1640</v>
      </c>
      <c r="O4876" s="3" t="s">
        <v>21106</v>
      </c>
      <c r="P4876" s="3" t="s">
        <v>21111</v>
      </c>
      <c r="Q4876" s="3">
        <v>220</v>
      </c>
      <c r="R4876" s="8" t="str">
        <f t="shared" si="76"/>
        <v>*220*</v>
      </c>
    </row>
    <row r="4877" spans="1:18" ht="19.8">
      <c r="A4877" s="3" t="s">
        <v>7822</v>
      </c>
      <c r="B4877" s="3" t="s">
        <v>12</v>
      </c>
      <c r="C4877" s="3" t="s">
        <v>7821</v>
      </c>
      <c r="D4877" s="3" t="s">
        <v>2</v>
      </c>
      <c r="E4877" s="3" t="s">
        <v>7820</v>
      </c>
      <c r="F4877" s="3" t="s">
        <v>77</v>
      </c>
      <c r="G4877" s="3">
        <v>2013</v>
      </c>
      <c r="H4877" s="3" t="s">
        <v>22116</v>
      </c>
      <c r="I4877" s="3">
        <v>201</v>
      </c>
      <c r="J4877" s="3" t="s">
        <v>21094</v>
      </c>
      <c r="K4877" s="3" t="s">
        <v>1</v>
      </c>
      <c r="L4877" s="9">
        <v>45006</v>
      </c>
      <c r="M4877" s="9">
        <v>45427</v>
      </c>
      <c r="N4877" s="3">
        <v>2440</v>
      </c>
      <c r="O4877" s="3" t="s">
        <v>21073</v>
      </c>
      <c r="P4877" s="3" t="s">
        <v>21111</v>
      </c>
      <c r="Q4877" s="3">
        <v>131</v>
      </c>
      <c r="R4877" s="8" t="str">
        <f t="shared" si="76"/>
        <v>*131*</v>
      </c>
    </row>
    <row r="4878" spans="1:18" ht="19.8">
      <c r="A4878" s="3" t="s">
        <v>7819</v>
      </c>
      <c r="B4878" s="3" t="s">
        <v>52</v>
      </c>
      <c r="C4878" s="3" t="s">
        <v>7818</v>
      </c>
      <c r="D4878" s="3" t="s">
        <v>50</v>
      </c>
      <c r="E4878" s="3" t="s">
        <v>7817</v>
      </c>
      <c r="F4878" s="3" t="s">
        <v>29</v>
      </c>
      <c r="G4878" s="3">
        <v>2021</v>
      </c>
      <c r="H4878" s="3" t="s">
        <v>22116</v>
      </c>
      <c r="I4878" s="3">
        <v>293</v>
      </c>
      <c r="J4878" s="3" t="s">
        <v>21101</v>
      </c>
      <c r="K4878" s="3" t="s">
        <v>0</v>
      </c>
      <c r="N4878" s="3">
        <v>1045</v>
      </c>
      <c r="O4878" s="3" t="s">
        <v>21106</v>
      </c>
      <c r="P4878" s="3" t="s">
        <v>21112</v>
      </c>
      <c r="Q4878" s="3">
        <v>403</v>
      </c>
      <c r="R4878" s="8" t="str">
        <f t="shared" si="76"/>
        <v>*403*</v>
      </c>
    </row>
    <row r="4879" spans="1:18" ht="19.8">
      <c r="A4879" s="3" t="s">
        <v>7816</v>
      </c>
      <c r="B4879" s="3" t="s">
        <v>171</v>
      </c>
      <c r="C4879" s="3" t="s">
        <v>7815</v>
      </c>
      <c r="D4879" s="3" t="s">
        <v>141</v>
      </c>
      <c r="E4879" s="3" t="s">
        <v>7814</v>
      </c>
      <c r="F4879" s="3" t="s">
        <v>3</v>
      </c>
      <c r="G4879" s="3">
        <v>2009</v>
      </c>
      <c r="H4879" s="3" t="s">
        <v>22118</v>
      </c>
      <c r="I4879" s="3">
        <v>126</v>
      </c>
      <c r="J4879" s="3" t="s">
        <v>21091</v>
      </c>
      <c r="K4879" s="3" t="s">
        <v>0</v>
      </c>
      <c r="N4879" s="3">
        <v>2260</v>
      </c>
      <c r="O4879" s="3" t="s">
        <v>25</v>
      </c>
      <c r="P4879" s="3" t="s">
        <v>21111</v>
      </c>
      <c r="Q4879" s="3">
        <v>367</v>
      </c>
      <c r="R4879" s="8" t="str">
        <f t="shared" si="76"/>
        <v>*367*</v>
      </c>
    </row>
    <row r="4880" spans="1:18" ht="19.8">
      <c r="A4880" s="3" t="s">
        <v>7813</v>
      </c>
      <c r="B4880" s="3" t="s">
        <v>92</v>
      </c>
      <c r="C4880" s="3" t="s">
        <v>7812</v>
      </c>
      <c r="D4880" s="3" t="s">
        <v>25</v>
      </c>
      <c r="E4880" s="3" t="s">
        <v>7811</v>
      </c>
      <c r="F4880" s="3" t="s">
        <v>9</v>
      </c>
      <c r="G4880" s="3">
        <v>2008</v>
      </c>
      <c r="H4880" s="3" t="s">
        <v>22116</v>
      </c>
      <c r="I4880" s="3">
        <v>424</v>
      </c>
      <c r="J4880" s="3" t="s">
        <v>21085</v>
      </c>
      <c r="K4880" s="3" t="s">
        <v>0</v>
      </c>
      <c r="N4880" s="3">
        <v>245</v>
      </c>
      <c r="O4880" s="3" t="s">
        <v>25</v>
      </c>
      <c r="P4880" s="3" t="s">
        <v>21114</v>
      </c>
      <c r="Q4880" s="3">
        <v>415</v>
      </c>
      <c r="R4880" s="8" t="str">
        <f t="shared" si="76"/>
        <v>*415*</v>
      </c>
    </row>
    <row r="4881" spans="1:18" ht="19.8">
      <c r="A4881" s="3" t="s">
        <v>7810</v>
      </c>
      <c r="B4881" s="3" t="s">
        <v>65</v>
      </c>
      <c r="C4881" s="3" t="s">
        <v>7809</v>
      </c>
      <c r="D4881" s="3" t="s">
        <v>63</v>
      </c>
      <c r="E4881" s="3" t="s">
        <v>7808</v>
      </c>
      <c r="F4881" s="3" t="s">
        <v>9</v>
      </c>
      <c r="G4881" s="3">
        <v>2008</v>
      </c>
      <c r="H4881" s="3" t="s">
        <v>22118</v>
      </c>
      <c r="I4881" s="3">
        <v>211</v>
      </c>
      <c r="J4881" s="3" t="s">
        <v>21086</v>
      </c>
      <c r="K4881" s="3" t="s">
        <v>0</v>
      </c>
      <c r="N4881" s="3">
        <v>2035</v>
      </c>
      <c r="O4881" s="3" t="s">
        <v>21106</v>
      </c>
      <c r="P4881" s="3" t="s">
        <v>21111</v>
      </c>
      <c r="Q4881" s="3">
        <v>183</v>
      </c>
      <c r="R4881" s="8" t="str">
        <f t="shared" si="76"/>
        <v>*183*</v>
      </c>
    </row>
    <row r="4882" spans="1:18" ht="19.8">
      <c r="A4882" s="3" t="s">
        <v>7807</v>
      </c>
      <c r="B4882" s="3" t="s">
        <v>108</v>
      </c>
      <c r="C4882" s="3" t="s">
        <v>7806</v>
      </c>
      <c r="D4882" s="3" t="s">
        <v>63</v>
      </c>
      <c r="E4882" s="3" t="s">
        <v>7805</v>
      </c>
      <c r="F4882" s="3" t="s">
        <v>15</v>
      </c>
      <c r="G4882" s="3">
        <v>2024</v>
      </c>
      <c r="H4882" s="3" t="s">
        <v>22118</v>
      </c>
      <c r="I4882" s="3">
        <v>204</v>
      </c>
      <c r="J4882" s="3" t="s">
        <v>21097</v>
      </c>
      <c r="K4882" s="3" t="s">
        <v>1</v>
      </c>
      <c r="L4882" s="9">
        <v>45699</v>
      </c>
      <c r="M4882" s="9">
        <v>45713</v>
      </c>
      <c r="N4882" s="3">
        <v>1920</v>
      </c>
      <c r="O4882" s="3" t="s">
        <v>21106</v>
      </c>
      <c r="P4882" s="3" t="s">
        <v>21112</v>
      </c>
      <c r="Q4882" s="3">
        <v>367</v>
      </c>
      <c r="R4882" s="8" t="str">
        <f t="shared" si="76"/>
        <v>*367*</v>
      </c>
    </row>
    <row r="4883" spans="1:18" ht="19.8">
      <c r="A4883" s="3" t="s">
        <v>7804</v>
      </c>
      <c r="B4883" s="3" t="s">
        <v>33</v>
      </c>
      <c r="C4883" s="3" t="s">
        <v>7803</v>
      </c>
      <c r="D4883" s="3" t="s">
        <v>31</v>
      </c>
      <c r="E4883" s="3" t="s">
        <v>7802</v>
      </c>
      <c r="F4883" s="3" t="s">
        <v>3</v>
      </c>
      <c r="G4883" s="3">
        <v>2014</v>
      </c>
      <c r="H4883" s="3" t="s">
        <v>22118</v>
      </c>
      <c r="I4883" s="3">
        <v>406</v>
      </c>
      <c r="J4883" s="3" t="s">
        <v>21102</v>
      </c>
      <c r="K4883" s="3" t="s">
        <v>0</v>
      </c>
      <c r="N4883" s="3">
        <v>2105</v>
      </c>
      <c r="O4883" s="3" t="s">
        <v>21106</v>
      </c>
      <c r="P4883" s="3" t="s">
        <v>21111</v>
      </c>
      <c r="Q4883" s="3">
        <v>338</v>
      </c>
      <c r="R4883" s="8" t="str">
        <f t="shared" si="76"/>
        <v>*338*</v>
      </c>
    </row>
    <row r="4884" spans="1:18" ht="19.8">
      <c r="A4884" s="3" t="s">
        <v>7801</v>
      </c>
      <c r="B4884" s="3" t="s">
        <v>266</v>
      </c>
      <c r="C4884" s="3" t="s">
        <v>7800</v>
      </c>
      <c r="D4884" s="3" t="s">
        <v>141</v>
      </c>
      <c r="E4884" s="3" t="s">
        <v>7799</v>
      </c>
      <c r="F4884" s="3" t="s">
        <v>15</v>
      </c>
      <c r="G4884" s="3">
        <v>2020</v>
      </c>
      <c r="H4884" s="3" t="s">
        <v>22117</v>
      </c>
      <c r="I4884" s="3">
        <v>316</v>
      </c>
      <c r="J4884" s="3" t="s">
        <v>21085</v>
      </c>
      <c r="K4884" s="3" t="s">
        <v>1</v>
      </c>
      <c r="L4884" s="9">
        <v>45059</v>
      </c>
      <c r="M4884" s="9">
        <v>45599</v>
      </c>
      <c r="N4884" s="3">
        <v>740</v>
      </c>
      <c r="O4884" s="3" t="s">
        <v>25</v>
      </c>
      <c r="P4884" s="3" t="s">
        <v>21112</v>
      </c>
      <c r="Q4884" s="3">
        <v>264</v>
      </c>
      <c r="R4884" s="8" t="str">
        <f t="shared" si="76"/>
        <v>*264*</v>
      </c>
    </row>
    <row r="4885" spans="1:18" ht="19.8">
      <c r="A4885" s="3" t="s">
        <v>7798</v>
      </c>
      <c r="B4885" s="3" t="s">
        <v>160</v>
      </c>
      <c r="C4885" s="3" t="s">
        <v>7797</v>
      </c>
      <c r="D4885" s="3" t="s">
        <v>31</v>
      </c>
      <c r="E4885" s="3" t="s">
        <v>7796</v>
      </c>
      <c r="F4885" s="3" t="s">
        <v>3</v>
      </c>
      <c r="G4885" s="3">
        <v>2007</v>
      </c>
      <c r="H4885" s="3" t="s">
        <v>22117</v>
      </c>
      <c r="I4885" s="3">
        <v>138</v>
      </c>
      <c r="J4885" s="3" t="s">
        <v>21094</v>
      </c>
      <c r="K4885" s="3" t="s">
        <v>0</v>
      </c>
      <c r="N4885" s="3">
        <v>2135</v>
      </c>
      <c r="O4885" s="3" t="s">
        <v>21106</v>
      </c>
      <c r="P4885" s="3" t="s">
        <v>21112</v>
      </c>
      <c r="Q4885" s="3">
        <v>436</v>
      </c>
      <c r="R4885" s="8" t="str">
        <f t="shared" si="76"/>
        <v>*436*</v>
      </c>
    </row>
    <row r="4886" spans="1:18" ht="19.8">
      <c r="A4886" s="3" t="s">
        <v>7795</v>
      </c>
      <c r="B4886" s="3" t="s">
        <v>38</v>
      </c>
      <c r="C4886" s="3" t="s">
        <v>7794</v>
      </c>
      <c r="D4886" s="3" t="s">
        <v>36</v>
      </c>
      <c r="E4886" s="3" t="s">
        <v>7793</v>
      </c>
      <c r="F4886" s="3" t="s">
        <v>48</v>
      </c>
      <c r="G4886" s="3">
        <v>2015</v>
      </c>
      <c r="H4886" s="3" t="s">
        <v>22117</v>
      </c>
      <c r="I4886" s="3">
        <v>280</v>
      </c>
      <c r="J4886" s="3" t="s">
        <v>21093</v>
      </c>
      <c r="K4886" s="3" t="s">
        <v>1</v>
      </c>
      <c r="L4886" s="9">
        <v>45553</v>
      </c>
      <c r="M4886" s="9">
        <v>45667</v>
      </c>
      <c r="N4886" s="3">
        <v>1295</v>
      </c>
      <c r="O4886" s="3" t="s">
        <v>21106</v>
      </c>
      <c r="P4886" s="3" t="s">
        <v>21112</v>
      </c>
      <c r="Q4886" s="3">
        <v>435</v>
      </c>
      <c r="R4886" s="8" t="str">
        <f t="shared" si="76"/>
        <v>*435*</v>
      </c>
    </row>
    <row r="4887" spans="1:18" ht="19.8">
      <c r="A4887" s="3" t="s">
        <v>7792</v>
      </c>
      <c r="B4887" s="3" t="s">
        <v>104</v>
      </c>
      <c r="C4887" s="3" t="s">
        <v>7791</v>
      </c>
      <c r="D4887" s="3" t="s">
        <v>25</v>
      </c>
      <c r="E4887" s="3" t="s">
        <v>7790</v>
      </c>
      <c r="F4887" s="3" t="s">
        <v>48</v>
      </c>
      <c r="G4887" s="3">
        <v>2017</v>
      </c>
      <c r="H4887" s="3" t="s">
        <v>22117</v>
      </c>
      <c r="I4887" s="3">
        <v>389</v>
      </c>
      <c r="J4887" s="3" t="s">
        <v>21091</v>
      </c>
      <c r="K4887" s="3" t="s">
        <v>0</v>
      </c>
      <c r="N4887" s="3">
        <v>2185</v>
      </c>
      <c r="O4887" s="3" t="s">
        <v>25</v>
      </c>
      <c r="P4887" s="3" t="s">
        <v>21111</v>
      </c>
      <c r="Q4887" s="3">
        <v>248</v>
      </c>
      <c r="R4887" s="8" t="str">
        <f t="shared" si="76"/>
        <v>*248*</v>
      </c>
    </row>
    <row r="4888" spans="1:18" ht="19.8">
      <c r="A4888" s="3" t="s">
        <v>7789</v>
      </c>
      <c r="B4888" s="3" t="s">
        <v>84</v>
      </c>
      <c r="C4888" s="3" t="s">
        <v>7788</v>
      </c>
      <c r="D4888" s="3" t="s">
        <v>82</v>
      </c>
      <c r="E4888" s="3" t="s">
        <v>7787</v>
      </c>
      <c r="F4888" s="3" t="s">
        <v>9</v>
      </c>
      <c r="G4888" s="3">
        <v>2009</v>
      </c>
      <c r="H4888" s="3" t="s">
        <v>22118</v>
      </c>
      <c r="I4888" s="3">
        <v>384</v>
      </c>
      <c r="J4888" s="3" t="s">
        <v>21092</v>
      </c>
      <c r="K4888" s="3" t="s">
        <v>0</v>
      </c>
      <c r="N4888" s="3">
        <v>1130</v>
      </c>
      <c r="O4888" s="3" t="s">
        <v>21105</v>
      </c>
      <c r="P4888" s="3" t="s">
        <v>21114</v>
      </c>
      <c r="Q4888" s="3">
        <v>401</v>
      </c>
      <c r="R4888" s="8" t="str">
        <f t="shared" si="76"/>
        <v>*401*</v>
      </c>
    </row>
    <row r="4889" spans="1:18" ht="19.8">
      <c r="A4889" s="3" t="s">
        <v>7786</v>
      </c>
      <c r="B4889" s="3" t="s">
        <v>72</v>
      </c>
      <c r="C4889" s="3" t="s">
        <v>7785</v>
      </c>
      <c r="D4889" s="3" t="s">
        <v>36</v>
      </c>
      <c r="E4889" s="3" t="s">
        <v>7784</v>
      </c>
      <c r="F4889" s="3" t="s">
        <v>3</v>
      </c>
      <c r="G4889" s="3">
        <v>2005</v>
      </c>
      <c r="H4889" s="3" t="s">
        <v>22118</v>
      </c>
      <c r="I4889" s="3">
        <v>411</v>
      </c>
      <c r="J4889" s="3" t="s">
        <v>21083</v>
      </c>
      <c r="K4889" s="3" t="s">
        <v>0</v>
      </c>
      <c r="N4889" s="3">
        <v>2165</v>
      </c>
      <c r="O4889" s="3" t="s">
        <v>21106</v>
      </c>
      <c r="P4889" s="3" t="s">
        <v>21113</v>
      </c>
      <c r="Q4889" s="3">
        <v>209</v>
      </c>
      <c r="R4889" s="8" t="str">
        <f t="shared" si="76"/>
        <v>*209*</v>
      </c>
    </row>
    <row r="4890" spans="1:18" ht="19.8">
      <c r="A4890" s="3" t="s">
        <v>7783</v>
      </c>
      <c r="B4890" s="3" t="s">
        <v>160</v>
      </c>
      <c r="C4890" s="3" t="s">
        <v>7782</v>
      </c>
      <c r="D4890" s="3" t="s">
        <v>31</v>
      </c>
      <c r="E4890" s="3" t="s">
        <v>7781</v>
      </c>
      <c r="F4890" s="3" t="s">
        <v>77</v>
      </c>
      <c r="G4890" s="3">
        <v>2018</v>
      </c>
      <c r="H4890" s="3" t="s">
        <v>22116</v>
      </c>
      <c r="I4890" s="3">
        <v>329</v>
      </c>
      <c r="J4890" s="3" t="s">
        <v>21091</v>
      </c>
      <c r="K4890" s="3" t="s">
        <v>1</v>
      </c>
      <c r="L4890" s="9">
        <v>45362</v>
      </c>
      <c r="M4890" s="9">
        <v>45432</v>
      </c>
      <c r="N4890" s="3">
        <v>2490</v>
      </c>
      <c r="O4890" s="3" t="s">
        <v>21106</v>
      </c>
      <c r="P4890" s="3" t="s">
        <v>21112</v>
      </c>
      <c r="Q4890" s="3">
        <v>131</v>
      </c>
      <c r="R4890" s="8" t="str">
        <f t="shared" si="76"/>
        <v>*131*</v>
      </c>
    </row>
    <row r="4891" spans="1:18" ht="19.8">
      <c r="A4891" s="3" t="s">
        <v>7780</v>
      </c>
      <c r="B4891" s="3" t="s">
        <v>256</v>
      </c>
      <c r="C4891" s="3" t="s">
        <v>5856</v>
      </c>
      <c r="D4891" s="3" t="s">
        <v>14</v>
      </c>
      <c r="E4891" s="3" t="s">
        <v>7779</v>
      </c>
      <c r="F4891" s="3" t="s">
        <v>15</v>
      </c>
      <c r="G4891" s="3">
        <v>2021</v>
      </c>
      <c r="H4891" s="3" t="s">
        <v>22118</v>
      </c>
      <c r="I4891" s="3">
        <v>344</v>
      </c>
      <c r="J4891" s="3" t="s">
        <v>21096</v>
      </c>
      <c r="K4891" s="3" t="s">
        <v>1</v>
      </c>
      <c r="L4891" s="9">
        <v>45391</v>
      </c>
      <c r="M4891" s="9">
        <v>45582</v>
      </c>
      <c r="N4891" s="3">
        <v>1005</v>
      </c>
      <c r="O4891" s="3" t="s">
        <v>21106</v>
      </c>
      <c r="P4891" s="3" t="s">
        <v>21113</v>
      </c>
      <c r="Q4891" s="3">
        <v>300</v>
      </c>
      <c r="R4891" s="8" t="str">
        <f t="shared" si="76"/>
        <v>*300*</v>
      </c>
    </row>
    <row r="4892" spans="1:18" ht="19.8">
      <c r="A4892" s="3" t="s">
        <v>7778</v>
      </c>
      <c r="B4892" s="3" t="s">
        <v>125</v>
      </c>
      <c r="C4892" s="3" t="s">
        <v>7777</v>
      </c>
      <c r="D4892" s="3" t="s">
        <v>123</v>
      </c>
      <c r="E4892" s="3" t="s">
        <v>7776</v>
      </c>
      <c r="F4892" s="3" t="s">
        <v>3</v>
      </c>
      <c r="G4892" s="3">
        <v>2016</v>
      </c>
      <c r="H4892" s="3" t="s">
        <v>22118</v>
      </c>
      <c r="I4892" s="3">
        <v>175</v>
      </c>
      <c r="J4892" s="3" t="s">
        <v>21083</v>
      </c>
      <c r="K4892" s="3" t="s">
        <v>0</v>
      </c>
      <c r="N4892" s="3">
        <v>2470</v>
      </c>
      <c r="O4892" s="3" t="s">
        <v>21106</v>
      </c>
      <c r="P4892" s="3" t="s">
        <v>21114</v>
      </c>
      <c r="Q4892" s="3">
        <v>123</v>
      </c>
      <c r="R4892" s="8" t="str">
        <f t="shared" si="76"/>
        <v>*123*</v>
      </c>
    </row>
    <row r="4893" spans="1:18" ht="19.8">
      <c r="A4893" s="3" t="s">
        <v>7775</v>
      </c>
      <c r="B4893" s="3" t="s">
        <v>344</v>
      </c>
      <c r="C4893" s="3" t="s">
        <v>7774</v>
      </c>
      <c r="D4893" s="3" t="s">
        <v>82</v>
      </c>
      <c r="E4893" s="3" t="s">
        <v>7773</v>
      </c>
      <c r="F4893" s="3" t="s">
        <v>77</v>
      </c>
      <c r="G4893" s="3">
        <v>2013</v>
      </c>
      <c r="H4893" s="3" t="s">
        <v>22118</v>
      </c>
      <c r="I4893" s="3">
        <v>87</v>
      </c>
      <c r="J4893" s="3" t="s">
        <v>21097</v>
      </c>
      <c r="K4893" s="3" t="s">
        <v>0</v>
      </c>
      <c r="N4893" s="3">
        <v>1490</v>
      </c>
      <c r="O4893" s="3" t="s">
        <v>21105</v>
      </c>
      <c r="P4893" s="3" t="s">
        <v>21114</v>
      </c>
      <c r="Q4893" s="3">
        <v>161</v>
      </c>
      <c r="R4893" s="8" t="str">
        <f t="shared" si="76"/>
        <v>*161*</v>
      </c>
    </row>
    <row r="4894" spans="1:18" ht="19.8">
      <c r="A4894" s="3" t="s">
        <v>7772</v>
      </c>
      <c r="B4894" s="3" t="s">
        <v>455</v>
      </c>
      <c r="C4894" s="3" t="s">
        <v>7771</v>
      </c>
      <c r="D4894" s="3" t="s">
        <v>14</v>
      </c>
      <c r="E4894" s="3" t="s">
        <v>7770</v>
      </c>
      <c r="F4894" s="3" t="s">
        <v>3</v>
      </c>
      <c r="G4894" s="3">
        <v>2021</v>
      </c>
      <c r="H4894" s="3" t="s">
        <v>22117</v>
      </c>
      <c r="I4894" s="3">
        <v>416</v>
      </c>
      <c r="J4894" s="3" t="s">
        <v>21091</v>
      </c>
      <c r="K4894" s="3" t="s">
        <v>1</v>
      </c>
      <c r="L4894" s="9">
        <v>45520</v>
      </c>
      <c r="M4894" s="9">
        <v>45529</v>
      </c>
      <c r="N4894" s="3">
        <v>1725</v>
      </c>
      <c r="O4894" s="3" t="s">
        <v>21106</v>
      </c>
      <c r="P4894" s="3" t="s">
        <v>21114</v>
      </c>
      <c r="Q4894" s="3">
        <v>174</v>
      </c>
      <c r="R4894" s="8" t="str">
        <f t="shared" si="76"/>
        <v>*174*</v>
      </c>
    </row>
    <row r="4895" spans="1:18" ht="19.8">
      <c r="A4895" s="3" t="s">
        <v>7769</v>
      </c>
      <c r="B4895" s="3" t="s">
        <v>108</v>
      </c>
      <c r="C4895" s="3" t="s">
        <v>7768</v>
      </c>
      <c r="D4895" s="3" t="s">
        <v>63</v>
      </c>
      <c r="E4895" s="3" t="s">
        <v>7767</v>
      </c>
      <c r="F4895" s="3" t="s">
        <v>77</v>
      </c>
      <c r="G4895" s="3">
        <v>2006</v>
      </c>
      <c r="H4895" s="3" t="s">
        <v>22117</v>
      </c>
      <c r="I4895" s="3">
        <v>429</v>
      </c>
      <c r="J4895" s="3" t="s">
        <v>21097</v>
      </c>
      <c r="K4895" s="3" t="s">
        <v>1</v>
      </c>
      <c r="L4895" s="9">
        <v>45312</v>
      </c>
      <c r="M4895" s="9">
        <v>45427</v>
      </c>
      <c r="N4895" s="3">
        <v>370</v>
      </c>
      <c r="O4895" s="3" t="s">
        <v>21106</v>
      </c>
      <c r="P4895" s="3" t="s">
        <v>21111</v>
      </c>
      <c r="Q4895" s="3">
        <v>258</v>
      </c>
      <c r="R4895" s="8" t="str">
        <f t="shared" si="76"/>
        <v>*258*</v>
      </c>
    </row>
    <row r="4896" spans="1:18" ht="19.8">
      <c r="A4896" s="3" t="s">
        <v>7766</v>
      </c>
      <c r="B4896" s="3" t="s">
        <v>171</v>
      </c>
      <c r="C4896" s="3" t="s">
        <v>962</v>
      </c>
      <c r="D4896" s="3" t="s">
        <v>141</v>
      </c>
      <c r="E4896" s="3" t="s">
        <v>7765</v>
      </c>
      <c r="F4896" s="3" t="s">
        <v>77</v>
      </c>
      <c r="G4896" s="3">
        <v>2020</v>
      </c>
      <c r="H4896" s="3" t="s">
        <v>22117</v>
      </c>
      <c r="I4896" s="3">
        <v>202</v>
      </c>
      <c r="J4896" s="3" t="s">
        <v>21089</v>
      </c>
      <c r="K4896" s="3" t="s">
        <v>0</v>
      </c>
      <c r="N4896" s="3">
        <v>1210</v>
      </c>
      <c r="O4896" s="3" t="s">
        <v>25</v>
      </c>
      <c r="P4896" s="3" t="s">
        <v>21112</v>
      </c>
      <c r="Q4896" s="3">
        <v>115</v>
      </c>
      <c r="R4896" s="8" t="str">
        <f t="shared" si="76"/>
        <v>*115*</v>
      </c>
    </row>
    <row r="4897" spans="1:18" ht="19.8">
      <c r="A4897" s="3" t="s">
        <v>7764</v>
      </c>
      <c r="B4897" s="3" t="s">
        <v>256</v>
      </c>
      <c r="C4897" s="3" t="s">
        <v>7763</v>
      </c>
      <c r="D4897" s="3" t="s">
        <v>14</v>
      </c>
      <c r="E4897" s="3" t="s">
        <v>7762</v>
      </c>
      <c r="F4897" s="3" t="s">
        <v>9</v>
      </c>
      <c r="G4897" s="3">
        <v>2014</v>
      </c>
      <c r="H4897" s="3" t="s">
        <v>22117</v>
      </c>
      <c r="I4897" s="3">
        <v>478</v>
      </c>
      <c r="J4897" s="3" t="s">
        <v>21101</v>
      </c>
      <c r="K4897" s="3" t="s">
        <v>1</v>
      </c>
      <c r="L4897" s="9">
        <v>45336</v>
      </c>
      <c r="M4897" s="9">
        <v>45371</v>
      </c>
      <c r="N4897" s="3">
        <v>1905</v>
      </c>
      <c r="O4897" s="3" t="s">
        <v>21106</v>
      </c>
      <c r="P4897" s="3" t="s">
        <v>21114</v>
      </c>
      <c r="Q4897" s="3">
        <v>246</v>
      </c>
      <c r="R4897" s="8" t="str">
        <f t="shared" si="76"/>
        <v>*246*</v>
      </c>
    </row>
    <row r="4898" spans="1:18" ht="19.8">
      <c r="A4898" s="3" t="s">
        <v>7760</v>
      </c>
      <c r="B4898" s="3" t="s">
        <v>84</v>
      </c>
      <c r="C4898" s="3" t="s">
        <v>7759</v>
      </c>
      <c r="D4898" s="3" t="s">
        <v>82</v>
      </c>
      <c r="E4898" s="3" t="s">
        <v>7758</v>
      </c>
      <c r="F4898" s="3" t="s">
        <v>3</v>
      </c>
      <c r="G4898" s="3">
        <v>2021</v>
      </c>
      <c r="H4898" s="3" t="s">
        <v>22118</v>
      </c>
      <c r="I4898" s="3">
        <v>244</v>
      </c>
      <c r="J4898" s="3" t="s">
        <v>21100</v>
      </c>
      <c r="K4898" s="3" t="s">
        <v>1</v>
      </c>
      <c r="L4898" s="9">
        <v>45131</v>
      </c>
      <c r="M4898" s="9">
        <v>45170</v>
      </c>
      <c r="N4898" s="3">
        <v>1070</v>
      </c>
      <c r="O4898" s="3" t="s">
        <v>21105</v>
      </c>
      <c r="P4898" s="3" t="s">
        <v>21114</v>
      </c>
      <c r="Q4898" s="3">
        <v>340</v>
      </c>
      <c r="R4898" s="8" t="str">
        <f t="shared" si="76"/>
        <v>*340*</v>
      </c>
    </row>
    <row r="4899" spans="1:18" ht="19.8">
      <c r="A4899" s="3" t="s">
        <v>7757</v>
      </c>
      <c r="B4899" s="3" t="s">
        <v>455</v>
      </c>
      <c r="C4899" s="3" t="s">
        <v>7756</v>
      </c>
      <c r="D4899" s="3" t="s">
        <v>14</v>
      </c>
      <c r="E4899" s="3" t="s">
        <v>7755</v>
      </c>
      <c r="F4899" s="3" t="s">
        <v>9</v>
      </c>
      <c r="G4899" s="3">
        <v>2019</v>
      </c>
      <c r="H4899" s="3" t="s">
        <v>22118</v>
      </c>
      <c r="I4899" s="3">
        <v>444</v>
      </c>
      <c r="J4899" s="3" t="s">
        <v>21090</v>
      </c>
      <c r="K4899" s="3" t="s">
        <v>0</v>
      </c>
      <c r="N4899" s="3">
        <v>340</v>
      </c>
      <c r="O4899" s="3" t="s">
        <v>21106</v>
      </c>
      <c r="P4899" s="3" t="s">
        <v>21111</v>
      </c>
      <c r="Q4899" s="3">
        <v>249</v>
      </c>
      <c r="R4899" s="8" t="str">
        <f t="shared" si="76"/>
        <v>*249*</v>
      </c>
    </row>
    <row r="4900" spans="1:18" ht="19.8">
      <c r="A4900" s="3" t="s">
        <v>7754</v>
      </c>
      <c r="B4900" s="3" t="s">
        <v>304</v>
      </c>
      <c r="C4900" s="3" t="s">
        <v>7753</v>
      </c>
      <c r="D4900" s="3" t="s">
        <v>123</v>
      </c>
      <c r="E4900" s="3" t="s">
        <v>7752</v>
      </c>
      <c r="F4900" s="3" t="s">
        <v>3</v>
      </c>
      <c r="G4900" s="3">
        <v>2006</v>
      </c>
      <c r="H4900" s="3" t="s">
        <v>22116</v>
      </c>
      <c r="I4900" s="3">
        <v>351</v>
      </c>
      <c r="J4900" s="3" t="s">
        <v>21091</v>
      </c>
      <c r="K4900" s="3" t="s">
        <v>0</v>
      </c>
      <c r="N4900" s="3">
        <v>1240</v>
      </c>
      <c r="O4900" s="3" t="s">
        <v>21106</v>
      </c>
      <c r="P4900" s="3" t="s">
        <v>21111</v>
      </c>
      <c r="Q4900" s="3">
        <v>337</v>
      </c>
      <c r="R4900" s="8" t="str">
        <f t="shared" si="76"/>
        <v>*337*</v>
      </c>
    </row>
    <row r="4901" spans="1:18" ht="19.8">
      <c r="A4901" s="3" t="s">
        <v>7751</v>
      </c>
      <c r="B4901" s="3" t="s">
        <v>256</v>
      </c>
      <c r="C4901" s="3" t="s">
        <v>7750</v>
      </c>
      <c r="D4901" s="3" t="s">
        <v>14</v>
      </c>
      <c r="E4901" s="3" t="s">
        <v>7749</v>
      </c>
      <c r="F4901" s="3" t="s">
        <v>77</v>
      </c>
      <c r="G4901" s="3">
        <v>2019</v>
      </c>
      <c r="H4901" s="3" t="s">
        <v>22118</v>
      </c>
      <c r="I4901" s="3">
        <v>301</v>
      </c>
      <c r="J4901" s="3" t="s">
        <v>21090</v>
      </c>
      <c r="K4901" s="3" t="s">
        <v>1</v>
      </c>
      <c r="L4901" s="9">
        <v>45247</v>
      </c>
      <c r="M4901" s="9">
        <v>45391</v>
      </c>
      <c r="N4901" s="3">
        <v>1395</v>
      </c>
      <c r="O4901" s="3" t="s">
        <v>21106</v>
      </c>
      <c r="P4901" s="3" t="s">
        <v>21112</v>
      </c>
      <c r="Q4901" s="3">
        <v>350</v>
      </c>
      <c r="R4901" s="8" t="str">
        <f t="shared" si="76"/>
        <v>*350*</v>
      </c>
    </row>
    <row r="4902" spans="1:18" ht="19.8">
      <c r="A4902" s="3" t="s">
        <v>7748</v>
      </c>
      <c r="B4902" s="3" t="s">
        <v>426</v>
      </c>
      <c r="C4902" s="3" t="s">
        <v>7747</v>
      </c>
      <c r="D4902" s="3" t="s">
        <v>95</v>
      </c>
      <c r="E4902" s="3" t="s">
        <v>7746</v>
      </c>
      <c r="F4902" s="3" t="s">
        <v>9</v>
      </c>
      <c r="G4902" s="3">
        <v>2008</v>
      </c>
      <c r="H4902" s="3" t="s">
        <v>22117</v>
      </c>
      <c r="I4902" s="3">
        <v>421</v>
      </c>
      <c r="J4902" s="3" t="s">
        <v>21083</v>
      </c>
      <c r="K4902" s="3" t="s">
        <v>0</v>
      </c>
      <c r="N4902" s="3">
        <v>1170</v>
      </c>
      <c r="O4902" s="3" t="s">
        <v>21105</v>
      </c>
      <c r="P4902" s="3" t="s">
        <v>21111</v>
      </c>
      <c r="Q4902" s="3">
        <v>168</v>
      </c>
      <c r="R4902" s="8" t="str">
        <f t="shared" si="76"/>
        <v>*168*</v>
      </c>
    </row>
    <row r="4903" spans="1:18" ht="19.8">
      <c r="A4903" s="3" t="s">
        <v>7745</v>
      </c>
      <c r="B4903" s="3" t="s">
        <v>52</v>
      </c>
      <c r="C4903" s="3" t="s">
        <v>7744</v>
      </c>
      <c r="D4903" s="3" t="s">
        <v>50</v>
      </c>
      <c r="E4903" s="3" t="s">
        <v>7743</v>
      </c>
      <c r="F4903" s="3" t="s">
        <v>77</v>
      </c>
      <c r="G4903" s="3">
        <v>2011</v>
      </c>
      <c r="H4903" s="3" t="s">
        <v>22116</v>
      </c>
      <c r="I4903" s="3">
        <v>432</v>
      </c>
      <c r="J4903" s="3" t="s">
        <v>21094</v>
      </c>
      <c r="K4903" s="3" t="s">
        <v>0</v>
      </c>
      <c r="N4903" s="3">
        <v>2330</v>
      </c>
      <c r="O4903" s="3" t="s">
        <v>21106</v>
      </c>
      <c r="P4903" s="3" t="s">
        <v>21114</v>
      </c>
      <c r="Q4903" s="3">
        <v>176</v>
      </c>
      <c r="R4903" s="8" t="str">
        <f t="shared" si="76"/>
        <v>*176*</v>
      </c>
    </row>
    <row r="4904" spans="1:18" ht="19.8">
      <c r="A4904" s="3" t="s">
        <v>7742</v>
      </c>
      <c r="B4904" s="3" t="s">
        <v>65</v>
      </c>
      <c r="C4904" s="3" t="s">
        <v>7741</v>
      </c>
      <c r="D4904" s="3" t="s">
        <v>63</v>
      </c>
      <c r="E4904" s="3" t="s">
        <v>7740</v>
      </c>
      <c r="F4904" s="3" t="s">
        <v>29</v>
      </c>
      <c r="G4904" s="3">
        <v>2011</v>
      </c>
      <c r="H4904" s="3" t="s">
        <v>22116</v>
      </c>
      <c r="I4904" s="3">
        <v>98</v>
      </c>
      <c r="J4904" s="3" t="s">
        <v>21086</v>
      </c>
      <c r="K4904" s="3" t="s">
        <v>0</v>
      </c>
      <c r="N4904" s="3">
        <v>2180</v>
      </c>
      <c r="O4904" s="3" t="s">
        <v>21106</v>
      </c>
      <c r="P4904" s="3" t="s">
        <v>21111</v>
      </c>
      <c r="Q4904" s="3">
        <v>386</v>
      </c>
      <c r="R4904" s="8" t="str">
        <f t="shared" si="76"/>
        <v>*386*</v>
      </c>
    </row>
    <row r="4905" spans="1:18" ht="19.8">
      <c r="A4905" s="3" t="s">
        <v>7739</v>
      </c>
      <c r="B4905" s="3" t="s">
        <v>72</v>
      </c>
      <c r="C4905" s="3" t="s">
        <v>982</v>
      </c>
      <c r="D4905" s="3" t="s">
        <v>36</v>
      </c>
      <c r="E4905" s="3" t="s">
        <v>7738</v>
      </c>
      <c r="F4905" s="3" t="s">
        <v>15</v>
      </c>
      <c r="G4905" s="3">
        <v>2015</v>
      </c>
      <c r="H4905" s="3" t="s">
        <v>22116</v>
      </c>
      <c r="I4905" s="3">
        <v>158</v>
      </c>
      <c r="J4905" s="3" t="s">
        <v>21099</v>
      </c>
      <c r="K4905" s="3" t="s">
        <v>0</v>
      </c>
      <c r="N4905" s="3">
        <v>970</v>
      </c>
      <c r="O4905" s="3" t="s">
        <v>21106</v>
      </c>
      <c r="P4905" s="3" t="s">
        <v>21112</v>
      </c>
      <c r="Q4905" s="3">
        <v>374</v>
      </c>
      <c r="R4905" s="8" t="str">
        <f t="shared" si="76"/>
        <v>*374*</v>
      </c>
    </row>
    <row r="4906" spans="1:18" ht="19.8">
      <c r="A4906" s="3" t="s">
        <v>7737</v>
      </c>
      <c r="B4906" s="3" t="s">
        <v>143</v>
      </c>
      <c r="C4906" s="3" t="s">
        <v>7736</v>
      </c>
      <c r="D4906" s="3" t="s">
        <v>141</v>
      </c>
      <c r="E4906" s="3" t="s">
        <v>7735</v>
      </c>
      <c r="F4906" s="3" t="s">
        <v>3</v>
      </c>
      <c r="G4906" s="3">
        <v>2016</v>
      </c>
      <c r="H4906" s="3" t="s">
        <v>22118</v>
      </c>
      <c r="I4906" s="3">
        <v>240</v>
      </c>
      <c r="J4906" s="3" t="s">
        <v>21099</v>
      </c>
      <c r="K4906" s="3" t="s">
        <v>0</v>
      </c>
      <c r="N4906" s="3">
        <v>980</v>
      </c>
      <c r="O4906" s="3" t="s">
        <v>25</v>
      </c>
      <c r="P4906" s="3" t="s">
        <v>21111</v>
      </c>
      <c r="Q4906" s="3">
        <v>142</v>
      </c>
      <c r="R4906" s="8" t="str">
        <f t="shared" si="76"/>
        <v>*142*</v>
      </c>
    </row>
    <row r="4907" spans="1:18" ht="19.8">
      <c r="A4907" s="3" t="s">
        <v>7734</v>
      </c>
      <c r="B4907" s="3" t="s">
        <v>60</v>
      </c>
      <c r="C4907" s="3" t="s">
        <v>7733</v>
      </c>
      <c r="D4907" s="3" t="s">
        <v>41</v>
      </c>
      <c r="E4907" s="3" t="s">
        <v>7732</v>
      </c>
      <c r="F4907" s="3" t="s">
        <v>29</v>
      </c>
      <c r="G4907" s="3">
        <v>2010</v>
      </c>
      <c r="H4907" s="3" t="s">
        <v>22116</v>
      </c>
      <c r="I4907" s="3">
        <v>119</v>
      </c>
      <c r="J4907" s="3" t="s">
        <v>21099</v>
      </c>
      <c r="K4907" s="3" t="s">
        <v>1</v>
      </c>
      <c r="L4907" s="9">
        <v>45537</v>
      </c>
      <c r="M4907" s="9">
        <v>45590</v>
      </c>
      <c r="N4907" s="3">
        <v>290</v>
      </c>
      <c r="O4907" s="3" t="s">
        <v>21106</v>
      </c>
      <c r="P4907" s="3" t="s">
        <v>21112</v>
      </c>
      <c r="Q4907" s="3">
        <v>210</v>
      </c>
      <c r="R4907" s="8" t="str">
        <f t="shared" si="76"/>
        <v>*210*</v>
      </c>
    </row>
    <row r="4908" spans="1:18" ht="19.8">
      <c r="A4908" s="3" t="s">
        <v>7731</v>
      </c>
      <c r="B4908" s="3" t="s">
        <v>22</v>
      </c>
      <c r="C4908" s="3" t="s">
        <v>7730</v>
      </c>
      <c r="D4908" s="3" t="s">
        <v>5</v>
      </c>
      <c r="E4908" s="3" t="s">
        <v>7729</v>
      </c>
      <c r="F4908" s="3" t="s">
        <v>9</v>
      </c>
      <c r="G4908" s="3">
        <v>2024</v>
      </c>
      <c r="H4908" s="3" t="s">
        <v>22118</v>
      </c>
      <c r="I4908" s="3">
        <v>114</v>
      </c>
      <c r="J4908" s="3" t="s">
        <v>21102</v>
      </c>
      <c r="K4908" s="3" t="s">
        <v>0</v>
      </c>
      <c r="N4908" s="3">
        <v>1595</v>
      </c>
      <c r="O4908" s="3" t="s">
        <v>21106</v>
      </c>
      <c r="P4908" s="3" t="s">
        <v>21112</v>
      </c>
      <c r="Q4908" s="3">
        <v>450</v>
      </c>
      <c r="R4908" s="8" t="str">
        <f t="shared" si="76"/>
        <v>*450*</v>
      </c>
    </row>
    <row r="4909" spans="1:18" ht="19.8">
      <c r="A4909" s="3" t="s">
        <v>7728</v>
      </c>
      <c r="B4909" s="3" t="s">
        <v>27</v>
      </c>
      <c r="C4909" s="3" t="s">
        <v>7727</v>
      </c>
      <c r="D4909" s="3" t="s">
        <v>25</v>
      </c>
      <c r="E4909" s="3" t="s">
        <v>7726</v>
      </c>
      <c r="F4909" s="3" t="s">
        <v>15</v>
      </c>
      <c r="G4909" s="3">
        <v>2012</v>
      </c>
      <c r="H4909" s="3" t="s">
        <v>22118</v>
      </c>
      <c r="I4909" s="3">
        <v>176</v>
      </c>
      <c r="J4909" s="3" t="s">
        <v>21095</v>
      </c>
      <c r="K4909" s="3" t="s">
        <v>1</v>
      </c>
      <c r="L4909" s="9">
        <v>45603</v>
      </c>
      <c r="M4909" s="9">
        <v>45699</v>
      </c>
      <c r="N4909" s="3">
        <v>970</v>
      </c>
      <c r="O4909" s="3" t="s">
        <v>25</v>
      </c>
      <c r="P4909" s="3" t="s">
        <v>21112</v>
      </c>
      <c r="Q4909" s="3">
        <v>138</v>
      </c>
      <c r="R4909" s="8" t="str">
        <f t="shared" si="76"/>
        <v>*138*</v>
      </c>
    </row>
    <row r="4910" spans="1:18" ht="19.8">
      <c r="A4910" s="3" t="s">
        <v>7724</v>
      </c>
      <c r="B4910" s="3" t="s">
        <v>22</v>
      </c>
      <c r="C4910" s="3" t="s">
        <v>7723</v>
      </c>
      <c r="D4910" s="3" t="s">
        <v>5</v>
      </c>
      <c r="E4910" s="3" t="s">
        <v>7722</v>
      </c>
      <c r="F4910" s="3" t="s">
        <v>48</v>
      </c>
      <c r="G4910" s="3">
        <v>2015</v>
      </c>
      <c r="H4910" s="3" t="s">
        <v>22118</v>
      </c>
      <c r="I4910" s="3">
        <v>210</v>
      </c>
      <c r="J4910" s="3" t="s">
        <v>21092</v>
      </c>
      <c r="K4910" s="3" t="s">
        <v>0</v>
      </c>
      <c r="N4910" s="3">
        <v>115</v>
      </c>
      <c r="O4910" s="3" t="s">
        <v>21106</v>
      </c>
      <c r="P4910" s="3" t="s">
        <v>21111</v>
      </c>
      <c r="Q4910" s="3">
        <v>301</v>
      </c>
      <c r="R4910" s="8" t="str">
        <f t="shared" si="76"/>
        <v>*301*</v>
      </c>
    </row>
    <row r="4911" spans="1:18" ht="19.8">
      <c r="A4911" s="3" t="s">
        <v>7721</v>
      </c>
      <c r="B4911" s="3" t="s">
        <v>143</v>
      </c>
      <c r="C4911" s="3" t="s">
        <v>7720</v>
      </c>
      <c r="D4911" s="3" t="s">
        <v>141</v>
      </c>
      <c r="E4911" s="3" t="s">
        <v>7719</v>
      </c>
      <c r="F4911" s="3" t="s">
        <v>48</v>
      </c>
      <c r="G4911" s="3">
        <v>2012</v>
      </c>
      <c r="H4911" s="3" t="s">
        <v>22117</v>
      </c>
      <c r="I4911" s="3">
        <v>409</v>
      </c>
      <c r="J4911" s="3" t="s">
        <v>21083</v>
      </c>
      <c r="K4911" s="3" t="s">
        <v>1</v>
      </c>
      <c r="L4911" s="9">
        <v>45114</v>
      </c>
      <c r="M4911" s="9">
        <v>45372</v>
      </c>
      <c r="N4911" s="3">
        <v>1880</v>
      </c>
      <c r="O4911" s="3" t="s">
        <v>25</v>
      </c>
      <c r="P4911" s="3" t="s">
        <v>21114</v>
      </c>
      <c r="Q4911" s="3">
        <v>131</v>
      </c>
      <c r="R4911" s="8" t="str">
        <f t="shared" si="76"/>
        <v>*131*</v>
      </c>
    </row>
    <row r="4912" spans="1:18" ht="19.8">
      <c r="A4912" s="3" t="s">
        <v>7718</v>
      </c>
      <c r="B4912" s="3" t="s">
        <v>108</v>
      </c>
      <c r="C4912" s="3" t="s">
        <v>7717</v>
      </c>
      <c r="D4912" s="3" t="s">
        <v>63</v>
      </c>
      <c r="E4912" s="3" t="s">
        <v>7716</v>
      </c>
      <c r="F4912" s="3" t="s">
        <v>48</v>
      </c>
      <c r="G4912" s="3">
        <v>2023</v>
      </c>
      <c r="H4912" s="3" t="s">
        <v>22117</v>
      </c>
      <c r="I4912" s="3">
        <v>115</v>
      </c>
      <c r="J4912" s="3" t="s">
        <v>21088</v>
      </c>
      <c r="K4912" s="3" t="s">
        <v>1</v>
      </c>
      <c r="L4912" s="9">
        <v>45507</v>
      </c>
      <c r="M4912" s="9">
        <v>45643</v>
      </c>
      <c r="N4912" s="3">
        <v>1165</v>
      </c>
      <c r="O4912" s="3" t="s">
        <v>21106</v>
      </c>
      <c r="P4912" s="3" t="s">
        <v>21113</v>
      </c>
      <c r="Q4912" s="3">
        <v>437</v>
      </c>
      <c r="R4912" s="8" t="str">
        <f t="shared" si="76"/>
        <v>*437*</v>
      </c>
    </row>
    <row r="4913" spans="1:18" ht="19.8">
      <c r="A4913" s="3" t="s">
        <v>7715</v>
      </c>
      <c r="B4913" s="3" t="s">
        <v>426</v>
      </c>
      <c r="C4913" s="3" t="s">
        <v>7714</v>
      </c>
      <c r="D4913" s="3" t="s">
        <v>95</v>
      </c>
      <c r="E4913" s="3" t="s">
        <v>7713</v>
      </c>
      <c r="F4913" s="3" t="s">
        <v>3</v>
      </c>
      <c r="G4913" s="3">
        <v>2015</v>
      </c>
      <c r="H4913" s="3" t="s">
        <v>22117</v>
      </c>
      <c r="I4913" s="3">
        <v>167</v>
      </c>
      <c r="J4913" s="3" t="s">
        <v>21099</v>
      </c>
      <c r="K4913" s="3" t="s">
        <v>0</v>
      </c>
      <c r="N4913" s="3">
        <v>800</v>
      </c>
      <c r="O4913" s="3" t="s">
        <v>21105</v>
      </c>
      <c r="P4913" s="3" t="s">
        <v>21112</v>
      </c>
      <c r="Q4913" s="3">
        <v>268</v>
      </c>
      <c r="R4913" s="8" t="str">
        <f t="shared" si="76"/>
        <v>*268*</v>
      </c>
    </row>
    <row r="4914" spans="1:18" ht="19.8">
      <c r="A4914" s="3" t="s">
        <v>7712</v>
      </c>
      <c r="B4914" s="3" t="s">
        <v>151</v>
      </c>
      <c r="C4914" s="3" t="s">
        <v>7711</v>
      </c>
      <c r="D4914" s="3" t="s">
        <v>82</v>
      </c>
      <c r="E4914" s="3" t="s">
        <v>7710</v>
      </c>
      <c r="F4914" s="3" t="s">
        <v>15</v>
      </c>
      <c r="G4914" s="3">
        <v>2016</v>
      </c>
      <c r="H4914" s="3" t="s">
        <v>22117</v>
      </c>
      <c r="I4914" s="3">
        <v>111</v>
      </c>
      <c r="J4914" s="3" t="s">
        <v>21087</v>
      </c>
      <c r="K4914" s="3" t="s">
        <v>1</v>
      </c>
      <c r="L4914" s="9">
        <v>45464</v>
      </c>
      <c r="M4914" s="9">
        <v>45519</v>
      </c>
      <c r="N4914" s="3">
        <v>1920</v>
      </c>
      <c r="O4914" s="3" t="s">
        <v>21105</v>
      </c>
      <c r="P4914" s="3" t="s">
        <v>21113</v>
      </c>
      <c r="Q4914" s="3">
        <v>265</v>
      </c>
      <c r="R4914" s="8" t="str">
        <f t="shared" si="76"/>
        <v>*265*</v>
      </c>
    </row>
    <row r="4915" spans="1:18" ht="19.8">
      <c r="A4915" s="3" t="s">
        <v>7709</v>
      </c>
      <c r="B4915" s="3" t="s">
        <v>304</v>
      </c>
      <c r="C4915" s="3" t="s">
        <v>7708</v>
      </c>
      <c r="D4915" s="3" t="s">
        <v>123</v>
      </c>
      <c r="E4915" s="3" t="s">
        <v>7707</v>
      </c>
      <c r="F4915" s="3" t="s">
        <v>77</v>
      </c>
      <c r="G4915" s="3">
        <v>2014</v>
      </c>
      <c r="H4915" s="3" t="s">
        <v>22118</v>
      </c>
      <c r="I4915" s="3">
        <v>495</v>
      </c>
      <c r="J4915" s="3" t="s">
        <v>21091</v>
      </c>
      <c r="K4915" s="3" t="s">
        <v>0</v>
      </c>
      <c r="N4915" s="3">
        <v>1735</v>
      </c>
      <c r="O4915" s="3" t="s">
        <v>21106</v>
      </c>
      <c r="P4915" s="3" t="s">
        <v>21114</v>
      </c>
      <c r="Q4915" s="3">
        <v>351</v>
      </c>
      <c r="R4915" s="8" t="str">
        <f t="shared" si="76"/>
        <v>*351*</v>
      </c>
    </row>
    <row r="4916" spans="1:18" ht="19.8">
      <c r="A4916" s="3" t="s">
        <v>7706</v>
      </c>
      <c r="B4916" s="3" t="s">
        <v>108</v>
      </c>
      <c r="C4916" s="3" t="s">
        <v>7705</v>
      </c>
      <c r="D4916" s="3" t="s">
        <v>63</v>
      </c>
      <c r="E4916" s="3" t="s">
        <v>7704</v>
      </c>
      <c r="F4916" s="3" t="s">
        <v>3</v>
      </c>
      <c r="G4916" s="3">
        <v>2019</v>
      </c>
      <c r="H4916" s="3" t="s">
        <v>22118</v>
      </c>
      <c r="I4916" s="3">
        <v>122</v>
      </c>
      <c r="J4916" s="3" t="s">
        <v>21086</v>
      </c>
      <c r="K4916" s="3" t="s">
        <v>1</v>
      </c>
      <c r="L4916" s="9">
        <v>45134</v>
      </c>
      <c r="M4916" s="9">
        <v>45229</v>
      </c>
      <c r="N4916" s="3">
        <v>2135</v>
      </c>
      <c r="O4916" s="3" t="s">
        <v>21106</v>
      </c>
      <c r="P4916" s="3" t="s">
        <v>21114</v>
      </c>
      <c r="Q4916" s="3">
        <v>187</v>
      </c>
      <c r="R4916" s="8" t="str">
        <f t="shared" si="76"/>
        <v>*187*</v>
      </c>
    </row>
    <row r="4917" spans="1:18" ht="19.8">
      <c r="A4917" s="3" t="s">
        <v>7703</v>
      </c>
      <c r="B4917" s="3" t="s">
        <v>92</v>
      </c>
      <c r="C4917" s="3" t="s">
        <v>7702</v>
      </c>
      <c r="D4917" s="3" t="s">
        <v>25</v>
      </c>
      <c r="E4917" s="3" t="s">
        <v>7701</v>
      </c>
      <c r="F4917" s="3" t="s">
        <v>48</v>
      </c>
      <c r="G4917" s="3">
        <v>2022</v>
      </c>
      <c r="H4917" s="3" t="s">
        <v>22116</v>
      </c>
      <c r="I4917" s="3">
        <v>179</v>
      </c>
      <c r="J4917" s="3" t="s">
        <v>21089</v>
      </c>
      <c r="K4917" s="3" t="s">
        <v>1</v>
      </c>
      <c r="L4917" s="9">
        <v>45526</v>
      </c>
      <c r="M4917" s="9">
        <v>45590</v>
      </c>
      <c r="N4917" s="3">
        <v>1955</v>
      </c>
      <c r="O4917" s="3" t="s">
        <v>25</v>
      </c>
      <c r="P4917" s="3" t="s">
        <v>21114</v>
      </c>
      <c r="Q4917" s="3">
        <v>194</v>
      </c>
      <c r="R4917" s="8" t="str">
        <f t="shared" si="76"/>
        <v>*194*</v>
      </c>
    </row>
    <row r="4918" spans="1:18" ht="19.8">
      <c r="A4918" s="3" t="s">
        <v>7700</v>
      </c>
      <c r="B4918" s="3" t="s">
        <v>433</v>
      </c>
      <c r="C4918" s="3" t="s">
        <v>7699</v>
      </c>
      <c r="D4918" s="3" t="s">
        <v>123</v>
      </c>
      <c r="E4918" s="3" t="s">
        <v>7698</v>
      </c>
      <c r="F4918" s="3" t="s">
        <v>48</v>
      </c>
      <c r="G4918" s="3">
        <v>2010</v>
      </c>
      <c r="H4918" s="3" t="s">
        <v>22118</v>
      </c>
      <c r="I4918" s="3">
        <v>450</v>
      </c>
      <c r="J4918" s="3" t="s">
        <v>21095</v>
      </c>
      <c r="K4918" s="3" t="s">
        <v>0</v>
      </c>
      <c r="N4918" s="3">
        <v>135</v>
      </c>
      <c r="O4918" s="3" t="s">
        <v>21106</v>
      </c>
      <c r="P4918" s="3" t="s">
        <v>21111</v>
      </c>
      <c r="Q4918" s="3">
        <v>412</v>
      </c>
      <c r="R4918" s="8" t="str">
        <f t="shared" si="76"/>
        <v>*412*</v>
      </c>
    </row>
    <row r="4919" spans="1:18" ht="19.8">
      <c r="A4919" s="3" t="s">
        <v>7697</v>
      </c>
      <c r="B4919" s="3" t="s">
        <v>18</v>
      </c>
      <c r="C4919" s="3" t="s">
        <v>7696</v>
      </c>
      <c r="D4919" s="3" t="s">
        <v>14</v>
      </c>
      <c r="E4919" s="3" t="s">
        <v>7695</v>
      </c>
      <c r="F4919" s="3" t="s">
        <v>48</v>
      </c>
      <c r="G4919" s="3">
        <v>2021</v>
      </c>
      <c r="H4919" s="3" t="s">
        <v>22118</v>
      </c>
      <c r="I4919" s="3">
        <v>147</v>
      </c>
      <c r="J4919" s="3" t="s">
        <v>21092</v>
      </c>
      <c r="K4919" s="3" t="s">
        <v>1</v>
      </c>
      <c r="L4919" s="9">
        <v>45428</v>
      </c>
      <c r="M4919" s="9">
        <v>45434</v>
      </c>
      <c r="N4919" s="3">
        <v>2010</v>
      </c>
      <c r="O4919" s="3" t="s">
        <v>21106</v>
      </c>
      <c r="P4919" s="3" t="s">
        <v>21112</v>
      </c>
      <c r="Q4919" s="3">
        <v>366</v>
      </c>
      <c r="R4919" s="8" t="str">
        <f t="shared" si="76"/>
        <v>*366*</v>
      </c>
    </row>
    <row r="4920" spans="1:18" ht="19.8">
      <c r="A4920" s="3" t="s">
        <v>7694</v>
      </c>
      <c r="B4920" s="3" t="s">
        <v>266</v>
      </c>
      <c r="C4920" s="3" t="s">
        <v>7693</v>
      </c>
      <c r="D4920" s="3" t="s">
        <v>141</v>
      </c>
      <c r="E4920" s="3" t="s">
        <v>7692</v>
      </c>
      <c r="F4920" s="3" t="s">
        <v>9</v>
      </c>
      <c r="G4920" s="3">
        <v>2011</v>
      </c>
      <c r="H4920" s="3" t="s">
        <v>22118</v>
      </c>
      <c r="I4920" s="3">
        <v>326</v>
      </c>
      <c r="J4920" s="3" t="s">
        <v>21089</v>
      </c>
      <c r="K4920" s="3" t="s">
        <v>0</v>
      </c>
      <c r="N4920" s="3">
        <v>1185</v>
      </c>
      <c r="O4920" s="3" t="s">
        <v>25</v>
      </c>
      <c r="P4920" s="3" t="s">
        <v>21114</v>
      </c>
      <c r="Q4920" s="3">
        <v>412</v>
      </c>
      <c r="R4920" s="8" t="str">
        <f t="shared" si="76"/>
        <v>*412*</v>
      </c>
    </row>
    <row r="4921" spans="1:18" ht="19.8">
      <c r="A4921" s="3" t="s">
        <v>7691</v>
      </c>
      <c r="B4921" s="3" t="s">
        <v>151</v>
      </c>
      <c r="C4921" s="3" t="s">
        <v>7690</v>
      </c>
      <c r="D4921" s="3" t="s">
        <v>82</v>
      </c>
      <c r="E4921" s="3" t="s">
        <v>7689</v>
      </c>
      <c r="F4921" s="3" t="s">
        <v>3</v>
      </c>
      <c r="G4921" s="3">
        <v>2009</v>
      </c>
      <c r="H4921" s="3" t="s">
        <v>22117</v>
      </c>
      <c r="I4921" s="3">
        <v>191</v>
      </c>
      <c r="J4921" s="3" t="s">
        <v>21096</v>
      </c>
      <c r="K4921" s="3" t="s">
        <v>1</v>
      </c>
      <c r="L4921" s="9">
        <v>45634</v>
      </c>
      <c r="M4921" s="9">
        <v>45646</v>
      </c>
      <c r="N4921" s="3">
        <v>1660</v>
      </c>
      <c r="O4921" s="3" t="s">
        <v>21105</v>
      </c>
      <c r="P4921" s="3" t="s">
        <v>21114</v>
      </c>
      <c r="Q4921" s="3">
        <v>294</v>
      </c>
      <c r="R4921" s="8" t="str">
        <f t="shared" si="76"/>
        <v>*294*</v>
      </c>
    </row>
    <row r="4922" spans="1:18" ht="19.8">
      <c r="A4922" s="3" t="s">
        <v>7688</v>
      </c>
      <c r="B4922" s="3" t="s">
        <v>160</v>
      </c>
      <c r="C4922" s="3" t="s">
        <v>7687</v>
      </c>
      <c r="D4922" s="3" t="s">
        <v>31</v>
      </c>
      <c r="E4922" s="3" t="s">
        <v>7686</v>
      </c>
      <c r="F4922" s="3" t="s">
        <v>29</v>
      </c>
      <c r="G4922" s="3">
        <v>2017</v>
      </c>
      <c r="H4922" s="3" t="s">
        <v>22117</v>
      </c>
      <c r="I4922" s="3">
        <v>427</v>
      </c>
      <c r="J4922" s="3" t="s">
        <v>21085</v>
      </c>
      <c r="K4922" s="3" t="s">
        <v>0</v>
      </c>
      <c r="N4922" s="3">
        <v>1720</v>
      </c>
      <c r="O4922" s="3" t="s">
        <v>21106</v>
      </c>
      <c r="P4922" s="3" t="s">
        <v>21111</v>
      </c>
      <c r="Q4922" s="3">
        <v>170</v>
      </c>
      <c r="R4922" s="8" t="str">
        <f t="shared" si="76"/>
        <v>*170*</v>
      </c>
    </row>
    <row r="4923" spans="1:18" ht="19.8">
      <c r="A4923" s="3" t="s">
        <v>7685</v>
      </c>
      <c r="B4923" s="3" t="s">
        <v>7</v>
      </c>
      <c r="C4923" s="3" t="s">
        <v>7684</v>
      </c>
      <c r="D4923" s="3" t="s">
        <v>5</v>
      </c>
      <c r="E4923" s="3" t="s">
        <v>7683</v>
      </c>
      <c r="F4923" s="3" t="s">
        <v>48</v>
      </c>
      <c r="G4923" s="3">
        <v>2015</v>
      </c>
      <c r="H4923" s="3" t="s">
        <v>22117</v>
      </c>
      <c r="I4923" s="3">
        <v>349</v>
      </c>
      <c r="J4923" s="3" t="s">
        <v>21098</v>
      </c>
      <c r="K4923" s="3" t="s">
        <v>1</v>
      </c>
      <c r="L4923" s="9">
        <v>45415</v>
      </c>
      <c r="M4923" s="9">
        <v>45582</v>
      </c>
      <c r="N4923" s="3">
        <v>2115</v>
      </c>
      <c r="O4923" s="3" t="s">
        <v>21106</v>
      </c>
      <c r="P4923" s="3" t="s">
        <v>21111</v>
      </c>
      <c r="Q4923" s="3">
        <v>400</v>
      </c>
      <c r="R4923" s="8" t="str">
        <f t="shared" si="76"/>
        <v>*400*</v>
      </c>
    </row>
    <row r="4924" spans="1:18" ht="19.8">
      <c r="A4924" s="3" t="s">
        <v>7682</v>
      </c>
      <c r="B4924" s="3" t="s">
        <v>43</v>
      </c>
      <c r="C4924" s="3" t="s">
        <v>7681</v>
      </c>
      <c r="D4924" s="3" t="s">
        <v>41</v>
      </c>
      <c r="E4924" s="3" t="s">
        <v>7680</v>
      </c>
      <c r="F4924" s="3" t="s">
        <v>48</v>
      </c>
      <c r="G4924" s="3">
        <v>2015</v>
      </c>
      <c r="H4924" s="3" t="s">
        <v>22117</v>
      </c>
      <c r="I4924" s="3">
        <v>425</v>
      </c>
      <c r="J4924" s="3" t="s">
        <v>21094</v>
      </c>
      <c r="K4924" s="3" t="s">
        <v>1</v>
      </c>
      <c r="L4924" s="9">
        <v>45271</v>
      </c>
      <c r="M4924" s="9">
        <v>45690</v>
      </c>
      <c r="N4924" s="3">
        <v>1835</v>
      </c>
      <c r="O4924" s="3" t="s">
        <v>21106</v>
      </c>
      <c r="P4924" s="3" t="s">
        <v>21112</v>
      </c>
      <c r="Q4924" s="3">
        <v>386</v>
      </c>
      <c r="R4924" s="8" t="str">
        <f t="shared" si="76"/>
        <v>*386*</v>
      </c>
    </row>
    <row r="4925" spans="1:18" ht="19.8">
      <c r="A4925" s="3" t="s">
        <v>7678</v>
      </c>
      <c r="B4925" s="3" t="s">
        <v>171</v>
      </c>
      <c r="C4925" s="3" t="s">
        <v>5577</v>
      </c>
      <c r="D4925" s="3" t="s">
        <v>141</v>
      </c>
      <c r="E4925" s="3" t="s">
        <v>7677</v>
      </c>
      <c r="F4925" s="3" t="s">
        <v>29</v>
      </c>
      <c r="G4925" s="3">
        <v>2017</v>
      </c>
      <c r="H4925" s="3" t="s">
        <v>22118</v>
      </c>
      <c r="I4925" s="3">
        <v>470</v>
      </c>
      <c r="J4925" s="3" t="s">
        <v>21099</v>
      </c>
      <c r="K4925" s="3" t="s">
        <v>1</v>
      </c>
      <c r="L4925" s="9">
        <v>45470</v>
      </c>
      <c r="M4925" s="9">
        <v>45696</v>
      </c>
      <c r="N4925" s="3">
        <v>1820</v>
      </c>
      <c r="O4925" s="3" t="s">
        <v>25</v>
      </c>
      <c r="P4925" s="3" t="s">
        <v>21111</v>
      </c>
      <c r="Q4925" s="3">
        <v>165</v>
      </c>
      <c r="R4925" s="8" t="str">
        <f t="shared" si="76"/>
        <v>*165*</v>
      </c>
    </row>
    <row r="4926" spans="1:18" ht="19.8">
      <c r="A4926" s="3" t="s">
        <v>7676</v>
      </c>
      <c r="B4926" s="3" t="s">
        <v>7</v>
      </c>
      <c r="C4926" s="3" t="s">
        <v>7675</v>
      </c>
      <c r="D4926" s="3" t="s">
        <v>5</v>
      </c>
      <c r="E4926" s="3" t="s">
        <v>7674</v>
      </c>
      <c r="F4926" s="3" t="s">
        <v>29</v>
      </c>
      <c r="G4926" s="3">
        <v>2009</v>
      </c>
      <c r="H4926" s="3" t="s">
        <v>22118</v>
      </c>
      <c r="I4926" s="3">
        <v>413</v>
      </c>
      <c r="J4926" s="3" t="s">
        <v>21092</v>
      </c>
      <c r="K4926" s="3" t="s">
        <v>1</v>
      </c>
      <c r="L4926" s="9">
        <v>45355</v>
      </c>
      <c r="M4926" s="9">
        <v>45558</v>
      </c>
      <c r="N4926" s="3">
        <v>1535</v>
      </c>
      <c r="O4926" s="3" t="s">
        <v>21106</v>
      </c>
      <c r="P4926" s="3" t="s">
        <v>21114</v>
      </c>
      <c r="Q4926" s="3">
        <v>412</v>
      </c>
      <c r="R4926" s="8" t="str">
        <f t="shared" si="76"/>
        <v>*412*</v>
      </c>
    </row>
    <row r="4927" spans="1:18" ht="19.8">
      <c r="A4927" s="3" t="s">
        <v>7673</v>
      </c>
      <c r="B4927" s="3" t="s">
        <v>266</v>
      </c>
      <c r="C4927" s="3" t="s">
        <v>7672</v>
      </c>
      <c r="D4927" s="3" t="s">
        <v>141</v>
      </c>
      <c r="E4927" s="3" t="s">
        <v>7671</v>
      </c>
      <c r="F4927" s="3" t="s">
        <v>15</v>
      </c>
      <c r="G4927" s="3">
        <v>2014</v>
      </c>
      <c r="H4927" s="3" t="s">
        <v>22116</v>
      </c>
      <c r="I4927" s="3">
        <v>488</v>
      </c>
      <c r="J4927" s="3" t="s">
        <v>21083</v>
      </c>
      <c r="K4927" s="3" t="s">
        <v>0</v>
      </c>
      <c r="N4927" s="3">
        <v>905</v>
      </c>
      <c r="O4927" s="3" t="s">
        <v>25</v>
      </c>
      <c r="P4927" s="3" t="s">
        <v>21111</v>
      </c>
      <c r="Q4927" s="3">
        <v>181</v>
      </c>
      <c r="R4927" s="8" t="str">
        <f t="shared" si="76"/>
        <v>*181*</v>
      </c>
    </row>
    <row r="4928" spans="1:18" ht="19.8">
      <c r="A4928" s="3" t="s">
        <v>7670</v>
      </c>
      <c r="B4928" s="3" t="s">
        <v>22</v>
      </c>
      <c r="C4928" s="3" t="s">
        <v>7669</v>
      </c>
      <c r="D4928" s="3" t="s">
        <v>5</v>
      </c>
      <c r="E4928" s="3" t="s">
        <v>7668</v>
      </c>
      <c r="F4928" s="3" t="s">
        <v>15</v>
      </c>
      <c r="G4928" s="3">
        <v>2023</v>
      </c>
      <c r="H4928" s="3" t="s">
        <v>22118</v>
      </c>
      <c r="I4928" s="3">
        <v>139</v>
      </c>
      <c r="J4928" s="3" t="s">
        <v>21087</v>
      </c>
      <c r="K4928" s="3" t="s">
        <v>1</v>
      </c>
      <c r="L4928" s="9">
        <v>45581</v>
      </c>
      <c r="M4928" s="9">
        <v>45670</v>
      </c>
      <c r="N4928" s="3">
        <v>2055</v>
      </c>
      <c r="O4928" s="3" t="s">
        <v>21106</v>
      </c>
      <c r="P4928" s="3" t="s">
        <v>21112</v>
      </c>
      <c r="Q4928" s="3">
        <v>182</v>
      </c>
      <c r="R4928" s="8" t="str">
        <f t="shared" si="76"/>
        <v>*182*</v>
      </c>
    </row>
    <row r="4929" spans="1:18" ht="19.8">
      <c r="A4929" s="3" t="s">
        <v>7667</v>
      </c>
      <c r="B4929" s="3" t="s">
        <v>285</v>
      </c>
      <c r="C4929" s="3" t="s">
        <v>7666</v>
      </c>
      <c r="D4929" s="3" t="s">
        <v>31</v>
      </c>
      <c r="E4929" s="3" t="s">
        <v>7665</v>
      </c>
      <c r="F4929" s="3" t="s">
        <v>3</v>
      </c>
      <c r="G4929" s="3">
        <v>2007</v>
      </c>
      <c r="H4929" s="3" t="s">
        <v>22117</v>
      </c>
      <c r="I4929" s="3">
        <v>236</v>
      </c>
      <c r="J4929" s="3" t="s">
        <v>21095</v>
      </c>
      <c r="K4929" s="3" t="s">
        <v>1</v>
      </c>
      <c r="L4929" s="9">
        <v>45417</v>
      </c>
      <c r="M4929" s="9">
        <v>45519</v>
      </c>
      <c r="N4929" s="3">
        <v>855</v>
      </c>
      <c r="O4929" s="3" t="s">
        <v>21106</v>
      </c>
      <c r="P4929" s="3" t="s">
        <v>21111</v>
      </c>
      <c r="Q4929" s="3">
        <v>118</v>
      </c>
      <c r="R4929" s="8" t="str">
        <f t="shared" si="76"/>
        <v>*118*</v>
      </c>
    </row>
    <row r="4930" spans="1:18" ht="19.8">
      <c r="A4930" s="3" t="s">
        <v>7664</v>
      </c>
      <c r="B4930" s="3" t="s">
        <v>160</v>
      </c>
      <c r="C4930" s="3" t="s">
        <v>7663</v>
      </c>
      <c r="D4930" s="3" t="s">
        <v>31</v>
      </c>
      <c r="E4930" s="3" t="s">
        <v>7662</v>
      </c>
      <c r="F4930" s="3" t="s">
        <v>48</v>
      </c>
      <c r="G4930" s="3">
        <v>2023</v>
      </c>
      <c r="H4930" s="3" t="s">
        <v>22116</v>
      </c>
      <c r="I4930" s="3">
        <v>428</v>
      </c>
      <c r="J4930" s="3" t="s">
        <v>21086</v>
      </c>
      <c r="K4930" s="3" t="s">
        <v>1</v>
      </c>
      <c r="L4930" s="9">
        <v>45459</v>
      </c>
      <c r="M4930" s="9">
        <v>45696</v>
      </c>
      <c r="N4930" s="3">
        <v>115</v>
      </c>
      <c r="O4930" s="3" t="s">
        <v>21106</v>
      </c>
      <c r="P4930" s="3" t="s">
        <v>21112</v>
      </c>
      <c r="Q4930" s="3">
        <v>214</v>
      </c>
      <c r="R4930" s="8" t="str">
        <f t="shared" si="76"/>
        <v>*214*</v>
      </c>
    </row>
    <row r="4931" spans="1:18" ht="19.8">
      <c r="A4931" s="3" t="s">
        <v>7661</v>
      </c>
      <c r="B4931" s="3" t="s">
        <v>84</v>
      </c>
      <c r="C4931" s="3" t="s">
        <v>7660</v>
      </c>
      <c r="D4931" s="3" t="s">
        <v>82</v>
      </c>
      <c r="E4931" s="3" t="s">
        <v>7659</v>
      </c>
      <c r="F4931" s="3" t="s">
        <v>9</v>
      </c>
      <c r="G4931" s="3">
        <v>2021</v>
      </c>
      <c r="H4931" s="3" t="s">
        <v>22116</v>
      </c>
      <c r="I4931" s="3">
        <v>253</v>
      </c>
      <c r="J4931" s="3" t="s">
        <v>21102</v>
      </c>
      <c r="K4931" s="3" t="s">
        <v>1</v>
      </c>
      <c r="L4931" s="9">
        <v>45447</v>
      </c>
      <c r="M4931" s="9">
        <v>45582</v>
      </c>
      <c r="N4931" s="3">
        <v>2230</v>
      </c>
      <c r="O4931" s="3" t="s">
        <v>21105</v>
      </c>
      <c r="P4931" s="3" t="s">
        <v>21112</v>
      </c>
      <c r="Q4931" s="3">
        <v>289</v>
      </c>
      <c r="R4931" s="8" t="str">
        <f t="shared" si="76"/>
        <v>*289*</v>
      </c>
    </row>
    <row r="4932" spans="1:18" ht="19.8">
      <c r="A4932" s="3" t="s">
        <v>7658</v>
      </c>
      <c r="B4932" s="3" t="s">
        <v>65</v>
      </c>
      <c r="C4932" s="3" t="s">
        <v>7657</v>
      </c>
      <c r="D4932" s="3" t="s">
        <v>63</v>
      </c>
      <c r="E4932" s="3" t="s">
        <v>7656</v>
      </c>
      <c r="F4932" s="3" t="s">
        <v>9</v>
      </c>
      <c r="G4932" s="3">
        <v>2019</v>
      </c>
      <c r="H4932" s="3" t="s">
        <v>22116</v>
      </c>
      <c r="I4932" s="3">
        <v>316</v>
      </c>
      <c r="J4932" s="3" t="s">
        <v>21090</v>
      </c>
      <c r="K4932" s="3" t="s">
        <v>0</v>
      </c>
      <c r="N4932" s="3">
        <v>1890</v>
      </c>
      <c r="O4932" s="3" t="s">
        <v>21106</v>
      </c>
      <c r="P4932" s="3" t="s">
        <v>21112</v>
      </c>
      <c r="Q4932" s="3">
        <v>252</v>
      </c>
      <c r="R4932" s="8" t="str">
        <f t="shared" ref="R4932:R4995" si="77">"*"&amp;Q4932&amp;"*"</f>
        <v>*252*</v>
      </c>
    </row>
    <row r="4933" spans="1:18" ht="19.8">
      <c r="A4933" s="3" t="s">
        <v>7655</v>
      </c>
      <c r="B4933" s="3" t="s">
        <v>304</v>
      </c>
      <c r="C4933" s="3" t="s">
        <v>7654</v>
      </c>
      <c r="D4933" s="3" t="s">
        <v>123</v>
      </c>
      <c r="E4933" s="3" t="s">
        <v>7653</v>
      </c>
      <c r="F4933" s="3" t="s">
        <v>9</v>
      </c>
      <c r="G4933" s="3">
        <v>2024</v>
      </c>
      <c r="H4933" s="3" t="s">
        <v>22118</v>
      </c>
      <c r="I4933" s="3">
        <v>340</v>
      </c>
      <c r="J4933" s="3" t="s">
        <v>21093</v>
      </c>
      <c r="K4933" s="3" t="s">
        <v>0</v>
      </c>
      <c r="N4933" s="3">
        <v>1615</v>
      </c>
      <c r="O4933" s="3" t="s">
        <v>21106</v>
      </c>
      <c r="P4933" s="3" t="s">
        <v>21111</v>
      </c>
      <c r="Q4933" s="3">
        <v>242</v>
      </c>
      <c r="R4933" s="8" t="str">
        <f t="shared" si="77"/>
        <v>*242*</v>
      </c>
    </row>
    <row r="4934" spans="1:18" ht="19.8">
      <c r="A4934" s="3" t="s">
        <v>7652</v>
      </c>
      <c r="B4934" s="3" t="s">
        <v>60</v>
      </c>
      <c r="C4934" s="3" t="s">
        <v>7651</v>
      </c>
      <c r="D4934" s="3" t="s">
        <v>41</v>
      </c>
      <c r="E4934" s="3" t="s">
        <v>7650</v>
      </c>
      <c r="F4934" s="3" t="s">
        <v>9</v>
      </c>
      <c r="G4934" s="3">
        <v>2021</v>
      </c>
      <c r="H4934" s="3" t="s">
        <v>22116</v>
      </c>
      <c r="I4934" s="3">
        <v>192</v>
      </c>
      <c r="J4934" s="3" t="s">
        <v>21088</v>
      </c>
      <c r="K4934" s="3" t="s">
        <v>1</v>
      </c>
      <c r="L4934" s="9">
        <v>45135</v>
      </c>
      <c r="M4934" s="9">
        <v>45609</v>
      </c>
      <c r="N4934" s="3">
        <v>1880</v>
      </c>
      <c r="O4934" s="3" t="s">
        <v>21106</v>
      </c>
      <c r="P4934" s="3" t="s">
        <v>21114</v>
      </c>
      <c r="Q4934" s="3">
        <v>339</v>
      </c>
      <c r="R4934" s="8" t="str">
        <f t="shared" si="77"/>
        <v>*339*</v>
      </c>
    </row>
    <row r="4935" spans="1:18" ht="19.8">
      <c r="A4935" s="3" t="s">
        <v>7649</v>
      </c>
      <c r="B4935" s="3" t="s">
        <v>33</v>
      </c>
      <c r="C4935" s="3" t="s">
        <v>7648</v>
      </c>
      <c r="D4935" s="3" t="s">
        <v>31</v>
      </c>
      <c r="E4935" s="3" t="s">
        <v>7647</v>
      </c>
      <c r="F4935" s="3" t="s">
        <v>3</v>
      </c>
      <c r="G4935" s="3">
        <v>2023</v>
      </c>
      <c r="H4935" s="3" t="s">
        <v>22118</v>
      </c>
      <c r="I4935" s="3">
        <v>162</v>
      </c>
      <c r="J4935" s="3" t="s">
        <v>21101</v>
      </c>
      <c r="K4935" s="3" t="s">
        <v>1</v>
      </c>
      <c r="L4935" s="9">
        <v>45132</v>
      </c>
      <c r="M4935" s="9">
        <v>45384</v>
      </c>
      <c r="N4935" s="3">
        <v>350</v>
      </c>
      <c r="O4935" s="3" t="s">
        <v>21106</v>
      </c>
      <c r="P4935" s="3" t="s">
        <v>21113</v>
      </c>
      <c r="Q4935" s="3">
        <v>192</v>
      </c>
      <c r="R4935" s="8" t="str">
        <f t="shared" si="77"/>
        <v>*192*</v>
      </c>
    </row>
    <row r="4936" spans="1:18" ht="19.8">
      <c r="A4936" s="3" t="s">
        <v>7646</v>
      </c>
      <c r="B4936" s="3" t="s">
        <v>60</v>
      </c>
      <c r="C4936" s="3" t="s">
        <v>7645</v>
      </c>
      <c r="D4936" s="3" t="s">
        <v>41</v>
      </c>
      <c r="E4936" s="3" t="s">
        <v>7644</v>
      </c>
      <c r="F4936" s="3" t="s">
        <v>77</v>
      </c>
      <c r="G4936" s="3">
        <v>2018</v>
      </c>
      <c r="H4936" s="3" t="s">
        <v>22118</v>
      </c>
      <c r="I4936" s="3">
        <v>352</v>
      </c>
      <c r="J4936" s="3" t="s">
        <v>21088</v>
      </c>
      <c r="K4936" s="3" t="s">
        <v>0</v>
      </c>
      <c r="N4936" s="3">
        <v>450</v>
      </c>
      <c r="O4936" s="3" t="s">
        <v>21106</v>
      </c>
      <c r="P4936" s="3" t="s">
        <v>21112</v>
      </c>
      <c r="Q4936" s="3">
        <v>198</v>
      </c>
      <c r="R4936" s="8" t="str">
        <f t="shared" si="77"/>
        <v>*198*</v>
      </c>
    </row>
    <row r="4937" spans="1:18" ht="19.8">
      <c r="A4937" s="3" t="s">
        <v>7643</v>
      </c>
      <c r="B4937" s="3" t="s">
        <v>125</v>
      </c>
      <c r="C4937" s="3" t="s">
        <v>7642</v>
      </c>
      <c r="D4937" s="3" t="s">
        <v>123</v>
      </c>
      <c r="E4937" s="3" t="s">
        <v>7641</v>
      </c>
      <c r="F4937" s="3" t="s">
        <v>29</v>
      </c>
      <c r="G4937" s="3">
        <v>2017</v>
      </c>
      <c r="H4937" s="3" t="s">
        <v>22118</v>
      </c>
      <c r="I4937" s="3">
        <v>207</v>
      </c>
      <c r="J4937" s="3" t="s">
        <v>21095</v>
      </c>
      <c r="K4937" s="3" t="s">
        <v>1</v>
      </c>
      <c r="L4937" s="9">
        <v>45503</v>
      </c>
      <c r="M4937" s="9">
        <v>45563</v>
      </c>
      <c r="N4937" s="3">
        <v>860</v>
      </c>
      <c r="O4937" s="3" t="s">
        <v>21106</v>
      </c>
      <c r="P4937" s="3" t="s">
        <v>21113</v>
      </c>
      <c r="Q4937" s="3">
        <v>136</v>
      </c>
      <c r="R4937" s="8" t="str">
        <f t="shared" si="77"/>
        <v>*136*</v>
      </c>
    </row>
    <row r="4938" spans="1:18" ht="19.8">
      <c r="A4938" s="3" t="s">
        <v>7640</v>
      </c>
      <c r="B4938" s="3" t="s">
        <v>155</v>
      </c>
      <c r="C4938" s="3" t="s">
        <v>7639</v>
      </c>
      <c r="D4938" s="3" t="s">
        <v>50</v>
      </c>
      <c r="E4938" s="3" t="s">
        <v>7638</v>
      </c>
      <c r="F4938" s="3" t="s">
        <v>77</v>
      </c>
      <c r="G4938" s="3">
        <v>2016</v>
      </c>
      <c r="H4938" s="3" t="s">
        <v>22117</v>
      </c>
      <c r="I4938" s="3">
        <v>195</v>
      </c>
      <c r="J4938" s="3" t="s">
        <v>21091</v>
      </c>
      <c r="K4938" s="3" t="s">
        <v>0</v>
      </c>
      <c r="N4938" s="3">
        <v>1435</v>
      </c>
      <c r="O4938" s="3" t="s">
        <v>21106</v>
      </c>
      <c r="P4938" s="3" t="s">
        <v>21114</v>
      </c>
      <c r="Q4938" s="3">
        <v>382</v>
      </c>
      <c r="R4938" s="8" t="str">
        <f t="shared" si="77"/>
        <v>*382*</v>
      </c>
    </row>
    <row r="4939" spans="1:18" ht="19.8">
      <c r="A4939" s="3" t="s">
        <v>7637</v>
      </c>
      <c r="B4939" s="3" t="s">
        <v>84</v>
      </c>
      <c r="C4939" s="3" t="s">
        <v>7636</v>
      </c>
      <c r="D4939" s="3" t="s">
        <v>82</v>
      </c>
      <c r="E4939" s="3" t="s">
        <v>7635</v>
      </c>
      <c r="F4939" s="3" t="s">
        <v>29</v>
      </c>
      <c r="G4939" s="3">
        <v>2022</v>
      </c>
      <c r="H4939" s="3" t="s">
        <v>22117</v>
      </c>
      <c r="I4939" s="3">
        <v>155</v>
      </c>
      <c r="J4939" s="3" t="s">
        <v>21086</v>
      </c>
      <c r="K4939" s="3" t="s">
        <v>0</v>
      </c>
      <c r="N4939" s="3">
        <v>1635</v>
      </c>
      <c r="O4939" s="3" t="s">
        <v>21105</v>
      </c>
      <c r="P4939" s="3" t="s">
        <v>21114</v>
      </c>
      <c r="Q4939" s="3">
        <v>269</v>
      </c>
      <c r="R4939" s="8" t="str">
        <f t="shared" si="77"/>
        <v>*269*</v>
      </c>
    </row>
    <row r="4940" spans="1:18" ht="19.8">
      <c r="A4940" s="3" t="s">
        <v>7634</v>
      </c>
      <c r="B4940" s="3" t="s">
        <v>455</v>
      </c>
      <c r="C4940" s="3" t="s">
        <v>7633</v>
      </c>
      <c r="D4940" s="3" t="s">
        <v>14</v>
      </c>
      <c r="E4940" s="3" t="s">
        <v>7632</v>
      </c>
      <c r="F4940" s="3" t="s">
        <v>77</v>
      </c>
      <c r="G4940" s="3">
        <v>2007</v>
      </c>
      <c r="H4940" s="3" t="s">
        <v>22117</v>
      </c>
      <c r="I4940" s="3">
        <v>106</v>
      </c>
      <c r="J4940" s="3" t="s">
        <v>21093</v>
      </c>
      <c r="K4940" s="3" t="s">
        <v>1</v>
      </c>
      <c r="L4940" s="9">
        <v>45556</v>
      </c>
      <c r="M4940" s="9">
        <v>45609</v>
      </c>
      <c r="N4940" s="3">
        <v>1185</v>
      </c>
      <c r="O4940" s="3" t="s">
        <v>21106</v>
      </c>
      <c r="P4940" s="3" t="s">
        <v>21114</v>
      </c>
      <c r="Q4940" s="3">
        <v>415</v>
      </c>
      <c r="R4940" s="8" t="str">
        <f t="shared" si="77"/>
        <v>*415*</v>
      </c>
    </row>
    <row r="4941" spans="1:18" ht="19.8">
      <c r="A4941" s="3" t="s">
        <v>7631</v>
      </c>
      <c r="B4941" s="3" t="s">
        <v>12</v>
      </c>
      <c r="C4941" s="3" t="s">
        <v>7630</v>
      </c>
      <c r="D4941" s="3" t="s">
        <v>2</v>
      </c>
      <c r="E4941" s="3" t="s">
        <v>7629</v>
      </c>
      <c r="F4941" s="3" t="s">
        <v>15</v>
      </c>
      <c r="G4941" s="3">
        <v>2007</v>
      </c>
      <c r="H4941" s="3" t="s">
        <v>22117</v>
      </c>
      <c r="I4941" s="3">
        <v>424</v>
      </c>
      <c r="J4941" s="3" t="s">
        <v>21099</v>
      </c>
      <c r="K4941" s="3" t="s">
        <v>1</v>
      </c>
      <c r="L4941" s="9">
        <v>45440</v>
      </c>
      <c r="M4941" s="9">
        <v>45595</v>
      </c>
      <c r="N4941" s="3">
        <v>355</v>
      </c>
      <c r="O4941" s="3" t="s">
        <v>21073</v>
      </c>
      <c r="P4941" s="3" t="s">
        <v>21111</v>
      </c>
      <c r="Q4941" s="3">
        <v>143</v>
      </c>
      <c r="R4941" s="8" t="str">
        <f t="shared" si="77"/>
        <v>*143*</v>
      </c>
    </row>
    <row r="4942" spans="1:18" ht="19.8">
      <c r="A4942" s="3" t="s">
        <v>7628</v>
      </c>
      <c r="B4942" s="3" t="s">
        <v>72</v>
      </c>
      <c r="C4942" s="3" t="s">
        <v>7627</v>
      </c>
      <c r="D4942" s="3" t="s">
        <v>36</v>
      </c>
      <c r="E4942" s="3" t="s">
        <v>7626</v>
      </c>
      <c r="F4942" s="3" t="s">
        <v>77</v>
      </c>
      <c r="G4942" s="3">
        <v>2012</v>
      </c>
      <c r="H4942" s="3" t="s">
        <v>22118</v>
      </c>
      <c r="I4942" s="3">
        <v>236</v>
      </c>
      <c r="J4942" s="3" t="s">
        <v>21097</v>
      </c>
      <c r="K4942" s="3" t="s">
        <v>0</v>
      </c>
      <c r="N4942" s="3">
        <v>1020</v>
      </c>
      <c r="O4942" s="3" t="s">
        <v>21106</v>
      </c>
      <c r="P4942" s="3" t="s">
        <v>21112</v>
      </c>
      <c r="Q4942" s="3">
        <v>408</v>
      </c>
      <c r="R4942" s="8" t="str">
        <f t="shared" si="77"/>
        <v>*408*</v>
      </c>
    </row>
    <row r="4943" spans="1:18" ht="19.8">
      <c r="A4943" s="3" t="s">
        <v>7625</v>
      </c>
      <c r="B4943" s="3" t="s">
        <v>155</v>
      </c>
      <c r="C4943" s="3" t="s">
        <v>7624</v>
      </c>
      <c r="D4943" s="3" t="s">
        <v>50</v>
      </c>
      <c r="E4943" s="3" t="s">
        <v>7623</v>
      </c>
      <c r="F4943" s="3" t="s">
        <v>9</v>
      </c>
      <c r="G4943" s="3">
        <v>2010</v>
      </c>
      <c r="H4943" s="3" t="s">
        <v>22118</v>
      </c>
      <c r="I4943" s="3">
        <v>222</v>
      </c>
      <c r="J4943" s="3" t="s">
        <v>21100</v>
      </c>
      <c r="K4943" s="3" t="s">
        <v>1</v>
      </c>
      <c r="L4943" s="9">
        <v>45713</v>
      </c>
      <c r="M4943" s="9">
        <v>45713</v>
      </c>
      <c r="N4943" s="3">
        <v>1250</v>
      </c>
      <c r="O4943" s="3" t="s">
        <v>21106</v>
      </c>
      <c r="P4943" s="3" t="s">
        <v>21114</v>
      </c>
      <c r="Q4943" s="3">
        <v>170</v>
      </c>
      <c r="R4943" s="8" t="str">
        <f t="shared" si="77"/>
        <v>*170*</v>
      </c>
    </row>
    <row r="4944" spans="1:18" ht="19.8">
      <c r="A4944" s="3" t="s">
        <v>7622</v>
      </c>
      <c r="B4944" s="3" t="s">
        <v>285</v>
      </c>
      <c r="C4944" s="3" t="s">
        <v>7621</v>
      </c>
      <c r="D4944" s="3" t="s">
        <v>31</v>
      </c>
      <c r="E4944" s="3" t="s">
        <v>7620</v>
      </c>
      <c r="F4944" s="3" t="s">
        <v>48</v>
      </c>
      <c r="G4944" s="3">
        <v>2007</v>
      </c>
      <c r="H4944" s="3" t="s">
        <v>22116</v>
      </c>
      <c r="I4944" s="3">
        <v>200</v>
      </c>
      <c r="J4944" s="3" t="s">
        <v>21085</v>
      </c>
      <c r="K4944" s="3" t="s">
        <v>1</v>
      </c>
      <c r="L4944" s="9">
        <v>45674</v>
      </c>
      <c r="M4944" s="9">
        <v>45710</v>
      </c>
      <c r="N4944" s="3">
        <v>175</v>
      </c>
      <c r="O4944" s="3" t="s">
        <v>21106</v>
      </c>
      <c r="P4944" s="3" t="s">
        <v>21114</v>
      </c>
      <c r="Q4944" s="3">
        <v>318</v>
      </c>
      <c r="R4944" s="8" t="str">
        <f t="shared" si="77"/>
        <v>*318*</v>
      </c>
    </row>
    <row r="4945" spans="1:18" ht="19.8">
      <c r="A4945" s="3" t="s">
        <v>7619</v>
      </c>
      <c r="B4945" s="3" t="s">
        <v>155</v>
      </c>
      <c r="C4945" s="3" t="s">
        <v>7618</v>
      </c>
      <c r="D4945" s="3" t="s">
        <v>50</v>
      </c>
      <c r="E4945" s="3" t="s">
        <v>7617</v>
      </c>
      <c r="F4945" s="3" t="s">
        <v>29</v>
      </c>
      <c r="G4945" s="3">
        <v>2021</v>
      </c>
      <c r="H4945" s="3" t="s">
        <v>22118</v>
      </c>
      <c r="I4945" s="3">
        <v>340</v>
      </c>
      <c r="J4945" s="3" t="s">
        <v>21086</v>
      </c>
      <c r="K4945" s="3" t="s">
        <v>1</v>
      </c>
      <c r="L4945" s="9">
        <v>45619</v>
      </c>
      <c r="M4945" s="9">
        <v>45684</v>
      </c>
      <c r="N4945" s="3">
        <v>850</v>
      </c>
      <c r="O4945" s="3" t="s">
        <v>21106</v>
      </c>
      <c r="P4945" s="3" t="s">
        <v>21111</v>
      </c>
      <c r="Q4945" s="3">
        <v>333</v>
      </c>
      <c r="R4945" s="8" t="str">
        <f t="shared" si="77"/>
        <v>*333*</v>
      </c>
    </row>
    <row r="4946" spans="1:18" ht="19.8">
      <c r="A4946" s="3" t="s">
        <v>7616</v>
      </c>
      <c r="B4946" s="3" t="s">
        <v>43</v>
      </c>
      <c r="C4946" s="3" t="s">
        <v>7615</v>
      </c>
      <c r="D4946" s="3" t="s">
        <v>41</v>
      </c>
      <c r="E4946" s="3" t="s">
        <v>7614</v>
      </c>
      <c r="F4946" s="3" t="s">
        <v>29</v>
      </c>
      <c r="G4946" s="3">
        <v>2023</v>
      </c>
      <c r="H4946" s="3" t="s">
        <v>22118</v>
      </c>
      <c r="I4946" s="3">
        <v>492</v>
      </c>
      <c r="J4946" s="3" t="s">
        <v>21100</v>
      </c>
      <c r="K4946" s="3" t="s">
        <v>1</v>
      </c>
      <c r="L4946" s="9">
        <v>45166</v>
      </c>
      <c r="M4946" s="9">
        <v>45268</v>
      </c>
      <c r="N4946" s="3">
        <v>355</v>
      </c>
      <c r="O4946" s="3" t="s">
        <v>21106</v>
      </c>
      <c r="P4946" s="3" t="s">
        <v>21111</v>
      </c>
      <c r="Q4946" s="3">
        <v>344</v>
      </c>
      <c r="R4946" s="8" t="str">
        <f t="shared" si="77"/>
        <v>*344*</v>
      </c>
    </row>
    <row r="4947" spans="1:18" ht="19.8">
      <c r="A4947" s="3" t="s">
        <v>7613</v>
      </c>
      <c r="B4947" s="3" t="s">
        <v>7</v>
      </c>
      <c r="C4947" s="3" t="s">
        <v>7612</v>
      </c>
      <c r="D4947" s="3" t="s">
        <v>5</v>
      </c>
      <c r="E4947" s="3" t="s">
        <v>7611</v>
      </c>
      <c r="F4947" s="3" t="s">
        <v>48</v>
      </c>
      <c r="G4947" s="3">
        <v>2009</v>
      </c>
      <c r="H4947" s="3" t="s">
        <v>22118</v>
      </c>
      <c r="I4947" s="3">
        <v>257</v>
      </c>
      <c r="J4947" s="3" t="s">
        <v>21091</v>
      </c>
      <c r="K4947" s="3" t="s">
        <v>1</v>
      </c>
      <c r="L4947" s="9">
        <v>45496</v>
      </c>
      <c r="M4947" s="9">
        <v>45568</v>
      </c>
      <c r="N4947" s="3">
        <v>2035</v>
      </c>
      <c r="O4947" s="3" t="s">
        <v>21106</v>
      </c>
      <c r="P4947" s="3" t="s">
        <v>21112</v>
      </c>
      <c r="Q4947" s="3">
        <v>302</v>
      </c>
      <c r="R4947" s="8" t="str">
        <f t="shared" si="77"/>
        <v>*302*</v>
      </c>
    </row>
    <row r="4948" spans="1:18" ht="19.8">
      <c r="A4948" s="3" t="s">
        <v>7610</v>
      </c>
      <c r="B4948" s="3" t="s">
        <v>143</v>
      </c>
      <c r="C4948" s="3" t="s">
        <v>7609</v>
      </c>
      <c r="D4948" s="3" t="s">
        <v>141</v>
      </c>
      <c r="E4948" s="3" t="s">
        <v>7608</v>
      </c>
      <c r="F4948" s="3" t="s">
        <v>29</v>
      </c>
      <c r="G4948" s="3">
        <v>2023</v>
      </c>
      <c r="H4948" s="3" t="s">
        <v>22117</v>
      </c>
      <c r="I4948" s="3">
        <v>380</v>
      </c>
      <c r="J4948" s="3" t="s">
        <v>21086</v>
      </c>
      <c r="K4948" s="3" t="s">
        <v>1</v>
      </c>
      <c r="L4948" s="9">
        <v>45305</v>
      </c>
      <c r="M4948" s="9">
        <v>45373</v>
      </c>
      <c r="N4948" s="3">
        <v>975</v>
      </c>
      <c r="O4948" s="3" t="s">
        <v>25</v>
      </c>
      <c r="P4948" s="3" t="s">
        <v>21111</v>
      </c>
      <c r="Q4948" s="3">
        <v>428</v>
      </c>
      <c r="R4948" s="8" t="str">
        <f t="shared" si="77"/>
        <v>*428*</v>
      </c>
    </row>
    <row r="4949" spans="1:18" ht="19.8">
      <c r="A4949" s="3" t="s">
        <v>7607</v>
      </c>
      <c r="B4949" s="3" t="s">
        <v>65</v>
      </c>
      <c r="C4949" s="3" t="s">
        <v>7606</v>
      </c>
      <c r="D4949" s="3" t="s">
        <v>63</v>
      </c>
      <c r="E4949" s="3" t="s">
        <v>7605</v>
      </c>
      <c r="F4949" s="3" t="s">
        <v>77</v>
      </c>
      <c r="G4949" s="3">
        <v>2023</v>
      </c>
      <c r="H4949" s="3" t="s">
        <v>22117</v>
      </c>
      <c r="I4949" s="3">
        <v>204</v>
      </c>
      <c r="J4949" s="3" t="s">
        <v>21095</v>
      </c>
      <c r="K4949" s="3" t="s">
        <v>0</v>
      </c>
      <c r="N4949" s="3">
        <v>1920</v>
      </c>
      <c r="O4949" s="3" t="s">
        <v>21106</v>
      </c>
      <c r="P4949" s="3" t="s">
        <v>21114</v>
      </c>
      <c r="Q4949" s="3">
        <v>318</v>
      </c>
      <c r="R4949" s="8" t="str">
        <f t="shared" si="77"/>
        <v>*318*</v>
      </c>
    </row>
    <row r="4950" spans="1:18" ht="19.8">
      <c r="A4950" s="3" t="s">
        <v>7604</v>
      </c>
      <c r="B4950" s="3" t="s">
        <v>304</v>
      </c>
      <c r="C4950" s="3" t="s">
        <v>7603</v>
      </c>
      <c r="D4950" s="3" t="s">
        <v>123</v>
      </c>
      <c r="E4950" s="3" t="s">
        <v>7602</v>
      </c>
      <c r="F4950" s="3" t="s">
        <v>77</v>
      </c>
      <c r="G4950" s="3">
        <v>2015</v>
      </c>
      <c r="H4950" s="3" t="s">
        <v>22117</v>
      </c>
      <c r="I4950" s="3">
        <v>409</v>
      </c>
      <c r="J4950" s="3" t="s">
        <v>21093</v>
      </c>
      <c r="K4950" s="3" t="s">
        <v>1</v>
      </c>
      <c r="L4950" s="9">
        <v>45500</v>
      </c>
      <c r="M4950" s="9">
        <v>45515</v>
      </c>
      <c r="N4950" s="3">
        <v>675</v>
      </c>
      <c r="O4950" s="3" t="s">
        <v>21106</v>
      </c>
      <c r="P4950" s="3" t="s">
        <v>21111</v>
      </c>
      <c r="Q4950" s="3">
        <v>330</v>
      </c>
      <c r="R4950" s="8" t="str">
        <f t="shared" si="77"/>
        <v>*330*</v>
      </c>
    </row>
    <row r="4951" spans="1:18" ht="19.8">
      <c r="A4951" s="3" t="s">
        <v>7601</v>
      </c>
      <c r="B4951" s="3" t="s">
        <v>104</v>
      </c>
      <c r="C4951" s="3" t="s">
        <v>7600</v>
      </c>
      <c r="D4951" s="3" t="s">
        <v>25</v>
      </c>
      <c r="E4951" s="3" t="s">
        <v>7599</v>
      </c>
      <c r="F4951" s="3" t="s">
        <v>48</v>
      </c>
      <c r="G4951" s="3">
        <v>2018</v>
      </c>
      <c r="H4951" s="3" t="s">
        <v>22117</v>
      </c>
      <c r="I4951" s="3">
        <v>454</v>
      </c>
      <c r="J4951" s="3" t="s">
        <v>21095</v>
      </c>
      <c r="K4951" s="3" t="s">
        <v>1</v>
      </c>
      <c r="L4951" s="9">
        <v>45370</v>
      </c>
      <c r="M4951" s="9">
        <v>45560</v>
      </c>
      <c r="N4951" s="3">
        <v>1835</v>
      </c>
      <c r="O4951" s="3" t="s">
        <v>25</v>
      </c>
      <c r="P4951" s="3" t="s">
        <v>21112</v>
      </c>
      <c r="Q4951" s="3">
        <v>169</v>
      </c>
      <c r="R4951" s="8" t="str">
        <f t="shared" si="77"/>
        <v>*169*</v>
      </c>
    </row>
    <row r="4952" spans="1:18" ht="19.8">
      <c r="A4952" s="3" t="s">
        <v>7598</v>
      </c>
      <c r="B4952" s="3" t="s">
        <v>266</v>
      </c>
      <c r="C4952" s="3" t="s">
        <v>7597</v>
      </c>
      <c r="D4952" s="3" t="s">
        <v>141</v>
      </c>
      <c r="E4952" s="3" t="s">
        <v>7596</v>
      </c>
      <c r="F4952" s="3" t="s">
        <v>3</v>
      </c>
      <c r="G4952" s="3">
        <v>2005</v>
      </c>
      <c r="H4952" s="3" t="s">
        <v>22118</v>
      </c>
      <c r="I4952" s="3">
        <v>80</v>
      </c>
      <c r="J4952" s="3" t="s">
        <v>21093</v>
      </c>
      <c r="K4952" s="3" t="s">
        <v>0</v>
      </c>
      <c r="N4952" s="3">
        <v>2010</v>
      </c>
      <c r="O4952" s="3" t="s">
        <v>25</v>
      </c>
      <c r="P4952" s="3" t="s">
        <v>21111</v>
      </c>
      <c r="Q4952" s="3">
        <v>313</v>
      </c>
      <c r="R4952" s="8" t="str">
        <f t="shared" si="77"/>
        <v>*313*</v>
      </c>
    </row>
    <row r="4953" spans="1:18" ht="19.8">
      <c r="A4953" s="3" t="s">
        <v>7595</v>
      </c>
      <c r="B4953" s="3" t="s">
        <v>344</v>
      </c>
      <c r="C4953" s="3" t="s">
        <v>7594</v>
      </c>
      <c r="D4953" s="3" t="s">
        <v>82</v>
      </c>
      <c r="E4953" s="3" t="s">
        <v>7593</v>
      </c>
      <c r="F4953" s="3" t="s">
        <v>3</v>
      </c>
      <c r="G4953" s="3">
        <v>2012</v>
      </c>
      <c r="H4953" s="3" t="s">
        <v>22118</v>
      </c>
      <c r="I4953" s="3">
        <v>499</v>
      </c>
      <c r="J4953" s="3" t="s">
        <v>21091</v>
      </c>
      <c r="K4953" s="3" t="s">
        <v>0</v>
      </c>
      <c r="N4953" s="3">
        <v>1715</v>
      </c>
      <c r="O4953" s="3" t="s">
        <v>21105</v>
      </c>
      <c r="P4953" s="3" t="s">
        <v>21112</v>
      </c>
      <c r="Q4953" s="3">
        <v>116</v>
      </c>
      <c r="R4953" s="8" t="str">
        <f t="shared" si="77"/>
        <v>*116*</v>
      </c>
    </row>
    <row r="4954" spans="1:18" ht="19.8">
      <c r="A4954" s="3" t="s">
        <v>7592</v>
      </c>
      <c r="B4954" s="3" t="s">
        <v>88</v>
      </c>
      <c r="C4954" s="3" t="s">
        <v>576</v>
      </c>
      <c r="D4954" s="3" t="s">
        <v>2</v>
      </c>
      <c r="E4954" s="3" t="s">
        <v>7591</v>
      </c>
      <c r="F4954" s="3" t="s">
        <v>15</v>
      </c>
      <c r="G4954" s="3">
        <v>2009</v>
      </c>
      <c r="H4954" s="3" t="s">
        <v>22116</v>
      </c>
      <c r="I4954" s="3">
        <v>152</v>
      </c>
      <c r="J4954" s="3" t="s">
        <v>21090</v>
      </c>
      <c r="K4954" s="3" t="s">
        <v>0</v>
      </c>
      <c r="N4954" s="3">
        <v>2245</v>
      </c>
      <c r="O4954" s="3" t="s">
        <v>21073</v>
      </c>
      <c r="P4954" s="3" t="s">
        <v>21112</v>
      </c>
      <c r="Q4954" s="3">
        <v>161</v>
      </c>
      <c r="R4954" s="8" t="str">
        <f t="shared" si="77"/>
        <v>*161*</v>
      </c>
    </row>
    <row r="4955" spans="1:18" ht="19.8">
      <c r="A4955" s="3" t="s">
        <v>7590</v>
      </c>
      <c r="B4955" s="3" t="s">
        <v>426</v>
      </c>
      <c r="C4955" s="3" t="s">
        <v>7589</v>
      </c>
      <c r="D4955" s="3" t="s">
        <v>95</v>
      </c>
      <c r="E4955" s="3" t="s">
        <v>7588</v>
      </c>
      <c r="F4955" s="3" t="s">
        <v>77</v>
      </c>
      <c r="G4955" s="3">
        <v>2006</v>
      </c>
      <c r="H4955" s="3" t="s">
        <v>22118</v>
      </c>
      <c r="I4955" s="3">
        <v>272</v>
      </c>
      <c r="J4955" s="3" t="s">
        <v>21087</v>
      </c>
      <c r="K4955" s="3" t="s">
        <v>0</v>
      </c>
      <c r="N4955" s="3">
        <v>405</v>
      </c>
      <c r="O4955" s="3" t="s">
        <v>21105</v>
      </c>
      <c r="P4955" s="3" t="s">
        <v>21112</v>
      </c>
      <c r="Q4955" s="3">
        <v>339</v>
      </c>
      <c r="R4955" s="8" t="str">
        <f t="shared" si="77"/>
        <v>*339*</v>
      </c>
    </row>
    <row r="4956" spans="1:18" ht="19.8">
      <c r="A4956" s="3" t="s">
        <v>7587</v>
      </c>
      <c r="B4956" s="3" t="s">
        <v>155</v>
      </c>
      <c r="C4956" s="3" t="s">
        <v>5767</v>
      </c>
      <c r="D4956" s="3" t="s">
        <v>50</v>
      </c>
      <c r="E4956" s="3" t="s">
        <v>7586</v>
      </c>
      <c r="F4956" s="3" t="s">
        <v>48</v>
      </c>
      <c r="G4956" s="3">
        <v>2016</v>
      </c>
      <c r="H4956" s="3" t="s">
        <v>22117</v>
      </c>
      <c r="I4956" s="3">
        <v>393</v>
      </c>
      <c r="J4956" s="3" t="s">
        <v>21083</v>
      </c>
      <c r="K4956" s="3" t="s">
        <v>1</v>
      </c>
      <c r="L4956" s="9">
        <v>45090</v>
      </c>
      <c r="M4956" s="9">
        <v>45400</v>
      </c>
      <c r="N4956" s="3">
        <v>875</v>
      </c>
      <c r="O4956" s="3" t="s">
        <v>21106</v>
      </c>
      <c r="P4956" s="3" t="s">
        <v>21111</v>
      </c>
      <c r="Q4956" s="3">
        <v>402</v>
      </c>
      <c r="R4956" s="8" t="str">
        <f t="shared" si="77"/>
        <v>*402*</v>
      </c>
    </row>
    <row r="4957" spans="1:18" ht="19.8">
      <c r="A4957" s="3" t="s">
        <v>7585</v>
      </c>
      <c r="B4957" s="3" t="s">
        <v>160</v>
      </c>
      <c r="C4957" s="3" t="s">
        <v>7584</v>
      </c>
      <c r="D4957" s="3" t="s">
        <v>31</v>
      </c>
      <c r="E4957" s="3" t="s">
        <v>7583</v>
      </c>
      <c r="F4957" s="3" t="s">
        <v>77</v>
      </c>
      <c r="G4957" s="3">
        <v>2020</v>
      </c>
      <c r="H4957" s="3" t="s">
        <v>22116</v>
      </c>
      <c r="I4957" s="3">
        <v>273</v>
      </c>
      <c r="J4957" s="3" t="s">
        <v>21088</v>
      </c>
      <c r="K4957" s="3" t="s">
        <v>0</v>
      </c>
      <c r="N4957" s="3">
        <v>580</v>
      </c>
      <c r="O4957" s="3" t="s">
        <v>21106</v>
      </c>
      <c r="P4957" s="3" t="s">
        <v>21114</v>
      </c>
      <c r="Q4957" s="3">
        <v>207</v>
      </c>
      <c r="R4957" s="8" t="str">
        <f t="shared" si="77"/>
        <v>*207*</v>
      </c>
    </row>
    <row r="4958" spans="1:18" ht="19.8">
      <c r="A4958" s="3" t="s">
        <v>7582</v>
      </c>
      <c r="B4958" s="3" t="s">
        <v>256</v>
      </c>
      <c r="C4958" s="3" t="s">
        <v>951</v>
      </c>
      <c r="D4958" s="3" t="s">
        <v>14</v>
      </c>
      <c r="E4958" s="3" t="s">
        <v>7581</v>
      </c>
      <c r="F4958" s="3" t="s">
        <v>3</v>
      </c>
      <c r="G4958" s="3">
        <v>2018</v>
      </c>
      <c r="H4958" s="3" t="s">
        <v>22116</v>
      </c>
      <c r="I4958" s="3">
        <v>474</v>
      </c>
      <c r="J4958" s="3" t="s">
        <v>21091</v>
      </c>
      <c r="K4958" s="3" t="s">
        <v>1</v>
      </c>
      <c r="L4958" s="9">
        <v>45253</v>
      </c>
      <c r="M4958" s="9">
        <v>45256</v>
      </c>
      <c r="N4958" s="3">
        <v>1955</v>
      </c>
      <c r="O4958" s="3" t="s">
        <v>21106</v>
      </c>
      <c r="P4958" s="3" t="s">
        <v>21113</v>
      </c>
      <c r="Q4958" s="3">
        <v>211</v>
      </c>
      <c r="R4958" s="8" t="str">
        <f t="shared" si="77"/>
        <v>*211*</v>
      </c>
    </row>
    <row r="4959" spans="1:18" ht="19.8">
      <c r="A4959" s="3" t="s">
        <v>7580</v>
      </c>
      <c r="B4959" s="3" t="s">
        <v>65</v>
      </c>
      <c r="C4959" s="3" t="s">
        <v>7579</v>
      </c>
      <c r="D4959" s="3" t="s">
        <v>63</v>
      </c>
      <c r="E4959" s="3" t="s">
        <v>7578</v>
      </c>
      <c r="F4959" s="3" t="s">
        <v>3</v>
      </c>
      <c r="G4959" s="3">
        <v>2011</v>
      </c>
      <c r="H4959" s="3" t="s">
        <v>22116</v>
      </c>
      <c r="I4959" s="3">
        <v>244</v>
      </c>
      <c r="J4959" s="3" t="s">
        <v>21101</v>
      </c>
      <c r="K4959" s="3" t="s">
        <v>0</v>
      </c>
      <c r="N4959" s="3">
        <v>345</v>
      </c>
      <c r="O4959" s="3" t="s">
        <v>21106</v>
      </c>
      <c r="P4959" s="3" t="s">
        <v>21112</v>
      </c>
      <c r="Q4959" s="3">
        <v>346</v>
      </c>
      <c r="R4959" s="8" t="str">
        <f t="shared" si="77"/>
        <v>*346*</v>
      </c>
    </row>
    <row r="4960" spans="1:18" ht="19.8">
      <c r="A4960" s="3" t="s">
        <v>7577</v>
      </c>
      <c r="B4960" s="3" t="s">
        <v>60</v>
      </c>
      <c r="C4960" s="3" t="s">
        <v>7576</v>
      </c>
      <c r="D4960" s="3" t="s">
        <v>41</v>
      </c>
      <c r="E4960" s="3" t="s">
        <v>7575</v>
      </c>
      <c r="F4960" s="3" t="s">
        <v>15</v>
      </c>
      <c r="G4960" s="3">
        <v>2007</v>
      </c>
      <c r="H4960" s="3" t="s">
        <v>22118</v>
      </c>
      <c r="I4960" s="3">
        <v>286</v>
      </c>
      <c r="J4960" s="3" t="s">
        <v>21101</v>
      </c>
      <c r="K4960" s="3" t="s">
        <v>1</v>
      </c>
      <c r="L4960" s="9">
        <v>45685</v>
      </c>
      <c r="M4960" s="9">
        <v>45693</v>
      </c>
      <c r="N4960" s="3">
        <v>455</v>
      </c>
      <c r="O4960" s="3" t="s">
        <v>21106</v>
      </c>
      <c r="P4960" s="3" t="s">
        <v>21113</v>
      </c>
      <c r="Q4960" s="3">
        <v>136</v>
      </c>
      <c r="R4960" s="8" t="str">
        <f t="shared" si="77"/>
        <v>*136*</v>
      </c>
    </row>
    <row r="4961" spans="1:18" ht="19.8">
      <c r="A4961" s="3" t="s">
        <v>7574</v>
      </c>
      <c r="B4961" s="3" t="s">
        <v>285</v>
      </c>
      <c r="C4961" s="3" t="s">
        <v>7573</v>
      </c>
      <c r="D4961" s="3" t="s">
        <v>31</v>
      </c>
      <c r="E4961" s="3" t="s">
        <v>7572</v>
      </c>
      <c r="F4961" s="3" t="s">
        <v>9</v>
      </c>
      <c r="G4961" s="3">
        <v>2021</v>
      </c>
      <c r="H4961" s="3" t="s">
        <v>22116</v>
      </c>
      <c r="I4961" s="3">
        <v>474</v>
      </c>
      <c r="J4961" s="3" t="s">
        <v>21092</v>
      </c>
      <c r="K4961" s="3" t="s">
        <v>1</v>
      </c>
      <c r="L4961" s="9">
        <v>45417</v>
      </c>
      <c r="M4961" s="9">
        <v>45417</v>
      </c>
      <c r="N4961" s="3">
        <v>2080</v>
      </c>
      <c r="O4961" s="3" t="s">
        <v>21106</v>
      </c>
      <c r="P4961" s="3" t="s">
        <v>21114</v>
      </c>
      <c r="Q4961" s="3">
        <v>348</v>
      </c>
      <c r="R4961" s="8" t="str">
        <f t="shared" si="77"/>
        <v>*348*</v>
      </c>
    </row>
    <row r="4962" spans="1:18" ht="19.8">
      <c r="A4962" s="3" t="s">
        <v>7571</v>
      </c>
      <c r="B4962" s="3" t="s">
        <v>426</v>
      </c>
      <c r="C4962" s="3" t="s">
        <v>7570</v>
      </c>
      <c r="D4962" s="3" t="s">
        <v>95</v>
      </c>
      <c r="E4962" s="3" t="s">
        <v>7569</v>
      </c>
      <c r="F4962" s="3" t="s">
        <v>9</v>
      </c>
      <c r="G4962" s="3">
        <v>2024</v>
      </c>
      <c r="H4962" s="3" t="s">
        <v>22118</v>
      </c>
      <c r="I4962" s="3">
        <v>130</v>
      </c>
      <c r="J4962" s="3" t="s">
        <v>21095</v>
      </c>
      <c r="K4962" s="3" t="s">
        <v>1</v>
      </c>
      <c r="L4962" s="9">
        <v>45194</v>
      </c>
      <c r="M4962" s="9">
        <v>45706</v>
      </c>
      <c r="N4962" s="3">
        <v>1025</v>
      </c>
      <c r="O4962" s="3" t="s">
        <v>21105</v>
      </c>
      <c r="P4962" s="3" t="s">
        <v>21114</v>
      </c>
      <c r="Q4962" s="3">
        <v>321</v>
      </c>
      <c r="R4962" s="8" t="str">
        <f t="shared" si="77"/>
        <v>*321*</v>
      </c>
    </row>
    <row r="4963" spans="1:18" ht="19.8">
      <c r="A4963" s="3" t="s">
        <v>7568</v>
      </c>
      <c r="B4963" s="3" t="s">
        <v>196</v>
      </c>
      <c r="C4963" s="3" t="s">
        <v>7567</v>
      </c>
      <c r="D4963" s="3" t="s">
        <v>36</v>
      </c>
      <c r="E4963" s="3" t="s">
        <v>7566</v>
      </c>
      <c r="F4963" s="3" t="s">
        <v>3</v>
      </c>
      <c r="G4963" s="3">
        <v>2009</v>
      </c>
      <c r="H4963" s="3" t="s">
        <v>22118</v>
      </c>
      <c r="I4963" s="3">
        <v>228</v>
      </c>
      <c r="J4963" s="3" t="s">
        <v>21084</v>
      </c>
      <c r="K4963" s="3" t="s">
        <v>0</v>
      </c>
      <c r="N4963" s="3">
        <v>1665</v>
      </c>
      <c r="O4963" s="3" t="s">
        <v>21106</v>
      </c>
      <c r="P4963" s="3" t="s">
        <v>21114</v>
      </c>
      <c r="Q4963" s="3">
        <v>276</v>
      </c>
      <c r="R4963" s="8" t="str">
        <f t="shared" si="77"/>
        <v>*276*</v>
      </c>
    </row>
    <row r="4964" spans="1:18" ht="19.8">
      <c r="A4964" s="3" t="s">
        <v>7565</v>
      </c>
      <c r="B4964" s="3" t="s">
        <v>33</v>
      </c>
      <c r="C4964" s="3" t="s">
        <v>7564</v>
      </c>
      <c r="D4964" s="3" t="s">
        <v>31</v>
      </c>
      <c r="E4964" s="3" t="s">
        <v>7563</v>
      </c>
      <c r="F4964" s="3" t="s">
        <v>15</v>
      </c>
      <c r="G4964" s="3">
        <v>2023</v>
      </c>
      <c r="H4964" s="3" t="s">
        <v>22118</v>
      </c>
      <c r="I4964" s="3">
        <v>389</v>
      </c>
      <c r="J4964" s="3" t="s">
        <v>21087</v>
      </c>
      <c r="K4964" s="3" t="s">
        <v>1</v>
      </c>
      <c r="L4964" s="9">
        <v>45175</v>
      </c>
      <c r="M4964" s="9">
        <v>45246</v>
      </c>
      <c r="N4964" s="3">
        <v>310</v>
      </c>
      <c r="O4964" s="3" t="s">
        <v>21106</v>
      </c>
      <c r="P4964" s="3" t="s">
        <v>21111</v>
      </c>
      <c r="Q4964" s="3">
        <v>240</v>
      </c>
      <c r="R4964" s="8" t="str">
        <f t="shared" si="77"/>
        <v>*240*</v>
      </c>
    </row>
    <row r="4965" spans="1:18" ht="19.8">
      <c r="A4965" s="3" t="s">
        <v>7562</v>
      </c>
      <c r="B4965" s="3" t="s">
        <v>151</v>
      </c>
      <c r="C4965" s="3" t="s">
        <v>7561</v>
      </c>
      <c r="D4965" s="3" t="s">
        <v>82</v>
      </c>
      <c r="E4965" s="3" t="s">
        <v>7560</v>
      </c>
      <c r="F4965" s="3" t="s">
        <v>3</v>
      </c>
      <c r="G4965" s="3">
        <v>2005</v>
      </c>
      <c r="H4965" s="3" t="s">
        <v>22117</v>
      </c>
      <c r="I4965" s="3">
        <v>319</v>
      </c>
      <c r="J4965" s="3" t="s">
        <v>21087</v>
      </c>
      <c r="K4965" s="3" t="s">
        <v>0</v>
      </c>
      <c r="N4965" s="3">
        <v>2180</v>
      </c>
      <c r="O4965" s="3" t="s">
        <v>21105</v>
      </c>
      <c r="P4965" s="3" t="s">
        <v>21112</v>
      </c>
      <c r="Q4965" s="3">
        <v>110</v>
      </c>
      <c r="R4965" s="8" t="str">
        <f t="shared" si="77"/>
        <v>*110*</v>
      </c>
    </row>
    <row r="4966" spans="1:18" ht="19.8">
      <c r="A4966" s="3" t="s">
        <v>7559</v>
      </c>
      <c r="B4966" s="3" t="s">
        <v>266</v>
      </c>
      <c r="C4966" s="3" t="s">
        <v>7558</v>
      </c>
      <c r="D4966" s="3" t="s">
        <v>141</v>
      </c>
      <c r="E4966" s="3" t="s">
        <v>7557</v>
      </c>
      <c r="F4966" s="3" t="s">
        <v>48</v>
      </c>
      <c r="G4966" s="3">
        <v>2023</v>
      </c>
      <c r="H4966" s="3" t="s">
        <v>22117</v>
      </c>
      <c r="I4966" s="3">
        <v>88</v>
      </c>
      <c r="J4966" s="3" t="s">
        <v>21092</v>
      </c>
      <c r="K4966" s="3" t="s">
        <v>1</v>
      </c>
      <c r="L4966" s="9">
        <v>45641</v>
      </c>
      <c r="M4966" s="9">
        <v>45656</v>
      </c>
      <c r="N4966" s="3">
        <v>2260</v>
      </c>
      <c r="O4966" s="3" t="s">
        <v>25</v>
      </c>
      <c r="P4966" s="3" t="s">
        <v>21114</v>
      </c>
      <c r="Q4966" s="3">
        <v>158</v>
      </c>
      <c r="R4966" s="8" t="str">
        <f t="shared" si="77"/>
        <v>*158*</v>
      </c>
    </row>
    <row r="4967" spans="1:18" ht="19.8">
      <c r="A4967" s="3" t="s">
        <v>7555</v>
      </c>
      <c r="B4967" s="3" t="s">
        <v>160</v>
      </c>
      <c r="C4967" s="3" t="s">
        <v>7554</v>
      </c>
      <c r="D4967" s="3" t="s">
        <v>31</v>
      </c>
      <c r="E4967" s="3" t="s">
        <v>7553</v>
      </c>
      <c r="F4967" s="3" t="s">
        <v>9</v>
      </c>
      <c r="G4967" s="3">
        <v>2015</v>
      </c>
      <c r="H4967" s="3" t="s">
        <v>22117</v>
      </c>
      <c r="I4967" s="3">
        <v>211</v>
      </c>
      <c r="J4967" s="3" t="s">
        <v>21101</v>
      </c>
      <c r="K4967" s="3" t="s">
        <v>1</v>
      </c>
      <c r="L4967" s="9">
        <v>45401</v>
      </c>
      <c r="M4967" s="9">
        <v>45625</v>
      </c>
      <c r="N4967" s="3">
        <v>485</v>
      </c>
      <c r="O4967" s="3" t="s">
        <v>21106</v>
      </c>
      <c r="P4967" s="3" t="s">
        <v>21114</v>
      </c>
      <c r="Q4967" s="3">
        <v>417</v>
      </c>
      <c r="R4967" s="8" t="str">
        <f t="shared" si="77"/>
        <v>*417*</v>
      </c>
    </row>
    <row r="4968" spans="1:18" ht="19.8">
      <c r="A4968" s="3" t="s">
        <v>7552</v>
      </c>
      <c r="B4968" s="3" t="s">
        <v>426</v>
      </c>
      <c r="C4968" s="3" t="s">
        <v>7551</v>
      </c>
      <c r="D4968" s="3" t="s">
        <v>95</v>
      </c>
      <c r="E4968" s="3" t="s">
        <v>7550</v>
      </c>
      <c r="F4968" s="3" t="s">
        <v>77</v>
      </c>
      <c r="G4968" s="3">
        <v>2015</v>
      </c>
      <c r="H4968" s="3" t="s">
        <v>22117</v>
      </c>
      <c r="I4968" s="3">
        <v>390</v>
      </c>
      <c r="J4968" s="3" t="s">
        <v>21102</v>
      </c>
      <c r="K4968" s="3" t="s">
        <v>1</v>
      </c>
      <c r="L4968" s="9">
        <v>45550</v>
      </c>
      <c r="M4968" s="9">
        <v>45694</v>
      </c>
      <c r="N4968" s="3">
        <v>1760</v>
      </c>
      <c r="O4968" s="3" t="s">
        <v>21105</v>
      </c>
      <c r="P4968" s="3" t="s">
        <v>21111</v>
      </c>
      <c r="Q4968" s="3">
        <v>354</v>
      </c>
      <c r="R4968" s="8" t="str">
        <f t="shared" si="77"/>
        <v>*354*</v>
      </c>
    </row>
    <row r="4969" spans="1:18" ht="19.8">
      <c r="A4969" s="3" t="s">
        <v>7549</v>
      </c>
      <c r="B4969" s="3" t="s">
        <v>160</v>
      </c>
      <c r="C4969" s="3" t="s">
        <v>7548</v>
      </c>
      <c r="D4969" s="3" t="s">
        <v>31</v>
      </c>
      <c r="E4969" s="3" t="s">
        <v>7547</v>
      </c>
      <c r="F4969" s="3" t="s">
        <v>3</v>
      </c>
      <c r="G4969" s="3">
        <v>2018</v>
      </c>
      <c r="H4969" s="3" t="s">
        <v>22118</v>
      </c>
      <c r="I4969" s="3">
        <v>279</v>
      </c>
      <c r="J4969" s="3" t="s">
        <v>21086</v>
      </c>
      <c r="K4969" s="3" t="s">
        <v>1</v>
      </c>
      <c r="L4969" s="9">
        <v>45699</v>
      </c>
      <c r="M4969" s="9">
        <v>45711</v>
      </c>
      <c r="N4969" s="3">
        <v>1125</v>
      </c>
      <c r="O4969" s="3" t="s">
        <v>21106</v>
      </c>
      <c r="P4969" s="3" t="s">
        <v>21111</v>
      </c>
      <c r="Q4969" s="3">
        <v>337</v>
      </c>
      <c r="R4969" s="8" t="str">
        <f t="shared" si="77"/>
        <v>*337*</v>
      </c>
    </row>
    <row r="4970" spans="1:18" ht="19.8">
      <c r="A4970" s="3" t="s">
        <v>7545</v>
      </c>
      <c r="B4970" s="3" t="s">
        <v>12</v>
      </c>
      <c r="C4970" s="3" t="s">
        <v>531</v>
      </c>
      <c r="D4970" s="3" t="s">
        <v>2</v>
      </c>
      <c r="E4970" s="3" t="s">
        <v>7544</v>
      </c>
      <c r="F4970" s="3" t="s">
        <v>77</v>
      </c>
      <c r="G4970" s="3">
        <v>2012</v>
      </c>
      <c r="H4970" s="3" t="s">
        <v>22118</v>
      </c>
      <c r="I4970" s="3">
        <v>223</v>
      </c>
      <c r="J4970" s="3" t="s">
        <v>21090</v>
      </c>
      <c r="K4970" s="3" t="s">
        <v>0</v>
      </c>
      <c r="N4970" s="3">
        <v>310</v>
      </c>
      <c r="O4970" s="3" t="s">
        <v>21073</v>
      </c>
      <c r="P4970" s="3" t="s">
        <v>21112</v>
      </c>
      <c r="Q4970" s="3">
        <v>300</v>
      </c>
      <c r="R4970" s="8" t="str">
        <f t="shared" si="77"/>
        <v>*300*</v>
      </c>
    </row>
    <row r="4971" spans="1:18" ht="19.8">
      <c r="A4971" s="3" t="s">
        <v>7543</v>
      </c>
      <c r="B4971" s="3" t="s">
        <v>218</v>
      </c>
      <c r="C4971" s="3" t="s">
        <v>7542</v>
      </c>
      <c r="D4971" s="3" t="s">
        <v>95</v>
      </c>
      <c r="E4971" s="3" t="s">
        <v>7541</v>
      </c>
      <c r="F4971" s="3" t="s">
        <v>3</v>
      </c>
      <c r="G4971" s="3">
        <v>2016</v>
      </c>
      <c r="H4971" s="3" t="s">
        <v>22116</v>
      </c>
      <c r="I4971" s="3">
        <v>184</v>
      </c>
      <c r="J4971" s="3" t="s">
        <v>21101</v>
      </c>
      <c r="K4971" s="3" t="s">
        <v>1</v>
      </c>
      <c r="L4971" s="9">
        <v>45437</v>
      </c>
      <c r="M4971" s="9">
        <v>45530</v>
      </c>
      <c r="N4971" s="3">
        <v>1285</v>
      </c>
      <c r="O4971" s="3" t="s">
        <v>21105</v>
      </c>
      <c r="P4971" s="3" t="s">
        <v>21111</v>
      </c>
      <c r="Q4971" s="3">
        <v>340</v>
      </c>
      <c r="R4971" s="8" t="str">
        <f t="shared" si="77"/>
        <v>*340*</v>
      </c>
    </row>
    <row r="4972" spans="1:18" ht="19.8">
      <c r="A4972" s="3" t="s">
        <v>7540</v>
      </c>
      <c r="B4972" s="3" t="s">
        <v>38</v>
      </c>
      <c r="C4972" s="3" t="s">
        <v>7539</v>
      </c>
      <c r="D4972" s="3" t="s">
        <v>36</v>
      </c>
      <c r="E4972" s="3" t="s">
        <v>7538</v>
      </c>
      <c r="F4972" s="3" t="s">
        <v>3</v>
      </c>
      <c r="G4972" s="3">
        <v>2011</v>
      </c>
      <c r="H4972" s="3" t="s">
        <v>22118</v>
      </c>
      <c r="I4972" s="3">
        <v>90</v>
      </c>
      <c r="J4972" s="3" t="s">
        <v>21083</v>
      </c>
      <c r="K4972" s="3" t="s">
        <v>0</v>
      </c>
      <c r="N4972" s="3">
        <v>400</v>
      </c>
      <c r="O4972" s="3" t="s">
        <v>21106</v>
      </c>
      <c r="P4972" s="3" t="s">
        <v>21114</v>
      </c>
      <c r="Q4972" s="3">
        <v>389</v>
      </c>
      <c r="R4972" s="8" t="str">
        <f t="shared" si="77"/>
        <v>*389*</v>
      </c>
    </row>
    <row r="4973" spans="1:18" ht="19.8">
      <c r="A4973" s="3" t="s">
        <v>7537</v>
      </c>
      <c r="B4973" s="3" t="s">
        <v>97</v>
      </c>
      <c r="C4973" s="3" t="s">
        <v>7536</v>
      </c>
      <c r="D4973" s="3" t="s">
        <v>95</v>
      </c>
      <c r="E4973" s="3" t="s">
        <v>7535</v>
      </c>
      <c r="F4973" s="3" t="s">
        <v>77</v>
      </c>
      <c r="G4973" s="3">
        <v>2015</v>
      </c>
      <c r="H4973" s="3" t="s">
        <v>22118</v>
      </c>
      <c r="I4973" s="3">
        <v>184</v>
      </c>
      <c r="J4973" s="3" t="s">
        <v>21083</v>
      </c>
      <c r="K4973" s="3" t="s">
        <v>1</v>
      </c>
      <c r="L4973" s="9">
        <v>45552</v>
      </c>
      <c r="M4973" s="9">
        <v>45714</v>
      </c>
      <c r="N4973" s="3">
        <v>1070</v>
      </c>
      <c r="O4973" s="3" t="s">
        <v>21105</v>
      </c>
      <c r="P4973" s="3" t="s">
        <v>21111</v>
      </c>
      <c r="Q4973" s="3">
        <v>194</v>
      </c>
      <c r="R4973" s="8" t="str">
        <f t="shared" si="77"/>
        <v>*194*</v>
      </c>
    </row>
    <row r="4974" spans="1:18" ht="19.8">
      <c r="A4974" s="3" t="s">
        <v>7533</v>
      </c>
      <c r="B4974" s="3" t="s">
        <v>92</v>
      </c>
      <c r="C4974" s="3" t="s">
        <v>7532</v>
      </c>
      <c r="D4974" s="3" t="s">
        <v>25</v>
      </c>
      <c r="E4974" s="3" t="s">
        <v>7531</v>
      </c>
      <c r="F4974" s="3" t="s">
        <v>77</v>
      </c>
      <c r="G4974" s="3">
        <v>2005</v>
      </c>
      <c r="H4974" s="3" t="s">
        <v>22118</v>
      </c>
      <c r="I4974" s="3">
        <v>89</v>
      </c>
      <c r="J4974" s="3" t="s">
        <v>21090</v>
      </c>
      <c r="K4974" s="3" t="s">
        <v>1</v>
      </c>
      <c r="L4974" s="9">
        <v>45410</v>
      </c>
      <c r="M4974" s="9">
        <v>45486</v>
      </c>
      <c r="N4974" s="3">
        <v>1665</v>
      </c>
      <c r="O4974" s="3" t="s">
        <v>25</v>
      </c>
      <c r="P4974" s="3" t="s">
        <v>21112</v>
      </c>
      <c r="Q4974" s="3">
        <v>218</v>
      </c>
      <c r="R4974" s="8" t="str">
        <f t="shared" si="77"/>
        <v>*218*</v>
      </c>
    </row>
    <row r="4975" spans="1:18" ht="19.8">
      <c r="A4975" s="3" t="s">
        <v>7530</v>
      </c>
      <c r="B4975" s="3" t="s">
        <v>22</v>
      </c>
      <c r="C4975" s="3" t="s">
        <v>7529</v>
      </c>
      <c r="D4975" s="3" t="s">
        <v>5</v>
      </c>
      <c r="E4975" s="3" t="s">
        <v>7528</v>
      </c>
      <c r="F4975" s="3" t="s">
        <v>9</v>
      </c>
      <c r="G4975" s="3">
        <v>2009</v>
      </c>
      <c r="H4975" s="3" t="s">
        <v>22117</v>
      </c>
      <c r="I4975" s="3">
        <v>450</v>
      </c>
      <c r="J4975" s="3" t="s">
        <v>21087</v>
      </c>
      <c r="K4975" s="3" t="s">
        <v>1</v>
      </c>
      <c r="L4975" s="9">
        <v>45392</v>
      </c>
      <c r="M4975" s="9">
        <v>45487</v>
      </c>
      <c r="N4975" s="3">
        <v>1620</v>
      </c>
      <c r="O4975" s="3" t="s">
        <v>21106</v>
      </c>
      <c r="P4975" s="3" t="s">
        <v>21111</v>
      </c>
      <c r="Q4975" s="3">
        <v>266</v>
      </c>
      <c r="R4975" s="8" t="str">
        <f t="shared" si="77"/>
        <v>*266*</v>
      </c>
    </row>
    <row r="4976" spans="1:18" ht="19.8">
      <c r="A4976" s="3" t="s">
        <v>7527</v>
      </c>
      <c r="B4976" s="3" t="s">
        <v>97</v>
      </c>
      <c r="C4976" s="3" t="s">
        <v>7526</v>
      </c>
      <c r="D4976" s="3" t="s">
        <v>95</v>
      </c>
      <c r="E4976" s="3" t="s">
        <v>7525</v>
      </c>
      <c r="F4976" s="3" t="s">
        <v>15</v>
      </c>
      <c r="G4976" s="3">
        <v>2024</v>
      </c>
      <c r="H4976" s="3" t="s">
        <v>22117</v>
      </c>
      <c r="I4976" s="3">
        <v>298</v>
      </c>
      <c r="J4976" s="3" t="s">
        <v>21100</v>
      </c>
      <c r="K4976" s="3" t="s">
        <v>1</v>
      </c>
      <c r="L4976" s="9">
        <v>45485</v>
      </c>
      <c r="M4976" s="9">
        <v>45487</v>
      </c>
      <c r="N4976" s="3">
        <v>130</v>
      </c>
      <c r="O4976" s="3" t="s">
        <v>21105</v>
      </c>
      <c r="P4976" s="3" t="s">
        <v>21112</v>
      </c>
      <c r="Q4976" s="3">
        <v>188</v>
      </c>
      <c r="R4976" s="8" t="str">
        <f t="shared" si="77"/>
        <v>*188*</v>
      </c>
    </row>
    <row r="4977" spans="1:18" ht="19.8">
      <c r="A4977" s="3" t="s">
        <v>7524</v>
      </c>
      <c r="B4977" s="3" t="s">
        <v>88</v>
      </c>
      <c r="C4977" s="3" t="s">
        <v>7523</v>
      </c>
      <c r="D4977" s="3" t="s">
        <v>2</v>
      </c>
      <c r="E4977" s="3" t="s">
        <v>7522</v>
      </c>
      <c r="F4977" s="3" t="s">
        <v>29</v>
      </c>
      <c r="G4977" s="3">
        <v>2019</v>
      </c>
      <c r="H4977" s="3" t="s">
        <v>22117</v>
      </c>
      <c r="I4977" s="3">
        <v>294</v>
      </c>
      <c r="J4977" s="3" t="s">
        <v>21096</v>
      </c>
      <c r="K4977" s="3" t="s">
        <v>1</v>
      </c>
      <c r="L4977" s="9">
        <v>45592</v>
      </c>
      <c r="M4977" s="9">
        <v>45600</v>
      </c>
      <c r="N4977" s="3">
        <v>210</v>
      </c>
      <c r="O4977" s="3" t="s">
        <v>21073</v>
      </c>
      <c r="P4977" s="3" t="s">
        <v>21112</v>
      </c>
      <c r="Q4977" s="3">
        <v>446</v>
      </c>
      <c r="R4977" s="8" t="str">
        <f t="shared" si="77"/>
        <v>*446*</v>
      </c>
    </row>
    <row r="4978" spans="1:18" ht="19.8">
      <c r="A4978" s="3" t="s">
        <v>7521</v>
      </c>
      <c r="B4978" s="3" t="s">
        <v>60</v>
      </c>
      <c r="C4978" s="3" t="s">
        <v>3810</v>
      </c>
      <c r="D4978" s="3" t="s">
        <v>41</v>
      </c>
      <c r="E4978" s="3" t="s">
        <v>7520</v>
      </c>
      <c r="F4978" s="3" t="s">
        <v>29</v>
      </c>
      <c r="G4978" s="3">
        <v>2023</v>
      </c>
      <c r="H4978" s="3" t="s">
        <v>22117</v>
      </c>
      <c r="I4978" s="3">
        <v>327</v>
      </c>
      <c r="J4978" s="3" t="s">
        <v>21097</v>
      </c>
      <c r="K4978" s="3" t="s">
        <v>1</v>
      </c>
      <c r="L4978" s="9">
        <v>45635</v>
      </c>
      <c r="M4978" s="9">
        <v>45688</v>
      </c>
      <c r="N4978" s="3">
        <v>1575</v>
      </c>
      <c r="O4978" s="3" t="s">
        <v>21106</v>
      </c>
      <c r="P4978" s="3" t="s">
        <v>21112</v>
      </c>
      <c r="Q4978" s="3">
        <v>249</v>
      </c>
      <c r="R4978" s="8" t="str">
        <f t="shared" si="77"/>
        <v>*249*</v>
      </c>
    </row>
    <row r="4979" spans="1:18" ht="19.8">
      <c r="A4979" s="3" t="s">
        <v>7519</v>
      </c>
      <c r="B4979" s="3" t="s">
        <v>7</v>
      </c>
      <c r="C4979" s="3" t="s">
        <v>7518</v>
      </c>
      <c r="D4979" s="3" t="s">
        <v>5</v>
      </c>
      <c r="E4979" s="3" t="s">
        <v>7517</v>
      </c>
      <c r="F4979" s="3" t="s">
        <v>9</v>
      </c>
      <c r="G4979" s="3">
        <v>2023</v>
      </c>
      <c r="H4979" s="3" t="s">
        <v>22118</v>
      </c>
      <c r="I4979" s="3">
        <v>124</v>
      </c>
      <c r="J4979" s="3" t="s">
        <v>21085</v>
      </c>
      <c r="K4979" s="3" t="s">
        <v>0</v>
      </c>
      <c r="N4979" s="3">
        <v>1025</v>
      </c>
      <c r="O4979" s="3" t="s">
        <v>21106</v>
      </c>
      <c r="P4979" s="3" t="s">
        <v>21111</v>
      </c>
      <c r="Q4979" s="3">
        <v>320</v>
      </c>
      <c r="R4979" s="8" t="str">
        <f t="shared" si="77"/>
        <v>*320*</v>
      </c>
    </row>
    <row r="4980" spans="1:18" ht="19.8">
      <c r="A4980" s="3" t="s">
        <v>7516</v>
      </c>
      <c r="B4980" s="3" t="s">
        <v>344</v>
      </c>
      <c r="C4980" s="3" t="s">
        <v>7515</v>
      </c>
      <c r="D4980" s="3" t="s">
        <v>82</v>
      </c>
      <c r="E4980" s="3" t="s">
        <v>7514</v>
      </c>
      <c r="F4980" s="3" t="s">
        <v>9</v>
      </c>
      <c r="G4980" s="3">
        <v>2021</v>
      </c>
      <c r="H4980" s="3" t="s">
        <v>22118</v>
      </c>
      <c r="I4980" s="3">
        <v>266</v>
      </c>
      <c r="J4980" s="3" t="s">
        <v>21099</v>
      </c>
      <c r="K4980" s="3" t="s">
        <v>1</v>
      </c>
      <c r="L4980" s="9">
        <v>45651</v>
      </c>
      <c r="M4980" s="9">
        <v>45691</v>
      </c>
      <c r="N4980" s="3">
        <v>730</v>
      </c>
      <c r="O4980" s="3" t="s">
        <v>21105</v>
      </c>
      <c r="P4980" s="3" t="s">
        <v>21114</v>
      </c>
      <c r="Q4980" s="3">
        <v>353</v>
      </c>
      <c r="R4980" s="8" t="str">
        <f t="shared" si="77"/>
        <v>*353*</v>
      </c>
    </row>
    <row r="4981" spans="1:18" ht="19.8">
      <c r="A4981" s="3" t="s">
        <v>7513</v>
      </c>
      <c r="B4981" s="3" t="s">
        <v>151</v>
      </c>
      <c r="C4981" s="3" t="s">
        <v>7512</v>
      </c>
      <c r="D4981" s="3" t="s">
        <v>82</v>
      </c>
      <c r="E4981" s="3" t="s">
        <v>7511</v>
      </c>
      <c r="F4981" s="3" t="s">
        <v>15</v>
      </c>
      <c r="G4981" s="3">
        <v>2023</v>
      </c>
      <c r="H4981" s="3" t="s">
        <v>22116</v>
      </c>
      <c r="I4981" s="3">
        <v>207</v>
      </c>
      <c r="J4981" s="3" t="s">
        <v>21084</v>
      </c>
      <c r="K4981" s="3" t="s">
        <v>1</v>
      </c>
      <c r="L4981" s="9">
        <v>45381</v>
      </c>
      <c r="M4981" s="9">
        <v>45497</v>
      </c>
      <c r="N4981" s="3">
        <v>480</v>
      </c>
      <c r="O4981" s="3" t="s">
        <v>21105</v>
      </c>
      <c r="P4981" s="3" t="s">
        <v>21113</v>
      </c>
      <c r="Q4981" s="3">
        <v>243</v>
      </c>
      <c r="R4981" s="8" t="str">
        <f t="shared" si="77"/>
        <v>*243*</v>
      </c>
    </row>
    <row r="4982" spans="1:18" ht="19.8">
      <c r="A4982" s="3" t="s">
        <v>7510</v>
      </c>
      <c r="B4982" s="3" t="s">
        <v>155</v>
      </c>
      <c r="C4982" s="3" t="s">
        <v>7509</v>
      </c>
      <c r="D4982" s="3" t="s">
        <v>50</v>
      </c>
      <c r="E4982" s="3" t="s">
        <v>7508</v>
      </c>
      <c r="F4982" s="3" t="s">
        <v>48</v>
      </c>
      <c r="G4982" s="3">
        <v>2007</v>
      </c>
      <c r="H4982" s="3" t="s">
        <v>22118</v>
      </c>
      <c r="I4982" s="3">
        <v>297</v>
      </c>
      <c r="J4982" s="3" t="s">
        <v>21091</v>
      </c>
      <c r="K4982" s="3" t="s">
        <v>1</v>
      </c>
      <c r="L4982" s="9">
        <v>45069</v>
      </c>
      <c r="M4982" s="9">
        <v>45276</v>
      </c>
      <c r="N4982" s="3">
        <v>140</v>
      </c>
      <c r="O4982" s="3" t="s">
        <v>21106</v>
      </c>
      <c r="P4982" s="3" t="s">
        <v>21112</v>
      </c>
      <c r="Q4982" s="3">
        <v>354</v>
      </c>
      <c r="R4982" s="8" t="str">
        <f t="shared" si="77"/>
        <v>*354*</v>
      </c>
    </row>
    <row r="4983" spans="1:18" ht="19.8">
      <c r="A4983" s="3" t="s">
        <v>7507</v>
      </c>
      <c r="B4983" s="3" t="s">
        <v>56</v>
      </c>
      <c r="C4983" s="3" t="s">
        <v>7506</v>
      </c>
      <c r="D4983" s="3" t="s">
        <v>50</v>
      </c>
      <c r="E4983" s="3" t="s">
        <v>7505</v>
      </c>
      <c r="F4983" s="3" t="s">
        <v>3</v>
      </c>
      <c r="G4983" s="3">
        <v>2009</v>
      </c>
      <c r="H4983" s="3" t="s">
        <v>22117</v>
      </c>
      <c r="I4983" s="3">
        <v>226</v>
      </c>
      <c r="J4983" s="3" t="s">
        <v>21087</v>
      </c>
      <c r="K4983" s="3" t="s">
        <v>0</v>
      </c>
      <c r="N4983" s="3">
        <v>2210</v>
      </c>
      <c r="O4983" s="3" t="s">
        <v>21106</v>
      </c>
      <c r="P4983" s="3" t="s">
        <v>21113</v>
      </c>
      <c r="Q4983" s="3">
        <v>387</v>
      </c>
      <c r="R4983" s="8" t="str">
        <f t="shared" si="77"/>
        <v>*387*</v>
      </c>
    </row>
    <row r="4984" spans="1:18" ht="19.8">
      <c r="A4984" s="3" t="s">
        <v>7504</v>
      </c>
      <c r="B4984" s="3" t="s">
        <v>104</v>
      </c>
      <c r="C4984" s="3" t="s">
        <v>7503</v>
      </c>
      <c r="D4984" s="3" t="s">
        <v>25</v>
      </c>
      <c r="E4984" s="3" t="s">
        <v>7502</v>
      </c>
      <c r="F4984" s="3" t="s">
        <v>48</v>
      </c>
      <c r="G4984" s="3">
        <v>2011</v>
      </c>
      <c r="H4984" s="3" t="s">
        <v>22116</v>
      </c>
      <c r="I4984" s="3">
        <v>452</v>
      </c>
      <c r="J4984" s="3" t="s">
        <v>21095</v>
      </c>
      <c r="K4984" s="3" t="s">
        <v>0</v>
      </c>
      <c r="N4984" s="3">
        <v>2440</v>
      </c>
      <c r="O4984" s="3" t="s">
        <v>25</v>
      </c>
      <c r="P4984" s="3" t="s">
        <v>21114</v>
      </c>
      <c r="Q4984" s="3">
        <v>433</v>
      </c>
      <c r="R4984" s="8" t="str">
        <f t="shared" si="77"/>
        <v>*433*</v>
      </c>
    </row>
    <row r="4985" spans="1:18" ht="19.8">
      <c r="A4985" s="3" t="s">
        <v>7501</v>
      </c>
      <c r="B4985" s="3" t="s">
        <v>60</v>
      </c>
      <c r="C4985" s="3" t="s">
        <v>7500</v>
      </c>
      <c r="D4985" s="3" t="s">
        <v>41</v>
      </c>
      <c r="E4985" s="3" t="s">
        <v>7499</v>
      </c>
      <c r="F4985" s="3" t="s">
        <v>29</v>
      </c>
      <c r="G4985" s="3">
        <v>2021</v>
      </c>
      <c r="H4985" s="3" t="s">
        <v>22116</v>
      </c>
      <c r="I4985" s="3">
        <v>228</v>
      </c>
      <c r="J4985" s="3" t="s">
        <v>21097</v>
      </c>
      <c r="K4985" s="3" t="s">
        <v>0</v>
      </c>
      <c r="N4985" s="3">
        <v>1160</v>
      </c>
      <c r="O4985" s="3" t="s">
        <v>21106</v>
      </c>
      <c r="P4985" s="3" t="s">
        <v>21114</v>
      </c>
      <c r="Q4985" s="3">
        <v>316</v>
      </c>
      <c r="R4985" s="8" t="str">
        <f t="shared" si="77"/>
        <v>*316*</v>
      </c>
    </row>
    <row r="4986" spans="1:18" ht="19.8">
      <c r="A4986" s="3" t="s">
        <v>7498</v>
      </c>
      <c r="B4986" s="3" t="s">
        <v>147</v>
      </c>
      <c r="C4986" s="3" t="s">
        <v>7497</v>
      </c>
      <c r="D4986" s="3" t="s">
        <v>5</v>
      </c>
      <c r="E4986" s="3" t="s">
        <v>7496</v>
      </c>
      <c r="F4986" s="3" t="s">
        <v>9</v>
      </c>
      <c r="G4986" s="3">
        <v>2023</v>
      </c>
      <c r="H4986" s="3" t="s">
        <v>22116</v>
      </c>
      <c r="I4986" s="3">
        <v>316</v>
      </c>
      <c r="J4986" s="3" t="s">
        <v>21087</v>
      </c>
      <c r="K4986" s="3" t="s">
        <v>1</v>
      </c>
      <c r="L4986" s="9">
        <v>45059</v>
      </c>
      <c r="M4986" s="9">
        <v>45098</v>
      </c>
      <c r="N4986" s="3">
        <v>2320</v>
      </c>
      <c r="O4986" s="3" t="s">
        <v>21106</v>
      </c>
      <c r="P4986" s="3" t="s">
        <v>21114</v>
      </c>
      <c r="Q4986" s="3">
        <v>169</v>
      </c>
      <c r="R4986" s="8" t="str">
        <f t="shared" si="77"/>
        <v>*169*</v>
      </c>
    </row>
    <row r="4987" spans="1:18" ht="19.8">
      <c r="A4987" s="3" t="s">
        <v>7495</v>
      </c>
      <c r="B4987" s="3" t="s">
        <v>72</v>
      </c>
      <c r="C4987" s="3" t="s">
        <v>7494</v>
      </c>
      <c r="D4987" s="3" t="s">
        <v>36</v>
      </c>
      <c r="E4987" s="3" t="s">
        <v>7493</v>
      </c>
      <c r="F4987" s="3" t="s">
        <v>77</v>
      </c>
      <c r="G4987" s="3">
        <v>2005</v>
      </c>
      <c r="H4987" s="3" t="s">
        <v>22118</v>
      </c>
      <c r="I4987" s="3">
        <v>192</v>
      </c>
      <c r="J4987" s="3" t="s">
        <v>21091</v>
      </c>
      <c r="K4987" s="3" t="s">
        <v>0</v>
      </c>
      <c r="N4987" s="3">
        <v>1980</v>
      </c>
      <c r="O4987" s="3" t="s">
        <v>21106</v>
      </c>
      <c r="P4987" s="3" t="s">
        <v>21111</v>
      </c>
      <c r="Q4987" s="3">
        <v>451</v>
      </c>
      <c r="R4987" s="8" t="str">
        <f t="shared" si="77"/>
        <v>*451*</v>
      </c>
    </row>
    <row r="4988" spans="1:18" ht="19.8">
      <c r="A4988" s="3" t="s">
        <v>7492</v>
      </c>
      <c r="B4988" s="3" t="s">
        <v>433</v>
      </c>
      <c r="C4988" s="3" t="s">
        <v>7491</v>
      </c>
      <c r="D4988" s="3" t="s">
        <v>123</v>
      </c>
      <c r="E4988" s="3" t="s">
        <v>7490</v>
      </c>
      <c r="F4988" s="3" t="s">
        <v>3</v>
      </c>
      <c r="G4988" s="3">
        <v>2006</v>
      </c>
      <c r="H4988" s="3" t="s">
        <v>22116</v>
      </c>
      <c r="I4988" s="3">
        <v>303</v>
      </c>
      <c r="J4988" s="3" t="s">
        <v>21093</v>
      </c>
      <c r="K4988" s="3" t="s">
        <v>1</v>
      </c>
      <c r="L4988" s="9">
        <v>45586</v>
      </c>
      <c r="M4988" s="9">
        <v>45608</v>
      </c>
      <c r="N4988" s="3">
        <v>1230</v>
      </c>
      <c r="O4988" s="3" t="s">
        <v>21106</v>
      </c>
      <c r="P4988" s="3" t="s">
        <v>21112</v>
      </c>
      <c r="Q4988" s="3">
        <v>140</v>
      </c>
      <c r="R4988" s="8" t="str">
        <f t="shared" si="77"/>
        <v>*140*</v>
      </c>
    </row>
    <row r="4989" spans="1:18" ht="19.8">
      <c r="A4989" s="3" t="s">
        <v>7489</v>
      </c>
      <c r="B4989" s="3" t="s">
        <v>304</v>
      </c>
      <c r="C4989" s="3" t="s">
        <v>7488</v>
      </c>
      <c r="D4989" s="3" t="s">
        <v>123</v>
      </c>
      <c r="E4989" s="3" t="s">
        <v>7487</v>
      </c>
      <c r="F4989" s="3" t="s">
        <v>77</v>
      </c>
      <c r="G4989" s="3">
        <v>2013</v>
      </c>
      <c r="H4989" s="3" t="s">
        <v>22118</v>
      </c>
      <c r="I4989" s="3">
        <v>259</v>
      </c>
      <c r="J4989" s="3" t="s">
        <v>21098</v>
      </c>
      <c r="K4989" s="3" t="s">
        <v>1</v>
      </c>
      <c r="L4989" s="9">
        <v>45401</v>
      </c>
      <c r="M4989" s="9">
        <v>45561</v>
      </c>
      <c r="N4989" s="3">
        <v>2415</v>
      </c>
      <c r="O4989" s="3" t="s">
        <v>21106</v>
      </c>
      <c r="P4989" s="3" t="s">
        <v>21114</v>
      </c>
      <c r="Q4989" s="3">
        <v>448</v>
      </c>
      <c r="R4989" s="8" t="str">
        <f t="shared" si="77"/>
        <v>*448*</v>
      </c>
    </row>
    <row r="4990" spans="1:18" ht="19.8">
      <c r="A4990" s="3" t="s">
        <v>7486</v>
      </c>
      <c r="B4990" s="3" t="s">
        <v>33</v>
      </c>
      <c r="C4990" s="3" t="s">
        <v>7485</v>
      </c>
      <c r="D4990" s="3" t="s">
        <v>31</v>
      </c>
      <c r="E4990" s="3" t="s">
        <v>7484</v>
      </c>
      <c r="F4990" s="3" t="s">
        <v>3</v>
      </c>
      <c r="G4990" s="3">
        <v>2016</v>
      </c>
      <c r="H4990" s="3" t="s">
        <v>22118</v>
      </c>
      <c r="I4990" s="3">
        <v>100</v>
      </c>
      <c r="J4990" s="3" t="s">
        <v>21101</v>
      </c>
      <c r="K4990" s="3" t="s">
        <v>1</v>
      </c>
      <c r="L4990" s="9">
        <v>45077</v>
      </c>
      <c r="M4990" s="9">
        <v>45688</v>
      </c>
      <c r="N4990" s="3">
        <v>1905</v>
      </c>
      <c r="O4990" s="3" t="s">
        <v>21106</v>
      </c>
      <c r="P4990" s="3" t="s">
        <v>21114</v>
      </c>
      <c r="Q4990" s="3">
        <v>203</v>
      </c>
      <c r="R4990" s="8" t="str">
        <f t="shared" si="77"/>
        <v>*203*</v>
      </c>
    </row>
    <row r="4991" spans="1:18" ht="19.8">
      <c r="A4991" s="3" t="s">
        <v>7483</v>
      </c>
      <c r="B4991" s="3" t="s">
        <v>196</v>
      </c>
      <c r="C4991" s="3" t="s">
        <v>7482</v>
      </c>
      <c r="D4991" s="3" t="s">
        <v>36</v>
      </c>
      <c r="E4991" s="3" t="s">
        <v>7481</v>
      </c>
      <c r="F4991" s="3" t="s">
        <v>29</v>
      </c>
      <c r="G4991" s="3">
        <v>2008</v>
      </c>
      <c r="H4991" s="3" t="s">
        <v>22118</v>
      </c>
      <c r="I4991" s="3">
        <v>294</v>
      </c>
      <c r="J4991" s="3" t="s">
        <v>21086</v>
      </c>
      <c r="K4991" s="3" t="s">
        <v>0</v>
      </c>
      <c r="N4991" s="3">
        <v>820</v>
      </c>
      <c r="O4991" s="3" t="s">
        <v>21106</v>
      </c>
      <c r="P4991" s="3" t="s">
        <v>21111</v>
      </c>
      <c r="Q4991" s="3">
        <v>322</v>
      </c>
      <c r="R4991" s="8" t="str">
        <f t="shared" si="77"/>
        <v>*322*</v>
      </c>
    </row>
    <row r="4992" spans="1:18" ht="19.8">
      <c r="A4992" s="3" t="s">
        <v>7480</v>
      </c>
      <c r="B4992" s="3" t="s">
        <v>455</v>
      </c>
      <c r="C4992" s="3" t="s">
        <v>7479</v>
      </c>
      <c r="D4992" s="3" t="s">
        <v>14</v>
      </c>
      <c r="E4992" s="3" t="s">
        <v>7478</v>
      </c>
      <c r="F4992" s="3" t="s">
        <v>15</v>
      </c>
      <c r="G4992" s="3">
        <v>2013</v>
      </c>
      <c r="H4992" s="3" t="s">
        <v>22117</v>
      </c>
      <c r="I4992" s="3">
        <v>249</v>
      </c>
      <c r="J4992" s="3" t="s">
        <v>21089</v>
      </c>
      <c r="K4992" s="3" t="s">
        <v>0</v>
      </c>
      <c r="N4992" s="3">
        <v>675</v>
      </c>
      <c r="O4992" s="3" t="s">
        <v>21106</v>
      </c>
      <c r="P4992" s="3" t="s">
        <v>21111</v>
      </c>
      <c r="Q4992" s="3">
        <v>411</v>
      </c>
      <c r="R4992" s="8" t="str">
        <f t="shared" si="77"/>
        <v>*411*</v>
      </c>
    </row>
    <row r="4993" spans="1:18" ht="19.8">
      <c r="A4993" s="3" t="s">
        <v>7477</v>
      </c>
      <c r="B4993" s="3" t="s">
        <v>143</v>
      </c>
      <c r="C4993" s="3" t="s">
        <v>7476</v>
      </c>
      <c r="D4993" s="3" t="s">
        <v>141</v>
      </c>
      <c r="E4993" s="3" t="s">
        <v>7475</v>
      </c>
      <c r="F4993" s="3" t="s">
        <v>29</v>
      </c>
      <c r="G4993" s="3">
        <v>2012</v>
      </c>
      <c r="H4993" s="3" t="s">
        <v>22117</v>
      </c>
      <c r="I4993" s="3">
        <v>444</v>
      </c>
      <c r="J4993" s="3" t="s">
        <v>21102</v>
      </c>
      <c r="K4993" s="3" t="s">
        <v>0</v>
      </c>
      <c r="N4993" s="3">
        <v>490</v>
      </c>
      <c r="O4993" s="3" t="s">
        <v>25</v>
      </c>
      <c r="P4993" s="3" t="s">
        <v>21112</v>
      </c>
      <c r="Q4993" s="3">
        <v>446</v>
      </c>
      <c r="R4993" s="8" t="str">
        <f t="shared" si="77"/>
        <v>*446*</v>
      </c>
    </row>
    <row r="4994" spans="1:18" ht="19.8">
      <c r="A4994" s="3" t="s">
        <v>7474</v>
      </c>
      <c r="B4994" s="3" t="s">
        <v>88</v>
      </c>
      <c r="C4994" s="3" t="s">
        <v>7473</v>
      </c>
      <c r="D4994" s="3" t="s">
        <v>2</v>
      </c>
      <c r="E4994" s="3" t="s">
        <v>7472</v>
      </c>
      <c r="F4994" s="3" t="s">
        <v>48</v>
      </c>
      <c r="G4994" s="3">
        <v>2014</v>
      </c>
      <c r="H4994" s="3" t="s">
        <v>22117</v>
      </c>
      <c r="I4994" s="3">
        <v>252</v>
      </c>
      <c r="J4994" s="3" t="s">
        <v>21101</v>
      </c>
      <c r="K4994" s="3" t="s">
        <v>0</v>
      </c>
      <c r="N4994" s="3">
        <v>1635</v>
      </c>
      <c r="O4994" s="3" t="s">
        <v>21073</v>
      </c>
      <c r="P4994" s="3" t="s">
        <v>21111</v>
      </c>
      <c r="Q4994" s="3">
        <v>443</v>
      </c>
      <c r="R4994" s="8" t="str">
        <f t="shared" si="77"/>
        <v>*443*</v>
      </c>
    </row>
    <row r="4995" spans="1:18" ht="19.8">
      <c r="A4995" s="3" t="s">
        <v>7471</v>
      </c>
      <c r="B4995" s="3" t="s">
        <v>43</v>
      </c>
      <c r="C4995" s="3" t="s">
        <v>7470</v>
      </c>
      <c r="D4995" s="3" t="s">
        <v>41</v>
      </c>
      <c r="E4995" s="3" t="s">
        <v>7469</v>
      </c>
      <c r="F4995" s="3" t="s">
        <v>3</v>
      </c>
      <c r="G4995" s="3">
        <v>2021</v>
      </c>
      <c r="H4995" s="3" t="s">
        <v>22117</v>
      </c>
      <c r="I4995" s="3">
        <v>158</v>
      </c>
      <c r="J4995" s="3" t="s">
        <v>21099</v>
      </c>
      <c r="K4995" s="3" t="s">
        <v>0</v>
      </c>
      <c r="N4995" s="3">
        <v>345</v>
      </c>
      <c r="O4995" s="3" t="s">
        <v>21106</v>
      </c>
      <c r="P4995" s="3" t="s">
        <v>21114</v>
      </c>
      <c r="Q4995" s="3">
        <v>133</v>
      </c>
      <c r="R4995" s="8" t="str">
        <f t="shared" si="77"/>
        <v>*133*</v>
      </c>
    </row>
    <row r="4996" spans="1:18" ht="19.8">
      <c r="A4996" s="3" t="s">
        <v>7468</v>
      </c>
      <c r="B4996" s="3" t="s">
        <v>155</v>
      </c>
      <c r="C4996" s="3" t="s">
        <v>7467</v>
      </c>
      <c r="D4996" s="3" t="s">
        <v>50</v>
      </c>
      <c r="E4996" s="3" t="s">
        <v>7466</v>
      </c>
      <c r="F4996" s="3" t="s">
        <v>9</v>
      </c>
      <c r="G4996" s="3">
        <v>2023</v>
      </c>
      <c r="H4996" s="3" t="s">
        <v>22118</v>
      </c>
      <c r="I4996" s="3">
        <v>323</v>
      </c>
      <c r="J4996" s="3" t="s">
        <v>21083</v>
      </c>
      <c r="K4996" s="3" t="s">
        <v>0</v>
      </c>
      <c r="N4996" s="3">
        <v>1390</v>
      </c>
      <c r="O4996" s="3" t="s">
        <v>21106</v>
      </c>
      <c r="P4996" s="3" t="s">
        <v>21111</v>
      </c>
      <c r="Q4996" s="3">
        <v>330</v>
      </c>
      <c r="R4996" s="8" t="str">
        <f t="shared" ref="R4996:R5059" si="78">"*"&amp;Q4996&amp;"*"</f>
        <v>*330*</v>
      </c>
    </row>
    <row r="4997" spans="1:18" ht="19.8">
      <c r="A4997" s="3" t="s">
        <v>7465</v>
      </c>
      <c r="B4997" s="3" t="s">
        <v>72</v>
      </c>
      <c r="C4997" s="3" t="s">
        <v>3658</v>
      </c>
      <c r="D4997" s="3" t="s">
        <v>36</v>
      </c>
      <c r="E4997" s="3" t="s">
        <v>7464</v>
      </c>
      <c r="F4997" s="3" t="s">
        <v>77</v>
      </c>
      <c r="G4997" s="3">
        <v>2013</v>
      </c>
      <c r="H4997" s="3" t="s">
        <v>22118</v>
      </c>
      <c r="I4997" s="3">
        <v>131</v>
      </c>
      <c r="J4997" s="3" t="s">
        <v>21086</v>
      </c>
      <c r="K4997" s="3" t="s">
        <v>0</v>
      </c>
      <c r="N4997" s="3">
        <v>2230</v>
      </c>
      <c r="O4997" s="3" t="s">
        <v>21106</v>
      </c>
      <c r="P4997" s="3" t="s">
        <v>21112</v>
      </c>
      <c r="Q4997" s="3">
        <v>424</v>
      </c>
      <c r="R4997" s="8" t="str">
        <f t="shared" si="78"/>
        <v>*424*</v>
      </c>
    </row>
    <row r="4998" spans="1:18" ht="19.8">
      <c r="A4998" s="3" t="s">
        <v>7463</v>
      </c>
      <c r="B4998" s="3" t="s">
        <v>151</v>
      </c>
      <c r="C4998" s="3" t="s">
        <v>7462</v>
      </c>
      <c r="D4998" s="3" t="s">
        <v>82</v>
      </c>
      <c r="E4998" s="3" t="s">
        <v>7461</v>
      </c>
      <c r="F4998" s="3" t="s">
        <v>29</v>
      </c>
      <c r="G4998" s="3">
        <v>2006</v>
      </c>
      <c r="H4998" s="3" t="s">
        <v>22116</v>
      </c>
      <c r="I4998" s="3">
        <v>328</v>
      </c>
      <c r="J4998" s="3" t="s">
        <v>21096</v>
      </c>
      <c r="K4998" s="3" t="s">
        <v>1</v>
      </c>
      <c r="L4998" s="9">
        <v>45342</v>
      </c>
      <c r="M4998" s="9">
        <v>45676</v>
      </c>
      <c r="N4998" s="3">
        <v>1260</v>
      </c>
      <c r="O4998" s="3" t="s">
        <v>21105</v>
      </c>
      <c r="P4998" s="3" t="s">
        <v>21111</v>
      </c>
      <c r="Q4998" s="3">
        <v>437</v>
      </c>
      <c r="R4998" s="8" t="str">
        <f t="shared" si="78"/>
        <v>*437*</v>
      </c>
    </row>
    <row r="4999" spans="1:18" ht="19.8">
      <c r="A4999" s="3" t="s">
        <v>7460</v>
      </c>
      <c r="B4999" s="3" t="s">
        <v>138</v>
      </c>
      <c r="C4999" s="3" t="s">
        <v>7459</v>
      </c>
      <c r="D4999" s="3" t="s">
        <v>2</v>
      </c>
      <c r="E4999" s="3" t="s">
        <v>7458</v>
      </c>
      <c r="F4999" s="3" t="s">
        <v>29</v>
      </c>
      <c r="G4999" s="3">
        <v>2021</v>
      </c>
      <c r="H4999" s="3" t="s">
        <v>22118</v>
      </c>
      <c r="I4999" s="3">
        <v>350</v>
      </c>
      <c r="J4999" s="3" t="s">
        <v>21086</v>
      </c>
      <c r="K4999" s="3" t="s">
        <v>1</v>
      </c>
      <c r="L4999" s="9">
        <v>45567</v>
      </c>
      <c r="M4999" s="9">
        <v>45694</v>
      </c>
      <c r="N4999" s="3">
        <v>2210</v>
      </c>
      <c r="O4999" s="3" t="s">
        <v>21073</v>
      </c>
      <c r="P4999" s="3" t="s">
        <v>21112</v>
      </c>
      <c r="Q4999" s="3">
        <v>232</v>
      </c>
      <c r="R4999" s="8" t="str">
        <f t="shared" si="78"/>
        <v>*232*</v>
      </c>
    </row>
    <row r="5000" spans="1:18" ht="19.8">
      <c r="A5000" s="3" t="s">
        <v>7457</v>
      </c>
      <c r="B5000" s="3" t="s">
        <v>97</v>
      </c>
      <c r="C5000" s="3" t="s">
        <v>7456</v>
      </c>
      <c r="D5000" s="3" t="s">
        <v>95</v>
      </c>
      <c r="E5000" s="3" t="s">
        <v>7455</v>
      </c>
      <c r="F5000" s="3" t="s">
        <v>15</v>
      </c>
      <c r="G5000" s="3">
        <v>2020</v>
      </c>
      <c r="H5000" s="3" t="s">
        <v>22118</v>
      </c>
      <c r="I5000" s="3">
        <v>128</v>
      </c>
      <c r="J5000" s="3" t="s">
        <v>21098</v>
      </c>
      <c r="K5000" s="3" t="s">
        <v>0</v>
      </c>
      <c r="N5000" s="3">
        <v>715</v>
      </c>
      <c r="O5000" s="3" t="s">
        <v>21105</v>
      </c>
      <c r="P5000" s="3" t="s">
        <v>21112</v>
      </c>
      <c r="Q5000" s="3">
        <v>183</v>
      </c>
      <c r="R5000" s="8" t="str">
        <f t="shared" si="78"/>
        <v>*183*</v>
      </c>
    </row>
    <row r="5001" spans="1:18" ht="19.8">
      <c r="A5001" s="3" t="s">
        <v>7454</v>
      </c>
      <c r="B5001" s="3" t="s">
        <v>171</v>
      </c>
      <c r="C5001" s="3" t="s">
        <v>7453</v>
      </c>
      <c r="D5001" s="3" t="s">
        <v>141</v>
      </c>
      <c r="E5001" s="3" t="s">
        <v>7452</v>
      </c>
      <c r="F5001" s="3" t="s">
        <v>15</v>
      </c>
      <c r="G5001" s="3">
        <v>2008</v>
      </c>
      <c r="H5001" s="3" t="s">
        <v>22118</v>
      </c>
      <c r="I5001" s="3">
        <v>120</v>
      </c>
      <c r="J5001" s="3" t="s">
        <v>21085</v>
      </c>
      <c r="K5001" s="3" t="s">
        <v>1</v>
      </c>
      <c r="L5001" s="9">
        <v>45397</v>
      </c>
      <c r="M5001" s="9">
        <v>45518</v>
      </c>
      <c r="N5001" s="3">
        <v>2180</v>
      </c>
      <c r="O5001" s="3" t="s">
        <v>25</v>
      </c>
      <c r="P5001" s="3" t="s">
        <v>21112</v>
      </c>
      <c r="Q5001" s="3">
        <v>327</v>
      </c>
      <c r="R5001" s="8" t="str">
        <f t="shared" si="78"/>
        <v>*327*</v>
      </c>
    </row>
    <row r="5002" spans="1:18" ht="19.8">
      <c r="A5002" s="3" t="s">
        <v>7451</v>
      </c>
      <c r="B5002" s="3" t="s">
        <v>266</v>
      </c>
      <c r="C5002" s="3" t="s">
        <v>7450</v>
      </c>
      <c r="D5002" s="3" t="s">
        <v>141</v>
      </c>
      <c r="E5002" s="3" t="s">
        <v>7449</v>
      </c>
      <c r="F5002" s="3" t="s">
        <v>29</v>
      </c>
      <c r="G5002" s="3">
        <v>2007</v>
      </c>
      <c r="H5002" s="3" t="s">
        <v>22117</v>
      </c>
      <c r="I5002" s="3">
        <v>239</v>
      </c>
      <c r="J5002" s="3" t="s">
        <v>21091</v>
      </c>
      <c r="K5002" s="3" t="s">
        <v>0</v>
      </c>
      <c r="N5002" s="3">
        <v>415</v>
      </c>
      <c r="O5002" s="3" t="s">
        <v>25</v>
      </c>
      <c r="P5002" s="3" t="s">
        <v>21111</v>
      </c>
      <c r="Q5002" s="3">
        <v>309</v>
      </c>
      <c r="R5002" s="8" t="str">
        <f t="shared" si="78"/>
        <v>*309*</v>
      </c>
    </row>
    <row r="5003" spans="1:18" ht="19.8">
      <c r="A5003" s="3" t="s">
        <v>7448</v>
      </c>
      <c r="B5003" s="3" t="s">
        <v>97</v>
      </c>
      <c r="C5003" s="3" t="s">
        <v>7447</v>
      </c>
      <c r="D5003" s="3" t="s">
        <v>95</v>
      </c>
      <c r="E5003" s="3" t="s">
        <v>7446</v>
      </c>
      <c r="F5003" s="3" t="s">
        <v>9</v>
      </c>
      <c r="G5003" s="3">
        <v>2019</v>
      </c>
      <c r="H5003" s="3" t="s">
        <v>22117</v>
      </c>
      <c r="I5003" s="3">
        <v>146</v>
      </c>
      <c r="J5003" s="3" t="s">
        <v>21100</v>
      </c>
      <c r="K5003" s="3" t="s">
        <v>1</v>
      </c>
      <c r="L5003" s="9">
        <v>45150</v>
      </c>
      <c r="M5003" s="9">
        <v>45464</v>
      </c>
      <c r="N5003" s="3">
        <v>2115</v>
      </c>
      <c r="O5003" s="3" t="s">
        <v>21105</v>
      </c>
      <c r="P5003" s="3" t="s">
        <v>21114</v>
      </c>
      <c r="Q5003" s="3">
        <v>145</v>
      </c>
      <c r="R5003" s="8" t="str">
        <f t="shared" si="78"/>
        <v>*145*</v>
      </c>
    </row>
    <row r="5004" spans="1:18" ht="19.8">
      <c r="A5004" s="3" t="s">
        <v>7445</v>
      </c>
      <c r="B5004" s="3" t="s">
        <v>43</v>
      </c>
      <c r="C5004" s="3" t="s">
        <v>7444</v>
      </c>
      <c r="D5004" s="3" t="s">
        <v>41</v>
      </c>
      <c r="E5004" s="3" t="s">
        <v>7443</v>
      </c>
      <c r="F5004" s="3" t="s">
        <v>77</v>
      </c>
      <c r="G5004" s="3">
        <v>2020</v>
      </c>
      <c r="H5004" s="3" t="s">
        <v>22117</v>
      </c>
      <c r="I5004" s="3">
        <v>202</v>
      </c>
      <c r="J5004" s="3" t="s">
        <v>21100</v>
      </c>
      <c r="K5004" s="3" t="s">
        <v>1</v>
      </c>
      <c r="L5004" s="9">
        <v>45177</v>
      </c>
      <c r="M5004" s="9">
        <v>45293</v>
      </c>
      <c r="N5004" s="3">
        <v>1985</v>
      </c>
      <c r="O5004" s="3" t="s">
        <v>21106</v>
      </c>
      <c r="P5004" s="3" t="s">
        <v>21113</v>
      </c>
      <c r="Q5004" s="3">
        <v>112</v>
      </c>
      <c r="R5004" s="8" t="str">
        <f t="shared" si="78"/>
        <v>*112*</v>
      </c>
    </row>
    <row r="5005" spans="1:18" ht="19.8">
      <c r="A5005" s="3" t="s">
        <v>7442</v>
      </c>
      <c r="B5005" s="3" t="s">
        <v>18</v>
      </c>
      <c r="C5005" s="3" t="s">
        <v>7441</v>
      </c>
      <c r="D5005" s="3" t="s">
        <v>14</v>
      </c>
      <c r="E5005" s="3" t="s">
        <v>7440</v>
      </c>
      <c r="F5005" s="3" t="s">
        <v>15</v>
      </c>
      <c r="G5005" s="3">
        <v>2017</v>
      </c>
      <c r="H5005" s="3" t="s">
        <v>22117</v>
      </c>
      <c r="I5005" s="3">
        <v>124</v>
      </c>
      <c r="J5005" s="3" t="s">
        <v>21088</v>
      </c>
      <c r="K5005" s="3" t="s">
        <v>1</v>
      </c>
      <c r="L5005" s="9">
        <v>45605</v>
      </c>
      <c r="M5005" s="9">
        <v>45650</v>
      </c>
      <c r="N5005" s="3">
        <v>1250</v>
      </c>
      <c r="O5005" s="3" t="s">
        <v>21106</v>
      </c>
      <c r="P5005" s="3" t="s">
        <v>21112</v>
      </c>
      <c r="Q5005" s="3">
        <v>235</v>
      </c>
      <c r="R5005" s="8" t="str">
        <f t="shared" si="78"/>
        <v>*235*</v>
      </c>
    </row>
    <row r="5006" spans="1:18" ht="19.8">
      <c r="A5006" s="3" t="s">
        <v>7439</v>
      </c>
      <c r="B5006" s="3" t="s">
        <v>433</v>
      </c>
      <c r="C5006" s="3" t="s">
        <v>1880</v>
      </c>
      <c r="D5006" s="3" t="s">
        <v>123</v>
      </c>
      <c r="E5006" s="3" t="s">
        <v>7438</v>
      </c>
      <c r="F5006" s="3" t="s">
        <v>3</v>
      </c>
      <c r="G5006" s="3">
        <v>2007</v>
      </c>
      <c r="H5006" s="3" t="s">
        <v>22118</v>
      </c>
      <c r="I5006" s="3">
        <v>354</v>
      </c>
      <c r="J5006" s="3" t="s">
        <v>21099</v>
      </c>
      <c r="K5006" s="3" t="s">
        <v>0</v>
      </c>
      <c r="N5006" s="3">
        <v>215</v>
      </c>
      <c r="O5006" s="3" t="s">
        <v>21106</v>
      </c>
      <c r="P5006" s="3" t="s">
        <v>21113</v>
      </c>
      <c r="Q5006" s="3">
        <v>311</v>
      </c>
      <c r="R5006" s="8" t="str">
        <f t="shared" si="78"/>
        <v>*311*</v>
      </c>
    </row>
    <row r="5007" spans="1:18" ht="19.8">
      <c r="A5007" s="3" t="s">
        <v>7437</v>
      </c>
      <c r="B5007" s="3" t="s">
        <v>160</v>
      </c>
      <c r="C5007" s="3" t="s">
        <v>7436</v>
      </c>
      <c r="D5007" s="3" t="s">
        <v>31</v>
      </c>
      <c r="E5007" s="3" t="s">
        <v>7435</v>
      </c>
      <c r="F5007" s="3" t="s">
        <v>29</v>
      </c>
      <c r="G5007" s="3">
        <v>2013</v>
      </c>
      <c r="H5007" s="3" t="s">
        <v>22118</v>
      </c>
      <c r="I5007" s="3">
        <v>297</v>
      </c>
      <c r="J5007" s="3" t="s">
        <v>21101</v>
      </c>
      <c r="K5007" s="3" t="s">
        <v>0</v>
      </c>
      <c r="N5007" s="3">
        <v>1735</v>
      </c>
      <c r="O5007" s="3" t="s">
        <v>21106</v>
      </c>
      <c r="P5007" s="3" t="s">
        <v>21114</v>
      </c>
      <c r="Q5007" s="3">
        <v>451</v>
      </c>
      <c r="R5007" s="8" t="str">
        <f t="shared" si="78"/>
        <v>*451*</v>
      </c>
    </row>
    <row r="5008" spans="1:18" ht="19.8">
      <c r="A5008" s="3" t="s">
        <v>7434</v>
      </c>
      <c r="B5008" s="3" t="s">
        <v>433</v>
      </c>
      <c r="C5008" s="3" t="s">
        <v>6828</v>
      </c>
      <c r="D5008" s="3" t="s">
        <v>123</v>
      </c>
      <c r="E5008" s="3" t="s">
        <v>7433</v>
      </c>
      <c r="F5008" s="3" t="s">
        <v>15</v>
      </c>
      <c r="G5008" s="3">
        <v>2023</v>
      </c>
      <c r="H5008" s="3" t="s">
        <v>22116</v>
      </c>
      <c r="I5008" s="3">
        <v>380</v>
      </c>
      <c r="J5008" s="3" t="s">
        <v>21100</v>
      </c>
      <c r="K5008" s="3" t="s">
        <v>1</v>
      </c>
      <c r="L5008" s="9">
        <v>45370</v>
      </c>
      <c r="M5008" s="9">
        <v>45708</v>
      </c>
      <c r="N5008" s="3">
        <v>2460</v>
      </c>
      <c r="O5008" s="3" t="s">
        <v>21106</v>
      </c>
      <c r="P5008" s="3" t="s">
        <v>21114</v>
      </c>
      <c r="Q5008" s="3">
        <v>219</v>
      </c>
      <c r="R5008" s="8" t="str">
        <f t="shared" si="78"/>
        <v>*219*</v>
      </c>
    </row>
    <row r="5009" spans="1:18" ht="19.8">
      <c r="A5009" s="3" t="s">
        <v>7432</v>
      </c>
      <c r="B5009" s="3" t="s">
        <v>7</v>
      </c>
      <c r="C5009" s="3" t="s">
        <v>7431</v>
      </c>
      <c r="D5009" s="3" t="s">
        <v>5</v>
      </c>
      <c r="E5009" s="3" t="s">
        <v>7430</v>
      </c>
      <c r="F5009" s="3" t="s">
        <v>48</v>
      </c>
      <c r="G5009" s="3">
        <v>2008</v>
      </c>
      <c r="H5009" s="3" t="s">
        <v>22118</v>
      </c>
      <c r="I5009" s="3">
        <v>471</v>
      </c>
      <c r="J5009" s="3" t="s">
        <v>21088</v>
      </c>
      <c r="K5009" s="3" t="s">
        <v>1</v>
      </c>
      <c r="L5009" s="9">
        <v>45611</v>
      </c>
      <c r="M5009" s="9">
        <v>45629</v>
      </c>
      <c r="N5009" s="3">
        <v>1045</v>
      </c>
      <c r="O5009" s="3" t="s">
        <v>21106</v>
      </c>
      <c r="P5009" s="3" t="s">
        <v>21114</v>
      </c>
      <c r="Q5009" s="3">
        <v>419</v>
      </c>
      <c r="R5009" s="8" t="str">
        <f t="shared" si="78"/>
        <v>*419*</v>
      </c>
    </row>
    <row r="5010" spans="1:18" ht="19.8">
      <c r="A5010" s="3" t="s">
        <v>7429</v>
      </c>
      <c r="B5010" s="3" t="s">
        <v>256</v>
      </c>
      <c r="C5010" s="3" t="s">
        <v>7428</v>
      </c>
      <c r="D5010" s="3" t="s">
        <v>14</v>
      </c>
      <c r="E5010" s="3" t="s">
        <v>7427</v>
      </c>
      <c r="F5010" s="3" t="s">
        <v>15</v>
      </c>
      <c r="G5010" s="3">
        <v>2010</v>
      </c>
      <c r="H5010" s="3" t="s">
        <v>22117</v>
      </c>
      <c r="I5010" s="3">
        <v>225</v>
      </c>
      <c r="J5010" s="3" t="s">
        <v>21089</v>
      </c>
      <c r="K5010" s="3" t="s">
        <v>0</v>
      </c>
      <c r="N5010" s="3">
        <v>675</v>
      </c>
      <c r="O5010" s="3" t="s">
        <v>21106</v>
      </c>
      <c r="P5010" s="3" t="s">
        <v>21111</v>
      </c>
      <c r="Q5010" s="3">
        <v>345</v>
      </c>
      <c r="R5010" s="8" t="str">
        <f t="shared" si="78"/>
        <v>*345*</v>
      </c>
    </row>
    <row r="5011" spans="1:18" ht="19.8">
      <c r="A5011" s="3" t="s">
        <v>7426</v>
      </c>
      <c r="B5011" s="3" t="s">
        <v>266</v>
      </c>
      <c r="C5011" s="3" t="s">
        <v>7425</v>
      </c>
      <c r="D5011" s="3" t="s">
        <v>141</v>
      </c>
      <c r="E5011" s="3" t="s">
        <v>7424</v>
      </c>
      <c r="F5011" s="3" t="s">
        <v>48</v>
      </c>
      <c r="G5011" s="3">
        <v>2014</v>
      </c>
      <c r="H5011" s="3" t="s">
        <v>22116</v>
      </c>
      <c r="I5011" s="3">
        <v>256</v>
      </c>
      <c r="J5011" s="3" t="s">
        <v>21084</v>
      </c>
      <c r="K5011" s="3" t="s">
        <v>1</v>
      </c>
      <c r="L5011" s="9">
        <v>45123</v>
      </c>
      <c r="M5011" s="9">
        <v>45277</v>
      </c>
      <c r="N5011" s="3">
        <v>480</v>
      </c>
      <c r="O5011" s="3" t="s">
        <v>25</v>
      </c>
      <c r="P5011" s="3" t="s">
        <v>21112</v>
      </c>
      <c r="Q5011" s="3">
        <v>437</v>
      </c>
      <c r="R5011" s="8" t="str">
        <f t="shared" si="78"/>
        <v>*437*</v>
      </c>
    </row>
    <row r="5012" spans="1:18" ht="19.8">
      <c r="A5012" s="3" t="s">
        <v>7423</v>
      </c>
      <c r="B5012" s="3" t="s">
        <v>344</v>
      </c>
      <c r="C5012" s="3" t="s">
        <v>7422</v>
      </c>
      <c r="D5012" s="3" t="s">
        <v>82</v>
      </c>
      <c r="E5012" s="3" t="s">
        <v>7421</v>
      </c>
      <c r="F5012" s="3" t="s">
        <v>15</v>
      </c>
      <c r="G5012" s="3">
        <v>2005</v>
      </c>
      <c r="H5012" s="3" t="s">
        <v>22116</v>
      </c>
      <c r="I5012" s="3">
        <v>264</v>
      </c>
      <c r="J5012" s="3" t="s">
        <v>21101</v>
      </c>
      <c r="K5012" s="3" t="s">
        <v>0</v>
      </c>
      <c r="N5012" s="3">
        <v>2010</v>
      </c>
      <c r="O5012" s="3" t="s">
        <v>21105</v>
      </c>
      <c r="P5012" s="3" t="s">
        <v>21114</v>
      </c>
      <c r="Q5012" s="3">
        <v>229</v>
      </c>
      <c r="R5012" s="8" t="str">
        <f t="shared" si="78"/>
        <v>*229*</v>
      </c>
    </row>
    <row r="5013" spans="1:18" ht="19.8">
      <c r="A5013" s="3" t="s">
        <v>7420</v>
      </c>
      <c r="B5013" s="3" t="s">
        <v>60</v>
      </c>
      <c r="C5013" s="3" t="s">
        <v>7419</v>
      </c>
      <c r="D5013" s="3" t="s">
        <v>41</v>
      </c>
      <c r="E5013" s="3" t="s">
        <v>7418</v>
      </c>
      <c r="F5013" s="3" t="s">
        <v>77</v>
      </c>
      <c r="G5013" s="3">
        <v>2016</v>
      </c>
      <c r="H5013" s="3" t="s">
        <v>22116</v>
      </c>
      <c r="I5013" s="3">
        <v>163</v>
      </c>
      <c r="J5013" s="3" t="s">
        <v>21100</v>
      </c>
      <c r="K5013" s="3" t="s">
        <v>1</v>
      </c>
      <c r="L5013" s="9">
        <v>45369</v>
      </c>
      <c r="M5013" s="9">
        <v>45622</v>
      </c>
      <c r="N5013" s="3">
        <v>2075</v>
      </c>
      <c r="O5013" s="3" t="s">
        <v>21106</v>
      </c>
      <c r="P5013" s="3" t="s">
        <v>21114</v>
      </c>
      <c r="Q5013" s="3">
        <v>397</v>
      </c>
      <c r="R5013" s="8" t="str">
        <f t="shared" si="78"/>
        <v>*397*</v>
      </c>
    </row>
    <row r="5014" spans="1:18" ht="19.8">
      <c r="A5014" s="3" t="s">
        <v>7417</v>
      </c>
      <c r="B5014" s="3" t="s">
        <v>84</v>
      </c>
      <c r="C5014" s="3" t="s">
        <v>1635</v>
      </c>
      <c r="D5014" s="3" t="s">
        <v>82</v>
      </c>
      <c r="E5014" s="3" t="s">
        <v>7416</v>
      </c>
      <c r="F5014" s="3" t="s">
        <v>77</v>
      </c>
      <c r="G5014" s="3">
        <v>2017</v>
      </c>
      <c r="H5014" s="3" t="s">
        <v>22118</v>
      </c>
      <c r="I5014" s="3">
        <v>177</v>
      </c>
      <c r="J5014" s="3" t="s">
        <v>21090</v>
      </c>
      <c r="K5014" s="3" t="s">
        <v>1</v>
      </c>
      <c r="L5014" s="9">
        <v>45179</v>
      </c>
      <c r="M5014" s="9">
        <v>45390</v>
      </c>
      <c r="N5014" s="3">
        <v>975</v>
      </c>
      <c r="O5014" s="3" t="s">
        <v>21105</v>
      </c>
      <c r="P5014" s="3" t="s">
        <v>21111</v>
      </c>
      <c r="Q5014" s="3">
        <v>202</v>
      </c>
      <c r="R5014" s="8" t="str">
        <f t="shared" si="78"/>
        <v>*202*</v>
      </c>
    </row>
    <row r="5015" spans="1:18" ht="19.8">
      <c r="A5015" s="3" t="s">
        <v>7415</v>
      </c>
      <c r="B5015" s="3" t="s">
        <v>27</v>
      </c>
      <c r="C5015" s="3" t="s">
        <v>7414</v>
      </c>
      <c r="D5015" s="3" t="s">
        <v>25</v>
      </c>
      <c r="E5015" s="3" t="s">
        <v>7413</v>
      </c>
      <c r="F5015" s="3" t="s">
        <v>3</v>
      </c>
      <c r="G5015" s="3">
        <v>2009</v>
      </c>
      <c r="H5015" s="3" t="s">
        <v>22116</v>
      </c>
      <c r="I5015" s="3">
        <v>92</v>
      </c>
      <c r="J5015" s="3" t="s">
        <v>21086</v>
      </c>
      <c r="K5015" s="3" t="s">
        <v>1</v>
      </c>
      <c r="L5015" s="9">
        <v>45415</v>
      </c>
      <c r="M5015" s="9">
        <v>45676</v>
      </c>
      <c r="N5015" s="3">
        <v>1895</v>
      </c>
      <c r="O5015" s="3" t="s">
        <v>25</v>
      </c>
      <c r="P5015" s="3" t="s">
        <v>21111</v>
      </c>
      <c r="Q5015" s="3">
        <v>409</v>
      </c>
      <c r="R5015" s="8" t="str">
        <f t="shared" si="78"/>
        <v>*409*</v>
      </c>
    </row>
    <row r="5016" spans="1:18" ht="19.8">
      <c r="A5016" s="3" t="s">
        <v>7412</v>
      </c>
      <c r="B5016" s="3" t="s">
        <v>18</v>
      </c>
      <c r="C5016" s="3" t="s">
        <v>7411</v>
      </c>
      <c r="D5016" s="3" t="s">
        <v>14</v>
      </c>
      <c r="E5016" s="3" t="s">
        <v>7410</v>
      </c>
      <c r="F5016" s="3" t="s">
        <v>48</v>
      </c>
      <c r="G5016" s="3">
        <v>2015</v>
      </c>
      <c r="H5016" s="3" t="s">
        <v>22118</v>
      </c>
      <c r="I5016" s="3">
        <v>215</v>
      </c>
      <c r="J5016" s="3" t="s">
        <v>21102</v>
      </c>
      <c r="K5016" s="3" t="s">
        <v>0</v>
      </c>
      <c r="N5016" s="3">
        <v>1375</v>
      </c>
      <c r="O5016" s="3" t="s">
        <v>21106</v>
      </c>
      <c r="P5016" s="3" t="s">
        <v>21112</v>
      </c>
      <c r="Q5016" s="3">
        <v>131</v>
      </c>
      <c r="R5016" s="8" t="str">
        <f t="shared" si="78"/>
        <v>*131*</v>
      </c>
    </row>
    <row r="5017" spans="1:18" ht="19.8">
      <c r="A5017" s="3" t="s">
        <v>7409</v>
      </c>
      <c r="B5017" s="3" t="s">
        <v>143</v>
      </c>
      <c r="C5017" s="3" t="s">
        <v>7408</v>
      </c>
      <c r="D5017" s="3" t="s">
        <v>141</v>
      </c>
      <c r="E5017" s="3" t="s">
        <v>7407</v>
      </c>
      <c r="F5017" s="3" t="s">
        <v>15</v>
      </c>
      <c r="G5017" s="3">
        <v>2020</v>
      </c>
      <c r="H5017" s="3" t="s">
        <v>22118</v>
      </c>
      <c r="I5017" s="3">
        <v>314</v>
      </c>
      <c r="J5017" s="3" t="s">
        <v>21083</v>
      </c>
      <c r="K5017" s="3" t="s">
        <v>0</v>
      </c>
      <c r="N5017" s="3">
        <v>1375</v>
      </c>
      <c r="O5017" s="3" t="s">
        <v>25</v>
      </c>
      <c r="P5017" s="3" t="s">
        <v>21111</v>
      </c>
      <c r="Q5017" s="3">
        <v>208</v>
      </c>
      <c r="R5017" s="8" t="str">
        <f t="shared" si="78"/>
        <v>*208*</v>
      </c>
    </row>
    <row r="5018" spans="1:18" ht="19.8">
      <c r="A5018" s="3" t="s">
        <v>7406</v>
      </c>
      <c r="B5018" s="3" t="s">
        <v>43</v>
      </c>
      <c r="C5018" s="3" t="s">
        <v>4310</v>
      </c>
      <c r="D5018" s="3" t="s">
        <v>41</v>
      </c>
      <c r="E5018" s="3" t="s">
        <v>7405</v>
      </c>
      <c r="F5018" s="3" t="s">
        <v>9</v>
      </c>
      <c r="G5018" s="3">
        <v>2024</v>
      </c>
      <c r="H5018" s="3" t="s">
        <v>22118</v>
      </c>
      <c r="I5018" s="3">
        <v>429</v>
      </c>
      <c r="J5018" s="3" t="s">
        <v>21101</v>
      </c>
      <c r="K5018" s="3" t="s">
        <v>1</v>
      </c>
      <c r="L5018" s="9">
        <v>45069</v>
      </c>
      <c r="M5018" s="9">
        <v>45418</v>
      </c>
      <c r="N5018" s="3">
        <v>770</v>
      </c>
      <c r="O5018" s="3" t="s">
        <v>21106</v>
      </c>
      <c r="P5018" s="3" t="s">
        <v>21114</v>
      </c>
      <c r="Q5018" s="3">
        <v>147</v>
      </c>
      <c r="R5018" s="8" t="str">
        <f t="shared" si="78"/>
        <v>*147*</v>
      </c>
    </row>
    <row r="5019" spans="1:18" ht="19.8">
      <c r="A5019" s="3" t="s">
        <v>7404</v>
      </c>
      <c r="B5019" s="3" t="s">
        <v>478</v>
      </c>
      <c r="C5019" s="3" t="s">
        <v>7403</v>
      </c>
      <c r="D5019" s="3" t="s">
        <v>95</v>
      </c>
      <c r="E5019" s="3" t="s">
        <v>7402</v>
      </c>
      <c r="F5019" s="3" t="s">
        <v>48</v>
      </c>
      <c r="G5019" s="3">
        <v>2021</v>
      </c>
      <c r="H5019" s="3" t="s">
        <v>22117</v>
      </c>
      <c r="I5019" s="3">
        <v>258</v>
      </c>
      <c r="J5019" s="3" t="s">
        <v>21101</v>
      </c>
      <c r="K5019" s="3" t="s">
        <v>0</v>
      </c>
      <c r="N5019" s="3">
        <v>635</v>
      </c>
      <c r="O5019" s="3" t="s">
        <v>21105</v>
      </c>
      <c r="P5019" s="3" t="s">
        <v>21111</v>
      </c>
      <c r="Q5019" s="3">
        <v>452</v>
      </c>
      <c r="R5019" s="8" t="str">
        <f t="shared" si="78"/>
        <v>*452*</v>
      </c>
    </row>
    <row r="5020" spans="1:18" ht="19.8">
      <c r="A5020" s="3" t="s">
        <v>7401</v>
      </c>
      <c r="B5020" s="3" t="s">
        <v>27</v>
      </c>
      <c r="C5020" s="3" t="s">
        <v>7400</v>
      </c>
      <c r="D5020" s="3" t="s">
        <v>25</v>
      </c>
      <c r="E5020" s="3" t="s">
        <v>7399</v>
      </c>
      <c r="F5020" s="3" t="s">
        <v>77</v>
      </c>
      <c r="G5020" s="3">
        <v>2009</v>
      </c>
      <c r="H5020" s="3" t="s">
        <v>22117</v>
      </c>
      <c r="I5020" s="3">
        <v>218</v>
      </c>
      <c r="J5020" s="3" t="s">
        <v>21094</v>
      </c>
      <c r="K5020" s="3" t="s">
        <v>0</v>
      </c>
      <c r="N5020" s="3">
        <v>540</v>
      </c>
      <c r="O5020" s="3" t="s">
        <v>25</v>
      </c>
      <c r="P5020" s="3" t="s">
        <v>21112</v>
      </c>
      <c r="Q5020" s="3">
        <v>124</v>
      </c>
      <c r="R5020" s="8" t="str">
        <f t="shared" si="78"/>
        <v>*124*</v>
      </c>
    </row>
    <row r="5021" spans="1:18" ht="19.8">
      <c r="A5021" s="3" t="s">
        <v>7398</v>
      </c>
      <c r="B5021" s="3" t="s">
        <v>196</v>
      </c>
      <c r="C5021" s="3" t="s">
        <v>7397</v>
      </c>
      <c r="D5021" s="3" t="s">
        <v>36</v>
      </c>
      <c r="E5021" s="3" t="s">
        <v>7396</v>
      </c>
      <c r="F5021" s="3" t="s">
        <v>48</v>
      </c>
      <c r="G5021" s="3">
        <v>2024</v>
      </c>
      <c r="H5021" s="3" t="s">
        <v>22117</v>
      </c>
      <c r="I5021" s="3">
        <v>371</v>
      </c>
      <c r="J5021" s="3" t="s">
        <v>21099</v>
      </c>
      <c r="K5021" s="3" t="s">
        <v>0</v>
      </c>
      <c r="N5021" s="3">
        <v>2295</v>
      </c>
      <c r="O5021" s="3" t="s">
        <v>21106</v>
      </c>
      <c r="P5021" s="3" t="s">
        <v>21111</v>
      </c>
      <c r="Q5021" s="3">
        <v>366</v>
      </c>
      <c r="R5021" s="8" t="str">
        <f t="shared" si="78"/>
        <v>*366*</v>
      </c>
    </row>
    <row r="5022" spans="1:18" ht="19.8">
      <c r="A5022" s="3" t="s">
        <v>7395</v>
      </c>
      <c r="B5022" s="3" t="s">
        <v>151</v>
      </c>
      <c r="C5022" s="3" t="s">
        <v>7394</v>
      </c>
      <c r="D5022" s="3" t="s">
        <v>82</v>
      </c>
      <c r="E5022" s="3" t="s">
        <v>7393</v>
      </c>
      <c r="F5022" s="3" t="s">
        <v>15</v>
      </c>
      <c r="G5022" s="3">
        <v>2023</v>
      </c>
      <c r="H5022" s="3" t="s">
        <v>22117</v>
      </c>
      <c r="I5022" s="3">
        <v>184</v>
      </c>
      <c r="J5022" s="3" t="s">
        <v>21087</v>
      </c>
      <c r="K5022" s="3" t="s">
        <v>1</v>
      </c>
      <c r="L5022" s="9">
        <v>45315</v>
      </c>
      <c r="M5022" s="9">
        <v>45328</v>
      </c>
      <c r="N5022" s="3">
        <v>2095</v>
      </c>
      <c r="O5022" s="3" t="s">
        <v>21105</v>
      </c>
      <c r="P5022" s="3" t="s">
        <v>21112</v>
      </c>
      <c r="Q5022" s="3">
        <v>216</v>
      </c>
      <c r="R5022" s="8" t="str">
        <f t="shared" si="78"/>
        <v>*216*</v>
      </c>
    </row>
    <row r="5023" spans="1:18" ht="19.8">
      <c r="A5023" s="3" t="s">
        <v>7392</v>
      </c>
      <c r="B5023" s="3" t="s">
        <v>18</v>
      </c>
      <c r="C5023" s="3" t="s">
        <v>7391</v>
      </c>
      <c r="D5023" s="3" t="s">
        <v>14</v>
      </c>
      <c r="E5023" s="3" t="s">
        <v>7390</v>
      </c>
      <c r="F5023" s="3" t="s">
        <v>48</v>
      </c>
      <c r="G5023" s="3">
        <v>2024</v>
      </c>
      <c r="H5023" s="3" t="s">
        <v>22118</v>
      </c>
      <c r="I5023" s="3">
        <v>101</v>
      </c>
      <c r="J5023" s="3" t="s">
        <v>21090</v>
      </c>
      <c r="K5023" s="3" t="s">
        <v>0</v>
      </c>
      <c r="N5023" s="3">
        <v>1950</v>
      </c>
      <c r="O5023" s="3" t="s">
        <v>21106</v>
      </c>
      <c r="P5023" s="3" t="s">
        <v>21112</v>
      </c>
      <c r="Q5023" s="3">
        <v>410</v>
      </c>
      <c r="R5023" s="8" t="str">
        <f t="shared" si="78"/>
        <v>*410*</v>
      </c>
    </row>
    <row r="5024" spans="1:18" ht="19.8">
      <c r="A5024" s="3" t="s">
        <v>7389</v>
      </c>
      <c r="B5024" s="3" t="s">
        <v>478</v>
      </c>
      <c r="C5024" s="3" t="s">
        <v>7388</v>
      </c>
      <c r="D5024" s="3" t="s">
        <v>95</v>
      </c>
      <c r="E5024" s="3" t="s">
        <v>7387</v>
      </c>
      <c r="F5024" s="3" t="s">
        <v>48</v>
      </c>
      <c r="G5024" s="3">
        <v>2007</v>
      </c>
      <c r="H5024" s="3" t="s">
        <v>22118</v>
      </c>
      <c r="I5024" s="3">
        <v>276</v>
      </c>
      <c r="J5024" s="3" t="s">
        <v>21097</v>
      </c>
      <c r="K5024" s="3" t="s">
        <v>0</v>
      </c>
      <c r="N5024" s="3">
        <v>335</v>
      </c>
      <c r="O5024" s="3" t="s">
        <v>21105</v>
      </c>
      <c r="P5024" s="3" t="s">
        <v>21112</v>
      </c>
      <c r="Q5024" s="3">
        <v>213</v>
      </c>
      <c r="R5024" s="8" t="str">
        <f t="shared" si="78"/>
        <v>*213*</v>
      </c>
    </row>
    <row r="5025" spans="1:18" ht="19.8">
      <c r="A5025" s="3" t="s">
        <v>7386</v>
      </c>
      <c r="B5025" s="3" t="s">
        <v>160</v>
      </c>
      <c r="C5025" s="3" t="s">
        <v>7385</v>
      </c>
      <c r="D5025" s="3" t="s">
        <v>31</v>
      </c>
      <c r="E5025" s="3" t="s">
        <v>7384</v>
      </c>
      <c r="F5025" s="3" t="s">
        <v>3</v>
      </c>
      <c r="G5025" s="3">
        <v>2013</v>
      </c>
      <c r="H5025" s="3" t="s">
        <v>22116</v>
      </c>
      <c r="I5025" s="3">
        <v>98</v>
      </c>
      <c r="J5025" s="3" t="s">
        <v>21084</v>
      </c>
      <c r="K5025" s="3" t="s">
        <v>1</v>
      </c>
      <c r="L5025" s="9">
        <v>45174</v>
      </c>
      <c r="M5025" s="9">
        <v>45352</v>
      </c>
      <c r="N5025" s="3">
        <v>1825</v>
      </c>
      <c r="O5025" s="3" t="s">
        <v>21106</v>
      </c>
      <c r="P5025" s="3" t="s">
        <v>21111</v>
      </c>
      <c r="Q5025" s="3">
        <v>295</v>
      </c>
      <c r="R5025" s="8" t="str">
        <f t="shared" si="78"/>
        <v>*295*</v>
      </c>
    </row>
    <row r="5026" spans="1:18" ht="19.8">
      <c r="A5026" s="3" t="s">
        <v>7383</v>
      </c>
      <c r="B5026" s="3" t="s">
        <v>256</v>
      </c>
      <c r="C5026" s="3" t="s">
        <v>7382</v>
      </c>
      <c r="D5026" s="3" t="s">
        <v>14</v>
      </c>
      <c r="E5026" s="3" t="s">
        <v>7381</v>
      </c>
      <c r="F5026" s="3" t="s">
        <v>3</v>
      </c>
      <c r="G5026" s="3">
        <v>2013</v>
      </c>
      <c r="H5026" s="3" t="s">
        <v>22118</v>
      </c>
      <c r="I5026" s="3">
        <v>91</v>
      </c>
      <c r="J5026" s="3" t="s">
        <v>21097</v>
      </c>
      <c r="K5026" s="3" t="s">
        <v>0</v>
      </c>
      <c r="N5026" s="3">
        <v>630</v>
      </c>
      <c r="O5026" s="3" t="s">
        <v>21106</v>
      </c>
      <c r="P5026" s="3" t="s">
        <v>21114</v>
      </c>
      <c r="Q5026" s="3">
        <v>221</v>
      </c>
      <c r="R5026" s="8" t="str">
        <f t="shared" si="78"/>
        <v>*221*</v>
      </c>
    </row>
    <row r="5027" spans="1:18" ht="19.8">
      <c r="A5027" s="3" t="s">
        <v>7380</v>
      </c>
      <c r="B5027" s="3" t="s">
        <v>256</v>
      </c>
      <c r="C5027" s="3" t="s">
        <v>7379</v>
      </c>
      <c r="D5027" s="3" t="s">
        <v>14</v>
      </c>
      <c r="E5027" s="3" t="s">
        <v>7378</v>
      </c>
      <c r="F5027" s="3" t="s">
        <v>77</v>
      </c>
      <c r="G5027" s="3">
        <v>2007</v>
      </c>
      <c r="H5027" s="3" t="s">
        <v>22118</v>
      </c>
      <c r="I5027" s="3">
        <v>141</v>
      </c>
      <c r="J5027" s="3" t="s">
        <v>21102</v>
      </c>
      <c r="K5027" s="3" t="s">
        <v>0</v>
      </c>
      <c r="N5027" s="3">
        <v>1490</v>
      </c>
      <c r="O5027" s="3" t="s">
        <v>21106</v>
      </c>
      <c r="P5027" s="3" t="s">
        <v>21113</v>
      </c>
      <c r="Q5027" s="3">
        <v>312</v>
      </c>
      <c r="R5027" s="8" t="str">
        <f t="shared" si="78"/>
        <v>*312*</v>
      </c>
    </row>
    <row r="5028" spans="1:18" ht="19.8">
      <c r="A5028" s="3" t="s">
        <v>7377</v>
      </c>
      <c r="B5028" s="3" t="s">
        <v>88</v>
      </c>
      <c r="C5028" s="3" t="s">
        <v>7376</v>
      </c>
      <c r="D5028" s="3" t="s">
        <v>2</v>
      </c>
      <c r="E5028" s="3" t="s">
        <v>7375</v>
      </c>
      <c r="F5028" s="3" t="s">
        <v>77</v>
      </c>
      <c r="G5028" s="3">
        <v>2016</v>
      </c>
      <c r="H5028" s="3" t="s">
        <v>22118</v>
      </c>
      <c r="I5028" s="3">
        <v>174</v>
      </c>
      <c r="J5028" s="3" t="s">
        <v>21101</v>
      </c>
      <c r="K5028" s="3" t="s">
        <v>0</v>
      </c>
      <c r="N5028" s="3">
        <v>575</v>
      </c>
      <c r="O5028" s="3" t="s">
        <v>21073</v>
      </c>
      <c r="P5028" s="3" t="s">
        <v>21112</v>
      </c>
      <c r="Q5028" s="3">
        <v>360</v>
      </c>
      <c r="R5028" s="8" t="str">
        <f t="shared" si="78"/>
        <v>*360*</v>
      </c>
    </row>
    <row r="5029" spans="1:18" ht="19.8">
      <c r="A5029" s="3" t="s">
        <v>7374</v>
      </c>
      <c r="B5029" s="3" t="s">
        <v>155</v>
      </c>
      <c r="C5029" s="3" t="s">
        <v>7373</v>
      </c>
      <c r="D5029" s="3" t="s">
        <v>50</v>
      </c>
      <c r="E5029" s="3" t="s">
        <v>7372</v>
      </c>
      <c r="F5029" s="3" t="s">
        <v>9</v>
      </c>
      <c r="G5029" s="3">
        <v>2014</v>
      </c>
      <c r="H5029" s="3" t="s">
        <v>22117</v>
      </c>
      <c r="I5029" s="3">
        <v>438</v>
      </c>
      <c r="J5029" s="3" t="s">
        <v>21100</v>
      </c>
      <c r="K5029" s="3" t="s">
        <v>0</v>
      </c>
      <c r="N5029" s="3">
        <v>860</v>
      </c>
      <c r="O5029" s="3" t="s">
        <v>21106</v>
      </c>
      <c r="P5029" s="3" t="s">
        <v>21113</v>
      </c>
      <c r="Q5029" s="3">
        <v>137</v>
      </c>
      <c r="R5029" s="8" t="str">
        <f t="shared" si="78"/>
        <v>*137*</v>
      </c>
    </row>
    <row r="5030" spans="1:18" ht="19.8">
      <c r="A5030" s="3" t="s">
        <v>7371</v>
      </c>
      <c r="B5030" s="3" t="s">
        <v>97</v>
      </c>
      <c r="C5030" s="3" t="s">
        <v>7370</v>
      </c>
      <c r="D5030" s="3" t="s">
        <v>95</v>
      </c>
      <c r="E5030" s="3" t="s">
        <v>7369</v>
      </c>
      <c r="F5030" s="3" t="s">
        <v>9</v>
      </c>
      <c r="G5030" s="3">
        <v>2011</v>
      </c>
      <c r="H5030" s="3" t="s">
        <v>22117</v>
      </c>
      <c r="I5030" s="3">
        <v>172</v>
      </c>
      <c r="J5030" s="3" t="s">
        <v>21088</v>
      </c>
      <c r="K5030" s="3" t="s">
        <v>0</v>
      </c>
      <c r="N5030" s="3">
        <v>1180</v>
      </c>
      <c r="O5030" s="3" t="s">
        <v>21105</v>
      </c>
      <c r="P5030" s="3" t="s">
        <v>21114</v>
      </c>
      <c r="Q5030" s="3">
        <v>208</v>
      </c>
      <c r="R5030" s="8" t="str">
        <f t="shared" si="78"/>
        <v>*208*</v>
      </c>
    </row>
    <row r="5031" spans="1:18" ht="19.8">
      <c r="A5031" s="3" t="s">
        <v>7368</v>
      </c>
      <c r="B5031" s="3" t="s">
        <v>56</v>
      </c>
      <c r="C5031" s="3" t="s">
        <v>7367</v>
      </c>
      <c r="D5031" s="3" t="s">
        <v>50</v>
      </c>
      <c r="E5031" s="3" t="s">
        <v>7366</v>
      </c>
      <c r="F5031" s="3" t="s">
        <v>48</v>
      </c>
      <c r="G5031" s="3">
        <v>2022</v>
      </c>
      <c r="H5031" s="3" t="s">
        <v>22117</v>
      </c>
      <c r="I5031" s="3">
        <v>253</v>
      </c>
      <c r="J5031" s="3" t="s">
        <v>21087</v>
      </c>
      <c r="K5031" s="3" t="s">
        <v>1</v>
      </c>
      <c r="L5031" s="9">
        <v>45528</v>
      </c>
      <c r="M5031" s="9">
        <v>45659</v>
      </c>
      <c r="N5031" s="3">
        <v>1540</v>
      </c>
      <c r="O5031" s="3" t="s">
        <v>21106</v>
      </c>
      <c r="P5031" s="3" t="s">
        <v>21114</v>
      </c>
      <c r="Q5031" s="3">
        <v>130</v>
      </c>
      <c r="R5031" s="8" t="str">
        <f t="shared" si="78"/>
        <v>*130*</v>
      </c>
    </row>
    <row r="5032" spans="1:18" ht="19.8">
      <c r="A5032" s="3" t="s">
        <v>7365</v>
      </c>
      <c r="B5032" s="3" t="s">
        <v>72</v>
      </c>
      <c r="C5032" s="3" t="s">
        <v>7364</v>
      </c>
      <c r="D5032" s="3" t="s">
        <v>36</v>
      </c>
      <c r="E5032" s="3" t="s">
        <v>7363</v>
      </c>
      <c r="F5032" s="3" t="s">
        <v>15</v>
      </c>
      <c r="G5032" s="3">
        <v>2006</v>
      </c>
      <c r="H5032" s="3" t="s">
        <v>22117</v>
      </c>
      <c r="I5032" s="3">
        <v>85</v>
      </c>
      <c r="J5032" s="3" t="s">
        <v>21096</v>
      </c>
      <c r="K5032" s="3" t="s">
        <v>1</v>
      </c>
      <c r="L5032" s="9">
        <v>45417</v>
      </c>
      <c r="M5032" s="9">
        <v>45452</v>
      </c>
      <c r="N5032" s="3">
        <v>1530</v>
      </c>
      <c r="O5032" s="3" t="s">
        <v>21106</v>
      </c>
      <c r="P5032" s="3" t="s">
        <v>21114</v>
      </c>
      <c r="Q5032" s="3">
        <v>417</v>
      </c>
      <c r="R5032" s="8" t="str">
        <f t="shared" si="78"/>
        <v>*417*</v>
      </c>
    </row>
    <row r="5033" spans="1:18" ht="19.8">
      <c r="A5033" s="3" t="s">
        <v>7362</v>
      </c>
      <c r="B5033" s="3" t="s">
        <v>285</v>
      </c>
      <c r="C5033" s="3" t="s">
        <v>7361</v>
      </c>
      <c r="D5033" s="3" t="s">
        <v>31</v>
      </c>
      <c r="E5033" s="3" t="s">
        <v>7360</v>
      </c>
      <c r="F5033" s="3" t="s">
        <v>3</v>
      </c>
      <c r="G5033" s="3">
        <v>2023</v>
      </c>
      <c r="H5033" s="3" t="s">
        <v>22118</v>
      </c>
      <c r="I5033" s="3">
        <v>287</v>
      </c>
      <c r="J5033" s="3" t="s">
        <v>21101</v>
      </c>
      <c r="K5033" s="3" t="s">
        <v>0</v>
      </c>
      <c r="N5033" s="3">
        <v>2415</v>
      </c>
      <c r="O5033" s="3" t="s">
        <v>21106</v>
      </c>
      <c r="P5033" s="3" t="s">
        <v>21111</v>
      </c>
      <c r="Q5033" s="3">
        <v>390</v>
      </c>
      <c r="R5033" s="8" t="str">
        <f t="shared" si="78"/>
        <v>*390*</v>
      </c>
    </row>
    <row r="5034" spans="1:18" ht="19.8">
      <c r="A5034" s="3" t="s">
        <v>7359</v>
      </c>
      <c r="B5034" s="3" t="s">
        <v>60</v>
      </c>
      <c r="C5034" s="3" t="s">
        <v>7358</v>
      </c>
      <c r="D5034" s="3" t="s">
        <v>41</v>
      </c>
      <c r="E5034" s="3" t="s">
        <v>7357</v>
      </c>
      <c r="F5034" s="3" t="s">
        <v>3</v>
      </c>
      <c r="G5034" s="3">
        <v>2017</v>
      </c>
      <c r="H5034" s="3" t="s">
        <v>22118</v>
      </c>
      <c r="I5034" s="3">
        <v>146</v>
      </c>
      <c r="J5034" s="3" t="s">
        <v>21084</v>
      </c>
      <c r="K5034" s="3" t="s">
        <v>0</v>
      </c>
      <c r="N5034" s="3">
        <v>1790</v>
      </c>
      <c r="O5034" s="3" t="s">
        <v>21106</v>
      </c>
      <c r="P5034" s="3" t="s">
        <v>21112</v>
      </c>
      <c r="Q5034" s="3">
        <v>262</v>
      </c>
      <c r="R5034" s="8" t="str">
        <f t="shared" si="78"/>
        <v>*262*</v>
      </c>
    </row>
    <row r="5035" spans="1:18" ht="19.8">
      <c r="A5035" s="3" t="s">
        <v>7356</v>
      </c>
      <c r="B5035" s="3" t="s">
        <v>38</v>
      </c>
      <c r="C5035" s="3" t="s">
        <v>7355</v>
      </c>
      <c r="D5035" s="3" t="s">
        <v>36</v>
      </c>
      <c r="E5035" s="3" t="s">
        <v>7354</v>
      </c>
      <c r="F5035" s="3" t="s">
        <v>3</v>
      </c>
      <c r="G5035" s="3">
        <v>2011</v>
      </c>
      <c r="H5035" s="3" t="s">
        <v>22116</v>
      </c>
      <c r="I5035" s="3">
        <v>252</v>
      </c>
      <c r="J5035" s="3" t="s">
        <v>21085</v>
      </c>
      <c r="K5035" s="3" t="s">
        <v>1</v>
      </c>
      <c r="L5035" s="9">
        <v>45087</v>
      </c>
      <c r="M5035" s="9">
        <v>45697</v>
      </c>
      <c r="N5035" s="3">
        <v>725</v>
      </c>
      <c r="O5035" s="3" t="s">
        <v>21106</v>
      </c>
      <c r="P5035" s="3" t="s">
        <v>21114</v>
      </c>
      <c r="Q5035" s="3">
        <v>276</v>
      </c>
      <c r="R5035" s="8" t="str">
        <f t="shared" si="78"/>
        <v>*276*</v>
      </c>
    </row>
    <row r="5036" spans="1:18" ht="19.8">
      <c r="A5036" s="3" t="s">
        <v>7353</v>
      </c>
      <c r="B5036" s="3" t="s">
        <v>266</v>
      </c>
      <c r="C5036" s="3" t="s">
        <v>7352</v>
      </c>
      <c r="D5036" s="3" t="s">
        <v>141</v>
      </c>
      <c r="E5036" s="3" t="s">
        <v>7351</v>
      </c>
      <c r="F5036" s="3" t="s">
        <v>29</v>
      </c>
      <c r="G5036" s="3">
        <v>2011</v>
      </c>
      <c r="H5036" s="3" t="s">
        <v>22118</v>
      </c>
      <c r="I5036" s="3">
        <v>350</v>
      </c>
      <c r="J5036" s="3" t="s">
        <v>21097</v>
      </c>
      <c r="K5036" s="3" t="s">
        <v>0</v>
      </c>
      <c r="N5036" s="3">
        <v>170</v>
      </c>
      <c r="O5036" s="3" t="s">
        <v>25</v>
      </c>
      <c r="P5036" s="3" t="s">
        <v>21114</v>
      </c>
      <c r="Q5036" s="3">
        <v>440</v>
      </c>
      <c r="R5036" s="8" t="str">
        <f t="shared" si="78"/>
        <v>*440*</v>
      </c>
    </row>
    <row r="5037" spans="1:18" ht="19.8">
      <c r="A5037" s="3" t="s">
        <v>7350</v>
      </c>
      <c r="B5037" s="3" t="s">
        <v>38</v>
      </c>
      <c r="C5037" s="3" t="s">
        <v>7349</v>
      </c>
      <c r="D5037" s="3" t="s">
        <v>36</v>
      </c>
      <c r="E5037" s="3" t="s">
        <v>7348</v>
      </c>
      <c r="F5037" s="3" t="s">
        <v>77</v>
      </c>
      <c r="G5037" s="3">
        <v>2012</v>
      </c>
      <c r="H5037" s="3" t="s">
        <v>22117</v>
      </c>
      <c r="I5037" s="3">
        <v>259</v>
      </c>
      <c r="J5037" s="3" t="s">
        <v>21091</v>
      </c>
      <c r="K5037" s="3" t="s">
        <v>0</v>
      </c>
      <c r="N5037" s="3">
        <v>1935</v>
      </c>
      <c r="O5037" s="3" t="s">
        <v>21106</v>
      </c>
      <c r="P5037" s="3" t="s">
        <v>21111</v>
      </c>
      <c r="Q5037" s="3">
        <v>176</v>
      </c>
      <c r="R5037" s="8" t="str">
        <f t="shared" si="78"/>
        <v>*176*</v>
      </c>
    </row>
    <row r="5038" spans="1:18" ht="19.8">
      <c r="A5038" s="3" t="s">
        <v>7347</v>
      </c>
      <c r="B5038" s="3" t="s">
        <v>60</v>
      </c>
      <c r="C5038" s="3" t="s">
        <v>7346</v>
      </c>
      <c r="D5038" s="3" t="s">
        <v>41</v>
      </c>
      <c r="E5038" s="3" t="s">
        <v>7345</v>
      </c>
      <c r="F5038" s="3" t="s">
        <v>9</v>
      </c>
      <c r="G5038" s="3">
        <v>2009</v>
      </c>
      <c r="H5038" s="3" t="s">
        <v>22116</v>
      </c>
      <c r="I5038" s="3">
        <v>380</v>
      </c>
      <c r="J5038" s="3" t="s">
        <v>21102</v>
      </c>
      <c r="K5038" s="3" t="s">
        <v>0</v>
      </c>
      <c r="N5038" s="3">
        <v>1260</v>
      </c>
      <c r="O5038" s="3" t="s">
        <v>21106</v>
      </c>
      <c r="P5038" s="3" t="s">
        <v>21111</v>
      </c>
      <c r="Q5038" s="3">
        <v>144</v>
      </c>
      <c r="R5038" s="8" t="str">
        <f t="shared" si="78"/>
        <v>*144*</v>
      </c>
    </row>
    <row r="5039" spans="1:18" ht="19.8">
      <c r="A5039" s="3" t="s">
        <v>7344</v>
      </c>
      <c r="B5039" s="3" t="s">
        <v>12</v>
      </c>
      <c r="C5039" s="3" t="s">
        <v>7343</v>
      </c>
      <c r="D5039" s="3" t="s">
        <v>2</v>
      </c>
      <c r="E5039" s="3" t="s">
        <v>7342</v>
      </c>
      <c r="F5039" s="3" t="s">
        <v>3</v>
      </c>
      <c r="G5039" s="3">
        <v>2009</v>
      </c>
      <c r="H5039" s="3" t="s">
        <v>22116</v>
      </c>
      <c r="I5039" s="3">
        <v>312</v>
      </c>
      <c r="J5039" s="3" t="s">
        <v>21093</v>
      </c>
      <c r="K5039" s="3" t="s">
        <v>1</v>
      </c>
      <c r="L5039" s="9">
        <v>45654</v>
      </c>
      <c r="M5039" s="9">
        <v>45680</v>
      </c>
      <c r="N5039" s="3">
        <v>2275</v>
      </c>
      <c r="O5039" s="3" t="s">
        <v>21073</v>
      </c>
      <c r="P5039" s="3" t="s">
        <v>21112</v>
      </c>
      <c r="Q5039" s="3">
        <v>190</v>
      </c>
      <c r="R5039" s="8" t="str">
        <f t="shared" si="78"/>
        <v>*190*</v>
      </c>
    </row>
    <row r="5040" spans="1:18" ht="19.8">
      <c r="A5040" s="3" t="s">
        <v>7341</v>
      </c>
      <c r="B5040" s="3" t="s">
        <v>138</v>
      </c>
      <c r="C5040" s="3" t="s">
        <v>7340</v>
      </c>
      <c r="D5040" s="3" t="s">
        <v>2</v>
      </c>
      <c r="E5040" s="3" t="s">
        <v>7339</v>
      </c>
      <c r="F5040" s="3" t="s">
        <v>3</v>
      </c>
      <c r="G5040" s="3">
        <v>2021</v>
      </c>
      <c r="H5040" s="3" t="s">
        <v>22116</v>
      </c>
      <c r="I5040" s="3">
        <v>96</v>
      </c>
      <c r="J5040" s="3" t="s">
        <v>21100</v>
      </c>
      <c r="K5040" s="3" t="s">
        <v>0</v>
      </c>
      <c r="N5040" s="3">
        <v>2390</v>
      </c>
      <c r="O5040" s="3" t="s">
        <v>21073</v>
      </c>
      <c r="P5040" s="3" t="s">
        <v>21111</v>
      </c>
      <c r="Q5040" s="3">
        <v>218</v>
      </c>
      <c r="R5040" s="8" t="str">
        <f t="shared" si="78"/>
        <v>*218*</v>
      </c>
    </row>
    <row r="5041" spans="1:18" ht="19.8">
      <c r="A5041" s="3" t="s">
        <v>7338</v>
      </c>
      <c r="B5041" s="3" t="s">
        <v>97</v>
      </c>
      <c r="C5041" s="3" t="s">
        <v>7337</v>
      </c>
      <c r="D5041" s="3" t="s">
        <v>95</v>
      </c>
      <c r="E5041" s="3" t="s">
        <v>7336</v>
      </c>
      <c r="F5041" s="3" t="s">
        <v>29</v>
      </c>
      <c r="G5041" s="3">
        <v>2023</v>
      </c>
      <c r="H5041" s="3" t="s">
        <v>22118</v>
      </c>
      <c r="I5041" s="3">
        <v>264</v>
      </c>
      <c r="J5041" s="3" t="s">
        <v>21083</v>
      </c>
      <c r="K5041" s="3" t="s">
        <v>1</v>
      </c>
      <c r="L5041" s="9">
        <v>45142</v>
      </c>
      <c r="M5041" s="9">
        <v>45682</v>
      </c>
      <c r="N5041" s="3">
        <v>1480</v>
      </c>
      <c r="O5041" s="3" t="s">
        <v>21105</v>
      </c>
      <c r="P5041" s="3" t="s">
        <v>21114</v>
      </c>
      <c r="Q5041" s="3">
        <v>247</v>
      </c>
      <c r="R5041" s="8" t="str">
        <f t="shared" si="78"/>
        <v>*247*</v>
      </c>
    </row>
    <row r="5042" spans="1:18" ht="19.8">
      <c r="A5042" s="3" t="s">
        <v>7335</v>
      </c>
      <c r="B5042" s="3" t="s">
        <v>88</v>
      </c>
      <c r="C5042" s="3" t="s">
        <v>7334</v>
      </c>
      <c r="D5042" s="3" t="s">
        <v>2</v>
      </c>
      <c r="E5042" s="3" t="s">
        <v>7333</v>
      </c>
      <c r="F5042" s="3" t="s">
        <v>3</v>
      </c>
      <c r="G5042" s="3">
        <v>2022</v>
      </c>
      <c r="H5042" s="3" t="s">
        <v>22116</v>
      </c>
      <c r="I5042" s="3">
        <v>100</v>
      </c>
      <c r="J5042" s="3" t="s">
        <v>21093</v>
      </c>
      <c r="K5042" s="3" t="s">
        <v>1</v>
      </c>
      <c r="L5042" s="9">
        <v>45511</v>
      </c>
      <c r="M5042" s="9">
        <v>45579</v>
      </c>
      <c r="N5042" s="3">
        <v>1320</v>
      </c>
      <c r="O5042" s="3" t="s">
        <v>21073</v>
      </c>
      <c r="P5042" s="3" t="s">
        <v>21111</v>
      </c>
      <c r="Q5042" s="3">
        <v>219</v>
      </c>
      <c r="R5042" s="8" t="str">
        <f t="shared" si="78"/>
        <v>*219*</v>
      </c>
    </row>
    <row r="5043" spans="1:18" ht="19.8">
      <c r="A5043" s="3" t="s">
        <v>7332</v>
      </c>
      <c r="B5043" s="3" t="s">
        <v>88</v>
      </c>
      <c r="C5043" s="3" t="s">
        <v>7331</v>
      </c>
      <c r="D5043" s="3" t="s">
        <v>2</v>
      </c>
      <c r="E5043" s="3" t="s">
        <v>7330</v>
      </c>
      <c r="F5043" s="3" t="s">
        <v>9</v>
      </c>
      <c r="G5043" s="3">
        <v>2007</v>
      </c>
      <c r="H5043" s="3" t="s">
        <v>22118</v>
      </c>
      <c r="I5043" s="3">
        <v>138</v>
      </c>
      <c r="J5043" s="3" t="s">
        <v>21091</v>
      </c>
      <c r="K5043" s="3" t="s">
        <v>0</v>
      </c>
      <c r="N5043" s="3">
        <v>1270</v>
      </c>
      <c r="O5043" s="3" t="s">
        <v>21073</v>
      </c>
      <c r="P5043" s="3" t="s">
        <v>21112</v>
      </c>
      <c r="Q5043" s="3">
        <v>127</v>
      </c>
      <c r="R5043" s="8" t="str">
        <f t="shared" si="78"/>
        <v>*127*</v>
      </c>
    </row>
    <row r="5044" spans="1:18" ht="19.8">
      <c r="A5044" s="3" t="s">
        <v>7329</v>
      </c>
      <c r="B5044" s="3" t="s">
        <v>92</v>
      </c>
      <c r="C5044" s="3" t="s">
        <v>7328</v>
      </c>
      <c r="D5044" s="3" t="s">
        <v>25</v>
      </c>
      <c r="E5044" s="3" t="s">
        <v>7327</v>
      </c>
      <c r="F5044" s="3" t="s">
        <v>9</v>
      </c>
      <c r="G5044" s="3">
        <v>2012</v>
      </c>
      <c r="H5044" s="3" t="s">
        <v>22118</v>
      </c>
      <c r="I5044" s="3">
        <v>419</v>
      </c>
      <c r="J5044" s="3" t="s">
        <v>21083</v>
      </c>
      <c r="K5044" s="3" t="s">
        <v>1</v>
      </c>
      <c r="L5044" s="9">
        <v>45610</v>
      </c>
      <c r="M5044" s="9">
        <v>45636</v>
      </c>
      <c r="N5044" s="3">
        <v>1975</v>
      </c>
      <c r="O5044" s="3" t="s">
        <v>25</v>
      </c>
      <c r="P5044" s="3" t="s">
        <v>21111</v>
      </c>
      <c r="Q5044" s="3">
        <v>434</v>
      </c>
      <c r="R5044" s="8" t="str">
        <f t="shared" si="78"/>
        <v>*434*</v>
      </c>
    </row>
    <row r="5045" spans="1:18" ht="19.8">
      <c r="A5045" s="3" t="s">
        <v>7326</v>
      </c>
      <c r="B5045" s="3" t="s">
        <v>43</v>
      </c>
      <c r="C5045" s="3" t="s">
        <v>7325</v>
      </c>
      <c r="D5045" s="3" t="s">
        <v>41</v>
      </c>
      <c r="E5045" s="3" t="s">
        <v>7324</v>
      </c>
      <c r="F5045" s="3" t="s">
        <v>48</v>
      </c>
      <c r="G5045" s="3">
        <v>2005</v>
      </c>
      <c r="H5045" s="3" t="s">
        <v>22118</v>
      </c>
      <c r="I5045" s="3">
        <v>250</v>
      </c>
      <c r="J5045" s="3" t="s">
        <v>21089</v>
      </c>
      <c r="K5045" s="3" t="s">
        <v>1</v>
      </c>
      <c r="L5045" s="9">
        <v>45172</v>
      </c>
      <c r="M5045" s="9">
        <v>45542</v>
      </c>
      <c r="N5045" s="3">
        <v>1550</v>
      </c>
      <c r="O5045" s="3" t="s">
        <v>21106</v>
      </c>
      <c r="P5045" s="3" t="s">
        <v>21112</v>
      </c>
      <c r="Q5045" s="3">
        <v>280</v>
      </c>
      <c r="R5045" s="8" t="str">
        <f t="shared" si="78"/>
        <v>*280*</v>
      </c>
    </row>
    <row r="5046" spans="1:18" ht="19.8">
      <c r="A5046" s="3" t="s">
        <v>7323</v>
      </c>
      <c r="B5046" s="3" t="s">
        <v>478</v>
      </c>
      <c r="C5046" s="3" t="s">
        <v>7322</v>
      </c>
      <c r="D5046" s="3" t="s">
        <v>95</v>
      </c>
      <c r="E5046" s="3" t="s">
        <v>7321</v>
      </c>
      <c r="F5046" s="3" t="s">
        <v>3</v>
      </c>
      <c r="G5046" s="3">
        <v>2020</v>
      </c>
      <c r="H5046" s="3" t="s">
        <v>22117</v>
      </c>
      <c r="I5046" s="3">
        <v>285</v>
      </c>
      <c r="J5046" s="3" t="s">
        <v>21097</v>
      </c>
      <c r="K5046" s="3" t="s">
        <v>1</v>
      </c>
      <c r="L5046" s="9">
        <v>45352</v>
      </c>
      <c r="M5046" s="9">
        <v>45677</v>
      </c>
      <c r="N5046" s="3">
        <v>2105</v>
      </c>
      <c r="O5046" s="3" t="s">
        <v>21105</v>
      </c>
      <c r="P5046" s="3" t="s">
        <v>21112</v>
      </c>
      <c r="Q5046" s="3">
        <v>211</v>
      </c>
      <c r="R5046" s="8" t="str">
        <f t="shared" si="78"/>
        <v>*211*</v>
      </c>
    </row>
    <row r="5047" spans="1:18" ht="19.8">
      <c r="A5047" s="3" t="s">
        <v>7320</v>
      </c>
      <c r="B5047" s="3" t="s">
        <v>12</v>
      </c>
      <c r="C5047" s="3" t="s">
        <v>7319</v>
      </c>
      <c r="D5047" s="3" t="s">
        <v>2</v>
      </c>
      <c r="E5047" s="3" t="s">
        <v>7318</v>
      </c>
      <c r="F5047" s="3" t="s">
        <v>9</v>
      </c>
      <c r="G5047" s="3">
        <v>2008</v>
      </c>
      <c r="H5047" s="3" t="s">
        <v>22117</v>
      </c>
      <c r="I5047" s="3">
        <v>459</v>
      </c>
      <c r="J5047" s="3" t="s">
        <v>21100</v>
      </c>
      <c r="K5047" s="3" t="s">
        <v>0</v>
      </c>
      <c r="N5047" s="3">
        <v>2085</v>
      </c>
      <c r="O5047" s="3" t="s">
        <v>21073</v>
      </c>
      <c r="P5047" s="3" t="s">
        <v>21112</v>
      </c>
      <c r="Q5047" s="3">
        <v>109</v>
      </c>
      <c r="R5047" s="8" t="str">
        <f t="shared" si="78"/>
        <v>*109*</v>
      </c>
    </row>
    <row r="5048" spans="1:18" ht="19.8">
      <c r="A5048" s="3" t="s">
        <v>7317</v>
      </c>
      <c r="B5048" s="3" t="s">
        <v>143</v>
      </c>
      <c r="C5048" s="3" t="s">
        <v>7316</v>
      </c>
      <c r="D5048" s="3" t="s">
        <v>141</v>
      </c>
      <c r="E5048" s="3" t="s">
        <v>7315</v>
      </c>
      <c r="F5048" s="3" t="s">
        <v>15</v>
      </c>
      <c r="G5048" s="3">
        <v>2012</v>
      </c>
      <c r="H5048" s="3" t="s">
        <v>22117</v>
      </c>
      <c r="I5048" s="3">
        <v>244</v>
      </c>
      <c r="J5048" s="3" t="s">
        <v>21097</v>
      </c>
      <c r="K5048" s="3" t="s">
        <v>1</v>
      </c>
      <c r="L5048" s="9">
        <v>44994</v>
      </c>
      <c r="M5048" s="9">
        <v>45335</v>
      </c>
      <c r="N5048" s="3">
        <v>2305</v>
      </c>
      <c r="O5048" s="3" t="s">
        <v>25</v>
      </c>
      <c r="P5048" s="3" t="s">
        <v>21111</v>
      </c>
      <c r="Q5048" s="3">
        <v>257</v>
      </c>
      <c r="R5048" s="8" t="str">
        <f t="shared" si="78"/>
        <v>*257*</v>
      </c>
    </row>
    <row r="5049" spans="1:18" ht="19.8">
      <c r="A5049" s="3" t="s">
        <v>7313</v>
      </c>
      <c r="B5049" s="3" t="s">
        <v>60</v>
      </c>
      <c r="C5049" s="3" t="s">
        <v>7312</v>
      </c>
      <c r="D5049" s="3" t="s">
        <v>41</v>
      </c>
      <c r="E5049" s="3" t="s">
        <v>7311</v>
      </c>
      <c r="F5049" s="3" t="s">
        <v>48</v>
      </c>
      <c r="G5049" s="3">
        <v>2017</v>
      </c>
      <c r="H5049" s="3" t="s">
        <v>22117</v>
      </c>
      <c r="I5049" s="3">
        <v>360</v>
      </c>
      <c r="J5049" s="3" t="s">
        <v>21088</v>
      </c>
      <c r="K5049" s="3" t="s">
        <v>0</v>
      </c>
      <c r="N5049" s="3">
        <v>385</v>
      </c>
      <c r="O5049" s="3" t="s">
        <v>21106</v>
      </c>
      <c r="P5049" s="3" t="s">
        <v>21114</v>
      </c>
      <c r="Q5049" s="3">
        <v>427</v>
      </c>
      <c r="R5049" s="8" t="str">
        <f t="shared" si="78"/>
        <v>*427*</v>
      </c>
    </row>
    <row r="5050" spans="1:18" ht="19.8">
      <c r="A5050" s="3" t="s">
        <v>7310</v>
      </c>
      <c r="B5050" s="3" t="s">
        <v>65</v>
      </c>
      <c r="C5050" s="3" t="s">
        <v>7309</v>
      </c>
      <c r="D5050" s="3" t="s">
        <v>63</v>
      </c>
      <c r="E5050" s="3" t="s">
        <v>7308</v>
      </c>
      <c r="F5050" s="3" t="s">
        <v>3</v>
      </c>
      <c r="G5050" s="3">
        <v>2024</v>
      </c>
      <c r="H5050" s="3" t="s">
        <v>22118</v>
      </c>
      <c r="I5050" s="3">
        <v>156</v>
      </c>
      <c r="J5050" s="3" t="s">
        <v>21087</v>
      </c>
      <c r="K5050" s="3" t="s">
        <v>0</v>
      </c>
      <c r="N5050" s="3">
        <v>890</v>
      </c>
      <c r="O5050" s="3" t="s">
        <v>21106</v>
      </c>
      <c r="P5050" s="3" t="s">
        <v>21113</v>
      </c>
      <c r="Q5050" s="3">
        <v>385</v>
      </c>
      <c r="R5050" s="8" t="str">
        <f t="shared" si="78"/>
        <v>*385*</v>
      </c>
    </row>
    <row r="5051" spans="1:18" ht="19.8">
      <c r="A5051" s="3" t="s">
        <v>7307</v>
      </c>
      <c r="B5051" s="3" t="s">
        <v>125</v>
      </c>
      <c r="C5051" s="3" t="s">
        <v>7306</v>
      </c>
      <c r="D5051" s="3" t="s">
        <v>123</v>
      </c>
      <c r="E5051" s="3" t="s">
        <v>7305</v>
      </c>
      <c r="F5051" s="3" t="s">
        <v>77</v>
      </c>
      <c r="G5051" s="3">
        <v>2015</v>
      </c>
      <c r="H5051" s="3" t="s">
        <v>22118</v>
      </c>
      <c r="I5051" s="3">
        <v>369</v>
      </c>
      <c r="J5051" s="3" t="s">
        <v>21087</v>
      </c>
      <c r="K5051" s="3" t="s">
        <v>1</v>
      </c>
      <c r="L5051" s="9">
        <v>45090</v>
      </c>
      <c r="M5051" s="9">
        <v>45105</v>
      </c>
      <c r="N5051" s="3">
        <v>210</v>
      </c>
      <c r="O5051" s="3" t="s">
        <v>21106</v>
      </c>
      <c r="P5051" s="3" t="s">
        <v>21112</v>
      </c>
      <c r="Q5051" s="3">
        <v>425</v>
      </c>
      <c r="R5051" s="8" t="str">
        <f t="shared" si="78"/>
        <v>*425*</v>
      </c>
    </row>
    <row r="5052" spans="1:18" ht="19.8">
      <c r="A5052" s="3" t="s">
        <v>7304</v>
      </c>
      <c r="B5052" s="3" t="s">
        <v>60</v>
      </c>
      <c r="C5052" s="3" t="s">
        <v>7303</v>
      </c>
      <c r="D5052" s="3" t="s">
        <v>41</v>
      </c>
      <c r="E5052" s="3" t="s">
        <v>7302</v>
      </c>
      <c r="F5052" s="3" t="s">
        <v>15</v>
      </c>
      <c r="G5052" s="3">
        <v>2021</v>
      </c>
      <c r="H5052" s="3" t="s">
        <v>22116</v>
      </c>
      <c r="I5052" s="3">
        <v>144</v>
      </c>
      <c r="J5052" s="3" t="s">
        <v>21091</v>
      </c>
      <c r="K5052" s="3" t="s">
        <v>1</v>
      </c>
      <c r="L5052" s="9">
        <v>45086</v>
      </c>
      <c r="M5052" s="9">
        <v>45457</v>
      </c>
      <c r="N5052" s="3">
        <v>1565</v>
      </c>
      <c r="O5052" s="3" t="s">
        <v>21106</v>
      </c>
      <c r="P5052" s="3" t="s">
        <v>21113</v>
      </c>
      <c r="Q5052" s="3">
        <v>321</v>
      </c>
      <c r="R5052" s="8" t="str">
        <f t="shared" si="78"/>
        <v>*321*</v>
      </c>
    </row>
    <row r="5053" spans="1:18" ht="19.8">
      <c r="A5053" s="3" t="s">
        <v>7301</v>
      </c>
      <c r="B5053" s="3" t="s">
        <v>7</v>
      </c>
      <c r="C5053" s="3" t="s">
        <v>7300</v>
      </c>
      <c r="D5053" s="3" t="s">
        <v>5</v>
      </c>
      <c r="E5053" s="3" t="s">
        <v>7299</v>
      </c>
      <c r="F5053" s="3" t="s">
        <v>77</v>
      </c>
      <c r="G5053" s="3">
        <v>2015</v>
      </c>
      <c r="H5053" s="3" t="s">
        <v>22118</v>
      </c>
      <c r="I5053" s="3">
        <v>162</v>
      </c>
      <c r="J5053" s="3" t="s">
        <v>21087</v>
      </c>
      <c r="K5053" s="3" t="s">
        <v>1</v>
      </c>
      <c r="L5053" s="9">
        <v>45102</v>
      </c>
      <c r="M5053" s="9">
        <v>45141</v>
      </c>
      <c r="N5053" s="3">
        <v>2375</v>
      </c>
      <c r="O5053" s="3" t="s">
        <v>21106</v>
      </c>
      <c r="P5053" s="3" t="s">
        <v>21114</v>
      </c>
      <c r="Q5053" s="3">
        <v>371</v>
      </c>
      <c r="R5053" s="8" t="str">
        <f t="shared" si="78"/>
        <v>*371*</v>
      </c>
    </row>
    <row r="5054" spans="1:18" ht="19.8">
      <c r="A5054" s="3" t="s">
        <v>7298</v>
      </c>
      <c r="B5054" s="3" t="s">
        <v>7</v>
      </c>
      <c r="C5054" s="3" t="s">
        <v>7297</v>
      </c>
      <c r="D5054" s="3" t="s">
        <v>5</v>
      </c>
      <c r="E5054" s="3" t="s">
        <v>7296</v>
      </c>
      <c r="F5054" s="3" t="s">
        <v>9</v>
      </c>
      <c r="G5054" s="3">
        <v>2016</v>
      </c>
      <c r="H5054" s="3" t="s">
        <v>22118</v>
      </c>
      <c r="I5054" s="3">
        <v>480</v>
      </c>
      <c r="J5054" s="3" t="s">
        <v>21098</v>
      </c>
      <c r="K5054" s="3" t="s">
        <v>1</v>
      </c>
      <c r="L5054" s="9">
        <v>45636</v>
      </c>
      <c r="M5054" s="9">
        <v>45677</v>
      </c>
      <c r="N5054" s="3">
        <v>1480</v>
      </c>
      <c r="O5054" s="3" t="s">
        <v>21106</v>
      </c>
      <c r="P5054" s="3" t="s">
        <v>21114</v>
      </c>
      <c r="Q5054" s="3">
        <v>423</v>
      </c>
      <c r="R5054" s="8" t="str">
        <f t="shared" si="78"/>
        <v>*423*</v>
      </c>
    </row>
    <row r="5055" spans="1:18" ht="19.8">
      <c r="A5055" s="3" t="s">
        <v>7295</v>
      </c>
      <c r="B5055" s="3" t="s">
        <v>433</v>
      </c>
      <c r="C5055" s="3" t="s">
        <v>7294</v>
      </c>
      <c r="D5055" s="3" t="s">
        <v>123</v>
      </c>
      <c r="E5055" s="3" t="s">
        <v>7293</v>
      </c>
      <c r="F5055" s="3" t="s">
        <v>48</v>
      </c>
      <c r="G5055" s="3">
        <v>2018</v>
      </c>
      <c r="H5055" s="3" t="s">
        <v>22118</v>
      </c>
      <c r="I5055" s="3">
        <v>418</v>
      </c>
      <c r="J5055" s="3" t="s">
        <v>21098</v>
      </c>
      <c r="K5055" s="3" t="s">
        <v>1</v>
      </c>
      <c r="L5055" s="9">
        <v>45529</v>
      </c>
      <c r="M5055" s="9">
        <v>45612</v>
      </c>
      <c r="N5055" s="3">
        <v>1355</v>
      </c>
      <c r="O5055" s="3" t="s">
        <v>21106</v>
      </c>
      <c r="P5055" s="3" t="s">
        <v>21114</v>
      </c>
      <c r="Q5055" s="3">
        <v>205</v>
      </c>
      <c r="R5055" s="8" t="str">
        <f t="shared" si="78"/>
        <v>*205*</v>
      </c>
    </row>
    <row r="5056" spans="1:18" ht="19.8">
      <c r="A5056" s="3" t="s">
        <v>7292</v>
      </c>
      <c r="B5056" s="3" t="s">
        <v>266</v>
      </c>
      <c r="C5056" s="3" t="s">
        <v>7291</v>
      </c>
      <c r="D5056" s="3" t="s">
        <v>141</v>
      </c>
      <c r="E5056" s="3" t="s">
        <v>7290</v>
      </c>
      <c r="F5056" s="3" t="s">
        <v>3</v>
      </c>
      <c r="G5056" s="3">
        <v>2006</v>
      </c>
      <c r="H5056" s="3" t="s">
        <v>22117</v>
      </c>
      <c r="I5056" s="3">
        <v>228</v>
      </c>
      <c r="J5056" s="3" t="s">
        <v>21099</v>
      </c>
      <c r="K5056" s="3" t="s">
        <v>0</v>
      </c>
      <c r="N5056" s="3">
        <v>2410</v>
      </c>
      <c r="O5056" s="3" t="s">
        <v>25</v>
      </c>
      <c r="P5056" s="3" t="s">
        <v>21111</v>
      </c>
      <c r="Q5056" s="3">
        <v>388</v>
      </c>
      <c r="R5056" s="8" t="str">
        <f t="shared" si="78"/>
        <v>*388*</v>
      </c>
    </row>
    <row r="5057" spans="1:18" ht="19.8">
      <c r="A5057" s="3" t="s">
        <v>7289</v>
      </c>
      <c r="B5057" s="3" t="s">
        <v>256</v>
      </c>
      <c r="C5057" s="3" t="s">
        <v>7288</v>
      </c>
      <c r="D5057" s="3" t="s">
        <v>14</v>
      </c>
      <c r="E5057" s="3" t="s">
        <v>7287</v>
      </c>
      <c r="F5057" s="3" t="s">
        <v>15</v>
      </c>
      <c r="G5057" s="3">
        <v>2011</v>
      </c>
      <c r="H5057" s="3" t="s">
        <v>22117</v>
      </c>
      <c r="I5057" s="3">
        <v>208</v>
      </c>
      <c r="J5057" s="3" t="s">
        <v>21089</v>
      </c>
      <c r="K5057" s="3" t="s">
        <v>1</v>
      </c>
      <c r="L5057" s="9">
        <v>45318</v>
      </c>
      <c r="M5057" s="9">
        <v>45543</v>
      </c>
      <c r="N5057" s="3">
        <v>475</v>
      </c>
      <c r="O5057" s="3" t="s">
        <v>21106</v>
      </c>
      <c r="P5057" s="3" t="s">
        <v>21112</v>
      </c>
      <c r="Q5057" s="3">
        <v>206</v>
      </c>
      <c r="R5057" s="8" t="str">
        <f t="shared" si="78"/>
        <v>*206*</v>
      </c>
    </row>
    <row r="5058" spans="1:18" ht="19.8">
      <c r="A5058" s="3" t="s">
        <v>7286</v>
      </c>
      <c r="B5058" s="3" t="s">
        <v>7</v>
      </c>
      <c r="C5058" s="3" t="s">
        <v>7285</v>
      </c>
      <c r="D5058" s="3" t="s">
        <v>5</v>
      </c>
      <c r="E5058" s="3" t="s">
        <v>7284</v>
      </c>
      <c r="F5058" s="3" t="s">
        <v>77</v>
      </c>
      <c r="G5058" s="3">
        <v>2017</v>
      </c>
      <c r="H5058" s="3" t="s">
        <v>22117</v>
      </c>
      <c r="I5058" s="3">
        <v>310</v>
      </c>
      <c r="J5058" s="3" t="s">
        <v>21094</v>
      </c>
      <c r="K5058" s="3" t="s">
        <v>1</v>
      </c>
      <c r="L5058" s="9">
        <v>45028</v>
      </c>
      <c r="M5058" s="9">
        <v>45352</v>
      </c>
      <c r="N5058" s="3">
        <v>910</v>
      </c>
      <c r="O5058" s="3" t="s">
        <v>21106</v>
      </c>
      <c r="P5058" s="3" t="s">
        <v>21114</v>
      </c>
      <c r="Q5058" s="3">
        <v>178</v>
      </c>
      <c r="R5058" s="8" t="str">
        <f t="shared" si="78"/>
        <v>*178*</v>
      </c>
    </row>
    <row r="5059" spans="1:18" ht="19.8">
      <c r="A5059" s="3" t="s">
        <v>7283</v>
      </c>
      <c r="B5059" s="3" t="s">
        <v>160</v>
      </c>
      <c r="C5059" s="3" t="s">
        <v>7282</v>
      </c>
      <c r="D5059" s="3" t="s">
        <v>31</v>
      </c>
      <c r="E5059" s="3" t="s">
        <v>7281</v>
      </c>
      <c r="F5059" s="3" t="s">
        <v>3</v>
      </c>
      <c r="G5059" s="3">
        <v>2010</v>
      </c>
      <c r="H5059" s="3" t="s">
        <v>22117</v>
      </c>
      <c r="I5059" s="3">
        <v>338</v>
      </c>
      <c r="J5059" s="3" t="s">
        <v>21084</v>
      </c>
      <c r="K5059" s="3" t="s">
        <v>1</v>
      </c>
      <c r="L5059" s="9">
        <v>45180</v>
      </c>
      <c r="M5059" s="9">
        <v>45382</v>
      </c>
      <c r="N5059" s="3">
        <v>745</v>
      </c>
      <c r="O5059" s="3" t="s">
        <v>21106</v>
      </c>
      <c r="P5059" s="3" t="s">
        <v>21114</v>
      </c>
      <c r="Q5059" s="3">
        <v>288</v>
      </c>
      <c r="R5059" s="8" t="str">
        <f t="shared" si="78"/>
        <v>*288*</v>
      </c>
    </row>
    <row r="5060" spans="1:18" ht="19.8">
      <c r="A5060" s="3" t="s">
        <v>7280</v>
      </c>
      <c r="B5060" s="3" t="s">
        <v>60</v>
      </c>
      <c r="C5060" s="3" t="s">
        <v>7279</v>
      </c>
      <c r="D5060" s="3" t="s">
        <v>41</v>
      </c>
      <c r="E5060" s="3" t="s">
        <v>7278</v>
      </c>
      <c r="F5060" s="3" t="s">
        <v>77</v>
      </c>
      <c r="G5060" s="3">
        <v>2016</v>
      </c>
      <c r="H5060" s="3" t="s">
        <v>22118</v>
      </c>
      <c r="I5060" s="3">
        <v>83</v>
      </c>
      <c r="J5060" s="3" t="s">
        <v>21090</v>
      </c>
      <c r="K5060" s="3" t="s">
        <v>1</v>
      </c>
      <c r="L5060" s="9">
        <v>45304</v>
      </c>
      <c r="M5060" s="9">
        <v>45328</v>
      </c>
      <c r="N5060" s="3">
        <v>1255</v>
      </c>
      <c r="O5060" s="3" t="s">
        <v>21106</v>
      </c>
      <c r="P5060" s="3" t="s">
        <v>21111</v>
      </c>
      <c r="Q5060" s="3">
        <v>386</v>
      </c>
      <c r="R5060" s="8" t="str">
        <f t="shared" ref="R5060:R5123" si="79">"*"&amp;Q5060&amp;"*"</f>
        <v>*386*</v>
      </c>
    </row>
    <row r="5061" spans="1:18" ht="19.8">
      <c r="A5061" s="3" t="s">
        <v>7276</v>
      </c>
      <c r="B5061" s="3" t="s">
        <v>171</v>
      </c>
      <c r="C5061" s="3" t="s">
        <v>7275</v>
      </c>
      <c r="D5061" s="3" t="s">
        <v>141</v>
      </c>
      <c r="E5061" s="3" t="s">
        <v>7274</v>
      </c>
      <c r="F5061" s="3" t="s">
        <v>77</v>
      </c>
      <c r="G5061" s="3">
        <v>2017</v>
      </c>
      <c r="H5061" s="3" t="s">
        <v>22118</v>
      </c>
      <c r="I5061" s="3">
        <v>159</v>
      </c>
      <c r="J5061" s="3" t="s">
        <v>21083</v>
      </c>
      <c r="K5061" s="3" t="s">
        <v>0</v>
      </c>
      <c r="N5061" s="3">
        <v>640</v>
      </c>
      <c r="O5061" s="3" t="s">
        <v>25</v>
      </c>
      <c r="P5061" s="3" t="s">
        <v>21111</v>
      </c>
      <c r="Q5061" s="3">
        <v>371</v>
      </c>
      <c r="R5061" s="8" t="str">
        <f t="shared" si="79"/>
        <v>*371*</v>
      </c>
    </row>
    <row r="5062" spans="1:18" ht="19.8">
      <c r="A5062" s="3" t="s">
        <v>7273</v>
      </c>
      <c r="B5062" s="3" t="s">
        <v>344</v>
      </c>
      <c r="C5062" s="3" t="s">
        <v>7272</v>
      </c>
      <c r="D5062" s="3" t="s">
        <v>82</v>
      </c>
      <c r="E5062" s="3" t="s">
        <v>7271</v>
      </c>
      <c r="F5062" s="3" t="s">
        <v>29</v>
      </c>
      <c r="G5062" s="3">
        <v>2017</v>
      </c>
      <c r="H5062" s="3" t="s">
        <v>22116</v>
      </c>
      <c r="I5062" s="3">
        <v>409</v>
      </c>
      <c r="J5062" s="3" t="s">
        <v>21094</v>
      </c>
      <c r="K5062" s="3" t="s">
        <v>0</v>
      </c>
      <c r="N5062" s="3">
        <v>1275</v>
      </c>
      <c r="O5062" s="3" t="s">
        <v>21105</v>
      </c>
      <c r="P5062" s="3" t="s">
        <v>21112</v>
      </c>
      <c r="Q5062" s="3">
        <v>323</v>
      </c>
      <c r="R5062" s="8" t="str">
        <f t="shared" si="79"/>
        <v>*323*</v>
      </c>
    </row>
    <row r="5063" spans="1:18" ht="19.8">
      <c r="A5063" s="3" t="s">
        <v>7270</v>
      </c>
      <c r="B5063" s="3" t="s">
        <v>196</v>
      </c>
      <c r="C5063" s="3" t="s">
        <v>7269</v>
      </c>
      <c r="D5063" s="3" t="s">
        <v>36</v>
      </c>
      <c r="E5063" s="3" t="s">
        <v>7268</v>
      </c>
      <c r="F5063" s="3" t="s">
        <v>48</v>
      </c>
      <c r="G5063" s="3">
        <v>2019</v>
      </c>
      <c r="H5063" s="3" t="s">
        <v>22118</v>
      </c>
      <c r="I5063" s="3">
        <v>322</v>
      </c>
      <c r="J5063" s="3" t="s">
        <v>21089</v>
      </c>
      <c r="K5063" s="3" t="s">
        <v>1</v>
      </c>
      <c r="L5063" s="9">
        <v>45079</v>
      </c>
      <c r="M5063" s="9">
        <v>45094</v>
      </c>
      <c r="N5063" s="3">
        <v>2470</v>
      </c>
      <c r="O5063" s="3" t="s">
        <v>21106</v>
      </c>
      <c r="P5063" s="3" t="s">
        <v>21111</v>
      </c>
      <c r="Q5063" s="3">
        <v>399</v>
      </c>
      <c r="R5063" s="8" t="str">
        <f t="shared" si="79"/>
        <v>*399*</v>
      </c>
    </row>
    <row r="5064" spans="1:18" ht="19.8">
      <c r="A5064" s="3" t="s">
        <v>7267</v>
      </c>
      <c r="B5064" s="3" t="s">
        <v>266</v>
      </c>
      <c r="C5064" s="3" t="s">
        <v>7266</v>
      </c>
      <c r="D5064" s="3" t="s">
        <v>141</v>
      </c>
      <c r="E5064" s="3" t="s">
        <v>7265</v>
      </c>
      <c r="F5064" s="3" t="s">
        <v>29</v>
      </c>
      <c r="G5064" s="3">
        <v>2023</v>
      </c>
      <c r="H5064" s="3" t="s">
        <v>22117</v>
      </c>
      <c r="I5064" s="3">
        <v>417</v>
      </c>
      <c r="J5064" s="3" t="s">
        <v>21101</v>
      </c>
      <c r="K5064" s="3" t="s">
        <v>1</v>
      </c>
      <c r="L5064" s="9">
        <v>45371</v>
      </c>
      <c r="M5064" s="9">
        <v>45484</v>
      </c>
      <c r="N5064" s="3">
        <v>2280</v>
      </c>
      <c r="O5064" s="3" t="s">
        <v>25</v>
      </c>
      <c r="P5064" s="3" t="s">
        <v>21114</v>
      </c>
      <c r="Q5064" s="3">
        <v>196</v>
      </c>
      <c r="R5064" s="8" t="str">
        <f t="shared" si="79"/>
        <v>*196*</v>
      </c>
    </row>
    <row r="5065" spans="1:18" ht="19.8">
      <c r="A5065" s="3" t="s">
        <v>7264</v>
      </c>
      <c r="B5065" s="3" t="s">
        <v>160</v>
      </c>
      <c r="C5065" s="3" t="s">
        <v>7263</v>
      </c>
      <c r="D5065" s="3" t="s">
        <v>31</v>
      </c>
      <c r="E5065" s="3" t="s">
        <v>7262</v>
      </c>
      <c r="F5065" s="3" t="s">
        <v>15</v>
      </c>
      <c r="G5065" s="3">
        <v>2007</v>
      </c>
      <c r="H5065" s="3" t="s">
        <v>22116</v>
      </c>
      <c r="I5065" s="3">
        <v>450</v>
      </c>
      <c r="J5065" s="3" t="s">
        <v>21088</v>
      </c>
      <c r="K5065" s="3" t="s">
        <v>1</v>
      </c>
      <c r="L5065" s="9">
        <v>45205</v>
      </c>
      <c r="M5065" s="9">
        <v>45435</v>
      </c>
      <c r="N5065" s="3">
        <v>1750</v>
      </c>
      <c r="O5065" s="3" t="s">
        <v>21106</v>
      </c>
      <c r="P5065" s="3" t="s">
        <v>21111</v>
      </c>
      <c r="Q5065" s="3">
        <v>411</v>
      </c>
      <c r="R5065" s="8" t="str">
        <f t="shared" si="79"/>
        <v>*411*</v>
      </c>
    </row>
    <row r="5066" spans="1:18" ht="19.8">
      <c r="A5066" s="3" t="s">
        <v>7261</v>
      </c>
      <c r="B5066" s="3" t="s">
        <v>22</v>
      </c>
      <c r="C5066" s="3" t="s">
        <v>7260</v>
      </c>
      <c r="D5066" s="3" t="s">
        <v>5</v>
      </c>
      <c r="E5066" s="3" t="s">
        <v>7259</v>
      </c>
      <c r="F5066" s="3" t="s">
        <v>3</v>
      </c>
      <c r="G5066" s="3">
        <v>2009</v>
      </c>
      <c r="H5066" s="3" t="s">
        <v>22116</v>
      </c>
      <c r="I5066" s="3">
        <v>384</v>
      </c>
      <c r="J5066" s="3" t="s">
        <v>21083</v>
      </c>
      <c r="K5066" s="3" t="s">
        <v>1</v>
      </c>
      <c r="L5066" s="9">
        <v>45012</v>
      </c>
      <c r="M5066" s="9">
        <v>45012</v>
      </c>
      <c r="N5066" s="3">
        <v>350</v>
      </c>
      <c r="O5066" s="3" t="s">
        <v>21106</v>
      </c>
      <c r="P5066" s="3" t="s">
        <v>21112</v>
      </c>
      <c r="Q5066" s="3">
        <v>201</v>
      </c>
      <c r="R5066" s="8" t="str">
        <f t="shared" si="79"/>
        <v>*201*</v>
      </c>
    </row>
    <row r="5067" spans="1:18" ht="19.8">
      <c r="A5067" s="3" t="s">
        <v>7258</v>
      </c>
      <c r="B5067" s="3" t="s">
        <v>60</v>
      </c>
      <c r="C5067" s="3" t="s">
        <v>7257</v>
      </c>
      <c r="D5067" s="3" t="s">
        <v>41</v>
      </c>
      <c r="E5067" s="3" t="s">
        <v>7256</v>
      </c>
      <c r="F5067" s="3" t="s">
        <v>15</v>
      </c>
      <c r="G5067" s="3">
        <v>2007</v>
      </c>
      <c r="H5067" s="3" t="s">
        <v>22116</v>
      </c>
      <c r="I5067" s="3">
        <v>123</v>
      </c>
      <c r="J5067" s="3" t="s">
        <v>21084</v>
      </c>
      <c r="K5067" s="3" t="s">
        <v>1</v>
      </c>
      <c r="L5067" s="9">
        <v>45249</v>
      </c>
      <c r="M5067" s="9">
        <v>45595</v>
      </c>
      <c r="N5067" s="3">
        <v>1100</v>
      </c>
      <c r="O5067" s="3" t="s">
        <v>21106</v>
      </c>
      <c r="P5067" s="3" t="s">
        <v>21111</v>
      </c>
      <c r="Q5067" s="3">
        <v>441</v>
      </c>
      <c r="R5067" s="8" t="str">
        <f t="shared" si="79"/>
        <v>*441*</v>
      </c>
    </row>
    <row r="5068" spans="1:18" ht="19.8">
      <c r="A5068" s="3" t="s">
        <v>7254</v>
      </c>
      <c r="B5068" s="3" t="s">
        <v>196</v>
      </c>
      <c r="C5068" s="3" t="s">
        <v>7253</v>
      </c>
      <c r="D5068" s="3" t="s">
        <v>36</v>
      </c>
      <c r="E5068" s="3" t="s">
        <v>7252</v>
      </c>
      <c r="F5068" s="3" t="s">
        <v>9</v>
      </c>
      <c r="G5068" s="3">
        <v>2007</v>
      </c>
      <c r="H5068" s="3" t="s">
        <v>22118</v>
      </c>
      <c r="I5068" s="3">
        <v>288</v>
      </c>
      <c r="J5068" s="3" t="s">
        <v>21085</v>
      </c>
      <c r="K5068" s="3" t="s">
        <v>0</v>
      </c>
      <c r="N5068" s="3">
        <v>1810</v>
      </c>
      <c r="O5068" s="3" t="s">
        <v>21106</v>
      </c>
      <c r="P5068" s="3" t="s">
        <v>21112</v>
      </c>
      <c r="Q5068" s="3">
        <v>213</v>
      </c>
      <c r="R5068" s="8" t="str">
        <f t="shared" si="79"/>
        <v>*213*</v>
      </c>
    </row>
    <row r="5069" spans="1:18" ht="19.8">
      <c r="A5069" s="3" t="s">
        <v>7251</v>
      </c>
      <c r="B5069" s="3" t="s">
        <v>60</v>
      </c>
      <c r="C5069" s="3" t="s">
        <v>7250</v>
      </c>
      <c r="D5069" s="3" t="s">
        <v>41</v>
      </c>
      <c r="E5069" s="3" t="s">
        <v>7249</v>
      </c>
      <c r="F5069" s="3" t="s">
        <v>15</v>
      </c>
      <c r="G5069" s="3">
        <v>2014</v>
      </c>
      <c r="H5069" s="3" t="s">
        <v>22116</v>
      </c>
      <c r="I5069" s="3">
        <v>249</v>
      </c>
      <c r="J5069" s="3" t="s">
        <v>21087</v>
      </c>
      <c r="K5069" s="3" t="s">
        <v>0</v>
      </c>
      <c r="N5069" s="3">
        <v>1445</v>
      </c>
      <c r="O5069" s="3" t="s">
        <v>21106</v>
      </c>
      <c r="P5069" s="3" t="s">
        <v>21112</v>
      </c>
      <c r="Q5069" s="3">
        <v>193</v>
      </c>
      <c r="R5069" s="8" t="str">
        <f t="shared" si="79"/>
        <v>*193*</v>
      </c>
    </row>
    <row r="5070" spans="1:18" ht="19.8">
      <c r="A5070" s="3" t="s">
        <v>7248</v>
      </c>
      <c r="B5070" s="3" t="s">
        <v>125</v>
      </c>
      <c r="C5070" s="3" t="s">
        <v>7247</v>
      </c>
      <c r="D5070" s="3" t="s">
        <v>123</v>
      </c>
      <c r="E5070" s="3" t="s">
        <v>7246</v>
      </c>
      <c r="F5070" s="3" t="s">
        <v>29</v>
      </c>
      <c r="G5070" s="3">
        <v>2014</v>
      </c>
      <c r="H5070" s="3" t="s">
        <v>22118</v>
      </c>
      <c r="I5070" s="3">
        <v>280</v>
      </c>
      <c r="J5070" s="3" t="s">
        <v>21098</v>
      </c>
      <c r="K5070" s="3" t="s">
        <v>1</v>
      </c>
      <c r="L5070" s="9">
        <v>45593</v>
      </c>
      <c r="M5070" s="9">
        <v>45640</v>
      </c>
      <c r="N5070" s="3">
        <v>1815</v>
      </c>
      <c r="O5070" s="3" t="s">
        <v>21106</v>
      </c>
      <c r="P5070" s="3" t="s">
        <v>21112</v>
      </c>
      <c r="Q5070" s="3">
        <v>285</v>
      </c>
      <c r="R5070" s="8" t="str">
        <f t="shared" si="79"/>
        <v>*285*</v>
      </c>
    </row>
    <row r="5071" spans="1:18" ht="19.8">
      <c r="A5071" s="3" t="s">
        <v>7245</v>
      </c>
      <c r="B5071" s="3" t="s">
        <v>171</v>
      </c>
      <c r="C5071" s="3" t="s">
        <v>7244</v>
      </c>
      <c r="D5071" s="3" t="s">
        <v>141</v>
      </c>
      <c r="E5071" s="3" t="s">
        <v>7243</v>
      </c>
      <c r="F5071" s="3" t="s">
        <v>77</v>
      </c>
      <c r="G5071" s="3">
        <v>2019</v>
      </c>
      <c r="H5071" s="3" t="s">
        <v>22118</v>
      </c>
      <c r="I5071" s="3">
        <v>484</v>
      </c>
      <c r="J5071" s="3" t="s">
        <v>21090</v>
      </c>
      <c r="K5071" s="3" t="s">
        <v>0</v>
      </c>
      <c r="N5071" s="3">
        <v>1360</v>
      </c>
      <c r="O5071" s="3" t="s">
        <v>25</v>
      </c>
      <c r="P5071" s="3" t="s">
        <v>21111</v>
      </c>
      <c r="Q5071" s="3">
        <v>325</v>
      </c>
      <c r="R5071" s="8" t="str">
        <f t="shared" si="79"/>
        <v>*325*</v>
      </c>
    </row>
    <row r="5072" spans="1:18" ht="19.8">
      <c r="A5072" s="3" t="s">
        <v>7242</v>
      </c>
      <c r="B5072" s="3" t="s">
        <v>155</v>
      </c>
      <c r="C5072" s="3" t="s">
        <v>7241</v>
      </c>
      <c r="D5072" s="3" t="s">
        <v>50</v>
      </c>
      <c r="E5072" s="3" t="s">
        <v>7240</v>
      </c>
      <c r="F5072" s="3" t="s">
        <v>15</v>
      </c>
      <c r="G5072" s="3">
        <v>2016</v>
      </c>
      <c r="H5072" s="3" t="s">
        <v>22118</v>
      </c>
      <c r="I5072" s="3">
        <v>436</v>
      </c>
      <c r="J5072" s="3" t="s">
        <v>21102</v>
      </c>
      <c r="K5072" s="3" t="s">
        <v>0</v>
      </c>
      <c r="N5072" s="3">
        <v>2030</v>
      </c>
      <c r="O5072" s="3" t="s">
        <v>21106</v>
      </c>
      <c r="P5072" s="3" t="s">
        <v>21114</v>
      </c>
      <c r="Q5072" s="3">
        <v>242</v>
      </c>
      <c r="R5072" s="8" t="str">
        <f t="shared" si="79"/>
        <v>*242*</v>
      </c>
    </row>
    <row r="5073" spans="1:18" ht="19.8">
      <c r="A5073" s="3" t="s">
        <v>7239</v>
      </c>
      <c r="B5073" s="3" t="s">
        <v>143</v>
      </c>
      <c r="C5073" s="3" t="s">
        <v>7238</v>
      </c>
      <c r="D5073" s="3" t="s">
        <v>141</v>
      </c>
      <c r="E5073" s="3" t="s">
        <v>7237</v>
      </c>
      <c r="F5073" s="3" t="s">
        <v>3</v>
      </c>
      <c r="G5073" s="3">
        <v>2016</v>
      </c>
      <c r="H5073" s="3" t="s">
        <v>22117</v>
      </c>
      <c r="I5073" s="3">
        <v>372</v>
      </c>
      <c r="J5073" s="3" t="s">
        <v>21100</v>
      </c>
      <c r="K5073" s="3" t="s">
        <v>0</v>
      </c>
      <c r="N5073" s="3">
        <v>1805</v>
      </c>
      <c r="O5073" s="3" t="s">
        <v>25</v>
      </c>
      <c r="P5073" s="3" t="s">
        <v>21113</v>
      </c>
      <c r="Q5073" s="3">
        <v>401</v>
      </c>
      <c r="R5073" s="8" t="str">
        <f t="shared" si="79"/>
        <v>*401*</v>
      </c>
    </row>
    <row r="5074" spans="1:18" ht="19.8">
      <c r="A5074" s="3" t="s">
        <v>7236</v>
      </c>
      <c r="B5074" s="3" t="s">
        <v>60</v>
      </c>
      <c r="C5074" s="3" t="s">
        <v>7235</v>
      </c>
      <c r="D5074" s="3" t="s">
        <v>41</v>
      </c>
      <c r="E5074" s="3" t="s">
        <v>7234</v>
      </c>
      <c r="F5074" s="3" t="s">
        <v>48</v>
      </c>
      <c r="G5074" s="3">
        <v>2005</v>
      </c>
      <c r="H5074" s="3" t="s">
        <v>22117</v>
      </c>
      <c r="I5074" s="3">
        <v>203</v>
      </c>
      <c r="J5074" s="3" t="s">
        <v>21083</v>
      </c>
      <c r="K5074" s="3" t="s">
        <v>0</v>
      </c>
      <c r="N5074" s="3">
        <v>2480</v>
      </c>
      <c r="O5074" s="3" t="s">
        <v>21106</v>
      </c>
      <c r="P5074" s="3" t="s">
        <v>21112</v>
      </c>
      <c r="Q5074" s="3">
        <v>173</v>
      </c>
      <c r="R5074" s="8" t="str">
        <f t="shared" si="79"/>
        <v>*173*</v>
      </c>
    </row>
    <row r="5075" spans="1:18" ht="19.8">
      <c r="A5075" s="3" t="s">
        <v>7233</v>
      </c>
      <c r="B5075" s="3" t="s">
        <v>12</v>
      </c>
      <c r="C5075" s="3" t="s">
        <v>7232</v>
      </c>
      <c r="D5075" s="3" t="s">
        <v>2</v>
      </c>
      <c r="E5075" s="3" t="s">
        <v>7231</v>
      </c>
      <c r="F5075" s="3" t="s">
        <v>3</v>
      </c>
      <c r="G5075" s="3">
        <v>2005</v>
      </c>
      <c r="H5075" s="3" t="s">
        <v>22117</v>
      </c>
      <c r="I5075" s="3">
        <v>280</v>
      </c>
      <c r="J5075" s="3" t="s">
        <v>21100</v>
      </c>
      <c r="K5075" s="3" t="s">
        <v>0</v>
      </c>
      <c r="N5075" s="3">
        <v>2070</v>
      </c>
      <c r="O5075" s="3" t="s">
        <v>21073</v>
      </c>
      <c r="P5075" s="3" t="s">
        <v>21113</v>
      </c>
      <c r="Q5075" s="3">
        <v>313</v>
      </c>
      <c r="R5075" s="8" t="str">
        <f t="shared" si="79"/>
        <v>*313*</v>
      </c>
    </row>
    <row r="5076" spans="1:18" ht="19.8">
      <c r="A5076" s="3" t="s">
        <v>7230</v>
      </c>
      <c r="B5076" s="3" t="s">
        <v>88</v>
      </c>
      <c r="C5076" s="3" t="s">
        <v>7229</v>
      </c>
      <c r="D5076" s="3" t="s">
        <v>2</v>
      </c>
      <c r="E5076" s="3" t="s">
        <v>7228</v>
      </c>
      <c r="F5076" s="3" t="s">
        <v>9</v>
      </c>
      <c r="G5076" s="3">
        <v>2016</v>
      </c>
      <c r="H5076" s="3" t="s">
        <v>22117</v>
      </c>
      <c r="I5076" s="3">
        <v>269</v>
      </c>
      <c r="J5076" s="3" t="s">
        <v>21093</v>
      </c>
      <c r="K5076" s="3" t="s">
        <v>0</v>
      </c>
      <c r="N5076" s="3">
        <v>675</v>
      </c>
      <c r="O5076" s="3" t="s">
        <v>21073</v>
      </c>
      <c r="P5076" s="3" t="s">
        <v>21114</v>
      </c>
      <c r="Q5076" s="3">
        <v>337</v>
      </c>
      <c r="R5076" s="8" t="str">
        <f t="shared" si="79"/>
        <v>*337*</v>
      </c>
    </row>
    <row r="5077" spans="1:18" ht="19.8">
      <c r="A5077" s="3" t="s">
        <v>7227</v>
      </c>
      <c r="B5077" s="3" t="s">
        <v>108</v>
      </c>
      <c r="C5077" s="3" t="s">
        <v>7226</v>
      </c>
      <c r="D5077" s="3" t="s">
        <v>63</v>
      </c>
      <c r="E5077" s="3" t="s">
        <v>7225</v>
      </c>
      <c r="F5077" s="3" t="s">
        <v>77</v>
      </c>
      <c r="G5077" s="3">
        <v>2011</v>
      </c>
      <c r="H5077" s="3" t="s">
        <v>22118</v>
      </c>
      <c r="I5077" s="3">
        <v>331</v>
      </c>
      <c r="J5077" s="3" t="s">
        <v>21087</v>
      </c>
      <c r="K5077" s="3" t="s">
        <v>1</v>
      </c>
      <c r="L5077" s="9">
        <v>45531</v>
      </c>
      <c r="M5077" s="9">
        <v>45577</v>
      </c>
      <c r="N5077" s="3">
        <v>905</v>
      </c>
      <c r="O5077" s="3" t="s">
        <v>21106</v>
      </c>
      <c r="P5077" s="3" t="s">
        <v>21114</v>
      </c>
      <c r="Q5077" s="3">
        <v>108</v>
      </c>
      <c r="R5077" s="8" t="str">
        <f t="shared" si="79"/>
        <v>*108*</v>
      </c>
    </row>
    <row r="5078" spans="1:18" ht="19.8">
      <c r="A5078" s="3" t="s">
        <v>7224</v>
      </c>
      <c r="B5078" s="3" t="s">
        <v>151</v>
      </c>
      <c r="C5078" s="3" t="s">
        <v>7223</v>
      </c>
      <c r="D5078" s="3" t="s">
        <v>82</v>
      </c>
      <c r="E5078" s="3" t="s">
        <v>7222</v>
      </c>
      <c r="F5078" s="3" t="s">
        <v>15</v>
      </c>
      <c r="G5078" s="3">
        <v>2023</v>
      </c>
      <c r="H5078" s="3" t="s">
        <v>22118</v>
      </c>
      <c r="I5078" s="3">
        <v>84</v>
      </c>
      <c r="J5078" s="3" t="s">
        <v>21087</v>
      </c>
      <c r="K5078" s="3" t="s">
        <v>0</v>
      </c>
      <c r="N5078" s="3">
        <v>505</v>
      </c>
      <c r="O5078" s="3" t="s">
        <v>21105</v>
      </c>
      <c r="P5078" s="3" t="s">
        <v>21114</v>
      </c>
      <c r="Q5078" s="3">
        <v>173</v>
      </c>
      <c r="R5078" s="8" t="str">
        <f t="shared" si="79"/>
        <v>*173*</v>
      </c>
    </row>
    <row r="5079" spans="1:18" ht="19.8">
      <c r="A5079" s="3" t="s">
        <v>7221</v>
      </c>
      <c r="B5079" s="3" t="s">
        <v>65</v>
      </c>
      <c r="C5079" s="3" t="s">
        <v>7220</v>
      </c>
      <c r="D5079" s="3" t="s">
        <v>63</v>
      </c>
      <c r="E5079" s="3" t="s">
        <v>7219</v>
      </c>
      <c r="F5079" s="3" t="s">
        <v>77</v>
      </c>
      <c r="G5079" s="3">
        <v>2006</v>
      </c>
      <c r="H5079" s="3" t="s">
        <v>22116</v>
      </c>
      <c r="I5079" s="3">
        <v>474</v>
      </c>
      <c r="J5079" s="3" t="s">
        <v>21084</v>
      </c>
      <c r="K5079" s="3" t="s">
        <v>0</v>
      </c>
      <c r="N5079" s="3">
        <v>2440</v>
      </c>
      <c r="O5079" s="3" t="s">
        <v>21106</v>
      </c>
      <c r="P5079" s="3" t="s">
        <v>21111</v>
      </c>
      <c r="Q5079" s="3">
        <v>148</v>
      </c>
      <c r="R5079" s="8" t="str">
        <f t="shared" si="79"/>
        <v>*148*</v>
      </c>
    </row>
    <row r="5080" spans="1:18" ht="19.8">
      <c r="A5080" s="3" t="s">
        <v>7218</v>
      </c>
      <c r="B5080" s="3" t="s">
        <v>426</v>
      </c>
      <c r="C5080" s="3" t="s">
        <v>7217</v>
      </c>
      <c r="D5080" s="3" t="s">
        <v>95</v>
      </c>
      <c r="E5080" s="3" t="s">
        <v>7216</v>
      </c>
      <c r="F5080" s="3" t="s">
        <v>9</v>
      </c>
      <c r="G5080" s="3">
        <v>2022</v>
      </c>
      <c r="H5080" s="3" t="s">
        <v>22118</v>
      </c>
      <c r="I5080" s="3">
        <v>181</v>
      </c>
      <c r="J5080" s="3" t="s">
        <v>21090</v>
      </c>
      <c r="K5080" s="3" t="s">
        <v>1</v>
      </c>
      <c r="L5080" s="9">
        <v>45644</v>
      </c>
      <c r="M5080" s="9">
        <v>45707</v>
      </c>
      <c r="N5080" s="3">
        <v>2365</v>
      </c>
      <c r="O5080" s="3" t="s">
        <v>21105</v>
      </c>
      <c r="P5080" s="3" t="s">
        <v>21112</v>
      </c>
      <c r="Q5080" s="3">
        <v>243</v>
      </c>
      <c r="R5080" s="8" t="str">
        <f t="shared" si="79"/>
        <v>*243*</v>
      </c>
    </row>
    <row r="5081" spans="1:18" ht="19.8">
      <c r="A5081" s="3" t="s">
        <v>7215</v>
      </c>
      <c r="B5081" s="3" t="s">
        <v>72</v>
      </c>
      <c r="C5081" s="3" t="s">
        <v>7214</v>
      </c>
      <c r="D5081" s="3" t="s">
        <v>36</v>
      </c>
      <c r="E5081" s="3" t="s">
        <v>7213</v>
      </c>
      <c r="F5081" s="3" t="s">
        <v>29</v>
      </c>
      <c r="G5081" s="3">
        <v>2018</v>
      </c>
      <c r="H5081" s="3" t="s">
        <v>22118</v>
      </c>
      <c r="I5081" s="3">
        <v>88</v>
      </c>
      <c r="J5081" s="3" t="s">
        <v>21092</v>
      </c>
      <c r="K5081" s="3" t="s">
        <v>1</v>
      </c>
      <c r="L5081" s="9">
        <v>45406</v>
      </c>
      <c r="M5081" s="9">
        <v>45490</v>
      </c>
      <c r="N5081" s="3">
        <v>1365</v>
      </c>
      <c r="O5081" s="3" t="s">
        <v>21106</v>
      </c>
      <c r="P5081" s="3" t="s">
        <v>21114</v>
      </c>
      <c r="Q5081" s="3">
        <v>399</v>
      </c>
      <c r="R5081" s="8" t="str">
        <f t="shared" si="79"/>
        <v>*399*</v>
      </c>
    </row>
    <row r="5082" spans="1:18" ht="19.8">
      <c r="A5082" s="3" t="s">
        <v>7212</v>
      </c>
      <c r="B5082" s="3" t="s">
        <v>160</v>
      </c>
      <c r="C5082" s="3" t="s">
        <v>7211</v>
      </c>
      <c r="D5082" s="3" t="s">
        <v>31</v>
      </c>
      <c r="E5082" s="3" t="s">
        <v>7210</v>
      </c>
      <c r="F5082" s="3" t="s">
        <v>29</v>
      </c>
      <c r="G5082" s="3">
        <v>2020</v>
      </c>
      <c r="H5082" s="3" t="s">
        <v>22118</v>
      </c>
      <c r="I5082" s="3">
        <v>96</v>
      </c>
      <c r="J5082" s="3" t="s">
        <v>21097</v>
      </c>
      <c r="K5082" s="3" t="s">
        <v>0</v>
      </c>
      <c r="N5082" s="3">
        <v>1015</v>
      </c>
      <c r="O5082" s="3" t="s">
        <v>21106</v>
      </c>
      <c r="P5082" s="3" t="s">
        <v>21114</v>
      </c>
      <c r="Q5082" s="3">
        <v>331</v>
      </c>
      <c r="R5082" s="8" t="str">
        <f t="shared" si="79"/>
        <v>*331*</v>
      </c>
    </row>
    <row r="5083" spans="1:18" ht="19.8">
      <c r="A5083" s="3" t="s">
        <v>7209</v>
      </c>
      <c r="B5083" s="3" t="s">
        <v>125</v>
      </c>
      <c r="C5083" s="3" t="s">
        <v>7208</v>
      </c>
      <c r="D5083" s="3" t="s">
        <v>123</v>
      </c>
      <c r="E5083" s="3" t="s">
        <v>7207</v>
      </c>
      <c r="F5083" s="3" t="s">
        <v>48</v>
      </c>
      <c r="G5083" s="3">
        <v>2009</v>
      </c>
      <c r="H5083" s="3" t="s">
        <v>22117</v>
      </c>
      <c r="I5083" s="3">
        <v>98</v>
      </c>
      <c r="J5083" s="3" t="s">
        <v>21085</v>
      </c>
      <c r="K5083" s="3" t="s">
        <v>0</v>
      </c>
      <c r="N5083" s="3">
        <v>1510</v>
      </c>
      <c r="O5083" s="3" t="s">
        <v>21106</v>
      </c>
      <c r="P5083" s="3" t="s">
        <v>21111</v>
      </c>
      <c r="Q5083" s="3">
        <v>268</v>
      </c>
      <c r="R5083" s="8" t="str">
        <f t="shared" si="79"/>
        <v>*268*</v>
      </c>
    </row>
    <row r="5084" spans="1:18" ht="19.8">
      <c r="A5084" s="3" t="s">
        <v>7206</v>
      </c>
      <c r="B5084" s="3" t="s">
        <v>97</v>
      </c>
      <c r="C5084" s="3" t="s">
        <v>7205</v>
      </c>
      <c r="D5084" s="3" t="s">
        <v>95</v>
      </c>
      <c r="E5084" s="3" t="s">
        <v>7204</v>
      </c>
      <c r="F5084" s="3" t="s">
        <v>3</v>
      </c>
      <c r="G5084" s="3">
        <v>2011</v>
      </c>
      <c r="H5084" s="3" t="s">
        <v>22117</v>
      </c>
      <c r="I5084" s="3">
        <v>391</v>
      </c>
      <c r="J5084" s="3" t="s">
        <v>21093</v>
      </c>
      <c r="K5084" s="3" t="s">
        <v>1</v>
      </c>
      <c r="L5084" s="9">
        <v>45698</v>
      </c>
      <c r="M5084" s="9">
        <v>45713</v>
      </c>
      <c r="N5084" s="3">
        <v>1290</v>
      </c>
      <c r="O5084" s="3" t="s">
        <v>21105</v>
      </c>
      <c r="P5084" s="3" t="s">
        <v>21111</v>
      </c>
      <c r="Q5084" s="3">
        <v>160</v>
      </c>
      <c r="R5084" s="8" t="str">
        <f t="shared" si="79"/>
        <v>*160*</v>
      </c>
    </row>
    <row r="5085" spans="1:18" ht="19.8">
      <c r="A5085" s="3" t="s">
        <v>7203</v>
      </c>
      <c r="B5085" s="3" t="s">
        <v>12</v>
      </c>
      <c r="C5085" s="3" t="s">
        <v>7202</v>
      </c>
      <c r="D5085" s="3" t="s">
        <v>2</v>
      </c>
      <c r="E5085" s="3" t="s">
        <v>7201</v>
      </c>
      <c r="F5085" s="3" t="s">
        <v>15</v>
      </c>
      <c r="G5085" s="3">
        <v>2018</v>
      </c>
      <c r="H5085" s="3" t="s">
        <v>22117</v>
      </c>
      <c r="I5085" s="3">
        <v>92</v>
      </c>
      <c r="J5085" s="3" t="s">
        <v>21083</v>
      </c>
      <c r="K5085" s="3" t="s">
        <v>1</v>
      </c>
      <c r="L5085" s="9">
        <v>45605</v>
      </c>
      <c r="M5085" s="9">
        <v>45620</v>
      </c>
      <c r="N5085" s="3">
        <v>2405</v>
      </c>
      <c r="O5085" s="3" t="s">
        <v>21073</v>
      </c>
      <c r="P5085" s="3" t="s">
        <v>21112</v>
      </c>
      <c r="Q5085" s="3">
        <v>262</v>
      </c>
      <c r="R5085" s="8" t="str">
        <f t="shared" si="79"/>
        <v>*262*</v>
      </c>
    </row>
    <row r="5086" spans="1:18" ht="19.8">
      <c r="A5086" s="3" t="s">
        <v>7200</v>
      </c>
      <c r="B5086" s="3" t="s">
        <v>84</v>
      </c>
      <c r="C5086" s="3" t="s">
        <v>7199</v>
      </c>
      <c r="D5086" s="3" t="s">
        <v>82</v>
      </c>
      <c r="E5086" s="3" t="s">
        <v>7198</v>
      </c>
      <c r="F5086" s="3" t="s">
        <v>9</v>
      </c>
      <c r="G5086" s="3">
        <v>2023</v>
      </c>
      <c r="H5086" s="3" t="s">
        <v>22117</v>
      </c>
      <c r="I5086" s="3">
        <v>295</v>
      </c>
      <c r="J5086" s="3" t="s">
        <v>21102</v>
      </c>
      <c r="K5086" s="3" t="s">
        <v>0</v>
      </c>
      <c r="N5086" s="3">
        <v>1165</v>
      </c>
      <c r="O5086" s="3" t="s">
        <v>21105</v>
      </c>
      <c r="P5086" s="3" t="s">
        <v>21111</v>
      </c>
      <c r="Q5086" s="3">
        <v>423</v>
      </c>
      <c r="R5086" s="8" t="str">
        <f t="shared" si="79"/>
        <v>*423*</v>
      </c>
    </row>
    <row r="5087" spans="1:18" ht="19.8">
      <c r="A5087" s="3" t="s">
        <v>7197</v>
      </c>
      <c r="B5087" s="3" t="s">
        <v>72</v>
      </c>
      <c r="C5087" s="3" t="s">
        <v>7196</v>
      </c>
      <c r="D5087" s="3" t="s">
        <v>36</v>
      </c>
      <c r="E5087" s="3" t="s">
        <v>7195</v>
      </c>
      <c r="F5087" s="3" t="s">
        <v>3</v>
      </c>
      <c r="G5087" s="3">
        <v>2011</v>
      </c>
      <c r="H5087" s="3" t="s">
        <v>22118</v>
      </c>
      <c r="I5087" s="3">
        <v>300</v>
      </c>
      <c r="J5087" s="3" t="s">
        <v>21084</v>
      </c>
      <c r="K5087" s="3" t="s">
        <v>0</v>
      </c>
      <c r="N5087" s="3">
        <v>1180</v>
      </c>
      <c r="O5087" s="3" t="s">
        <v>21106</v>
      </c>
      <c r="P5087" s="3" t="s">
        <v>21114</v>
      </c>
      <c r="Q5087" s="3">
        <v>414</v>
      </c>
      <c r="R5087" s="8" t="str">
        <f t="shared" si="79"/>
        <v>*414*</v>
      </c>
    </row>
    <row r="5088" spans="1:18" ht="19.8">
      <c r="A5088" s="3" t="s">
        <v>7194</v>
      </c>
      <c r="B5088" s="3" t="s">
        <v>147</v>
      </c>
      <c r="C5088" s="3" t="s">
        <v>7193</v>
      </c>
      <c r="D5088" s="3" t="s">
        <v>5</v>
      </c>
      <c r="E5088" s="3" t="s">
        <v>7192</v>
      </c>
      <c r="F5088" s="3" t="s">
        <v>3</v>
      </c>
      <c r="G5088" s="3">
        <v>2015</v>
      </c>
      <c r="H5088" s="3" t="s">
        <v>22118</v>
      </c>
      <c r="I5088" s="3">
        <v>396</v>
      </c>
      <c r="J5088" s="3" t="s">
        <v>21094</v>
      </c>
      <c r="K5088" s="3" t="s">
        <v>0</v>
      </c>
      <c r="N5088" s="3">
        <v>1335</v>
      </c>
      <c r="O5088" s="3" t="s">
        <v>21106</v>
      </c>
      <c r="P5088" s="3" t="s">
        <v>21111</v>
      </c>
      <c r="Q5088" s="3">
        <v>333</v>
      </c>
      <c r="R5088" s="8" t="str">
        <f t="shared" si="79"/>
        <v>*333*</v>
      </c>
    </row>
    <row r="5089" spans="1:18" ht="19.8">
      <c r="A5089" s="3" t="s">
        <v>7191</v>
      </c>
      <c r="B5089" s="3" t="s">
        <v>125</v>
      </c>
      <c r="C5089" s="3" t="s">
        <v>7190</v>
      </c>
      <c r="D5089" s="3" t="s">
        <v>123</v>
      </c>
      <c r="E5089" s="3" t="s">
        <v>7189</v>
      </c>
      <c r="F5089" s="3" t="s">
        <v>29</v>
      </c>
      <c r="G5089" s="3">
        <v>2020</v>
      </c>
      <c r="H5089" s="3" t="s">
        <v>22116</v>
      </c>
      <c r="I5089" s="3">
        <v>270</v>
      </c>
      <c r="J5089" s="3" t="s">
        <v>21101</v>
      </c>
      <c r="K5089" s="3" t="s">
        <v>0</v>
      </c>
      <c r="N5089" s="3">
        <v>1840</v>
      </c>
      <c r="O5089" s="3" t="s">
        <v>21106</v>
      </c>
      <c r="P5089" s="3" t="s">
        <v>21112</v>
      </c>
      <c r="Q5089" s="3">
        <v>227</v>
      </c>
      <c r="R5089" s="8" t="str">
        <f t="shared" si="79"/>
        <v>*227*</v>
      </c>
    </row>
    <row r="5090" spans="1:18" ht="19.8">
      <c r="A5090" s="3" t="s">
        <v>7188</v>
      </c>
      <c r="B5090" s="3" t="s">
        <v>151</v>
      </c>
      <c r="C5090" s="3" t="s">
        <v>7187</v>
      </c>
      <c r="D5090" s="3" t="s">
        <v>82</v>
      </c>
      <c r="E5090" s="3" t="s">
        <v>7186</v>
      </c>
      <c r="F5090" s="3" t="s">
        <v>77</v>
      </c>
      <c r="G5090" s="3">
        <v>2018</v>
      </c>
      <c r="H5090" s="3" t="s">
        <v>22118</v>
      </c>
      <c r="I5090" s="3">
        <v>104</v>
      </c>
      <c r="J5090" s="3" t="s">
        <v>21097</v>
      </c>
      <c r="K5090" s="3" t="s">
        <v>1</v>
      </c>
      <c r="L5090" s="9">
        <v>45380</v>
      </c>
      <c r="M5090" s="9">
        <v>45579</v>
      </c>
      <c r="N5090" s="3">
        <v>180</v>
      </c>
      <c r="O5090" s="3" t="s">
        <v>21105</v>
      </c>
      <c r="P5090" s="3" t="s">
        <v>21111</v>
      </c>
      <c r="Q5090" s="3">
        <v>209</v>
      </c>
      <c r="R5090" s="8" t="str">
        <f t="shared" si="79"/>
        <v>*209*</v>
      </c>
    </row>
    <row r="5091" spans="1:18" ht="19.8">
      <c r="A5091" s="3" t="s">
        <v>7185</v>
      </c>
      <c r="B5091" s="3" t="s">
        <v>285</v>
      </c>
      <c r="C5091" s="3" t="s">
        <v>7184</v>
      </c>
      <c r="D5091" s="3" t="s">
        <v>31</v>
      </c>
      <c r="E5091" s="3" t="s">
        <v>7183</v>
      </c>
      <c r="F5091" s="3" t="s">
        <v>3</v>
      </c>
      <c r="G5091" s="3">
        <v>2022</v>
      </c>
      <c r="H5091" s="3" t="s">
        <v>22117</v>
      </c>
      <c r="I5091" s="3">
        <v>97</v>
      </c>
      <c r="J5091" s="3" t="s">
        <v>21098</v>
      </c>
      <c r="K5091" s="3" t="s">
        <v>0</v>
      </c>
      <c r="N5091" s="3">
        <v>2060</v>
      </c>
      <c r="O5091" s="3" t="s">
        <v>21106</v>
      </c>
      <c r="P5091" s="3" t="s">
        <v>21112</v>
      </c>
      <c r="Q5091" s="3">
        <v>137</v>
      </c>
      <c r="R5091" s="8" t="str">
        <f t="shared" si="79"/>
        <v>*137*</v>
      </c>
    </row>
    <row r="5092" spans="1:18" ht="19.8">
      <c r="A5092" s="3" t="s">
        <v>7182</v>
      </c>
      <c r="B5092" s="3" t="s">
        <v>56</v>
      </c>
      <c r="C5092" s="3" t="s">
        <v>7181</v>
      </c>
      <c r="D5092" s="3" t="s">
        <v>50</v>
      </c>
      <c r="E5092" s="3" t="s">
        <v>7180</v>
      </c>
      <c r="F5092" s="3" t="s">
        <v>9</v>
      </c>
      <c r="G5092" s="3">
        <v>2022</v>
      </c>
      <c r="H5092" s="3" t="s">
        <v>22116</v>
      </c>
      <c r="I5092" s="3">
        <v>423</v>
      </c>
      <c r="J5092" s="3" t="s">
        <v>21092</v>
      </c>
      <c r="K5092" s="3" t="s">
        <v>1</v>
      </c>
      <c r="L5092" s="9">
        <v>45679</v>
      </c>
      <c r="M5092" s="9">
        <v>45683</v>
      </c>
      <c r="N5092" s="3">
        <v>460</v>
      </c>
      <c r="O5092" s="3" t="s">
        <v>21106</v>
      </c>
      <c r="P5092" s="3" t="s">
        <v>21112</v>
      </c>
      <c r="Q5092" s="3">
        <v>389</v>
      </c>
      <c r="R5092" s="8" t="str">
        <f t="shared" si="79"/>
        <v>*389*</v>
      </c>
    </row>
    <row r="5093" spans="1:18" ht="19.8">
      <c r="A5093" s="3" t="s">
        <v>7179</v>
      </c>
      <c r="B5093" s="3" t="s">
        <v>84</v>
      </c>
      <c r="C5093" s="3" t="s">
        <v>7178</v>
      </c>
      <c r="D5093" s="3" t="s">
        <v>82</v>
      </c>
      <c r="E5093" s="3" t="s">
        <v>7177</v>
      </c>
      <c r="F5093" s="3" t="s">
        <v>9</v>
      </c>
      <c r="G5093" s="3">
        <v>2007</v>
      </c>
      <c r="H5093" s="3" t="s">
        <v>22116</v>
      </c>
      <c r="I5093" s="3">
        <v>187</v>
      </c>
      <c r="J5093" s="3" t="s">
        <v>21093</v>
      </c>
      <c r="K5093" s="3" t="s">
        <v>1</v>
      </c>
      <c r="L5093" s="9">
        <v>45021</v>
      </c>
      <c r="M5093" s="9">
        <v>45335</v>
      </c>
      <c r="N5093" s="3">
        <v>2110</v>
      </c>
      <c r="O5093" s="3" t="s">
        <v>21105</v>
      </c>
      <c r="P5093" s="3" t="s">
        <v>21112</v>
      </c>
      <c r="Q5093" s="3">
        <v>435</v>
      </c>
      <c r="R5093" s="8" t="str">
        <f t="shared" si="79"/>
        <v>*435*</v>
      </c>
    </row>
    <row r="5094" spans="1:18" ht="19.8">
      <c r="A5094" s="3" t="s">
        <v>7176</v>
      </c>
      <c r="B5094" s="3" t="s">
        <v>196</v>
      </c>
      <c r="C5094" s="3" t="s">
        <v>1143</v>
      </c>
      <c r="D5094" s="3" t="s">
        <v>36</v>
      </c>
      <c r="E5094" s="3" t="s">
        <v>7175</v>
      </c>
      <c r="F5094" s="3" t="s">
        <v>29</v>
      </c>
      <c r="G5094" s="3">
        <v>2012</v>
      </c>
      <c r="H5094" s="3" t="s">
        <v>22116</v>
      </c>
      <c r="I5094" s="3">
        <v>82</v>
      </c>
      <c r="J5094" s="3" t="s">
        <v>21096</v>
      </c>
      <c r="K5094" s="3" t="s">
        <v>1</v>
      </c>
      <c r="L5094" s="9">
        <v>45262</v>
      </c>
      <c r="M5094" s="9">
        <v>45708</v>
      </c>
      <c r="N5094" s="3">
        <v>2430</v>
      </c>
      <c r="O5094" s="3" t="s">
        <v>21106</v>
      </c>
      <c r="P5094" s="3" t="s">
        <v>21111</v>
      </c>
      <c r="Q5094" s="3">
        <v>374</v>
      </c>
      <c r="R5094" s="8" t="str">
        <f t="shared" si="79"/>
        <v>*374*</v>
      </c>
    </row>
    <row r="5095" spans="1:18" ht="19.8">
      <c r="A5095" s="3" t="s">
        <v>7174</v>
      </c>
      <c r="B5095" s="3" t="s">
        <v>218</v>
      </c>
      <c r="C5095" s="3" t="s">
        <v>7173</v>
      </c>
      <c r="D5095" s="3" t="s">
        <v>95</v>
      </c>
      <c r="E5095" s="3" t="s">
        <v>7172</v>
      </c>
      <c r="F5095" s="3" t="s">
        <v>48</v>
      </c>
      <c r="G5095" s="3">
        <v>2013</v>
      </c>
      <c r="H5095" s="3" t="s">
        <v>22118</v>
      </c>
      <c r="I5095" s="3">
        <v>335</v>
      </c>
      <c r="J5095" s="3" t="s">
        <v>21098</v>
      </c>
      <c r="K5095" s="3" t="s">
        <v>0</v>
      </c>
      <c r="N5095" s="3">
        <v>705</v>
      </c>
      <c r="O5095" s="3" t="s">
        <v>21105</v>
      </c>
      <c r="P5095" s="3" t="s">
        <v>21114</v>
      </c>
      <c r="Q5095" s="3">
        <v>145</v>
      </c>
      <c r="R5095" s="8" t="str">
        <f t="shared" si="79"/>
        <v>*145*</v>
      </c>
    </row>
    <row r="5096" spans="1:18" ht="19.8">
      <c r="A5096" s="3" t="s">
        <v>7171</v>
      </c>
      <c r="B5096" s="3" t="s">
        <v>304</v>
      </c>
      <c r="C5096" s="3" t="s">
        <v>7170</v>
      </c>
      <c r="D5096" s="3" t="s">
        <v>123</v>
      </c>
      <c r="E5096" s="3" t="s">
        <v>7169</v>
      </c>
      <c r="F5096" s="3" t="s">
        <v>48</v>
      </c>
      <c r="G5096" s="3">
        <v>2009</v>
      </c>
      <c r="H5096" s="3" t="s">
        <v>22116</v>
      </c>
      <c r="I5096" s="3">
        <v>95</v>
      </c>
      <c r="J5096" s="3" t="s">
        <v>21088</v>
      </c>
      <c r="K5096" s="3" t="s">
        <v>0</v>
      </c>
      <c r="N5096" s="3">
        <v>610</v>
      </c>
      <c r="O5096" s="3" t="s">
        <v>21106</v>
      </c>
      <c r="P5096" s="3" t="s">
        <v>21113</v>
      </c>
      <c r="Q5096" s="3">
        <v>359</v>
      </c>
      <c r="R5096" s="8" t="str">
        <f t="shared" si="79"/>
        <v>*359*</v>
      </c>
    </row>
    <row r="5097" spans="1:18" ht="19.8">
      <c r="A5097" s="3" t="s">
        <v>7168</v>
      </c>
      <c r="B5097" s="3" t="s">
        <v>52</v>
      </c>
      <c r="C5097" s="3" t="s">
        <v>7167</v>
      </c>
      <c r="D5097" s="3" t="s">
        <v>50</v>
      </c>
      <c r="E5097" s="3" t="s">
        <v>7166</v>
      </c>
      <c r="F5097" s="3" t="s">
        <v>9</v>
      </c>
      <c r="G5097" s="3">
        <v>2020</v>
      </c>
      <c r="H5097" s="3" t="s">
        <v>22118</v>
      </c>
      <c r="I5097" s="3">
        <v>210</v>
      </c>
      <c r="J5097" s="3" t="s">
        <v>21101</v>
      </c>
      <c r="K5097" s="3" t="s">
        <v>1</v>
      </c>
      <c r="L5097" s="9">
        <v>45240</v>
      </c>
      <c r="M5097" s="9">
        <v>45577</v>
      </c>
      <c r="N5097" s="3">
        <v>2480</v>
      </c>
      <c r="O5097" s="3" t="s">
        <v>21106</v>
      </c>
      <c r="P5097" s="3" t="s">
        <v>21112</v>
      </c>
      <c r="Q5097" s="3">
        <v>391</v>
      </c>
      <c r="R5097" s="8" t="str">
        <f t="shared" si="79"/>
        <v>*391*</v>
      </c>
    </row>
    <row r="5098" spans="1:18" ht="19.8">
      <c r="A5098" s="3" t="s">
        <v>7165</v>
      </c>
      <c r="B5098" s="3" t="s">
        <v>104</v>
      </c>
      <c r="C5098" s="3" t="s">
        <v>7164</v>
      </c>
      <c r="D5098" s="3" t="s">
        <v>25</v>
      </c>
      <c r="E5098" s="3" t="s">
        <v>7163</v>
      </c>
      <c r="F5098" s="3" t="s">
        <v>9</v>
      </c>
      <c r="G5098" s="3">
        <v>2018</v>
      </c>
      <c r="H5098" s="3" t="s">
        <v>22118</v>
      </c>
      <c r="I5098" s="3">
        <v>176</v>
      </c>
      <c r="J5098" s="3" t="s">
        <v>21096</v>
      </c>
      <c r="K5098" s="3" t="s">
        <v>1</v>
      </c>
      <c r="L5098" s="9">
        <v>45435</v>
      </c>
      <c r="M5098" s="9">
        <v>45675</v>
      </c>
      <c r="N5098" s="3">
        <v>1265</v>
      </c>
      <c r="O5098" s="3" t="s">
        <v>25</v>
      </c>
      <c r="P5098" s="3" t="s">
        <v>21113</v>
      </c>
      <c r="Q5098" s="3">
        <v>285</v>
      </c>
      <c r="R5098" s="8" t="str">
        <f t="shared" si="79"/>
        <v>*285*</v>
      </c>
    </row>
    <row r="5099" spans="1:18" ht="19.8">
      <c r="A5099" s="3" t="s">
        <v>7162</v>
      </c>
      <c r="B5099" s="3" t="s">
        <v>65</v>
      </c>
      <c r="C5099" s="3" t="s">
        <v>7161</v>
      </c>
      <c r="D5099" s="3" t="s">
        <v>63</v>
      </c>
      <c r="E5099" s="3" t="s">
        <v>7160</v>
      </c>
      <c r="F5099" s="3" t="s">
        <v>3</v>
      </c>
      <c r="G5099" s="3">
        <v>2022</v>
      </c>
      <c r="H5099" s="3" t="s">
        <v>22118</v>
      </c>
      <c r="I5099" s="3">
        <v>216</v>
      </c>
      <c r="J5099" s="3" t="s">
        <v>21088</v>
      </c>
      <c r="K5099" s="3" t="s">
        <v>0</v>
      </c>
      <c r="N5099" s="3">
        <v>1990</v>
      </c>
      <c r="O5099" s="3" t="s">
        <v>21106</v>
      </c>
      <c r="P5099" s="3" t="s">
        <v>21114</v>
      </c>
      <c r="Q5099" s="3">
        <v>363</v>
      </c>
      <c r="R5099" s="8" t="str">
        <f t="shared" si="79"/>
        <v>*363*</v>
      </c>
    </row>
    <row r="5100" spans="1:18" ht="19.8">
      <c r="A5100" s="3" t="s">
        <v>7159</v>
      </c>
      <c r="B5100" s="3" t="s">
        <v>60</v>
      </c>
      <c r="C5100" s="3" t="s">
        <v>337</v>
      </c>
      <c r="D5100" s="3" t="s">
        <v>41</v>
      </c>
      <c r="E5100" s="3" t="s">
        <v>7158</v>
      </c>
      <c r="F5100" s="3" t="s">
        <v>3</v>
      </c>
      <c r="G5100" s="3">
        <v>2011</v>
      </c>
      <c r="H5100" s="3" t="s">
        <v>22117</v>
      </c>
      <c r="I5100" s="3">
        <v>214</v>
      </c>
      <c r="J5100" s="3" t="s">
        <v>21085</v>
      </c>
      <c r="K5100" s="3" t="s">
        <v>0</v>
      </c>
      <c r="N5100" s="3">
        <v>540</v>
      </c>
      <c r="O5100" s="3" t="s">
        <v>21106</v>
      </c>
      <c r="P5100" s="3" t="s">
        <v>21114</v>
      </c>
      <c r="Q5100" s="3">
        <v>328</v>
      </c>
      <c r="R5100" s="8" t="str">
        <f t="shared" si="79"/>
        <v>*328*</v>
      </c>
    </row>
    <row r="5101" spans="1:18" ht="19.8">
      <c r="A5101" s="3" t="s">
        <v>7157</v>
      </c>
      <c r="B5101" s="3" t="s">
        <v>12</v>
      </c>
      <c r="C5101" s="3" t="s">
        <v>5478</v>
      </c>
      <c r="D5101" s="3" t="s">
        <v>2</v>
      </c>
      <c r="E5101" s="3" t="s">
        <v>7156</v>
      </c>
      <c r="F5101" s="3" t="s">
        <v>3</v>
      </c>
      <c r="G5101" s="3">
        <v>2010</v>
      </c>
      <c r="H5101" s="3" t="s">
        <v>22117</v>
      </c>
      <c r="I5101" s="3">
        <v>223</v>
      </c>
      <c r="J5101" s="3" t="s">
        <v>21087</v>
      </c>
      <c r="K5101" s="3" t="s">
        <v>0</v>
      </c>
      <c r="N5101" s="3">
        <v>2060</v>
      </c>
      <c r="O5101" s="3" t="s">
        <v>21073</v>
      </c>
      <c r="P5101" s="3" t="s">
        <v>21114</v>
      </c>
      <c r="Q5101" s="3">
        <v>200</v>
      </c>
      <c r="R5101" s="8" t="str">
        <f t="shared" si="79"/>
        <v>*200*</v>
      </c>
    </row>
    <row r="5102" spans="1:18" ht="19.8">
      <c r="A5102" s="3" t="s">
        <v>7155</v>
      </c>
      <c r="B5102" s="3" t="s">
        <v>92</v>
      </c>
      <c r="C5102" s="3" t="s">
        <v>7154</v>
      </c>
      <c r="D5102" s="3" t="s">
        <v>25</v>
      </c>
      <c r="E5102" s="3" t="s">
        <v>7153</v>
      </c>
      <c r="F5102" s="3" t="s">
        <v>29</v>
      </c>
      <c r="G5102" s="3">
        <v>2006</v>
      </c>
      <c r="H5102" s="3" t="s">
        <v>22117</v>
      </c>
      <c r="I5102" s="3">
        <v>122</v>
      </c>
      <c r="J5102" s="3" t="s">
        <v>21086</v>
      </c>
      <c r="K5102" s="3" t="s">
        <v>1</v>
      </c>
      <c r="L5102" s="9">
        <v>45285</v>
      </c>
      <c r="M5102" s="9">
        <v>45576</v>
      </c>
      <c r="N5102" s="3">
        <v>920</v>
      </c>
      <c r="O5102" s="3" t="s">
        <v>25</v>
      </c>
      <c r="P5102" s="3" t="s">
        <v>21111</v>
      </c>
      <c r="Q5102" s="3">
        <v>386</v>
      </c>
      <c r="R5102" s="8" t="str">
        <f t="shared" si="79"/>
        <v>*386*</v>
      </c>
    </row>
    <row r="5103" spans="1:18" ht="19.8">
      <c r="A5103" s="3" t="s">
        <v>7152</v>
      </c>
      <c r="B5103" s="3" t="s">
        <v>84</v>
      </c>
      <c r="C5103" s="3" t="s">
        <v>6906</v>
      </c>
      <c r="D5103" s="3" t="s">
        <v>82</v>
      </c>
      <c r="E5103" s="3" t="s">
        <v>7151</v>
      </c>
      <c r="F5103" s="3" t="s">
        <v>48</v>
      </c>
      <c r="G5103" s="3">
        <v>2006</v>
      </c>
      <c r="H5103" s="3" t="s">
        <v>22117</v>
      </c>
      <c r="I5103" s="3">
        <v>181</v>
      </c>
      <c r="J5103" s="3" t="s">
        <v>21088</v>
      </c>
      <c r="K5103" s="3" t="s">
        <v>1</v>
      </c>
      <c r="L5103" s="9">
        <v>45433</v>
      </c>
      <c r="M5103" s="9">
        <v>45555</v>
      </c>
      <c r="N5103" s="3">
        <v>2035</v>
      </c>
      <c r="O5103" s="3" t="s">
        <v>21105</v>
      </c>
      <c r="P5103" s="3" t="s">
        <v>21112</v>
      </c>
      <c r="Q5103" s="3">
        <v>115</v>
      </c>
      <c r="R5103" s="8" t="str">
        <f t="shared" si="79"/>
        <v>*115*</v>
      </c>
    </row>
    <row r="5104" spans="1:18" ht="19.8">
      <c r="A5104" s="3" t="s">
        <v>7150</v>
      </c>
      <c r="B5104" s="3" t="s">
        <v>147</v>
      </c>
      <c r="C5104" s="3" t="s">
        <v>7149</v>
      </c>
      <c r="D5104" s="3" t="s">
        <v>5</v>
      </c>
      <c r="E5104" s="3" t="s">
        <v>7148</v>
      </c>
      <c r="F5104" s="3" t="s">
        <v>9</v>
      </c>
      <c r="G5104" s="3">
        <v>2019</v>
      </c>
      <c r="H5104" s="3" t="s">
        <v>22118</v>
      </c>
      <c r="I5104" s="3">
        <v>260</v>
      </c>
      <c r="J5104" s="3" t="s">
        <v>21093</v>
      </c>
      <c r="K5104" s="3" t="s">
        <v>1</v>
      </c>
      <c r="L5104" s="9">
        <v>45103</v>
      </c>
      <c r="M5104" s="9">
        <v>45189</v>
      </c>
      <c r="N5104" s="3">
        <v>1645</v>
      </c>
      <c r="O5104" s="3" t="s">
        <v>21106</v>
      </c>
      <c r="P5104" s="3" t="s">
        <v>21114</v>
      </c>
      <c r="Q5104" s="3">
        <v>380</v>
      </c>
      <c r="R5104" s="8" t="str">
        <f t="shared" si="79"/>
        <v>*380*</v>
      </c>
    </row>
    <row r="5105" spans="1:18" ht="19.8">
      <c r="A5105" s="3" t="s">
        <v>7147</v>
      </c>
      <c r="B5105" s="3" t="s">
        <v>97</v>
      </c>
      <c r="C5105" s="3" t="s">
        <v>7146</v>
      </c>
      <c r="D5105" s="3" t="s">
        <v>95</v>
      </c>
      <c r="E5105" s="3" t="s">
        <v>7145</v>
      </c>
      <c r="F5105" s="3" t="s">
        <v>15</v>
      </c>
      <c r="G5105" s="3">
        <v>2012</v>
      </c>
      <c r="H5105" s="3" t="s">
        <v>22118</v>
      </c>
      <c r="I5105" s="3">
        <v>277</v>
      </c>
      <c r="J5105" s="3" t="s">
        <v>21097</v>
      </c>
      <c r="K5105" s="3" t="s">
        <v>0</v>
      </c>
      <c r="N5105" s="3">
        <v>545</v>
      </c>
      <c r="O5105" s="3" t="s">
        <v>21105</v>
      </c>
      <c r="P5105" s="3" t="s">
        <v>21114</v>
      </c>
      <c r="Q5105" s="3">
        <v>159</v>
      </c>
      <c r="R5105" s="8" t="str">
        <f t="shared" si="79"/>
        <v>*159*</v>
      </c>
    </row>
    <row r="5106" spans="1:18" ht="19.8">
      <c r="A5106" s="3" t="s">
        <v>7144</v>
      </c>
      <c r="B5106" s="3" t="s">
        <v>88</v>
      </c>
      <c r="C5106" s="3" t="s">
        <v>7143</v>
      </c>
      <c r="D5106" s="3" t="s">
        <v>2</v>
      </c>
      <c r="E5106" s="3" t="s">
        <v>7142</v>
      </c>
      <c r="F5106" s="3" t="s">
        <v>77</v>
      </c>
      <c r="G5106" s="3">
        <v>2016</v>
      </c>
      <c r="H5106" s="3" t="s">
        <v>22116</v>
      </c>
      <c r="I5106" s="3">
        <v>327</v>
      </c>
      <c r="J5106" s="3" t="s">
        <v>21102</v>
      </c>
      <c r="K5106" s="3" t="s">
        <v>0</v>
      </c>
      <c r="N5106" s="3">
        <v>2225</v>
      </c>
      <c r="O5106" s="3" t="s">
        <v>21073</v>
      </c>
      <c r="P5106" s="3" t="s">
        <v>21111</v>
      </c>
      <c r="Q5106" s="3">
        <v>176</v>
      </c>
      <c r="R5106" s="8" t="str">
        <f t="shared" si="79"/>
        <v>*176*</v>
      </c>
    </row>
    <row r="5107" spans="1:18" ht="19.8">
      <c r="A5107" s="3" t="s">
        <v>7141</v>
      </c>
      <c r="B5107" s="3" t="s">
        <v>160</v>
      </c>
      <c r="C5107" s="3" t="s">
        <v>7140</v>
      </c>
      <c r="D5107" s="3" t="s">
        <v>31</v>
      </c>
      <c r="E5107" s="3" t="s">
        <v>7139</v>
      </c>
      <c r="F5107" s="3" t="s">
        <v>77</v>
      </c>
      <c r="G5107" s="3">
        <v>2014</v>
      </c>
      <c r="H5107" s="3" t="s">
        <v>22118</v>
      </c>
      <c r="I5107" s="3">
        <v>224</v>
      </c>
      <c r="J5107" s="3" t="s">
        <v>21095</v>
      </c>
      <c r="K5107" s="3" t="s">
        <v>0</v>
      </c>
      <c r="N5107" s="3">
        <v>1290</v>
      </c>
      <c r="O5107" s="3" t="s">
        <v>21106</v>
      </c>
      <c r="P5107" s="3" t="s">
        <v>21111</v>
      </c>
      <c r="Q5107" s="3">
        <v>159</v>
      </c>
      <c r="R5107" s="8" t="str">
        <f t="shared" si="79"/>
        <v>*159*</v>
      </c>
    </row>
    <row r="5108" spans="1:18" ht="19.8">
      <c r="A5108" s="3" t="s">
        <v>7138</v>
      </c>
      <c r="B5108" s="3" t="s">
        <v>256</v>
      </c>
      <c r="C5108" s="3" t="s">
        <v>7137</v>
      </c>
      <c r="D5108" s="3" t="s">
        <v>14</v>
      </c>
      <c r="E5108" s="3" t="s">
        <v>7136</v>
      </c>
      <c r="F5108" s="3" t="s">
        <v>77</v>
      </c>
      <c r="G5108" s="3">
        <v>2013</v>
      </c>
      <c r="H5108" s="3" t="s">
        <v>22118</v>
      </c>
      <c r="I5108" s="3">
        <v>482</v>
      </c>
      <c r="J5108" s="3" t="s">
        <v>21100</v>
      </c>
      <c r="K5108" s="3" t="s">
        <v>0</v>
      </c>
      <c r="N5108" s="3">
        <v>1040</v>
      </c>
      <c r="O5108" s="3" t="s">
        <v>21106</v>
      </c>
      <c r="P5108" s="3" t="s">
        <v>21112</v>
      </c>
      <c r="Q5108" s="3">
        <v>350</v>
      </c>
      <c r="R5108" s="8" t="str">
        <f t="shared" si="79"/>
        <v>*350*</v>
      </c>
    </row>
    <row r="5109" spans="1:18" ht="19.8">
      <c r="A5109" s="3" t="s">
        <v>7135</v>
      </c>
      <c r="B5109" s="3" t="s">
        <v>125</v>
      </c>
      <c r="C5109" s="3" t="s">
        <v>7134</v>
      </c>
      <c r="D5109" s="3" t="s">
        <v>123</v>
      </c>
      <c r="E5109" s="3" t="s">
        <v>7133</v>
      </c>
      <c r="F5109" s="3" t="s">
        <v>48</v>
      </c>
      <c r="G5109" s="3">
        <v>2014</v>
      </c>
      <c r="H5109" s="3" t="s">
        <v>22118</v>
      </c>
      <c r="I5109" s="3">
        <v>261</v>
      </c>
      <c r="J5109" s="3" t="s">
        <v>21098</v>
      </c>
      <c r="K5109" s="3" t="s">
        <v>1</v>
      </c>
      <c r="L5109" s="9">
        <v>45180</v>
      </c>
      <c r="M5109" s="9">
        <v>45368</v>
      </c>
      <c r="N5109" s="3">
        <v>1130</v>
      </c>
      <c r="O5109" s="3" t="s">
        <v>21106</v>
      </c>
      <c r="P5109" s="3" t="s">
        <v>21111</v>
      </c>
      <c r="Q5109" s="3">
        <v>197</v>
      </c>
      <c r="R5109" s="8" t="str">
        <f t="shared" si="79"/>
        <v>*197*</v>
      </c>
    </row>
    <row r="5110" spans="1:18" ht="19.8">
      <c r="A5110" s="3" t="s">
        <v>7132</v>
      </c>
      <c r="B5110" s="3" t="s">
        <v>478</v>
      </c>
      <c r="C5110" s="3" t="s">
        <v>7131</v>
      </c>
      <c r="D5110" s="3" t="s">
        <v>95</v>
      </c>
      <c r="E5110" s="3" t="s">
        <v>7130</v>
      </c>
      <c r="F5110" s="3" t="s">
        <v>3</v>
      </c>
      <c r="G5110" s="3">
        <v>2005</v>
      </c>
      <c r="H5110" s="3" t="s">
        <v>22117</v>
      </c>
      <c r="I5110" s="3">
        <v>425</v>
      </c>
      <c r="J5110" s="3" t="s">
        <v>21091</v>
      </c>
      <c r="K5110" s="3" t="s">
        <v>0</v>
      </c>
      <c r="N5110" s="3">
        <v>1590</v>
      </c>
      <c r="O5110" s="3" t="s">
        <v>21105</v>
      </c>
      <c r="P5110" s="3" t="s">
        <v>21114</v>
      </c>
      <c r="Q5110" s="3">
        <v>272</v>
      </c>
      <c r="R5110" s="8" t="str">
        <f t="shared" si="79"/>
        <v>*272*</v>
      </c>
    </row>
    <row r="5111" spans="1:18" ht="19.8">
      <c r="A5111" s="3" t="s">
        <v>7129</v>
      </c>
      <c r="B5111" s="3" t="s">
        <v>285</v>
      </c>
      <c r="C5111" s="3" t="s">
        <v>7128</v>
      </c>
      <c r="D5111" s="3" t="s">
        <v>31</v>
      </c>
      <c r="E5111" s="3" t="s">
        <v>7127</v>
      </c>
      <c r="F5111" s="3" t="s">
        <v>3</v>
      </c>
      <c r="G5111" s="3">
        <v>2012</v>
      </c>
      <c r="H5111" s="3" t="s">
        <v>22117</v>
      </c>
      <c r="I5111" s="3">
        <v>210</v>
      </c>
      <c r="J5111" s="3" t="s">
        <v>21095</v>
      </c>
      <c r="K5111" s="3" t="s">
        <v>1</v>
      </c>
      <c r="L5111" s="9">
        <v>45341</v>
      </c>
      <c r="M5111" s="9">
        <v>45548</v>
      </c>
      <c r="N5111" s="3">
        <v>575</v>
      </c>
      <c r="O5111" s="3" t="s">
        <v>21106</v>
      </c>
      <c r="P5111" s="3" t="s">
        <v>21111</v>
      </c>
      <c r="Q5111" s="3">
        <v>390</v>
      </c>
      <c r="R5111" s="8" t="str">
        <f t="shared" si="79"/>
        <v>*390*</v>
      </c>
    </row>
    <row r="5112" spans="1:18" ht="19.8">
      <c r="A5112" s="3" t="s">
        <v>7126</v>
      </c>
      <c r="B5112" s="3" t="s">
        <v>56</v>
      </c>
      <c r="C5112" s="3" t="s">
        <v>7125</v>
      </c>
      <c r="D5112" s="3" t="s">
        <v>50</v>
      </c>
      <c r="E5112" s="3" t="s">
        <v>7124</v>
      </c>
      <c r="F5112" s="3" t="s">
        <v>77</v>
      </c>
      <c r="G5112" s="3">
        <v>2011</v>
      </c>
      <c r="H5112" s="3" t="s">
        <v>22117</v>
      </c>
      <c r="I5112" s="3">
        <v>195</v>
      </c>
      <c r="J5112" s="3" t="s">
        <v>21101</v>
      </c>
      <c r="K5112" s="3" t="s">
        <v>1</v>
      </c>
      <c r="L5112" s="9">
        <v>45414</v>
      </c>
      <c r="M5112" s="9">
        <v>45453</v>
      </c>
      <c r="N5112" s="3">
        <v>2395</v>
      </c>
      <c r="O5112" s="3" t="s">
        <v>21106</v>
      </c>
      <c r="P5112" s="3" t="s">
        <v>21112</v>
      </c>
      <c r="Q5112" s="3">
        <v>224</v>
      </c>
      <c r="R5112" s="8" t="str">
        <f t="shared" si="79"/>
        <v>*224*</v>
      </c>
    </row>
    <row r="5113" spans="1:18" ht="19.8">
      <c r="A5113" s="3" t="s">
        <v>7123</v>
      </c>
      <c r="B5113" s="3" t="s">
        <v>92</v>
      </c>
      <c r="C5113" s="3" t="s">
        <v>7122</v>
      </c>
      <c r="D5113" s="3" t="s">
        <v>25</v>
      </c>
      <c r="E5113" s="3" t="s">
        <v>7121</v>
      </c>
      <c r="F5113" s="3" t="s">
        <v>9</v>
      </c>
      <c r="G5113" s="3">
        <v>2014</v>
      </c>
      <c r="H5113" s="3" t="s">
        <v>22117</v>
      </c>
      <c r="I5113" s="3">
        <v>159</v>
      </c>
      <c r="J5113" s="3" t="s">
        <v>21087</v>
      </c>
      <c r="K5113" s="3" t="s">
        <v>0</v>
      </c>
      <c r="N5113" s="3">
        <v>680</v>
      </c>
      <c r="O5113" s="3" t="s">
        <v>25</v>
      </c>
      <c r="P5113" s="3" t="s">
        <v>21111</v>
      </c>
      <c r="Q5113" s="3">
        <v>169</v>
      </c>
      <c r="R5113" s="8" t="str">
        <f t="shared" si="79"/>
        <v>*169*</v>
      </c>
    </row>
    <row r="5114" spans="1:18" ht="19.8">
      <c r="A5114" s="3" t="s">
        <v>7120</v>
      </c>
      <c r="B5114" s="3" t="s">
        <v>433</v>
      </c>
      <c r="C5114" s="3" t="s">
        <v>7119</v>
      </c>
      <c r="D5114" s="3" t="s">
        <v>123</v>
      </c>
      <c r="E5114" s="3" t="s">
        <v>7118</v>
      </c>
      <c r="F5114" s="3" t="s">
        <v>77</v>
      </c>
      <c r="G5114" s="3">
        <v>2013</v>
      </c>
      <c r="H5114" s="3" t="s">
        <v>22118</v>
      </c>
      <c r="I5114" s="3">
        <v>263</v>
      </c>
      <c r="J5114" s="3" t="s">
        <v>21102</v>
      </c>
      <c r="K5114" s="3" t="s">
        <v>0</v>
      </c>
      <c r="N5114" s="3">
        <v>1355</v>
      </c>
      <c r="O5114" s="3" t="s">
        <v>21106</v>
      </c>
      <c r="P5114" s="3" t="s">
        <v>21112</v>
      </c>
      <c r="Q5114" s="3">
        <v>345</v>
      </c>
      <c r="R5114" s="8" t="str">
        <f t="shared" si="79"/>
        <v>*345*</v>
      </c>
    </row>
    <row r="5115" spans="1:18" ht="19.8">
      <c r="A5115" s="3" t="s">
        <v>7117</v>
      </c>
      <c r="B5115" s="3" t="s">
        <v>12</v>
      </c>
      <c r="C5115" s="3" t="s">
        <v>7116</v>
      </c>
      <c r="D5115" s="3" t="s">
        <v>2</v>
      </c>
      <c r="E5115" s="3" t="s">
        <v>7115</v>
      </c>
      <c r="F5115" s="3" t="s">
        <v>3</v>
      </c>
      <c r="G5115" s="3">
        <v>2021</v>
      </c>
      <c r="H5115" s="3" t="s">
        <v>22118</v>
      </c>
      <c r="I5115" s="3">
        <v>363</v>
      </c>
      <c r="J5115" s="3" t="s">
        <v>21101</v>
      </c>
      <c r="K5115" s="3" t="s">
        <v>0</v>
      </c>
      <c r="N5115" s="3">
        <v>1010</v>
      </c>
      <c r="O5115" s="3" t="s">
        <v>21073</v>
      </c>
      <c r="P5115" s="3" t="s">
        <v>21112</v>
      </c>
      <c r="Q5115" s="3">
        <v>326</v>
      </c>
      <c r="R5115" s="8" t="str">
        <f t="shared" si="79"/>
        <v>*326*</v>
      </c>
    </row>
    <row r="5116" spans="1:18" ht="19.8">
      <c r="A5116" s="3" t="s">
        <v>7114</v>
      </c>
      <c r="B5116" s="3" t="s">
        <v>243</v>
      </c>
      <c r="C5116" s="3" t="s">
        <v>7113</v>
      </c>
      <c r="D5116" s="3" t="s">
        <v>63</v>
      </c>
      <c r="E5116" s="3" t="s">
        <v>7112</v>
      </c>
      <c r="F5116" s="3" t="s">
        <v>3</v>
      </c>
      <c r="G5116" s="3">
        <v>2008</v>
      </c>
      <c r="H5116" s="3" t="s">
        <v>22116</v>
      </c>
      <c r="I5116" s="3">
        <v>489</v>
      </c>
      <c r="J5116" s="3" t="s">
        <v>21092</v>
      </c>
      <c r="K5116" s="3" t="s">
        <v>0</v>
      </c>
      <c r="N5116" s="3">
        <v>2205</v>
      </c>
      <c r="O5116" s="3" t="s">
        <v>21106</v>
      </c>
      <c r="P5116" s="3" t="s">
        <v>21112</v>
      </c>
      <c r="Q5116" s="3">
        <v>177</v>
      </c>
      <c r="R5116" s="8" t="str">
        <f t="shared" si="79"/>
        <v>*177*</v>
      </c>
    </row>
    <row r="5117" spans="1:18" ht="19.8">
      <c r="A5117" s="3" t="s">
        <v>7111</v>
      </c>
      <c r="B5117" s="3" t="s">
        <v>38</v>
      </c>
      <c r="C5117" s="3" t="s">
        <v>7110</v>
      </c>
      <c r="D5117" s="3" t="s">
        <v>36</v>
      </c>
      <c r="E5117" s="3" t="s">
        <v>7109</v>
      </c>
      <c r="F5117" s="3" t="s">
        <v>29</v>
      </c>
      <c r="G5117" s="3">
        <v>2019</v>
      </c>
      <c r="H5117" s="3" t="s">
        <v>22118</v>
      </c>
      <c r="I5117" s="3">
        <v>364</v>
      </c>
      <c r="J5117" s="3" t="s">
        <v>21084</v>
      </c>
      <c r="K5117" s="3" t="s">
        <v>1</v>
      </c>
      <c r="L5117" s="9">
        <v>45514</v>
      </c>
      <c r="M5117" s="9">
        <v>45707</v>
      </c>
      <c r="N5117" s="3">
        <v>2065</v>
      </c>
      <c r="O5117" s="3" t="s">
        <v>21106</v>
      </c>
      <c r="P5117" s="3" t="s">
        <v>21111</v>
      </c>
      <c r="Q5117" s="3">
        <v>282</v>
      </c>
      <c r="R5117" s="8" t="str">
        <f t="shared" si="79"/>
        <v>*282*</v>
      </c>
    </row>
    <row r="5118" spans="1:18" ht="19.8">
      <c r="A5118" s="3" t="s">
        <v>7108</v>
      </c>
      <c r="B5118" s="3" t="s">
        <v>143</v>
      </c>
      <c r="C5118" s="3" t="s">
        <v>7107</v>
      </c>
      <c r="D5118" s="3" t="s">
        <v>141</v>
      </c>
      <c r="E5118" s="3" t="s">
        <v>7106</v>
      </c>
      <c r="F5118" s="3" t="s">
        <v>3</v>
      </c>
      <c r="G5118" s="3">
        <v>2005</v>
      </c>
      <c r="H5118" s="3" t="s">
        <v>22117</v>
      </c>
      <c r="I5118" s="3">
        <v>355</v>
      </c>
      <c r="J5118" s="3" t="s">
        <v>21093</v>
      </c>
      <c r="K5118" s="3" t="s">
        <v>1</v>
      </c>
      <c r="L5118" s="9">
        <v>45208</v>
      </c>
      <c r="M5118" s="9">
        <v>45692</v>
      </c>
      <c r="N5118" s="3">
        <v>1240</v>
      </c>
      <c r="O5118" s="3" t="s">
        <v>25</v>
      </c>
      <c r="P5118" s="3" t="s">
        <v>21114</v>
      </c>
      <c r="Q5118" s="3">
        <v>108</v>
      </c>
      <c r="R5118" s="8" t="str">
        <f t="shared" si="79"/>
        <v>*108*</v>
      </c>
    </row>
    <row r="5119" spans="1:18" ht="19.8">
      <c r="A5119" s="3" t="s">
        <v>7105</v>
      </c>
      <c r="B5119" s="3" t="s">
        <v>160</v>
      </c>
      <c r="C5119" s="3" t="s">
        <v>7104</v>
      </c>
      <c r="D5119" s="3" t="s">
        <v>31</v>
      </c>
      <c r="E5119" s="3" t="s">
        <v>7103</v>
      </c>
      <c r="F5119" s="3" t="s">
        <v>77</v>
      </c>
      <c r="G5119" s="3">
        <v>2012</v>
      </c>
      <c r="H5119" s="3" t="s">
        <v>22116</v>
      </c>
      <c r="I5119" s="3">
        <v>87</v>
      </c>
      <c r="J5119" s="3" t="s">
        <v>21083</v>
      </c>
      <c r="K5119" s="3" t="s">
        <v>1</v>
      </c>
      <c r="L5119" s="9">
        <v>45540</v>
      </c>
      <c r="M5119" s="9">
        <v>45703</v>
      </c>
      <c r="N5119" s="3">
        <v>410</v>
      </c>
      <c r="O5119" s="3" t="s">
        <v>21106</v>
      </c>
      <c r="P5119" s="3" t="s">
        <v>21113</v>
      </c>
      <c r="Q5119" s="3">
        <v>356</v>
      </c>
      <c r="R5119" s="8" t="str">
        <f t="shared" si="79"/>
        <v>*356*</v>
      </c>
    </row>
    <row r="5120" spans="1:18" ht="19.8">
      <c r="A5120" s="3" t="s">
        <v>7102</v>
      </c>
      <c r="B5120" s="3" t="s">
        <v>243</v>
      </c>
      <c r="C5120" s="3" t="s">
        <v>7101</v>
      </c>
      <c r="D5120" s="3" t="s">
        <v>63</v>
      </c>
      <c r="E5120" s="3" t="s">
        <v>7100</v>
      </c>
      <c r="F5120" s="3" t="s">
        <v>3</v>
      </c>
      <c r="G5120" s="3">
        <v>2023</v>
      </c>
      <c r="H5120" s="3" t="s">
        <v>22116</v>
      </c>
      <c r="I5120" s="3">
        <v>233</v>
      </c>
      <c r="J5120" s="3" t="s">
        <v>21088</v>
      </c>
      <c r="K5120" s="3" t="s">
        <v>1</v>
      </c>
      <c r="L5120" s="9">
        <v>45042</v>
      </c>
      <c r="M5120" s="9">
        <v>45285</v>
      </c>
      <c r="N5120" s="3">
        <v>2465</v>
      </c>
      <c r="O5120" s="3" t="s">
        <v>21106</v>
      </c>
      <c r="P5120" s="3" t="s">
        <v>21112</v>
      </c>
      <c r="Q5120" s="3">
        <v>416</v>
      </c>
      <c r="R5120" s="8" t="str">
        <f t="shared" si="79"/>
        <v>*416*</v>
      </c>
    </row>
    <row r="5121" spans="1:18" ht="19.8">
      <c r="A5121" s="3" t="s">
        <v>7099</v>
      </c>
      <c r="B5121" s="3" t="s">
        <v>52</v>
      </c>
      <c r="C5121" s="3" t="s">
        <v>7098</v>
      </c>
      <c r="D5121" s="3" t="s">
        <v>50</v>
      </c>
      <c r="E5121" s="3" t="s">
        <v>7097</v>
      </c>
      <c r="F5121" s="3" t="s">
        <v>9</v>
      </c>
      <c r="G5121" s="3">
        <v>2024</v>
      </c>
      <c r="H5121" s="3" t="s">
        <v>22116</v>
      </c>
      <c r="I5121" s="3">
        <v>315</v>
      </c>
      <c r="J5121" s="3" t="s">
        <v>21092</v>
      </c>
      <c r="K5121" s="3" t="s">
        <v>0</v>
      </c>
      <c r="N5121" s="3">
        <v>1500</v>
      </c>
      <c r="O5121" s="3" t="s">
        <v>21106</v>
      </c>
      <c r="P5121" s="3" t="s">
        <v>21113</v>
      </c>
      <c r="Q5121" s="3">
        <v>390</v>
      </c>
      <c r="R5121" s="8" t="str">
        <f t="shared" si="79"/>
        <v>*390*</v>
      </c>
    </row>
    <row r="5122" spans="1:18" ht="19.8">
      <c r="A5122" s="3" t="s">
        <v>7096</v>
      </c>
      <c r="B5122" s="3" t="s">
        <v>478</v>
      </c>
      <c r="C5122" s="3" t="s">
        <v>7095</v>
      </c>
      <c r="D5122" s="3" t="s">
        <v>95</v>
      </c>
      <c r="E5122" s="3" t="s">
        <v>7094</v>
      </c>
      <c r="F5122" s="3" t="s">
        <v>29</v>
      </c>
      <c r="G5122" s="3">
        <v>2018</v>
      </c>
      <c r="H5122" s="3" t="s">
        <v>22118</v>
      </c>
      <c r="I5122" s="3">
        <v>362</v>
      </c>
      <c r="J5122" s="3" t="s">
        <v>21099</v>
      </c>
      <c r="K5122" s="3" t="s">
        <v>1</v>
      </c>
      <c r="L5122" s="9">
        <v>45651</v>
      </c>
      <c r="M5122" s="9">
        <v>45709</v>
      </c>
      <c r="N5122" s="3">
        <v>130</v>
      </c>
      <c r="O5122" s="3" t="s">
        <v>21105</v>
      </c>
      <c r="P5122" s="3" t="s">
        <v>21114</v>
      </c>
      <c r="Q5122" s="3">
        <v>181</v>
      </c>
      <c r="R5122" s="8" t="str">
        <f t="shared" si="79"/>
        <v>*181*</v>
      </c>
    </row>
    <row r="5123" spans="1:18" ht="19.8">
      <c r="A5123" s="3" t="s">
        <v>7093</v>
      </c>
      <c r="B5123" s="3" t="s">
        <v>43</v>
      </c>
      <c r="C5123" s="3" t="s">
        <v>7092</v>
      </c>
      <c r="D5123" s="3" t="s">
        <v>41</v>
      </c>
      <c r="E5123" s="3" t="s">
        <v>7091</v>
      </c>
      <c r="F5123" s="3" t="s">
        <v>9</v>
      </c>
      <c r="G5123" s="3">
        <v>2009</v>
      </c>
      <c r="H5123" s="3" t="s">
        <v>22116</v>
      </c>
      <c r="I5123" s="3">
        <v>364</v>
      </c>
      <c r="J5123" s="3" t="s">
        <v>21091</v>
      </c>
      <c r="K5123" s="3" t="s">
        <v>0</v>
      </c>
      <c r="N5123" s="3">
        <v>2255</v>
      </c>
      <c r="O5123" s="3" t="s">
        <v>21106</v>
      </c>
      <c r="P5123" s="3" t="s">
        <v>21114</v>
      </c>
      <c r="Q5123" s="3">
        <v>242</v>
      </c>
      <c r="R5123" s="8" t="str">
        <f t="shared" si="79"/>
        <v>*242*</v>
      </c>
    </row>
    <row r="5124" spans="1:18" ht="19.8">
      <c r="A5124" s="3" t="s">
        <v>7090</v>
      </c>
      <c r="B5124" s="3" t="s">
        <v>92</v>
      </c>
      <c r="C5124" s="3" t="s">
        <v>7089</v>
      </c>
      <c r="D5124" s="3" t="s">
        <v>25</v>
      </c>
      <c r="E5124" s="3" t="s">
        <v>7088</v>
      </c>
      <c r="F5124" s="3" t="s">
        <v>15</v>
      </c>
      <c r="G5124" s="3">
        <v>2007</v>
      </c>
      <c r="H5124" s="3" t="s">
        <v>22118</v>
      </c>
      <c r="I5124" s="3">
        <v>453</v>
      </c>
      <c r="J5124" s="3" t="s">
        <v>21085</v>
      </c>
      <c r="K5124" s="3" t="s">
        <v>0</v>
      </c>
      <c r="N5124" s="3">
        <v>1170</v>
      </c>
      <c r="O5124" s="3" t="s">
        <v>25</v>
      </c>
      <c r="P5124" s="3" t="s">
        <v>21114</v>
      </c>
      <c r="Q5124" s="3">
        <v>207</v>
      </c>
      <c r="R5124" s="8" t="str">
        <f t="shared" ref="R5124:R5187" si="80">"*"&amp;Q5124&amp;"*"</f>
        <v>*207*</v>
      </c>
    </row>
    <row r="5125" spans="1:18" ht="19.8">
      <c r="A5125" s="3" t="s">
        <v>7087</v>
      </c>
      <c r="B5125" s="3" t="s">
        <v>65</v>
      </c>
      <c r="C5125" s="3" t="s">
        <v>7086</v>
      </c>
      <c r="D5125" s="3" t="s">
        <v>63</v>
      </c>
      <c r="E5125" s="3" t="s">
        <v>7085</v>
      </c>
      <c r="F5125" s="3" t="s">
        <v>48</v>
      </c>
      <c r="G5125" s="3">
        <v>2022</v>
      </c>
      <c r="H5125" s="3" t="s">
        <v>22118</v>
      </c>
      <c r="I5125" s="3">
        <v>165</v>
      </c>
      <c r="J5125" s="3" t="s">
        <v>21090</v>
      </c>
      <c r="K5125" s="3" t="s">
        <v>0</v>
      </c>
      <c r="N5125" s="3">
        <v>320</v>
      </c>
      <c r="O5125" s="3" t="s">
        <v>21106</v>
      </c>
      <c r="P5125" s="3" t="s">
        <v>21111</v>
      </c>
      <c r="Q5125" s="3">
        <v>135</v>
      </c>
      <c r="R5125" s="8" t="str">
        <f t="shared" si="80"/>
        <v>*135*</v>
      </c>
    </row>
    <row r="5126" spans="1:18" ht="19.8">
      <c r="A5126" s="3" t="s">
        <v>7084</v>
      </c>
      <c r="B5126" s="3" t="s">
        <v>304</v>
      </c>
      <c r="C5126" s="3" t="s">
        <v>7083</v>
      </c>
      <c r="D5126" s="3" t="s">
        <v>123</v>
      </c>
      <c r="E5126" s="3" t="s">
        <v>7082</v>
      </c>
      <c r="F5126" s="3" t="s">
        <v>15</v>
      </c>
      <c r="G5126" s="3">
        <v>2005</v>
      </c>
      <c r="H5126" s="3" t="s">
        <v>22118</v>
      </c>
      <c r="I5126" s="3">
        <v>86</v>
      </c>
      <c r="J5126" s="3" t="s">
        <v>21090</v>
      </c>
      <c r="K5126" s="3" t="s">
        <v>1</v>
      </c>
      <c r="L5126" s="9">
        <v>45535</v>
      </c>
      <c r="M5126" s="9">
        <v>45687</v>
      </c>
      <c r="N5126" s="3">
        <v>1145</v>
      </c>
      <c r="O5126" s="3" t="s">
        <v>21106</v>
      </c>
      <c r="P5126" s="3" t="s">
        <v>21112</v>
      </c>
      <c r="Q5126" s="3">
        <v>143</v>
      </c>
      <c r="R5126" s="8" t="str">
        <f t="shared" si="80"/>
        <v>*143*</v>
      </c>
    </row>
    <row r="5127" spans="1:18" ht="19.8">
      <c r="A5127" s="3" t="s">
        <v>7081</v>
      </c>
      <c r="B5127" s="3" t="s">
        <v>138</v>
      </c>
      <c r="C5127" s="3" t="s">
        <v>7080</v>
      </c>
      <c r="D5127" s="3" t="s">
        <v>2</v>
      </c>
      <c r="E5127" s="3" t="s">
        <v>7079</v>
      </c>
      <c r="F5127" s="3" t="s">
        <v>48</v>
      </c>
      <c r="G5127" s="3">
        <v>2021</v>
      </c>
      <c r="H5127" s="3" t="s">
        <v>22117</v>
      </c>
      <c r="I5127" s="3">
        <v>148</v>
      </c>
      <c r="J5127" s="3" t="s">
        <v>21086</v>
      </c>
      <c r="K5127" s="3" t="s">
        <v>1</v>
      </c>
      <c r="L5127" s="9">
        <v>45117</v>
      </c>
      <c r="M5127" s="9">
        <v>45250</v>
      </c>
      <c r="N5127" s="3">
        <v>590</v>
      </c>
      <c r="O5127" s="3" t="s">
        <v>21073</v>
      </c>
      <c r="P5127" s="3" t="s">
        <v>21114</v>
      </c>
      <c r="Q5127" s="3">
        <v>258</v>
      </c>
      <c r="R5127" s="8" t="str">
        <f t="shared" si="80"/>
        <v>*258*</v>
      </c>
    </row>
    <row r="5128" spans="1:18" ht="19.8">
      <c r="A5128" s="3" t="s">
        <v>7078</v>
      </c>
      <c r="B5128" s="3" t="s">
        <v>97</v>
      </c>
      <c r="C5128" s="3" t="s">
        <v>7077</v>
      </c>
      <c r="D5128" s="3" t="s">
        <v>95</v>
      </c>
      <c r="E5128" s="3" t="s">
        <v>7076</v>
      </c>
      <c r="F5128" s="3" t="s">
        <v>48</v>
      </c>
      <c r="G5128" s="3">
        <v>2005</v>
      </c>
      <c r="H5128" s="3" t="s">
        <v>22117</v>
      </c>
      <c r="I5128" s="3">
        <v>340</v>
      </c>
      <c r="J5128" s="3" t="s">
        <v>21099</v>
      </c>
      <c r="K5128" s="3" t="s">
        <v>1</v>
      </c>
      <c r="L5128" s="9">
        <v>45213</v>
      </c>
      <c r="M5128" s="9">
        <v>45435</v>
      </c>
      <c r="N5128" s="3">
        <v>2415</v>
      </c>
      <c r="O5128" s="3" t="s">
        <v>21105</v>
      </c>
      <c r="P5128" s="3" t="s">
        <v>21114</v>
      </c>
      <c r="Q5128" s="3">
        <v>279</v>
      </c>
      <c r="R5128" s="8" t="str">
        <f t="shared" si="80"/>
        <v>*279*</v>
      </c>
    </row>
    <row r="5129" spans="1:18" ht="19.8">
      <c r="A5129" s="3" t="s">
        <v>7075</v>
      </c>
      <c r="B5129" s="3" t="s">
        <v>433</v>
      </c>
      <c r="C5129" s="3" t="s">
        <v>7074</v>
      </c>
      <c r="D5129" s="3" t="s">
        <v>123</v>
      </c>
      <c r="E5129" s="3" t="s">
        <v>7073</v>
      </c>
      <c r="F5129" s="3" t="s">
        <v>29</v>
      </c>
      <c r="G5129" s="3">
        <v>2015</v>
      </c>
      <c r="H5129" s="3" t="s">
        <v>22117</v>
      </c>
      <c r="I5129" s="3">
        <v>297</v>
      </c>
      <c r="J5129" s="3" t="s">
        <v>21100</v>
      </c>
      <c r="K5129" s="3" t="s">
        <v>0</v>
      </c>
      <c r="N5129" s="3">
        <v>290</v>
      </c>
      <c r="O5129" s="3" t="s">
        <v>21106</v>
      </c>
      <c r="P5129" s="3" t="s">
        <v>21111</v>
      </c>
      <c r="Q5129" s="3">
        <v>254</v>
      </c>
      <c r="R5129" s="8" t="str">
        <f t="shared" si="80"/>
        <v>*254*</v>
      </c>
    </row>
    <row r="5130" spans="1:18" ht="19.8">
      <c r="A5130" s="3" t="s">
        <v>7072</v>
      </c>
      <c r="B5130" s="3" t="s">
        <v>84</v>
      </c>
      <c r="C5130" s="3" t="s">
        <v>7071</v>
      </c>
      <c r="D5130" s="3" t="s">
        <v>82</v>
      </c>
      <c r="E5130" s="3" t="s">
        <v>7070</v>
      </c>
      <c r="F5130" s="3" t="s">
        <v>77</v>
      </c>
      <c r="G5130" s="3">
        <v>2016</v>
      </c>
      <c r="H5130" s="3" t="s">
        <v>22117</v>
      </c>
      <c r="I5130" s="3">
        <v>154</v>
      </c>
      <c r="J5130" s="3" t="s">
        <v>21091</v>
      </c>
      <c r="K5130" s="3" t="s">
        <v>0</v>
      </c>
      <c r="N5130" s="3">
        <v>1850</v>
      </c>
      <c r="O5130" s="3" t="s">
        <v>21105</v>
      </c>
      <c r="P5130" s="3" t="s">
        <v>21111</v>
      </c>
      <c r="Q5130" s="3">
        <v>347</v>
      </c>
      <c r="R5130" s="8" t="str">
        <f t="shared" si="80"/>
        <v>*347*</v>
      </c>
    </row>
    <row r="5131" spans="1:18" ht="19.8">
      <c r="A5131" s="3" t="s">
        <v>7069</v>
      </c>
      <c r="B5131" s="3" t="s">
        <v>285</v>
      </c>
      <c r="C5131" s="3" t="s">
        <v>7068</v>
      </c>
      <c r="D5131" s="3" t="s">
        <v>31</v>
      </c>
      <c r="E5131" s="3" t="s">
        <v>7067</v>
      </c>
      <c r="F5131" s="3" t="s">
        <v>77</v>
      </c>
      <c r="G5131" s="3">
        <v>2019</v>
      </c>
      <c r="H5131" s="3" t="s">
        <v>22118</v>
      </c>
      <c r="I5131" s="3">
        <v>108</v>
      </c>
      <c r="J5131" s="3" t="s">
        <v>21083</v>
      </c>
      <c r="K5131" s="3" t="s">
        <v>0</v>
      </c>
      <c r="N5131" s="3">
        <v>1620</v>
      </c>
      <c r="O5131" s="3" t="s">
        <v>21106</v>
      </c>
      <c r="P5131" s="3" t="s">
        <v>21112</v>
      </c>
      <c r="Q5131" s="3">
        <v>405</v>
      </c>
      <c r="R5131" s="8" t="str">
        <f t="shared" si="80"/>
        <v>*405*</v>
      </c>
    </row>
    <row r="5132" spans="1:18" ht="19.8">
      <c r="A5132" s="3" t="s">
        <v>7066</v>
      </c>
      <c r="B5132" s="3" t="s">
        <v>155</v>
      </c>
      <c r="C5132" s="3" t="s">
        <v>7065</v>
      </c>
      <c r="D5132" s="3" t="s">
        <v>50</v>
      </c>
      <c r="E5132" s="3" t="s">
        <v>7064</v>
      </c>
      <c r="F5132" s="3" t="s">
        <v>3</v>
      </c>
      <c r="G5132" s="3">
        <v>2005</v>
      </c>
      <c r="H5132" s="3" t="s">
        <v>22118</v>
      </c>
      <c r="I5132" s="3">
        <v>470</v>
      </c>
      <c r="J5132" s="3" t="s">
        <v>21101</v>
      </c>
      <c r="K5132" s="3" t="s">
        <v>0</v>
      </c>
      <c r="N5132" s="3">
        <v>2480</v>
      </c>
      <c r="O5132" s="3" t="s">
        <v>21106</v>
      </c>
      <c r="P5132" s="3" t="s">
        <v>21111</v>
      </c>
      <c r="Q5132" s="3">
        <v>232</v>
      </c>
      <c r="R5132" s="8" t="str">
        <f t="shared" si="80"/>
        <v>*232*</v>
      </c>
    </row>
    <row r="5133" spans="1:18" ht="19.8">
      <c r="A5133" s="3" t="s">
        <v>7063</v>
      </c>
      <c r="B5133" s="3" t="s">
        <v>56</v>
      </c>
      <c r="C5133" s="3" t="s">
        <v>7062</v>
      </c>
      <c r="D5133" s="3" t="s">
        <v>50</v>
      </c>
      <c r="E5133" s="3" t="s">
        <v>7061</v>
      </c>
      <c r="F5133" s="3" t="s">
        <v>15</v>
      </c>
      <c r="G5133" s="3">
        <v>2005</v>
      </c>
      <c r="H5133" s="3" t="s">
        <v>22116</v>
      </c>
      <c r="I5133" s="3">
        <v>341</v>
      </c>
      <c r="J5133" s="3" t="s">
        <v>21088</v>
      </c>
      <c r="K5133" s="3" t="s">
        <v>0</v>
      </c>
      <c r="N5133" s="3">
        <v>585</v>
      </c>
      <c r="O5133" s="3" t="s">
        <v>21106</v>
      </c>
      <c r="P5133" s="3" t="s">
        <v>21114</v>
      </c>
      <c r="Q5133" s="3">
        <v>243</v>
      </c>
      <c r="R5133" s="8" t="str">
        <f t="shared" si="80"/>
        <v>*243*</v>
      </c>
    </row>
    <row r="5134" spans="1:18" ht="19.8">
      <c r="A5134" s="3" t="s">
        <v>7060</v>
      </c>
      <c r="B5134" s="3" t="s">
        <v>60</v>
      </c>
      <c r="C5134" s="3" t="s">
        <v>7059</v>
      </c>
      <c r="D5134" s="3" t="s">
        <v>41</v>
      </c>
      <c r="E5134" s="3" t="s">
        <v>7058</v>
      </c>
      <c r="F5134" s="3" t="s">
        <v>77</v>
      </c>
      <c r="G5134" s="3">
        <v>2012</v>
      </c>
      <c r="H5134" s="3" t="s">
        <v>22118</v>
      </c>
      <c r="I5134" s="3">
        <v>127</v>
      </c>
      <c r="J5134" s="3" t="s">
        <v>21085</v>
      </c>
      <c r="K5134" s="3" t="s">
        <v>1</v>
      </c>
      <c r="L5134" s="9">
        <v>45667</v>
      </c>
      <c r="M5134" s="9">
        <v>45711</v>
      </c>
      <c r="N5134" s="3">
        <v>2000</v>
      </c>
      <c r="O5134" s="3" t="s">
        <v>21106</v>
      </c>
      <c r="P5134" s="3" t="s">
        <v>21111</v>
      </c>
      <c r="Q5134" s="3">
        <v>356</v>
      </c>
      <c r="R5134" s="8" t="str">
        <f t="shared" si="80"/>
        <v>*356*</v>
      </c>
    </row>
    <row r="5135" spans="1:18" ht="19.8">
      <c r="A5135" s="3" t="s">
        <v>7057</v>
      </c>
      <c r="B5135" s="3" t="s">
        <v>455</v>
      </c>
      <c r="C5135" s="3" t="s">
        <v>7056</v>
      </c>
      <c r="D5135" s="3" t="s">
        <v>14</v>
      </c>
      <c r="E5135" s="3" t="s">
        <v>7055</v>
      </c>
      <c r="F5135" s="3" t="s">
        <v>29</v>
      </c>
      <c r="G5135" s="3">
        <v>2017</v>
      </c>
      <c r="H5135" s="3" t="s">
        <v>22118</v>
      </c>
      <c r="I5135" s="3">
        <v>205</v>
      </c>
      <c r="J5135" s="3" t="s">
        <v>21085</v>
      </c>
      <c r="K5135" s="3" t="s">
        <v>1</v>
      </c>
      <c r="L5135" s="9">
        <v>45098</v>
      </c>
      <c r="M5135" s="9">
        <v>45241</v>
      </c>
      <c r="N5135" s="3">
        <v>2250</v>
      </c>
      <c r="O5135" s="3" t="s">
        <v>21106</v>
      </c>
      <c r="P5135" s="3" t="s">
        <v>21112</v>
      </c>
      <c r="Q5135" s="3">
        <v>181</v>
      </c>
      <c r="R5135" s="8" t="str">
        <f t="shared" si="80"/>
        <v>*181*</v>
      </c>
    </row>
    <row r="5136" spans="1:18" ht="19.8">
      <c r="A5136" s="3" t="s">
        <v>7054</v>
      </c>
      <c r="B5136" s="3" t="s">
        <v>243</v>
      </c>
      <c r="C5136" s="3" t="s">
        <v>7053</v>
      </c>
      <c r="D5136" s="3" t="s">
        <v>63</v>
      </c>
      <c r="E5136" s="3" t="s">
        <v>7052</v>
      </c>
      <c r="F5136" s="3" t="s">
        <v>48</v>
      </c>
      <c r="G5136" s="3">
        <v>2009</v>
      </c>
      <c r="H5136" s="3" t="s">
        <v>22118</v>
      </c>
      <c r="I5136" s="3">
        <v>322</v>
      </c>
      <c r="J5136" s="3" t="s">
        <v>21086</v>
      </c>
      <c r="K5136" s="3" t="s">
        <v>0</v>
      </c>
      <c r="N5136" s="3">
        <v>965</v>
      </c>
      <c r="O5136" s="3" t="s">
        <v>21106</v>
      </c>
      <c r="P5136" s="3" t="s">
        <v>21111</v>
      </c>
      <c r="Q5136" s="3">
        <v>288</v>
      </c>
      <c r="R5136" s="8" t="str">
        <f t="shared" si="80"/>
        <v>*288*</v>
      </c>
    </row>
    <row r="5137" spans="1:18" ht="19.8">
      <c r="A5137" s="3" t="s">
        <v>7051</v>
      </c>
      <c r="B5137" s="3" t="s">
        <v>171</v>
      </c>
      <c r="C5137" s="3" t="s">
        <v>7050</v>
      </c>
      <c r="D5137" s="3" t="s">
        <v>141</v>
      </c>
      <c r="E5137" s="3" t="s">
        <v>7049</v>
      </c>
      <c r="F5137" s="3" t="s">
        <v>9</v>
      </c>
      <c r="G5137" s="3">
        <v>2011</v>
      </c>
      <c r="H5137" s="3" t="s">
        <v>22117</v>
      </c>
      <c r="I5137" s="3">
        <v>208</v>
      </c>
      <c r="J5137" s="3" t="s">
        <v>21089</v>
      </c>
      <c r="K5137" s="3" t="s">
        <v>1</v>
      </c>
      <c r="L5137" s="9">
        <v>45162</v>
      </c>
      <c r="M5137" s="9">
        <v>45570</v>
      </c>
      <c r="N5137" s="3">
        <v>620</v>
      </c>
      <c r="O5137" s="3" t="s">
        <v>25</v>
      </c>
      <c r="P5137" s="3" t="s">
        <v>21112</v>
      </c>
      <c r="Q5137" s="3">
        <v>192</v>
      </c>
      <c r="R5137" s="8" t="str">
        <f t="shared" si="80"/>
        <v>*192*</v>
      </c>
    </row>
    <row r="5138" spans="1:18" ht="19.8">
      <c r="A5138" s="3" t="s">
        <v>7048</v>
      </c>
      <c r="B5138" s="3" t="s">
        <v>104</v>
      </c>
      <c r="C5138" s="3" t="s">
        <v>7047</v>
      </c>
      <c r="D5138" s="3" t="s">
        <v>25</v>
      </c>
      <c r="E5138" s="3" t="s">
        <v>7046</v>
      </c>
      <c r="F5138" s="3" t="s">
        <v>77</v>
      </c>
      <c r="G5138" s="3">
        <v>2007</v>
      </c>
      <c r="H5138" s="3" t="s">
        <v>22117</v>
      </c>
      <c r="I5138" s="3">
        <v>227</v>
      </c>
      <c r="J5138" s="3" t="s">
        <v>21086</v>
      </c>
      <c r="K5138" s="3" t="s">
        <v>0</v>
      </c>
      <c r="N5138" s="3">
        <v>2255</v>
      </c>
      <c r="O5138" s="3" t="s">
        <v>25</v>
      </c>
      <c r="P5138" s="3" t="s">
        <v>21112</v>
      </c>
      <c r="Q5138" s="3">
        <v>147</v>
      </c>
      <c r="R5138" s="8" t="str">
        <f t="shared" si="80"/>
        <v>*147*</v>
      </c>
    </row>
    <row r="5139" spans="1:18" ht="19.8">
      <c r="A5139" s="3" t="s">
        <v>7045</v>
      </c>
      <c r="B5139" s="3" t="s">
        <v>266</v>
      </c>
      <c r="C5139" s="3" t="s">
        <v>7044</v>
      </c>
      <c r="D5139" s="3" t="s">
        <v>141</v>
      </c>
      <c r="E5139" s="3" t="s">
        <v>7043</v>
      </c>
      <c r="F5139" s="3" t="s">
        <v>3</v>
      </c>
      <c r="G5139" s="3">
        <v>2015</v>
      </c>
      <c r="H5139" s="3" t="s">
        <v>22117</v>
      </c>
      <c r="I5139" s="3">
        <v>399</v>
      </c>
      <c r="J5139" s="3" t="s">
        <v>21102</v>
      </c>
      <c r="K5139" s="3" t="s">
        <v>0</v>
      </c>
      <c r="N5139" s="3">
        <v>2355</v>
      </c>
      <c r="O5139" s="3" t="s">
        <v>25</v>
      </c>
      <c r="P5139" s="3" t="s">
        <v>21112</v>
      </c>
      <c r="Q5139" s="3">
        <v>306</v>
      </c>
      <c r="R5139" s="8" t="str">
        <f t="shared" si="80"/>
        <v>*306*</v>
      </c>
    </row>
    <row r="5140" spans="1:18" ht="19.8">
      <c r="A5140" s="3" t="s">
        <v>7042</v>
      </c>
      <c r="B5140" s="3" t="s">
        <v>27</v>
      </c>
      <c r="C5140" s="3" t="s">
        <v>7041</v>
      </c>
      <c r="D5140" s="3" t="s">
        <v>25</v>
      </c>
      <c r="E5140" s="3" t="s">
        <v>7040</v>
      </c>
      <c r="F5140" s="3" t="s">
        <v>29</v>
      </c>
      <c r="G5140" s="3">
        <v>2012</v>
      </c>
      <c r="H5140" s="3" t="s">
        <v>22117</v>
      </c>
      <c r="I5140" s="3">
        <v>150</v>
      </c>
      <c r="J5140" s="3" t="s">
        <v>21094</v>
      </c>
      <c r="K5140" s="3" t="s">
        <v>0</v>
      </c>
      <c r="N5140" s="3">
        <v>1525</v>
      </c>
      <c r="O5140" s="3" t="s">
        <v>25</v>
      </c>
      <c r="P5140" s="3" t="s">
        <v>21111</v>
      </c>
      <c r="Q5140" s="3">
        <v>351</v>
      </c>
      <c r="R5140" s="8" t="str">
        <f t="shared" si="80"/>
        <v>*351*</v>
      </c>
    </row>
    <row r="5141" spans="1:18" ht="19.8">
      <c r="A5141" s="3" t="s">
        <v>7039</v>
      </c>
      <c r="B5141" s="3" t="s">
        <v>143</v>
      </c>
      <c r="C5141" s="3" t="s">
        <v>7038</v>
      </c>
      <c r="D5141" s="3" t="s">
        <v>141</v>
      </c>
      <c r="E5141" s="3" t="s">
        <v>7037</v>
      </c>
      <c r="F5141" s="3" t="s">
        <v>48</v>
      </c>
      <c r="G5141" s="3">
        <v>2022</v>
      </c>
      <c r="H5141" s="3" t="s">
        <v>22118</v>
      </c>
      <c r="I5141" s="3">
        <v>136</v>
      </c>
      <c r="J5141" s="3" t="s">
        <v>21086</v>
      </c>
      <c r="K5141" s="3" t="s">
        <v>1</v>
      </c>
      <c r="L5141" s="9">
        <v>45535</v>
      </c>
      <c r="M5141" s="9">
        <v>45602</v>
      </c>
      <c r="N5141" s="3">
        <v>925</v>
      </c>
      <c r="O5141" s="3" t="s">
        <v>25</v>
      </c>
      <c r="P5141" s="3" t="s">
        <v>21114</v>
      </c>
      <c r="Q5141" s="3">
        <v>440</v>
      </c>
      <c r="R5141" s="8" t="str">
        <f t="shared" si="80"/>
        <v>*440*</v>
      </c>
    </row>
    <row r="5142" spans="1:18" ht="19.8">
      <c r="A5142" s="3" t="s">
        <v>7036</v>
      </c>
      <c r="B5142" s="3" t="s">
        <v>155</v>
      </c>
      <c r="C5142" s="3" t="s">
        <v>7035</v>
      </c>
      <c r="D5142" s="3" t="s">
        <v>50</v>
      </c>
      <c r="E5142" s="3" t="s">
        <v>7034</v>
      </c>
      <c r="F5142" s="3" t="s">
        <v>77</v>
      </c>
      <c r="G5142" s="3">
        <v>2015</v>
      </c>
      <c r="H5142" s="3" t="s">
        <v>22118</v>
      </c>
      <c r="I5142" s="3">
        <v>118</v>
      </c>
      <c r="J5142" s="3" t="s">
        <v>21085</v>
      </c>
      <c r="K5142" s="3" t="s">
        <v>1</v>
      </c>
      <c r="L5142" s="9">
        <v>45026</v>
      </c>
      <c r="M5142" s="9">
        <v>45071</v>
      </c>
      <c r="N5142" s="3">
        <v>2160</v>
      </c>
      <c r="O5142" s="3" t="s">
        <v>21106</v>
      </c>
      <c r="P5142" s="3" t="s">
        <v>21113</v>
      </c>
      <c r="Q5142" s="3">
        <v>387</v>
      </c>
      <c r="R5142" s="8" t="str">
        <f t="shared" si="80"/>
        <v>*387*</v>
      </c>
    </row>
    <row r="5143" spans="1:18" ht="19.8">
      <c r="A5143" s="3" t="s">
        <v>7033</v>
      </c>
      <c r="B5143" s="3" t="s">
        <v>171</v>
      </c>
      <c r="C5143" s="3" t="s">
        <v>7032</v>
      </c>
      <c r="D5143" s="3" t="s">
        <v>141</v>
      </c>
      <c r="E5143" s="3" t="s">
        <v>7031</v>
      </c>
      <c r="F5143" s="3" t="s">
        <v>29</v>
      </c>
      <c r="G5143" s="3">
        <v>2022</v>
      </c>
      <c r="H5143" s="3" t="s">
        <v>22116</v>
      </c>
      <c r="I5143" s="3">
        <v>451</v>
      </c>
      <c r="J5143" s="3" t="s">
        <v>21093</v>
      </c>
      <c r="K5143" s="3" t="s">
        <v>1</v>
      </c>
      <c r="L5143" s="9">
        <v>45066</v>
      </c>
      <c r="M5143" s="9">
        <v>45089</v>
      </c>
      <c r="N5143" s="3">
        <v>1425</v>
      </c>
      <c r="O5143" s="3" t="s">
        <v>25</v>
      </c>
      <c r="P5143" s="3" t="s">
        <v>21112</v>
      </c>
      <c r="Q5143" s="3">
        <v>289</v>
      </c>
      <c r="R5143" s="8" t="str">
        <f t="shared" si="80"/>
        <v>*289*</v>
      </c>
    </row>
    <row r="5144" spans="1:18" ht="19.8">
      <c r="A5144" s="3" t="s">
        <v>7030</v>
      </c>
      <c r="B5144" s="3" t="s">
        <v>143</v>
      </c>
      <c r="C5144" s="3" t="s">
        <v>1742</v>
      </c>
      <c r="D5144" s="3" t="s">
        <v>141</v>
      </c>
      <c r="E5144" s="3" t="s">
        <v>7029</v>
      </c>
      <c r="F5144" s="3" t="s">
        <v>15</v>
      </c>
      <c r="G5144" s="3">
        <v>2017</v>
      </c>
      <c r="H5144" s="3" t="s">
        <v>22118</v>
      </c>
      <c r="I5144" s="3">
        <v>394</v>
      </c>
      <c r="J5144" s="3" t="s">
        <v>21096</v>
      </c>
      <c r="K5144" s="3" t="s">
        <v>1</v>
      </c>
      <c r="L5144" s="9">
        <v>45704</v>
      </c>
      <c r="M5144" s="9">
        <v>45711</v>
      </c>
      <c r="N5144" s="3">
        <v>1595</v>
      </c>
      <c r="O5144" s="3" t="s">
        <v>25</v>
      </c>
      <c r="P5144" s="3" t="s">
        <v>21113</v>
      </c>
      <c r="Q5144" s="3">
        <v>113</v>
      </c>
      <c r="R5144" s="8" t="str">
        <f t="shared" si="80"/>
        <v>*113*</v>
      </c>
    </row>
    <row r="5145" spans="1:18" ht="19.8">
      <c r="A5145" s="3" t="s">
        <v>7028</v>
      </c>
      <c r="B5145" s="3" t="s">
        <v>88</v>
      </c>
      <c r="C5145" s="3" t="s">
        <v>3693</v>
      </c>
      <c r="D5145" s="3" t="s">
        <v>2</v>
      </c>
      <c r="E5145" s="3" t="s">
        <v>7027</v>
      </c>
      <c r="F5145" s="3" t="s">
        <v>48</v>
      </c>
      <c r="G5145" s="3">
        <v>2020</v>
      </c>
      <c r="H5145" s="3" t="s">
        <v>22117</v>
      </c>
      <c r="I5145" s="3">
        <v>223</v>
      </c>
      <c r="J5145" s="3" t="s">
        <v>21084</v>
      </c>
      <c r="K5145" s="3" t="s">
        <v>1</v>
      </c>
      <c r="L5145" s="9">
        <v>45427</v>
      </c>
      <c r="M5145" s="9">
        <v>45508</v>
      </c>
      <c r="N5145" s="3">
        <v>825</v>
      </c>
      <c r="O5145" s="3" t="s">
        <v>21073</v>
      </c>
      <c r="P5145" s="3" t="s">
        <v>21114</v>
      </c>
      <c r="Q5145" s="3">
        <v>122</v>
      </c>
      <c r="R5145" s="8" t="str">
        <f t="shared" si="80"/>
        <v>*122*</v>
      </c>
    </row>
    <row r="5146" spans="1:18" ht="19.8">
      <c r="A5146" s="3" t="s">
        <v>7025</v>
      </c>
      <c r="B5146" s="3" t="s">
        <v>65</v>
      </c>
      <c r="C5146" s="3" t="s">
        <v>7024</v>
      </c>
      <c r="D5146" s="3" t="s">
        <v>63</v>
      </c>
      <c r="E5146" s="3" t="s">
        <v>7023</v>
      </c>
      <c r="F5146" s="3" t="s">
        <v>3</v>
      </c>
      <c r="G5146" s="3">
        <v>2016</v>
      </c>
      <c r="H5146" s="3" t="s">
        <v>22116</v>
      </c>
      <c r="I5146" s="3">
        <v>465</v>
      </c>
      <c r="J5146" s="3" t="s">
        <v>21099</v>
      </c>
      <c r="K5146" s="3" t="s">
        <v>1</v>
      </c>
      <c r="L5146" s="9">
        <v>45062</v>
      </c>
      <c r="M5146" s="9">
        <v>45229</v>
      </c>
      <c r="N5146" s="3">
        <v>1040</v>
      </c>
      <c r="O5146" s="3" t="s">
        <v>21106</v>
      </c>
      <c r="P5146" s="3" t="s">
        <v>21114</v>
      </c>
      <c r="Q5146" s="3">
        <v>372</v>
      </c>
      <c r="R5146" s="8" t="str">
        <f t="shared" si="80"/>
        <v>*372*</v>
      </c>
    </row>
    <row r="5147" spans="1:18" ht="19.8">
      <c r="A5147" s="3" t="s">
        <v>7022</v>
      </c>
      <c r="B5147" s="3" t="s">
        <v>52</v>
      </c>
      <c r="C5147" s="3" t="s">
        <v>7021</v>
      </c>
      <c r="D5147" s="3" t="s">
        <v>50</v>
      </c>
      <c r="E5147" s="3" t="s">
        <v>7020</v>
      </c>
      <c r="F5147" s="3" t="s">
        <v>48</v>
      </c>
      <c r="G5147" s="3">
        <v>2008</v>
      </c>
      <c r="H5147" s="3" t="s">
        <v>22116</v>
      </c>
      <c r="I5147" s="3">
        <v>237</v>
      </c>
      <c r="J5147" s="3" t="s">
        <v>21102</v>
      </c>
      <c r="K5147" s="3" t="s">
        <v>0</v>
      </c>
      <c r="N5147" s="3">
        <v>2030</v>
      </c>
      <c r="O5147" s="3" t="s">
        <v>21106</v>
      </c>
      <c r="P5147" s="3" t="s">
        <v>21114</v>
      </c>
      <c r="Q5147" s="3">
        <v>372</v>
      </c>
      <c r="R5147" s="8" t="str">
        <f t="shared" si="80"/>
        <v>*372*</v>
      </c>
    </row>
    <row r="5148" spans="1:18" ht="19.8">
      <c r="A5148" s="3" t="s">
        <v>7019</v>
      </c>
      <c r="B5148" s="3" t="s">
        <v>84</v>
      </c>
      <c r="C5148" s="3" t="s">
        <v>7018</v>
      </c>
      <c r="D5148" s="3" t="s">
        <v>82</v>
      </c>
      <c r="E5148" s="3" t="s">
        <v>7017</v>
      </c>
      <c r="F5148" s="3" t="s">
        <v>77</v>
      </c>
      <c r="G5148" s="3">
        <v>2022</v>
      </c>
      <c r="H5148" s="3" t="s">
        <v>22116</v>
      </c>
      <c r="I5148" s="3">
        <v>352</v>
      </c>
      <c r="J5148" s="3" t="s">
        <v>21090</v>
      </c>
      <c r="K5148" s="3" t="s">
        <v>0</v>
      </c>
      <c r="N5148" s="3">
        <v>1405</v>
      </c>
      <c r="O5148" s="3" t="s">
        <v>21105</v>
      </c>
      <c r="P5148" s="3" t="s">
        <v>21111</v>
      </c>
      <c r="Q5148" s="3">
        <v>327</v>
      </c>
      <c r="R5148" s="8" t="str">
        <f t="shared" si="80"/>
        <v>*327*</v>
      </c>
    </row>
    <row r="5149" spans="1:18" ht="19.8">
      <c r="A5149" s="3" t="s">
        <v>7016</v>
      </c>
      <c r="B5149" s="3" t="s">
        <v>56</v>
      </c>
      <c r="C5149" s="3" t="s">
        <v>7015</v>
      </c>
      <c r="D5149" s="3" t="s">
        <v>50</v>
      </c>
      <c r="E5149" s="3" t="s">
        <v>7014</v>
      </c>
      <c r="F5149" s="3" t="s">
        <v>15</v>
      </c>
      <c r="G5149" s="3">
        <v>2017</v>
      </c>
      <c r="H5149" s="3" t="s">
        <v>22118</v>
      </c>
      <c r="I5149" s="3">
        <v>459</v>
      </c>
      <c r="J5149" s="3" t="s">
        <v>21085</v>
      </c>
      <c r="K5149" s="3" t="s">
        <v>1</v>
      </c>
      <c r="L5149" s="9">
        <v>45329</v>
      </c>
      <c r="M5149" s="9">
        <v>45689</v>
      </c>
      <c r="N5149" s="3">
        <v>835</v>
      </c>
      <c r="O5149" s="3" t="s">
        <v>21106</v>
      </c>
      <c r="P5149" s="3" t="s">
        <v>21112</v>
      </c>
      <c r="Q5149" s="3">
        <v>277</v>
      </c>
      <c r="R5149" s="8" t="str">
        <f t="shared" si="80"/>
        <v>*277*</v>
      </c>
    </row>
    <row r="5150" spans="1:18" ht="19.8">
      <c r="A5150" s="3" t="s">
        <v>7013</v>
      </c>
      <c r="B5150" s="3" t="s">
        <v>171</v>
      </c>
      <c r="C5150" s="3" t="s">
        <v>7012</v>
      </c>
      <c r="D5150" s="3" t="s">
        <v>141</v>
      </c>
      <c r="E5150" s="3" t="s">
        <v>7011</v>
      </c>
      <c r="F5150" s="3" t="s">
        <v>3</v>
      </c>
      <c r="G5150" s="3">
        <v>2015</v>
      </c>
      <c r="H5150" s="3" t="s">
        <v>22116</v>
      </c>
      <c r="I5150" s="3">
        <v>493</v>
      </c>
      <c r="J5150" s="3" t="s">
        <v>21094</v>
      </c>
      <c r="K5150" s="3" t="s">
        <v>1</v>
      </c>
      <c r="L5150" s="9">
        <v>45457</v>
      </c>
      <c r="M5150" s="9">
        <v>45591</v>
      </c>
      <c r="N5150" s="3">
        <v>1695</v>
      </c>
      <c r="O5150" s="3" t="s">
        <v>25</v>
      </c>
      <c r="P5150" s="3" t="s">
        <v>21114</v>
      </c>
      <c r="Q5150" s="3">
        <v>293</v>
      </c>
      <c r="R5150" s="8" t="str">
        <f t="shared" si="80"/>
        <v>*293*</v>
      </c>
    </row>
    <row r="5151" spans="1:18" ht="19.8">
      <c r="A5151" s="3" t="s">
        <v>7010</v>
      </c>
      <c r="B5151" s="3" t="s">
        <v>18</v>
      </c>
      <c r="C5151" s="3" t="s">
        <v>7009</v>
      </c>
      <c r="D5151" s="3" t="s">
        <v>14</v>
      </c>
      <c r="E5151" s="3" t="s">
        <v>7008</v>
      </c>
      <c r="F5151" s="3" t="s">
        <v>48</v>
      </c>
      <c r="G5151" s="3">
        <v>2017</v>
      </c>
      <c r="H5151" s="3" t="s">
        <v>22118</v>
      </c>
      <c r="I5151" s="3">
        <v>169</v>
      </c>
      <c r="J5151" s="3" t="s">
        <v>21094</v>
      </c>
      <c r="K5151" s="3" t="s">
        <v>1</v>
      </c>
      <c r="L5151" s="9">
        <v>45107</v>
      </c>
      <c r="M5151" s="9">
        <v>45231</v>
      </c>
      <c r="N5151" s="3">
        <v>2045</v>
      </c>
      <c r="O5151" s="3" t="s">
        <v>21106</v>
      </c>
      <c r="P5151" s="3" t="s">
        <v>21114</v>
      </c>
      <c r="Q5151" s="3">
        <v>271</v>
      </c>
      <c r="R5151" s="8" t="str">
        <f t="shared" si="80"/>
        <v>*271*</v>
      </c>
    </row>
    <row r="5152" spans="1:18" ht="19.8">
      <c r="A5152" s="3" t="s">
        <v>7007</v>
      </c>
      <c r="B5152" s="3" t="s">
        <v>97</v>
      </c>
      <c r="C5152" s="3" t="s">
        <v>7006</v>
      </c>
      <c r="D5152" s="3" t="s">
        <v>95</v>
      </c>
      <c r="E5152" s="3" t="s">
        <v>7005</v>
      </c>
      <c r="F5152" s="3" t="s">
        <v>3</v>
      </c>
      <c r="G5152" s="3">
        <v>2016</v>
      </c>
      <c r="H5152" s="3" t="s">
        <v>22118</v>
      </c>
      <c r="I5152" s="3">
        <v>275</v>
      </c>
      <c r="J5152" s="3" t="s">
        <v>21084</v>
      </c>
      <c r="K5152" s="3" t="s">
        <v>1</v>
      </c>
      <c r="L5152" s="9">
        <v>45579</v>
      </c>
      <c r="M5152" s="9">
        <v>45645</v>
      </c>
      <c r="N5152" s="3">
        <v>1585</v>
      </c>
      <c r="O5152" s="3" t="s">
        <v>21105</v>
      </c>
      <c r="P5152" s="3" t="s">
        <v>21111</v>
      </c>
      <c r="Q5152" s="3">
        <v>371</v>
      </c>
      <c r="R5152" s="8" t="str">
        <f t="shared" si="80"/>
        <v>*371*</v>
      </c>
    </row>
    <row r="5153" spans="1:18" ht="19.8">
      <c r="A5153" s="3" t="s">
        <v>7004</v>
      </c>
      <c r="B5153" s="3" t="s">
        <v>56</v>
      </c>
      <c r="C5153" s="3" t="s">
        <v>7003</v>
      </c>
      <c r="D5153" s="3" t="s">
        <v>50</v>
      </c>
      <c r="E5153" s="3" t="s">
        <v>7002</v>
      </c>
      <c r="F5153" s="3" t="s">
        <v>77</v>
      </c>
      <c r="G5153" s="3">
        <v>2006</v>
      </c>
      <c r="H5153" s="3" t="s">
        <v>22118</v>
      </c>
      <c r="I5153" s="3">
        <v>145</v>
      </c>
      <c r="J5153" s="3" t="s">
        <v>21083</v>
      </c>
      <c r="K5153" s="3" t="s">
        <v>0</v>
      </c>
      <c r="N5153" s="3">
        <v>1580</v>
      </c>
      <c r="O5153" s="3" t="s">
        <v>21106</v>
      </c>
      <c r="P5153" s="3" t="s">
        <v>21111</v>
      </c>
      <c r="Q5153" s="3">
        <v>196</v>
      </c>
      <c r="R5153" s="8" t="str">
        <f t="shared" si="80"/>
        <v>*196*</v>
      </c>
    </row>
    <row r="5154" spans="1:18" ht="19.8">
      <c r="A5154" s="3" t="s">
        <v>7001</v>
      </c>
      <c r="B5154" s="3" t="s">
        <v>125</v>
      </c>
      <c r="C5154" s="3" t="s">
        <v>7000</v>
      </c>
      <c r="D5154" s="3" t="s">
        <v>123</v>
      </c>
      <c r="E5154" s="3" t="s">
        <v>6999</v>
      </c>
      <c r="F5154" s="3" t="s">
        <v>9</v>
      </c>
      <c r="G5154" s="3">
        <v>2006</v>
      </c>
      <c r="H5154" s="3" t="s">
        <v>22117</v>
      </c>
      <c r="I5154" s="3">
        <v>213</v>
      </c>
      <c r="J5154" s="3" t="s">
        <v>21101</v>
      </c>
      <c r="K5154" s="3" t="s">
        <v>0</v>
      </c>
      <c r="N5154" s="3">
        <v>1385</v>
      </c>
      <c r="O5154" s="3" t="s">
        <v>21106</v>
      </c>
      <c r="P5154" s="3" t="s">
        <v>21112</v>
      </c>
      <c r="Q5154" s="3">
        <v>242</v>
      </c>
      <c r="R5154" s="8" t="str">
        <f t="shared" si="80"/>
        <v>*242*</v>
      </c>
    </row>
    <row r="5155" spans="1:18" ht="19.8">
      <c r="A5155" s="3" t="s">
        <v>6998</v>
      </c>
      <c r="B5155" s="3" t="s">
        <v>92</v>
      </c>
      <c r="C5155" s="3" t="s">
        <v>6997</v>
      </c>
      <c r="D5155" s="3" t="s">
        <v>25</v>
      </c>
      <c r="E5155" s="3" t="s">
        <v>6996</v>
      </c>
      <c r="F5155" s="3" t="s">
        <v>29</v>
      </c>
      <c r="G5155" s="3">
        <v>2022</v>
      </c>
      <c r="H5155" s="3" t="s">
        <v>22117</v>
      </c>
      <c r="I5155" s="3">
        <v>388</v>
      </c>
      <c r="J5155" s="3" t="s">
        <v>21099</v>
      </c>
      <c r="K5155" s="3" t="s">
        <v>1</v>
      </c>
      <c r="L5155" s="9">
        <v>45330</v>
      </c>
      <c r="M5155" s="9">
        <v>45422</v>
      </c>
      <c r="N5155" s="3">
        <v>1000</v>
      </c>
      <c r="O5155" s="3" t="s">
        <v>25</v>
      </c>
      <c r="P5155" s="3" t="s">
        <v>21111</v>
      </c>
      <c r="Q5155" s="3">
        <v>114</v>
      </c>
      <c r="R5155" s="8" t="str">
        <f t="shared" si="80"/>
        <v>*114*</v>
      </c>
    </row>
    <row r="5156" spans="1:18" ht="19.8">
      <c r="A5156" s="3" t="s">
        <v>6995</v>
      </c>
      <c r="B5156" s="3" t="s">
        <v>304</v>
      </c>
      <c r="C5156" s="3" t="s">
        <v>6994</v>
      </c>
      <c r="D5156" s="3" t="s">
        <v>123</v>
      </c>
      <c r="E5156" s="3" t="s">
        <v>6993</v>
      </c>
      <c r="F5156" s="3" t="s">
        <v>15</v>
      </c>
      <c r="G5156" s="3">
        <v>2015</v>
      </c>
      <c r="H5156" s="3" t="s">
        <v>22117</v>
      </c>
      <c r="I5156" s="3">
        <v>219</v>
      </c>
      <c r="J5156" s="3" t="s">
        <v>21098</v>
      </c>
      <c r="K5156" s="3" t="s">
        <v>1</v>
      </c>
      <c r="L5156" s="9">
        <v>45173</v>
      </c>
      <c r="M5156" s="9">
        <v>45476</v>
      </c>
      <c r="N5156" s="3">
        <v>2205</v>
      </c>
      <c r="O5156" s="3" t="s">
        <v>21106</v>
      </c>
      <c r="P5156" s="3" t="s">
        <v>21114</v>
      </c>
      <c r="Q5156" s="3">
        <v>329</v>
      </c>
      <c r="R5156" s="8" t="str">
        <f t="shared" si="80"/>
        <v>*329*</v>
      </c>
    </row>
    <row r="5157" spans="1:18" ht="19.8">
      <c r="A5157" s="3" t="s">
        <v>6992</v>
      </c>
      <c r="B5157" s="3" t="s">
        <v>171</v>
      </c>
      <c r="C5157" s="3" t="s">
        <v>6991</v>
      </c>
      <c r="D5157" s="3" t="s">
        <v>141</v>
      </c>
      <c r="E5157" s="3" t="s">
        <v>6990</v>
      </c>
      <c r="F5157" s="3" t="s">
        <v>15</v>
      </c>
      <c r="G5157" s="3">
        <v>2005</v>
      </c>
      <c r="H5157" s="3" t="s">
        <v>22117</v>
      </c>
      <c r="I5157" s="3">
        <v>243</v>
      </c>
      <c r="J5157" s="3" t="s">
        <v>21100</v>
      </c>
      <c r="K5157" s="3" t="s">
        <v>0</v>
      </c>
      <c r="N5157" s="3">
        <v>2415</v>
      </c>
      <c r="O5157" s="3" t="s">
        <v>25</v>
      </c>
      <c r="P5157" s="3" t="s">
        <v>21111</v>
      </c>
      <c r="Q5157" s="3">
        <v>293</v>
      </c>
      <c r="R5157" s="8" t="str">
        <f t="shared" si="80"/>
        <v>*293*</v>
      </c>
    </row>
    <row r="5158" spans="1:18" ht="19.8">
      <c r="A5158" s="3" t="s">
        <v>6989</v>
      </c>
      <c r="B5158" s="3" t="s">
        <v>147</v>
      </c>
      <c r="C5158" s="3" t="s">
        <v>6988</v>
      </c>
      <c r="D5158" s="3" t="s">
        <v>5</v>
      </c>
      <c r="E5158" s="3" t="s">
        <v>6987</v>
      </c>
      <c r="F5158" s="3" t="s">
        <v>29</v>
      </c>
      <c r="G5158" s="3">
        <v>2015</v>
      </c>
      <c r="H5158" s="3" t="s">
        <v>22118</v>
      </c>
      <c r="I5158" s="3">
        <v>421</v>
      </c>
      <c r="J5158" s="3" t="s">
        <v>21100</v>
      </c>
      <c r="K5158" s="3" t="s">
        <v>0</v>
      </c>
      <c r="N5158" s="3">
        <v>2090</v>
      </c>
      <c r="O5158" s="3" t="s">
        <v>21106</v>
      </c>
      <c r="P5158" s="3" t="s">
        <v>21112</v>
      </c>
      <c r="Q5158" s="3">
        <v>415</v>
      </c>
      <c r="R5158" s="8" t="str">
        <f t="shared" si="80"/>
        <v>*415*</v>
      </c>
    </row>
    <row r="5159" spans="1:18" ht="19.8">
      <c r="A5159" s="3" t="s">
        <v>6986</v>
      </c>
      <c r="B5159" s="3" t="s">
        <v>243</v>
      </c>
      <c r="C5159" s="3" t="s">
        <v>6985</v>
      </c>
      <c r="D5159" s="3" t="s">
        <v>63</v>
      </c>
      <c r="E5159" s="3" t="s">
        <v>6984</v>
      </c>
      <c r="F5159" s="3" t="s">
        <v>9</v>
      </c>
      <c r="G5159" s="3">
        <v>2009</v>
      </c>
      <c r="H5159" s="3" t="s">
        <v>22118</v>
      </c>
      <c r="I5159" s="3">
        <v>129</v>
      </c>
      <c r="J5159" s="3" t="s">
        <v>21087</v>
      </c>
      <c r="K5159" s="3" t="s">
        <v>0</v>
      </c>
      <c r="N5159" s="3">
        <v>470</v>
      </c>
      <c r="O5159" s="3" t="s">
        <v>21106</v>
      </c>
      <c r="P5159" s="3" t="s">
        <v>21111</v>
      </c>
      <c r="Q5159" s="3">
        <v>420</v>
      </c>
      <c r="R5159" s="8" t="str">
        <f t="shared" si="80"/>
        <v>*420*</v>
      </c>
    </row>
    <row r="5160" spans="1:18" ht="19.8">
      <c r="A5160" s="3" t="s">
        <v>6983</v>
      </c>
      <c r="B5160" s="3" t="s">
        <v>243</v>
      </c>
      <c r="C5160" s="3" t="s">
        <v>6982</v>
      </c>
      <c r="D5160" s="3" t="s">
        <v>63</v>
      </c>
      <c r="E5160" s="3" t="s">
        <v>6981</v>
      </c>
      <c r="F5160" s="3" t="s">
        <v>9</v>
      </c>
      <c r="G5160" s="3">
        <v>2017</v>
      </c>
      <c r="H5160" s="3" t="s">
        <v>22116</v>
      </c>
      <c r="I5160" s="3">
        <v>401</v>
      </c>
      <c r="J5160" s="3" t="s">
        <v>21089</v>
      </c>
      <c r="K5160" s="3" t="s">
        <v>0</v>
      </c>
      <c r="N5160" s="3">
        <v>290</v>
      </c>
      <c r="O5160" s="3" t="s">
        <v>21106</v>
      </c>
      <c r="P5160" s="3" t="s">
        <v>21112</v>
      </c>
      <c r="Q5160" s="3">
        <v>151</v>
      </c>
      <c r="R5160" s="8" t="str">
        <f t="shared" si="80"/>
        <v>*151*</v>
      </c>
    </row>
    <row r="5161" spans="1:18" ht="19.8">
      <c r="A5161" s="3" t="s">
        <v>6980</v>
      </c>
      <c r="B5161" s="3" t="s">
        <v>92</v>
      </c>
      <c r="C5161" s="3" t="s">
        <v>6979</v>
      </c>
      <c r="D5161" s="3" t="s">
        <v>25</v>
      </c>
      <c r="E5161" s="3" t="s">
        <v>6978</v>
      </c>
      <c r="F5161" s="3" t="s">
        <v>9</v>
      </c>
      <c r="G5161" s="3">
        <v>2011</v>
      </c>
      <c r="H5161" s="3" t="s">
        <v>22118</v>
      </c>
      <c r="I5161" s="3">
        <v>496</v>
      </c>
      <c r="J5161" s="3" t="s">
        <v>21083</v>
      </c>
      <c r="K5161" s="3" t="s">
        <v>0</v>
      </c>
      <c r="N5161" s="3">
        <v>1060</v>
      </c>
      <c r="O5161" s="3" t="s">
        <v>25</v>
      </c>
      <c r="P5161" s="3" t="s">
        <v>21112</v>
      </c>
      <c r="Q5161" s="3">
        <v>111</v>
      </c>
      <c r="R5161" s="8" t="str">
        <f t="shared" si="80"/>
        <v>*111*</v>
      </c>
    </row>
    <row r="5162" spans="1:18" ht="19.8">
      <c r="A5162" s="3" t="s">
        <v>6977</v>
      </c>
      <c r="B5162" s="3" t="s">
        <v>196</v>
      </c>
      <c r="C5162" s="3" t="s">
        <v>6976</v>
      </c>
      <c r="D5162" s="3" t="s">
        <v>36</v>
      </c>
      <c r="E5162" s="3" t="s">
        <v>6975</v>
      </c>
      <c r="F5162" s="3" t="s">
        <v>15</v>
      </c>
      <c r="G5162" s="3">
        <v>2022</v>
      </c>
      <c r="H5162" s="3" t="s">
        <v>22118</v>
      </c>
      <c r="I5162" s="3">
        <v>488</v>
      </c>
      <c r="J5162" s="3" t="s">
        <v>21098</v>
      </c>
      <c r="K5162" s="3" t="s">
        <v>1</v>
      </c>
      <c r="L5162" s="9">
        <v>45219</v>
      </c>
      <c r="M5162" s="9">
        <v>45301</v>
      </c>
      <c r="N5162" s="3">
        <v>2070</v>
      </c>
      <c r="O5162" s="3" t="s">
        <v>21106</v>
      </c>
      <c r="P5162" s="3" t="s">
        <v>21112</v>
      </c>
      <c r="Q5162" s="3">
        <v>249</v>
      </c>
      <c r="R5162" s="8" t="str">
        <f t="shared" si="80"/>
        <v>*249*</v>
      </c>
    </row>
    <row r="5163" spans="1:18" ht="19.8">
      <c r="A5163" s="3" t="s">
        <v>6974</v>
      </c>
      <c r="B5163" s="3" t="s">
        <v>256</v>
      </c>
      <c r="C5163" s="3" t="s">
        <v>6973</v>
      </c>
      <c r="D5163" s="3" t="s">
        <v>14</v>
      </c>
      <c r="E5163" s="3" t="s">
        <v>6972</v>
      </c>
      <c r="F5163" s="3" t="s">
        <v>77</v>
      </c>
      <c r="G5163" s="3">
        <v>2016</v>
      </c>
      <c r="H5163" s="3" t="s">
        <v>22118</v>
      </c>
      <c r="I5163" s="3">
        <v>375</v>
      </c>
      <c r="J5163" s="3" t="s">
        <v>21099</v>
      </c>
      <c r="K5163" s="3" t="s">
        <v>1</v>
      </c>
      <c r="L5163" s="9">
        <v>45225</v>
      </c>
      <c r="M5163" s="9">
        <v>45463</v>
      </c>
      <c r="N5163" s="3">
        <v>1275</v>
      </c>
      <c r="O5163" s="3" t="s">
        <v>21106</v>
      </c>
      <c r="P5163" s="3" t="s">
        <v>21111</v>
      </c>
      <c r="Q5163" s="3">
        <v>141</v>
      </c>
      <c r="R5163" s="8" t="str">
        <f t="shared" si="80"/>
        <v>*141*</v>
      </c>
    </row>
    <row r="5164" spans="1:18" ht="19.8">
      <c r="A5164" s="3" t="s">
        <v>6971</v>
      </c>
      <c r="B5164" s="3" t="s">
        <v>65</v>
      </c>
      <c r="C5164" s="3" t="s">
        <v>6970</v>
      </c>
      <c r="D5164" s="3" t="s">
        <v>63</v>
      </c>
      <c r="E5164" s="3" t="s">
        <v>6969</v>
      </c>
      <c r="F5164" s="3" t="s">
        <v>48</v>
      </c>
      <c r="G5164" s="3">
        <v>2021</v>
      </c>
      <c r="H5164" s="3" t="s">
        <v>22117</v>
      </c>
      <c r="I5164" s="3">
        <v>316</v>
      </c>
      <c r="J5164" s="3" t="s">
        <v>21087</v>
      </c>
      <c r="K5164" s="3" t="s">
        <v>1</v>
      </c>
      <c r="L5164" s="9">
        <v>45241</v>
      </c>
      <c r="M5164" s="9">
        <v>45595</v>
      </c>
      <c r="N5164" s="3">
        <v>2235</v>
      </c>
      <c r="O5164" s="3" t="s">
        <v>21106</v>
      </c>
      <c r="P5164" s="3" t="s">
        <v>21114</v>
      </c>
      <c r="Q5164" s="3">
        <v>109</v>
      </c>
      <c r="R5164" s="8" t="str">
        <f t="shared" si="80"/>
        <v>*109*</v>
      </c>
    </row>
    <row r="5165" spans="1:18" ht="19.8">
      <c r="A5165" s="3" t="s">
        <v>6968</v>
      </c>
      <c r="B5165" s="3" t="s">
        <v>7</v>
      </c>
      <c r="C5165" s="3" t="s">
        <v>6967</v>
      </c>
      <c r="D5165" s="3" t="s">
        <v>5</v>
      </c>
      <c r="E5165" s="3" t="s">
        <v>6966</v>
      </c>
      <c r="F5165" s="3" t="s">
        <v>48</v>
      </c>
      <c r="G5165" s="3">
        <v>2015</v>
      </c>
      <c r="H5165" s="3" t="s">
        <v>22117</v>
      </c>
      <c r="I5165" s="3">
        <v>167</v>
      </c>
      <c r="J5165" s="3" t="s">
        <v>21093</v>
      </c>
      <c r="K5165" s="3" t="s">
        <v>0</v>
      </c>
      <c r="N5165" s="3">
        <v>740</v>
      </c>
      <c r="O5165" s="3" t="s">
        <v>21106</v>
      </c>
      <c r="P5165" s="3" t="s">
        <v>21113</v>
      </c>
      <c r="Q5165" s="3">
        <v>207</v>
      </c>
      <c r="R5165" s="8" t="str">
        <f t="shared" si="80"/>
        <v>*207*</v>
      </c>
    </row>
    <row r="5166" spans="1:18" ht="19.8">
      <c r="A5166" s="3" t="s">
        <v>6965</v>
      </c>
      <c r="B5166" s="3" t="s">
        <v>478</v>
      </c>
      <c r="C5166" s="3" t="s">
        <v>6964</v>
      </c>
      <c r="D5166" s="3" t="s">
        <v>95</v>
      </c>
      <c r="E5166" s="3" t="s">
        <v>6963</v>
      </c>
      <c r="F5166" s="3" t="s">
        <v>3</v>
      </c>
      <c r="G5166" s="3">
        <v>2007</v>
      </c>
      <c r="H5166" s="3" t="s">
        <v>22117</v>
      </c>
      <c r="I5166" s="3">
        <v>355</v>
      </c>
      <c r="J5166" s="3" t="s">
        <v>21092</v>
      </c>
      <c r="K5166" s="3" t="s">
        <v>0</v>
      </c>
      <c r="N5166" s="3">
        <v>170</v>
      </c>
      <c r="O5166" s="3" t="s">
        <v>21105</v>
      </c>
      <c r="P5166" s="3" t="s">
        <v>21112</v>
      </c>
      <c r="Q5166" s="3">
        <v>161</v>
      </c>
      <c r="R5166" s="8" t="str">
        <f t="shared" si="80"/>
        <v>*161*</v>
      </c>
    </row>
    <row r="5167" spans="1:18" ht="19.8">
      <c r="A5167" s="3" t="s">
        <v>6962</v>
      </c>
      <c r="B5167" s="3" t="s">
        <v>84</v>
      </c>
      <c r="C5167" s="3" t="s">
        <v>6961</v>
      </c>
      <c r="D5167" s="3" t="s">
        <v>82</v>
      </c>
      <c r="E5167" s="3" t="s">
        <v>6960</v>
      </c>
      <c r="F5167" s="3" t="s">
        <v>48</v>
      </c>
      <c r="G5167" s="3">
        <v>2019</v>
      </c>
      <c r="H5167" s="3" t="s">
        <v>22117</v>
      </c>
      <c r="I5167" s="3">
        <v>144</v>
      </c>
      <c r="J5167" s="3" t="s">
        <v>21088</v>
      </c>
      <c r="K5167" s="3" t="s">
        <v>1</v>
      </c>
      <c r="L5167" s="9">
        <v>45675</v>
      </c>
      <c r="M5167" s="9">
        <v>45678</v>
      </c>
      <c r="N5167" s="3">
        <v>2485</v>
      </c>
      <c r="O5167" s="3" t="s">
        <v>21105</v>
      </c>
      <c r="P5167" s="3" t="s">
        <v>21113</v>
      </c>
      <c r="Q5167" s="3">
        <v>168</v>
      </c>
      <c r="R5167" s="8" t="str">
        <f t="shared" si="80"/>
        <v>*168*</v>
      </c>
    </row>
    <row r="5168" spans="1:18" ht="19.8">
      <c r="A5168" s="3" t="s">
        <v>6959</v>
      </c>
      <c r="B5168" s="3" t="s">
        <v>285</v>
      </c>
      <c r="C5168" s="3" t="s">
        <v>6958</v>
      </c>
      <c r="D5168" s="3" t="s">
        <v>31</v>
      </c>
      <c r="E5168" s="3" t="s">
        <v>6957</v>
      </c>
      <c r="F5168" s="3" t="s">
        <v>77</v>
      </c>
      <c r="G5168" s="3">
        <v>2005</v>
      </c>
      <c r="H5168" s="3" t="s">
        <v>22118</v>
      </c>
      <c r="I5168" s="3">
        <v>360</v>
      </c>
      <c r="J5168" s="3" t="s">
        <v>21083</v>
      </c>
      <c r="K5168" s="3" t="s">
        <v>1</v>
      </c>
      <c r="L5168" s="9">
        <v>45692</v>
      </c>
      <c r="M5168" s="9">
        <v>45698</v>
      </c>
      <c r="N5168" s="3">
        <v>575</v>
      </c>
      <c r="O5168" s="3" t="s">
        <v>21106</v>
      </c>
      <c r="P5168" s="3" t="s">
        <v>21114</v>
      </c>
      <c r="Q5168" s="3">
        <v>122</v>
      </c>
      <c r="R5168" s="8" t="str">
        <f t="shared" si="80"/>
        <v>*122*</v>
      </c>
    </row>
    <row r="5169" spans="1:18" ht="19.8">
      <c r="A5169" s="3" t="s">
        <v>6956</v>
      </c>
      <c r="B5169" s="3" t="s">
        <v>7</v>
      </c>
      <c r="C5169" s="3" t="s">
        <v>6955</v>
      </c>
      <c r="D5169" s="3" t="s">
        <v>5</v>
      </c>
      <c r="E5169" s="3" t="s">
        <v>6954</v>
      </c>
      <c r="F5169" s="3" t="s">
        <v>48</v>
      </c>
      <c r="G5169" s="3">
        <v>2005</v>
      </c>
      <c r="H5169" s="3" t="s">
        <v>22118</v>
      </c>
      <c r="I5169" s="3">
        <v>273</v>
      </c>
      <c r="J5169" s="3" t="s">
        <v>21099</v>
      </c>
      <c r="K5169" s="3" t="s">
        <v>1</v>
      </c>
      <c r="L5169" s="9">
        <v>45561</v>
      </c>
      <c r="M5169" s="9">
        <v>45708</v>
      </c>
      <c r="N5169" s="3">
        <v>315</v>
      </c>
      <c r="O5169" s="3" t="s">
        <v>21106</v>
      </c>
      <c r="P5169" s="3" t="s">
        <v>21114</v>
      </c>
      <c r="Q5169" s="3">
        <v>427</v>
      </c>
      <c r="R5169" s="8" t="str">
        <f t="shared" si="80"/>
        <v>*427*</v>
      </c>
    </row>
    <row r="5170" spans="1:18" ht="19.8">
      <c r="A5170" s="3" t="s">
        <v>6953</v>
      </c>
      <c r="B5170" s="3" t="s">
        <v>143</v>
      </c>
      <c r="C5170" s="3" t="s">
        <v>858</v>
      </c>
      <c r="D5170" s="3" t="s">
        <v>141</v>
      </c>
      <c r="E5170" s="3" t="s">
        <v>6952</v>
      </c>
      <c r="F5170" s="3" t="s">
        <v>77</v>
      </c>
      <c r="G5170" s="3">
        <v>2022</v>
      </c>
      <c r="H5170" s="3" t="s">
        <v>22116</v>
      </c>
      <c r="I5170" s="3">
        <v>145</v>
      </c>
      <c r="J5170" s="3" t="s">
        <v>21083</v>
      </c>
      <c r="K5170" s="3" t="s">
        <v>1</v>
      </c>
      <c r="L5170" s="9">
        <v>45247</v>
      </c>
      <c r="M5170" s="9">
        <v>45253</v>
      </c>
      <c r="N5170" s="3">
        <v>1470</v>
      </c>
      <c r="O5170" s="3" t="s">
        <v>25</v>
      </c>
      <c r="P5170" s="3" t="s">
        <v>21114</v>
      </c>
      <c r="Q5170" s="3">
        <v>431</v>
      </c>
      <c r="R5170" s="8" t="str">
        <f t="shared" si="80"/>
        <v>*431*</v>
      </c>
    </row>
    <row r="5171" spans="1:18" ht="19.8">
      <c r="A5171" s="3" t="s">
        <v>6951</v>
      </c>
      <c r="B5171" s="3" t="s">
        <v>125</v>
      </c>
      <c r="C5171" s="3" t="s">
        <v>6950</v>
      </c>
      <c r="D5171" s="3" t="s">
        <v>123</v>
      </c>
      <c r="E5171" s="3" t="s">
        <v>6949</v>
      </c>
      <c r="F5171" s="3" t="s">
        <v>77</v>
      </c>
      <c r="G5171" s="3">
        <v>2018</v>
      </c>
      <c r="H5171" s="3" t="s">
        <v>22118</v>
      </c>
      <c r="I5171" s="3">
        <v>479</v>
      </c>
      <c r="J5171" s="3" t="s">
        <v>21102</v>
      </c>
      <c r="K5171" s="3" t="s">
        <v>0</v>
      </c>
      <c r="N5171" s="3">
        <v>400</v>
      </c>
      <c r="O5171" s="3" t="s">
        <v>21106</v>
      </c>
      <c r="P5171" s="3" t="s">
        <v>21111</v>
      </c>
      <c r="Q5171" s="3">
        <v>311</v>
      </c>
      <c r="R5171" s="8" t="str">
        <f t="shared" si="80"/>
        <v>*311*</v>
      </c>
    </row>
    <row r="5172" spans="1:18" ht="19.8">
      <c r="A5172" s="3" t="s">
        <v>6948</v>
      </c>
      <c r="B5172" s="3" t="s">
        <v>84</v>
      </c>
      <c r="C5172" s="3" t="s">
        <v>6947</v>
      </c>
      <c r="D5172" s="3" t="s">
        <v>82</v>
      </c>
      <c r="E5172" s="3" t="s">
        <v>6946</v>
      </c>
      <c r="F5172" s="3" t="s">
        <v>29</v>
      </c>
      <c r="G5172" s="3">
        <v>2005</v>
      </c>
      <c r="H5172" s="3" t="s">
        <v>22117</v>
      </c>
      <c r="I5172" s="3">
        <v>198</v>
      </c>
      <c r="J5172" s="3" t="s">
        <v>21093</v>
      </c>
      <c r="K5172" s="3" t="s">
        <v>1</v>
      </c>
      <c r="L5172" s="9">
        <v>45272</v>
      </c>
      <c r="M5172" s="9">
        <v>45681</v>
      </c>
      <c r="N5172" s="3">
        <v>1490</v>
      </c>
      <c r="O5172" s="3" t="s">
        <v>21105</v>
      </c>
      <c r="P5172" s="3" t="s">
        <v>21112</v>
      </c>
      <c r="Q5172" s="3">
        <v>212</v>
      </c>
      <c r="R5172" s="8" t="str">
        <f t="shared" si="80"/>
        <v>*212*</v>
      </c>
    </row>
    <row r="5173" spans="1:18" ht="19.8">
      <c r="A5173" s="3" t="s">
        <v>6945</v>
      </c>
      <c r="B5173" s="3" t="s">
        <v>455</v>
      </c>
      <c r="C5173" s="3" t="s">
        <v>6944</v>
      </c>
      <c r="D5173" s="3" t="s">
        <v>14</v>
      </c>
      <c r="E5173" s="3" t="s">
        <v>6943</v>
      </c>
      <c r="F5173" s="3" t="s">
        <v>9</v>
      </c>
      <c r="G5173" s="3">
        <v>2019</v>
      </c>
      <c r="H5173" s="3" t="s">
        <v>22116</v>
      </c>
      <c r="I5173" s="3">
        <v>131</v>
      </c>
      <c r="J5173" s="3" t="s">
        <v>21094</v>
      </c>
      <c r="K5173" s="3" t="s">
        <v>0</v>
      </c>
      <c r="N5173" s="3">
        <v>1490</v>
      </c>
      <c r="O5173" s="3" t="s">
        <v>21106</v>
      </c>
      <c r="P5173" s="3" t="s">
        <v>21114</v>
      </c>
      <c r="Q5173" s="3">
        <v>288</v>
      </c>
      <c r="R5173" s="8" t="str">
        <f t="shared" si="80"/>
        <v>*288*</v>
      </c>
    </row>
    <row r="5174" spans="1:18" ht="19.8">
      <c r="A5174" s="3" t="s">
        <v>6942</v>
      </c>
      <c r="B5174" s="3" t="s">
        <v>433</v>
      </c>
      <c r="C5174" s="3" t="s">
        <v>6941</v>
      </c>
      <c r="D5174" s="3" t="s">
        <v>123</v>
      </c>
      <c r="E5174" s="3" t="s">
        <v>6940</v>
      </c>
      <c r="F5174" s="3" t="s">
        <v>9</v>
      </c>
      <c r="G5174" s="3">
        <v>2019</v>
      </c>
      <c r="H5174" s="3" t="s">
        <v>22116</v>
      </c>
      <c r="I5174" s="3">
        <v>451</v>
      </c>
      <c r="J5174" s="3" t="s">
        <v>21094</v>
      </c>
      <c r="K5174" s="3" t="s">
        <v>1</v>
      </c>
      <c r="L5174" s="9">
        <v>45323</v>
      </c>
      <c r="M5174" s="9">
        <v>45435</v>
      </c>
      <c r="N5174" s="3">
        <v>1585</v>
      </c>
      <c r="O5174" s="3" t="s">
        <v>21106</v>
      </c>
      <c r="P5174" s="3" t="s">
        <v>21114</v>
      </c>
      <c r="Q5174" s="3">
        <v>154</v>
      </c>
      <c r="R5174" s="8" t="str">
        <f t="shared" si="80"/>
        <v>*154*</v>
      </c>
    </row>
    <row r="5175" spans="1:18" ht="19.8">
      <c r="A5175" s="3" t="s">
        <v>6939</v>
      </c>
      <c r="B5175" s="3" t="s">
        <v>256</v>
      </c>
      <c r="C5175" s="3" t="s">
        <v>6938</v>
      </c>
      <c r="D5175" s="3" t="s">
        <v>14</v>
      </c>
      <c r="E5175" s="3" t="s">
        <v>6937</v>
      </c>
      <c r="F5175" s="3" t="s">
        <v>77</v>
      </c>
      <c r="G5175" s="3">
        <v>2011</v>
      </c>
      <c r="H5175" s="3" t="s">
        <v>22116</v>
      </c>
      <c r="I5175" s="3">
        <v>436</v>
      </c>
      <c r="J5175" s="3" t="s">
        <v>21087</v>
      </c>
      <c r="K5175" s="3" t="s">
        <v>0</v>
      </c>
      <c r="N5175" s="3">
        <v>1710</v>
      </c>
      <c r="O5175" s="3" t="s">
        <v>21106</v>
      </c>
      <c r="P5175" s="3" t="s">
        <v>21111</v>
      </c>
      <c r="Q5175" s="3">
        <v>129</v>
      </c>
      <c r="R5175" s="8" t="str">
        <f t="shared" si="80"/>
        <v>*129*</v>
      </c>
    </row>
    <row r="5176" spans="1:18" ht="19.8">
      <c r="A5176" s="3" t="s">
        <v>6936</v>
      </c>
      <c r="B5176" s="3" t="s">
        <v>125</v>
      </c>
      <c r="C5176" s="3" t="s">
        <v>6935</v>
      </c>
      <c r="D5176" s="3" t="s">
        <v>123</v>
      </c>
      <c r="E5176" s="3" t="s">
        <v>6934</v>
      </c>
      <c r="F5176" s="3" t="s">
        <v>77</v>
      </c>
      <c r="G5176" s="3">
        <v>2011</v>
      </c>
      <c r="H5176" s="3" t="s">
        <v>22118</v>
      </c>
      <c r="I5176" s="3">
        <v>325</v>
      </c>
      <c r="J5176" s="3" t="s">
        <v>21087</v>
      </c>
      <c r="K5176" s="3" t="s">
        <v>0</v>
      </c>
      <c r="N5176" s="3">
        <v>2245</v>
      </c>
      <c r="O5176" s="3" t="s">
        <v>21106</v>
      </c>
      <c r="P5176" s="3" t="s">
        <v>21111</v>
      </c>
      <c r="Q5176" s="3">
        <v>270</v>
      </c>
      <c r="R5176" s="8" t="str">
        <f t="shared" si="80"/>
        <v>*270*</v>
      </c>
    </row>
    <row r="5177" spans="1:18" ht="19.8">
      <c r="A5177" s="3" t="s">
        <v>6933</v>
      </c>
      <c r="B5177" s="3" t="s">
        <v>171</v>
      </c>
      <c r="C5177" s="3" t="s">
        <v>146</v>
      </c>
      <c r="D5177" s="3" t="s">
        <v>141</v>
      </c>
      <c r="E5177" s="3" t="s">
        <v>6932</v>
      </c>
      <c r="F5177" s="3" t="s">
        <v>15</v>
      </c>
      <c r="G5177" s="3">
        <v>2019</v>
      </c>
      <c r="H5177" s="3" t="s">
        <v>22116</v>
      </c>
      <c r="I5177" s="3">
        <v>487</v>
      </c>
      <c r="J5177" s="3" t="s">
        <v>21099</v>
      </c>
      <c r="K5177" s="3" t="s">
        <v>0</v>
      </c>
      <c r="N5177" s="3">
        <v>2300</v>
      </c>
      <c r="O5177" s="3" t="s">
        <v>25</v>
      </c>
      <c r="P5177" s="3" t="s">
        <v>21112</v>
      </c>
      <c r="Q5177" s="3">
        <v>175</v>
      </c>
      <c r="R5177" s="8" t="str">
        <f t="shared" si="80"/>
        <v>*175*</v>
      </c>
    </row>
    <row r="5178" spans="1:18" ht="19.8">
      <c r="A5178" s="3" t="s">
        <v>6931</v>
      </c>
      <c r="B5178" s="3" t="s">
        <v>256</v>
      </c>
      <c r="C5178" s="3" t="s">
        <v>6930</v>
      </c>
      <c r="D5178" s="3" t="s">
        <v>14</v>
      </c>
      <c r="E5178" s="3" t="s">
        <v>6929</v>
      </c>
      <c r="F5178" s="3" t="s">
        <v>29</v>
      </c>
      <c r="G5178" s="3">
        <v>2015</v>
      </c>
      <c r="H5178" s="3" t="s">
        <v>22118</v>
      </c>
      <c r="I5178" s="3">
        <v>177</v>
      </c>
      <c r="J5178" s="3" t="s">
        <v>21090</v>
      </c>
      <c r="K5178" s="3" t="s">
        <v>1</v>
      </c>
      <c r="L5178" s="9">
        <v>45482</v>
      </c>
      <c r="M5178" s="9">
        <v>45681</v>
      </c>
      <c r="N5178" s="3">
        <v>275</v>
      </c>
      <c r="O5178" s="3" t="s">
        <v>21106</v>
      </c>
      <c r="P5178" s="3" t="s">
        <v>21111</v>
      </c>
      <c r="Q5178" s="3">
        <v>373</v>
      </c>
      <c r="R5178" s="8" t="str">
        <f t="shared" si="80"/>
        <v>*373*</v>
      </c>
    </row>
    <row r="5179" spans="1:18" ht="19.8">
      <c r="A5179" s="3" t="s">
        <v>6928</v>
      </c>
      <c r="B5179" s="3" t="s">
        <v>426</v>
      </c>
      <c r="C5179" s="3" t="s">
        <v>6927</v>
      </c>
      <c r="D5179" s="3" t="s">
        <v>95</v>
      </c>
      <c r="E5179" s="3" t="s">
        <v>6926</v>
      </c>
      <c r="F5179" s="3" t="s">
        <v>77</v>
      </c>
      <c r="G5179" s="3">
        <v>2015</v>
      </c>
      <c r="H5179" s="3" t="s">
        <v>22118</v>
      </c>
      <c r="I5179" s="3">
        <v>157</v>
      </c>
      <c r="J5179" s="3" t="s">
        <v>21097</v>
      </c>
      <c r="K5179" s="3" t="s">
        <v>1</v>
      </c>
      <c r="L5179" s="9">
        <v>45394</v>
      </c>
      <c r="M5179" s="9">
        <v>45452</v>
      </c>
      <c r="N5179" s="3">
        <v>770</v>
      </c>
      <c r="O5179" s="3" t="s">
        <v>21105</v>
      </c>
      <c r="P5179" s="3" t="s">
        <v>21114</v>
      </c>
      <c r="Q5179" s="3">
        <v>235</v>
      </c>
      <c r="R5179" s="8" t="str">
        <f t="shared" si="80"/>
        <v>*235*</v>
      </c>
    </row>
    <row r="5180" spans="1:18" ht="19.8">
      <c r="A5180" s="3" t="s">
        <v>6925</v>
      </c>
      <c r="B5180" s="3" t="s">
        <v>65</v>
      </c>
      <c r="C5180" s="3" t="s">
        <v>6924</v>
      </c>
      <c r="D5180" s="3" t="s">
        <v>63</v>
      </c>
      <c r="E5180" s="3" t="s">
        <v>6923</v>
      </c>
      <c r="F5180" s="3" t="s">
        <v>3</v>
      </c>
      <c r="G5180" s="3">
        <v>2022</v>
      </c>
      <c r="H5180" s="3" t="s">
        <v>22118</v>
      </c>
      <c r="I5180" s="3">
        <v>454</v>
      </c>
      <c r="J5180" s="3" t="s">
        <v>21084</v>
      </c>
      <c r="K5180" s="3" t="s">
        <v>0</v>
      </c>
      <c r="N5180" s="3">
        <v>1740</v>
      </c>
      <c r="O5180" s="3" t="s">
        <v>21106</v>
      </c>
      <c r="P5180" s="3" t="s">
        <v>21111</v>
      </c>
      <c r="Q5180" s="3">
        <v>227</v>
      </c>
      <c r="R5180" s="8" t="str">
        <f t="shared" si="80"/>
        <v>*227*</v>
      </c>
    </row>
    <row r="5181" spans="1:18" ht="19.8">
      <c r="A5181" s="3" t="s">
        <v>6922</v>
      </c>
      <c r="B5181" s="3" t="s">
        <v>60</v>
      </c>
      <c r="C5181" s="3" t="s">
        <v>6921</v>
      </c>
      <c r="D5181" s="3" t="s">
        <v>41</v>
      </c>
      <c r="E5181" s="3" t="s">
        <v>6920</v>
      </c>
      <c r="F5181" s="3" t="s">
        <v>48</v>
      </c>
      <c r="G5181" s="3">
        <v>2019</v>
      </c>
      <c r="H5181" s="3" t="s">
        <v>22117</v>
      </c>
      <c r="I5181" s="3">
        <v>412</v>
      </c>
      <c r="J5181" s="3" t="s">
        <v>21095</v>
      </c>
      <c r="K5181" s="3" t="s">
        <v>1</v>
      </c>
      <c r="L5181" s="9">
        <v>45640</v>
      </c>
      <c r="M5181" s="9">
        <v>45708</v>
      </c>
      <c r="N5181" s="3">
        <v>1510</v>
      </c>
      <c r="O5181" s="3" t="s">
        <v>21106</v>
      </c>
      <c r="P5181" s="3" t="s">
        <v>21112</v>
      </c>
      <c r="Q5181" s="3">
        <v>176</v>
      </c>
      <c r="R5181" s="8" t="str">
        <f t="shared" si="80"/>
        <v>*176*</v>
      </c>
    </row>
    <row r="5182" spans="1:18" ht="19.8">
      <c r="A5182" s="3" t="s">
        <v>6919</v>
      </c>
      <c r="B5182" s="3" t="s">
        <v>143</v>
      </c>
      <c r="C5182" s="3" t="s">
        <v>6918</v>
      </c>
      <c r="D5182" s="3" t="s">
        <v>141</v>
      </c>
      <c r="E5182" s="3" t="s">
        <v>6917</v>
      </c>
      <c r="F5182" s="3" t="s">
        <v>29</v>
      </c>
      <c r="G5182" s="3">
        <v>2012</v>
      </c>
      <c r="H5182" s="3" t="s">
        <v>22117</v>
      </c>
      <c r="I5182" s="3">
        <v>433</v>
      </c>
      <c r="J5182" s="3" t="s">
        <v>21085</v>
      </c>
      <c r="K5182" s="3" t="s">
        <v>0</v>
      </c>
      <c r="N5182" s="3">
        <v>350</v>
      </c>
      <c r="O5182" s="3" t="s">
        <v>25</v>
      </c>
      <c r="P5182" s="3" t="s">
        <v>21111</v>
      </c>
      <c r="Q5182" s="3">
        <v>138</v>
      </c>
      <c r="R5182" s="8" t="str">
        <f t="shared" si="80"/>
        <v>*138*</v>
      </c>
    </row>
    <row r="5183" spans="1:18" ht="19.8">
      <c r="A5183" s="3" t="s">
        <v>6916</v>
      </c>
      <c r="B5183" s="3" t="s">
        <v>151</v>
      </c>
      <c r="C5183" s="3" t="s">
        <v>6915</v>
      </c>
      <c r="D5183" s="3" t="s">
        <v>82</v>
      </c>
      <c r="E5183" s="3" t="s">
        <v>6914</v>
      </c>
      <c r="F5183" s="3" t="s">
        <v>48</v>
      </c>
      <c r="G5183" s="3">
        <v>2010</v>
      </c>
      <c r="H5183" s="3" t="s">
        <v>22117</v>
      </c>
      <c r="I5183" s="3">
        <v>132</v>
      </c>
      <c r="J5183" s="3" t="s">
        <v>21100</v>
      </c>
      <c r="K5183" s="3" t="s">
        <v>1</v>
      </c>
      <c r="L5183" s="9">
        <v>45116</v>
      </c>
      <c r="M5183" s="9">
        <v>45313</v>
      </c>
      <c r="N5183" s="3">
        <v>370</v>
      </c>
      <c r="O5183" s="3" t="s">
        <v>21105</v>
      </c>
      <c r="P5183" s="3" t="s">
        <v>21112</v>
      </c>
      <c r="Q5183" s="3">
        <v>199</v>
      </c>
      <c r="R5183" s="8" t="str">
        <f t="shared" si="80"/>
        <v>*199*</v>
      </c>
    </row>
    <row r="5184" spans="1:18" ht="19.8">
      <c r="A5184" s="3" t="s">
        <v>6912</v>
      </c>
      <c r="B5184" s="3" t="s">
        <v>60</v>
      </c>
      <c r="C5184" s="3" t="s">
        <v>6911</v>
      </c>
      <c r="D5184" s="3" t="s">
        <v>41</v>
      </c>
      <c r="E5184" s="3" t="s">
        <v>6910</v>
      </c>
      <c r="F5184" s="3" t="s">
        <v>29</v>
      </c>
      <c r="G5184" s="3">
        <v>2006</v>
      </c>
      <c r="H5184" s="3" t="s">
        <v>22117</v>
      </c>
      <c r="I5184" s="3">
        <v>340</v>
      </c>
      <c r="J5184" s="3" t="s">
        <v>21087</v>
      </c>
      <c r="K5184" s="3" t="s">
        <v>0</v>
      </c>
      <c r="N5184" s="3">
        <v>1590</v>
      </c>
      <c r="O5184" s="3" t="s">
        <v>21106</v>
      </c>
      <c r="P5184" s="3" t="s">
        <v>21112</v>
      </c>
      <c r="Q5184" s="3">
        <v>351</v>
      </c>
      <c r="R5184" s="8" t="str">
        <f t="shared" si="80"/>
        <v>*351*</v>
      </c>
    </row>
    <row r="5185" spans="1:18" ht="19.8">
      <c r="A5185" s="3" t="s">
        <v>6909</v>
      </c>
      <c r="B5185" s="3" t="s">
        <v>256</v>
      </c>
      <c r="C5185" s="3" t="s">
        <v>6908</v>
      </c>
      <c r="D5185" s="3" t="s">
        <v>14</v>
      </c>
      <c r="E5185" s="3" t="s">
        <v>6907</v>
      </c>
      <c r="F5185" s="3" t="s">
        <v>15</v>
      </c>
      <c r="G5185" s="3">
        <v>2020</v>
      </c>
      <c r="H5185" s="3" t="s">
        <v>22118</v>
      </c>
      <c r="I5185" s="3">
        <v>417</v>
      </c>
      <c r="J5185" s="3" t="s">
        <v>21095</v>
      </c>
      <c r="K5185" s="3" t="s">
        <v>1</v>
      </c>
      <c r="L5185" s="9">
        <v>45471</v>
      </c>
      <c r="M5185" s="9">
        <v>45478</v>
      </c>
      <c r="N5185" s="3">
        <v>1460</v>
      </c>
      <c r="O5185" s="3" t="s">
        <v>21106</v>
      </c>
      <c r="P5185" s="3" t="s">
        <v>21112</v>
      </c>
      <c r="Q5185" s="3">
        <v>154</v>
      </c>
      <c r="R5185" s="8" t="str">
        <f t="shared" si="80"/>
        <v>*154*</v>
      </c>
    </row>
    <row r="5186" spans="1:18" ht="19.8">
      <c r="A5186" s="3" t="s">
        <v>6905</v>
      </c>
      <c r="B5186" s="3" t="s">
        <v>88</v>
      </c>
      <c r="C5186" s="3" t="s">
        <v>6904</v>
      </c>
      <c r="D5186" s="3" t="s">
        <v>2</v>
      </c>
      <c r="E5186" s="3" t="s">
        <v>6903</v>
      </c>
      <c r="F5186" s="3" t="s">
        <v>48</v>
      </c>
      <c r="G5186" s="3">
        <v>2013</v>
      </c>
      <c r="H5186" s="3" t="s">
        <v>22118</v>
      </c>
      <c r="I5186" s="3">
        <v>305</v>
      </c>
      <c r="J5186" s="3" t="s">
        <v>21094</v>
      </c>
      <c r="K5186" s="3" t="s">
        <v>0</v>
      </c>
      <c r="N5186" s="3">
        <v>1070</v>
      </c>
      <c r="O5186" s="3" t="s">
        <v>21073</v>
      </c>
      <c r="P5186" s="3" t="s">
        <v>21111</v>
      </c>
      <c r="Q5186" s="3">
        <v>308</v>
      </c>
      <c r="R5186" s="8" t="str">
        <f t="shared" si="80"/>
        <v>*308*</v>
      </c>
    </row>
    <row r="5187" spans="1:18" ht="19.8">
      <c r="A5187" s="3" t="s">
        <v>6902</v>
      </c>
      <c r="B5187" s="3" t="s">
        <v>285</v>
      </c>
      <c r="C5187" s="3" t="s">
        <v>6901</v>
      </c>
      <c r="D5187" s="3" t="s">
        <v>31</v>
      </c>
      <c r="E5187" s="3" t="s">
        <v>6900</v>
      </c>
      <c r="F5187" s="3" t="s">
        <v>15</v>
      </c>
      <c r="G5187" s="3">
        <v>2020</v>
      </c>
      <c r="H5187" s="3" t="s">
        <v>22116</v>
      </c>
      <c r="I5187" s="3">
        <v>117</v>
      </c>
      <c r="J5187" s="3" t="s">
        <v>21099</v>
      </c>
      <c r="K5187" s="3" t="s">
        <v>1</v>
      </c>
      <c r="L5187" s="9">
        <v>45412</v>
      </c>
      <c r="M5187" s="9">
        <v>45481</v>
      </c>
      <c r="N5187" s="3">
        <v>300</v>
      </c>
      <c r="O5187" s="3" t="s">
        <v>21106</v>
      </c>
      <c r="P5187" s="3" t="s">
        <v>21114</v>
      </c>
      <c r="Q5187" s="3">
        <v>313</v>
      </c>
      <c r="R5187" s="8" t="str">
        <f t="shared" si="80"/>
        <v>*313*</v>
      </c>
    </row>
    <row r="5188" spans="1:18" ht="19.8">
      <c r="A5188" s="3" t="s">
        <v>6899</v>
      </c>
      <c r="B5188" s="3" t="s">
        <v>125</v>
      </c>
      <c r="C5188" s="3" t="s">
        <v>6898</v>
      </c>
      <c r="D5188" s="3" t="s">
        <v>123</v>
      </c>
      <c r="E5188" s="3" t="s">
        <v>6897</v>
      </c>
      <c r="F5188" s="3" t="s">
        <v>77</v>
      </c>
      <c r="G5188" s="3">
        <v>2006</v>
      </c>
      <c r="H5188" s="3" t="s">
        <v>22118</v>
      </c>
      <c r="I5188" s="3">
        <v>284</v>
      </c>
      <c r="J5188" s="3" t="s">
        <v>21101</v>
      </c>
      <c r="K5188" s="3" t="s">
        <v>1</v>
      </c>
      <c r="L5188" s="9">
        <v>45683</v>
      </c>
      <c r="M5188" s="9">
        <v>45692</v>
      </c>
      <c r="N5188" s="3">
        <v>1275</v>
      </c>
      <c r="O5188" s="3" t="s">
        <v>21106</v>
      </c>
      <c r="P5188" s="3" t="s">
        <v>21113</v>
      </c>
      <c r="Q5188" s="3">
        <v>361</v>
      </c>
      <c r="R5188" s="8" t="str">
        <f t="shared" ref="R5188:R5251" si="81">"*"&amp;Q5188&amp;"*"</f>
        <v>*361*</v>
      </c>
    </row>
    <row r="5189" spans="1:18" ht="19.8">
      <c r="A5189" s="3" t="s">
        <v>6896</v>
      </c>
      <c r="B5189" s="3" t="s">
        <v>27</v>
      </c>
      <c r="C5189" s="3" t="s">
        <v>6895</v>
      </c>
      <c r="D5189" s="3" t="s">
        <v>25</v>
      </c>
      <c r="E5189" s="3" t="s">
        <v>6894</v>
      </c>
      <c r="F5189" s="3" t="s">
        <v>29</v>
      </c>
      <c r="G5189" s="3">
        <v>2012</v>
      </c>
      <c r="H5189" s="3" t="s">
        <v>22118</v>
      </c>
      <c r="I5189" s="3">
        <v>320</v>
      </c>
      <c r="J5189" s="3" t="s">
        <v>21098</v>
      </c>
      <c r="K5189" s="3" t="s">
        <v>0</v>
      </c>
      <c r="N5189" s="3">
        <v>1120</v>
      </c>
      <c r="O5189" s="3" t="s">
        <v>25</v>
      </c>
      <c r="P5189" s="3" t="s">
        <v>21112</v>
      </c>
      <c r="Q5189" s="3">
        <v>267</v>
      </c>
      <c r="R5189" s="8" t="str">
        <f t="shared" si="81"/>
        <v>*267*</v>
      </c>
    </row>
    <row r="5190" spans="1:18" ht="19.8">
      <c r="A5190" s="3" t="s">
        <v>6893</v>
      </c>
      <c r="B5190" s="3" t="s">
        <v>12</v>
      </c>
      <c r="C5190" s="3" t="s">
        <v>6892</v>
      </c>
      <c r="D5190" s="3" t="s">
        <v>2</v>
      </c>
      <c r="E5190" s="3" t="s">
        <v>6891</v>
      </c>
      <c r="F5190" s="3" t="s">
        <v>29</v>
      </c>
      <c r="G5190" s="3">
        <v>2013</v>
      </c>
      <c r="H5190" s="3" t="s">
        <v>22118</v>
      </c>
      <c r="I5190" s="3">
        <v>416</v>
      </c>
      <c r="J5190" s="3" t="s">
        <v>21095</v>
      </c>
      <c r="K5190" s="3" t="s">
        <v>1</v>
      </c>
      <c r="L5190" s="9">
        <v>45658</v>
      </c>
      <c r="M5190" s="9">
        <v>45688</v>
      </c>
      <c r="N5190" s="3">
        <v>1445</v>
      </c>
      <c r="O5190" s="3" t="s">
        <v>21073</v>
      </c>
      <c r="P5190" s="3" t="s">
        <v>21113</v>
      </c>
      <c r="Q5190" s="3">
        <v>149</v>
      </c>
      <c r="R5190" s="8" t="str">
        <f t="shared" si="81"/>
        <v>*149*</v>
      </c>
    </row>
    <row r="5191" spans="1:18" ht="19.8">
      <c r="A5191" s="3" t="s">
        <v>6890</v>
      </c>
      <c r="B5191" s="3" t="s">
        <v>43</v>
      </c>
      <c r="C5191" s="3" t="s">
        <v>6889</v>
      </c>
      <c r="D5191" s="3" t="s">
        <v>41</v>
      </c>
      <c r="E5191" s="3" t="s">
        <v>6888</v>
      </c>
      <c r="F5191" s="3" t="s">
        <v>29</v>
      </c>
      <c r="G5191" s="3">
        <v>2006</v>
      </c>
      <c r="H5191" s="3" t="s">
        <v>22117</v>
      </c>
      <c r="I5191" s="3">
        <v>92</v>
      </c>
      <c r="J5191" s="3" t="s">
        <v>21094</v>
      </c>
      <c r="K5191" s="3" t="s">
        <v>1</v>
      </c>
      <c r="L5191" s="9">
        <v>45125</v>
      </c>
      <c r="M5191" s="9">
        <v>45713</v>
      </c>
      <c r="N5191" s="3">
        <v>1885</v>
      </c>
      <c r="O5191" s="3" t="s">
        <v>21106</v>
      </c>
      <c r="P5191" s="3" t="s">
        <v>21114</v>
      </c>
      <c r="Q5191" s="3">
        <v>448</v>
      </c>
      <c r="R5191" s="8" t="str">
        <f t="shared" si="81"/>
        <v>*448*</v>
      </c>
    </row>
    <row r="5192" spans="1:18" ht="19.8">
      <c r="A5192" s="3" t="s">
        <v>6887</v>
      </c>
      <c r="B5192" s="3" t="s">
        <v>65</v>
      </c>
      <c r="C5192" s="3" t="s">
        <v>6886</v>
      </c>
      <c r="D5192" s="3" t="s">
        <v>63</v>
      </c>
      <c r="E5192" s="3" t="s">
        <v>6885</v>
      </c>
      <c r="F5192" s="3" t="s">
        <v>15</v>
      </c>
      <c r="G5192" s="3">
        <v>2007</v>
      </c>
      <c r="H5192" s="3" t="s">
        <v>22117</v>
      </c>
      <c r="I5192" s="3">
        <v>203</v>
      </c>
      <c r="J5192" s="3" t="s">
        <v>21093</v>
      </c>
      <c r="K5192" s="3" t="s">
        <v>0</v>
      </c>
      <c r="N5192" s="3">
        <v>615</v>
      </c>
      <c r="O5192" s="3" t="s">
        <v>21106</v>
      </c>
      <c r="P5192" s="3" t="s">
        <v>21114</v>
      </c>
      <c r="Q5192" s="3">
        <v>403</v>
      </c>
      <c r="R5192" s="8" t="str">
        <f t="shared" si="81"/>
        <v>*403*</v>
      </c>
    </row>
    <row r="5193" spans="1:18" ht="19.8">
      <c r="A5193" s="3" t="s">
        <v>6884</v>
      </c>
      <c r="B5193" s="3" t="s">
        <v>43</v>
      </c>
      <c r="C5193" s="3" t="s">
        <v>6883</v>
      </c>
      <c r="D5193" s="3" t="s">
        <v>41</v>
      </c>
      <c r="E5193" s="3" t="s">
        <v>6882</v>
      </c>
      <c r="F5193" s="3" t="s">
        <v>29</v>
      </c>
      <c r="G5193" s="3">
        <v>2019</v>
      </c>
      <c r="H5193" s="3" t="s">
        <v>22117</v>
      </c>
      <c r="I5193" s="3">
        <v>245</v>
      </c>
      <c r="J5193" s="3" t="s">
        <v>21101</v>
      </c>
      <c r="K5193" s="3" t="s">
        <v>0</v>
      </c>
      <c r="N5193" s="3">
        <v>240</v>
      </c>
      <c r="O5193" s="3" t="s">
        <v>21106</v>
      </c>
      <c r="P5193" s="3" t="s">
        <v>21114</v>
      </c>
      <c r="Q5193" s="3">
        <v>443</v>
      </c>
      <c r="R5193" s="8" t="str">
        <f t="shared" si="81"/>
        <v>*443*</v>
      </c>
    </row>
    <row r="5194" spans="1:18" ht="19.8">
      <c r="A5194" s="3" t="s">
        <v>6881</v>
      </c>
      <c r="B5194" s="3" t="s">
        <v>56</v>
      </c>
      <c r="C5194" s="3" t="s">
        <v>6880</v>
      </c>
      <c r="D5194" s="3" t="s">
        <v>50</v>
      </c>
      <c r="E5194" s="3" t="s">
        <v>6879</v>
      </c>
      <c r="F5194" s="3" t="s">
        <v>15</v>
      </c>
      <c r="G5194" s="3">
        <v>2023</v>
      </c>
      <c r="H5194" s="3" t="s">
        <v>22117</v>
      </c>
      <c r="I5194" s="3">
        <v>215</v>
      </c>
      <c r="J5194" s="3" t="s">
        <v>21084</v>
      </c>
      <c r="K5194" s="3" t="s">
        <v>0</v>
      </c>
      <c r="N5194" s="3">
        <v>240</v>
      </c>
      <c r="O5194" s="3" t="s">
        <v>21106</v>
      </c>
      <c r="P5194" s="3" t="s">
        <v>21111</v>
      </c>
      <c r="Q5194" s="3">
        <v>437</v>
      </c>
      <c r="R5194" s="8" t="str">
        <f t="shared" si="81"/>
        <v>*437*</v>
      </c>
    </row>
    <row r="5195" spans="1:18" ht="19.8">
      <c r="A5195" s="3" t="s">
        <v>6878</v>
      </c>
      <c r="B5195" s="3" t="s">
        <v>72</v>
      </c>
      <c r="C5195" s="3" t="s">
        <v>6877</v>
      </c>
      <c r="D5195" s="3" t="s">
        <v>36</v>
      </c>
      <c r="E5195" s="3" t="s">
        <v>6876</v>
      </c>
      <c r="F5195" s="3" t="s">
        <v>48</v>
      </c>
      <c r="G5195" s="3">
        <v>2006</v>
      </c>
      <c r="H5195" s="3" t="s">
        <v>22118</v>
      </c>
      <c r="I5195" s="3">
        <v>158</v>
      </c>
      <c r="J5195" s="3" t="s">
        <v>21083</v>
      </c>
      <c r="K5195" s="3" t="s">
        <v>0</v>
      </c>
      <c r="N5195" s="3">
        <v>1200</v>
      </c>
      <c r="O5195" s="3" t="s">
        <v>21106</v>
      </c>
      <c r="P5195" s="3" t="s">
        <v>21112</v>
      </c>
      <c r="Q5195" s="3">
        <v>414</v>
      </c>
      <c r="R5195" s="8" t="str">
        <f t="shared" si="81"/>
        <v>*414*</v>
      </c>
    </row>
    <row r="5196" spans="1:18" ht="19.8">
      <c r="A5196" s="3" t="s">
        <v>6875</v>
      </c>
      <c r="B5196" s="3" t="s">
        <v>243</v>
      </c>
      <c r="C5196" s="3" t="s">
        <v>3286</v>
      </c>
      <c r="D5196" s="3" t="s">
        <v>63</v>
      </c>
      <c r="E5196" s="3" t="s">
        <v>6874</v>
      </c>
      <c r="F5196" s="3" t="s">
        <v>77</v>
      </c>
      <c r="G5196" s="3">
        <v>2020</v>
      </c>
      <c r="H5196" s="3" t="s">
        <v>22118</v>
      </c>
      <c r="I5196" s="3">
        <v>425</v>
      </c>
      <c r="J5196" s="3" t="s">
        <v>21084</v>
      </c>
      <c r="K5196" s="3" t="s">
        <v>1</v>
      </c>
      <c r="L5196" s="9">
        <v>45651</v>
      </c>
      <c r="M5196" s="9">
        <v>45654</v>
      </c>
      <c r="N5196" s="3">
        <v>1025</v>
      </c>
      <c r="O5196" s="3" t="s">
        <v>21106</v>
      </c>
      <c r="P5196" s="3" t="s">
        <v>21114</v>
      </c>
      <c r="Q5196" s="3">
        <v>163</v>
      </c>
      <c r="R5196" s="8" t="str">
        <f t="shared" si="81"/>
        <v>*163*</v>
      </c>
    </row>
    <row r="5197" spans="1:18" ht="19.8">
      <c r="A5197" s="3" t="s">
        <v>6873</v>
      </c>
      <c r="B5197" s="3" t="s">
        <v>108</v>
      </c>
      <c r="C5197" s="3" t="s">
        <v>6872</v>
      </c>
      <c r="D5197" s="3" t="s">
        <v>63</v>
      </c>
      <c r="E5197" s="3" t="s">
        <v>6871</v>
      </c>
      <c r="F5197" s="3" t="s">
        <v>29</v>
      </c>
      <c r="G5197" s="3">
        <v>2007</v>
      </c>
      <c r="H5197" s="3" t="s">
        <v>22116</v>
      </c>
      <c r="I5197" s="3">
        <v>326</v>
      </c>
      <c r="J5197" s="3" t="s">
        <v>21089</v>
      </c>
      <c r="K5197" s="3" t="s">
        <v>1</v>
      </c>
      <c r="L5197" s="9">
        <v>45204</v>
      </c>
      <c r="M5197" s="9">
        <v>45693</v>
      </c>
      <c r="N5197" s="3">
        <v>1480</v>
      </c>
      <c r="O5197" s="3" t="s">
        <v>21106</v>
      </c>
      <c r="P5197" s="3" t="s">
        <v>21114</v>
      </c>
      <c r="Q5197" s="3">
        <v>294</v>
      </c>
      <c r="R5197" s="8" t="str">
        <f t="shared" si="81"/>
        <v>*294*</v>
      </c>
    </row>
    <row r="5198" spans="1:18" ht="19.8">
      <c r="A5198" s="3" t="s">
        <v>6870</v>
      </c>
      <c r="B5198" s="3" t="s">
        <v>304</v>
      </c>
      <c r="C5198" s="3" t="s">
        <v>6869</v>
      </c>
      <c r="D5198" s="3" t="s">
        <v>123</v>
      </c>
      <c r="E5198" s="3" t="s">
        <v>6868</v>
      </c>
      <c r="F5198" s="3" t="s">
        <v>77</v>
      </c>
      <c r="G5198" s="3">
        <v>2009</v>
      </c>
      <c r="H5198" s="3" t="s">
        <v>22118</v>
      </c>
      <c r="I5198" s="3">
        <v>341</v>
      </c>
      <c r="J5198" s="3" t="s">
        <v>21094</v>
      </c>
      <c r="K5198" s="3" t="s">
        <v>0</v>
      </c>
      <c r="N5198" s="3">
        <v>860</v>
      </c>
      <c r="O5198" s="3" t="s">
        <v>21106</v>
      </c>
      <c r="P5198" s="3" t="s">
        <v>21111</v>
      </c>
      <c r="Q5198" s="3">
        <v>293</v>
      </c>
      <c r="R5198" s="8" t="str">
        <f t="shared" si="81"/>
        <v>*293*</v>
      </c>
    </row>
    <row r="5199" spans="1:18" ht="19.8">
      <c r="A5199" s="3" t="s">
        <v>6867</v>
      </c>
      <c r="B5199" s="3" t="s">
        <v>344</v>
      </c>
      <c r="C5199" s="3" t="s">
        <v>6866</v>
      </c>
      <c r="D5199" s="3" t="s">
        <v>82</v>
      </c>
      <c r="E5199" s="3" t="s">
        <v>6865</v>
      </c>
      <c r="F5199" s="3" t="s">
        <v>48</v>
      </c>
      <c r="G5199" s="3">
        <v>2018</v>
      </c>
      <c r="H5199" s="3" t="s">
        <v>22117</v>
      </c>
      <c r="I5199" s="3">
        <v>386</v>
      </c>
      <c r="J5199" s="3" t="s">
        <v>21102</v>
      </c>
      <c r="K5199" s="3" t="s">
        <v>1</v>
      </c>
      <c r="L5199" s="9">
        <v>45128</v>
      </c>
      <c r="M5199" s="9">
        <v>45660</v>
      </c>
      <c r="N5199" s="3">
        <v>1005</v>
      </c>
      <c r="O5199" s="3" t="s">
        <v>21105</v>
      </c>
      <c r="P5199" s="3" t="s">
        <v>21111</v>
      </c>
      <c r="Q5199" s="3">
        <v>351</v>
      </c>
      <c r="R5199" s="8" t="str">
        <f t="shared" si="81"/>
        <v>*351*</v>
      </c>
    </row>
    <row r="5200" spans="1:18" ht="19.8">
      <c r="A5200" s="3" t="s">
        <v>6864</v>
      </c>
      <c r="B5200" s="3" t="s">
        <v>43</v>
      </c>
      <c r="C5200" s="3" t="s">
        <v>6863</v>
      </c>
      <c r="D5200" s="3" t="s">
        <v>41</v>
      </c>
      <c r="E5200" s="3" t="s">
        <v>6862</v>
      </c>
      <c r="F5200" s="3" t="s">
        <v>48</v>
      </c>
      <c r="G5200" s="3">
        <v>2018</v>
      </c>
      <c r="H5200" s="3" t="s">
        <v>22116</v>
      </c>
      <c r="I5200" s="3">
        <v>152</v>
      </c>
      <c r="J5200" s="3" t="s">
        <v>21100</v>
      </c>
      <c r="K5200" s="3" t="s">
        <v>0</v>
      </c>
      <c r="N5200" s="3">
        <v>2295</v>
      </c>
      <c r="O5200" s="3" t="s">
        <v>21106</v>
      </c>
      <c r="P5200" s="3" t="s">
        <v>21112</v>
      </c>
      <c r="Q5200" s="3">
        <v>158</v>
      </c>
      <c r="R5200" s="8" t="str">
        <f t="shared" si="81"/>
        <v>*158*</v>
      </c>
    </row>
    <row r="5201" spans="1:18" ht="19.8">
      <c r="A5201" s="3" t="s">
        <v>6861</v>
      </c>
      <c r="B5201" s="3" t="s">
        <v>256</v>
      </c>
      <c r="C5201" s="3" t="s">
        <v>6860</v>
      </c>
      <c r="D5201" s="3" t="s">
        <v>14</v>
      </c>
      <c r="E5201" s="3" t="s">
        <v>6859</v>
      </c>
      <c r="F5201" s="3" t="s">
        <v>77</v>
      </c>
      <c r="G5201" s="3">
        <v>2007</v>
      </c>
      <c r="H5201" s="3" t="s">
        <v>22116</v>
      </c>
      <c r="I5201" s="3">
        <v>484</v>
      </c>
      <c r="J5201" s="3" t="s">
        <v>21096</v>
      </c>
      <c r="K5201" s="3" t="s">
        <v>1</v>
      </c>
      <c r="L5201" s="9">
        <v>45046</v>
      </c>
      <c r="M5201" s="9">
        <v>45158</v>
      </c>
      <c r="N5201" s="3">
        <v>905</v>
      </c>
      <c r="O5201" s="3" t="s">
        <v>21106</v>
      </c>
      <c r="P5201" s="3" t="s">
        <v>21111</v>
      </c>
      <c r="Q5201" s="3">
        <v>243</v>
      </c>
      <c r="R5201" s="8" t="str">
        <f t="shared" si="81"/>
        <v>*243*</v>
      </c>
    </row>
    <row r="5202" spans="1:18" ht="19.8">
      <c r="A5202" s="3" t="s">
        <v>6858</v>
      </c>
      <c r="B5202" s="3" t="s">
        <v>84</v>
      </c>
      <c r="C5202" s="3" t="s">
        <v>6857</v>
      </c>
      <c r="D5202" s="3" t="s">
        <v>82</v>
      </c>
      <c r="E5202" s="3" t="s">
        <v>6856</v>
      </c>
      <c r="F5202" s="3" t="s">
        <v>9</v>
      </c>
      <c r="G5202" s="3">
        <v>2017</v>
      </c>
      <c r="H5202" s="3" t="s">
        <v>22116</v>
      </c>
      <c r="I5202" s="3">
        <v>130</v>
      </c>
      <c r="J5202" s="3" t="s">
        <v>21090</v>
      </c>
      <c r="K5202" s="3" t="s">
        <v>1</v>
      </c>
      <c r="L5202" s="9">
        <v>45124</v>
      </c>
      <c r="M5202" s="9">
        <v>45263</v>
      </c>
      <c r="N5202" s="3">
        <v>1415</v>
      </c>
      <c r="O5202" s="3" t="s">
        <v>21105</v>
      </c>
      <c r="P5202" s="3" t="s">
        <v>21114</v>
      </c>
      <c r="Q5202" s="3">
        <v>431</v>
      </c>
      <c r="R5202" s="8" t="str">
        <f t="shared" si="81"/>
        <v>*431*</v>
      </c>
    </row>
    <row r="5203" spans="1:18" ht="19.8">
      <c r="A5203" s="3" t="s">
        <v>6855</v>
      </c>
      <c r="B5203" s="3" t="s">
        <v>52</v>
      </c>
      <c r="C5203" s="3" t="s">
        <v>6854</v>
      </c>
      <c r="D5203" s="3" t="s">
        <v>50</v>
      </c>
      <c r="E5203" s="3" t="s">
        <v>6853</v>
      </c>
      <c r="F5203" s="3" t="s">
        <v>3</v>
      </c>
      <c r="G5203" s="3">
        <v>2016</v>
      </c>
      <c r="H5203" s="3" t="s">
        <v>22118</v>
      </c>
      <c r="I5203" s="3">
        <v>320</v>
      </c>
      <c r="J5203" s="3" t="s">
        <v>21101</v>
      </c>
      <c r="K5203" s="3" t="s">
        <v>1</v>
      </c>
      <c r="L5203" s="9">
        <v>45113</v>
      </c>
      <c r="M5203" s="9">
        <v>45406</v>
      </c>
      <c r="N5203" s="3">
        <v>2080</v>
      </c>
      <c r="O5203" s="3" t="s">
        <v>21106</v>
      </c>
      <c r="P5203" s="3" t="s">
        <v>21111</v>
      </c>
      <c r="Q5203" s="3">
        <v>393</v>
      </c>
      <c r="R5203" s="8" t="str">
        <f t="shared" si="81"/>
        <v>*393*</v>
      </c>
    </row>
    <row r="5204" spans="1:18" ht="19.8">
      <c r="A5204" s="3" t="s">
        <v>6852</v>
      </c>
      <c r="B5204" s="3" t="s">
        <v>88</v>
      </c>
      <c r="C5204" s="3" t="s">
        <v>6851</v>
      </c>
      <c r="D5204" s="3" t="s">
        <v>2</v>
      </c>
      <c r="E5204" s="3" t="s">
        <v>6850</v>
      </c>
      <c r="F5204" s="3" t="s">
        <v>9</v>
      </c>
      <c r="G5204" s="3">
        <v>2016</v>
      </c>
      <c r="H5204" s="3" t="s">
        <v>22116</v>
      </c>
      <c r="I5204" s="3">
        <v>388</v>
      </c>
      <c r="J5204" s="3" t="s">
        <v>21100</v>
      </c>
      <c r="K5204" s="3" t="s">
        <v>1</v>
      </c>
      <c r="L5204" s="9">
        <v>45407</v>
      </c>
      <c r="M5204" s="9">
        <v>45686</v>
      </c>
      <c r="N5204" s="3">
        <v>2305</v>
      </c>
      <c r="O5204" s="3" t="s">
        <v>21073</v>
      </c>
      <c r="P5204" s="3" t="s">
        <v>21112</v>
      </c>
      <c r="Q5204" s="3">
        <v>192</v>
      </c>
      <c r="R5204" s="8" t="str">
        <f t="shared" si="81"/>
        <v>*192*</v>
      </c>
    </row>
    <row r="5205" spans="1:18" ht="19.8">
      <c r="A5205" s="3" t="s">
        <v>6849</v>
      </c>
      <c r="B5205" s="3" t="s">
        <v>147</v>
      </c>
      <c r="C5205" s="3" t="s">
        <v>6848</v>
      </c>
      <c r="D5205" s="3" t="s">
        <v>5</v>
      </c>
      <c r="E5205" s="3" t="s">
        <v>6847</v>
      </c>
      <c r="F5205" s="3" t="s">
        <v>29</v>
      </c>
      <c r="G5205" s="3">
        <v>2023</v>
      </c>
      <c r="H5205" s="3" t="s">
        <v>22118</v>
      </c>
      <c r="I5205" s="3">
        <v>464</v>
      </c>
      <c r="J5205" s="3" t="s">
        <v>21102</v>
      </c>
      <c r="K5205" s="3" t="s">
        <v>1</v>
      </c>
      <c r="L5205" s="9">
        <v>45037</v>
      </c>
      <c r="M5205" s="9">
        <v>45176</v>
      </c>
      <c r="N5205" s="3">
        <v>2375</v>
      </c>
      <c r="O5205" s="3" t="s">
        <v>21106</v>
      </c>
      <c r="P5205" s="3" t="s">
        <v>21111</v>
      </c>
      <c r="Q5205" s="3">
        <v>388</v>
      </c>
      <c r="R5205" s="8" t="str">
        <f t="shared" si="81"/>
        <v>*388*</v>
      </c>
    </row>
    <row r="5206" spans="1:18" ht="19.8">
      <c r="A5206" s="3" t="s">
        <v>6846</v>
      </c>
      <c r="B5206" s="3" t="s">
        <v>243</v>
      </c>
      <c r="C5206" s="3" t="s">
        <v>6845</v>
      </c>
      <c r="D5206" s="3" t="s">
        <v>63</v>
      </c>
      <c r="E5206" s="3" t="s">
        <v>6844</v>
      </c>
      <c r="F5206" s="3" t="s">
        <v>15</v>
      </c>
      <c r="G5206" s="3">
        <v>2014</v>
      </c>
      <c r="H5206" s="3" t="s">
        <v>22118</v>
      </c>
      <c r="I5206" s="3">
        <v>386</v>
      </c>
      <c r="J5206" s="3" t="s">
        <v>21095</v>
      </c>
      <c r="K5206" s="3" t="s">
        <v>1</v>
      </c>
      <c r="L5206" s="9">
        <v>45233</v>
      </c>
      <c r="M5206" s="9">
        <v>45462</v>
      </c>
      <c r="N5206" s="3">
        <v>1915</v>
      </c>
      <c r="O5206" s="3" t="s">
        <v>21106</v>
      </c>
      <c r="P5206" s="3" t="s">
        <v>21112</v>
      </c>
      <c r="Q5206" s="3">
        <v>358</v>
      </c>
      <c r="R5206" s="8" t="str">
        <f t="shared" si="81"/>
        <v>*358*</v>
      </c>
    </row>
    <row r="5207" spans="1:18" ht="19.8">
      <c r="A5207" s="3" t="s">
        <v>6843</v>
      </c>
      <c r="B5207" s="3" t="s">
        <v>56</v>
      </c>
      <c r="C5207" s="3" t="s">
        <v>6842</v>
      </c>
      <c r="D5207" s="3" t="s">
        <v>50</v>
      </c>
      <c r="E5207" s="3" t="s">
        <v>6841</v>
      </c>
      <c r="F5207" s="3" t="s">
        <v>9</v>
      </c>
      <c r="G5207" s="3">
        <v>2018</v>
      </c>
      <c r="H5207" s="3" t="s">
        <v>22118</v>
      </c>
      <c r="I5207" s="3">
        <v>194</v>
      </c>
      <c r="J5207" s="3" t="s">
        <v>21102</v>
      </c>
      <c r="K5207" s="3" t="s">
        <v>1</v>
      </c>
      <c r="L5207" s="9">
        <v>45397</v>
      </c>
      <c r="M5207" s="9">
        <v>45547</v>
      </c>
      <c r="N5207" s="3">
        <v>515</v>
      </c>
      <c r="O5207" s="3" t="s">
        <v>21106</v>
      </c>
      <c r="P5207" s="3" t="s">
        <v>21112</v>
      </c>
      <c r="Q5207" s="3">
        <v>108</v>
      </c>
      <c r="R5207" s="8" t="str">
        <f t="shared" si="81"/>
        <v>*108*</v>
      </c>
    </row>
    <row r="5208" spans="1:18" ht="19.8">
      <c r="A5208" s="3" t="s">
        <v>6840</v>
      </c>
      <c r="B5208" s="3" t="s">
        <v>171</v>
      </c>
      <c r="C5208" s="3" t="s">
        <v>6839</v>
      </c>
      <c r="D5208" s="3" t="s">
        <v>141</v>
      </c>
      <c r="E5208" s="3" t="s">
        <v>6838</v>
      </c>
      <c r="F5208" s="3" t="s">
        <v>48</v>
      </c>
      <c r="G5208" s="3">
        <v>2012</v>
      </c>
      <c r="H5208" s="3" t="s">
        <v>22117</v>
      </c>
      <c r="I5208" s="3">
        <v>282</v>
      </c>
      <c r="J5208" s="3" t="s">
        <v>21102</v>
      </c>
      <c r="K5208" s="3" t="s">
        <v>1</v>
      </c>
      <c r="L5208" s="9">
        <v>45196</v>
      </c>
      <c r="M5208" s="9">
        <v>45490</v>
      </c>
      <c r="N5208" s="3">
        <v>925</v>
      </c>
      <c r="O5208" s="3" t="s">
        <v>25</v>
      </c>
      <c r="P5208" s="3" t="s">
        <v>21112</v>
      </c>
      <c r="Q5208" s="3">
        <v>381</v>
      </c>
      <c r="R5208" s="8" t="str">
        <f t="shared" si="81"/>
        <v>*381*</v>
      </c>
    </row>
    <row r="5209" spans="1:18" ht="19.8">
      <c r="A5209" s="3" t="s">
        <v>6837</v>
      </c>
      <c r="B5209" s="3" t="s">
        <v>151</v>
      </c>
      <c r="C5209" s="3" t="s">
        <v>6836</v>
      </c>
      <c r="D5209" s="3" t="s">
        <v>82</v>
      </c>
      <c r="E5209" s="3" t="s">
        <v>6835</v>
      </c>
      <c r="F5209" s="3" t="s">
        <v>9</v>
      </c>
      <c r="G5209" s="3">
        <v>2020</v>
      </c>
      <c r="H5209" s="3" t="s">
        <v>22117</v>
      </c>
      <c r="I5209" s="3">
        <v>336</v>
      </c>
      <c r="J5209" s="3" t="s">
        <v>21098</v>
      </c>
      <c r="K5209" s="3" t="s">
        <v>1</v>
      </c>
      <c r="L5209" s="9">
        <v>45305</v>
      </c>
      <c r="M5209" s="9">
        <v>45509</v>
      </c>
      <c r="N5209" s="3">
        <v>2455</v>
      </c>
      <c r="O5209" s="3" t="s">
        <v>21105</v>
      </c>
      <c r="P5209" s="3" t="s">
        <v>21111</v>
      </c>
      <c r="Q5209" s="3">
        <v>272</v>
      </c>
      <c r="R5209" s="8" t="str">
        <f t="shared" si="81"/>
        <v>*272*</v>
      </c>
    </row>
    <row r="5210" spans="1:18" ht="19.8">
      <c r="A5210" s="3" t="s">
        <v>6834</v>
      </c>
      <c r="B5210" s="3" t="s">
        <v>478</v>
      </c>
      <c r="C5210" s="3" t="s">
        <v>6833</v>
      </c>
      <c r="D5210" s="3" t="s">
        <v>95</v>
      </c>
      <c r="E5210" s="3" t="s">
        <v>6832</v>
      </c>
      <c r="F5210" s="3" t="s">
        <v>9</v>
      </c>
      <c r="G5210" s="3">
        <v>2015</v>
      </c>
      <c r="H5210" s="3" t="s">
        <v>22117</v>
      </c>
      <c r="I5210" s="3">
        <v>366</v>
      </c>
      <c r="J5210" s="3" t="s">
        <v>21092</v>
      </c>
      <c r="K5210" s="3" t="s">
        <v>1</v>
      </c>
      <c r="L5210" s="9">
        <v>45074</v>
      </c>
      <c r="M5210" s="9">
        <v>45326</v>
      </c>
      <c r="N5210" s="3">
        <v>1375</v>
      </c>
      <c r="O5210" s="3" t="s">
        <v>21105</v>
      </c>
      <c r="P5210" s="3" t="s">
        <v>21114</v>
      </c>
      <c r="Q5210" s="3">
        <v>155</v>
      </c>
      <c r="R5210" s="8" t="str">
        <f t="shared" si="81"/>
        <v>*155*</v>
      </c>
    </row>
    <row r="5211" spans="1:18" ht="19.8">
      <c r="A5211" s="3" t="s">
        <v>6831</v>
      </c>
      <c r="B5211" s="3" t="s">
        <v>266</v>
      </c>
      <c r="C5211" s="3" t="s">
        <v>6830</v>
      </c>
      <c r="D5211" s="3" t="s">
        <v>141</v>
      </c>
      <c r="E5211" s="3" t="s">
        <v>6829</v>
      </c>
      <c r="F5211" s="3" t="s">
        <v>48</v>
      </c>
      <c r="G5211" s="3">
        <v>2021</v>
      </c>
      <c r="H5211" s="3" t="s">
        <v>22117</v>
      </c>
      <c r="I5211" s="3">
        <v>236</v>
      </c>
      <c r="J5211" s="3" t="s">
        <v>21097</v>
      </c>
      <c r="K5211" s="3" t="s">
        <v>1</v>
      </c>
      <c r="L5211" s="9">
        <v>45409</v>
      </c>
      <c r="M5211" s="9">
        <v>45581</v>
      </c>
      <c r="N5211" s="3">
        <v>630</v>
      </c>
      <c r="O5211" s="3" t="s">
        <v>25</v>
      </c>
      <c r="P5211" s="3" t="s">
        <v>21113</v>
      </c>
      <c r="Q5211" s="3">
        <v>281</v>
      </c>
      <c r="R5211" s="8" t="str">
        <f t="shared" si="81"/>
        <v>*281*</v>
      </c>
    </row>
    <row r="5212" spans="1:18" ht="19.8">
      <c r="A5212" s="3" t="s">
        <v>6827</v>
      </c>
      <c r="B5212" s="3" t="s">
        <v>344</v>
      </c>
      <c r="C5212" s="3" t="s">
        <v>6826</v>
      </c>
      <c r="D5212" s="3" t="s">
        <v>82</v>
      </c>
      <c r="E5212" s="3" t="s">
        <v>6825</v>
      </c>
      <c r="F5212" s="3" t="s">
        <v>9</v>
      </c>
      <c r="G5212" s="3">
        <v>2013</v>
      </c>
      <c r="H5212" s="3" t="s">
        <v>22118</v>
      </c>
      <c r="I5212" s="3">
        <v>110</v>
      </c>
      <c r="J5212" s="3" t="s">
        <v>21099</v>
      </c>
      <c r="K5212" s="3" t="s">
        <v>0</v>
      </c>
      <c r="N5212" s="3">
        <v>125</v>
      </c>
      <c r="O5212" s="3" t="s">
        <v>21105</v>
      </c>
      <c r="P5212" s="3" t="s">
        <v>21112</v>
      </c>
      <c r="Q5212" s="3">
        <v>283</v>
      </c>
      <c r="R5212" s="8" t="str">
        <f t="shared" si="81"/>
        <v>*283*</v>
      </c>
    </row>
    <row r="5213" spans="1:18" ht="19.8">
      <c r="A5213" s="3" t="s">
        <v>6824</v>
      </c>
      <c r="B5213" s="3" t="s">
        <v>38</v>
      </c>
      <c r="C5213" s="3" t="s">
        <v>6823</v>
      </c>
      <c r="D5213" s="3" t="s">
        <v>36</v>
      </c>
      <c r="E5213" s="3" t="s">
        <v>6822</v>
      </c>
      <c r="F5213" s="3" t="s">
        <v>29</v>
      </c>
      <c r="G5213" s="3">
        <v>2011</v>
      </c>
      <c r="H5213" s="3" t="s">
        <v>22118</v>
      </c>
      <c r="I5213" s="3">
        <v>262</v>
      </c>
      <c r="J5213" s="3" t="s">
        <v>21093</v>
      </c>
      <c r="K5213" s="3" t="s">
        <v>1</v>
      </c>
      <c r="L5213" s="9">
        <v>45404</v>
      </c>
      <c r="M5213" s="9">
        <v>45419</v>
      </c>
      <c r="N5213" s="3">
        <v>715</v>
      </c>
      <c r="O5213" s="3" t="s">
        <v>21106</v>
      </c>
      <c r="P5213" s="3" t="s">
        <v>21113</v>
      </c>
      <c r="Q5213" s="3">
        <v>383</v>
      </c>
      <c r="R5213" s="8" t="str">
        <f t="shared" si="81"/>
        <v>*383*</v>
      </c>
    </row>
    <row r="5214" spans="1:18" ht="19.8">
      <c r="A5214" s="3" t="s">
        <v>6820</v>
      </c>
      <c r="B5214" s="3" t="s">
        <v>218</v>
      </c>
      <c r="C5214" s="3" t="s">
        <v>6819</v>
      </c>
      <c r="D5214" s="3" t="s">
        <v>95</v>
      </c>
      <c r="E5214" s="3" t="s">
        <v>6818</v>
      </c>
      <c r="F5214" s="3" t="s">
        <v>77</v>
      </c>
      <c r="G5214" s="3">
        <v>2016</v>
      </c>
      <c r="H5214" s="3" t="s">
        <v>22116</v>
      </c>
      <c r="I5214" s="3">
        <v>83</v>
      </c>
      <c r="J5214" s="3" t="s">
        <v>21101</v>
      </c>
      <c r="K5214" s="3" t="s">
        <v>1</v>
      </c>
      <c r="L5214" s="9">
        <v>45100</v>
      </c>
      <c r="M5214" s="9">
        <v>45446</v>
      </c>
      <c r="N5214" s="3">
        <v>2360</v>
      </c>
      <c r="O5214" s="3" t="s">
        <v>21105</v>
      </c>
      <c r="P5214" s="3" t="s">
        <v>21114</v>
      </c>
      <c r="Q5214" s="3">
        <v>143</v>
      </c>
      <c r="R5214" s="8" t="str">
        <f t="shared" si="81"/>
        <v>*143*</v>
      </c>
    </row>
    <row r="5215" spans="1:18" ht="19.8">
      <c r="A5215" s="3" t="s">
        <v>6817</v>
      </c>
      <c r="B5215" s="3" t="s">
        <v>143</v>
      </c>
      <c r="C5215" s="3" t="s">
        <v>6816</v>
      </c>
      <c r="D5215" s="3" t="s">
        <v>141</v>
      </c>
      <c r="E5215" s="3" t="s">
        <v>6815</v>
      </c>
      <c r="F5215" s="3" t="s">
        <v>15</v>
      </c>
      <c r="G5215" s="3">
        <v>2018</v>
      </c>
      <c r="H5215" s="3" t="s">
        <v>22118</v>
      </c>
      <c r="I5215" s="3">
        <v>276</v>
      </c>
      <c r="J5215" s="3" t="s">
        <v>21097</v>
      </c>
      <c r="K5215" s="3" t="s">
        <v>0</v>
      </c>
      <c r="N5215" s="3">
        <v>525</v>
      </c>
      <c r="O5215" s="3" t="s">
        <v>25</v>
      </c>
      <c r="P5215" s="3" t="s">
        <v>21114</v>
      </c>
      <c r="Q5215" s="3">
        <v>236</v>
      </c>
      <c r="R5215" s="8" t="str">
        <f t="shared" si="81"/>
        <v>*236*</v>
      </c>
    </row>
    <row r="5216" spans="1:18" ht="19.8">
      <c r="A5216" s="3" t="s">
        <v>6814</v>
      </c>
      <c r="B5216" s="3" t="s">
        <v>60</v>
      </c>
      <c r="C5216" s="3" t="s">
        <v>6813</v>
      </c>
      <c r="D5216" s="3" t="s">
        <v>41</v>
      </c>
      <c r="E5216" s="3" t="s">
        <v>6812</v>
      </c>
      <c r="F5216" s="3" t="s">
        <v>15</v>
      </c>
      <c r="G5216" s="3">
        <v>2009</v>
      </c>
      <c r="H5216" s="3" t="s">
        <v>22118</v>
      </c>
      <c r="I5216" s="3">
        <v>375</v>
      </c>
      <c r="J5216" s="3" t="s">
        <v>21087</v>
      </c>
      <c r="K5216" s="3" t="s">
        <v>0</v>
      </c>
      <c r="N5216" s="3">
        <v>920</v>
      </c>
      <c r="O5216" s="3" t="s">
        <v>21106</v>
      </c>
      <c r="P5216" s="3" t="s">
        <v>21114</v>
      </c>
      <c r="Q5216" s="3">
        <v>376</v>
      </c>
      <c r="R5216" s="8" t="str">
        <f t="shared" si="81"/>
        <v>*376*</v>
      </c>
    </row>
    <row r="5217" spans="1:18" ht="19.8">
      <c r="A5217" s="3" t="s">
        <v>6811</v>
      </c>
      <c r="B5217" s="3" t="s">
        <v>455</v>
      </c>
      <c r="C5217" s="3" t="s">
        <v>6810</v>
      </c>
      <c r="D5217" s="3" t="s">
        <v>14</v>
      </c>
      <c r="E5217" s="3" t="s">
        <v>6809</v>
      </c>
      <c r="F5217" s="3" t="s">
        <v>29</v>
      </c>
      <c r="G5217" s="3">
        <v>2023</v>
      </c>
      <c r="H5217" s="3" t="s">
        <v>22118</v>
      </c>
      <c r="I5217" s="3">
        <v>194</v>
      </c>
      <c r="J5217" s="3" t="s">
        <v>21087</v>
      </c>
      <c r="K5217" s="3" t="s">
        <v>1</v>
      </c>
      <c r="L5217" s="9">
        <v>45657</v>
      </c>
      <c r="M5217" s="9">
        <v>45677</v>
      </c>
      <c r="N5217" s="3">
        <v>2305</v>
      </c>
      <c r="O5217" s="3" t="s">
        <v>21106</v>
      </c>
      <c r="P5217" s="3" t="s">
        <v>21111</v>
      </c>
      <c r="Q5217" s="3">
        <v>269</v>
      </c>
      <c r="R5217" s="8" t="str">
        <f t="shared" si="81"/>
        <v>*269*</v>
      </c>
    </row>
    <row r="5218" spans="1:18" ht="19.8">
      <c r="A5218" s="3" t="s">
        <v>6808</v>
      </c>
      <c r="B5218" s="3" t="s">
        <v>256</v>
      </c>
      <c r="C5218" s="3" t="s">
        <v>6807</v>
      </c>
      <c r="D5218" s="3" t="s">
        <v>14</v>
      </c>
      <c r="E5218" s="3" t="s">
        <v>6806</v>
      </c>
      <c r="F5218" s="3" t="s">
        <v>29</v>
      </c>
      <c r="G5218" s="3">
        <v>2018</v>
      </c>
      <c r="H5218" s="3" t="s">
        <v>22117</v>
      </c>
      <c r="I5218" s="3">
        <v>106</v>
      </c>
      <c r="J5218" s="3" t="s">
        <v>21083</v>
      </c>
      <c r="K5218" s="3" t="s">
        <v>1</v>
      </c>
      <c r="L5218" s="9">
        <v>45686</v>
      </c>
      <c r="M5218" s="9">
        <v>45693</v>
      </c>
      <c r="N5218" s="3">
        <v>1885</v>
      </c>
      <c r="O5218" s="3" t="s">
        <v>21106</v>
      </c>
      <c r="P5218" s="3" t="s">
        <v>21112</v>
      </c>
      <c r="Q5218" s="3">
        <v>289</v>
      </c>
      <c r="R5218" s="8" t="str">
        <f t="shared" si="81"/>
        <v>*289*</v>
      </c>
    </row>
    <row r="5219" spans="1:18" ht="19.8">
      <c r="A5219" s="3" t="s">
        <v>6805</v>
      </c>
      <c r="B5219" s="3" t="s">
        <v>84</v>
      </c>
      <c r="C5219" s="3" t="s">
        <v>6804</v>
      </c>
      <c r="D5219" s="3" t="s">
        <v>82</v>
      </c>
      <c r="E5219" s="3" t="s">
        <v>6803</v>
      </c>
      <c r="F5219" s="3" t="s">
        <v>29</v>
      </c>
      <c r="G5219" s="3">
        <v>2007</v>
      </c>
      <c r="H5219" s="3" t="s">
        <v>22117</v>
      </c>
      <c r="I5219" s="3">
        <v>358</v>
      </c>
      <c r="J5219" s="3" t="s">
        <v>21087</v>
      </c>
      <c r="K5219" s="3" t="s">
        <v>1</v>
      </c>
      <c r="L5219" s="9">
        <v>45592</v>
      </c>
      <c r="M5219" s="9">
        <v>45629</v>
      </c>
      <c r="N5219" s="3">
        <v>110</v>
      </c>
      <c r="O5219" s="3" t="s">
        <v>21105</v>
      </c>
      <c r="P5219" s="3" t="s">
        <v>21114</v>
      </c>
      <c r="Q5219" s="3">
        <v>333</v>
      </c>
      <c r="R5219" s="8" t="str">
        <f t="shared" si="81"/>
        <v>*333*</v>
      </c>
    </row>
    <row r="5220" spans="1:18" ht="19.8">
      <c r="A5220" s="3" t="s">
        <v>6802</v>
      </c>
      <c r="B5220" s="3" t="s">
        <v>88</v>
      </c>
      <c r="C5220" s="3" t="s">
        <v>6801</v>
      </c>
      <c r="D5220" s="3" t="s">
        <v>2</v>
      </c>
      <c r="E5220" s="3" t="s">
        <v>6800</v>
      </c>
      <c r="F5220" s="3" t="s">
        <v>15</v>
      </c>
      <c r="G5220" s="3">
        <v>2007</v>
      </c>
      <c r="H5220" s="3" t="s">
        <v>22117</v>
      </c>
      <c r="I5220" s="3">
        <v>371</v>
      </c>
      <c r="J5220" s="3" t="s">
        <v>21086</v>
      </c>
      <c r="K5220" s="3" t="s">
        <v>0</v>
      </c>
      <c r="N5220" s="3">
        <v>2185</v>
      </c>
      <c r="O5220" s="3" t="s">
        <v>21073</v>
      </c>
      <c r="P5220" s="3" t="s">
        <v>21114</v>
      </c>
      <c r="Q5220" s="3">
        <v>209</v>
      </c>
      <c r="R5220" s="8" t="str">
        <f t="shared" si="81"/>
        <v>*209*</v>
      </c>
    </row>
    <row r="5221" spans="1:18" ht="19.8">
      <c r="A5221" s="3" t="s">
        <v>6799</v>
      </c>
      <c r="B5221" s="3" t="s">
        <v>138</v>
      </c>
      <c r="C5221" s="3" t="s">
        <v>6798</v>
      </c>
      <c r="D5221" s="3" t="s">
        <v>2</v>
      </c>
      <c r="E5221" s="3" t="s">
        <v>6797</v>
      </c>
      <c r="F5221" s="3" t="s">
        <v>48</v>
      </c>
      <c r="G5221" s="3">
        <v>2015</v>
      </c>
      <c r="H5221" s="3" t="s">
        <v>22117</v>
      </c>
      <c r="I5221" s="3">
        <v>456</v>
      </c>
      <c r="J5221" s="3" t="s">
        <v>21091</v>
      </c>
      <c r="K5221" s="3" t="s">
        <v>0</v>
      </c>
      <c r="N5221" s="3">
        <v>1780</v>
      </c>
      <c r="O5221" s="3" t="s">
        <v>21073</v>
      </c>
      <c r="P5221" s="3" t="s">
        <v>21111</v>
      </c>
      <c r="Q5221" s="3">
        <v>364</v>
      </c>
      <c r="R5221" s="8" t="str">
        <f t="shared" si="81"/>
        <v>*364*</v>
      </c>
    </row>
    <row r="5222" spans="1:18" ht="19.8">
      <c r="A5222" s="3" t="s">
        <v>6796</v>
      </c>
      <c r="B5222" s="3" t="s">
        <v>43</v>
      </c>
      <c r="C5222" s="3" t="s">
        <v>6795</v>
      </c>
      <c r="D5222" s="3" t="s">
        <v>41</v>
      </c>
      <c r="E5222" s="3" t="s">
        <v>6794</v>
      </c>
      <c r="F5222" s="3" t="s">
        <v>29</v>
      </c>
      <c r="G5222" s="3">
        <v>2006</v>
      </c>
      <c r="H5222" s="3" t="s">
        <v>22118</v>
      </c>
      <c r="I5222" s="3">
        <v>271</v>
      </c>
      <c r="J5222" s="3" t="s">
        <v>21095</v>
      </c>
      <c r="K5222" s="3" t="s">
        <v>0</v>
      </c>
      <c r="N5222" s="3">
        <v>950</v>
      </c>
      <c r="O5222" s="3" t="s">
        <v>21106</v>
      </c>
      <c r="P5222" s="3" t="s">
        <v>21111</v>
      </c>
      <c r="Q5222" s="3">
        <v>397</v>
      </c>
      <c r="R5222" s="8" t="str">
        <f t="shared" si="81"/>
        <v>*397*</v>
      </c>
    </row>
    <row r="5223" spans="1:18" ht="19.8">
      <c r="A5223" s="3" t="s">
        <v>6793</v>
      </c>
      <c r="B5223" s="3" t="s">
        <v>143</v>
      </c>
      <c r="C5223" s="3" t="s">
        <v>6792</v>
      </c>
      <c r="D5223" s="3" t="s">
        <v>141</v>
      </c>
      <c r="E5223" s="3" t="s">
        <v>6791</v>
      </c>
      <c r="F5223" s="3" t="s">
        <v>15</v>
      </c>
      <c r="G5223" s="3">
        <v>2006</v>
      </c>
      <c r="H5223" s="3" t="s">
        <v>22118</v>
      </c>
      <c r="I5223" s="3">
        <v>296</v>
      </c>
      <c r="J5223" s="3" t="s">
        <v>21096</v>
      </c>
      <c r="K5223" s="3" t="s">
        <v>0</v>
      </c>
      <c r="N5223" s="3">
        <v>1380</v>
      </c>
      <c r="O5223" s="3" t="s">
        <v>25</v>
      </c>
      <c r="P5223" s="3" t="s">
        <v>21112</v>
      </c>
      <c r="Q5223" s="3">
        <v>424</v>
      </c>
      <c r="R5223" s="8" t="str">
        <f t="shared" si="81"/>
        <v>*424*</v>
      </c>
    </row>
    <row r="5224" spans="1:18" ht="19.8">
      <c r="A5224" s="3" t="s">
        <v>6790</v>
      </c>
      <c r="B5224" s="3" t="s">
        <v>196</v>
      </c>
      <c r="C5224" s="3" t="s">
        <v>6789</v>
      </c>
      <c r="D5224" s="3" t="s">
        <v>36</v>
      </c>
      <c r="E5224" s="3" t="s">
        <v>6788</v>
      </c>
      <c r="F5224" s="3" t="s">
        <v>15</v>
      </c>
      <c r="G5224" s="3">
        <v>2023</v>
      </c>
      <c r="H5224" s="3" t="s">
        <v>22116</v>
      </c>
      <c r="I5224" s="3">
        <v>279</v>
      </c>
      <c r="J5224" s="3" t="s">
        <v>21098</v>
      </c>
      <c r="K5224" s="3" t="s">
        <v>0</v>
      </c>
      <c r="N5224" s="3">
        <v>2110</v>
      </c>
      <c r="O5224" s="3" t="s">
        <v>21106</v>
      </c>
      <c r="P5224" s="3" t="s">
        <v>21111</v>
      </c>
      <c r="Q5224" s="3">
        <v>153</v>
      </c>
      <c r="R5224" s="8" t="str">
        <f t="shared" si="81"/>
        <v>*153*</v>
      </c>
    </row>
    <row r="5225" spans="1:18" ht="19.8">
      <c r="A5225" s="3" t="s">
        <v>6787</v>
      </c>
      <c r="B5225" s="3" t="s">
        <v>88</v>
      </c>
      <c r="C5225" s="3" t="s">
        <v>6786</v>
      </c>
      <c r="D5225" s="3" t="s">
        <v>2</v>
      </c>
      <c r="E5225" s="3" t="s">
        <v>6785</v>
      </c>
      <c r="F5225" s="3" t="s">
        <v>77</v>
      </c>
      <c r="G5225" s="3">
        <v>2022</v>
      </c>
      <c r="H5225" s="3" t="s">
        <v>22118</v>
      </c>
      <c r="I5225" s="3">
        <v>244</v>
      </c>
      <c r="J5225" s="3" t="s">
        <v>21102</v>
      </c>
      <c r="K5225" s="3" t="s">
        <v>0</v>
      </c>
      <c r="N5225" s="3">
        <v>490</v>
      </c>
      <c r="O5225" s="3" t="s">
        <v>21073</v>
      </c>
      <c r="P5225" s="3" t="s">
        <v>21114</v>
      </c>
      <c r="Q5225" s="3">
        <v>260</v>
      </c>
      <c r="R5225" s="8" t="str">
        <f t="shared" si="81"/>
        <v>*260*</v>
      </c>
    </row>
    <row r="5226" spans="1:18" ht="19.8">
      <c r="A5226" s="3" t="s">
        <v>6784</v>
      </c>
      <c r="B5226" s="3" t="s">
        <v>18</v>
      </c>
      <c r="C5226" s="3" t="s">
        <v>6783</v>
      </c>
      <c r="D5226" s="3" t="s">
        <v>14</v>
      </c>
      <c r="E5226" s="3" t="s">
        <v>6782</v>
      </c>
      <c r="F5226" s="3" t="s">
        <v>29</v>
      </c>
      <c r="G5226" s="3">
        <v>2021</v>
      </c>
      <c r="H5226" s="3" t="s">
        <v>22117</v>
      </c>
      <c r="I5226" s="3">
        <v>144</v>
      </c>
      <c r="J5226" s="3" t="s">
        <v>21101</v>
      </c>
      <c r="K5226" s="3" t="s">
        <v>0</v>
      </c>
      <c r="N5226" s="3">
        <v>2420</v>
      </c>
      <c r="O5226" s="3" t="s">
        <v>21106</v>
      </c>
      <c r="P5226" s="3" t="s">
        <v>21111</v>
      </c>
      <c r="Q5226" s="3">
        <v>322</v>
      </c>
      <c r="R5226" s="8" t="str">
        <f t="shared" si="81"/>
        <v>*322*</v>
      </c>
    </row>
    <row r="5227" spans="1:18" ht="19.8">
      <c r="A5227" s="3" t="s">
        <v>6781</v>
      </c>
      <c r="B5227" s="3" t="s">
        <v>72</v>
      </c>
      <c r="C5227" s="3" t="s">
        <v>6780</v>
      </c>
      <c r="D5227" s="3" t="s">
        <v>36</v>
      </c>
      <c r="E5227" s="3" t="s">
        <v>6779</v>
      </c>
      <c r="F5227" s="3" t="s">
        <v>77</v>
      </c>
      <c r="G5227" s="3">
        <v>2016</v>
      </c>
      <c r="H5227" s="3" t="s">
        <v>22116</v>
      </c>
      <c r="I5227" s="3">
        <v>445</v>
      </c>
      <c r="J5227" s="3" t="s">
        <v>21092</v>
      </c>
      <c r="K5227" s="3" t="s">
        <v>0</v>
      </c>
      <c r="N5227" s="3">
        <v>2140</v>
      </c>
      <c r="O5227" s="3" t="s">
        <v>21106</v>
      </c>
      <c r="P5227" s="3" t="s">
        <v>21112</v>
      </c>
      <c r="Q5227" s="3">
        <v>294</v>
      </c>
      <c r="R5227" s="8" t="str">
        <f t="shared" si="81"/>
        <v>*294*</v>
      </c>
    </row>
    <row r="5228" spans="1:18" ht="19.8">
      <c r="A5228" s="3" t="s">
        <v>6778</v>
      </c>
      <c r="B5228" s="3" t="s">
        <v>33</v>
      </c>
      <c r="C5228" s="3" t="s">
        <v>6777</v>
      </c>
      <c r="D5228" s="3" t="s">
        <v>31</v>
      </c>
      <c r="E5228" s="3" t="s">
        <v>6776</v>
      </c>
      <c r="F5228" s="3" t="s">
        <v>15</v>
      </c>
      <c r="G5228" s="3">
        <v>2011</v>
      </c>
      <c r="H5228" s="3" t="s">
        <v>22116</v>
      </c>
      <c r="I5228" s="3">
        <v>208</v>
      </c>
      <c r="J5228" s="3" t="s">
        <v>21093</v>
      </c>
      <c r="K5228" s="3" t="s">
        <v>1</v>
      </c>
      <c r="L5228" s="9">
        <v>45324</v>
      </c>
      <c r="M5228" s="9">
        <v>45402</v>
      </c>
      <c r="N5228" s="3">
        <v>1145</v>
      </c>
      <c r="O5228" s="3" t="s">
        <v>21106</v>
      </c>
      <c r="P5228" s="3" t="s">
        <v>21111</v>
      </c>
      <c r="Q5228" s="3">
        <v>313</v>
      </c>
      <c r="R5228" s="8" t="str">
        <f t="shared" si="81"/>
        <v>*313*</v>
      </c>
    </row>
    <row r="5229" spans="1:18" ht="19.8">
      <c r="A5229" s="3" t="s">
        <v>6775</v>
      </c>
      <c r="B5229" s="3" t="s">
        <v>433</v>
      </c>
      <c r="C5229" s="3" t="s">
        <v>6774</v>
      </c>
      <c r="D5229" s="3" t="s">
        <v>123</v>
      </c>
      <c r="E5229" s="3" t="s">
        <v>6773</v>
      </c>
      <c r="F5229" s="3" t="s">
        <v>29</v>
      </c>
      <c r="G5229" s="3">
        <v>2014</v>
      </c>
      <c r="H5229" s="3" t="s">
        <v>22116</v>
      </c>
      <c r="I5229" s="3">
        <v>163</v>
      </c>
      <c r="J5229" s="3" t="s">
        <v>21090</v>
      </c>
      <c r="K5229" s="3" t="s">
        <v>0</v>
      </c>
      <c r="N5229" s="3">
        <v>2380</v>
      </c>
      <c r="O5229" s="3" t="s">
        <v>21106</v>
      </c>
      <c r="P5229" s="3" t="s">
        <v>21112</v>
      </c>
      <c r="Q5229" s="3">
        <v>429</v>
      </c>
      <c r="R5229" s="8" t="str">
        <f t="shared" si="81"/>
        <v>*429*</v>
      </c>
    </row>
    <row r="5230" spans="1:18" ht="19.8">
      <c r="A5230" s="3" t="s">
        <v>6772</v>
      </c>
      <c r="B5230" s="3" t="s">
        <v>160</v>
      </c>
      <c r="C5230" s="3" t="s">
        <v>6771</v>
      </c>
      <c r="D5230" s="3" t="s">
        <v>31</v>
      </c>
      <c r="E5230" s="3" t="s">
        <v>6770</v>
      </c>
      <c r="F5230" s="3" t="s">
        <v>3</v>
      </c>
      <c r="G5230" s="3">
        <v>2024</v>
      </c>
      <c r="H5230" s="3" t="s">
        <v>22118</v>
      </c>
      <c r="I5230" s="3">
        <v>127</v>
      </c>
      <c r="J5230" s="3" t="s">
        <v>21090</v>
      </c>
      <c r="K5230" s="3" t="s">
        <v>0</v>
      </c>
      <c r="N5230" s="3">
        <v>2145</v>
      </c>
      <c r="O5230" s="3" t="s">
        <v>21106</v>
      </c>
      <c r="P5230" s="3" t="s">
        <v>21112</v>
      </c>
      <c r="Q5230" s="3">
        <v>436</v>
      </c>
      <c r="R5230" s="8" t="str">
        <f t="shared" si="81"/>
        <v>*436*</v>
      </c>
    </row>
    <row r="5231" spans="1:18" ht="19.8">
      <c r="A5231" s="3" t="s">
        <v>6769</v>
      </c>
      <c r="B5231" s="3" t="s">
        <v>266</v>
      </c>
      <c r="C5231" s="3" t="s">
        <v>6768</v>
      </c>
      <c r="D5231" s="3" t="s">
        <v>141</v>
      </c>
      <c r="E5231" s="3" t="s">
        <v>6767</v>
      </c>
      <c r="F5231" s="3" t="s">
        <v>15</v>
      </c>
      <c r="G5231" s="3">
        <v>2019</v>
      </c>
      <c r="H5231" s="3" t="s">
        <v>22116</v>
      </c>
      <c r="I5231" s="3">
        <v>269</v>
      </c>
      <c r="J5231" s="3" t="s">
        <v>21091</v>
      </c>
      <c r="K5231" s="3" t="s">
        <v>1</v>
      </c>
      <c r="L5231" s="9">
        <v>45561</v>
      </c>
      <c r="M5231" s="9">
        <v>45714</v>
      </c>
      <c r="N5231" s="3">
        <v>1940</v>
      </c>
      <c r="O5231" s="3" t="s">
        <v>25</v>
      </c>
      <c r="P5231" s="3" t="s">
        <v>21112</v>
      </c>
      <c r="Q5231" s="3">
        <v>202</v>
      </c>
      <c r="R5231" s="8" t="str">
        <f t="shared" si="81"/>
        <v>*202*</v>
      </c>
    </row>
    <row r="5232" spans="1:18" ht="19.8">
      <c r="A5232" s="3" t="s">
        <v>6766</v>
      </c>
      <c r="B5232" s="3" t="s">
        <v>104</v>
      </c>
      <c r="C5232" s="3" t="s">
        <v>6765</v>
      </c>
      <c r="D5232" s="3" t="s">
        <v>25</v>
      </c>
      <c r="E5232" s="3" t="s">
        <v>6764</v>
      </c>
      <c r="F5232" s="3" t="s">
        <v>48</v>
      </c>
      <c r="G5232" s="3">
        <v>2023</v>
      </c>
      <c r="H5232" s="3" t="s">
        <v>22118</v>
      </c>
      <c r="I5232" s="3">
        <v>126</v>
      </c>
      <c r="J5232" s="3" t="s">
        <v>21093</v>
      </c>
      <c r="K5232" s="3" t="s">
        <v>1</v>
      </c>
      <c r="L5232" s="9">
        <v>45685</v>
      </c>
      <c r="M5232" s="9">
        <v>45702</v>
      </c>
      <c r="N5232" s="3">
        <v>1870</v>
      </c>
      <c r="O5232" s="3" t="s">
        <v>25</v>
      </c>
      <c r="P5232" s="3" t="s">
        <v>21111</v>
      </c>
      <c r="Q5232" s="3">
        <v>411</v>
      </c>
      <c r="R5232" s="8" t="str">
        <f t="shared" si="81"/>
        <v>*411*</v>
      </c>
    </row>
    <row r="5233" spans="1:18" ht="19.8">
      <c r="A5233" s="3" t="s">
        <v>6763</v>
      </c>
      <c r="B5233" s="3" t="s">
        <v>97</v>
      </c>
      <c r="C5233" s="3" t="s">
        <v>6762</v>
      </c>
      <c r="D5233" s="3" t="s">
        <v>95</v>
      </c>
      <c r="E5233" s="3" t="s">
        <v>6761</v>
      </c>
      <c r="F5233" s="3" t="s">
        <v>77</v>
      </c>
      <c r="G5233" s="3">
        <v>2013</v>
      </c>
      <c r="H5233" s="3" t="s">
        <v>22118</v>
      </c>
      <c r="I5233" s="3">
        <v>473</v>
      </c>
      <c r="J5233" s="3" t="s">
        <v>21099</v>
      </c>
      <c r="K5233" s="3" t="s">
        <v>0</v>
      </c>
      <c r="N5233" s="3">
        <v>2305</v>
      </c>
      <c r="O5233" s="3" t="s">
        <v>21105</v>
      </c>
      <c r="P5233" s="3" t="s">
        <v>21114</v>
      </c>
      <c r="Q5233" s="3">
        <v>304</v>
      </c>
      <c r="R5233" s="8" t="str">
        <f t="shared" si="81"/>
        <v>*304*</v>
      </c>
    </row>
    <row r="5234" spans="1:18" ht="19.8">
      <c r="A5234" s="3" t="s">
        <v>6760</v>
      </c>
      <c r="B5234" s="3" t="s">
        <v>52</v>
      </c>
      <c r="C5234" s="3" t="s">
        <v>6759</v>
      </c>
      <c r="D5234" s="3" t="s">
        <v>50</v>
      </c>
      <c r="E5234" s="3" t="s">
        <v>6758</v>
      </c>
      <c r="F5234" s="3" t="s">
        <v>29</v>
      </c>
      <c r="G5234" s="3">
        <v>2023</v>
      </c>
      <c r="H5234" s="3" t="s">
        <v>22118</v>
      </c>
      <c r="I5234" s="3">
        <v>288</v>
      </c>
      <c r="J5234" s="3" t="s">
        <v>21090</v>
      </c>
      <c r="K5234" s="3" t="s">
        <v>1</v>
      </c>
      <c r="L5234" s="9">
        <v>45096</v>
      </c>
      <c r="M5234" s="9">
        <v>45504</v>
      </c>
      <c r="N5234" s="3">
        <v>380</v>
      </c>
      <c r="O5234" s="3" t="s">
        <v>21106</v>
      </c>
      <c r="P5234" s="3" t="s">
        <v>21113</v>
      </c>
      <c r="Q5234" s="3">
        <v>237</v>
      </c>
      <c r="R5234" s="8" t="str">
        <f t="shared" si="81"/>
        <v>*237*</v>
      </c>
    </row>
    <row r="5235" spans="1:18" ht="19.8">
      <c r="A5235" s="3" t="s">
        <v>6757</v>
      </c>
      <c r="B5235" s="3" t="s">
        <v>196</v>
      </c>
      <c r="C5235" s="3" t="s">
        <v>6756</v>
      </c>
      <c r="D5235" s="3" t="s">
        <v>36</v>
      </c>
      <c r="E5235" s="3" t="s">
        <v>6755</v>
      </c>
      <c r="F5235" s="3" t="s">
        <v>77</v>
      </c>
      <c r="G5235" s="3">
        <v>2013</v>
      </c>
      <c r="H5235" s="3" t="s">
        <v>22117</v>
      </c>
      <c r="I5235" s="3">
        <v>193</v>
      </c>
      <c r="J5235" s="3" t="s">
        <v>21092</v>
      </c>
      <c r="K5235" s="3" t="s">
        <v>0</v>
      </c>
      <c r="N5235" s="3">
        <v>475</v>
      </c>
      <c r="O5235" s="3" t="s">
        <v>21106</v>
      </c>
      <c r="P5235" s="3" t="s">
        <v>21112</v>
      </c>
      <c r="Q5235" s="3">
        <v>319</v>
      </c>
      <c r="R5235" s="8" t="str">
        <f t="shared" si="81"/>
        <v>*319*</v>
      </c>
    </row>
    <row r="5236" spans="1:18" ht="19.8">
      <c r="A5236" s="3" t="s">
        <v>6754</v>
      </c>
      <c r="B5236" s="3" t="s">
        <v>138</v>
      </c>
      <c r="C5236" s="3" t="s">
        <v>6753</v>
      </c>
      <c r="D5236" s="3" t="s">
        <v>2</v>
      </c>
      <c r="E5236" s="3" t="s">
        <v>6752</v>
      </c>
      <c r="F5236" s="3" t="s">
        <v>29</v>
      </c>
      <c r="G5236" s="3">
        <v>2022</v>
      </c>
      <c r="H5236" s="3" t="s">
        <v>22117</v>
      </c>
      <c r="I5236" s="3">
        <v>85</v>
      </c>
      <c r="J5236" s="3" t="s">
        <v>21096</v>
      </c>
      <c r="K5236" s="3" t="s">
        <v>0</v>
      </c>
      <c r="N5236" s="3">
        <v>805</v>
      </c>
      <c r="O5236" s="3" t="s">
        <v>21073</v>
      </c>
      <c r="P5236" s="3" t="s">
        <v>21113</v>
      </c>
      <c r="Q5236" s="3">
        <v>224</v>
      </c>
      <c r="R5236" s="8" t="str">
        <f t="shared" si="81"/>
        <v>*224*</v>
      </c>
    </row>
    <row r="5237" spans="1:18" ht="19.8">
      <c r="A5237" s="3" t="s">
        <v>6751</v>
      </c>
      <c r="B5237" s="3" t="s">
        <v>65</v>
      </c>
      <c r="C5237" s="3" t="s">
        <v>6750</v>
      </c>
      <c r="D5237" s="3" t="s">
        <v>63</v>
      </c>
      <c r="E5237" s="3" t="s">
        <v>6749</v>
      </c>
      <c r="F5237" s="3" t="s">
        <v>3</v>
      </c>
      <c r="G5237" s="3">
        <v>2010</v>
      </c>
      <c r="H5237" s="3" t="s">
        <v>22117</v>
      </c>
      <c r="I5237" s="3">
        <v>398</v>
      </c>
      <c r="J5237" s="3" t="s">
        <v>21093</v>
      </c>
      <c r="K5237" s="3" t="s">
        <v>0</v>
      </c>
      <c r="N5237" s="3">
        <v>825</v>
      </c>
      <c r="O5237" s="3" t="s">
        <v>21106</v>
      </c>
      <c r="P5237" s="3" t="s">
        <v>21114</v>
      </c>
      <c r="Q5237" s="3">
        <v>108</v>
      </c>
      <c r="R5237" s="8" t="str">
        <f t="shared" si="81"/>
        <v>*108*</v>
      </c>
    </row>
    <row r="5238" spans="1:18" ht="19.8">
      <c r="A5238" s="3" t="s">
        <v>6748</v>
      </c>
      <c r="B5238" s="3" t="s">
        <v>155</v>
      </c>
      <c r="C5238" s="3" t="s">
        <v>6747</v>
      </c>
      <c r="D5238" s="3" t="s">
        <v>50</v>
      </c>
      <c r="E5238" s="3" t="s">
        <v>6746</v>
      </c>
      <c r="F5238" s="3" t="s">
        <v>15</v>
      </c>
      <c r="G5238" s="3">
        <v>2014</v>
      </c>
      <c r="H5238" s="3" t="s">
        <v>22117</v>
      </c>
      <c r="I5238" s="3">
        <v>178</v>
      </c>
      <c r="J5238" s="3" t="s">
        <v>21092</v>
      </c>
      <c r="K5238" s="3" t="s">
        <v>1</v>
      </c>
      <c r="L5238" s="9">
        <v>45484</v>
      </c>
      <c r="M5238" s="9">
        <v>45634</v>
      </c>
      <c r="N5238" s="3">
        <v>540</v>
      </c>
      <c r="O5238" s="3" t="s">
        <v>21106</v>
      </c>
      <c r="P5238" s="3" t="s">
        <v>21114</v>
      </c>
      <c r="Q5238" s="3">
        <v>235</v>
      </c>
      <c r="R5238" s="8" t="str">
        <f t="shared" si="81"/>
        <v>*235*</v>
      </c>
    </row>
    <row r="5239" spans="1:18" ht="19.8">
      <c r="A5239" s="3" t="s">
        <v>6745</v>
      </c>
      <c r="B5239" s="3" t="s">
        <v>266</v>
      </c>
      <c r="C5239" s="3" t="s">
        <v>6744</v>
      </c>
      <c r="D5239" s="3" t="s">
        <v>141</v>
      </c>
      <c r="E5239" s="3" t="s">
        <v>6743</v>
      </c>
      <c r="F5239" s="3" t="s">
        <v>3</v>
      </c>
      <c r="G5239" s="3">
        <v>2005</v>
      </c>
      <c r="H5239" s="3" t="s">
        <v>22118</v>
      </c>
      <c r="I5239" s="3">
        <v>334</v>
      </c>
      <c r="J5239" s="3" t="s">
        <v>21099</v>
      </c>
      <c r="K5239" s="3" t="s">
        <v>0</v>
      </c>
      <c r="N5239" s="3">
        <v>2250</v>
      </c>
      <c r="O5239" s="3" t="s">
        <v>25</v>
      </c>
      <c r="P5239" s="3" t="s">
        <v>21114</v>
      </c>
      <c r="Q5239" s="3">
        <v>348</v>
      </c>
      <c r="R5239" s="8" t="str">
        <f t="shared" si="81"/>
        <v>*348*</v>
      </c>
    </row>
    <row r="5240" spans="1:18" ht="19.8">
      <c r="A5240" s="3" t="s">
        <v>6742</v>
      </c>
      <c r="B5240" s="3" t="s">
        <v>218</v>
      </c>
      <c r="C5240" s="3" t="s">
        <v>6741</v>
      </c>
      <c r="D5240" s="3" t="s">
        <v>95</v>
      </c>
      <c r="E5240" s="3" t="s">
        <v>6740</v>
      </c>
      <c r="F5240" s="3" t="s">
        <v>48</v>
      </c>
      <c r="G5240" s="3">
        <v>2024</v>
      </c>
      <c r="H5240" s="3" t="s">
        <v>22118</v>
      </c>
      <c r="I5240" s="3">
        <v>320</v>
      </c>
      <c r="J5240" s="3" t="s">
        <v>21085</v>
      </c>
      <c r="K5240" s="3" t="s">
        <v>0</v>
      </c>
      <c r="N5240" s="3">
        <v>910</v>
      </c>
      <c r="O5240" s="3" t="s">
        <v>21105</v>
      </c>
      <c r="P5240" s="3" t="s">
        <v>21111</v>
      </c>
      <c r="Q5240" s="3">
        <v>395</v>
      </c>
      <c r="R5240" s="8" t="str">
        <f t="shared" si="81"/>
        <v>*395*</v>
      </c>
    </row>
    <row r="5241" spans="1:18" ht="19.8">
      <c r="A5241" s="3" t="s">
        <v>6739</v>
      </c>
      <c r="B5241" s="3" t="s">
        <v>104</v>
      </c>
      <c r="C5241" s="3" t="s">
        <v>6738</v>
      </c>
      <c r="D5241" s="3" t="s">
        <v>25</v>
      </c>
      <c r="E5241" s="3" t="s">
        <v>6737</v>
      </c>
      <c r="F5241" s="3" t="s">
        <v>3</v>
      </c>
      <c r="G5241" s="3">
        <v>2019</v>
      </c>
      <c r="H5241" s="3" t="s">
        <v>22116</v>
      </c>
      <c r="I5241" s="3">
        <v>96</v>
      </c>
      <c r="J5241" s="3" t="s">
        <v>21086</v>
      </c>
      <c r="K5241" s="3" t="s">
        <v>0</v>
      </c>
      <c r="N5241" s="3">
        <v>1835</v>
      </c>
      <c r="O5241" s="3" t="s">
        <v>25</v>
      </c>
      <c r="P5241" s="3" t="s">
        <v>21112</v>
      </c>
      <c r="Q5241" s="3">
        <v>146</v>
      </c>
      <c r="R5241" s="8" t="str">
        <f t="shared" si="81"/>
        <v>*146*</v>
      </c>
    </row>
    <row r="5242" spans="1:18" ht="19.8">
      <c r="A5242" s="3" t="s">
        <v>6736</v>
      </c>
      <c r="B5242" s="3" t="s">
        <v>151</v>
      </c>
      <c r="C5242" s="3" t="s">
        <v>6735</v>
      </c>
      <c r="D5242" s="3" t="s">
        <v>82</v>
      </c>
      <c r="E5242" s="3" t="s">
        <v>6734</v>
      </c>
      <c r="F5242" s="3" t="s">
        <v>48</v>
      </c>
      <c r="G5242" s="3">
        <v>2022</v>
      </c>
      <c r="H5242" s="3" t="s">
        <v>22118</v>
      </c>
      <c r="I5242" s="3">
        <v>205</v>
      </c>
      <c r="J5242" s="3" t="s">
        <v>21088</v>
      </c>
      <c r="K5242" s="3" t="s">
        <v>0</v>
      </c>
      <c r="N5242" s="3">
        <v>450</v>
      </c>
      <c r="O5242" s="3" t="s">
        <v>21105</v>
      </c>
      <c r="P5242" s="3" t="s">
        <v>21114</v>
      </c>
      <c r="Q5242" s="3">
        <v>146</v>
      </c>
      <c r="R5242" s="8" t="str">
        <f t="shared" si="81"/>
        <v>*146*</v>
      </c>
    </row>
    <row r="5243" spans="1:18" ht="19.8">
      <c r="A5243" s="3" t="s">
        <v>6733</v>
      </c>
      <c r="B5243" s="3" t="s">
        <v>43</v>
      </c>
      <c r="C5243" s="3" t="s">
        <v>6732</v>
      </c>
      <c r="D5243" s="3" t="s">
        <v>41</v>
      </c>
      <c r="E5243" s="3" t="s">
        <v>6731</v>
      </c>
      <c r="F5243" s="3" t="s">
        <v>15</v>
      </c>
      <c r="G5243" s="3">
        <v>2008</v>
      </c>
      <c r="H5243" s="3" t="s">
        <v>22118</v>
      </c>
      <c r="I5243" s="3">
        <v>295</v>
      </c>
      <c r="J5243" s="3" t="s">
        <v>21100</v>
      </c>
      <c r="K5243" s="3" t="s">
        <v>1</v>
      </c>
      <c r="L5243" s="9">
        <v>45567</v>
      </c>
      <c r="M5243" s="9">
        <v>45707</v>
      </c>
      <c r="N5243" s="3">
        <v>180</v>
      </c>
      <c r="O5243" s="3" t="s">
        <v>21106</v>
      </c>
      <c r="P5243" s="3" t="s">
        <v>21114</v>
      </c>
      <c r="Q5243" s="3">
        <v>378</v>
      </c>
      <c r="R5243" s="8" t="str">
        <f t="shared" si="81"/>
        <v>*378*</v>
      </c>
    </row>
    <row r="5244" spans="1:18" ht="19.8">
      <c r="A5244" s="3" t="s">
        <v>6730</v>
      </c>
      <c r="B5244" s="3" t="s">
        <v>7</v>
      </c>
      <c r="C5244" s="3" t="s">
        <v>6729</v>
      </c>
      <c r="D5244" s="3" t="s">
        <v>5</v>
      </c>
      <c r="E5244" s="3" t="s">
        <v>6728</v>
      </c>
      <c r="F5244" s="3" t="s">
        <v>48</v>
      </c>
      <c r="G5244" s="3">
        <v>2014</v>
      </c>
      <c r="H5244" s="3" t="s">
        <v>22118</v>
      </c>
      <c r="I5244" s="3">
        <v>331</v>
      </c>
      <c r="J5244" s="3" t="s">
        <v>21102</v>
      </c>
      <c r="K5244" s="3" t="s">
        <v>1</v>
      </c>
      <c r="L5244" s="9">
        <v>45208</v>
      </c>
      <c r="M5244" s="9">
        <v>45491</v>
      </c>
      <c r="N5244" s="3">
        <v>1845</v>
      </c>
      <c r="O5244" s="3" t="s">
        <v>21106</v>
      </c>
      <c r="P5244" s="3" t="s">
        <v>21111</v>
      </c>
      <c r="Q5244" s="3">
        <v>288</v>
      </c>
      <c r="R5244" s="8" t="str">
        <f t="shared" si="81"/>
        <v>*288*</v>
      </c>
    </row>
    <row r="5245" spans="1:18" ht="19.8">
      <c r="A5245" s="3" t="s">
        <v>6727</v>
      </c>
      <c r="B5245" s="3" t="s">
        <v>196</v>
      </c>
      <c r="C5245" s="3" t="s">
        <v>6726</v>
      </c>
      <c r="D5245" s="3" t="s">
        <v>36</v>
      </c>
      <c r="E5245" s="3" t="s">
        <v>6725</v>
      </c>
      <c r="F5245" s="3" t="s">
        <v>77</v>
      </c>
      <c r="G5245" s="3">
        <v>2005</v>
      </c>
      <c r="H5245" s="3" t="s">
        <v>22117</v>
      </c>
      <c r="I5245" s="3">
        <v>420</v>
      </c>
      <c r="J5245" s="3" t="s">
        <v>21095</v>
      </c>
      <c r="K5245" s="3" t="s">
        <v>1</v>
      </c>
      <c r="L5245" s="9">
        <v>45601</v>
      </c>
      <c r="M5245" s="9">
        <v>45648</v>
      </c>
      <c r="N5245" s="3">
        <v>1195</v>
      </c>
      <c r="O5245" s="3" t="s">
        <v>21106</v>
      </c>
      <c r="P5245" s="3" t="s">
        <v>21111</v>
      </c>
      <c r="Q5245" s="3">
        <v>446</v>
      </c>
      <c r="R5245" s="8" t="str">
        <f t="shared" si="81"/>
        <v>*446*</v>
      </c>
    </row>
    <row r="5246" spans="1:18" ht="19.8">
      <c r="A5246" s="3" t="s">
        <v>6724</v>
      </c>
      <c r="B5246" s="3" t="s">
        <v>104</v>
      </c>
      <c r="C5246" s="3" t="s">
        <v>6723</v>
      </c>
      <c r="D5246" s="3" t="s">
        <v>25</v>
      </c>
      <c r="E5246" s="3" t="s">
        <v>6722</v>
      </c>
      <c r="F5246" s="3" t="s">
        <v>48</v>
      </c>
      <c r="G5246" s="3">
        <v>2018</v>
      </c>
      <c r="H5246" s="3" t="s">
        <v>22117</v>
      </c>
      <c r="I5246" s="3">
        <v>177</v>
      </c>
      <c r="J5246" s="3" t="s">
        <v>21102</v>
      </c>
      <c r="K5246" s="3" t="s">
        <v>0</v>
      </c>
      <c r="N5246" s="3">
        <v>2115</v>
      </c>
      <c r="O5246" s="3" t="s">
        <v>25</v>
      </c>
      <c r="P5246" s="3" t="s">
        <v>21112</v>
      </c>
      <c r="Q5246" s="3">
        <v>220</v>
      </c>
      <c r="R5246" s="8" t="str">
        <f t="shared" si="81"/>
        <v>*220*</v>
      </c>
    </row>
    <row r="5247" spans="1:18" ht="19.8">
      <c r="A5247" s="3" t="s">
        <v>6721</v>
      </c>
      <c r="B5247" s="3" t="s">
        <v>104</v>
      </c>
      <c r="C5247" s="3" t="s">
        <v>6720</v>
      </c>
      <c r="D5247" s="3" t="s">
        <v>25</v>
      </c>
      <c r="E5247" s="3" t="s">
        <v>6719</v>
      </c>
      <c r="F5247" s="3" t="s">
        <v>9</v>
      </c>
      <c r="G5247" s="3">
        <v>2012</v>
      </c>
      <c r="H5247" s="3" t="s">
        <v>22117</v>
      </c>
      <c r="I5247" s="3">
        <v>106</v>
      </c>
      <c r="J5247" s="3" t="s">
        <v>21092</v>
      </c>
      <c r="K5247" s="3" t="s">
        <v>0</v>
      </c>
      <c r="N5247" s="3">
        <v>1550</v>
      </c>
      <c r="O5247" s="3" t="s">
        <v>25</v>
      </c>
      <c r="P5247" s="3" t="s">
        <v>21111</v>
      </c>
      <c r="Q5247" s="3">
        <v>447</v>
      </c>
      <c r="R5247" s="8" t="str">
        <f t="shared" si="81"/>
        <v>*447*</v>
      </c>
    </row>
    <row r="5248" spans="1:18" ht="19.8">
      <c r="A5248" s="3" t="s">
        <v>6718</v>
      </c>
      <c r="B5248" s="3" t="s">
        <v>266</v>
      </c>
      <c r="C5248" s="3" t="s">
        <v>6717</v>
      </c>
      <c r="D5248" s="3" t="s">
        <v>141</v>
      </c>
      <c r="E5248" s="3" t="s">
        <v>6716</v>
      </c>
      <c r="F5248" s="3" t="s">
        <v>3</v>
      </c>
      <c r="G5248" s="3">
        <v>2006</v>
      </c>
      <c r="H5248" s="3" t="s">
        <v>22117</v>
      </c>
      <c r="I5248" s="3">
        <v>111</v>
      </c>
      <c r="J5248" s="3" t="s">
        <v>21101</v>
      </c>
      <c r="K5248" s="3" t="s">
        <v>1</v>
      </c>
      <c r="L5248" s="9">
        <v>45234</v>
      </c>
      <c r="M5248" s="9">
        <v>45256</v>
      </c>
      <c r="N5248" s="3">
        <v>2070</v>
      </c>
      <c r="O5248" s="3" t="s">
        <v>25</v>
      </c>
      <c r="P5248" s="3" t="s">
        <v>21114</v>
      </c>
      <c r="Q5248" s="3">
        <v>352</v>
      </c>
      <c r="R5248" s="8" t="str">
        <f t="shared" si="81"/>
        <v>*352*</v>
      </c>
    </row>
    <row r="5249" spans="1:18" ht="19.8">
      <c r="A5249" s="3" t="s">
        <v>6715</v>
      </c>
      <c r="B5249" s="3" t="s">
        <v>72</v>
      </c>
      <c r="C5249" s="3" t="s">
        <v>6714</v>
      </c>
      <c r="D5249" s="3" t="s">
        <v>36</v>
      </c>
      <c r="E5249" s="3" t="s">
        <v>6713</v>
      </c>
      <c r="F5249" s="3" t="s">
        <v>29</v>
      </c>
      <c r="G5249" s="3">
        <v>2012</v>
      </c>
      <c r="H5249" s="3" t="s">
        <v>22118</v>
      </c>
      <c r="I5249" s="3">
        <v>339</v>
      </c>
      <c r="J5249" s="3" t="s">
        <v>21097</v>
      </c>
      <c r="K5249" s="3" t="s">
        <v>1</v>
      </c>
      <c r="L5249" s="9">
        <v>45603</v>
      </c>
      <c r="M5249" s="9">
        <v>45672</v>
      </c>
      <c r="N5249" s="3">
        <v>1630</v>
      </c>
      <c r="O5249" s="3" t="s">
        <v>21106</v>
      </c>
      <c r="P5249" s="3" t="s">
        <v>21111</v>
      </c>
      <c r="Q5249" s="3">
        <v>229</v>
      </c>
      <c r="R5249" s="8" t="str">
        <f t="shared" si="81"/>
        <v>*229*</v>
      </c>
    </row>
    <row r="5250" spans="1:18" ht="19.8">
      <c r="A5250" s="3" t="s">
        <v>6711</v>
      </c>
      <c r="B5250" s="3" t="s">
        <v>92</v>
      </c>
      <c r="C5250" s="3" t="s">
        <v>6710</v>
      </c>
      <c r="D5250" s="3" t="s">
        <v>25</v>
      </c>
      <c r="E5250" s="3" t="s">
        <v>6709</v>
      </c>
      <c r="F5250" s="3" t="s">
        <v>3</v>
      </c>
      <c r="G5250" s="3">
        <v>2008</v>
      </c>
      <c r="H5250" s="3" t="s">
        <v>22118</v>
      </c>
      <c r="I5250" s="3">
        <v>171</v>
      </c>
      <c r="J5250" s="3" t="s">
        <v>21092</v>
      </c>
      <c r="K5250" s="3" t="s">
        <v>1</v>
      </c>
      <c r="L5250" s="9">
        <v>45332</v>
      </c>
      <c r="M5250" s="9">
        <v>45583</v>
      </c>
      <c r="N5250" s="3">
        <v>1960</v>
      </c>
      <c r="O5250" s="3" t="s">
        <v>25</v>
      </c>
      <c r="P5250" s="3" t="s">
        <v>21112</v>
      </c>
      <c r="Q5250" s="3">
        <v>334</v>
      </c>
      <c r="R5250" s="8" t="str">
        <f t="shared" si="81"/>
        <v>*334*</v>
      </c>
    </row>
    <row r="5251" spans="1:18" ht="19.8">
      <c r="A5251" s="3" t="s">
        <v>6708</v>
      </c>
      <c r="B5251" s="3" t="s">
        <v>151</v>
      </c>
      <c r="C5251" s="3" t="s">
        <v>6707</v>
      </c>
      <c r="D5251" s="3" t="s">
        <v>82</v>
      </c>
      <c r="E5251" s="3" t="s">
        <v>6706</v>
      </c>
      <c r="F5251" s="3" t="s">
        <v>29</v>
      </c>
      <c r="G5251" s="3">
        <v>2013</v>
      </c>
      <c r="H5251" s="3" t="s">
        <v>22116</v>
      </c>
      <c r="I5251" s="3">
        <v>317</v>
      </c>
      <c r="J5251" s="3" t="s">
        <v>21098</v>
      </c>
      <c r="K5251" s="3" t="s">
        <v>1</v>
      </c>
      <c r="L5251" s="9">
        <v>45195</v>
      </c>
      <c r="M5251" s="9">
        <v>45633</v>
      </c>
      <c r="N5251" s="3">
        <v>910</v>
      </c>
      <c r="O5251" s="3" t="s">
        <v>21105</v>
      </c>
      <c r="P5251" s="3" t="s">
        <v>21111</v>
      </c>
      <c r="Q5251" s="3">
        <v>136</v>
      </c>
      <c r="R5251" s="8" t="str">
        <f t="shared" si="81"/>
        <v>*136*</v>
      </c>
    </row>
    <row r="5252" spans="1:18" ht="19.8">
      <c r="A5252" s="3" t="s">
        <v>6705</v>
      </c>
      <c r="B5252" s="3" t="s">
        <v>218</v>
      </c>
      <c r="C5252" s="3" t="s">
        <v>6704</v>
      </c>
      <c r="D5252" s="3" t="s">
        <v>95</v>
      </c>
      <c r="E5252" s="3" t="s">
        <v>6703</v>
      </c>
      <c r="F5252" s="3" t="s">
        <v>29</v>
      </c>
      <c r="G5252" s="3">
        <v>2011</v>
      </c>
      <c r="H5252" s="3" t="s">
        <v>22118</v>
      </c>
      <c r="I5252" s="3">
        <v>416</v>
      </c>
      <c r="J5252" s="3" t="s">
        <v>21085</v>
      </c>
      <c r="K5252" s="3" t="s">
        <v>0</v>
      </c>
      <c r="N5252" s="3">
        <v>945</v>
      </c>
      <c r="O5252" s="3" t="s">
        <v>21105</v>
      </c>
      <c r="P5252" s="3" t="s">
        <v>21112</v>
      </c>
      <c r="Q5252" s="3">
        <v>118</v>
      </c>
      <c r="R5252" s="8" t="str">
        <f t="shared" ref="R5252:R5315" si="82">"*"&amp;Q5252&amp;"*"</f>
        <v>*118*</v>
      </c>
    </row>
    <row r="5253" spans="1:18" ht="19.8">
      <c r="A5253" s="3" t="s">
        <v>6702</v>
      </c>
      <c r="B5253" s="3" t="s">
        <v>160</v>
      </c>
      <c r="C5253" s="3" t="s">
        <v>6701</v>
      </c>
      <c r="D5253" s="3" t="s">
        <v>31</v>
      </c>
      <c r="E5253" s="3" t="s">
        <v>6700</v>
      </c>
      <c r="F5253" s="3" t="s">
        <v>77</v>
      </c>
      <c r="G5253" s="3">
        <v>2014</v>
      </c>
      <c r="H5253" s="3" t="s">
        <v>22117</v>
      </c>
      <c r="I5253" s="3">
        <v>214</v>
      </c>
      <c r="J5253" s="3" t="s">
        <v>21090</v>
      </c>
      <c r="K5253" s="3" t="s">
        <v>1</v>
      </c>
      <c r="L5253" s="9">
        <v>45224</v>
      </c>
      <c r="M5253" s="9">
        <v>45256</v>
      </c>
      <c r="N5253" s="3">
        <v>2120</v>
      </c>
      <c r="O5253" s="3" t="s">
        <v>21106</v>
      </c>
      <c r="P5253" s="3" t="s">
        <v>21112</v>
      </c>
      <c r="Q5253" s="3">
        <v>230</v>
      </c>
      <c r="R5253" s="8" t="str">
        <f t="shared" si="82"/>
        <v>*230*</v>
      </c>
    </row>
    <row r="5254" spans="1:18" ht="19.8">
      <c r="A5254" s="3" t="s">
        <v>6699</v>
      </c>
      <c r="B5254" s="3" t="s">
        <v>104</v>
      </c>
      <c r="C5254" s="3" t="s">
        <v>6698</v>
      </c>
      <c r="D5254" s="3" t="s">
        <v>25</v>
      </c>
      <c r="E5254" s="3" t="s">
        <v>6697</v>
      </c>
      <c r="F5254" s="3" t="s">
        <v>29</v>
      </c>
      <c r="G5254" s="3">
        <v>2022</v>
      </c>
      <c r="H5254" s="3" t="s">
        <v>22116</v>
      </c>
      <c r="I5254" s="3">
        <v>189</v>
      </c>
      <c r="J5254" s="3" t="s">
        <v>21089</v>
      </c>
      <c r="K5254" s="3" t="s">
        <v>0</v>
      </c>
      <c r="N5254" s="3">
        <v>615</v>
      </c>
      <c r="O5254" s="3" t="s">
        <v>25</v>
      </c>
      <c r="P5254" s="3" t="s">
        <v>21112</v>
      </c>
      <c r="Q5254" s="3">
        <v>224</v>
      </c>
      <c r="R5254" s="8" t="str">
        <f t="shared" si="82"/>
        <v>*224*</v>
      </c>
    </row>
    <row r="5255" spans="1:18" ht="19.8">
      <c r="A5255" s="3" t="s">
        <v>6696</v>
      </c>
      <c r="B5255" s="3" t="s">
        <v>155</v>
      </c>
      <c r="C5255" s="3" t="s">
        <v>6695</v>
      </c>
      <c r="D5255" s="3" t="s">
        <v>50</v>
      </c>
      <c r="E5255" s="3" t="s">
        <v>6694</v>
      </c>
      <c r="F5255" s="3" t="s">
        <v>9</v>
      </c>
      <c r="G5255" s="3">
        <v>2013</v>
      </c>
      <c r="H5255" s="3" t="s">
        <v>22116</v>
      </c>
      <c r="I5255" s="3">
        <v>237</v>
      </c>
      <c r="J5255" s="3" t="s">
        <v>21093</v>
      </c>
      <c r="K5255" s="3" t="s">
        <v>0</v>
      </c>
      <c r="N5255" s="3">
        <v>555</v>
      </c>
      <c r="O5255" s="3" t="s">
        <v>21106</v>
      </c>
      <c r="P5255" s="3" t="s">
        <v>21111</v>
      </c>
      <c r="Q5255" s="3">
        <v>127</v>
      </c>
      <c r="R5255" s="8" t="str">
        <f t="shared" si="82"/>
        <v>*127*</v>
      </c>
    </row>
    <row r="5256" spans="1:18" ht="19.8">
      <c r="A5256" s="3" t="s">
        <v>6693</v>
      </c>
      <c r="B5256" s="3" t="s">
        <v>56</v>
      </c>
      <c r="C5256" s="3" t="s">
        <v>6692</v>
      </c>
      <c r="D5256" s="3" t="s">
        <v>50</v>
      </c>
      <c r="E5256" s="3" t="s">
        <v>6691</v>
      </c>
      <c r="F5256" s="3" t="s">
        <v>29</v>
      </c>
      <c r="G5256" s="3">
        <v>2008</v>
      </c>
      <c r="H5256" s="3" t="s">
        <v>22116</v>
      </c>
      <c r="I5256" s="3">
        <v>135</v>
      </c>
      <c r="J5256" s="3" t="s">
        <v>21101</v>
      </c>
      <c r="K5256" s="3" t="s">
        <v>1</v>
      </c>
      <c r="L5256" s="9">
        <v>45560</v>
      </c>
      <c r="M5256" s="9">
        <v>45652</v>
      </c>
      <c r="N5256" s="3">
        <v>1425</v>
      </c>
      <c r="O5256" s="3" t="s">
        <v>21106</v>
      </c>
      <c r="P5256" s="3" t="s">
        <v>21114</v>
      </c>
      <c r="Q5256" s="3">
        <v>152</v>
      </c>
      <c r="R5256" s="8" t="str">
        <f t="shared" si="82"/>
        <v>*152*</v>
      </c>
    </row>
    <row r="5257" spans="1:18" ht="19.8">
      <c r="A5257" s="3" t="s">
        <v>6690</v>
      </c>
      <c r="B5257" s="3" t="s">
        <v>92</v>
      </c>
      <c r="C5257" s="3" t="s">
        <v>6689</v>
      </c>
      <c r="D5257" s="3" t="s">
        <v>25</v>
      </c>
      <c r="E5257" s="3" t="s">
        <v>6688</v>
      </c>
      <c r="F5257" s="3" t="s">
        <v>77</v>
      </c>
      <c r="G5257" s="3">
        <v>2020</v>
      </c>
      <c r="H5257" s="3" t="s">
        <v>22118</v>
      </c>
      <c r="I5257" s="3">
        <v>394</v>
      </c>
      <c r="J5257" s="3" t="s">
        <v>21084</v>
      </c>
      <c r="K5257" s="3" t="s">
        <v>1</v>
      </c>
      <c r="L5257" s="9">
        <v>45575</v>
      </c>
      <c r="M5257" s="9">
        <v>45591</v>
      </c>
      <c r="N5257" s="3">
        <v>2430</v>
      </c>
      <c r="O5257" s="3" t="s">
        <v>25</v>
      </c>
      <c r="P5257" s="3" t="s">
        <v>21113</v>
      </c>
      <c r="Q5257" s="3">
        <v>140</v>
      </c>
      <c r="R5257" s="8" t="str">
        <f t="shared" si="82"/>
        <v>*140*</v>
      </c>
    </row>
    <row r="5258" spans="1:18" ht="19.8">
      <c r="A5258" s="3" t="s">
        <v>6687</v>
      </c>
      <c r="B5258" s="3" t="s">
        <v>155</v>
      </c>
      <c r="C5258" s="3" t="s">
        <v>6686</v>
      </c>
      <c r="D5258" s="3" t="s">
        <v>50</v>
      </c>
      <c r="E5258" s="3" t="s">
        <v>6685</v>
      </c>
      <c r="F5258" s="3" t="s">
        <v>48</v>
      </c>
      <c r="G5258" s="3">
        <v>2005</v>
      </c>
      <c r="H5258" s="3" t="s">
        <v>22116</v>
      </c>
      <c r="I5258" s="3">
        <v>191</v>
      </c>
      <c r="J5258" s="3" t="s">
        <v>21084</v>
      </c>
      <c r="K5258" s="3" t="s">
        <v>1</v>
      </c>
      <c r="L5258" s="9">
        <v>45240</v>
      </c>
      <c r="M5258" s="9">
        <v>45653</v>
      </c>
      <c r="N5258" s="3">
        <v>765</v>
      </c>
      <c r="O5258" s="3" t="s">
        <v>21106</v>
      </c>
      <c r="P5258" s="3" t="s">
        <v>21112</v>
      </c>
      <c r="Q5258" s="3">
        <v>125</v>
      </c>
      <c r="R5258" s="8" t="str">
        <f t="shared" si="82"/>
        <v>*125*</v>
      </c>
    </row>
    <row r="5259" spans="1:18" ht="19.8">
      <c r="A5259" s="3" t="s">
        <v>6684</v>
      </c>
      <c r="B5259" s="3" t="s">
        <v>12</v>
      </c>
      <c r="C5259" s="3" t="s">
        <v>6683</v>
      </c>
      <c r="D5259" s="3" t="s">
        <v>2</v>
      </c>
      <c r="E5259" s="3" t="s">
        <v>6682</v>
      </c>
      <c r="F5259" s="3" t="s">
        <v>3</v>
      </c>
      <c r="G5259" s="3">
        <v>2021</v>
      </c>
      <c r="H5259" s="3" t="s">
        <v>22118</v>
      </c>
      <c r="I5259" s="3">
        <v>495</v>
      </c>
      <c r="J5259" s="3" t="s">
        <v>21093</v>
      </c>
      <c r="K5259" s="3" t="s">
        <v>1</v>
      </c>
      <c r="L5259" s="9">
        <v>45435</v>
      </c>
      <c r="M5259" s="9">
        <v>45440</v>
      </c>
      <c r="N5259" s="3">
        <v>1635</v>
      </c>
      <c r="O5259" s="3" t="s">
        <v>21073</v>
      </c>
      <c r="P5259" s="3" t="s">
        <v>21113</v>
      </c>
      <c r="Q5259" s="3">
        <v>320</v>
      </c>
      <c r="R5259" s="8" t="str">
        <f t="shared" si="82"/>
        <v>*320*</v>
      </c>
    </row>
    <row r="5260" spans="1:18" ht="19.8">
      <c r="A5260" s="3" t="s">
        <v>6680</v>
      </c>
      <c r="B5260" s="3" t="s">
        <v>304</v>
      </c>
      <c r="C5260" s="3" t="s">
        <v>951</v>
      </c>
      <c r="D5260" s="3" t="s">
        <v>123</v>
      </c>
      <c r="E5260" s="3" t="s">
        <v>6679</v>
      </c>
      <c r="F5260" s="3" t="s">
        <v>3</v>
      </c>
      <c r="G5260" s="3">
        <v>2021</v>
      </c>
      <c r="H5260" s="3" t="s">
        <v>22118</v>
      </c>
      <c r="I5260" s="3">
        <v>326</v>
      </c>
      <c r="J5260" s="3" t="s">
        <v>21086</v>
      </c>
      <c r="K5260" s="3" t="s">
        <v>0</v>
      </c>
      <c r="N5260" s="3">
        <v>2165</v>
      </c>
      <c r="O5260" s="3" t="s">
        <v>21106</v>
      </c>
      <c r="P5260" s="3" t="s">
        <v>21114</v>
      </c>
      <c r="Q5260" s="3">
        <v>301</v>
      </c>
      <c r="R5260" s="8" t="str">
        <f t="shared" si="82"/>
        <v>*301*</v>
      </c>
    </row>
    <row r="5261" spans="1:18" ht="19.8">
      <c r="A5261" s="3" t="s">
        <v>6678</v>
      </c>
      <c r="B5261" s="3" t="s">
        <v>18</v>
      </c>
      <c r="C5261" s="3" t="s">
        <v>6677</v>
      </c>
      <c r="D5261" s="3" t="s">
        <v>14</v>
      </c>
      <c r="E5261" s="3" t="s">
        <v>6676</v>
      </c>
      <c r="F5261" s="3" t="s">
        <v>9</v>
      </c>
      <c r="G5261" s="3">
        <v>2021</v>
      </c>
      <c r="H5261" s="3" t="s">
        <v>22118</v>
      </c>
      <c r="I5261" s="3">
        <v>449</v>
      </c>
      <c r="J5261" s="3" t="s">
        <v>21093</v>
      </c>
      <c r="K5261" s="3" t="s">
        <v>1</v>
      </c>
      <c r="L5261" s="9">
        <v>45281</v>
      </c>
      <c r="M5261" s="9">
        <v>45438</v>
      </c>
      <c r="N5261" s="3">
        <v>695</v>
      </c>
      <c r="O5261" s="3" t="s">
        <v>21106</v>
      </c>
      <c r="P5261" s="3" t="s">
        <v>21114</v>
      </c>
      <c r="Q5261" s="3">
        <v>405</v>
      </c>
      <c r="R5261" s="8" t="str">
        <f t="shared" si="82"/>
        <v>*405*</v>
      </c>
    </row>
    <row r="5262" spans="1:18" ht="19.8">
      <c r="A5262" s="3" t="s">
        <v>6675</v>
      </c>
      <c r="B5262" s="3" t="s">
        <v>65</v>
      </c>
      <c r="C5262" s="3" t="s">
        <v>6674</v>
      </c>
      <c r="D5262" s="3" t="s">
        <v>63</v>
      </c>
      <c r="E5262" s="3" t="s">
        <v>6673</v>
      </c>
      <c r="F5262" s="3" t="s">
        <v>48</v>
      </c>
      <c r="G5262" s="3">
        <v>2024</v>
      </c>
      <c r="H5262" s="3" t="s">
        <v>22117</v>
      </c>
      <c r="I5262" s="3">
        <v>449</v>
      </c>
      <c r="J5262" s="3" t="s">
        <v>21083</v>
      </c>
      <c r="K5262" s="3" t="s">
        <v>0</v>
      </c>
      <c r="N5262" s="3">
        <v>2340</v>
      </c>
      <c r="O5262" s="3" t="s">
        <v>21106</v>
      </c>
      <c r="P5262" s="3" t="s">
        <v>21114</v>
      </c>
      <c r="Q5262" s="3">
        <v>199</v>
      </c>
      <c r="R5262" s="8" t="str">
        <f t="shared" si="82"/>
        <v>*199*</v>
      </c>
    </row>
    <row r="5263" spans="1:18" ht="19.8">
      <c r="A5263" s="3" t="s">
        <v>6672</v>
      </c>
      <c r="B5263" s="3" t="s">
        <v>478</v>
      </c>
      <c r="C5263" s="3" t="s">
        <v>6671</v>
      </c>
      <c r="D5263" s="3" t="s">
        <v>95</v>
      </c>
      <c r="E5263" s="3" t="s">
        <v>6670</v>
      </c>
      <c r="F5263" s="3" t="s">
        <v>48</v>
      </c>
      <c r="G5263" s="3">
        <v>2010</v>
      </c>
      <c r="H5263" s="3" t="s">
        <v>22117</v>
      </c>
      <c r="I5263" s="3">
        <v>344</v>
      </c>
      <c r="J5263" s="3" t="s">
        <v>21087</v>
      </c>
      <c r="K5263" s="3" t="s">
        <v>0</v>
      </c>
      <c r="N5263" s="3">
        <v>2010</v>
      </c>
      <c r="O5263" s="3" t="s">
        <v>21105</v>
      </c>
      <c r="P5263" s="3" t="s">
        <v>21111</v>
      </c>
      <c r="Q5263" s="3">
        <v>133</v>
      </c>
      <c r="R5263" s="8" t="str">
        <f t="shared" si="82"/>
        <v>*133*</v>
      </c>
    </row>
    <row r="5264" spans="1:18" ht="19.8">
      <c r="A5264" s="3" t="s">
        <v>6669</v>
      </c>
      <c r="B5264" s="3" t="s">
        <v>97</v>
      </c>
      <c r="C5264" s="3" t="s">
        <v>1639</v>
      </c>
      <c r="D5264" s="3" t="s">
        <v>95</v>
      </c>
      <c r="E5264" s="3" t="s">
        <v>6668</v>
      </c>
      <c r="F5264" s="3" t="s">
        <v>15</v>
      </c>
      <c r="G5264" s="3">
        <v>2008</v>
      </c>
      <c r="H5264" s="3" t="s">
        <v>22117</v>
      </c>
      <c r="I5264" s="3">
        <v>192</v>
      </c>
      <c r="J5264" s="3" t="s">
        <v>21086</v>
      </c>
      <c r="K5264" s="3" t="s">
        <v>1</v>
      </c>
      <c r="L5264" s="9">
        <v>45526</v>
      </c>
      <c r="M5264" s="9">
        <v>45624</v>
      </c>
      <c r="N5264" s="3">
        <v>2100</v>
      </c>
      <c r="O5264" s="3" t="s">
        <v>21105</v>
      </c>
      <c r="P5264" s="3" t="s">
        <v>21112</v>
      </c>
      <c r="Q5264" s="3">
        <v>312</v>
      </c>
      <c r="R5264" s="8" t="str">
        <f t="shared" si="82"/>
        <v>*312*</v>
      </c>
    </row>
    <row r="5265" spans="1:18" ht="19.8">
      <c r="A5265" s="3" t="s">
        <v>6667</v>
      </c>
      <c r="B5265" s="3" t="s">
        <v>143</v>
      </c>
      <c r="C5265" s="3" t="s">
        <v>6666</v>
      </c>
      <c r="D5265" s="3" t="s">
        <v>141</v>
      </c>
      <c r="E5265" s="3" t="s">
        <v>6665</v>
      </c>
      <c r="F5265" s="3" t="s">
        <v>77</v>
      </c>
      <c r="G5265" s="3">
        <v>2014</v>
      </c>
      <c r="H5265" s="3" t="s">
        <v>22117</v>
      </c>
      <c r="I5265" s="3">
        <v>94</v>
      </c>
      <c r="J5265" s="3" t="s">
        <v>21084</v>
      </c>
      <c r="K5265" s="3" t="s">
        <v>1</v>
      </c>
      <c r="L5265" s="9">
        <v>45543</v>
      </c>
      <c r="M5265" s="9">
        <v>45628</v>
      </c>
      <c r="N5265" s="3">
        <v>1580</v>
      </c>
      <c r="O5265" s="3" t="s">
        <v>25</v>
      </c>
      <c r="P5265" s="3" t="s">
        <v>21114</v>
      </c>
      <c r="Q5265" s="3">
        <v>222</v>
      </c>
      <c r="R5265" s="8" t="str">
        <f t="shared" si="82"/>
        <v>*222*</v>
      </c>
    </row>
    <row r="5266" spans="1:18" ht="19.8">
      <c r="A5266" s="3" t="s">
        <v>6664</v>
      </c>
      <c r="B5266" s="3" t="s">
        <v>22</v>
      </c>
      <c r="C5266" s="3" t="s">
        <v>6663</v>
      </c>
      <c r="D5266" s="3" t="s">
        <v>5</v>
      </c>
      <c r="E5266" s="3" t="s">
        <v>6662</v>
      </c>
      <c r="F5266" s="3" t="s">
        <v>77</v>
      </c>
      <c r="G5266" s="3">
        <v>2022</v>
      </c>
      <c r="H5266" s="3" t="s">
        <v>22118</v>
      </c>
      <c r="I5266" s="3">
        <v>259</v>
      </c>
      <c r="J5266" s="3" t="s">
        <v>21090</v>
      </c>
      <c r="K5266" s="3" t="s">
        <v>0</v>
      </c>
      <c r="N5266" s="3">
        <v>465</v>
      </c>
      <c r="O5266" s="3" t="s">
        <v>21106</v>
      </c>
      <c r="P5266" s="3" t="s">
        <v>21114</v>
      </c>
      <c r="Q5266" s="3">
        <v>150</v>
      </c>
      <c r="R5266" s="8" t="str">
        <f t="shared" si="82"/>
        <v>*150*</v>
      </c>
    </row>
    <row r="5267" spans="1:18" ht="19.8">
      <c r="A5267" s="3" t="s">
        <v>6661</v>
      </c>
      <c r="B5267" s="3" t="s">
        <v>7</v>
      </c>
      <c r="C5267" s="3" t="s">
        <v>6660</v>
      </c>
      <c r="D5267" s="3" t="s">
        <v>5</v>
      </c>
      <c r="E5267" s="3" t="s">
        <v>6659</v>
      </c>
      <c r="F5267" s="3" t="s">
        <v>15</v>
      </c>
      <c r="G5267" s="3">
        <v>2022</v>
      </c>
      <c r="H5267" s="3" t="s">
        <v>22118</v>
      </c>
      <c r="I5267" s="3">
        <v>231</v>
      </c>
      <c r="J5267" s="3" t="s">
        <v>21086</v>
      </c>
      <c r="K5267" s="3" t="s">
        <v>0</v>
      </c>
      <c r="N5267" s="3">
        <v>555</v>
      </c>
      <c r="O5267" s="3" t="s">
        <v>21106</v>
      </c>
      <c r="P5267" s="3" t="s">
        <v>21111</v>
      </c>
      <c r="Q5267" s="3">
        <v>163</v>
      </c>
      <c r="R5267" s="8" t="str">
        <f t="shared" si="82"/>
        <v>*163*</v>
      </c>
    </row>
    <row r="5268" spans="1:18" ht="19.8">
      <c r="A5268" s="3" t="s">
        <v>6658</v>
      </c>
      <c r="B5268" s="3" t="s">
        <v>65</v>
      </c>
      <c r="C5268" s="3" t="s">
        <v>6657</v>
      </c>
      <c r="D5268" s="3" t="s">
        <v>63</v>
      </c>
      <c r="E5268" s="3" t="s">
        <v>6656</v>
      </c>
      <c r="F5268" s="3" t="s">
        <v>15</v>
      </c>
      <c r="G5268" s="3">
        <v>2017</v>
      </c>
      <c r="H5268" s="3" t="s">
        <v>22116</v>
      </c>
      <c r="I5268" s="3">
        <v>324</v>
      </c>
      <c r="J5268" s="3" t="s">
        <v>21101</v>
      </c>
      <c r="K5268" s="3" t="s">
        <v>0</v>
      </c>
      <c r="N5268" s="3">
        <v>1160</v>
      </c>
      <c r="O5268" s="3" t="s">
        <v>21106</v>
      </c>
      <c r="P5268" s="3" t="s">
        <v>21111</v>
      </c>
      <c r="Q5268" s="3">
        <v>221</v>
      </c>
      <c r="R5268" s="8" t="str">
        <f t="shared" si="82"/>
        <v>*221*</v>
      </c>
    </row>
    <row r="5269" spans="1:18" ht="19.8">
      <c r="A5269" s="3" t="s">
        <v>6655</v>
      </c>
      <c r="B5269" s="3" t="s">
        <v>12</v>
      </c>
      <c r="C5269" s="3" t="s">
        <v>6654</v>
      </c>
      <c r="D5269" s="3" t="s">
        <v>2</v>
      </c>
      <c r="E5269" s="3" t="s">
        <v>6653</v>
      </c>
      <c r="F5269" s="3" t="s">
        <v>48</v>
      </c>
      <c r="G5269" s="3">
        <v>2014</v>
      </c>
      <c r="H5269" s="3" t="s">
        <v>22118</v>
      </c>
      <c r="I5269" s="3">
        <v>405</v>
      </c>
      <c r="J5269" s="3" t="s">
        <v>21093</v>
      </c>
      <c r="K5269" s="3" t="s">
        <v>0</v>
      </c>
      <c r="N5269" s="3">
        <v>490</v>
      </c>
      <c r="O5269" s="3" t="s">
        <v>21073</v>
      </c>
      <c r="P5269" s="3" t="s">
        <v>21112</v>
      </c>
      <c r="Q5269" s="3">
        <v>451</v>
      </c>
      <c r="R5269" s="8" t="str">
        <f t="shared" si="82"/>
        <v>*451*</v>
      </c>
    </row>
    <row r="5270" spans="1:18" ht="19.8">
      <c r="A5270" s="3" t="s">
        <v>6652</v>
      </c>
      <c r="B5270" s="3" t="s">
        <v>218</v>
      </c>
      <c r="C5270" s="3" t="s">
        <v>6651</v>
      </c>
      <c r="D5270" s="3" t="s">
        <v>95</v>
      </c>
      <c r="E5270" s="3" t="s">
        <v>6650</v>
      </c>
      <c r="F5270" s="3" t="s">
        <v>77</v>
      </c>
      <c r="G5270" s="3">
        <v>2018</v>
      </c>
      <c r="H5270" s="3" t="s">
        <v>22118</v>
      </c>
      <c r="I5270" s="3">
        <v>188</v>
      </c>
      <c r="J5270" s="3" t="s">
        <v>21094</v>
      </c>
      <c r="K5270" s="3" t="s">
        <v>0</v>
      </c>
      <c r="N5270" s="3">
        <v>380</v>
      </c>
      <c r="O5270" s="3" t="s">
        <v>21105</v>
      </c>
      <c r="P5270" s="3" t="s">
        <v>21111</v>
      </c>
      <c r="Q5270" s="3">
        <v>376</v>
      </c>
      <c r="R5270" s="8" t="str">
        <f t="shared" si="82"/>
        <v>*376*</v>
      </c>
    </row>
    <row r="5271" spans="1:18" ht="19.8">
      <c r="A5271" s="3" t="s">
        <v>6649</v>
      </c>
      <c r="B5271" s="3" t="s">
        <v>65</v>
      </c>
      <c r="C5271" s="3" t="s">
        <v>6648</v>
      </c>
      <c r="D5271" s="3" t="s">
        <v>63</v>
      </c>
      <c r="E5271" s="3" t="s">
        <v>6647</v>
      </c>
      <c r="F5271" s="3" t="s">
        <v>9</v>
      </c>
      <c r="G5271" s="3">
        <v>2005</v>
      </c>
      <c r="H5271" s="3" t="s">
        <v>22118</v>
      </c>
      <c r="I5271" s="3">
        <v>367</v>
      </c>
      <c r="J5271" s="3" t="s">
        <v>21096</v>
      </c>
      <c r="K5271" s="3" t="s">
        <v>0</v>
      </c>
      <c r="N5271" s="3">
        <v>530</v>
      </c>
      <c r="O5271" s="3" t="s">
        <v>21106</v>
      </c>
      <c r="P5271" s="3" t="s">
        <v>21114</v>
      </c>
      <c r="Q5271" s="3">
        <v>407</v>
      </c>
      <c r="R5271" s="8" t="str">
        <f t="shared" si="82"/>
        <v>*407*</v>
      </c>
    </row>
    <row r="5272" spans="1:18" ht="19.8">
      <c r="A5272" s="3" t="s">
        <v>6646</v>
      </c>
      <c r="B5272" s="3" t="s">
        <v>196</v>
      </c>
      <c r="C5272" s="3" t="s">
        <v>6645</v>
      </c>
      <c r="D5272" s="3" t="s">
        <v>36</v>
      </c>
      <c r="E5272" s="3" t="s">
        <v>6644</v>
      </c>
      <c r="F5272" s="3" t="s">
        <v>3</v>
      </c>
      <c r="G5272" s="3">
        <v>2014</v>
      </c>
      <c r="H5272" s="3" t="s">
        <v>22117</v>
      </c>
      <c r="I5272" s="3">
        <v>333</v>
      </c>
      <c r="J5272" s="3" t="s">
        <v>21091</v>
      </c>
      <c r="K5272" s="3" t="s">
        <v>0</v>
      </c>
      <c r="N5272" s="3">
        <v>615</v>
      </c>
      <c r="O5272" s="3" t="s">
        <v>21106</v>
      </c>
      <c r="P5272" s="3" t="s">
        <v>21111</v>
      </c>
      <c r="Q5272" s="3">
        <v>110</v>
      </c>
      <c r="R5272" s="8" t="str">
        <f t="shared" si="82"/>
        <v>*110*</v>
      </c>
    </row>
    <row r="5273" spans="1:18" ht="19.8">
      <c r="A5273" s="3" t="s">
        <v>6643</v>
      </c>
      <c r="B5273" s="3" t="s">
        <v>138</v>
      </c>
      <c r="C5273" s="3" t="s">
        <v>6642</v>
      </c>
      <c r="D5273" s="3" t="s">
        <v>2</v>
      </c>
      <c r="E5273" s="3" t="s">
        <v>6641</v>
      </c>
      <c r="F5273" s="3" t="s">
        <v>15</v>
      </c>
      <c r="G5273" s="3">
        <v>2015</v>
      </c>
      <c r="H5273" s="3" t="s">
        <v>22117</v>
      </c>
      <c r="I5273" s="3">
        <v>428</v>
      </c>
      <c r="J5273" s="3" t="s">
        <v>21094</v>
      </c>
      <c r="K5273" s="3" t="s">
        <v>1</v>
      </c>
      <c r="L5273" s="9">
        <v>45434</v>
      </c>
      <c r="M5273" s="9">
        <v>45706</v>
      </c>
      <c r="N5273" s="3">
        <v>2175</v>
      </c>
      <c r="O5273" s="3" t="s">
        <v>21073</v>
      </c>
      <c r="P5273" s="3" t="s">
        <v>21112</v>
      </c>
      <c r="Q5273" s="3">
        <v>444</v>
      </c>
      <c r="R5273" s="8" t="str">
        <f t="shared" si="82"/>
        <v>*444*</v>
      </c>
    </row>
    <row r="5274" spans="1:18" ht="19.8">
      <c r="A5274" s="3" t="s">
        <v>6640</v>
      </c>
      <c r="B5274" s="3" t="s">
        <v>266</v>
      </c>
      <c r="C5274" s="3" t="s">
        <v>6639</v>
      </c>
      <c r="D5274" s="3" t="s">
        <v>141</v>
      </c>
      <c r="E5274" s="3" t="s">
        <v>6638</v>
      </c>
      <c r="F5274" s="3" t="s">
        <v>15</v>
      </c>
      <c r="G5274" s="3">
        <v>2020</v>
      </c>
      <c r="H5274" s="3" t="s">
        <v>22117</v>
      </c>
      <c r="I5274" s="3">
        <v>446</v>
      </c>
      <c r="J5274" s="3" t="s">
        <v>21087</v>
      </c>
      <c r="K5274" s="3" t="s">
        <v>0</v>
      </c>
      <c r="N5274" s="3">
        <v>320</v>
      </c>
      <c r="O5274" s="3" t="s">
        <v>25</v>
      </c>
      <c r="P5274" s="3" t="s">
        <v>21111</v>
      </c>
      <c r="Q5274" s="3">
        <v>176</v>
      </c>
      <c r="R5274" s="8" t="str">
        <f t="shared" si="82"/>
        <v>*176*</v>
      </c>
    </row>
    <row r="5275" spans="1:18" ht="19.8">
      <c r="A5275" s="3" t="s">
        <v>6637</v>
      </c>
      <c r="B5275" s="3" t="s">
        <v>155</v>
      </c>
      <c r="C5275" s="3" t="s">
        <v>6636</v>
      </c>
      <c r="D5275" s="3" t="s">
        <v>50</v>
      </c>
      <c r="E5275" s="3" t="s">
        <v>6635</v>
      </c>
      <c r="F5275" s="3" t="s">
        <v>15</v>
      </c>
      <c r="G5275" s="3">
        <v>2006</v>
      </c>
      <c r="H5275" s="3" t="s">
        <v>22117</v>
      </c>
      <c r="I5275" s="3">
        <v>326</v>
      </c>
      <c r="J5275" s="3" t="s">
        <v>21098</v>
      </c>
      <c r="K5275" s="3" t="s">
        <v>1</v>
      </c>
      <c r="L5275" s="9">
        <v>45415</v>
      </c>
      <c r="M5275" s="9">
        <v>45567</v>
      </c>
      <c r="N5275" s="3">
        <v>165</v>
      </c>
      <c r="O5275" s="3" t="s">
        <v>21106</v>
      </c>
      <c r="P5275" s="3" t="s">
        <v>21112</v>
      </c>
      <c r="Q5275" s="3">
        <v>343</v>
      </c>
      <c r="R5275" s="8" t="str">
        <f t="shared" si="82"/>
        <v>*343*</v>
      </c>
    </row>
    <row r="5276" spans="1:18" ht="19.8">
      <c r="A5276" s="3" t="s">
        <v>6634</v>
      </c>
      <c r="B5276" s="3" t="s">
        <v>426</v>
      </c>
      <c r="C5276" s="3" t="s">
        <v>6633</v>
      </c>
      <c r="D5276" s="3" t="s">
        <v>95</v>
      </c>
      <c r="E5276" s="3" t="s">
        <v>6632</v>
      </c>
      <c r="F5276" s="3" t="s">
        <v>15</v>
      </c>
      <c r="G5276" s="3">
        <v>2018</v>
      </c>
      <c r="H5276" s="3" t="s">
        <v>22118</v>
      </c>
      <c r="I5276" s="3">
        <v>98</v>
      </c>
      <c r="J5276" s="3" t="s">
        <v>21096</v>
      </c>
      <c r="K5276" s="3" t="s">
        <v>0</v>
      </c>
      <c r="N5276" s="3">
        <v>805</v>
      </c>
      <c r="O5276" s="3" t="s">
        <v>21105</v>
      </c>
      <c r="P5276" s="3" t="s">
        <v>21112</v>
      </c>
      <c r="Q5276" s="3">
        <v>150</v>
      </c>
      <c r="R5276" s="8" t="str">
        <f t="shared" si="82"/>
        <v>*150*</v>
      </c>
    </row>
    <row r="5277" spans="1:18" ht="19.8">
      <c r="A5277" s="3" t="s">
        <v>6631</v>
      </c>
      <c r="B5277" s="3" t="s">
        <v>43</v>
      </c>
      <c r="C5277" s="3" t="s">
        <v>6630</v>
      </c>
      <c r="D5277" s="3" t="s">
        <v>41</v>
      </c>
      <c r="E5277" s="3" t="s">
        <v>6629</v>
      </c>
      <c r="F5277" s="3" t="s">
        <v>3</v>
      </c>
      <c r="G5277" s="3">
        <v>2022</v>
      </c>
      <c r="H5277" s="3" t="s">
        <v>22118</v>
      </c>
      <c r="I5277" s="3">
        <v>214</v>
      </c>
      <c r="J5277" s="3" t="s">
        <v>21089</v>
      </c>
      <c r="K5277" s="3" t="s">
        <v>1</v>
      </c>
      <c r="L5277" s="9">
        <v>45230</v>
      </c>
      <c r="M5277" s="9">
        <v>45546</v>
      </c>
      <c r="N5277" s="3">
        <v>695</v>
      </c>
      <c r="O5277" s="3" t="s">
        <v>21106</v>
      </c>
      <c r="P5277" s="3" t="s">
        <v>21112</v>
      </c>
      <c r="Q5277" s="3">
        <v>288</v>
      </c>
      <c r="R5277" s="8" t="str">
        <f t="shared" si="82"/>
        <v>*288*</v>
      </c>
    </row>
    <row r="5278" spans="1:18" ht="19.8">
      <c r="A5278" s="3" t="s">
        <v>6628</v>
      </c>
      <c r="B5278" s="3" t="s">
        <v>171</v>
      </c>
      <c r="C5278" s="3" t="s">
        <v>6627</v>
      </c>
      <c r="D5278" s="3" t="s">
        <v>141</v>
      </c>
      <c r="E5278" s="3" t="s">
        <v>6626</v>
      </c>
      <c r="F5278" s="3" t="s">
        <v>48</v>
      </c>
      <c r="G5278" s="3">
        <v>2021</v>
      </c>
      <c r="H5278" s="3" t="s">
        <v>22116</v>
      </c>
      <c r="I5278" s="3">
        <v>405</v>
      </c>
      <c r="J5278" s="3" t="s">
        <v>21097</v>
      </c>
      <c r="K5278" s="3" t="s">
        <v>1</v>
      </c>
      <c r="L5278" s="9">
        <v>45203</v>
      </c>
      <c r="M5278" s="9">
        <v>45245</v>
      </c>
      <c r="N5278" s="3">
        <v>2090</v>
      </c>
      <c r="O5278" s="3" t="s">
        <v>25</v>
      </c>
      <c r="P5278" s="3" t="s">
        <v>21111</v>
      </c>
      <c r="Q5278" s="3">
        <v>187</v>
      </c>
      <c r="R5278" s="8" t="str">
        <f t="shared" si="82"/>
        <v>*187*</v>
      </c>
    </row>
    <row r="5279" spans="1:18" ht="19.8">
      <c r="A5279" s="3" t="s">
        <v>6625</v>
      </c>
      <c r="B5279" s="3" t="s">
        <v>256</v>
      </c>
      <c r="C5279" s="3" t="s">
        <v>6624</v>
      </c>
      <c r="D5279" s="3" t="s">
        <v>14</v>
      </c>
      <c r="E5279" s="3" t="s">
        <v>6623</v>
      </c>
      <c r="F5279" s="3" t="s">
        <v>3</v>
      </c>
      <c r="G5279" s="3">
        <v>2014</v>
      </c>
      <c r="H5279" s="3" t="s">
        <v>22118</v>
      </c>
      <c r="I5279" s="3">
        <v>391</v>
      </c>
      <c r="J5279" s="3" t="s">
        <v>21085</v>
      </c>
      <c r="K5279" s="3" t="s">
        <v>0</v>
      </c>
      <c r="N5279" s="3">
        <v>765</v>
      </c>
      <c r="O5279" s="3" t="s">
        <v>21106</v>
      </c>
      <c r="P5279" s="3" t="s">
        <v>21114</v>
      </c>
      <c r="Q5279" s="3">
        <v>423</v>
      </c>
      <c r="R5279" s="8" t="str">
        <f t="shared" si="82"/>
        <v>*423*</v>
      </c>
    </row>
    <row r="5280" spans="1:18" ht="19.8">
      <c r="A5280" s="3" t="s">
        <v>6622</v>
      </c>
      <c r="B5280" s="3" t="s">
        <v>151</v>
      </c>
      <c r="C5280" s="3" t="s">
        <v>6621</v>
      </c>
      <c r="D5280" s="3" t="s">
        <v>82</v>
      </c>
      <c r="E5280" s="3" t="s">
        <v>6620</v>
      </c>
      <c r="F5280" s="3" t="s">
        <v>9</v>
      </c>
      <c r="G5280" s="3">
        <v>2015</v>
      </c>
      <c r="H5280" s="3" t="s">
        <v>22117</v>
      </c>
      <c r="I5280" s="3">
        <v>249</v>
      </c>
      <c r="J5280" s="3" t="s">
        <v>21087</v>
      </c>
      <c r="K5280" s="3" t="s">
        <v>1</v>
      </c>
      <c r="L5280" s="9">
        <v>45335</v>
      </c>
      <c r="M5280" s="9">
        <v>45517</v>
      </c>
      <c r="N5280" s="3">
        <v>2320</v>
      </c>
      <c r="O5280" s="3" t="s">
        <v>21105</v>
      </c>
      <c r="P5280" s="3" t="s">
        <v>21113</v>
      </c>
      <c r="Q5280" s="3">
        <v>135</v>
      </c>
      <c r="R5280" s="8" t="str">
        <f t="shared" si="82"/>
        <v>*135*</v>
      </c>
    </row>
    <row r="5281" spans="1:18" ht="19.8">
      <c r="A5281" s="3" t="s">
        <v>6619</v>
      </c>
      <c r="B5281" s="3" t="s">
        <v>43</v>
      </c>
      <c r="C5281" s="3" t="s">
        <v>6618</v>
      </c>
      <c r="D5281" s="3" t="s">
        <v>41</v>
      </c>
      <c r="E5281" s="3" t="s">
        <v>6617</v>
      </c>
      <c r="F5281" s="3" t="s">
        <v>9</v>
      </c>
      <c r="G5281" s="3">
        <v>2023</v>
      </c>
      <c r="H5281" s="3" t="s">
        <v>22116</v>
      </c>
      <c r="I5281" s="3">
        <v>274</v>
      </c>
      <c r="J5281" s="3" t="s">
        <v>21084</v>
      </c>
      <c r="K5281" s="3" t="s">
        <v>0</v>
      </c>
      <c r="N5281" s="3">
        <v>225</v>
      </c>
      <c r="O5281" s="3" t="s">
        <v>21106</v>
      </c>
      <c r="P5281" s="3" t="s">
        <v>21112</v>
      </c>
      <c r="Q5281" s="3">
        <v>218</v>
      </c>
      <c r="R5281" s="8" t="str">
        <f t="shared" si="82"/>
        <v>*218*</v>
      </c>
    </row>
    <row r="5282" spans="1:18" ht="19.8">
      <c r="A5282" s="3" t="s">
        <v>6616</v>
      </c>
      <c r="B5282" s="3" t="s">
        <v>72</v>
      </c>
      <c r="C5282" s="3" t="s">
        <v>6615</v>
      </c>
      <c r="D5282" s="3" t="s">
        <v>36</v>
      </c>
      <c r="E5282" s="3" t="s">
        <v>6614</v>
      </c>
      <c r="F5282" s="3" t="s">
        <v>29</v>
      </c>
      <c r="G5282" s="3">
        <v>2009</v>
      </c>
      <c r="H5282" s="3" t="s">
        <v>22116</v>
      </c>
      <c r="I5282" s="3">
        <v>133</v>
      </c>
      <c r="J5282" s="3" t="s">
        <v>21100</v>
      </c>
      <c r="K5282" s="3" t="s">
        <v>1</v>
      </c>
      <c r="L5282" s="9">
        <v>45228</v>
      </c>
      <c r="M5282" s="9">
        <v>45318</v>
      </c>
      <c r="N5282" s="3">
        <v>2415</v>
      </c>
      <c r="O5282" s="3" t="s">
        <v>21106</v>
      </c>
      <c r="P5282" s="3" t="s">
        <v>21113</v>
      </c>
      <c r="Q5282" s="3">
        <v>226</v>
      </c>
      <c r="R5282" s="8" t="str">
        <f t="shared" si="82"/>
        <v>*226*</v>
      </c>
    </row>
    <row r="5283" spans="1:18" ht="19.8">
      <c r="A5283" s="3" t="s">
        <v>6613</v>
      </c>
      <c r="B5283" s="3" t="s">
        <v>27</v>
      </c>
      <c r="C5283" s="3" t="s">
        <v>6612</v>
      </c>
      <c r="D5283" s="3" t="s">
        <v>25</v>
      </c>
      <c r="E5283" s="3" t="s">
        <v>6611</v>
      </c>
      <c r="F5283" s="3" t="s">
        <v>9</v>
      </c>
      <c r="G5283" s="3">
        <v>2016</v>
      </c>
      <c r="H5283" s="3" t="s">
        <v>22116</v>
      </c>
      <c r="I5283" s="3">
        <v>139</v>
      </c>
      <c r="J5283" s="3" t="s">
        <v>21095</v>
      </c>
      <c r="K5283" s="3" t="s">
        <v>1</v>
      </c>
      <c r="L5283" s="9">
        <v>44994</v>
      </c>
      <c r="M5283" s="9">
        <v>45313</v>
      </c>
      <c r="N5283" s="3">
        <v>2015</v>
      </c>
      <c r="O5283" s="3" t="s">
        <v>25</v>
      </c>
      <c r="P5283" s="3" t="s">
        <v>21114</v>
      </c>
      <c r="Q5283" s="3">
        <v>288</v>
      </c>
      <c r="R5283" s="8" t="str">
        <f t="shared" si="82"/>
        <v>*288*</v>
      </c>
    </row>
    <row r="5284" spans="1:18" ht="19.8">
      <c r="A5284" s="3" t="s">
        <v>6610</v>
      </c>
      <c r="B5284" s="3" t="s">
        <v>426</v>
      </c>
      <c r="C5284" s="3" t="s">
        <v>6609</v>
      </c>
      <c r="D5284" s="3" t="s">
        <v>95</v>
      </c>
      <c r="E5284" s="3" t="s">
        <v>6608</v>
      </c>
      <c r="F5284" s="3" t="s">
        <v>29</v>
      </c>
      <c r="G5284" s="3">
        <v>2008</v>
      </c>
      <c r="H5284" s="3" t="s">
        <v>22118</v>
      </c>
      <c r="I5284" s="3">
        <v>106</v>
      </c>
      <c r="J5284" s="3" t="s">
        <v>21089</v>
      </c>
      <c r="K5284" s="3" t="s">
        <v>0</v>
      </c>
      <c r="N5284" s="3">
        <v>315</v>
      </c>
      <c r="O5284" s="3" t="s">
        <v>21105</v>
      </c>
      <c r="P5284" s="3" t="s">
        <v>21114</v>
      </c>
      <c r="Q5284" s="3">
        <v>367</v>
      </c>
      <c r="R5284" s="8" t="str">
        <f t="shared" si="82"/>
        <v>*367*</v>
      </c>
    </row>
    <row r="5285" spans="1:18" ht="19.8">
      <c r="A5285" s="3" t="s">
        <v>6607</v>
      </c>
      <c r="B5285" s="3" t="s">
        <v>7</v>
      </c>
      <c r="C5285" s="3" t="s">
        <v>6606</v>
      </c>
      <c r="D5285" s="3" t="s">
        <v>5</v>
      </c>
      <c r="E5285" s="3" t="s">
        <v>6605</v>
      </c>
      <c r="F5285" s="3" t="s">
        <v>15</v>
      </c>
      <c r="G5285" s="3">
        <v>2015</v>
      </c>
      <c r="H5285" s="3" t="s">
        <v>22116</v>
      </c>
      <c r="I5285" s="3">
        <v>301</v>
      </c>
      <c r="J5285" s="3" t="s">
        <v>21089</v>
      </c>
      <c r="K5285" s="3" t="s">
        <v>1</v>
      </c>
      <c r="L5285" s="9">
        <v>45369</v>
      </c>
      <c r="M5285" s="9">
        <v>45645</v>
      </c>
      <c r="N5285" s="3">
        <v>940</v>
      </c>
      <c r="O5285" s="3" t="s">
        <v>21106</v>
      </c>
      <c r="P5285" s="3" t="s">
        <v>21114</v>
      </c>
      <c r="Q5285" s="3">
        <v>417</v>
      </c>
      <c r="R5285" s="8" t="str">
        <f t="shared" si="82"/>
        <v>*417*</v>
      </c>
    </row>
    <row r="5286" spans="1:18" ht="19.8">
      <c r="A5286" s="3" t="s">
        <v>6604</v>
      </c>
      <c r="B5286" s="3" t="s">
        <v>304</v>
      </c>
      <c r="C5286" s="3" t="s">
        <v>6603</v>
      </c>
      <c r="D5286" s="3" t="s">
        <v>123</v>
      </c>
      <c r="E5286" s="3" t="s">
        <v>6602</v>
      </c>
      <c r="F5286" s="3" t="s">
        <v>9</v>
      </c>
      <c r="G5286" s="3">
        <v>2008</v>
      </c>
      <c r="H5286" s="3" t="s">
        <v>22118</v>
      </c>
      <c r="I5286" s="3">
        <v>486</v>
      </c>
      <c r="J5286" s="3" t="s">
        <v>21086</v>
      </c>
      <c r="K5286" s="3" t="s">
        <v>1</v>
      </c>
      <c r="L5286" s="9">
        <v>45113</v>
      </c>
      <c r="M5286" s="9">
        <v>45575</v>
      </c>
      <c r="N5286" s="3">
        <v>1185</v>
      </c>
      <c r="O5286" s="3" t="s">
        <v>21106</v>
      </c>
      <c r="P5286" s="3" t="s">
        <v>21111</v>
      </c>
      <c r="Q5286" s="3">
        <v>368</v>
      </c>
      <c r="R5286" s="8" t="str">
        <f t="shared" si="82"/>
        <v>*368*</v>
      </c>
    </row>
    <row r="5287" spans="1:18" ht="19.8">
      <c r="A5287" s="3" t="s">
        <v>6601</v>
      </c>
      <c r="B5287" s="3" t="s">
        <v>56</v>
      </c>
      <c r="C5287" s="3" t="s">
        <v>5847</v>
      </c>
      <c r="D5287" s="3" t="s">
        <v>50</v>
      </c>
      <c r="E5287" s="3" t="s">
        <v>6600</v>
      </c>
      <c r="F5287" s="3" t="s">
        <v>48</v>
      </c>
      <c r="G5287" s="3">
        <v>2021</v>
      </c>
      <c r="H5287" s="3" t="s">
        <v>22118</v>
      </c>
      <c r="I5287" s="3">
        <v>155</v>
      </c>
      <c r="J5287" s="3" t="s">
        <v>21091</v>
      </c>
      <c r="K5287" s="3" t="s">
        <v>0</v>
      </c>
      <c r="N5287" s="3">
        <v>1650</v>
      </c>
      <c r="O5287" s="3" t="s">
        <v>21106</v>
      </c>
      <c r="P5287" s="3" t="s">
        <v>21112</v>
      </c>
      <c r="Q5287" s="3">
        <v>371</v>
      </c>
      <c r="R5287" s="8" t="str">
        <f t="shared" si="82"/>
        <v>*371*</v>
      </c>
    </row>
    <row r="5288" spans="1:18" ht="19.8">
      <c r="A5288" s="3" t="s">
        <v>6599</v>
      </c>
      <c r="B5288" s="3" t="s">
        <v>27</v>
      </c>
      <c r="C5288" s="3" t="s">
        <v>6598</v>
      </c>
      <c r="D5288" s="3" t="s">
        <v>25</v>
      </c>
      <c r="E5288" s="3" t="s">
        <v>6597</v>
      </c>
      <c r="F5288" s="3" t="s">
        <v>48</v>
      </c>
      <c r="G5288" s="3">
        <v>2018</v>
      </c>
      <c r="H5288" s="3" t="s">
        <v>22118</v>
      </c>
      <c r="I5288" s="3">
        <v>194</v>
      </c>
      <c r="J5288" s="3" t="s">
        <v>21087</v>
      </c>
      <c r="K5288" s="3" t="s">
        <v>1</v>
      </c>
      <c r="L5288" s="9">
        <v>45295</v>
      </c>
      <c r="M5288" s="9">
        <v>45509</v>
      </c>
      <c r="N5288" s="3">
        <v>1715</v>
      </c>
      <c r="O5288" s="3" t="s">
        <v>25</v>
      </c>
      <c r="P5288" s="3" t="s">
        <v>21114</v>
      </c>
      <c r="Q5288" s="3">
        <v>326</v>
      </c>
      <c r="R5288" s="8" t="str">
        <f t="shared" si="82"/>
        <v>*326*</v>
      </c>
    </row>
    <row r="5289" spans="1:18" ht="19.8">
      <c r="A5289" s="3" t="s">
        <v>6595</v>
      </c>
      <c r="B5289" s="3" t="s">
        <v>125</v>
      </c>
      <c r="C5289" s="3" t="s">
        <v>6594</v>
      </c>
      <c r="D5289" s="3" t="s">
        <v>123</v>
      </c>
      <c r="E5289" s="3" t="s">
        <v>6593</v>
      </c>
      <c r="F5289" s="3" t="s">
        <v>3</v>
      </c>
      <c r="G5289" s="3">
        <v>2005</v>
      </c>
      <c r="H5289" s="3" t="s">
        <v>22117</v>
      </c>
      <c r="I5289" s="3">
        <v>230</v>
      </c>
      <c r="J5289" s="3" t="s">
        <v>21089</v>
      </c>
      <c r="K5289" s="3" t="s">
        <v>1</v>
      </c>
      <c r="L5289" s="9">
        <v>45154</v>
      </c>
      <c r="M5289" s="9">
        <v>45593</v>
      </c>
      <c r="N5289" s="3">
        <v>1095</v>
      </c>
      <c r="O5289" s="3" t="s">
        <v>21106</v>
      </c>
      <c r="P5289" s="3" t="s">
        <v>21114</v>
      </c>
      <c r="Q5289" s="3">
        <v>373</v>
      </c>
      <c r="R5289" s="8" t="str">
        <f t="shared" si="82"/>
        <v>*373*</v>
      </c>
    </row>
    <row r="5290" spans="1:18" ht="19.8">
      <c r="A5290" s="3" t="s">
        <v>6592</v>
      </c>
      <c r="B5290" s="3" t="s">
        <v>138</v>
      </c>
      <c r="C5290" s="3" t="s">
        <v>6591</v>
      </c>
      <c r="D5290" s="3" t="s">
        <v>2</v>
      </c>
      <c r="E5290" s="3" t="s">
        <v>6590</v>
      </c>
      <c r="F5290" s="3" t="s">
        <v>48</v>
      </c>
      <c r="G5290" s="3">
        <v>2005</v>
      </c>
      <c r="H5290" s="3" t="s">
        <v>22117</v>
      </c>
      <c r="I5290" s="3">
        <v>200</v>
      </c>
      <c r="J5290" s="3" t="s">
        <v>21083</v>
      </c>
      <c r="K5290" s="3" t="s">
        <v>1</v>
      </c>
      <c r="L5290" s="9">
        <v>45456</v>
      </c>
      <c r="M5290" s="9">
        <v>45641</v>
      </c>
      <c r="N5290" s="3">
        <v>1995</v>
      </c>
      <c r="O5290" s="3" t="s">
        <v>21073</v>
      </c>
      <c r="P5290" s="3" t="s">
        <v>21111</v>
      </c>
      <c r="Q5290" s="3">
        <v>370</v>
      </c>
      <c r="R5290" s="8" t="str">
        <f t="shared" si="82"/>
        <v>*370*</v>
      </c>
    </row>
    <row r="5291" spans="1:18" ht="19.8">
      <c r="A5291" s="3" t="s">
        <v>6589</v>
      </c>
      <c r="B5291" s="3" t="s">
        <v>104</v>
      </c>
      <c r="C5291" s="3" t="s">
        <v>6588</v>
      </c>
      <c r="D5291" s="3" t="s">
        <v>25</v>
      </c>
      <c r="E5291" s="3" t="s">
        <v>6587</v>
      </c>
      <c r="F5291" s="3" t="s">
        <v>48</v>
      </c>
      <c r="G5291" s="3">
        <v>2009</v>
      </c>
      <c r="H5291" s="3" t="s">
        <v>22117</v>
      </c>
      <c r="I5291" s="3">
        <v>458</v>
      </c>
      <c r="J5291" s="3" t="s">
        <v>21099</v>
      </c>
      <c r="K5291" s="3" t="s">
        <v>1</v>
      </c>
      <c r="L5291" s="9">
        <v>45490</v>
      </c>
      <c r="M5291" s="9">
        <v>45646</v>
      </c>
      <c r="N5291" s="3">
        <v>1805</v>
      </c>
      <c r="O5291" s="3" t="s">
        <v>25</v>
      </c>
      <c r="P5291" s="3" t="s">
        <v>21111</v>
      </c>
      <c r="Q5291" s="3">
        <v>170</v>
      </c>
      <c r="R5291" s="8" t="str">
        <f t="shared" si="82"/>
        <v>*170*</v>
      </c>
    </row>
    <row r="5292" spans="1:18" ht="19.8">
      <c r="A5292" s="3" t="s">
        <v>6585</v>
      </c>
      <c r="B5292" s="3" t="s">
        <v>138</v>
      </c>
      <c r="C5292" s="3" t="s">
        <v>6584</v>
      </c>
      <c r="D5292" s="3" t="s">
        <v>2</v>
      </c>
      <c r="E5292" s="3" t="s">
        <v>6583</v>
      </c>
      <c r="F5292" s="3" t="s">
        <v>48</v>
      </c>
      <c r="G5292" s="3">
        <v>2014</v>
      </c>
      <c r="H5292" s="3" t="s">
        <v>22117</v>
      </c>
      <c r="I5292" s="3">
        <v>273</v>
      </c>
      <c r="J5292" s="3" t="s">
        <v>21088</v>
      </c>
      <c r="K5292" s="3" t="s">
        <v>1</v>
      </c>
      <c r="L5292" s="9">
        <v>45311</v>
      </c>
      <c r="M5292" s="9">
        <v>45329</v>
      </c>
      <c r="N5292" s="3">
        <v>2190</v>
      </c>
      <c r="O5292" s="3" t="s">
        <v>21073</v>
      </c>
      <c r="P5292" s="3" t="s">
        <v>21112</v>
      </c>
      <c r="Q5292" s="3">
        <v>415</v>
      </c>
      <c r="R5292" s="8" t="str">
        <f t="shared" si="82"/>
        <v>*415*</v>
      </c>
    </row>
    <row r="5293" spans="1:18" ht="19.8">
      <c r="A5293" s="3" t="s">
        <v>6582</v>
      </c>
      <c r="B5293" s="3" t="s">
        <v>304</v>
      </c>
      <c r="C5293" s="3" t="s">
        <v>6581</v>
      </c>
      <c r="D5293" s="3" t="s">
        <v>123</v>
      </c>
      <c r="E5293" s="3" t="s">
        <v>6580</v>
      </c>
      <c r="F5293" s="3" t="s">
        <v>77</v>
      </c>
      <c r="G5293" s="3">
        <v>2023</v>
      </c>
      <c r="H5293" s="3" t="s">
        <v>22118</v>
      </c>
      <c r="I5293" s="3">
        <v>301</v>
      </c>
      <c r="J5293" s="3" t="s">
        <v>21088</v>
      </c>
      <c r="K5293" s="3" t="s">
        <v>0</v>
      </c>
      <c r="N5293" s="3">
        <v>1195</v>
      </c>
      <c r="O5293" s="3" t="s">
        <v>21106</v>
      </c>
      <c r="P5293" s="3" t="s">
        <v>21111</v>
      </c>
      <c r="Q5293" s="3">
        <v>235</v>
      </c>
      <c r="R5293" s="8" t="str">
        <f t="shared" si="82"/>
        <v>*235*</v>
      </c>
    </row>
    <row r="5294" spans="1:18" ht="19.8">
      <c r="A5294" s="3" t="s">
        <v>6579</v>
      </c>
      <c r="B5294" s="3" t="s">
        <v>22</v>
      </c>
      <c r="C5294" s="3" t="s">
        <v>6578</v>
      </c>
      <c r="D5294" s="3" t="s">
        <v>5</v>
      </c>
      <c r="E5294" s="3" t="s">
        <v>6577</v>
      </c>
      <c r="F5294" s="3" t="s">
        <v>77</v>
      </c>
      <c r="G5294" s="3">
        <v>2010</v>
      </c>
      <c r="H5294" s="3" t="s">
        <v>22118</v>
      </c>
      <c r="I5294" s="3">
        <v>384</v>
      </c>
      <c r="J5294" s="3" t="s">
        <v>21087</v>
      </c>
      <c r="K5294" s="3" t="s">
        <v>0</v>
      </c>
      <c r="N5294" s="3">
        <v>720</v>
      </c>
      <c r="O5294" s="3" t="s">
        <v>21106</v>
      </c>
      <c r="P5294" s="3" t="s">
        <v>21114</v>
      </c>
      <c r="Q5294" s="3">
        <v>170</v>
      </c>
      <c r="R5294" s="8" t="str">
        <f t="shared" si="82"/>
        <v>*170*</v>
      </c>
    </row>
    <row r="5295" spans="1:18" ht="19.8">
      <c r="A5295" s="3" t="s">
        <v>6576</v>
      </c>
      <c r="B5295" s="3" t="s">
        <v>155</v>
      </c>
      <c r="C5295" s="3" t="s">
        <v>6575</v>
      </c>
      <c r="D5295" s="3" t="s">
        <v>50</v>
      </c>
      <c r="E5295" s="3" t="s">
        <v>6574</v>
      </c>
      <c r="F5295" s="3" t="s">
        <v>77</v>
      </c>
      <c r="G5295" s="3">
        <v>2009</v>
      </c>
      <c r="H5295" s="3" t="s">
        <v>22116</v>
      </c>
      <c r="I5295" s="3">
        <v>126</v>
      </c>
      <c r="J5295" s="3" t="s">
        <v>21100</v>
      </c>
      <c r="K5295" s="3" t="s">
        <v>0</v>
      </c>
      <c r="N5295" s="3">
        <v>450</v>
      </c>
      <c r="O5295" s="3" t="s">
        <v>21106</v>
      </c>
      <c r="P5295" s="3" t="s">
        <v>21111</v>
      </c>
      <c r="Q5295" s="3">
        <v>330</v>
      </c>
      <c r="R5295" s="8" t="str">
        <f t="shared" si="82"/>
        <v>*330*</v>
      </c>
    </row>
    <row r="5296" spans="1:18" ht="19.8">
      <c r="A5296" s="3" t="s">
        <v>6573</v>
      </c>
      <c r="B5296" s="3" t="s">
        <v>455</v>
      </c>
      <c r="C5296" s="3" t="s">
        <v>6572</v>
      </c>
      <c r="D5296" s="3" t="s">
        <v>14</v>
      </c>
      <c r="E5296" s="3" t="s">
        <v>6571</v>
      </c>
      <c r="F5296" s="3" t="s">
        <v>48</v>
      </c>
      <c r="G5296" s="3">
        <v>2024</v>
      </c>
      <c r="H5296" s="3" t="s">
        <v>22118</v>
      </c>
      <c r="I5296" s="3">
        <v>232</v>
      </c>
      <c r="J5296" s="3" t="s">
        <v>21098</v>
      </c>
      <c r="K5296" s="3" t="s">
        <v>1</v>
      </c>
      <c r="L5296" s="9">
        <v>45379</v>
      </c>
      <c r="M5296" s="9">
        <v>45653</v>
      </c>
      <c r="N5296" s="3">
        <v>1350</v>
      </c>
      <c r="O5296" s="3" t="s">
        <v>21106</v>
      </c>
      <c r="P5296" s="3" t="s">
        <v>21112</v>
      </c>
      <c r="Q5296" s="3">
        <v>364</v>
      </c>
      <c r="R5296" s="8" t="str">
        <f t="shared" si="82"/>
        <v>*364*</v>
      </c>
    </row>
    <row r="5297" spans="1:18" ht="19.8">
      <c r="A5297" s="3" t="s">
        <v>6570</v>
      </c>
      <c r="B5297" s="3" t="s">
        <v>12</v>
      </c>
      <c r="C5297" s="3" t="s">
        <v>6569</v>
      </c>
      <c r="D5297" s="3" t="s">
        <v>2</v>
      </c>
      <c r="E5297" s="3" t="s">
        <v>6568</v>
      </c>
      <c r="F5297" s="3" t="s">
        <v>3</v>
      </c>
      <c r="G5297" s="3">
        <v>2020</v>
      </c>
      <c r="H5297" s="3" t="s">
        <v>22118</v>
      </c>
      <c r="I5297" s="3">
        <v>369</v>
      </c>
      <c r="J5297" s="3" t="s">
        <v>21099</v>
      </c>
      <c r="K5297" s="3" t="s">
        <v>0</v>
      </c>
      <c r="N5297" s="3">
        <v>2340</v>
      </c>
      <c r="O5297" s="3" t="s">
        <v>21073</v>
      </c>
      <c r="P5297" s="3" t="s">
        <v>21111</v>
      </c>
      <c r="Q5297" s="3">
        <v>292</v>
      </c>
      <c r="R5297" s="8" t="str">
        <f t="shared" si="82"/>
        <v>*292*</v>
      </c>
    </row>
    <row r="5298" spans="1:18" ht="19.8">
      <c r="A5298" s="3" t="s">
        <v>6567</v>
      </c>
      <c r="B5298" s="3" t="s">
        <v>125</v>
      </c>
      <c r="C5298" s="3" t="s">
        <v>6566</v>
      </c>
      <c r="D5298" s="3" t="s">
        <v>123</v>
      </c>
      <c r="E5298" s="3" t="s">
        <v>6565</v>
      </c>
      <c r="F5298" s="3" t="s">
        <v>9</v>
      </c>
      <c r="G5298" s="3">
        <v>2015</v>
      </c>
      <c r="H5298" s="3" t="s">
        <v>22118</v>
      </c>
      <c r="I5298" s="3">
        <v>493</v>
      </c>
      <c r="J5298" s="3" t="s">
        <v>21092</v>
      </c>
      <c r="K5298" s="3" t="s">
        <v>0</v>
      </c>
      <c r="N5298" s="3">
        <v>1585</v>
      </c>
      <c r="O5298" s="3" t="s">
        <v>21106</v>
      </c>
      <c r="P5298" s="3" t="s">
        <v>21112</v>
      </c>
      <c r="Q5298" s="3">
        <v>348</v>
      </c>
      <c r="R5298" s="8" t="str">
        <f t="shared" si="82"/>
        <v>*348*</v>
      </c>
    </row>
    <row r="5299" spans="1:18" ht="19.8">
      <c r="A5299" s="3" t="s">
        <v>6564</v>
      </c>
      <c r="B5299" s="3" t="s">
        <v>108</v>
      </c>
      <c r="C5299" s="3" t="s">
        <v>6563</v>
      </c>
      <c r="D5299" s="3" t="s">
        <v>63</v>
      </c>
      <c r="E5299" s="3" t="s">
        <v>6562</v>
      </c>
      <c r="F5299" s="3" t="s">
        <v>77</v>
      </c>
      <c r="G5299" s="3">
        <v>2013</v>
      </c>
      <c r="H5299" s="3" t="s">
        <v>22117</v>
      </c>
      <c r="I5299" s="3">
        <v>194</v>
      </c>
      <c r="J5299" s="3" t="s">
        <v>21095</v>
      </c>
      <c r="K5299" s="3" t="s">
        <v>0</v>
      </c>
      <c r="N5299" s="3">
        <v>960</v>
      </c>
      <c r="O5299" s="3" t="s">
        <v>21106</v>
      </c>
      <c r="P5299" s="3" t="s">
        <v>21112</v>
      </c>
      <c r="Q5299" s="3">
        <v>135</v>
      </c>
      <c r="R5299" s="8" t="str">
        <f t="shared" si="82"/>
        <v>*135*</v>
      </c>
    </row>
    <row r="5300" spans="1:18" ht="19.8">
      <c r="A5300" s="3" t="s">
        <v>6561</v>
      </c>
      <c r="B5300" s="3" t="s">
        <v>84</v>
      </c>
      <c r="C5300" s="3" t="s">
        <v>6560</v>
      </c>
      <c r="D5300" s="3" t="s">
        <v>82</v>
      </c>
      <c r="E5300" s="3" t="s">
        <v>6559</v>
      </c>
      <c r="F5300" s="3" t="s">
        <v>3</v>
      </c>
      <c r="G5300" s="3">
        <v>2009</v>
      </c>
      <c r="H5300" s="3" t="s">
        <v>22117</v>
      </c>
      <c r="I5300" s="3">
        <v>93</v>
      </c>
      <c r="J5300" s="3" t="s">
        <v>21102</v>
      </c>
      <c r="K5300" s="3" t="s">
        <v>1</v>
      </c>
      <c r="L5300" s="9">
        <v>45293</v>
      </c>
      <c r="M5300" s="9">
        <v>45364</v>
      </c>
      <c r="N5300" s="3">
        <v>1735</v>
      </c>
      <c r="O5300" s="3" t="s">
        <v>21105</v>
      </c>
      <c r="P5300" s="3" t="s">
        <v>21112</v>
      </c>
      <c r="Q5300" s="3">
        <v>422</v>
      </c>
      <c r="R5300" s="8" t="str">
        <f t="shared" si="82"/>
        <v>*422*</v>
      </c>
    </row>
    <row r="5301" spans="1:18" ht="19.8">
      <c r="A5301" s="3" t="s">
        <v>6558</v>
      </c>
      <c r="B5301" s="3" t="s">
        <v>143</v>
      </c>
      <c r="C5301" s="3" t="s">
        <v>6557</v>
      </c>
      <c r="D5301" s="3" t="s">
        <v>141</v>
      </c>
      <c r="E5301" s="3" t="s">
        <v>6556</v>
      </c>
      <c r="F5301" s="3" t="s">
        <v>9</v>
      </c>
      <c r="G5301" s="3">
        <v>2017</v>
      </c>
      <c r="H5301" s="3" t="s">
        <v>22117</v>
      </c>
      <c r="I5301" s="3">
        <v>214</v>
      </c>
      <c r="J5301" s="3" t="s">
        <v>21086</v>
      </c>
      <c r="K5301" s="3" t="s">
        <v>1</v>
      </c>
      <c r="L5301" s="9">
        <v>45183</v>
      </c>
      <c r="M5301" s="9">
        <v>45324</v>
      </c>
      <c r="N5301" s="3">
        <v>2105</v>
      </c>
      <c r="O5301" s="3" t="s">
        <v>25</v>
      </c>
      <c r="P5301" s="3" t="s">
        <v>21111</v>
      </c>
      <c r="Q5301" s="3">
        <v>445</v>
      </c>
      <c r="R5301" s="8" t="str">
        <f t="shared" si="82"/>
        <v>*445*</v>
      </c>
    </row>
    <row r="5302" spans="1:18" ht="19.8">
      <c r="A5302" s="3" t="s">
        <v>6555</v>
      </c>
      <c r="B5302" s="3" t="s">
        <v>65</v>
      </c>
      <c r="C5302" s="3" t="s">
        <v>6554</v>
      </c>
      <c r="D5302" s="3" t="s">
        <v>63</v>
      </c>
      <c r="E5302" s="3" t="s">
        <v>6553</v>
      </c>
      <c r="F5302" s="3" t="s">
        <v>77</v>
      </c>
      <c r="G5302" s="3">
        <v>2005</v>
      </c>
      <c r="H5302" s="3" t="s">
        <v>22117</v>
      </c>
      <c r="I5302" s="3">
        <v>142</v>
      </c>
      <c r="J5302" s="3" t="s">
        <v>21085</v>
      </c>
      <c r="K5302" s="3" t="s">
        <v>1</v>
      </c>
      <c r="L5302" s="9">
        <v>45124</v>
      </c>
      <c r="M5302" s="9">
        <v>45417</v>
      </c>
      <c r="N5302" s="3">
        <v>515</v>
      </c>
      <c r="O5302" s="3" t="s">
        <v>21106</v>
      </c>
      <c r="P5302" s="3" t="s">
        <v>21114</v>
      </c>
      <c r="Q5302" s="3">
        <v>442</v>
      </c>
      <c r="R5302" s="8" t="str">
        <f t="shared" si="82"/>
        <v>*442*</v>
      </c>
    </row>
    <row r="5303" spans="1:18" ht="19.8">
      <c r="A5303" s="3" t="s">
        <v>6552</v>
      </c>
      <c r="B5303" s="3" t="s">
        <v>171</v>
      </c>
      <c r="C5303" s="3" t="s">
        <v>6551</v>
      </c>
      <c r="D5303" s="3" t="s">
        <v>141</v>
      </c>
      <c r="E5303" s="3" t="s">
        <v>6550</v>
      </c>
      <c r="F5303" s="3" t="s">
        <v>48</v>
      </c>
      <c r="G5303" s="3">
        <v>2019</v>
      </c>
      <c r="H5303" s="3" t="s">
        <v>22118</v>
      </c>
      <c r="I5303" s="3">
        <v>115</v>
      </c>
      <c r="J5303" s="3" t="s">
        <v>21093</v>
      </c>
      <c r="K5303" s="3" t="s">
        <v>1</v>
      </c>
      <c r="L5303" s="9">
        <v>45024</v>
      </c>
      <c r="M5303" s="9">
        <v>45317</v>
      </c>
      <c r="N5303" s="3">
        <v>570</v>
      </c>
      <c r="O5303" s="3" t="s">
        <v>25</v>
      </c>
      <c r="P5303" s="3" t="s">
        <v>21113</v>
      </c>
      <c r="Q5303" s="3">
        <v>213</v>
      </c>
      <c r="R5303" s="8" t="str">
        <f t="shared" si="82"/>
        <v>*213*</v>
      </c>
    </row>
    <row r="5304" spans="1:18" ht="19.8">
      <c r="A5304" s="3" t="s">
        <v>6549</v>
      </c>
      <c r="B5304" s="3" t="s">
        <v>155</v>
      </c>
      <c r="C5304" s="3" t="s">
        <v>6548</v>
      </c>
      <c r="D5304" s="3" t="s">
        <v>50</v>
      </c>
      <c r="E5304" s="3" t="s">
        <v>6547</v>
      </c>
      <c r="F5304" s="3" t="s">
        <v>15</v>
      </c>
      <c r="G5304" s="3">
        <v>2005</v>
      </c>
      <c r="H5304" s="3" t="s">
        <v>22118</v>
      </c>
      <c r="I5304" s="3">
        <v>212</v>
      </c>
      <c r="J5304" s="3" t="s">
        <v>21097</v>
      </c>
      <c r="K5304" s="3" t="s">
        <v>0</v>
      </c>
      <c r="N5304" s="3">
        <v>2035</v>
      </c>
      <c r="O5304" s="3" t="s">
        <v>21106</v>
      </c>
      <c r="P5304" s="3" t="s">
        <v>21112</v>
      </c>
      <c r="Q5304" s="3">
        <v>410</v>
      </c>
      <c r="R5304" s="8" t="str">
        <f t="shared" si="82"/>
        <v>*410*</v>
      </c>
    </row>
    <row r="5305" spans="1:18" ht="19.8">
      <c r="A5305" s="3" t="s">
        <v>6546</v>
      </c>
      <c r="B5305" s="3" t="s">
        <v>97</v>
      </c>
      <c r="C5305" s="3" t="s">
        <v>6545</v>
      </c>
      <c r="D5305" s="3" t="s">
        <v>95</v>
      </c>
      <c r="E5305" s="3" t="s">
        <v>6544</v>
      </c>
      <c r="F5305" s="3" t="s">
        <v>9</v>
      </c>
      <c r="G5305" s="3">
        <v>2007</v>
      </c>
      <c r="H5305" s="3" t="s">
        <v>22116</v>
      </c>
      <c r="I5305" s="3">
        <v>253</v>
      </c>
      <c r="J5305" s="3" t="s">
        <v>21084</v>
      </c>
      <c r="K5305" s="3" t="s">
        <v>0</v>
      </c>
      <c r="N5305" s="3">
        <v>920</v>
      </c>
      <c r="O5305" s="3" t="s">
        <v>21105</v>
      </c>
      <c r="P5305" s="3" t="s">
        <v>21113</v>
      </c>
      <c r="Q5305" s="3">
        <v>191</v>
      </c>
      <c r="R5305" s="8" t="str">
        <f t="shared" si="82"/>
        <v>*191*</v>
      </c>
    </row>
    <row r="5306" spans="1:18" ht="19.8">
      <c r="A5306" s="3" t="s">
        <v>6543</v>
      </c>
      <c r="B5306" s="3" t="s">
        <v>304</v>
      </c>
      <c r="C5306" s="3" t="s">
        <v>6542</v>
      </c>
      <c r="D5306" s="3" t="s">
        <v>123</v>
      </c>
      <c r="E5306" s="3" t="s">
        <v>6541</v>
      </c>
      <c r="F5306" s="3" t="s">
        <v>48</v>
      </c>
      <c r="G5306" s="3">
        <v>2012</v>
      </c>
      <c r="H5306" s="3" t="s">
        <v>22118</v>
      </c>
      <c r="I5306" s="3">
        <v>373</v>
      </c>
      <c r="J5306" s="3" t="s">
        <v>21084</v>
      </c>
      <c r="K5306" s="3" t="s">
        <v>0</v>
      </c>
      <c r="N5306" s="3">
        <v>405</v>
      </c>
      <c r="O5306" s="3" t="s">
        <v>21106</v>
      </c>
      <c r="P5306" s="3" t="s">
        <v>21114</v>
      </c>
      <c r="Q5306" s="3">
        <v>202</v>
      </c>
      <c r="R5306" s="8" t="str">
        <f t="shared" si="82"/>
        <v>*202*</v>
      </c>
    </row>
    <row r="5307" spans="1:18" ht="19.8">
      <c r="A5307" s="3" t="s">
        <v>6540</v>
      </c>
      <c r="B5307" s="3" t="s">
        <v>38</v>
      </c>
      <c r="C5307" s="3" t="s">
        <v>6539</v>
      </c>
      <c r="D5307" s="3" t="s">
        <v>36</v>
      </c>
      <c r="E5307" s="3" t="s">
        <v>6538</v>
      </c>
      <c r="F5307" s="3" t="s">
        <v>9</v>
      </c>
      <c r="G5307" s="3">
        <v>2017</v>
      </c>
      <c r="H5307" s="3" t="s">
        <v>22117</v>
      </c>
      <c r="I5307" s="3">
        <v>405</v>
      </c>
      <c r="J5307" s="3" t="s">
        <v>21099</v>
      </c>
      <c r="K5307" s="3" t="s">
        <v>0</v>
      </c>
      <c r="N5307" s="3">
        <v>875</v>
      </c>
      <c r="O5307" s="3" t="s">
        <v>21106</v>
      </c>
      <c r="P5307" s="3" t="s">
        <v>21114</v>
      </c>
      <c r="Q5307" s="3">
        <v>217</v>
      </c>
      <c r="R5307" s="8" t="str">
        <f t="shared" si="82"/>
        <v>*217*</v>
      </c>
    </row>
    <row r="5308" spans="1:18" ht="19.8">
      <c r="A5308" s="3" t="s">
        <v>6537</v>
      </c>
      <c r="B5308" s="3" t="s">
        <v>22</v>
      </c>
      <c r="C5308" s="3" t="s">
        <v>6536</v>
      </c>
      <c r="D5308" s="3" t="s">
        <v>5</v>
      </c>
      <c r="E5308" s="3" t="s">
        <v>6535</v>
      </c>
      <c r="F5308" s="3" t="s">
        <v>9</v>
      </c>
      <c r="G5308" s="3">
        <v>2015</v>
      </c>
      <c r="H5308" s="3" t="s">
        <v>22116</v>
      </c>
      <c r="I5308" s="3">
        <v>339</v>
      </c>
      <c r="J5308" s="3" t="s">
        <v>21096</v>
      </c>
      <c r="K5308" s="3" t="s">
        <v>1</v>
      </c>
      <c r="L5308" s="9">
        <v>45216</v>
      </c>
      <c r="M5308" s="9">
        <v>45220</v>
      </c>
      <c r="N5308" s="3">
        <v>815</v>
      </c>
      <c r="O5308" s="3" t="s">
        <v>21106</v>
      </c>
      <c r="P5308" s="3" t="s">
        <v>21114</v>
      </c>
      <c r="Q5308" s="3">
        <v>334</v>
      </c>
      <c r="R5308" s="8" t="str">
        <f t="shared" si="82"/>
        <v>*334*</v>
      </c>
    </row>
    <row r="5309" spans="1:18" ht="19.8">
      <c r="A5309" s="3" t="s">
        <v>6533</v>
      </c>
      <c r="B5309" s="3" t="s">
        <v>143</v>
      </c>
      <c r="C5309" s="3" t="s">
        <v>6532</v>
      </c>
      <c r="D5309" s="3" t="s">
        <v>141</v>
      </c>
      <c r="E5309" s="3" t="s">
        <v>6531</v>
      </c>
      <c r="F5309" s="3" t="s">
        <v>3</v>
      </c>
      <c r="G5309" s="3">
        <v>2023</v>
      </c>
      <c r="H5309" s="3" t="s">
        <v>22116</v>
      </c>
      <c r="I5309" s="3">
        <v>495</v>
      </c>
      <c r="J5309" s="3" t="s">
        <v>21091</v>
      </c>
      <c r="K5309" s="3" t="s">
        <v>1</v>
      </c>
      <c r="L5309" s="9">
        <v>45350</v>
      </c>
      <c r="M5309" s="9">
        <v>45602</v>
      </c>
      <c r="N5309" s="3">
        <v>2175</v>
      </c>
      <c r="O5309" s="3" t="s">
        <v>25</v>
      </c>
      <c r="P5309" s="3" t="s">
        <v>21111</v>
      </c>
      <c r="Q5309" s="3">
        <v>249</v>
      </c>
      <c r="R5309" s="8" t="str">
        <f t="shared" si="82"/>
        <v>*249*</v>
      </c>
    </row>
    <row r="5310" spans="1:18" ht="19.8">
      <c r="A5310" s="3" t="s">
        <v>6530</v>
      </c>
      <c r="B5310" s="3" t="s">
        <v>160</v>
      </c>
      <c r="C5310" s="3" t="s">
        <v>6529</v>
      </c>
      <c r="D5310" s="3" t="s">
        <v>31</v>
      </c>
      <c r="E5310" s="3" t="s">
        <v>6528</v>
      </c>
      <c r="F5310" s="3" t="s">
        <v>77</v>
      </c>
      <c r="G5310" s="3">
        <v>2010</v>
      </c>
      <c r="H5310" s="3" t="s">
        <v>22116</v>
      </c>
      <c r="I5310" s="3">
        <v>139</v>
      </c>
      <c r="J5310" s="3" t="s">
        <v>21102</v>
      </c>
      <c r="K5310" s="3" t="s">
        <v>0</v>
      </c>
      <c r="N5310" s="3">
        <v>660</v>
      </c>
      <c r="O5310" s="3" t="s">
        <v>21106</v>
      </c>
      <c r="P5310" s="3" t="s">
        <v>21112</v>
      </c>
      <c r="Q5310" s="3">
        <v>219</v>
      </c>
      <c r="R5310" s="8" t="str">
        <f t="shared" si="82"/>
        <v>*219*</v>
      </c>
    </row>
    <row r="5311" spans="1:18" ht="19.8">
      <c r="A5311" s="3" t="s">
        <v>6527</v>
      </c>
      <c r="B5311" s="3" t="s">
        <v>18</v>
      </c>
      <c r="C5311" s="3" t="s">
        <v>6526</v>
      </c>
      <c r="D5311" s="3" t="s">
        <v>14</v>
      </c>
      <c r="E5311" s="3" t="s">
        <v>6525</v>
      </c>
      <c r="F5311" s="3" t="s">
        <v>48</v>
      </c>
      <c r="G5311" s="3">
        <v>2021</v>
      </c>
      <c r="H5311" s="3" t="s">
        <v>22118</v>
      </c>
      <c r="I5311" s="3">
        <v>299</v>
      </c>
      <c r="J5311" s="3" t="s">
        <v>21090</v>
      </c>
      <c r="K5311" s="3" t="s">
        <v>0</v>
      </c>
      <c r="N5311" s="3">
        <v>1055</v>
      </c>
      <c r="O5311" s="3" t="s">
        <v>21106</v>
      </c>
      <c r="P5311" s="3" t="s">
        <v>21114</v>
      </c>
      <c r="Q5311" s="3">
        <v>267</v>
      </c>
      <c r="R5311" s="8" t="str">
        <f t="shared" si="82"/>
        <v>*267*</v>
      </c>
    </row>
    <row r="5312" spans="1:18" ht="19.8">
      <c r="A5312" s="3" t="s">
        <v>6524</v>
      </c>
      <c r="B5312" s="3" t="s">
        <v>108</v>
      </c>
      <c r="C5312" s="3" t="s">
        <v>6523</v>
      </c>
      <c r="D5312" s="3" t="s">
        <v>63</v>
      </c>
      <c r="E5312" s="3" t="s">
        <v>6522</v>
      </c>
      <c r="F5312" s="3" t="s">
        <v>3</v>
      </c>
      <c r="G5312" s="3">
        <v>2017</v>
      </c>
      <c r="H5312" s="3" t="s">
        <v>22116</v>
      </c>
      <c r="I5312" s="3">
        <v>124</v>
      </c>
      <c r="J5312" s="3" t="s">
        <v>21084</v>
      </c>
      <c r="K5312" s="3" t="s">
        <v>1</v>
      </c>
      <c r="L5312" s="9">
        <v>45140</v>
      </c>
      <c r="M5312" s="9">
        <v>45445</v>
      </c>
      <c r="N5312" s="3">
        <v>440</v>
      </c>
      <c r="O5312" s="3" t="s">
        <v>21106</v>
      </c>
      <c r="P5312" s="3" t="s">
        <v>21114</v>
      </c>
      <c r="Q5312" s="3">
        <v>315</v>
      </c>
      <c r="R5312" s="8" t="str">
        <f t="shared" si="82"/>
        <v>*315*</v>
      </c>
    </row>
    <row r="5313" spans="1:18" ht="19.8">
      <c r="A5313" s="3" t="s">
        <v>6521</v>
      </c>
      <c r="B5313" s="3" t="s">
        <v>12</v>
      </c>
      <c r="C5313" s="3" t="s">
        <v>6520</v>
      </c>
      <c r="D5313" s="3" t="s">
        <v>2</v>
      </c>
      <c r="E5313" s="3" t="s">
        <v>6519</v>
      </c>
      <c r="F5313" s="3" t="s">
        <v>48</v>
      </c>
      <c r="G5313" s="3">
        <v>2013</v>
      </c>
      <c r="H5313" s="3" t="s">
        <v>22118</v>
      </c>
      <c r="I5313" s="3">
        <v>458</v>
      </c>
      <c r="J5313" s="3" t="s">
        <v>21102</v>
      </c>
      <c r="K5313" s="3" t="s">
        <v>1</v>
      </c>
      <c r="L5313" s="9">
        <v>45433</v>
      </c>
      <c r="M5313" s="9">
        <v>45607</v>
      </c>
      <c r="N5313" s="3">
        <v>245</v>
      </c>
      <c r="O5313" s="3" t="s">
        <v>21073</v>
      </c>
      <c r="P5313" s="3" t="s">
        <v>21111</v>
      </c>
      <c r="Q5313" s="3">
        <v>183</v>
      </c>
      <c r="R5313" s="8" t="str">
        <f t="shared" si="82"/>
        <v>*183*</v>
      </c>
    </row>
    <row r="5314" spans="1:18" ht="19.8">
      <c r="A5314" s="3" t="s">
        <v>6518</v>
      </c>
      <c r="B5314" s="3" t="s">
        <v>43</v>
      </c>
      <c r="C5314" s="3" t="s">
        <v>6517</v>
      </c>
      <c r="D5314" s="3" t="s">
        <v>41</v>
      </c>
      <c r="E5314" s="3" t="s">
        <v>6516</v>
      </c>
      <c r="F5314" s="3" t="s">
        <v>15</v>
      </c>
      <c r="G5314" s="3">
        <v>2019</v>
      </c>
      <c r="H5314" s="3" t="s">
        <v>22118</v>
      </c>
      <c r="I5314" s="3">
        <v>371</v>
      </c>
      <c r="J5314" s="3" t="s">
        <v>21097</v>
      </c>
      <c r="K5314" s="3" t="s">
        <v>1</v>
      </c>
      <c r="L5314" s="9">
        <v>45282</v>
      </c>
      <c r="M5314" s="9">
        <v>45630</v>
      </c>
      <c r="N5314" s="3">
        <v>2090</v>
      </c>
      <c r="O5314" s="3" t="s">
        <v>21106</v>
      </c>
      <c r="P5314" s="3" t="s">
        <v>21111</v>
      </c>
      <c r="Q5314" s="3">
        <v>437</v>
      </c>
      <c r="R5314" s="8" t="str">
        <f t="shared" si="82"/>
        <v>*437*</v>
      </c>
    </row>
    <row r="5315" spans="1:18" ht="19.8">
      <c r="A5315" s="3" t="s">
        <v>6515</v>
      </c>
      <c r="B5315" s="3" t="s">
        <v>27</v>
      </c>
      <c r="C5315" s="3" t="s">
        <v>6514</v>
      </c>
      <c r="D5315" s="3" t="s">
        <v>25</v>
      </c>
      <c r="E5315" s="3" t="s">
        <v>6513</v>
      </c>
      <c r="F5315" s="3" t="s">
        <v>77</v>
      </c>
      <c r="G5315" s="3">
        <v>2009</v>
      </c>
      <c r="H5315" s="3" t="s">
        <v>22118</v>
      </c>
      <c r="I5315" s="3">
        <v>369</v>
      </c>
      <c r="J5315" s="3" t="s">
        <v>21089</v>
      </c>
      <c r="K5315" s="3" t="s">
        <v>1</v>
      </c>
      <c r="L5315" s="9">
        <v>45505</v>
      </c>
      <c r="M5315" s="9">
        <v>45676</v>
      </c>
      <c r="N5315" s="3">
        <v>2480</v>
      </c>
      <c r="O5315" s="3" t="s">
        <v>25</v>
      </c>
      <c r="P5315" s="3" t="s">
        <v>21112</v>
      </c>
      <c r="Q5315" s="3">
        <v>441</v>
      </c>
      <c r="R5315" s="8" t="str">
        <f t="shared" si="82"/>
        <v>*441*</v>
      </c>
    </row>
    <row r="5316" spans="1:18" ht="19.8">
      <c r="A5316" s="3" t="s">
        <v>6512</v>
      </c>
      <c r="B5316" s="3" t="s">
        <v>196</v>
      </c>
      <c r="C5316" s="3" t="s">
        <v>6511</v>
      </c>
      <c r="D5316" s="3" t="s">
        <v>36</v>
      </c>
      <c r="E5316" s="3" t="s">
        <v>6510</v>
      </c>
      <c r="F5316" s="3" t="s">
        <v>3</v>
      </c>
      <c r="G5316" s="3">
        <v>2022</v>
      </c>
      <c r="H5316" s="3" t="s">
        <v>22117</v>
      </c>
      <c r="I5316" s="3">
        <v>369</v>
      </c>
      <c r="J5316" s="3" t="s">
        <v>21094</v>
      </c>
      <c r="K5316" s="3" t="s">
        <v>0</v>
      </c>
      <c r="N5316" s="3">
        <v>2415</v>
      </c>
      <c r="O5316" s="3" t="s">
        <v>21106</v>
      </c>
      <c r="P5316" s="3" t="s">
        <v>21111</v>
      </c>
      <c r="Q5316" s="3">
        <v>418</v>
      </c>
      <c r="R5316" s="8" t="str">
        <f t="shared" ref="R5316:R5379" si="83">"*"&amp;Q5316&amp;"*"</f>
        <v>*418*</v>
      </c>
    </row>
    <row r="5317" spans="1:18" ht="19.8">
      <c r="A5317" s="3" t="s">
        <v>6509</v>
      </c>
      <c r="B5317" s="3" t="s">
        <v>138</v>
      </c>
      <c r="C5317" s="3" t="s">
        <v>6508</v>
      </c>
      <c r="D5317" s="3" t="s">
        <v>2</v>
      </c>
      <c r="E5317" s="3" t="s">
        <v>6507</v>
      </c>
      <c r="F5317" s="3" t="s">
        <v>15</v>
      </c>
      <c r="G5317" s="3">
        <v>2011</v>
      </c>
      <c r="H5317" s="3" t="s">
        <v>22117</v>
      </c>
      <c r="I5317" s="3">
        <v>262</v>
      </c>
      <c r="J5317" s="3" t="s">
        <v>21097</v>
      </c>
      <c r="K5317" s="3" t="s">
        <v>0</v>
      </c>
      <c r="N5317" s="3">
        <v>1920</v>
      </c>
      <c r="O5317" s="3" t="s">
        <v>21073</v>
      </c>
      <c r="P5317" s="3" t="s">
        <v>21114</v>
      </c>
      <c r="Q5317" s="3">
        <v>340</v>
      </c>
      <c r="R5317" s="8" t="str">
        <f t="shared" si="83"/>
        <v>*340*</v>
      </c>
    </row>
    <row r="5318" spans="1:18" ht="19.8">
      <c r="A5318" s="3" t="s">
        <v>6506</v>
      </c>
      <c r="B5318" s="3" t="s">
        <v>18</v>
      </c>
      <c r="C5318" s="3" t="s">
        <v>6505</v>
      </c>
      <c r="D5318" s="3" t="s">
        <v>14</v>
      </c>
      <c r="E5318" s="3" t="s">
        <v>6504</v>
      </c>
      <c r="F5318" s="3" t="s">
        <v>9</v>
      </c>
      <c r="G5318" s="3">
        <v>2006</v>
      </c>
      <c r="H5318" s="3" t="s">
        <v>22117</v>
      </c>
      <c r="I5318" s="3">
        <v>96</v>
      </c>
      <c r="J5318" s="3" t="s">
        <v>21092</v>
      </c>
      <c r="K5318" s="3" t="s">
        <v>0</v>
      </c>
      <c r="N5318" s="3">
        <v>2015</v>
      </c>
      <c r="O5318" s="3" t="s">
        <v>21106</v>
      </c>
      <c r="P5318" s="3" t="s">
        <v>21111</v>
      </c>
      <c r="Q5318" s="3">
        <v>208</v>
      </c>
      <c r="R5318" s="8" t="str">
        <f t="shared" si="83"/>
        <v>*208*</v>
      </c>
    </row>
    <row r="5319" spans="1:18" ht="19.8">
      <c r="A5319" s="3" t="s">
        <v>6503</v>
      </c>
      <c r="B5319" s="3" t="s">
        <v>243</v>
      </c>
      <c r="C5319" s="3" t="s">
        <v>6502</v>
      </c>
      <c r="D5319" s="3" t="s">
        <v>63</v>
      </c>
      <c r="E5319" s="3" t="s">
        <v>6501</v>
      </c>
      <c r="F5319" s="3" t="s">
        <v>15</v>
      </c>
      <c r="G5319" s="3">
        <v>2023</v>
      </c>
      <c r="H5319" s="3" t="s">
        <v>22117</v>
      </c>
      <c r="I5319" s="3">
        <v>462</v>
      </c>
      <c r="J5319" s="3" t="s">
        <v>21098</v>
      </c>
      <c r="K5319" s="3" t="s">
        <v>1</v>
      </c>
      <c r="L5319" s="9">
        <v>45335</v>
      </c>
      <c r="M5319" s="9">
        <v>45662</v>
      </c>
      <c r="N5319" s="3">
        <v>615</v>
      </c>
      <c r="O5319" s="3" t="s">
        <v>21106</v>
      </c>
      <c r="P5319" s="3" t="s">
        <v>21112</v>
      </c>
      <c r="Q5319" s="3">
        <v>422</v>
      </c>
      <c r="R5319" s="8" t="str">
        <f t="shared" si="83"/>
        <v>*422*</v>
      </c>
    </row>
    <row r="5320" spans="1:18" ht="19.8">
      <c r="A5320" s="3" t="s">
        <v>6500</v>
      </c>
      <c r="B5320" s="3" t="s">
        <v>27</v>
      </c>
      <c r="C5320" s="3" t="s">
        <v>6499</v>
      </c>
      <c r="D5320" s="3" t="s">
        <v>25</v>
      </c>
      <c r="E5320" s="3" t="s">
        <v>6498</v>
      </c>
      <c r="F5320" s="3" t="s">
        <v>29</v>
      </c>
      <c r="G5320" s="3">
        <v>2014</v>
      </c>
      <c r="H5320" s="3" t="s">
        <v>22118</v>
      </c>
      <c r="I5320" s="3">
        <v>310</v>
      </c>
      <c r="J5320" s="3" t="s">
        <v>21092</v>
      </c>
      <c r="K5320" s="3" t="s">
        <v>1</v>
      </c>
      <c r="L5320" s="9">
        <v>44995</v>
      </c>
      <c r="M5320" s="9">
        <v>45684</v>
      </c>
      <c r="N5320" s="3">
        <v>2265</v>
      </c>
      <c r="O5320" s="3" t="s">
        <v>25</v>
      </c>
      <c r="P5320" s="3" t="s">
        <v>21111</v>
      </c>
      <c r="Q5320" s="3">
        <v>274</v>
      </c>
      <c r="R5320" s="8" t="str">
        <f t="shared" si="83"/>
        <v>*274*</v>
      </c>
    </row>
    <row r="5321" spans="1:18" ht="19.8">
      <c r="A5321" s="3" t="s">
        <v>6497</v>
      </c>
      <c r="B5321" s="3" t="s">
        <v>7</v>
      </c>
      <c r="C5321" s="3" t="s">
        <v>6496</v>
      </c>
      <c r="D5321" s="3" t="s">
        <v>5</v>
      </c>
      <c r="E5321" s="3" t="s">
        <v>6495</v>
      </c>
      <c r="F5321" s="3" t="s">
        <v>77</v>
      </c>
      <c r="G5321" s="3">
        <v>2007</v>
      </c>
      <c r="H5321" s="3" t="s">
        <v>22118</v>
      </c>
      <c r="I5321" s="3">
        <v>255</v>
      </c>
      <c r="J5321" s="3" t="s">
        <v>21083</v>
      </c>
      <c r="K5321" s="3" t="s">
        <v>0</v>
      </c>
      <c r="N5321" s="3">
        <v>565</v>
      </c>
      <c r="O5321" s="3" t="s">
        <v>21106</v>
      </c>
      <c r="P5321" s="3" t="s">
        <v>21112</v>
      </c>
      <c r="Q5321" s="3">
        <v>324</v>
      </c>
      <c r="R5321" s="8" t="str">
        <f t="shared" si="83"/>
        <v>*324*</v>
      </c>
    </row>
    <row r="5322" spans="1:18" ht="19.8">
      <c r="A5322" s="3" t="s">
        <v>6494</v>
      </c>
      <c r="B5322" s="3" t="s">
        <v>65</v>
      </c>
      <c r="C5322" s="3" t="s">
        <v>6493</v>
      </c>
      <c r="D5322" s="3" t="s">
        <v>63</v>
      </c>
      <c r="E5322" s="3" t="s">
        <v>6492</v>
      </c>
      <c r="F5322" s="3" t="s">
        <v>29</v>
      </c>
      <c r="G5322" s="3">
        <v>2016</v>
      </c>
      <c r="H5322" s="3" t="s">
        <v>22116</v>
      </c>
      <c r="I5322" s="3">
        <v>257</v>
      </c>
      <c r="J5322" s="3" t="s">
        <v>21086</v>
      </c>
      <c r="K5322" s="3" t="s">
        <v>1</v>
      </c>
      <c r="L5322" s="9">
        <v>45092</v>
      </c>
      <c r="M5322" s="9">
        <v>45128</v>
      </c>
      <c r="N5322" s="3">
        <v>1440</v>
      </c>
      <c r="O5322" s="3" t="s">
        <v>21106</v>
      </c>
      <c r="P5322" s="3" t="s">
        <v>21112</v>
      </c>
      <c r="Q5322" s="3">
        <v>205</v>
      </c>
      <c r="R5322" s="8" t="str">
        <f t="shared" si="83"/>
        <v>*205*</v>
      </c>
    </row>
    <row r="5323" spans="1:18" ht="19.8">
      <c r="A5323" s="3" t="s">
        <v>6491</v>
      </c>
      <c r="B5323" s="3" t="s">
        <v>344</v>
      </c>
      <c r="C5323" s="3" t="s">
        <v>6490</v>
      </c>
      <c r="D5323" s="3" t="s">
        <v>82</v>
      </c>
      <c r="E5323" s="3" t="s">
        <v>6489</v>
      </c>
      <c r="F5323" s="3" t="s">
        <v>3</v>
      </c>
      <c r="G5323" s="3">
        <v>2012</v>
      </c>
      <c r="H5323" s="3" t="s">
        <v>22118</v>
      </c>
      <c r="I5323" s="3">
        <v>337</v>
      </c>
      <c r="J5323" s="3" t="s">
        <v>21102</v>
      </c>
      <c r="K5323" s="3" t="s">
        <v>1</v>
      </c>
      <c r="L5323" s="9">
        <v>45247</v>
      </c>
      <c r="M5323" s="9">
        <v>45608</v>
      </c>
      <c r="N5323" s="3">
        <v>1900</v>
      </c>
      <c r="O5323" s="3" t="s">
        <v>21105</v>
      </c>
      <c r="P5323" s="3" t="s">
        <v>21112</v>
      </c>
      <c r="Q5323" s="3">
        <v>301</v>
      </c>
      <c r="R5323" s="8" t="str">
        <f t="shared" si="83"/>
        <v>*301*</v>
      </c>
    </row>
    <row r="5324" spans="1:18" ht="19.8">
      <c r="A5324" s="3" t="s">
        <v>6488</v>
      </c>
      <c r="B5324" s="3" t="s">
        <v>256</v>
      </c>
      <c r="C5324" s="3" t="s">
        <v>6487</v>
      </c>
      <c r="D5324" s="3" t="s">
        <v>14</v>
      </c>
      <c r="E5324" s="3" t="s">
        <v>6486</v>
      </c>
      <c r="F5324" s="3" t="s">
        <v>9</v>
      </c>
      <c r="G5324" s="3">
        <v>2009</v>
      </c>
      <c r="H5324" s="3" t="s">
        <v>22118</v>
      </c>
      <c r="I5324" s="3">
        <v>230</v>
      </c>
      <c r="J5324" s="3" t="s">
        <v>21083</v>
      </c>
      <c r="K5324" s="3" t="s">
        <v>0</v>
      </c>
      <c r="N5324" s="3">
        <v>1385</v>
      </c>
      <c r="O5324" s="3" t="s">
        <v>21106</v>
      </c>
      <c r="P5324" s="3" t="s">
        <v>21111</v>
      </c>
      <c r="Q5324" s="3">
        <v>185</v>
      </c>
      <c r="R5324" s="8" t="str">
        <f t="shared" si="83"/>
        <v>*185*</v>
      </c>
    </row>
    <row r="5325" spans="1:18" ht="19.8">
      <c r="A5325" s="3" t="s">
        <v>6485</v>
      </c>
      <c r="B5325" s="3" t="s">
        <v>455</v>
      </c>
      <c r="C5325" s="3" t="s">
        <v>6484</v>
      </c>
      <c r="D5325" s="3" t="s">
        <v>14</v>
      </c>
      <c r="E5325" s="3" t="s">
        <v>6483</v>
      </c>
      <c r="F5325" s="3" t="s">
        <v>9</v>
      </c>
      <c r="G5325" s="3">
        <v>2018</v>
      </c>
      <c r="H5325" s="3" t="s">
        <v>22118</v>
      </c>
      <c r="I5325" s="3">
        <v>132</v>
      </c>
      <c r="J5325" s="3" t="s">
        <v>21084</v>
      </c>
      <c r="K5325" s="3" t="s">
        <v>0</v>
      </c>
      <c r="N5325" s="3">
        <v>920</v>
      </c>
      <c r="O5325" s="3" t="s">
        <v>21106</v>
      </c>
      <c r="P5325" s="3" t="s">
        <v>21114</v>
      </c>
      <c r="Q5325" s="3">
        <v>351</v>
      </c>
      <c r="R5325" s="8" t="str">
        <f t="shared" si="83"/>
        <v>*351*</v>
      </c>
    </row>
    <row r="5326" spans="1:18" ht="19.8">
      <c r="A5326" s="3" t="s">
        <v>6482</v>
      </c>
      <c r="B5326" s="3" t="s">
        <v>147</v>
      </c>
      <c r="C5326" s="3" t="s">
        <v>6481</v>
      </c>
      <c r="D5326" s="3" t="s">
        <v>5</v>
      </c>
      <c r="E5326" s="3" t="s">
        <v>6480</v>
      </c>
      <c r="F5326" s="3" t="s">
        <v>29</v>
      </c>
      <c r="G5326" s="3">
        <v>2011</v>
      </c>
      <c r="H5326" s="3" t="s">
        <v>22117</v>
      </c>
      <c r="I5326" s="3">
        <v>457</v>
      </c>
      <c r="J5326" s="3" t="s">
        <v>21089</v>
      </c>
      <c r="K5326" s="3" t="s">
        <v>1</v>
      </c>
      <c r="L5326" s="9">
        <v>45192</v>
      </c>
      <c r="M5326" s="9">
        <v>45208</v>
      </c>
      <c r="N5326" s="3">
        <v>670</v>
      </c>
      <c r="O5326" s="3" t="s">
        <v>21106</v>
      </c>
      <c r="P5326" s="3" t="s">
        <v>21113</v>
      </c>
      <c r="Q5326" s="3">
        <v>399</v>
      </c>
      <c r="R5326" s="8" t="str">
        <f t="shared" si="83"/>
        <v>*399*</v>
      </c>
    </row>
    <row r="5327" spans="1:18" ht="19.8">
      <c r="A5327" s="3" t="s">
        <v>6479</v>
      </c>
      <c r="B5327" s="3" t="s">
        <v>138</v>
      </c>
      <c r="C5327" s="3" t="s">
        <v>6478</v>
      </c>
      <c r="D5327" s="3" t="s">
        <v>2</v>
      </c>
      <c r="E5327" s="3" t="s">
        <v>6477</v>
      </c>
      <c r="F5327" s="3" t="s">
        <v>48</v>
      </c>
      <c r="G5327" s="3">
        <v>2014</v>
      </c>
      <c r="H5327" s="3" t="s">
        <v>22117</v>
      </c>
      <c r="I5327" s="3">
        <v>480</v>
      </c>
      <c r="J5327" s="3" t="s">
        <v>21097</v>
      </c>
      <c r="K5327" s="3" t="s">
        <v>1</v>
      </c>
      <c r="L5327" s="9">
        <v>45281</v>
      </c>
      <c r="M5327" s="9">
        <v>45330</v>
      </c>
      <c r="N5327" s="3">
        <v>1620</v>
      </c>
      <c r="O5327" s="3" t="s">
        <v>21073</v>
      </c>
      <c r="P5327" s="3" t="s">
        <v>21112</v>
      </c>
      <c r="Q5327" s="3">
        <v>234</v>
      </c>
      <c r="R5327" s="8" t="str">
        <f t="shared" si="83"/>
        <v>*234*</v>
      </c>
    </row>
    <row r="5328" spans="1:18" ht="19.8">
      <c r="A5328" s="3" t="s">
        <v>6476</v>
      </c>
      <c r="B5328" s="3" t="s">
        <v>125</v>
      </c>
      <c r="C5328" s="3" t="s">
        <v>6475</v>
      </c>
      <c r="D5328" s="3" t="s">
        <v>123</v>
      </c>
      <c r="E5328" s="3" t="s">
        <v>6474</v>
      </c>
      <c r="F5328" s="3" t="s">
        <v>9</v>
      </c>
      <c r="G5328" s="3">
        <v>2007</v>
      </c>
      <c r="H5328" s="3" t="s">
        <v>22117</v>
      </c>
      <c r="I5328" s="3">
        <v>106</v>
      </c>
      <c r="J5328" s="3" t="s">
        <v>21097</v>
      </c>
      <c r="K5328" s="3" t="s">
        <v>0</v>
      </c>
      <c r="N5328" s="3">
        <v>990</v>
      </c>
      <c r="O5328" s="3" t="s">
        <v>21106</v>
      </c>
      <c r="P5328" s="3" t="s">
        <v>21113</v>
      </c>
      <c r="Q5328" s="3">
        <v>148</v>
      </c>
      <c r="R5328" s="8" t="str">
        <f t="shared" si="83"/>
        <v>*148*</v>
      </c>
    </row>
    <row r="5329" spans="1:18" ht="19.8">
      <c r="A5329" s="3" t="s">
        <v>6473</v>
      </c>
      <c r="B5329" s="3" t="s">
        <v>52</v>
      </c>
      <c r="C5329" s="3" t="s">
        <v>6472</v>
      </c>
      <c r="D5329" s="3" t="s">
        <v>50</v>
      </c>
      <c r="E5329" s="3" t="s">
        <v>6471</v>
      </c>
      <c r="F5329" s="3" t="s">
        <v>15</v>
      </c>
      <c r="G5329" s="3">
        <v>2021</v>
      </c>
      <c r="H5329" s="3" t="s">
        <v>22117</v>
      </c>
      <c r="I5329" s="3">
        <v>449</v>
      </c>
      <c r="J5329" s="3" t="s">
        <v>21100</v>
      </c>
      <c r="K5329" s="3" t="s">
        <v>1</v>
      </c>
      <c r="L5329" s="9">
        <v>45387</v>
      </c>
      <c r="M5329" s="9">
        <v>45542</v>
      </c>
      <c r="N5329" s="3">
        <v>830</v>
      </c>
      <c r="O5329" s="3" t="s">
        <v>21106</v>
      </c>
      <c r="P5329" s="3" t="s">
        <v>21114</v>
      </c>
      <c r="Q5329" s="3">
        <v>227</v>
      </c>
      <c r="R5329" s="8" t="str">
        <f t="shared" si="83"/>
        <v>*227*</v>
      </c>
    </row>
    <row r="5330" spans="1:18" ht="19.8">
      <c r="A5330" s="3" t="s">
        <v>6470</v>
      </c>
      <c r="B5330" s="3" t="s">
        <v>171</v>
      </c>
      <c r="C5330" s="3" t="s">
        <v>6469</v>
      </c>
      <c r="D5330" s="3" t="s">
        <v>141</v>
      </c>
      <c r="E5330" s="3" t="s">
        <v>6468</v>
      </c>
      <c r="F5330" s="3" t="s">
        <v>3</v>
      </c>
      <c r="G5330" s="3">
        <v>2024</v>
      </c>
      <c r="H5330" s="3" t="s">
        <v>22118</v>
      </c>
      <c r="I5330" s="3">
        <v>239</v>
      </c>
      <c r="J5330" s="3" t="s">
        <v>21086</v>
      </c>
      <c r="K5330" s="3" t="s">
        <v>0</v>
      </c>
      <c r="N5330" s="3">
        <v>1745</v>
      </c>
      <c r="O5330" s="3" t="s">
        <v>25</v>
      </c>
      <c r="P5330" s="3" t="s">
        <v>21114</v>
      </c>
      <c r="Q5330" s="3">
        <v>198</v>
      </c>
      <c r="R5330" s="8" t="str">
        <f t="shared" si="83"/>
        <v>*198*</v>
      </c>
    </row>
    <row r="5331" spans="1:18" ht="19.8">
      <c r="A5331" s="3" t="s">
        <v>6467</v>
      </c>
      <c r="B5331" s="3" t="s">
        <v>147</v>
      </c>
      <c r="C5331" s="3" t="s">
        <v>6466</v>
      </c>
      <c r="D5331" s="3" t="s">
        <v>5</v>
      </c>
      <c r="E5331" s="3" t="s">
        <v>6465</v>
      </c>
      <c r="F5331" s="3" t="s">
        <v>3</v>
      </c>
      <c r="G5331" s="3">
        <v>2014</v>
      </c>
      <c r="H5331" s="3" t="s">
        <v>22118</v>
      </c>
      <c r="I5331" s="3">
        <v>369</v>
      </c>
      <c r="J5331" s="3" t="s">
        <v>21087</v>
      </c>
      <c r="K5331" s="3" t="s">
        <v>1</v>
      </c>
      <c r="L5331" s="9">
        <v>45393</v>
      </c>
      <c r="M5331" s="9">
        <v>45536</v>
      </c>
      <c r="N5331" s="3">
        <v>845</v>
      </c>
      <c r="O5331" s="3" t="s">
        <v>21106</v>
      </c>
      <c r="P5331" s="3" t="s">
        <v>21114</v>
      </c>
      <c r="Q5331" s="3">
        <v>309</v>
      </c>
      <c r="R5331" s="8" t="str">
        <f t="shared" si="83"/>
        <v>*309*</v>
      </c>
    </row>
    <row r="5332" spans="1:18" ht="19.8">
      <c r="A5332" s="3" t="s">
        <v>6464</v>
      </c>
      <c r="B5332" s="3" t="s">
        <v>455</v>
      </c>
      <c r="C5332" s="3" t="s">
        <v>6463</v>
      </c>
      <c r="D5332" s="3" t="s">
        <v>14</v>
      </c>
      <c r="E5332" s="3" t="s">
        <v>6462</v>
      </c>
      <c r="F5332" s="3" t="s">
        <v>15</v>
      </c>
      <c r="G5332" s="3">
        <v>2024</v>
      </c>
      <c r="H5332" s="3" t="s">
        <v>22116</v>
      </c>
      <c r="I5332" s="3">
        <v>242</v>
      </c>
      <c r="J5332" s="3" t="s">
        <v>21086</v>
      </c>
      <c r="K5332" s="3" t="s">
        <v>0</v>
      </c>
      <c r="N5332" s="3">
        <v>950</v>
      </c>
      <c r="O5332" s="3" t="s">
        <v>21106</v>
      </c>
      <c r="P5332" s="3" t="s">
        <v>21111</v>
      </c>
      <c r="Q5332" s="3">
        <v>216</v>
      </c>
      <c r="R5332" s="8" t="str">
        <f t="shared" si="83"/>
        <v>*216*</v>
      </c>
    </row>
    <row r="5333" spans="1:18" ht="19.8">
      <c r="A5333" s="3" t="s">
        <v>6461</v>
      </c>
      <c r="B5333" s="3" t="s">
        <v>43</v>
      </c>
      <c r="C5333" s="3" t="s">
        <v>6460</v>
      </c>
      <c r="D5333" s="3" t="s">
        <v>41</v>
      </c>
      <c r="E5333" s="3" t="s">
        <v>6459</v>
      </c>
      <c r="F5333" s="3" t="s">
        <v>29</v>
      </c>
      <c r="G5333" s="3">
        <v>2013</v>
      </c>
      <c r="H5333" s="3" t="s">
        <v>22118</v>
      </c>
      <c r="I5333" s="3">
        <v>262</v>
      </c>
      <c r="J5333" s="3" t="s">
        <v>21093</v>
      </c>
      <c r="K5333" s="3" t="s">
        <v>0</v>
      </c>
      <c r="N5333" s="3">
        <v>1990</v>
      </c>
      <c r="O5333" s="3" t="s">
        <v>21106</v>
      </c>
      <c r="P5333" s="3" t="s">
        <v>21112</v>
      </c>
      <c r="Q5333" s="3">
        <v>200</v>
      </c>
      <c r="R5333" s="8" t="str">
        <f t="shared" si="83"/>
        <v>*200*</v>
      </c>
    </row>
    <row r="5334" spans="1:18" ht="19.8">
      <c r="A5334" s="3" t="s">
        <v>6458</v>
      </c>
      <c r="B5334" s="3" t="s">
        <v>147</v>
      </c>
      <c r="C5334" s="3" t="s">
        <v>6457</v>
      </c>
      <c r="D5334" s="3" t="s">
        <v>5</v>
      </c>
      <c r="E5334" s="3" t="s">
        <v>6456</v>
      </c>
      <c r="F5334" s="3" t="s">
        <v>48</v>
      </c>
      <c r="G5334" s="3">
        <v>2019</v>
      </c>
      <c r="H5334" s="3" t="s">
        <v>22117</v>
      </c>
      <c r="I5334" s="3">
        <v>135</v>
      </c>
      <c r="J5334" s="3" t="s">
        <v>21101</v>
      </c>
      <c r="K5334" s="3" t="s">
        <v>0</v>
      </c>
      <c r="N5334" s="3">
        <v>1570</v>
      </c>
      <c r="O5334" s="3" t="s">
        <v>21106</v>
      </c>
      <c r="P5334" s="3" t="s">
        <v>21114</v>
      </c>
      <c r="Q5334" s="3">
        <v>234</v>
      </c>
      <c r="R5334" s="8" t="str">
        <f t="shared" si="83"/>
        <v>*234*</v>
      </c>
    </row>
    <row r="5335" spans="1:18" ht="19.8">
      <c r="A5335" s="3" t="s">
        <v>6455</v>
      </c>
      <c r="B5335" s="3" t="s">
        <v>12</v>
      </c>
      <c r="C5335" s="3" t="s">
        <v>6454</v>
      </c>
      <c r="D5335" s="3" t="s">
        <v>2</v>
      </c>
      <c r="E5335" s="3" t="s">
        <v>6453</v>
      </c>
      <c r="F5335" s="3" t="s">
        <v>3</v>
      </c>
      <c r="G5335" s="3">
        <v>2023</v>
      </c>
      <c r="H5335" s="3" t="s">
        <v>22116</v>
      </c>
      <c r="I5335" s="3">
        <v>140</v>
      </c>
      <c r="J5335" s="3" t="s">
        <v>21091</v>
      </c>
      <c r="K5335" s="3" t="s">
        <v>0</v>
      </c>
      <c r="N5335" s="3">
        <v>350</v>
      </c>
      <c r="O5335" s="3" t="s">
        <v>21073</v>
      </c>
      <c r="P5335" s="3" t="s">
        <v>21114</v>
      </c>
      <c r="Q5335" s="3">
        <v>264</v>
      </c>
      <c r="R5335" s="8" t="str">
        <f t="shared" si="83"/>
        <v>*264*</v>
      </c>
    </row>
    <row r="5336" spans="1:18" ht="19.8">
      <c r="A5336" s="3" t="s">
        <v>6452</v>
      </c>
      <c r="B5336" s="3" t="s">
        <v>155</v>
      </c>
      <c r="C5336" s="3" t="s">
        <v>6451</v>
      </c>
      <c r="D5336" s="3" t="s">
        <v>50</v>
      </c>
      <c r="E5336" s="3" t="s">
        <v>6450</v>
      </c>
      <c r="F5336" s="3" t="s">
        <v>3</v>
      </c>
      <c r="G5336" s="3">
        <v>2020</v>
      </c>
      <c r="H5336" s="3" t="s">
        <v>22116</v>
      </c>
      <c r="I5336" s="3">
        <v>177</v>
      </c>
      <c r="J5336" s="3" t="s">
        <v>21100</v>
      </c>
      <c r="K5336" s="3" t="s">
        <v>1</v>
      </c>
      <c r="L5336" s="9">
        <v>45276</v>
      </c>
      <c r="M5336" s="9">
        <v>45423</v>
      </c>
      <c r="N5336" s="3">
        <v>2195</v>
      </c>
      <c r="O5336" s="3" t="s">
        <v>21106</v>
      </c>
      <c r="P5336" s="3" t="s">
        <v>21111</v>
      </c>
      <c r="Q5336" s="3">
        <v>143</v>
      </c>
      <c r="R5336" s="8" t="str">
        <f t="shared" si="83"/>
        <v>*143*</v>
      </c>
    </row>
    <row r="5337" spans="1:18" ht="19.8">
      <c r="A5337" s="3" t="s">
        <v>6449</v>
      </c>
      <c r="B5337" s="3" t="s">
        <v>88</v>
      </c>
      <c r="C5337" s="3" t="s">
        <v>6448</v>
      </c>
      <c r="D5337" s="3" t="s">
        <v>2</v>
      </c>
      <c r="E5337" s="3" t="s">
        <v>6447</v>
      </c>
      <c r="F5337" s="3" t="s">
        <v>29</v>
      </c>
      <c r="G5337" s="3">
        <v>2016</v>
      </c>
      <c r="H5337" s="3" t="s">
        <v>22116</v>
      </c>
      <c r="I5337" s="3">
        <v>209</v>
      </c>
      <c r="J5337" s="3" t="s">
        <v>21083</v>
      </c>
      <c r="K5337" s="3" t="s">
        <v>1</v>
      </c>
      <c r="L5337" s="9">
        <v>45118</v>
      </c>
      <c r="M5337" s="9">
        <v>45448</v>
      </c>
      <c r="N5337" s="3">
        <v>1060</v>
      </c>
      <c r="O5337" s="3" t="s">
        <v>21073</v>
      </c>
      <c r="P5337" s="3" t="s">
        <v>21111</v>
      </c>
      <c r="Q5337" s="3">
        <v>340</v>
      </c>
      <c r="R5337" s="8" t="str">
        <f t="shared" si="83"/>
        <v>*340*</v>
      </c>
    </row>
    <row r="5338" spans="1:18" ht="19.8">
      <c r="A5338" s="3" t="s">
        <v>6446</v>
      </c>
      <c r="B5338" s="3" t="s">
        <v>160</v>
      </c>
      <c r="C5338" s="3" t="s">
        <v>6445</v>
      </c>
      <c r="D5338" s="3" t="s">
        <v>31</v>
      </c>
      <c r="E5338" s="3" t="s">
        <v>6444</v>
      </c>
      <c r="F5338" s="3" t="s">
        <v>3</v>
      </c>
      <c r="G5338" s="3">
        <v>2013</v>
      </c>
      <c r="H5338" s="3" t="s">
        <v>22118</v>
      </c>
      <c r="I5338" s="3">
        <v>243</v>
      </c>
      <c r="J5338" s="3" t="s">
        <v>21083</v>
      </c>
      <c r="K5338" s="3" t="s">
        <v>0</v>
      </c>
      <c r="N5338" s="3">
        <v>480</v>
      </c>
      <c r="O5338" s="3" t="s">
        <v>21106</v>
      </c>
      <c r="P5338" s="3" t="s">
        <v>21112</v>
      </c>
      <c r="Q5338" s="3">
        <v>403</v>
      </c>
      <c r="R5338" s="8" t="str">
        <f t="shared" si="83"/>
        <v>*403*</v>
      </c>
    </row>
    <row r="5339" spans="1:18" ht="19.8">
      <c r="A5339" s="3" t="s">
        <v>6443</v>
      </c>
      <c r="B5339" s="3" t="s">
        <v>84</v>
      </c>
      <c r="C5339" s="3" t="s">
        <v>6442</v>
      </c>
      <c r="D5339" s="3" t="s">
        <v>82</v>
      </c>
      <c r="E5339" s="3" t="s">
        <v>6441</v>
      </c>
      <c r="F5339" s="3" t="s">
        <v>15</v>
      </c>
      <c r="G5339" s="3">
        <v>2011</v>
      </c>
      <c r="H5339" s="3" t="s">
        <v>22116</v>
      </c>
      <c r="I5339" s="3">
        <v>323</v>
      </c>
      <c r="J5339" s="3" t="s">
        <v>21089</v>
      </c>
      <c r="K5339" s="3" t="s">
        <v>0</v>
      </c>
      <c r="N5339" s="3">
        <v>1700</v>
      </c>
      <c r="O5339" s="3" t="s">
        <v>21105</v>
      </c>
      <c r="P5339" s="3" t="s">
        <v>21111</v>
      </c>
      <c r="Q5339" s="3">
        <v>321</v>
      </c>
      <c r="R5339" s="8" t="str">
        <f t="shared" si="83"/>
        <v>*321*</v>
      </c>
    </row>
    <row r="5340" spans="1:18" ht="19.8">
      <c r="A5340" s="3" t="s">
        <v>6440</v>
      </c>
      <c r="B5340" s="3" t="s">
        <v>256</v>
      </c>
      <c r="C5340" s="3" t="s">
        <v>6439</v>
      </c>
      <c r="D5340" s="3" t="s">
        <v>14</v>
      </c>
      <c r="E5340" s="3" t="s">
        <v>6438</v>
      </c>
      <c r="F5340" s="3" t="s">
        <v>77</v>
      </c>
      <c r="G5340" s="3">
        <v>2021</v>
      </c>
      <c r="H5340" s="3" t="s">
        <v>22118</v>
      </c>
      <c r="I5340" s="3">
        <v>130</v>
      </c>
      <c r="J5340" s="3" t="s">
        <v>21091</v>
      </c>
      <c r="K5340" s="3" t="s">
        <v>1</v>
      </c>
      <c r="L5340" s="9">
        <v>45185</v>
      </c>
      <c r="M5340" s="9">
        <v>45257</v>
      </c>
      <c r="N5340" s="3">
        <v>2180</v>
      </c>
      <c r="O5340" s="3" t="s">
        <v>21106</v>
      </c>
      <c r="P5340" s="3" t="s">
        <v>21114</v>
      </c>
      <c r="Q5340" s="3">
        <v>204</v>
      </c>
      <c r="R5340" s="8" t="str">
        <f t="shared" si="83"/>
        <v>*204*</v>
      </c>
    </row>
    <row r="5341" spans="1:18" ht="19.8">
      <c r="A5341" s="3" t="s">
        <v>6437</v>
      </c>
      <c r="B5341" s="3" t="s">
        <v>147</v>
      </c>
      <c r="C5341" s="3" t="s">
        <v>6436</v>
      </c>
      <c r="D5341" s="3" t="s">
        <v>5</v>
      </c>
      <c r="E5341" s="3" t="s">
        <v>6435</v>
      </c>
      <c r="F5341" s="3" t="s">
        <v>15</v>
      </c>
      <c r="G5341" s="3">
        <v>2008</v>
      </c>
      <c r="H5341" s="3" t="s">
        <v>22118</v>
      </c>
      <c r="I5341" s="3">
        <v>228</v>
      </c>
      <c r="J5341" s="3" t="s">
        <v>21094</v>
      </c>
      <c r="K5341" s="3" t="s">
        <v>0</v>
      </c>
      <c r="N5341" s="3">
        <v>870</v>
      </c>
      <c r="O5341" s="3" t="s">
        <v>21106</v>
      </c>
      <c r="P5341" s="3" t="s">
        <v>21111</v>
      </c>
      <c r="Q5341" s="3">
        <v>235</v>
      </c>
      <c r="R5341" s="8" t="str">
        <f t="shared" si="83"/>
        <v>*235*</v>
      </c>
    </row>
    <row r="5342" spans="1:18" ht="19.8">
      <c r="A5342" s="3" t="s">
        <v>6434</v>
      </c>
      <c r="B5342" s="3" t="s">
        <v>84</v>
      </c>
      <c r="C5342" s="3" t="s">
        <v>6433</v>
      </c>
      <c r="D5342" s="3" t="s">
        <v>82</v>
      </c>
      <c r="E5342" s="3" t="s">
        <v>6432</v>
      </c>
      <c r="F5342" s="3" t="s">
        <v>48</v>
      </c>
      <c r="G5342" s="3">
        <v>2020</v>
      </c>
      <c r="H5342" s="3" t="s">
        <v>22118</v>
      </c>
      <c r="I5342" s="3">
        <v>125</v>
      </c>
      <c r="J5342" s="3" t="s">
        <v>21083</v>
      </c>
      <c r="K5342" s="3" t="s">
        <v>1</v>
      </c>
      <c r="L5342" s="9">
        <v>45003</v>
      </c>
      <c r="M5342" s="9">
        <v>45074</v>
      </c>
      <c r="N5342" s="3">
        <v>730</v>
      </c>
      <c r="O5342" s="3" t="s">
        <v>21105</v>
      </c>
      <c r="P5342" s="3" t="s">
        <v>21112</v>
      </c>
      <c r="Q5342" s="3">
        <v>419</v>
      </c>
      <c r="R5342" s="8" t="str">
        <f t="shared" si="83"/>
        <v>*419*</v>
      </c>
    </row>
    <row r="5343" spans="1:18" ht="19.8">
      <c r="A5343" s="3" t="s">
        <v>6431</v>
      </c>
      <c r="B5343" s="3" t="s">
        <v>60</v>
      </c>
      <c r="C5343" s="3" t="s">
        <v>6430</v>
      </c>
      <c r="D5343" s="3" t="s">
        <v>41</v>
      </c>
      <c r="E5343" s="3" t="s">
        <v>6429</v>
      </c>
      <c r="F5343" s="3" t="s">
        <v>29</v>
      </c>
      <c r="G5343" s="3">
        <v>2020</v>
      </c>
      <c r="H5343" s="3" t="s">
        <v>22117</v>
      </c>
      <c r="I5343" s="3">
        <v>429</v>
      </c>
      <c r="J5343" s="3" t="s">
        <v>21087</v>
      </c>
      <c r="K5343" s="3" t="s">
        <v>1</v>
      </c>
      <c r="L5343" s="9">
        <v>45466</v>
      </c>
      <c r="M5343" s="9">
        <v>45526</v>
      </c>
      <c r="N5343" s="3">
        <v>1630</v>
      </c>
      <c r="O5343" s="3" t="s">
        <v>21106</v>
      </c>
      <c r="P5343" s="3" t="s">
        <v>21111</v>
      </c>
      <c r="Q5343" s="3">
        <v>228</v>
      </c>
      <c r="R5343" s="8" t="str">
        <f t="shared" si="83"/>
        <v>*228*</v>
      </c>
    </row>
    <row r="5344" spans="1:18" ht="19.8">
      <c r="A5344" s="3" t="s">
        <v>6428</v>
      </c>
      <c r="B5344" s="3" t="s">
        <v>27</v>
      </c>
      <c r="C5344" s="3" t="s">
        <v>6427</v>
      </c>
      <c r="D5344" s="3" t="s">
        <v>25</v>
      </c>
      <c r="E5344" s="3" t="s">
        <v>6426</v>
      </c>
      <c r="F5344" s="3" t="s">
        <v>9</v>
      </c>
      <c r="G5344" s="3">
        <v>2005</v>
      </c>
      <c r="H5344" s="3" t="s">
        <v>22117</v>
      </c>
      <c r="I5344" s="3">
        <v>211</v>
      </c>
      <c r="J5344" s="3" t="s">
        <v>21099</v>
      </c>
      <c r="K5344" s="3" t="s">
        <v>0</v>
      </c>
      <c r="N5344" s="3">
        <v>650</v>
      </c>
      <c r="O5344" s="3" t="s">
        <v>25</v>
      </c>
      <c r="P5344" s="3" t="s">
        <v>21112</v>
      </c>
      <c r="Q5344" s="3">
        <v>375</v>
      </c>
      <c r="R5344" s="8" t="str">
        <f t="shared" si="83"/>
        <v>*375*</v>
      </c>
    </row>
    <row r="5345" spans="1:18" ht="19.8">
      <c r="A5345" s="3" t="s">
        <v>6425</v>
      </c>
      <c r="B5345" s="3" t="s">
        <v>38</v>
      </c>
      <c r="C5345" s="3" t="s">
        <v>6424</v>
      </c>
      <c r="D5345" s="3" t="s">
        <v>36</v>
      </c>
      <c r="E5345" s="3" t="s">
        <v>6423</v>
      </c>
      <c r="F5345" s="3" t="s">
        <v>77</v>
      </c>
      <c r="G5345" s="3">
        <v>2013</v>
      </c>
      <c r="H5345" s="3" t="s">
        <v>22117</v>
      </c>
      <c r="I5345" s="3">
        <v>206</v>
      </c>
      <c r="J5345" s="3" t="s">
        <v>21091</v>
      </c>
      <c r="K5345" s="3" t="s">
        <v>0</v>
      </c>
      <c r="N5345" s="3">
        <v>1410</v>
      </c>
      <c r="O5345" s="3" t="s">
        <v>21106</v>
      </c>
      <c r="P5345" s="3" t="s">
        <v>21112</v>
      </c>
      <c r="Q5345" s="3">
        <v>271</v>
      </c>
      <c r="R5345" s="8" t="str">
        <f t="shared" si="83"/>
        <v>*271*</v>
      </c>
    </row>
    <row r="5346" spans="1:18" ht="19.8">
      <c r="A5346" s="3" t="s">
        <v>6422</v>
      </c>
      <c r="B5346" s="3" t="s">
        <v>7</v>
      </c>
      <c r="C5346" s="3" t="s">
        <v>6421</v>
      </c>
      <c r="D5346" s="3" t="s">
        <v>5</v>
      </c>
      <c r="E5346" s="3" t="s">
        <v>6420</v>
      </c>
      <c r="F5346" s="3" t="s">
        <v>29</v>
      </c>
      <c r="G5346" s="3">
        <v>2023</v>
      </c>
      <c r="H5346" s="3" t="s">
        <v>22117</v>
      </c>
      <c r="I5346" s="3">
        <v>181</v>
      </c>
      <c r="J5346" s="3" t="s">
        <v>21096</v>
      </c>
      <c r="K5346" s="3" t="s">
        <v>0</v>
      </c>
      <c r="N5346" s="3">
        <v>130</v>
      </c>
      <c r="O5346" s="3" t="s">
        <v>21106</v>
      </c>
      <c r="P5346" s="3" t="s">
        <v>21112</v>
      </c>
      <c r="Q5346" s="3">
        <v>292</v>
      </c>
      <c r="R5346" s="8" t="str">
        <f t="shared" si="83"/>
        <v>*292*</v>
      </c>
    </row>
    <row r="5347" spans="1:18" ht="19.8">
      <c r="A5347" s="3" t="s">
        <v>6419</v>
      </c>
      <c r="B5347" s="3" t="s">
        <v>104</v>
      </c>
      <c r="C5347" s="3" t="s">
        <v>6418</v>
      </c>
      <c r="D5347" s="3" t="s">
        <v>25</v>
      </c>
      <c r="E5347" s="3" t="s">
        <v>6417</v>
      </c>
      <c r="F5347" s="3" t="s">
        <v>48</v>
      </c>
      <c r="G5347" s="3">
        <v>2016</v>
      </c>
      <c r="H5347" s="3" t="s">
        <v>22118</v>
      </c>
      <c r="I5347" s="3">
        <v>196</v>
      </c>
      <c r="J5347" s="3" t="s">
        <v>21085</v>
      </c>
      <c r="K5347" s="3" t="s">
        <v>0</v>
      </c>
      <c r="N5347" s="3">
        <v>2105</v>
      </c>
      <c r="O5347" s="3" t="s">
        <v>25</v>
      </c>
      <c r="P5347" s="3" t="s">
        <v>21111</v>
      </c>
      <c r="Q5347" s="3">
        <v>175</v>
      </c>
      <c r="R5347" s="8" t="str">
        <f t="shared" si="83"/>
        <v>*175*</v>
      </c>
    </row>
    <row r="5348" spans="1:18" ht="19.8">
      <c r="A5348" s="3" t="s">
        <v>6416</v>
      </c>
      <c r="B5348" s="3" t="s">
        <v>266</v>
      </c>
      <c r="C5348" s="3" t="s">
        <v>6415</v>
      </c>
      <c r="D5348" s="3" t="s">
        <v>141</v>
      </c>
      <c r="E5348" s="3" t="s">
        <v>6414</v>
      </c>
      <c r="F5348" s="3" t="s">
        <v>77</v>
      </c>
      <c r="G5348" s="3">
        <v>2018</v>
      </c>
      <c r="H5348" s="3" t="s">
        <v>22118</v>
      </c>
      <c r="I5348" s="3">
        <v>178</v>
      </c>
      <c r="J5348" s="3" t="s">
        <v>21101</v>
      </c>
      <c r="K5348" s="3" t="s">
        <v>0</v>
      </c>
      <c r="N5348" s="3">
        <v>1675</v>
      </c>
      <c r="O5348" s="3" t="s">
        <v>25</v>
      </c>
      <c r="P5348" s="3" t="s">
        <v>21114</v>
      </c>
      <c r="Q5348" s="3">
        <v>194</v>
      </c>
      <c r="R5348" s="8" t="str">
        <f t="shared" si="83"/>
        <v>*194*</v>
      </c>
    </row>
    <row r="5349" spans="1:18" ht="19.8">
      <c r="A5349" s="3" t="s">
        <v>6413</v>
      </c>
      <c r="B5349" s="3" t="s">
        <v>97</v>
      </c>
      <c r="C5349" s="3" t="s">
        <v>6412</v>
      </c>
      <c r="D5349" s="3" t="s">
        <v>95</v>
      </c>
      <c r="E5349" s="3" t="s">
        <v>6411</v>
      </c>
      <c r="F5349" s="3" t="s">
        <v>48</v>
      </c>
      <c r="G5349" s="3">
        <v>2014</v>
      </c>
      <c r="H5349" s="3" t="s">
        <v>22116</v>
      </c>
      <c r="I5349" s="3">
        <v>420</v>
      </c>
      <c r="J5349" s="3" t="s">
        <v>21091</v>
      </c>
      <c r="K5349" s="3" t="s">
        <v>1</v>
      </c>
      <c r="L5349" s="9">
        <v>45225</v>
      </c>
      <c r="M5349" s="9">
        <v>45467</v>
      </c>
      <c r="N5349" s="3">
        <v>730</v>
      </c>
      <c r="O5349" s="3" t="s">
        <v>21105</v>
      </c>
      <c r="P5349" s="3" t="s">
        <v>21113</v>
      </c>
      <c r="Q5349" s="3">
        <v>259</v>
      </c>
      <c r="R5349" s="8" t="str">
        <f t="shared" si="83"/>
        <v>*259*</v>
      </c>
    </row>
    <row r="5350" spans="1:18" ht="19.8">
      <c r="A5350" s="3" t="s">
        <v>6410</v>
      </c>
      <c r="B5350" s="3" t="s">
        <v>56</v>
      </c>
      <c r="C5350" s="3" t="s">
        <v>6409</v>
      </c>
      <c r="D5350" s="3" t="s">
        <v>50</v>
      </c>
      <c r="E5350" s="3" t="s">
        <v>6408</v>
      </c>
      <c r="F5350" s="3" t="s">
        <v>48</v>
      </c>
      <c r="G5350" s="3">
        <v>2019</v>
      </c>
      <c r="H5350" s="3" t="s">
        <v>22118</v>
      </c>
      <c r="I5350" s="3">
        <v>242</v>
      </c>
      <c r="J5350" s="3" t="s">
        <v>21086</v>
      </c>
      <c r="K5350" s="3" t="s">
        <v>0</v>
      </c>
      <c r="N5350" s="3">
        <v>1155</v>
      </c>
      <c r="O5350" s="3" t="s">
        <v>21106</v>
      </c>
      <c r="P5350" s="3" t="s">
        <v>21112</v>
      </c>
      <c r="Q5350" s="3">
        <v>361</v>
      </c>
      <c r="R5350" s="8" t="str">
        <f t="shared" si="83"/>
        <v>*361*</v>
      </c>
    </row>
    <row r="5351" spans="1:18" ht="19.8">
      <c r="A5351" s="3" t="s">
        <v>6407</v>
      </c>
      <c r="B5351" s="3" t="s">
        <v>304</v>
      </c>
      <c r="C5351" s="3" t="s">
        <v>6406</v>
      </c>
      <c r="D5351" s="3" t="s">
        <v>123</v>
      </c>
      <c r="E5351" s="3" t="s">
        <v>6405</v>
      </c>
      <c r="F5351" s="3" t="s">
        <v>77</v>
      </c>
      <c r="G5351" s="3">
        <v>2006</v>
      </c>
      <c r="H5351" s="3" t="s">
        <v>22118</v>
      </c>
      <c r="I5351" s="3">
        <v>359</v>
      </c>
      <c r="J5351" s="3" t="s">
        <v>21087</v>
      </c>
      <c r="K5351" s="3" t="s">
        <v>1</v>
      </c>
      <c r="L5351" s="9">
        <v>45703</v>
      </c>
      <c r="M5351" s="9">
        <v>45703</v>
      </c>
      <c r="N5351" s="3">
        <v>540</v>
      </c>
      <c r="O5351" s="3" t="s">
        <v>21106</v>
      </c>
      <c r="P5351" s="3" t="s">
        <v>21113</v>
      </c>
      <c r="Q5351" s="3">
        <v>279</v>
      </c>
      <c r="R5351" s="8" t="str">
        <f t="shared" si="83"/>
        <v>*279*</v>
      </c>
    </row>
    <row r="5352" spans="1:18" ht="19.8">
      <c r="A5352" s="3" t="s">
        <v>6404</v>
      </c>
      <c r="B5352" s="3" t="s">
        <v>143</v>
      </c>
      <c r="C5352" s="3" t="s">
        <v>6403</v>
      </c>
      <c r="D5352" s="3" t="s">
        <v>141</v>
      </c>
      <c r="E5352" s="3" t="s">
        <v>6402</v>
      </c>
      <c r="F5352" s="3" t="s">
        <v>9</v>
      </c>
      <c r="G5352" s="3">
        <v>2017</v>
      </c>
      <c r="H5352" s="3" t="s">
        <v>22118</v>
      </c>
      <c r="I5352" s="3">
        <v>395</v>
      </c>
      <c r="J5352" s="3" t="s">
        <v>21091</v>
      </c>
      <c r="K5352" s="3" t="s">
        <v>0</v>
      </c>
      <c r="N5352" s="3">
        <v>965</v>
      </c>
      <c r="O5352" s="3" t="s">
        <v>25</v>
      </c>
      <c r="P5352" s="3" t="s">
        <v>21114</v>
      </c>
      <c r="Q5352" s="3">
        <v>257</v>
      </c>
      <c r="R5352" s="8" t="str">
        <f t="shared" si="83"/>
        <v>*257*</v>
      </c>
    </row>
    <row r="5353" spans="1:18" ht="19.8">
      <c r="A5353" s="3" t="s">
        <v>6401</v>
      </c>
      <c r="B5353" s="3" t="s">
        <v>155</v>
      </c>
      <c r="C5353" s="3" t="s">
        <v>6400</v>
      </c>
      <c r="D5353" s="3" t="s">
        <v>50</v>
      </c>
      <c r="E5353" s="3" t="s">
        <v>6399</v>
      </c>
      <c r="F5353" s="3" t="s">
        <v>77</v>
      </c>
      <c r="G5353" s="3">
        <v>2022</v>
      </c>
      <c r="H5353" s="3" t="s">
        <v>22117</v>
      </c>
      <c r="I5353" s="3">
        <v>497</v>
      </c>
      <c r="J5353" s="3" t="s">
        <v>21094</v>
      </c>
      <c r="K5353" s="3" t="s">
        <v>0</v>
      </c>
      <c r="N5353" s="3">
        <v>270</v>
      </c>
      <c r="O5353" s="3" t="s">
        <v>21106</v>
      </c>
      <c r="P5353" s="3" t="s">
        <v>21114</v>
      </c>
      <c r="Q5353" s="3">
        <v>447</v>
      </c>
      <c r="R5353" s="8" t="str">
        <f t="shared" si="83"/>
        <v>*447*</v>
      </c>
    </row>
    <row r="5354" spans="1:18" ht="19.8">
      <c r="A5354" s="3" t="s">
        <v>6398</v>
      </c>
      <c r="B5354" s="3" t="s">
        <v>56</v>
      </c>
      <c r="C5354" s="3" t="s">
        <v>6397</v>
      </c>
      <c r="D5354" s="3" t="s">
        <v>50</v>
      </c>
      <c r="E5354" s="3" t="s">
        <v>6396</v>
      </c>
      <c r="F5354" s="3" t="s">
        <v>77</v>
      </c>
      <c r="G5354" s="3">
        <v>2016</v>
      </c>
      <c r="H5354" s="3" t="s">
        <v>22117</v>
      </c>
      <c r="I5354" s="3">
        <v>357</v>
      </c>
      <c r="J5354" s="3" t="s">
        <v>21097</v>
      </c>
      <c r="K5354" s="3" t="s">
        <v>1</v>
      </c>
      <c r="L5354" s="9">
        <v>45163</v>
      </c>
      <c r="M5354" s="9">
        <v>45598</v>
      </c>
      <c r="N5354" s="3">
        <v>765</v>
      </c>
      <c r="O5354" s="3" t="s">
        <v>21106</v>
      </c>
      <c r="P5354" s="3" t="s">
        <v>21114</v>
      </c>
      <c r="Q5354" s="3">
        <v>116</v>
      </c>
      <c r="R5354" s="8" t="str">
        <f t="shared" si="83"/>
        <v>*116*</v>
      </c>
    </row>
    <row r="5355" spans="1:18" ht="19.8">
      <c r="A5355" s="3" t="s">
        <v>6395</v>
      </c>
      <c r="B5355" s="3" t="s">
        <v>108</v>
      </c>
      <c r="C5355" s="3" t="s">
        <v>6394</v>
      </c>
      <c r="D5355" s="3" t="s">
        <v>63</v>
      </c>
      <c r="E5355" s="3" t="s">
        <v>6393</v>
      </c>
      <c r="F5355" s="3" t="s">
        <v>3</v>
      </c>
      <c r="G5355" s="3">
        <v>2010</v>
      </c>
      <c r="H5355" s="3" t="s">
        <v>22117</v>
      </c>
      <c r="I5355" s="3">
        <v>363</v>
      </c>
      <c r="J5355" s="3" t="s">
        <v>21087</v>
      </c>
      <c r="K5355" s="3" t="s">
        <v>1</v>
      </c>
      <c r="L5355" s="9">
        <v>45330</v>
      </c>
      <c r="M5355" s="9">
        <v>45361</v>
      </c>
      <c r="N5355" s="3">
        <v>650</v>
      </c>
      <c r="O5355" s="3" t="s">
        <v>21106</v>
      </c>
      <c r="P5355" s="3" t="s">
        <v>21111</v>
      </c>
      <c r="Q5355" s="3">
        <v>413</v>
      </c>
      <c r="R5355" s="8" t="str">
        <f t="shared" si="83"/>
        <v>*413*</v>
      </c>
    </row>
    <row r="5356" spans="1:18" ht="19.8">
      <c r="A5356" s="3" t="s">
        <v>6392</v>
      </c>
      <c r="B5356" s="3" t="s">
        <v>72</v>
      </c>
      <c r="C5356" s="3" t="s">
        <v>6391</v>
      </c>
      <c r="D5356" s="3" t="s">
        <v>36</v>
      </c>
      <c r="E5356" s="3" t="s">
        <v>6390</v>
      </c>
      <c r="F5356" s="3" t="s">
        <v>48</v>
      </c>
      <c r="G5356" s="3">
        <v>2024</v>
      </c>
      <c r="H5356" s="3" t="s">
        <v>22117</v>
      </c>
      <c r="I5356" s="3">
        <v>452</v>
      </c>
      <c r="J5356" s="3" t="s">
        <v>21083</v>
      </c>
      <c r="K5356" s="3" t="s">
        <v>0</v>
      </c>
      <c r="N5356" s="3">
        <v>1265</v>
      </c>
      <c r="O5356" s="3" t="s">
        <v>21106</v>
      </c>
      <c r="P5356" s="3" t="s">
        <v>21112</v>
      </c>
      <c r="Q5356" s="3">
        <v>415</v>
      </c>
      <c r="R5356" s="8" t="str">
        <f t="shared" si="83"/>
        <v>*415*</v>
      </c>
    </row>
    <row r="5357" spans="1:18" ht="19.8">
      <c r="A5357" s="3" t="s">
        <v>6389</v>
      </c>
      <c r="B5357" s="3" t="s">
        <v>344</v>
      </c>
      <c r="C5357" s="3" t="s">
        <v>6388</v>
      </c>
      <c r="D5357" s="3" t="s">
        <v>82</v>
      </c>
      <c r="E5357" s="3" t="s">
        <v>6387</v>
      </c>
      <c r="F5357" s="3" t="s">
        <v>77</v>
      </c>
      <c r="G5357" s="3">
        <v>2023</v>
      </c>
      <c r="H5357" s="3" t="s">
        <v>22118</v>
      </c>
      <c r="I5357" s="3">
        <v>417</v>
      </c>
      <c r="J5357" s="3" t="s">
        <v>21101</v>
      </c>
      <c r="K5357" s="3" t="s">
        <v>0</v>
      </c>
      <c r="N5357" s="3">
        <v>370</v>
      </c>
      <c r="O5357" s="3" t="s">
        <v>21105</v>
      </c>
      <c r="P5357" s="3" t="s">
        <v>21114</v>
      </c>
      <c r="Q5357" s="3">
        <v>192</v>
      </c>
      <c r="R5357" s="8" t="str">
        <f t="shared" si="83"/>
        <v>*192*</v>
      </c>
    </row>
    <row r="5358" spans="1:18" ht="19.8">
      <c r="A5358" s="3" t="s">
        <v>6386</v>
      </c>
      <c r="B5358" s="3" t="s">
        <v>22</v>
      </c>
      <c r="C5358" s="3" t="s">
        <v>6385</v>
      </c>
      <c r="D5358" s="3" t="s">
        <v>5</v>
      </c>
      <c r="E5358" s="3" t="s">
        <v>6384</v>
      </c>
      <c r="F5358" s="3" t="s">
        <v>77</v>
      </c>
      <c r="G5358" s="3">
        <v>2017</v>
      </c>
      <c r="H5358" s="3" t="s">
        <v>22118</v>
      </c>
      <c r="I5358" s="3">
        <v>478</v>
      </c>
      <c r="J5358" s="3" t="s">
        <v>21093</v>
      </c>
      <c r="K5358" s="3" t="s">
        <v>1</v>
      </c>
      <c r="L5358" s="9">
        <v>45649</v>
      </c>
      <c r="M5358" s="9">
        <v>45662</v>
      </c>
      <c r="N5358" s="3">
        <v>1400</v>
      </c>
      <c r="O5358" s="3" t="s">
        <v>21106</v>
      </c>
      <c r="P5358" s="3" t="s">
        <v>21114</v>
      </c>
      <c r="Q5358" s="3">
        <v>200</v>
      </c>
      <c r="R5358" s="8" t="str">
        <f t="shared" si="83"/>
        <v>*200*</v>
      </c>
    </row>
    <row r="5359" spans="1:18" ht="19.8">
      <c r="A5359" s="3" t="s">
        <v>6383</v>
      </c>
      <c r="B5359" s="3" t="s">
        <v>160</v>
      </c>
      <c r="C5359" s="3" t="s">
        <v>6382</v>
      </c>
      <c r="D5359" s="3" t="s">
        <v>31</v>
      </c>
      <c r="E5359" s="3" t="s">
        <v>6381</v>
      </c>
      <c r="F5359" s="3" t="s">
        <v>15</v>
      </c>
      <c r="G5359" s="3">
        <v>2017</v>
      </c>
      <c r="H5359" s="3" t="s">
        <v>22116</v>
      </c>
      <c r="I5359" s="3">
        <v>245</v>
      </c>
      <c r="J5359" s="3" t="s">
        <v>21096</v>
      </c>
      <c r="K5359" s="3" t="s">
        <v>0</v>
      </c>
      <c r="N5359" s="3">
        <v>2220</v>
      </c>
      <c r="O5359" s="3" t="s">
        <v>21106</v>
      </c>
      <c r="P5359" s="3" t="s">
        <v>21111</v>
      </c>
      <c r="Q5359" s="3">
        <v>178</v>
      </c>
      <c r="R5359" s="8" t="str">
        <f t="shared" si="83"/>
        <v>*178*</v>
      </c>
    </row>
    <row r="5360" spans="1:18" ht="19.8">
      <c r="A5360" s="3" t="s">
        <v>6380</v>
      </c>
      <c r="B5360" s="3" t="s">
        <v>151</v>
      </c>
      <c r="C5360" s="3" t="s">
        <v>6379</v>
      </c>
      <c r="D5360" s="3" t="s">
        <v>82</v>
      </c>
      <c r="E5360" s="3" t="s">
        <v>6378</v>
      </c>
      <c r="F5360" s="3" t="s">
        <v>29</v>
      </c>
      <c r="G5360" s="3">
        <v>2007</v>
      </c>
      <c r="H5360" s="3" t="s">
        <v>22118</v>
      </c>
      <c r="I5360" s="3">
        <v>306</v>
      </c>
      <c r="J5360" s="3" t="s">
        <v>21098</v>
      </c>
      <c r="K5360" s="3" t="s">
        <v>1</v>
      </c>
      <c r="L5360" s="9">
        <v>45009</v>
      </c>
      <c r="M5360" s="9">
        <v>45323</v>
      </c>
      <c r="N5360" s="3">
        <v>795</v>
      </c>
      <c r="O5360" s="3" t="s">
        <v>21105</v>
      </c>
      <c r="P5360" s="3" t="s">
        <v>21111</v>
      </c>
      <c r="Q5360" s="3">
        <v>234</v>
      </c>
      <c r="R5360" s="8" t="str">
        <f t="shared" si="83"/>
        <v>*234*</v>
      </c>
    </row>
    <row r="5361" spans="1:18" ht="19.8">
      <c r="A5361" s="3" t="s">
        <v>6377</v>
      </c>
      <c r="B5361" s="3" t="s">
        <v>33</v>
      </c>
      <c r="C5361" s="3" t="s">
        <v>6376</v>
      </c>
      <c r="D5361" s="3" t="s">
        <v>31</v>
      </c>
      <c r="E5361" s="3" t="s">
        <v>6375</v>
      </c>
      <c r="F5361" s="3" t="s">
        <v>15</v>
      </c>
      <c r="G5361" s="3">
        <v>2014</v>
      </c>
      <c r="H5361" s="3" t="s">
        <v>22117</v>
      </c>
      <c r="I5361" s="3">
        <v>408</v>
      </c>
      <c r="J5361" s="3" t="s">
        <v>21098</v>
      </c>
      <c r="K5361" s="3" t="s">
        <v>1</v>
      </c>
      <c r="L5361" s="9">
        <v>45037</v>
      </c>
      <c r="M5361" s="9">
        <v>45482</v>
      </c>
      <c r="N5361" s="3">
        <v>865</v>
      </c>
      <c r="O5361" s="3" t="s">
        <v>21106</v>
      </c>
      <c r="P5361" s="3" t="s">
        <v>21112</v>
      </c>
      <c r="Q5361" s="3">
        <v>148</v>
      </c>
      <c r="R5361" s="8" t="str">
        <f t="shared" si="83"/>
        <v>*148*</v>
      </c>
    </row>
    <row r="5362" spans="1:18" ht="19.8">
      <c r="A5362" s="3" t="s">
        <v>6374</v>
      </c>
      <c r="B5362" s="3" t="s">
        <v>12</v>
      </c>
      <c r="C5362" s="3" t="s">
        <v>6373</v>
      </c>
      <c r="D5362" s="3" t="s">
        <v>2</v>
      </c>
      <c r="E5362" s="3" t="s">
        <v>6372</v>
      </c>
      <c r="F5362" s="3" t="s">
        <v>48</v>
      </c>
      <c r="G5362" s="3">
        <v>2019</v>
      </c>
      <c r="H5362" s="3" t="s">
        <v>22116</v>
      </c>
      <c r="I5362" s="3">
        <v>464</v>
      </c>
      <c r="J5362" s="3" t="s">
        <v>21099</v>
      </c>
      <c r="K5362" s="3" t="s">
        <v>1</v>
      </c>
      <c r="L5362" s="9">
        <v>45339</v>
      </c>
      <c r="M5362" s="9">
        <v>45640</v>
      </c>
      <c r="N5362" s="3">
        <v>2365</v>
      </c>
      <c r="O5362" s="3" t="s">
        <v>21073</v>
      </c>
      <c r="P5362" s="3" t="s">
        <v>21111</v>
      </c>
      <c r="Q5362" s="3">
        <v>289</v>
      </c>
      <c r="R5362" s="8" t="str">
        <f t="shared" si="83"/>
        <v>*289*</v>
      </c>
    </row>
    <row r="5363" spans="1:18" ht="19.8">
      <c r="A5363" s="3" t="s">
        <v>6371</v>
      </c>
      <c r="B5363" s="3" t="s">
        <v>218</v>
      </c>
      <c r="C5363" s="3" t="s">
        <v>6370</v>
      </c>
      <c r="D5363" s="3" t="s">
        <v>95</v>
      </c>
      <c r="E5363" s="3" t="s">
        <v>6369</v>
      </c>
      <c r="F5363" s="3" t="s">
        <v>29</v>
      </c>
      <c r="G5363" s="3">
        <v>2022</v>
      </c>
      <c r="H5363" s="3" t="s">
        <v>22116</v>
      </c>
      <c r="I5363" s="3">
        <v>311</v>
      </c>
      <c r="J5363" s="3" t="s">
        <v>21086</v>
      </c>
      <c r="K5363" s="3" t="s">
        <v>1</v>
      </c>
      <c r="L5363" s="9">
        <v>45008</v>
      </c>
      <c r="M5363" s="9">
        <v>45187</v>
      </c>
      <c r="N5363" s="3">
        <v>2240</v>
      </c>
      <c r="O5363" s="3" t="s">
        <v>21105</v>
      </c>
      <c r="P5363" s="3" t="s">
        <v>21114</v>
      </c>
      <c r="Q5363" s="3">
        <v>441</v>
      </c>
      <c r="R5363" s="8" t="str">
        <f t="shared" si="83"/>
        <v>*441*</v>
      </c>
    </row>
    <row r="5364" spans="1:18" ht="19.8">
      <c r="A5364" s="3" t="s">
        <v>6368</v>
      </c>
      <c r="B5364" s="3" t="s">
        <v>88</v>
      </c>
      <c r="C5364" s="3" t="s">
        <v>6367</v>
      </c>
      <c r="D5364" s="3" t="s">
        <v>2</v>
      </c>
      <c r="E5364" s="3" t="s">
        <v>6366</v>
      </c>
      <c r="F5364" s="3" t="s">
        <v>77</v>
      </c>
      <c r="G5364" s="3">
        <v>2014</v>
      </c>
      <c r="H5364" s="3" t="s">
        <v>22116</v>
      </c>
      <c r="I5364" s="3">
        <v>290</v>
      </c>
      <c r="J5364" s="3" t="s">
        <v>21095</v>
      </c>
      <c r="K5364" s="3" t="s">
        <v>0</v>
      </c>
      <c r="N5364" s="3">
        <v>215</v>
      </c>
      <c r="O5364" s="3" t="s">
        <v>21073</v>
      </c>
      <c r="P5364" s="3" t="s">
        <v>21111</v>
      </c>
      <c r="Q5364" s="3">
        <v>398</v>
      </c>
      <c r="R5364" s="8" t="str">
        <f t="shared" si="83"/>
        <v>*398*</v>
      </c>
    </row>
    <row r="5365" spans="1:18" ht="19.8">
      <c r="A5365" s="3" t="s">
        <v>6365</v>
      </c>
      <c r="B5365" s="3" t="s">
        <v>43</v>
      </c>
      <c r="C5365" s="3" t="s">
        <v>6364</v>
      </c>
      <c r="D5365" s="3" t="s">
        <v>41</v>
      </c>
      <c r="E5365" s="3" t="s">
        <v>6363</v>
      </c>
      <c r="F5365" s="3" t="s">
        <v>29</v>
      </c>
      <c r="G5365" s="3">
        <v>2006</v>
      </c>
      <c r="H5365" s="3" t="s">
        <v>22118</v>
      </c>
      <c r="I5365" s="3">
        <v>110</v>
      </c>
      <c r="J5365" s="3" t="s">
        <v>21091</v>
      </c>
      <c r="K5365" s="3" t="s">
        <v>1</v>
      </c>
      <c r="L5365" s="9">
        <v>45464</v>
      </c>
      <c r="M5365" s="9">
        <v>45484</v>
      </c>
      <c r="N5365" s="3">
        <v>1480</v>
      </c>
      <c r="O5365" s="3" t="s">
        <v>21106</v>
      </c>
      <c r="P5365" s="3" t="s">
        <v>21112</v>
      </c>
      <c r="Q5365" s="3">
        <v>432</v>
      </c>
      <c r="R5365" s="8" t="str">
        <f t="shared" si="83"/>
        <v>*432*</v>
      </c>
    </row>
    <row r="5366" spans="1:18" ht="19.8">
      <c r="A5366" s="3" t="s">
        <v>6362</v>
      </c>
      <c r="B5366" s="3" t="s">
        <v>104</v>
      </c>
      <c r="C5366" s="3" t="s">
        <v>6361</v>
      </c>
      <c r="D5366" s="3" t="s">
        <v>25</v>
      </c>
      <c r="E5366" s="3" t="s">
        <v>6360</v>
      </c>
      <c r="F5366" s="3" t="s">
        <v>15</v>
      </c>
      <c r="G5366" s="3">
        <v>2005</v>
      </c>
      <c r="H5366" s="3" t="s">
        <v>22116</v>
      </c>
      <c r="I5366" s="3">
        <v>274</v>
      </c>
      <c r="J5366" s="3" t="s">
        <v>21098</v>
      </c>
      <c r="K5366" s="3" t="s">
        <v>0</v>
      </c>
      <c r="N5366" s="3">
        <v>2475</v>
      </c>
      <c r="O5366" s="3" t="s">
        <v>25</v>
      </c>
      <c r="P5366" s="3" t="s">
        <v>21111</v>
      </c>
      <c r="Q5366" s="3">
        <v>206</v>
      </c>
      <c r="R5366" s="8" t="str">
        <f t="shared" si="83"/>
        <v>*206*</v>
      </c>
    </row>
    <row r="5367" spans="1:18" ht="19.8">
      <c r="A5367" s="3" t="s">
        <v>6359</v>
      </c>
      <c r="B5367" s="3" t="s">
        <v>22</v>
      </c>
      <c r="C5367" s="3" t="s">
        <v>6358</v>
      </c>
      <c r="D5367" s="3" t="s">
        <v>5</v>
      </c>
      <c r="E5367" s="3" t="s">
        <v>6357</v>
      </c>
      <c r="F5367" s="3" t="s">
        <v>77</v>
      </c>
      <c r="G5367" s="3">
        <v>2024</v>
      </c>
      <c r="H5367" s="3" t="s">
        <v>22118</v>
      </c>
      <c r="I5367" s="3">
        <v>201</v>
      </c>
      <c r="J5367" s="3" t="s">
        <v>21091</v>
      </c>
      <c r="K5367" s="3" t="s">
        <v>0</v>
      </c>
      <c r="N5367" s="3">
        <v>2050</v>
      </c>
      <c r="O5367" s="3" t="s">
        <v>21106</v>
      </c>
      <c r="P5367" s="3" t="s">
        <v>21112</v>
      </c>
      <c r="Q5367" s="3">
        <v>370</v>
      </c>
      <c r="R5367" s="8" t="str">
        <f t="shared" si="83"/>
        <v>*370*</v>
      </c>
    </row>
    <row r="5368" spans="1:18" ht="19.8">
      <c r="A5368" s="3" t="s">
        <v>6356</v>
      </c>
      <c r="B5368" s="3" t="s">
        <v>84</v>
      </c>
      <c r="C5368" s="3" t="s">
        <v>6355</v>
      </c>
      <c r="D5368" s="3" t="s">
        <v>82</v>
      </c>
      <c r="E5368" s="3" t="s">
        <v>6354</v>
      </c>
      <c r="F5368" s="3" t="s">
        <v>3</v>
      </c>
      <c r="G5368" s="3">
        <v>2020</v>
      </c>
      <c r="H5368" s="3" t="s">
        <v>22118</v>
      </c>
      <c r="I5368" s="3">
        <v>229</v>
      </c>
      <c r="J5368" s="3" t="s">
        <v>21086</v>
      </c>
      <c r="K5368" s="3" t="s">
        <v>1</v>
      </c>
      <c r="L5368" s="9">
        <v>45703</v>
      </c>
      <c r="M5368" s="9">
        <v>45713</v>
      </c>
      <c r="N5368" s="3">
        <v>1975</v>
      </c>
      <c r="O5368" s="3" t="s">
        <v>21105</v>
      </c>
      <c r="P5368" s="3" t="s">
        <v>21112</v>
      </c>
      <c r="Q5368" s="3">
        <v>168</v>
      </c>
      <c r="R5368" s="8" t="str">
        <f t="shared" si="83"/>
        <v>*168*</v>
      </c>
    </row>
    <row r="5369" spans="1:18" ht="19.8">
      <c r="A5369" s="3" t="s">
        <v>6353</v>
      </c>
      <c r="B5369" s="3" t="s">
        <v>243</v>
      </c>
      <c r="C5369" s="3" t="s">
        <v>6352</v>
      </c>
      <c r="D5369" s="3" t="s">
        <v>63</v>
      </c>
      <c r="E5369" s="3" t="s">
        <v>6351</v>
      </c>
      <c r="F5369" s="3" t="s">
        <v>29</v>
      </c>
      <c r="G5369" s="3">
        <v>2011</v>
      </c>
      <c r="H5369" s="3" t="s">
        <v>22118</v>
      </c>
      <c r="I5369" s="3">
        <v>290</v>
      </c>
      <c r="J5369" s="3" t="s">
        <v>21088</v>
      </c>
      <c r="K5369" s="3" t="s">
        <v>0</v>
      </c>
      <c r="N5369" s="3">
        <v>1225</v>
      </c>
      <c r="O5369" s="3" t="s">
        <v>21106</v>
      </c>
      <c r="P5369" s="3" t="s">
        <v>21112</v>
      </c>
      <c r="Q5369" s="3">
        <v>213</v>
      </c>
      <c r="R5369" s="8" t="str">
        <f t="shared" si="83"/>
        <v>*213*</v>
      </c>
    </row>
    <row r="5370" spans="1:18" ht="19.8">
      <c r="A5370" s="3" t="s">
        <v>6350</v>
      </c>
      <c r="B5370" s="3" t="s">
        <v>12</v>
      </c>
      <c r="C5370" s="3" t="s">
        <v>6349</v>
      </c>
      <c r="D5370" s="3" t="s">
        <v>2</v>
      </c>
      <c r="E5370" s="3" t="s">
        <v>6348</v>
      </c>
      <c r="F5370" s="3" t="s">
        <v>48</v>
      </c>
      <c r="G5370" s="3">
        <v>2020</v>
      </c>
      <c r="H5370" s="3" t="s">
        <v>22117</v>
      </c>
      <c r="I5370" s="3">
        <v>261</v>
      </c>
      <c r="J5370" s="3" t="s">
        <v>21085</v>
      </c>
      <c r="K5370" s="3" t="s">
        <v>1</v>
      </c>
      <c r="L5370" s="9">
        <v>45357</v>
      </c>
      <c r="M5370" s="9">
        <v>45557</v>
      </c>
      <c r="N5370" s="3">
        <v>600</v>
      </c>
      <c r="O5370" s="3" t="s">
        <v>21073</v>
      </c>
      <c r="P5370" s="3" t="s">
        <v>21111</v>
      </c>
      <c r="Q5370" s="3">
        <v>136</v>
      </c>
      <c r="R5370" s="8" t="str">
        <f t="shared" si="83"/>
        <v>*136*</v>
      </c>
    </row>
    <row r="5371" spans="1:18" ht="19.8">
      <c r="A5371" s="3" t="s">
        <v>6347</v>
      </c>
      <c r="B5371" s="3" t="s">
        <v>344</v>
      </c>
      <c r="C5371" s="3" t="s">
        <v>6346</v>
      </c>
      <c r="D5371" s="3" t="s">
        <v>82</v>
      </c>
      <c r="E5371" s="3" t="s">
        <v>6345</v>
      </c>
      <c r="F5371" s="3" t="s">
        <v>9</v>
      </c>
      <c r="G5371" s="3">
        <v>2011</v>
      </c>
      <c r="H5371" s="3" t="s">
        <v>22117</v>
      </c>
      <c r="I5371" s="3">
        <v>372</v>
      </c>
      <c r="J5371" s="3" t="s">
        <v>21098</v>
      </c>
      <c r="K5371" s="3" t="s">
        <v>1</v>
      </c>
      <c r="L5371" s="9">
        <v>45523</v>
      </c>
      <c r="M5371" s="9">
        <v>45634</v>
      </c>
      <c r="N5371" s="3">
        <v>1875</v>
      </c>
      <c r="O5371" s="3" t="s">
        <v>21105</v>
      </c>
      <c r="P5371" s="3" t="s">
        <v>21114</v>
      </c>
      <c r="Q5371" s="3">
        <v>318</v>
      </c>
      <c r="R5371" s="8" t="str">
        <f t="shared" si="83"/>
        <v>*318*</v>
      </c>
    </row>
    <row r="5372" spans="1:18" ht="19.8">
      <c r="A5372" s="3" t="s">
        <v>6344</v>
      </c>
      <c r="B5372" s="3" t="s">
        <v>27</v>
      </c>
      <c r="C5372" s="3" t="s">
        <v>4688</v>
      </c>
      <c r="D5372" s="3" t="s">
        <v>25</v>
      </c>
      <c r="E5372" s="3" t="s">
        <v>6343</v>
      </c>
      <c r="F5372" s="3" t="s">
        <v>9</v>
      </c>
      <c r="G5372" s="3">
        <v>2022</v>
      </c>
      <c r="H5372" s="3" t="s">
        <v>22117</v>
      </c>
      <c r="I5372" s="3">
        <v>466</v>
      </c>
      <c r="J5372" s="3" t="s">
        <v>21099</v>
      </c>
      <c r="K5372" s="3" t="s">
        <v>1</v>
      </c>
      <c r="L5372" s="9">
        <v>45376</v>
      </c>
      <c r="M5372" s="9">
        <v>45692</v>
      </c>
      <c r="N5372" s="3">
        <v>2310</v>
      </c>
      <c r="O5372" s="3" t="s">
        <v>25</v>
      </c>
      <c r="P5372" s="3" t="s">
        <v>21113</v>
      </c>
      <c r="Q5372" s="3">
        <v>247</v>
      </c>
      <c r="R5372" s="8" t="str">
        <f t="shared" si="83"/>
        <v>*247*</v>
      </c>
    </row>
    <row r="5373" spans="1:18" ht="19.8">
      <c r="A5373" s="3" t="s">
        <v>6342</v>
      </c>
      <c r="B5373" s="3" t="s">
        <v>143</v>
      </c>
      <c r="C5373" s="3" t="s">
        <v>6341</v>
      </c>
      <c r="D5373" s="3" t="s">
        <v>141</v>
      </c>
      <c r="E5373" s="3" t="s">
        <v>6340</v>
      </c>
      <c r="F5373" s="3" t="s">
        <v>3</v>
      </c>
      <c r="G5373" s="3">
        <v>2018</v>
      </c>
      <c r="H5373" s="3" t="s">
        <v>22117</v>
      </c>
      <c r="I5373" s="3">
        <v>471</v>
      </c>
      <c r="J5373" s="3" t="s">
        <v>21098</v>
      </c>
      <c r="K5373" s="3" t="s">
        <v>1</v>
      </c>
      <c r="L5373" s="9">
        <v>45252</v>
      </c>
      <c r="M5373" s="9">
        <v>45301</v>
      </c>
      <c r="N5373" s="3">
        <v>790</v>
      </c>
      <c r="O5373" s="3" t="s">
        <v>25</v>
      </c>
      <c r="P5373" s="3" t="s">
        <v>21112</v>
      </c>
      <c r="Q5373" s="3">
        <v>406</v>
      </c>
      <c r="R5373" s="8" t="str">
        <f t="shared" si="83"/>
        <v>*406*</v>
      </c>
    </row>
    <row r="5374" spans="1:18" ht="19.8">
      <c r="A5374" s="3" t="s">
        <v>6339</v>
      </c>
      <c r="B5374" s="3" t="s">
        <v>56</v>
      </c>
      <c r="C5374" s="3" t="s">
        <v>6338</v>
      </c>
      <c r="D5374" s="3" t="s">
        <v>50</v>
      </c>
      <c r="E5374" s="3" t="s">
        <v>6337</v>
      </c>
      <c r="F5374" s="3" t="s">
        <v>77</v>
      </c>
      <c r="G5374" s="3">
        <v>2023</v>
      </c>
      <c r="H5374" s="3" t="s">
        <v>22118</v>
      </c>
      <c r="I5374" s="3">
        <v>433</v>
      </c>
      <c r="J5374" s="3" t="s">
        <v>21086</v>
      </c>
      <c r="K5374" s="3" t="s">
        <v>0</v>
      </c>
      <c r="N5374" s="3">
        <v>1250</v>
      </c>
      <c r="O5374" s="3" t="s">
        <v>21106</v>
      </c>
      <c r="P5374" s="3" t="s">
        <v>21113</v>
      </c>
      <c r="Q5374" s="3">
        <v>221</v>
      </c>
      <c r="R5374" s="8" t="str">
        <f t="shared" si="83"/>
        <v>*221*</v>
      </c>
    </row>
    <row r="5375" spans="1:18" ht="19.8">
      <c r="A5375" s="3" t="s">
        <v>6336</v>
      </c>
      <c r="B5375" s="3" t="s">
        <v>138</v>
      </c>
      <c r="C5375" s="3" t="s">
        <v>6335</v>
      </c>
      <c r="D5375" s="3" t="s">
        <v>2</v>
      </c>
      <c r="E5375" s="3" t="s">
        <v>6334</v>
      </c>
      <c r="F5375" s="3" t="s">
        <v>9</v>
      </c>
      <c r="G5375" s="3">
        <v>2017</v>
      </c>
      <c r="H5375" s="3" t="s">
        <v>22118</v>
      </c>
      <c r="I5375" s="3">
        <v>368</v>
      </c>
      <c r="J5375" s="3" t="s">
        <v>21102</v>
      </c>
      <c r="K5375" s="3" t="s">
        <v>1</v>
      </c>
      <c r="L5375" s="9">
        <v>45065</v>
      </c>
      <c r="M5375" s="9">
        <v>45201</v>
      </c>
      <c r="N5375" s="3">
        <v>825</v>
      </c>
      <c r="O5375" s="3" t="s">
        <v>21073</v>
      </c>
      <c r="P5375" s="3" t="s">
        <v>21114</v>
      </c>
      <c r="Q5375" s="3">
        <v>298</v>
      </c>
      <c r="R5375" s="8" t="str">
        <f t="shared" si="83"/>
        <v>*298*</v>
      </c>
    </row>
    <row r="5376" spans="1:18" ht="19.8">
      <c r="A5376" s="3" t="s">
        <v>6333</v>
      </c>
      <c r="B5376" s="3" t="s">
        <v>143</v>
      </c>
      <c r="C5376" s="3" t="s">
        <v>6332</v>
      </c>
      <c r="D5376" s="3" t="s">
        <v>141</v>
      </c>
      <c r="E5376" s="3" t="s">
        <v>6331</v>
      </c>
      <c r="F5376" s="3" t="s">
        <v>15</v>
      </c>
      <c r="G5376" s="3">
        <v>2021</v>
      </c>
      <c r="H5376" s="3" t="s">
        <v>22116</v>
      </c>
      <c r="I5376" s="3">
        <v>439</v>
      </c>
      <c r="J5376" s="3" t="s">
        <v>21093</v>
      </c>
      <c r="K5376" s="3" t="s">
        <v>1</v>
      </c>
      <c r="L5376" s="9">
        <v>45499</v>
      </c>
      <c r="M5376" s="9">
        <v>45566</v>
      </c>
      <c r="N5376" s="3">
        <v>660</v>
      </c>
      <c r="O5376" s="3" t="s">
        <v>25</v>
      </c>
      <c r="P5376" s="3" t="s">
        <v>21114</v>
      </c>
      <c r="Q5376" s="3">
        <v>169</v>
      </c>
      <c r="R5376" s="8" t="str">
        <f t="shared" si="83"/>
        <v>*169*</v>
      </c>
    </row>
    <row r="5377" spans="1:18" ht="19.8">
      <c r="A5377" s="3" t="s">
        <v>6330</v>
      </c>
      <c r="B5377" s="3" t="s">
        <v>147</v>
      </c>
      <c r="C5377" s="3" t="s">
        <v>6329</v>
      </c>
      <c r="D5377" s="3" t="s">
        <v>5</v>
      </c>
      <c r="E5377" s="3" t="s">
        <v>6328</v>
      </c>
      <c r="F5377" s="3" t="s">
        <v>3</v>
      </c>
      <c r="G5377" s="3">
        <v>2024</v>
      </c>
      <c r="H5377" s="3" t="s">
        <v>22118</v>
      </c>
      <c r="I5377" s="3">
        <v>81</v>
      </c>
      <c r="J5377" s="3" t="s">
        <v>21086</v>
      </c>
      <c r="K5377" s="3" t="s">
        <v>0</v>
      </c>
      <c r="N5377" s="3">
        <v>485</v>
      </c>
      <c r="O5377" s="3" t="s">
        <v>21106</v>
      </c>
      <c r="P5377" s="3" t="s">
        <v>21114</v>
      </c>
      <c r="Q5377" s="3">
        <v>117</v>
      </c>
      <c r="R5377" s="8" t="str">
        <f t="shared" si="83"/>
        <v>*117*</v>
      </c>
    </row>
    <row r="5378" spans="1:18" ht="19.8">
      <c r="A5378" s="3" t="s">
        <v>6327</v>
      </c>
      <c r="B5378" s="3" t="s">
        <v>151</v>
      </c>
      <c r="C5378" s="3" t="s">
        <v>6326</v>
      </c>
      <c r="D5378" s="3" t="s">
        <v>82</v>
      </c>
      <c r="E5378" s="3" t="s">
        <v>6325</v>
      </c>
      <c r="F5378" s="3" t="s">
        <v>48</v>
      </c>
      <c r="G5378" s="3">
        <v>2006</v>
      </c>
      <c r="H5378" s="3" t="s">
        <v>22118</v>
      </c>
      <c r="I5378" s="3">
        <v>93</v>
      </c>
      <c r="J5378" s="3" t="s">
        <v>21089</v>
      </c>
      <c r="K5378" s="3" t="s">
        <v>1</v>
      </c>
      <c r="L5378" s="9">
        <v>45378</v>
      </c>
      <c r="M5378" s="9">
        <v>45698</v>
      </c>
      <c r="N5378" s="3">
        <v>2115</v>
      </c>
      <c r="O5378" s="3" t="s">
        <v>21105</v>
      </c>
      <c r="P5378" s="3" t="s">
        <v>21111</v>
      </c>
      <c r="Q5378" s="3">
        <v>144</v>
      </c>
      <c r="R5378" s="8" t="str">
        <f t="shared" si="83"/>
        <v>*144*</v>
      </c>
    </row>
    <row r="5379" spans="1:18" ht="19.8">
      <c r="A5379" s="3" t="s">
        <v>6324</v>
      </c>
      <c r="B5379" s="3" t="s">
        <v>196</v>
      </c>
      <c r="C5379" s="3" t="s">
        <v>6323</v>
      </c>
      <c r="D5379" s="3" t="s">
        <v>36</v>
      </c>
      <c r="E5379" s="3" t="s">
        <v>6322</v>
      </c>
      <c r="F5379" s="3" t="s">
        <v>9</v>
      </c>
      <c r="G5379" s="3">
        <v>2007</v>
      </c>
      <c r="H5379" s="3" t="s">
        <v>22118</v>
      </c>
      <c r="I5379" s="3">
        <v>290</v>
      </c>
      <c r="J5379" s="3" t="s">
        <v>21085</v>
      </c>
      <c r="K5379" s="3" t="s">
        <v>1</v>
      </c>
      <c r="L5379" s="9">
        <v>45315</v>
      </c>
      <c r="M5379" s="9">
        <v>45580</v>
      </c>
      <c r="N5379" s="3">
        <v>1150</v>
      </c>
      <c r="O5379" s="3" t="s">
        <v>21106</v>
      </c>
      <c r="P5379" s="3" t="s">
        <v>21112</v>
      </c>
      <c r="Q5379" s="3">
        <v>113</v>
      </c>
      <c r="R5379" s="8" t="str">
        <f t="shared" si="83"/>
        <v>*113*</v>
      </c>
    </row>
    <row r="5380" spans="1:18" ht="19.8">
      <c r="A5380" s="3" t="s">
        <v>6321</v>
      </c>
      <c r="B5380" s="3" t="s">
        <v>60</v>
      </c>
      <c r="C5380" s="3" t="s">
        <v>6320</v>
      </c>
      <c r="D5380" s="3" t="s">
        <v>41</v>
      </c>
      <c r="E5380" s="3" t="s">
        <v>6319</v>
      </c>
      <c r="F5380" s="3" t="s">
        <v>9</v>
      </c>
      <c r="G5380" s="3">
        <v>2017</v>
      </c>
      <c r="H5380" s="3" t="s">
        <v>22117</v>
      </c>
      <c r="I5380" s="3">
        <v>493</v>
      </c>
      <c r="J5380" s="3" t="s">
        <v>21093</v>
      </c>
      <c r="K5380" s="3" t="s">
        <v>0</v>
      </c>
      <c r="N5380" s="3">
        <v>2410</v>
      </c>
      <c r="O5380" s="3" t="s">
        <v>21106</v>
      </c>
      <c r="P5380" s="3" t="s">
        <v>21114</v>
      </c>
      <c r="Q5380" s="3">
        <v>125</v>
      </c>
      <c r="R5380" s="8" t="str">
        <f t="shared" ref="R5380:R5443" si="84">"*"&amp;Q5380&amp;"*"</f>
        <v>*125*</v>
      </c>
    </row>
    <row r="5381" spans="1:18" ht="19.8">
      <c r="A5381" s="3" t="s">
        <v>6318</v>
      </c>
      <c r="B5381" s="3" t="s">
        <v>160</v>
      </c>
      <c r="C5381" s="3" t="s">
        <v>6317</v>
      </c>
      <c r="D5381" s="3" t="s">
        <v>31</v>
      </c>
      <c r="E5381" s="3" t="s">
        <v>6316</v>
      </c>
      <c r="F5381" s="3" t="s">
        <v>48</v>
      </c>
      <c r="G5381" s="3">
        <v>2018</v>
      </c>
      <c r="H5381" s="3" t="s">
        <v>22117</v>
      </c>
      <c r="I5381" s="3">
        <v>252</v>
      </c>
      <c r="J5381" s="3" t="s">
        <v>21102</v>
      </c>
      <c r="K5381" s="3" t="s">
        <v>0</v>
      </c>
      <c r="N5381" s="3">
        <v>1690</v>
      </c>
      <c r="O5381" s="3" t="s">
        <v>21106</v>
      </c>
      <c r="P5381" s="3" t="s">
        <v>21114</v>
      </c>
      <c r="Q5381" s="3">
        <v>220</v>
      </c>
      <c r="R5381" s="8" t="str">
        <f t="shared" si="84"/>
        <v>*220*</v>
      </c>
    </row>
    <row r="5382" spans="1:18" ht="19.8">
      <c r="A5382" s="3" t="s">
        <v>6315</v>
      </c>
      <c r="B5382" s="3" t="s">
        <v>433</v>
      </c>
      <c r="C5382" s="3" t="s">
        <v>6314</v>
      </c>
      <c r="D5382" s="3" t="s">
        <v>123</v>
      </c>
      <c r="E5382" s="3" t="s">
        <v>6313</v>
      </c>
      <c r="F5382" s="3" t="s">
        <v>3</v>
      </c>
      <c r="G5382" s="3">
        <v>2018</v>
      </c>
      <c r="H5382" s="3" t="s">
        <v>22117</v>
      </c>
      <c r="I5382" s="3">
        <v>172</v>
      </c>
      <c r="J5382" s="3" t="s">
        <v>21098</v>
      </c>
      <c r="K5382" s="3" t="s">
        <v>0</v>
      </c>
      <c r="N5382" s="3">
        <v>655</v>
      </c>
      <c r="O5382" s="3" t="s">
        <v>21106</v>
      </c>
      <c r="P5382" s="3" t="s">
        <v>21111</v>
      </c>
      <c r="Q5382" s="3">
        <v>150</v>
      </c>
      <c r="R5382" s="8" t="str">
        <f t="shared" si="84"/>
        <v>*150*</v>
      </c>
    </row>
    <row r="5383" spans="1:18" ht="19.8">
      <c r="A5383" s="3" t="s">
        <v>6312</v>
      </c>
      <c r="B5383" s="3" t="s">
        <v>22</v>
      </c>
      <c r="C5383" s="3" t="s">
        <v>6311</v>
      </c>
      <c r="D5383" s="3" t="s">
        <v>5</v>
      </c>
      <c r="E5383" s="3" t="s">
        <v>6310</v>
      </c>
      <c r="F5383" s="3" t="s">
        <v>48</v>
      </c>
      <c r="G5383" s="3">
        <v>2012</v>
      </c>
      <c r="H5383" s="3" t="s">
        <v>22117</v>
      </c>
      <c r="I5383" s="3">
        <v>288</v>
      </c>
      <c r="J5383" s="3" t="s">
        <v>21099</v>
      </c>
      <c r="K5383" s="3" t="s">
        <v>0</v>
      </c>
      <c r="N5383" s="3">
        <v>2240</v>
      </c>
      <c r="O5383" s="3" t="s">
        <v>21106</v>
      </c>
      <c r="P5383" s="3" t="s">
        <v>21111</v>
      </c>
      <c r="Q5383" s="3">
        <v>324</v>
      </c>
      <c r="R5383" s="8" t="str">
        <f t="shared" si="84"/>
        <v>*324*</v>
      </c>
    </row>
    <row r="5384" spans="1:18" ht="19.8">
      <c r="A5384" s="3" t="s">
        <v>6309</v>
      </c>
      <c r="B5384" s="3" t="s">
        <v>12</v>
      </c>
      <c r="C5384" s="3" t="s">
        <v>6308</v>
      </c>
      <c r="D5384" s="3" t="s">
        <v>2</v>
      </c>
      <c r="E5384" s="3" t="s">
        <v>6307</v>
      </c>
      <c r="F5384" s="3" t="s">
        <v>29</v>
      </c>
      <c r="G5384" s="3">
        <v>2012</v>
      </c>
      <c r="H5384" s="3" t="s">
        <v>22118</v>
      </c>
      <c r="I5384" s="3">
        <v>236</v>
      </c>
      <c r="J5384" s="3" t="s">
        <v>21098</v>
      </c>
      <c r="K5384" s="3" t="s">
        <v>1</v>
      </c>
      <c r="L5384" s="9">
        <v>44991</v>
      </c>
      <c r="M5384" s="9">
        <v>45103</v>
      </c>
      <c r="N5384" s="3">
        <v>945</v>
      </c>
      <c r="O5384" s="3" t="s">
        <v>21073</v>
      </c>
      <c r="P5384" s="3" t="s">
        <v>21112</v>
      </c>
      <c r="Q5384" s="3">
        <v>221</v>
      </c>
      <c r="R5384" s="8" t="str">
        <f t="shared" si="84"/>
        <v>*221*</v>
      </c>
    </row>
    <row r="5385" spans="1:18" ht="19.8">
      <c r="A5385" s="3" t="s">
        <v>6306</v>
      </c>
      <c r="B5385" s="3" t="s">
        <v>65</v>
      </c>
      <c r="C5385" s="3" t="s">
        <v>6305</v>
      </c>
      <c r="D5385" s="3" t="s">
        <v>63</v>
      </c>
      <c r="E5385" s="3" t="s">
        <v>6304</v>
      </c>
      <c r="F5385" s="3" t="s">
        <v>3</v>
      </c>
      <c r="G5385" s="3">
        <v>2021</v>
      </c>
      <c r="H5385" s="3" t="s">
        <v>22118</v>
      </c>
      <c r="I5385" s="3">
        <v>105</v>
      </c>
      <c r="J5385" s="3" t="s">
        <v>21088</v>
      </c>
      <c r="K5385" s="3" t="s">
        <v>1</v>
      </c>
      <c r="L5385" s="9">
        <v>45373</v>
      </c>
      <c r="M5385" s="9">
        <v>45695</v>
      </c>
      <c r="N5385" s="3">
        <v>2055</v>
      </c>
      <c r="O5385" s="3" t="s">
        <v>21106</v>
      </c>
      <c r="P5385" s="3" t="s">
        <v>21111</v>
      </c>
      <c r="Q5385" s="3">
        <v>343</v>
      </c>
      <c r="R5385" s="8" t="str">
        <f t="shared" si="84"/>
        <v>*343*</v>
      </c>
    </row>
    <row r="5386" spans="1:18" ht="19.8">
      <c r="A5386" s="3" t="s">
        <v>6303</v>
      </c>
      <c r="B5386" s="3" t="s">
        <v>147</v>
      </c>
      <c r="C5386" s="3" t="s">
        <v>6302</v>
      </c>
      <c r="D5386" s="3" t="s">
        <v>5</v>
      </c>
      <c r="E5386" s="3" t="s">
        <v>6301</v>
      </c>
      <c r="F5386" s="3" t="s">
        <v>15</v>
      </c>
      <c r="G5386" s="3">
        <v>2019</v>
      </c>
      <c r="H5386" s="3" t="s">
        <v>22116</v>
      </c>
      <c r="I5386" s="3">
        <v>432</v>
      </c>
      <c r="J5386" s="3" t="s">
        <v>21099</v>
      </c>
      <c r="K5386" s="3" t="s">
        <v>0</v>
      </c>
      <c r="N5386" s="3">
        <v>465</v>
      </c>
      <c r="O5386" s="3" t="s">
        <v>21106</v>
      </c>
      <c r="P5386" s="3" t="s">
        <v>21114</v>
      </c>
      <c r="Q5386" s="3">
        <v>228</v>
      </c>
      <c r="R5386" s="8" t="str">
        <f t="shared" si="84"/>
        <v>*228*</v>
      </c>
    </row>
    <row r="5387" spans="1:18" ht="19.8">
      <c r="A5387" s="3" t="s">
        <v>6300</v>
      </c>
      <c r="B5387" s="3" t="s">
        <v>108</v>
      </c>
      <c r="C5387" s="3" t="s">
        <v>6299</v>
      </c>
      <c r="D5387" s="3" t="s">
        <v>63</v>
      </c>
      <c r="E5387" s="3" t="s">
        <v>6298</v>
      </c>
      <c r="F5387" s="3" t="s">
        <v>48</v>
      </c>
      <c r="G5387" s="3">
        <v>2013</v>
      </c>
      <c r="H5387" s="3" t="s">
        <v>22118</v>
      </c>
      <c r="I5387" s="3">
        <v>81</v>
      </c>
      <c r="J5387" s="3" t="s">
        <v>21085</v>
      </c>
      <c r="K5387" s="3" t="s">
        <v>0</v>
      </c>
      <c r="N5387" s="3">
        <v>455</v>
      </c>
      <c r="O5387" s="3" t="s">
        <v>21106</v>
      </c>
      <c r="P5387" s="3" t="s">
        <v>21111</v>
      </c>
      <c r="Q5387" s="3">
        <v>413</v>
      </c>
      <c r="R5387" s="8" t="str">
        <f t="shared" si="84"/>
        <v>*413*</v>
      </c>
    </row>
    <row r="5388" spans="1:18" ht="19.8">
      <c r="A5388" s="3" t="s">
        <v>6297</v>
      </c>
      <c r="B5388" s="3" t="s">
        <v>151</v>
      </c>
      <c r="C5388" s="3" t="s">
        <v>6296</v>
      </c>
      <c r="D5388" s="3" t="s">
        <v>82</v>
      </c>
      <c r="E5388" s="3" t="s">
        <v>6295</v>
      </c>
      <c r="F5388" s="3" t="s">
        <v>77</v>
      </c>
      <c r="G5388" s="3">
        <v>2013</v>
      </c>
      <c r="H5388" s="3" t="s">
        <v>22117</v>
      </c>
      <c r="I5388" s="3">
        <v>165</v>
      </c>
      <c r="J5388" s="3" t="s">
        <v>21084</v>
      </c>
      <c r="K5388" s="3" t="s">
        <v>0</v>
      </c>
      <c r="N5388" s="3">
        <v>880</v>
      </c>
      <c r="O5388" s="3" t="s">
        <v>21105</v>
      </c>
      <c r="P5388" s="3" t="s">
        <v>21112</v>
      </c>
      <c r="Q5388" s="3">
        <v>442</v>
      </c>
      <c r="R5388" s="8" t="str">
        <f t="shared" si="84"/>
        <v>*442*</v>
      </c>
    </row>
    <row r="5389" spans="1:18" ht="19.8">
      <c r="A5389" s="3" t="s">
        <v>6294</v>
      </c>
      <c r="B5389" s="3" t="s">
        <v>426</v>
      </c>
      <c r="C5389" s="3" t="s">
        <v>6293</v>
      </c>
      <c r="D5389" s="3" t="s">
        <v>95</v>
      </c>
      <c r="E5389" s="3" t="s">
        <v>6292</v>
      </c>
      <c r="F5389" s="3" t="s">
        <v>3</v>
      </c>
      <c r="G5389" s="3">
        <v>2023</v>
      </c>
      <c r="H5389" s="3" t="s">
        <v>22116</v>
      </c>
      <c r="I5389" s="3">
        <v>164</v>
      </c>
      <c r="J5389" s="3" t="s">
        <v>21084</v>
      </c>
      <c r="K5389" s="3" t="s">
        <v>1</v>
      </c>
      <c r="L5389" s="9">
        <v>45113</v>
      </c>
      <c r="M5389" s="9">
        <v>45218</v>
      </c>
      <c r="N5389" s="3">
        <v>1145</v>
      </c>
      <c r="O5389" s="3" t="s">
        <v>21105</v>
      </c>
      <c r="P5389" s="3" t="s">
        <v>21111</v>
      </c>
      <c r="Q5389" s="3">
        <v>329</v>
      </c>
      <c r="R5389" s="8" t="str">
        <f t="shared" si="84"/>
        <v>*329*</v>
      </c>
    </row>
    <row r="5390" spans="1:18" ht="19.8">
      <c r="A5390" s="3" t="s">
        <v>6291</v>
      </c>
      <c r="B5390" s="3" t="s">
        <v>84</v>
      </c>
      <c r="C5390" s="3" t="s">
        <v>6290</v>
      </c>
      <c r="D5390" s="3" t="s">
        <v>82</v>
      </c>
      <c r="E5390" s="3" t="s">
        <v>6289</v>
      </c>
      <c r="F5390" s="3" t="s">
        <v>3</v>
      </c>
      <c r="G5390" s="3">
        <v>2008</v>
      </c>
      <c r="H5390" s="3" t="s">
        <v>22116</v>
      </c>
      <c r="I5390" s="3">
        <v>465</v>
      </c>
      <c r="J5390" s="3" t="s">
        <v>21089</v>
      </c>
      <c r="K5390" s="3" t="s">
        <v>1</v>
      </c>
      <c r="L5390" s="9">
        <v>45698</v>
      </c>
      <c r="M5390" s="9">
        <v>45698</v>
      </c>
      <c r="N5390" s="3">
        <v>2165</v>
      </c>
      <c r="O5390" s="3" t="s">
        <v>21105</v>
      </c>
      <c r="P5390" s="3" t="s">
        <v>21112</v>
      </c>
      <c r="Q5390" s="3">
        <v>365</v>
      </c>
      <c r="R5390" s="8" t="str">
        <f t="shared" si="84"/>
        <v>*365*</v>
      </c>
    </row>
    <row r="5391" spans="1:18" ht="19.8">
      <c r="A5391" s="3" t="s">
        <v>6288</v>
      </c>
      <c r="B5391" s="3" t="s">
        <v>478</v>
      </c>
      <c r="C5391" s="3" t="s">
        <v>6287</v>
      </c>
      <c r="D5391" s="3" t="s">
        <v>95</v>
      </c>
      <c r="E5391" s="3" t="s">
        <v>6286</v>
      </c>
      <c r="F5391" s="3" t="s">
        <v>15</v>
      </c>
      <c r="G5391" s="3">
        <v>2013</v>
      </c>
      <c r="H5391" s="3" t="s">
        <v>22116</v>
      </c>
      <c r="I5391" s="3">
        <v>246</v>
      </c>
      <c r="J5391" s="3" t="s">
        <v>21090</v>
      </c>
      <c r="K5391" s="3" t="s">
        <v>0</v>
      </c>
      <c r="N5391" s="3">
        <v>500</v>
      </c>
      <c r="O5391" s="3" t="s">
        <v>21105</v>
      </c>
      <c r="P5391" s="3" t="s">
        <v>21112</v>
      </c>
      <c r="Q5391" s="3">
        <v>433</v>
      </c>
      <c r="R5391" s="8" t="str">
        <f t="shared" si="84"/>
        <v>*433*</v>
      </c>
    </row>
    <row r="5392" spans="1:18" ht="19.8">
      <c r="A5392" s="3" t="s">
        <v>6285</v>
      </c>
      <c r="B5392" s="3" t="s">
        <v>125</v>
      </c>
      <c r="C5392" s="3" t="s">
        <v>6284</v>
      </c>
      <c r="D5392" s="3" t="s">
        <v>123</v>
      </c>
      <c r="E5392" s="3" t="s">
        <v>6283</v>
      </c>
      <c r="F5392" s="3" t="s">
        <v>48</v>
      </c>
      <c r="G5392" s="3">
        <v>2007</v>
      </c>
      <c r="H5392" s="3" t="s">
        <v>22118</v>
      </c>
      <c r="I5392" s="3">
        <v>150</v>
      </c>
      <c r="J5392" s="3" t="s">
        <v>21098</v>
      </c>
      <c r="K5392" s="3" t="s">
        <v>0</v>
      </c>
      <c r="N5392" s="3">
        <v>1475</v>
      </c>
      <c r="O5392" s="3" t="s">
        <v>21106</v>
      </c>
      <c r="P5392" s="3" t="s">
        <v>21112</v>
      </c>
      <c r="Q5392" s="3">
        <v>200</v>
      </c>
      <c r="R5392" s="8" t="str">
        <f t="shared" si="84"/>
        <v>*200*</v>
      </c>
    </row>
    <row r="5393" spans="1:18" ht="19.8">
      <c r="A5393" s="3" t="s">
        <v>6282</v>
      </c>
      <c r="B5393" s="3" t="s">
        <v>196</v>
      </c>
      <c r="C5393" s="3" t="s">
        <v>6281</v>
      </c>
      <c r="D5393" s="3" t="s">
        <v>36</v>
      </c>
      <c r="E5393" s="3" t="s">
        <v>6280</v>
      </c>
      <c r="F5393" s="3" t="s">
        <v>15</v>
      </c>
      <c r="G5393" s="3">
        <v>2007</v>
      </c>
      <c r="H5393" s="3" t="s">
        <v>22116</v>
      </c>
      <c r="I5393" s="3">
        <v>179</v>
      </c>
      <c r="J5393" s="3" t="s">
        <v>21089</v>
      </c>
      <c r="K5393" s="3" t="s">
        <v>0</v>
      </c>
      <c r="N5393" s="3">
        <v>2025</v>
      </c>
      <c r="O5393" s="3" t="s">
        <v>21106</v>
      </c>
      <c r="P5393" s="3" t="s">
        <v>21111</v>
      </c>
      <c r="Q5393" s="3">
        <v>185</v>
      </c>
      <c r="R5393" s="8" t="str">
        <f t="shared" si="84"/>
        <v>*185*</v>
      </c>
    </row>
    <row r="5394" spans="1:18" ht="19.8">
      <c r="A5394" s="3" t="s">
        <v>6279</v>
      </c>
      <c r="B5394" s="3" t="s">
        <v>43</v>
      </c>
      <c r="C5394" s="3" t="s">
        <v>6278</v>
      </c>
      <c r="D5394" s="3" t="s">
        <v>41</v>
      </c>
      <c r="E5394" s="3" t="s">
        <v>6277</v>
      </c>
      <c r="F5394" s="3" t="s">
        <v>3</v>
      </c>
      <c r="G5394" s="3">
        <v>2014</v>
      </c>
      <c r="H5394" s="3" t="s">
        <v>22118</v>
      </c>
      <c r="I5394" s="3">
        <v>163</v>
      </c>
      <c r="J5394" s="3" t="s">
        <v>21096</v>
      </c>
      <c r="K5394" s="3" t="s">
        <v>1</v>
      </c>
      <c r="L5394" s="9">
        <v>45536</v>
      </c>
      <c r="M5394" s="9">
        <v>45600</v>
      </c>
      <c r="N5394" s="3">
        <v>2155</v>
      </c>
      <c r="O5394" s="3" t="s">
        <v>21106</v>
      </c>
      <c r="P5394" s="3" t="s">
        <v>21114</v>
      </c>
      <c r="Q5394" s="3">
        <v>170</v>
      </c>
      <c r="R5394" s="8" t="str">
        <f t="shared" si="84"/>
        <v>*170*</v>
      </c>
    </row>
    <row r="5395" spans="1:18" ht="19.8">
      <c r="A5395" s="3" t="s">
        <v>6276</v>
      </c>
      <c r="B5395" s="3" t="s">
        <v>171</v>
      </c>
      <c r="C5395" s="3" t="s">
        <v>6275</v>
      </c>
      <c r="D5395" s="3" t="s">
        <v>141</v>
      </c>
      <c r="E5395" s="3" t="s">
        <v>6274</v>
      </c>
      <c r="F5395" s="3" t="s">
        <v>15</v>
      </c>
      <c r="G5395" s="3">
        <v>2006</v>
      </c>
      <c r="H5395" s="3" t="s">
        <v>22118</v>
      </c>
      <c r="I5395" s="3">
        <v>302</v>
      </c>
      <c r="J5395" s="3" t="s">
        <v>21086</v>
      </c>
      <c r="K5395" s="3" t="s">
        <v>0</v>
      </c>
      <c r="N5395" s="3">
        <v>2260</v>
      </c>
      <c r="O5395" s="3" t="s">
        <v>25</v>
      </c>
      <c r="P5395" s="3" t="s">
        <v>21113</v>
      </c>
      <c r="Q5395" s="3">
        <v>180</v>
      </c>
      <c r="R5395" s="8" t="str">
        <f t="shared" si="84"/>
        <v>*180*</v>
      </c>
    </row>
    <row r="5396" spans="1:18" ht="19.8">
      <c r="A5396" s="3" t="s">
        <v>6273</v>
      </c>
      <c r="B5396" s="3" t="s">
        <v>147</v>
      </c>
      <c r="C5396" s="3" t="s">
        <v>6272</v>
      </c>
      <c r="D5396" s="3" t="s">
        <v>5</v>
      </c>
      <c r="E5396" s="3" t="s">
        <v>6271</v>
      </c>
      <c r="F5396" s="3" t="s">
        <v>48</v>
      </c>
      <c r="G5396" s="3">
        <v>2009</v>
      </c>
      <c r="H5396" s="3" t="s">
        <v>22118</v>
      </c>
      <c r="I5396" s="3">
        <v>308</v>
      </c>
      <c r="J5396" s="3" t="s">
        <v>21097</v>
      </c>
      <c r="K5396" s="3" t="s">
        <v>1</v>
      </c>
      <c r="L5396" s="9">
        <v>45079</v>
      </c>
      <c r="M5396" s="9">
        <v>45304</v>
      </c>
      <c r="N5396" s="3">
        <v>2250</v>
      </c>
      <c r="O5396" s="3" t="s">
        <v>21106</v>
      </c>
      <c r="P5396" s="3" t="s">
        <v>21112</v>
      </c>
      <c r="Q5396" s="3">
        <v>159</v>
      </c>
      <c r="R5396" s="8" t="str">
        <f t="shared" si="84"/>
        <v>*159*</v>
      </c>
    </row>
    <row r="5397" spans="1:18" ht="19.8">
      <c r="A5397" s="3" t="s">
        <v>6270</v>
      </c>
      <c r="B5397" s="3" t="s">
        <v>143</v>
      </c>
      <c r="C5397" s="3" t="s">
        <v>6269</v>
      </c>
      <c r="D5397" s="3" t="s">
        <v>141</v>
      </c>
      <c r="E5397" s="3" t="s">
        <v>6268</v>
      </c>
      <c r="F5397" s="3" t="s">
        <v>48</v>
      </c>
      <c r="G5397" s="3">
        <v>2016</v>
      </c>
      <c r="H5397" s="3" t="s">
        <v>22117</v>
      </c>
      <c r="I5397" s="3">
        <v>190</v>
      </c>
      <c r="J5397" s="3" t="s">
        <v>21090</v>
      </c>
      <c r="K5397" s="3" t="s">
        <v>0</v>
      </c>
      <c r="N5397" s="3">
        <v>345</v>
      </c>
      <c r="O5397" s="3" t="s">
        <v>25</v>
      </c>
      <c r="P5397" s="3" t="s">
        <v>21113</v>
      </c>
      <c r="Q5397" s="3">
        <v>304</v>
      </c>
      <c r="R5397" s="8" t="str">
        <f t="shared" si="84"/>
        <v>*304*</v>
      </c>
    </row>
    <row r="5398" spans="1:18" ht="19.8">
      <c r="A5398" s="3" t="s">
        <v>6267</v>
      </c>
      <c r="B5398" s="3" t="s">
        <v>60</v>
      </c>
      <c r="C5398" s="3" t="s">
        <v>6266</v>
      </c>
      <c r="D5398" s="3" t="s">
        <v>41</v>
      </c>
      <c r="E5398" s="3" t="s">
        <v>6265</v>
      </c>
      <c r="F5398" s="3" t="s">
        <v>9</v>
      </c>
      <c r="G5398" s="3">
        <v>2022</v>
      </c>
      <c r="H5398" s="3" t="s">
        <v>22117</v>
      </c>
      <c r="I5398" s="3">
        <v>239</v>
      </c>
      <c r="J5398" s="3" t="s">
        <v>21083</v>
      </c>
      <c r="K5398" s="3" t="s">
        <v>1</v>
      </c>
      <c r="L5398" s="9">
        <v>45323</v>
      </c>
      <c r="M5398" s="9">
        <v>45455</v>
      </c>
      <c r="N5398" s="3">
        <v>1555</v>
      </c>
      <c r="O5398" s="3" t="s">
        <v>21106</v>
      </c>
      <c r="P5398" s="3" t="s">
        <v>21114</v>
      </c>
      <c r="Q5398" s="3">
        <v>249</v>
      </c>
      <c r="R5398" s="8" t="str">
        <f t="shared" si="84"/>
        <v>*249*</v>
      </c>
    </row>
    <row r="5399" spans="1:18" ht="19.8">
      <c r="A5399" s="3" t="s">
        <v>6264</v>
      </c>
      <c r="B5399" s="3" t="s">
        <v>88</v>
      </c>
      <c r="C5399" s="3" t="s">
        <v>6263</v>
      </c>
      <c r="D5399" s="3" t="s">
        <v>2</v>
      </c>
      <c r="E5399" s="3" t="s">
        <v>6262</v>
      </c>
      <c r="F5399" s="3" t="s">
        <v>77</v>
      </c>
      <c r="G5399" s="3">
        <v>2013</v>
      </c>
      <c r="H5399" s="3" t="s">
        <v>22117</v>
      </c>
      <c r="I5399" s="3">
        <v>334</v>
      </c>
      <c r="J5399" s="3" t="s">
        <v>21091</v>
      </c>
      <c r="K5399" s="3" t="s">
        <v>1</v>
      </c>
      <c r="L5399" s="9">
        <v>45462</v>
      </c>
      <c r="M5399" s="9">
        <v>45642</v>
      </c>
      <c r="N5399" s="3">
        <v>920</v>
      </c>
      <c r="O5399" s="3" t="s">
        <v>21073</v>
      </c>
      <c r="P5399" s="3" t="s">
        <v>21114</v>
      </c>
      <c r="Q5399" s="3">
        <v>394</v>
      </c>
      <c r="R5399" s="8" t="str">
        <f t="shared" si="84"/>
        <v>*394*</v>
      </c>
    </row>
    <row r="5400" spans="1:18" ht="19.8">
      <c r="A5400" s="3" t="s">
        <v>6261</v>
      </c>
      <c r="B5400" s="3" t="s">
        <v>256</v>
      </c>
      <c r="C5400" s="3" t="s">
        <v>6260</v>
      </c>
      <c r="D5400" s="3" t="s">
        <v>14</v>
      </c>
      <c r="E5400" s="3" t="s">
        <v>6259</v>
      </c>
      <c r="F5400" s="3" t="s">
        <v>77</v>
      </c>
      <c r="G5400" s="3">
        <v>2022</v>
      </c>
      <c r="H5400" s="3" t="s">
        <v>22117</v>
      </c>
      <c r="I5400" s="3">
        <v>282</v>
      </c>
      <c r="J5400" s="3" t="s">
        <v>21090</v>
      </c>
      <c r="K5400" s="3" t="s">
        <v>0</v>
      </c>
      <c r="N5400" s="3">
        <v>2135</v>
      </c>
      <c r="O5400" s="3" t="s">
        <v>21106</v>
      </c>
      <c r="P5400" s="3" t="s">
        <v>21114</v>
      </c>
      <c r="Q5400" s="3">
        <v>152</v>
      </c>
      <c r="R5400" s="8" t="str">
        <f t="shared" si="84"/>
        <v>*152*</v>
      </c>
    </row>
    <row r="5401" spans="1:18" ht="19.8">
      <c r="A5401" s="3" t="s">
        <v>6258</v>
      </c>
      <c r="B5401" s="3" t="s">
        <v>433</v>
      </c>
      <c r="C5401" s="3" t="s">
        <v>6257</v>
      </c>
      <c r="D5401" s="3" t="s">
        <v>123</v>
      </c>
      <c r="E5401" s="3" t="s">
        <v>6256</v>
      </c>
      <c r="F5401" s="3" t="s">
        <v>77</v>
      </c>
      <c r="G5401" s="3">
        <v>2017</v>
      </c>
      <c r="H5401" s="3" t="s">
        <v>22118</v>
      </c>
      <c r="I5401" s="3">
        <v>365</v>
      </c>
      <c r="J5401" s="3" t="s">
        <v>21083</v>
      </c>
      <c r="K5401" s="3" t="s">
        <v>1</v>
      </c>
      <c r="L5401" s="9">
        <v>45553</v>
      </c>
      <c r="M5401" s="9">
        <v>45641</v>
      </c>
      <c r="N5401" s="3">
        <v>495</v>
      </c>
      <c r="O5401" s="3" t="s">
        <v>21106</v>
      </c>
      <c r="P5401" s="3" t="s">
        <v>21111</v>
      </c>
      <c r="Q5401" s="3">
        <v>434</v>
      </c>
      <c r="R5401" s="8" t="str">
        <f t="shared" si="84"/>
        <v>*434*</v>
      </c>
    </row>
    <row r="5402" spans="1:18" ht="19.8">
      <c r="A5402" s="3" t="s">
        <v>6255</v>
      </c>
      <c r="B5402" s="3" t="s">
        <v>455</v>
      </c>
      <c r="C5402" s="3" t="s">
        <v>5351</v>
      </c>
      <c r="D5402" s="3" t="s">
        <v>14</v>
      </c>
      <c r="E5402" s="3" t="s">
        <v>6254</v>
      </c>
      <c r="F5402" s="3" t="s">
        <v>3</v>
      </c>
      <c r="G5402" s="3">
        <v>2019</v>
      </c>
      <c r="H5402" s="3" t="s">
        <v>22118</v>
      </c>
      <c r="I5402" s="3">
        <v>207</v>
      </c>
      <c r="J5402" s="3" t="s">
        <v>21099</v>
      </c>
      <c r="K5402" s="3" t="s">
        <v>0</v>
      </c>
      <c r="N5402" s="3">
        <v>1055</v>
      </c>
      <c r="O5402" s="3" t="s">
        <v>21106</v>
      </c>
      <c r="P5402" s="3" t="s">
        <v>21112</v>
      </c>
      <c r="Q5402" s="3">
        <v>374</v>
      </c>
      <c r="R5402" s="8" t="str">
        <f t="shared" si="84"/>
        <v>*374*</v>
      </c>
    </row>
    <row r="5403" spans="1:18" ht="19.8">
      <c r="A5403" s="3" t="s">
        <v>6253</v>
      </c>
      <c r="B5403" s="3" t="s">
        <v>43</v>
      </c>
      <c r="C5403" s="3" t="s">
        <v>6252</v>
      </c>
      <c r="D5403" s="3" t="s">
        <v>41</v>
      </c>
      <c r="E5403" s="3" t="s">
        <v>6251</v>
      </c>
      <c r="F5403" s="3" t="s">
        <v>77</v>
      </c>
      <c r="G5403" s="3">
        <v>2015</v>
      </c>
      <c r="H5403" s="3" t="s">
        <v>22116</v>
      </c>
      <c r="I5403" s="3">
        <v>291</v>
      </c>
      <c r="J5403" s="3" t="s">
        <v>21100</v>
      </c>
      <c r="K5403" s="3" t="s">
        <v>0</v>
      </c>
      <c r="N5403" s="3">
        <v>165</v>
      </c>
      <c r="O5403" s="3" t="s">
        <v>21106</v>
      </c>
      <c r="P5403" s="3" t="s">
        <v>21114</v>
      </c>
      <c r="Q5403" s="3">
        <v>424</v>
      </c>
      <c r="R5403" s="8" t="str">
        <f t="shared" si="84"/>
        <v>*424*</v>
      </c>
    </row>
    <row r="5404" spans="1:18" ht="19.8">
      <c r="A5404" s="3" t="s">
        <v>6250</v>
      </c>
      <c r="B5404" s="3" t="s">
        <v>72</v>
      </c>
      <c r="C5404" s="3" t="s">
        <v>6249</v>
      </c>
      <c r="D5404" s="3" t="s">
        <v>36</v>
      </c>
      <c r="E5404" s="3" t="s">
        <v>6248</v>
      </c>
      <c r="F5404" s="3" t="s">
        <v>48</v>
      </c>
      <c r="G5404" s="3">
        <v>2016</v>
      </c>
      <c r="H5404" s="3" t="s">
        <v>22118</v>
      </c>
      <c r="I5404" s="3">
        <v>111</v>
      </c>
      <c r="J5404" s="3" t="s">
        <v>21097</v>
      </c>
      <c r="K5404" s="3" t="s">
        <v>0</v>
      </c>
      <c r="N5404" s="3">
        <v>1845</v>
      </c>
      <c r="O5404" s="3" t="s">
        <v>21106</v>
      </c>
      <c r="P5404" s="3" t="s">
        <v>21114</v>
      </c>
      <c r="Q5404" s="3">
        <v>356</v>
      </c>
      <c r="R5404" s="8" t="str">
        <f t="shared" si="84"/>
        <v>*356*</v>
      </c>
    </row>
    <row r="5405" spans="1:18" ht="19.8">
      <c r="A5405" s="3" t="s">
        <v>6247</v>
      </c>
      <c r="B5405" s="3" t="s">
        <v>38</v>
      </c>
      <c r="C5405" s="3" t="s">
        <v>6246</v>
      </c>
      <c r="D5405" s="3" t="s">
        <v>36</v>
      </c>
      <c r="E5405" s="3" t="s">
        <v>6245</v>
      </c>
      <c r="F5405" s="3" t="s">
        <v>29</v>
      </c>
      <c r="G5405" s="3">
        <v>2019</v>
      </c>
      <c r="H5405" s="3" t="s">
        <v>22118</v>
      </c>
      <c r="I5405" s="3">
        <v>251</v>
      </c>
      <c r="J5405" s="3" t="s">
        <v>21083</v>
      </c>
      <c r="K5405" s="3" t="s">
        <v>1</v>
      </c>
      <c r="L5405" s="9">
        <v>45158</v>
      </c>
      <c r="M5405" s="9">
        <v>45486</v>
      </c>
      <c r="N5405" s="3">
        <v>2270</v>
      </c>
      <c r="O5405" s="3" t="s">
        <v>21106</v>
      </c>
      <c r="P5405" s="3" t="s">
        <v>21111</v>
      </c>
      <c r="Q5405" s="3">
        <v>320</v>
      </c>
      <c r="R5405" s="8" t="str">
        <f t="shared" si="84"/>
        <v>*320*</v>
      </c>
    </row>
    <row r="5406" spans="1:18" ht="19.8">
      <c r="A5406" s="3" t="s">
        <v>6244</v>
      </c>
      <c r="B5406" s="3" t="s">
        <v>344</v>
      </c>
      <c r="C5406" s="3" t="s">
        <v>6243</v>
      </c>
      <c r="D5406" s="3" t="s">
        <v>82</v>
      </c>
      <c r="E5406" s="3" t="s">
        <v>6242</v>
      </c>
      <c r="F5406" s="3" t="s">
        <v>3</v>
      </c>
      <c r="G5406" s="3">
        <v>2021</v>
      </c>
      <c r="H5406" s="3" t="s">
        <v>22118</v>
      </c>
      <c r="I5406" s="3">
        <v>126</v>
      </c>
      <c r="J5406" s="3" t="s">
        <v>21083</v>
      </c>
      <c r="K5406" s="3" t="s">
        <v>1</v>
      </c>
      <c r="L5406" s="9">
        <v>44984</v>
      </c>
      <c r="M5406" s="9">
        <v>45299</v>
      </c>
      <c r="N5406" s="3">
        <v>2405</v>
      </c>
      <c r="O5406" s="3" t="s">
        <v>21105</v>
      </c>
      <c r="P5406" s="3" t="s">
        <v>21111</v>
      </c>
      <c r="Q5406" s="3">
        <v>298</v>
      </c>
      <c r="R5406" s="8" t="str">
        <f t="shared" si="84"/>
        <v>*298*</v>
      </c>
    </row>
    <row r="5407" spans="1:18" ht="19.8">
      <c r="A5407" s="3" t="s">
        <v>6241</v>
      </c>
      <c r="B5407" s="3" t="s">
        <v>43</v>
      </c>
      <c r="C5407" s="3" t="s">
        <v>6240</v>
      </c>
      <c r="D5407" s="3" t="s">
        <v>41</v>
      </c>
      <c r="E5407" s="3" t="s">
        <v>6239</v>
      </c>
      <c r="F5407" s="3" t="s">
        <v>48</v>
      </c>
      <c r="G5407" s="3">
        <v>2020</v>
      </c>
      <c r="H5407" s="3" t="s">
        <v>22117</v>
      </c>
      <c r="I5407" s="3">
        <v>483</v>
      </c>
      <c r="J5407" s="3" t="s">
        <v>21084</v>
      </c>
      <c r="K5407" s="3" t="s">
        <v>0</v>
      </c>
      <c r="N5407" s="3">
        <v>300</v>
      </c>
      <c r="O5407" s="3" t="s">
        <v>21106</v>
      </c>
      <c r="P5407" s="3" t="s">
        <v>21112</v>
      </c>
      <c r="Q5407" s="3">
        <v>346</v>
      </c>
      <c r="R5407" s="8" t="str">
        <f t="shared" si="84"/>
        <v>*346*</v>
      </c>
    </row>
    <row r="5408" spans="1:18" ht="19.8">
      <c r="A5408" s="3" t="s">
        <v>6238</v>
      </c>
      <c r="B5408" s="3" t="s">
        <v>155</v>
      </c>
      <c r="C5408" s="3" t="s">
        <v>6237</v>
      </c>
      <c r="D5408" s="3" t="s">
        <v>50</v>
      </c>
      <c r="E5408" s="3" t="s">
        <v>6236</v>
      </c>
      <c r="F5408" s="3" t="s">
        <v>29</v>
      </c>
      <c r="G5408" s="3">
        <v>2008</v>
      </c>
      <c r="H5408" s="3" t="s">
        <v>22117</v>
      </c>
      <c r="I5408" s="3">
        <v>349</v>
      </c>
      <c r="J5408" s="3" t="s">
        <v>21083</v>
      </c>
      <c r="K5408" s="3" t="s">
        <v>0</v>
      </c>
      <c r="N5408" s="3">
        <v>1460</v>
      </c>
      <c r="O5408" s="3" t="s">
        <v>21106</v>
      </c>
      <c r="P5408" s="3" t="s">
        <v>21111</v>
      </c>
      <c r="Q5408" s="3">
        <v>333</v>
      </c>
      <c r="R5408" s="8" t="str">
        <f t="shared" si="84"/>
        <v>*333*</v>
      </c>
    </row>
    <row r="5409" spans="1:18" ht="19.8">
      <c r="A5409" s="3" t="s">
        <v>6235</v>
      </c>
      <c r="B5409" s="3" t="s">
        <v>108</v>
      </c>
      <c r="C5409" s="3" t="s">
        <v>6234</v>
      </c>
      <c r="D5409" s="3" t="s">
        <v>63</v>
      </c>
      <c r="E5409" s="3" t="s">
        <v>6233</v>
      </c>
      <c r="F5409" s="3" t="s">
        <v>3</v>
      </c>
      <c r="G5409" s="3">
        <v>2009</v>
      </c>
      <c r="H5409" s="3" t="s">
        <v>22117</v>
      </c>
      <c r="I5409" s="3">
        <v>274</v>
      </c>
      <c r="J5409" s="3" t="s">
        <v>21086</v>
      </c>
      <c r="K5409" s="3" t="s">
        <v>0</v>
      </c>
      <c r="N5409" s="3">
        <v>1330</v>
      </c>
      <c r="O5409" s="3" t="s">
        <v>21106</v>
      </c>
      <c r="P5409" s="3" t="s">
        <v>21114</v>
      </c>
      <c r="Q5409" s="3">
        <v>384</v>
      </c>
      <c r="R5409" s="8" t="str">
        <f t="shared" si="84"/>
        <v>*384*</v>
      </c>
    </row>
    <row r="5410" spans="1:18" ht="19.8">
      <c r="A5410" s="3" t="s">
        <v>6232</v>
      </c>
      <c r="B5410" s="3" t="s">
        <v>455</v>
      </c>
      <c r="C5410" s="3" t="s">
        <v>6231</v>
      </c>
      <c r="D5410" s="3" t="s">
        <v>14</v>
      </c>
      <c r="E5410" s="3" t="s">
        <v>6230</v>
      </c>
      <c r="F5410" s="3" t="s">
        <v>77</v>
      </c>
      <c r="G5410" s="3">
        <v>2008</v>
      </c>
      <c r="H5410" s="3" t="s">
        <v>22117</v>
      </c>
      <c r="I5410" s="3">
        <v>434</v>
      </c>
      <c r="J5410" s="3" t="s">
        <v>21090</v>
      </c>
      <c r="K5410" s="3" t="s">
        <v>0</v>
      </c>
      <c r="N5410" s="3">
        <v>2335</v>
      </c>
      <c r="O5410" s="3" t="s">
        <v>21106</v>
      </c>
      <c r="P5410" s="3" t="s">
        <v>21111</v>
      </c>
      <c r="Q5410" s="3">
        <v>282</v>
      </c>
      <c r="R5410" s="8" t="str">
        <f t="shared" si="84"/>
        <v>*282*</v>
      </c>
    </row>
    <row r="5411" spans="1:18" ht="19.8">
      <c r="A5411" s="3" t="s">
        <v>6229</v>
      </c>
      <c r="B5411" s="3" t="s">
        <v>22</v>
      </c>
      <c r="C5411" s="3" t="s">
        <v>6228</v>
      </c>
      <c r="D5411" s="3" t="s">
        <v>5</v>
      </c>
      <c r="E5411" s="3" t="s">
        <v>6227</v>
      </c>
      <c r="F5411" s="3" t="s">
        <v>29</v>
      </c>
      <c r="G5411" s="3">
        <v>2021</v>
      </c>
      <c r="H5411" s="3" t="s">
        <v>22118</v>
      </c>
      <c r="I5411" s="3">
        <v>482</v>
      </c>
      <c r="J5411" s="3" t="s">
        <v>21095</v>
      </c>
      <c r="K5411" s="3" t="s">
        <v>1</v>
      </c>
      <c r="L5411" s="9">
        <v>45496</v>
      </c>
      <c r="M5411" s="9">
        <v>45684</v>
      </c>
      <c r="N5411" s="3">
        <v>1080</v>
      </c>
      <c r="O5411" s="3" t="s">
        <v>21106</v>
      </c>
      <c r="P5411" s="3" t="s">
        <v>21112</v>
      </c>
      <c r="Q5411" s="3">
        <v>415</v>
      </c>
      <c r="R5411" s="8" t="str">
        <f t="shared" si="84"/>
        <v>*415*</v>
      </c>
    </row>
    <row r="5412" spans="1:18" ht="19.8">
      <c r="A5412" s="3" t="s">
        <v>6226</v>
      </c>
      <c r="B5412" s="3" t="s">
        <v>22</v>
      </c>
      <c r="C5412" s="3" t="s">
        <v>6225</v>
      </c>
      <c r="D5412" s="3" t="s">
        <v>5</v>
      </c>
      <c r="E5412" s="3" t="s">
        <v>6224</v>
      </c>
      <c r="F5412" s="3" t="s">
        <v>3</v>
      </c>
      <c r="G5412" s="3">
        <v>2014</v>
      </c>
      <c r="H5412" s="3" t="s">
        <v>22118</v>
      </c>
      <c r="I5412" s="3">
        <v>101</v>
      </c>
      <c r="J5412" s="3" t="s">
        <v>21090</v>
      </c>
      <c r="K5412" s="3" t="s">
        <v>0</v>
      </c>
      <c r="N5412" s="3">
        <v>1110</v>
      </c>
      <c r="O5412" s="3" t="s">
        <v>21106</v>
      </c>
      <c r="P5412" s="3" t="s">
        <v>21111</v>
      </c>
      <c r="Q5412" s="3">
        <v>257</v>
      </c>
      <c r="R5412" s="8" t="str">
        <f t="shared" si="84"/>
        <v>*257*</v>
      </c>
    </row>
    <row r="5413" spans="1:18" ht="19.8">
      <c r="A5413" s="3" t="s">
        <v>6223</v>
      </c>
      <c r="B5413" s="3" t="s">
        <v>125</v>
      </c>
      <c r="C5413" s="3" t="s">
        <v>6222</v>
      </c>
      <c r="D5413" s="3" t="s">
        <v>123</v>
      </c>
      <c r="E5413" s="3" t="s">
        <v>6221</v>
      </c>
      <c r="F5413" s="3" t="s">
        <v>9</v>
      </c>
      <c r="G5413" s="3">
        <v>2012</v>
      </c>
      <c r="H5413" s="3" t="s">
        <v>22116</v>
      </c>
      <c r="I5413" s="3">
        <v>395</v>
      </c>
      <c r="J5413" s="3" t="s">
        <v>21087</v>
      </c>
      <c r="K5413" s="3" t="s">
        <v>0</v>
      </c>
      <c r="N5413" s="3">
        <v>2080</v>
      </c>
      <c r="O5413" s="3" t="s">
        <v>21106</v>
      </c>
      <c r="P5413" s="3" t="s">
        <v>21112</v>
      </c>
      <c r="Q5413" s="3">
        <v>333</v>
      </c>
      <c r="R5413" s="8" t="str">
        <f t="shared" si="84"/>
        <v>*333*</v>
      </c>
    </row>
    <row r="5414" spans="1:18" ht="19.8">
      <c r="A5414" s="3" t="s">
        <v>6220</v>
      </c>
      <c r="B5414" s="3" t="s">
        <v>218</v>
      </c>
      <c r="C5414" s="3" t="s">
        <v>6219</v>
      </c>
      <c r="D5414" s="3" t="s">
        <v>95</v>
      </c>
      <c r="E5414" s="3" t="s">
        <v>6218</v>
      </c>
      <c r="F5414" s="3" t="s">
        <v>48</v>
      </c>
      <c r="G5414" s="3">
        <v>2017</v>
      </c>
      <c r="H5414" s="3" t="s">
        <v>22118</v>
      </c>
      <c r="I5414" s="3">
        <v>380</v>
      </c>
      <c r="J5414" s="3" t="s">
        <v>21099</v>
      </c>
      <c r="K5414" s="3" t="s">
        <v>1</v>
      </c>
      <c r="L5414" s="9">
        <v>45156</v>
      </c>
      <c r="M5414" s="9">
        <v>45651</v>
      </c>
      <c r="N5414" s="3">
        <v>1985</v>
      </c>
      <c r="O5414" s="3" t="s">
        <v>21105</v>
      </c>
      <c r="P5414" s="3" t="s">
        <v>21112</v>
      </c>
      <c r="Q5414" s="3">
        <v>451</v>
      </c>
      <c r="R5414" s="8" t="str">
        <f t="shared" si="84"/>
        <v>*451*</v>
      </c>
    </row>
    <row r="5415" spans="1:18" ht="19.8">
      <c r="A5415" s="3" t="s">
        <v>6217</v>
      </c>
      <c r="B5415" s="3" t="s">
        <v>84</v>
      </c>
      <c r="C5415" s="3" t="s">
        <v>6216</v>
      </c>
      <c r="D5415" s="3" t="s">
        <v>82</v>
      </c>
      <c r="E5415" s="3" t="s">
        <v>6215</v>
      </c>
      <c r="F5415" s="3" t="s">
        <v>15</v>
      </c>
      <c r="G5415" s="3">
        <v>2017</v>
      </c>
      <c r="H5415" s="3" t="s">
        <v>22117</v>
      </c>
      <c r="I5415" s="3">
        <v>462</v>
      </c>
      <c r="J5415" s="3" t="s">
        <v>21091</v>
      </c>
      <c r="K5415" s="3" t="s">
        <v>0</v>
      </c>
      <c r="N5415" s="3">
        <v>1070</v>
      </c>
      <c r="O5415" s="3" t="s">
        <v>21105</v>
      </c>
      <c r="P5415" s="3" t="s">
        <v>21112</v>
      </c>
      <c r="Q5415" s="3">
        <v>323</v>
      </c>
      <c r="R5415" s="8" t="str">
        <f t="shared" si="84"/>
        <v>*323*</v>
      </c>
    </row>
    <row r="5416" spans="1:18" ht="19.8">
      <c r="A5416" s="3" t="s">
        <v>6214</v>
      </c>
      <c r="B5416" s="3" t="s">
        <v>88</v>
      </c>
      <c r="C5416" s="3" t="s">
        <v>6213</v>
      </c>
      <c r="D5416" s="3" t="s">
        <v>2</v>
      </c>
      <c r="E5416" s="3" t="s">
        <v>6212</v>
      </c>
      <c r="F5416" s="3" t="s">
        <v>77</v>
      </c>
      <c r="G5416" s="3">
        <v>2019</v>
      </c>
      <c r="H5416" s="3" t="s">
        <v>22116</v>
      </c>
      <c r="I5416" s="3">
        <v>225</v>
      </c>
      <c r="J5416" s="3" t="s">
        <v>21102</v>
      </c>
      <c r="K5416" s="3" t="s">
        <v>0</v>
      </c>
      <c r="N5416" s="3">
        <v>1025</v>
      </c>
      <c r="O5416" s="3" t="s">
        <v>21073</v>
      </c>
      <c r="P5416" s="3" t="s">
        <v>21111</v>
      </c>
      <c r="Q5416" s="3">
        <v>426</v>
      </c>
      <c r="R5416" s="8" t="str">
        <f t="shared" si="84"/>
        <v>*426*</v>
      </c>
    </row>
    <row r="5417" spans="1:18" ht="19.8">
      <c r="A5417" s="3" t="s">
        <v>6211</v>
      </c>
      <c r="B5417" s="3" t="s">
        <v>72</v>
      </c>
      <c r="C5417" s="3" t="s">
        <v>6210</v>
      </c>
      <c r="D5417" s="3" t="s">
        <v>36</v>
      </c>
      <c r="E5417" s="3" t="s">
        <v>6209</v>
      </c>
      <c r="F5417" s="3" t="s">
        <v>15</v>
      </c>
      <c r="G5417" s="3">
        <v>2010</v>
      </c>
      <c r="H5417" s="3" t="s">
        <v>22116</v>
      </c>
      <c r="I5417" s="3">
        <v>382</v>
      </c>
      <c r="J5417" s="3" t="s">
        <v>21093</v>
      </c>
      <c r="K5417" s="3" t="s">
        <v>0</v>
      </c>
      <c r="N5417" s="3">
        <v>1585</v>
      </c>
      <c r="O5417" s="3" t="s">
        <v>21106</v>
      </c>
      <c r="P5417" s="3" t="s">
        <v>21114</v>
      </c>
      <c r="Q5417" s="3">
        <v>308</v>
      </c>
      <c r="R5417" s="8" t="str">
        <f t="shared" si="84"/>
        <v>*308*</v>
      </c>
    </row>
    <row r="5418" spans="1:18" ht="19.8">
      <c r="A5418" s="3" t="s">
        <v>6208</v>
      </c>
      <c r="B5418" s="3" t="s">
        <v>455</v>
      </c>
      <c r="C5418" s="3" t="s">
        <v>6207</v>
      </c>
      <c r="D5418" s="3" t="s">
        <v>14</v>
      </c>
      <c r="E5418" s="3" t="s">
        <v>6206</v>
      </c>
      <c r="F5418" s="3" t="s">
        <v>9</v>
      </c>
      <c r="G5418" s="3">
        <v>2024</v>
      </c>
      <c r="H5418" s="3" t="s">
        <v>22116</v>
      </c>
      <c r="I5418" s="3">
        <v>307</v>
      </c>
      <c r="J5418" s="3" t="s">
        <v>21100</v>
      </c>
      <c r="K5418" s="3" t="s">
        <v>1</v>
      </c>
      <c r="L5418" s="9">
        <v>45644</v>
      </c>
      <c r="M5418" s="9">
        <v>45670</v>
      </c>
      <c r="N5418" s="3">
        <v>1395</v>
      </c>
      <c r="O5418" s="3" t="s">
        <v>21106</v>
      </c>
      <c r="P5418" s="3" t="s">
        <v>21113</v>
      </c>
      <c r="Q5418" s="3">
        <v>345</v>
      </c>
      <c r="R5418" s="8" t="str">
        <f t="shared" si="84"/>
        <v>*345*</v>
      </c>
    </row>
    <row r="5419" spans="1:18" ht="19.8">
      <c r="A5419" s="3" t="s">
        <v>6205</v>
      </c>
      <c r="B5419" s="3" t="s">
        <v>266</v>
      </c>
      <c r="C5419" s="3" t="s">
        <v>6204</v>
      </c>
      <c r="D5419" s="3" t="s">
        <v>141</v>
      </c>
      <c r="E5419" s="3" t="s">
        <v>6203</v>
      </c>
      <c r="F5419" s="3" t="s">
        <v>29</v>
      </c>
      <c r="G5419" s="3">
        <v>2017</v>
      </c>
      <c r="H5419" s="3" t="s">
        <v>22118</v>
      </c>
      <c r="I5419" s="3">
        <v>404</v>
      </c>
      <c r="J5419" s="3" t="s">
        <v>21085</v>
      </c>
      <c r="K5419" s="3" t="s">
        <v>0</v>
      </c>
      <c r="N5419" s="3">
        <v>740</v>
      </c>
      <c r="O5419" s="3" t="s">
        <v>25</v>
      </c>
      <c r="P5419" s="3" t="s">
        <v>21112</v>
      </c>
      <c r="Q5419" s="3">
        <v>430</v>
      </c>
      <c r="R5419" s="8" t="str">
        <f t="shared" si="84"/>
        <v>*430*</v>
      </c>
    </row>
    <row r="5420" spans="1:18" ht="19.8">
      <c r="A5420" s="3" t="s">
        <v>6202</v>
      </c>
      <c r="B5420" s="3" t="s">
        <v>97</v>
      </c>
      <c r="C5420" s="3" t="s">
        <v>6201</v>
      </c>
      <c r="D5420" s="3" t="s">
        <v>95</v>
      </c>
      <c r="E5420" s="3" t="s">
        <v>6200</v>
      </c>
      <c r="F5420" s="3" t="s">
        <v>48</v>
      </c>
      <c r="G5420" s="3">
        <v>2009</v>
      </c>
      <c r="H5420" s="3" t="s">
        <v>22116</v>
      </c>
      <c r="I5420" s="3">
        <v>378</v>
      </c>
      <c r="J5420" s="3" t="s">
        <v>21086</v>
      </c>
      <c r="K5420" s="3" t="s">
        <v>1</v>
      </c>
      <c r="L5420" s="9">
        <v>45610</v>
      </c>
      <c r="M5420" s="9">
        <v>45640</v>
      </c>
      <c r="N5420" s="3">
        <v>1765</v>
      </c>
      <c r="O5420" s="3" t="s">
        <v>21105</v>
      </c>
      <c r="P5420" s="3" t="s">
        <v>21113</v>
      </c>
      <c r="Q5420" s="3">
        <v>398</v>
      </c>
      <c r="R5420" s="8" t="str">
        <f t="shared" si="84"/>
        <v>*398*</v>
      </c>
    </row>
    <row r="5421" spans="1:18" ht="19.8">
      <c r="A5421" s="3" t="s">
        <v>6199</v>
      </c>
      <c r="B5421" s="3" t="s">
        <v>304</v>
      </c>
      <c r="C5421" s="3" t="s">
        <v>6198</v>
      </c>
      <c r="D5421" s="3" t="s">
        <v>123</v>
      </c>
      <c r="E5421" s="3" t="s">
        <v>6197</v>
      </c>
      <c r="F5421" s="3" t="s">
        <v>9</v>
      </c>
      <c r="G5421" s="3">
        <v>2008</v>
      </c>
      <c r="H5421" s="3" t="s">
        <v>22118</v>
      </c>
      <c r="I5421" s="3">
        <v>329</v>
      </c>
      <c r="J5421" s="3" t="s">
        <v>21093</v>
      </c>
      <c r="K5421" s="3" t="s">
        <v>0</v>
      </c>
      <c r="N5421" s="3">
        <v>495</v>
      </c>
      <c r="O5421" s="3" t="s">
        <v>21106</v>
      </c>
      <c r="P5421" s="3" t="s">
        <v>21114</v>
      </c>
      <c r="Q5421" s="3">
        <v>433</v>
      </c>
      <c r="R5421" s="8" t="str">
        <f t="shared" si="84"/>
        <v>*433*</v>
      </c>
    </row>
    <row r="5422" spans="1:18" ht="19.8">
      <c r="A5422" s="3" t="s">
        <v>6196</v>
      </c>
      <c r="B5422" s="3" t="s">
        <v>143</v>
      </c>
      <c r="C5422" s="3" t="s">
        <v>6195</v>
      </c>
      <c r="D5422" s="3" t="s">
        <v>141</v>
      </c>
      <c r="E5422" s="3" t="s">
        <v>6194</v>
      </c>
      <c r="F5422" s="3" t="s">
        <v>9</v>
      </c>
      <c r="G5422" s="3">
        <v>2013</v>
      </c>
      <c r="H5422" s="3" t="s">
        <v>22118</v>
      </c>
      <c r="I5422" s="3">
        <v>96</v>
      </c>
      <c r="J5422" s="3" t="s">
        <v>21092</v>
      </c>
      <c r="K5422" s="3" t="s">
        <v>1</v>
      </c>
      <c r="L5422" s="9">
        <v>45445</v>
      </c>
      <c r="M5422" s="9">
        <v>45519</v>
      </c>
      <c r="N5422" s="3">
        <v>865</v>
      </c>
      <c r="O5422" s="3" t="s">
        <v>25</v>
      </c>
      <c r="P5422" s="3" t="s">
        <v>21114</v>
      </c>
      <c r="Q5422" s="3">
        <v>347</v>
      </c>
      <c r="R5422" s="8" t="str">
        <f t="shared" si="84"/>
        <v>*347*</v>
      </c>
    </row>
    <row r="5423" spans="1:18" ht="19.8">
      <c r="A5423" s="3" t="s">
        <v>6193</v>
      </c>
      <c r="B5423" s="3" t="s">
        <v>65</v>
      </c>
      <c r="C5423" s="3" t="s">
        <v>6192</v>
      </c>
      <c r="D5423" s="3" t="s">
        <v>63</v>
      </c>
      <c r="E5423" s="3" t="s">
        <v>6191</v>
      </c>
      <c r="F5423" s="3" t="s">
        <v>77</v>
      </c>
      <c r="G5423" s="3">
        <v>2010</v>
      </c>
      <c r="H5423" s="3" t="s">
        <v>22118</v>
      </c>
      <c r="I5423" s="3">
        <v>382</v>
      </c>
      <c r="J5423" s="3" t="s">
        <v>21095</v>
      </c>
      <c r="K5423" s="3" t="s">
        <v>0</v>
      </c>
      <c r="N5423" s="3">
        <v>1750</v>
      </c>
      <c r="O5423" s="3" t="s">
        <v>21106</v>
      </c>
      <c r="P5423" s="3" t="s">
        <v>21114</v>
      </c>
      <c r="Q5423" s="3">
        <v>431</v>
      </c>
      <c r="R5423" s="8" t="str">
        <f t="shared" si="84"/>
        <v>*431*</v>
      </c>
    </row>
    <row r="5424" spans="1:18" ht="19.8">
      <c r="A5424" s="3" t="s">
        <v>6190</v>
      </c>
      <c r="B5424" s="3" t="s">
        <v>88</v>
      </c>
      <c r="C5424" s="3" t="s">
        <v>6189</v>
      </c>
      <c r="D5424" s="3" t="s">
        <v>2</v>
      </c>
      <c r="E5424" s="3" t="s">
        <v>6188</v>
      </c>
      <c r="F5424" s="3" t="s">
        <v>9</v>
      </c>
      <c r="G5424" s="3">
        <v>2019</v>
      </c>
      <c r="H5424" s="3" t="s">
        <v>22117</v>
      </c>
      <c r="I5424" s="3">
        <v>238</v>
      </c>
      <c r="J5424" s="3" t="s">
        <v>21090</v>
      </c>
      <c r="K5424" s="3" t="s">
        <v>0</v>
      </c>
      <c r="N5424" s="3">
        <v>1440</v>
      </c>
      <c r="O5424" s="3" t="s">
        <v>21073</v>
      </c>
      <c r="P5424" s="3" t="s">
        <v>21111</v>
      </c>
      <c r="Q5424" s="3">
        <v>161</v>
      </c>
      <c r="R5424" s="8" t="str">
        <f t="shared" si="84"/>
        <v>*161*</v>
      </c>
    </row>
    <row r="5425" spans="1:18" ht="19.8">
      <c r="A5425" s="3" t="s">
        <v>6187</v>
      </c>
      <c r="B5425" s="3" t="s">
        <v>243</v>
      </c>
      <c r="C5425" s="3" t="s">
        <v>6186</v>
      </c>
      <c r="D5425" s="3" t="s">
        <v>63</v>
      </c>
      <c r="E5425" s="3" t="s">
        <v>6185</v>
      </c>
      <c r="F5425" s="3" t="s">
        <v>9</v>
      </c>
      <c r="G5425" s="3">
        <v>2015</v>
      </c>
      <c r="H5425" s="3" t="s">
        <v>22117</v>
      </c>
      <c r="I5425" s="3">
        <v>91</v>
      </c>
      <c r="J5425" s="3" t="s">
        <v>21096</v>
      </c>
      <c r="K5425" s="3" t="s">
        <v>0</v>
      </c>
      <c r="N5425" s="3">
        <v>1155</v>
      </c>
      <c r="O5425" s="3" t="s">
        <v>21106</v>
      </c>
      <c r="P5425" s="3" t="s">
        <v>21112</v>
      </c>
      <c r="Q5425" s="3">
        <v>158</v>
      </c>
      <c r="R5425" s="8" t="str">
        <f t="shared" si="84"/>
        <v>*158*</v>
      </c>
    </row>
    <row r="5426" spans="1:18" ht="19.8">
      <c r="A5426" s="3" t="s">
        <v>6184</v>
      </c>
      <c r="B5426" s="3" t="s">
        <v>27</v>
      </c>
      <c r="C5426" s="3" t="s">
        <v>6183</v>
      </c>
      <c r="D5426" s="3" t="s">
        <v>25</v>
      </c>
      <c r="E5426" s="3" t="s">
        <v>6182</v>
      </c>
      <c r="F5426" s="3" t="s">
        <v>9</v>
      </c>
      <c r="G5426" s="3">
        <v>2023</v>
      </c>
      <c r="H5426" s="3" t="s">
        <v>22117</v>
      </c>
      <c r="I5426" s="3">
        <v>301</v>
      </c>
      <c r="J5426" s="3" t="s">
        <v>21099</v>
      </c>
      <c r="K5426" s="3" t="s">
        <v>1</v>
      </c>
      <c r="L5426" s="9">
        <v>45558</v>
      </c>
      <c r="M5426" s="9">
        <v>45619</v>
      </c>
      <c r="N5426" s="3">
        <v>2215</v>
      </c>
      <c r="O5426" s="3" t="s">
        <v>25</v>
      </c>
      <c r="P5426" s="3" t="s">
        <v>21114</v>
      </c>
      <c r="Q5426" s="3">
        <v>389</v>
      </c>
      <c r="R5426" s="8" t="str">
        <f t="shared" si="84"/>
        <v>*389*</v>
      </c>
    </row>
    <row r="5427" spans="1:18" ht="19.8">
      <c r="A5427" s="3" t="s">
        <v>6181</v>
      </c>
      <c r="B5427" s="3" t="s">
        <v>43</v>
      </c>
      <c r="C5427" s="3" t="s">
        <v>6180</v>
      </c>
      <c r="D5427" s="3" t="s">
        <v>41</v>
      </c>
      <c r="E5427" s="3" t="s">
        <v>6179</v>
      </c>
      <c r="F5427" s="3" t="s">
        <v>15</v>
      </c>
      <c r="G5427" s="3">
        <v>2023</v>
      </c>
      <c r="H5427" s="3" t="s">
        <v>22117</v>
      </c>
      <c r="I5427" s="3">
        <v>353</v>
      </c>
      <c r="J5427" s="3" t="s">
        <v>21087</v>
      </c>
      <c r="K5427" s="3" t="s">
        <v>0</v>
      </c>
      <c r="N5427" s="3">
        <v>315</v>
      </c>
      <c r="O5427" s="3" t="s">
        <v>21106</v>
      </c>
      <c r="P5427" s="3" t="s">
        <v>21114</v>
      </c>
      <c r="Q5427" s="3">
        <v>376</v>
      </c>
      <c r="R5427" s="8" t="str">
        <f t="shared" si="84"/>
        <v>*376*</v>
      </c>
    </row>
    <row r="5428" spans="1:18" ht="19.8">
      <c r="A5428" s="3" t="s">
        <v>6178</v>
      </c>
      <c r="B5428" s="3" t="s">
        <v>65</v>
      </c>
      <c r="C5428" s="3" t="s">
        <v>6177</v>
      </c>
      <c r="D5428" s="3" t="s">
        <v>63</v>
      </c>
      <c r="E5428" s="3" t="s">
        <v>6176</v>
      </c>
      <c r="F5428" s="3" t="s">
        <v>15</v>
      </c>
      <c r="G5428" s="3">
        <v>2015</v>
      </c>
      <c r="H5428" s="3" t="s">
        <v>22118</v>
      </c>
      <c r="I5428" s="3">
        <v>157</v>
      </c>
      <c r="J5428" s="3" t="s">
        <v>21086</v>
      </c>
      <c r="K5428" s="3" t="s">
        <v>1</v>
      </c>
      <c r="L5428" s="9">
        <v>45477</v>
      </c>
      <c r="M5428" s="9">
        <v>45572</v>
      </c>
      <c r="N5428" s="3">
        <v>1045</v>
      </c>
      <c r="O5428" s="3" t="s">
        <v>21106</v>
      </c>
      <c r="P5428" s="3" t="s">
        <v>21111</v>
      </c>
      <c r="Q5428" s="3">
        <v>208</v>
      </c>
      <c r="R5428" s="8" t="str">
        <f t="shared" si="84"/>
        <v>*208*</v>
      </c>
    </row>
    <row r="5429" spans="1:18" ht="19.8">
      <c r="A5429" s="3" t="s">
        <v>6175</v>
      </c>
      <c r="B5429" s="3" t="s">
        <v>18</v>
      </c>
      <c r="C5429" s="3" t="s">
        <v>6174</v>
      </c>
      <c r="D5429" s="3" t="s">
        <v>14</v>
      </c>
      <c r="E5429" s="3" t="s">
        <v>6173</v>
      </c>
      <c r="F5429" s="3" t="s">
        <v>9</v>
      </c>
      <c r="G5429" s="3">
        <v>2005</v>
      </c>
      <c r="H5429" s="3" t="s">
        <v>22118</v>
      </c>
      <c r="I5429" s="3">
        <v>475</v>
      </c>
      <c r="J5429" s="3" t="s">
        <v>21087</v>
      </c>
      <c r="K5429" s="3" t="s">
        <v>1</v>
      </c>
      <c r="L5429" s="9">
        <v>45445</v>
      </c>
      <c r="M5429" s="9">
        <v>45686</v>
      </c>
      <c r="N5429" s="3">
        <v>435</v>
      </c>
      <c r="O5429" s="3" t="s">
        <v>21106</v>
      </c>
      <c r="P5429" s="3" t="s">
        <v>21111</v>
      </c>
      <c r="Q5429" s="3">
        <v>141</v>
      </c>
      <c r="R5429" s="8" t="str">
        <f t="shared" si="84"/>
        <v>*141*</v>
      </c>
    </row>
    <row r="5430" spans="1:18" ht="19.8">
      <c r="A5430" s="3" t="s">
        <v>6172</v>
      </c>
      <c r="B5430" s="3" t="s">
        <v>143</v>
      </c>
      <c r="C5430" s="3" t="s">
        <v>6171</v>
      </c>
      <c r="D5430" s="3" t="s">
        <v>141</v>
      </c>
      <c r="E5430" s="3" t="s">
        <v>6170</v>
      </c>
      <c r="F5430" s="3" t="s">
        <v>3</v>
      </c>
      <c r="G5430" s="3">
        <v>2017</v>
      </c>
      <c r="H5430" s="3" t="s">
        <v>22116</v>
      </c>
      <c r="I5430" s="3">
        <v>376</v>
      </c>
      <c r="J5430" s="3" t="s">
        <v>21086</v>
      </c>
      <c r="K5430" s="3" t="s">
        <v>1</v>
      </c>
      <c r="L5430" s="9">
        <v>45146</v>
      </c>
      <c r="M5430" s="9">
        <v>45465</v>
      </c>
      <c r="N5430" s="3">
        <v>1020</v>
      </c>
      <c r="O5430" s="3" t="s">
        <v>25</v>
      </c>
      <c r="P5430" s="3" t="s">
        <v>21112</v>
      </c>
      <c r="Q5430" s="3">
        <v>324</v>
      </c>
      <c r="R5430" s="8" t="str">
        <f t="shared" si="84"/>
        <v>*324*</v>
      </c>
    </row>
    <row r="5431" spans="1:18" ht="19.8">
      <c r="A5431" s="3" t="s">
        <v>6169</v>
      </c>
      <c r="B5431" s="3" t="s">
        <v>7</v>
      </c>
      <c r="C5431" s="3" t="s">
        <v>6168</v>
      </c>
      <c r="D5431" s="3" t="s">
        <v>5</v>
      </c>
      <c r="E5431" s="3" t="s">
        <v>6167</v>
      </c>
      <c r="F5431" s="3" t="s">
        <v>15</v>
      </c>
      <c r="G5431" s="3">
        <v>2005</v>
      </c>
      <c r="H5431" s="3" t="s">
        <v>22118</v>
      </c>
      <c r="I5431" s="3">
        <v>278</v>
      </c>
      <c r="J5431" s="3" t="s">
        <v>21099</v>
      </c>
      <c r="K5431" s="3" t="s">
        <v>0</v>
      </c>
      <c r="N5431" s="3">
        <v>1825</v>
      </c>
      <c r="O5431" s="3" t="s">
        <v>21106</v>
      </c>
      <c r="P5431" s="3" t="s">
        <v>21111</v>
      </c>
      <c r="Q5431" s="3">
        <v>169</v>
      </c>
      <c r="R5431" s="8" t="str">
        <f t="shared" si="84"/>
        <v>*169*</v>
      </c>
    </row>
    <row r="5432" spans="1:18" ht="19.8">
      <c r="A5432" s="3" t="s">
        <v>6166</v>
      </c>
      <c r="B5432" s="3" t="s">
        <v>196</v>
      </c>
      <c r="C5432" s="3" t="s">
        <v>6165</v>
      </c>
      <c r="D5432" s="3" t="s">
        <v>36</v>
      </c>
      <c r="E5432" s="3" t="s">
        <v>6164</v>
      </c>
      <c r="F5432" s="3" t="s">
        <v>9</v>
      </c>
      <c r="G5432" s="3">
        <v>2020</v>
      </c>
      <c r="H5432" s="3" t="s">
        <v>22118</v>
      </c>
      <c r="I5432" s="3">
        <v>349</v>
      </c>
      <c r="J5432" s="3" t="s">
        <v>21090</v>
      </c>
      <c r="K5432" s="3" t="s">
        <v>1</v>
      </c>
      <c r="L5432" s="9">
        <v>45423</v>
      </c>
      <c r="M5432" s="9">
        <v>45539</v>
      </c>
      <c r="N5432" s="3">
        <v>930</v>
      </c>
      <c r="O5432" s="3" t="s">
        <v>21106</v>
      </c>
      <c r="P5432" s="3" t="s">
        <v>21114</v>
      </c>
      <c r="Q5432" s="3">
        <v>201</v>
      </c>
      <c r="R5432" s="8" t="str">
        <f t="shared" si="84"/>
        <v>*201*</v>
      </c>
    </row>
    <row r="5433" spans="1:18" ht="19.8">
      <c r="A5433" s="3" t="s">
        <v>6163</v>
      </c>
      <c r="B5433" s="3" t="s">
        <v>147</v>
      </c>
      <c r="C5433" s="3" t="s">
        <v>6162</v>
      </c>
      <c r="D5433" s="3" t="s">
        <v>5</v>
      </c>
      <c r="E5433" s="3" t="s">
        <v>6161</v>
      </c>
      <c r="F5433" s="3" t="s">
        <v>77</v>
      </c>
      <c r="G5433" s="3">
        <v>2012</v>
      </c>
      <c r="H5433" s="3" t="s">
        <v>22118</v>
      </c>
      <c r="I5433" s="3">
        <v>295</v>
      </c>
      <c r="J5433" s="3" t="s">
        <v>21088</v>
      </c>
      <c r="K5433" s="3" t="s">
        <v>0</v>
      </c>
      <c r="N5433" s="3">
        <v>2205</v>
      </c>
      <c r="O5433" s="3" t="s">
        <v>21106</v>
      </c>
      <c r="P5433" s="3" t="s">
        <v>21111</v>
      </c>
      <c r="Q5433" s="3">
        <v>440</v>
      </c>
      <c r="R5433" s="8" t="str">
        <f t="shared" si="84"/>
        <v>*440*</v>
      </c>
    </row>
    <row r="5434" spans="1:18" ht="19.8">
      <c r="A5434" s="3" t="s">
        <v>6160</v>
      </c>
      <c r="B5434" s="3" t="s">
        <v>266</v>
      </c>
      <c r="C5434" s="3" t="s">
        <v>6159</v>
      </c>
      <c r="D5434" s="3" t="s">
        <v>141</v>
      </c>
      <c r="E5434" s="3" t="s">
        <v>6158</v>
      </c>
      <c r="F5434" s="3" t="s">
        <v>15</v>
      </c>
      <c r="G5434" s="3">
        <v>2022</v>
      </c>
      <c r="H5434" s="3" t="s">
        <v>22117</v>
      </c>
      <c r="I5434" s="3">
        <v>416</v>
      </c>
      <c r="J5434" s="3" t="s">
        <v>21091</v>
      </c>
      <c r="K5434" s="3" t="s">
        <v>1</v>
      </c>
      <c r="L5434" s="9">
        <v>45070</v>
      </c>
      <c r="M5434" s="9">
        <v>45453</v>
      </c>
      <c r="N5434" s="3">
        <v>2265</v>
      </c>
      <c r="O5434" s="3" t="s">
        <v>25</v>
      </c>
      <c r="P5434" s="3" t="s">
        <v>21112</v>
      </c>
      <c r="Q5434" s="3">
        <v>370</v>
      </c>
      <c r="R5434" s="8" t="str">
        <f t="shared" si="84"/>
        <v>*370*</v>
      </c>
    </row>
    <row r="5435" spans="1:18" ht="19.8">
      <c r="A5435" s="3" t="s">
        <v>6157</v>
      </c>
      <c r="B5435" s="3" t="s">
        <v>43</v>
      </c>
      <c r="C5435" s="3" t="s">
        <v>6156</v>
      </c>
      <c r="D5435" s="3" t="s">
        <v>41</v>
      </c>
      <c r="E5435" s="3" t="s">
        <v>6155</v>
      </c>
      <c r="F5435" s="3" t="s">
        <v>15</v>
      </c>
      <c r="G5435" s="3">
        <v>2006</v>
      </c>
      <c r="H5435" s="3" t="s">
        <v>22117</v>
      </c>
      <c r="I5435" s="3">
        <v>84</v>
      </c>
      <c r="J5435" s="3" t="s">
        <v>21087</v>
      </c>
      <c r="K5435" s="3" t="s">
        <v>0</v>
      </c>
      <c r="N5435" s="3">
        <v>1535</v>
      </c>
      <c r="O5435" s="3" t="s">
        <v>21106</v>
      </c>
      <c r="P5435" s="3" t="s">
        <v>21111</v>
      </c>
      <c r="Q5435" s="3">
        <v>164</v>
      </c>
      <c r="R5435" s="8" t="str">
        <f t="shared" si="84"/>
        <v>*164*</v>
      </c>
    </row>
    <row r="5436" spans="1:18" ht="19.8">
      <c r="A5436" s="3" t="s">
        <v>6154</v>
      </c>
      <c r="B5436" s="3" t="s">
        <v>33</v>
      </c>
      <c r="C5436" s="3" t="s">
        <v>6153</v>
      </c>
      <c r="D5436" s="3" t="s">
        <v>31</v>
      </c>
      <c r="E5436" s="3" t="s">
        <v>6152</v>
      </c>
      <c r="F5436" s="3" t="s">
        <v>48</v>
      </c>
      <c r="G5436" s="3">
        <v>2009</v>
      </c>
      <c r="H5436" s="3" t="s">
        <v>22117</v>
      </c>
      <c r="I5436" s="3">
        <v>256</v>
      </c>
      <c r="J5436" s="3" t="s">
        <v>21095</v>
      </c>
      <c r="K5436" s="3" t="s">
        <v>0</v>
      </c>
      <c r="N5436" s="3">
        <v>1870</v>
      </c>
      <c r="O5436" s="3" t="s">
        <v>21106</v>
      </c>
      <c r="P5436" s="3" t="s">
        <v>21112</v>
      </c>
      <c r="Q5436" s="3">
        <v>179</v>
      </c>
      <c r="R5436" s="8" t="str">
        <f t="shared" si="84"/>
        <v>*179*</v>
      </c>
    </row>
    <row r="5437" spans="1:18" ht="19.8">
      <c r="A5437" s="3" t="s">
        <v>6151</v>
      </c>
      <c r="B5437" s="3" t="s">
        <v>60</v>
      </c>
      <c r="C5437" s="3" t="s">
        <v>6150</v>
      </c>
      <c r="D5437" s="3" t="s">
        <v>41</v>
      </c>
      <c r="E5437" s="3" t="s">
        <v>6149</v>
      </c>
      <c r="F5437" s="3" t="s">
        <v>3</v>
      </c>
      <c r="G5437" s="3">
        <v>2013</v>
      </c>
      <c r="H5437" s="3" t="s">
        <v>22117</v>
      </c>
      <c r="I5437" s="3">
        <v>155</v>
      </c>
      <c r="J5437" s="3" t="s">
        <v>21092</v>
      </c>
      <c r="K5437" s="3" t="s">
        <v>1</v>
      </c>
      <c r="L5437" s="9">
        <v>45404</v>
      </c>
      <c r="M5437" s="9">
        <v>45677</v>
      </c>
      <c r="N5437" s="3">
        <v>1200</v>
      </c>
      <c r="O5437" s="3" t="s">
        <v>21106</v>
      </c>
      <c r="P5437" s="3" t="s">
        <v>21112</v>
      </c>
      <c r="Q5437" s="3">
        <v>311</v>
      </c>
      <c r="R5437" s="8" t="str">
        <f t="shared" si="84"/>
        <v>*311*</v>
      </c>
    </row>
    <row r="5438" spans="1:18" ht="19.8">
      <c r="A5438" s="3" t="s">
        <v>6148</v>
      </c>
      <c r="B5438" s="3" t="s">
        <v>38</v>
      </c>
      <c r="C5438" s="3" t="s">
        <v>6147</v>
      </c>
      <c r="D5438" s="3" t="s">
        <v>36</v>
      </c>
      <c r="E5438" s="3" t="s">
        <v>6146</v>
      </c>
      <c r="F5438" s="3" t="s">
        <v>3</v>
      </c>
      <c r="G5438" s="3">
        <v>2007</v>
      </c>
      <c r="H5438" s="3" t="s">
        <v>22118</v>
      </c>
      <c r="I5438" s="3">
        <v>299</v>
      </c>
      <c r="J5438" s="3" t="s">
        <v>21096</v>
      </c>
      <c r="K5438" s="3" t="s">
        <v>1</v>
      </c>
      <c r="L5438" s="9">
        <v>44985</v>
      </c>
      <c r="M5438" s="9">
        <v>45578</v>
      </c>
      <c r="N5438" s="3">
        <v>315</v>
      </c>
      <c r="O5438" s="3" t="s">
        <v>21106</v>
      </c>
      <c r="P5438" s="3" t="s">
        <v>21112</v>
      </c>
      <c r="Q5438" s="3">
        <v>123</v>
      </c>
      <c r="R5438" s="8" t="str">
        <f t="shared" si="84"/>
        <v>*123*</v>
      </c>
    </row>
    <row r="5439" spans="1:18" ht="19.8">
      <c r="A5439" s="3" t="s">
        <v>6145</v>
      </c>
      <c r="B5439" s="3" t="s">
        <v>151</v>
      </c>
      <c r="C5439" s="3" t="s">
        <v>6144</v>
      </c>
      <c r="D5439" s="3" t="s">
        <v>82</v>
      </c>
      <c r="E5439" s="3" t="s">
        <v>6143</v>
      </c>
      <c r="F5439" s="3" t="s">
        <v>9</v>
      </c>
      <c r="G5439" s="3">
        <v>2016</v>
      </c>
      <c r="H5439" s="3" t="s">
        <v>22118</v>
      </c>
      <c r="I5439" s="3">
        <v>120</v>
      </c>
      <c r="J5439" s="3" t="s">
        <v>21088</v>
      </c>
      <c r="K5439" s="3" t="s">
        <v>0</v>
      </c>
      <c r="N5439" s="3">
        <v>185</v>
      </c>
      <c r="O5439" s="3" t="s">
        <v>21105</v>
      </c>
      <c r="P5439" s="3" t="s">
        <v>21111</v>
      </c>
      <c r="Q5439" s="3">
        <v>444</v>
      </c>
      <c r="R5439" s="8" t="str">
        <f t="shared" si="84"/>
        <v>*444*</v>
      </c>
    </row>
    <row r="5440" spans="1:18" ht="19.8">
      <c r="A5440" s="3" t="s">
        <v>6142</v>
      </c>
      <c r="B5440" s="3" t="s">
        <v>27</v>
      </c>
      <c r="C5440" s="3" t="s">
        <v>6141</v>
      </c>
      <c r="D5440" s="3" t="s">
        <v>25</v>
      </c>
      <c r="E5440" s="3" t="s">
        <v>6140</v>
      </c>
      <c r="F5440" s="3" t="s">
        <v>29</v>
      </c>
      <c r="G5440" s="3">
        <v>2024</v>
      </c>
      <c r="H5440" s="3" t="s">
        <v>22116</v>
      </c>
      <c r="I5440" s="3">
        <v>203</v>
      </c>
      <c r="J5440" s="3" t="s">
        <v>21092</v>
      </c>
      <c r="K5440" s="3" t="s">
        <v>0</v>
      </c>
      <c r="N5440" s="3">
        <v>2045</v>
      </c>
      <c r="O5440" s="3" t="s">
        <v>25</v>
      </c>
      <c r="P5440" s="3" t="s">
        <v>21114</v>
      </c>
      <c r="Q5440" s="3">
        <v>343</v>
      </c>
      <c r="R5440" s="8" t="str">
        <f t="shared" si="84"/>
        <v>*343*</v>
      </c>
    </row>
    <row r="5441" spans="1:18" ht="19.8">
      <c r="A5441" s="3" t="s">
        <v>6139</v>
      </c>
      <c r="B5441" s="3" t="s">
        <v>56</v>
      </c>
      <c r="C5441" s="3" t="s">
        <v>6138</v>
      </c>
      <c r="D5441" s="3" t="s">
        <v>50</v>
      </c>
      <c r="E5441" s="3" t="s">
        <v>6137</v>
      </c>
      <c r="F5441" s="3" t="s">
        <v>15</v>
      </c>
      <c r="G5441" s="3">
        <v>2007</v>
      </c>
      <c r="H5441" s="3" t="s">
        <v>22118</v>
      </c>
      <c r="I5441" s="3">
        <v>326</v>
      </c>
      <c r="J5441" s="3" t="s">
        <v>21102</v>
      </c>
      <c r="K5441" s="3" t="s">
        <v>0</v>
      </c>
      <c r="N5441" s="3">
        <v>1035</v>
      </c>
      <c r="O5441" s="3" t="s">
        <v>21106</v>
      </c>
      <c r="P5441" s="3" t="s">
        <v>21113</v>
      </c>
      <c r="Q5441" s="3">
        <v>369</v>
      </c>
      <c r="R5441" s="8" t="str">
        <f t="shared" si="84"/>
        <v>*369*</v>
      </c>
    </row>
    <row r="5442" spans="1:18" ht="19.8">
      <c r="A5442" s="3" t="s">
        <v>6136</v>
      </c>
      <c r="B5442" s="3" t="s">
        <v>38</v>
      </c>
      <c r="C5442" s="3" t="s">
        <v>6135</v>
      </c>
      <c r="D5442" s="3" t="s">
        <v>36</v>
      </c>
      <c r="E5442" s="3" t="s">
        <v>6134</v>
      </c>
      <c r="F5442" s="3" t="s">
        <v>77</v>
      </c>
      <c r="G5442" s="3">
        <v>2022</v>
      </c>
      <c r="H5442" s="3" t="s">
        <v>22117</v>
      </c>
      <c r="I5442" s="3">
        <v>224</v>
      </c>
      <c r="J5442" s="3" t="s">
        <v>21093</v>
      </c>
      <c r="K5442" s="3" t="s">
        <v>0</v>
      </c>
      <c r="N5442" s="3">
        <v>695</v>
      </c>
      <c r="O5442" s="3" t="s">
        <v>21106</v>
      </c>
      <c r="P5442" s="3" t="s">
        <v>21112</v>
      </c>
      <c r="Q5442" s="3">
        <v>350</v>
      </c>
      <c r="R5442" s="8" t="str">
        <f t="shared" si="84"/>
        <v>*350*</v>
      </c>
    </row>
    <row r="5443" spans="1:18" ht="19.8">
      <c r="A5443" s="3" t="s">
        <v>6133</v>
      </c>
      <c r="B5443" s="3" t="s">
        <v>147</v>
      </c>
      <c r="C5443" s="3" t="s">
        <v>6132</v>
      </c>
      <c r="D5443" s="3" t="s">
        <v>5</v>
      </c>
      <c r="E5443" s="3" t="s">
        <v>6131</v>
      </c>
      <c r="F5443" s="3" t="s">
        <v>29</v>
      </c>
      <c r="G5443" s="3">
        <v>2018</v>
      </c>
      <c r="H5443" s="3" t="s">
        <v>22116</v>
      </c>
      <c r="I5443" s="3">
        <v>427</v>
      </c>
      <c r="J5443" s="3" t="s">
        <v>21098</v>
      </c>
      <c r="K5443" s="3" t="s">
        <v>1</v>
      </c>
      <c r="L5443" s="9">
        <v>45692</v>
      </c>
      <c r="M5443" s="9">
        <v>45709</v>
      </c>
      <c r="N5443" s="3">
        <v>1960</v>
      </c>
      <c r="O5443" s="3" t="s">
        <v>21106</v>
      </c>
      <c r="P5443" s="3" t="s">
        <v>21113</v>
      </c>
      <c r="Q5443" s="3">
        <v>298</v>
      </c>
      <c r="R5443" s="8" t="str">
        <f t="shared" si="84"/>
        <v>*298*</v>
      </c>
    </row>
    <row r="5444" spans="1:18" ht="19.8">
      <c r="A5444" s="3" t="s">
        <v>6130</v>
      </c>
      <c r="B5444" s="3" t="s">
        <v>285</v>
      </c>
      <c r="C5444" s="3" t="s">
        <v>6129</v>
      </c>
      <c r="D5444" s="3" t="s">
        <v>31</v>
      </c>
      <c r="E5444" s="3" t="s">
        <v>6128</v>
      </c>
      <c r="F5444" s="3" t="s">
        <v>77</v>
      </c>
      <c r="G5444" s="3">
        <v>2008</v>
      </c>
      <c r="H5444" s="3" t="s">
        <v>22116</v>
      </c>
      <c r="I5444" s="3">
        <v>157</v>
      </c>
      <c r="J5444" s="3" t="s">
        <v>21089</v>
      </c>
      <c r="K5444" s="3" t="s">
        <v>0</v>
      </c>
      <c r="N5444" s="3">
        <v>1280</v>
      </c>
      <c r="O5444" s="3" t="s">
        <v>21106</v>
      </c>
      <c r="P5444" s="3" t="s">
        <v>21114</v>
      </c>
      <c r="Q5444" s="3">
        <v>300</v>
      </c>
      <c r="R5444" s="8" t="str">
        <f t="shared" ref="R5444:R5507" si="85">"*"&amp;Q5444&amp;"*"</f>
        <v>*300*</v>
      </c>
    </row>
    <row r="5445" spans="1:18" ht="19.8">
      <c r="A5445" s="3" t="s">
        <v>6127</v>
      </c>
      <c r="B5445" s="3" t="s">
        <v>218</v>
      </c>
      <c r="C5445" s="3" t="s">
        <v>6126</v>
      </c>
      <c r="D5445" s="3" t="s">
        <v>95</v>
      </c>
      <c r="E5445" s="3" t="s">
        <v>6125</v>
      </c>
      <c r="F5445" s="3" t="s">
        <v>15</v>
      </c>
      <c r="G5445" s="3">
        <v>2009</v>
      </c>
      <c r="H5445" s="3" t="s">
        <v>22116</v>
      </c>
      <c r="I5445" s="3">
        <v>451</v>
      </c>
      <c r="J5445" s="3" t="s">
        <v>21102</v>
      </c>
      <c r="K5445" s="3" t="s">
        <v>0</v>
      </c>
      <c r="N5445" s="3">
        <v>2000</v>
      </c>
      <c r="O5445" s="3" t="s">
        <v>21105</v>
      </c>
      <c r="P5445" s="3" t="s">
        <v>21114</v>
      </c>
      <c r="Q5445" s="3">
        <v>267</v>
      </c>
      <c r="R5445" s="8" t="str">
        <f t="shared" si="85"/>
        <v>*267*</v>
      </c>
    </row>
    <row r="5446" spans="1:18" ht="19.8">
      <c r="A5446" s="3" t="s">
        <v>6124</v>
      </c>
      <c r="B5446" s="3" t="s">
        <v>218</v>
      </c>
      <c r="C5446" s="3" t="s">
        <v>6123</v>
      </c>
      <c r="D5446" s="3" t="s">
        <v>95</v>
      </c>
      <c r="E5446" s="3" t="s">
        <v>6122</v>
      </c>
      <c r="F5446" s="3" t="s">
        <v>77</v>
      </c>
      <c r="G5446" s="3">
        <v>2010</v>
      </c>
      <c r="H5446" s="3" t="s">
        <v>22118</v>
      </c>
      <c r="I5446" s="3">
        <v>274</v>
      </c>
      <c r="J5446" s="3" t="s">
        <v>21087</v>
      </c>
      <c r="K5446" s="3" t="s">
        <v>0</v>
      </c>
      <c r="N5446" s="3">
        <v>1215</v>
      </c>
      <c r="O5446" s="3" t="s">
        <v>21105</v>
      </c>
      <c r="P5446" s="3" t="s">
        <v>21114</v>
      </c>
      <c r="Q5446" s="3">
        <v>159</v>
      </c>
      <c r="R5446" s="8" t="str">
        <f t="shared" si="85"/>
        <v>*159*</v>
      </c>
    </row>
    <row r="5447" spans="1:18" ht="19.8">
      <c r="A5447" s="3" t="s">
        <v>6121</v>
      </c>
      <c r="B5447" s="3" t="s">
        <v>196</v>
      </c>
      <c r="C5447" s="3" t="s">
        <v>6120</v>
      </c>
      <c r="D5447" s="3" t="s">
        <v>36</v>
      </c>
      <c r="E5447" s="3" t="s">
        <v>6119</v>
      </c>
      <c r="F5447" s="3" t="s">
        <v>3</v>
      </c>
      <c r="G5447" s="3">
        <v>2014</v>
      </c>
      <c r="H5447" s="3" t="s">
        <v>22116</v>
      </c>
      <c r="I5447" s="3">
        <v>249</v>
      </c>
      <c r="J5447" s="3" t="s">
        <v>21097</v>
      </c>
      <c r="K5447" s="3" t="s">
        <v>0</v>
      </c>
      <c r="N5447" s="3">
        <v>410</v>
      </c>
      <c r="O5447" s="3" t="s">
        <v>21106</v>
      </c>
      <c r="P5447" s="3" t="s">
        <v>21111</v>
      </c>
      <c r="Q5447" s="3">
        <v>310</v>
      </c>
      <c r="R5447" s="8" t="str">
        <f t="shared" si="85"/>
        <v>*310*</v>
      </c>
    </row>
    <row r="5448" spans="1:18" ht="19.8">
      <c r="A5448" s="3" t="s">
        <v>6118</v>
      </c>
      <c r="B5448" s="3" t="s">
        <v>155</v>
      </c>
      <c r="C5448" s="3" t="s">
        <v>6117</v>
      </c>
      <c r="D5448" s="3" t="s">
        <v>50</v>
      </c>
      <c r="E5448" s="3" t="s">
        <v>6116</v>
      </c>
      <c r="F5448" s="3" t="s">
        <v>9</v>
      </c>
      <c r="G5448" s="3">
        <v>2018</v>
      </c>
      <c r="H5448" s="3" t="s">
        <v>22118</v>
      </c>
      <c r="I5448" s="3">
        <v>283</v>
      </c>
      <c r="J5448" s="3" t="s">
        <v>21099</v>
      </c>
      <c r="K5448" s="3" t="s">
        <v>0</v>
      </c>
      <c r="N5448" s="3">
        <v>2425</v>
      </c>
      <c r="O5448" s="3" t="s">
        <v>21106</v>
      </c>
      <c r="P5448" s="3" t="s">
        <v>21112</v>
      </c>
      <c r="Q5448" s="3">
        <v>177</v>
      </c>
      <c r="R5448" s="8" t="str">
        <f t="shared" si="85"/>
        <v>*177*</v>
      </c>
    </row>
    <row r="5449" spans="1:18" ht="19.8">
      <c r="A5449" s="3" t="s">
        <v>6115</v>
      </c>
      <c r="B5449" s="3" t="s">
        <v>285</v>
      </c>
      <c r="C5449" s="3" t="s">
        <v>5688</v>
      </c>
      <c r="D5449" s="3" t="s">
        <v>31</v>
      </c>
      <c r="E5449" s="3" t="s">
        <v>6114</v>
      </c>
      <c r="F5449" s="3" t="s">
        <v>29</v>
      </c>
      <c r="G5449" s="3">
        <v>2022</v>
      </c>
      <c r="H5449" s="3" t="s">
        <v>22118</v>
      </c>
      <c r="I5449" s="3">
        <v>174</v>
      </c>
      <c r="J5449" s="3" t="s">
        <v>21086</v>
      </c>
      <c r="K5449" s="3" t="s">
        <v>1</v>
      </c>
      <c r="L5449" s="9">
        <v>45144</v>
      </c>
      <c r="M5449" s="9">
        <v>45362</v>
      </c>
      <c r="N5449" s="3">
        <v>1540</v>
      </c>
      <c r="O5449" s="3" t="s">
        <v>21106</v>
      </c>
      <c r="P5449" s="3" t="s">
        <v>21114</v>
      </c>
      <c r="Q5449" s="3">
        <v>375</v>
      </c>
      <c r="R5449" s="8" t="str">
        <f t="shared" si="85"/>
        <v>*375*</v>
      </c>
    </row>
    <row r="5450" spans="1:18" ht="19.8">
      <c r="A5450" s="3" t="s">
        <v>6113</v>
      </c>
      <c r="B5450" s="3" t="s">
        <v>7</v>
      </c>
      <c r="C5450" s="3" t="s">
        <v>6112</v>
      </c>
      <c r="D5450" s="3" t="s">
        <v>5</v>
      </c>
      <c r="E5450" s="3" t="s">
        <v>6111</v>
      </c>
      <c r="F5450" s="3" t="s">
        <v>3</v>
      </c>
      <c r="G5450" s="3">
        <v>2013</v>
      </c>
      <c r="H5450" s="3" t="s">
        <v>22118</v>
      </c>
      <c r="I5450" s="3">
        <v>270</v>
      </c>
      <c r="J5450" s="3" t="s">
        <v>21084</v>
      </c>
      <c r="K5450" s="3" t="s">
        <v>1</v>
      </c>
      <c r="L5450" s="9">
        <v>44991</v>
      </c>
      <c r="M5450" s="9">
        <v>45436</v>
      </c>
      <c r="N5450" s="3">
        <v>225</v>
      </c>
      <c r="O5450" s="3" t="s">
        <v>21106</v>
      </c>
      <c r="P5450" s="3" t="s">
        <v>21114</v>
      </c>
      <c r="Q5450" s="3">
        <v>217</v>
      </c>
      <c r="R5450" s="8" t="str">
        <f t="shared" si="85"/>
        <v>*217*</v>
      </c>
    </row>
    <row r="5451" spans="1:18" ht="19.8">
      <c r="A5451" s="3" t="s">
        <v>6110</v>
      </c>
      <c r="B5451" s="3" t="s">
        <v>38</v>
      </c>
      <c r="C5451" s="3" t="s">
        <v>6109</v>
      </c>
      <c r="D5451" s="3" t="s">
        <v>36</v>
      </c>
      <c r="E5451" s="3" t="s">
        <v>6108</v>
      </c>
      <c r="F5451" s="3" t="s">
        <v>3</v>
      </c>
      <c r="G5451" s="3">
        <v>2015</v>
      </c>
      <c r="H5451" s="3" t="s">
        <v>22117</v>
      </c>
      <c r="I5451" s="3">
        <v>301</v>
      </c>
      <c r="J5451" s="3" t="s">
        <v>21091</v>
      </c>
      <c r="K5451" s="3" t="s">
        <v>0</v>
      </c>
      <c r="N5451" s="3">
        <v>610</v>
      </c>
      <c r="O5451" s="3" t="s">
        <v>21106</v>
      </c>
      <c r="P5451" s="3" t="s">
        <v>21111</v>
      </c>
      <c r="Q5451" s="3">
        <v>368</v>
      </c>
      <c r="R5451" s="8" t="str">
        <f t="shared" si="85"/>
        <v>*368*</v>
      </c>
    </row>
    <row r="5452" spans="1:18" ht="19.8">
      <c r="A5452" s="3" t="s">
        <v>6107</v>
      </c>
      <c r="B5452" s="3" t="s">
        <v>160</v>
      </c>
      <c r="C5452" s="3" t="s">
        <v>6106</v>
      </c>
      <c r="D5452" s="3" t="s">
        <v>31</v>
      </c>
      <c r="E5452" s="3" t="s">
        <v>6105</v>
      </c>
      <c r="F5452" s="3" t="s">
        <v>77</v>
      </c>
      <c r="G5452" s="3">
        <v>2014</v>
      </c>
      <c r="H5452" s="3" t="s">
        <v>22117</v>
      </c>
      <c r="I5452" s="3">
        <v>458</v>
      </c>
      <c r="J5452" s="3" t="s">
        <v>21084</v>
      </c>
      <c r="K5452" s="3" t="s">
        <v>0</v>
      </c>
      <c r="N5452" s="3">
        <v>1995</v>
      </c>
      <c r="O5452" s="3" t="s">
        <v>21106</v>
      </c>
      <c r="P5452" s="3" t="s">
        <v>21111</v>
      </c>
      <c r="Q5452" s="3">
        <v>352</v>
      </c>
      <c r="R5452" s="8" t="str">
        <f t="shared" si="85"/>
        <v>*352*</v>
      </c>
    </row>
    <row r="5453" spans="1:18" ht="19.8">
      <c r="A5453" s="3" t="s">
        <v>6104</v>
      </c>
      <c r="B5453" s="3" t="s">
        <v>27</v>
      </c>
      <c r="C5453" s="3" t="s">
        <v>6103</v>
      </c>
      <c r="D5453" s="3" t="s">
        <v>25</v>
      </c>
      <c r="E5453" s="3" t="s">
        <v>6102</v>
      </c>
      <c r="F5453" s="3" t="s">
        <v>9</v>
      </c>
      <c r="G5453" s="3">
        <v>2006</v>
      </c>
      <c r="H5453" s="3" t="s">
        <v>22117</v>
      </c>
      <c r="I5453" s="3">
        <v>106</v>
      </c>
      <c r="J5453" s="3" t="s">
        <v>21097</v>
      </c>
      <c r="K5453" s="3" t="s">
        <v>1</v>
      </c>
      <c r="L5453" s="9">
        <v>45047</v>
      </c>
      <c r="M5453" s="9">
        <v>45512</v>
      </c>
      <c r="N5453" s="3">
        <v>320</v>
      </c>
      <c r="O5453" s="3" t="s">
        <v>25</v>
      </c>
      <c r="P5453" s="3" t="s">
        <v>21112</v>
      </c>
      <c r="Q5453" s="3">
        <v>212</v>
      </c>
      <c r="R5453" s="8" t="str">
        <f t="shared" si="85"/>
        <v>*212*</v>
      </c>
    </row>
    <row r="5454" spans="1:18" ht="19.8">
      <c r="A5454" s="3" t="s">
        <v>6101</v>
      </c>
      <c r="B5454" s="3" t="s">
        <v>38</v>
      </c>
      <c r="C5454" s="3" t="s">
        <v>6100</v>
      </c>
      <c r="D5454" s="3" t="s">
        <v>36</v>
      </c>
      <c r="E5454" s="3" t="s">
        <v>6099</v>
      </c>
      <c r="F5454" s="3" t="s">
        <v>9</v>
      </c>
      <c r="G5454" s="3">
        <v>2009</v>
      </c>
      <c r="H5454" s="3" t="s">
        <v>22117</v>
      </c>
      <c r="I5454" s="3">
        <v>188</v>
      </c>
      <c r="J5454" s="3" t="s">
        <v>21085</v>
      </c>
      <c r="K5454" s="3" t="s">
        <v>0</v>
      </c>
      <c r="N5454" s="3">
        <v>330</v>
      </c>
      <c r="O5454" s="3" t="s">
        <v>21106</v>
      </c>
      <c r="P5454" s="3" t="s">
        <v>21111</v>
      </c>
      <c r="Q5454" s="3">
        <v>348</v>
      </c>
      <c r="R5454" s="8" t="str">
        <f t="shared" si="85"/>
        <v>*348*</v>
      </c>
    </row>
    <row r="5455" spans="1:18" ht="19.8">
      <c r="A5455" s="3" t="s">
        <v>6098</v>
      </c>
      <c r="B5455" s="3" t="s">
        <v>43</v>
      </c>
      <c r="C5455" s="3" t="s">
        <v>6097</v>
      </c>
      <c r="D5455" s="3" t="s">
        <v>41</v>
      </c>
      <c r="E5455" s="3" t="s">
        <v>6096</v>
      </c>
      <c r="F5455" s="3" t="s">
        <v>3</v>
      </c>
      <c r="G5455" s="3">
        <v>2018</v>
      </c>
      <c r="H5455" s="3" t="s">
        <v>22118</v>
      </c>
      <c r="I5455" s="3">
        <v>110</v>
      </c>
      <c r="J5455" s="3" t="s">
        <v>21088</v>
      </c>
      <c r="K5455" s="3" t="s">
        <v>1</v>
      </c>
      <c r="L5455" s="9">
        <v>45217</v>
      </c>
      <c r="M5455" s="9">
        <v>45595</v>
      </c>
      <c r="N5455" s="3">
        <v>970</v>
      </c>
      <c r="O5455" s="3" t="s">
        <v>21106</v>
      </c>
      <c r="P5455" s="3" t="s">
        <v>21114</v>
      </c>
      <c r="Q5455" s="3">
        <v>348</v>
      </c>
      <c r="R5455" s="8" t="str">
        <f t="shared" si="85"/>
        <v>*348*</v>
      </c>
    </row>
    <row r="5456" spans="1:18" ht="19.8">
      <c r="A5456" s="3" t="s">
        <v>6095</v>
      </c>
      <c r="B5456" s="3" t="s">
        <v>12</v>
      </c>
      <c r="C5456" s="3" t="s">
        <v>6094</v>
      </c>
      <c r="D5456" s="3" t="s">
        <v>2</v>
      </c>
      <c r="E5456" s="3" t="s">
        <v>6093</v>
      </c>
      <c r="F5456" s="3" t="s">
        <v>3</v>
      </c>
      <c r="G5456" s="3">
        <v>2021</v>
      </c>
      <c r="H5456" s="3" t="s">
        <v>22118</v>
      </c>
      <c r="I5456" s="3">
        <v>224</v>
      </c>
      <c r="J5456" s="3" t="s">
        <v>21098</v>
      </c>
      <c r="K5456" s="3" t="s">
        <v>1</v>
      </c>
      <c r="L5456" s="9">
        <v>45128</v>
      </c>
      <c r="M5456" s="9">
        <v>45453</v>
      </c>
      <c r="N5456" s="3">
        <v>1660</v>
      </c>
      <c r="O5456" s="3" t="s">
        <v>21073</v>
      </c>
      <c r="P5456" s="3" t="s">
        <v>21111</v>
      </c>
      <c r="Q5456" s="3">
        <v>389</v>
      </c>
      <c r="R5456" s="8" t="str">
        <f t="shared" si="85"/>
        <v>*389*</v>
      </c>
    </row>
    <row r="5457" spans="1:18" ht="19.8">
      <c r="A5457" s="3" t="s">
        <v>6092</v>
      </c>
      <c r="B5457" s="3" t="s">
        <v>84</v>
      </c>
      <c r="C5457" s="3" t="s">
        <v>6091</v>
      </c>
      <c r="D5457" s="3" t="s">
        <v>82</v>
      </c>
      <c r="E5457" s="3" t="s">
        <v>6090</v>
      </c>
      <c r="F5457" s="3" t="s">
        <v>29</v>
      </c>
      <c r="G5457" s="3">
        <v>2014</v>
      </c>
      <c r="H5457" s="3" t="s">
        <v>22116</v>
      </c>
      <c r="I5457" s="3">
        <v>116</v>
      </c>
      <c r="J5457" s="3" t="s">
        <v>21092</v>
      </c>
      <c r="K5457" s="3" t="s">
        <v>1</v>
      </c>
      <c r="L5457" s="9">
        <v>44990</v>
      </c>
      <c r="M5457" s="9">
        <v>44992</v>
      </c>
      <c r="N5457" s="3">
        <v>1080</v>
      </c>
      <c r="O5457" s="3" t="s">
        <v>21105</v>
      </c>
      <c r="P5457" s="3" t="s">
        <v>21112</v>
      </c>
      <c r="Q5457" s="3">
        <v>159</v>
      </c>
      <c r="R5457" s="8" t="str">
        <f t="shared" si="85"/>
        <v>*159*</v>
      </c>
    </row>
    <row r="5458" spans="1:18" ht="19.8">
      <c r="A5458" s="3" t="s">
        <v>6089</v>
      </c>
      <c r="B5458" s="3" t="s">
        <v>147</v>
      </c>
      <c r="C5458" s="3" t="s">
        <v>6088</v>
      </c>
      <c r="D5458" s="3" t="s">
        <v>5</v>
      </c>
      <c r="E5458" s="3" t="s">
        <v>6087</v>
      </c>
      <c r="F5458" s="3" t="s">
        <v>15</v>
      </c>
      <c r="G5458" s="3">
        <v>2012</v>
      </c>
      <c r="H5458" s="3" t="s">
        <v>22118</v>
      </c>
      <c r="I5458" s="3">
        <v>481</v>
      </c>
      <c r="J5458" s="3" t="s">
        <v>21084</v>
      </c>
      <c r="K5458" s="3" t="s">
        <v>0</v>
      </c>
      <c r="N5458" s="3">
        <v>1130</v>
      </c>
      <c r="O5458" s="3" t="s">
        <v>21106</v>
      </c>
      <c r="P5458" s="3" t="s">
        <v>21111</v>
      </c>
      <c r="Q5458" s="3">
        <v>375</v>
      </c>
      <c r="R5458" s="8" t="str">
        <f t="shared" si="85"/>
        <v>*375*</v>
      </c>
    </row>
    <row r="5459" spans="1:18" ht="19.8">
      <c r="A5459" s="3" t="s">
        <v>6086</v>
      </c>
      <c r="B5459" s="3" t="s">
        <v>60</v>
      </c>
      <c r="C5459" s="3" t="s">
        <v>6085</v>
      </c>
      <c r="D5459" s="3" t="s">
        <v>41</v>
      </c>
      <c r="E5459" s="3" t="s">
        <v>6084</v>
      </c>
      <c r="F5459" s="3" t="s">
        <v>48</v>
      </c>
      <c r="G5459" s="3">
        <v>2009</v>
      </c>
      <c r="H5459" s="3" t="s">
        <v>22118</v>
      </c>
      <c r="I5459" s="3">
        <v>263</v>
      </c>
      <c r="J5459" s="3" t="s">
        <v>21098</v>
      </c>
      <c r="K5459" s="3" t="s">
        <v>1</v>
      </c>
      <c r="L5459" s="9">
        <v>45001</v>
      </c>
      <c r="M5459" s="9">
        <v>45510</v>
      </c>
      <c r="N5459" s="3">
        <v>755</v>
      </c>
      <c r="O5459" s="3" t="s">
        <v>21106</v>
      </c>
      <c r="P5459" s="3" t="s">
        <v>21112</v>
      </c>
      <c r="Q5459" s="3">
        <v>372</v>
      </c>
      <c r="R5459" s="8" t="str">
        <f t="shared" si="85"/>
        <v>*372*</v>
      </c>
    </row>
    <row r="5460" spans="1:18" ht="19.8">
      <c r="A5460" s="3" t="s">
        <v>6083</v>
      </c>
      <c r="B5460" s="3" t="s">
        <v>243</v>
      </c>
      <c r="C5460" s="3" t="s">
        <v>6082</v>
      </c>
      <c r="D5460" s="3" t="s">
        <v>63</v>
      </c>
      <c r="E5460" s="3" t="s">
        <v>6081</v>
      </c>
      <c r="F5460" s="3" t="s">
        <v>77</v>
      </c>
      <c r="G5460" s="3">
        <v>2017</v>
      </c>
      <c r="H5460" s="3" t="s">
        <v>22118</v>
      </c>
      <c r="I5460" s="3">
        <v>393</v>
      </c>
      <c r="J5460" s="3" t="s">
        <v>21085</v>
      </c>
      <c r="K5460" s="3" t="s">
        <v>0</v>
      </c>
      <c r="N5460" s="3">
        <v>1845</v>
      </c>
      <c r="O5460" s="3" t="s">
        <v>21106</v>
      </c>
      <c r="P5460" s="3" t="s">
        <v>21112</v>
      </c>
      <c r="Q5460" s="3">
        <v>302</v>
      </c>
      <c r="R5460" s="8" t="str">
        <f t="shared" si="85"/>
        <v>*302*</v>
      </c>
    </row>
    <row r="5461" spans="1:18" ht="19.8">
      <c r="A5461" s="3" t="s">
        <v>6080</v>
      </c>
      <c r="B5461" s="3" t="s">
        <v>84</v>
      </c>
      <c r="C5461" s="3" t="s">
        <v>6079</v>
      </c>
      <c r="D5461" s="3" t="s">
        <v>82</v>
      </c>
      <c r="E5461" s="3" t="s">
        <v>6078</v>
      </c>
      <c r="F5461" s="3" t="s">
        <v>48</v>
      </c>
      <c r="G5461" s="3">
        <v>2015</v>
      </c>
      <c r="H5461" s="3" t="s">
        <v>22117</v>
      </c>
      <c r="I5461" s="3">
        <v>239</v>
      </c>
      <c r="J5461" s="3" t="s">
        <v>21093</v>
      </c>
      <c r="K5461" s="3" t="s">
        <v>0</v>
      </c>
      <c r="N5461" s="3">
        <v>1515</v>
      </c>
      <c r="O5461" s="3" t="s">
        <v>21105</v>
      </c>
      <c r="P5461" s="3" t="s">
        <v>21112</v>
      </c>
      <c r="Q5461" s="3">
        <v>429</v>
      </c>
      <c r="R5461" s="8" t="str">
        <f t="shared" si="85"/>
        <v>*429*</v>
      </c>
    </row>
    <row r="5462" spans="1:18" ht="19.8">
      <c r="A5462" s="3" t="s">
        <v>6077</v>
      </c>
      <c r="B5462" s="3" t="s">
        <v>18</v>
      </c>
      <c r="C5462" s="3" t="s">
        <v>6076</v>
      </c>
      <c r="D5462" s="3" t="s">
        <v>14</v>
      </c>
      <c r="E5462" s="3" t="s">
        <v>6075</v>
      </c>
      <c r="F5462" s="3" t="s">
        <v>3</v>
      </c>
      <c r="G5462" s="3">
        <v>2014</v>
      </c>
      <c r="H5462" s="3" t="s">
        <v>22117</v>
      </c>
      <c r="I5462" s="3">
        <v>434</v>
      </c>
      <c r="J5462" s="3" t="s">
        <v>21089</v>
      </c>
      <c r="K5462" s="3" t="s">
        <v>0</v>
      </c>
      <c r="N5462" s="3">
        <v>110</v>
      </c>
      <c r="O5462" s="3" t="s">
        <v>21106</v>
      </c>
      <c r="P5462" s="3" t="s">
        <v>21111</v>
      </c>
      <c r="Q5462" s="3">
        <v>253</v>
      </c>
      <c r="R5462" s="8" t="str">
        <f t="shared" si="85"/>
        <v>*253*</v>
      </c>
    </row>
    <row r="5463" spans="1:18" ht="19.8">
      <c r="A5463" s="3" t="s">
        <v>6074</v>
      </c>
      <c r="B5463" s="3" t="s">
        <v>43</v>
      </c>
      <c r="C5463" s="3" t="s">
        <v>6073</v>
      </c>
      <c r="D5463" s="3" t="s">
        <v>41</v>
      </c>
      <c r="E5463" s="3" t="s">
        <v>6072</v>
      </c>
      <c r="F5463" s="3" t="s">
        <v>3</v>
      </c>
      <c r="G5463" s="3">
        <v>2011</v>
      </c>
      <c r="H5463" s="3" t="s">
        <v>22117</v>
      </c>
      <c r="I5463" s="3">
        <v>223</v>
      </c>
      <c r="J5463" s="3" t="s">
        <v>21083</v>
      </c>
      <c r="K5463" s="3" t="s">
        <v>0</v>
      </c>
      <c r="N5463" s="3">
        <v>400</v>
      </c>
      <c r="O5463" s="3" t="s">
        <v>21106</v>
      </c>
      <c r="P5463" s="3" t="s">
        <v>21114</v>
      </c>
      <c r="Q5463" s="3">
        <v>127</v>
      </c>
      <c r="R5463" s="8" t="str">
        <f t="shared" si="85"/>
        <v>*127*</v>
      </c>
    </row>
    <row r="5464" spans="1:18" ht="19.8">
      <c r="A5464" s="3" t="s">
        <v>6071</v>
      </c>
      <c r="B5464" s="3" t="s">
        <v>243</v>
      </c>
      <c r="C5464" s="3" t="s">
        <v>6070</v>
      </c>
      <c r="D5464" s="3" t="s">
        <v>63</v>
      </c>
      <c r="E5464" s="3" t="s">
        <v>6069</v>
      </c>
      <c r="F5464" s="3" t="s">
        <v>9</v>
      </c>
      <c r="G5464" s="3">
        <v>2023</v>
      </c>
      <c r="H5464" s="3" t="s">
        <v>22117</v>
      </c>
      <c r="I5464" s="3">
        <v>386</v>
      </c>
      <c r="J5464" s="3" t="s">
        <v>21086</v>
      </c>
      <c r="K5464" s="3" t="s">
        <v>1</v>
      </c>
      <c r="L5464" s="9">
        <v>45701</v>
      </c>
      <c r="M5464" s="9">
        <v>45712</v>
      </c>
      <c r="N5464" s="3">
        <v>2200</v>
      </c>
      <c r="O5464" s="3" t="s">
        <v>21106</v>
      </c>
      <c r="P5464" s="3" t="s">
        <v>21113</v>
      </c>
      <c r="Q5464" s="3">
        <v>371</v>
      </c>
      <c r="R5464" s="8" t="str">
        <f t="shared" si="85"/>
        <v>*371*</v>
      </c>
    </row>
    <row r="5465" spans="1:18" ht="19.8">
      <c r="A5465" s="3" t="s">
        <v>6068</v>
      </c>
      <c r="B5465" s="3" t="s">
        <v>196</v>
      </c>
      <c r="C5465" s="3" t="s">
        <v>6067</v>
      </c>
      <c r="D5465" s="3" t="s">
        <v>36</v>
      </c>
      <c r="E5465" s="3" t="s">
        <v>6066</v>
      </c>
      <c r="F5465" s="3" t="s">
        <v>15</v>
      </c>
      <c r="G5465" s="3">
        <v>2015</v>
      </c>
      <c r="H5465" s="3" t="s">
        <v>22118</v>
      </c>
      <c r="I5465" s="3">
        <v>154</v>
      </c>
      <c r="J5465" s="3" t="s">
        <v>21091</v>
      </c>
      <c r="K5465" s="3" t="s">
        <v>0</v>
      </c>
      <c r="N5465" s="3">
        <v>915</v>
      </c>
      <c r="O5465" s="3" t="s">
        <v>21106</v>
      </c>
      <c r="P5465" s="3" t="s">
        <v>21112</v>
      </c>
      <c r="Q5465" s="3">
        <v>224</v>
      </c>
      <c r="R5465" s="8" t="str">
        <f t="shared" si="85"/>
        <v>*224*</v>
      </c>
    </row>
    <row r="5466" spans="1:18" ht="19.8">
      <c r="A5466" s="3" t="s">
        <v>6065</v>
      </c>
      <c r="B5466" s="3" t="s">
        <v>38</v>
      </c>
      <c r="C5466" s="3" t="s">
        <v>6064</v>
      </c>
      <c r="D5466" s="3" t="s">
        <v>36</v>
      </c>
      <c r="E5466" s="3" t="s">
        <v>6063</v>
      </c>
      <c r="F5466" s="3" t="s">
        <v>9</v>
      </c>
      <c r="G5466" s="3">
        <v>2007</v>
      </c>
      <c r="H5466" s="3" t="s">
        <v>22118</v>
      </c>
      <c r="I5466" s="3">
        <v>355</v>
      </c>
      <c r="J5466" s="3" t="s">
        <v>21088</v>
      </c>
      <c r="K5466" s="3" t="s">
        <v>1</v>
      </c>
      <c r="L5466" s="9">
        <v>45296</v>
      </c>
      <c r="M5466" s="9">
        <v>45604</v>
      </c>
      <c r="N5466" s="3">
        <v>295</v>
      </c>
      <c r="O5466" s="3" t="s">
        <v>21106</v>
      </c>
      <c r="P5466" s="3" t="s">
        <v>21113</v>
      </c>
      <c r="Q5466" s="3">
        <v>445</v>
      </c>
      <c r="R5466" s="8" t="str">
        <f t="shared" si="85"/>
        <v>*445*</v>
      </c>
    </row>
    <row r="5467" spans="1:18" ht="19.8">
      <c r="A5467" s="3" t="s">
        <v>6062</v>
      </c>
      <c r="B5467" s="3" t="s">
        <v>218</v>
      </c>
      <c r="C5467" s="3" t="s">
        <v>6061</v>
      </c>
      <c r="D5467" s="3" t="s">
        <v>95</v>
      </c>
      <c r="E5467" s="3" t="s">
        <v>6060</v>
      </c>
      <c r="F5467" s="3" t="s">
        <v>29</v>
      </c>
      <c r="G5467" s="3">
        <v>2023</v>
      </c>
      <c r="H5467" s="3" t="s">
        <v>22116</v>
      </c>
      <c r="I5467" s="3">
        <v>290</v>
      </c>
      <c r="J5467" s="3" t="s">
        <v>21097</v>
      </c>
      <c r="K5467" s="3" t="s">
        <v>1</v>
      </c>
      <c r="L5467" s="9">
        <v>45261</v>
      </c>
      <c r="M5467" s="9">
        <v>45402</v>
      </c>
      <c r="N5467" s="3">
        <v>1085</v>
      </c>
      <c r="O5467" s="3" t="s">
        <v>21105</v>
      </c>
      <c r="P5467" s="3" t="s">
        <v>21114</v>
      </c>
      <c r="Q5467" s="3">
        <v>285</v>
      </c>
      <c r="R5467" s="8" t="str">
        <f t="shared" si="85"/>
        <v>*285*</v>
      </c>
    </row>
    <row r="5468" spans="1:18" ht="19.8">
      <c r="A5468" s="3" t="s">
        <v>6058</v>
      </c>
      <c r="B5468" s="3" t="s">
        <v>22</v>
      </c>
      <c r="C5468" s="3" t="s">
        <v>6057</v>
      </c>
      <c r="D5468" s="3" t="s">
        <v>5</v>
      </c>
      <c r="E5468" s="3" t="s">
        <v>6056</v>
      </c>
      <c r="F5468" s="3" t="s">
        <v>3</v>
      </c>
      <c r="G5468" s="3">
        <v>2018</v>
      </c>
      <c r="H5468" s="3" t="s">
        <v>22118</v>
      </c>
      <c r="I5468" s="3">
        <v>373</v>
      </c>
      <c r="J5468" s="3" t="s">
        <v>21085</v>
      </c>
      <c r="K5468" s="3" t="s">
        <v>0</v>
      </c>
      <c r="N5468" s="3">
        <v>170</v>
      </c>
      <c r="O5468" s="3" t="s">
        <v>21106</v>
      </c>
      <c r="P5468" s="3" t="s">
        <v>21114</v>
      </c>
      <c r="Q5468" s="3">
        <v>142</v>
      </c>
      <c r="R5468" s="8" t="str">
        <f t="shared" si="85"/>
        <v>*142*</v>
      </c>
    </row>
    <row r="5469" spans="1:18" ht="19.8">
      <c r="A5469" s="3" t="s">
        <v>6055</v>
      </c>
      <c r="B5469" s="3" t="s">
        <v>143</v>
      </c>
      <c r="C5469" s="3" t="s">
        <v>6054</v>
      </c>
      <c r="D5469" s="3" t="s">
        <v>141</v>
      </c>
      <c r="E5469" s="3" t="s">
        <v>6053</v>
      </c>
      <c r="F5469" s="3" t="s">
        <v>77</v>
      </c>
      <c r="G5469" s="3">
        <v>2009</v>
      </c>
      <c r="H5469" s="3" t="s">
        <v>22117</v>
      </c>
      <c r="I5469" s="3">
        <v>348</v>
      </c>
      <c r="J5469" s="3" t="s">
        <v>21099</v>
      </c>
      <c r="K5469" s="3" t="s">
        <v>1</v>
      </c>
      <c r="L5469" s="9">
        <v>45276</v>
      </c>
      <c r="M5469" s="9">
        <v>45583</v>
      </c>
      <c r="N5469" s="3">
        <v>835</v>
      </c>
      <c r="O5469" s="3" t="s">
        <v>25</v>
      </c>
      <c r="P5469" s="3" t="s">
        <v>21114</v>
      </c>
      <c r="Q5469" s="3">
        <v>138</v>
      </c>
      <c r="R5469" s="8" t="str">
        <f t="shared" si="85"/>
        <v>*138*</v>
      </c>
    </row>
    <row r="5470" spans="1:18" ht="19.8">
      <c r="A5470" s="3" t="s">
        <v>6052</v>
      </c>
      <c r="B5470" s="3" t="s">
        <v>196</v>
      </c>
      <c r="C5470" s="3" t="s">
        <v>6051</v>
      </c>
      <c r="D5470" s="3" t="s">
        <v>36</v>
      </c>
      <c r="E5470" s="3" t="s">
        <v>6050</v>
      </c>
      <c r="F5470" s="3" t="s">
        <v>29</v>
      </c>
      <c r="G5470" s="3">
        <v>2008</v>
      </c>
      <c r="H5470" s="3" t="s">
        <v>22116</v>
      </c>
      <c r="I5470" s="3">
        <v>154</v>
      </c>
      <c r="J5470" s="3" t="s">
        <v>21098</v>
      </c>
      <c r="K5470" s="3" t="s">
        <v>0</v>
      </c>
      <c r="N5470" s="3">
        <v>1145</v>
      </c>
      <c r="O5470" s="3" t="s">
        <v>21106</v>
      </c>
      <c r="P5470" s="3" t="s">
        <v>21111</v>
      </c>
      <c r="Q5470" s="3">
        <v>350</v>
      </c>
      <c r="R5470" s="8" t="str">
        <f t="shared" si="85"/>
        <v>*350*</v>
      </c>
    </row>
    <row r="5471" spans="1:18" ht="19.8">
      <c r="A5471" s="3" t="s">
        <v>6049</v>
      </c>
      <c r="B5471" s="3" t="s">
        <v>12</v>
      </c>
      <c r="C5471" s="3" t="s">
        <v>6048</v>
      </c>
      <c r="D5471" s="3" t="s">
        <v>2</v>
      </c>
      <c r="E5471" s="3" t="s">
        <v>6047</v>
      </c>
      <c r="F5471" s="3" t="s">
        <v>15</v>
      </c>
      <c r="G5471" s="3">
        <v>2012</v>
      </c>
      <c r="H5471" s="3" t="s">
        <v>22116</v>
      </c>
      <c r="I5471" s="3">
        <v>404</v>
      </c>
      <c r="J5471" s="3" t="s">
        <v>21101</v>
      </c>
      <c r="K5471" s="3" t="s">
        <v>1</v>
      </c>
      <c r="L5471" s="9">
        <v>45656</v>
      </c>
      <c r="M5471" s="9">
        <v>45687</v>
      </c>
      <c r="N5471" s="3">
        <v>635</v>
      </c>
      <c r="O5471" s="3" t="s">
        <v>21073</v>
      </c>
      <c r="P5471" s="3" t="s">
        <v>21112</v>
      </c>
      <c r="Q5471" s="3">
        <v>365</v>
      </c>
      <c r="R5471" s="8" t="str">
        <f t="shared" si="85"/>
        <v>*365*</v>
      </c>
    </row>
    <row r="5472" spans="1:18" ht="19.8">
      <c r="A5472" s="3" t="s">
        <v>6046</v>
      </c>
      <c r="B5472" s="3" t="s">
        <v>43</v>
      </c>
      <c r="C5472" s="3" t="s">
        <v>6045</v>
      </c>
      <c r="D5472" s="3" t="s">
        <v>41</v>
      </c>
      <c r="E5472" s="3" t="s">
        <v>6044</v>
      </c>
      <c r="F5472" s="3" t="s">
        <v>9</v>
      </c>
      <c r="G5472" s="3">
        <v>2017</v>
      </c>
      <c r="H5472" s="3" t="s">
        <v>22116</v>
      </c>
      <c r="I5472" s="3">
        <v>286</v>
      </c>
      <c r="J5472" s="3" t="s">
        <v>21083</v>
      </c>
      <c r="K5472" s="3" t="s">
        <v>1</v>
      </c>
      <c r="L5472" s="9">
        <v>45308</v>
      </c>
      <c r="M5472" s="9">
        <v>45671</v>
      </c>
      <c r="N5472" s="3">
        <v>830</v>
      </c>
      <c r="O5472" s="3" t="s">
        <v>21106</v>
      </c>
      <c r="P5472" s="3" t="s">
        <v>21114</v>
      </c>
      <c r="Q5472" s="3">
        <v>158</v>
      </c>
      <c r="R5472" s="8" t="str">
        <f t="shared" si="85"/>
        <v>*158*</v>
      </c>
    </row>
    <row r="5473" spans="1:18" ht="19.8">
      <c r="A5473" s="3" t="s">
        <v>6043</v>
      </c>
      <c r="B5473" s="3" t="s">
        <v>171</v>
      </c>
      <c r="C5473" s="3" t="s">
        <v>6042</v>
      </c>
      <c r="D5473" s="3" t="s">
        <v>141</v>
      </c>
      <c r="E5473" s="3" t="s">
        <v>6041</v>
      </c>
      <c r="F5473" s="3" t="s">
        <v>29</v>
      </c>
      <c r="G5473" s="3">
        <v>2024</v>
      </c>
      <c r="H5473" s="3" t="s">
        <v>22118</v>
      </c>
      <c r="I5473" s="3">
        <v>285</v>
      </c>
      <c r="J5473" s="3" t="s">
        <v>21090</v>
      </c>
      <c r="K5473" s="3" t="s">
        <v>0</v>
      </c>
      <c r="N5473" s="3">
        <v>1410</v>
      </c>
      <c r="O5473" s="3" t="s">
        <v>25</v>
      </c>
      <c r="P5473" s="3" t="s">
        <v>21114</v>
      </c>
      <c r="Q5473" s="3">
        <v>287</v>
      </c>
      <c r="R5473" s="8" t="str">
        <f t="shared" si="85"/>
        <v>*287*</v>
      </c>
    </row>
    <row r="5474" spans="1:18" ht="19.8">
      <c r="A5474" s="3" t="s">
        <v>6040</v>
      </c>
      <c r="B5474" s="3" t="s">
        <v>256</v>
      </c>
      <c r="C5474" s="3" t="s">
        <v>6039</v>
      </c>
      <c r="D5474" s="3" t="s">
        <v>14</v>
      </c>
      <c r="E5474" s="3" t="s">
        <v>6038</v>
      </c>
      <c r="F5474" s="3" t="s">
        <v>15</v>
      </c>
      <c r="G5474" s="3">
        <v>2010</v>
      </c>
      <c r="H5474" s="3" t="s">
        <v>22116</v>
      </c>
      <c r="I5474" s="3">
        <v>159</v>
      </c>
      <c r="J5474" s="3" t="s">
        <v>21092</v>
      </c>
      <c r="K5474" s="3" t="s">
        <v>0</v>
      </c>
      <c r="N5474" s="3">
        <v>865</v>
      </c>
      <c r="O5474" s="3" t="s">
        <v>21106</v>
      </c>
      <c r="P5474" s="3" t="s">
        <v>21111</v>
      </c>
      <c r="Q5474" s="3">
        <v>377</v>
      </c>
      <c r="R5474" s="8" t="str">
        <f t="shared" si="85"/>
        <v>*377*</v>
      </c>
    </row>
    <row r="5475" spans="1:18" ht="19.8">
      <c r="A5475" s="3" t="s">
        <v>6037</v>
      </c>
      <c r="B5475" s="3" t="s">
        <v>218</v>
      </c>
      <c r="C5475" s="3" t="s">
        <v>6036</v>
      </c>
      <c r="D5475" s="3" t="s">
        <v>95</v>
      </c>
      <c r="E5475" s="3" t="s">
        <v>6035</v>
      </c>
      <c r="F5475" s="3" t="s">
        <v>15</v>
      </c>
      <c r="G5475" s="3">
        <v>2024</v>
      </c>
      <c r="H5475" s="3" t="s">
        <v>22118</v>
      </c>
      <c r="I5475" s="3">
        <v>406</v>
      </c>
      <c r="J5475" s="3" t="s">
        <v>21097</v>
      </c>
      <c r="K5475" s="3" t="s">
        <v>0</v>
      </c>
      <c r="N5475" s="3">
        <v>1235</v>
      </c>
      <c r="O5475" s="3" t="s">
        <v>21105</v>
      </c>
      <c r="P5475" s="3" t="s">
        <v>21111</v>
      </c>
      <c r="Q5475" s="3">
        <v>265</v>
      </c>
      <c r="R5475" s="8" t="str">
        <f t="shared" si="85"/>
        <v>*265*</v>
      </c>
    </row>
    <row r="5476" spans="1:18" ht="19.8">
      <c r="A5476" s="3" t="s">
        <v>6034</v>
      </c>
      <c r="B5476" s="3" t="s">
        <v>92</v>
      </c>
      <c r="C5476" s="3" t="s">
        <v>6033</v>
      </c>
      <c r="D5476" s="3" t="s">
        <v>25</v>
      </c>
      <c r="E5476" s="3" t="s">
        <v>6032</v>
      </c>
      <c r="F5476" s="3" t="s">
        <v>48</v>
      </c>
      <c r="G5476" s="3">
        <v>2014</v>
      </c>
      <c r="H5476" s="3" t="s">
        <v>22118</v>
      </c>
      <c r="I5476" s="3">
        <v>213</v>
      </c>
      <c r="J5476" s="3" t="s">
        <v>21097</v>
      </c>
      <c r="K5476" s="3" t="s">
        <v>1</v>
      </c>
      <c r="L5476" s="9">
        <v>45199</v>
      </c>
      <c r="M5476" s="9">
        <v>45571</v>
      </c>
      <c r="N5476" s="3">
        <v>2395</v>
      </c>
      <c r="O5476" s="3" t="s">
        <v>25</v>
      </c>
      <c r="P5476" s="3" t="s">
        <v>21112</v>
      </c>
      <c r="Q5476" s="3">
        <v>421</v>
      </c>
      <c r="R5476" s="8" t="str">
        <f t="shared" si="85"/>
        <v>*421*</v>
      </c>
    </row>
    <row r="5477" spans="1:18" ht="19.8">
      <c r="A5477" s="3" t="s">
        <v>6031</v>
      </c>
      <c r="B5477" s="3" t="s">
        <v>147</v>
      </c>
      <c r="C5477" s="3" t="s">
        <v>6030</v>
      </c>
      <c r="D5477" s="3" t="s">
        <v>5</v>
      </c>
      <c r="E5477" s="3" t="s">
        <v>6029</v>
      </c>
      <c r="F5477" s="3" t="s">
        <v>15</v>
      </c>
      <c r="G5477" s="3">
        <v>2018</v>
      </c>
      <c r="H5477" s="3" t="s">
        <v>22118</v>
      </c>
      <c r="I5477" s="3">
        <v>333</v>
      </c>
      <c r="J5477" s="3" t="s">
        <v>21101</v>
      </c>
      <c r="K5477" s="3" t="s">
        <v>0</v>
      </c>
      <c r="N5477" s="3">
        <v>1440</v>
      </c>
      <c r="O5477" s="3" t="s">
        <v>21106</v>
      </c>
      <c r="P5477" s="3" t="s">
        <v>21111</v>
      </c>
      <c r="Q5477" s="3">
        <v>191</v>
      </c>
      <c r="R5477" s="8" t="str">
        <f t="shared" si="85"/>
        <v>*191*</v>
      </c>
    </row>
    <row r="5478" spans="1:18" ht="19.8">
      <c r="A5478" s="3" t="s">
        <v>6028</v>
      </c>
      <c r="B5478" s="3" t="s">
        <v>243</v>
      </c>
      <c r="C5478" s="3" t="s">
        <v>6027</v>
      </c>
      <c r="D5478" s="3" t="s">
        <v>63</v>
      </c>
      <c r="E5478" s="3" t="s">
        <v>6026</v>
      </c>
      <c r="F5478" s="3" t="s">
        <v>48</v>
      </c>
      <c r="G5478" s="3">
        <v>2011</v>
      </c>
      <c r="H5478" s="3" t="s">
        <v>22117</v>
      </c>
      <c r="I5478" s="3">
        <v>264</v>
      </c>
      <c r="J5478" s="3" t="s">
        <v>21095</v>
      </c>
      <c r="K5478" s="3" t="s">
        <v>0</v>
      </c>
      <c r="N5478" s="3">
        <v>2450</v>
      </c>
      <c r="O5478" s="3" t="s">
        <v>21106</v>
      </c>
      <c r="P5478" s="3" t="s">
        <v>21114</v>
      </c>
      <c r="Q5478" s="3">
        <v>243</v>
      </c>
      <c r="R5478" s="8" t="str">
        <f t="shared" si="85"/>
        <v>*243*</v>
      </c>
    </row>
    <row r="5479" spans="1:18" ht="19.8">
      <c r="A5479" s="3" t="s">
        <v>6025</v>
      </c>
      <c r="B5479" s="3" t="s">
        <v>196</v>
      </c>
      <c r="C5479" s="3" t="s">
        <v>6024</v>
      </c>
      <c r="D5479" s="3" t="s">
        <v>36</v>
      </c>
      <c r="E5479" s="3" t="s">
        <v>6023</v>
      </c>
      <c r="F5479" s="3" t="s">
        <v>48</v>
      </c>
      <c r="G5479" s="3">
        <v>2019</v>
      </c>
      <c r="H5479" s="3" t="s">
        <v>22117</v>
      </c>
      <c r="I5479" s="3">
        <v>198</v>
      </c>
      <c r="J5479" s="3" t="s">
        <v>21090</v>
      </c>
      <c r="K5479" s="3" t="s">
        <v>1</v>
      </c>
      <c r="L5479" s="9">
        <v>45569</v>
      </c>
      <c r="M5479" s="9">
        <v>45632</v>
      </c>
      <c r="N5479" s="3">
        <v>185</v>
      </c>
      <c r="O5479" s="3" t="s">
        <v>21106</v>
      </c>
      <c r="P5479" s="3" t="s">
        <v>21111</v>
      </c>
      <c r="Q5479" s="3">
        <v>362</v>
      </c>
      <c r="R5479" s="8" t="str">
        <f t="shared" si="85"/>
        <v>*362*</v>
      </c>
    </row>
    <row r="5480" spans="1:18" ht="19.8">
      <c r="A5480" s="3" t="s">
        <v>6022</v>
      </c>
      <c r="B5480" s="3" t="s">
        <v>43</v>
      </c>
      <c r="C5480" s="3" t="s">
        <v>6021</v>
      </c>
      <c r="D5480" s="3" t="s">
        <v>41</v>
      </c>
      <c r="E5480" s="3" t="s">
        <v>6020</v>
      </c>
      <c r="F5480" s="3" t="s">
        <v>77</v>
      </c>
      <c r="G5480" s="3">
        <v>2014</v>
      </c>
      <c r="H5480" s="3" t="s">
        <v>22117</v>
      </c>
      <c r="I5480" s="3">
        <v>295</v>
      </c>
      <c r="J5480" s="3" t="s">
        <v>21093</v>
      </c>
      <c r="K5480" s="3" t="s">
        <v>1</v>
      </c>
      <c r="L5480" s="9">
        <v>45406</v>
      </c>
      <c r="M5480" s="9">
        <v>45655</v>
      </c>
      <c r="N5480" s="3">
        <v>210</v>
      </c>
      <c r="O5480" s="3" t="s">
        <v>21106</v>
      </c>
      <c r="P5480" s="3" t="s">
        <v>21112</v>
      </c>
      <c r="Q5480" s="3">
        <v>265</v>
      </c>
      <c r="R5480" s="8" t="str">
        <f t="shared" si="85"/>
        <v>*265*</v>
      </c>
    </row>
    <row r="5481" spans="1:18" ht="19.8">
      <c r="A5481" s="3" t="s">
        <v>6019</v>
      </c>
      <c r="B5481" s="3" t="s">
        <v>478</v>
      </c>
      <c r="C5481" s="3" t="s">
        <v>6018</v>
      </c>
      <c r="D5481" s="3" t="s">
        <v>95</v>
      </c>
      <c r="E5481" s="3" t="s">
        <v>6017</v>
      </c>
      <c r="F5481" s="3" t="s">
        <v>15</v>
      </c>
      <c r="G5481" s="3">
        <v>2024</v>
      </c>
      <c r="H5481" s="3" t="s">
        <v>22117</v>
      </c>
      <c r="I5481" s="3">
        <v>466</v>
      </c>
      <c r="J5481" s="3" t="s">
        <v>21095</v>
      </c>
      <c r="K5481" s="3" t="s">
        <v>1</v>
      </c>
      <c r="L5481" s="9">
        <v>45239</v>
      </c>
      <c r="M5481" s="9">
        <v>45453</v>
      </c>
      <c r="N5481" s="3">
        <v>1755</v>
      </c>
      <c r="O5481" s="3" t="s">
        <v>21105</v>
      </c>
      <c r="P5481" s="3" t="s">
        <v>21111</v>
      </c>
      <c r="Q5481" s="3">
        <v>140</v>
      </c>
      <c r="R5481" s="8" t="str">
        <f t="shared" si="85"/>
        <v>*140*</v>
      </c>
    </row>
    <row r="5482" spans="1:18" ht="19.8">
      <c r="A5482" s="3" t="s">
        <v>6016</v>
      </c>
      <c r="B5482" s="3" t="s">
        <v>344</v>
      </c>
      <c r="C5482" s="3" t="s">
        <v>6015</v>
      </c>
      <c r="D5482" s="3" t="s">
        <v>82</v>
      </c>
      <c r="E5482" s="3" t="s">
        <v>6014</v>
      </c>
      <c r="F5482" s="3" t="s">
        <v>29</v>
      </c>
      <c r="G5482" s="3">
        <v>2008</v>
      </c>
      <c r="H5482" s="3" t="s">
        <v>22118</v>
      </c>
      <c r="I5482" s="3">
        <v>193</v>
      </c>
      <c r="J5482" s="3" t="s">
        <v>21089</v>
      </c>
      <c r="K5482" s="3" t="s">
        <v>0</v>
      </c>
      <c r="N5482" s="3">
        <v>980</v>
      </c>
      <c r="O5482" s="3" t="s">
        <v>21105</v>
      </c>
      <c r="P5482" s="3" t="s">
        <v>21112</v>
      </c>
      <c r="Q5482" s="3">
        <v>222</v>
      </c>
      <c r="R5482" s="8" t="str">
        <f t="shared" si="85"/>
        <v>*222*</v>
      </c>
    </row>
    <row r="5483" spans="1:18" ht="19.8">
      <c r="A5483" s="3" t="s">
        <v>6013</v>
      </c>
      <c r="B5483" s="3" t="s">
        <v>285</v>
      </c>
      <c r="C5483" s="3" t="s">
        <v>6012</v>
      </c>
      <c r="D5483" s="3" t="s">
        <v>31</v>
      </c>
      <c r="E5483" s="3" t="s">
        <v>6011</v>
      </c>
      <c r="F5483" s="3" t="s">
        <v>15</v>
      </c>
      <c r="G5483" s="3">
        <v>2022</v>
      </c>
      <c r="H5483" s="3" t="s">
        <v>22118</v>
      </c>
      <c r="I5483" s="3">
        <v>98</v>
      </c>
      <c r="J5483" s="3" t="s">
        <v>21090</v>
      </c>
      <c r="K5483" s="3" t="s">
        <v>0</v>
      </c>
      <c r="N5483" s="3">
        <v>885</v>
      </c>
      <c r="O5483" s="3" t="s">
        <v>21106</v>
      </c>
      <c r="P5483" s="3" t="s">
        <v>21112</v>
      </c>
      <c r="Q5483" s="3">
        <v>381</v>
      </c>
      <c r="R5483" s="8" t="str">
        <f t="shared" si="85"/>
        <v>*381*</v>
      </c>
    </row>
    <row r="5484" spans="1:18" ht="19.8">
      <c r="A5484" s="3" t="s">
        <v>6010</v>
      </c>
      <c r="B5484" s="3" t="s">
        <v>56</v>
      </c>
      <c r="C5484" s="3" t="s">
        <v>6009</v>
      </c>
      <c r="D5484" s="3" t="s">
        <v>50</v>
      </c>
      <c r="E5484" s="3" t="s">
        <v>6008</v>
      </c>
      <c r="F5484" s="3" t="s">
        <v>15</v>
      </c>
      <c r="G5484" s="3">
        <v>2015</v>
      </c>
      <c r="H5484" s="3" t="s">
        <v>22116</v>
      </c>
      <c r="I5484" s="3">
        <v>302</v>
      </c>
      <c r="J5484" s="3" t="s">
        <v>21086</v>
      </c>
      <c r="K5484" s="3" t="s">
        <v>1</v>
      </c>
      <c r="L5484" s="9">
        <v>45222</v>
      </c>
      <c r="M5484" s="9">
        <v>45374</v>
      </c>
      <c r="N5484" s="3">
        <v>1635</v>
      </c>
      <c r="O5484" s="3" t="s">
        <v>21106</v>
      </c>
      <c r="P5484" s="3" t="s">
        <v>21112</v>
      </c>
      <c r="Q5484" s="3">
        <v>364</v>
      </c>
      <c r="R5484" s="8" t="str">
        <f t="shared" si="85"/>
        <v>*364*</v>
      </c>
    </row>
    <row r="5485" spans="1:18" ht="19.8">
      <c r="A5485" s="3" t="s">
        <v>6007</v>
      </c>
      <c r="B5485" s="3" t="s">
        <v>160</v>
      </c>
      <c r="C5485" s="3" t="s">
        <v>6006</v>
      </c>
      <c r="D5485" s="3" t="s">
        <v>31</v>
      </c>
      <c r="E5485" s="3" t="s">
        <v>6005</v>
      </c>
      <c r="F5485" s="3" t="s">
        <v>9</v>
      </c>
      <c r="G5485" s="3">
        <v>2014</v>
      </c>
      <c r="H5485" s="3" t="s">
        <v>22118</v>
      </c>
      <c r="I5485" s="3">
        <v>146</v>
      </c>
      <c r="J5485" s="3" t="s">
        <v>21099</v>
      </c>
      <c r="K5485" s="3" t="s">
        <v>0</v>
      </c>
      <c r="N5485" s="3">
        <v>2145</v>
      </c>
      <c r="O5485" s="3" t="s">
        <v>21106</v>
      </c>
      <c r="P5485" s="3" t="s">
        <v>21111</v>
      </c>
      <c r="Q5485" s="3">
        <v>115</v>
      </c>
      <c r="R5485" s="8" t="str">
        <f t="shared" si="85"/>
        <v>*115*</v>
      </c>
    </row>
    <row r="5486" spans="1:18" ht="19.8">
      <c r="A5486" s="3" t="s">
        <v>6004</v>
      </c>
      <c r="B5486" s="3" t="s">
        <v>43</v>
      </c>
      <c r="C5486" s="3" t="s">
        <v>6003</v>
      </c>
      <c r="D5486" s="3" t="s">
        <v>41</v>
      </c>
      <c r="E5486" s="3" t="s">
        <v>6002</v>
      </c>
      <c r="F5486" s="3" t="s">
        <v>9</v>
      </c>
      <c r="G5486" s="3">
        <v>2018</v>
      </c>
      <c r="H5486" s="3" t="s">
        <v>22118</v>
      </c>
      <c r="I5486" s="3">
        <v>489</v>
      </c>
      <c r="J5486" s="3" t="s">
        <v>21093</v>
      </c>
      <c r="K5486" s="3" t="s">
        <v>1</v>
      </c>
      <c r="L5486" s="9">
        <v>45298</v>
      </c>
      <c r="M5486" s="9">
        <v>45584</v>
      </c>
      <c r="N5486" s="3">
        <v>475</v>
      </c>
      <c r="O5486" s="3" t="s">
        <v>21106</v>
      </c>
      <c r="P5486" s="3" t="s">
        <v>21114</v>
      </c>
      <c r="Q5486" s="3">
        <v>162</v>
      </c>
      <c r="R5486" s="8" t="str">
        <f t="shared" si="85"/>
        <v>*162*</v>
      </c>
    </row>
    <row r="5487" spans="1:18" ht="19.8">
      <c r="A5487" s="3" t="s">
        <v>6000</v>
      </c>
      <c r="B5487" s="3" t="s">
        <v>22</v>
      </c>
      <c r="C5487" s="3" t="s">
        <v>5999</v>
      </c>
      <c r="D5487" s="3" t="s">
        <v>5</v>
      </c>
      <c r="E5487" s="3" t="s">
        <v>5998</v>
      </c>
      <c r="F5487" s="3" t="s">
        <v>29</v>
      </c>
      <c r="G5487" s="3">
        <v>2022</v>
      </c>
      <c r="H5487" s="3" t="s">
        <v>22118</v>
      </c>
      <c r="I5487" s="3">
        <v>314</v>
      </c>
      <c r="J5487" s="3" t="s">
        <v>21087</v>
      </c>
      <c r="K5487" s="3" t="s">
        <v>0</v>
      </c>
      <c r="N5487" s="3">
        <v>1630</v>
      </c>
      <c r="O5487" s="3" t="s">
        <v>21106</v>
      </c>
      <c r="P5487" s="3" t="s">
        <v>21113</v>
      </c>
      <c r="Q5487" s="3">
        <v>349</v>
      </c>
      <c r="R5487" s="8" t="str">
        <f t="shared" si="85"/>
        <v>*349*</v>
      </c>
    </row>
    <row r="5488" spans="1:18" ht="19.8">
      <c r="A5488" s="3" t="s">
        <v>5997</v>
      </c>
      <c r="B5488" s="3" t="s">
        <v>196</v>
      </c>
      <c r="C5488" s="3" t="s">
        <v>5996</v>
      </c>
      <c r="D5488" s="3" t="s">
        <v>36</v>
      </c>
      <c r="E5488" s="3" t="s">
        <v>5995</v>
      </c>
      <c r="F5488" s="3" t="s">
        <v>77</v>
      </c>
      <c r="G5488" s="3">
        <v>2010</v>
      </c>
      <c r="H5488" s="3" t="s">
        <v>22117</v>
      </c>
      <c r="I5488" s="3">
        <v>272</v>
      </c>
      <c r="J5488" s="3" t="s">
        <v>21101</v>
      </c>
      <c r="K5488" s="3" t="s">
        <v>1</v>
      </c>
      <c r="L5488" s="9">
        <v>45143</v>
      </c>
      <c r="M5488" s="9">
        <v>45495</v>
      </c>
      <c r="N5488" s="3">
        <v>245</v>
      </c>
      <c r="O5488" s="3" t="s">
        <v>21106</v>
      </c>
      <c r="P5488" s="3" t="s">
        <v>21112</v>
      </c>
      <c r="Q5488" s="3">
        <v>158</v>
      </c>
      <c r="R5488" s="8" t="str">
        <f t="shared" si="85"/>
        <v>*158*</v>
      </c>
    </row>
    <row r="5489" spans="1:18" ht="19.8">
      <c r="A5489" s="3" t="s">
        <v>5994</v>
      </c>
      <c r="B5489" s="3" t="s">
        <v>243</v>
      </c>
      <c r="C5489" s="3" t="s">
        <v>5993</v>
      </c>
      <c r="D5489" s="3" t="s">
        <v>63</v>
      </c>
      <c r="E5489" s="3" t="s">
        <v>5992</v>
      </c>
      <c r="F5489" s="3" t="s">
        <v>9</v>
      </c>
      <c r="G5489" s="3">
        <v>2006</v>
      </c>
      <c r="H5489" s="3" t="s">
        <v>22117</v>
      </c>
      <c r="I5489" s="3">
        <v>197</v>
      </c>
      <c r="J5489" s="3" t="s">
        <v>21098</v>
      </c>
      <c r="K5489" s="3" t="s">
        <v>0</v>
      </c>
      <c r="N5489" s="3">
        <v>1845</v>
      </c>
      <c r="O5489" s="3" t="s">
        <v>21106</v>
      </c>
      <c r="P5489" s="3" t="s">
        <v>21113</v>
      </c>
      <c r="Q5489" s="3">
        <v>219</v>
      </c>
      <c r="R5489" s="8" t="str">
        <f t="shared" si="85"/>
        <v>*219*</v>
      </c>
    </row>
    <row r="5490" spans="1:18" ht="19.8">
      <c r="A5490" s="3" t="s">
        <v>5991</v>
      </c>
      <c r="B5490" s="3" t="s">
        <v>84</v>
      </c>
      <c r="C5490" s="3" t="s">
        <v>5990</v>
      </c>
      <c r="D5490" s="3" t="s">
        <v>82</v>
      </c>
      <c r="E5490" s="3" t="s">
        <v>5989</v>
      </c>
      <c r="F5490" s="3" t="s">
        <v>29</v>
      </c>
      <c r="G5490" s="3">
        <v>2005</v>
      </c>
      <c r="H5490" s="3" t="s">
        <v>22117</v>
      </c>
      <c r="I5490" s="3">
        <v>456</v>
      </c>
      <c r="J5490" s="3" t="s">
        <v>21101</v>
      </c>
      <c r="K5490" s="3" t="s">
        <v>1</v>
      </c>
      <c r="L5490" s="9">
        <v>45543</v>
      </c>
      <c r="M5490" s="9">
        <v>45640</v>
      </c>
      <c r="N5490" s="3">
        <v>1805</v>
      </c>
      <c r="O5490" s="3" t="s">
        <v>21105</v>
      </c>
      <c r="P5490" s="3" t="s">
        <v>21114</v>
      </c>
      <c r="Q5490" s="3">
        <v>206</v>
      </c>
      <c r="R5490" s="8" t="str">
        <f t="shared" si="85"/>
        <v>*206*</v>
      </c>
    </row>
    <row r="5491" spans="1:18" ht="19.8">
      <c r="A5491" s="3" t="s">
        <v>5988</v>
      </c>
      <c r="B5491" s="3" t="s">
        <v>218</v>
      </c>
      <c r="C5491" s="3" t="s">
        <v>5987</v>
      </c>
      <c r="D5491" s="3" t="s">
        <v>95</v>
      </c>
      <c r="E5491" s="3" t="s">
        <v>5986</v>
      </c>
      <c r="F5491" s="3" t="s">
        <v>15</v>
      </c>
      <c r="G5491" s="3">
        <v>2011</v>
      </c>
      <c r="H5491" s="3" t="s">
        <v>22117</v>
      </c>
      <c r="I5491" s="3">
        <v>371</v>
      </c>
      <c r="J5491" s="3" t="s">
        <v>21091</v>
      </c>
      <c r="K5491" s="3" t="s">
        <v>1</v>
      </c>
      <c r="L5491" s="9">
        <v>45342</v>
      </c>
      <c r="M5491" s="9">
        <v>45654</v>
      </c>
      <c r="N5491" s="3">
        <v>310</v>
      </c>
      <c r="O5491" s="3" t="s">
        <v>21105</v>
      </c>
      <c r="P5491" s="3" t="s">
        <v>21114</v>
      </c>
      <c r="Q5491" s="3">
        <v>399</v>
      </c>
      <c r="R5491" s="8" t="str">
        <f t="shared" si="85"/>
        <v>*399*</v>
      </c>
    </row>
    <row r="5492" spans="1:18" ht="19.8">
      <c r="A5492" s="3" t="s">
        <v>5985</v>
      </c>
      <c r="B5492" s="3" t="s">
        <v>143</v>
      </c>
      <c r="C5492" s="3" t="s">
        <v>5984</v>
      </c>
      <c r="D5492" s="3" t="s">
        <v>141</v>
      </c>
      <c r="E5492" s="3" t="s">
        <v>5983</v>
      </c>
      <c r="F5492" s="3" t="s">
        <v>48</v>
      </c>
      <c r="G5492" s="3">
        <v>2016</v>
      </c>
      <c r="H5492" s="3" t="s">
        <v>22118</v>
      </c>
      <c r="I5492" s="3">
        <v>400</v>
      </c>
      <c r="J5492" s="3" t="s">
        <v>21099</v>
      </c>
      <c r="K5492" s="3" t="s">
        <v>0</v>
      </c>
      <c r="N5492" s="3">
        <v>835</v>
      </c>
      <c r="O5492" s="3" t="s">
        <v>25</v>
      </c>
      <c r="P5492" s="3" t="s">
        <v>21114</v>
      </c>
      <c r="Q5492" s="3">
        <v>287</v>
      </c>
      <c r="R5492" s="8" t="str">
        <f t="shared" si="85"/>
        <v>*287*</v>
      </c>
    </row>
    <row r="5493" spans="1:18" ht="19.8">
      <c r="A5493" s="3" t="s">
        <v>5982</v>
      </c>
      <c r="B5493" s="3" t="s">
        <v>243</v>
      </c>
      <c r="C5493" s="3" t="s">
        <v>5981</v>
      </c>
      <c r="D5493" s="3" t="s">
        <v>63</v>
      </c>
      <c r="E5493" s="3" t="s">
        <v>5980</v>
      </c>
      <c r="F5493" s="3" t="s">
        <v>3</v>
      </c>
      <c r="G5493" s="3">
        <v>2024</v>
      </c>
      <c r="H5493" s="3" t="s">
        <v>22118</v>
      </c>
      <c r="I5493" s="3">
        <v>102</v>
      </c>
      <c r="J5493" s="3" t="s">
        <v>21097</v>
      </c>
      <c r="K5493" s="3" t="s">
        <v>0</v>
      </c>
      <c r="N5493" s="3">
        <v>1840</v>
      </c>
      <c r="O5493" s="3" t="s">
        <v>21106</v>
      </c>
      <c r="P5493" s="3" t="s">
        <v>21111</v>
      </c>
      <c r="Q5493" s="3">
        <v>198</v>
      </c>
      <c r="R5493" s="8" t="str">
        <f t="shared" si="85"/>
        <v>*198*</v>
      </c>
    </row>
    <row r="5494" spans="1:18" ht="19.8">
      <c r="A5494" s="3" t="s">
        <v>5979</v>
      </c>
      <c r="B5494" s="3" t="s">
        <v>218</v>
      </c>
      <c r="C5494" s="3" t="s">
        <v>5978</v>
      </c>
      <c r="D5494" s="3" t="s">
        <v>95</v>
      </c>
      <c r="E5494" s="3" t="s">
        <v>5977</v>
      </c>
      <c r="F5494" s="3" t="s">
        <v>9</v>
      </c>
      <c r="G5494" s="3">
        <v>2011</v>
      </c>
      <c r="H5494" s="3" t="s">
        <v>22116</v>
      </c>
      <c r="I5494" s="3">
        <v>166</v>
      </c>
      <c r="J5494" s="3" t="s">
        <v>21094</v>
      </c>
      <c r="K5494" s="3" t="s">
        <v>1</v>
      </c>
      <c r="L5494" s="9">
        <v>45629</v>
      </c>
      <c r="M5494" s="9">
        <v>45703</v>
      </c>
      <c r="N5494" s="3">
        <v>1625</v>
      </c>
      <c r="O5494" s="3" t="s">
        <v>21105</v>
      </c>
      <c r="P5494" s="3" t="s">
        <v>21112</v>
      </c>
      <c r="Q5494" s="3">
        <v>329</v>
      </c>
      <c r="R5494" s="8" t="str">
        <f t="shared" si="85"/>
        <v>*329*</v>
      </c>
    </row>
    <row r="5495" spans="1:18" ht="19.8">
      <c r="A5495" s="3" t="s">
        <v>5976</v>
      </c>
      <c r="B5495" s="3" t="s">
        <v>285</v>
      </c>
      <c r="C5495" s="3" t="s">
        <v>5975</v>
      </c>
      <c r="D5495" s="3" t="s">
        <v>31</v>
      </c>
      <c r="E5495" s="3" t="s">
        <v>5974</v>
      </c>
      <c r="F5495" s="3" t="s">
        <v>9</v>
      </c>
      <c r="G5495" s="3">
        <v>2008</v>
      </c>
      <c r="H5495" s="3" t="s">
        <v>22118</v>
      </c>
      <c r="I5495" s="3">
        <v>488</v>
      </c>
      <c r="J5495" s="3" t="s">
        <v>21097</v>
      </c>
      <c r="K5495" s="3" t="s">
        <v>1</v>
      </c>
      <c r="L5495" s="9">
        <v>45669</v>
      </c>
      <c r="M5495" s="9">
        <v>45714</v>
      </c>
      <c r="N5495" s="3">
        <v>1140</v>
      </c>
      <c r="O5495" s="3" t="s">
        <v>21106</v>
      </c>
      <c r="P5495" s="3" t="s">
        <v>21114</v>
      </c>
      <c r="Q5495" s="3">
        <v>351</v>
      </c>
      <c r="R5495" s="8" t="str">
        <f t="shared" si="85"/>
        <v>*351*</v>
      </c>
    </row>
    <row r="5496" spans="1:18" ht="19.8">
      <c r="A5496" s="3" t="s">
        <v>5973</v>
      </c>
      <c r="B5496" s="3" t="s">
        <v>218</v>
      </c>
      <c r="C5496" s="3" t="s">
        <v>5972</v>
      </c>
      <c r="D5496" s="3" t="s">
        <v>95</v>
      </c>
      <c r="E5496" s="3" t="s">
        <v>5971</v>
      </c>
      <c r="F5496" s="3" t="s">
        <v>9</v>
      </c>
      <c r="G5496" s="3">
        <v>2023</v>
      </c>
      <c r="H5496" s="3" t="s">
        <v>22117</v>
      </c>
      <c r="I5496" s="3">
        <v>158</v>
      </c>
      <c r="J5496" s="3" t="s">
        <v>21090</v>
      </c>
      <c r="K5496" s="3" t="s">
        <v>0</v>
      </c>
      <c r="N5496" s="3">
        <v>1685</v>
      </c>
      <c r="O5496" s="3" t="s">
        <v>21105</v>
      </c>
      <c r="P5496" s="3" t="s">
        <v>21114</v>
      </c>
      <c r="Q5496" s="3">
        <v>287</v>
      </c>
      <c r="R5496" s="8" t="str">
        <f t="shared" si="85"/>
        <v>*287*</v>
      </c>
    </row>
    <row r="5497" spans="1:18" ht="19.8">
      <c r="A5497" s="3" t="s">
        <v>5970</v>
      </c>
      <c r="B5497" s="3" t="s">
        <v>84</v>
      </c>
      <c r="C5497" s="3" t="s">
        <v>5969</v>
      </c>
      <c r="D5497" s="3" t="s">
        <v>82</v>
      </c>
      <c r="E5497" s="3" t="s">
        <v>5968</v>
      </c>
      <c r="F5497" s="3" t="s">
        <v>15</v>
      </c>
      <c r="G5497" s="3">
        <v>2006</v>
      </c>
      <c r="H5497" s="3" t="s">
        <v>22116</v>
      </c>
      <c r="I5497" s="3">
        <v>145</v>
      </c>
      <c r="J5497" s="3" t="s">
        <v>21085</v>
      </c>
      <c r="K5497" s="3" t="s">
        <v>0</v>
      </c>
      <c r="N5497" s="3">
        <v>1785</v>
      </c>
      <c r="O5497" s="3" t="s">
        <v>21105</v>
      </c>
      <c r="P5497" s="3" t="s">
        <v>21111</v>
      </c>
      <c r="Q5497" s="3">
        <v>143</v>
      </c>
      <c r="R5497" s="8" t="str">
        <f t="shared" si="85"/>
        <v>*143*</v>
      </c>
    </row>
    <row r="5498" spans="1:18" ht="19.8">
      <c r="A5498" s="3" t="s">
        <v>5967</v>
      </c>
      <c r="B5498" s="3" t="s">
        <v>56</v>
      </c>
      <c r="C5498" s="3" t="s">
        <v>5966</v>
      </c>
      <c r="D5498" s="3" t="s">
        <v>50</v>
      </c>
      <c r="E5498" s="3" t="s">
        <v>5965</v>
      </c>
      <c r="F5498" s="3" t="s">
        <v>77</v>
      </c>
      <c r="G5498" s="3">
        <v>2023</v>
      </c>
      <c r="H5498" s="3" t="s">
        <v>22116</v>
      </c>
      <c r="I5498" s="3">
        <v>88</v>
      </c>
      <c r="J5498" s="3" t="s">
        <v>21099</v>
      </c>
      <c r="K5498" s="3" t="s">
        <v>1</v>
      </c>
      <c r="L5498" s="9">
        <v>45007</v>
      </c>
      <c r="M5498" s="9">
        <v>45671</v>
      </c>
      <c r="N5498" s="3">
        <v>1185</v>
      </c>
      <c r="O5498" s="3" t="s">
        <v>21106</v>
      </c>
      <c r="P5498" s="3" t="s">
        <v>21111</v>
      </c>
      <c r="Q5498" s="3">
        <v>179</v>
      </c>
      <c r="R5498" s="8" t="str">
        <f t="shared" si="85"/>
        <v>*179*</v>
      </c>
    </row>
    <row r="5499" spans="1:18" ht="19.8">
      <c r="A5499" s="3" t="s">
        <v>5964</v>
      </c>
      <c r="B5499" s="3" t="s">
        <v>218</v>
      </c>
      <c r="C5499" s="3" t="s">
        <v>5963</v>
      </c>
      <c r="D5499" s="3" t="s">
        <v>95</v>
      </c>
      <c r="E5499" s="3" t="s">
        <v>5962</v>
      </c>
      <c r="F5499" s="3" t="s">
        <v>29</v>
      </c>
      <c r="G5499" s="3">
        <v>2019</v>
      </c>
      <c r="H5499" s="3" t="s">
        <v>22116</v>
      </c>
      <c r="I5499" s="3">
        <v>281</v>
      </c>
      <c r="J5499" s="3" t="s">
        <v>21091</v>
      </c>
      <c r="K5499" s="3" t="s">
        <v>0</v>
      </c>
      <c r="N5499" s="3">
        <v>405</v>
      </c>
      <c r="O5499" s="3" t="s">
        <v>21105</v>
      </c>
      <c r="P5499" s="3" t="s">
        <v>21112</v>
      </c>
      <c r="Q5499" s="3">
        <v>180</v>
      </c>
      <c r="R5499" s="8" t="str">
        <f t="shared" si="85"/>
        <v>*180*</v>
      </c>
    </row>
    <row r="5500" spans="1:18" ht="19.8">
      <c r="A5500" s="3" t="s">
        <v>5961</v>
      </c>
      <c r="B5500" s="3" t="s">
        <v>155</v>
      </c>
      <c r="C5500" s="3" t="s">
        <v>5960</v>
      </c>
      <c r="D5500" s="3" t="s">
        <v>50</v>
      </c>
      <c r="E5500" s="3" t="s">
        <v>5959</v>
      </c>
      <c r="F5500" s="3" t="s">
        <v>3</v>
      </c>
      <c r="G5500" s="3">
        <v>2010</v>
      </c>
      <c r="H5500" s="3" t="s">
        <v>22118</v>
      </c>
      <c r="I5500" s="3">
        <v>211</v>
      </c>
      <c r="J5500" s="3" t="s">
        <v>21086</v>
      </c>
      <c r="K5500" s="3" t="s">
        <v>1</v>
      </c>
      <c r="L5500" s="9">
        <v>45211</v>
      </c>
      <c r="M5500" s="9">
        <v>45349</v>
      </c>
      <c r="N5500" s="3">
        <v>985</v>
      </c>
      <c r="O5500" s="3" t="s">
        <v>21106</v>
      </c>
      <c r="P5500" s="3" t="s">
        <v>21111</v>
      </c>
      <c r="Q5500" s="3">
        <v>397</v>
      </c>
      <c r="R5500" s="8" t="str">
        <f t="shared" si="85"/>
        <v>*397*</v>
      </c>
    </row>
    <row r="5501" spans="1:18" ht="19.8">
      <c r="A5501" s="3" t="s">
        <v>5958</v>
      </c>
      <c r="B5501" s="3" t="s">
        <v>97</v>
      </c>
      <c r="C5501" s="3" t="s">
        <v>5957</v>
      </c>
      <c r="D5501" s="3" t="s">
        <v>95</v>
      </c>
      <c r="E5501" s="3" t="s">
        <v>5956</v>
      </c>
      <c r="F5501" s="3" t="s">
        <v>48</v>
      </c>
      <c r="G5501" s="3">
        <v>2016</v>
      </c>
      <c r="H5501" s="3" t="s">
        <v>22116</v>
      </c>
      <c r="I5501" s="3">
        <v>157</v>
      </c>
      <c r="J5501" s="3" t="s">
        <v>21092</v>
      </c>
      <c r="K5501" s="3" t="s">
        <v>0</v>
      </c>
      <c r="N5501" s="3">
        <v>655</v>
      </c>
      <c r="O5501" s="3" t="s">
        <v>21105</v>
      </c>
      <c r="P5501" s="3" t="s">
        <v>21114</v>
      </c>
      <c r="Q5501" s="3">
        <v>286</v>
      </c>
      <c r="R5501" s="8" t="str">
        <f t="shared" si="85"/>
        <v>*286*</v>
      </c>
    </row>
    <row r="5502" spans="1:18" ht="19.8">
      <c r="A5502" s="3" t="s">
        <v>5955</v>
      </c>
      <c r="B5502" s="3" t="s">
        <v>160</v>
      </c>
      <c r="C5502" s="3" t="s">
        <v>5954</v>
      </c>
      <c r="D5502" s="3" t="s">
        <v>31</v>
      </c>
      <c r="E5502" s="3" t="s">
        <v>5953</v>
      </c>
      <c r="F5502" s="3" t="s">
        <v>29</v>
      </c>
      <c r="G5502" s="3">
        <v>2017</v>
      </c>
      <c r="H5502" s="3" t="s">
        <v>22118</v>
      </c>
      <c r="I5502" s="3">
        <v>373</v>
      </c>
      <c r="J5502" s="3" t="s">
        <v>21088</v>
      </c>
      <c r="K5502" s="3" t="s">
        <v>0</v>
      </c>
      <c r="N5502" s="3">
        <v>2025</v>
      </c>
      <c r="O5502" s="3" t="s">
        <v>21106</v>
      </c>
      <c r="P5502" s="3" t="s">
        <v>21111</v>
      </c>
      <c r="Q5502" s="3">
        <v>360</v>
      </c>
      <c r="R5502" s="8" t="str">
        <f t="shared" si="85"/>
        <v>*360*</v>
      </c>
    </row>
    <row r="5503" spans="1:18" ht="19.8">
      <c r="A5503" s="3" t="s">
        <v>5952</v>
      </c>
      <c r="B5503" s="3" t="s">
        <v>125</v>
      </c>
      <c r="C5503" s="3" t="s">
        <v>5951</v>
      </c>
      <c r="D5503" s="3" t="s">
        <v>123</v>
      </c>
      <c r="E5503" s="3" t="s">
        <v>5950</v>
      </c>
      <c r="F5503" s="3" t="s">
        <v>48</v>
      </c>
      <c r="G5503" s="3">
        <v>2019</v>
      </c>
      <c r="H5503" s="3" t="s">
        <v>22118</v>
      </c>
      <c r="I5503" s="3">
        <v>282</v>
      </c>
      <c r="J5503" s="3" t="s">
        <v>21099</v>
      </c>
      <c r="K5503" s="3" t="s">
        <v>1</v>
      </c>
      <c r="L5503" s="9">
        <v>45339</v>
      </c>
      <c r="M5503" s="9">
        <v>45600</v>
      </c>
      <c r="N5503" s="3">
        <v>1535</v>
      </c>
      <c r="O5503" s="3" t="s">
        <v>21106</v>
      </c>
      <c r="P5503" s="3" t="s">
        <v>21112</v>
      </c>
      <c r="Q5503" s="3">
        <v>240</v>
      </c>
      <c r="R5503" s="8" t="str">
        <f t="shared" si="85"/>
        <v>*240*</v>
      </c>
    </row>
    <row r="5504" spans="1:18" ht="19.8">
      <c r="A5504" s="3" t="s">
        <v>5949</v>
      </c>
      <c r="B5504" s="3" t="s">
        <v>104</v>
      </c>
      <c r="C5504" s="3" t="s">
        <v>5948</v>
      </c>
      <c r="D5504" s="3" t="s">
        <v>25</v>
      </c>
      <c r="E5504" s="3" t="s">
        <v>5947</v>
      </c>
      <c r="F5504" s="3" t="s">
        <v>15</v>
      </c>
      <c r="G5504" s="3">
        <v>2015</v>
      </c>
      <c r="H5504" s="3" t="s">
        <v>22118</v>
      </c>
      <c r="I5504" s="3">
        <v>434</v>
      </c>
      <c r="J5504" s="3" t="s">
        <v>21086</v>
      </c>
      <c r="K5504" s="3" t="s">
        <v>0</v>
      </c>
      <c r="N5504" s="3">
        <v>2355</v>
      </c>
      <c r="O5504" s="3" t="s">
        <v>25</v>
      </c>
      <c r="P5504" s="3" t="s">
        <v>21111</v>
      </c>
      <c r="Q5504" s="3">
        <v>185</v>
      </c>
      <c r="R5504" s="8" t="str">
        <f t="shared" si="85"/>
        <v>*185*</v>
      </c>
    </row>
    <row r="5505" spans="1:18" ht="19.8">
      <c r="A5505" s="3" t="s">
        <v>5946</v>
      </c>
      <c r="B5505" s="3" t="s">
        <v>12</v>
      </c>
      <c r="C5505" s="3" t="s">
        <v>5945</v>
      </c>
      <c r="D5505" s="3" t="s">
        <v>2</v>
      </c>
      <c r="E5505" s="3" t="s">
        <v>5944</v>
      </c>
      <c r="F5505" s="3" t="s">
        <v>48</v>
      </c>
      <c r="G5505" s="3">
        <v>2009</v>
      </c>
      <c r="H5505" s="3" t="s">
        <v>22117</v>
      </c>
      <c r="I5505" s="3">
        <v>430</v>
      </c>
      <c r="J5505" s="3" t="s">
        <v>21093</v>
      </c>
      <c r="K5505" s="3" t="s">
        <v>1</v>
      </c>
      <c r="L5505" s="9">
        <v>45515</v>
      </c>
      <c r="M5505" s="9">
        <v>45642</v>
      </c>
      <c r="N5505" s="3">
        <v>675</v>
      </c>
      <c r="O5505" s="3" t="s">
        <v>21073</v>
      </c>
      <c r="P5505" s="3" t="s">
        <v>21112</v>
      </c>
      <c r="Q5505" s="3">
        <v>272</v>
      </c>
      <c r="R5505" s="8" t="str">
        <f t="shared" si="85"/>
        <v>*272*</v>
      </c>
    </row>
    <row r="5506" spans="1:18" ht="19.8">
      <c r="A5506" s="3" t="s">
        <v>5943</v>
      </c>
      <c r="B5506" s="3" t="s">
        <v>266</v>
      </c>
      <c r="C5506" s="3" t="s">
        <v>5942</v>
      </c>
      <c r="D5506" s="3" t="s">
        <v>141</v>
      </c>
      <c r="E5506" s="3" t="s">
        <v>5941</v>
      </c>
      <c r="F5506" s="3" t="s">
        <v>29</v>
      </c>
      <c r="G5506" s="3">
        <v>2022</v>
      </c>
      <c r="H5506" s="3" t="s">
        <v>22117</v>
      </c>
      <c r="I5506" s="3">
        <v>340</v>
      </c>
      <c r="J5506" s="3" t="s">
        <v>21101</v>
      </c>
      <c r="K5506" s="3" t="s">
        <v>0</v>
      </c>
      <c r="N5506" s="3">
        <v>1480</v>
      </c>
      <c r="O5506" s="3" t="s">
        <v>25</v>
      </c>
      <c r="P5506" s="3" t="s">
        <v>21112</v>
      </c>
      <c r="Q5506" s="3">
        <v>352</v>
      </c>
      <c r="R5506" s="8" t="str">
        <f t="shared" si="85"/>
        <v>*352*</v>
      </c>
    </row>
    <row r="5507" spans="1:18" ht="19.8">
      <c r="A5507" s="3" t="s">
        <v>5940</v>
      </c>
      <c r="B5507" s="3" t="s">
        <v>125</v>
      </c>
      <c r="C5507" s="3" t="s">
        <v>5939</v>
      </c>
      <c r="D5507" s="3" t="s">
        <v>123</v>
      </c>
      <c r="E5507" s="3" t="s">
        <v>5938</v>
      </c>
      <c r="F5507" s="3" t="s">
        <v>29</v>
      </c>
      <c r="G5507" s="3">
        <v>2005</v>
      </c>
      <c r="H5507" s="3" t="s">
        <v>22117</v>
      </c>
      <c r="I5507" s="3">
        <v>283</v>
      </c>
      <c r="J5507" s="3" t="s">
        <v>21099</v>
      </c>
      <c r="K5507" s="3" t="s">
        <v>1</v>
      </c>
      <c r="L5507" s="9">
        <v>45593</v>
      </c>
      <c r="M5507" s="9">
        <v>45608</v>
      </c>
      <c r="N5507" s="3">
        <v>765</v>
      </c>
      <c r="O5507" s="3" t="s">
        <v>21106</v>
      </c>
      <c r="P5507" s="3" t="s">
        <v>21112</v>
      </c>
      <c r="Q5507" s="3">
        <v>155</v>
      </c>
      <c r="R5507" s="8" t="str">
        <f t="shared" si="85"/>
        <v>*155*</v>
      </c>
    </row>
    <row r="5508" spans="1:18" ht="19.8">
      <c r="A5508" s="3" t="s">
        <v>5937</v>
      </c>
      <c r="B5508" s="3" t="s">
        <v>125</v>
      </c>
      <c r="C5508" s="3" t="s">
        <v>5936</v>
      </c>
      <c r="D5508" s="3" t="s">
        <v>123</v>
      </c>
      <c r="E5508" s="3" t="s">
        <v>5935</v>
      </c>
      <c r="F5508" s="3" t="s">
        <v>15</v>
      </c>
      <c r="G5508" s="3">
        <v>2016</v>
      </c>
      <c r="H5508" s="3" t="s">
        <v>22117</v>
      </c>
      <c r="I5508" s="3">
        <v>103</v>
      </c>
      <c r="J5508" s="3" t="s">
        <v>21084</v>
      </c>
      <c r="K5508" s="3" t="s">
        <v>0</v>
      </c>
      <c r="N5508" s="3">
        <v>2170</v>
      </c>
      <c r="O5508" s="3" t="s">
        <v>21106</v>
      </c>
      <c r="P5508" s="3" t="s">
        <v>21111</v>
      </c>
      <c r="Q5508" s="3">
        <v>143</v>
      </c>
      <c r="R5508" s="8" t="str">
        <f t="shared" ref="R5508:R5571" si="86">"*"&amp;Q5508&amp;"*"</f>
        <v>*143*</v>
      </c>
    </row>
    <row r="5509" spans="1:18" ht="19.8">
      <c r="A5509" s="3" t="s">
        <v>5934</v>
      </c>
      <c r="B5509" s="3" t="s">
        <v>155</v>
      </c>
      <c r="C5509" s="3" t="s">
        <v>5933</v>
      </c>
      <c r="D5509" s="3" t="s">
        <v>50</v>
      </c>
      <c r="E5509" s="3" t="s">
        <v>5932</v>
      </c>
      <c r="F5509" s="3" t="s">
        <v>48</v>
      </c>
      <c r="G5509" s="3">
        <v>2016</v>
      </c>
      <c r="H5509" s="3" t="s">
        <v>22118</v>
      </c>
      <c r="I5509" s="3">
        <v>331</v>
      </c>
      <c r="J5509" s="3" t="s">
        <v>21088</v>
      </c>
      <c r="K5509" s="3" t="s">
        <v>0</v>
      </c>
      <c r="N5509" s="3">
        <v>1480</v>
      </c>
      <c r="O5509" s="3" t="s">
        <v>21106</v>
      </c>
      <c r="P5509" s="3" t="s">
        <v>21114</v>
      </c>
      <c r="Q5509" s="3">
        <v>112</v>
      </c>
      <c r="R5509" s="8" t="str">
        <f t="shared" si="86"/>
        <v>*112*</v>
      </c>
    </row>
    <row r="5510" spans="1:18" ht="19.8">
      <c r="A5510" s="3" t="s">
        <v>5931</v>
      </c>
      <c r="B5510" s="3" t="s">
        <v>38</v>
      </c>
      <c r="C5510" s="3" t="s">
        <v>4478</v>
      </c>
      <c r="D5510" s="3" t="s">
        <v>36</v>
      </c>
      <c r="E5510" s="3" t="s">
        <v>5930</v>
      </c>
      <c r="F5510" s="3" t="s">
        <v>3</v>
      </c>
      <c r="G5510" s="3">
        <v>2024</v>
      </c>
      <c r="H5510" s="3" t="s">
        <v>22118</v>
      </c>
      <c r="I5510" s="3">
        <v>262</v>
      </c>
      <c r="J5510" s="3" t="s">
        <v>21094</v>
      </c>
      <c r="K5510" s="3" t="s">
        <v>0</v>
      </c>
      <c r="N5510" s="3">
        <v>2495</v>
      </c>
      <c r="O5510" s="3" t="s">
        <v>21106</v>
      </c>
      <c r="P5510" s="3" t="s">
        <v>21113</v>
      </c>
      <c r="Q5510" s="3">
        <v>158</v>
      </c>
      <c r="R5510" s="8" t="str">
        <f t="shared" si="86"/>
        <v>*158*</v>
      </c>
    </row>
    <row r="5511" spans="1:18" ht="19.8">
      <c r="A5511" s="3" t="s">
        <v>5929</v>
      </c>
      <c r="B5511" s="3" t="s">
        <v>171</v>
      </c>
      <c r="C5511" s="3" t="s">
        <v>5928</v>
      </c>
      <c r="D5511" s="3" t="s">
        <v>141</v>
      </c>
      <c r="E5511" s="3" t="s">
        <v>5927</v>
      </c>
      <c r="F5511" s="3" t="s">
        <v>29</v>
      </c>
      <c r="G5511" s="3">
        <v>2013</v>
      </c>
      <c r="H5511" s="3" t="s">
        <v>22116</v>
      </c>
      <c r="I5511" s="3">
        <v>241</v>
      </c>
      <c r="J5511" s="3" t="s">
        <v>21102</v>
      </c>
      <c r="K5511" s="3" t="s">
        <v>0</v>
      </c>
      <c r="N5511" s="3">
        <v>930</v>
      </c>
      <c r="O5511" s="3" t="s">
        <v>25</v>
      </c>
      <c r="P5511" s="3" t="s">
        <v>21112</v>
      </c>
      <c r="Q5511" s="3">
        <v>363</v>
      </c>
      <c r="R5511" s="8" t="str">
        <f t="shared" si="86"/>
        <v>*363*</v>
      </c>
    </row>
    <row r="5512" spans="1:18" ht="19.8">
      <c r="A5512" s="3" t="s">
        <v>5926</v>
      </c>
      <c r="B5512" s="3" t="s">
        <v>43</v>
      </c>
      <c r="C5512" s="3" t="s">
        <v>5925</v>
      </c>
      <c r="D5512" s="3" t="s">
        <v>41</v>
      </c>
      <c r="E5512" s="3" t="s">
        <v>5924</v>
      </c>
      <c r="F5512" s="3" t="s">
        <v>29</v>
      </c>
      <c r="G5512" s="3">
        <v>2008</v>
      </c>
      <c r="H5512" s="3" t="s">
        <v>22118</v>
      </c>
      <c r="I5512" s="3">
        <v>310</v>
      </c>
      <c r="J5512" s="3" t="s">
        <v>21096</v>
      </c>
      <c r="K5512" s="3" t="s">
        <v>1</v>
      </c>
      <c r="L5512" s="9">
        <v>45384</v>
      </c>
      <c r="M5512" s="9">
        <v>45427</v>
      </c>
      <c r="N5512" s="3">
        <v>1250</v>
      </c>
      <c r="O5512" s="3" t="s">
        <v>21106</v>
      </c>
      <c r="P5512" s="3" t="s">
        <v>21113</v>
      </c>
      <c r="Q5512" s="3">
        <v>328</v>
      </c>
      <c r="R5512" s="8" t="str">
        <f t="shared" si="86"/>
        <v>*328*</v>
      </c>
    </row>
    <row r="5513" spans="1:18" ht="19.8">
      <c r="A5513" s="3" t="s">
        <v>5923</v>
      </c>
      <c r="B5513" s="3" t="s">
        <v>256</v>
      </c>
      <c r="C5513" s="3" t="s">
        <v>5922</v>
      </c>
      <c r="D5513" s="3" t="s">
        <v>14</v>
      </c>
      <c r="E5513" s="3" t="s">
        <v>5921</v>
      </c>
      <c r="F5513" s="3" t="s">
        <v>9</v>
      </c>
      <c r="G5513" s="3">
        <v>2012</v>
      </c>
      <c r="H5513" s="3" t="s">
        <v>22118</v>
      </c>
      <c r="I5513" s="3">
        <v>442</v>
      </c>
      <c r="J5513" s="3" t="s">
        <v>21095</v>
      </c>
      <c r="K5513" s="3" t="s">
        <v>1</v>
      </c>
      <c r="L5513" s="9">
        <v>45040</v>
      </c>
      <c r="M5513" s="9">
        <v>45399</v>
      </c>
      <c r="N5513" s="3">
        <v>2340</v>
      </c>
      <c r="O5513" s="3" t="s">
        <v>21106</v>
      </c>
      <c r="P5513" s="3" t="s">
        <v>21114</v>
      </c>
      <c r="Q5513" s="3">
        <v>115</v>
      </c>
      <c r="R5513" s="8" t="str">
        <f t="shared" si="86"/>
        <v>*115*</v>
      </c>
    </row>
    <row r="5514" spans="1:18" ht="19.8">
      <c r="A5514" s="3" t="s">
        <v>5920</v>
      </c>
      <c r="B5514" s="3" t="s">
        <v>38</v>
      </c>
      <c r="C5514" s="3" t="s">
        <v>5919</v>
      </c>
      <c r="D5514" s="3" t="s">
        <v>36</v>
      </c>
      <c r="E5514" s="3" t="s">
        <v>5918</v>
      </c>
      <c r="F5514" s="3" t="s">
        <v>77</v>
      </c>
      <c r="G5514" s="3">
        <v>2005</v>
      </c>
      <c r="H5514" s="3" t="s">
        <v>22118</v>
      </c>
      <c r="I5514" s="3">
        <v>374</v>
      </c>
      <c r="J5514" s="3" t="s">
        <v>21084</v>
      </c>
      <c r="K5514" s="3" t="s">
        <v>1</v>
      </c>
      <c r="L5514" s="9">
        <v>45428</v>
      </c>
      <c r="M5514" s="9">
        <v>45540</v>
      </c>
      <c r="N5514" s="3">
        <v>920</v>
      </c>
      <c r="O5514" s="3" t="s">
        <v>21106</v>
      </c>
      <c r="P5514" s="3" t="s">
        <v>21114</v>
      </c>
      <c r="Q5514" s="3">
        <v>342</v>
      </c>
      <c r="R5514" s="8" t="str">
        <f t="shared" si="86"/>
        <v>*342*</v>
      </c>
    </row>
    <row r="5515" spans="1:18" ht="19.8">
      <c r="A5515" s="3" t="s">
        <v>5917</v>
      </c>
      <c r="B5515" s="3" t="s">
        <v>433</v>
      </c>
      <c r="C5515" s="3" t="s">
        <v>5916</v>
      </c>
      <c r="D5515" s="3" t="s">
        <v>123</v>
      </c>
      <c r="E5515" s="3" t="s">
        <v>5915</v>
      </c>
      <c r="F5515" s="3" t="s">
        <v>9</v>
      </c>
      <c r="G5515" s="3">
        <v>2006</v>
      </c>
      <c r="H5515" s="3" t="s">
        <v>22117</v>
      </c>
      <c r="I5515" s="3">
        <v>437</v>
      </c>
      <c r="J5515" s="3" t="s">
        <v>21091</v>
      </c>
      <c r="K5515" s="3" t="s">
        <v>1</v>
      </c>
      <c r="L5515" s="9">
        <v>45696</v>
      </c>
      <c r="M5515" s="9">
        <v>45714</v>
      </c>
      <c r="N5515" s="3">
        <v>415</v>
      </c>
      <c r="O5515" s="3" t="s">
        <v>21106</v>
      </c>
      <c r="P5515" s="3" t="s">
        <v>21114</v>
      </c>
      <c r="Q5515" s="3">
        <v>320</v>
      </c>
      <c r="R5515" s="8" t="str">
        <f t="shared" si="86"/>
        <v>*320*</v>
      </c>
    </row>
    <row r="5516" spans="1:18" ht="19.8">
      <c r="A5516" s="3" t="s">
        <v>5914</v>
      </c>
      <c r="B5516" s="3" t="s">
        <v>155</v>
      </c>
      <c r="C5516" s="3" t="s">
        <v>5913</v>
      </c>
      <c r="D5516" s="3" t="s">
        <v>50</v>
      </c>
      <c r="E5516" s="3" t="s">
        <v>5912</v>
      </c>
      <c r="F5516" s="3" t="s">
        <v>3</v>
      </c>
      <c r="G5516" s="3">
        <v>2022</v>
      </c>
      <c r="H5516" s="3" t="s">
        <v>22117</v>
      </c>
      <c r="I5516" s="3">
        <v>491</v>
      </c>
      <c r="J5516" s="3" t="s">
        <v>21089</v>
      </c>
      <c r="K5516" s="3" t="s">
        <v>1</v>
      </c>
      <c r="L5516" s="9">
        <v>45266</v>
      </c>
      <c r="M5516" s="9">
        <v>45353</v>
      </c>
      <c r="N5516" s="3">
        <v>720</v>
      </c>
      <c r="O5516" s="3" t="s">
        <v>21106</v>
      </c>
      <c r="P5516" s="3" t="s">
        <v>21111</v>
      </c>
      <c r="Q5516" s="3">
        <v>301</v>
      </c>
      <c r="R5516" s="8" t="str">
        <f t="shared" si="86"/>
        <v>*301*</v>
      </c>
    </row>
    <row r="5517" spans="1:18" ht="19.8">
      <c r="A5517" s="3" t="s">
        <v>5911</v>
      </c>
      <c r="B5517" s="3" t="s">
        <v>92</v>
      </c>
      <c r="C5517" s="3" t="s">
        <v>5910</v>
      </c>
      <c r="D5517" s="3" t="s">
        <v>25</v>
      </c>
      <c r="E5517" s="3" t="s">
        <v>5909</v>
      </c>
      <c r="F5517" s="3" t="s">
        <v>9</v>
      </c>
      <c r="G5517" s="3">
        <v>2020</v>
      </c>
      <c r="H5517" s="3" t="s">
        <v>22117</v>
      </c>
      <c r="I5517" s="3">
        <v>358</v>
      </c>
      <c r="J5517" s="3" t="s">
        <v>21101</v>
      </c>
      <c r="K5517" s="3" t="s">
        <v>1</v>
      </c>
      <c r="L5517" s="9">
        <v>45138</v>
      </c>
      <c r="M5517" s="9">
        <v>45713</v>
      </c>
      <c r="N5517" s="3">
        <v>1945</v>
      </c>
      <c r="O5517" s="3" t="s">
        <v>25</v>
      </c>
      <c r="P5517" s="3" t="s">
        <v>21112</v>
      </c>
      <c r="Q5517" s="3">
        <v>134</v>
      </c>
      <c r="R5517" s="8" t="str">
        <f t="shared" si="86"/>
        <v>*134*</v>
      </c>
    </row>
    <row r="5518" spans="1:18" ht="19.8">
      <c r="A5518" s="3" t="s">
        <v>5908</v>
      </c>
      <c r="B5518" s="3" t="s">
        <v>433</v>
      </c>
      <c r="C5518" s="3" t="s">
        <v>5907</v>
      </c>
      <c r="D5518" s="3" t="s">
        <v>123</v>
      </c>
      <c r="E5518" s="3" t="s">
        <v>5906</v>
      </c>
      <c r="F5518" s="3" t="s">
        <v>77</v>
      </c>
      <c r="G5518" s="3">
        <v>2012</v>
      </c>
      <c r="H5518" s="3" t="s">
        <v>22117</v>
      </c>
      <c r="I5518" s="3">
        <v>499</v>
      </c>
      <c r="J5518" s="3" t="s">
        <v>21084</v>
      </c>
      <c r="K5518" s="3" t="s">
        <v>0</v>
      </c>
      <c r="N5518" s="3">
        <v>2275</v>
      </c>
      <c r="O5518" s="3" t="s">
        <v>21106</v>
      </c>
      <c r="P5518" s="3" t="s">
        <v>21114</v>
      </c>
      <c r="Q5518" s="3">
        <v>331</v>
      </c>
      <c r="R5518" s="8" t="str">
        <f t="shared" si="86"/>
        <v>*331*</v>
      </c>
    </row>
    <row r="5519" spans="1:18" ht="19.8">
      <c r="A5519" s="3" t="s">
        <v>5905</v>
      </c>
      <c r="B5519" s="3" t="s">
        <v>27</v>
      </c>
      <c r="C5519" s="3" t="s">
        <v>5904</v>
      </c>
      <c r="D5519" s="3" t="s">
        <v>25</v>
      </c>
      <c r="E5519" s="3" t="s">
        <v>5903</v>
      </c>
      <c r="F5519" s="3" t="s">
        <v>48</v>
      </c>
      <c r="G5519" s="3">
        <v>2019</v>
      </c>
      <c r="H5519" s="3" t="s">
        <v>22118</v>
      </c>
      <c r="I5519" s="3">
        <v>379</v>
      </c>
      <c r="J5519" s="3" t="s">
        <v>21101</v>
      </c>
      <c r="K5519" s="3" t="s">
        <v>0</v>
      </c>
      <c r="N5519" s="3">
        <v>395</v>
      </c>
      <c r="O5519" s="3" t="s">
        <v>25</v>
      </c>
      <c r="P5519" s="3" t="s">
        <v>21114</v>
      </c>
      <c r="Q5519" s="3">
        <v>382</v>
      </c>
      <c r="R5519" s="8" t="str">
        <f t="shared" si="86"/>
        <v>*382*</v>
      </c>
    </row>
    <row r="5520" spans="1:18" ht="19.8">
      <c r="A5520" s="3" t="s">
        <v>5902</v>
      </c>
      <c r="B5520" s="3" t="s">
        <v>65</v>
      </c>
      <c r="C5520" s="3" t="s">
        <v>5901</v>
      </c>
      <c r="D5520" s="3" t="s">
        <v>63</v>
      </c>
      <c r="E5520" s="3" t="s">
        <v>5900</v>
      </c>
      <c r="F5520" s="3" t="s">
        <v>48</v>
      </c>
      <c r="G5520" s="3">
        <v>2015</v>
      </c>
      <c r="H5520" s="3" t="s">
        <v>22118</v>
      </c>
      <c r="I5520" s="3">
        <v>221</v>
      </c>
      <c r="J5520" s="3" t="s">
        <v>21098</v>
      </c>
      <c r="K5520" s="3" t="s">
        <v>1</v>
      </c>
      <c r="L5520" s="9">
        <v>45597</v>
      </c>
      <c r="M5520" s="9">
        <v>45655</v>
      </c>
      <c r="N5520" s="3">
        <v>725</v>
      </c>
      <c r="O5520" s="3" t="s">
        <v>21106</v>
      </c>
      <c r="P5520" s="3" t="s">
        <v>21111</v>
      </c>
      <c r="Q5520" s="3">
        <v>108</v>
      </c>
      <c r="R5520" s="8" t="str">
        <f t="shared" si="86"/>
        <v>*108*</v>
      </c>
    </row>
    <row r="5521" spans="1:18" ht="19.8">
      <c r="A5521" s="3" t="s">
        <v>5899</v>
      </c>
      <c r="B5521" s="3" t="s">
        <v>88</v>
      </c>
      <c r="C5521" s="3" t="s">
        <v>5898</v>
      </c>
      <c r="D5521" s="3" t="s">
        <v>2</v>
      </c>
      <c r="E5521" s="3" t="s">
        <v>5897</v>
      </c>
      <c r="F5521" s="3" t="s">
        <v>48</v>
      </c>
      <c r="G5521" s="3">
        <v>2023</v>
      </c>
      <c r="H5521" s="3" t="s">
        <v>22116</v>
      </c>
      <c r="I5521" s="3">
        <v>88</v>
      </c>
      <c r="J5521" s="3" t="s">
        <v>21083</v>
      </c>
      <c r="K5521" s="3" t="s">
        <v>1</v>
      </c>
      <c r="L5521" s="9">
        <v>45632</v>
      </c>
      <c r="M5521" s="9">
        <v>45711</v>
      </c>
      <c r="N5521" s="3">
        <v>1005</v>
      </c>
      <c r="O5521" s="3" t="s">
        <v>21073</v>
      </c>
      <c r="P5521" s="3" t="s">
        <v>21111</v>
      </c>
      <c r="Q5521" s="3">
        <v>240</v>
      </c>
      <c r="R5521" s="8" t="str">
        <f t="shared" si="86"/>
        <v>*240*</v>
      </c>
    </row>
    <row r="5522" spans="1:18" ht="19.8">
      <c r="A5522" s="3" t="s">
        <v>5896</v>
      </c>
      <c r="B5522" s="3" t="s">
        <v>60</v>
      </c>
      <c r="C5522" s="3" t="s">
        <v>5895</v>
      </c>
      <c r="D5522" s="3" t="s">
        <v>41</v>
      </c>
      <c r="E5522" s="3" t="s">
        <v>5894</v>
      </c>
      <c r="F5522" s="3" t="s">
        <v>77</v>
      </c>
      <c r="G5522" s="3">
        <v>2016</v>
      </c>
      <c r="H5522" s="3" t="s">
        <v>22118</v>
      </c>
      <c r="I5522" s="3">
        <v>313</v>
      </c>
      <c r="J5522" s="3" t="s">
        <v>21102</v>
      </c>
      <c r="K5522" s="3" t="s">
        <v>0</v>
      </c>
      <c r="N5522" s="3">
        <v>1860</v>
      </c>
      <c r="O5522" s="3" t="s">
        <v>21106</v>
      </c>
      <c r="P5522" s="3" t="s">
        <v>21112</v>
      </c>
      <c r="Q5522" s="3">
        <v>342</v>
      </c>
      <c r="R5522" s="8" t="str">
        <f t="shared" si="86"/>
        <v>*342*</v>
      </c>
    </row>
    <row r="5523" spans="1:18" ht="19.8">
      <c r="A5523" s="3" t="s">
        <v>5893</v>
      </c>
      <c r="B5523" s="3" t="s">
        <v>33</v>
      </c>
      <c r="C5523" s="3" t="s">
        <v>5892</v>
      </c>
      <c r="D5523" s="3" t="s">
        <v>31</v>
      </c>
      <c r="E5523" s="3" t="s">
        <v>5891</v>
      </c>
      <c r="F5523" s="3" t="s">
        <v>15</v>
      </c>
      <c r="G5523" s="3">
        <v>2023</v>
      </c>
      <c r="H5523" s="3" t="s">
        <v>22117</v>
      </c>
      <c r="I5523" s="3">
        <v>409</v>
      </c>
      <c r="J5523" s="3" t="s">
        <v>21098</v>
      </c>
      <c r="K5523" s="3" t="s">
        <v>0</v>
      </c>
      <c r="N5523" s="3">
        <v>885</v>
      </c>
      <c r="O5523" s="3" t="s">
        <v>21106</v>
      </c>
      <c r="P5523" s="3" t="s">
        <v>21111</v>
      </c>
      <c r="Q5523" s="3">
        <v>223</v>
      </c>
      <c r="R5523" s="8" t="str">
        <f t="shared" si="86"/>
        <v>*223*</v>
      </c>
    </row>
    <row r="5524" spans="1:18" ht="19.8">
      <c r="A5524" s="3" t="s">
        <v>5890</v>
      </c>
      <c r="B5524" s="3" t="s">
        <v>12</v>
      </c>
      <c r="C5524" s="3" t="s">
        <v>5889</v>
      </c>
      <c r="D5524" s="3" t="s">
        <v>2</v>
      </c>
      <c r="E5524" s="3" t="s">
        <v>5888</v>
      </c>
      <c r="F5524" s="3" t="s">
        <v>48</v>
      </c>
      <c r="G5524" s="3">
        <v>2019</v>
      </c>
      <c r="H5524" s="3" t="s">
        <v>22116</v>
      </c>
      <c r="I5524" s="3">
        <v>220</v>
      </c>
      <c r="J5524" s="3" t="s">
        <v>21092</v>
      </c>
      <c r="K5524" s="3" t="s">
        <v>1</v>
      </c>
      <c r="L5524" s="9">
        <v>45340</v>
      </c>
      <c r="M5524" s="9">
        <v>45613</v>
      </c>
      <c r="N5524" s="3">
        <v>170</v>
      </c>
      <c r="O5524" s="3" t="s">
        <v>21073</v>
      </c>
      <c r="P5524" s="3" t="s">
        <v>21114</v>
      </c>
      <c r="Q5524" s="3">
        <v>114</v>
      </c>
      <c r="R5524" s="8" t="str">
        <f t="shared" si="86"/>
        <v>*114*</v>
      </c>
    </row>
    <row r="5525" spans="1:18" ht="19.8">
      <c r="A5525" s="3" t="s">
        <v>5887</v>
      </c>
      <c r="B5525" s="3" t="s">
        <v>138</v>
      </c>
      <c r="C5525" s="3" t="s">
        <v>5886</v>
      </c>
      <c r="D5525" s="3" t="s">
        <v>2</v>
      </c>
      <c r="E5525" s="3" t="s">
        <v>5885</v>
      </c>
      <c r="F5525" s="3" t="s">
        <v>48</v>
      </c>
      <c r="G5525" s="3">
        <v>2010</v>
      </c>
      <c r="H5525" s="3" t="s">
        <v>22116</v>
      </c>
      <c r="I5525" s="3">
        <v>371</v>
      </c>
      <c r="J5525" s="3" t="s">
        <v>21094</v>
      </c>
      <c r="K5525" s="3" t="s">
        <v>0</v>
      </c>
      <c r="N5525" s="3">
        <v>2040</v>
      </c>
      <c r="O5525" s="3" t="s">
        <v>21073</v>
      </c>
      <c r="P5525" s="3" t="s">
        <v>21111</v>
      </c>
      <c r="Q5525" s="3">
        <v>292</v>
      </c>
      <c r="R5525" s="8" t="str">
        <f t="shared" si="86"/>
        <v>*292*</v>
      </c>
    </row>
    <row r="5526" spans="1:18" ht="19.8">
      <c r="A5526" s="3" t="s">
        <v>5884</v>
      </c>
      <c r="B5526" s="3" t="s">
        <v>33</v>
      </c>
      <c r="C5526" s="3" t="s">
        <v>5883</v>
      </c>
      <c r="D5526" s="3" t="s">
        <v>31</v>
      </c>
      <c r="E5526" s="3" t="s">
        <v>5882</v>
      </c>
      <c r="F5526" s="3" t="s">
        <v>77</v>
      </c>
      <c r="G5526" s="3">
        <v>2006</v>
      </c>
      <c r="H5526" s="3" t="s">
        <v>22116</v>
      </c>
      <c r="I5526" s="3">
        <v>143</v>
      </c>
      <c r="J5526" s="3" t="s">
        <v>21101</v>
      </c>
      <c r="K5526" s="3" t="s">
        <v>0</v>
      </c>
      <c r="N5526" s="3">
        <v>610</v>
      </c>
      <c r="O5526" s="3" t="s">
        <v>21106</v>
      </c>
      <c r="P5526" s="3" t="s">
        <v>21112</v>
      </c>
      <c r="Q5526" s="3">
        <v>438</v>
      </c>
      <c r="R5526" s="8" t="str">
        <f t="shared" si="86"/>
        <v>*438*</v>
      </c>
    </row>
    <row r="5527" spans="1:18" ht="19.8">
      <c r="A5527" s="3" t="s">
        <v>5881</v>
      </c>
      <c r="B5527" s="3" t="s">
        <v>27</v>
      </c>
      <c r="C5527" s="3" t="s">
        <v>5880</v>
      </c>
      <c r="D5527" s="3" t="s">
        <v>25</v>
      </c>
      <c r="E5527" s="3" t="s">
        <v>5879</v>
      </c>
      <c r="F5527" s="3" t="s">
        <v>29</v>
      </c>
      <c r="G5527" s="3">
        <v>2022</v>
      </c>
      <c r="H5527" s="3" t="s">
        <v>22118</v>
      </c>
      <c r="I5527" s="3">
        <v>427</v>
      </c>
      <c r="J5527" s="3" t="s">
        <v>21084</v>
      </c>
      <c r="K5527" s="3" t="s">
        <v>0</v>
      </c>
      <c r="N5527" s="3">
        <v>2185</v>
      </c>
      <c r="O5527" s="3" t="s">
        <v>25</v>
      </c>
      <c r="P5527" s="3" t="s">
        <v>21111</v>
      </c>
      <c r="Q5527" s="3">
        <v>239</v>
      </c>
      <c r="R5527" s="8" t="str">
        <f t="shared" si="86"/>
        <v>*239*</v>
      </c>
    </row>
    <row r="5528" spans="1:18" ht="19.8">
      <c r="A5528" s="3" t="s">
        <v>5878</v>
      </c>
      <c r="B5528" s="3" t="s">
        <v>218</v>
      </c>
      <c r="C5528" s="3" t="s">
        <v>5877</v>
      </c>
      <c r="D5528" s="3" t="s">
        <v>95</v>
      </c>
      <c r="E5528" s="3" t="s">
        <v>5876</v>
      </c>
      <c r="F5528" s="3" t="s">
        <v>9</v>
      </c>
      <c r="G5528" s="3">
        <v>2019</v>
      </c>
      <c r="H5528" s="3" t="s">
        <v>22116</v>
      </c>
      <c r="I5528" s="3">
        <v>112</v>
      </c>
      <c r="J5528" s="3" t="s">
        <v>21101</v>
      </c>
      <c r="K5528" s="3" t="s">
        <v>1</v>
      </c>
      <c r="L5528" s="9">
        <v>45398</v>
      </c>
      <c r="M5528" s="9">
        <v>45573</v>
      </c>
      <c r="N5528" s="3">
        <v>1040</v>
      </c>
      <c r="O5528" s="3" t="s">
        <v>21105</v>
      </c>
      <c r="P5528" s="3" t="s">
        <v>21112</v>
      </c>
      <c r="Q5528" s="3">
        <v>112</v>
      </c>
      <c r="R5528" s="8" t="str">
        <f t="shared" si="86"/>
        <v>*112*</v>
      </c>
    </row>
    <row r="5529" spans="1:18" ht="19.8">
      <c r="A5529" s="3" t="s">
        <v>5875</v>
      </c>
      <c r="B5529" s="3" t="s">
        <v>266</v>
      </c>
      <c r="C5529" s="3" t="s">
        <v>5874</v>
      </c>
      <c r="D5529" s="3" t="s">
        <v>141</v>
      </c>
      <c r="E5529" s="3" t="s">
        <v>5873</v>
      </c>
      <c r="F5529" s="3" t="s">
        <v>15</v>
      </c>
      <c r="G5529" s="3">
        <v>2024</v>
      </c>
      <c r="H5529" s="3" t="s">
        <v>22118</v>
      </c>
      <c r="I5529" s="3">
        <v>393</v>
      </c>
      <c r="J5529" s="3" t="s">
        <v>21097</v>
      </c>
      <c r="K5529" s="3" t="s">
        <v>0</v>
      </c>
      <c r="N5529" s="3">
        <v>750</v>
      </c>
      <c r="O5529" s="3" t="s">
        <v>25</v>
      </c>
      <c r="P5529" s="3" t="s">
        <v>21112</v>
      </c>
      <c r="Q5529" s="3">
        <v>152</v>
      </c>
      <c r="R5529" s="8" t="str">
        <f t="shared" si="86"/>
        <v>*152*</v>
      </c>
    </row>
    <row r="5530" spans="1:18" ht="19.8">
      <c r="A5530" s="3" t="s">
        <v>5872</v>
      </c>
      <c r="B5530" s="3" t="s">
        <v>97</v>
      </c>
      <c r="C5530" s="3" t="s">
        <v>5871</v>
      </c>
      <c r="D5530" s="3" t="s">
        <v>95</v>
      </c>
      <c r="E5530" s="3" t="s">
        <v>5870</v>
      </c>
      <c r="F5530" s="3" t="s">
        <v>9</v>
      </c>
      <c r="G5530" s="3">
        <v>2008</v>
      </c>
      <c r="H5530" s="3" t="s">
        <v>22118</v>
      </c>
      <c r="I5530" s="3">
        <v>413</v>
      </c>
      <c r="J5530" s="3" t="s">
        <v>21085</v>
      </c>
      <c r="K5530" s="3" t="s">
        <v>0</v>
      </c>
      <c r="N5530" s="3">
        <v>905</v>
      </c>
      <c r="O5530" s="3" t="s">
        <v>21105</v>
      </c>
      <c r="P5530" s="3" t="s">
        <v>21112</v>
      </c>
      <c r="Q5530" s="3">
        <v>436</v>
      </c>
      <c r="R5530" s="8" t="str">
        <f t="shared" si="86"/>
        <v>*436*</v>
      </c>
    </row>
    <row r="5531" spans="1:18" ht="19.8">
      <c r="A5531" s="3" t="s">
        <v>5869</v>
      </c>
      <c r="B5531" s="3" t="s">
        <v>478</v>
      </c>
      <c r="C5531" s="3" t="s">
        <v>5868</v>
      </c>
      <c r="D5531" s="3" t="s">
        <v>95</v>
      </c>
      <c r="E5531" s="3" t="s">
        <v>5867</v>
      </c>
      <c r="F5531" s="3" t="s">
        <v>15</v>
      </c>
      <c r="G5531" s="3">
        <v>2024</v>
      </c>
      <c r="H5531" s="3" t="s">
        <v>22118</v>
      </c>
      <c r="I5531" s="3">
        <v>155</v>
      </c>
      <c r="J5531" s="3" t="s">
        <v>21096</v>
      </c>
      <c r="K5531" s="3" t="s">
        <v>1</v>
      </c>
      <c r="L5531" s="9">
        <v>45332</v>
      </c>
      <c r="M5531" s="9">
        <v>45583</v>
      </c>
      <c r="N5531" s="3">
        <v>1675</v>
      </c>
      <c r="O5531" s="3" t="s">
        <v>21105</v>
      </c>
      <c r="P5531" s="3" t="s">
        <v>21111</v>
      </c>
      <c r="Q5531" s="3">
        <v>449</v>
      </c>
      <c r="R5531" s="8" t="str">
        <f t="shared" si="86"/>
        <v>*449*</v>
      </c>
    </row>
    <row r="5532" spans="1:18" ht="19.8">
      <c r="A5532" s="3" t="s">
        <v>5866</v>
      </c>
      <c r="B5532" s="3" t="s">
        <v>84</v>
      </c>
      <c r="C5532" s="3" t="s">
        <v>5865</v>
      </c>
      <c r="D5532" s="3" t="s">
        <v>82</v>
      </c>
      <c r="E5532" s="3" t="s">
        <v>5864</v>
      </c>
      <c r="F5532" s="3" t="s">
        <v>48</v>
      </c>
      <c r="G5532" s="3">
        <v>2011</v>
      </c>
      <c r="H5532" s="3" t="s">
        <v>22117</v>
      </c>
      <c r="I5532" s="3">
        <v>463</v>
      </c>
      <c r="J5532" s="3" t="s">
        <v>21102</v>
      </c>
      <c r="K5532" s="3" t="s">
        <v>1</v>
      </c>
      <c r="L5532" s="9">
        <v>45099</v>
      </c>
      <c r="M5532" s="9">
        <v>45632</v>
      </c>
      <c r="N5532" s="3">
        <v>1595</v>
      </c>
      <c r="O5532" s="3" t="s">
        <v>21105</v>
      </c>
      <c r="P5532" s="3" t="s">
        <v>21114</v>
      </c>
      <c r="Q5532" s="3">
        <v>295</v>
      </c>
      <c r="R5532" s="8" t="str">
        <f t="shared" si="86"/>
        <v>*295*</v>
      </c>
    </row>
    <row r="5533" spans="1:18" ht="19.8">
      <c r="A5533" s="3" t="s">
        <v>5863</v>
      </c>
      <c r="B5533" s="3" t="s">
        <v>72</v>
      </c>
      <c r="C5533" s="3" t="s">
        <v>5862</v>
      </c>
      <c r="D5533" s="3" t="s">
        <v>36</v>
      </c>
      <c r="E5533" s="3" t="s">
        <v>5861</v>
      </c>
      <c r="F5533" s="3" t="s">
        <v>48</v>
      </c>
      <c r="G5533" s="3">
        <v>2022</v>
      </c>
      <c r="H5533" s="3" t="s">
        <v>22117</v>
      </c>
      <c r="I5533" s="3">
        <v>290</v>
      </c>
      <c r="J5533" s="3" t="s">
        <v>21098</v>
      </c>
      <c r="K5533" s="3" t="s">
        <v>1</v>
      </c>
      <c r="L5533" s="9">
        <v>45167</v>
      </c>
      <c r="M5533" s="9">
        <v>45491</v>
      </c>
      <c r="N5533" s="3">
        <v>2065</v>
      </c>
      <c r="O5533" s="3" t="s">
        <v>21106</v>
      </c>
      <c r="P5533" s="3" t="s">
        <v>21113</v>
      </c>
      <c r="Q5533" s="3">
        <v>295</v>
      </c>
      <c r="R5533" s="8" t="str">
        <f t="shared" si="86"/>
        <v>*295*</v>
      </c>
    </row>
    <row r="5534" spans="1:18" ht="19.8">
      <c r="A5534" s="3" t="s">
        <v>5860</v>
      </c>
      <c r="B5534" s="3" t="s">
        <v>92</v>
      </c>
      <c r="C5534" s="3" t="s">
        <v>5859</v>
      </c>
      <c r="D5534" s="3" t="s">
        <v>25</v>
      </c>
      <c r="E5534" s="3" t="s">
        <v>5858</v>
      </c>
      <c r="F5534" s="3" t="s">
        <v>3</v>
      </c>
      <c r="G5534" s="3">
        <v>2008</v>
      </c>
      <c r="H5534" s="3" t="s">
        <v>22117</v>
      </c>
      <c r="I5534" s="3">
        <v>300</v>
      </c>
      <c r="J5534" s="3" t="s">
        <v>21085</v>
      </c>
      <c r="K5534" s="3" t="s">
        <v>0</v>
      </c>
      <c r="N5534" s="3">
        <v>2170</v>
      </c>
      <c r="O5534" s="3" t="s">
        <v>25</v>
      </c>
      <c r="P5534" s="3" t="s">
        <v>21112</v>
      </c>
      <c r="Q5534" s="3">
        <v>294</v>
      </c>
      <c r="R5534" s="8" t="str">
        <f t="shared" si="86"/>
        <v>*294*</v>
      </c>
    </row>
    <row r="5535" spans="1:18" ht="19.8">
      <c r="A5535" s="3" t="s">
        <v>5857</v>
      </c>
      <c r="B5535" s="3" t="s">
        <v>344</v>
      </c>
      <c r="C5535" s="3" t="s">
        <v>5856</v>
      </c>
      <c r="D5535" s="3" t="s">
        <v>82</v>
      </c>
      <c r="E5535" s="3" t="s">
        <v>5855</v>
      </c>
      <c r="F5535" s="3" t="s">
        <v>29</v>
      </c>
      <c r="G5535" s="3">
        <v>2010</v>
      </c>
      <c r="H5535" s="3" t="s">
        <v>22117</v>
      </c>
      <c r="I5535" s="3">
        <v>144</v>
      </c>
      <c r="J5535" s="3" t="s">
        <v>21083</v>
      </c>
      <c r="K5535" s="3" t="s">
        <v>1</v>
      </c>
      <c r="L5535" s="9">
        <v>45441</v>
      </c>
      <c r="M5535" s="9">
        <v>45558</v>
      </c>
      <c r="N5535" s="3">
        <v>1560</v>
      </c>
      <c r="O5535" s="3" t="s">
        <v>21105</v>
      </c>
      <c r="P5535" s="3" t="s">
        <v>21113</v>
      </c>
      <c r="Q5535" s="3">
        <v>449</v>
      </c>
      <c r="R5535" s="8" t="str">
        <f t="shared" si="86"/>
        <v>*449*</v>
      </c>
    </row>
    <row r="5536" spans="1:18" ht="19.8">
      <c r="A5536" s="3" t="s">
        <v>5854</v>
      </c>
      <c r="B5536" s="3" t="s">
        <v>344</v>
      </c>
      <c r="C5536" s="3" t="s">
        <v>5853</v>
      </c>
      <c r="D5536" s="3" t="s">
        <v>82</v>
      </c>
      <c r="E5536" s="3" t="s">
        <v>5852</v>
      </c>
      <c r="F5536" s="3" t="s">
        <v>29</v>
      </c>
      <c r="G5536" s="3">
        <v>2008</v>
      </c>
      <c r="H5536" s="3" t="s">
        <v>22118</v>
      </c>
      <c r="I5536" s="3">
        <v>225</v>
      </c>
      <c r="J5536" s="3" t="s">
        <v>21095</v>
      </c>
      <c r="K5536" s="3" t="s">
        <v>0</v>
      </c>
      <c r="N5536" s="3">
        <v>2035</v>
      </c>
      <c r="O5536" s="3" t="s">
        <v>21105</v>
      </c>
      <c r="P5536" s="3" t="s">
        <v>21114</v>
      </c>
      <c r="Q5536" s="3">
        <v>363</v>
      </c>
      <c r="R5536" s="8" t="str">
        <f t="shared" si="86"/>
        <v>*363*</v>
      </c>
    </row>
    <row r="5537" spans="1:18" ht="19.8">
      <c r="A5537" s="3" t="s">
        <v>5851</v>
      </c>
      <c r="B5537" s="3" t="s">
        <v>285</v>
      </c>
      <c r="C5537" s="3" t="s">
        <v>5850</v>
      </c>
      <c r="D5537" s="3" t="s">
        <v>31</v>
      </c>
      <c r="E5537" s="3" t="s">
        <v>5849</v>
      </c>
      <c r="F5537" s="3" t="s">
        <v>9</v>
      </c>
      <c r="G5537" s="3">
        <v>2013</v>
      </c>
      <c r="H5537" s="3" t="s">
        <v>22118</v>
      </c>
      <c r="I5537" s="3">
        <v>442</v>
      </c>
      <c r="J5537" s="3" t="s">
        <v>21098</v>
      </c>
      <c r="K5537" s="3" t="s">
        <v>0</v>
      </c>
      <c r="N5537" s="3">
        <v>795</v>
      </c>
      <c r="O5537" s="3" t="s">
        <v>21106</v>
      </c>
      <c r="P5537" s="3" t="s">
        <v>21114</v>
      </c>
      <c r="Q5537" s="3">
        <v>252</v>
      </c>
      <c r="R5537" s="8" t="str">
        <f t="shared" si="86"/>
        <v>*252*</v>
      </c>
    </row>
    <row r="5538" spans="1:18" ht="19.8">
      <c r="A5538" s="3" t="s">
        <v>5848</v>
      </c>
      <c r="B5538" s="3" t="s">
        <v>60</v>
      </c>
      <c r="C5538" s="3" t="s">
        <v>5847</v>
      </c>
      <c r="D5538" s="3" t="s">
        <v>41</v>
      </c>
      <c r="E5538" s="3" t="s">
        <v>5846</v>
      </c>
      <c r="F5538" s="3" t="s">
        <v>9</v>
      </c>
      <c r="G5538" s="3">
        <v>2020</v>
      </c>
      <c r="H5538" s="3" t="s">
        <v>22116</v>
      </c>
      <c r="I5538" s="3">
        <v>216</v>
      </c>
      <c r="J5538" s="3" t="s">
        <v>21093</v>
      </c>
      <c r="K5538" s="3" t="s">
        <v>0</v>
      </c>
      <c r="N5538" s="3">
        <v>385</v>
      </c>
      <c r="O5538" s="3" t="s">
        <v>21106</v>
      </c>
      <c r="P5538" s="3" t="s">
        <v>21114</v>
      </c>
      <c r="Q5538" s="3">
        <v>157</v>
      </c>
      <c r="R5538" s="8" t="str">
        <f t="shared" si="86"/>
        <v>*157*</v>
      </c>
    </row>
    <row r="5539" spans="1:18" ht="19.8">
      <c r="A5539" s="3" t="s">
        <v>5845</v>
      </c>
      <c r="B5539" s="3" t="s">
        <v>433</v>
      </c>
      <c r="C5539" s="3" t="s">
        <v>5844</v>
      </c>
      <c r="D5539" s="3" t="s">
        <v>123</v>
      </c>
      <c r="E5539" s="3" t="s">
        <v>5843</v>
      </c>
      <c r="F5539" s="3" t="s">
        <v>48</v>
      </c>
      <c r="G5539" s="3">
        <v>2023</v>
      </c>
      <c r="H5539" s="3" t="s">
        <v>22118</v>
      </c>
      <c r="I5539" s="3">
        <v>249</v>
      </c>
      <c r="J5539" s="3" t="s">
        <v>21083</v>
      </c>
      <c r="K5539" s="3" t="s">
        <v>1</v>
      </c>
      <c r="L5539" s="9">
        <v>45193</v>
      </c>
      <c r="M5539" s="9">
        <v>45560</v>
      </c>
      <c r="N5539" s="3">
        <v>1570</v>
      </c>
      <c r="O5539" s="3" t="s">
        <v>21106</v>
      </c>
      <c r="P5539" s="3" t="s">
        <v>21111</v>
      </c>
      <c r="Q5539" s="3">
        <v>439</v>
      </c>
      <c r="R5539" s="8" t="str">
        <f t="shared" si="86"/>
        <v>*439*</v>
      </c>
    </row>
    <row r="5540" spans="1:18" ht="19.8">
      <c r="A5540" s="3" t="s">
        <v>5842</v>
      </c>
      <c r="B5540" s="3" t="s">
        <v>171</v>
      </c>
      <c r="C5540" s="3" t="s">
        <v>5841</v>
      </c>
      <c r="D5540" s="3" t="s">
        <v>141</v>
      </c>
      <c r="E5540" s="3" t="s">
        <v>5840</v>
      </c>
      <c r="F5540" s="3" t="s">
        <v>48</v>
      </c>
      <c r="G5540" s="3">
        <v>2009</v>
      </c>
      <c r="H5540" s="3" t="s">
        <v>22118</v>
      </c>
      <c r="I5540" s="3">
        <v>334</v>
      </c>
      <c r="J5540" s="3" t="s">
        <v>21099</v>
      </c>
      <c r="K5540" s="3" t="s">
        <v>1</v>
      </c>
      <c r="L5540" s="9">
        <v>45427</v>
      </c>
      <c r="M5540" s="9">
        <v>45593</v>
      </c>
      <c r="N5540" s="3">
        <v>1775</v>
      </c>
      <c r="O5540" s="3" t="s">
        <v>25</v>
      </c>
      <c r="P5540" s="3" t="s">
        <v>21112</v>
      </c>
      <c r="Q5540" s="3">
        <v>243</v>
      </c>
      <c r="R5540" s="8" t="str">
        <f t="shared" si="86"/>
        <v>*243*</v>
      </c>
    </row>
    <row r="5541" spans="1:18" ht="19.8">
      <c r="A5541" s="3" t="s">
        <v>5839</v>
      </c>
      <c r="B5541" s="3" t="s">
        <v>147</v>
      </c>
      <c r="C5541" s="3" t="s">
        <v>5838</v>
      </c>
      <c r="D5541" s="3" t="s">
        <v>5</v>
      </c>
      <c r="E5541" s="3" t="s">
        <v>5837</v>
      </c>
      <c r="F5541" s="3" t="s">
        <v>29</v>
      </c>
      <c r="G5541" s="3">
        <v>2018</v>
      </c>
      <c r="H5541" s="3" t="s">
        <v>22118</v>
      </c>
      <c r="I5541" s="3">
        <v>134</v>
      </c>
      <c r="J5541" s="3" t="s">
        <v>21087</v>
      </c>
      <c r="K5541" s="3" t="s">
        <v>0</v>
      </c>
      <c r="N5541" s="3">
        <v>2265</v>
      </c>
      <c r="O5541" s="3" t="s">
        <v>21106</v>
      </c>
      <c r="P5541" s="3" t="s">
        <v>21114</v>
      </c>
      <c r="Q5541" s="3">
        <v>405</v>
      </c>
      <c r="R5541" s="8" t="str">
        <f t="shared" si="86"/>
        <v>*405*</v>
      </c>
    </row>
    <row r="5542" spans="1:18" ht="19.8">
      <c r="A5542" s="3" t="s">
        <v>5836</v>
      </c>
      <c r="B5542" s="3" t="s">
        <v>196</v>
      </c>
      <c r="C5542" s="3" t="s">
        <v>5835</v>
      </c>
      <c r="D5542" s="3" t="s">
        <v>36</v>
      </c>
      <c r="E5542" s="3" t="s">
        <v>5834</v>
      </c>
      <c r="F5542" s="3" t="s">
        <v>15</v>
      </c>
      <c r="G5542" s="3">
        <v>2007</v>
      </c>
      <c r="H5542" s="3" t="s">
        <v>22117</v>
      </c>
      <c r="I5542" s="3">
        <v>149</v>
      </c>
      <c r="J5542" s="3" t="s">
        <v>21099</v>
      </c>
      <c r="K5542" s="3" t="s">
        <v>0</v>
      </c>
      <c r="N5542" s="3">
        <v>960</v>
      </c>
      <c r="O5542" s="3" t="s">
        <v>21106</v>
      </c>
      <c r="P5542" s="3" t="s">
        <v>21114</v>
      </c>
      <c r="Q5542" s="3">
        <v>185</v>
      </c>
      <c r="R5542" s="8" t="str">
        <f t="shared" si="86"/>
        <v>*185*</v>
      </c>
    </row>
    <row r="5543" spans="1:18" ht="19.8">
      <c r="A5543" s="3" t="s">
        <v>5833</v>
      </c>
      <c r="B5543" s="3" t="s">
        <v>60</v>
      </c>
      <c r="C5543" s="3" t="s">
        <v>5832</v>
      </c>
      <c r="D5543" s="3" t="s">
        <v>41</v>
      </c>
      <c r="E5543" s="3" t="s">
        <v>5831</v>
      </c>
      <c r="F5543" s="3" t="s">
        <v>9</v>
      </c>
      <c r="G5543" s="3">
        <v>2022</v>
      </c>
      <c r="H5543" s="3" t="s">
        <v>22117</v>
      </c>
      <c r="I5543" s="3">
        <v>208</v>
      </c>
      <c r="J5543" s="3" t="s">
        <v>21096</v>
      </c>
      <c r="K5543" s="3" t="s">
        <v>1</v>
      </c>
      <c r="L5543" s="9">
        <v>45417</v>
      </c>
      <c r="M5543" s="9">
        <v>45436</v>
      </c>
      <c r="N5543" s="3">
        <v>705</v>
      </c>
      <c r="O5543" s="3" t="s">
        <v>21106</v>
      </c>
      <c r="P5543" s="3" t="s">
        <v>21111</v>
      </c>
      <c r="Q5543" s="3">
        <v>238</v>
      </c>
      <c r="R5543" s="8" t="str">
        <f t="shared" si="86"/>
        <v>*238*</v>
      </c>
    </row>
    <row r="5544" spans="1:18" ht="19.8">
      <c r="A5544" s="3" t="s">
        <v>5830</v>
      </c>
      <c r="B5544" s="3" t="s">
        <v>88</v>
      </c>
      <c r="C5544" s="3" t="s">
        <v>5829</v>
      </c>
      <c r="D5544" s="3" t="s">
        <v>2</v>
      </c>
      <c r="E5544" s="3" t="s">
        <v>5828</v>
      </c>
      <c r="F5544" s="3" t="s">
        <v>9</v>
      </c>
      <c r="G5544" s="3">
        <v>2023</v>
      </c>
      <c r="H5544" s="3" t="s">
        <v>22117</v>
      </c>
      <c r="I5544" s="3">
        <v>289</v>
      </c>
      <c r="J5544" s="3" t="s">
        <v>21099</v>
      </c>
      <c r="K5544" s="3" t="s">
        <v>1</v>
      </c>
      <c r="L5544" s="9">
        <v>45371</v>
      </c>
      <c r="M5544" s="9">
        <v>45714</v>
      </c>
      <c r="N5544" s="3">
        <v>945</v>
      </c>
      <c r="O5544" s="3" t="s">
        <v>21073</v>
      </c>
      <c r="P5544" s="3" t="s">
        <v>21111</v>
      </c>
      <c r="Q5544" s="3">
        <v>191</v>
      </c>
      <c r="R5544" s="8" t="str">
        <f t="shared" si="86"/>
        <v>*191*</v>
      </c>
    </row>
    <row r="5545" spans="1:18" ht="19.8">
      <c r="A5545" s="3" t="s">
        <v>5827</v>
      </c>
      <c r="B5545" s="3" t="s">
        <v>92</v>
      </c>
      <c r="C5545" s="3" t="s">
        <v>5826</v>
      </c>
      <c r="D5545" s="3" t="s">
        <v>25</v>
      </c>
      <c r="E5545" s="3" t="s">
        <v>5825</v>
      </c>
      <c r="F5545" s="3" t="s">
        <v>48</v>
      </c>
      <c r="G5545" s="3">
        <v>2006</v>
      </c>
      <c r="H5545" s="3" t="s">
        <v>22117</v>
      </c>
      <c r="I5545" s="3">
        <v>125</v>
      </c>
      <c r="J5545" s="3" t="s">
        <v>21101</v>
      </c>
      <c r="K5545" s="3" t="s">
        <v>0</v>
      </c>
      <c r="N5545" s="3">
        <v>700</v>
      </c>
      <c r="O5545" s="3" t="s">
        <v>25</v>
      </c>
      <c r="P5545" s="3" t="s">
        <v>21112</v>
      </c>
      <c r="Q5545" s="3">
        <v>369</v>
      </c>
      <c r="R5545" s="8" t="str">
        <f t="shared" si="86"/>
        <v>*369*</v>
      </c>
    </row>
    <row r="5546" spans="1:18" ht="19.8">
      <c r="A5546" s="3" t="s">
        <v>5824</v>
      </c>
      <c r="B5546" s="3" t="s">
        <v>33</v>
      </c>
      <c r="C5546" s="3" t="s">
        <v>5823</v>
      </c>
      <c r="D5546" s="3" t="s">
        <v>31</v>
      </c>
      <c r="E5546" s="3" t="s">
        <v>5822</v>
      </c>
      <c r="F5546" s="3" t="s">
        <v>48</v>
      </c>
      <c r="G5546" s="3">
        <v>2017</v>
      </c>
      <c r="H5546" s="3" t="s">
        <v>22118</v>
      </c>
      <c r="I5546" s="3">
        <v>165</v>
      </c>
      <c r="J5546" s="3" t="s">
        <v>21083</v>
      </c>
      <c r="K5546" s="3" t="s">
        <v>0</v>
      </c>
      <c r="N5546" s="3">
        <v>2195</v>
      </c>
      <c r="O5546" s="3" t="s">
        <v>21106</v>
      </c>
      <c r="P5546" s="3" t="s">
        <v>21111</v>
      </c>
      <c r="Q5546" s="3">
        <v>308</v>
      </c>
      <c r="R5546" s="8" t="str">
        <f t="shared" si="86"/>
        <v>*308*</v>
      </c>
    </row>
    <row r="5547" spans="1:18" ht="19.8">
      <c r="A5547" s="3" t="s">
        <v>5821</v>
      </c>
      <c r="B5547" s="3" t="s">
        <v>344</v>
      </c>
      <c r="C5547" s="3" t="s">
        <v>5820</v>
      </c>
      <c r="D5547" s="3" t="s">
        <v>82</v>
      </c>
      <c r="E5547" s="3" t="s">
        <v>5819</v>
      </c>
      <c r="F5547" s="3" t="s">
        <v>3</v>
      </c>
      <c r="G5547" s="3">
        <v>2011</v>
      </c>
      <c r="H5547" s="3" t="s">
        <v>22118</v>
      </c>
      <c r="I5547" s="3">
        <v>490</v>
      </c>
      <c r="J5547" s="3" t="s">
        <v>21098</v>
      </c>
      <c r="K5547" s="3" t="s">
        <v>0</v>
      </c>
      <c r="N5547" s="3">
        <v>1935</v>
      </c>
      <c r="O5547" s="3" t="s">
        <v>21105</v>
      </c>
      <c r="P5547" s="3" t="s">
        <v>21114</v>
      </c>
      <c r="Q5547" s="3">
        <v>426</v>
      </c>
      <c r="R5547" s="8" t="str">
        <f t="shared" si="86"/>
        <v>*426*</v>
      </c>
    </row>
    <row r="5548" spans="1:18" ht="19.8">
      <c r="A5548" s="3" t="s">
        <v>5818</v>
      </c>
      <c r="B5548" s="3" t="s">
        <v>344</v>
      </c>
      <c r="C5548" s="3" t="s">
        <v>5817</v>
      </c>
      <c r="D5548" s="3" t="s">
        <v>82</v>
      </c>
      <c r="E5548" s="3" t="s">
        <v>5816</v>
      </c>
      <c r="F5548" s="3" t="s">
        <v>9</v>
      </c>
      <c r="G5548" s="3">
        <v>2020</v>
      </c>
      <c r="H5548" s="3" t="s">
        <v>22116</v>
      </c>
      <c r="I5548" s="3">
        <v>401</v>
      </c>
      <c r="J5548" s="3" t="s">
        <v>21084</v>
      </c>
      <c r="K5548" s="3" t="s">
        <v>1</v>
      </c>
      <c r="L5548" s="9">
        <v>45582</v>
      </c>
      <c r="M5548" s="9">
        <v>45643</v>
      </c>
      <c r="N5548" s="3">
        <v>1980</v>
      </c>
      <c r="O5548" s="3" t="s">
        <v>21105</v>
      </c>
      <c r="P5548" s="3" t="s">
        <v>21111</v>
      </c>
      <c r="Q5548" s="3">
        <v>410</v>
      </c>
      <c r="R5548" s="8" t="str">
        <f t="shared" si="86"/>
        <v>*410*</v>
      </c>
    </row>
    <row r="5549" spans="1:18" ht="19.8">
      <c r="A5549" s="3" t="s">
        <v>5815</v>
      </c>
      <c r="B5549" s="3" t="s">
        <v>92</v>
      </c>
      <c r="C5549" s="3" t="s">
        <v>5814</v>
      </c>
      <c r="D5549" s="3" t="s">
        <v>25</v>
      </c>
      <c r="E5549" s="3" t="s">
        <v>5813</v>
      </c>
      <c r="F5549" s="3" t="s">
        <v>77</v>
      </c>
      <c r="G5549" s="3">
        <v>2006</v>
      </c>
      <c r="H5549" s="3" t="s">
        <v>22118</v>
      </c>
      <c r="I5549" s="3">
        <v>196</v>
      </c>
      <c r="J5549" s="3" t="s">
        <v>21091</v>
      </c>
      <c r="K5549" s="3" t="s">
        <v>0</v>
      </c>
      <c r="N5549" s="3">
        <v>740</v>
      </c>
      <c r="O5549" s="3" t="s">
        <v>25</v>
      </c>
      <c r="P5549" s="3" t="s">
        <v>21112</v>
      </c>
      <c r="Q5549" s="3">
        <v>127</v>
      </c>
      <c r="R5549" s="8" t="str">
        <f t="shared" si="86"/>
        <v>*127*</v>
      </c>
    </row>
    <row r="5550" spans="1:18" ht="19.8">
      <c r="A5550" s="3" t="s">
        <v>5812</v>
      </c>
      <c r="B5550" s="3" t="s">
        <v>60</v>
      </c>
      <c r="C5550" s="3" t="s">
        <v>5811</v>
      </c>
      <c r="D5550" s="3" t="s">
        <v>41</v>
      </c>
      <c r="E5550" s="3" t="s">
        <v>5810</v>
      </c>
      <c r="F5550" s="3" t="s">
        <v>9</v>
      </c>
      <c r="G5550" s="3">
        <v>2014</v>
      </c>
      <c r="H5550" s="3" t="s">
        <v>22117</v>
      </c>
      <c r="I5550" s="3">
        <v>313</v>
      </c>
      <c r="J5550" s="3" t="s">
        <v>21086</v>
      </c>
      <c r="K5550" s="3" t="s">
        <v>0</v>
      </c>
      <c r="N5550" s="3">
        <v>2020</v>
      </c>
      <c r="O5550" s="3" t="s">
        <v>21106</v>
      </c>
      <c r="P5550" s="3" t="s">
        <v>21111</v>
      </c>
      <c r="Q5550" s="3">
        <v>317</v>
      </c>
      <c r="R5550" s="8" t="str">
        <f t="shared" si="86"/>
        <v>*317*</v>
      </c>
    </row>
    <row r="5551" spans="1:18" ht="19.8">
      <c r="A5551" s="3" t="s">
        <v>5809</v>
      </c>
      <c r="B5551" s="3" t="s">
        <v>160</v>
      </c>
      <c r="C5551" s="3" t="s">
        <v>5808</v>
      </c>
      <c r="D5551" s="3" t="s">
        <v>31</v>
      </c>
      <c r="E5551" s="3" t="s">
        <v>5807</v>
      </c>
      <c r="F5551" s="3" t="s">
        <v>15</v>
      </c>
      <c r="G5551" s="3">
        <v>2022</v>
      </c>
      <c r="H5551" s="3" t="s">
        <v>22116</v>
      </c>
      <c r="I5551" s="3">
        <v>81</v>
      </c>
      <c r="J5551" s="3" t="s">
        <v>21091</v>
      </c>
      <c r="K5551" s="3" t="s">
        <v>0</v>
      </c>
      <c r="N5551" s="3">
        <v>2370</v>
      </c>
      <c r="O5551" s="3" t="s">
        <v>21106</v>
      </c>
      <c r="P5551" s="3" t="s">
        <v>21112</v>
      </c>
      <c r="Q5551" s="3">
        <v>137</v>
      </c>
      <c r="R5551" s="8" t="str">
        <f t="shared" si="86"/>
        <v>*137*</v>
      </c>
    </row>
    <row r="5552" spans="1:18" ht="19.8">
      <c r="A5552" s="3" t="s">
        <v>5806</v>
      </c>
      <c r="B5552" s="3" t="s">
        <v>33</v>
      </c>
      <c r="C5552" s="3" t="s">
        <v>5805</v>
      </c>
      <c r="D5552" s="3" t="s">
        <v>31</v>
      </c>
      <c r="E5552" s="3" t="s">
        <v>5804</v>
      </c>
      <c r="F5552" s="3" t="s">
        <v>77</v>
      </c>
      <c r="G5552" s="3">
        <v>2017</v>
      </c>
      <c r="H5552" s="3" t="s">
        <v>22116</v>
      </c>
      <c r="I5552" s="3">
        <v>239</v>
      </c>
      <c r="J5552" s="3" t="s">
        <v>21098</v>
      </c>
      <c r="K5552" s="3" t="s">
        <v>1</v>
      </c>
      <c r="L5552" s="9">
        <v>45330</v>
      </c>
      <c r="M5552" s="9">
        <v>45366</v>
      </c>
      <c r="N5552" s="3">
        <v>2285</v>
      </c>
      <c r="O5552" s="3" t="s">
        <v>21106</v>
      </c>
      <c r="P5552" s="3" t="s">
        <v>21112</v>
      </c>
      <c r="Q5552" s="3">
        <v>353</v>
      </c>
      <c r="R5552" s="8" t="str">
        <f t="shared" si="86"/>
        <v>*353*</v>
      </c>
    </row>
    <row r="5553" spans="1:18" ht="19.8">
      <c r="A5553" s="3" t="s">
        <v>5803</v>
      </c>
      <c r="B5553" s="3" t="s">
        <v>38</v>
      </c>
      <c r="C5553" s="3" t="s">
        <v>5802</v>
      </c>
      <c r="D5553" s="3" t="s">
        <v>36</v>
      </c>
      <c r="E5553" s="3" t="s">
        <v>5801</v>
      </c>
      <c r="F5553" s="3" t="s">
        <v>48</v>
      </c>
      <c r="G5553" s="3">
        <v>2011</v>
      </c>
      <c r="H5553" s="3" t="s">
        <v>22116</v>
      </c>
      <c r="I5553" s="3">
        <v>217</v>
      </c>
      <c r="J5553" s="3" t="s">
        <v>21094</v>
      </c>
      <c r="K5553" s="3" t="s">
        <v>0</v>
      </c>
      <c r="N5553" s="3">
        <v>620</v>
      </c>
      <c r="O5553" s="3" t="s">
        <v>21106</v>
      </c>
      <c r="P5553" s="3" t="s">
        <v>21112</v>
      </c>
      <c r="Q5553" s="3">
        <v>449</v>
      </c>
      <c r="R5553" s="8" t="str">
        <f t="shared" si="86"/>
        <v>*449*</v>
      </c>
    </row>
    <row r="5554" spans="1:18" ht="19.8">
      <c r="A5554" s="3" t="s">
        <v>5800</v>
      </c>
      <c r="B5554" s="3" t="s">
        <v>426</v>
      </c>
      <c r="C5554" s="3" t="s">
        <v>5799</v>
      </c>
      <c r="D5554" s="3" t="s">
        <v>95</v>
      </c>
      <c r="E5554" s="3" t="s">
        <v>5798</v>
      </c>
      <c r="F5554" s="3" t="s">
        <v>9</v>
      </c>
      <c r="G5554" s="3">
        <v>2012</v>
      </c>
      <c r="H5554" s="3" t="s">
        <v>22118</v>
      </c>
      <c r="I5554" s="3">
        <v>213</v>
      </c>
      <c r="J5554" s="3" t="s">
        <v>21101</v>
      </c>
      <c r="K5554" s="3" t="s">
        <v>1</v>
      </c>
      <c r="L5554" s="9">
        <v>45064</v>
      </c>
      <c r="M5554" s="9">
        <v>45459</v>
      </c>
      <c r="N5554" s="3">
        <v>460</v>
      </c>
      <c r="O5554" s="3" t="s">
        <v>21105</v>
      </c>
      <c r="P5554" s="3" t="s">
        <v>21111</v>
      </c>
      <c r="Q5554" s="3">
        <v>383</v>
      </c>
      <c r="R5554" s="8" t="str">
        <f t="shared" si="86"/>
        <v>*383*</v>
      </c>
    </row>
    <row r="5555" spans="1:18" ht="19.8">
      <c r="A5555" s="3" t="s">
        <v>5796</v>
      </c>
      <c r="B5555" s="3" t="s">
        <v>171</v>
      </c>
      <c r="C5555" s="3" t="s">
        <v>5795</v>
      </c>
      <c r="D5555" s="3" t="s">
        <v>141</v>
      </c>
      <c r="E5555" s="3" t="s">
        <v>5794</v>
      </c>
      <c r="F5555" s="3" t="s">
        <v>77</v>
      </c>
      <c r="G5555" s="3">
        <v>2023</v>
      </c>
      <c r="H5555" s="3" t="s">
        <v>22116</v>
      </c>
      <c r="I5555" s="3">
        <v>191</v>
      </c>
      <c r="J5555" s="3" t="s">
        <v>21101</v>
      </c>
      <c r="K5555" s="3" t="s">
        <v>0</v>
      </c>
      <c r="N5555" s="3">
        <v>1555</v>
      </c>
      <c r="O5555" s="3" t="s">
        <v>25</v>
      </c>
      <c r="P5555" s="3" t="s">
        <v>21114</v>
      </c>
      <c r="Q5555" s="3">
        <v>398</v>
      </c>
      <c r="R5555" s="8" t="str">
        <f t="shared" si="86"/>
        <v>*398*</v>
      </c>
    </row>
    <row r="5556" spans="1:18" ht="19.8">
      <c r="A5556" s="3" t="s">
        <v>5793</v>
      </c>
      <c r="B5556" s="3" t="s">
        <v>304</v>
      </c>
      <c r="C5556" s="3" t="s">
        <v>5792</v>
      </c>
      <c r="D5556" s="3" t="s">
        <v>123</v>
      </c>
      <c r="E5556" s="3" t="s">
        <v>5791</v>
      </c>
      <c r="F5556" s="3" t="s">
        <v>29</v>
      </c>
      <c r="G5556" s="3">
        <v>2016</v>
      </c>
      <c r="H5556" s="3" t="s">
        <v>22118</v>
      </c>
      <c r="I5556" s="3">
        <v>244</v>
      </c>
      <c r="J5556" s="3" t="s">
        <v>21101</v>
      </c>
      <c r="K5556" s="3" t="s">
        <v>1</v>
      </c>
      <c r="L5556" s="9">
        <v>45326</v>
      </c>
      <c r="M5556" s="9">
        <v>45556</v>
      </c>
      <c r="N5556" s="3">
        <v>265</v>
      </c>
      <c r="O5556" s="3" t="s">
        <v>21106</v>
      </c>
      <c r="P5556" s="3" t="s">
        <v>21113</v>
      </c>
      <c r="Q5556" s="3">
        <v>377</v>
      </c>
      <c r="R5556" s="8" t="str">
        <f t="shared" si="86"/>
        <v>*377*</v>
      </c>
    </row>
    <row r="5557" spans="1:18" ht="19.8">
      <c r="A5557" s="3" t="s">
        <v>5790</v>
      </c>
      <c r="B5557" s="3" t="s">
        <v>22</v>
      </c>
      <c r="C5557" s="3" t="s">
        <v>5789</v>
      </c>
      <c r="D5557" s="3" t="s">
        <v>5</v>
      </c>
      <c r="E5557" s="3" t="s">
        <v>5788</v>
      </c>
      <c r="F5557" s="3" t="s">
        <v>77</v>
      </c>
      <c r="G5557" s="3">
        <v>2021</v>
      </c>
      <c r="H5557" s="3" t="s">
        <v>22118</v>
      </c>
      <c r="I5557" s="3">
        <v>472</v>
      </c>
      <c r="J5557" s="3" t="s">
        <v>21083</v>
      </c>
      <c r="K5557" s="3" t="s">
        <v>1</v>
      </c>
      <c r="L5557" s="9">
        <v>45498</v>
      </c>
      <c r="M5557" s="9">
        <v>45640</v>
      </c>
      <c r="N5557" s="3">
        <v>1180</v>
      </c>
      <c r="O5557" s="3" t="s">
        <v>21106</v>
      </c>
      <c r="P5557" s="3" t="s">
        <v>21112</v>
      </c>
      <c r="Q5557" s="3">
        <v>127</v>
      </c>
      <c r="R5557" s="8" t="str">
        <f t="shared" si="86"/>
        <v>*127*</v>
      </c>
    </row>
    <row r="5558" spans="1:18" ht="19.8">
      <c r="A5558" s="3" t="s">
        <v>5786</v>
      </c>
      <c r="B5558" s="3" t="s">
        <v>108</v>
      </c>
      <c r="C5558" s="3" t="s">
        <v>5785</v>
      </c>
      <c r="D5558" s="3" t="s">
        <v>63</v>
      </c>
      <c r="E5558" s="3" t="s">
        <v>5784</v>
      </c>
      <c r="F5558" s="3" t="s">
        <v>15</v>
      </c>
      <c r="G5558" s="3">
        <v>2011</v>
      </c>
      <c r="H5558" s="3" t="s">
        <v>22118</v>
      </c>
      <c r="I5558" s="3">
        <v>382</v>
      </c>
      <c r="J5558" s="3" t="s">
        <v>21096</v>
      </c>
      <c r="K5558" s="3" t="s">
        <v>0</v>
      </c>
      <c r="N5558" s="3">
        <v>2315</v>
      </c>
      <c r="O5558" s="3" t="s">
        <v>21106</v>
      </c>
      <c r="P5558" s="3" t="s">
        <v>21113</v>
      </c>
      <c r="Q5558" s="3">
        <v>324</v>
      </c>
      <c r="R5558" s="8" t="str">
        <f t="shared" si="86"/>
        <v>*324*</v>
      </c>
    </row>
    <row r="5559" spans="1:18" ht="19.8">
      <c r="A5559" s="3" t="s">
        <v>5783</v>
      </c>
      <c r="B5559" s="3" t="s">
        <v>43</v>
      </c>
      <c r="C5559" s="3" t="s">
        <v>5782</v>
      </c>
      <c r="D5559" s="3" t="s">
        <v>41</v>
      </c>
      <c r="E5559" s="3" t="s">
        <v>5781</v>
      </c>
      <c r="F5559" s="3" t="s">
        <v>15</v>
      </c>
      <c r="G5559" s="3">
        <v>2021</v>
      </c>
      <c r="H5559" s="3" t="s">
        <v>22117</v>
      </c>
      <c r="I5559" s="3">
        <v>357</v>
      </c>
      <c r="J5559" s="3" t="s">
        <v>21094</v>
      </c>
      <c r="K5559" s="3" t="s">
        <v>0</v>
      </c>
      <c r="N5559" s="3">
        <v>1245</v>
      </c>
      <c r="O5559" s="3" t="s">
        <v>21106</v>
      </c>
      <c r="P5559" s="3" t="s">
        <v>21114</v>
      </c>
      <c r="Q5559" s="3">
        <v>412</v>
      </c>
      <c r="R5559" s="8" t="str">
        <f t="shared" si="86"/>
        <v>*412*</v>
      </c>
    </row>
    <row r="5560" spans="1:18" ht="19.8">
      <c r="A5560" s="3" t="s">
        <v>5780</v>
      </c>
      <c r="B5560" s="3" t="s">
        <v>125</v>
      </c>
      <c r="C5560" s="3" t="s">
        <v>5779</v>
      </c>
      <c r="D5560" s="3" t="s">
        <v>123</v>
      </c>
      <c r="E5560" s="3" t="s">
        <v>5778</v>
      </c>
      <c r="F5560" s="3" t="s">
        <v>29</v>
      </c>
      <c r="G5560" s="3">
        <v>2022</v>
      </c>
      <c r="H5560" s="3" t="s">
        <v>22117</v>
      </c>
      <c r="I5560" s="3">
        <v>114</v>
      </c>
      <c r="J5560" s="3" t="s">
        <v>21096</v>
      </c>
      <c r="K5560" s="3" t="s">
        <v>0</v>
      </c>
      <c r="N5560" s="3">
        <v>2430</v>
      </c>
      <c r="O5560" s="3" t="s">
        <v>21106</v>
      </c>
      <c r="P5560" s="3" t="s">
        <v>21114</v>
      </c>
      <c r="Q5560" s="3">
        <v>422</v>
      </c>
      <c r="R5560" s="8" t="str">
        <f t="shared" si="86"/>
        <v>*422*</v>
      </c>
    </row>
    <row r="5561" spans="1:18" ht="19.8">
      <c r="A5561" s="3" t="s">
        <v>5777</v>
      </c>
      <c r="B5561" s="3" t="s">
        <v>478</v>
      </c>
      <c r="C5561" s="3" t="s">
        <v>5776</v>
      </c>
      <c r="D5561" s="3" t="s">
        <v>95</v>
      </c>
      <c r="E5561" s="3" t="s">
        <v>5775</v>
      </c>
      <c r="F5561" s="3" t="s">
        <v>15</v>
      </c>
      <c r="G5561" s="3">
        <v>2005</v>
      </c>
      <c r="H5561" s="3" t="s">
        <v>22117</v>
      </c>
      <c r="I5561" s="3">
        <v>437</v>
      </c>
      <c r="J5561" s="3" t="s">
        <v>21097</v>
      </c>
      <c r="K5561" s="3" t="s">
        <v>0</v>
      </c>
      <c r="N5561" s="3">
        <v>2255</v>
      </c>
      <c r="O5561" s="3" t="s">
        <v>21105</v>
      </c>
      <c r="P5561" s="3" t="s">
        <v>21114</v>
      </c>
      <c r="Q5561" s="3">
        <v>185</v>
      </c>
      <c r="R5561" s="8" t="str">
        <f t="shared" si="86"/>
        <v>*185*</v>
      </c>
    </row>
    <row r="5562" spans="1:18" ht="19.8">
      <c r="A5562" s="3" t="s">
        <v>5774</v>
      </c>
      <c r="B5562" s="3" t="s">
        <v>43</v>
      </c>
      <c r="C5562" s="3" t="s">
        <v>5773</v>
      </c>
      <c r="D5562" s="3" t="s">
        <v>41</v>
      </c>
      <c r="E5562" s="3" t="s">
        <v>5772</v>
      </c>
      <c r="F5562" s="3" t="s">
        <v>29</v>
      </c>
      <c r="G5562" s="3">
        <v>2020</v>
      </c>
      <c r="H5562" s="3" t="s">
        <v>22117</v>
      </c>
      <c r="I5562" s="3">
        <v>376</v>
      </c>
      <c r="J5562" s="3" t="s">
        <v>21093</v>
      </c>
      <c r="K5562" s="3" t="s">
        <v>1</v>
      </c>
      <c r="L5562" s="9">
        <v>45343</v>
      </c>
      <c r="M5562" s="9">
        <v>45608</v>
      </c>
      <c r="N5562" s="3">
        <v>2375</v>
      </c>
      <c r="O5562" s="3" t="s">
        <v>21106</v>
      </c>
      <c r="P5562" s="3" t="s">
        <v>21111</v>
      </c>
      <c r="Q5562" s="3">
        <v>211</v>
      </c>
      <c r="R5562" s="8" t="str">
        <f t="shared" si="86"/>
        <v>*211*</v>
      </c>
    </row>
    <row r="5563" spans="1:18" ht="19.8">
      <c r="A5563" s="3" t="s">
        <v>5771</v>
      </c>
      <c r="B5563" s="3" t="s">
        <v>243</v>
      </c>
      <c r="C5563" s="3" t="s">
        <v>5770</v>
      </c>
      <c r="D5563" s="3" t="s">
        <v>63</v>
      </c>
      <c r="E5563" s="3" t="s">
        <v>5769</v>
      </c>
      <c r="F5563" s="3" t="s">
        <v>15</v>
      </c>
      <c r="G5563" s="3">
        <v>2009</v>
      </c>
      <c r="H5563" s="3" t="s">
        <v>22118</v>
      </c>
      <c r="I5563" s="3">
        <v>209</v>
      </c>
      <c r="J5563" s="3" t="s">
        <v>21093</v>
      </c>
      <c r="K5563" s="3" t="s">
        <v>1</v>
      </c>
      <c r="L5563" s="9">
        <v>45687</v>
      </c>
      <c r="M5563" s="9">
        <v>45701</v>
      </c>
      <c r="N5563" s="3">
        <v>465</v>
      </c>
      <c r="O5563" s="3" t="s">
        <v>21106</v>
      </c>
      <c r="P5563" s="3" t="s">
        <v>21112</v>
      </c>
      <c r="Q5563" s="3">
        <v>209</v>
      </c>
      <c r="R5563" s="8" t="str">
        <f t="shared" si="86"/>
        <v>*209*</v>
      </c>
    </row>
    <row r="5564" spans="1:18" ht="19.8">
      <c r="A5564" s="3" t="s">
        <v>5768</v>
      </c>
      <c r="B5564" s="3" t="s">
        <v>43</v>
      </c>
      <c r="C5564" s="3" t="s">
        <v>5767</v>
      </c>
      <c r="D5564" s="3" t="s">
        <v>41</v>
      </c>
      <c r="E5564" s="3" t="s">
        <v>5766</v>
      </c>
      <c r="F5564" s="3" t="s">
        <v>77</v>
      </c>
      <c r="G5564" s="3">
        <v>2013</v>
      </c>
      <c r="H5564" s="3" t="s">
        <v>22118</v>
      </c>
      <c r="I5564" s="3">
        <v>496</v>
      </c>
      <c r="J5564" s="3" t="s">
        <v>21093</v>
      </c>
      <c r="K5564" s="3" t="s">
        <v>0</v>
      </c>
      <c r="N5564" s="3">
        <v>355</v>
      </c>
      <c r="O5564" s="3" t="s">
        <v>21106</v>
      </c>
      <c r="P5564" s="3" t="s">
        <v>21114</v>
      </c>
      <c r="Q5564" s="3">
        <v>376</v>
      </c>
      <c r="R5564" s="8" t="str">
        <f t="shared" si="86"/>
        <v>*376*</v>
      </c>
    </row>
    <row r="5565" spans="1:18" ht="19.8">
      <c r="A5565" s="3" t="s">
        <v>5765</v>
      </c>
      <c r="B5565" s="3" t="s">
        <v>12</v>
      </c>
      <c r="C5565" s="3" t="s">
        <v>5764</v>
      </c>
      <c r="D5565" s="3" t="s">
        <v>2</v>
      </c>
      <c r="E5565" s="3" t="s">
        <v>5763</v>
      </c>
      <c r="F5565" s="3" t="s">
        <v>48</v>
      </c>
      <c r="G5565" s="3">
        <v>2008</v>
      </c>
      <c r="H5565" s="3" t="s">
        <v>22116</v>
      </c>
      <c r="I5565" s="3">
        <v>476</v>
      </c>
      <c r="J5565" s="3" t="s">
        <v>21097</v>
      </c>
      <c r="K5565" s="3" t="s">
        <v>0</v>
      </c>
      <c r="N5565" s="3">
        <v>1460</v>
      </c>
      <c r="O5565" s="3" t="s">
        <v>21073</v>
      </c>
      <c r="P5565" s="3" t="s">
        <v>21114</v>
      </c>
      <c r="Q5565" s="3">
        <v>151</v>
      </c>
      <c r="R5565" s="8" t="str">
        <f t="shared" si="86"/>
        <v>*151*</v>
      </c>
    </row>
    <row r="5566" spans="1:18" ht="19.8">
      <c r="A5566" s="3" t="s">
        <v>5762</v>
      </c>
      <c r="B5566" s="3" t="s">
        <v>84</v>
      </c>
      <c r="C5566" s="3" t="s">
        <v>5761</v>
      </c>
      <c r="D5566" s="3" t="s">
        <v>82</v>
      </c>
      <c r="E5566" s="3" t="s">
        <v>5760</v>
      </c>
      <c r="F5566" s="3" t="s">
        <v>3</v>
      </c>
      <c r="G5566" s="3">
        <v>2012</v>
      </c>
      <c r="H5566" s="3" t="s">
        <v>22118</v>
      </c>
      <c r="I5566" s="3">
        <v>435</v>
      </c>
      <c r="J5566" s="3" t="s">
        <v>21095</v>
      </c>
      <c r="K5566" s="3" t="s">
        <v>0</v>
      </c>
      <c r="N5566" s="3">
        <v>1280</v>
      </c>
      <c r="O5566" s="3" t="s">
        <v>21105</v>
      </c>
      <c r="P5566" s="3" t="s">
        <v>21111</v>
      </c>
      <c r="Q5566" s="3">
        <v>180</v>
      </c>
      <c r="R5566" s="8" t="str">
        <f t="shared" si="86"/>
        <v>*180*</v>
      </c>
    </row>
    <row r="5567" spans="1:18" ht="19.8">
      <c r="A5567" s="3" t="s">
        <v>5759</v>
      </c>
      <c r="B5567" s="3" t="s">
        <v>266</v>
      </c>
      <c r="C5567" s="3" t="s">
        <v>5758</v>
      </c>
      <c r="D5567" s="3" t="s">
        <v>141</v>
      </c>
      <c r="E5567" s="3" t="s">
        <v>5757</v>
      </c>
      <c r="F5567" s="3" t="s">
        <v>48</v>
      </c>
      <c r="G5567" s="3">
        <v>2014</v>
      </c>
      <c r="H5567" s="3" t="s">
        <v>22118</v>
      </c>
      <c r="I5567" s="3">
        <v>244</v>
      </c>
      <c r="J5567" s="3" t="s">
        <v>21089</v>
      </c>
      <c r="K5567" s="3" t="s">
        <v>1</v>
      </c>
      <c r="L5567" s="9">
        <v>45306</v>
      </c>
      <c r="M5567" s="9">
        <v>45472</v>
      </c>
      <c r="N5567" s="3">
        <v>905</v>
      </c>
      <c r="O5567" s="3" t="s">
        <v>25</v>
      </c>
      <c r="P5567" s="3" t="s">
        <v>21111</v>
      </c>
      <c r="Q5567" s="3">
        <v>245</v>
      </c>
      <c r="R5567" s="8" t="str">
        <f t="shared" si="86"/>
        <v>*245*</v>
      </c>
    </row>
    <row r="5568" spans="1:18" ht="19.8">
      <c r="A5568" s="3" t="s">
        <v>5756</v>
      </c>
      <c r="B5568" s="3" t="s">
        <v>196</v>
      </c>
      <c r="C5568" s="3" t="s">
        <v>5755</v>
      </c>
      <c r="D5568" s="3" t="s">
        <v>36</v>
      </c>
      <c r="E5568" s="3" t="s">
        <v>5754</v>
      </c>
      <c r="F5568" s="3" t="s">
        <v>48</v>
      </c>
      <c r="G5568" s="3">
        <v>2017</v>
      </c>
      <c r="H5568" s="3" t="s">
        <v>22118</v>
      </c>
      <c r="I5568" s="3">
        <v>453</v>
      </c>
      <c r="J5568" s="3" t="s">
        <v>21084</v>
      </c>
      <c r="K5568" s="3" t="s">
        <v>0</v>
      </c>
      <c r="N5568" s="3">
        <v>2425</v>
      </c>
      <c r="O5568" s="3" t="s">
        <v>21106</v>
      </c>
      <c r="P5568" s="3" t="s">
        <v>21112</v>
      </c>
      <c r="Q5568" s="3">
        <v>115</v>
      </c>
      <c r="R5568" s="8" t="str">
        <f t="shared" si="86"/>
        <v>*115*</v>
      </c>
    </row>
    <row r="5569" spans="1:18" ht="19.8">
      <c r="A5569" s="3" t="s">
        <v>5753</v>
      </c>
      <c r="B5569" s="3" t="s">
        <v>52</v>
      </c>
      <c r="C5569" s="3" t="s">
        <v>5752</v>
      </c>
      <c r="D5569" s="3" t="s">
        <v>50</v>
      </c>
      <c r="E5569" s="3" t="s">
        <v>5751</v>
      </c>
      <c r="F5569" s="3" t="s">
        <v>9</v>
      </c>
      <c r="G5569" s="3">
        <v>2021</v>
      </c>
      <c r="H5569" s="3" t="s">
        <v>22117</v>
      </c>
      <c r="I5569" s="3">
        <v>130</v>
      </c>
      <c r="J5569" s="3" t="s">
        <v>21090</v>
      </c>
      <c r="K5569" s="3" t="s">
        <v>1</v>
      </c>
      <c r="L5569" s="9">
        <v>44997</v>
      </c>
      <c r="M5569" s="9">
        <v>45465</v>
      </c>
      <c r="N5569" s="3">
        <v>2490</v>
      </c>
      <c r="O5569" s="3" t="s">
        <v>21106</v>
      </c>
      <c r="P5569" s="3" t="s">
        <v>21111</v>
      </c>
      <c r="Q5569" s="3">
        <v>345</v>
      </c>
      <c r="R5569" s="8" t="str">
        <f t="shared" si="86"/>
        <v>*345*</v>
      </c>
    </row>
    <row r="5570" spans="1:18" ht="19.8">
      <c r="A5570" s="3" t="s">
        <v>5750</v>
      </c>
      <c r="B5570" s="3" t="s">
        <v>92</v>
      </c>
      <c r="C5570" s="3" t="s">
        <v>5749</v>
      </c>
      <c r="D5570" s="3" t="s">
        <v>25</v>
      </c>
      <c r="E5570" s="3" t="s">
        <v>5748</v>
      </c>
      <c r="F5570" s="3" t="s">
        <v>3</v>
      </c>
      <c r="G5570" s="3">
        <v>2020</v>
      </c>
      <c r="H5570" s="3" t="s">
        <v>22117</v>
      </c>
      <c r="I5570" s="3">
        <v>461</v>
      </c>
      <c r="J5570" s="3" t="s">
        <v>21090</v>
      </c>
      <c r="K5570" s="3" t="s">
        <v>0</v>
      </c>
      <c r="N5570" s="3">
        <v>775</v>
      </c>
      <c r="O5570" s="3" t="s">
        <v>25</v>
      </c>
      <c r="P5570" s="3" t="s">
        <v>21114</v>
      </c>
      <c r="Q5570" s="3">
        <v>168</v>
      </c>
      <c r="R5570" s="8" t="str">
        <f t="shared" si="86"/>
        <v>*168*</v>
      </c>
    </row>
    <row r="5571" spans="1:18" ht="19.8">
      <c r="A5571" s="3" t="s">
        <v>5747</v>
      </c>
      <c r="B5571" s="3" t="s">
        <v>97</v>
      </c>
      <c r="C5571" s="3" t="s">
        <v>5746</v>
      </c>
      <c r="D5571" s="3" t="s">
        <v>95</v>
      </c>
      <c r="E5571" s="3" t="s">
        <v>5745</v>
      </c>
      <c r="F5571" s="3" t="s">
        <v>15</v>
      </c>
      <c r="G5571" s="3">
        <v>2011</v>
      </c>
      <c r="H5571" s="3" t="s">
        <v>22117</v>
      </c>
      <c r="I5571" s="3">
        <v>183</v>
      </c>
      <c r="J5571" s="3" t="s">
        <v>21099</v>
      </c>
      <c r="K5571" s="3" t="s">
        <v>0</v>
      </c>
      <c r="N5571" s="3">
        <v>540</v>
      </c>
      <c r="O5571" s="3" t="s">
        <v>21105</v>
      </c>
      <c r="P5571" s="3" t="s">
        <v>21111</v>
      </c>
      <c r="Q5571" s="3">
        <v>288</v>
      </c>
      <c r="R5571" s="8" t="str">
        <f t="shared" si="86"/>
        <v>*288*</v>
      </c>
    </row>
    <row r="5572" spans="1:18" ht="19.8">
      <c r="A5572" s="3" t="s">
        <v>5744</v>
      </c>
      <c r="B5572" s="3" t="s">
        <v>125</v>
      </c>
      <c r="C5572" s="3" t="s">
        <v>4540</v>
      </c>
      <c r="D5572" s="3" t="s">
        <v>123</v>
      </c>
      <c r="E5572" s="3" t="s">
        <v>5743</v>
      </c>
      <c r="F5572" s="3" t="s">
        <v>3</v>
      </c>
      <c r="G5572" s="3">
        <v>2009</v>
      </c>
      <c r="H5572" s="3" t="s">
        <v>22117</v>
      </c>
      <c r="I5572" s="3">
        <v>302</v>
      </c>
      <c r="J5572" s="3" t="s">
        <v>21092</v>
      </c>
      <c r="K5572" s="3" t="s">
        <v>1</v>
      </c>
      <c r="L5572" s="9">
        <v>45528</v>
      </c>
      <c r="M5572" s="9">
        <v>45590</v>
      </c>
      <c r="N5572" s="3">
        <v>875</v>
      </c>
      <c r="O5572" s="3" t="s">
        <v>21106</v>
      </c>
      <c r="P5572" s="3" t="s">
        <v>21112</v>
      </c>
      <c r="Q5572" s="3">
        <v>278</v>
      </c>
      <c r="R5572" s="8" t="str">
        <f t="shared" ref="R5572:R5635" si="87">"*"&amp;Q5572&amp;"*"</f>
        <v>*278*</v>
      </c>
    </row>
    <row r="5573" spans="1:18" ht="19.8">
      <c r="A5573" s="3" t="s">
        <v>5742</v>
      </c>
      <c r="B5573" s="3" t="s">
        <v>65</v>
      </c>
      <c r="C5573" s="3" t="s">
        <v>5741</v>
      </c>
      <c r="D5573" s="3" t="s">
        <v>63</v>
      </c>
      <c r="E5573" s="3" t="s">
        <v>5740</v>
      </c>
      <c r="F5573" s="3" t="s">
        <v>77</v>
      </c>
      <c r="G5573" s="3">
        <v>2024</v>
      </c>
      <c r="H5573" s="3" t="s">
        <v>22118</v>
      </c>
      <c r="I5573" s="3">
        <v>330</v>
      </c>
      <c r="J5573" s="3" t="s">
        <v>21084</v>
      </c>
      <c r="K5573" s="3" t="s">
        <v>0</v>
      </c>
      <c r="N5573" s="3">
        <v>540</v>
      </c>
      <c r="O5573" s="3" t="s">
        <v>21106</v>
      </c>
      <c r="P5573" s="3" t="s">
        <v>21111</v>
      </c>
      <c r="Q5573" s="3">
        <v>227</v>
      </c>
      <c r="R5573" s="8" t="str">
        <f t="shared" si="87"/>
        <v>*227*</v>
      </c>
    </row>
    <row r="5574" spans="1:18" ht="19.8">
      <c r="A5574" s="3" t="s">
        <v>5739</v>
      </c>
      <c r="B5574" s="3" t="s">
        <v>147</v>
      </c>
      <c r="C5574" s="3" t="s">
        <v>5738</v>
      </c>
      <c r="D5574" s="3" t="s">
        <v>5</v>
      </c>
      <c r="E5574" s="3" t="s">
        <v>5737</v>
      </c>
      <c r="F5574" s="3" t="s">
        <v>29</v>
      </c>
      <c r="G5574" s="3">
        <v>2018</v>
      </c>
      <c r="H5574" s="3" t="s">
        <v>22118</v>
      </c>
      <c r="I5574" s="3">
        <v>104</v>
      </c>
      <c r="J5574" s="3" t="s">
        <v>21091</v>
      </c>
      <c r="K5574" s="3" t="s">
        <v>0</v>
      </c>
      <c r="N5574" s="3">
        <v>365</v>
      </c>
      <c r="O5574" s="3" t="s">
        <v>21106</v>
      </c>
      <c r="P5574" s="3" t="s">
        <v>21112</v>
      </c>
      <c r="Q5574" s="3">
        <v>388</v>
      </c>
      <c r="R5574" s="8" t="str">
        <f t="shared" si="87"/>
        <v>*388*</v>
      </c>
    </row>
    <row r="5575" spans="1:18" ht="19.8">
      <c r="A5575" s="3" t="s">
        <v>5736</v>
      </c>
      <c r="B5575" s="3" t="s">
        <v>84</v>
      </c>
      <c r="C5575" s="3" t="s">
        <v>5735</v>
      </c>
      <c r="D5575" s="3" t="s">
        <v>82</v>
      </c>
      <c r="E5575" s="3" t="s">
        <v>5734</v>
      </c>
      <c r="F5575" s="3" t="s">
        <v>48</v>
      </c>
      <c r="G5575" s="3">
        <v>2010</v>
      </c>
      <c r="H5575" s="3" t="s">
        <v>22116</v>
      </c>
      <c r="I5575" s="3">
        <v>488</v>
      </c>
      <c r="J5575" s="3" t="s">
        <v>21102</v>
      </c>
      <c r="K5575" s="3" t="s">
        <v>0</v>
      </c>
      <c r="N5575" s="3">
        <v>160</v>
      </c>
      <c r="O5575" s="3" t="s">
        <v>21105</v>
      </c>
      <c r="P5575" s="3" t="s">
        <v>21112</v>
      </c>
      <c r="Q5575" s="3">
        <v>270</v>
      </c>
      <c r="R5575" s="8" t="str">
        <f t="shared" si="87"/>
        <v>*270*</v>
      </c>
    </row>
    <row r="5576" spans="1:18" ht="19.8">
      <c r="A5576" s="3" t="s">
        <v>5733</v>
      </c>
      <c r="B5576" s="3" t="s">
        <v>97</v>
      </c>
      <c r="C5576" s="3" t="s">
        <v>5732</v>
      </c>
      <c r="D5576" s="3" t="s">
        <v>95</v>
      </c>
      <c r="E5576" s="3" t="s">
        <v>5731</v>
      </c>
      <c r="F5576" s="3" t="s">
        <v>3</v>
      </c>
      <c r="G5576" s="3">
        <v>2012</v>
      </c>
      <c r="H5576" s="3" t="s">
        <v>22118</v>
      </c>
      <c r="I5576" s="3">
        <v>355</v>
      </c>
      <c r="J5576" s="3" t="s">
        <v>21102</v>
      </c>
      <c r="K5576" s="3" t="s">
        <v>0</v>
      </c>
      <c r="N5576" s="3">
        <v>1720</v>
      </c>
      <c r="O5576" s="3" t="s">
        <v>21105</v>
      </c>
      <c r="P5576" s="3" t="s">
        <v>21112</v>
      </c>
      <c r="Q5576" s="3">
        <v>244</v>
      </c>
      <c r="R5576" s="8" t="str">
        <f t="shared" si="87"/>
        <v>*244*</v>
      </c>
    </row>
    <row r="5577" spans="1:18" ht="19.8">
      <c r="A5577" s="3" t="s">
        <v>5730</v>
      </c>
      <c r="B5577" s="3" t="s">
        <v>27</v>
      </c>
      <c r="C5577" s="3" t="s">
        <v>5729</v>
      </c>
      <c r="D5577" s="3" t="s">
        <v>25</v>
      </c>
      <c r="E5577" s="3" t="s">
        <v>5728</v>
      </c>
      <c r="F5577" s="3" t="s">
        <v>3</v>
      </c>
      <c r="G5577" s="3">
        <v>2022</v>
      </c>
      <c r="H5577" s="3" t="s">
        <v>22117</v>
      </c>
      <c r="I5577" s="3">
        <v>171</v>
      </c>
      <c r="J5577" s="3" t="s">
        <v>21087</v>
      </c>
      <c r="K5577" s="3" t="s">
        <v>1</v>
      </c>
      <c r="L5577" s="9">
        <v>45085</v>
      </c>
      <c r="M5577" s="9">
        <v>45705</v>
      </c>
      <c r="N5577" s="3">
        <v>1090</v>
      </c>
      <c r="O5577" s="3" t="s">
        <v>25</v>
      </c>
      <c r="P5577" s="3" t="s">
        <v>21111</v>
      </c>
      <c r="Q5577" s="3">
        <v>305</v>
      </c>
      <c r="R5577" s="8" t="str">
        <f t="shared" si="87"/>
        <v>*305*</v>
      </c>
    </row>
    <row r="5578" spans="1:18" ht="19.8">
      <c r="A5578" s="3" t="s">
        <v>5727</v>
      </c>
      <c r="B5578" s="3" t="s">
        <v>97</v>
      </c>
      <c r="C5578" s="3" t="s">
        <v>5726</v>
      </c>
      <c r="D5578" s="3" t="s">
        <v>95</v>
      </c>
      <c r="E5578" s="3" t="s">
        <v>5725</v>
      </c>
      <c r="F5578" s="3" t="s">
        <v>3</v>
      </c>
      <c r="G5578" s="3">
        <v>2023</v>
      </c>
      <c r="H5578" s="3" t="s">
        <v>22116</v>
      </c>
      <c r="I5578" s="3">
        <v>482</v>
      </c>
      <c r="J5578" s="3" t="s">
        <v>21094</v>
      </c>
      <c r="K5578" s="3" t="s">
        <v>1</v>
      </c>
      <c r="L5578" s="9">
        <v>45301</v>
      </c>
      <c r="M5578" s="9">
        <v>45689</v>
      </c>
      <c r="N5578" s="3">
        <v>1600</v>
      </c>
      <c r="O5578" s="3" t="s">
        <v>21105</v>
      </c>
      <c r="P5578" s="3" t="s">
        <v>21114</v>
      </c>
      <c r="Q5578" s="3">
        <v>222</v>
      </c>
      <c r="R5578" s="8" t="str">
        <f t="shared" si="87"/>
        <v>*222*</v>
      </c>
    </row>
    <row r="5579" spans="1:18" ht="19.8">
      <c r="A5579" s="3" t="s">
        <v>5724</v>
      </c>
      <c r="B5579" s="3" t="s">
        <v>155</v>
      </c>
      <c r="C5579" s="3" t="s">
        <v>5723</v>
      </c>
      <c r="D5579" s="3" t="s">
        <v>50</v>
      </c>
      <c r="E5579" s="3" t="s">
        <v>5722</v>
      </c>
      <c r="F5579" s="3" t="s">
        <v>9</v>
      </c>
      <c r="G5579" s="3">
        <v>2012</v>
      </c>
      <c r="H5579" s="3" t="s">
        <v>22116</v>
      </c>
      <c r="I5579" s="3">
        <v>204</v>
      </c>
      <c r="J5579" s="3" t="s">
        <v>21086</v>
      </c>
      <c r="K5579" s="3" t="s">
        <v>0</v>
      </c>
      <c r="N5579" s="3">
        <v>415</v>
      </c>
      <c r="O5579" s="3" t="s">
        <v>21106</v>
      </c>
      <c r="P5579" s="3" t="s">
        <v>21113</v>
      </c>
      <c r="Q5579" s="3">
        <v>435</v>
      </c>
      <c r="R5579" s="8" t="str">
        <f t="shared" si="87"/>
        <v>*435*</v>
      </c>
    </row>
    <row r="5580" spans="1:18" ht="19.8">
      <c r="A5580" s="3" t="s">
        <v>5721</v>
      </c>
      <c r="B5580" s="3" t="s">
        <v>433</v>
      </c>
      <c r="C5580" s="3" t="s">
        <v>5720</v>
      </c>
      <c r="D5580" s="3" t="s">
        <v>123</v>
      </c>
      <c r="E5580" s="3" t="s">
        <v>5719</v>
      </c>
      <c r="F5580" s="3" t="s">
        <v>9</v>
      </c>
      <c r="G5580" s="3">
        <v>2008</v>
      </c>
      <c r="H5580" s="3" t="s">
        <v>22116</v>
      </c>
      <c r="I5580" s="3">
        <v>98</v>
      </c>
      <c r="J5580" s="3" t="s">
        <v>21100</v>
      </c>
      <c r="K5580" s="3" t="s">
        <v>1</v>
      </c>
      <c r="L5580" s="9">
        <v>45488</v>
      </c>
      <c r="M5580" s="9">
        <v>45559</v>
      </c>
      <c r="N5580" s="3">
        <v>2445</v>
      </c>
      <c r="O5580" s="3" t="s">
        <v>21106</v>
      </c>
      <c r="P5580" s="3" t="s">
        <v>21112</v>
      </c>
      <c r="Q5580" s="3">
        <v>329</v>
      </c>
      <c r="R5580" s="8" t="str">
        <f t="shared" si="87"/>
        <v>*329*</v>
      </c>
    </row>
    <row r="5581" spans="1:18" ht="19.8">
      <c r="A5581" s="3" t="s">
        <v>5718</v>
      </c>
      <c r="B5581" s="3" t="s">
        <v>266</v>
      </c>
      <c r="C5581" s="3" t="s">
        <v>5717</v>
      </c>
      <c r="D5581" s="3" t="s">
        <v>141</v>
      </c>
      <c r="E5581" s="3" t="s">
        <v>5716</v>
      </c>
      <c r="F5581" s="3" t="s">
        <v>48</v>
      </c>
      <c r="G5581" s="3">
        <v>2008</v>
      </c>
      <c r="H5581" s="3" t="s">
        <v>22118</v>
      </c>
      <c r="I5581" s="3">
        <v>328</v>
      </c>
      <c r="J5581" s="3" t="s">
        <v>21100</v>
      </c>
      <c r="K5581" s="3" t="s">
        <v>1</v>
      </c>
      <c r="L5581" s="9">
        <v>45564</v>
      </c>
      <c r="M5581" s="9">
        <v>45621</v>
      </c>
      <c r="N5581" s="3">
        <v>1220</v>
      </c>
      <c r="O5581" s="3" t="s">
        <v>25</v>
      </c>
      <c r="P5581" s="3" t="s">
        <v>21113</v>
      </c>
      <c r="Q5581" s="3">
        <v>440</v>
      </c>
      <c r="R5581" s="8" t="str">
        <f t="shared" si="87"/>
        <v>*440*</v>
      </c>
    </row>
    <row r="5582" spans="1:18" ht="19.8">
      <c r="A5582" s="3" t="s">
        <v>5715</v>
      </c>
      <c r="B5582" s="3" t="s">
        <v>151</v>
      </c>
      <c r="C5582" s="3" t="s">
        <v>5714</v>
      </c>
      <c r="D5582" s="3" t="s">
        <v>82</v>
      </c>
      <c r="E5582" s="3" t="s">
        <v>5713</v>
      </c>
      <c r="F5582" s="3" t="s">
        <v>48</v>
      </c>
      <c r="G5582" s="3">
        <v>2009</v>
      </c>
      <c r="H5582" s="3" t="s">
        <v>22116</v>
      </c>
      <c r="I5582" s="3">
        <v>343</v>
      </c>
      <c r="J5582" s="3" t="s">
        <v>21095</v>
      </c>
      <c r="K5582" s="3" t="s">
        <v>0</v>
      </c>
      <c r="N5582" s="3">
        <v>740</v>
      </c>
      <c r="O5582" s="3" t="s">
        <v>21105</v>
      </c>
      <c r="P5582" s="3" t="s">
        <v>21114</v>
      </c>
      <c r="Q5582" s="3">
        <v>452</v>
      </c>
      <c r="R5582" s="8" t="str">
        <f t="shared" si="87"/>
        <v>*452*</v>
      </c>
    </row>
    <row r="5583" spans="1:18" ht="19.8">
      <c r="A5583" s="3" t="s">
        <v>5712</v>
      </c>
      <c r="B5583" s="3" t="s">
        <v>125</v>
      </c>
      <c r="C5583" s="3" t="s">
        <v>5711</v>
      </c>
      <c r="D5583" s="3" t="s">
        <v>123</v>
      </c>
      <c r="E5583" s="3" t="s">
        <v>5710</v>
      </c>
      <c r="F5583" s="3" t="s">
        <v>15</v>
      </c>
      <c r="G5583" s="3">
        <v>2011</v>
      </c>
      <c r="H5583" s="3" t="s">
        <v>22118</v>
      </c>
      <c r="I5583" s="3">
        <v>389</v>
      </c>
      <c r="J5583" s="3" t="s">
        <v>21095</v>
      </c>
      <c r="K5583" s="3" t="s">
        <v>1</v>
      </c>
      <c r="L5583" s="9">
        <v>45597</v>
      </c>
      <c r="M5583" s="9">
        <v>45666</v>
      </c>
      <c r="N5583" s="3">
        <v>1605</v>
      </c>
      <c r="O5583" s="3" t="s">
        <v>21106</v>
      </c>
      <c r="P5583" s="3" t="s">
        <v>21114</v>
      </c>
      <c r="Q5583" s="3">
        <v>124</v>
      </c>
      <c r="R5583" s="8" t="str">
        <f t="shared" si="87"/>
        <v>*124*</v>
      </c>
    </row>
    <row r="5584" spans="1:18" ht="19.8">
      <c r="A5584" s="3" t="s">
        <v>5709</v>
      </c>
      <c r="B5584" s="3" t="s">
        <v>266</v>
      </c>
      <c r="C5584" s="3" t="s">
        <v>5708</v>
      </c>
      <c r="D5584" s="3" t="s">
        <v>141</v>
      </c>
      <c r="E5584" s="3" t="s">
        <v>5707</v>
      </c>
      <c r="F5584" s="3" t="s">
        <v>15</v>
      </c>
      <c r="G5584" s="3">
        <v>2012</v>
      </c>
      <c r="H5584" s="3" t="s">
        <v>22118</v>
      </c>
      <c r="I5584" s="3">
        <v>346</v>
      </c>
      <c r="J5584" s="3" t="s">
        <v>21102</v>
      </c>
      <c r="K5584" s="3" t="s">
        <v>0</v>
      </c>
      <c r="N5584" s="3">
        <v>1695</v>
      </c>
      <c r="O5584" s="3" t="s">
        <v>25</v>
      </c>
      <c r="P5584" s="3" t="s">
        <v>21114</v>
      </c>
      <c r="Q5584" s="3">
        <v>155</v>
      </c>
      <c r="R5584" s="8" t="str">
        <f t="shared" si="87"/>
        <v>*155*</v>
      </c>
    </row>
    <row r="5585" spans="1:18" ht="19.8">
      <c r="A5585" s="3" t="s">
        <v>5706</v>
      </c>
      <c r="B5585" s="3" t="s">
        <v>143</v>
      </c>
      <c r="C5585" s="3" t="s">
        <v>5705</v>
      </c>
      <c r="D5585" s="3" t="s">
        <v>141</v>
      </c>
      <c r="E5585" s="3" t="s">
        <v>5704</v>
      </c>
      <c r="F5585" s="3" t="s">
        <v>77</v>
      </c>
      <c r="G5585" s="3">
        <v>2014</v>
      </c>
      <c r="H5585" s="3" t="s">
        <v>22118</v>
      </c>
      <c r="I5585" s="3">
        <v>237</v>
      </c>
      <c r="J5585" s="3" t="s">
        <v>21090</v>
      </c>
      <c r="K5585" s="3" t="s">
        <v>1</v>
      </c>
      <c r="L5585" s="9">
        <v>45543</v>
      </c>
      <c r="M5585" s="9">
        <v>45646</v>
      </c>
      <c r="N5585" s="3">
        <v>1730</v>
      </c>
      <c r="O5585" s="3" t="s">
        <v>25</v>
      </c>
      <c r="P5585" s="3" t="s">
        <v>21111</v>
      </c>
      <c r="Q5585" s="3">
        <v>351</v>
      </c>
      <c r="R5585" s="8" t="str">
        <f t="shared" si="87"/>
        <v>*351*</v>
      </c>
    </row>
    <row r="5586" spans="1:18" ht="19.8">
      <c r="A5586" s="3" t="s">
        <v>5703</v>
      </c>
      <c r="B5586" s="3" t="s">
        <v>60</v>
      </c>
      <c r="C5586" s="3" t="s">
        <v>5702</v>
      </c>
      <c r="D5586" s="3" t="s">
        <v>41</v>
      </c>
      <c r="E5586" s="3" t="s">
        <v>5701</v>
      </c>
      <c r="F5586" s="3" t="s">
        <v>3</v>
      </c>
      <c r="G5586" s="3">
        <v>2018</v>
      </c>
      <c r="H5586" s="3" t="s">
        <v>22117</v>
      </c>
      <c r="I5586" s="3">
        <v>101</v>
      </c>
      <c r="J5586" s="3" t="s">
        <v>21086</v>
      </c>
      <c r="K5586" s="3" t="s">
        <v>0</v>
      </c>
      <c r="N5586" s="3">
        <v>1105</v>
      </c>
      <c r="O5586" s="3" t="s">
        <v>21106</v>
      </c>
      <c r="P5586" s="3" t="s">
        <v>21112</v>
      </c>
      <c r="Q5586" s="3">
        <v>299</v>
      </c>
      <c r="R5586" s="8" t="str">
        <f t="shared" si="87"/>
        <v>*299*</v>
      </c>
    </row>
    <row r="5587" spans="1:18" ht="19.8">
      <c r="A5587" s="3" t="s">
        <v>5700</v>
      </c>
      <c r="B5587" s="3" t="s">
        <v>196</v>
      </c>
      <c r="C5587" s="3" t="s">
        <v>5699</v>
      </c>
      <c r="D5587" s="3" t="s">
        <v>36</v>
      </c>
      <c r="E5587" s="3" t="s">
        <v>5698</v>
      </c>
      <c r="F5587" s="3" t="s">
        <v>29</v>
      </c>
      <c r="G5587" s="3">
        <v>2010</v>
      </c>
      <c r="H5587" s="3" t="s">
        <v>22117</v>
      </c>
      <c r="I5587" s="3">
        <v>455</v>
      </c>
      <c r="J5587" s="3" t="s">
        <v>21102</v>
      </c>
      <c r="K5587" s="3" t="s">
        <v>0</v>
      </c>
      <c r="N5587" s="3">
        <v>975</v>
      </c>
      <c r="O5587" s="3" t="s">
        <v>21106</v>
      </c>
      <c r="P5587" s="3" t="s">
        <v>21114</v>
      </c>
      <c r="Q5587" s="3">
        <v>372</v>
      </c>
      <c r="R5587" s="8" t="str">
        <f t="shared" si="87"/>
        <v>*372*</v>
      </c>
    </row>
    <row r="5588" spans="1:18" ht="19.8">
      <c r="A5588" s="3" t="s">
        <v>5697</v>
      </c>
      <c r="B5588" s="3" t="s">
        <v>285</v>
      </c>
      <c r="C5588" s="3" t="s">
        <v>5696</v>
      </c>
      <c r="D5588" s="3" t="s">
        <v>31</v>
      </c>
      <c r="E5588" s="3" t="s">
        <v>5695</v>
      </c>
      <c r="F5588" s="3" t="s">
        <v>48</v>
      </c>
      <c r="G5588" s="3">
        <v>2007</v>
      </c>
      <c r="H5588" s="3" t="s">
        <v>22117</v>
      </c>
      <c r="I5588" s="3">
        <v>165</v>
      </c>
      <c r="J5588" s="3" t="s">
        <v>21086</v>
      </c>
      <c r="K5588" s="3" t="s">
        <v>1</v>
      </c>
      <c r="L5588" s="9">
        <v>45631</v>
      </c>
      <c r="M5588" s="9">
        <v>45683</v>
      </c>
      <c r="N5588" s="3">
        <v>380</v>
      </c>
      <c r="O5588" s="3" t="s">
        <v>21106</v>
      </c>
      <c r="P5588" s="3" t="s">
        <v>21114</v>
      </c>
      <c r="Q5588" s="3">
        <v>155</v>
      </c>
      <c r="R5588" s="8" t="str">
        <f t="shared" si="87"/>
        <v>*155*</v>
      </c>
    </row>
    <row r="5589" spans="1:18" ht="19.8">
      <c r="A5589" s="3" t="s">
        <v>5694</v>
      </c>
      <c r="B5589" s="3" t="s">
        <v>196</v>
      </c>
      <c r="C5589" s="3" t="s">
        <v>5693</v>
      </c>
      <c r="D5589" s="3" t="s">
        <v>36</v>
      </c>
      <c r="E5589" s="3" t="s">
        <v>5692</v>
      </c>
      <c r="F5589" s="3" t="s">
        <v>9</v>
      </c>
      <c r="G5589" s="3">
        <v>2007</v>
      </c>
      <c r="H5589" s="3" t="s">
        <v>22117</v>
      </c>
      <c r="I5589" s="3">
        <v>490</v>
      </c>
      <c r="J5589" s="3" t="s">
        <v>21100</v>
      </c>
      <c r="K5589" s="3" t="s">
        <v>0</v>
      </c>
      <c r="N5589" s="3">
        <v>2235</v>
      </c>
      <c r="O5589" s="3" t="s">
        <v>21106</v>
      </c>
      <c r="P5589" s="3" t="s">
        <v>21111</v>
      </c>
      <c r="Q5589" s="3">
        <v>177</v>
      </c>
      <c r="R5589" s="8" t="str">
        <f t="shared" si="87"/>
        <v>*177*</v>
      </c>
    </row>
    <row r="5590" spans="1:18" ht="19.8">
      <c r="A5590" s="3" t="s">
        <v>5691</v>
      </c>
      <c r="B5590" s="3" t="s">
        <v>455</v>
      </c>
      <c r="C5590" s="3" t="s">
        <v>5690</v>
      </c>
      <c r="D5590" s="3" t="s">
        <v>14</v>
      </c>
      <c r="E5590" s="3" t="s">
        <v>5689</v>
      </c>
      <c r="F5590" s="3" t="s">
        <v>3</v>
      </c>
      <c r="G5590" s="3">
        <v>2019</v>
      </c>
      <c r="H5590" s="3" t="s">
        <v>22118</v>
      </c>
      <c r="I5590" s="3">
        <v>462</v>
      </c>
      <c r="J5590" s="3" t="s">
        <v>21100</v>
      </c>
      <c r="K5590" s="3" t="s">
        <v>1</v>
      </c>
      <c r="L5590" s="9">
        <v>45155</v>
      </c>
      <c r="M5590" s="9">
        <v>45321</v>
      </c>
      <c r="N5590" s="3">
        <v>1530</v>
      </c>
      <c r="O5590" s="3" t="s">
        <v>21106</v>
      </c>
      <c r="P5590" s="3" t="s">
        <v>21111</v>
      </c>
      <c r="Q5590" s="3">
        <v>422</v>
      </c>
      <c r="R5590" s="8" t="str">
        <f t="shared" si="87"/>
        <v>*422*</v>
      </c>
    </row>
    <row r="5591" spans="1:18" ht="19.8">
      <c r="A5591" s="3" t="s">
        <v>5687</v>
      </c>
      <c r="B5591" s="3" t="s">
        <v>33</v>
      </c>
      <c r="C5591" s="3" t="s">
        <v>5686</v>
      </c>
      <c r="D5591" s="3" t="s">
        <v>31</v>
      </c>
      <c r="E5591" s="3" t="s">
        <v>5685</v>
      </c>
      <c r="F5591" s="3" t="s">
        <v>3</v>
      </c>
      <c r="G5591" s="3">
        <v>2022</v>
      </c>
      <c r="H5591" s="3" t="s">
        <v>22118</v>
      </c>
      <c r="I5591" s="3">
        <v>200</v>
      </c>
      <c r="J5591" s="3" t="s">
        <v>21097</v>
      </c>
      <c r="K5591" s="3" t="s">
        <v>1</v>
      </c>
      <c r="L5591" s="9">
        <v>45447</v>
      </c>
      <c r="M5591" s="9">
        <v>45583</v>
      </c>
      <c r="N5591" s="3">
        <v>2295</v>
      </c>
      <c r="O5591" s="3" t="s">
        <v>21106</v>
      </c>
      <c r="P5591" s="3" t="s">
        <v>21112</v>
      </c>
      <c r="Q5591" s="3">
        <v>126</v>
      </c>
      <c r="R5591" s="8" t="str">
        <f t="shared" si="87"/>
        <v>*126*</v>
      </c>
    </row>
    <row r="5592" spans="1:18" ht="19.8">
      <c r="A5592" s="3" t="s">
        <v>5684</v>
      </c>
      <c r="B5592" s="3" t="s">
        <v>455</v>
      </c>
      <c r="C5592" s="3" t="s">
        <v>5683</v>
      </c>
      <c r="D5592" s="3" t="s">
        <v>14</v>
      </c>
      <c r="E5592" s="3" t="s">
        <v>5682</v>
      </c>
      <c r="F5592" s="3" t="s">
        <v>29</v>
      </c>
      <c r="G5592" s="3">
        <v>2024</v>
      </c>
      <c r="H5592" s="3" t="s">
        <v>22116</v>
      </c>
      <c r="I5592" s="3">
        <v>228</v>
      </c>
      <c r="J5592" s="3" t="s">
        <v>21086</v>
      </c>
      <c r="K5592" s="3" t="s">
        <v>0</v>
      </c>
      <c r="N5592" s="3">
        <v>835</v>
      </c>
      <c r="O5592" s="3" t="s">
        <v>21106</v>
      </c>
      <c r="P5592" s="3" t="s">
        <v>21111</v>
      </c>
      <c r="Q5592" s="3">
        <v>274</v>
      </c>
      <c r="R5592" s="8" t="str">
        <f t="shared" si="87"/>
        <v>*274*</v>
      </c>
    </row>
    <row r="5593" spans="1:18" ht="19.8">
      <c r="A5593" s="3" t="s">
        <v>5681</v>
      </c>
      <c r="B5593" s="3" t="s">
        <v>84</v>
      </c>
      <c r="C5593" s="3" t="s">
        <v>5680</v>
      </c>
      <c r="D5593" s="3" t="s">
        <v>82</v>
      </c>
      <c r="E5593" s="3" t="s">
        <v>5679</v>
      </c>
      <c r="F5593" s="3" t="s">
        <v>29</v>
      </c>
      <c r="G5593" s="3">
        <v>2009</v>
      </c>
      <c r="H5593" s="3" t="s">
        <v>22118</v>
      </c>
      <c r="I5593" s="3">
        <v>289</v>
      </c>
      <c r="J5593" s="3" t="s">
        <v>21092</v>
      </c>
      <c r="K5593" s="3" t="s">
        <v>1</v>
      </c>
      <c r="L5593" s="9">
        <v>45508</v>
      </c>
      <c r="M5593" s="9">
        <v>45535</v>
      </c>
      <c r="N5593" s="3">
        <v>795</v>
      </c>
      <c r="O5593" s="3" t="s">
        <v>21105</v>
      </c>
      <c r="P5593" s="3" t="s">
        <v>21114</v>
      </c>
      <c r="Q5593" s="3">
        <v>140</v>
      </c>
      <c r="R5593" s="8" t="str">
        <f t="shared" si="87"/>
        <v>*140*</v>
      </c>
    </row>
    <row r="5594" spans="1:18" ht="19.8">
      <c r="A5594" s="3" t="s">
        <v>5678</v>
      </c>
      <c r="B5594" s="3" t="s">
        <v>196</v>
      </c>
      <c r="C5594" s="3" t="s">
        <v>5677</v>
      </c>
      <c r="D5594" s="3" t="s">
        <v>36</v>
      </c>
      <c r="E5594" s="3" t="s">
        <v>5676</v>
      </c>
      <c r="F5594" s="3" t="s">
        <v>48</v>
      </c>
      <c r="G5594" s="3">
        <v>2012</v>
      </c>
      <c r="H5594" s="3" t="s">
        <v>22118</v>
      </c>
      <c r="I5594" s="3">
        <v>233</v>
      </c>
      <c r="J5594" s="3" t="s">
        <v>21086</v>
      </c>
      <c r="K5594" s="3" t="s">
        <v>0</v>
      </c>
      <c r="N5594" s="3">
        <v>1705</v>
      </c>
      <c r="O5594" s="3" t="s">
        <v>21106</v>
      </c>
      <c r="P5594" s="3" t="s">
        <v>21111</v>
      </c>
      <c r="Q5594" s="3">
        <v>175</v>
      </c>
      <c r="R5594" s="8" t="str">
        <f t="shared" si="87"/>
        <v>*175*</v>
      </c>
    </row>
    <row r="5595" spans="1:18" ht="19.8">
      <c r="A5595" s="3" t="s">
        <v>5675</v>
      </c>
      <c r="B5595" s="3" t="s">
        <v>151</v>
      </c>
      <c r="C5595" s="3" t="s">
        <v>5674</v>
      </c>
      <c r="D5595" s="3" t="s">
        <v>82</v>
      </c>
      <c r="E5595" s="3" t="s">
        <v>5673</v>
      </c>
      <c r="F5595" s="3" t="s">
        <v>9</v>
      </c>
      <c r="G5595" s="3">
        <v>2008</v>
      </c>
      <c r="H5595" s="3" t="s">
        <v>22118</v>
      </c>
      <c r="I5595" s="3">
        <v>299</v>
      </c>
      <c r="J5595" s="3" t="s">
        <v>21095</v>
      </c>
      <c r="K5595" s="3" t="s">
        <v>1</v>
      </c>
      <c r="L5595" s="9">
        <v>45478</v>
      </c>
      <c r="M5595" s="9">
        <v>45530</v>
      </c>
      <c r="N5595" s="3">
        <v>1840</v>
      </c>
      <c r="O5595" s="3" t="s">
        <v>21105</v>
      </c>
      <c r="P5595" s="3" t="s">
        <v>21112</v>
      </c>
      <c r="Q5595" s="3">
        <v>304</v>
      </c>
      <c r="R5595" s="8" t="str">
        <f t="shared" si="87"/>
        <v>*304*</v>
      </c>
    </row>
    <row r="5596" spans="1:18" ht="19.8">
      <c r="A5596" s="3" t="s">
        <v>5672</v>
      </c>
      <c r="B5596" s="3" t="s">
        <v>426</v>
      </c>
      <c r="C5596" s="3" t="s">
        <v>5671</v>
      </c>
      <c r="D5596" s="3" t="s">
        <v>95</v>
      </c>
      <c r="E5596" s="3" t="s">
        <v>5670</v>
      </c>
      <c r="F5596" s="3" t="s">
        <v>48</v>
      </c>
      <c r="G5596" s="3">
        <v>2016</v>
      </c>
      <c r="H5596" s="3" t="s">
        <v>22117</v>
      </c>
      <c r="I5596" s="3">
        <v>156</v>
      </c>
      <c r="J5596" s="3" t="s">
        <v>21091</v>
      </c>
      <c r="K5596" s="3" t="s">
        <v>1</v>
      </c>
      <c r="L5596" s="9">
        <v>45442</v>
      </c>
      <c r="M5596" s="9">
        <v>45603</v>
      </c>
      <c r="N5596" s="3">
        <v>915</v>
      </c>
      <c r="O5596" s="3" t="s">
        <v>21105</v>
      </c>
      <c r="P5596" s="3" t="s">
        <v>21111</v>
      </c>
      <c r="Q5596" s="3">
        <v>414</v>
      </c>
      <c r="R5596" s="8" t="str">
        <f t="shared" si="87"/>
        <v>*414*</v>
      </c>
    </row>
    <row r="5597" spans="1:18" ht="19.8">
      <c r="A5597" s="3" t="s">
        <v>5669</v>
      </c>
      <c r="B5597" s="3" t="s">
        <v>426</v>
      </c>
      <c r="C5597" s="3" t="s">
        <v>5668</v>
      </c>
      <c r="D5597" s="3" t="s">
        <v>95</v>
      </c>
      <c r="E5597" s="3" t="s">
        <v>5667</v>
      </c>
      <c r="F5597" s="3" t="s">
        <v>3</v>
      </c>
      <c r="G5597" s="3">
        <v>2013</v>
      </c>
      <c r="H5597" s="3" t="s">
        <v>22117</v>
      </c>
      <c r="I5597" s="3">
        <v>401</v>
      </c>
      <c r="J5597" s="3" t="s">
        <v>21093</v>
      </c>
      <c r="K5597" s="3" t="s">
        <v>0</v>
      </c>
      <c r="N5597" s="3">
        <v>650</v>
      </c>
      <c r="O5597" s="3" t="s">
        <v>21105</v>
      </c>
      <c r="P5597" s="3" t="s">
        <v>21112</v>
      </c>
      <c r="Q5597" s="3">
        <v>283</v>
      </c>
      <c r="R5597" s="8" t="str">
        <f t="shared" si="87"/>
        <v>*283*</v>
      </c>
    </row>
    <row r="5598" spans="1:18" ht="19.8">
      <c r="A5598" s="3" t="s">
        <v>5666</v>
      </c>
      <c r="B5598" s="3" t="s">
        <v>7</v>
      </c>
      <c r="C5598" s="3" t="s">
        <v>193</v>
      </c>
      <c r="D5598" s="3" t="s">
        <v>5</v>
      </c>
      <c r="E5598" s="3" t="s">
        <v>5665</v>
      </c>
      <c r="F5598" s="3" t="s">
        <v>15</v>
      </c>
      <c r="G5598" s="3">
        <v>2020</v>
      </c>
      <c r="H5598" s="3" t="s">
        <v>22117</v>
      </c>
      <c r="I5598" s="3">
        <v>199</v>
      </c>
      <c r="J5598" s="3" t="s">
        <v>21099</v>
      </c>
      <c r="K5598" s="3" t="s">
        <v>1</v>
      </c>
      <c r="L5598" s="9">
        <v>45014</v>
      </c>
      <c r="M5598" s="9">
        <v>45401</v>
      </c>
      <c r="N5598" s="3">
        <v>1575</v>
      </c>
      <c r="O5598" s="3" t="s">
        <v>21106</v>
      </c>
      <c r="P5598" s="3" t="s">
        <v>21112</v>
      </c>
      <c r="Q5598" s="3">
        <v>211</v>
      </c>
      <c r="R5598" s="8" t="str">
        <f t="shared" si="87"/>
        <v>*211*</v>
      </c>
    </row>
    <row r="5599" spans="1:18" ht="19.8">
      <c r="A5599" s="3" t="s">
        <v>5664</v>
      </c>
      <c r="B5599" s="3" t="s">
        <v>243</v>
      </c>
      <c r="C5599" s="3" t="s">
        <v>5663</v>
      </c>
      <c r="D5599" s="3" t="s">
        <v>63</v>
      </c>
      <c r="E5599" s="3" t="s">
        <v>5662</v>
      </c>
      <c r="F5599" s="3" t="s">
        <v>9</v>
      </c>
      <c r="G5599" s="3">
        <v>2012</v>
      </c>
      <c r="H5599" s="3" t="s">
        <v>22117</v>
      </c>
      <c r="I5599" s="3">
        <v>189</v>
      </c>
      <c r="J5599" s="3" t="s">
        <v>21085</v>
      </c>
      <c r="K5599" s="3" t="s">
        <v>1</v>
      </c>
      <c r="L5599" s="9">
        <v>45204</v>
      </c>
      <c r="M5599" s="9">
        <v>45393</v>
      </c>
      <c r="N5599" s="3">
        <v>955</v>
      </c>
      <c r="O5599" s="3" t="s">
        <v>21106</v>
      </c>
      <c r="P5599" s="3" t="s">
        <v>21112</v>
      </c>
      <c r="Q5599" s="3">
        <v>368</v>
      </c>
      <c r="R5599" s="8" t="str">
        <f t="shared" si="87"/>
        <v>*368*</v>
      </c>
    </row>
    <row r="5600" spans="1:18" ht="19.8">
      <c r="A5600" s="3" t="s">
        <v>5661</v>
      </c>
      <c r="B5600" s="3" t="s">
        <v>43</v>
      </c>
      <c r="C5600" s="3" t="s">
        <v>5660</v>
      </c>
      <c r="D5600" s="3" t="s">
        <v>41</v>
      </c>
      <c r="E5600" s="3" t="s">
        <v>5659</v>
      </c>
      <c r="F5600" s="3" t="s">
        <v>9</v>
      </c>
      <c r="G5600" s="3">
        <v>2007</v>
      </c>
      <c r="H5600" s="3" t="s">
        <v>22118</v>
      </c>
      <c r="I5600" s="3">
        <v>294</v>
      </c>
      <c r="J5600" s="3" t="s">
        <v>21095</v>
      </c>
      <c r="K5600" s="3" t="s">
        <v>0</v>
      </c>
      <c r="N5600" s="3">
        <v>795</v>
      </c>
      <c r="O5600" s="3" t="s">
        <v>21106</v>
      </c>
      <c r="P5600" s="3" t="s">
        <v>21111</v>
      </c>
      <c r="Q5600" s="3">
        <v>214</v>
      </c>
      <c r="R5600" s="8" t="str">
        <f t="shared" si="87"/>
        <v>*214*</v>
      </c>
    </row>
    <row r="5601" spans="1:18" ht="19.8">
      <c r="A5601" s="3" t="s">
        <v>5658</v>
      </c>
      <c r="B5601" s="3" t="s">
        <v>160</v>
      </c>
      <c r="C5601" s="3" t="s">
        <v>5657</v>
      </c>
      <c r="D5601" s="3" t="s">
        <v>31</v>
      </c>
      <c r="E5601" s="3" t="s">
        <v>5656</v>
      </c>
      <c r="F5601" s="3" t="s">
        <v>48</v>
      </c>
      <c r="G5601" s="3">
        <v>2017</v>
      </c>
      <c r="H5601" s="3" t="s">
        <v>22118</v>
      </c>
      <c r="I5601" s="3">
        <v>232</v>
      </c>
      <c r="J5601" s="3" t="s">
        <v>21100</v>
      </c>
      <c r="K5601" s="3" t="s">
        <v>1</v>
      </c>
      <c r="L5601" s="9">
        <v>45183</v>
      </c>
      <c r="M5601" s="9">
        <v>45671</v>
      </c>
      <c r="N5601" s="3">
        <v>575</v>
      </c>
      <c r="O5601" s="3" t="s">
        <v>21106</v>
      </c>
      <c r="P5601" s="3" t="s">
        <v>21114</v>
      </c>
      <c r="Q5601" s="3">
        <v>181</v>
      </c>
      <c r="R5601" s="8" t="str">
        <f t="shared" si="87"/>
        <v>*181*</v>
      </c>
    </row>
    <row r="5602" spans="1:18" ht="19.8">
      <c r="A5602" s="3" t="s">
        <v>5655</v>
      </c>
      <c r="B5602" s="3" t="s">
        <v>104</v>
      </c>
      <c r="C5602" s="3" t="s">
        <v>5654</v>
      </c>
      <c r="D5602" s="3" t="s">
        <v>25</v>
      </c>
      <c r="E5602" s="3" t="s">
        <v>5653</v>
      </c>
      <c r="F5602" s="3" t="s">
        <v>77</v>
      </c>
      <c r="G5602" s="3">
        <v>2022</v>
      </c>
      <c r="H5602" s="3" t="s">
        <v>22116</v>
      </c>
      <c r="I5602" s="3">
        <v>149</v>
      </c>
      <c r="J5602" s="3" t="s">
        <v>21094</v>
      </c>
      <c r="K5602" s="3" t="s">
        <v>0</v>
      </c>
      <c r="N5602" s="3">
        <v>640</v>
      </c>
      <c r="O5602" s="3" t="s">
        <v>25</v>
      </c>
      <c r="P5602" s="3" t="s">
        <v>21113</v>
      </c>
      <c r="Q5602" s="3">
        <v>152</v>
      </c>
      <c r="R5602" s="8" t="str">
        <f t="shared" si="87"/>
        <v>*152*</v>
      </c>
    </row>
    <row r="5603" spans="1:18" ht="19.8">
      <c r="A5603" s="3" t="s">
        <v>5652</v>
      </c>
      <c r="B5603" s="3" t="s">
        <v>426</v>
      </c>
      <c r="C5603" s="3" t="s">
        <v>5651</v>
      </c>
      <c r="D5603" s="3" t="s">
        <v>95</v>
      </c>
      <c r="E5603" s="3" t="s">
        <v>5650</v>
      </c>
      <c r="F5603" s="3" t="s">
        <v>3</v>
      </c>
      <c r="G5603" s="3">
        <v>2023</v>
      </c>
      <c r="H5603" s="3" t="s">
        <v>22118</v>
      </c>
      <c r="I5603" s="3">
        <v>384</v>
      </c>
      <c r="J5603" s="3" t="s">
        <v>21098</v>
      </c>
      <c r="K5603" s="3" t="s">
        <v>0</v>
      </c>
      <c r="N5603" s="3">
        <v>1000</v>
      </c>
      <c r="O5603" s="3" t="s">
        <v>21105</v>
      </c>
      <c r="P5603" s="3" t="s">
        <v>21112</v>
      </c>
      <c r="Q5603" s="3">
        <v>209</v>
      </c>
      <c r="R5603" s="8" t="str">
        <f t="shared" si="87"/>
        <v>*209*</v>
      </c>
    </row>
    <row r="5604" spans="1:18" ht="19.8">
      <c r="A5604" s="3" t="s">
        <v>5649</v>
      </c>
      <c r="B5604" s="3" t="s">
        <v>151</v>
      </c>
      <c r="C5604" s="3" t="s">
        <v>5648</v>
      </c>
      <c r="D5604" s="3" t="s">
        <v>82</v>
      </c>
      <c r="E5604" s="3" t="s">
        <v>5647</v>
      </c>
      <c r="F5604" s="3" t="s">
        <v>48</v>
      </c>
      <c r="G5604" s="3">
        <v>2009</v>
      </c>
      <c r="H5604" s="3" t="s">
        <v>22117</v>
      </c>
      <c r="I5604" s="3">
        <v>379</v>
      </c>
      <c r="J5604" s="3" t="s">
        <v>21088</v>
      </c>
      <c r="K5604" s="3" t="s">
        <v>1</v>
      </c>
      <c r="L5604" s="9">
        <v>45587</v>
      </c>
      <c r="M5604" s="9">
        <v>45653</v>
      </c>
      <c r="N5604" s="3">
        <v>260</v>
      </c>
      <c r="O5604" s="3" t="s">
        <v>21105</v>
      </c>
      <c r="P5604" s="3" t="s">
        <v>21113</v>
      </c>
      <c r="Q5604" s="3">
        <v>408</v>
      </c>
      <c r="R5604" s="8" t="str">
        <f t="shared" si="87"/>
        <v>*408*</v>
      </c>
    </row>
    <row r="5605" spans="1:18" ht="19.8">
      <c r="A5605" s="3" t="s">
        <v>5646</v>
      </c>
      <c r="B5605" s="3" t="s">
        <v>196</v>
      </c>
      <c r="C5605" s="3" t="s">
        <v>5645</v>
      </c>
      <c r="D5605" s="3" t="s">
        <v>36</v>
      </c>
      <c r="E5605" s="3" t="s">
        <v>5644</v>
      </c>
      <c r="F5605" s="3" t="s">
        <v>29</v>
      </c>
      <c r="G5605" s="3">
        <v>2024</v>
      </c>
      <c r="H5605" s="3" t="s">
        <v>22116</v>
      </c>
      <c r="I5605" s="3">
        <v>192</v>
      </c>
      <c r="J5605" s="3" t="s">
        <v>21100</v>
      </c>
      <c r="K5605" s="3" t="s">
        <v>0</v>
      </c>
      <c r="N5605" s="3">
        <v>290</v>
      </c>
      <c r="O5605" s="3" t="s">
        <v>21106</v>
      </c>
      <c r="P5605" s="3" t="s">
        <v>21114</v>
      </c>
      <c r="Q5605" s="3">
        <v>397</v>
      </c>
      <c r="R5605" s="8" t="str">
        <f t="shared" si="87"/>
        <v>*397*</v>
      </c>
    </row>
    <row r="5606" spans="1:18" ht="19.8">
      <c r="A5606" s="3" t="s">
        <v>5643</v>
      </c>
      <c r="B5606" s="3" t="s">
        <v>43</v>
      </c>
      <c r="C5606" s="3" t="s">
        <v>5642</v>
      </c>
      <c r="D5606" s="3" t="s">
        <v>41</v>
      </c>
      <c r="E5606" s="3" t="s">
        <v>5641</v>
      </c>
      <c r="F5606" s="3" t="s">
        <v>15</v>
      </c>
      <c r="G5606" s="3">
        <v>2005</v>
      </c>
      <c r="H5606" s="3" t="s">
        <v>22116</v>
      </c>
      <c r="I5606" s="3">
        <v>464</v>
      </c>
      <c r="J5606" s="3" t="s">
        <v>21088</v>
      </c>
      <c r="K5606" s="3" t="s">
        <v>1</v>
      </c>
      <c r="L5606" s="9">
        <v>45317</v>
      </c>
      <c r="M5606" s="9">
        <v>45393</v>
      </c>
      <c r="N5606" s="3">
        <v>1400</v>
      </c>
      <c r="O5606" s="3" t="s">
        <v>21106</v>
      </c>
      <c r="P5606" s="3" t="s">
        <v>21114</v>
      </c>
      <c r="Q5606" s="3">
        <v>360</v>
      </c>
      <c r="R5606" s="8" t="str">
        <f t="shared" si="87"/>
        <v>*360*</v>
      </c>
    </row>
    <row r="5607" spans="1:18" ht="19.8">
      <c r="A5607" s="3" t="s">
        <v>5640</v>
      </c>
      <c r="B5607" s="3" t="s">
        <v>52</v>
      </c>
      <c r="C5607" s="3" t="s">
        <v>5639</v>
      </c>
      <c r="D5607" s="3" t="s">
        <v>50</v>
      </c>
      <c r="E5607" s="3" t="s">
        <v>5638</v>
      </c>
      <c r="F5607" s="3" t="s">
        <v>77</v>
      </c>
      <c r="G5607" s="3">
        <v>2011</v>
      </c>
      <c r="H5607" s="3" t="s">
        <v>22116</v>
      </c>
      <c r="I5607" s="3">
        <v>327</v>
      </c>
      <c r="J5607" s="3" t="s">
        <v>21094</v>
      </c>
      <c r="K5607" s="3" t="s">
        <v>0</v>
      </c>
      <c r="N5607" s="3">
        <v>755</v>
      </c>
      <c r="O5607" s="3" t="s">
        <v>21106</v>
      </c>
      <c r="P5607" s="3" t="s">
        <v>21114</v>
      </c>
      <c r="Q5607" s="3">
        <v>334</v>
      </c>
      <c r="R5607" s="8" t="str">
        <f t="shared" si="87"/>
        <v>*334*</v>
      </c>
    </row>
    <row r="5608" spans="1:18" ht="19.8">
      <c r="A5608" s="3" t="s">
        <v>5637</v>
      </c>
      <c r="B5608" s="3" t="s">
        <v>65</v>
      </c>
      <c r="C5608" s="3" t="s">
        <v>5636</v>
      </c>
      <c r="D5608" s="3" t="s">
        <v>63</v>
      </c>
      <c r="E5608" s="3" t="s">
        <v>5635</v>
      </c>
      <c r="F5608" s="3" t="s">
        <v>3</v>
      </c>
      <c r="G5608" s="3">
        <v>2005</v>
      </c>
      <c r="H5608" s="3" t="s">
        <v>22118</v>
      </c>
      <c r="I5608" s="3">
        <v>298</v>
      </c>
      <c r="J5608" s="3" t="s">
        <v>21099</v>
      </c>
      <c r="K5608" s="3" t="s">
        <v>0</v>
      </c>
      <c r="N5608" s="3">
        <v>485</v>
      </c>
      <c r="O5608" s="3" t="s">
        <v>21106</v>
      </c>
      <c r="P5608" s="3" t="s">
        <v>21111</v>
      </c>
      <c r="Q5608" s="3">
        <v>410</v>
      </c>
      <c r="R5608" s="8" t="str">
        <f t="shared" si="87"/>
        <v>*410*</v>
      </c>
    </row>
    <row r="5609" spans="1:18" ht="19.8">
      <c r="A5609" s="3" t="s">
        <v>5634</v>
      </c>
      <c r="B5609" s="3" t="s">
        <v>478</v>
      </c>
      <c r="C5609" s="3" t="s">
        <v>5633</v>
      </c>
      <c r="D5609" s="3" t="s">
        <v>95</v>
      </c>
      <c r="E5609" s="3" t="s">
        <v>5632</v>
      </c>
      <c r="F5609" s="3" t="s">
        <v>3</v>
      </c>
      <c r="G5609" s="3">
        <v>2011</v>
      </c>
      <c r="H5609" s="3" t="s">
        <v>22116</v>
      </c>
      <c r="I5609" s="3">
        <v>454</v>
      </c>
      <c r="J5609" s="3" t="s">
        <v>21100</v>
      </c>
      <c r="K5609" s="3" t="s">
        <v>1</v>
      </c>
      <c r="L5609" s="9">
        <v>45356</v>
      </c>
      <c r="M5609" s="9">
        <v>45476</v>
      </c>
      <c r="N5609" s="3">
        <v>795</v>
      </c>
      <c r="O5609" s="3" t="s">
        <v>21105</v>
      </c>
      <c r="P5609" s="3" t="s">
        <v>21112</v>
      </c>
      <c r="Q5609" s="3">
        <v>297</v>
      </c>
      <c r="R5609" s="8" t="str">
        <f t="shared" si="87"/>
        <v>*297*</v>
      </c>
    </row>
    <row r="5610" spans="1:18" ht="19.8">
      <c r="A5610" s="3" t="s">
        <v>5631</v>
      </c>
      <c r="B5610" s="3" t="s">
        <v>196</v>
      </c>
      <c r="C5610" s="3" t="s">
        <v>5630</v>
      </c>
      <c r="D5610" s="3" t="s">
        <v>36</v>
      </c>
      <c r="E5610" s="3" t="s">
        <v>5629</v>
      </c>
      <c r="F5610" s="3" t="s">
        <v>29</v>
      </c>
      <c r="G5610" s="3">
        <v>2005</v>
      </c>
      <c r="H5610" s="3" t="s">
        <v>22118</v>
      </c>
      <c r="I5610" s="3">
        <v>461</v>
      </c>
      <c r="J5610" s="3" t="s">
        <v>21102</v>
      </c>
      <c r="K5610" s="3" t="s">
        <v>1</v>
      </c>
      <c r="L5610" s="9">
        <v>45661</v>
      </c>
      <c r="M5610" s="9">
        <v>45697</v>
      </c>
      <c r="N5610" s="3">
        <v>2225</v>
      </c>
      <c r="O5610" s="3" t="s">
        <v>21106</v>
      </c>
      <c r="P5610" s="3" t="s">
        <v>21114</v>
      </c>
      <c r="Q5610" s="3">
        <v>150</v>
      </c>
      <c r="R5610" s="8" t="str">
        <f t="shared" si="87"/>
        <v>*150*</v>
      </c>
    </row>
    <row r="5611" spans="1:18" ht="19.8">
      <c r="A5611" s="3" t="s">
        <v>5628</v>
      </c>
      <c r="B5611" s="3" t="s">
        <v>84</v>
      </c>
      <c r="C5611" s="3" t="s">
        <v>5627</v>
      </c>
      <c r="D5611" s="3" t="s">
        <v>82</v>
      </c>
      <c r="E5611" s="3" t="s">
        <v>5626</v>
      </c>
      <c r="F5611" s="3" t="s">
        <v>77</v>
      </c>
      <c r="G5611" s="3">
        <v>2020</v>
      </c>
      <c r="H5611" s="3" t="s">
        <v>22118</v>
      </c>
      <c r="I5611" s="3">
        <v>95</v>
      </c>
      <c r="J5611" s="3" t="s">
        <v>21092</v>
      </c>
      <c r="K5611" s="3" t="s">
        <v>1</v>
      </c>
      <c r="L5611" s="9">
        <v>45476</v>
      </c>
      <c r="M5611" s="9">
        <v>45657</v>
      </c>
      <c r="N5611" s="3">
        <v>1380</v>
      </c>
      <c r="O5611" s="3" t="s">
        <v>21105</v>
      </c>
      <c r="P5611" s="3" t="s">
        <v>21114</v>
      </c>
      <c r="Q5611" s="3">
        <v>160</v>
      </c>
      <c r="R5611" s="8" t="str">
        <f t="shared" si="87"/>
        <v>*160*</v>
      </c>
    </row>
    <row r="5612" spans="1:18" ht="19.8">
      <c r="A5612" s="3" t="s">
        <v>5625</v>
      </c>
      <c r="B5612" s="3" t="s">
        <v>84</v>
      </c>
      <c r="C5612" s="3" t="s">
        <v>5624</v>
      </c>
      <c r="D5612" s="3" t="s">
        <v>82</v>
      </c>
      <c r="E5612" s="3" t="s">
        <v>5623</v>
      </c>
      <c r="F5612" s="3" t="s">
        <v>3</v>
      </c>
      <c r="G5612" s="3">
        <v>2019</v>
      </c>
      <c r="H5612" s="3" t="s">
        <v>22118</v>
      </c>
      <c r="I5612" s="3">
        <v>307</v>
      </c>
      <c r="J5612" s="3" t="s">
        <v>21094</v>
      </c>
      <c r="K5612" s="3" t="s">
        <v>1</v>
      </c>
      <c r="L5612" s="9">
        <v>44992</v>
      </c>
      <c r="M5612" s="9">
        <v>45562</v>
      </c>
      <c r="N5612" s="3">
        <v>415</v>
      </c>
      <c r="O5612" s="3" t="s">
        <v>21105</v>
      </c>
      <c r="P5612" s="3" t="s">
        <v>21111</v>
      </c>
      <c r="Q5612" s="3">
        <v>159</v>
      </c>
      <c r="R5612" s="8" t="str">
        <f t="shared" si="87"/>
        <v>*159*</v>
      </c>
    </row>
    <row r="5613" spans="1:18" ht="19.8">
      <c r="A5613" s="3" t="s">
        <v>5622</v>
      </c>
      <c r="B5613" s="3" t="s">
        <v>285</v>
      </c>
      <c r="C5613" s="3" t="s">
        <v>5621</v>
      </c>
      <c r="D5613" s="3" t="s">
        <v>31</v>
      </c>
      <c r="E5613" s="3" t="s">
        <v>5620</v>
      </c>
      <c r="F5613" s="3" t="s">
        <v>29</v>
      </c>
      <c r="G5613" s="3">
        <v>2009</v>
      </c>
      <c r="H5613" s="3" t="s">
        <v>22117</v>
      </c>
      <c r="I5613" s="3">
        <v>320</v>
      </c>
      <c r="J5613" s="3" t="s">
        <v>21088</v>
      </c>
      <c r="K5613" s="3" t="s">
        <v>0</v>
      </c>
      <c r="N5613" s="3">
        <v>610</v>
      </c>
      <c r="O5613" s="3" t="s">
        <v>21106</v>
      </c>
      <c r="P5613" s="3" t="s">
        <v>21111</v>
      </c>
      <c r="Q5613" s="3">
        <v>382</v>
      </c>
      <c r="R5613" s="8" t="str">
        <f t="shared" si="87"/>
        <v>*382*</v>
      </c>
    </row>
    <row r="5614" spans="1:18" ht="19.8">
      <c r="A5614" s="3" t="s">
        <v>5619</v>
      </c>
      <c r="B5614" s="3" t="s">
        <v>266</v>
      </c>
      <c r="C5614" s="3" t="s">
        <v>5618</v>
      </c>
      <c r="D5614" s="3" t="s">
        <v>141</v>
      </c>
      <c r="E5614" s="3" t="s">
        <v>5617</v>
      </c>
      <c r="F5614" s="3" t="s">
        <v>15</v>
      </c>
      <c r="G5614" s="3">
        <v>2024</v>
      </c>
      <c r="H5614" s="3" t="s">
        <v>22117</v>
      </c>
      <c r="I5614" s="3">
        <v>462</v>
      </c>
      <c r="J5614" s="3" t="s">
        <v>21084</v>
      </c>
      <c r="K5614" s="3" t="s">
        <v>0</v>
      </c>
      <c r="N5614" s="3">
        <v>1200</v>
      </c>
      <c r="O5614" s="3" t="s">
        <v>25</v>
      </c>
      <c r="P5614" s="3" t="s">
        <v>21112</v>
      </c>
      <c r="Q5614" s="3">
        <v>434</v>
      </c>
      <c r="R5614" s="8" t="str">
        <f t="shared" si="87"/>
        <v>*434*</v>
      </c>
    </row>
    <row r="5615" spans="1:18" ht="19.8">
      <c r="A5615" s="3" t="s">
        <v>5616</v>
      </c>
      <c r="B5615" s="3" t="s">
        <v>196</v>
      </c>
      <c r="C5615" s="3" t="s">
        <v>5615</v>
      </c>
      <c r="D5615" s="3" t="s">
        <v>36</v>
      </c>
      <c r="E5615" s="3" t="s">
        <v>5614</v>
      </c>
      <c r="F5615" s="3" t="s">
        <v>9</v>
      </c>
      <c r="G5615" s="3">
        <v>2014</v>
      </c>
      <c r="H5615" s="3" t="s">
        <v>22117</v>
      </c>
      <c r="I5615" s="3">
        <v>222</v>
      </c>
      <c r="J5615" s="3" t="s">
        <v>21101</v>
      </c>
      <c r="K5615" s="3" t="s">
        <v>1</v>
      </c>
      <c r="L5615" s="9">
        <v>45559</v>
      </c>
      <c r="M5615" s="9">
        <v>45654</v>
      </c>
      <c r="N5615" s="3">
        <v>2470</v>
      </c>
      <c r="O5615" s="3" t="s">
        <v>21106</v>
      </c>
      <c r="P5615" s="3" t="s">
        <v>21111</v>
      </c>
      <c r="Q5615" s="3">
        <v>429</v>
      </c>
      <c r="R5615" s="8" t="str">
        <f t="shared" si="87"/>
        <v>*429*</v>
      </c>
    </row>
    <row r="5616" spans="1:18" ht="19.8">
      <c r="A5616" s="3" t="s">
        <v>5613</v>
      </c>
      <c r="B5616" s="3" t="s">
        <v>218</v>
      </c>
      <c r="C5616" s="3" t="s">
        <v>5612</v>
      </c>
      <c r="D5616" s="3" t="s">
        <v>95</v>
      </c>
      <c r="E5616" s="3" t="s">
        <v>5611</v>
      </c>
      <c r="F5616" s="3" t="s">
        <v>29</v>
      </c>
      <c r="G5616" s="3">
        <v>2017</v>
      </c>
      <c r="H5616" s="3" t="s">
        <v>22117</v>
      </c>
      <c r="I5616" s="3">
        <v>143</v>
      </c>
      <c r="J5616" s="3" t="s">
        <v>21086</v>
      </c>
      <c r="K5616" s="3" t="s">
        <v>1</v>
      </c>
      <c r="L5616" s="9">
        <v>45292</v>
      </c>
      <c r="M5616" s="9">
        <v>45432</v>
      </c>
      <c r="N5616" s="3">
        <v>1550</v>
      </c>
      <c r="O5616" s="3" t="s">
        <v>21105</v>
      </c>
      <c r="P5616" s="3" t="s">
        <v>21114</v>
      </c>
      <c r="Q5616" s="3">
        <v>279</v>
      </c>
      <c r="R5616" s="8" t="str">
        <f t="shared" si="87"/>
        <v>*279*</v>
      </c>
    </row>
    <row r="5617" spans="1:18" ht="19.8">
      <c r="A5617" s="3" t="s">
        <v>5609</v>
      </c>
      <c r="B5617" s="3" t="s">
        <v>97</v>
      </c>
      <c r="C5617" s="3" t="s">
        <v>5608</v>
      </c>
      <c r="D5617" s="3" t="s">
        <v>95</v>
      </c>
      <c r="E5617" s="3" t="s">
        <v>5607</v>
      </c>
      <c r="F5617" s="3" t="s">
        <v>15</v>
      </c>
      <c r="G5617" s="3">
        <v>2022</v>
      </c>
      <c r="H5617" s="3" t="s">
        <v>22118</v>
      </c>
      <c r="I5617" s="3">
        <v>276</v>
      </c>
      <c r="J5617" s="3" t="s">
        <v>21089</v>
      </c>
      <c r="K5617" s="3" t="s">
        <v>1</v>
      </c>
      <c r="L5617" s="9">
        <v>45311</v>
      </c>
      <c r="M5617" s="9">
        <v>45597</v>
      </c>
      <c r="N5617" s="3">
        <v>2470</v>
      </c>
      <c r="O5617" s="3" t="s">
        <v>21105</v>
      </c>
      <c r="P5617" s="3" t="s">
        <v>21111</v>
      </c>
      <c r="Q5617" s="3">
        <v>286</v>
      </c>
      <c r="R5617" s="8" t="str">
        <f t="shared" si="87"/>
        <v>*286*</v>
      </c>
    </row>
    <row r="5618" spans="1:18" ht="19.8">
      <c r="A5618" s="3" t="s">
        <v>5606</v>
      </c>
      <c r="B5618" s="3" t="s">
        <v>43</v>
      </c>
      <c r="C5618" s="3" t="s">
        <v>5605</v>
      </c>
      <c r="D5618" s="3" t="s">
        <v>41</v>
      </c>
      <c r="E5618" s="3" t="s">
        <v>5604</v>
      </c>
      <c r="F5618" s="3" t="s">
        <v>77</v>
      </c>
      <c r="G5618" s="3">
        <v>2022</v>
      </c>
      <c r="H5618" s="3" t="s">
        <v>22118</v>
      </c>
      <c r="I5618" s="3">
        <v>163</v>
      </c>
      <c r="J5618" s="3" t="s">
        <v>21101</v>
      </c>
      <c r="K5618" s="3" t="s">
        <v>0</v>
      </c>
      <c r="N5618" s="3">
        <v>2075</v>
      </c>
      <c r="O5618" s="3" t="s">
        <v>21106</v>
      </c>
      <c r="P5618" s="3" t="s">
        <v>21112</v>
      </c>
      <c r="Q5618" s="3">
        <v>347</v>
      </c>
      <c r="R5618" s="8" t="str">
        <f t="shared" si="87"/>
        <v>*347*</v>
      </c>
    </row>
    <row r="5619" spans="1:18" ht="19.8">
      <c r="A5619" s="3" t="s">
        <v>5603</v>
      </c>
      <c r="B5619" s="3" t="s">
        <v>304</v>
      </c>
      <c r="C5619" s="3" t="s">
        <v>5602</v>
      </c>
      <c r="D5619" s="3" t="s">
        <v>123</v>
      </c>
      <c r="E5619" s="3" t="s">
        <v>5601</v>
      </c>
      <c r="F5619" s="3" t="s">
        <v>77</v>
      </c>
      <c r="G5619" s="3">
        <v>2016</v>
      </c>
      <c r="H5619" s="3" t="s">
        <v>22116</v>
      </c>
      <c r="I5619" s="3">
        <v>344</v>
      </c>
      <c r="J5619" s="3" t="s">
        <v>21101</v>
      </c>
      <c r="K5619" s="3" t="s">
        <v>0</v>
      </c>
      <c r="N5619" s="3">
        <v>410</v>
      </c>
      <c r="O5619" s="3" t="s">
        <v>21106</v>
      </c>
      <c r="P5619" s="3" t="s">
        <v>21111</v>
      </c>
      <c r="Q5619" s="3">
        <v>112</v>
      </c>
      <c r="R5619" s="8" t="str">
        <f t="shared" si="87"/>
        <v>*112*</v>
      </c>
    </row>
    <row r="5620" spans="1:18" ht="19.8">
      <c r="A5620" s="3" t="s">
        <v>5600</v>
      </c>
      <c r="B5620" s="3" t="s">
        <v>218</v>
      </c>
      <c r="C5620" s="3" t="s">
        <v>5599</v>
      </c>
      <c r="D5620" s="3" t="s">
        <v>95</v>
      </c>
      <c r="E5620" s="3" t="s">
        <v>5598</v>
      </c>
      <c r="F5620" s="3" t="s">
        <v>15</v>
      </c>
      <c r="G5620" s="3">
        <v>2011</v>
      </c>
      <c r="H5620" s="3" t="s">
        <v>22118</v>
      </c>
      <c r="I5620" s="3">
        <v>411</v>
      </c>
      <c r="J5620" s="3" t="s">
        <v>21099</v>
      </c>
      <c r="K5620" s="3" t="s">
        <v>1</v>
      </c>
      <c r="L5620" s="9">
        <v>45490</v>
      </c>
      <c r="M5620" s="9">
        <v>45504</v>
      </c>
      <c r="N5620" s="3">
        <v>1700</v>
      </c>
      <c r="O5620" s="3" t="s">
        <v>21105</v>
      </c>
      <c r="P5620" s="3" t="s">
        <v>21112</v>
      </c>
      <c r="Q5620" s="3">
        <v>398</v>
      </c>
      <c r="R5620" s="8" t="str">
        <f t="shared" si="87"/>
        <v>*398*</v>
      </c>
    </row>
    <row r="5621" spans="1:18" ht="19.8">
      <c r="A5621" s="3" t="s">
        <v>5597</v>
      </c>
      <c r="B5621" s="3" t="s">
        <v>125</v>
      </c>
      <c r="C5621" s="3" t="s">
        <v>5596</v>
      </c>
      <c r="D5621" s="3" t="s">
        <v>123</v>
      </c>
      <c r="E5621" s="3" t="s">
        <v>5595</v>
      </c>
      <c r="F5621" s="3" t="s">
        <v>48</v>
      </c>
      <c r="G5621" s="3">
        <v>2022</v>
      </c>
      <c r="H5621" s="3" t="s">
        <v>22118</v>
      </c>
      <c r="I5621" s="3">
        <v>421</v>
      </c>
      <c r="J5621" s="3" t="s">
        <v>21090</v>
      </c>
      <c r="K5621" s="3" t="s">
        <v>1</v>
      </c>
      <c r="L5621" s="9">
        <v>45378</v>
      </c>
      <c r="M5621" s="9">
        <v>45381</v>
      </c>
      <c r="N5621" s="3">
        <v>2115</v>
      </c>
      <c r="O5621" s="3" t="s">
        <v>21106</v>
      </c>
      <c r="P5621" s="3" t="s">
        <v>21112</v>
      </c>
      <c r="Q5621" s="3">
        <v>345</v>
      </c>
      <c r="R5621" s="8" t="str">
        <f t="shared" si="87"/>
        <v>*345*</v>
      </c>
    </row>
    <row r="5622" spans="1:18" ht="19.8">
      <c r="A5622" s="3" t="s">
        <v>5593</v>
      </c>
      <c r="B5622" s="3" t="s">
        <v>256</v>
      </c>
      <c r="C5622" s="3" t="s">
        <v>5592</v>
      </c>
      <c r="D5622" s="3" t="s">
        <v>14</v>
      </c>
      <c r="E5622" s="3" t="s">
        <v>5591</v>
      </c>
      <c r="F5622" s="3" t="s">
        <v>15</v>
      </c>
      <c r="G5622" s="3">
        <v>2007</v>
      </c>
      <c r="H5622" s="3" t="s">
        <v>22118</v>
      </c>
      <c r="I5622" s="3">
        <v>489</v>
      </c>
      <c r="J5622" s="3" t="s">
        <v>21097</v>
      </c>
      <c r="K5622" s="3" t="s">
        <v>0</v>
      </c>
      <c r="N5622" s="3">
        <v>2365</v>
      </c>
      <c r="O5622" s="3" t="s">
        <v>21106</v>
      </c>
      <c r="P5622" s="3" t="s">
        <v>21112</v>
      </c>
      <c r="Q5622" s="3">
        <v>353</v>
      </c>
      <c r="R5622" s="8" t="str">
        <f t="shared" si="87"/>
        <v>*353*</v>
      </c>
    </row>
    <row r="5623" spans="1:18" ht="19.8">
      <c r="A5623" s="3" t="s">
        <v>5590</v>
      </c>
      <c r="B5623" s="3" t="s">
        <v>38</v>
      </c>
      <c r="C5623" s="3" t="s">
        <v>5589</v>
      </c>
      <c r="D5623" s="3" t="s">
        <v>36</v>
      </c>
      <c r="E5623" s="3" t="s">
        <v>5588</v>
      </c>
      <c r="F5623" s="3" t="s">
        <v>48</v>
      </c>
      <c r="G5623" s="3">
        <v>2024</v>
      </c>
      <c r="H5623" s="3" t="s">
        <v>22117</v>
      </c>
      <c r="I5623" s="3">
        <v>123</v>
      </c>
      <c r="J5623" s="3" t="s">
        <v>21098</v>
      </c>
      <c r="K5623" s="3" t="s">
        <v>1</v>
      </c>
      <c r="L5623" s="9">
        <v>45231</v>
      </c>
      <c r="M5623" s="9">
        <v>45334</v>
      </c>
      <c r="N5623" s="3">
        <v>1495</v>
      </c>
      <c r="O5623" s="3" t="s">
        <v>21106</v>
      </c>
      <c r="P5623" s="3" t="s">
        <v>21111</v>
      </c>
      <c r="Q5623" s="3">
        <v>203</v>
      </c>
      <c r="R5623" s="8" t="str">
        <f t="shared" si="87"/>
        <v>*203*</v>
      </c>
    </row>
    <row r="5624" spans="1:18" ht="19.8">
      <c r="A5624" s="3" t="s">
        <v>5587</v>
      </c>
      <c r="B5624" s="3" t="s">
        <v>43</v>
      </c>
      <c r="C5624" s="3" t="s">
        <v>5586</v>
      </c>
      <c r="D5624" s="3" t="s">
        <v>41</v>
      </c>
      <c r="E5624" s="3" t="s">
        <v>5585</v>
      </c>
      <c r="F5624" s="3" t="s">
        <v>48</v>
      </c>
      <c r="G5624" s="3">
        <v>2021</v>
      </c>
      <c r="H5624" s="3" t="s">
        <v>22117</v>
      </c>
      <c r="I5624" s="3">
        <v>367</v>
      </c>
      <c r="J5624" s="3" t="s">
        <v>21094</v>
      </c>
      <c r="K5624" s="3" t="s">
        <v>0</v>
      </c>
      <c r="N5624" s="3">
        <v>1695</v>
      </c>
      <c r="O5624" s="3" t="s">
        <v>21106</v>
      </c>
      <c r="P5624" s="3" t="s">
        <v>21114</v>
      </c>
      <c r="Q5624" s="3">
        <v>341</v>
      </c>
      <c r="R5624" s="8" t="str">
        <f t="shared" si="87"/>
        <v>*341*</v>
      </c>
    </row>
    <row r="5625" spans="1:18" ht="19.8">
      <c r="A5625" s="3" t="s">
        <v>5584</v>
      </c>
      <c r="B5625" s="3" t="s">
        <v>88</v>
      </c>
      <c r="C5625" s="3" t="s">
        <v>5583</v>
      </c>
      <c r="D5625" s="3" t="s">
        <v>2</v>
      </c>
      <c r="E5625" s="3" t="s">
        <v>5582</v>
      </c>
      <c r="F5625" s="3" t="s">
        <v>77</v>
      </c>
      <c r="G5625" s="3">
        <v>2024</v>
      </c>
      <c r="H5625" s="3" t="s">
        <v>22117</v>
      </c>
      <c r="I5625" s="3">
        <v>99</v>
      </c>
      <c r="J5625" s="3" t="s">
        <v>21093</v>
      </c>
      <c r="K5625" s="3" t="s">
        <v>1</v>
      </c>
      <c r="L5625" s="9">
        <v>45639</v>
      </c>
      <c r="M5625" s="9">
        <v>45671</v>
      </c>
      <c r="N5625" s="3">
        <v>995</v>
      </c>
      <c r="O5625" s="3" t="s">
        <v>21073</v>
      </c>
      <c r="P5625" s="3" t="s">
        <v>21113</v>
      </c>
      <c r="Q5625" s="3">
        <v>135</v>
      </c>
      <c r="R5625" s="8" t="str">
        <f t="shared" si="87"/>
        <v>*135*</v>
      </c>
    </row>
    <row r="5626" spans="1:18" ht="19.8">
      <c r="A5626" s="3" t="s">
        <v>5581</v>
      </c>
      <c r="B5626" s="3" t="s">
        <v>60</v>
      </c>
      <c r="C5626" s="3" t="s">
        <v>5580</v>
      </c>
      <c r="D5626" s="3" t="s">
        <v>41</v>
      </c>
      <c r="E5626" s="3" t="s">
        <v>5579</v>
      </c>
      <c r="F5626" s="3" t="s">
        <v>29</v>
      </c>
      <c r="G5626" s="3">
        <v>2011</v>
      </c>
      <c r="H5626" s="3" t="s">
        <v>22117</v>
      </c>
      <c r="I5626" s="3">
        <v>87</v>
      </c>
      <c r="J5626" s="3" t="s">
        <v>21085</v>
      </c>
      <c r="K5626" s="3" t="s">
        <v>1</v>
      </c>
      <c r="L5626" s="9">
        <v>45450</v>
      </c>
      <c r="M5626" s="9">
        <v>45566</v>
      </c>
      <c r="N5626" s="3">
        <v>405</v>
      </c>
      <c r="O5626" s="3" t="s">
        <v>21106</v>
      </c>
      <c r="P5626" s="3" t="s">
        <v>21112</v>
      </c>
      <c r="Q5626" s="3">
        <v>443</v>
      </c>
      <c r="R5626" s="8" t="str">
        <f t="shared" si="87"/>
        <v>*443*</v>
      </c>
    </row>
    <row r="5627" spans="1:18" ht="19.8">
      <c r="A5627" s="3" t="s">
        <v>5578</v>
      </c>
      <c r="B5627" s="3" t="s">
        <v>196</v>
      </c>
      <c r="C5627" s="3" t="s">
        <v>5577</v>
      </c>
      <c r="D5627" s="3" t="s">
        <v>36</v>
      </c>
      <c r="E5627" s="3" t="s">
        <v>5576</v>
      </c>
      <c r="F5627" s="3" t="s">
        <v>48</v>
      </c>
      <c r="G5627" s="3">
        <v>2016</v>
      </c>
      <c r="H5627" s="3" t="s">
        <v>22118</v>
      </c>
      <c r="I5627" s="3">
        <v>371</v>
      </c>
      <c r="J5627" s="3" t="s">
        <v>21093</v>
      </c>
      <c r="K5627" s="3" t="s">
        <v>0</v>
      </c>
      <c r="N5627" s="3">
        <v>500</v>
      </c>
      <c r="O5627" s="3" t="s">
        <v>21106</v>
      </c>
      <c r="P5627" s="3" t="s">
        <v>21113</v>
      </c>
      <c r="Q5627" s="3">
        <v>196</v>
      </c>
      <c r="R5627" s="8" t="str">
        <f t="shared" si="87"/>
        <v>*196*</v>
      </c>
    </row>
    <row r="5628" spans="1:18" ht="19.8">
      <c r="A5628" s="3" t="s">
        <v>5575</v>
      </c>
      <c r="B5628" s="3" t="s">
        <v>478</v>
      </c>
      <c r="C5628" s="3" t="s">
        <v>5574</v>
      </c>
      <c r="D5628" s="3" t="s">
        <v>95</v>
      </c>
      <c r="E5628" s="3" t="s">
        <v>5573</v>
      </c>
      <c r="F5628" s="3" t="s">
        <v>15</v>
      </c>
      <c r="G5628" s="3">
        <v>2019</v>
      </c>
      <c r="H5628" s="3" t="s">
        <v>22118</v>
      </c>
      <c r="I5628" s="3">
        <v>159</v>
      </c>
      <c r="J5628" s="3" t="s">
        <v>21087</v>
      </c>
      <c r="K5628" s="3" t="s">
        <v>1</v>
      </c>
      <c r="L5628" s="9">
        <v>45516</v>
      </c>
      <c r="M5628" s="9">
        <v>45654</v>
      </c>
      <c r="N5628" s="3">
        <v>395</v>
      </c>
      <c r="O5628" s="3" t="s">
        <v>21105</v>
      </c>
      <c r="P5628" s="3" t="s">
        <v>21114</v>
      </c>
      <c r="Q5628" s="3">
        <v>411</v>
      </c>
      <c r="R5628" s="8" t="str">
        <f t="shared" si="87"/>
        <v>*411*</v>
      </c>
    </row>
    <row r="5629" spans="1:18" ht="19.8">
      <c r="A5629" s="3" t="s">
        <v>5572</v>
      </c>
      <c r="B5629" s="3" t="s">
        <v>84</v>
      </c>
      <c r="C5629" s="3" t="s">
        <v>5571</v>
      </c>
      <c r="D5629" s="3" t="s">
        <v>82</v>
      </c>
      <c r="E5629" s="3" t="s">
        <v>5570</v>
      </c>
      <c r="F5629" s="3" t="s">
        <v>15</v>
      </c>
      <c r="G5629" s="3">
        <v>2006</v>
      </c>
      <c r="H5629" s="3" t="s">
        <v>22116</v>
      </c>
      <c r="I5629" s="3">
        <v>155</v>
      </c>
      <c r="J5629" s="3" t="s">
        <v>21089</v>
      </c>
      <c r="K5629" s="3" t="s">
        <v>0</v>
      </c>
      <c r="N5629" s="3">
        <v>1420</v>
      </c>
      <c r="O5629" s="3" t="s">
        <v>21105</v>
      </c>
      <c r="P5629" s="3" t="s">
        <v>21114</v>
      </c>
      <c r="Q5629" s="3">
        <v>118</v>
      </c>
      <c r="R5629" s="8" t="str">
        <f t="shared" si="87"/>
        <v>*118*</v>
      </c>
    </row>
    <row r="5630" spans="1:18" ht="19.8">
      <c r="A5630" s="3" t="s">
        <v>5569</v>
      </c>
      <c r="B5630" s="3" t="s">
        <v>147</v>
      </c>
      <c r="C5630" s="3" t="s">
        <v>5568</v>
      </c>
      <c r="D5630" s="3" t="s">
        <v>5</v>
      </c>
      <c r="E5630" s="3" t="s">
        <v>5567</v>
      </c>
      <c r="F5630" s="3" t="s">
        <v>15</v>
      </c>
      <c r="G5630" s="3">
        <v>2022</v>
      </c>
      <c r="H5630" s="3" t="s">
        <v>22118</v>
      </c>
      <c r="I5630" s="3">
        <v>406</v>
      </c>
      <c r="J5630" s="3" t="s">
        <v>21084</v>
      </c>
      <c r="K5630" s="3" t="s">
        <v>0</v>
      </c>
      <c r="N5630" s="3">
        <v>105</v>
      </c>
      <c r="O5630" s="3" t="s">
        <v>21106</v>
      </c>
      <c r="P5630" s="3" t="s">
        <v>21114</v>
      </c>
      <c r="Q5630" s="3">
        <v>298</v>
      </c>
      <c r="R5630" s="8" t="str">
        <f t="shared" si="87"/>
        <v>*298*</v>
      </c>
    </row>
    <row r="5631" spans="1:18" ht="19.8">
      <c r="A5631" s="3" t="s">
        <v>5566</v>
      </c>
      <c r="B5631" s="3" t="s">
        <v>43</v>
      </c>
      <c r="C5631" s="3" t="s">
        <v>5565</v>
      </c>
      <c r="D5631" s="3" t="s">
        <v>41</v>
      </c>
      <c r="E5631" s="3" t="s">
        <v>5564</v>
      </c>
      <c r="F5631" s="3" t="s">
        <v>48</v>
      </c>
      <c r="G5631" s="3">
        <v>2010</v>
      </c>
      <c r="H5631" s="3" t="s">
        <v>22117</v>
      </c>
      <c r="I5631" s="3">
        <v>300</v>
      </c>
      <c r="J5631" s="3" t="s">
        <v>21086</v>
      </c>
      <c r="K5631" s="3" t="s">
        <v>0</v>
      </c>
      <c r="N5631" s="3">
        <v>1015</v>
      </c>
      <c r="O5631" s="3" t="s">
        <v>21106</v>
      </c>
      <c r="P5631" s="3" t="s">
        <v>21111</v>
      </c>
      <c r="Q5631" s="3">
        <v>141</v>
      </c>
      <c r="R5631" s="8" t="str">
        <f t="shared" si="87"/>
        <v>*141*</v>
      </c>
    </row>
    <row r="5632" spans="1:18" ht="19.8">
      <c r="A5632" s="3" t="s">
        <v>5563</v>
      </c>
      <c r="B5632" s="3" t="s">
        <v>155</v>
      </c>
      <c r="C5632" s="3" t="s">
        <v>5562</v>
      </c>
      <c r="D5632" s="3" t="s">
        <v>50</v>
      </c>
      <c r="E5632" s="3" t="s">
        <v>5561</v>
      </c>
      <c r="F5632" s="3" t="s">
        <v>48</v>
      </c>
      <c r="G5632" s="3">
        <v>2014</v>
      </c>
      <c r="H5632" s="3" t="s">
        <v>22116</v>
      </c>
      <c r="I5632" s="3">
        <v>389</v>
      </c>
      <c r="J5632" s="3" t="s">
        <v>21088</v>
      </c>
      <c r="K5632" s="3" t="s">
        <v>1</v>
      </c>
      <c r="L5632" s="9">
        <v>45544</v>
      </c>
      <c r="M5632" s="9">
        <v>45615</v>
      </c>
      <c r="N5632" s="3">
        <v>1945</v>
      </c>
      <c r="O5632" s="3" t="s">
        <v>21106</v>
      </c>
      <c r="P5632" s="3" t="s">
        <v>21112</v>
      </c>
      <c r="Q5632" s="3">
        <v>278</v>
      </c>
      <c r="R5632" s="8" t="str">
        <f t="shared" si="87"/>
        <v>*278*</v>
      </c>
    </row>
    <row r="5633" spans="1:18" ht="19.8">
      <c r="A5633" s="3" t="s">
        <v>5560</v>
      </c>
      <c r="B5633" s="3" t="s">
        <v>266</v>
      </c>
      <c r="C5633" s="3" t="s">
        <v>5559</v>
      </c>
      <c r="D5633" s="3" t="s">
        <v>141</v>
      </c>
      <c r="E5633" s="3" t="s">
        <v>5558</v>
      </c>
      <c r="F5633" s="3" t="s">
        <v>3</v>
      </c>
      <c r="G5633" s="3">
        <v>2014</v>
      </c>
      <c r="H5633" s="3" t="s">
        <v>22116</v>
      </c>
      <c r="I5633" s="3">
        <v>344</v>
      </c>
      <c r="J5633" s="3" t="s">
        <v>21087</v>
      </c>
      <c r="K5633" s="3" t="s">
        <v>1</v>
      </c>
      <c r="L5633" s="9">
        <v>45288</v>
      </c>
      <c r="M5633" s="9">
        <v>45567</v>
      </c>
      <c r="N5633" s="3">
        <v>1010</v>
      </c>
      <c r="O5633" s="3" t="s">
        <v>25</v>
      </c>
      <c r="P5633" s="3" t="s">
        <v>21114</v>
      </c>
      <c r="Q5633" s="3">
        <v>236</v>
      </c>
      <c r="R5633" s="8" t="str">
        <f t="shared" si="87"/>
        <v>*236*</v>
      </c>
    </row>
    <row r="5634" spans="1:18" ht="19.8">
      <c r="A5634" s="3" t="s">
        <v>5557</v>
      </c>
      <c r="B5634" s="3" t="s">
        <v>151</v>
      </c>
      <c r="C5634" s="3" t="s">
        <v>842</v>
      </c>
      <c r="D5634" s="3" t="s">
        <v>82</v>
      </c>
      <c r="E5634" s="3" t="s">
        <v>5556</v>
      </c>
      <c r="F5634" s="3" t="s">
        <v>9</v>
      </c>
      <c r="G5634" s="3">
        <v>2022</v>
      </c>
      <c r="H5634" s="3" t="s">
        <v>22116</v>
      </c>
      <c r="I5634" s="3">
        <v>463</v>
      </c>
      <c r="J5634" s="3" t="s">
        <v>21101</v>
      </c>
      <c r="K5634" s="3" t="s">
        <v>1</v>
      </c>
      <c r="L5634" s="9">
        <v>45663</v>
      </c>
      <c r="M5634" s="9">
        <v>45685</v>
      </c>
      <c r="N5634" s="3">
        <v>1220</v>
      </c>
      <c r="O5634" s="3" t="s">
        <v>21105</v>
      </c>
      <c r="P5634" s="3" t="s">
        <v>21114</v>
      </c>
      <c r="Q5634" s="3">
        <v>335</v>
      </c>
      <c r="R5634" s="8" t="str">
        <f t="shared" si="87"/>
        <v>*335*</v>
      </c>
    </row>
    <row r="5635" spans="1:18" ht="19.8">
      <c r="A5635" s="3" t="s">
        <v>5555</v>
      </c>
      <c r="B5635" s="3" t="s">
        <v>97</v>
      </c>
      <c r="C5635" s="3" t="s">
        <v>5554</v>
      </c>
      <c r="D5635" s="3" t="s">
        <v>95</v>
      </c>
      <c r="E5635" s="3" t="s">
        <v>5553</v>
      </c>
      <c r="F5635" s="3" t="s">
        <v>9</v>
      </c>
      <c r="G5635" s="3">
        <v>2012</v>
      </c>
      <c r="H5635" s="3" t="s">
        <v>22118</v>
      </c>
      <c r="I5635" s="3">
        <v>175</v>
      </c>
      <c r="J5635" s="3" t="s">
        <v>21088</v>
      </c>
      <c r="K5635" s="3" t="s">
        <v>1</v>
      </c>
      <c r="L5635" s="9">
        <v>45635</v>
      </c>
      <c r="M5635" s="9">
        <v>45639</v>
      </c>
      <c r="N5635" s="3">
        <v>435</v>
      </c>
      <c r="O5635" s="3" t="s">
        <v>21105</v>
      </c>
      <c r="P5635" s="3" t="s">
        <v>21111</v>
      </c>
      <c r="Q5635" s="3">
        <v>161</v>
      </c>
      <c r="R5635" s="8" t="str">
        <f t="shared" si="87"/>
        <v>*161*</v>
      </c>
    </row>
    <row r="5636" spans="1:18" ht="19.8">
      <c r="A5636" s="3" t="s">
        <v>5552</v>
      </c>
      <c r="B5636" s="3" t="s">
        <v>97</v>
      </c>
      <c r="C5636" s="3" t="s">
        <v>5551</v>
      </c>
      <c r="D5636" s="3" t="s">
        <v>95</v>
      </c>
      <c r="E5636" s="3" t="s">
        <v>5550</v>
      </c>
      <c r="F5636" s="3" t="s">
        <v>29</v>
      </c>
      <c r="G5636" s="3">
        <v>2017</v>
      </c>
      <c r="H5636" s="3" t="s">
        <v>22116</v>
      </c>
      <c r="I5636" s="3">
        <v>121</v>
      </c>
      <c r="J5636" s="3" t="s">
        <v>21093</v>
      </c>
      <c r="K5636" s="3" t="s">
        <v>0</v>
      </c>
      <c r="N5636" s="3">
        <v>1310</v>
      </c>
      <c r="O5636" s="3" t="s">
        <v>21105</v>
      </c>
      <c r="P5636" s="3" t="s">
        <v>21111</v>
      </c>
      <c r="Q5636" s="3">
        <v>359</v>
      </c>
      <c r="R5636" s="8" t="str">
        <f t="shared" ref="R5636:R5699" si="88">"*"&amp;Q5636&amp;"*"</f>
        <v>*359*</v>
      </c>
    </row>
    <row r="5637" spans="1:18" ht="19.8">
      <c r="A5637" s="3" t="s">
        <v>5549</v>
      </c>
      <c r="B5637" s="3" t="s">
        <v>38</v>
      </c>
      <c r="C5637" s="3" t="s">
        <v>5548</v>
      </c>
      <c r="D5637" s="3" t="s">
        <v>36</v>
      </c>
      <c r="E5637" s="3" t="s">
        <v>5547</v>
      </c>
      <c r="F5637" s="3" t="s">
        <v>9</v>
      </c>
      <c r="G5637" s="3">
        <v>2011</v>
      </c>
      <c r="H5637" s="3" t="s">
        <v>22118</v>
      </c>
      <c r="I5637" s="3">
        <v>471</v>
      </c>
      <c r="J5637" s="3" t="s">
        <v>21098</v>
      </c>
      <c r="K5637" s="3" t="s">
        <v>1</v>
      </c>
      <c r="L5637" s="9">
        <v>45047</v>
      </c>
      <c r="M5637" s="9">
        <v>45585</v>
      </c>
      <c r="N5637" s="3">
        <v>2285</v>
      </c>
      <c r="O5637" s="3" t="s">
        <v>21106</v>
      </c>
      <c r="P5637" s="3" t="s">
        <v>21112</v>
      </c>
      <c r="Q5637" s="3">
        <v>368</v>
      </c>
      <c r="R5637" s="8" t="str">
        <f t="shared" si="88"/>
        <v>*368*</v>
      </c>
    </row>
    <row r="5638" spans="1:18" ht="19.8">
      <c r="A5638" s="3" t="s">
        <v>5546</v>
      </c>
      <c r="B5638" s="3" t="s">
        <v>285</v>
      </c>
      <c r="C5638" s="3" t="s">
        <v>5545</v>
      </c>
      <c r="D5638" s="3" t="s">
        <v>31</v>
      </c>
      <c r="E5638" s="3" t="s">
        <v>5544</v>
      </c>
      <c r="F5638" s="3" t="s">
        <v>48</v>
      </c>
      <c r="G5638" s="3">
        <v>2020</v>
      </c>
      <c r="H5638" s="3" t="s">
        <v>22118</v>
      </c>
      <c r="I5638" s="3">
        <v>238</v>
      </c>
      <c r="J5638" s="3" t="s">
        <v>21090</v>
      </c>
      <c r="K5638" s="3" t="s">
        <v>0</v>
      </c>
      <c r="N5638" s="3">
        <v>1105</v>
      </c>
      <c r="O5638" s="3" t="s">
        <v>21106</v>
      </c>
      <c r="P5638" s="3" t="s">
        <v>21111</v>
      </c>
      <c r="Q5638" s="3">
        <v>319</v>
      </c>
      <c r="R5638" s="8" t="str">
        <f t="shared" si="88"/>
        <v>*319*</v>
      </c>
    </row>
    <row r="5639" spans="1:18" ht="19.8">
      <c r="A5639" s="3" t="s">
        <v>5543</v>
      </c>
      <c r="B5639" s="3" t="s">
        <v>218</v>
      </c>
      <c r="C5639" s="3" t="s">
        <v>5542</v>
      </c>
      <c r="D5639" s="3" t="s">
        <v>95</v>
      </c>
      <c r="E5639" s="3" t="s">
        <v>5541</v>
      </c>
      <c r="F5639" s="3" t="s">
        <v>48</v>
      </c>
      <c r="G5639" s="3">
        <v>2013</v>
      </c>
      <c r="H5639" s="3" t="s">
        <v>22118</v>
      </c>
      <c r="I5639" s="3">
        <v>125</v>
      </c>
      <c r="J5639" s="3" t="s">
        <v>21095</v>
      </c>
      <c r="K5639" s="3" t="s">
        <v>1</v>
      </c>
      <c r="L5639" s="9">
        <v>45668</v>
      </c>
      <c r="M5639" s="9">
        <v>45693</v>
      </c>
      <c r="N5639" s="3">
        <v>220</v>
      </c>
      <c r="O5639" s="3" t="s">
        <v>21105</v>
      </c>
      <c r="P5639" s="3" t="s">
        <v>21114</v>
      </c>
      <c r="Q5639" s="3">
        <v>108</v>
      </c>
      <c r="R5639" s="8" t="str">
        <f t="shared" si="88"/>
        <v>*108*</v>
      </c>
    </row>
    <row r="5640" spans="1:18" ht="19.8">
      <c r="A5640" s="3" t="s">
        <v>5540</v>
      </c>
      <c r="B5640" s="3" t="s">
        <v>84</v>
      </c>
      <c r="C5640" s="3" t="s">
        <v>5539</v>
      </c>
      <c r="D5640" s="3" t="s">
        <v>82</v>
      </c>
      <c r="E5640" s="3" t="s">
        <v>5538</v>
      </c>
      <c r="F5640" s="3" t="s">
        <v>77</v>
      </c>
      <c r="G5640" s="3">
        <v>2022</v>
      </c>
      <c r="H5640" s="3" t="s">
        <v>22117</v>
      </c>
      <c r="I5640" s="3">
        <v>285</v>
      </c>
      <c r="J5640" s="3" t="s">
        <v>21099</v>
      </c>
      <c r="K5640" s="3" t="s">
        <v>1</v>
      </c>
      <c r="L5640" s="9">
        <v>44985</v>
      </c>
      <c r="M5640" s="9">
        <v>45126</v>
      </c>
      <c r="N5640" s="3">
        <v>370</v>
      </c>
      <c r="O5640" s="3" t="s">
        <v>21105</v>
      </c>
      <c r="P5640" s="3" t="s">
        <v>21111</v>
      </c>
      <c r="Q5640" s="3">
        <v>125</v>
      </c>
      <c r="R5640" s="8" t="str">
        <f t="shared" si="88"/>
        <v>*125*</v>
      </c>
    </row>
    <row r="5641" spans="1:18" ht="19.8">
      <c r="A5641" s="3" t="s">
        <v>5537</v>
      </c>
      <c r="B5641" s="3" t="s">
        <v>12</v>
      </c>
      <c r="C5641" s="3" t="s">
        <v>5536</v>
      </c>
      <c r="D5641" s="3" t="s">
        <v>2</v>
      </c>
      <c r="E5641" s="3" t="s">
        <v>5535</v>
      </c>
      <c r="F5641" s="3" t="s">
        <v>48</v>
      </c>
      <c r="G5641" s="3">
        <v>2007</v>
      </c>
      <c r="H5641" s="3" t="s">
        <v>22117</v>
      </c>
      <c r="I5641" s="3">
        <v>346</v>
      </c>
      <c r="J5641" s="3" t="s">
        <v>21096</v>
      </c>
      <c r="K5641" s="3" t="s">
        <v>0</v>
      </c>
      <c r="N5641" s="3">
        <v>1500</v>
      </c>
      <c r="O5641" s="3" t="s">
        <v>21073</v>
      </c>
      <c r="P5641" s="3" t="s">
        <v>21112</v>
      </c>
      <c r="Q5641" s="3">
        <v>192</v>
      </c>
      <c r="R5641" s="8" t="str">
        <f t="shared" si="88"/>
        <v>*192*</v>
      </c>
    </row>
    <row r="5642" spans="1:18" ht="19.8">
      <c r="A5642" s="3" t="s">
        <v>5534</v>
      </c>
      <c r="B5642" s="3" t="s">
        <v>43</v>
      </c>
      <c r="C5642" s="3" t="s">
        <v>5533</v>
      </c>
      <c r="D5642" s="3" t="s">
        <v>41</v>
      </c>
      <c r="E5642" s="3" t="s">
        <v>5532</v>
      </c>
      <c r="F5642" s="3" t="s">
        <v>15</v>
      </c>
      <c r="G5642" s="3">
        <v>2017</v>
      </c>
      <c r="H5642" s="3" t="s">
        <v>22117</v>
      </c>
      <c r="I5642" s="3">
        <v>436</v>
      </c>
      <c r="J5642" s="3" t="s">
        <v>21093</v>
      </c>
      <c r="K5642" s="3" t="s">
        <v>1</v>
      </c>
      <c r="L5642" s="9">
        <v>45573</v>
      </c>
      <c r="M5642" s="9">
        <v>45699</v>
      </c>
      <c r="N5642" s="3">
        <v>1240</v>
      </c>
      <c r="O5642" s="3" t="s">
        <v>21106</v>
      </c>
      <c r="P5642" s="3" t="s">
        <v>21111</v>
      </c>
      <c r="Q5642" s="3">
        <v>292</v>
      </c>
      <c r="R5642" s="8" t="str">
        <f t="shared" si="88"/>
        <v>*292*</v>
      </c>
    </row>
    <row r="5643" spans="1:18" ht="19.8">
      <c r="A5643" s="3" t="s">
        <v>5531</v>
      </c>
      <c r="B5643" s="3" t="s">
        <v>72</v>
      </c>
      <c r="C5643" s="3" t="s">
        <v>5530</v>
      </c>
      <c r="D5643" s="3" t="s">
        <v>36</v>
      </c>
      <c r="E5643" s="3" t="s">
        <v>5529</v>
      </c>
      <c r="F5643" s="3" t="s">
        <v>9</v>
      </c>
      <c r="G5643" s="3">
        <v>2018</v>
      </c>
      <c r="H5643" s="3" t="s">
        <v>22117</v>
      </c>
      <c r="I5643" s="3">
        <v>473</v>
      </c>
      <c r="J5643" s="3" t="s">
        <v>21097</v>
      </c>
      <c r="K5643" s="3" t="s">
        <v>1</v>
      </c>
      <c r="L5643" s="9">
        <v>45594</v>
      </c>
      <c r="M5643" s="9">
        <v>45606</v>
      </c>
      <c r="N5643" s="3">
        <v>135</v>
      </c>
      <c r="O5643" s="3" t="s">
        <v>21106</v>
      </c>
      <c r="P5643" s="3" t="s">
        <v>21112</v>
      </c>
      <c r="Q5643" s="3">
        <v>418</v>
      </c>
      <c r="R5643" s="8" t="str">
        <f t="shared" si="88"/>
        <v>*418*</v>
      </c>
    </row>
    <row r="5644" spans="1:18" ht="19.8">
      <c r="A5644" s="3" t="s">
        <v>5528</v>
      </c>
      <c r="B5644" s="3" t="s">
        <v>108</v>
      </c>
      <c r="C5644" s="3" t="s">
        <v>5527</v>
      </c>
      <c r="D5644" s="3" t="s">
        <v>63</v>
      </c>
      <c r="E5644" s="3" t="s">
        <v>5526</v>
      </c>
      <c r="F5644" s="3" t="s">
        <v>9</v>
      </c>
      <c r="G5644" s="3">
        <v>2020</v>
      </c>
      <c r="H5644" s="3" t="s">
        <v>22118</v>
      </c>
      <c r="I5644" s="3">
        <v>171</v>
      </c>
      <c r="J5644" s="3" t="s">
        <v>21094</v>
      </c>
      <c r="K5644" s="3" t="s">
        <v>0</v>
      </c>
      <c r="N5644" s="3">
        <v>1375</v>
      </c>
      <c r="O5644" s="3" t="s">
        <v>21106</v>
      </c>
      <c r="P5644" s="3" t="s">
        <v>21112</v>
      </c>
      <c r="Q5644" s="3">
        <v>406</v>
      </c>
      <c r="R5644" s="8" t="str">
        <f t="shared" si="88"/>
        <v>*406*</v>
      </c>
    </row>
    <row r="5645" spans="1:18" ht="19.8">
      <c r="A5645" s="3" t="s">
        <v>5525</v>
      </c>
      <c r="B5645" s="3" t="s">
        <v>108</v>
      </c>
      <c r="C5645" s="3" t="s">
        <v>5524</v>
      </c>
      <c r="D5645" s="3" t="s">
        <v>63</v>
      </c>
      <c r="E5645" s="3" t="s">
        <v>5523</v>
      </c>
      <c r="F5645" s="3" t="s">
        <v>48</v>
      </c>
      <c r="G5645" s="3">
        <v>2005</v>
      </c>
      <c r="H5645" s="3" t="s">
        <v>22118</v>
      </c>
      <c r="I5645" s="3">
        <v>115</v>
      </c>
      <c r="J5645" s="3" t="s">
        <v>21088</v>
      </c>
      <c r="K5645" s="3" t="s">
        <v>0</v>
      </c>
      <c r="N5645" s="3">
        <v>1415</v>
      </c>
      <c r="O5645" s="3" t="s">
        <v>21106</v>
      </c>
      <c r="P5645" s="3" t="s">
        <v>21112</v>
      </c>
      <c r="Q5645" s="3">
        <v>186</v>
      </c>
      <c r="R5645" s="8" t="str">
        <f t="shared" si="88"/>
        <v>*186*</v>
      </c>
    </row>
    <row r="5646" spans="1:18" ht="19.8">
      <c r="A5646" s="3" t="s">
        <v>5522</v>
      </c>
      <c r="B5646" s="3" t="s">
        <v>52</v>
      </c>
      <c r="C5646" s="3" t="s">
        <v>5521</v>
      </c>
      <c r="D5646" s="3" t="s">
        <v>50</v>
      </c>
      <c r="E5646" s="3" t="s">
        <v>5520</v>
      </c>
      <c r="F5646" s="3" t="s">
        <v>9</v>
      </c>
      <c r="G5646" s="3">
        <v>2019</v>
      </c>
      <c r="H5646" s="3" t="s">
        <v>22116</v>
      </c>
      <c r="I5646" s="3">
        <v>239</v>
      </c>
      <c r="J5646" s="3" t="s">
        <v>21093</v>
      </c>
      <c r="K5646" s="3" t="s">
        <v>0</v>
      </c>
      <c r="N5646" s="3">
        <v>1140</v>
      </c>
      <c r="O5646" s="3" t="s">
        <v>21106</v>
      </c>
      <c r="P5646" s="3" t="s">
        <v>21111</v>
      </c>
      <c r="Q5646" s="3">
        <v>283</v>
      </c>
      <c r="R5646" s="8" t="str">
        <f t="shared" si="88"/>
        <v>*283*</v>
      </c>
    </row>
    <row r="5647" spans="1:18" ht="19.8">
      <c r="A5647" s="3" t="s">
        <v>5519</v>
      </c>
      <c r="B5647" s="3" t="s">
        <v>56</v>
      </c>
      <c r="C5647" s="3" t="s">
        <v>4509</v>
      </c>
      <c r="D5647" s="3" t="s">
        <v>50</v>
      </c>
      <c r="E5647" s="3" t="s">
        <v>5518</v>
      </c>
      <c r="F5647" s="3" t="s">
        <v>9</v>
      </c>
      <c r="G5647" s="3">
        <v>2006</v>
      </c>
      <c r="H5647" s="3" t="s">
        <v>22118</v>
      </c>
      <c r="I5647" s="3">
        <v>356</v>
      </c>
      <c r="J5647" s="3" t="s">
        <v>21099</v>
      </c>
      <c r="K5647" s="3" t="s">
        <v>0</v>
      </c>
      <c r="N5647" s="3">
        <v>275</v>
      </c>
      <c r="O5647" s="3" t="s">
        <v>21106</v>
      </c>
      <c r="P5647" s="3" t="s">
        <v>21114</v>
      </c>
      <c r="Q5647" s="3">
        <v>178</v>
      </c>
      <c r="R5647" s="8" t="str">
        <f t="shared" si="88"/>
        <v>*178*</v>
      </c>
    </row>
    <row r="5648" spans="1:18" ht="19.8">
      <c r="A5648" s="3" t="s">
        <v>5517</v>
      </c>
      <c r="B5648" s="3" t="s">
        <v>97</v>
      </c>
      <c r="C5648" s="3" t="s">
        <v>5516</v>
      </c>
      <c r="D5648" s="3" t="s">
        <v>95</v>
      </c>
      <c r="E5648" s="3" t="s">
        <v>5515</v>
      </c>
      <c r="F5648" s="3" t="s">
        <v>9</v>
      </c>
      <c r="G5648" s="3">
        <v>2012</v>
      </c>
      <c r="H5648" s="3" t="s">
        <v>22118</v>
      </c>
      <c r="I5648" s="3">
        <v>252</v>
      </c>
      <c r="J5648" s="3" t="s">
        <v>21092</v>
      </c>
      <c r="K5648" s="3" t="s">
        <v>1</v>
      </c>
      <c r="L5648" s="9">
        <v>45123</v>
      </c>
      <c r="M5648" s="9">
        <v>45392</v>
      </c>
      <c r="N5648" s="3">
        <v>2160</v>
      </c>
      <c r="O5648" s="3" t="s">
        <v>21105</v>
      </c>
      <c r="P5648" s="3" t="s">
        <v>21113</v>
      </c>
      <c r="Q5648" s="3">
        <v>230</v>
      </c>
      <c r="R5648" s="8" t="str">
        <f t="shared" si="88"/>
        <v>*230*</v>
      </c>
    </row>
    <row r="5649" spans="1:18" ht="19.8">
      <c r="A5649" s="3" t="s">
        <v>5514</v>
      </c>
      <c r="B5649" s="3" t="s">
        <v>147</v>
      </c>
      <c r="C5649" s="3" t="s">
        <v>5513</v>
      </c>
      <c r="D5649" s="3" t="s">
        <v>5</v>
      </c>
      <c r="E5649" s="3" t="s">
        <v>5512</v>
      </c>
      <c r="F5649" s="3" t="s">
        <v>48</v>
      </c>
      <c r="G5649" s="3">
        <v>2006</v>
      </c>
      <c r="H5649" s="3" t="s">
        <v>22118</v>
      </c>
      <c r="I5649" s="3">
        <v>285</v>
      </c>
      <c r="J5649" s="3" t="s">
        <v>21097</v>
      </c>
      <c r="K5649" s="3" t="s">
        <v>1</v>
      </c>
      <c r="L5649" s="9">
        <v>45489</v>
      </c>
      <c r="M5649" s="9">
        <v>45673</v>
      </c>
      <c r="N5649" s="3">
        <v>1260</v>
      </c>
      <c r="O5649" s="3" t="s">
        <v>21106</v>
      </c>
      <c r="P5649" s="3" t="s">
        <v>21112</v>
      </c>
      <c r="Q5649" s="3">
        <v>357</v>
      </c>
      <c r="R5649" s="8" t="str">
        <f t="shared" si="88"/>
        <v>*357*</v>
      </c>
    </row>
    <row r="5650" spans="1:18" ht="19.8">
      <c r="A5650" s="3" t="s">
        <v>5511</v>
      </c>
      <c r="B5650" s="3" t="s">
        <v>84</v>
      </c>
      <c r="C5650" s="3" t="s">
        <v>5510</v>
      </c>
      <c r="D5650" s="3" t="s">
        <v>82</v>
      </c>
      <c r="E5650" s="3" t="s">
        <v>5509</v>
      </c>
      <c r="F5650" s="3" t="s">
        <v>9</v>
      </c>
      <c r="G5650" s="3">
        <v>2009</v>
      </c>
      <c r="H5650" s="3" t="s">
        <v>22117</v>
      </c>
      <c r="I5650" s="3">
        <v>196</v>
      </c>
      <c r="J5650" s="3" t="s">
        <v>21093</v>
      </c>
      <c r="K5650" s="3" t="s">
        <v>1</v>
      </c>
      <c r="L5650" s="9">
        <v>45291</v>
      </c>
      <c r="M5650" s="9">
        <v>45405</v>
      </c>
      <c r="N5650" s="3">
        <v>905</v>
      </c>
      <c r="O5650" s="3" t="s">
        <v>21105</v>
      </c>
      <c r="P5650" s="3" t="s">
        <v>21113</v>
      </c>
      <c r="Q5650" s="3">
        <v>226</v>
      </c>
      <c r="R5650" s="8" t="str">
        <f t="shared" si="88"/>
        <v>*226*</v>
      </c>
    </row>
    <row r="5651" spans="1:18" ht="19.8">
      <c r="A5651" s="3" t="s">
        <v>5508</v>
      </c>
      <c r="B5651" s="3" t="s">
        <v>88</v>
      </c>
      <c r="C5651" s="3" t="s">
        <v>5507</v>
      </c>
      <c r="D5651" s="3" t="s">
        <v>2</v>
      </c>
      <c r="E5651" s="3" t="s">
        <v>5506</v>
      </c>
      <c r="F5651" s="3" t="s">
        <v>29</v>
      </c>
      <c r="G5651" s="3">
        <v>2021</v>
      </c>
      <c r="H5651" s="3" t="s">
        <v>22117</v>
      </c>
      <c r="I5651" s="3">
        <v>467</v>
      </c>
      <c r="J5651" s="3" t="s">
        <v>21083</v>
      </c>
      <c r="K5651" s="3" t="s">
        <v>1</v>
      </c>
      <c r="L5651" s="9">
        <v>45578</v>
      </c>
      <c r="M5651" s="9">
        <v>45594</v>
      </c>
      <c r="N5651" s="3">
        <v>405</v>
      </c>
      <c r="O5651" s="3" t="s">
        <v>21073</v>
      </c>
      <c r="P5651" s="3" t="s">
        <v>21114</v>
      </c>
      <c r="Q5651" s="3">
        <v>266</v>
      </c>
      <c r="R5651" s="8" t="str">
        <f t="shared" si="88"/>
        <v>*266*</v>
      </c>
    </row>
    <row r="5652" spans="1:18" ht="19.8">
      <c r="A5652" s="3" t="s">
        <v>5505</v>
      </c>
      <c r="B5652" s="3" t="s">
        <v>84</v>
      </c>
      <c r="C5652" s="3" t="s">
        <v>1677</v>
      </c>
      <c r="D5652" s="3" t="s">
        <v>82</v>
      </c>
      <c r="E5652" s="3" t="s">
        <v>5504</v>
      </c>
      <c r="F5652" s="3" t="s">
        <v>29</v>
      </c>
      <c r="G5652" s="3">
        <v>2018</v>
      </c>
      <c r="H5652" s="3" t="s">
        <v>22117</v>
      </c>
      <c r="I5652" s="3">
        <v>280</v>
      </c>
      <c r="J5652" s="3" t="s">
        <v>21087</v>
      </c>
      <c r="K5652" s="3" t="s">
        <v>0</v>
      </c>
      <c r="N5652" s="3">
        <v>740</v>
      </c>
      <c r="O5652" s="3" t="s">
        <v>21105</v>
      </c>
      <c r="P5652" s="3" t="s">
        <v>21114</v>
      </c>
      <c r="Q5652" s="3">
        <v>148</v>
      </c>
      <c r="R5652" s="8" t="str">
        <f t="shared" si="88"/>
        <v>*148*</v>
      </c>
    </row>
    <row r="5653" spans="1:18" ht="19.8">
      <c r="A5653" s="3" t="s">
        <v>5503</v>
      </c>
      <c r="B5653" s="3" t="s">
        <v>12</v>
      </c>
      <c r="C5653" s="3" t="s">
        <v>5502</v>
      </c>
      <c r="D5653" s="3" t="s">
        <v>2</v>
      </c>
      <c r="E5653" s="3" t="s">
        <v>5501</v>
      </c>
      <c r="F5653" s="3" t="s">
        <v>48</v>
      </c>
      <c r="G5653" s="3">
        <v>2020</v>
      </c>
      <c r="H5653" s="3" t="s">
        <v>22117</v>
      </c>
      <c r="I5653" s="3">
        <v>282</v>
      </c>
      <c r="J5653" s="3" t="s">
        <v>21087</v>
      </c>
      <c r="K5653" s="3" t="s">
        <v>0</v>
      </c>
      <c r="N5653" s="3">
        <v>1965</v>
      </c>
      <c r="O5653" s="3" t="s">
        <v>21073</v>
      </c>
      <c r="P5653" s="3" t="s">
        <v>21114</v>
      </c>
      <c r="Q5653" s="3">
        <v>344</v>
      </c>
      <c r="R5653" s="8" t="str">
        <f t="shared" si="88"/>
        <v>*344*</v>
      </c>
    </row>
    <row r="5654" spans="1:18" ht="19.8">
      <c r="A5654" s="3" t="s">
        <v>5500</v>
      </c>
      <c r="B5654" s="3" t="s">
        <v>97</v>
      </c>
      <c r="C5654" s="3" t="s">
        <v>5499</v>
      </c>
      <c r="D5654" s="3" t="s">
        <v>95</v>
      </c>
      <c r="E5654" s="3" t="s">
        <v>5498</v>
      </c>
      <c r="F5654" s="3" t="s">
        <v>15</v>
      </c>
      <c r="G5654" s="3">
        <v>2019</v>
      </c>
      <c r="H5654" s="3" t="s">
        <v>22118</v>
      </c>
      <c r="I5654" s="3">
        <v>475</v>
      </c>
      <c r="J5654" s="3" t="s">
        <v>21090</v>
      </c>
      <c r="K5654" s="3" t="s">
        <v>0</v>
      </c>
      <c r="N5654" s="3">
        <v>935</v>
      </c>
      <c r="O5654" s="3" t="s">
        <v>21105</v>
      </c>
      <c r="P5654" s="3" t="s">
        <v>21111</v>
      </c>
      <c r="Q5654" s="3">
        <v>264</v>
      </c>
      <c r="R5654" s="8" t="str">
        <f t="shared" si="88"/>
        <v>*264*</v>
      </c>
    </row>
    <row r="5655" spans="1:18" ht="19.8">
      <c r="A5655" s="3" t="s">
        <v>5497</v>
      </c>
      <c r="B5655" s="3" t="s">
        <v>72</v>
      </c>
      <c r="C5655" s="3" t="s">
        <v>5496</v>
      </c>
      <c r="D5655" s="3" t="s">
        <v>36</v>
      </c>
      <c r="E5655" s="3" t="s">
        <v>5495</v>
      </c>
      <c r="F5655" s="3" t="s">
        <v>77</v>
      </c>
      <c r="G5655" s="3">
        <v>2023</v>
      </c>
      <c r="H5655" s="3" t="s">
        <v>22118</v>
      </c>
      <c r="I5655" s="3">
        <v>417</v>
      </c>
      <c r="J5655" s="3" t="s">
        <v>21086</v>
      </c>
      <c r="K5655" s="3" t="s">
        <v>0</v>
      </c>
      <c r="N5655" s="3">
        <v>120</v>
      </c>
      <c r="O5655" s="3" t="s">
        <v>21106</v>
      </c>
      <c r="P5655" s="3" t="s">
        <v>21112</v>
      </c>
      <c r="Q5655" s="3">
        <v>287</v>
      </c>
      <c r="R5655" s="8" t="str">
        <f t="shared" si="88"/>
        <v>*287*</v>
      </c>
    </row>
    <row r="5656" spans="1:18" ht="19.8">
      <c r="A5656" s="3" t="s">
        <v>5494</v>
      </c>
      <c r="B5656" s="3" t="s">
        <v>52</v>
      </c>
      <c r="C5656" s="3" t="s">
        <v>5493</v>
      </c>
      <c r="D5656" s="3" t="s">
        <v>50</v>
      </c>
      <c r="E5656" s="3" t="s">
        <v>5492</v>
      </c>
      <c r="F5656" s="3" t="s">
        <v>48</v>
      </c>
      <c r="G5656" s="3">
        <v>2023</v>
      </c>
      <c r="H5656" s="3" t="s">
        <v>22116</v>
      </c>
      <c r="I5656" s="3">
        <v>412</v>
      </c>
      <c r="J5656" s="3" t="s">
        <v>21101</v>
      </c>
      <c r="K5656" s="3" t="s">
        <v>0</v>
      </c>
      <c r="N5656" s="3">
        <v>845</v>
      </c>
      <c r="O5656" s="3" t="s">
        <v>21106</v>
      </c>
      <c r="P5656" s="3" t="s">
        <v>21114</v>
      </c>
      <c r="Q5656" s="3">
        <v>353</v>
      </c>
      <c r="R5656" s="8" t="str">
        <f t="shared" si="88"/>
        <v>*353*</v>
      </c>
    </row>
    <row r="5657" spans="1:18" ht="19.8">
      <c r="A5657" s="3" t="s">
        <v>5491</v>
      </c>
      <c r="B5657" s="3" t="s">
        <v>218</v>
      </c>
      <c r="C5657" s="3" t="s">
        <v>5490</v>
      </c>
      <c r="D5657" s="3" t="s">
        <v>95</v>
      </c>
      <c r="E5657" s="3" t="s">
        <v>5489</v>
      </c>
      <c r="F5657" s="3" t="s">
        <v>3</v>
      </c>
      <c r="G5657" s="3">
        <v>2005</v>
      </c>
      <c r="H5657" s="3" t="s">
        <v>22118</v>
      </c>
      <c r="I5657" s="3">
        <v>196</v>
      </c>
      <c r="J5657" s="3" t="s">
        <v>21092</v>
      </c>
      <c r="K5657" s="3" t="s">
        <v>0</v>
      </c>
      <c r="N5657" s="3">
        <v>1905</v>
      </c>
      <c r="O5657" s="3" t="s">
        <v>21105</v>
      </c>
      <c r="P5657" s="3" t="s">
        <v>21114</v>
      </c>
      <c r="Q5657" s="3">
        <v>371</v>
      </c>
      <c r="R5657" s="8" t="str">
        <f t="shared" si="88"/>
        <v>*371*</v>
      </c>
    </row>
    <row r="5658" spans="1:18" ht="19.8">
      <c r="A5658" s="3" t="s">
        <v>5488</v>
      </c>
      <c r="B5658" s="3" t="s">
        <v>7</v>
      </c>
      <c r="C5658" s="3" t="s">
        <v>5487</v>
      </c>
      <c r="D5658" s="3" t="s">
        <v>5</v>
      </c>
      <c r="E5658" s="3" t="s">
        <v>5486</v>
      </c>
      <c r="F5658" s="3" t="s">
        <v>9</v>
      </c>
      <c r="G5658" s="3">
        <v>2005</v>
      </c>
      <c r="H5658" s="3" t="s">
        <v>22117</v>
      </c>
      <c r="I5658" s="3">
        <v>390</v>
      </c>
      <c r="J5658" s="3" t="s">
        <v>21089</v>
      </c>
      <c r="K5658" s="3" t="s">
        <v>0</v>
      </c>
      <c r="N5658" s="3">
        <v>665</v>
      </c>
      <c r="O5658" s="3" t="s">
        <v>21106</v>
      </c>
      <c r="P5658" s="3" t="s">
        <v>21111</v>
      </c>
      <c r="Q5658" s="3">
        <v>377</v>
      </c>
      <c r="R5658" s="8" t="str">
        <f t="shared" si="88"/>
        <v>*377*</v>
      </c>
    </row>
    <row r="5659" spans="1:18" ht="19.8">
      <c r="A5659" s="3" t="s">
        <v>5485</v>
      </c>
      <c r="B5659" s="3" t="s">
        <v>266</v>
      </c>
      <c r="C5659" s="3" t="s">
        <v>5484</v>
      </c>
      <c r="D5659" s="3" t="s">
        <v>141</v>
      </c>
      <c r="E5659" s="3" t="s">
        <v>5483</v>
      </c>
      <c r="F5659" s="3" t="s">
        <v>29</v>
      </c>
      <c r="G5659" s="3">
        <v>2009</v>
      </c>
      <c r="H5659" s="3" t="s">
        <v>22116</v>
      </c>
      <c r="I5659" s="3">
        <v>367</v>
      </c>
      <c r="J5659" s="3" t="s">
        <v>21091</v>
      </c>
      <c r="K5659" s="3" t="s">
        <v>1</v>
      </c>
      <c r="L5659" s="9">
        <v>45066</v>
      </c>
      <c r="M5659" s="9">
        <v>45190</v>
      </c>
      <c r="N5659" s="3">
        <v>840</v>
      </c>
      <c r="O5659" s="3" t="s">
        <v>25</v>
      </c>
      <c r="P5659" s="3" t="s">
        <v>21111</v>
      </c>
      <c r="Q5659" s="3">
        <v>109</v>
      </c>
      <c r="R5659" s="8" t="str">
        <f t="shared" si="88"/>
        <v>*109*</v>
      </c>
    </row>
    <row r="5660" spans="1:18" ht="19.8">
      <c r="A5660" s="3" t="s">
        <v>5482</v>
      </c>
      <c r="B5660" s="3" t="s">
        <v>304</v>
      </c>
      <c r="C5660" s="3" t="s">
        <v>5481</v>
      </c>
      <c r="D5660" s="3" t="s">
        <v>123</v>
      </c>
      <c r="E5660" s="3" t="s">
        <v>5480</v>
      </c>
      <c r="F5660" s="3" t="s">
        <v>3</v>
      </c>
      <c r="G5660" s="3">
        <v>2011</v>
      </c>
      <c r="H5660" s="3" t="s">
        <v>22116</v>
      </c>
      <c r="I5660" s="3">
        <v>154</v>
      </c>
      <c r="J5660" s="3" t="s">
        <v>21095</v>
      </c>
      <c r="K5660" s="3" t="s">
        <v>0</v>
      </c>
      <c r="N5660" s="3">
        <v>1250</v>
      </c>
      <c r="O5660" s="3" t="s">
        <v>21106</v>
      </c>
      <c r="P5660" s="3" t="s">
        <v>21112</v>
      </c>
      <c r="Q5660" s="3">
        <v>164</v>
      </c>
      <c r="R5660" s="8" t="str">
        <f t="shared" si="88"/>
        <v>*164*</v>
      </c>
    </row>
    <row r="5661" spans="1:18" ht="19.8">
      <c r="A5661" s="3" t="s">
        <v>5479</v>
      </c>
      <c r="B5661" s="3" t="s">
        <v>125</v>
      </c>
      <c r="C5661" s="3" t="s">
        <v>5478</v>
      </c>
      <c r="D5661" s="3" t="s">
        <v>123</v>
      </c>
      <c r="E5661" s="3" t="s">
        <v>5477</v>
      </c>
      <c r="F5661" s="3" t="s">
        <v>29</v>
      </c>
      <c r="G5661" s="3">
        <v>2008</v>
      </c>
      <c r="H5661" s="3" t="s">
        <v>22116</v>
      </c>
      <c r="I5661" s="3">
        <v>450</v>
      </c>
      <c r="J5661" s="3" t="s">
        <v>21101</v>
      </c>
      <c r="K5661" s="3" t="s">
        <v>1</v>
      </c>
      <c r="L5661" s="9">
        <v>45362</v>
      </c>
      <c r="M5661" s="9">
        <v>45597</v>
      </c>
      <c r="N5661" s="3">
        <v>180</v>
      </c>
      <c r="O5661" s="3" t="s">
        <v>21106</v>
      </c>
      <c r="P5661" s="3" t="s">
        <v>21111</v>
      </c>
      <c r="Q5661" s="3">
        <v>275</v>
      </c>
      <c r="R5661" s="8" t="str">
        <f t="shared" si="88"/>
        <v>*275*</v>
      </c>
    </row>
    <row r="5662" spans="1:18" ht="19.8">
      <c r="A5662" s="3" t="s">
        <v>5476</v>
      </c>
      <c r="B5662" s="3" t="s">
        <v>88</v>
      </c>
      <c r="C5662" s="3" t="s">
        <v>5475</v>
      </c>
      <c r="D5662" s="3" t="s">
        <v>2</v>
      </c>
      <c r="E5662" s="3" t="s">
        <v>5474</v>
      </c>
      <c r="F5662" s="3" t="s">
        <v>29</v>
      </c>
      <c r="G5662" s="3">
        <v>2008</v>
      </c>
      <c r="H5662" s="3" t="s">
        <v>22118</v>
      </c>
      <c r="I5662" s="3">
        <v>374</v>
      </c>
      <c r="J5662" s="3" t="s">
        <v>21101</v>
      </c>
      <c r="K5662" s="3" t="s">
        <v>0</v>
      </c>
      <c r="N5662" s="3">
        <v>1130</v>
      </c>
      <c r="O5662" s="3" t="s">
        <v>21073</v>
      </c>
      <c r="P5662" s="3" t="s">
        <v>21114</v>
      </c>
      <c r="Q5662" s="3">
        <v>406</v>
      </c>
      <c r="R5662" s="8" t="str">
        <f t="shared" si="88"/>
        <v>*406*</v>
      </c>
    </row>
    <row r="5663" spans="1:18" ht="19.8">
      <c r="A5663" s="3" t="s">
        <v>5473</v>
      </c>
      <c r="B5663" s="3" t="s">
        <v>256</v>
      </c>
      <c r="C5663" s="3" t="s">
        <v>5472</v>
      </c>
      <c r="D5663" s="3" t="s">
        <v>14</v>
      </c>
      <c r="E5663" s="3" t="s">
        <v>5471</v>
      </c>
      <c r="F5663" s="3" t="s">
        <v>48</v>
      </c>
      <c r="G5663" s="3">
        <v>2014</v>
      </c>
      <c r="H5663" s="3" t="s">
        <v>22116</v>
      </c>
      <c r="I5663" s="3">
        <v>280</v>
      </c>
      <c r="J5663" s="3" t="s">
        <v>21099</v>
      </c>
      <c r="K5663" s="3" t="s">
        <v>1</v>
      </c>
      <c r="L5663" s="9">
        <v>45198</v>
      </c>
      <c r="M5663" s="9">
        <v>45228</v>
      </c>
      <c r="N5663" s="3">
        <v>1490</v>
      </c>
      <c r="O5663" s="3" t="s">
        <v>21106</v>
      </c>
      <c r="P5663" s="3" t="s">
        <v>21111</v>
      </c>
      <c r="Q5663" s="3">
        <v>211</v>
      </c>
      <c r="R5663" s="8" t="str">
        <f t="shared" si="88"/>
        <v>*211*</v>
      </c>
    </row>
    <row r="5664" spans="1:18" ht="19.8">
      <c r="A5664" s="3" t="s">
        <v>5470</v>
      </c>
      <c r="B5664" s="3" t="s">
        <v>138</v>
      </c>
      <c r="C5664" s="3" t="s">
        <v>5469</v>
      </c>
      <c r="D5664" s="3" t="s">
        <v>2</v>
      </c>
      <c r="E5664" s="3" t="s">
        <v>5468</v>
      </c>
      <c r="F5664" s="3" t="s">
        <v>29</v>
      </c>
      <c r="G5664" s="3">
        <v>2021</v>
      </c>
      <c r="H5664" s="3" t="s">
        <v>22118</v>
      </c>
      <c r="I5664" s="3">
        <v>333</v>
      </c>
      <c r="J5664" s="3" t="s">
        <v>21101</v>
      </c>
      <c r="K5664" s="3" t="s">
        <v>0</v>
      </c>
      <c r="N5664" s="3">
        <v>2105</v>
      </c>
      <c r="O5664" s="3" t="s">
        <v>21073</v>
      </c>
      <c r="P5664" s="3" t="s">
        <v>21112</v>
      </c>
      <c r="Q5664" s="3">
        <v>436</v>
      </c>
      <c r="R5664" s="8" t="str">
        <f t="shared" si="88"/>
        <v>*436*</v>
      </c>
    </row>
    <row r="5665" spans="1:18" ht="19.8">
      <c r="A5665" s="3" t="s">
        <v>5467</v>
      </c>
      <c r="B5665" s="3" t="s">
        <v>160</v>
      </c>
      <c r="C5665" s="3" t="s">
        <v>5466</v>
      </c>
      <c r="D5665" s="3" t="s">
        <v>31</v>
      </c>
      <c r="E5665" s="3" t="s">
        <v>5465</v>
      </c>
      <c r="F5665" s="3" t="s">
        <v>77</v>
      </c>
      <c r="G5665" s="3">
        <v>2005</v>
      </c>
      <c r="H5665" s="3" t="s">
        <v>22118</v>
      </c>
      <c r="I5665" s="3">
        <v>298</v>
      </c>
      <c r="J5665" s="3" t="s">
        <v>21092</v>
      </c>
      <c r="K5665" s="3" t="s">
        <v>0</v>
      </c>
      <c r="N5665" s="3">
        <v>850</v>
      </c>
      <c r="O5665" s="3" t="s">
        <v>21106</v>
      </c>
      <c r="P5665" s="3" t="s">
        <v>21111</v>
      </c>
      <c r="Q5665" s="3">
        <v>301</v>
      </c>
      <c r="R5665" s="8" t="str">
        <f t="shared" si="88"/>
        <v>*301*</v>
      </c>
    </row>
    <row r="5666" spans="1:18" ht="19.8">
      <c r="A5666" s="3" t="s">
        <v>5464</v>
      </c>
      <c r="B5666" s="3" t="s">
        <v>72</v>
      </c>
      <c r="C5666" s="3" t="s">
        <v>5238</v>
      </c>
      <c r="D5666" s="3" t="s">
        <v>36</v>
      </c>
      <c r="E5666" s="3" t="s">
        <v>5463</v>
      </c>
      <c r="F5666" s="3" t="s">
        <v>3</v>
      </c>
      <c r="G5666" s="3">
        <v>2022</v>
      </c>
      <c r="H5666" s="3" t="s">
        <v>22118</v>
      </c>
      <c r="I5666" s="3">
        <v>147</v>
      </c>
      <c r="J5666" s="3" t="s">
        <v>21096</v>
      </c>
      <c r="K5666" s="3" t="s">
        <v>0</v>
      </c>
      <c r="N5666" s="3">
        <v>160</v>
      </c>
      <c r="O5666" s="3" t="s">
        <v>21106</v>
      </c>
      <c r="P5666" s="3" t="s">
        <v>21112</v>
      </c>
      <c r="Q5666" s="3">
        <v>153</v>
      </c>
      <c r="R5666" s="8" t="str">
        <f t="shared" si="88"/>
        <v>*153*</v>
      </c>
    </row>
    <row r="5667" spans="1:18" ht="19.8">
      <c r="A5667" s="3" t="s">
        <v>5462</v>
      </c>
      <c r="B5667" s="3" t="s">
        <v>344</v>
      </c>
      <c r="C5667" s="3" t="s">
        <v>5461</v>
      </c>
      <c r="D5667" s="3" t="s">
        <v>82</v>
      </c>
      <c r="E5667" s="3" t="s">
        <v>5460</v>
      </c>
      <c r="F5667" s="3" t="s">
        <v>48</v>
      </c>
      <c r="G5667" s="3">
        <v>2013</v>
      </c>
      <c r="H5667" s="3" t="s">
        <v>22117</v>
      </c>
      <c r="I5667" s="3">
        <v>324</v>
      </c>
      <c r="J5667" s="3" t="s">
        <v>21100</v>
      </c>
      <c r="K5667" s="3" t="s">
        <v>1</v>
      </c>
      <c r="L5667" s="9">
        <v>45433</v>
      </c>
      <c r="M5667" s="9">
        <v>45547</v>
      </c>
      <c r="N5667" s="3">
        <v>1160</v>
      </c>
      <c r="O5667" s="3" t="s">
        <v>21105</v>
      </c>
      <c r="P5667" s="3" t="s">
        <v>21112</v>
      </c>
      <c r="Q5667" s="3">
        <v>343</v>
      </c>
      <c r="R5667" s="8" t="str">
        <f t="shared" si="88"/>
        <v>*343*</v>
      </c>
    </row>
    <row r="5668" spans="1:18" ht="19.8">
      <c r="A5668" s="3" t="s">
        <v>5459</v>
      </c>
      <c r="B5668" s="3" t="s">
        <v>43</v>
      </c>
      <c r="C5668" s="3" t="s">
        <v>5458</v>
      </c>
      <c r="D5668" s="3" t="s">
        <v>41</v>
      </c>
      <c r="E5668" s="3" t="s">
        <v>5457</v>
      </c>
      <c r="F5668" s="3" t="s">
        <v>9</v>
      </c>
      <c r="G5668" s="3">
        <v>2007</v>
      </c>
      <c r="H5668" s="3" t="s">
        <v>22117</v>
      </c>
      <c r="I5668" s="3">
        <v>229</v>
      </c>
      <c r="J5668" s="3" t="s">
        <v>21102</v>
      </c>
      <c r="K5668" s="3" t="s">
        <v>1</v>
      </c>
      <c r="L5668" s="9">
        <v>45700</v>
      </c>
      <c r="M5668" s="9">
        <v>45714</v>
      </c>
      <c r="N5668" s="3">
        <v>2155</v>
      </c>
      <c r="O5668" s="3" t="s">
        <v>21106</v>
      </c>
      <c r="P5668" s="3" t="s">
        <v>21112</v>
      </c>
      <c r="Q5668" s="3">
        <v>348</v>
      </c>
      <c r="R5668" s="8" t="str">
        <f t="shared" si="88"/>
        <v>*348*</v>
      </c>
    </row>
    <row r="5669" spans="1:18" ht="19.8">
      <c r="A5669" s="3" t="s">
        <v>5456</v>
      </c>
      <c r="B5669" s="3" t="s">
        <v>84</v>
      </c>
      <c r="C5669" s="3" t="s">
        <v>5455</v>
      </c>
      <c r="D5669" s="3" t="s">
        <v>82</v>
      </c>
      <c r="E5669" s="3" t="s">
        <v>5454</v>
      </c>
      <c r="F5669" s="3" t="s">
        <v>29</v>
      </c>
      <c r="G5669" s="3">
        <v>2021</v>
      </c>
      <c r="H5669" s="3" t="s">
        <v>22117</v>
      </c>
      <c r="I5669" s="3">
        <v>337</v>
      </c>
      <c r="J5669" s="3" t="s">
        <v>21088</v>
      </c>
      <c r="K5669" s="3" t="s">
        <v>1</v>
      </c>
      <c r="L5669" s="9">
        <v>45062</v>
      </c>
      <c r="M5669" s="9">
        <v>45349</v>
      </c>
      <c r="N5669" s="3">
        <v>275</v>
      </c>
      <c r="O5669" s="3" t="s">
        <v>21105</v>
      </c>
      <c r="P5669" s="3" t="s">
        <v>21111</v>
      </c>
      <c r="Q5669" s="3">
        <v>193</v>
      </c>
      <c r="R5669" s="8" t="str">
        <f t="shared" si="88"/>
        <v>*193*</v>
      </c>
    </row>
    <row r="5670" spans="1:18" ht="19.8">
      <c r="A5670" s="3" t="s">
        <v>5453</v>
      </c>
      <c r="B5670" s="3" t="s">
        <v>143</v>
      </c>
      <c r="C5670" s="3" t="s">
        <v>5452</v>
      </c>
      <c r="D5670" s="3" t="s">
        <v>141</v>
      </c>
      <c r="E5670" s="3" t="s">
        <v>5451</v>
      </c>
      <c r="F5670" s="3" t="s">
        <v>77</v>
      </c>
      <c r="G5670" s="3">
        <v>2016</v>
      </c>
      <c r="H5670" s="3" t="s">
        <v>22117</v>
      </c>
      <c r="I5670" s="3">
        <v>307</v>
      </c>
      <c r="J5670" s="3" t="s">
        <v>21084</v>
      </c>
      <c r="K5670" s="3" t="s">
        <v>0</v>
      </c>
      <c r="N5670" s="3">
        <v>1110</v>
      </c>
      <c r="O5670" s="3" t="s">
        <v>25</v>
      </c>
      <c r="P5670" s="3" t="s">
        <v>21114</v>
      </c>
      <c r="Q5670" s="3">
        <v>234</v>
      </c>
      <c r="R5670" s="8" t="str">
        <f t="shared" si="88"/>
        <v>*234*</v>
      </c>
    </row>
    <row r="5671" spans="1:18" ht="19.8">
      <c r="A5671" s="3" t="s">
        <v>5450</v>
      </c>
      <c r="B5671" s="3" t="s">
        <v>18</v>
      </c>
      <c r="C5671" s="3" t="s">
        <v>5449</v>
      </c>
      <c r="D5671" s="3" t="s">
        <v>14</v>
      </c>
      <c r="E5671" s="3" t="s">
        <v>5448</v>
      </c>
      <c r="F5671" s="3" t="s">
        <v>48</v>
      </c>
      <c r="G5671" s="3">
        <v>2009</v>
      </c>
      <c r="H5671" s="3" t="s">
        <v>22118</v>
      </c>
      <c r="I5671" s="3">
        <v>101</v>
      </c>
      <c r="J5671" s="3" t="s">
        <v>21094</v>
      </c>
      <c r="K5671" s="3" t="s">
        <v>1</v>
      </c>
      <c r="L5671" s="9">
        <v>45200</v>
      </c>
      <c r="M5671" s="9">
        <v>45481</v>
      </c>
      <c r="N5671" s="3">
        <v>2040</v>
      </c>
      <c r="O5671" s="3" t="s">
        <v>21106</v>
      </c>
      <c r="P5671" s="3" t="s">
        <v>21113</v>
      </c>
      <c r="Q5671" s="3">
        <v>259</v>
      </c>
      <c r="R5671" s="8" t="str">
        <f t="shared" si="88"/>
        <v>*259*</v>
      </c>
    </row>
    <row r="5672" spans="1:18" ht="19.8">
      <c r="A5672" s="3" t="s">
        <v>5446</v>
      </c>
      <c r="B5672" s="3" t="s">
        <v>92</v>
      </c>
      <c r="C5672" s="3" t="s">
        <v>5445</v>
      </c>
      <c r="D5672" s="3" t="s">
        <v>25</v>
      </c>
      <c r="E5672" s="3" t="s">
        <v>5444</v>
      </c>
      <c r="F5672" s="3" t="s">
        <v>48</v>
      </c>
      <c r="G5672" s="3">
        <v>2024</v>
      </c>
      <c r="H5672" s="3" t="s">
        <v>22118</v>
      </c>
      <c r="I5672" s="3">
        <v>391</v>
      </c>
      <c r="J5672" s="3" t="s">
        <v>21095</v>
      </c>
      <c r="K5672" s="3" t="s">
        <v>0</v>
      </c>
      <c r="N5672" s="3">
        <v>685</v>
      </c>
      <c r="O5672" s="3" t="s">
        <v>25</v>
      </c>
      <c r="P5672" s="3" t="s">
        <v>21112</v>
      </c>
      <c r="Q5672" s="3">
        <v>437</v>
      </c>
      <c r="R5672" s="8" t="str">
        <f t="shared" si="88"/>
        <v>*437*</v>
      </c>
    </row>
    <row r="5673" spans="1:18" ht="19.8">
      <c r="A5673" s="3" t="s">
        <v>5443</v>
      </c>
      <c r="B5673" s="3" t="s">
        <v>304</v>
      </c>
      <c r="C5673" s="3" t="s">
        <v>5442</v>
      </c>
      <c r="D5673" s="3" t="s">
        <v>123</v>
      </c>
      <c r="E5673" s="3" t="s">
        <v>5441</v>
      </c>
      <c r="F5673" s="3" t="s">
        <v>9</v>
      </c>
      <c r="G5673" s="3">
        <v>2016</v>
      </c>
      <c r="H5673" s="3" t="s">
        <v>22116</v>
      </c>
      <c r="I5673" s="3">
        <v>230</v>
      </c>
      <c r="J5673" s="3" t="s">
        <v>21101</v>
      </c>
      <c r="K5673" s="3" t="s">
        <v>1</v>
      </c>
      <c r="L5673" s="9">
        <v>45134</v>
      </c>
      <c r="M5673" s="9">
        <v>45563</v>
      </c>
      <c r="N5673" s="3">
        <v>2305</v>
      </c>
      <c r="O5673" s="3" t="s">
        <v>21106</v>
      </c>
      <c r="P5673" s="3" t="s">
        <v>21113</v>
      </c>
      <c r="Q5673" s="3">
        <v>230</v>
      </c>
      <c r="R5673" s="8" t="str">
        <f t="shared" si="88"/>
        <v>*230*</v>
      </c>
    </row>
    <row r="5674" spans="1:18" ht="19.8">
      <c r="A5674" s="3" t="s">
        <v>5440</v>
      </c>
      <c r="B5674" s="3" t="s">
        <v>92</v>
      </c>
      <c r="C5674" s="3" t="s">
        <v>5439</v>
      </c>
      <c r="D5674" s="3" t="s">
        <v>25</v>
      </c>
      <c r="E5674" s="3" t="s">
        <v>5438</v>
      </c>
      <c r="F5674" s="3" t="s">
        <v>77</v>
      </c>
      <c r="G5674" s="3">
        <v>2020</v>
      </c>
      <c r="H5674" s="3" t="s">
        <v>22118</v>
      </c>
      <c r="I5674" s="3">
        <v>408</v>
      </c>
      <c r="J5674" s="3" t="s">
        <v>21099</v>
      </c>
      <c r="K5674" s="3" t="s">
        <v>0</v>
      </c>
      <c r="N5674" s="3">
        <v>1165</v>
      </c>
      <c r="O5674" s="3" t="s">
        <v>25</v>
      </c>
      <c r="P5674" s="3" t="s">
        <v>21114</v>
      </c>
      <c r="Q5674" s="3">
        <v>218</v>
      </c>
      <c r="R5674" s="8" t="str">
        <f t="shared" si="88"/>
        <v>*218*</v>
      </c>
    </row>
    <row r="5675" spans="1:18" ht="19.8">
      <c r="A5675" s="3" t="s">
        <v>5437</v>
      </c>
      <c r="B5675" s="3" t="s">
        <v>138</v>
      </c>
      <c r="C5675" s="3" t="s">
        <v>5436</v>
      </c>
      <c r="D5675" s="3" t="s">
        <v>2</v>
      </c>
      <c r="E5675" s="3" t="s">
        <v>5435</v>
      </c>
      <c r="F5675" s="3" t="s">
        <v>9</v>
      </c>
      <c r="G5675" s="3">
        <v>2005</v>
      </c>
      <c r="H5675" s="3" t="s">
        <v>22118</v>
      </c>
      <c r="I5675" s="3">
        <v>157</v>
      </c>
      <c r="J5675" s="3" t="s">
        <v>21084</v>
      </c>
      <c r="K5675" s="3" t="s">
        <v>0</v>
      </c>
      <c r="N5675" s="3">
        <v>2425</v>
      </c>
      <c r="O5675" s="3" t="s">
        <v>21073</v>
      </c>
      <c r="P5675" s="3" t="s">
        <v>21114</v>
      </c>
      <c r="Q5675" s="3">
        <v>345</v>
      </c>
      <c r="R5675" s="8" t="str">
        <f t="shared" si="88"/>
        <v>*345*</v>
      </c>
    </row>
    <row r="5676" spans="1:18" ht="19.8">
      <c r="A5676" s="3" t="s">
        <v>5434</v>
      </c>
      <c r="B5676" s="3" t="s">
        <v>256</v>
      </c>
      <c r="C5676" s="3" t="s">
        <v>5433</v>
      </c>
      <c r="D5676" s="3" t="s">
        <v>14</v>
      </c>
      <c r="E5676" s="3" t="s">
        <v>5432</v>
      </c>
      <c r="F5676" s="3" t="s">
        <v>77</v>
      </c>
      <c r="G5676" s="3">
        <v>2012</v>
      </c>
      <c r="H5676" s="3" t="s">
        <v>22118</v>
      </c>
      <c r="I5676" s="3">
        <v>318</v>
      </c>
      <c r="J5676" s="3" t="s">
        <v>21088</v>
      </c>
      <c r="K5676" s="3" t="s">
        <v>0</v>
      </c>
      <c r="N5676" s="3">
        <v>130</v>
      </c>
      <c r="O5676" s="3" t="s">
        <v>21106</v>
      </c>
      <c r="P5676" s="3" t="s">
        <v>21114</v>
      </c>
      <c r="Q5676" s="3">
        <v>110</v>
      </c>
      <c r="R5676" s="8" t="str">
        <f t="shared" si="88"/>
        <v>*110*</v>
      </c>
    </row>
    <row r="5677" spans="1:18" ht="19.8">
      <c r="A5677" s="3" t="s">
        <v>5431</v>
      </c>
      <c r="B5677" s="3" t="s">
        <v>18</v>
      </c>
      <c r="C5677" s="3" t="s">
        <v>5430</v>
      </c>
      <c r="D5677" s="3" t="s">
        <v>14</v>
      </c>
      <c r="E5677" s="3" t="s">
        <v>5429</v>
      </c>
      <c r="F5677" s="3" t="s">
        <v>15</v>
      </c>
      <c r="G5677" s="3">
        <v>2018</v>
      </c>
      <c r="H5677" s="3" t="s">
        <v>22117</v>
      </c>
      <c r="I5677" s="3">
        <v>316</v>
      </c>
      <c r="J5677" s="3" t="s">
        <v>21087</v>
      </c>
      <c r="K5677" s="3" t="s">
        <v>0</v>
      </c>
      <c r="N5677" s="3">
        <v>1565</v>
      </c>
      <c r="O5677" s="3" t="s">
        <v>21106</v>
      </c>
      <c r="P5677" s="3" t="s">
        <v>21111</v>
      </c>
      <c r="Q5677" s="3">
        <v>253</v>
      </c>
      <c r="R5677" s="8" t="str">
        <f t="shared" si="88"/>
        <v>*253*</v>
      </c>
    </row>
    <row r="5678" spans="1:18" ht="19.8">
      <c r="A5678" s="3" t="s">
        <v>5428</v>
      </c>
      <c r="B5678" s="3" t="s">
        <v>52</v>
      </c>
      <c r="C5678" s="3" t="s">
        <v>5427</v>
      </c>
      <c r="D5678" s="3" t="s">
        <v>50</v>
      </c>
      <c r="E5678" s="3" t="s">
        <v>5426</v>
      </c>
      <c r="F5678" s="3" t="s">
        <v>48</v>
      </c>
      <c r="G5678" s="3">
        <v>2014</v>
      </c>
      <c r="H5678" s="3" t="s">
        <v>22117</v>
      </c>
      <c r="I5678" s="3">
        <v>367</v>
      </c>
      <c r="J5678" s="3" t="s">
        <v>21090</v>
      </c>
      <c r="K5678" s="3" t="s">
        <v>0</v>
      </c>
      <c r="N5678" s="3">
        <v>495</v>
      </c>
      <c r="O5678" s="3" t="s">
        <v>21106</v>
      </c>
      <c r="P5678" s="3" t="s">
        <v>21112</v>
      </c>
      <c r="Q5678" s="3">
        <v>200</v>
      </c>
      <c r="R5678" s="8" t="str">
        <f t="shared" si="88"/>
        <v>*200*</v>
      </c>
    </row>
    <row r="5679" spans="1:18" ht="19.8">
      <c r="A5679" s="3" t="s">
        <v>5425</v>
      </c>
      <c r="B5679" s="3" t="s">
        <v>243</v>
      </c>
      <c r="C5679" s="3" t="s">
        <v>5424</v>
      </c>
      <c r="D5679" s="3" t="s">
        <v>63</v>
      </c>
      <c r="E5679" s="3" t="s">
        <v>5423</v>
      </c>
      <c r="F5679" s="3" t="s">
        <v>77</v>
      </c>
      <c r="G5679" s="3">
        <v>2005</v>
      </c>
      <c r="H5679" s="3" t="s">
        <v>22117</v>
      </c>
      <c r="I5679" s="3">
        <v>363</v>
      </c>
      <c r="J5679" s="3" t="s">
        <v>21089</v>
      </c>
      <c r="K5679" s="3" t="s">
        <v>0</v>
      </c>
      <c r="N5679" s="3">
        <v>2170</v>
      </c>
      <c r="O5679" s="3" t="s">
        <v>21106</v>
      </c>
      <c r="P5679" s="3" t="s">
        <v>21114</v>
      </c>
      <c r="Q5679" s="3">
        <v>372</v>
      </c>
      <c r="R5679" s="8" t="str">
        <f t="shared" si="88"/>
        <v>*372*</v>
      </c>
    </row>
    <row r="5680" spans="1:18" ht="19.8">
      <c r="A5680" s="3" t="s">
        <v>5422</v>
      </c>
      <c r="B5680" s="3" t="s">
        <v>88</v>
      </c>
      <c r="C5680" s="3" t="s">
        <v>5421</v>
      </c>
      <c r="D5680" s="3" t="s">
        <v>2</v>
      </c>
      <c r="E5680" s="3" t="s">
        <v>5420</v>
      </c>
      <c r="F5680" s="3" t="s">
        <v>77</v>
      </c>
      <c r="G5680" s="3">
        <v>2023</v>
      </c>
      <c r="H5680" s="3" t="s">
        <v>22117</v>
      </c>
      <c r="I5680" s="3">
        <v>251</v>
      </c>
      <c r="J5680" s="3" t="s">
        <v>21098</v>
      </c>
      <c r="K5680" s="3" t="s">
        <v>0</v>
      </c>
      <c r="N5680" s="3">
        <v>1700</v>
      </c>
      <c r="O5680" s="3" t="s">
        <v>21073</v>
      </c>
      <c r="P5680" s="3" t="s">
        <v>21114</v>
      </c>
      <c r="Q5680" s="3">
        <v>136</v>
      </c>
      <c r="R5680" s="8" t="str">
        <f t="shared" si="88"/>
        <v>*136*</v>
      </c>
    </row>
    <row r="5681" spans="1:18" ht="19.8">
      <c r="A5681" s="3" t="s">
        <v>5419</v>
      </c>
      <c r="B5681" s="3" t="s">
        <v>344</v>
      </c>
      <c r="C5681" s="3" t="s">
        <v>5418</v>
      </c>
      <c r="D5681" s="3" t="s">
        <v>82</v>
      </c>
      <c r="E5681" s="3" t="s">
        <v>5417</v>
      </c>
      <c r="F5681" s="3" t="s">
        <v>77</v>
      </c>
      <c r="G5681" s="3">
        <v>2006</v>
      </c>
      <c r="H5681" s="3" t="s">
        <v>22118</v>
      </c>
      <c r="I5681" s="3">
        <v>307</v>
      </c>
      <c r="J5681" s="3" t="s">
        <v>21091</v>
      </c>
      <c r="K5681" s="3" t="s">
        <v>0</v>
      </c>
      <c r="N5681" s="3">
        <v>2320</v>
      </c>
      <c r="O5681" s="3" t="s">
        <v>21105</v>
      </c>
      <c r="P5681" s="3" t="s">
        <v>21111</v>
      </c>
      <c r="Q5681" s="3">
        <v>213</v>
      </c>
      <c r="R5681" s="8" t="str">
        <f t="shared" si="88"/>
        <v>*213*</v>
      </c>
    </row>
    <row r="5682" spans="1:18" ht="19.8">
      <c r="A5682" s="3" t="s">
        <v>5416</v>
      </c>
      <c r="B5682" s="3" t="s">
        <v>38</v>
      </c>
      <c r="C5682" s="3" t="s">
        <v>5415</v>
      </c>
      <c r="D5682" s="3" t="s">
        <v>36</v>
      </c>
      <c r="E5682" s="3" t="s">
        <v>5414</v>
      </c>
      <c r="F5682" s="3" t="s">
        <v>77</v>
      </c>
      <c r="G5682" s="3">
        <v>2008</v>
      </c>
      <c r="H5682" s="3" t="s">
        <v>22118</v>
      </c>
      <c r="I5682" s="3">
        <v>203</v>
      </c>
      <c r="J5682" s="3" t="s">
        <v>21098</v>
      </c>
      <c r="K5682" s="3" t="s">
        <v>1</v>
      </c>
      <c r="L5682" s="9">
        <v>45714</v>
      </c>
      <c r="M5682" s="9">
        <v>45714</v>
      </c>
      <c r="N5682" s="3">
        <v>2025</v>
      </c>
      <c r="O5682" s="3" t="s">
        <v>21106</v>
      </c>
      <c r="P5682" s="3" t="s">
        <v>21111</v>
      </c>
      <c r="Q5682" s="3">
        <v>225</v>
      </c>
      <c r="R5682" s="8" t="str">
        <f t="shared" si="88"/>
        <v>*225*</v>
      </c>
    </row>
    <row r="5683" spans="1:18" ht="19.8">
      <c r="A5683" s="3" t="s">
        <v>5412</v>
      </c>
      <c r="B5683" s="3" t="s">
        <v>147</v>
      </c>
      <c r="C5683" s="3" t="s">
        <v>5411</v>
      </c>
      <c r="D5683" s="3" t="s">
        <v>5</v>
      </c>
      <c r="E5683" s="3" t="s">
        <v>5410</v>
      </c>
      <c r="F5683" s="3" t="s">
        <v>77</v>
      </c>
      <c r="G5683" s="3">
        <v>2005</v>
      </c>
      <c r="H5683" s="3" t="s">
        <v>22116</v>
      </c>
      <c r="I5683" s="3">
        <v>236</v>
      </c>
      <c r="J5683" s="3" t="s">
        <v>21097</v>
      </c>
      <c r="K5683" s="3" t="s">
        <v>0</v>
      </c>
      <c r="N5683" s="3">
        <v>240</v>
      </c>
      <c r="O5683" s="3" t="s">
        <v>21106</v>
      </c>
      <c r="P5683" s="3" t="s">
        <v>21112</v>
      </c>
      <c r="Q5683" s="3">
        <v>125</v>
      </c>
      <c r="R5683" s="8" t="str">
        <f t="shared" si="88"/>
        <v>*125*</v>
      </c>
    </row>
    <row r="5684" spans="1:18" ht="19.8">
      <c r="A5684" s="3" t="s">
        <v>5409</v>
      </c>
      <c r="B5684" s="3" t="s">
        <v>43</v>
      </c>
      <c r="C5684" s="3" t="s">
        <v>5408</v>
      </c>
      <c r="D5684" s="3" t="s">
        <v>41</v>
      </c>
      <c r="E5684" s="3" t="s">
        <v>5407</v>
      </c>
      <c r="F5684" s="3" t="s">
        <v>15</v>
      </c>
      <c r="G5684" s="3">
        <v>2016</v>
      </c>
      <c r="H5684" s="3" t="s">
        <v>22118</v>
      </c>
      <c r="I5684" s="3">
        <v>182</v>
      </c>
      <c r="J5684" s="3" t="s">
        <v>21094</v>
      </c>
      <c r="K5684" s="3" t="s">
        <v>1</v>
      </c>
      <c r="L5684" s="9">
        <v>45341</v>
      </c>
      <c r="M5684" s="9">
        <v>45415</v>
      </c>
      <c r="N5684" s="3">
        <v>2370</v>
      </c>
      <c r="O5684" s="3" t="s">
        <v>21106</v>
      </c>
      <c r="P5684" s="3" t="s">
        <v>21111</v>
      </c>
      <c r="Q5684" s="3">
        <v>344</v>
      </c>
      <c r="R5684" s="8" t="str">
        <f t="shared" si="88"/>
        <v>*344*</v>
      </c>
    </row>
    <row r="5685" spans="1:18" ht="19.8">
      <c r="A5685" s="3" t="s">
        <v>5406</v>
      </c>
      <c r="B5685" s="3" t="s">
        <v>218</v>
      </c>
      <c r="C5685" s="3" t="s">
        <v>5405</v>
      </c>
      <c r="D5685" s="3" t="s">
        <v>95</v>
      </c>
      <c r="E5685" s="3" t="s">
        <v>5404</v>
      </c>
      <c r="F5685" s="3" t="s">
        <v>15</v>
      </c>
      <c r="G5685" s="3">
        <v>2005</v>
      </c>
      <c r="H5685" s="3" t="s">
        <v>22117</v>
      </c>
      <c r="I5685" s="3">
        <v>229</v>
      </c>
      <c r="J5685" s="3" t="s">
        <v>21098</v>
      </c>
      <c r="K5685" s="3" t="s">
        <v>1</v>
      </c>
      <c r="L5685" s="9">
        <v>45131</v>
      </c>
      <c r="M5685" s="9">
        <v>45641</v>
      </c>
      <c r="N5685" s="3">
        <v>2215</v>
      </c>
      <c r="O5685" s="3" t="s">
        <v>21105</v>
      </c>
      <c r="P5685" s="3" t="s">
        <v>21114</v>
      </c>
      <c r="Q5685" s="3">
        <v>345</v>
      </c>
      <c r="R5685" s="8" t="str">
        <f t="shared" si="88"/>
        <v>*345*</v>
      </c>
    </row>
    <row r="5686" spans="1:18" ht="19.8">
      <c r="A5686" s="3" t="s">
        <v>5403</v>
      </c>
      <c r="B5686" s="3" t="s">
        <v>125</v>
      </c>
      <c r="C5686" s="3" t="s">
        <v>5402</v>
      </c>
      <c r="D5686" s="3" t="s">
        <v>123</v>
      </c>
      <c r="E5686" s="3" t="s">
        <v>5401</v>
      </c>
      <c r="F5686" s="3" t="s">
        <v>77</v>
      </c>
      <c r="G5686" s="3">
        <v>2020</v>
      </c>
      <c r="H5686" s="3" t="s">
        <v>22116</v>
      </c>
      <c r="I5686" s="3">
        <v>285</v>
      </c>
      <c r="J5686" s="3" t="s">
        <v>21085</v>
      </c>
      <c r="K5686" s="3" t="s">
        <v>0</v>
      </c>
      <c r="N5686" s="3">
        <v>635</v>
      </c>
      <c r="O5686" s="3" t="s">
        <v>21106</v>
      </c>
      <c r="P5686" s="3" t="s">
        <v>21111</v>
      </c>
      <c r="Q5686" s="3">
        <v>330</v>
      </c>
      <c r="R5686" s="8" t="str">
        <f t="shared" si="88"/>
        <v>*330*</v>
      </c>
    </row>
    <row r="5687" spans="1:18" ht="19.8">
      <c r="A5687" s="3" t="s">
        <v>5400</v>
      </c>
      <c r="B5687" s="3" t="s">
        <v>266</v>
      </c>
      <c r="C5687" s="3" t="s">
        <v>1232</v>
      </c>
      <c r="D5687" s="3" t="s">
        <v>141</v>
      </c>
      <c r="E5687" s="3" t="s">
        <v>5399</v>
      </c>
      <c r="F5687" s="3" t="s">
        <v>48</v>
      </c>
      <c r="G5687" s="3">
        <v>2023</v>
      </c>
      <c r="H5687" s="3" t="s">
        <v>22116</v>
      </c>
      <c r="I5687" s="3">
        <v>246</v>
      </c>
      <c r="J5687" s="3" t="s">
        <v>21090</v>
      </c>
      <c r="K5687" s="3" t="s">
        <v>1</v>
      </c>
      <c r="L5687" s="9">
        <v>45322</v>
      </c>
      <c r="M5687" s="9">
        <v>45350</v>
      </c>
      <c r="N5687" s="3">
        <v>900</v>
      </c>
      <c r="O5687" s="3" t="s">
        <v>25</v>
      </c>
      <c r="P5687" s="3" t="s">
        <v>21112</v>
      </c>
      <c r="Q5687" s="3">
        <v>449</v>
      </c>
      <c r="R5687" s="8" t="str">
        <f t="shared" si="88"/>
        <v>*449*</v>
      </c>
    </row>
    <row r="5688" spans="1:18" ht="19.8">
      <c r="A5688" s="3" t="s">
        <v>5398</v>
      </c>
      <c r="B5688" s="3" t="s">
        <v>433</v>
      </c>
      <c r="C5688" s="3" t="s">
        <v>5397</v>
      </c>
      <c r="D5688" s="3" t="s">
        <v>123</v>
      </c>
      <c r="E5688" s="3" t="s">
        <v>5396</v>
      </c>
      <c r="F5688" s="3" t="s">
        <v>77</v>
      </c>
      <c r="G5688" s="3">
        <v>2016</v>
      </c>
      <c r="H5688" s="3" t="s">
        <v>22116</v>
      </c>
      <c r="I5688" s="3">
        <v>209</v>
      </c>
      <c r="J5688" s="3" t="s">
        <v>21084</v>
      </c>
      <c r="K5688" s="3" t="s">
        <v>0</v>
      </c>
      <c r="N5688" s="3">
        <v>1995</v>
      </c>
      <c r="O5688" s="3" t="s">
        <v>21106</v>
      </c>
      <c r="P5688" s="3" t="s">
        <v>21111</v>
      </c>
      <c r="Q5688" s="3">
        <v>168</v>
      </c>
      <c r="R5688" s="8" t="str">
        <f t="shared" si="88"/>
        <v>*168*</v>
      </c>
    </row>
    <row r="5689" spans="1:18" ht="19.8">
      <c r="A5689" s="3" t="s">
        <v>5395</v>
      </c>
      <c r="B5689" s="3" t="s">
        <v>56</v>
      </c>
      <c r="C5689" s="3" t="s">
        <v>5394</v>
      </c>
      <c r="D5689" s="3" t="s">
        <v>50</v>
      </c>
      <c r="E5689" s="3" t="s">
        <v>5393</v>
      </c>
      <c r="F5689" s="3" t="s">
        <v>77</v>
      </c>
      <c r="G5689" s="3">
        <v>2016</v>
      </c>
      <c r="H5689" s="3" t="s">
        <v>22118</v>
      </c>
      <c r="I5689" s="3">
        <v>333</v>
      </c>
      <c r="J5689" s="3" t="s">
        <v>21086</v>
      </c>
      <c r="K5689" s="3" t="s">
        <v>1</v>
      </c>
      <c r="L5689" s="9">
        <v>45230</v>
      </c>
      <c r="M5689" s="9">
        <v>45422</v>
      </c>
      <c r="N5689" s="3">
        <v>2105</v>
      </c>
      <c r="O5689" s="3" t="s">
        <v>21106</v>
      </c>
      <c r="P5689" s="3" t="s">
        <v>21112</v>
      </c>
      <c r="Q5689" s="3">
        <v>118</v>
      </c>
      <c r="R5689" s="8" t="str">
        <f t="shared" si="88"/>
        <v>*118*</v>
      </c>
    </row>
    <row r="5690" spans="1:18" ht="19.8">
      <c r="A5690" s="3" t="s">
        <v>5392</v>
      </c>
      <c r="B5690" s="3" t="s">
        <v>138</v>
      </c>
      <c r="C5690" s="3" t="s">
        <v>5391</v>
      </c>
      <c r="D5690" s="3" t="s">
        <v>2</v>
      </c>
      <c r="E5690" s="3" t="s">
        <v>5390</v>
      </c>
      <c r="F5690" s="3" t="s">
        <v>48</v>
      </c>
      <c r="G5690" s="3">
        <v>2023</v>
      </c>
      <c r="H5690" s="3" t="s">
        <v>22116</v>
      </c>
      <c r="I5690" s="3">
        <v>411</v>
      </c>
      <c r="J5690" s="3" t="s">
        <v>21092</v>
      </c>
      <c r="K5690" s="3" t="s">
        <v>1</v>
      </c>
      <c r="L5690" s="9">
        <v>45675</v>
      </c>
      <c r="M5690" s="9">
        <v>45694</v>
      </c>
      <c r="N5690" s="3">
        <v>705</v>
      </c>
      <c r="O5690" s="3" t="s">
        <v>21073</v>
      </c>
      <c r="P5690" s="3" t="s">
        <v>21112</v>
      </c>
      <c r="Q5690" s="3">
        <v>270</v>
      </c>
      <c r="R5690" s="8" t="str">
        <f t="shared" si="88"/>
        <v>*270*</v>
      </c>
    </row>
    <row r="5691" spans="1:18" ht="19.8">
      <c r="A5691" s="3" t="s">
        <v>5389</v>
      </c>
      <c r="B5691" s="3" t="s">
        <v>108</v>
      </c>
      <c r="C5691" s="3" t="s">
        <v>5388</v>
      </c>
      <c r="D5691" s="3" t="s">
        <v>63</v>
      </c>
      <c r="E5691" s="3" t="s">
        <v>5387</v>
      </c>
      <c r="F5691" s="3" t="s">
        <v>48</v>
      </c>
      <c r="G5691" s="3">
        <v>2014</v>
      </c>
      <c r="H5691" s="3" t="s">
        <v>22118</v>
      </c>
      <c r="I5691" s="3">
        <v>118</v>
      </c>
      <c r="J5691" s="3" t="s">
        <v>21084</v>
      </c>
      <c r="K5691" s="3" t="s">
        <v>0</v>
      </c>
      <c r="N5691" s="3">
        <v>375</v>
      </c>
      <c r="O5691" s="3" t="s">
        <v>21106</v>
      </c>
      <c r="P5691" s="3" t="s">
        <v>21112</v>
      </c>
      <c r="Q5691" s="3">
        <v>326</v>
      </c>
      <c r="R5691" s="8" t="str">
        <f t="shared" si="88"/>
        <v>*326*</v>
      </c>
    </row>
    <row r="5692" spans="1:18" ht="19.8">
      <c r="A5692" s="3" t="s">
        <v>5386</v>
      </c>
      <c r="B5692" s="3" t="s">
        <v>196</v>
      </c>
      <c r="C5692" s="3" t="s">
        <v>2623</v>
      </c>
      <c r="D5692" s="3" t="s">
        <v>36</v>
      </c>
      <c r="E5692" s="3" t="s">
        <v>5385</v>
      </c>
      <c r="F5692" s="3" t="s">
        <v>9</v>
      </c>
      <c r="G5692" s="3">
        <v>2011</v>
      </c>
      <c r="H5692" s="3" t="s">
        <v>22118</v>
      </c>
      <c r="I5692" s="3">
        <v>246</v>
      </c>
      <c r="J5692" s="3" t="s">
        <v>21100</v>
      </c>
      <c r="K5692" s="3" t="s">
        <v>1</v>
      </c>
      <c r="L5692" s="9">
        <v>45522</v>
      </c>
      <c r="M5692" s="9">
        <v>45596</v>
      </c>
      <c r="N5692" s="3">
        <v>905</v>
      </c>
      <c r="O5692" s="3" t="s">
        <v>21106</v>
      </c>
      <c r="P5692" s="3" t="s">
        <v>21111</v>
      </c>
      <c r="Q5692" s="3">
        <v>410</v>
      </c>
      <c r="R5692" s="8" t="str">
        <f t="shared" si="88"/>
        <v>*410*</v>
      </c>
    </row>
    <row r="5693" spans="1:18" ht="19.8">
      <c r="A5693" s="3" t="s">
        <v>5384</v>
      </c>
      <c r="B5693" s="3" t="s">
        <v>18</v>
      </c>
      <c r="C5693" s="3" t="s">
        <v>5383</v>
      </c>
      <c r="D5693" s="3" t="s">
        <v>14</v>
      </c>
      <c r="E5693" s="3" t="s">
        <v>5382</v>
      </c>
      <c r="F5693" s="3" t="s">
        <v>3</v>
      </c>
      <c r="G5693" s="3">
        <v>2020</v>
      </c>
      <c r="H5693" s="3" t="s">
        <v>22118</v>
      </c>
      <c r="I5693" s="3">
        <v>395</v>
      </c>
      <c r="J5693" s="3" t="s">
        <v>21087</v>
      </c>
      <c r="K5693" s="3" t="s">
        <v>1</v>
      </c>
      <c r="L5693" s="9">
        <v>45627</v>
      </c>
      <c r="M5693" s="9">
        <v>45646</v>
      </c>
      <c r="N5693" s="3">
        <v>2260</v>
      </c>
      <c r="O5693" s="3" t="s">
        <v>21106</v>
      </c>
      <c r="P5693" s="3" t="s">
        <v>21114</v>
      </c>
      <c r="Q5693" s="3">
        <v>405</v>
      </c>
      <c r="R5693" s="8" t="str">
        <f t="shared" si="88"/>
        <v>*405*</v>
      </c>
    </row>
    <row r="5694" spans="1:18" ht="19.8">
      <c r="A5694" s="3" t="s">
        <v>5381</v>
      </c>
      <c r="B5694" s="3" t="s">
        <v>52</v>
      </c>
      <c r="C5694" s="3" t="s">
        <v>5380</v>
      </c>
      <c r="D5694" s="3" t="s">
        <v>50</v>
      </c>
      <c r="E5694" s="3" t="s">
        <v>5379</v>
      </c>
      <c r="F5694" s="3" t="s">
        <v>15</v>
      </c>
      <c r="G5694" s="3">
        <v>2020</v>
      </c>
      <c r="H5694" s="3" t="s">
        <v>22117</v>
      </c>
      <c r="I5694" s="3">
        <v>458</v>
      </c>
      <c r="J5694" s="3" t="s">
        <v>21102</v>
      </c>
      <c r="K5694" s="3" t="s">
        <v>1</v>
      </c>
      <c r="L5694" s="9">
        <v>45519</v>
      </c>
      <c r="M5694" s="9">
        <v>45682</v>
      </c>
      <c r="N5694" s="3">
        <v>320</v>
      </c>
      <c r="O5694" s="3" t="s">
        <v>21106</v>
      </c>
      <c r="P5694" s="3" t="s">
        <v>21113</v>
      </c>
      <c r="Q5694" s="3">
        <v>356</v>
      </c>
      <c r="R5694" s="8" t="str">
        <f t="shared" si="88"/>
        <v>*356*</v>
      </c>
    </row>
    <row r="5695" spans="1:18" ht="19.8">
      <c r="A5695" s="3" t="s">
        <v>5378</v>
      </c>
      <c r="B5695" s="3" t="s">
        <v>43</v>
      </c>
      <c r="C5695" s="3" t="s">
        <v>5377</v>
      </c>
      <c r="D5695" s="3" t="s">
        <v>41</v>
      </c>
      <c r="E5695" s="3" t="s">
        <v>5376</v>
      </c>
      <c r="F5695" s="3" t="s">
        <v>3</v>
      </c>
      <c r="G5695" s="3">
        <v>2011</v>
      </c>
      <c r="H5695" s="3" t="s">
        <v>22117</v>
      </c>
      <c r="I5695" s="3">
        <v>286</v>
      </c>
      <c r="J5695" s="3" t="s">
        <v>21091</v>
      </c>
      <c r="K5695" s="3" t="s">
        <v>1</v>
      </c>
      <c r="L5695" s="9">
        <v>45072</v>
      </c>
      <c r="M5695" s="9">
        <v>45248</v>
      </c>
      <c r="N5695" s="3">
        <v>2020</v>
      </c>
      <c r="O5695" s="3" t="s">
        <v>21106</v>
      </c>
      <c r="P5695" s="3" t="s">
        <v>21112</v>
      </c>
      <c r="Q5695" s="3">
        <v>112</v>
      </c>
      <c r="R5695" s="8" t="str">
        <f t="shared" si="88"/>
        <v>*112*</v>
      </c>
    </row>
    <row r="5696" spans="1:18" ht="19.8">
      <c r="A5696" s="3" t="s">
        <v>5375</v>
      </c>
      <c r="B5696" s="3" t="s">
        <v>84</v>
      </c>
      <c r="C5696" s="3" t="s">
        <v>5374</v>
      </c>
      <c r="D5696" s="3" t="s">
        <v>82</v>
      </c>
      <c r="E5696" s="3" t="s">
        <v>5373</v>
      </c>
      <c r="F5696" s="3" t="s">
        <v>48</v>
      </c>
      <c r="G5696" s="3">
        <v>2014</v>
      </c>
      <c r="H5696" s="3" t="s">
        <v>22117</v>
      </c>
      <c r="I5696" s="3">
        <v>240</v>
      </c>
      <c r="J5696" s="3" t="s">
        <v>21095</v>
      </c>
      <c r="K5696" s="3" t="s">
        <v>0</v>
      </c>
      <c r="N5696" s="3">
        <v>655</v>
      </c>
      <c r="O5696" s="3" t="s">
        <v>21105</v>
      </c>
      <c r="P5696" s="3" t="s">
        <v>21113</v>
      </c>
      <c r="Q5696" s="3">
        <v>321</v>
      </c>
      <c r="R5696" s="8" t="str">
        <f t="shared" si="88"/>
        <v>*321*</v>
      </c>
    </row>
    <row r="5697" spans="1:18" ht="19.8">
      <c r="A5697" s="3" t="s">
        <v>5372</v>
      </c>
      <c r="B5697" s="3" t="s">
        <v>60</v>
      </c>
      <c r="C5697" s="3" t="s">
        <v>5371</v>
      </c>
      <c r="D5697" s="3" t="s">
        <v>41</v>
      </c>
      <c r="E5697" s="3" t="s">
        <v>5370</v>
      </c>
      <c r="F5697" s="3" t="s">
        <v>9</v>
      </c>
      <c r="G5697" s="3">
        <v>2012</v>
      </c>
      <c r="H5697" s="3" t="s">
        <v>22117</v>
      </c>
      <c r="I5697" s="3">
        <v>439</v>
      </c>
      <c r="J5697" s="3" t="s">
        <v>21093</v>
      </c>
      <c r="K5697" s="3" t="s">
        <v>1</v>
      </c>
      <c r="L5697" s="9">
        <v>45151</v>
      </c>
      <c r="M5697" s="9">
        <v>45538</v>
      </c>
      <c r="N5697" s="3">
        <v>750</v>
      </c>
      <c r="O5697" s="3" t="s">
        <v>21106</v>
      </c>
      <c r="P5697" s="3" t="s">
        <v>21114</v>
      </c>
      <c r="Q5697" s="3">
        <v>124</v>
      </c>
      <c r="R5697" s="8" t="str">
        <f t="shared" si="88"/>
        <v>*124*</v>
      </c>
    </row>
    <row r="5698" spans="1:18" ht="19.8">
      <c r="A5698" s="3" t="s">
        <v>5369</v>
      </c>
      <c r="B5698" s="3" t="s">
        <v>84</v>
      </c>
      <c r="C5698" s="3" t="s">
        <v>5368</v>
      </c>
      <c r="D5698" s="3" t="s">
        <v>82</v>
      </c>
      <c r="E5698" s="3" t="s">
        <v>5367</v>
      </c>
      <c r="F5698" s="3" t="s">
        <v>9</v>
      </c>
      <c r="G5698" s="3">
        <v>2015</v>
      </c>
      <c r="H5698" s="3" t="s">
        <v>22118</v>
      </c>
      <c r="I5698" s="3">
        <v>262</v>
      </c>
      <c r="J5698" s="3" t="s">
        <v>21096</v>
      </c>
      <c r="K5698" s="3" t="s">
        <v>1</v>
      </c>
      <c r="L5698" s="9">
        <v>45365</v>
      </c>
      <c r="M5698" s="9">
        <v>45648</v>
      </c>
      <c r="N5698" s="3">
        <v>1440</v>
      </c>
      <c r="O5698" s="3" t="s">
        <v>21105</v>
      </c>
      <c r="P5698" s="3" t="s">
        <v>21114</v>
      </c>
      <c r="Q5698" s="3">
        <v>373</v>
      </c>
      <c r="R5698" s="8" t="str">
        <f t="shared" si="88"/>
        <v>*373*</v>
      </c>
    </row>
    <row r="5699" spans="1:18" ht="19.8">
      <c r="A5699" s="3" t="s">
        <v>5366</v>
      </c>
      <c r="B5699" s="3" t="s">
        <v>143</v>
      </c>
      <c r="C5699" s="3" t="s">
        <v>5365</v>
      </c>
      <c r="D5699" s="3" t="s">
        <v>141</v>
      </c>
      <c r="E5699" s="3" t="s">
        <v>5364</v>
      </c>
      <c r="F5699" s="3" t="s">
        <v>77</v>
      </c>
      <c r="G5699" s="3">
        <v>2024</v>
      </c>
      <c r="H5699" s="3" t="s">
        <v>22118</v>
      </c>
      <c r="I5699" s="3">
        <v>428</v>
      </c>
      <c r="J5699" s="3" t="s">
        <v>21087</v>
      </c>
      <c r="K5699" s="3" t="s">
        <v>1</v>
      </c>
      <c r="L5699" s="9">
        <v>45528</v>
      </c>
      <c r="M5699" s="9">
        <v>45640</v>
      </c>
      <c r="N5699" s="3">
        <v>2475</v>
      </c>
      <c r="O5699" s="3" t="s">
        <v>25</v>
      </c>
      <c r="P5699" s="3" t="s">
        <v>21114</v>
      </c>
      <c r="Q5699" s="3">
        <v>312</v>
      </c>
      <c r="R5699" s="8" t="str">
        <f t="shared" si="88"/>
        <v>*312*</v>
      </c>
    </row>
    <row r="5700" spans="1:18" ht="19.8">
      <c r="A5700" s="3" t="s">
        <v>5363</v>
      </c>
      <c r="B5700" s="3" t="s">
        <v>33</v>
      </c>
      <c r="C5700" s="3" t="s">
        <v>1493</v>
      </c>
      <c r="D5700" s="3" t="s">
        <v>31</v>
      </c>
      <c r="E5700" s="3" t="s">
        <v>5362</v>
      </c>
      <c r="F5700" s="3" t="s">
        <v>3</v>
      </c>
      <c r="G5700" s="3">
        <v>2020</v>
      </c>
      <c r="H5700" s="3" t="s">
        <v>22116</v>
      </c>
      <c r="I5700" s="3">
        <v>494</v>
      </c>
      <c r="J5700" s="3" t="s">
        <v>21091</v>
      </c>
      <c r="K5700" s="3" t="s">
        <v>1</v>
      </c>
      <c r="L5700" s="9">
        <v>45586</v>
      </c>
      <c r="M5700" s="9">
        <v>45615</v>
      </c>
      <c r="N5700" s="3">
        <v>500</v>
      </c>
      <c r="O5700" s="3" t="s">
        <v>21106</v>
      </c>
      <c r="P5700" s="3" t="s">
        <v>21111</v>
      </c>
      <c r="Q5700" s="3">
        <v>321</v>
      </c>
      <c r="R5700" s="8" t="str">
        <f t="shared" ref="R5700:R5763" si="89">"*"&amp;Q5700&amp;"*"</f>
        <v>*321*</v>
      </c>
    </row>
    <row r="5701" spans="1:18" ht="19.8">
      <c r="A5701" s="3" t="s">
        <v>5361</v>
      </c>
      <c r="B5701" s="3" t="s">
        <v>455</v>
      </c>
      <c r="C5701" s="3" t="s">
        <v>5360</v>
      </c>
      <c r="D5701" s="3" t="s">
        <v>14</v>
      </c>
      <c r="E5701" s="3" t="s">
        <v>5359</v>
      </c>
      <c r="F5701" s="3" t="s">
        <v>9</v>
      </c>
      <c r="G5701" s="3">
        <v>2008</v>
      </c>
      <c r="H5701" s="3" t="s">
        <v>22118</v>
      </c>
      <c r="I5701" s="3">
        <v>418</v>
      </c>
      <c r="J5701" s="3" t="s">
        <v>21093</v>
      </c>
      <c r="K5701" s="3" t="s">
        <v>0</v>
      </c>
      <c r="N5701" s="3">
        <v>415</v>
      </c>
      <c r="O5701" s="3" t="s">
        <v>21106</v>
      </c>
      <c r="P5701" s="3" t="s">
        <v>21112</v>
      </c>
      <c r="Q5701" s="3">
        <v>190</v>
      </c>
      <c r="R5701" s="8" t="str">
        <f t="shared" si="89"/>
        <v>*190*</v>
      </c>
    </row>
    <row r="5702" spans="1:18" ht="19.8">
      <c r="A5702" s="3" t="s">
        <v>5358</v>
      </c>
      <c r="B5702" s="3" t="s">
        <v>218</v>
      </c>
      <c r="C5702" s="3" t="s">
        <v>5357</v>
      </c>
      <c r="D5702" s="3" t="s">
        <v>95</v>
      </c>
      <c r="E5702" s="3" t="s">
        <v>5356</v>
      </c>
      <c r="F5702" s="3" t="s">
        <v>77</v>
      </c>
      <c r="G5702" s="3">
        <v>2006</v>
      </c>
      <c r="H5702" s="3" t="s">
        <v>22118</v>
      </c>
      <c r="I5702" s="3">
        <v>358</v>
      </c>
      <c r="J5702" s="3" t="s">
        <v>21098</v>
      </c>
      <c r="K5702" s="3" t="s">
        <v>1</v>
      </c>
      <c r="L5702" s="9">
        <v>45274</v>
      </c>
      <c r="M5702" s="9">
        <v>45431</v>
      </c>
      <c r="N5702" s="3">
        <v>1825</v>
      </c>
      <c r="O5702" s="3" t="s">
        <v>21105</v>
      </c>
      <c r="P5702" s="3" t="s">
        <v>21114</v>
      </c>
      <c r="Q5702" s="3">
        <v>338</v>
      </c>
      <c r="R5702" s="8" t="str">
        <f t="shared" si="89"/>
        <v>*338*</v>
      </c>
    </row>
    <row r="5703" spans="1:18" ht="19.8">
      <c r="A5703" s="3" t="s">
        <v>5354</v>
      </c>
      <c r="B5703" s="3" t="s">
        <v>60</v>
      </c>
      <c r="C5703" s="3" t="s">
        <v>5353</v>
      </c>
      <c r="D5703" s="3" t="s">
        <v>41</v>
      </c>
      <c r="E5703" s="3" t="s">
        <v>5352</v>
      </c>
      <c r="F5703" s="3" t="s">
        <v>29</v>
      </c>
      <c r="G5703" s="3">
        <v>2007</v>
      </c>
      <c r="H5703" s="3" t="s">
        <v>22118</v>
      </c>
      <c r="I5703" s="3">
        <v>286</v>
      </c>
      <c r="J5703" s="3" t="s">
        <v>21098</v>
      </c>
      <c r="K5703" s="3" t="s">
        <v>1</v>
      </c>
      <c r="L5703" s="9">
        <v>45543</v>
      </c>
      <c r="M5703" s="9">
        <v>45706</v>
      </c>
      <c r="N5703" s="3">
        <v>2180</v>
      </c>
      <c r="O5703" s="3" t="s">
        <v>21106</v>
      </c>
      <c r="P5703" s="3" t="s">
        <v>21114</v>
      </c>
      <c r="Q5703" s="3">
        <v>273</v>
      </c>
      <c r="R5703" s="8" t="str">
        <f t="shared" si="89"/>
        <v>*273*</v>
      </c>
    </row>
    <row r="5704" spans="1:18" ht="19.8">
      <c r="A5704" s="3" t="s">
        <v>5350</v>
      </c>
      <c r="B5704" s="3" t="s">
        <v>52</v>
      </c>
      <c r="C5704" s="3" t="s">
        <v>5349</v>
      </c>
      <c r="D5704" s="3" t="s">
        <v>50</v>
      </c>
      <c r="E5704" s="3" t="s">
        <v>5348</v>
      </c>
      <c r="F5704" s="3" t="s">
        <v>15</v>
      </c>
      <c r="G5704" s="3">
        <v>2017</v>
      </c>
      <c r="H5704" s="3" t="s">
        <v>22117</v>
      </c>
      <c r="I5704" s="3">
        <v>170</v>
      </c>
      <c r="J5704" s="3" t="s">
        <v>21102</v>
      </c>
      <c r="K5704" s="3" t="s">
        <v>1</v>
      </c>
      <c r="L5704" s="9">
        <v>45399</v>
      </c>
      <c r="M5704" s="9">
        <v>45656</v>
      </c>
      <c r="N5704" s="3">
        <v>1825</v>
      </c>
      <c r="O5704" s="3" t="s">
        <v>21106</v>
      </c>
      <c r="P5704" s="3" t="s">
        <v>21111</v>
      </c>
      <c r="Q5704" s="3">
        <v>188</v>
      </c>
      <c r="R5704" s="8" t="str">
        <f t="shared" si="89"/>
        <v>*188*</v>
      </c>
    </row>
    <row r="5705" spans="1:18" ht="19.8">
      <c r="A5705" s="3" t="s">
        <v>5347</v>
      </c>
      <c r="B5705" s="3" t="s">
        <v>285</v>
      </c>
      <c r="C5705" s="3" t="s">
        <v>5346</v>
      </c>
      <c r="D5705" s="3" t="s">
        <v>31</v>
      </c>
      <c r="E5705" s="3" t="s">
        <v>5345</v>
      </c>
      <c r="F5705" s="3" t="s">
        <v>9</v>
      </c>
      <c r="G5705" s="3">
        <v>2005</v>
      </c>
      <c r="H5705" s="3" t="s">
        <v>22117</v>
      </c>
      <c r="I5705" s="3">
        <v>163</v>
      </c>
      <c r="J5705" s="3" t="s">
        <v>21098</v>
      </c>
      <c r="K5705" s="3" t="s">
        <v>0</v>
      </c>
      <c r="N5705" s="3">
        <v>2280</v>
      </c>
      <c r="O5705" s="3" t="s">
        <v>21106</v>
      </c>
      <c r="P5705" s="3" t="s">
        <v>21111</v>
      </c>
      <c r="Q5705" s="3">
        <v>323</v>
      </c>
      <c r="R5705" s="8" t="str">
        <f t="shared" si="89"/>
        <v>*323*</v>
      </c>
    </row>
    <row r="5706" spans="1:18" ht="19.8">
      <c r="A5706" s="3" t="s">
        <v>5344</v>
      </c>
      <c r="B5706" s="3" t="s">
        <v>84</v>
      </c>
      <c r="C5706" s="3" t="s">
        <v>5343</v>
      </c>
      <c r="D5706" s="3" t="s">
        <v>82</v>
      </c>
      <c r="E5706" s="3" t="s">
        <v>5342</v>
      </c>
      <c r="F5706" s="3" t="s">
        <v>48</v>
      </c>
      <c r="G5706" s="3">
        <v>2020</v>
      </c>
      <c r="H5706" s="3" t="s">
        <v>22117</v>
      </c>
      <c r="I5706" s="3">
        <v>446</v>
      </c>
      <c r="J5706" s="3" t="s">
        <v>21086</v>
      </c>
      <c r="K5706" s="3" t="s">
        <v>0</v>
      </c>
      <c r="N5706" s="3">
        <v>450</v>
      </c>
      <c r="O5706" s="3" t="s">
        <v>21105</v>
      </c>
      <c r="P5706" s="3" t="s">
        <v>21112</v>
      </c>
      <c r="Q5706" s="3">
        <v>148</v>
      </c>
      <c r="R5706" s="8" t="str">
        <f t="shared" si="89"/>
        <v>*148*</v>
      </c>
    </row>
    <row r="5707" spans="1:18" ht="19.8">
      <c r="A5707" s="3" t="s">
        <v>5341</v>
      </c>
      <c r="B5707" s="3" t="s">
        <v>97</v>
      </c>
      <c r="C5707" s="3" t="s">
        <v>5340</v>
      </c>
      <c r="D5707" s="3" t="s">
        <v>95</v>
      </c>
      <c r="E5707" s="3" t="s">
        <v>5339</v>
      </c>
      <c r="F5707" s="3" t="s">
        <v>3</v>
      </c>
      <c r="G5707" s="3">
        <v>2006</v>
      </c>
      <c r="H5707" s="3" t="s">
        <v>22117</v>
      </c>
      <c r="I5707" s="3">
        <v>274</v>
      </c>
      <c r="J5707" s="3" t="s">
        <v>21102</v>
      </c>
      <c r="K5707" s="3" t="s">
        <v>0</v>
      </c>
      <c r="N5707" s="3">
        <v>1735</v>
      </c>
      <c r="O5707" s="3" t="s">
        <v>21105</v>
      </c>
      <c r="P5707" s="3" t="s">
        <v>21111</v>
      </c>
      <c r="Q5707" s="3">
        <v>340</v>
      </c>
      <c r="R5707" s="8" t="str">
        <f t="shared" si="89"/>
        <v>*340*</v>
      </c>
    </row>
    <row r="5708" spans="1:18" ht="19.8">
      <c r="A5708" s="3" t="s">
        <v>5338</v>
      </c>
      <c r="B5708" s="3" t="s">
        <v>43</v>
      </c>
      <c r="C5708" s="3" t="s">
        <v>5337</v>
      </c>
      <c r="D5708" s="3" t="s">
        <v>41</v>
      </c>
      <c r="E5708" s="3" t="s">
        <v>5336</v>
      </c>
      <c r="F5708" s="3" t="s">
        <v>9</v>
      </c>
      <c r="G5708" s="3">
        <v>2017</v>
      </c>
      <c r="H5708" s="3" t="s">
        <v>22118</v>
      </c>
      <c r="I5708" s="3">
        <v>88</v>
      </c>
      <c r="J5708" s="3" t="s">
        <v>21084</v>
      </c>
      <c r="K5708" s="3" t="s">
        <v>1</v>
      </c>
      <c r="L5708" s="9">
        <v>45396</v>
      </c>
      <c r="M5708" s="9">
        <v>45398</v>
      </c>
      <c r="N5708" s="3">
        <v>1190</v>
      </c>
      <c r="O5708" s="3" t="s">
        <v>21106</v>
      </c>
      <c r="P5708" s="3" t="s">
        <v>21114</v>
      </c>
      <c r="Q5708" s="3">
        <v>144</v>
      </c>
      <c r="R5708" s="8" t="str">
        <f t="shared" si="89"/>
        <v>*144*</v>
      </c>
    </row>
    <row r="5709" spans="1:18" ht="19.8">
      <c r="A5709" s="3" t="s">
        <v>5335</v>
      </c>
      <c r="B5709" s="3" t="s">
        <v>22</v>
      </c>
      <c r="C5709" s="3" t="s">
        <v>5334</v>
      </c>
      <c r="D5709" s="3" t="s">
        <v>5</v>
      </c>
      <c r="E5709" s="3" t="s">
        <v>5333</v>
      </c>
      <c r="F5709" s="3" t="s">
        <v>77</v>
      </c>
      <c r="G5709" s="3">
        <v>2017</v>
      </c>
      <c r="H5709" s="3" t="s">
        <v>22118</v>
      </c>
      <c r="I5709" s="3">
        <v>434</v>
      </c>
      <c r="J5709" s="3" t="s">
        <v>21100</v>
      </c>
      <c r="K5709" s="3" t="s">
        <v>0</v>
      </c>
      <c r="N5709" s="3">
        <v>1400</v>
      </c>
      <c r="O5709" s="3" t="s">
        <v>21106</v>
      </c>
      <c r="P5709" s="3" t="s">
        <v>21111</v>
      </c>
      <c r="Q5709" s="3">
        <v>139</v>
      </c>
      <c r="R5709" s="8" t="str">
        <f t="shared" si="89"/>
        <v>*139*</v>
      </c>
    </row>
    <row r="5710" spans="1:18" ht="19.8">
      <c r="A5710" s="3" t="s">
        <v>5332</v>
      </c>
      <c r="B5710" s="3" t="s">
        <v>218</v>
      </c>
      <c r="C5710" s="3" t="s">
        <v>5331</v>
      </c>
      <c r="D5710" s="3" t="s">
        <v>95</v>
      </c>
      <c r="E5710" s="3" t="s">
        <v>5330</v>
      </c>
      <c r="F5710" s="3" t="s">
        <v>29</v>
      </c>
      <c r="G5710" s="3">
        <v>2017</v>
      </c>
      <c r="H5710" s="3" t="s">
        <v>22116</v>
      </c>
      <c r="I5710" s="3">
        <v>228</v>
      </c>
      <c r="J5710" s="3" t="s">
        <v>21094</v>
      </c>
      <c r="K5710" s="3" t="s">
        <v>0</v>
      </c>
      <c r="N5710" s="3">
        <v>280</v>
      </c>
      <c r="O5710" s="3" t="s">
        <v>21105</v>
      </c>
      <c r="P5710" s="3" t="s">
        <v>21112</v>
      </c>
      <c r="Q5710" s="3">
        <v>292</v>
      </c>
      <c r="R5710" s="8" t="str">
        <f t="shared" si="89"/>
        <v>*292*</v>
      </c>
    </row>
    <row r="5711" spans="1:18" ht="19.8">
      <c r="A5711" s="3" t="s">
        <v>5329</v>
      </c>
      <c r="B5711" s="3" t="s">
        <v>72</v>
      </c>
      <c r="C5711" s="3" t="s">
        <v>5328</v>
      </c>
      <c r="D5711" s="3" t="s">
        <v>36</v>
      </c>
      <c r="E5711" s="3" t="s">
        <v>5327</v>
      </c>
      <c r="F5711" s="3" t="s">
        <v>15</v>
      </c>
      <c r="G5711" s="3">
        <v>2022</v>
      </c>
      <c r="H5711" s="3" t="s">
        <v>22118</v>
      </c>
      <c r="I5711" s="3">
        <v>221</v>
      </c>
      <c r="J5711" s="3" t="s">
        <v>21100</v>
      </c>
      <c r="K5711" s="3" t="s">
        <v>1</v>
      </c>
      <c r="L5711" s="9">
        <v>45441</v>
      </c>
      <c r="M5711" s="9">
        <v>45601</v>
      </c>
      <c r="N5711" s="3">
        <v>560</v>
      </c>
      <c r="O5711" s="3" t="s">
        <v>21106</v>
      </c>
      <c r="P5711" s="3" t="s">
        <v>21111</v>
      </c>
      <c r="Q5711" s="3">
        <v>144</v>
      </c>
      <c r="R5711" s="8" t="str">
        <f t="shared" si="89"/>
        <v>*144*</v>
      </c>
    </row>
    <row r="5712" spans="1:18" ht="19.8">
      <c r="A5712" s="3" t="s">
        <v>5326</v>
      </c>
      <c r="B5712" s="3" t="s">
        <v>266</v>
      </c>
      <c r="C5712" s="3" t="s">
        <v>5325</v>
      </c>
      <c r="D5712" s="3" t="s">
        <v>141</v>
      </c>
      <c r="E5712" s="3" t="s">
        <v>5324</v>
      </c>
      <c r="F5712" s="3" t="s">
        <v>48</v>
      </c>
      <c r="G5712" s="3">
        <v>2005</v>
      </c>
      <c r="H5712" s="3" t="s">
        <v>22117</v>
      </c>
      <c r="I5712" s="3">
        <v>343</v>
      </c>
      <c r="J5712" s="3" t="s">
        <v>21087</v>
      </c>
      <c r="K5712" s="3" t="s">
        <v>1</v>
      </c>
      <c r="L5712" s="9">
        <v>45521</v>
      </c>
      <c r="M5712" s="9">
        <v>45609</v>
      </c>
      <c r="N5712" s="3">
        <v>1110</v>
      </c>
      <c r="O5712" s="3" t="s">
        <v>25</v>
      </c>
      <c r="P5712" s="3" t="s">
        <v>21112</v>
      </c>
      <c r="Q5712" s="3">
        <v>395</v>
      </c>
      <c r="R5712" s="8" t="str">
        <f t="shared" si="89"/>
        <v>*395*</v>
      </c>
    </row>
    <row r="5713" spans="1:18" ht="19.8">
      <c r="A5713" s="3" t="s">
        <v>5323</v>
      </c>
      <c r="B5713" s="3" t="s">
        <v>147</v>
      </c>
      <c r="C5713" s="3" t="s">
        <v>5322</v>
      </c>
      <c r="D5713" s="3" t="s">
        <v>5</v>
      </c>
      <c r="E5713" s="3" t="s">
        <v>5321</v>
      </c>
      <c r="F5713" s="3" t="s">
        <v>15</v>
      </c>
      <c r="G5713" s="3">
        <v>2020</v>
      </c>
      <c r="H5713" s="3" t="s">
        <v>22116</v>
      </c>
      <c r="I5713" s="3">
        <v>173</v>
      </c>
      <c r="J5713" s="3" t="s">
        <v>21084</v>
      </c>
      <c r="K5713" s="3" t="s">
        <v>1</v>
      </c>
      <c r="L5713" s="9">
        <v>45125</v>
      </c>
      <c r="M5713" s="9">
        <v>45252</v>
      </c>
      <c r="N5713" s="3">
        <v>695</v>
      </c>
      <c r="O5713" s="3" t="s">
        <v>21106</v>
      </c>
      <c r="P5713" s="3" t="s">
        <v>21112</v>
      </c>
      <c r="Q5713" s="3">
        <v>111</v>
      </c>
      <c r="R5713" s="8" t="str">
        <f t="shared" si="89"/>
        <v>*111*</v>
      </c>
    </row>
    <row r="5714" spans="1:18" ht="19.8">
      <c r="A5714" s="3" t="s">
        <v>5320</v>
      </c>
      <c r="B5714" s="3" t="s">
        <v>433</v>
      </c>
      <c r="C5714" s="3" t="s">
        <v>5319</v>
      </c>
      <c r="D5714" s="3" t="s">
        <v>123</v>
      </c>
      <c r="E5714" s="3" t="s">
        <v>5318</v>
      </c>
      <c r="F5714" s="3" t="s">
        <v>9</v>
      </c>
      <c r="G5714" s="3">
        <v>2024</v>
      </c>
      <c r="H5714" s="3" t="s">
        <v>22116</v>
      </c>
      <c r="I5714" s="3">
        <v>385</v>
      </c>
      <c r="J5714" s="3" t="s">
        <v>21083</v>
      </c>
      <c r="K5714" s="3" t="s">
        <v>0</v>
      </c>
      <c r="N5714" s="3">
        <v>1320</v>
      </c>
      <c r="O5714" s="3" t="s">
        <v>21106</v>
      </c>
      <c r="P5714" s="3" t="s">
        <v>21112</v>
      </c>
      <c r="Q5714" s="3">
        <v>303</v>
      </c>
      <c r="R5714" s="8" t="str">
        <f t="shared" si="89"/>
        <v>*303*</v>
      </c>
    </row>
    <row r="5715" spans="1:18" ht="19.8">
      <c r="A5715" s="3" t="s">
        <v>5317</v>
      </c>
      <c r="B5715" s="3" t="s">
        <v>108</v>
      </c>
      <c r="C5715" s="3" t="s">
        <v>5316</v>
      </c>
      <c r="D5715" s="3" t="s">
        <v>63</v>
      </c>
      <c r="E5715" s="3" t="s">
        <v>5315</v>
      </c>
      <c r="F5715" s="3" t="s">
        <v>15</v>
      </c>
      <c r="G5715" s="3">
        <v>2018</v>
      </c>
      <c r="H5715" s="3" t="s">
        <v>22116</v>
      </c>
      <c r="I5715" s="3">
        <v>246</v>
      </c>
      <c r="J5715" s="3" t="s">
        <v>21085</v>
      </c>
      <c r="K5715" s="3" t="s">
        <v>1</v>
      </c>
      <c r="L5715" s="9">
        <v>45578</v>
      </c>
      <c r="M5715" s="9">
        <v>45710</v>
      </c>
      <c r="N5715" s="3">
        <v>2430</v>
      </c>
      <c r="O5715" s="3" t="s">
        <v>21106</v>
      </c>
      <c r="P5715" s="3" t="s">
        <v>21111</v>
      </c>
      <c r="Q5715" s="3">
        <v>371</v>
      </c>
      <c r="R5715" s="8" t="str">
        <f t="shared" si="89"/>
        <v>*371*</v>
      </c>
    </row>
    <row r="5716" spans="1:18" ht="19.8">
      <c r="A5716" s="3" t="s">
        <v>5314</v>
      </c>
      <c r="B5716" s="3" t="s">
        <v>65</v>
      </c>
      <c r="C5716" s="3" t="s">
        <v>5313</v>
      </c>
      <c r="D5716" s="3" t="s">
        <v>63</v>
      </c>
      <c r="E5716" s="3" t="s">
        <v>5312</v>
      </c>
      <c r="F5716" s="3" t="s">
        <v>77</v>
      </c>
      <c r="G5716" s="3">
        <v>2022</v>
      </c>
      <c r="H5716" s="3" t="s">
        <v>22118</v>
      </c>
      <c r="I5716" s="3">
        <v>306</v>
      </c>
      <c r="J5716" s="3" t="s">
        <v>21083</v>
      </c>
      <c r="K5716" s="3" t="s">
        <v>0</v>
      </c>
      <c r="N5716" s="3">
        <v>1920</v>
      </c>
      <c r="O5716" s="3" t="s">
        <v>21106</v>
      </c>
      <c r="P5716" s="3" t="s">
        <v>21114</v>
      </c>
      <c r="Q5716" s="3">
        <v>309</v>
      </c>
      <c r="R5716" s="8" t="str">
        <f t="shared" si="89"/>
        <v>*309*</v>
      </c>
    </row>
    <row r="5717" spans="1:18" ht="19.8">
      <c r="A5717" s="3" t="s">
        <v>5311</v>
      </c>
      <c r="B5717" s="3" t="s">
        <v>433</v>
      </c>
      <c r="C5717" s="3" t="s">
        <v>5310</v>
      </c>
      <c r="D5717" s="3" t="s">
        <v>123</v>
      </c>
      <c r="E5717" s="3" t="s">
        <v>5309</v>
      </c>
      <c r="F5717" s="3" t="s">
        <v>15</v>
      </c>
      <c r="G5717" s="3">
        <v>2010</v>
      </c>
      <c r="H5717" s="3" t="s">
        <v>22116</v>
      </c>
      <c r="I5717" s="3">
        <v>216</v>
      </c>
      <c r="J5717" s="3" t="s">
        <v>21092</v>
      </c>
      <c r="K5717" s="3" t="s">
        <v>0</v>
      </c>
      <c r="N5717" s="3">
        <v>555</v>
      </c>
      <c r="O5717" s="3" t="s">
        <v>21106</v>
      </c>
      <c r="P5717" s="3" t="s">
        <v>21113</v>
      </c>
      <c r="Q5717" s="3">
        <v>140</v>
      </c>
      <c r="R5717" s="8" t="str">
        <f t="shared" si="89"/>
        <v>*140*</v>
      </c>
    </row>
    <row r="5718" spans="1:18" ht="19.8">
      <c r="A5718" s="3" t="s">
        <v>5308</v>
      </c>
      <c r="B5718" s="3" t="s">
        <v>455</v>
      </c>
      <c r="C5718" s="3" t="s">
        <v>5307</v>
      </c>
      <c r="D5718" s="3" t="s">
        <v>14</v>
      </c>
      <c r="E5718" s="3" t="s">
        <v>5306</v>
      </c>
      <c r="F5718" s="3" t="s">
        <v>48</v>
      </c>
      <c r="G5718" s="3">
        <v>2022</v>
      </c>
      <c r="H5718" s="3" t="s">
        <v>22118</v>
      </c>
      <c r="I5718" s="3">
        <v>485</v>
      </c>
      <c r="J5718" s="3" t="s">
        <v>21083</v>
      </c>
      <c r="K5718" s="3" t="s">
        <v>0</v>
      </c>
      <c r="N5718" s="3">
        <v>1890</v>
      </c>
      <c r="O5718" s="3" t="s">
        <v>21106</v>
      </c>
      <c r="P5718" s="3" t="s">
        <v>21112</v>
      </c>
      <c r="Q5718" s="3">
        <v>451</v>
      </c>
      <c r="R5718" s="8" t="str">
        <f t="shared" si="89"/>
        <v>*451*</v>
      </c>
    </row>
    <row r="5719" spans="1:18" ht="19.8">
      <c r="A5719" s="3" t="s">
        <v>5305</v>
      </c>
      <c r="B5719" s="3" t="s">
        <v>65</v>
      </c>
      <c r="C5719" s="3" t="s">
        <v>5304</v>
      </c>
      <c r="D5719" s="3" t="s">
        <v>63</v>
      </c>
      <c r="E5719" s="3" t="s">
        <v>5303</v>
      </c>
      <c r="F5719" s="3" t="s">
        <v>9</v>
      </c>
      <c r="G5719" s="3">
        <v>2016</v>
      </c>
      <c r="H5719" s="3" t="s">
        <v>22118</v>
      </c>
      <c r="I5719" s="3">
        <v>468</v>
      </c>
      <c r="J5719" s="3" t="s">
        <v>21101</v>
      </c>
      <c r="K5719" s="3" t="s">
        <v>0</v>
      </c>
      <c r="N5719" s="3">
        <v>2225</v>
      </c>
      <c r="O5719" s="3" t="s">
        <v>21106</v>
      </c>
      <c r="P5719" s="3" t="s">
        <v>21113</v>
      </c>
      <c r="Q5719" s="3">
        <v>292</v>
      </c>
      <c r="R5719" s="8" t="str">
        <f t="shared" si="89"/>
        <v>*292*</v>
      </c>
    </row>
    <row r="5720" spans="1:18" ht="19.8">
      <c r="A5720" s="3" t="s">
        <v>5302</v>
      </c>
      <c r="B5720" s="3" t="s">
        <v>18</v>
      </c>
      <c r="C5720" s="3" t="s">
        <v>5301</v>
      </c>
      <c r="D5720" s="3" t="s">
        <v>14</v>
      </c>
      <c r="E5720" s="3" t="s">
        <v>5300</v>
      </c>
      <c r="F5720" s="3" t="s">
        <v>29</v>
      </c>
      <c r="G5720" s="3">
        <v>2011</v>
      </c>
      <c r="H5720" s="3" t="s">
        <v>22118</v>
      </c>
      <c r="I5720" s="3">
        <v>142</v>
      </c>
      <c r="J5720" s="3" t="s">
        <v>21086</v>
      </c>
      <c r="K5720" s="3" t="s">
        <v>1</v>
      </c>
      <c r="L5720" s="9">
        <v>45391</v>
      </c>
      <c r="M5720" s="9">
        <v>45645</v>
      </c>
      <c r="N5720" s="3">
        <v>1535</v>
      </c>
      <c r="O5720" s="3" t="s">
        <v>21106</v>
      </c>
      <c r="P5720" s="3" t="s">
        <v>21114</v>
      </c>
      <c r="Q5720" s="3">
        <v>182</v>
      </c>
      <c r="R5720" s="8" t="str">
        <f t="shared" si="89"/>
        <v>*182*</v>
      </c>
    </row>
    <row r="5721" spans="1:18" ht="19.8">
      <c r="A5721" s="3" t="s">
        <v>5299</v>
      </c>
      <c r="B5721" s="3" t="s">
        <v>147</v>
      </c>
      <c r="C5721" s="3" t="s">
        <v>5298</v>
      </c>
      <c r="D5721" s="3" t="s">
        <v>5</v>
      </c>
      <c r="E5721" s="3" t="s">
        <v>5297</v>
      </c>
      <c r="F5721" s="3" t="s">
        <v>15</v>
      </c>
      <c r="G5721" s="3">
        <v>2022</v>
      </c>
      <c r="H5721" s="3" t="s">
        <v>22117</v>
      </c>
      <c r="I5721" s="3">
        <v>265</v>
      </c>
      <c r="J5721" s="3" t="s">
        <v>21086</v>
      </c>
      <c r="K5721" s="3" t="s">
        <v>1</v>
      </c>
      <c r="L5721" s="9">
        <v>45143</v>
      </c>
      <c r="M5721" s="9">
        <v>45667</v>
      </c>
      <c r="N5721" s="3">
        <v>1360</v>
      </c>
      <c r="O5721" s="3" t="s">
        <v>21106</v>
      </c>
      <c r="P5721" s="3" t="s">
        <v>21114</v>
      </c>
      <c r="Q5721" s="3">
        <v>377</v>
      </c>
      <c r="R5721" s="8" t="str">
        <f t="shared" si="89"/>
        <v>*377*</v>
      </c>
    </row>
    <row r="5722" spans="1:18" ht="19.8">
      <c r="A5722" s="3" t="s">
        <v>5296</v>
      </c>
      <c r="B5722" s="3" t="s">
        <v>138</v>
      </c>
      <c r="C5722" s="3" t="s">
        <v>5295</v>
      </c>
      <c r="D5722" s="3" t="s">
        <v>2</v>
      </c>
      <c r="E5722" s="3" t="s">
        <v>5294</v>
      </c>
      <c r="F5722" s="3" t="s">
        <v>29</v>
      </c>
      <c r="G5722" s="3">
        <v>2018</v>
      </c>
      <c r="H5722" s="3" t="s">
        <v>22117</v>
      </c>
      <c r="I5722" s="3">
        <v>448</v>
      </c>
      <c r="J5722" s="3" t="s">
        <v>21100</v>
      </c>
      <c r="K5722" s="3" t="s">
        <v>1</v>
      </c>
      <c r="L5722" s="9">
        <v>45231</v>
      </c>
      <c r="M5722" s="9">
        <v>45383</v>
      </c>
      <c r="N5722" s="3">
        <v>1915</v>
      </c>
      <c r="O5722" s="3" t="s">
        <v>21073</v>
      </c>
      <c r="P5722" s="3" t="s">
        <v>21114</v>
      </c>
      <c r="Q5722" s="3">
        <v>401</v>
      </c>
      <c r="R5722" s="8" t="str">
        <f t="shared" si="89"/>
        <v>*401*</v>
      </c>
    </row>
    <row r="5723" spans="1:18" ht="19.8">
      <c r="A5723" s="3" t="s">
        <v>5293</v>
      </c>
      <c r="B5723" s="3" t="s">
        <v>97</v>
      </c>
      <c r="C5723" s="3" t="s">
        <v>5292</v>
      </c>
      <c r="D5723" s="3" t="s">
        <v>95</v>
      </c>
      <c r="E5723" s="3" t="s">
        <v>5291</v>
      </c>
      <c r="F5723" s="3" t="s">
        <v>48</v>
      </c>
      <c r="G5723" s="3">
        <v>2018</v>
      </c>
      <c r="H5723" s="3" t="s">
        <v>22117</v>
      </c>
      <c r="I5723" s="3">
        <v>122</v>
      </c>
      <c r="J5723" s="3" t="s">
        <v>21086</v>
      </c>
      <c r="K5723" s="3" t="s">
        <v>1</v>
      </c>
      <c r="L5723" s="9">
        <v>45561</v>
      </c>
      <c r="M5723" s="9">
        <v>45701</v>
      </c>
      <c r="N5723" s="3">
        <v>610</v>
      </c>
      <c r="O5723" s="3" t="s">
        <v>21105</v>
      </c>
      <c r="P5723" s="3" t="s">
        <v>21111</v>
      </c>
      <c r="Q5723" s="3">
        <v>444</v>
      </c>
      <c r="R5723" s="8" t="str">
        <f t="shared" si="89"/>
        <v>*444*</v>
      </c>
    </row>
    <row r="5724" spans="1:18" ht="19.8">
      <c r="A5724" s="3" t="s">
        <v>5290</v>
      </c>
      <c r="B5724" s="3" t="s">
        <v>38</v>
      </c>
      <c r="C5724" s="3" t="s">
        <v>5289</v>
      </c>
      <c r="D5724" s="3" t="s">
        <v>36</v>
      </c>
      <c r="E5724" s="3" t="s">
        <v>5288</v>
      </c>
      <c r="F5724" s="3" t="s">
        <v>9</v>
      </c>
      <c r="G5724" s="3">
        <v>2007</v>
      </c>
      <c r="H5724" s="3" t="s">
        <v>22117</v>
      </c>
      <c r="I5724" s="3">
        <v>455</v>
      </c>
      <c r="J5724" s="3" t="s">
        <v>21097</v>
      </c>
      <c r="K5724" s="3" t="s">
        <v>0</v>
      </c>
      <c r="N5724" s="3">
        <v>2430</v>
      </c>
      <c r="O5724" s="3" t="s">
        <v>21106</v>
      </c>
      <c r="P5724" s="3" t="s">
        <v>21112</v>
      </c>
      <c r="Q5724" s="3">
        <v>331</v>
      </c>
      <c r="R5724" s="8" t="str">
        <f t="shared" si="89"/>
        <v>*331*</v>
      </c>
    </row>
    <row r="5725" spans="1:18" ht="19.8">
      <c r="A5725" s="3" t="s">
        <v>5287</v>
      </c>
      <c r="B5725" s="3" t="s">
        <v>171</v>
      </c>
      <c r="C5725" s="3" t="s">
        <v>5286</v>
      </c>
      <c r="D5725" s="3" t="s">
        <v>141</v>
      </c>
      <c r="E5725" s="3" t="s">
        <v>5285</v>
      </c>
      <c r="F5725" s="3" t="s">
        <v>77</v>
      </c>
      <c r="G5725" s="3">
        <v>2013</v>
      </c>
      <c r="H5725" s="3" t="s">
        <v>22118</v>
      </c>
      <c r="I5725" s="3">
        <v>184</v>
      </c>
      <c r="J5725" s="3" t="s">
        <v>21097</v>
      </c>
      <c r="K5725" s="3" t="s">
        <v>1</v>
      </c>
      <c r="L5725" s="9">
        <v>45655</v>
      </c>
      <c r="M5725" s="9">
        <v>45697</v>
      </c>
      <c r="N5725" s="3">
        <v>1185</v>
      </c>
      <c r="O5725" s="3" t="s">
        <v>25</v>
      </c>
      <c r="P5725" s="3" t="s">
        <v>21114</v>
      </c>
      <c r="Q5725" s="3">
        <v>193</v>
      </c>
      <c r="R5725" s="8" t="str">
        <f t="shared" si="89"/>
        <v>*193*</v>
      </c>
    </row>
    <row r="5726" spans="1:18" ht="19.8">
      <c r="A5726" s="3" t="s">
        <v>5284</v>
      </c>
      <c r="B5726" s="3" t="s">
        <v>108</v>
      </c>
      <c r="C5726" s="3" t="s">
        <v>5283</v>
      </c>
      <c r="D5726" s="3" t="s">
        <v>63</v>
      </c>
      <c r="E5726" s="3" t="s">
        <v>5282</v>
      </c>
      <c r="F5726" s="3" t="s">
        <v>77</v>
      </c>
      <c r="G5726" s="3">
        <v>2010</v>
      </c>
      <c r="H5726" s="3" t="s">
        <v>22118</v>
      </c>
      <c r="I5726" s="3">
        <v>395</v>
      </c>
      <c r="J5726" s="3" t="s">
        <v>21100</v>
      </c>
      <c r="K5726" s="3" t="s">
        <v>1</v>
      </c>
      <c r="L5726" s="9">
        <v>45185</v>
      </c>
      <c r="M5726" s="9">
        <v>45323</v>
      </c>
      <c r="N5726" s="3">
        <v>1440</v>
      </c>
      <c r="O5726" s="3" t="s">
        <v>21106</v>
      </c>
      <c r="P5726" s="3" t="s">
        <v>21114</v>
      </c>
      <c r="Q5726" s="3">
        <v>336</v>
      </c>
      <c r="R5726" s="8" t="str">
        <f t="shared" si="89"/>
        <v>*336*</v>
      </c>
    </row>
    <row r="5727" spans="1:18" ht="19.8">
      <c r="A5727" s="3" t="s">
        <v>5281</v>
      </c>
      <c r="B5727" s="3" t="s">
        <v>92</v>
      </c>
      <c r="C5727" s="3" t="s">
        <v>5280</v>
      </c>
      <c r="D5727" s="3" t="s">
        <v>25</v>
      </c>
      <c r="E5727" s="3" t="s">
        <v>5279</v>
      </c>
      <c r="F5727" s="3" t="s">
        <v>77</v>
      </c>
      <c r="G5727" s="3">
        <v>2015</v>
      </c>
      <c r="H5727" s="3" t="s">
        <v>22116</v>
      </c>
      <c r="I5727" s="3">
        <v>189</v>
      </c>
      <c r="J5727" s="3" t="s">
        <v>21085</v>
      </c>
      <c r="K5727" s="3" t="s">
        <v>0</v>
      </c>
      <c r="N5727" s="3">
        <v>130</v>
      </c>
      <c r="O5727" s="3" t="s">
        <v>25</v>
      </c>
      <c r="P5727" s="3" t="s">
        <v>21111</v>
      </c>
      <c r="Q5727" s="3">
        <v>367</v>
      </c>
      <c r="R5727" s="8" t="str">
        <f t="shared" si="89"/>
        <v>*367*</v>
      </c>
    </row>
    <row r="5728" spans="1:18" ht="19.8">
      <c r="A5728" s="3" t="s">
        <v>5278</v>
      </c>
      <c r="B5728" s="3" t="s">
        <v>84</v>
      </c>
      <c r="C5728" s="3" t="s">
        <v>5277</v>
      </c>
      <c r="D5728" s="3" t="s">
        <v>82</v>
      </c>
      <c r="E5728" s="3" t="s">
        <v>5276</v>
      </c>
      <c r="F5728" s="3" t="s">
        <v>48</v>
      </c>
      <c r="G5728" s="3">
        <v>2007</v>
      </c>
      <c r="H5728" s="3" t="s">
        <v>22118</v>
      </c>
      <c r="I5728" s="3">
        <v>96</v>
      </c>
      <c r="J5728" s="3" t="s">
        <v>21090</v>
      </c>
      <c r="K5728" s="3" t="s">
        <v>1</v>
      </c>
      <c r="L5728" s="9">
        <v>45506</v>
      </c>
      <c r="M5728" s="9">
        <v>45554</v>
      </c>
      <c r="N5728" s="3">
        <v>515</v>
      </c>
      <c r="O5728" s="3" t="s">
        <v>21105</v>
      </c>
      <c r="P5728" s="3" t="s">
        <v>21111</v>
      </c>
      <c r="Q5728" s="3">
        <v>323</v>
      </c>
      <c r="R5728" s="8" t="str">
        <f t="shared" si="89"/>
        <v>*323*</v>
      </c>
    </row>
    <row r="5729" spans="1:18" ht="19.8">
      <c r="A5729" s="3" t="s">
        <v>5275</v>
      </c>
      <c r="B5729" s="3" t="s">
        <v>108</v>
      </c>
      <c r="C5729" s="3" t="s">
        <v>5274</v>
      </c>
      <c r="D5729" s="3" t="s">
        <v>63</v>
      </c>
      <c r="E5729" s="3" t="s">
        <v>5273</v>
      </c>
      <c r="F5729" s="3" t="s">
        <v>15</v>
      </c>
      <c r="G5729" s="3">
        <v>2006</v>
      </c>
      <c r="H5729" s="3" t="s">
        <v>22118</v>
      </c>
      <c r="I5729" s="3">
        <v>266</v>
      </c>
      <c r="J5729" s="3" t="s">
        <v>21084</v>
      </c>
      <c r="K5729" s="3" t="s">
        <v>0</v>
      </c>
      <c r="N5729" s="3">
        <v>1175</v>
      </c>
      <c r="O5729" s="3" t="s">
        <v>21106</v>
      </c>
      <c r="P5729" s="3" t="s">
        <v>21112</v>
      </c>
      <c r="Q5729" s="3">
        <v>108</v>
      </c>
      <c r="R5729" s="8" t="str">
        <f t="shared" si="89"/>
        <v>*108*</v>
      </c>
    </row>
    <row r="5730" spans="1:18" ht="19.8">
      <c r="A5730" s="3" t="s">
        <v>5272</v>
      </c>
      <c r="B5730" s="3" t="s">
        <v>60</v>
      </c>
      <c r="C5730" s="3" t="s">
        <v>5271</v>
      </c>
      <c r="D5730" s="3" t="s">
        <v>41</v>
      </c>
      <c r="E5730" s="3" t="s">
        <v>5270</v>
      </c>
      <c r="F5730" s="3" t="s">
        <v>9</v>
      </c>
      <c r="G5730" s="3">
        <v>2018</v>
      </c>
      <c r="H5730" s="3" t="s">
        <v>22118</v>
      </c>
      <c r="I5730" s="3">
        <v>417</v>
      </c>
      <c r="J5730" s="3" t="s">
        <v>21097</v>
      </c>
      <c r="K5730" s="3" t="s">
        <v>0</v>
      </c>
      <c r="N5730" s="3">
        <v>2245</v>
      </c>
      <c r="O5730" s="3" t="s">
        <v>21106</v>
      </c>
      <c r="P5730" s="3" t="s">
        <v>21111</v>
      </c>
      <c r="Q5730" s="3">
        <v>207</v>
      </c>
      <c r="R5730" s="8" t="str">
        <f t="shared" si="89"/>
        <v>*207*</v>
      </c>
    </row>
    <row r="5731" spans="1:18" ht="19.8">
      <c r="A5731" s="3" t="s">
        <v>5269</v>
      </c>
      <c r="B5731" s="3" t="s">
        <v>104</v>
      </c>
      <c r="C5731" s="3" t="s">
        <v>5268</v>
      </c>
      <c r="D5731" s="3" t="s">
        <v>25</v>
      </c>
      <c r="E5731" s="3" t="s">
        <v>5267</v>
      </c>
      <c r="F5731" s="3" t="s">
        <v>29</v>
      </c>
      <c r="G5731" s="3">
        <v>2015</v>
      </c>
      <c r="H5731" s="3" t="s">
        <v>22117</v>
      </c>
      <c r="I5731" s="3">
        <v>421</v>
      </c>
      <c r="J5731" s="3" t="s">
        <v>21101</v>
      </c>
      <c r="K5731" s="3" t="s">
        <v>0</v>
      </c>
      <c r="N5731" s="3">
        <v>960</v>
      </c>
      <c r="O5731" s="3" t="s">
        <v>25</v>
      </c>
      <c r="P5731" s="3" t="s">
        <v>21114</v>
      </c>
      <c r="Q5731" s="3">
        <v>329</v>
      </c>
      <c r="R5731" s="8" t="str">
        <f t="shared" si="89"/>
        <v>*329*</v>
      </c>
    </row>
    <row r="5732" spans="1:18" ht="19.8">
      <c r="A5732" s="3" t="s">
        <v>5266</v>
      </c>
      <c r="B5732" s="3" t="s">
        <v>12</v>
      </c>
      <c r="C5732" s="3" t="s">
        <v>5265</v>
      </c>
      <c r="D5732" s="3" t="s">
        <v>2</v>
      </c>
      <c r="E5732" s="3" t="s">
        <v>5264</v>
      </c>
      <c r="F5732" s="3" t="s">
        <v>48</v>
      </c>
      <c r="G5732" s="3">
        <v>2024</v>
      </c>
      <c r="H5732" s="3" t="s">
        <v>22117</v>
      </c>
      <c r="I5732" s="3">
        <v>139</v>
      </c>
      <c r="J5732" s="3" t="s">
        <v>21089</v>
      </c>
      <c r="K5732" s="3" t="s">
        <v>0</v>
      </c>
      <c r="N5732" s="3">
        <v>1695</v>
      </c>
      <c r="O5732" s="3" t="s">
        <v>21073</v>
      </c>
      <c r="P5732" s="3" t="s">
        <v>21111</v>
      </c>
      <c r="Q5732" s="3">
        <v>305</v>
      </c>
      <c r="R5732" s="8" t="str">
        <f t="shared" si="89"/>
        <v>*305*</v>
      </c>
    </row>
    <row r="5733" spans="1:18" ht="19.8">
      <c r="A5733" s="3" t="s">
        <v>5263</v>
      </c>
      <c r="B5733" s="3" t="s">
        <v>65</v>
      </c>
      <c r="C5733" s="3" t="s">
        <v>5262</v>
      </c>
      <c r="D5733" s="3" t="s">
        <v>63</v>
      </c>
      <c r="E5733" s="3" t="s">
        <v>5261</v>
      </c>
      <c r="F5733" s="3" t="s">
        <v>9</v>
      </c>
      <c r="G5733" s="3">
        <v>2023</v>
      </c>
      <c r="H5733" s="3" t="s">
        <v>22117</v>
      </c>
      <c r="I5733" s="3">
        <v>353</v>
      </c>
      <c r="J5733" s="3" t="s">
        <v>21095</v>
      </c>
      <c r="K5733" s="3" t="s">
        <v>0</v>
      </c>
      <c r="N5733" s="3">
        <v>515</v>
      </c>
      <c r="O5733" s="3" t="s">
        <v>21106</v>
      </c>
      <c r="P5733" s="3" t="s">
        <v>21112</v>
      </c>
      <c r="Q5733" s="3">
        <v>118</v>
      </c>
      <c r="R5733" s="8" t="str">
        <f t="shared" si="89"/>
        <v>*118*</v>
      </c>
    </row>
    <row r="5734" spans="1:18" ht="19.8">
      <c r="A5734" s="3" t="s">
        <v>5260</v>
      </c>
      <c r="B5734" s="3" t="s">
        <v>104</v>
      </c>
      <c r="C5734" s="3" t="s">
        <v>5259</v>
      </c>
      <c r="D5734" s="3" t="s">
        <v>25</v>
      </c>
      <c r="E5734" s="3" t="s">
        <v>5258</v>
      </c>
      <c r="F5734" s="3" t="s">
        <v>9</v>
      </c>
      <c r="G5734" s="3">
        <v>2012</v>
      </c>
      <c r="H5734" s="3" t="s">
        <v>22117</v>
      </c>
      <c r="I5734" s="3">
        <v>435</v>
      </c>
      <c r="J5734" s="3" t="s">
        <v>21092</v>
      </c>
      <c r="K5734" s="3" t="s">
        <v>0</v>
      </c>
      <c r="N5734" s="3">
        <v>565</v>
      </c>
      <c r="O5734" s="3" t="s">
        <v>25</v>
      </c>
      <c r="P5734" s="3" t="s">
        <v>21111</v>
      </c>
      <c r="Q5734" s="3">
        <v>134</v>
      </c>
      <c r="R5734" s="8" t="str">
        <f t="shared" si="89"/>
        <v>*134*</v>
      </c>
    </row>
    <row r="5735" spans="1:18" ht="19.8">
      <c r="A5735" s="3" t="s">
        <v>5257</v>
      </c>
      <c r="B5735" s="3" t="s">
        <v>56</v>
      </c>
      <c r="C5735" s="3" t="s">
        <v>5256</v>
      </c>
      <c r="D5735" s="3" t="s">
        <v>50</v>
      </c>
      <c r="E5735" s="3" t="s">
        <v>5255</v>
      </c>
      <c r="F5735" s="3" t="s">
        <v>77</v>
      </c>
      <c r="G5735" s="3">
        <v>2018</v>
      </c>
      <c r="H5735" s="3" t="s">
        <v>22118</v>
      </c>
      <c r="I5735" s="3">
        <v>114</v>
      </c>
      <c r="J5735" s="3" t="s">
        <v>21090</v>
      </c>
      <c r="K5735" s="3" t="s">
        <v>0</v>
      </c>
      <c r="N5735" s="3">
        <v>1455</v>
      </c>
      <c r="O5735" s="3" t="s">
        <v>21106</v>
      </c>
      <c r="P5735" s="3" t="s">
        <v>21112</v>
      </c>
      <c r="Q5735" s="3">
        <v>267</v>
      </c>
      <c r="R5735" s="8" t="str">
        <f t="shared" si="89"/>
        <v>*267*</v>
      </c>
    </row>
    <row r="5736" spans="1:18" ht="19.8">
      <c r="A5736" s="3" t="s">
        <v>5254</v>
      </c>
      <c r="B5736" s="3" t="s">
        <v>143</v>
      </c>
      <c r="C5736" s="3" t="s">
        <v>5253</v>
      </c>
      <c r="D5736" s="3" t="s">
        <v>141</v>
      </c>
      <c r="E5736" s="3" t="s">
        <v>5252</v>
      </c>
      <c r="F5736" s="3" t="s">
        <v>29</v>
      </c>
      <c r="G5736" s="3">
        <v>2023</v>
      </c>
      <c r="H5736" s="3" t="s">
        <v>22118</v>
      </c>
      <c r="I5736" s="3">
        <v>108</v>
      </c>
      <c r="J5736" s="3" t="s">
        <v>21091</v>
      </c>
      <c r="K5736" s="3" t="s">
        <v>1</v>
      </c>
      <c r="L5736" s="9">
        <v>45040</v>
      </c>
      <c r="M5736" s="9">
        <v>45212</v>
      </c>
      <c r="N5736" s="3">
        <v>2435</v>
      </c>
      <c r="O5736" s="3" t="s">
        <v>25</v>
      </c>
      <c r="P5736" s="3" t="s">
        <v>21112</v>
      </c>
      <c r="Q5736" s="3">
        <v>228</v>
      </c>
      <c r="R5736" s="8" t="str">
        <f t="shared" si="89"/>
        <v>*228*</v>
      </c>
    </row>
    <row r="5737" spans="1:18" ht="19.8">
      <c r="A5737" s="3" t="s">
        <v>5251</v>
      </c>
      <c r="B5737" s="3" t="s">
        <v>33</v>
      </c>
      <c r="C5737" s="3" t="s">
        <v>5250</v>
      </c>
      <c r="D5737" s="3" t="s">
        <v>31</v>
      </c>
      <c r="E5737" s="3" t="s">
        <v>5249</v>
      </c>
      <c r="F5737" s="3" t="s">
        <v>48</v>
      </c>
      <c r="G5737" s="3">
        <v>2019</v>
      </c>
      <c r="H5737" s="3" t="s">
        <v>22116</v>
      </c>
      <c r="I5737" s="3">
        <v>112</v>
      </c>
      <c r="J5737" s="3" t="s">
        <v>21088</v>
      </c>
      <c r="K5737" s="3" t="s">
        <v>0</v>
      </c>
      <c r="N5737" s="3">
        <v>735</v>
      </c>
      <c r="O5737" s="3" t="s">
        <v>21106</v>
      </c>
      <c r="P5737" s="3" t="s">
        <v>21112</v>
      </c>
      <c r="Q5737" s="3">
        <v>335</v>
      </c>
      <c r="R5737" s="8" t="str">
        <f t="shared" si="89"/>
        <v>*335*</v>
      </c>
    </row>
    <row r="5738" spans="1:18" ht="19.8">
      <c r="A5738" s="3" t="s">
        <v>5248</v>
      </c>
      <c r="B5738" s="3" t="s">
        <v>92</v>
      </c>
      <c r="C5738" s="3" t="s">
        <v>5247</v>
      </c>
      <c r="D5738" s="3" t="s">
        <v>25</v>
      </c>
      <c r="E5738" s="3" t="s">
        <v>5246</v>
      </c>
      <c r="F5738" s="3" t="s">
        <v>29</v>
      </c>
      <c r="G5738" s="3">
        <v>2009</v>
      </c>
      <c r="H5738" s="3" t="s">
        <v>22118</v>
      </c>
      <c r="I5738" s="3">
        <v>395</v>
      </c>
      <c r="J5738" s="3" t="s">
        <v>21098</v>
      </c>
      <c r="K5738" s="3" t="s">
        <v>1</v>
      </c>
      <c r="L5738" s="9">
        <v>45280</v>
      </c>
      <c r="M5738" s="9">
        <v>45598</v>
      </c>
      <c r="N5738" s="3">
        <v>120</v>
      </c>
      <c r="O5738" s="3" t="s">
        <v>25</v>
      </c>
      <c r="P5738" s="3" t="s">
        <v>21111</v>
      </c>
      <c r="Q5738" s="3">
        <v>213</v>
      </c>
      <c r="R5738" s="8" t="str">
        <f t="shared" si="89"/>
        <v>*213*</v>
      </c>
    </row>
    <row r="5739" spans="1:18" ht="19.8">
      <c r="A5739" s="3" t="s">
        <v>5245</v>
      </c>
      <c r="B5739" s="3" t="s">
        <v>88</v>
      </c>
      <c r="C5739" s="3" t="s">
        <v>5244</v>
      </c>
      <c r="D5739" s="3" t="s">
        <v>2</v>
      </c>
      <c r="E5739" s="3" t="s">
        <v>5243</v>
      </c>
      <c r="F5739" s="3" t="s">
        <v>9</v>
      </c>
      <c r="G5739" s="3">
        <v>2013</v>
      </c>
      <c r="H5739" s="3" t="s">
        <v>22117</v>
      </c>
      <c r="I5739" s="3">
        <v>464</v>
      </c>
      <c r="J5739" s="3" t="s">
        <v>21093</v>
      </c>
      <c r="K5739" s="3" t="s">
        <v>0</v>
      </c>
      <c r="N5739" s="3">
        <v>1550</v>
      </c>
      <c r="O5739" s="3" t="s">
        <v>21073</v>
      </c>
      <c r="P5739" s="3" t="s">
        <v>21114</v>
      </c>
      <c r="Q5739" s="3">
        <v>131</v>
      </c>
      <c r="R5739" s="8" t="str">
        <f t="shared" si="89"/>
        <v>*131*</v>
      </c>
    </row>
    <row r="5740" spans="1:18" ht="19.8">
      <c r="A5740" s="3" t="s">
        <v>5242</v>
      </c>
      <c r="B5740" s="3" t="s">
        <v>426</v>
      </c>
      <c r="C5740" s="3" t="s">
        <v>5241</v>
      </c>
      <c r="D5740" s="3" t="s">
        <v>95</v>
      </c>
      <c r="E5740" s="3" t="s">
        <v>5240</v>
      </c>
      <c r="F5740" s="3" t="s">
        <v>15</v>
      </c>
      <c r="G5740" s="3">
        <v>2005</v>
      </c>
      <c r="H5740" s="3" t="s">
        <v>22116</v>
      </c>
      <c r="I5740" s="3">
        <v>98</v>
      </c>
      <c r="J5740" s="3" t="s">
        <v>21089</v>
      </c>
      <c r="K5740" s="3" t="s">
        <v>0</v>
      </c>
      <c r="N5740" s="3">
        <v>895</v>
      </c>
      <c r="O5740" s="3" t="s">
        <v>21105</v>
      </c>
      <c r="P5740" s="3" t="s">
        <v>21113</v>
      </c>
      <c r="Q5740" s="3">
        <v>165</v>
      </c>
      <c r="R5740" s="8" t="str">
        <f t="shared" si="89"/>
        <v>*165*</v>
      </c>
    </row>
    <row r="5741" spans="1:18" ht="19.8">
      <c r="A5741" s="3" t="s">
        <v>5239</v>
      </c>
      <c r="B5741" s="3" t="s">
        <v>52</v>
      </c>
      <c r="C5741" s="3" t="s">
        <v>5238</v>
      </c>
      <c r="D5741" s="3" t="s">
        <v>50</v>
      </c>
      <c r="E5741" s="3" t="s">
        <v>5237</v>
      </c>
      <c r="F5741" s="3" t="s">
        <v>15</v>
      </c>
      <c r="G5741" s="3">
        <v>2012</v>
      </c>
      <c r="H5741" s="3" t="s">
        <v>22116</v>
      </c>
      <c r="I5741" s="3">
        <v>310</v>
      </c>
      <c r="J5741" s="3" t="s">
        <v>21099</v>
      </c>
      <c r="K5741" s="3" t="s">
        <v>1</v>
      </c>
      <c r="L5741" s="9">
        <v>45236</v>
      </c>
      <c r="M5741" s="9">
        <v>45332</v>
      </c>
      <c r="N5741" s="3">
        <v>1405</v>
      </c>
      <c r="O5741" s="3" t="s">
        <v>21106</v>
      </c>
      <c r="P5741" s="3" t="s">
        <v>21112</v>
      </c>
      <c r="Q5741" s="3">
        <v>320</v>
      </c>
      <c r="R5741" s="8" t="str">
        <f t="shared" si="89"/>
        <v>*320*</v>
      </c>
    </row>
    <row r="5742" spans="1:18" ht="19.8">
      <c r="A5742" s="3" t="s">
        <v>5236</v>
      </c>
      <c r="B5742" s="3" t="s">
        <v>60</v>
      </c>
      <c r="C5742" s="3" t="s">
        <v>5235</v>
      </c>
      <c r="D5742" s="3" t="s">
        <v>41</v>
      </c>
      <c r="E5742" s="3" t="s">
        <v>5234</v>
      </c>
      <c r="F5742" s="3" t="s">
        <v>29</v>
      </c>
      <c r="G5742" s="3">
        <v>2009</v>
      </c>
      <c r="H5742" s="3" t="s">
        <v>22116</v>
      </c>
      <c r="I5742" s="3">
        <v>427</v>
      </c>
      <c r="J5742" s="3" t="s">
        <v>21097</v>
      </c>
      <c r="K5742" s="3" t="s">
        <v>0</v>
      </c>
      <c r="N5742" s="3">
        <v>920</v>
      </c>
      <c r="O5742" s="3" t="s">
        <v>21106</v>
      </c>
      <c r="P5742" s="3" t="s">
        <v>21113</v>
      </c>
      <c r="Q5742" s="3">
        <v>122</v>
      </c>
      <c r="R5742" s="8" t="str">
        <f t="shared" si="89"/>
        <v>*122*</v>
      </c>
    </row>
    <row r="5743" spans="1:18" ht="19.8">
      <c r="A5743" s="3" t="s">
        <v>5233</v>
      </c>
      <c r="B5743" s="3" t="s">
        <v>88</v>
      </c>
      <c r="C5743" s="3" t="s">
        <v>5232</v>
      </c>
      <c r="D5743" s="3" t="s">
        <v>2</v>
      </c>
      <c r="E5743" s="3" t="s">
        <v>5231</v>
      </c>
      <c r="F5743" s="3" t="s">
        <v>15</v>
      </c>
      <c r="G5743" s="3">
        <v>2005</v>
      </c>
      <c r="H5743" s="3" t="s">
        <v>22118</v>
      </c>
      <c r="I5743" s="3">
        <v>139</v>
      </c>
      <c r="J5743" s="3" t="s">
        <v>21091</v>
      </c>
      <c r="K5743" s="3" t="s">
        <v>0</v>
      </c>
      <c r="N5743" s="3">
        <v>430</v>
      </c>
      <c r="O5743" s="3" t="s">
        <v>21073</v>
      </c>
      <c r="P5743" s="3" t="s">
        <v>21114</v>
      </c>
      <c r="Q5743" s="3">
        <v>139</v>
      </c>
      <c r="R5743" s="8" t="str">
        <f t="shared" si="89"/>
        <v>*139*</v>
      </c>
    </row>
    <row r="5744" spans="1:18" ht="19.8">
      <c r="A5744" s="3" t="s">
        <v>5230</v>
      </c>
      <c r="B5744" s="3" t="s">
        <v>455</v>
      </c>
      <c r="C5744" s="3" t="s">
        <v>5229</v>
      </c>
      <c r="D5744" s="3" t="s">
        <v>14</v>
      </c>
      <c r="E5744" s="3" t="s">
        <v>5228</v>
      </c>
      <c r="F5744" s="3" t="s">
        <v>77</v>
      </c>
      <c r="G5744" s="3">
        <v>2005</v>
      </c>
      <c r="H5744" s="3" t="s">
        <v>22116</v>
      </c>
      <c r="I5744" s="3">
        <v>92</v>
      </c>
      <c r="J5744" s="3" t="s">
        <v>21097</v>
      </c>
      <c r="K5744" s="3" t="s">
        <v>1</v>
      </c>
      <c r="L5744" s="9">
        <v>45448</v>
      </c>
      <c r="M5744" s="9">
        <v>45666</v>
      </c>
      <c r="N5744" s="3">
        <v>430</v>
      </c>
      <c r="O5744" s="3" t="s">
        <v>21106</v>
      </c>
      <c r="P5744" s="3" t="s">
        <v>21114</v>
      </c>
      <c r="Q5744" s="3">
        <v>249</v>
      </c>
      <c r="R5744" s="8" t="str">
        <f t="shared" si="89"/>
        <v>*249*</v>
      </c>
    </row>
    <row r="5745" spans="1:18" ht="19.8">
      <c r="A5745" s="3" t="s">
        <v>5227</v>
      </c>
      <c r="B5745" s="3" t="s">
        <v>38</v>
      </c>
      <c r="C5745" s="3" t="s">
        <v>5226</v>
      </c>
      <c r="D5745" s="3" t="s">
        <v>36</v>
      </c>
      <c r="E5745" s="3" t="s">
        <v>5225</v>
      </c>
      <c r="F5745" s="3" t="s">
        <v>3</v>
      </c>
      <c r="G5745" s="3">
        <v>2015</v>
      </c>
      <c r="H5745" s="3" t="s">
        <v>22118</v>
      </c>
      <c r="I5745" s="3">
        <v>427</v>
      </c>
      <c r="J5745" s="3" t="s">
        <v>21088</v>
      </c>
      <c r="K5745" s="3" t="s">
        <v>0</v>
      </c>
      <c r="N5745" s="3">
        <v>920</v>
      </c>
      <c r="O5745" s="3" t="s">
        <v>21106</v>
      </c>
      <c r="P5745" s="3" t="s">
        <v>21114</v>
      </c>
      <c r="Q5745" s="3">
        <v>370</v>
      </c>
      <c r="R5745" s="8" t="str">
        <f t="shared" si="89"/>
        <v>*370*</v>
      </c>
    </row>
    <row r="5746" spans="1:18" ht="19.8">
      <c r="A5746" s="3" t="s">
        <v>5224</v>
      </c>
      <c r="B5746" s="3" t="s">
        <v>155</v>
      </c>
      <c r="C5746" s="3" t="s">
        <v>5223</v>
      </c>
      <c r="D5746" s="3" t="s">
        <v>50</v>
      </c>
      <c r="E5746" s="3" t="s">
        <v>5222</v>
      </c>
      <c r="F5746" s="3" t="s">
        <v>77</v>
      </c>
      <c r="G5746" s="3">
        <v>2022</v>
      </c>
      <c r="H5746" s="3" t="s">
        <v>22118</v>
      </c>
      <c r="I5746" s="3">
        <v>243</v>
      </c>
      <c r="J5746" s="3" t="s">
        <v>21083</v>
      </c>
      <c r="K5746" s="3" t="s">
        <v>0</v>
      </c>
      <c r="N5746" s="3">
        <v>810</v>
      </c>
      <c r="O5746" s="3" t="s">
        <v>21106</v>
      </c>
      <c r="P5746" s="3" t="s">
        <v>21111</v>
      </c>
      <c r="Q5746" s="3">
        <v>185</v>
      </c>
      <c r="R5746" s="8" t="str">
        <f t="shared" si="89"/>
        <v>*185*</v>
      </c>
    </row>
    <row r="5747" spans="1:18" ht="19.8">
      <c r="A5747" s="3" t="s">
        <v>5221</v>
      </c>
      <c r="B5747" s="3" t="s">
        <v>104</v>
      </c>
      <c r="C5747" s="3" t="s">
        <v>5220</v>
      </c>
      <c r="D5747" s="3" t="s">
        <v>25</v>
      </c>
      <c r="E5747" s="3" t="s">
        <v>5219</v>
      </c>
      <c r="F5747" s="3" t="s">
        <v>9</v>
      </c>
      <c r="G5747" s="3">
        <v>2023</v>
      </c>
      <c r="H5747" s="3" t="s">
        <v>22118</v>
      </c>
      <c r="I5747" s="3">
        <v>280</v>
      </c>
      <c r="J5747" s="3" t="s">
        <v>21101</v>
      </c>
      <c r="K5747" s="3" t="s">
        <v>1</v>
      </c>
      <c r="L5747" s="9">
        <v>45163</v>
      </c>
      <c r="M5747" s="9">
        <v>45453</v>
      </c>
      <c r="N5747" s="3">
        <v>1060</v>
      </c>
      <c r="O5747" s="3" t="s">
        <v>25</v>
      </c>
      <c r="P5747" s="3" t="s">
        <v>21112</v>
      </c>
      <c r="Q5747" s="3">
        <v>277</v>
      </c>
      <c r="R5747" s="8" t="str">
        <f t="shared" si="89"/>
        <v>*277*</v>
      </c>
    </row>
    <row r="5748" spans="1:18" ht="19.8">
      <c r="A5748" s="3" t="s">
        <v>5218</v>
      </c>
      <c r="B5748" s="3" t="s">
        <v>344</v>
      </c>
      <c r="C5748" s="3" t="s">
        <v>5217</v>
      </c>
      <c r="D5748" s="3" t="s">
        <v>82</v>
      </c>
      <c r="E5748" s="3" t="s">
        <v>5216</v>
      </c>
      <c r="F5748" s="3" t="s">
        <v>3</v>
      </c>
      <c r="G5748" s="3">
        <v>2015</v>
      </c>
      <c r="H5748" s="3" t="s">
        <v>22117</v>
      </c>
      <c r="I5748" s="3">
        <v>298</v>
      </c>
      <c r="J5748" s="3" t="s">
        <v>21101</v>
      </c>
      <c r="K5748" s="3" t="s">
        <v>0</v>
      </c>
      <c r="N5748" s="3">
        <v>1370</v>
      </c>
      <c r="O5748" s="3" t="s">
        <v>21105</v>
      </c>
      <c r="P5748" s="3" t="s">
        <v>21114</v>
      </c>
      <c r="Q5748" s="3">
        <v>128</v>
      </c>
      <c r="R5748" s="8" t="str">
        <f t="shared" si="89"/>
        <v>*128*</v>
      </c>
    </row>
    <row r="5749" spans="1:18" ht="19.8">
      <c r="A5749" s="3" t="s">
        <v>5215</v>
      </c>
      <c r="B5749" s="3" t="s">
        <v>160</v>
      </c>
      <c r="C5749" s="3" t="s">
        <v>5214</v>
      </c>
      <c r="D5749" s="3" t="s">
        <v>31</v>
      </c>
      <c r="E5749" s="3" t="s">
        <v>5213</v>
      </c>
      <c r="F5749" s="3" t="s">
        <v>29</v>
      </c>
      <c r="G5749" s="3">
        <v>2021</v>
      </c>
      <c r="H5749" s="3" t="s">
        <v>22117</v>
      </c>
      <c r="I5749" s="3">
        <v>454</v>
      </c>
      <c r="J5749" s="3" t="s">
        <v>21095</v>
      </c>
      <c r="K5749" s="3" t="s">
        <v>1</v>
      </c>
      <c r="L5749" s="9">
        <v>45419</v>
      </c>
      <c r="M5749" s="9">
        <v>45605</v>
      </c>
      <c r="N5749" s="3">
        <v>695</v>
      </c>
      <c r="O5749" s="3" t="s">
        <v>21106</v>
      </c>
      <c r="P5749" s="3" t="s">
        <v>21114</v>
      </c>
      <c r="Q5749" s="3">
        <v>230</v>
      </c>
      <c r="R5749" s="8" t="str">
        <f t="shared" si="89"/>
        <v>*230*</v>
      </c>
    </row>
    <row r="5750" spans="1:18" ht="19.8">
      <c r="A5750" s="3" t="s">
        <v>5212</v>
      </c>
      <c r="B5750" s="3" t="s">
        <v>256</v>
      </c>
      <c r="C5750" s="3" t="s">
        <v>5211</v>
      </c>
      <c r="D5750" s="3" t="s">
        <v>14</v>
      </c>
      <c r="E5750" s="3" t="s">
        <v>5210</v>
      </c>
      <c r="F5750" s="3" t="s">
        <v>77</v>
      </c>
      <c r="G5750" s="3">
        <v>2008</v>
      </c>
      <c r="H5750" s="3" t="s">
        <v>22117</v>
      </c>
      <c r="I5750" s="3">
        <v>439</v>
      </c>
      <c r="J5750" s="3" t="s">
        <v>21087</v>
      </c>
      <c r="K5750" s="3" t="s">
        <v>0</v>
      </c>
      <c r="N5750" s="3">
        <v>740</v>
      </c>
      <c r="O5750" s="3" t="s">
        <v>21106</v>
      </c>
      <c r="P5750" s="3" t="s">
        <v>21111</v>
      </c>
      <c r="Q5750" s="3">
        <v>273</v>
      </c>
      <c r="R5750" s="8" t="str">
        <f t="shared" si="89"/>
        <v>*273*</v>
      </c>
    </row>
    <row r="5751" spans="1:18" ht="19.8">
      <c r="A5751" s="3" t="s">
        <v>5209</v>
      </c>
      <c r="B5751" s="3" t="s">
        <v>478</v>
      </c>
      <c r="C5751" s="3" t="s">
        <v>5208</v>
      </c>
      <c r="D5751" s="3" t="s">
        <v>95</v>
      </c>
      <c r="E5751" s="3" t="s">
        <v>5207</v>
      </c>
      <c r="F5751" s="3" t="s">
        <v>15</v>
      </c>
      <c r="G5751" s="3">
        <v>2018</v>
      </c>
      <c r="H5751" s="3" t="s">
        <v>22117</v>
      </c>
      <c r="I5751" s="3">
        <v>441</v>
      </c>
      <c r="J5751" s="3" t="s">
        <v>21087</v>
      </c>
      <c r="K5751" s="3" t="s">
        <v>0</v>
      </c>
      <c r="N5751" s="3">
        <v>1305</v>
      </c>
      <c r="O5751" s="3" t="s">
        <v>21105</v>
      </c>
      <c r="P5751" s="3" t="s">
        <v>21111</v>
      </c>
      <c r="Q5751" s="3">
        <v>185</v>
      </c>
      <c r="R5751" s="8" t="str">
        <f t="shared" si="89"/>
        <v>*185*</v>
      </c>
    </row>
    <row r="5752" spans="1:18" ht="19.8">
      <c r="A5752" s="3" t="s">
        <v>5206</v>
      </c>
      <c r="B5752" s="3" t="s">
        <v>138</v>
      </c>
      <c r="C5752" s="3" t="s">
        <v>5205</v>
      </c>
      <c r="D5752" s="3" t="s">
        <v>2</v>
      </c>
      <c r="E5752" s="3" t="s">
        <v>5204</v>
      </c>
      <c r="F5752" s="3" t="s">
        <v>77</v>
      </c>
      <c r="G5752" s="3">
        <v>2018</v>
      </c>
      <c r="H5752" s="3" t="s">
        <v>22118</v>
      </c>
      <c r="I5752" s="3">
        <v>318</v>
      </c>
      <c r="J5752" s="3" t="s">
        <v>21098</v>
      </c>
      <c r="K5752" s="3" t="s">
        <v>1</v>
      </c>
      <c r="L5752" s="9">
        <v>45586</v>
      </c>
      <c r="M5752" s="9">
        <v>45590</v>
      </c>
      <c r="N5752" s="3">
        <v>345</v>
      </c>
      <c r="O5752" s="3" t="s">
        <v>21073</v>
      </c>
      <c r="P5752" s="3" t="s">
        <v>21112</v>
      </c>
      <c r="Q5752" s="3">
        <v>128</v>
      </c>
      <c r="R5752" s="8" t="str">
        <f t="shared" si="89"/>
        <v>*128*</v>
      </c>
    </row>
    <row r="5753" spans="1:18" ht="19.8">
      <c r="A5753" s="3" t="s">
        <v>5203</v>
      </c>
      <c r="B5753" s="3" t="s">
        <v>65</v>
      </c>
      <c r="C5753" s="3" t="s">
        <v>5202</v>
      </c>
      <c r="D5753" s="3" t="s">
        <v>63</v>
      </c>
      <c r="E5753" s="3" t="s">
        <v>5201</v>
      </c>
      <c r="F5753" s="3" t="s">
        <v>15</v>
      </c>
      <c r="G5753" s="3">
        <v>2013</v>
      </c>
      <c r="H5753" s="3" t="s">
        <v>22118</v>
      </c>
      <c r="I5753" s="3">
        <v>241</v>
      </c>
      <c r="J5753" s="3" t="s">
        <v>21102</v>
      </c>
      <c r="K5753" s="3" t="s">
        <v>1</v>
      </c>
      <c r="L5753" s="9">
        <v>45294</v>
      </c>
      <c r="M5753" s="9">
        <v>45630</v>
      </c>
      <c r="N5753" s="3">
        <v>1705</v>
      </c>
      <c r="O5753" s="3" t="s">
        <v>21106</v>
      </c>
      <c r="P5753" s="3" t="s">
        <v>21111</v>
      </c>
      <c r="Q5753" s="3">
        <v>323</v>
      </c>
      <c r="R5753" s="8" t="str">
        <f t="shared" si="89"/>
        <v>*323*</v>
      </c>
    </row>
    <row r="5754" spans="1:18" ht="19.8">
      <c r="A5754" s="3" t="s">
        <v>5200</v>
      </c>
      <c r="B5754" s="3" t="s">
        <v>56</v>
      </c>
      <c r="C5754" s="3" t="s">
        <v>5199</v>
      </c>
      <c r="D5754" s="3" t="s">
        <v>50</v>
      </c>
      <c r="E5754" s="3" t="s">
        <v>5198</v>
      </c>
      <c r="F5754" s="3" t="s">
        <v>29</v>
      </c>
      <c r="G5754" s="3">
        <v>2017</v>
      </c>
      <c r="H5754" s="3" t="s">
        <v>22116</v>
      </c>
      <c r="I5754" s="3">
        <v>104</v>
      </c>
      <c r="J5754" s="3" t="s">
        <v>21088</v>
      </c>
      <c r="K5754" s="3" t="s">
        <v>1</v>
      </c>
      <c r="L5754" s="9">
        <v>45113</v>
      </c>
      <c r="M5754" s="9">
        <v>45429</v>
      </c>
      <c r="N5754" s="3">
        <v>1400</v>
      </c>
      <c r="O5754" s="3" t="s">
        <v>21106</v>
      </c>
      <c r="P5754" s="3" t="s">
        <v>21114</v>
      </c>
      <c r="Q5754" s="3">
        <v>294</v>
      </c>
      <c r="R5754" s="8" t="str">
        <f t="shared" si="89"/>
        <v>*294*</v>
      </c>
    </row>
    <row r="5755" spans="1:18" ht="19.8">
      <c r="A5755" s="3" t="s">
        <v>5197</v>
      </c>
      <c r="B5755" s="3" t="s">
        <v>38</v>
      </c>
      <c r="C5755" s="3" t="s">
        <v>5196</v>
      </c>
      <c r="D5755" s="3" t="s">
        <v>36</v>
      </c>
      <c r="E5755" s="3" t="s">
        <v>5195</v>
      </c>
      <c r="F5755" s="3" t="s">
        <v>3</v>
      </c>
      <c r="G5755" s="3">
        <v>2021</v>
      </c>
      <c r="H5755" s="3" t="s">
        <v>22118</v>
      </c>
      <c r="I5755" s="3">
        <v>250</v>
      </c>
      <c r="J5755" s="3" t="s">
        <v>21090</v>
      </c>
      <c r="K5755" s="3" t="s">
        <v>1</v>
      </c>
      <c r="L5755" s="9">
        <v>45420</v>
      </c>
      <c r="M5755" s="9">
        <v>45488</v>
      </c>
      <c r="N5755" s="3">
        <v>1530</v>
      </c>
      <c r="O5755" s="3" t="s">
        <v>21106</v>
      </c>
      <c r="P5755" s="3" t="s">
        <v>21111</v>
      </c>
      <c r="Q5755" s="3">
        <v>354</v>
      </c>
      <c r="R5755" s="8" t="str">
        <f t="shared" si="89"/>
        <v>*354*</v>
      </c>
    </row>
    <row r="5756" spans="1:18" ht="19.8">
      <c r="A5756" s="3" t="s">
        <v>5194</v>
      </c>
      <c r="B5756" s="3" t="s">
        <v>143</v>
      </c>
      <c r="C5756" s="3" t="s">
        <v>5193</v>
      </c>
      <c r="D5756" s="3" t="s">
        <v>141</v>
      </c>
      <c r="E5756" s="3" t="s">
        <v>5192</v>
      </c>
      <c r="F5756" s="3" t="s">
        <v>77</v>
      </c>
      <c r="G5756" s="3">
        <v>2014</v>
      </c>
      <c r="H5756" s="3" t="s">
        <v>22118</v>
      </c>
      <c r="I5756" s="3">
        <v>95</v>
      </c>
      <c r="J5756" s="3" t="s">
        <v>21085</v>
      </c>
      <c r="K5756" s="3" t="s">
        <v>1</v>
      </c>
      <c r="L5756" s="9">
        <v>45396</v>
      </c>
      <c r="M5756" s="9">
        <v>45697</v>
      </c>
      <c r="N5756" s="3">
        <v>810</v>
      </c>
      <c r="O5756" s="3" t="s">
        <v>25</v>
      </c>
      <c r="P5756" s="3" t="s">
        <v>21112</v>
      </c>
      <c r="Q5756" s="3">
        <v>156</v>
      </c>
      <c r="R5756" s="8" t="str">
        <f t="shared" si="89"/>
        <v>*156*</v>
      </c>
    </row>
    <row r="5757" spans="1:18" ht="19.8">
      <c r="A5757" s="3" t="s">
        <v>5191</v>
      </c>
      <c r="B5757" s="3" t="s">
        <v>256</v>
      </c>
      <c r="C5757" s="3" t="s">
        <v>5190</v>
      </c>
      <c r="D5757" s="3" t="s">
        <v>14</v>
      </c>
      <c r="E5757" s="3" t="s">
        <v>5189</v>
      </c>
      <c r="F5757" s="3" t="s">
        <v>77</v>
      </c>
      <c r="G5757" s="3">
        <v>2018</v>
      </c>
      <c r="H5757" s="3" t="s">
        <v>22118</v>
      </c>
      <c r="I5757" s="3">
        <v>462</v>
      </c>
      <c r="J5757" s="3" t="s">
        <v>21087</v>
      </c>
      <c r="K5757" s="3" t="s">
        <v>0</v>
      </c>
      <c r="N5757" s="3">
        <v>645</v>
      </c>
      <c r="O5757" s="3" t="s">
        <v>21106</v>
      </c>
      <c r="P5757" s="3" t="s">
        <v>21111</v>
      </c>
      <c r="Q5757" s="3">
        <v>148</v>
      </c>
      <c r="R5757" s="8" t="str">
        <f t="shared" si="89"/>
        <v>*148*</v>
      </c>
    </row>
    <row r="5758" spans="1:18" ht="19.8">
      <c r="A5758" s="3" t="s">
        <v>5188</v>
      </c>
      <c r="B5758" s="3" t="s">
        <v>43</v>
      </c>
      <c r="C5758" s="3" t="s">
        <v>5187</v>
      </c>
      <c r="D5758" s="3" t="s">
        <v>41</v>
      </c>
      <c r="E5758" s="3" t="s">
        <v>5186</v>
      </c>
      <c r="F5758" s="3" t="s">
        <v>29</v>
      </c>
      <c r="G5758" s="3">
        <v>2012</v>
      </c>
      <c r="H5758" s="3" t="s">
        <v>22117</v>
      </c>
      <c r="I5758" s="3">
        <v>147</v>
      </c>
      <c r="J5758" s="3" t="s">
        <v>21101</v>
      </c>
      <c r="K5758" s="3" t="s">
        <v>1</v>
      </c>
      <c r="L5758" s="9">
        <v>45089</v>
      </c>
      <c r="M5758" s="9">
        <v>45186</v>
      </c>
      <c r="N5758" s="3">
        <v>820</v>
      </c>
      <c r="O5758" s="3" t="s">
        <v>21106</v>
      </c>
      <c r="P5758" s="3" t="s">
        <v>21112</v>
      </c>
      <c r="Q5758" s="3">
        <v>383</v>
      </c>
      <c r="R5758" s="8" t="str">
        <f t="shared" si="89"/>
        <v>*383*</v>
      </c>
    </row>
    <row r="5759" spans="1:18" ht="19.8">
      <c r="A5759" s="3" t="s">
        <v>5185</v>
      </c>
      <c r="B5759" s="3" t="s">
        <v>60</v>
      </c>
      <c r="C5759" s="3" t="s">
        <v>5184</v>
      </c>
      <c r="D5759" s="3" t="s">
        <v>41</v>
      </c>
      <c r="E5759" s="3" t="s">
        <v>5183</v>
      </c>
      <c r="F5759" s="3" t="s">
        <v>29</v>
      </c>
      <c r="G5759" s="3">
        <v>2009</v>
      </c>
      <c r="H5759" s="3" t="s">
        <v>22117</v>
      </c>
      <c r="I5759" s="3">
        <v>426</v>
      </c>
      <c r="J5759" s="3" t="s">
        <v>21088</v>
      </c>
      <c r="K5759" s="3" t="s">
        <v>1</v>
      </c>
      <c r="L5759" s="9">
        <v>45343</v>
      </c>
      <c r="M5759" s="9">
        <v>45663</v>
      </c>
      <c r="N5759" s="3">
        <v>2220</v>
      </c>
      <c r="O5759" s="3" t="s">
        <v>21106</v>
      </c>
      <c r="P5759" s="3" t="s">
        <v>21112</v>
      </c>
      <c r="Q5759" s="3">
        <v>345</v>
      </c>
      <c r="R5759" s="8" t="str">
        <f t="shared" si="89"/>
        <v>*345*</v>
      </c>
    </row>
    <row r="5760" spans="1:18" ht="19.8">
      <c r="A5760" s="3" t="s">
        <v>5182</v>
      </c>
      <c r="B5760" s="3" t="s">
        <v>171</v>
      </c>
      <c r="C5760" s="3" t="s">
        <v>5181</v>
      </c>
      <c r="D5760" s="3" t="s">
        <v>141</v>
      </c>
      <c r="E5760" s="3" t="s">
        <v>5180</v>
      </c>
      <c r="F5760" s="3" t="s">
        <v>77</v>
      </c>
      <c r="G5760" s="3">
        <v>2014</v>
      </c>
      <c r="H5760" s="3" t="s">
        <v>22117</v>
      </c>
      <c r="I5760" s="3">
        <v>286</v>
      </c>
      <c r="J5760" s="3" t="s">
        <v>21101</v>
      </c>
      <c r="K5760" s="3" t="s">
        <v>1</v>
      </c>
      <c r="L5760" s="9">
        <v>45341</v>
      </c>
      <c r="M5760" s="9">
        <v>45664</v>
      </c>
      <c r="N5760" s="3">
        <v>1725</v>
      </c>
      <c r="O5760" s="3" t="s">
        <v>25</v>
      </c>
      <c r="P5760" s="3" t="s">
        <v>21112</v>
      </c>
      <c r="Q5760" s="3">
        <v>351</v>
      </c>
      <c r="R5760" s="8" t="str">
        <f t="shared" si="89"/>
        <v>*351*</v>
      </c>
    </row>
    <row r="5761" spans="1:18" ht="19.8">
      <c r="A5761" s="3" t="s">
        <v>5179</v>
      </c>
      <c r="B5761" s="3" t="s">
        <v>84</v>
      </c>
      <c r="C5761" s="3" t="s">
        <v>5178</v>
      </c>
      <c r="D5761" s="3" t="s">
        <v>82</v>
      </c>
      <c r="E5761" s="3" t="s">
        <v>5177</v>
      </c>
      <c r="F5761" s="3" t="s">
        <v>48</v>
      </c>
      <c r="G5761" s="3">
        <v>2015</v>
      </c>
      <c r="H5761" s="3" t="s">
        <v>22117</v>
      </c>
      <c r="I5761" s="3">
        <v>287</v>
      </c>
      <c r="J5761" s="3" t="s">
        <v>21084</v>
      </c>
      <c r="K5761" s="3" t="s">
        <v>1</v>
      </c>
      <c r="L5761" s="9">
        <v>45335</v>
      </c>
      <c r="M5761" s="9">
        <v>45698</v>
      </c>
      <c r="N5761" s="3">
        <v>1400</v>
      </c>
      <c r="O5761" s="3" t="s">
        <v>21105</v>
      </c>
      <c r="P5761" s="3" t="s">
        <v>21111</v>
      </c>
      <c r="Q5761" s="3">
        <v>193</v>
      </c>
      <c r="R5761" s="8" t="str">
        <f t="shared" si="89"/>
        <v>*193*</v>
      </c>
    </row>
    <row r="5762" spans="1:18" ht="19.8">
      <c r="A5762" s="3" t="s">
        <v>5176</v>
      </c>
      <c r="B5762" s="3" t="s">
        <v>143</v>
      </c>
      <c r="C5762" s="3" t="s">
        <v>5175</v>
      </c>
      <c r="D5762" s="3" t="s">
        <v>141</v>
      </c>
      <c r="E5762" s="3" t="s">
        <v>5174</v>
      </c>
      <c r="F5762" s="3" t="s">
        <v>48</v>
      </c>
      <c r="G5762" s="3">
        <v>2021</v>
      </c>
      <c r="H5762" s="3" t="s">
        <v>22118</v>
      </c>
      <c r="I5762" s="3">
        <v>311</v>
      </c>
      <c r="J5762" s="3" t="s">
        <v>21093</v>
      </c>
      <c r="K5762" s="3" t="s">
        <v>1</v>
      </c>
      <c r="L5762" s="9">
        <v>45246</v>
      </c>
      <c r="M5762" s="9">
        <v>45515</v>
      </c>
      <c r="N5762" s="3">
        <v>1640</v>
      </c>
      <c r="O5762" s="3" t="s">
        <v>25</v>
      </c>
      <c r="P5762" s="3" t="s">
        <v>21114</v>
      </c>
      <c r="Q5762" s="3">
        <v>212</v>
      </c>
      <c r="R5762" s="8" t="str">
        <f t="shared" si="89"/>
        <v>*212*</v>
      </c>
    </row>
    <row r="5763" spans="1:18" ht="19.8">
      <c r="A5763" s="3" t="s">
        <v>5173</v>
      </c>
      <c r="B5763" s="3" t="s">
        <v>12</v>
      </c>
      <c r="C5763" s="3" t="s">
        <v>5172</v>
      </c>
      <c r="D5763" s="3" t="s">
        <v>2</v>
      </c>
      <c r="E5763" s="3" t="s">
        <v>5171</v>
      </c>
      <c r="F5763" s="3" t="s">
        <v>29</v>
      </c>
      <c r="G5763" s="3">
        <v>2006</v>
      </c>
      <c r="H5763" s="3" t="s">
        <v>22118</v>
      </c>
      <c r="I5763" s="3">
        <v>95</v>
      </c>
      <c r="J5763" s="3" t="s">
        <v>21096</v>
      </c>
      <c r="K5763" s="3" t="s">
        <v>0</v>
      </c>
      <c r="N5763" s="3">
        <v>1750</v>
      </c>
      <c r="O5763" s="3" t="s">
        <v>21073</v>
      </c>
      <c r="P5763" s="3" t="s">
        <v>21113</v>
      </c>
      <c r="Q5763" s="3">
        <v>240</v>
      </c>
      <c r="R5763" s="8" t="str">
        <f t="shared" si="89"/>
        <v>*240*</v>
      </c>
    </row>
    <row r="5764" spans="1:18" ht="19.8">
      <c r="A5764" s="3" t="s">
        <v>5170</v>
      </c>
      <c r="B5764" s="3" t="s">
        <v>97</v>
      </c>
      <c r="C5764" s="3" t="s">
        <v>5169</v>
      </c>
      <c r="D5764" s="3" t="s">
        <v>95</v>
      </c>
      <c r="E5764" s="3" t="s">
        <v>5168</v>
      </c>
      <c r="F5764" s="3" t="s">
        <v>77</v>
      </c>
      <c r="G5764" s="3">
        <v>2007</v>
      </c>
      <c r="H5764" s="3" t="s">
        <v>22116</v>
      </c>
      <c r="I5764" s="3">
        <v>305</v>
      </c>
      <c r="J5764" s="3" t="s">
        <v>21096</v>
      </c>
      <c r="K5764" s="3" t="s">
        <v>0</v>
      </c>
      <c r="N5764" s="3">
        <v>2025</v>
      </c>
      <c r="O5764" s="3" t="s">
        <v>21105</v>
      </c>
      <c r="P5764" s="3" t="s">
        <v>21112</v>
      </c>
      <c r="Q5764" s="3">
        <v>249</v>
      </c>
      <c r="R5764" s="8" t="str">
        <f t="shared" ref="R5764:R5827" si="90">"*"&amp;Q5764&amp;"*"</f>
        <v>*249*</v>
      </c>
    </row>
    <row r="5765" spans="1:18" ht="19.8">
      <c r="A5765" s="3" t="s">
        <v>5167</v>
      </c>
      <c r="B5765" s="3" t="s">
        <v>478</v>
      </c>
      <c r="C5765" s="3" t="s">
        <v>5166</v>
      </c>
      <c r="D5765" s="3" t="s">
        <v>95</v>
      </c>
      <c r="E5765" s="3" t="s">
        <v>5165</v>
      </c>
      <c r="F5765" s="3" t="s">
        <v>15</v>
      </c>
      <c r="G5765" s="3">
        <v>2007</v>
      </c>
      <c r="H5765" s="3" t="s">
        <v>22118</v>
      </c>
      <c r="I5765" s="3">
        <v>489</v>
      </c>
      <c r="J5765" s="3" t="s">
        <v>21101</v>
      </c>
      <c r="K5765" s="3" t="s">
        <v>0</v>
      </c>
      <c r="N5765" s="3">
        <v>1090</v>
      </c>
      <c r="O5765" s="3" t="s">
        <v>21105</v>
      </c>
      <c r="P5765" s="3" t="s">
        <v>21113</v>
      </c>
      <c r="Q5765" s="3">
        <v>401</v>
      </c>
      <c r="R5765" s="8" t="str">
        <f t="shared" si="90"/>
        <v>*401*</v>
      </c>
    </row>
    <row r="5766" spans="1:18" ht="19.8">
      <c r="A5766" s="3" t="s">
        <v>5164</v>
      </c>
      <c r="B5766" s="3" t="s">
        <v>104</v>
      </c>
      <c r="C5766" s="3" t="s">
        <v>5163</v>
      </c>
      <c r="D5766" s="3" t="s">
        <v>25</v>
      </c>
      <c r="E5766" s="3" t="s">
        <v>5162</v>
      </c>
      <c r="F5766" s="3" t="s">
        <v>77</v>
      </c>
      <c r="G5766" s="3">
        <v>2006</v>
      </c>
      <c r="H5766" s="3" t="s">
        <v>22117</v>
      </c>
      <c r="I5766" s="3">
        <v>297</v>
      </c>
      <c r="J5766" s="3" t="s">
        <v>21095</v>
      </c>
      <c r="K5766" s="3" t="s">
        <v>0</v>
      </c>
      <c r="N5766" s="3">
        <v>1630</v>
      </c>
      <c r="O5766" s="3" t="s">
        <v>25</v>
      </c>
      <c r="P5766" s="3" t="s">
        <v>21114</v>
      </c>
      <c r="Q5766" s="3">
        <v>434</v>
      </c>
      <c r="R5766" s="8" t="str">
        <f t="shared" si="90"/>
        <v>*434*</v>
      </c>
    </row>
    <row r="5767" spans="1:18" ht="19.8">
      <c r="A5767" s="3" t="s">
        <v>5161</v>
      </c>
      <c r="B5767" s="3" t="s">
        <v>304</v>
      </c>
      <c r="C5767" s="3" t="s">
        <v>5160</v>
      </c>
      <c r="D5767" s="3" t="s">
        <v>123</v>
      </c>
      <c r="E5767" s="3" t="s">
        <v>5159</v>
      </c>
      <c r="F5767" s="3" t="s">
        <v>77</v>
      </c>
      <c r="G5767" s="3">
        <v>2009</v>
      </c>
      <c r="H5767" s="3" t="s">
        <v>22116</v>
      </c>
      <c r="I5767" s="3">
        <v>137</v>
      </c>
      <c r="J5767" s="3" t="s">
        <v>21101</v>
      </c>
      <c r="K5767" s="3" t="s">
        <v>1</v>
      </c>
      <c r="L5767" s="9">
        <v>45226</v>
      </c>
      <c r="M5767" s="9">
        <v>45586</v>
      </c>
      <c r="N5767" s="3">
        <v>870</v>
      </c>
      <c r="O5767" s="3" t="s">
        <v>21106</v>
      </c>
      <c r="P5767" s="3" t="s">
        <v>21114</v>
      </c>
      <c r="Q5767" s="3">
        <v>330</v>
      </c>
      <c r="R5767" s="8" t="str">
        <f t="shared" si="90"/>
        <v>*330*</v>
      </c>
    </row>
    <row r="5768" spans="1:18" ht="19.8">
      <c r="A5768" s="3" t="s">
        <v>5158</v>
      </c>
      <c r="B5768" s="3" t="s">
        <v>12</v>
      </c>
      <c r="C5768" s="3" t="s">
        <v>5157</v>
      </c>
      <c r="D5768" s="3" t="s">
        <v>2</v>
      </c>
      <c r="E5768" s="3" t="s">
        <v>5156</v>
      </c>
      <c r="F5768" s="3" t="s">
        <v>29</v>
      </c>
      <c r="G5768" s="3">
        <v>2005</v>
      </c>
      <c r="H5768" s="3" t="s">
        <v>22116</v>
      </c>
      <c r="I5768" s="3">
        <v>143</v>
      </c>
      <c r="J5768" s="3" t="s">
        <v>21099</v>
      </c>
      <c r="K5768" s="3" t="s">
        <v>1</v>
      </c>
      <c r="L5768" s="9">
        <v>45031</v>
      </c>
      <c r="M5768" s="9">
        <v>45612</v>
      </c>
      <c r="N5768" s="3">
        <v>1005</v>
      </c>
      <c r="O5768" s="3" t="s">
        <v>21073</v>
      </c>
      <c r="P5768" s="3" t="s">
        <v>21114</v>
      </c>
      <c r="Q5768" s="3">
        <v>266</v>
      </c>
      <c r="R5768" s="8" t="str">
        <f t="shared" si="90"/>
        <v>*266*</v>
      </c>
    </row>
    <row r="5769" spans="1:18" ht="19.8">
      <c r="A5769" s="3" t="s">
        <v>5155</v>
      </c>
      <c r="B5769" s="3" t="s">
        <v>147</v>
      </c>
      <c r="C5769" s="3" t="s">
        <v>5154</v>
      </c>
      <c r="D5769" s="3" t="s">
        <v>5</v>
      </c>
      <c r="E5769" s="3" t="s">
        <v>5153</v>
      </c>
      <c r="F5769" s="3" t="s">
        <v>3</v>
      </c>
      <c r="G5769" s="3">
        <v>2013</v>
      </c>
      <c r="H5769" s="3" t="s">
        <v>22116</v>
      </c>
      <c r="I5769" s="3">
        <v>101</v>
      </c>
      <c r="J5769" s="3" t="s">
        <v>21099</v>
      </c>
      <c r="K5769" s="3" t="s">
        <v>1</v>
      </c>
      <c r="L5769" s="9">
        <v>45295</v>
      </c>
      <c r="M5769" s="9">
        <v>45512</v>
      </c>
      <c r="N5769" s="3">
        <v>2495</v>
      </c>
      <c r="O5769" s="3" t="s">
        <v>21106</v>
      </c>
      <c r="P5769" s="3" t="s">
        <v>21111</v>
      </c>
      <c r="Q5769" s="3">
        <v>405</v>
      </c>
      <c r="R5769" s="8" t="str">
        <f t="shared" si="90"/>
        <v>*405*</v>
      </c>
    </row>
    <row r="5770" spans="1:18" ht="19.8">
      <c r="A5770" s="3" t="s">
        <v>5152</v>
      </c>
      <c r="B5770" s="3" t="s">
        <v>243</v>
      </c>
      <c r="C5770" s="3" t="s">
        <v>5151</v>
      </c>
      <c r="D5770" s="3" t="s">
        <v>63</v>
      </c>
      <c r="E5770" s="3" t="s">
        <v>5150</v>
      </c>
      <c r="F5770" s="3" t="s">
        <v>9</v>
      </c>
      <c r="G5770" s="3">
        <v>2016</v>
      </c>
      <c r="H5770" s="3" t="s">
        <v>22118</v>
      </c>
      <c r="I5770" s="3">
        <v>238</v>
      </c>
      <c r="J5770" s="3" t="s">
        <v>21102</v>
      </c>
      <c r="K5770" s="3" t="s">
        <v>0</v>
      </c>
      <c r="N5770" s="3">
        <v>1580</v>
      </c>
      <c r="O5770" s="3" t="s">
        <v>21106</v>
      </c>
      <c r="P5770" s="3" t="s">
        <v>21112</v>
      </c>
      <c r="Q5770" s="3">
        <v>149</v>
      </c>
      <c r="R5770" s="8" t="str">
        <f t="shared" si="90"/>
        <v>*149*</v>
      </c>
    </row>
    <row r="5771" spans="1:18" ht="19.8">
      <c r="A5771" s="3" t="s">
        <v>5149</v>
      </c>
      <c r="B5771" s="3" t="s">
        <v>155</v>
      </c>
      <c r="C5771" s="3" t="s">
        <v>5148</v>
      </c>
      <c r="D5771" s="3" t="s">
        <v>50</v>
      </c>
      <c r="E5771" s="3" t="s">
        <v>5147</v>
      </c>
      <c r="F5771" s="3" t="s">
        <v>77</v>
      </c>
      <c r="G5771" s="3">
        <v>2015</v>
      </c>
      <c r="H5771" s="3" t="s">
        <v>22116</v>
      </c>
      <c r="I5771" s="3">
        <v>266</v>
      </c>
      <c r="J5771" s="3" t="s">
        <v>21092</v>
      </c>
      <c r="K5771" s="3" t="s">
        <v>1</v>
      </c>
      <c r="L5771" s="9">
        <v>45173</v>
      </c>
      <c r="M5771" s="9">
        <v>45488</v>
      </c>
      <c r="N5771" s="3">
        <v>1695</v>
      </c>
      <c r="O5771" s="3" t="s">
        <v>21106</v>
      </c>
      <c r="P5771" s="3" t="s">
        <v>21114</v>
      </c>
      <c r="Q5771" s="3">
        <v>114</v>
      </c>
      <c r="R5771" s="8" t="str">
        <f t="shared" si="90"/>
        <v>*114*</v>
      </c>
    </row>
    <row r="5772" spans="1:18" ht="19.8">
      <c r="A5772" s="3" t="s">
        <v>5146</v>
      </c>
      <c r="B5772" s="3" t="s">
        <v>266</v>
      </c>
      <c r="C5772" s="3" t="s">
        <v>5145</v>
      </c>
      <c r="D5772" s="3" t="s">
        <v>141</v>
      </c>
      <c r="E5772" s="3" t="s">
        <v>5144</v>
      </c>
      <c r="F5772" s="3" t="s">
        <v>15</v>
      </c>
      <c r="G5772" s="3">
        <v>2014</v>
      </c>
      <c r="H5772" s="3" t="s">
        <v>22118</v>
      </c>
      <c r="I5772" s="3">
        <v>345</v>
      </c>
      <c r="J5772" s="3" t="s">
        <v>21099</v>
      </c>
      <c r="K5772" s="3" t="s">
        <v>1</v>
      </c>
      <c r="L5772" s="9">
        <v>45506</v>
      </c>
      <c r="M5772" s="9">
        <v>45529</v>
      </c>
      <c r="N5772" s="3">
        <v>2380</v>
      </c>
      <c r="O5772" s="3" t="s">
        <v>25</v>
      </c>
      <c r="P5772" s="3" t="s">
        <v>21114</v>
      </c>
      <c r="Q5772" s="3">
        <v>358</v>
      </c>
      <c r="R5772" s="8" t="str">
        <f t="shared" si="90"/>
        <v>*358*</v>
      </c>
    </row>
    <row r="5773" spans="1:18" ht="19.8">
      <c r="A5773" s="3" t="s">
        <v>5143</v>
      </c>
      <c r="B5773" s="3" t="s">
        <v>22</v>
      </c>
      <c r="C5773" s="3" t="s">
        <v>5142</v>
      </c>
      <c r="D5773" s="3" t="s">
        <v>5</v>
      </c>
      <c r="E5773" s="3" t="s">
        <v>5141</v>
      </c>
      <c r="F5773" s="3" t="s">
        <v>9</v>
      </c>
      <c r="G5773" s="3">
        <v>2012</v>
      </c>
      <c r="H5773" s="3" t="s">
        <v>22118</v>
      </c>
      <c r="I5773" s="3">
        <v>119</v>
      </c>
      <c r="J5773" s="3" t="s">
        <v>21091</v>
      </c>
      <c r="K5773" s="3" t="s">
        <v>0</v>
      </c>
      <c r="N5773" s="3">
        <v>2030</v>
      </c>
      <c r="O5773" s="3" t="s">
        <v>21106</v>
      </c>
      <c r="P5773" s="3" t="s">
        <v>21111</v>
      </c>
      <c r="Q5773" s="3">
        <v>196</v>
      </c>
      <c r="R5773" s="8" t="str">
        <f t="shared" si="90"/>
        <v>*196*</v>
      </c>
    </row>
    <row r="5774" spans="1:18" ht="19.8">
      <c r="A5774" s="3" t="s">
        <v>5140</v>
      </c>
      <c r="B5774" s="3" t="s">
        <v>138</v>
      </c>
      <c r="C5774" s="3" t="s">
        <v>5139</v>
      </c>
      <c r="D5774" s="3" t="s">
        <v>2</v>
      </c>
      <c r="E5774" s="3" t="s">
        <v>5138</v>
      </c>
      <c r="F5774" s="3" t="s">
        <v>9</v>
      </c>
      <c r="G5774" s="3">
        <v>2006</v>
      </c>
      <c r="H5774" s="3" t="s">
        <v>22118</v>
      </c>
      <c r="I5774" s="3">
        <v>408</v>
      </c>
      <c r="J5774" s="3" t="s">
        <v>21087</v>
      </c>
      <c r="K5774" s="3" t="s">
        <v>1</v>
      </c>
      <c r="L5774" s="9">
        <v>45419</v>
      </c>
      <c r="M5774" s="9">
        <v>45488</v>
      </c>
      <c r="N5774" s="3">
        <v>2095</v>
      </c>
      <c r="O5774" s="3" t="s">
        <v>21073</v>
      </c>
      <c r="P5774" s="3" t="s">
        <v>21111</v>
      </c>
      <c r="Q5774" s="3">
        <v>162</v>
      </c>
      <c r="R5774" s="8" t="str">
        <f t="shared" si="90"/>
        <v>*162*</v>
      </c>
    </row>
    <row r="5775" spans="1:18" ht="19.8">
      <c r="A5775" s="3" t="s">
        <v>5137</v>
      </c>
      <c r="B5775" s="3" t="s">
        <v>7</v>
      </c>
      <c r="C5775" s="3" t="s">
        <v>5136</v>
      </c>
      <c r="D5775" s="3" t="s">
        <v>5</v>
      </c>
      <c r="E5775" s="3" t="s">
        <v>5135</v>
      </c>
      <c r="F5775" s="3" t="s">
        <v>48</v>
      </c>
      <c r="G5775" s="3">
        <v>2009</v>
      </c>
      <c r="H5775" s="3" t="s">
        <v>22117</v>
      </c>
      <c r="I5775" s="3">
        <v>465</v>
      </c>
      <c r="J5775" s="3" t="s">
        <v>21087</v>
      </c>
      <c r="K5775" s="3" t="s">
        <v>0</v>
      </c>
      <c r="N5775" s="3">
        <v>2420</v>
      </c>
      <c r="O5775" s="3" t="s">
        <v>21106</v>
      </c>
      <c r="P5775" s="3" t="s">
        <v>21112</v>
      </c>
      <c r="Q5775" s="3">
        <v>150</v>
      </c>
      <c r="R5775" s="8" t="str">
        <f t="shared" si="90"/>
        <v>*150*</v>
      </c>
    </row>
    <row r="5776" spans="1:18" ht="19.8">
      <c r="A5776" s="3" t="s">
        <v>5134</v>
      </c>
      <c r="B5776" s="3" t="s">
        <v>56</v>
      </c>
      <c r="C5776" s="3" t="s">
        <v>5133</v>
      </c>
      <c r="D5776" s="3" t="s">
        <v>50</v>
      </c>
      <c r="E5776" s="3" t="s">
        <v>5132</v>
      </c>
      <c r="F5776" s="3" t="s">
        <v>9</v>
      </c>
      <c r="G5776" s="3">
        <v>2024</v>
      </c>
      <c r="H5776" s="3" t="s">
        <v>22117</v>
      </c>
      <c r="I5776" s="3">
        <v>313</v>
      </c>
      <c r="J5776" s="3" t="s">
        <v>21090</v>
      </c>
      <c r="K5776" s="3" t="s">
        <v>0</v>
      </c>
      <c r="N5776" s="3">
        <v>2315</v>
      </c>
      <c r="O5776" s="3" t="s">
        <v>21106</v>
      </c>
      <c r="P5776" s="3" t="s">
        <v>21111</v>
      </c>
      <c r="Q5776" s="3">
        <v>451</v>
      </c>
      <c r="R5776" s="8" t="str">
        <f t="shared" si="90"/>
        <v>*451*</v>
      </c>
    </row>
    <row r="5777" spans="1:18" ht="19.8">
      <c r="A5777" s="3" t="s">
        <v>5131</v>
      </c>
      <c r="B5777" s="3" t="s">
        <v>196</v>
      </c>
      <c r="C5777" s="3" t="s">
        <v>5130</v>
      </c>
      <c r="D5777" s="3" t="s">
        <v>36</v>
      </c>
      <c r="E5777" s="3" t="s">
        <v>5129</v>
      </c>
      <c r="F5777" s="3" t="s">
        <v>3</v>
      </c>
      <c r="G5777" s="3">
        <v>2010</v>
      </c>
      <c r="H5777" s="3" t="s">
        <v>22117</v>
      </c>
      <c r="I5777" s="3">
        <v>200</v>
      </c>
      <c r="J5777" s="3" t="s">
        <v>21090</v>
      </c>
      <c r="K5777" s="3" t="s">
        <v>1</v>
      </c>
      <c r="L5777" s="9">
        <v>45673</v>
      </c>
      <c r="M5777" s="9">
        <v>45703</v>
      </c>
      <c r="N5777" s="3">
        <v>1280</v>
      </c>
      <c r="O5777" s="3" t="s">
        <v>21106</v>
      </c>
      <c r="P5777" s="3" t="s">
        <v>21114</v>
      </c>
      <c r="Q5777" s="3">
        <v>323</v>
      </c>
      <c r="R5777" s="8" t="str">
        <f t="shared" si="90"/>
        <v>*323*</v>
      </c>
    </row>
    <row r="5778" spans="1:18" ht="19.8">
      <c r="A5778" s="3" t="s">
        <v>5128</v>
      </c>
      <c r="B5778" s="3" t="s">
        <v>243</v>
      </c>
      <c r="C5778" s="3" t="s">
        <v>5127</v>
      </c>
      <c r="D5778" s="3" t="s">
        <v>63</v>
      </c>
      <c r="E5778" s="3" t="s">
        <v>5126</v>
      </c>
      <c r="F5778" s="3" t="s">
        <v>9</v>
      </c>
      <c r="G5778" s="3">
        <v>2020</v>
      </c>
      <c r="H5778" s="3" t="s">
        <v>22117</v>
      </c>
      <c r="I5778" s="3">
        <v>183</v>
      </c>
      <c r="J5778" s="3" t="s">
        <v>21094</v>
      </c>
      <c r="K5778" s="3" t="s">
        <v>1</v>
      </c>
      <c r="L5778" s="9">
        <v>45341</v>
      </c>
      <c r="M5778" s="9">
        <v>45544</v>
      </c>
      <c r="N5778" s="3">
        <v>1935</v>
      </c>
      <c r="O5778" s="3" t="s">
        <v>21106</v>
      </c>
      <c r="P5778" s="3" t="s">
        <v>21111</v>
      </c>
      <c r="Q5778" s="3">
        <v>451</v>
      </c>
      <c r="R5778" s="8" t="str">
        <f t="shared" si="90"/>
        <v>*451*</v>
      </c>
    </row>
    <row r="5779" spans="1:18" ht="19.8">
      <c r="A5779" s="3" t="s">
        <v>5125</v>
      </c>
      <c r="B5779" s="3" t="s">
        <v>22</v>
      </c>
      <c r="C5779" s="3" t="s">
        <v>5124</v>
      </c>
      <c r="D5779" s="3" t="s">
        <v>5</v>
      </c>
      <c r="E5779" s="3" t="s">
        <v>5123</v>
      </c>
      <c r="F5779" s="3" t="s">
        <v>9</v>
      </c>
      <c r="G5779" s="3">
        <v>2011</v>
      </c>
      <c r="H5779" s="3" t="s">
        <v>22118</v>
      </c>
      <c r="I5779" s="3">
        <v>317</v>
      </c>
      <c r="J5779" s="3" t="s">
        <v>21095</v>
      </c>
      <c r="K5779" s="3" t="s">
        <v>1</v>
      </c>
      <c r="L5779" s="9">
        <v>45147</v>
      </c>
      <c r="M5779" s="9">
        <v>45318</v>
      </c>
      <c r="N5779" s="3">
        <v>110</v>
      </c>
      <c r="O5779" s="3" t="s">
        <v>21106</v>
      </c>
      <c r="P5779" s="3" t="s">
        <v>21112</v>
      </c>
      <c r="Q5779" s="3">
        <v>305</v>
      </c>
      <c r="R5779" s="8" t="str">
        <f t="shared" si="90"/>
        <v>*305*</v>
      </c>
    </row>
    <row r="5780" spans="1:18" ht="19.8">
      <c r="A5780" s="3" t="s">
        <v>5122</v>
      </c>
      <c r="B5780" s="3" t="s">
        <v>88</v>
      </c>
      <c r="C5780" s="3" t="s">
        <v>5121</v>
      </c>
      <c r="D5780" s="3" t="s">
        <v>2</v>
      </c>
      <c r="E5780" s="3" t="s">
        <v>5120</v>
      </c>
      <c r="F5780" s="3" t="s">
        <v>29</v>
      </c>
      <c r="G5780" s="3">
        <v>2022</v>
      </c>
      <c r="H5780" s="3" t="s">
        <v>22118</v>
      </c>
      <c r="I5780" s="3">
        <v>290</v>
      </c>
      <c r="J5780" s="3" t="s">
        <v>21098</v>
      </c>
      <c r="K5780" s="3" t="s">
        <v>1</v>
      </c>
      <c r="L5780" s="9">
        <v>45682</v>
      </c>
      <c r="M5780" s="9">
        <v>45689</v>
      </c>
      <c r="N5780" s="3">
        <v>790</v>
      </c>
      <c r="O5780" s="3" t="s">
        <v>21073</v>
      </c>
      <c r="P5780" s="3" t="s">
        <v>21111</v>
      </c>
      <c r="Q5780" s="3">
        <v>291</v>
      </c>
      <c r="R5780" s="8" t="str">
        <f t="shared" si="90"/>
        <v>*291*</v>
      </c>
    </row>
    <row r="5781" spans="1:18" ht="19.8">
      <c r="A5781" s="3" t="s">
        <v>5119</v>
      </c>
      <c r="B5781" s="3" t="s">
        <v>84</v>
      </c>
      <c r="C5781" s="3" t="s">
        <v>5118</v>
      </c>
      <c r="D5781" s="3" t="s">
        <v>82</v>
      </c>
      <c r="E5781" s="3" t="s">
        <v>5117</v>
      </c>
      <c r="F5781" s="3" t="s">
        <v>3</v>
      </c>
      <c r="G5781" s="3">
        <v>2020</v>
      </c>
      <c r="H5781" s="3" t="s">
        <v>22116</v>
      </c>
      <c r="I5781" s="3">
        <v>477</v>
      </c>
      <c r="J5781" s="3" t="s">
        <v>21093</v>
      </c>
      <c r="K5781" s="3" t="s">
        <v>1</v>
      </c>
      <c r="L5781" s="9">
        <v>45303</v>
      </c>
      <c r="M5781" s="9">
        <v>45603</v>
      </c>
      <c r="N5781" s="3">
        <v>825</v>
      </c>
      <c r="O5781" s="3" t="s">
        <v>21105</v>
      </c>
      <c r="P5781" s="3" t="s">
        <v>21112</v>
      </c>
      <c r="Q5781" s="3">
        <v>175</v>
      </c>
      <c r="R5781" s="8" t="str">
        <f t="shared" si="90"/>
        <v>*175*</v>
      </c>
    </row>
    <row r="5782" spans="1:18" ht="19.8">
      <c r="A5782" s="3" t="s">
        <v>5116</v>
      </c>
      <c r="B5782" s="3" t="s">
        <v>455</v>
      </c>
      <c r="C5782" s="3" t="s">
        <v>5115</v>
      </c>
      <c r="D5782" s="3" t="s">
        <v>14</v>
      </c>
      <c r="E5782" s="3" t="s">
        <v>5114</v>
      </c>
      <c r="F5782" s="3" t="s">
        <v>3</v>
      </c>
      <c r="G5782" s="3">
        <v>2017</v>
      </c>
      <c r="H5782" s="3" t="s">
        <v>22118</v>
      </c>
      <c r="I5782" s="3">
        <v>482</v>
      </c>
      <c r="J5782" s="3" t="s">
        <v>21098</v>
      </c>
      <c r="K5782" s="3" t="s">
        <v>1</v>
      </c>
      <c r="L5782" s="9">
        <v>45009</v>
      </c>
      <c r="M5782" s="9">
        <v>45585</v>
      </c>
      <c r="N5782" s="3">
        <v>1180</v>
      </c>
      <c r="O5782" s="3" t="s">
        <v>21106</v>
      </c>
      <c r="P5782" s="3" t="s">
        <v>21112</v>
      </c>
      <c r="Q5782" s="3">
        <v>243</v>
      </c>
      <c r="R5782" s="8" t="str">
        <f t="shared" si="90"/>
        <v>*243*</v>
      </c>
    </row>
    <row r="5783" spans="1:18" ht="19.8">
      <c r="A5783" s="3" t="s">
        <v>5113</v>
      </c>
      <c r="B5783" s="3" t="s">
        <v>266</v>
      </c>
      <c r="C5783" s="3" t="s">
        <v>5112</v>
      </c>
      <c r="D5783" s="3" t="s">
        <v>141</v>
      </c>
      <c r="E5783" s="3" t="s">
        <v>5111</v>
      </c>
      <c r="F5783" s="3" t="s">
        <v>3</v>
      </c>
      <c r="G5783" s="3">
        <v>2006</v>
      </c>
      <c r="H5783" s="3" t="s">
        <v>22118</v>
      </c>
      <c r="I5783" s="3">
        <v>221</v>
      </c>
      <c r="J5783" s="3" t="s">
        <v>21096</v>
      </c>
      <c r="K5783" s="3" t="s">
        <v>1</v>
      </c>
      <c r="L5783" s="9">
        <v>45129</v>
      </c>
      <c r="M5783" s="9">
        <v>45501</v>
      </c>
      <c r="N5783" s="3">
        <v>2185</v>
      </c>
      <c r="O5783" s="3" t="s">
        <v>25</v>
      </c>
      <c r="P5783" s="3" t="s">
        <v>21112</v>
      </c>
      <c r="Q5783" s="3">
        <v>311</v>
      </c>
      <c r="R5783" s="8" t="str">
        <f t="shared" si="90"/>
        <v>*311*</v>
      </c>
    </row>
    <row r="5784" spans="1:18" ht="19.8">
      <c r="A5784" s="3" t="s">
        <v>5109</v>
      </c>
      <c r="B5784" s="3" t="s">
        <v>33</v>
      </c>
      <c r="C5784" s="3" t="s">
        <v>5108</v>
      </c>
      <c r="D5784" s="3" t="s">
        <v>31</v>
      </c>
      <c r="E5784" s="3" t="s">
        <v>5107</v>
      </c>
      <c r="F5784" s="3" t="s">
        <v>15</v>
      </c>
      <c r="G5784" s="3">
        <v>2024</v>
      </c>
      <c r="H5784" s="3" t="s">
        <v>22118</v>
      </c>
      <c r="I5784" s="3">
        <v>290</v>
      </c>
      <c r="J5784" s="3" t="s">
        <v>21083</v>
      </c>
      <c r="K5784" s="3" t="s">
        <v>0</v>
      </c>
      <c r="N5784" s="3">
        <v>1205</v>
      </c>
      <c r="O5784" s="3" t="s">
        <v>21106</v>
      </c>
      <c r="P5784" s="3" t="s">
        <v>21111</v>
      </c>
      <c r="Q5784" s="3">
        <v>434</v>
      </c>
      <c r="R5784" s="8" t="str">
        <f t="shared" si="90"/>
        <v>*434*</v>
      </c>
    </row>
    <row r="5785" spans="1:18" ht="19.8">
      <c r="A5785" s="3" t="s">
        <v>5106</v>
      </c>
      <c r="B5785" s="3" t="s">
        <v>72</v>
      </c>
      <c r="C5785" s="3" t="s">
        <v>5105</v>
      </c>
      <c r="D5785" s="3" t="s">
        <v>36</v>
      </c>
      <c r="E5785" s="3" t="s">
        <v>5104</v>
      </c>
      <c r="F5785" s="3" t="s">
        <v>9</v>
      </c>
      <c r="G5785" s="3">
        <v>2009</v>
      </c>
      <c r="H5785" s="3" t="s">
        <v>22117</v>
      </c>
      <c r="I5785" s="3">
        <v>244</v>
      </c>
      <c r="J5785" s="3" t="s">
        <v>21092</v>
      </c>
      <c r="K5785" s="3" t="s">
        <v>0</v>
      </c>
      <c r="N5785" s="3">
        <v>355</v>
      </c>
      <c r="O5785" s="3" t="s">
        <v>21106</v>
      </c>
      <c r="P5785" s="3" t="s">
        <v>21114</v>
      </c>
      <c r="Q5785" s="3">
        <v>138</v>
      </c>
      <c r="R5785" s="8" t="str">
        <f t="shared" si="90"/>
        <v>*138*</v>
      </c>
    </row>
    <row r="5786" spans="1:18" ht="19.8">
      <c r="A5786" s="3" t="s">
        <v>5103</v>
      </c>
      <c r="B5786" s="3" t="s">
        <v>304</v>
      </c>
      <c r="C5786" s="3" t="s">
        <v>5102</v>
      </c>
      <c r="D5786" s="3" t="s">
        <v>123</v>
      </c>
      <c r="E5786" s="3" t="s">
        <v>5101</v>
      </c>
      <c r="F5786" s="3" t="s">
        <v>29</v>
      </c>
      <c r="G5786" s="3">
        <v>2011</v>
      </c>
      <c r="H5786" s="3" t="s">
        <v>22117</v>
      </c>
      <c r="I5786" s="3">
        <v>315</v>
      </c>
      <c r="J5786" s="3" t="s">
        <v>21098</v>
      </c>
      <c r="K5786" s="3" t="s">
        <v>1</v>
      </c>
      <c r="L5786" s="9">
        <v>45111</v>
      </c>
      <c r="M5786" s="9">
        <v>45229</v>
      </c>
      <c r="N5786" s="3">
        <v>1050</v>
      </c>
      <c r="O5786" s="3" t="s">
        <v>21106</v>
      </c>
      <c r="P5786" s="3" t="s">
        <v>21113</v>
      </c>
      <c r="Q5786" s="3">
        <v>228</v>
      </c>
      <c r="R5786" s="8" t="str">
        <f t="shared" si="90"/>
        <v>*228*</v>
      </c>
    </row>
    <row r="5787" spans="1:18" ht="19.8">
      <c r="A5787" s="3" t="s">
        <v>5100</v>
      </c>
      <c r="B5787" s="3" t="s">
        <v>38</v>
      </c>
      <c r="C5787" s="3" t="s">
        <v>5099</v>
      </c>
      <c r="D5787" s="3" t="s">
        <v>36</v>
      </c>
      <c r="E5787" s="3" t="s">
        <v>5098</v>
      </c>
      <c r="F5787" s="3" t="s">
        <v>15</v>
      </c>
      <c r="G5787" s="3">
        <v>2014</v>
      </c>
      <c r="H5787" s="3" t="s">
        <v>22117</v>
      </c>
      <c r="I5787" s="3">
        <v>99</v>
      </c>
      <c r="J5787" s="3" t="s">
        <v>21101</v>
      </c>
      <c r="K5787" s="3" t="s">
        <v>1</v>
      </c>
      <c r="L5787" s="9">
        <v>45495</v>
      </c>
      <c r="M5787" s="9">
        <v>45583</v>
      </c>
      <c r="N5787" s="3">
        <v>2285</v>
      </c>
      <c r="O5787" s="3" t="s">
        <v>21106</v>
      </c>
      <c r="P5787" s="3" t="s">
        <v>21112</v>
      </c>
      <c r="Q5787" s="3">
        <v>141</v>
      </c>
      <c r="R5787" s="8" t="str">
        <f t="shared" si="90"/>
        <v>*141*</v>
      </c>
    </row>
    <row r="5788" spans="1:18" ht="19.8">
      <c r="A5788" s="3" t="s">
        <v>5097</v>
      </c>
      <c r="B5788" s="3" t="s">
        <v>243</v>
      </c>
      <c r="C5788" s="3" t="s">
        <v>5096</v>
      </c>
      <c r="D5788" s="3" t="s">
        <v>63</v>
      </c>
      <c r="E5788" s="3" t="s">
        <v>5095</v>
      </c>
      <c r="F5788" s="3" t="s">
        <v>77</v>
      </c>
      <c r="G5788" s="3">
        <v>2009</v>
      </c>
      <c r="H5788" s="3" t="s">
        <v>22117</v>
      </c>
      <c r="I5788" s="3">
        <v>413</v>
      </c>
      <c r="J5788" s="3" t="s">
        <v>21095</v>
      </c>
      <c r="K5788" s="3" t="s">
        <v>1</v>
      </c>
      <c r="L5788" s="9">
        <v>45556</v>
      </c>
      <c r="M5788" s="9">
        <v>45627</v>
      </c>
      <c r="N5788" s="3">
        <v>1945</v>
      </c>
      <c r="O5788" s="3" t="s">
        <v>21106</v>
      </c>
      <c r="P5788" s="3" t="s">
        <v>21113</v>
      </c>
      <c r="Q5788" s="3">
        <v>122</v>
      </c>
      <c r="R5788" s="8" t="str">
        <f t="shared" si="90"/>
        <v>*122*</v>
      </c>
    </row>
    <row r="5789" spans="1:18" ht="19.8">
      <c r="A5789" s="3" t="s">
        <v>5094</v>
      </c>
      <c r="B5789" s="3" t="s">
        <v>97</v>
      </c>
      <c r="C5789" s="3" t="s">
        <v>5093</v>
      </c>
      <c r="D5789" s="3" t="s">
        <v>95</v>
      </c>
      <c r="E5789" s="3" t="s">
        <v>5092</v>
      </c>
      <c r="F5789" s="3" t="s">
        <v>48</v>
      </c>
      <c r="G5789" s="3">
        <v>2018</v>
      </c>
      <c r="H5789" s="3" t="s">
        <v>22118</v>
      </c>
      <c r="I5789" s="3">
        <v>268</v>
      </c>
      <c r="J5789" s="3" t="s">
        <v>21088</v>
      </c>
      <c r="K5789" s="3" t="s">
        <v>0</v>
      </c>
      <c r="N5789" s="3">
        <v>1410</v>
      </c>
      <c r="O5789" s="3" t="s">
        <v>21105</v>
      </c>
      <c r="P5789" s="3" t="s">
        <v>21114</v>
      </c>
      <c r="Q5789" s="3">
        <v>382</v>
      </c>
      <c r="R5789" s="8" t="str">
        <f t="shared" si="90"/>
        <v>*382*</v>
      </c>
    </row>
    <row r="5790" spans="1:18" ht="19.8">
      <c r="A5790" s="3" t="s">
        <v>5091</v>
      </c>
      <c r="B5790" s="3" t="s">
        <v>218</v>
      </c>
      <c r="C5790" s="3" t="s">
        <v>5090</v>
      </c>
      <c r="D5790" s="3" t="s">
        <v>95</v>
      </c>
      <c r="E5790" s="3" t="s">
        <v>5089</v>
      </c>
      <c r="F5790" s="3" t="s">
        <v>15</v>
      </c>
      <c r="G5790" s="3">
        <v>2017</v>
      </c>
      <c r="H5790" s="3" t="s">
        <v>22118</v>
      </c>
      <c r="I5790" s="3">
        <v>266</v>
      </c>
      <c r="J5790" s="3" t="s">
        <v>21093</v>
      </c>
      <c r="K5790" s="3" t="s">
        <v>0</v>
      </c>
      <c r="N5790" s="3">
        <v>1790</v>
      </c>
      <c r="O5790" s="3" t="s">
        <v>21105</v>
      </c>
      <c r="P5790" s="3" t="s">
        <v>21114</v>
      </c>
      <c r="Q5790" s="3">
        <v>394</v>
      </c>
      <c r="R5790" s="8" t="str">
        <f t="shared" si="90"/>
        <v>*394*</v>
      </c>
    </row>
    <row r="5791" spans="1:18" ht="19.8">
      <c r="A5791" s="3" t="s">
        <v>5088</v>
      </c>
      <c r="B5791" s="3" t="s">
        <v>155</v>
      </c>
      <c r="C5791" s="3" t="s">
        <v>5087</v>
      </c>
      <c r="D5791" s="3" t="s">
        <v>50</v>
      </c>
      <c r="E5791" s="3" t="s">
        <v>5086</v>
      </c>
      <c r="F5791" s="3" t="s">
        <v>3</v>
      </c>
      <c r="G5791" s="3">
        <v>2011</v>
      </c>
      <c r="H5791" s="3" t="s">
        <v>22116</v>
      </c>
      <c r="I5791" s="3">
        <v>269</v>
      </c>
      <c r="J5791" s="3" t="s">
        <v>21083</v>
      </c>
      <c r="K5791" s="3" t="s">
        <v>0</v>
      </c>
      <c r="N5791" s="3">
        <v>1395</v>
      </c>
      <c r="O5791" s="3" t="s">
        <v>21106</v>
      </c>
      <c r="P5791" s="3" t="s">
        <v>21114</v>
      </c>
      <c r="Q5791" s="3">
        <v>400</v>
      </c>
      <c r="R5791" s="8" t="str">
        <f t="shared" si="90"/>
        <v>*400*</v>
      </c>
    </row>
    <row r="5792" spans="1:18" ht="19.8">
      <c r="A5792" s="3" t="s">
        <v>5085</v>
      </c>
      <c r="B5792" s="3" t="s">
        <v>344</v>
      </c>
      <c r="C5792" s="3" t="s">
        <v>5084</v>
      </c>
      <c r="D5792" s="3" t="s">
        <v>82</v>
      </c>
      <c r="E5792" s="3" t="s">
        <v>5083</v>
      </c>
      <c r="F5792" s="3" t="s">
        <v>15</v>
      </c>
      <c r="G5792" s="3">
        <v>2020</v>
      </c>
      <c r="H5792" s="3" t="s">
        <v>22118</v>
      </c>
      <c r="I5792" s="3">
        <v>302</v>
      </c>
      <c r="J5792" s="3" t="s">
        <v>21083</v>
      </c>
      <c r="K5792" s="3" t="s">
        <v>1</v>
      </c>
      <c r="L5792" s="9">
        <v>45677</v>
      </c>
      <c r="M5792" s="9">
        <v>45692</v>
      </c>
      <c r="N5792" s="3">
        <v>840</v>
      </c>
      <c r="O5792" s="3" t="s">
        <v>21105</v>
      </c>
      <c r="P5792" s="3" t="s">
        <v>21111</v>
      </c>
      <c r="Q5792" s="3">
        <v>138</v>
      </c>
      <c r="R5792" s="8" t="str">
        <f t="shared" si="90"/>
        <v>*138*</v>
      </c>
    </row>
    <row r="5793" spans="1:18" ht="19.8">
      <c r="A5793" s="3" t="s">
        <v>5082</v>
      </c>
      <c r="B5793" s="3" t="s">
        <v>60</v>
      </c>
      <c r="C5793" s="3" t="s">
        <v>5081</v>
      </c>
      <c r="D5793" s="3" t="s">
        <v>41</v>
      </c>
      <c r="E5793" s="3" t="s">
        <v>5080</v>
      </c>
      <c r="F5793" s="3" t="s">
        <v>9</v>
      </c>
      <c r="G5793" s="3">
        <v>2013</v>
      </c>
      <c r="H5793" s="3" t="s">
        <v>22117</v>
      </c>
      <c r="I5793" s="3">
        <v>152</v>
      </c>
      <c r="J5793" s="3" t="s">
        <v>21095</v>
      </c>
      <c r="K5793" s="3" t="s">
        <v>1</v>
      </c>
      <c r="L5793" s="9">
        <v>45706</v>
      </c>
      <c r="M5793" s="9">
        <v>45712</v>
      </c>
      <c r="N5793" s="3">
        <v>2410</v>
      </c>
      <c r="O5793" s="3" t="s">
        <v>21106</v>
      </c>
      <c r="P5793" s="3" t="s">
        <v>21112</v>
      </c>
      <c r="Q5793" s="3">
        <v>287</v>
      </c>
      <c r="R5793" s="8" t="str">
        <f t="shared" si="90"/>
        <v>*287*</v>
      </c>
    </row>
    <row r="5794" spans="1:18" ht="19.8">
      <c r="A5794" s="3" t="s">
        <v>5079</v>
      </c>
      <c r="B5794" s="3" t="s">
        <v>108</v>
      </c>
      <c r="C5794" s="3" t="s">
        <v>5078</v>
      </c>
      <c r="D5794" s="3" t="s">
        <v>63</v>
      </c>
      <c r="E5794" s="3" t="s">
        <v>5077</v>
      </c>
      <c r="F5794" s="3" t="s">
        <v>77</v>
      </c>
      <c r="G5794" s="3">
        <v>2009</v>
      </c>
      <c r="H5794" s="3" t="s">
        <v>22116</v>
      </c>
      <c r="I5794" s="3">
        <v>300</v>
      </c>
      <c r="J5794" s="3" t="s">
        <v>21083</v>
      </c>
      <c r="K5794" s="3" t="s">
        <v>1</v>
      </c>
      <c r="L5794" s="9">
        <v>45054</v>
      </c>
      <c r="M5794" s="9">
        <v>45560</v>
      </c>
      <c r="N5794" s="3">
        <v>2005</v>
      </c>
      <c r="O5794" s="3" t="s">
        <v>21106</v>
      </c>
      <c r="P5794" s="3" t="s">
        <v>21114</v>
      </c>
      <c r="Q5794" s="3">
        <v>360</v>
      </c>
      <c r="R5794" s="8" t="str">
        <f t="shared" si="90"/>
        <v>*360*</v>
      </c>
    </row>
    <row r="5795" spans="1:18" ht="19.8">
      <c r="A5795" s="3" t="s">
        <v>5076</v>
      </c>
      <c r="B5795" s="3" t="s">
        <v>160</v>
      </c>
      <c r="C5795" s="3" t="s">
        <v>5075</v>
      </c>
      <c r="D5795" s="3" t="s">
        <v>31</v>
      </c>
      <c r="E5795" s="3" t="s">
        <v>5074</v>
      </c>
      <c r="F5795" s="3" t="s">
        <v>77</v>
      </c>
      <c r="G5795" s="3">
        <v>2017</v>
      </c>
      <c r="H5795" s="3" t="s">
        <v>22116</v>
      </c>
      <c r="I5795" s="3">
        <v>224</v>
      </c>
      <c r="J5795" s="3" t="s">
        <v>21090</v>
      </c>
      <c r="K5795" s="3" t="s">
        <v>1</v>
      </c>
      <c r="L5795" s="9">
        <v>45656</v>
      </c>
      <c r="M5795" s="9">
        <v>45707</v>
      </c>
      <c r="N5795" s="3">
        <v>1205</v>
      </c>
      <c r="O5795" s="3" t="s">
        <v>21106</v>
      </c>
      <c r="P5795" s="3" t="s">
        <v>21114</v>
      </c>
      <c r="Q5795" s="3">
        <v>280</v>
      </c>
      <c r="R5795" s="8" t="str">
        <f t="shared" si="90"/>
        <v>*280*</v>
      </c>
    </row>
    <row r="5796" spans="1:18" ht="19.8">
      <c r="A5796" s="3" t="s">
        <v>5073</v>
      </c>
      <c r="B5796" s="3" t="s">
        <v>52</v>
      </c>
      <c r="C5796" s="3" t="s">
        <v>5072</v>
      </c>
      <c r="D5796" s="3" t="s">
        <v>50</v>
      </c>
      <c r="E5796" s="3" t="s">
        <v>5071</v>
      </c>
      <c r="F5796" s="3" t="s">
        <v>29</v>
      </c>
      <c r="G5796" s="3">
        <v>2010</v>
      </c>
      <c r="H5796" s="3" t="s">
        <v>22116</v>
      </c>
      <c r="I5796" s="3">
        <v>441</v>
      </c>
      <c r="J5796" s="3" t="s">
        <v>21098</v>
      </c>
      <c r="K5796" s="3" t="s">
        <v>0</v>
      </c>
      <c r="N5796" s="3">
        <v>1835</v>
      </c>
      <c r="O5796" s="3" t="s">
        <v>21106</v>
      </c>
      <c r="P5796" s="3" t="s">
        <v>21111</v>
      </c>
      <c r="Q5796" s="3">
        <v>295</v>
      </c>
      <c r="R5796" s="8" t="str">
        <f t="shared" si="90"/>
        <v>*295*</v>
      </c>
    </row>
    <row r="5797" spans="1:18" ht="19.8">
      <c r="A5797" s="3" t="s">
        <v>5070</v>
      </c>
      <c r="B5797" s="3" t="s">
        <v>155</v>
      </c>
      <c r="C5797" s="3" t="s">
        <v>5069</v>
      </c>
      <c r="D5797" s="3" t="s">
        <v>50</v>
      </c>
      <c r="E5797" s="3" t="s">
        <v>5068</v>
      </c>
      <c r="F5797" s="3" t="s">
        <v>29</v>
      </c>
      <c r="G5797" s="3">
        <v>2018</v>
      </c>
      <c r="H5797" s="3" t="s">
        <v>22118</v>
      </c>
      <c r="I5797" s="3">
        <v>86</v>
      </c>
      <c r="J5797" s="3" t="s">
        <v>21086</v>
      </c>
      <c r="K5797" s="3" t="s">
        <v>1</v>
      </c>
      <c r="L5797" s="9">
        <v>45153</v>
      </c>
      <c r="M5797" s="9">
        <v>45427</v>
      </c>
      <c r="N5797" s="3">
        <v>1270</v>
      </c>
      <c r="O5797" s="3" t="s">
        <v>21106</v>
      </c>
      <c r="P5797" s="3" t="s">
        <v>21111</v>
      </c>
      <c r="Q5797" s="3">
        <v>410</v>
      </c>
      <c r="R5797" s="8" t="str">
        <f t="shared" si="90"/>
        <v>*410*</v>
      </c>
    </row>
    <row r="5798" spans="1:18" ht="19.8">
      <c r="A5798" s="3" t="s">
        <v>5067</v>
      </c>
      <c r="B5798" s="3" t="s">
        <v>18</v>
      </c>
      <c r="C5798" s="3" t="s">
        <v>5066</v>
      </c>
      <c r="D5798" s="3" t="s">
        <v>14</v>
      </c>
      <c r="E5798" s="3" t="s">
        <v>5065</v>
      </c>
      <c r="F5798" s="3" t="s">
        <v>3</v>
      </c>
      <c r="G5798" s="3">
        <v>2010</v>
      </c>
      <c r="H5798" s="3" t="s">
        <v>22116</v>
      </c>
      <c r="I5798" s="3">
        <v>184</v>
      </c>
      <c r="J5798" s="3" t="s">
        <v>21083</v>
      </c>
      <c r="K5798" s="3" t="s">
        <v>0</v>
      </c>
      <c r="N5798" s="3">
        <v>1975</v>
      </c>
      <c r="O5798" s="3" t="s">
        <v>21106</v>
      </c>
      <c r="P5798" s="3" t="s">
        <v>21112</v>
      </c>
      <c r="Q5798" s="3">
        <v>202</v>
      </c>
      <c r="R5798" s="8" t="str">
        <f t="shared" si="90"/>
        <v>*202*</v>
      </c>
    </row>
    <row r="5799" spans="1:18" ht="19.8">
      <c r="A5799" s="3" t="s">
        <v>5064</v>
      </c>
      <c r="B5799" s="3" t="s">
        <v>72</v>
      </c>
      <c r="C5799" s="3" t="s">
        <v>5063</v>
      </c>
      <c r="D5799" s="3" t="s">
        <v>36</v>
      </c>
      <c r="E5799" s="3" t="s">
        <v>5062</v>
      </c>
      <c r="F5799" s="3" t="s">
        <v>48</v>
      </c>
      <c r="G5799" s="3">
        <v>2009</v>
      </c>
      <c r="H5799" s="3" t="s">
        <v>22118</v>
      </c>
      <c r="I5799" s="3">
        <v>227</v>
      </c>
      <c r="J5799" s="3" t="s">
        <v>21096</v>
      </c>
      <c r="K5799" s="3" t="s">
        <v>0</v>
      </c>
      <c r="N5799" s="3">
        <v>1400</v>
      </c>
      <c r="O5799" s="3" t="s">
        <v>21106</v>
      </c>
      <c r="P5799" s="3" t="s">
        <v>21111</v>
      </c>
      <c r="Q5799" s="3">
        <v>149</v>
      </c>
      <c r="R5799" s="8" t="str">
        <f t="shared" si="90"/>
        <v>*149*</v>
      </c>
    </row>
    <row r="5800" spans="1:18" ht="19.8">
      <c r="A5800" s="3" t="s">
        <v>5061</v>
      </c>
      <c r="B5800" s="3" t="s">
        <v>108</v>
      </c>
      <c r="C5800" s="3" t="s">
        <v>5060</v>
      </c>
      <c r="D5800" s="3" t="s">
        <v>63</v>
      </c>
      <c r="E5800" s="3" t="s">
        <v>5059</v>
      </c>
      <c r="F5800" s="3" t="s">
        <v>77</v>
      </c>
      <c r="G5800" s="3">
        <v>2016</v>
      </c>
      <c r="H5800" s="3" t="s">
        <v>22118</v>
      </c>
      <c r="I5800" s="3">
        <v>158</v>
      </c>
      <c r="J5800" s="3" t="s">
        <v>21084</v>
      </c>
      <c r="K5800" s="3" t="s">
        <v>0</v>
      </c>
      <c r="N5800" s="3">
        <v>2290</v>
      </c>
      <c r="O5800" s="3" t="s">
        <v>21106</v>
      </c>
      <c r="P5800" s="3" t="s">
        <v>21114</v>
      </c>
      <c r="Q5800" s="3">
        <v>290</v>
      </c>
      <c r="R5800" s="8" t="str">
        <f t="shared" si="90"/>
        <v>*290*</v>
      </c>
    </row>
    <row r="5801" spans="1:18" ht="19.8">
      <c r="A5801" s="3" t="s">
        <v>5058</v>
      </c>
      <c r="B5801" s="3" t="s">
        <v>125</v>
      </c>
      <c r="C5801" s="3" t="s">
        <v>5057</v>
      </c>
      <c r="D5801" s="3" t="s">
        <v>123</v>
      </c>
      <c r="E5801" s="3" t="s">
        <v>5056</v>
      </c>
      <c r="F5801" s="3" t="s">
        <v>77</v>
      </c>
      <c r="G5801" s="3">
        <v>2011</v>
      </c>
      <c r="H5801" s="3" t="s">
        <v>22118</v>
      </c>
      <c r="I5801" s="3">
        <v>421</v>
      </c>
      <c r="J5801" s="3" t="s">
        <v>21098</v>
      </c>
      <c r="K5801" s="3" t="s">
        <v>1</v>
      </c>
      <c r="L5801" s="9">
        <v>45510</v>
      </c>
      <c r="M5801" s="9">
        <v>45638</v>
      </c>
      <c r="N5801" s="3">
        <v>2150</v>
      </c>
      <c r="O5801" s="3" t="s">
        <v>21106</v>
      </c>
      <c r="P5801" s="3" t="s">
        <v>21111</v>
      </c>
      <c r="Q5801" s="3">
        <v>165</v>
      </c>
      <c r="R5801" s="8" t="str">
        <f t="shared" si="90"/>
        <v>*165*</v>
      </c>
    </row>
    <row r="5802" spans="1:18" ht="19.8">
      <c r="A5802" s="3" t="s">
        <v>5055</v>
      </c>
      <c r="B5802" s="3" t="s">
        <v>108</v>
      </c>
      <c r="C5802" s="3" t="s">
        <v>5054</v>
      </c>
      <c r="D5802" s="3" t="s">
        <v>63</v>
      </c>
      <c r="E5802" s="3" t="s">
        <v>5053</v>
      </c>
      <c r="F5802" s="3" t="s">
        <v>29</v>
      </c>
      <c r="G5802" s="3">
        <v>2008</v>
      </c>
      <c r="H5802" s="3" t="s">
        <v>22117</v>
      </c>
      <c r="I5802" s="3">
        <v>136</v>
      </c>
      <c r="J5802" s="3" t="s">
        <v>21090</v>
      </c>
      <c r="K5802" s="3" t="s">
        <v>1</v>
      </c>
      <c r="L5802" s="9">
        <v>45254</v>
      </c>
      <c r="M5802" s="9">
        <v>45372</v>
      </c>
      <c r="N5802" s="3">
        <v>2270</v>
      </c>
      <c r="O5802" s="3" t="s">
        <v>21106</v>
      </c>
      <c r="P5802" s="3" t="s">
        <v>21112</v>
      </c>
      <c r="Q5802" s="3">
        <v>337</v>
      </c>
      <c r="R5802" s="8" t="str">
        <f t="shared" si="90"/>
        <v>*337*</v>
      </c>
    </row>
    <row r="5803" spans="1:18" ht="19.8">
      <c r="A5803" s="3" t="s">
        <v>5052</v>
      </c>
      <c r="B5803" s="3" t="s">
        <v>60</v>
      </c>
      <c r="C5803" s="3" t="s">
        <v>5051</v>
      </c>
      <c r="D5803" s="3" t="s">
        <v>41</v>
      </c>
      <c r="E5803" s="3" t="s">
        <v>5050</v>
      </c>
      <c r="F5803" s="3" t="s">
        <v>48</v>
      </c>
      <c r="G5803" s="3">
        <v>2020</v>
      </c>
      <c r="H5803" s="3" t="s">
        <v>22117</v>
      </c>
      <c r="I5803" s="3">
        <v>416</v>
      </c>
      <c r="J5803" s="3" t="s">
        <v>21102</v>
      </c>
      <c r="K5803" s="3" t="s">
        <v>0</v>
      </c>
      <c r="N5803" s="3">
        <v>1530</v>
      </c>
      <c r="O5803" s="3" t="s">
        <v>21106</v>
      </c>
      <c r="P5803" s="3" t="s">
        <v>21111</v>
      </c>
      <c r="Q5803" s="3">
        <v>412</v>
      </c>
      <c r="R5803" s="8" t="str">
        <f t="shared" si="90"/>
        <v>*412*</v>
      </c>
    </row>
    <row r="5804" spans="1:18" ht="19.8">
      <c r="A5804" s="3" t="s">
        <v>5049</v>
      </c>
      <c r="B5804" s="3" t="s">
        <v>196</v>
      </c>
      <c r="C5804" s="3" t="s">
        <v>5048</v>
      </c>
      <c r="D5804" s="3" t="s">
        <v>36</v>
      </c>
      <c r="E5804" s="3" t="s">
        <v>5047</v>
      </c>
      <c r="F5804" s="3" t="s">
        <v>29</v>
      </c>
      <c r="G5804" s="3">
        <v>2015</v>
      </c>
      <c r="H5804" s="3" t="s">
        <v>22117</v>
      </c>
      <c r="I5804" s="3">
        <v>398</v>
      </c>
      <c r="J5804" s="3" t="s">
        <v>21085</v>
      </c>
      <c r="K5804" s="3" t="s">
        <v>1</v>
      </c>
      <c r="L5804" s="9">
        <v>45642</v>
      </c>
      <c r="M5804" s="9">
        <v>45645</v>
      </c>
      <c r="N5804" s="3">
        <v>2460</v>
      </c>
      <c r="O5804" s="3" t="s">
        <v>21106</v>
      </c>
      <c r="P5804" s="3" t="s">
        <v>21112</v>
      </c>
      <c r="Q5804" s="3">
        <v>156</v>
      </c>
      <c r="R5804" s="8" t="str">
        <f t="shared" si="90"/>
        <v>*156*</v>
      </c>
    </row>
    <row r="5805" spans="1:18" ht="19.8">
      <c r="A5805" s="3" t="s">
        <v>5046</v>
      </c>
      <c r="B5805" s="3" t="s">
        <v>92</v>
      </c>
      <c r="C5805" s="3" t="s">
        <v>5045</v>
      </c>
      <c r="D5805" s="3" t="s">
        <v>25</v>
      </c>
      <c r="E5805" s="3" t="s">
        <v>5044</v>
      </c>
      <c r="F5805" s="3" t="s">
        <v>15</v>
      </c>
      <c r="G5805" s="3">
        <v>2016</v>
      </c>
      <c r="H5805" s="3" t="s">
        <v>22117</v>
      </c>
      <c r="I5805" s="3">
        <v>411</v>
      </c>
      <c r="J5805" s="3" t="s">
        <v>21090</v>
      </c>
      <c r="K5805" s="3" t="s">
        <v>0</v>
      </c>
      <c r="N5805" s="3">
        <v>980</v>
      </c>
      <c r="O5805" s="3" t="s">
        <v>25</v>
      </c>
      <c r="P5805" s="3" t="s">
        <v>21112</v>
      </c>
      <c r="Q5805" s="3">
        <v>120</v>
      </c>
      <c r="R5805" s="8" t="str">
        <f t="shared" si="90"/>
        <v>*120*</v>
      </c>
    </row>
    <row r="5806" spans="1:18" ht="19.8">
      <c r="A5806" s="3" t="s">
        <v>5043</v>
      </c>
      <c r="B5806" s="3" t="s">
        <v>155</v>
      </c>
      <c r="C5806" s="3" t="s">
        <v>5042</v>
      </c>
      <c r="D5806" s="3" t="s">
        <v>50</v>
      </c>
      <c r="E5806" s="3" t="s">
        <v>5041</v>
      </c>
      <c r="F5806" s="3" t="s">
        <v>29</v>
      </c>
      <c r="G5806" s="3">
        <v>2008</v>
      </c>
      <c r="H5806" s="3" t="s">
        <v>22118</v>
      </c>
      <c r="I5806" s="3">
        <v>347</v>
      </c>
      <c r="J5806" s="3" t="s">
        <v>21093</v>
      </c>
      <c r="K5806" s="3" t="s">
        <v>1</v>
      </c>
      <c r="L5806" s="9">
        <v>45220</v>
      </c>
      <c r="M5806" s="9">
        <v>45420</v>
      </c>
      <c r="N5806" s="3">
        <v>1305</v>
      </c>
      <c r="O5806" s="3" t="s">
        <v>21106</v>
      </c>
      <c r="P5806" s="3" t="s">
        <v>21112</v>
      </c>
      <c r="Q5806" s="3">
        <v>116</v>
      </c>
      <c r="R5806" s="8" t="str">
        <f t="shared" si="90"/>
        <v>*116*</v>
      </c>
    </row>
    <row r="5807" spans="1:18" ht="19.8">
      <c r="A5807" s="3" t="s">
        <v>5040</v>
      </c>
      <c r="B5807" s="3" t="s">
        <v>12</v>
      </c>
      <c r="C5807" s="3" t="s">
        <v>5039</v>
      </c>
      <c r="D5807" s="3" t="s">
        <v>2</v>
      </c>
      <c r="E5807" s="3" t="s">
        <v>5038</v>
      </c>
      <c r="F5807" s="3" t="s">
        <v>48</v>
      </c>
      <c r="G5807" s="3">
        <v>2010</v>
      </c>
      <c r="H5807" s="3" t="s">
        <v>22118</v>
      </c>
      <c r="I5807" s="3">
        <v>321</v>
      </c>
      <c r="J5807" s="3" t="s">
        <v>21098</v>
      </c>
      <c r="K5807" s="3" t="s">
        <v>1</v>
      </c>
      <c r="L5807" s="9">
        <v>45666</v>
      </c>
      <c r="M5807" s="9">
        <v>45688</v>
      </c>
      <c r="N5807" s="3">
        <v>1495</v>
      </c>
      <c r="O5807" s="3" t="s">
        <v>21073</v>
      </c>
      <c r="P5807" s="3" t="s">
        <v>21111</v>
      </c>
      <c r="Q5807" s="3">
        <v>205</v>
      </c>
      <c r="R5807" s="8" t="str">
        <f t="shared" si="90"/>
        <v>*205*</v>
      </c>
    </row>
    <row r="5808" spans="1:18" ht="19.8">
      <c r="A5808" s="3" t="s">
        <v>5037</v>
      </c>
      <c r="B5808" s="3" t="s">
        <v>38</v>
      </c>
      <c r="C5808" s="3" t="s">
        <v>5036</v>
      </c>
      <c r="D5808" s="3" t="s">
        <v>36</v>
      </c>
      <c r="E5808" s="3" t="s">
        <v>5035</v>
      </c>
      <c r="F5808" s="3" t="s">
        <v>48</v>
      </c>
      <c r="G5808" s="3">
        <v>2019</v>
      </c>
      <c r="H5808" s="3" t="s">
        <v>22116</v>
      </c>
      <c r="I5808" s="3">
        <v>373</v>
      </c>
      <c r="J5808" s="3" t="s">
        <v>21088</v>
      </c>
      <c r="K5808" s="3" t="s">
        <v>1</v>
      </c>
      <c r="L5808" s="9">
        <v>45311</v>
      </c>
      <c r="M5808" s="9">
        <v>45394</v>
      </c>
      <c r="N5808" s="3">
        <v>1710</v>
      </c>
      <c r="O5808" s="3" t="s">
        <v>21106</v>
      </c>
      <c r="P5808" s="3" t="s">
        <v>21114</v>
      </c>
      <c r="Q5808" s="3">
        <v>159</v>
      </c>
      <c r="R5808" s="8" t="str">
        <f t="shared" si="90"/>
        <v>*159*</v>
      </c>
    </row>
    <row r="5809" spans="1:18" ht="19.8">
      <c r="A5809" s="3" t="s">
        <v>5034</v>
      </c>
      <c r="B5809" s="3" t="s">
        <v>97</v>
      </c>
      <c r="C5809" s="3" t="s">
        <v>5033</v>
      </c>
      <c r="D5809" s="3" t="s">
        <v>95</v>
      </c>
      <c r="E5809" s="3" t="s">
        <v>5032</v>
      </c>
      <c r="F5809" s="3" t="s">
        <v>29</v>
      </c>
      <c r="G5809" s="3">
        <v>2015</v>
      </c>
      <c r="H5809" s="3" t="s">
        <v>22118</v>
      </c>
      <c r="I5809" s="3">
        <v>84</v>
      </c>
      <c r="J5809" s="3" t="s">
        <v>21095</v>
      </c>
      <c r="K5809" s="3" t="s">
        <v>0</v>
      </c>
      <c r="N5809" s="3">
        <v>1770</v>
      </c>
      <c r="O5809" s="3" t="s">
        <v>21105</v>
      </c>
      <c r="P5809" s="3" t="s">
        <v>21113</v>
      </c>
      <c r="Q5809" s="3">
        <v>435</v>
      </c>
      <c r="R5809" s="8" t="str">
        <f t="shared" si="90"/>
        <v>*435*</v>
      </c>
    </row>
    <row r="5810" spans="1:18" ht="19.8">
      <c r="A5810" s="3" t="s">
        <v>5031</v>
      </c>
      <c r="B5810" s="3" t="s">
        <v>171</v>
      </c>
      <c r="C5810" s="3" t="s">
        <v>5030</v>
      </c>
      <c r="D5810" s="3" t="s">
        <v>141</v>
      </c>
      <c r="E5810" s="3" t="s">
        <v>5029</v>
      </c>
      <c r="F5810" s="3" t="s">
        <v>29</v>
      </c>
      <c r="G5810" s="3">
        <v>2014</v>
      </c>
      <c r="H5810" s="3" t="s">
        <v>22118</v>
      </c>
      <c r="I5810" s="3">
        <v>322</v>
      </c>
      <c r="J5810" s="3" t="s">
        <v>21083</v>
      </c>
      <c r="K5810" s="3" t="s">
        <v>0</v>
      </c>
      <c r="N5810" s="3">
        <v>1360</v>
      </c>
      <c r="O5810" s="3" t="s">
        <v>25</v>
      </c>
      <c r="P5810" s="3" t="s">
        <v>21112</v>
      </c>
      <c r="Q5810" s="3">
        <v>384</v>
      </c>
      <c r="R5810" s="8" t="str">
        <f t="shared" si="90"/>
        <v>*384*</v>
      </c>
    </row>
    <row r="5811" spans="1:18" ht="19.8">
      <c r="A5811" s="3" t="s">
        <v>5028</v>
      </c>
      <c r="B5811" s="3" t="s">
        <v>171</v>
      </c>
      <c r="C5811" s="3" t="s">
        <v>5027</v>
      </c>
      <c r="D5811" s="3" t="s">
        <v>141</v>
      </c>
      <c r="E5811" s="3" t="s">
        <v>5026</v>
      </c>
      <c r="F5811" s="3" t="s">
        <v>9</v>
      </c>
      <c r="G5811" s="3">
        <v>2018</v>
      </c>
      <c r="H5811" s="3" t="s">
        <v>22118</v>
      </c>
      <c r="I5811" s="3">
        <v>92</v>
      </c>
      <c r="J5811" s="3" t="s">
        <v>21086</v>
      </c>
      <c r="K5811" s="3" t="s">
        <v>0</v>
      </c>
      <c r="N5811" s="3">
        <v>1390</v>
      </c>
      <c r="O5811" s="3" t="s">
        <v>25</v>
      </c>
      <c r="P5811" s="3" t="s">
        <v>21113</v>
      </c>
      <c r="Q5811" s="3">
        <v>144</v>
      </c>
      <c r="R5811" s="8" t="str">
        <f t="shared" si="90"/>
        <v>*144*</v>
      </c>
    </row>
    <row r="5812" spans="1:18" ht="19.8">
      <c r="A5812" s="3" t="s">
        <v>5025</v>
      </c>
      <c r="B5812" s="3" t="s">
        <v>196</v>
      </c>
      <c r="C5812" s="3" t="s">
        <v>5024</v>
      </c>
      <c r="D5812" s="3" t="s">
        <v>36</v>
      </c>
      <c r="E5812" s="3" t="s">
        <v>5023</v>
      </c>
      <c r="F5812" s="3" t="s">
        <v>15</v>
      </c>
      <c r="G5812" s="3">
        <v>2009</v>
      </c>
      <c r="H5812" s="3" t="s">
        <v>22117</v>
      </c>
      <c r="I5812" s="3">
        <v>161</v>
      </c>
      <c r="J5812" s="3" t="s">
        <v>21089</v>
      </c>
      <c r="K5812" s="3" t="s">
        <v>0</v>
      </c>
      <c r="N5812" s="3">
        <v>2070</v>
      </c>
      <c r="O5812" s="3" t="s">
        <v>21106</v>
      </c>
      <c r="P5812" s="3" t="s">
        <v>21114</v>
      </c>
      <c r="Q5812" s="3">
        <v>161</v>
      </c>
      <c r="R5812" s="8" t="str">
        <f t="shared" si="90"/>
        <v>*161*</v>
      </c>
    </row>
    <row r="5813" spans="1:18" ht="19.8">
      <c r="A5813" s="3" t="s">
        <v>5022</v>
      </c>
      <c r="B5813" s="3" t="s">
        <v>433</v>
      </c>
      <c r="C5813" s="3" t="s">
        <v>5021</v>
      </c>
      <c r="D5813" s="3" t="s">
        <v>123</v>
      </c>
      <c r="E5813" s="3" t="s">
        <v>5020</v>
      </c>
      <c r="F5813" s="3" t="s">
        <v>48</v>
      </c>
      <c r="G5813" s="3">
        <v>2018</v>
      </c>
      <c r="H5813" s="3" t="s">
        <v>22117</v>
      </c>
      <c r="I5813" s="3">
        <v>369</v>
      </c>
      <c r="J5813" s="3" t="s">
        <v>21084</v>
      </c>
      <c r="K5813" s="3" t="s">
        <v>1</v>
      </c>
      <c r="L5813" s="9">
        <v>45210</v>
      </c>
      <c r="M5813" s="9">
        <v>45222</v>
      </c>
      <c r="N5813" s="3">
        <v>330</v>
      </c>
      <c r="O5813" s="3" t="s">
        <v>21106</v>
      </c>
      <c r="P5813" s="3" t="s">
        <v>21114</v>
      </c>
      <c r="Q5813" s="3">
        <v>394</v>
      </c>
      <c r="R5813" s="8" t="str">
        <f t="shared" si="90"/>
        <v>*394*</v>
      </c>
    </row>
    <row r="5814" spans="1:18" ht="19.8">
      <c r="A5814" s="3" t="s">
        <v>5019</v>
      </c>
      <c r="B5814" s="3" t="s">
        <v>433</v>
      </c>
      <c r="C5814" s="3" t="s">
        <v>5018</v>
      </c>
      <c r="D5814" s="3" t="s">
        <v>123</v>
      </c>
      <c r="E5814" s="3" t="s">
        <v>5017</v>
      </c>
      <c r="F5814" s="3" t="s">
        <v>48</v>
      </c>
      <c r="G5814" s="3">
        <v>2019</v>
      </c>
      <c r="H5814" s="3" t="s">
        <v>22117</v>
      </c>
      <c r="I5814" s="3">
        <v>198</v>
      </c>
      <c r="J5814" s="3" t="s">
        <v>21083</v>
      </c>
      <c r="K5814" s="3" t="s">
        <v>1</v>
      </c>
      <c r="L5814" s="9">
        <v>45599</v>
      </c>
      <c r="M5814" s="9">
        <v>45665</v>
      </c>
      <c r="N5814" s="3">
        <v>2015</v>
      </c>
      <c r="O5814" s="3" t="s">
        <v>21106</v>
      </c>
      <c r="P5814" s="3" t="s">
        <v>21114</v>
      </c>
      <c r="Q5814" s="3">
        <v>150</v>
      </c>
      <c r="R5814" s="8" t="str">
        <f t="shared" si="90"/>
        <v>*150*</v>
      </c>
    </row>
    <row r="5815" spans="1:18" ht="19.8">
      <c r="A5815" s="3" t="s">
        <v>5016</v>
      </c>
      <c r="B5815" s="3" t="s">
        <v>266</v>
      </c>
      <c r="C5815" s="3" t="s">
        <v>5015</v>
      </c>
      <c r="D5815" s="3" t="s">
        <v>141</v>
      </c>
      <c r="E5815" s="3" t="s">
        <v>5014</v>
      </c>
      <c r="F5815" s="3" t="s">
        <v>3</v>
      </c>
      <c r="G5815" s="3">
        <v>2007</v>
      </c>
      <c r="H5815" s="3" t="s">
        <v>22117</v>
      </c>
      <c r="I5815" s="3">
        <v>84</v>
      </c>
      <c r="J5815" s="3" t="s">
        <v>21089</v>
      </c>
      <c r="K5815" s="3" t="s">
        <v>1</v>
      </c>
      <c r="L5815" s="9">
        <v>45194</v>
      </c>
      <c r="M5815" s="9">
        <v>45422</v>
      </c>
      <c r="N5815" s="3">
        <v>1160</v>
      </c>
      <c r="O5815" s="3" t="s">
        <v>25</v>
      </c>
      <c r="P5815" s="3" t="s">
        <v>21111</v>
      </c>
      <c r="Q5815" s="3">
        <v>405</v>
      </c>
      <c r="R5815" s="8" t="str">
        <f t="shared" si="90"/>
        <v>*405*</v>
      </c>
    </row>
    <row r="5816" spans="1:18" ht="19.8">
      <c r="A5816" s="3" t="s">
        <v>5013</v>
      </c>
      <c r="B5816" s="3" t="s">
        <v>147</v>
      </c>
      <c r="C5816" s="3" t="s">
        <v>5012</v>
      </c>
      <c r="D5816" s="3" t="s">
        <v>5</v>
      </c>
      <c r="E5816" s="3" t="s">
        <v>5011</v>
      </c>
      <c r="F5816" s="3" t="s">
        <v>3</v>
      </c>
      <c r="G5816" s="3">
        <v>2009</v>
      </c>
      <c r="H5816" s="3" t="s">
        <v>22118</v>
      </c>
      <c r="I5816" s="3">
        <v>187</v>
      </c>
      <c r="J5816" s="3" t="s">
        <v>21098</v>
      </c>
      <c r="K5816" s="3" t="s">
        <v>0</v>
      </c>
      <c r="N5816" s="3">
        <v>2155</v>
      </c>
      <c r="O5816" s="3" t="s">
        <v>21106</v>
      </c>
      <c r="P5816" s="3" t="s">
        <v>21112</v>
      </c>
      <c r="Q5816" s="3">
        <v>313</v>
      </c>
      <c r="R5816" s="8" t="str">
        <f t="shared" si="90"/>
        <v>*313*</v>
      </c>
    </row>
    <row r="5817" spans="1:18" ht="19.8">
      <c r="A5817" s="3" t="s">
        <v>5010</v>
      </c>
      <c r="B5817" s="3" t="s">
        <v>18</v>
      </c>
      <c r="C5817" s="3" t="s">
        <v>5009</v>
      </c>
      <c r="D5817" s="3" t="s">
        <v>14</v>
      </c>
      <c r="E5817" s="3" t="s">
        <v>5008</v>
      </c>
      <c r="F5817" s="3" t="s">
        <v>15</v>
      </c>
      <c r="G5817" s="3">
        <v>2008</v>
      </c>
      <c r="H5817" s="3" t="s">
        <v>22118</v>
      </c>
      <c r="I5817" s="3">
        <v>280</v>
      </c>
      <c r="J5817" s="3" t="s">
        <v>21089</v>
      </c>
      <c r="K5817" s="3" t="s">
        <v>0</v>
      </c>
      <c r="N5817" s="3">
        <v>1855</v>
      </c>
      <c r="O5817" s="3" t="s">
        <v>21106</v>
      </c>
      <c r="P5817" s="3" t="s">
        <v>21114</v>
      </c>
      <c r="Q5817" s="3">
        <v>266</v>
      </c>
      <c r="R5817" s="8" t="str">
        <f t="shared" si="90"/>
        <v>*266*</v>
      </c>
    </row>
    <row r="5818" spans="1:18" ht="19.8">
      <c r="A5818" s="3" t="s">
        <v>5007</v>
      </c>
      <c r="B5818" s="3" t="s">
        <v>92</v>
      </c>
      <c r="C5818" s="3" t="s">
        <v>5006</v>
      </c>
      <c r="D5818" s="3" t="s">
        <v>25</v>
      </c>
      <c r="E5818" s="3" t="s">
        <v>5005</v>
      </c>
      <c r="F5818" s="3" t="s">
        <v>3</v>
      </c>
      <c r="G5818" s="3">
        <v>2022</v>
      </c>
      <c r="H5818" s="3" t="s">
        <v>22116</v>
      </c>
      <c r="I5818" s="3">
        <v>455</v>
      </c>
      <c r="J5818" s="3" t="s">
        <v>21101</v>
      </c>
      <c r="K5818" s="3" t="s">
        <v>0</v>
      </c>
      <c r="N5818" s="3">
        <v>535</v>
      </c>
      <c r="O5818" s="3" t="s">
        <v>25</v>
      </c>
      <c r="P5818" s="3" t="s">
        <v>21114</v>
      </c>
      <c r="Q5818" s="3">
        <v>308</v>
      </c>
      <c r="R5818" s="8" t="str">
        <f t="shared" si="90"/>
        <v>*308*</v>
      </c>
    </row>
    <row r="5819" spans="1:18" ht="19.8">
      <c r="A5819" s="3" t="s">
        <v>5004</v>
      </c>
      <c r="B5819" s="3" t="s">
        <v>22</v>
      </c>
      <c r="C5819" s="3" t="s">
        <v>5003</v>
      </c>
      <c r="D5819" s="3" t="s">
        <v>5</v>
      </c>
      <c r="E5819" s="3" t="s">
        <v>5002</v>
      </c>
      <c r="F5819" s="3" t="s">
        <v>48</v>
      </c>
      <c r="G5819" s="3">
        <v>2024</v>
      </c>
      <c r="H5819" s="3" t="s">
        <v>22118</v>
      </c>
      <c r="I5819" s="3">
        <v>335</v>
      </c>
      <c r="J5819" s="3" t="s">
        <v>21089</v>
      </c>
      <c r="K5819" s="3" t="s">
        <v>1</v>
      </c>
      <c r="L5819" s="9">
        <v>45088</v>
      </c>
      <c r="M5819" s="9">
        <v>45582</v>
      </c>
      <c r="N5819" s="3">
        <v>875</v>
      </c>
      <c r="O5819" s="3" t="s">
        <v>21106</v>
      </c>
      <c r="P5819" s="3" t="s">
        <v>21111</v>
      </c>
      <c r="Q5819" s="3">
        <v>306</v>
      </c>
      <c r="R5819" s="8" t="str">
        <f t="shared" si="90"/>
        <v>*306*</v>
      </c>
    </row>
    <row r="5820" spans="1:18" ht="19.8">
      <c r="A5820" s="3" t="s">
        <v>5001</v>
      </c>
      <c r="B5820" s="3" t="s">
        <v>43</v>
      </c>
      <c r="C5820" s="3" t="s">
        <v>5000</v>
      </c>
      <c r="D5820" s="3" t="s">
        <v>41</v>
      </c>
      <c r="E5820" s="3" t="s">
        <v>4999</v>
      </c>
      <c r="F5820" s="3" t="s">
        <v>48</v>
      </c>
      <c r="G5820" s="3">
        <v>2016</v>
      </c>
      <c r="H5820" s="3" t="s">
        <v>22117</v>
      </c>
      <c r="I5820" s="3">
        <v>287</v>
      </c>
      <c r="J5820" s="3" t="s">
        <v>21083</v>
      </c>
      <c r="K5820" s="3" t="s">
        <v>0</v>
      </c>
      <c r="N5820" s="3">
        <v>2160</v>
      </c>
      <c r="O5820" s="3" t="s">
        <v>21106</v>
      </c>
      <c r="P5820" s="3" t="s">
        <v>21111</v>
      </c>
      <c r="Q5820" s="3">
        <v>421</v>
      </c>
      <c r="R5820" s="8" t="str">
        <f t="shared" si="90"/>
        <v>*421*</v>
      </c>
    </row>
    <row r="5821" spans="1:18" ht="19.8">
      <c r="A5821" s="3" t="s">
        <v>4998</v>
      </c>
      <c r="B5821" s="3" t="s">
        <v>60</v>
      </c>
      <c r="C5821" s="3" t="s">
        <v>4997</v>
      </c>
      <c r="D5821" s="3" t="s">
        <v>41</v>
      </c>
      <c r="E5821" s="3" t="s">
        <v>4996</v>
      </c>
      <c r="F5821" s="3" t="s">
        <v>48</v>
      </c>
      <c r="G5821" s="3">
        <v>2018</v>
      </c>
      <c r="H5821" s="3" t="s">
        <v>22116</v>
      </c>
      <c r="I5821" s="3">
        <v>102</v>
      </c>
      <c r="J5821" s="3" t="s">
        <v>21100</v>
      </c>
      <c r="K5821" s="3" t="s">
        <v>1</v>
      </c>
      <c r="L5821" s="9">
        <v>45680</v>
      </c>
      <c r="M5821" s="9">
        <v>45687</v>
      </c>
      <c r="N5821" s="3">
        <v>300</v>
      </c>
      <c r="O5821" s="3" t="s">
        <v>21106</v>
      </c>
      <c r="P5821" s="3" t="s">
        <v>21112</v>
      </c>
      <c r="Q5821" s="3">
        <v>402</v>
      </c>
      <c r="R5821" s="8" t="str">
        <f t="shared" si="90"/>
        <v>*402*</v>
      </c>
    </row>
    <row r="5822" spans="1:18" ht="19.8">
      <c r="A5822" s="3" t="s">
        <v>4995</v>
      </c>
      <c r="B5822" s="3" t="s">
        <v>27</v>
      </c>
      <c r="C5822" s="3" t="s">
        <v>4994</v>
      </c>
      <c r="D5822" s="3" t="s">
        <v>25</v>
      </c>
      <c r="E5822" s="3" t="s">
        <v>4993</v>
      </c>
      <c r="F5822" s="3" t="s">
        <v>48</v>
      </c>
      <c r="G5822" s="3">
        <v>2014</v>
      </c>
      <c r="H5822" s="3" t="s">
        <v>22116</v>
      </c>
      <c r="I5822" s="3">
        <v>100</v>
      </c>
      <c r="J5822" s="3" t="s">
        <v>21102</v>
      </c>
      <c r="K5822" s="3" t="s">
        <v>0</v>
      </c>
      <c r="N5822" s="3">
        <v>2155</v>
      </c>
      <c r="O5822" s="3" t="s">
        <v>25</v>
      </c>
      <c r="P5822" s="3" t="s">
        <v>21111</v>
      </c>
      <c r="Q5822" s="3">
        <v>285</v>
      </c>
      <c r="R5822" s="8" t="str">
        <f t="shared" si="90"/>
        <v>*285*</v>
      </c>
    </row>
    <row r="5823" spans="1:18" ht="19.8">
      <c r="A5823" s="3" t="s">
        <v>4992</v>
      </c>
      <c r="B5823" s="3" t="s">
        <v>43</v>
      </c>
      <c r="C5823" s="3" t="s">
        <v>4991</v>
      </c>
      <c r="D5823" s="3" t="s">
        <v>41</v>
      </c>
      <c r="E5823" s="3" t="s">
        <v>4990</v>
      </c>
      <c r="F5823" s="3" t="s">
        <v>3</v>
      </c>
      <c r="G5823" s="3">
        <v>2020</v>
      </c>
      <c r="H5823" s="3" t="s">
        <v>22116</v>
      </c>
      <c r="I5823" s="3">
        <v>357</v>
      </c>
      <c r="J5823" s="3" t="s">
        <v>21093</v>
      </c>
      <c r="K5823" s="3" t="s">
        <v>1</v>
      </c>
      <c r="L5823" s="9">
        <v>45593</v>
      </c>
      <c r="M5823" s="9">
        <v>45593</v>
      </c>
      <c r="N5823" s="3">
        <v>435</v>
      </c>
      <c r="O5823" s="3" t="s">
        <v>21106</v>
      </c>
      <c r="P5823" s="3" t="s">
        <v>21114</v>
      </c>
      <c r="Q5823" s="3">
        <v>449</v>
      </c>
      <c r="R5823" s="8" t="str">
        <f t="shared" si="90"/>
        <v>*449*</v>
      </c>
    </row>
    <row r="5824" spans="1:18" ht="19.8">
      <c r="A5824" s="3" t="s">
        <v>4989</v>
      </c>
      <c r="B5824" s="3" t="s">
        <v>92</v>
      </c>
      <c r="C5824" s="3" t="s">
        <v>4988</v>
      </c>
      <c r="D5824" s="3" t="s">
        <v>25</v>
      </c>
      <c r="E5824" s="3" t="s">
        <v>4987</v>
      </c>
      <c r="F5824" s="3" t="s">
        <v>29</v>
      </c>
      <c r="G5824" s="3">
        <v>2007</v>
      </c>
      <c r="H5824" s="3" t="s">
        <v>22118</v>
      </c>
      <c r="I5824" s="3">
        <v>265</v>
      </c>
      <c r="J5824" s="3" t="s">
        <v>21102</v>
      </c>
      <c r="K5824" s="3" t="s">
        <v>1</v>
      </c>
      <c r="L5824" s="9">
        <v>45489</v>
      </c>
      <c r="M5824" s="9">
        <v>45650</v>
      </c>
      <c r="N5824" s="3">
        <v>445</v>
      </c>
      <c r="O5824" s="3" t="s">
        <v>25</v>
      </c>
      <c r="P5824" s="3" t="s">
        <v>21111</v>
      </c>
      <c r="Q5824" s="3">
        <v>304</v>
      </c>
      <c r="R5824" s="8" t="str">
        <f t="shared" si="90"/>
        <v>*304*</v>
      </c>
    </row>
    <row r="5825" spans="1:18" ht="19.8">
      <c r="A5825" s="3" t="s">
        <v>4986</v>
      </c>
      <c r="B5825" s="3" t="s">
        <v>22</v>
      </c>
      <c r="C5825" s="3" t="s">
        <v>4985</v>
      </c>
      <c r="D5825" s="3" t="s">
        <v>5</v>
      </c>
      <c r="E5825" s="3" t="s">
        <v>4984</v>
      </c>
      <c r="F5825" s="3" t="s">
        <v>9</v>
      </c>
      <c r="G5825" s="3">
        <v>2005</v>
      </c>
      <c r="H5825" s="3" t="s">
        <v>22116</v>
      </c>
      <c r="I5825" s="3">
        <v>332</v>
      </c>
      <c r="J5825" s="3" t="s">
        <v>21088</v>
      </c>
      <c r="K5825" s="3" t="s">
        <v>0</v>
      </c>
      <c r="N5825" s="3">
        <v>1450</v>
      </c>
      <c r="O5825" s="3" t="s">
        <v>21106</v>
      </c>
      <c r="P5825" s="3" t="s">
        <v>21112</v>
      </c>
      <c r="Q5825" s="3">
        <v>161</v>
      </c>
      <c r="R5825" s="8" t="str">
        <f t="shared" si="90"/>
        <v>*161*</v>
      </c>
    </row>
    <row r="5826" spans="1:18" ht="19.8">
      <c r="A5826" s="3" t="s">
        <v>4983</v>
      </c>
      <c r="B5826" s="3" t="s">
        <v>33</v>
      </c>
      <c r="C5826" s="3" t="s">
        <v>4982</v>
      </c>
      <c r="D5826" s="3" t="s">
        <v>31</v>
      </c>
      <c r="E5826" s="3" t="s">
        <v>4981</v>
      </c>
      <c r="F5826" s="3" t="s">
        <v>29</v>
      </c>
      <c r="G5826" s="3">
        <v>2020</v>
      </c>
      <c r="H5826" s="3" t="s">
        <v>22118</v>
      </c>
      <c r="I5826" s="3">
        <v>466</v>
      </c>
      <c r="J5826" s="3" t="s">
        <v>21084</v>
      </c>
      <c r="K5826" s="3" t="s">
        <v>1</v>
      </c>
      <c r="L5826" s="9">
        <v>45268</v>
      </c>
      <c r="M5826" s="9">
        <v>45289</v>
      </c>
      <c r="N5826" s="3">
        <v>1845</v>
      </c>
      <c r="O5826" s="3" t="s">
        <v>21106</v>
      </c>
      <c r="P5826" s="3" t="s">
        <v>21111</v>
      </c>
      <c r="Q5826" s="3">
        <v>225</v>
      </c>
      <c r="R5826" s="8" t="str">
        <f t="shared" si="90"/>
        <v>*225*</v>
      </c>
    </row>
    <row r="5827" spans="1:18" ht="19.8">
      <c r="A5827" s="3" t="s">
        <v>4980</v>
      </c>
      <c r="B5827" s="3" t="s">
        <v>22</v>
      </c>
      <c r="C5827" s="3" t="s">
        <v>4979</v>
      </c>
      <c r="D5827" s="3" t="s">
        <v>5</v>
      </c>
      <c r="E5827" s="3" t="s">
        <v>4978</v>
      </c>
      <c r="F5827" s="3" t="s">
        <v>3</v>
      </c>
      <c r="G5827" s="3">
        <v>2008</v>
      </c>
      <c r="H5827" s="3" t="s">
        <v>22118</v>
      </c>
      <c r="I5827" s="3">
        <v>254</v>
      </c>
      <c r="J5827" s="3" t="s">
        <v>21100</v>
      </c>
      <c r="K5827" s="3" t="s">
        <v>1</v>
      </c>
      <c r="L5827" s="9">
        <v>45546</v>
      </c>
      <c r="M5827" s="9">
        <v>45576</v>
      </c>
      <c r="N5827" s="3">
        <v>1335</v>
      </c>
      <c r="O5827" s="3" t="s">
        <v>21106</v>
      </c>
      <c r="P5827" s="3" t="s">
        <v>21112</v>
      </c>
      <c r="Q5827" s="3">
        <v>248</v>
      </c>
      <c r="R5827" s="8" t="str">
        <f t="shared" si="90"/>
        <v>*248*</v>
      </c>
    </row>
    <row r="5828" spans="1:18" ht="19.8">
      <c r="A5828" s="3" t="s">
        <v>4977</v>
      </c>
      <c r="B5828" s="3" t="s">
        <v>22</v>
      </c>
      <c r="C5828" s="3" t="s">
        <v>4976</v>
      </c>
      <c r="D5828" s="3" t="s">
        <v>5</v>
      </c>
      <c r="E5828" s="3" t="s">
        <v>4975</v>
      </c>
      <c r="F5828" s="3" t="s">
        <v>77</v>
      </c>
      <c r="G5828" s="3">
        <v>2008</v>
      </c>
      <c r="H5828" s="3" t="s">
        <v>22118</v>
      </c>
      <c r="I5828" s="3">
        <v>347</v>
      </c>
      <c r="J5828" s="3" t="s">
        <v>21101</v>
      </c>
      <c r="K5828" s="3" t="s">
        <v>0</v>
      </c>
      <c r="N5828" s="3">
        <v>925</v>
      </c>
      <c r="O5828" s="3" t="s">
        <v>21106</v>
      </c>
      <c r="P5828" s="3" t="s">
        <v>21112</v>
      </c>
      <c r="Q5828" s="3">
        <v>386</v>
      </c>
      <c r="R5828" s="8" t="str">
        <f t="shared" ref="R5828:R5891" si="91">"*"&amp;Q5828&amp;"*"</f>
        <v>*386*</v>
      </c>
    </row>
    <row r="5829" spans="1:18" ht="19.8">
      <c r="A5829" s="3" t="s">
        <v>4974</v>
      </c>
      <c r="B5829" s="3" t="s">
        <v>243</v>
      </c>
      <c r="C5829" s="3" t="s">
        <v>4973</v>
      </c>
      <c r="D5829" s="3" t="s">
        <v>63</v>
      </c>
      <c r="E5829" s="3" t="s">
        <v>4972</v>
      </c>
      <c r="F5829" s="3" t="s">
        <v>3</v>
      </c>
      <c r="G5829" s="3">
        <v>2005</v>
      </c>
      <c r="H5829" s="3" t="s">
        <v>22117</v>
      </c>
      <c r="I5829" s="3">
        <v>450</v>
      </c>
      <c r="J5829" s="3" t="s">
        <v>21090</v>
      </c>
      <c r="K5829" s="3" t="s">
        <v>0</v>
      </c>
      <c r="N5829" s="3">
        <v>525</v>
      </c>
      <c r="O5829" s="3" t="s">
        <v>21106</v>
      </c>
      <c r="P5829" s="3" t="s">
        <v>21112</v>
      </c>
      <c r="Q5829" s="3">
        <v>404</v>
      </c>
      <c r="R5829" s="8" t="str">
        <f t="shared" si="91"/>
        <v>*404*</v>
      </c>
    </row>
    <row r="5830" spans="1:18" ht="19.8">
      <c r="A5830" s="3" t="s">
        <v>4971</v>
      </c>
      <c r="B5830" s="3" t="s">
        <v>285</v>
      </c>
      <c r="C5830" s="3" t="s">
        <v>4970</v>
      </c>
      <c r="D5830" s="3" t="s">
        <v>31</v>
      </c>
      <c r="E5830" s="3" t="s">
        <v>4969</v>
      </c>
      <c r="F5830" s="3" t="s">
        <v>29</v>
      </c>
      <c r="G5830" s="3">
        <v>2008</v>
      </c>
      <c r="H5830" s="3" t="s">
        <v>22117</v>
      </c>
      <c r="I5830" s="3">
        <v>203</v>
      </c>
      <c r="J5830" s="3" t="s">
        <v>21089</v>
      </c>
      <c r="K5830" s="3" t="s">
        <v>1</v>
      </c>
      <c r="L5830" s="9">
        <v>44992</v>
      </c>
      <c r="M5830" s="9">
        <v>45063</v>
      </c>
      <c r="N5830" s="3">
        <v>380</v>
      </c>
      <c r="O5830" s="3" t="s">
        <v>21106</v>
      </c>
      <c r="P5830" s="3" t="s">
        <v>21111</v>
      </c>
      <c r="Q5830" s="3">
        <v>311</v>
      </c>
      <c r="R5830" s="8" t="str">
        <f t="shared" si="91"/>
        <v>*311*</v>
      </c>
    </row>
    <row r="5831" spans="1:18" ht="19.8">
      <c r="A5831" s="3" t="s">
        <v>4968</v>
      </c>
      <c r="B5831" s="3" t="s">
        <v>455</v>
      </c>
      <c r="C5831" s="3" t="s">
        <v>4967</v>
      </c>
      <c r="D5831" s="3" t="s">
        <v>14</v>
      </c>
      <c r="E5831" s="3" t="s">
        <v>4966</v>
      </c>
      <c r="F5831" s="3" t="s">
        <v>77</v>
      </c>
      <c r="G5831" s="3">
        <v>2024</v>
      </c>
      <c r="H5831" s="3" t="s">
        <v>22117</v>
      </c>
      <c r="I5831" s="3">
        <v>112</v>
      </c>
      <c r="J5831" s="3" t="s">
        <v>21098</v>
      </c>
      <c r="K5831" s="3" t="s">
        <v>1</v>
      </c>
      <c r="L5831" s="9">
        <v>45417</v>
      </c>
      <c r="M5831" s="9">
        <v>45570</v>
      </c>
      <c r="N5831" s="3">
        <v>2335</v>
      </c>
      <c r="O5831" s="3" t="s">
        <v>21106</v>
      </c>
      <c r="P5831" s="3" t="s">
        <v>21114</v>
      </c>
      <c r="Q5831" s="3">
        <v>137</v>
      </c>
      <c r="R5831" s="8" t="str">
        <f t="shared" si="91"/>
        <v>*137*</v>
      </c>
    </row>
    <row r="5832" spans="1:18" ht="19.8">
      <c r="A5832" s="3" t="s">
        <v>4965</v>
      </c>
      <c r="B5832" s="3" t="s">
        <v>72</v>
      </c>
      <c r="C5832" s="3" t="s">
        <v>4964</v>
      </c>
      <c r="D5832" s="3" t="s">
        <v>36</v>
      </c>
      <c r="E5832" s="3" t="s">
        <v>4963</v>
      </c>
      <c r="F5832" s="3" t="s">
        <v>48</v>
      </c>
      <c r="G5832" s="3">
        <v>2018</v>
      </c>
      <c r="H5832" s="3" t="s">
        <v>22117</v>
      </c>
      <c r="I5832" s="3">
        <v>163</v>
      </c>
      <c r="J5832" s="3" t="s">
        <v>21086</v>
      </c>
      <c r="K5832" s="3" t="s">
        <v>1</v>
      </c>
      <c r="L5832" s="9">
        <v>45440</v>
      </c>
      <c r="M5832" s="9">
        <v>45499</v>
      </c>
      <c r="N5832" s="3">
        <v>645</v>
      </c>
      <c r="O5832" s="3" t="s">
        <v>21106</v>
      </c>
      <c r="P5832" s="3" t="s">
        <v>21113</v>
      </c>
      <c r="Q5832" s="3">
        <v>183</v>
      </c>
      <c r="R5832" s="8" t="str">
        <f t="shared" si="91"/>
        <v>*183*</v>
      </c>
    </row>
    <row r="5833" spans="1:18" ht="19.8">
      <c r="A5833" s="3" t="s">
        <v>4962</v>
      </c>
      <c r="B5833" s="3" t="s">
        <v>33</v>
      </c>
      <c r="C5833" s="3" t="s">
        <v>4961</v>
      </c>
      <c r="D5833" s="3" t="s">
        <v>31</v>
      </c>
      <c r="E5833" s="3" t="s">
        <v>4960</v>
      </c>
      <c r="F5833" s="3" t="s">
        <v>9</v>
      </c>
      <c r="G5833" s="3">
        <v>2023</v>
      </c>
      <c r="H5833" s="3" t="s">
        <v>22118</v>
      </c>
      <c r="I5833" s="3">
        <v>351</v>
      </c>
      <c r="J5833" s="3" t="s">
        <v>21087</v>
      </c>
      <c r="K5833" s="3" t="s">
        <v>0</v>
      </c>
      <c r="N5833" s="3">
        <v>2160</v>
      </c>
      <c r="O5833" s="3" t="s">
        <v>21106</v>
      </c>
      <c r="P5833" s="3" t="s">
        <v>21112</v>
      </c>
      <c r="Q5833" s="3">
        <v>351</v>
      </c>
      <c r="R5833" s="8" t="str">
        <f t="shared" si="91"/>
        <v>*351*</v>
      </c>
    </row>
    <row r="5834" spans="1:18" ht="19.8">
      <c r="A5834" s="3" t="s">
        <v>4959</v>
      </c>
      <c r="B5834" s="3" t="s">
        <v>18</v>
      </c>
      <c r="C5834" s="3" t="s">
        <v>2207</v>
      </c>
      <c r="D5834" s="3" t="s">
        <v>14</v>
      </c>
      <c r="E5834" s="3" t="s">
        <v>4958</v>
      </c>
      <c r="F5834" s="3" t="s">
        <v>15</v>
      </c>
      <c r="G5834" s="3">
        <v>2024</v>
      </c>
      <c r="H5834" s="3" t="s">
        <v>22118</v>
      </c>
      <c r="I5834" s="3">
        <v>465</v>
      </c>
      <c r="J5834" s="3" t="s">
        <v>21098</v>
      </c>
      <c r="K5834" s="3" t="s">
        <v>0</v>
      </c>
      <c r="N5834" s="3">
        <v>2425</v>
      </c>
      <c r="O5834" s="3" t="s">
        <v>21106</v>
      </c>
      <c r="P5834" s="3" t="s">
        <v>21113</v>
      </c>
      <c r="Q5834" s="3">
        <v>250</v>
      </c>
      <c r="R5834" s="8" t="str">
        <f t="shared" si="91"/>
        <v>*250*</v>
      </c>
    </row>
    <row r="5835" spans="1:18" ht="19.8">
      <c r="A5835" s="3" t="s">
        <v>4957</v>
      </c>
      <c r="B5835" s="3" t="s">
        <v>433</v>
      </c>
      <c r="C5835" s="3" t="s">
        <v>4956</v>
      </c>
      <c r="D5835" s="3" t="s">
        <v>123</v>
      </c>
      <c r="E5835" s="3" t="s">
        <v>4955</v>
      </c>
      <c r="F5835" s="3" t="s">
        <v>29</v>
      </c>
      <c r="G5835" s="3">
        <v>2013</v>
      </c>
      <c r="H5835" s="3" t="s">
        <v>22116</v>
      </c>
      <c r="I5835" s="3">
        <v>109</v>
      </c>
      <c r="J5835" s="3" t="s">
        <v>21097</v>
      </c>
      <c r="K5835" s="3" t="s">
        <v>1</v>
      </c>
      <c r="L5835" s="9">
        <v>45521</v>
      </c>
      <c r="M5835" s="9">
        <v>45523</v>
      </c>
      <c r="N5835" s="3">
        <v>1215</v>
      </c>
      <c r="O5835" s="3" t="s">
        <v>21106</v>
      </c>
      <c r="P5835" s="3" t="s">
        <v>21114</v>
      </c>
      <c r="Q5835" s="3">
        <v>356</v>
      </c>
      <c r="R5835" s="8" t="str">
        <f t="shared" si="91"/>
        <v>*356*</v>
      </c>
    </row>
    <row r="5836" spans="1:18" ht="19.8">
      <c r="A5836" s="3" t="s">
        <v>4954</v>
      </c>
      <c r="B5836" s="3" t="s">
        <v>12</v>
      </c>
      <c r="C5836" s="3" t="s">
        <v>4953</v>
      </c>
      <c r="D5836" s="3" t="s">
        <v>2</v>
      </c>
      <c r="E5836" s="3" t="s">
        <v>4952</v>
      </c>
      <c r="F5836" s="3" t="s">
        <v>77</v>
      </c>
      <c r="G5836" s="3">
        <v>2005</v>
      </c>
      <c r="H5836" s="3" t="s">
        <v>22118</v>
      </c>
      <c r="I5836" s="3">
        <v>146</v>
      </c>
      <c r="J5836" s="3" t="s">
        <v>21084</v>
      </c>
      <c r="K5836" s="3" t="s">
        <v>1</v>
      </c>
      <c r="L5836" s="9">
        <v>45485</v>
      </c>
      <c r="M5836" s="9">
        <v>45596</v>
      </c>
      <c r="N5836" s="3">
        <v>1075</v>
      </c>
      <c r="O5836" s="3" t="s">
        <v>21073</v>
      </c>
      <c r="P5836" s="3" t="s">
        <v>21114</v>
      </c>
      <c r="Q5836" s="3">
        <v>426</v>
      </c>
      <c r="R5836" s="8" t="str">
        <f t="shared" si="91"/>
        <v>*426*</v>
      </c>
    </row>
    <row r="5837" spans="1:18" ht="19.8">
      <c r="A5837" s="3" t="s">
        <v>4951</v>
      </c>
      <c r="B5837" s="3" t="s">
        <v>65</v>
      </c>
      <c r="C5837" s="3" t="s">
        <v>4950</v>
      </c>
      <c r="D5837" s="3" t="s">
        <v>63</v>
      </c>
      <c r="E5837" s="3" t="s">
        <v>4949</v>
      </c>
      <c r="F5837" s="3" t="s">
        <v>15</v>
      </c>
      <c r="G5837" s="3">
        <v>2012</v>
      </c>
      <c r="H5837" s="3" t="s">
        <v>22118</v>
      </c>
      <c r="I5837" s="3">
        <v>355</v>
      </c>
      <c r="J5837" s="3" t="s">
        <v>21091</v>
      </c>
      <c r="K5837" s="3" t="s">
        <v>0</v>
      </c>
      <c r="N5837" s="3">
        <v>2330</v>
      </c>
      <c r="O5837" s="3" t="s">
        <v>21106</v>
      </c>
      <c r="P5837" s="3" t="s">
        <v>21114</v>
      </c>
      <c r="Q5837" s="3">
        <v>439</v>
      </c>
      <c r="R5837" s="8" t="str">
        <f t="shared" si="91"/>
        <v>*439*</v>
      </c>
    </row>
    <row r="5838" spans="1:18" ht="19.8">
      <c r="A5838" s="3" t="s">
        <v>4948</v>
      </c>
      <c r="B5838" s="3" t="s">
        <v>65</v>
      </c>
      <c r="C5838" s="3" t="s">
        <v>4947</v>
      </c>
      <c r="D5838" s="3" t="s">
        <v>63</v>
      </c>
      <c r="E5838" s="3" t="s">
        <v>4946</v>
      </c>
      <c r="F5838" s="3" t="s">
        <v>29</v>
      </c>
      <c r="G5838" s="3">
        <v>2017</v>
      </c>
      <c r="H5838" s="3" t="s">
        <v>22118</v>
      </c>
      <c r="I5838" s="3">
        <v>475</v>
      </c>
      <c r="J5838" s="3" t="s">
        <v>21090</v>
      </c>
      <c r="K5838" s="3" t="s">
        <v>0</v>
      </c>
      <c r="N5838" s="3">
        <v>345</v>
      </c>
      <c r="O5838" s="3" t="s">
        <v>21106</v>
      </c>
      <c r="P5838" s="3" t="s">
        <v>21111</v>
      </c>
      <c r="Q5838" s="3">
        <v>357</v>
      </c>
      <c r="R5838" s="8" t="str">
        <f t="shared" si="91"/>
        <v>*357*</v>
      </c>
    </row>
    <row r="5839" spans="1:18" ht="19.8">
      <c r="A5839" s="3" t="s">
        <v>4945</v>
      </c>
      <c r="B5839" s="3" t="s">
        <v>84</v>
      </c>
      <c r="C5839" s="3" t="s">
        <v>4944</v>
      </c>
      <c r="D5839" s="3" t="s">
        <v>82</v>
      </c>
      <c r="E5839" s="3" t="s">
        <v>4943</v>
      </c>
      <c r="F5839" s="3" t="s">
        <v>48</v>
      </c>
      <c r="G5839" s="3">
        <v>2024</v>
      </c>
      <c r="H5839" s="3" t="s">
        <v>22117</v>
      </c>
      <c r="I5839" s="3">
        <v>407</v>
      </c>
      <c r="J5839" s="3" t="s">
        <v>21088</v>
      </c>
      <c r="K5839" s="3" t="s">
        <v>0</v>
      </c>
      <c r="N5839" s="3">
        <v>370</v>
      </c>
      <c r="O5839" s="3" t="s">
        <v>21105</v>
      </c>
      <c r="P5839" s="3" t="s">
        <v>21112</v>
      </c>
      <c r="Q5839" s="3">
        <v>450</v>
      </c>
      <c r="R5839" s="8" t="str">
        <f t="shared" si="91"/>
        <v>*450*</v>
      </c>
    </row>
    <row r="5840" spans="1:18" ht="19.8">
      <c r="A5840" s="3" t="s">
        <v>4942</v>
      </c>
      <c r="B5840" s="3" t="s">
        <v>147</v>
      </c>
      <c r="C5840" s="3" t="s">
        <v>4941</v>
      </c>
      <c r="D5840" s="3" t="s">
        <v>5</v>
      </c>
      <c r="E5840" s="3" t="s">
        <v>4940</v>
      </c>
      <c r="F5840" s="3" t="s">
        <v>9</v>
      </c>
      <c r="G5840" s="3">
        <v>2014</v>
      </c>
      <c r="H5840" s="3" t="s">
        <v>22117</v>
      </c>
      <c r="I5840" s="3">
        <v>492</v>
      </c>
      <c r="J5840" s="3" t="s">
        <v>21097</v>
      </c>
      <c r="K5840" s="3" t="s">
        <v>0</v>
      </c>
      <c r="N5840" s="3">
        <v>1785</v>
      </c>
      <c r="O5840" s="3" t="s">
        <v>21106</v>
      </c>
      <c r="P5840" s="3" t="s">
        <v>21114</v>
      </c>
      <c r="Q5840" s="3">
        <v>143</v>
      </c>
      <c r="R5840" s="8" t="str">
        <f t="shared" si="91"/>
        <v>*143*</v>
      </c>
    </row>
    <row r="5841" spans="1:18" ht="19.8">
      <c r="A5841" s="3" t="s">
        <v>4939</v>
      </c>
      <c r="B5841" s="3" t="s">
        <v>455</v>
      </c>
      <c r="C5841" s="3" t="s">
        <v>3939</v>
      </c>
      <c r="D5841" s="3" t="s">
        <v>14</v>
      </c>
      <c r="E5841" s="3" t="s">
        <v>4938</v>
      </c>
      <c r="F5841" s="3" t="s">
        <v>77</v>
      </c>
      <c r="G5841" s="3">
        <v>2009</v>
      </c>
      <c r="H5841" s="3" t="s">
        <v>22117</v>
      </c>
      <c r="I5841" s="3">
        <v>360</v>
      </c>
      <c r="J5841" s="3" t="s">
        <v>21094</v>
      </c>
      <c r="K5841" s="3" t="s">
        <v>1</v>
      </c>
      <c r="L5841" s="9">
        <v>45279</v>
      </c>
      <c r="M5841" s="9">
        <v>45670</v>
      </c>
      <c r="N5841" s="3">
        <v>270</v>
      </c>
      <c r="O5841" s="3" t="s">
        <v>21106</v>
      </c>
      <c r="P5841" s="3" t="s">
        <v>21114</v>
      </c>
      <c r="Q5841" s="3">
        <v>384</v>
      </c>
      <c r="R5841" s="8" t="str">
        <f t="shared" si="91"/>
        <v>*384*</v>
      </c>
    </row>
    <row r="5842" spans="1:18" ht="19.8">
      <c r="A5842" s="3" t="s">
        <v>4937</v>
      </c>
      <c r="B5842" s="3" t="s">
        <v>151</v>
      </c>
      <c r="C5842" s="3" t="s">
        <v>4936</v>
      </c>
      <c r="D5842" s="3" t="s">
        <v>82</v>
      </c>
      <c r="E5842" s="3" t="s">
        <v>4935</v>
      </c>
      <c r="F5842" s="3" t="s">
        <v>3</v>
      </c>
      <c r="G5842" s="3">
        <v>2023</v>
      </c>
      <c r="H5842" s="3" t="s">
        <v>22117</v>
      </c>
      <c r="I5842" s="3">
        <v>397</v>
      </c>
      <c r="J5842" s="3" t="s">
        <v>21083</v>
      </c>
      <c r="K5842" s="3" t="s">
        <v>0</v>
      </c>
      <c r="N5842" s="3">
        <v>775</v>
      </c>
      <c r="O5842" s="3" t="s">
        <v>21105</v>
      </c>
      <c r="P5842" s="3" t="s">
        <v>21111</v>
      </c>
      <c r="Q5842" s="3">
        <v>372</v>
      </c>
      <c r="R5842" s="8" t="str">
        <f t="shared" si="91"/>
        <v>*372*</v>
      </c>
    </row>
    <row r="5843" spans="1:18" ht="19.8">
      <c r="A5843" s="3" t="s">
        <v>4934</v>
      </c>
      <c r="B5843" s="3" t="s">
        <v>65</v>
      </c>
      <c r="C5843" s="3" t="s">
        <v>4933</v>
      </c>
      <c r="D5843" s="3" t="s">
        <v>63</v>
      </c>
      <c r="E5843" s="3" t="s">
        <v>4932</v>
      </c>
      <c r="F5843" s="3" t="s">
        <v>29</v>
      </c>
      <c r="G5843" s="3">
        <v>2009</v>
      </c>
      <c r="H5843" s="3" t="s">
        <v>22118</v>
      </c>
      <c r="I5843" s="3">
        <v>331</v>
      </c>
      <c r="J5843" s="3" t="s">
        <v>21091</v>
      </c>
      <c r="K5843" s="3" t="s">
        <v>1</v>
      </c>
      <c r="L5843" s="9">
        <v>45170</v>
      </c>
      <c r="M5843" s="9">
        <v>45269</v>
      </c>
      <c r="N5843" s="3">
        <v>2135</v>
      </c>
      <c r="O5843" s="3" t="s">
        <v>21106</v>
      </c>
      <c r="P5843" s="3" t="s">
        <v>21111</v>
      </c>
      <c r="Q5843" s="3">
        <v>395</v>
      </c>
      <c r="R5843" s="8" t="str">
        <f t="shared" si="91"/>
        <v>*395*</v>
      </c>
    </row>
    <row r="5844" spans="1:18" ht="19.8">
      <c r="A5844" s="3" t="s">
        <v>4931</v>
      </c>
      <c r="B5844" s="3" t="s">
        <v>22</v>
      </c>
      <c r="C5844" s="3" t="s">
        <v>4930</v>
      </c>
      <c r="D5844" s="3" t="s">
        <v>5</v>
      </c>
      <c r="E5844" s="3" t="s">
        <v>4929</v>
      </c>
      <c r="F5844" s="3" t="s">
        <v>3</v>
      </c>
      <c r="G5844" s="3">
        <v>2022</v>
      </c>
      <c r="H5844" s="3" t="s">
        <v>22118</v>
      </c>
      <c r="I5844" s="3">
        <v>304</v>
      </c>
      <c r="J5844" s="3" t="s">
        <v>21100</v>
      </c>
      <c r="K5844" s="3" t="s">
        <v>1</v>
      </c>
      <c r="L5844" s="9">
        <v>45632</v>
      </c>
      <c r="M5844" s="9">
        <v>45643</v>
      </c>
      <c r="N5844" s="3">
        <v>2045</v>
      </c>
      <c r="O5844" s="3" t="s">
        <v>21106</v>
      </c>
      <c r="P5844" s="3" t="s">
        <v>21112</v>
      </c>
      <c r="Q5844" s="3">
        <v>393</v>
      </c>
      <c r="R5844" s="8" t="str">
        <f t="shared" si="91"/>
        <v>*393*</v>
      </c>
    </row>
    <row r="5845" spans="1:18" ht="19.8">
      <c r="A5845" s="3" t="s">
        <v>4928</v>
      </c>
      <c r="B5845" s="3" t="s">
        <v>88</v>
      </c>
      <c r="C5845" s="3" t="s">
        <v>4927</v>
      </c>
      <c r="D5845" s="3" t="s">
        <v>2</v>
      </c>
      <c r="E5845" s="3" t="s">
        <v>4926</v>
      </c>
      <c r="F5845" s="3" t="s">
        <v>29</v>
      </c>
      <c r="G5845" s="3">
        <v>2020</v>
      </c>
      <c r="H5845" s="3" t="s">
        <v>22116</v>
      </c>
      <c r="I5845" s="3">
        <v>422</v>
      </c>
      <c r="J5845" s="3" t="s">
        <v>21089</v>
      </c>
      <c r="K5845" s="3" t="s">
        <v>1</v>
      </c>
      <c r="L5845" s="9">
        <v>45288</v>
      </c>
      <c r="M5845" s="9">
        <v>45547</v>
      </c>
      <c r="N5845" s="3">
        <v>2430</v>
      </c>
      <c r="O5845" s="3" t="s">
        <v>21073</v>
      </c>
      <c r="P5845" s="3" t="s">
        <v>21111</v>
      </c>
      <c r="Q5845" s="3">
        <v>425</v>
      </c>
      <c r="R5845" s="8" t="str">
        <f t="shared" si="91"/>
        <v>*425*</v>
      </c>
    </row>
    <row r="5846" spans="1:18" ht="19.8">
      <c r="A5846" s="3" t="s">
        <v>4925</v>
      </c>
      <c r="B5846" s="3" t="s">
        <v>171</v>
      </c>
      <c r="C5846" s="3" t="s">
        <v>4924</v>
      </c>
      <c r="D5846" s="3" t="s">
        <v>141</v>
      </c>
      <c r="E5846" s="3" t="s">
        <v>4923</v>
      </c>
      <c r="F5846" s="3" t="s">
        <v>77</v>
      </c>
      <c r="G5846" s="3">
        <v>2012</v>
      </c>
      <c r="H5846" s="3" t="s">
        <v>22118</v>
      </c>
      <c r="I5846" s="3">
        <v>205</v>
      </c>
      <c r="J5846" s="3" t="s">
        <v>21085</v>
      </c>
      <c r="K5846" s="3" t="s">
        <v>0</v>
      </c>
      <c r="N5846" s="3">
        <v>2115</v>
      </c>
      <c r="O5846" s="3" t="s">
        <v>25</v>
      </c>
      <c r="P5846" s="3" t="s">
        <v>21114</v>
      </c>
      <c r="Q5846" s="3">
        <v>161</v>
      </c>
      <c r="R5846" s="8" t="str">
        <f t="shared" si="91"/>
        <v>*161*</v>
      </c>
    </row>
    <row r="5847" spans="1:18" ht="19.8">
      <c r="A5847" s="3" t="s">
        <v>4922</v>
      </c>
      <c r="B5847" s="3" t="s">
        <v>56</v>
      </c>
      <c r="C5847" s="3" t="s">
        <v>4921</v>
      </c>
      <c r="D5847" s="3" t="s">
        <v>50</v>
      </c>
      <c r="E5847" s="3" t="s">
        <v>4920</v>
      </c>
      <c r="F5847" s="3" t="s">
        <v>48</v>
      </c>
      <c r="G5847" s="3">
        <v>2005</v>
      </c>
      <c r="H5847" s="3" t="s">
        <v>22117</v>
      </c>
      <c r="I5847" s="3">
        <v>112</v>
      </c>
      <c r="J5847" s="3" t="s">
        <v>21097</v>
      </c>
      <c r="K5847" s="3" t="s">
        <v>0</v>
      </c>
      <c r="N5847" s="3">
        <v>305</v>
      </c>
      <c r="O5847" s="3" t="s">
        <v>21106</v>
      </c>
      <c r="P5847" s="3" t="s">
        <v>21111</v>
      </c>
      <c r="Q5847" s="3">
        <v>174</v>
      </c>
      <c r="R5847" s="8" t="str">
        <f t="shared" si="91"/>
        <v>*174*</v>
      </c>
    </row>
    <row r="5848" spans="1:18" ht="19.8">
      <c r="A5848" s="3" t="s">
        <v>4919</v>
      </c>
      <c r="B5848" s="3" t="s">
        <v>38</v>
      </c>
      <c r="C5848" s="3" t="s">
        <v>4918</v>
      </c>
      <c r="D5848" s="3" t="s">
        <v>36</v>
      </c>
      <c r="E5848" s="3" t="s">
        <v>4917</v>
      </c>
      <c r="F5848" s="3" t="s">
        <v>15</v>
      </c>
      <c r="G5848" s="3">
        <v>2010</v>
      </c>
      <c r="H5848" s="3" t="s">
        <v>22116</v>
      </c>
      <c r="I5848" s="3">
        <v>274</v>
      </c>
      <c r="J5848" s="3" t="s">
        <v>21089</v>
      </c>
      <c r="K5848" s="3" t="s">
        <v>0</v>
      </c>
      <c r="N5848" s="3">
        <v>2195</v>
      </c>
      <c r="O5848" s="3" t="s">
        <v>21106</v>
      </c>
      <c r="P5848" s="3" t="s">
        <v>21112</v>
      </c>
      <c r="Q5848" s="3">
        <v>235</v>
      </c>
      <c r="R5848" s="8" t="str">
        <f t="shared" si="91"/>
        <v>*235*</v>
      </c>
    </row>
    <row r="5849" spans="1:18" ht="19.8">
      <c r="A5849" s="3" t="s">
        <v>4916</v>
      </c>
      <c r="B5849" s="3" t="s">
        <v>65</v>
      </c>
      <c r="C5849" s="3" t="s">
        <v>4915</v>
      </c>
      <c r="D5849" s="3" t="s">
        <v>63</v>
      </c>
      <c r="E5849" s="3" t="s">
        <v>4914</v>
      </c>
      <c r="F5849" s="3" t="s">
        <v>48</v>
      </c>
      <c r="G5849" s="3">
        <v>2022</v>
      </c>
      <c r="H5849" s="3" t="s">
        <v>22116</v>
      </c>
      <c r="I5849" s="3">
        <v>147</v>
      </c>
      <c r="J5849" s="3" t="s">
        <v>21084</v>
      </c>
      <c r="K5849" s="3" t="s">
        <v>0</v>
      </c>
      <c r="N5849" s="3">
        <v>2250</v>
      </c>
      <c r="O5849" s="3" t="s">
        <v>21106</v>
      </c>
      <c r="P5849" s="3" t="s">
        <v>21111</v>
      </c>
      <c r="Q5849" s="3">
        <v>185</v>
      </c>
      <c r="R5849" s="8" t="str">
        <f t="shared" si="91"/>
        <v>*185*</v>
      </c>
    </row>
    <row r="5850" spans="1:18" ht="19.8">
      <c r="A5850" s="3" t="s">
        <v>4913</v>
      </c>
      <c r="B5850" s="3" t="s">
        <v>56</v>
      </c>
      <c r="C5850" s="3" t="s">
        <v>4912</v>
      </c>
      <c r="D5850" s="3" t="s">
        <v>50</v>
      </c>
      <c r="E5850" s="3" t="s">
        <v>4911</v>
      </c>
      <c r="F5850" s="3" t="s">
        <v>15</v>
      </c>
      <c r="G5850" s="3">
        <v>2018</v>
      </c>
      <c r="H5850" s="3" t="s">
        <v>22116</v>
      </c>
      <c r="I5850" s="3">
        <v>398</v>
      </c>
      <c r="J5850" s="3" t="s">
        <v>21090</v>
      </c>
      <c r="K5850" s="3" t="s">
        <v>1</v>
      </c>
      <c r="L5850" s="9">
        <v>45166</v>
      </c>
      <c r="M5850" s="9">
        <v>45247</v>
      </c>
      <c r="N5850" s="3">
        <v>2135</v>
      </c>
      <c r="O5850" s="3" t="s">
        <v>21106</v>
      </c>
      <c r="P5850" s="3" t="s">
        <v>21112</v>
      </c>
      <c r="Q5850" s="3">
        <v>266</v>
      </c>
      <c r="R5850" s="8" t="str">
        <f t="shared" si="91"/>
        <v>*266*</v>
      </c>
    </row>
    <row r="5851" spans="1:18" ht="19.8">
      <c r="A5851" s="3" t="s">
        <v>4910</v>
      </c>
      <c r="B5851" s="3" t="s">
        <v>256</v>
      </c>
      <c r="C5851" s="3" t="s">
        <v>4909</v>
      </c>
      <c r="D5851" s="3" t="s">
        <v>14</v>
      </c>
      <c r="E5851" s="3" t="s">
        <v>4908</v>
      </c>
      <c r="F5851" s="3" t="s">
        <v>29</v>
      </c>
      <c r="G5851" s="3">
        <v>2016</v>
      </c>
      <c r="H5851" s="3" t="s">
        <v>22118</v>
      </c>
      <c r="I5851" s="3">
        <v>357</v>
      </c>
      <c r="J5851" s="3" t="s">
        <v>21092</v>
      </c>
      <c r="K5851" s="3" t="s">
        <v>1</v>
      </c>
      <c r="L5851" s="9">
        <v>45406</v>
      </c>
      <c r="M5851" s="9">
        <v>45686</v>
      </c>
      <c r="N5851" s="3">
        <v>1905</v>
      </c>
      <c r="O5851" s="3" t="s">
        <v>21106</v>
      </c>
      <c r="P5851" s="3" t="s">
        <v>21112</v>
      </c>
      <c r="Q5851" s="3">
        <v>379</v>
      </c>
      <c r="R5851" s="8" t="str">
        <f t="shared" si="91"/>
        <v>*379*</v>
      </c>
    </row>
    <row r="5852" spans="1:18" ht="19.8">
      <c r="A5852" s="3" t="s">
        <v>4907</v>
      </c>
      <c r="B5852" s="3" t="s">
        <v>38</v>
      </c>
      <c r="C5852" s="3" t="s">
        <v>4906</v>
      </c>
      <c r="D5852" s="3" t="s">
        <v>36</v>
      </c>
      <c r="E5852" s="3" t="s">
        <v>4905</v>
      </c>
      <c r="F5852" s="3" t="s">
        <v>29</v>
      </c>
      <c r="G5852" s="3">
        <v>2015</v>
      </c>
      <c r="H5852" s="3" t="s">
        <v>22116</v>
      </c>
      <c r="I5852" s="3">
        <v>98</v>
      </c>
      <c r="J5852" s="3" t="s">
        <v>21093</v>
      </c>
      <c r="K5852" s="3" t="s">
        <v>0</v>
      </c>
      <c r="N5852" s="3">
        <v>1115</v>
      </c>
      <c r="O5852" s="3" t="s">
        <v>21106</v>
      </c>
      <c r="P5852" s="3" t="s">
        <v>21112</v>
      </c>
      <c r="Q5852" s="3">
        <v>245</v>
      </c>
      <c r="R5852" s="8" t="str">
        <f t="shared" si="91"/>
        <v>*245*</v>
      </c>
    </row>
    <row r="5853" spans="1:18" ht="19.8">
      <c r="A5853" s="3" t="s">
        <v>4904</v>
      </c>
      <c r="B5853" s="3" t="s">
        <v>160</v>
      </c>
      <c r="C5853" s="3" t="s">
        <v>4903</v>
      </c>
      <c r="D5853" s="3" t="s">
        <v>31</v>
      </c>
      <c r="E5853" s="3" t="s">
        <v>4902</v>
      </c>
      <c r="F5853" s="3" t="s">
        <v>29</v>
      </c>
      <c r="G5853" s="3">
        <v>2015</v>
      </c>
      <c r="H5853" s="3" t="s">
        <v>22118</v>
      </c>
      <c r="I5853" s="3">
        <v>229</v>
      </c>
      <c r="J5853" s="3" t="s">
        <v>21088</v>
      </c>
      <c r="K5853" s="3" t="s">
        <v>0</v>
      </c>
      <c r="N5853" s="3">
        <v>1905</v>
      </c>
      <c r="O5853" s="3" t="s">
        <v>21106</v>
      </c>
      <c r="P5853" s="3" t="s">
        <v>21111</v>
      </c>
      <c r="Q5853" s="3">
        <v>263</v>
      </c>
      <c r="R5853" s="8" t="str">
        <f t="shared" si="91"/>
        <v>*263*</v>
      </c>
    </row>
    <row r="5854" spans="1:18" ht="19.8">
      <c r="A5854" s="3" t="s">
        <v>4901</v>
      </c>
      <c r="B5854" s="3" t="s">
        <v>304</v>
      </c>
      <c r="C5854" s="3" t="s">
        <v>4900</v>
      </c>
      <c r="D5854" s="3" t="s">
        <v>123</v>
      </c>
      <c r="E5854" s="3" t="s">
        <v>4899</v>
      </c>
      <c r="F5854" s="3" t="s">
        <v>48</v>
      </c>
      <c r="G5854" s="3">
        <v>2020</v>
      </c>
      <c r="H5854" s="3" t="s">
        <v>22118</v>
      </c>
      <c r="I5854" s="3">
        <v>125</v>
      </c>
      <c r="J5854" s="3" t="s">
        <v>21089</v>
      </c>
      <c r="K5854" s="3" t="s">
        <v>0</v>
      </c>
      <c r="N5854" s="3">
        <v>420</v>
      </c>
      <c r="O5854" s="3" t="s">
        <v>21106</v>
      </c>
      <c r="P5854" s="3" t="s">
        <v>21114</v>
      </c>
      <c r="Q5854" s="3">
        <v>345</v>
      </c>
      <c r="R5854" s="8" t="str">
        <f t="shared" si="91"/>
        <v>*345*</v>
      </c>
    </row>
    <row r="5855" spans="1:18" ht="19.8">
      <c r="A5855" s="3" t="s">
        <v>4898</v>
      </c>
      <c r="B5855" s="3" t="s">
        <v>433</v>
      </c>
      <c r="C5855" s="3" t="s">
        <v>4897</v>
      </c>
      <c r="D5855" s="3" t="s">
        <v>123</v>
      </c>
      <c r="E5855" s="3" t="s">
        <v>4896</v>
      </c>
      <c r="F5855" s="3" t="s">
        <v>77</v>
      </c>
      <c r="G5855" s="3">
        <v>2010</v>
      </c>
      <c r="H5855" s="3" t="s">
        <v>22118</v>
      </c>
      <c r="I5855" s="3">
        <v>267</v>
      </c>
      <c r="J5855" s="3" t="s">
        <v>21083</v>
      </c>
      <c r="K5855" s="3" t="s">
        <v>1</v>
      </c>
      <c r="L5855" s="9">
        <v>45049</v>
      </c>
      <c r="M5855" s="9">
        <v>45483</v>
      </c>
      <c r="N5855" s="3">
        <v>1940</v>
      </c>
      <c r="O5855" s="3" t="s">
        <v>21106</v>
      </c>
      <c r="P5855" s="3" t="s">
        <v>21113</v>
      </c>
      <c r="Q5855" s="3">
        <v>344</v>
      </c>
      <c r="R5855" s="8" t="str">
        <f t="shared" si="91"/>
        <v>*344*</v>
      </c>
    </row>
    <row r="5856" spans="1:18" ht="19.8">
      <c r="A5856" s="3" t="s">
        <v>4895</v>
      </c>
      <c r="B5856" s="3" t="s">
        <v>171</v>
      </c>
      <c r="C5856" s="3" t="s">
        <v>4894</v>
      </c>
      <c r="D5856" s="3" t="s">
        <v>141</v>
      </c>
      <c r="E5856" s="3" t="s">
        <v>4893</v>
      </c>
      <c r="F5856" s="3" t="s">
        <v>77</v>
      </c>
      <c r="G5856" s="3">
        <v>2012</v>
      </c>
      <c r="H5856" s="3" t="s">
        <v>22117</v>
      </c>
      <c r="I5856" s="3">
        <v>392</v>
      </c>
      <c r="J5856" s="3" t="s">
        <v>21098</v>
      </c>
      <c r="K5856" s="3" t="s">
        <v>1</v>
      </c>
      <c r="L5856" s="9">
        <v>45688</v>
      </c>
      <c r="M5856" s="9">
        <v>45695</v>
      </c>
      <c r="N5856" s="3">
        <v>2100</v>
      </c>
      <c r="O5856" s="3" t="s">
        <v>25</v>
      </c>
      <c r="P5856" s="3" t="s">
        <v>21112</v>
      </c>
      <c r="Q5856" s="3">
        <v>234</v>
      </c>
      <c r="R5856" s="8" t="str">
        <f t="shared" si="91"/>
        <v>*234*</v>
      </c>
    </row>
    <row r="5857" spans="1:18" ht="19.8">
      <c r="A5857" s="3" t="s">
        <v>4892</v>
      </c>
      <c r="B5857" s="3" t="s">
        <v>22</v>
      </c>
      <c r="C5857" s="3" t="s">
        <v>4891</v>
      </c>
      <c r="D5857" s="3" t="s">
        <v>5</v>
      </c>
      <c r="E5857" s="3" t="s">
        <v>4890</v>
      </c>
      <c r="F5857" s="3" t="s">
        <v>3</v>
      </c>
      <c r="G5857" s="3">
        <v>2015</v>
      </c>
      <c r="H5857" s="3" t="s">
        <v>22117</v>
      </c>
      <c r="I5857" s="3">
        <v>303</v>
      </c>
      <c r="J5857" s="3" t="s">
        <v>21099</v>
      </c>
      <c r="K5857" s="3" t="s">
        <v>1</v>
      </c>
      <c r="L5857" s="9">
        <v>45173</v>
      </c>
      <c r="M5857" s="9">
        <v>45589</v>
      </c>
      <c r="N5857" s="3">
        <v>755</v>
      </c>
      <c r="O5857" s="3" t="s">
        <v>21106</v>
      </c>
      <c r="P5857" s="3" t="s">
        <v>21113</v>
      </c>
      <c r="Q5857" s="3">
        <v>340</v>
      </c>
      <c r="R5857" s="8" t="str">
        <f t="shared" si="91"/>
        <v>*340*</v>
      </c>
    </row>
    <row r="5858" spans="1:18" ht="19.8">
      <c r="A5858" s="3" t="s">
        <v>4889</v>
      </c>
      <c r="B5858" s="3" t="s">
        <v>108</v>
      </c>
      <c r="C5858" s="3" t="s">
        <v>4888</v>
      </c>
      <c r="D5858" s="3" t="s">
        <v>63</v>
      </c>
      <c r="E5858" s="3" t="s">
        <v>4887</v>
      </c>
      <c r="F5858" s="3" t="s">
        <v>77</v>
      </c>
      <c r="G5858" s="3">
        <v>2012</v>
      </c>
      <c r="H5858" s="3" t="s">
        <v>22117</v>
      </c>
      <c r="I5858" s="3">
        <v>302</v>
      </c>
      <c r="J5858" s="3" t="s">
        <v>21083</v>
      </c>
      <c r="K5858" s="3" t="s">
        <v>1</v>
      </c>
      <c r="L5858" s="9">
        <v>45217</v>
      </c>
      <c r="M5858" s="9">
        <v>45382</v>
      </c>
      <c r="N5858" s="3">
        <v>1890</v>
      </c>
      <c r="O5858" s="3" t="s">
        <v>21106</v>
      </c>
      <c r="P5858" s="3" t="s">
        <v>21114</v>
      </c>
      <c r="Q5858" s="3">
        <v>253</v>
      </c>
      <c r="R5858" s="8" t="str">
        <f t="shared" si="91"/>
        <v>*253*</v>
      </c>
    </row>
    <row r="5859" spans="1:18" ht="19.8">
      <c r="A5859" s="3" t="s">
        <v>4886</v>
      </c>
      <c r="B5859" s="3" t="s">
        <v>92</v>
      </c>
      <c r="C5859" s="3" t="s">
        <v>4885</v>
      </c>
      <c r="D5859" s="3" t="s">
        <v>25</v>
      </c>
      <c r="E5859" s="3" t="s">
        <v>4884</v>
      </c>
      <c r="F5859" s="3" t="s">
        <v>9</v>
      </c>
      <c r="G5859" s="3">
        <v>2022</v>
      </c>
      <c r="H5859" s="3" t="s">
        <v>22117</v>
      </c>
      <c r="I5859" s="3">
        <v>298</v>
      </c>
      <c r="J5859" s="3" t="s">
        <v>21084</v>
      </c>
      <c r="K5859" s="3" t="s">
        <v>0</v>
      </c>
      <c r="N5859" s="3">
        <v>145</v>
      </c>
      <c r="O5859" s="3" t="s">
        <v>25</v>
      </c>
      <c r="P5859" s="3" t="s">
        <v>21114</v>
      </c>
      <c r="Q5859" s="3">
        <v>147</v>
      </c>
      <c r="R5859" s="8" t="str">
        <f t="shared" si="91"/>
        <v>*147*</v>
      </c>
    </row>
    <row r="5860" spans="1:18" ht="19.8">
      <c r="A5860" s="3" t="s">
        <v>4883</v>
      </c>
      <c r="B5860" s="3" t="s">
        <v>56</v>
      </c>
      <c r="C5860" s="3" t="s">
        <v>4882</v>
      </c>
      <c r="D5860" s="3" t="s">
        <v>50</v>
      </c>
      <c r="E5860" s="3" t="s">
        <v>4881</v>
      </c>
      <c r="F5860" s="3" t="s">
        <v>77</v>
      </c>
      <c r="G5860" s="3">
        <v>2006</v>
      </c>
      <c r="H5860" s="3" t="s">
        <v>22118</v>
      </c>
      <c r="I5860" s="3">
        <v>448</v>
      </c>
      <c r="J5860" s="3" t="s">
        <v>21085</v>
      </c>
      <c r="K5860" s="3" t="s">
        <v>0</v>
      </c>
      <c r="N5860" s="3">
        <v>1255</v>
      </c>
      <c r="O5860" s="3" t="s">
        <v>21106</v>
      </c>
      <c r="P5860" s="3" t="s">
        <v>21114</v>
      </c>
      <c r="Q5860" s="3">
        <v>187</v>
      </c>
      <c r="R5860" s="8" t="str">
        <f t="shared" si="91"/>
        <v>*187*</v>
      </c>
    </row>
    <row r="5861" spans="1:18" ht="19.8">
      <c r="A5861" s="3" t="s">
        <v>4880</v>
      </c>
      <c r="B5861" s="3" t="s">
        <v>304</v>
      </c>
      <c r="C5861" s="3" t="s">
        <v>4879</v>
      </c>
      <c r="D5861" s="3" t="s">
        <v>123</v>
      </c>
      <c r="E5861" s="3" t="s">
        <v>4878</v>
      </c>
      <c r="F5861" s="3" t="s">
        <v>29</v>
      </c>
      <c r="G5861" s="3">
        <v>2014</v>
      </c>
      <c r="H5861" s="3" t="s">
        <v>22118</v>
      </c>
      <c r="I5861" s="3">
        <v>321</v>
      </c>
      <c r="J5861" s="3" t="s">
        <v>21094</v>
      </c>
      <c r="K5861" s="3" t="s">
        <v>0</v>
      </c>
      <c r="N5861" s="3">
        <v>2385</v>
      </c>
      <c r="O5861" s="3" t="s">
        <v>21106</v>
      </c>
      <c r="P5861" s="3" t="s">
        <v>21111</v>
      </c>
      <c r="Q5861" s="3">
        <v>420</v>
      </c>
      <c r="R5861" s="8" t="str">
        <f t="shared" si="91"/>
        <v>*420*</v>
      </c>
    </row>
    <row r="5862" spans="1:18" ht="19.8">
      <c r="A5862" s="3" t="s">
        <v>4877</v>
      </c>
      <c r="B5862" s="3" t="s">
        <v>125</v>
      </c>
      <c r="C5862" s="3" t="s">
        <v>4876</v>
      </c>
      <c r="D5862" s="3" t="s">
        <v>123</v>
      </c>
      <c r="E5862" s="3" t="s">
        <v>4875</v>
      </c>
      <c r="F5862" s="3" t="s">
        <v>15</v>
      </c>
      <c r="G5862" s="3">
        <v>2023</v>
      </c>
      <c r="H5862" s="3" t="s">
        <v>22116</v>
      </c>
      <c r="I5862" s="3">
        <v>329</v>
      </c>
      <c r="J5862" s="3" t="s">
        <v>21084</v>
      </c>
      <c r="K5862" s="3" t="s">
        <v>1</v>
      </c>
      <c r="L5862" s="9">
        <v>45687</v>
      </c>
      <c r="M5862" s="9">
        <v>45687</v>
      </c>
      <c r="N5862" s="3">
        <v>1145</v>
      </c>
      <c r="O5862" s="3" t="s">
        <v>21106</v>
      </c>
      <c r="P5862" s="3" t="s">
        <v>21112</v>
      </c>
      <c r="Q5862" s="3">
        <v>238</v>
      </c>
      <c r="R5862" s="8" t="str">
        <f t="shared" si="91"/>
        <v>*238*</v>
      </c>
    </row>
    <row r="5863" spans="1:18" ht="19.8">
      <c r="A5863" s="3" t="s">
        <v>4874</v>
      </c>
      <c r="B5863" s="3" t="s">
        <v>56</v>
      </c>
      <c r="C5863" s="3" t="s">
        <v>4873</v>
      </c>
      <c r="D5863" s="3" t="s">
        <v>50</v>
      </c>
      <c r="E5863" s="3" t="s">
        <v>4872</v>
      </c>
      <c r="F5863" s="3" t="s">
        <v>77</v>
      </c>
      <c r="G5863" s="3">
        <v>2019</v>
      </c>
      <c r="H5863" s="3" t="s">
        <v>22118</v>
      </c>
      <c r="I5863" s="3">
        <v>379</v>
      </c>
      <c r="J5863" s="3" t="s">
        <v>21088</v>
      </c>
      <c r="K5863" s="3" t="s">
        <v>1</v>
      </c>
      <c r="L5863" s="9">
        <v>45603</v>
      </c>
      <c r="M5863" s="9">
        <v>45699</v>
      </c>
      <c r="N5863" s="3">
        <v>1335</v>
      </c>
      <c r="O5863" s="3" t="s">
        <v>21106</v>
      </c>
      <c r="P5863" s="3" t="s">
        <v>21114</v>
      </c>
      <c r="Q5863" s="3">
        <v>329</v>
      </c>
      <c r="R5863" s="8" t="str">
        <f t="shared" si="91"/>
        <v>*329*</v>
      </c>
    </row>
    <row r="5864" spans="1:18" ht="19.8">
      <c r="A5864" s="3" t="s">
        <v>4871</v>
      </c>
      <c r="B5864" s="3" t="s">
        <v>27</v>
      </c>
      <c r="C5864" s="3" t="s">
        <v>4870</v>
      </c>
      <c r="D5864" s="3" t="s">
        <v>25</v>
      </c>
      <c r="E5864" s="3" t="s">
        <v>4869</v>
      </c>
      <c r="F5864" s="3" t="s">
        <v>9</v>
      </c>
      <c r="G5864" s="3">
        <v>2011</v>
      </c>
      <c r="H5864" s="3" t="s">
        <v>22118</v>
      </c>
      <c r="I5864" s="3">
        <v>263</v>
      </c>
      <c r="J5864" s="3" t="s">
        <v>21098</v>
      </c>
      <c r="K5864" s="3" t="s">
        <v>0</v>
      </c>
      <c r="N5864" s="3">
        <v>1445</v>
      </c>
      <c r="O5864" s="3" t="s">
        <v>25</v>
      </c>
      <c r="P5864" s="3" t="s">
        <v>21114</v>
      </c>
      <c r="Q5864" s="3">
        <v>286</v>
      </c>
      <c r="R5864" s="8" t="str">
        <f t="shared" si="91"/>
        <v>*286*</v>
      </c>
    </row>
    <row r="5865" spans="1:18" ht="19.8">
      <c r="A5865" s="3" t="s">
        <v>4868</v>
      </c>
      <c r="B5865" s="3" t="s">
        <v>304</v>
      </c>
      <c r="C5865" s="3" t="s">
        <v>4867</v>
      </c>
      <c r="D5865" s="3" t="s">
        <v>123</v>
      </c>
      <c r="E5865" s="3" t="s">
        <v>4866</v>
      </c>
      <c r="F5865" s="3" t="s">
        <v>29</v>
      </c>
      <c r="G5865" s="3">
        <v>2005</v>
      </c>
      <c r="H5865" s="3" t="s">
        <v>22118</v>
      </c>
      <c r="I5865" s="3">
        <v>121</v>
      </c>
      <c r="J5865" s="3" t="s">
        <v>21091</v>
      </c>
      <c r="K5865" s="3" t="s">
        <v>1</v>
      </c>
      <c r="L5865" s="9">
        <v>45353</v>
      </c>
      <c r="M5865" s="9">
        <v>45481</v>
      </c>
      <c r="N5865" s="3">
        <v>1885</v>
      </c>
      <c r="O5865" s="3" t="s">
        <v>21106</v>
      </c>
      <c r="P5865" s="3" t="s">
        <v>21111</v>
      </c>
      <c r="Q5865" s="3">
        <v>219</v>
      </c>
      <c r="R5865" s="8" t="str">
        <f t="shared" si="91"/>
        <v>*219*</v>
      </c>
    </row>
    <row r="5866" spans="1:18" ht="19.8">
      <c r="A5866" s="3" t="s">
        <v>4865</v>
      </c>
      <c r="B5866" s="3" t="s">
        <v>52</v>
      </c>
      <c r="C5866" s="3" t="s">
        <v>4864</v>
      </c>
      <c r="D5866" s="3" t="s">
        <v>50</v>
      </c>
      <c r="E5866" s="3" t="s">
        <v>4863</v>
      </c>
      <c r="F5866" s="3" t="s">
        <v>48</v>
      </c>
      <c r="G5866" s="3">
        <v>2009</v>
      </c>
      <c r="H5866" s="3" t="s">
        <v>22117</v>
      </c>
      <c r="I5866" s="3">
        <v>110</v>
      </c>
      <c r="J5866" s="3" t="s">
        <v>21092</v>
      </c>
      <c r="K5866" s="3" t="s">
        <v>0</v>
      </c>
      <c r="N5866" s="3">
        <v>1900</v>
      </c>
      <c r="O5866" s="3" t="s">
        <v>21106</v>
      </c>
      <c r="P5866" s="3" t="s">
        <v>21111</v>
      </c>
      <c r="Q5866" s="3">
        <v>350</v>
      </c>
      <c r="R5866" s="8" t="str">
        <f t="shared" si="91"/>
        <v>*350*</v>
      </c>
    </row>
    <row r="5867" spans="1:18" ht="19.8">
      <c r="A5867" s="3" t="s">
        <v>4862</v>
      </c>
      <c r="B5867" s="3" t="s">
        <v>12</v>
      </c>
      <c r="C5867" s="3" t="s">
        <v>4861</v>
      </c>
      <c r="D5867" s="3" t="s">
        <v>2</v>
      </c>
      <c r="E5867" s="3" t="s">
        <v>4860</v>
      </c>
      <c r="F5867" s="3" t="s">
        <v>29</v>
      </c>
      <c r="G5867" s="3">
        <v>2007</v>
      </c>
      <c r="H5867" s="3" t="s">
        <v>22117</v>
      </c>
      <c r="I5867" s="3">
        <v>81</v>
      </c>
      <c r="J5867" s="3" t="s">
        <v>21099</v>
      </c>
      <c r="K5867" s="3" t="s">
        <v>1</v>
      </c>
      <c r="L5867" s="9">
        <v>45626</v>
      </c>
      <c r="M5867" s="9">
        <v>45657</v>
      </c>
      <c r="N5867" s="3">
        <v>1970</v>
      </c>
      <c r="O5867" s="3" t="s">
        <v>21073</v>
      </c>
      <c r="P5867" s="3" t="s">
        <v>21112</v>
      </c>
      <c r="Q5867" s="3">
        <v>309</v>
      </c>
      <c r="R5867" s="8" t="str">
        <f t="shared" si="91"/>
        <v>*309*</v>
      </c>
    </row>
    <row r="5868" spans="1:18" ht="19.8">
      <c r="A5868" s="3" t="s">
        <v>4859</v>
      </c>
      <c r="B5868" s="3" t="s">
        <v>38</v>
      </c>
      <c r="C5868" s="3" t="s">
        <v>4858</v>
      </c>
      <c r="D5868" s="3" t="s">
        <v>36</v>
      </c>
      <c r="E5868" s="3" t="s">
        <v>4857</v>
      </c>
      <c r="F5868" s="3" t="s">
        <v>3</v>
      </c>
      <c r="G5868" s="3">
        <v>2022</v>
      </c>
      <c r="H5868" s="3" t="s">
        <v>22117</v>
      </c>
      <c r="I5868" s="3">
        <v>309</v>
      </c>
      <c r="J5868" s="3" t="s">
        <v>21092</v>
      </c>
      <c r="K5868" s="3" t="s">
        <v>0</v>
      </c>
      <c r="N5868" s="3">
        <v>2450</v>
      </c>
      <c r="O5868" s="3" t="s">
        <v>21106</v>
      </c>
      <c r="P5868" s="3" t="s">
        <v>21111</v>
      </c>
      <c r="Q5868" s="3">
        <v>376</v>
      </c>
      <c r="R5868" s="8" t="str">
        <f t="shared" si="91"/>
        <v>*376*</v>
      </c>
    </row>
    <row r="5869" spans="1:18" ht="19.8">
      <c r="A5869" s="3" t="s">
        <v>4856</v>
      </c>
      <c r="B5869" s="3" t="s">
        <v>256</v>
      </c>
      <c r="C5869" s="3" t="s">
        <v>4855</v>
      </c>
      <c r="D5869" s="3" t="s">
        <v>14</v>
      </c>
      <c r="E5869" s="3" t="s">
        <v>4854</v>
      </c>
      <c r="F5869" s="3" t="s">
        <v>48</v>
      </c>
      <c r="G5869" s="3">
        <v>2022</v>
      </c>
      <c r="H5869" s="3" t="s">
        <v>22117</v>
      </c>
      <c r="I5869" s="3">
        <v>464</v>
      </c>
      <c r="J5869" s="3" t="s">
        <v>21093</v>
      </c>
      <c r="K5869" s="3" t="s">
        <v>0</v>
      </c>
      <c r="N5869" s="3">
        <v>740</v>
      </c>
      <c r="O5869" s="3" t="s">
        <v>21106</v>
      </c>
      <c r="P5869" s="3" t="s">
        <v>21114</v>
      </c>
      <c r="Q5869" s="3">
        <v>180</v>
      </c>
      <c r="R5869" s="8" t="str">
        <f t="shared" si="91"/>
        <v>*180*</v>
      </c>
    </row>
    <row r="5870" spans="1:18" ht="19.8">
      <c r="A5870" s="3" t="s">
        <v>4853</v>
      </c>
      <c r="B5870" s="3" t="s">
        <v>84</v>
      </c>
      <c r="C5870" s="3" t="s">
        <v>4852</v>
      </c>
      <c r="D5870" s="3" t="s">
        <v>82</v>
      </c>
      <c r="E5870" s="3" t="s">
        <v>4851</v>
      </c>
      <c r="F5870" s="3" t="s">
        <v>29</v>
      </c>
      <c r="G5870" s="3">
        <v>2011</v>
      </c>
      <c r="H5870" s="3" t="s">
        <v>22118</v>
      </c>
      <c r="I5870" s="3">
        <v>254</v>
      </c>
      <c r="J5870" s="3" t="s">
        <v>21099</v>
      </c>
      <c r="K5870" s="3" t="s">
        <v>0</v>
      </c>
      <c r="N5870" s="3">
        <v>275</v>
      </c>
      <c r="O5870" s="3" t="s">
        <v>21105</v>
      </c>
      <c r="P5870" s="3" t="s">
        <v>21111</v>
      </c>
      <c r="Q5870" s="3">
        <v>241</v>
      </c>
      <c r="R5870" s="8" t="str">
        <f t="shared" si="91"/>
        <v>*241*</v>
      </c>
    </row>
    <row r="5871" spans="1:18" ht="19.8">
      <c r="A5871" s="3" t="s">
        <v>4850</v>
      </c>
      <c r="B5871" s="3" t="s">
        <v>426</v>
      </c>
      <c r="C5871" s="3" t="s">
        <v>4849</v>
      </c>
      <c r="D5871" s="3" t="s">
        <v>95</v>
      </c>
      <c r="E5871" s="3" t="s">
        <v>4848</v>
      </c>
      <c r="F5871" s="3" t="s">
        <v>77</v>
      </c>
      <c r="G5871" s="3">
        <v>2005</v>
      </c>
      <c r="H5871" s="3" t="s">
        <v>22118</v>
      </c>
      <c r="I5871" s="3">
        <v>292</v>
      </c>
      <c r="J5871" s="3" t="s">
        <v>21086</v>
      </c>
      <c r="K5871" s="3" t="s">
        <v>0</v>
      </c>
      <c r="N5871" s="3">
        <v>340</v>
      </c>
      <c r="O5871" s="3" t="s">
        <v>21105</v>
      </c>
      <c r="P5871" s="3" t="s">
        <v>21112</v>
      </c>
      <c r="Q5871" s="3">
        <v>214</v>
      </c>
      <c r="R5871" s="8" t="str">
        <f t="shared" si="91"/>
        <v>*214*</v>
      </c>
    </row>
    <row r="5872" spans="1:18" ht="19.8">
      <c r="A5872" s="3" t="s">
        <v>4847</v>
      </c>
      <c r="B5872" s="3" t="s">
        <v>108</v>
      </c>
      <c r="C5872" s="3" t="s">
        <v>4846</v>
      </c>
      <c r="D5872" s="3" t="s">
        <v>63</v>
      </c>
      <c r="E5872" s="3" t="s">
        <v>4845</v>
      </c>
      <c r="F5872" s="3" t="s">
        <v>15</v>
      </c>
      <c r="G5872" s="3">
        <v>2021</v>
      </c>
      <c r="H5872" s="3" t="s">
        <v>22116</v>
      </c>
      <c r="I5872" s="3">
        <v>487</v>
      </c>
      <c r="J5872" s="3" t="s">
        <v>21090</v>
      </c>
      <c r="K5872" s="3" t="s">
        <v>1</v>
      </c>
      <c r="L5872" s="9">
        <v>45185</v>
      </c>
      <c r="M5872" s="9">
        <v>45448</v>
      </c>
      <c r="N5872" s="3">
        <v>915</v>
      </c>
      <c r="O5872" s="3" t="s">
        <v>21106</v>
      </c>
      <c r="P5872" s="3" t="s">
        <v>21111</v>
      </c>
      <c r="Q5872" s="3">
        <v>130</v>
      </c>
      <c r="R5872" s="8" t="str">
        <f t="shared" si="91"/>
        <v>*130*</v>
      </c>
    </row>
    <row r="5873" spans="1:18" ht="19.8">
      <c r="A5873" s="3" t="s">
        <v>4844</v>
      </c>
      <c r="B5873" s="3" t="s">
        <v>304</v>
      </c>
      <c r="C5873" s="3" t="s">
        <v>4843</v>
      </c>
      <c r="D5873" s="3" t="s">
        <v>123</v>
      </c>
      <c r="E5873" s="3" t="s">
        <v>4842</v>
      </c>
      <c r="F5873" s="3" t="s">
        <v>9</v>
      </c>
      <c r="G5873" s="3">
        <v>2015</v>
      </c>
      <c r="H5873" s="3" t="s">
        <v>22118</v>
      </c>
      <c r="I5873" s="3">
        <v>311</v>
      </c>
      <c r="J5873" s="3" t="s">
        <v>21085</v>
      </c>
      <c r="K5873" s="3" t="s">
        <v>1</v>
      </c>
      <c r="L5873" s="9">
        <v>45640</v>
      </c>
      <c r="M5873" s="9">
        <v>45656</v>
      </c>
      <c r="N5873" s="3">
        <v>1335</v>
      </c>
      <c r="O5873" s="3" t="s">
        <v>21106</v>
      </c>
      <c r="P5873" s="3" t="s">
        <v>21112</v>
      </c>
      <c r="Q5873" s="3">
        <v>407</v>
      </c>
      <c r="R5873" s="8" t="str">
        <f t="shared" si="91"/>
        <v>*407*</v>
      </c>
    </row>
    <row r="5874" spans="1:18" ht="19.8">
      <c r="A5874" s="3" t="s">
        <v>4841</v>
      </c>
      <c r="B5874" s="3" t="s">
        <v>33</v>
      </c>
      <c r="C5874" s="3" t="s">
        <v>4840</v>
      </c>
      <c r="D5874" s="3" t="s">
        <v>31</v>
      </c>
      <c r="E5874" s="3" t="s">
        <v>4839</v>
      </c>
      <c r="F5874" s="3" t="s">
        <v>15</v>
      </c>
      <c r="G5874" s="3">
        <v>2013</v>
      </c>
      <c r="H5874" s="3" t="s">
        <v>22117</v>
      </c>
      <c r="I5874" s="3">
        <v>379</v>
      </c>
      <c r="J5874" s="3" t="s">
        <v>21097</v>
      </c>
      <c r="K5874" s="3" t="s">
        <v>0</v>
      </c>
      <c r="N5874" s="3">
        <v>560</v>
      </c>
      <c r="O5874" s="3" t="s">
        <v>21106</v>
      </c>
      <c r="P5874" s="3" t="s">
        <v>21112</v>
      </c>
      <c r="Q5874" s="3">
        <v>305</v>
      </c>
      <c r="R5874" s="8" t="str">
        <f t="shared" si="91"/>
        <v>*305*</v>
      </c>
    </row>
    <row r="5875" spans="1:18" ht="19.8">
      <c r="A5875" s="3" t="s">
        <v>4838</v>
      </c>
      <c r="B5875" s="3" t="s">
        <v>60</v>
      </c>
      <c r="C5875" s="3" t="s">
        <v>4837</v>
      </c>
      <c r="D5875" s="3" t="s">
        <v>41</v>
      </c>
      <c r="E5875" s="3" t="s">
        <v>4836</v>
      </c>
      <c r="F5875" s="3" t="s">
        <v>3</v>
      </c>
      <c r="G5875" s="3">
        <v>2007</v>
      </c>
      <c r="H5875" s="3" t="s">
        <v>22116</v>
      </c>
      <c r="I5875" s="3">
        <v>268</v>
      </c>
      <c r="J5875" s="3" t="s">
        <v>21086</v>
      </c>
      <c r="K5875" s="3" t="s">
        <v>0</v>
      </c>
      <c r="N5875" s="3">
        <v>1010</v>
      </c>
      <c r="O5875" s="3" t="s">
        <v>21106</v>
      </c>
      <c r="P5875" s="3" t="s">
        <v>21112</v>
      </c>
      <c r="Q5875" s="3">
        <v>148</v>
      </c>
      <c r="R5875" s="8" t="str">
        <f t="shared" si="91"/>
        <v>*148*</v>
      </c>
    </row>
    <row r="5876" spans="1:18" ht="19.8">
      <c r="A5876" s="3" t="s">
        <v>4835</v>
      </c>
      <c r="B5876" s="3" t="s">
        <v>125</v>
      </c>
      <c r="C5876" s="3" t="s">
        <v>4834</v>
      </c>
      <c r="D5876" s="3" t="s">
        <v>123</v>
      </c>
      <c r="E5876" s="3" t="s">
        <v>4833</v>
      </c>
      <c r="F5876" s="3" t="s">
        <v>48</v>
      </c>
      <c r="G5876" s="3">
        <v>2021</v>
      </c>
      <c r="H5876" s="3" t="s">
        <v>22116</v>
      </c>
      <c r="I5876" s="3">
        <v>276</v>
      </c>
      <c r="J5876" s="3" t="s">
        <v>21088</v>
      </c>
      <c r="K5876" s="3" t="s">
        <v>0</v>
      </c>
      <c r="N5876" s="3">
        <v>1150</v>
      </c>
      <c r="O5876" s="3" t="s">
        <v>21106</v>
      </c>
      <c r="P5876" s="3" t="s">
        <v>21111</v>
      </c>
      <c r="Q5876" s="3">
        <v>384</v>
      </c>
      <c r="R5876" s="8" t="str">
        <f t="shared" si="91"/>
        <v>*384*</v>
      </c>
    </row>
    <row r="5877" spans="1:18" ht="19.8">
      <c r="A5877" s="3" t="s">
        <v>4832</v>
      </c>
      <c r="B5877" s="3" t="s">
        <v>125</v>
      </c>
      <c r="C5877" s="3" t="s">
        <v>4831</v>
      </c>
      <c r="D5877" s="3" t="s">
        <v>123</v>
      </c>
      <c r="E5877" s="3" t="s">
        <v>4830</v>
      </c>
      <c r="F5877" s="3" t="s">
        <v>29</v>
      </c>
      <c r="G5877" s="3">
        <v>2021</v>
      </c>
      <c r="H5877" s="3" t="s">
        <v>22116</v>
      </c>
      <c r="I5877" s="3">
        <v>239</v>
      </c>
      <c r="J5877" s="3" t="s">
        <v>21094</v>
      </c>
      <c r="K5877" s="3" t="s">
        <v>1</v>
      </c>
      <c r="L5877" s="9">
        <v>45705</v>
      </c>
      <c r="M5877" s="9">
        <v>45709</v>
      </c>
      <c r="N5877" s="3">
        <v>995</v>
      </c>
      <c r="O5877" s="3" t="s">
        <v>21106</v>
      </c>
      <c r="P5877" s="3" t="s">
        <v>21114</v>
      </c>
      <c r="Q5877" s="3">
        <v>320</v>
      </c>
      <c r="R5877" s="8" t="str">
        <f t="shared" si="91"/>
        <v>*320*</v>
      </c>
    </row>
    <row r="5878" spans="1:18" ht="19.8">
      <c r="A5878" s="3" t="s">
        <v>4829</v>
      </c>
      <c r="B5878" s="3" t="s">
        <v>43</v>
      </c>
      <c r="C5878" s="3" t="s">
        <v>4828</v>
      </c>
      <c r="D5878" s="3" t="s">
        <v>41</v>
      </c>
      <c r="E5878" s="3" t="s">
        <v>4827</v>
      </c>
      <c r="F5878" s="3" t="s">
        <v>77</v>
      </c>
      <c r="G5878" s="3">
        <v>2019</v>
      </c>
      <c r="H5878" s="3" t="s">
        <v>22118</v>
      </c>
      <c r="I5878" s="3">
        <v>228</v>
      </c>
      <c r="J5878" s="3" t="s">
        <v>21092</v>
      </c>
      <c r="K5878" s="3" t="s">
        <v>0</v>
      </c>
      <c r="N5878" s="3">
        <v>600</v>
      </c>
      <c r="O5878" s="3" t="s">
        <v>21106</v>
      </c>
      <c r="P5878" s="3" t="s">
        <v>21113</v>
      </c>
      <c r="Q5878" s="3">
        <v>263</v>
      </c>
      <c r="R5878" s="8" t="str">
        <f t="shared" si="91"/>
        <v>*263*</v>
      </c>
    </row>
    <row r="5879" spans="1:18" ht="19.8">
      <c r="A5879" s="3" t="s">
        <v>4826</v>
      </c>
      <c r="B5879" s="3" t="s">
        <v>285</v>
      </c>
      <c r="C5879" s="3" t="s">
        <v>4825</v>
      </c>
      <c r="D5879" s="3" t="s">
        <v>31</v>
      </c>
      <c r="E5879" s="3" t="s">
        <v>4824</v>
      </c>
      <c r="F5879" s="3" t="s">
        <v>3</v>
      </c>
      <c r="G5879" s="3">
        <v>2020</v>
      </c>
      <c r="H5879" s="3" t="s">
        <v>22116</v>
      </c>
      <c r="I5879" s="3">
        <v>186</v>
      </c>
      <c r="J5879" s="3" t="s">
        <v>21096</v>
      </c>
      <c r="K5879" s="3" t="s">
        <v>1</v>
      </c>
      <c r="L5879" s="9">
        <v>45513</v>
      </c>
      <c r="M5879" s="9">
        <v>45618</v>
      </c>
      <c r="N5879" s="3">
        <v>2380</v>
      </c>
      <c r="O5879" s="3" t="s">
        <v>21106</v>
      </c>
      <c r="P5879" s="3" t="s">
        <v>21112</v>
      </c>
      <c r="Q5879" s="3">
        <v>370</v>
      </c>
      <c r="R5879" s="8" t="str">
        <f t="shared" si="91"/>
        <v>*370*</v>
      </c>
    </row>
    <row r="5880" spans="1:18" ht="19.8">
      <c r="A5880" s="3" t="s">
        <v>4823</v>
      </c>
      <c r="B5880" s="3" t="s">
        <v>143</v>
      </c>
      <c r="C5880" s="3" t="s">
        <v>4822</v>
      </c>
      <c r="D5880" s="3" t="s">
        <v>141</v>
      </c>
      <c r="E5880" s="3" t="s">
        <v>4821</v>
      </c>
      <c r="F5880" s="3" t="s">
        <v>29</v>
      </c>
      <c r="G5880" s="3">
        <v>2021</v>
      </c>
      <c r="H5880" s="3" t="s">
        <v>22118</v>
      </c>
      <c r="I5880" s="3">
        <v>161</v>
      </c>
      <c r="J5880" s="3" t="s">
        <v>21097</v>
      </c>
      <c r="K5880" s="3" t="s">
        <v>0</v>
      </c>
      <c r="N5880" s="3">
        <v>2280</v>
      </c>
      <c r="O5880" s="3" t="s">
        <v>25</v>
      </c>
      <c r="P5880" s="3" t="s">
        <v>21113</v>
      </c>
      <c r="Q5880" s="3">
        <v>405</v>
      </c>
      <c r="R5880" s="8" t="str">
        <f t="shared" si="91"/>
        <v>*405*</v>
      </c>
    </row>
    <row r="5881" spans="1:18" ht="19.8">
      <c r="A5881" s="3" t="s">
        <v>4820</v>
      </c>
      <c r="B5881" s="3" t="s">
        <v>344</v>
      </c>
      <c r="C5881" s="3" t="s">
        <v>4819</v>
      </c>
      <c r="D5881" s="3" t="s">
        <v>82</v>
      </c>
      <c r="E5881" s="3" t="s">
        <v>4818</v>
      </c>
      <c r="F5881" s="3" t="s">
        <v>15</v>
      </c>
      <c r="G5881" s="3">
        <v>2005</v>
      </c>
      <c r="H5881" s="3" t="s">
        <v>22118</v>
      </c>
      <c r="I5881" s="3">
        <v>294</v>
      </c>
      <c r="J5881" s="3" t="s">
        <v>21089</v>
      </c>
      <c r="K5881" s="3" t="s">
        <v>1</v>
      </c>
      <c r="L5881" s="9">
        <v>45414</v>
      </c>
      <c r="M5881" s="9">
        <v>45469</v>
      </c>
      <c r="N5881" s="3">
        <v>2460</v>
      </c>
      <c r="O5881" s="3" t="s">
        <v>21105</v>
      </c>
      <c r="P5881" s="3" t="s">
        <v>21114</v>
      </c>
      <c r="Q5881" s="3">
        <v>341</v>
      </c>
      <c r="R5881" s="8" t="str">
        <f t="shared" si="91"/>
        <v>*341*</v>
      </c>
    </row>
    <row r="5882" spans="1:18" ht="19.8">
      <c r="A5882" s="3" t="s">
        <v>4817</v>
      </c>
      <c r="B5882" s="3" t="s">
        <v>478</v>
      </c>
      <c r="C5882" s="3" t="s">
        <v>4816</v>
      </c>
      <c r="D5882" s="3" t="s">
        <v>95</v>
      </c>
      <c r="E5882" s="3" t="s">
        <v>4815</v>
      </c>
      <c r="F5882" s="3" t="s">
        <v>77</v>
      </c>
      <c r="G5882" s="3">
        <v>2015</v>
      </c>
      <c r="H5882" s="3" t="s">
        <v>22118</v>
      </c>
      <c r="I5882" s="3">
        <v>410</v>
      </c>
      <c r="J5882" s="3" t="s">
        <v>21102</v>
      </c>
      <c r="K5882" s="3" t="s">
        <v>1</v>
      </c>
      <c r="L5882" s="9">
        <v>45167</v>
      </c>
      <c r="M5882" s="9">
        <v>45217</v>
      </c>
      <c r="N5882" s="3">
        <v>1720</v>
      </c>
      <c r="O5882" s="3" t="s">
        <v>21105</v>
      </c>
      <c r="P5882" s="3" t="s">
        <v>21114</v>
      </c>
      <c r="Q5882" s="3">
        <v>299</v>
      </c>
      <c r="R5882" s="8" t="str">
        <f t="shared" si="91"/>
        <v>*299*</v>
      </c>
    </row>
    <row r="5883" spans="1:18" ht="19.8">
      <c r="A5883" s="3" t="s">
        <v>4814</v>
      </c>
      <c r="B5883" s="3" t="s">
        <v>33</v>
      </c>
      <c r="C5883" s="3" t="s">
        <v>4813</v>
      </c>
      <c r="D5883" s="3" t="s">
        <v>31</v>
      </c>
      <c r="E5883" s="3" t="s">
        <v>4812</v>
      </c>
      <c r="F5883" s="3" t="s">
        <v>3</v>
      </c>
      <c r="G5883" s="3">
        <v>2017</v>
      </c>
      <c r="H5883" s="3" t="s">
        <v>22117</v>
      </c>
      <c r="I5883" s="3">
        <v>136</v>
      </c>
      <c r="J5883" s="3" t="s">
        <v>21095</v>
      </c>
      <c r="K5883" s="3" t="s">
        <v>0</v>
      </c>
      <c r="N5883" s="3">
        <v>1265</v>
      </c>
      <c r="O5883" s="3" t="s">
        <v>21106</v>
      </c>
      <c r="P5883" s="3" t="s">
        <v>21114</v>
      </c>
      <c r="Q5883" s="3">
        <v>407</v>
      </c>
      <c r="R5883" s="8" t="str">
        <f t="shared" si="91"/>
        <v>*407*</v>
      </c>
    </row>
    <row r="5884" spans="1:18" ht="19.8">
      <c r="A5884" s="3" t="s">
        <v>4811</v>
      </c>
      <c r="B5884" s="3" t="s">
        <v>84</v>
      </c>
      <c r="C5884" s="3" t="s">
        <v>4810</v>
      </c>
      <c r="D5884" s="3" t="s">
        <v>82</v>
      </c>
      <c r="E5884" s="3" t="s">
        <v>4809</v>
      </c>
      <c r="F5884" s="3" t="s">
        <v>3</v>
      </c>
      <c r="G5884" s="3">
        <v>2020</v>
      </c>
      <c r="H5884" s="3" t="s">
        <v>22117</v>
      </c>
      <c r="I5884" s="3">
        <v>252</v>
      </c>
      <c r="J5884" s="3" t="s">
        <v>21102</v>
      </c>
      <c r="K5884" s="3" t="s">
        <v>0</v>
      </c>
      <c r="N5884" s="3">
        <v>650</v>
      </c>
      <c r="O5884" s="3" t="s">
        <v>21105</v>
      </c>
      <c r="P5884" s="3" t="s">
        <v>21111</v>
      </c>
      <c r="Q5884" s="3">
        <v>109</v>
      </c>
      <c r="R5884" s="8" t="str">
        <f t="shared" si="91"/>
        <v>*109*</v>
      </c>
    </row>
    <row r="5885" spans="1:18" ht="19.8">
      <c r="A5885" s="3" t="s">
        <v>4808</v>
      </c>
      <c r="B5885" s="3" t="s">
        <v>285</v>
      </c>
      <c r="C5885" s="3" t="s">
        <v>4807</v>
      </c>
      <c r="D5885" s="3" t="s">
        <v>31</v>
      </c>
      <c r="E5885" s="3" t="s">
        <v>4806</v>
      </c>
      <c r="F5885" s="3" t="s">
        <v>29</v>
      </c>
      <c r="G5885" s="3">
        <v>2022</v>
      </c>
      <c r="H5885" s="3" t="s">
        <v>22117</v>
      </c>
      <c r="I5885" s="3">
        <v>204</v>
      </c>
      <c r="J5885" s="3" t="s">
        <v>21098</v>
      </c>
      <c r="K5885" s="3" t="s">
        <v>1</v>
      </c>
      <c r="L5885" s="9">
        <v>45426</v>
      </c>
      <c r="M5885" s="9">
        <v>45488</v>
      </c>
      <c r="N5885" s="3">
        <v>2310</v>
      </c>
      <c r="O5885" s="3" t="s">
        <v>21106</v>
      </c>
      <c r="P5885" s="3" t="s">
        <v>21112</v>
      </c>
      <c r="Q5885" s="3">
        <v>441</v>
      </c>
      <c r="R5885" s="8" t="str">
        <f t="shared" si="91"/>
        <v>*441*</v>
      </c>
    </row>
    <row r="5886" spans="1:18" ht="19.8">
      <c r="A5886" s="3" t="s">
        <v>4805</v>
      </c>
      <c r="B5886" s="3" t="s">
        <v>478</v>
      </c>
      <c r="C5886" s="3" t="s">
        <v>4804</v>
      </c>
      <c r="D5886" s="3" t="s">
        <v>95</v>
      </c>
      <c r="E5886" s="3" t="s">
        <v>4803</v>
      </c>
      <c r="F5886" s="3" t="s">
        <v>29</v>
      </c>
      <c r="G5886" s="3">
        <v>2010</v>
      </c>
      <c r="H5886" s="3" t="s">
        <v>22117</v>
      </c>
      <c r="I5886" s="3">
        <v>394</v>
      </c>
      <c r="J5886" s="3" t="s">
        <v>21086</v>
      </c>
      <c r="K5886" s="3" t="s">
        <v>0</v>
      </c>
      <c r="N5886" s="3">
        <v>1960</v>
      </c>
      <c r="O5886" s="3" t="s">
        <v>21105</v>
      </c>
      <c r="P5886" s="3" t="s">
        <v>21114</v>
      </c>
      <c r="Q5886" s="3">
        <v>358</v>
      </c>
      <c r="R5886" s="8" t="str">
        <f t="shared" si="91"/>
        <v>*358*</v>
      </c>
    </row>
    <row r="5887" spans="1:18" ht="19.8">
      <c r="A5887" s="3" t="s">
        <v>4802</v>
      </c>
      <c r="B5887" s="3" t="s">
        <v>478</v>
      </c>
      <c r="C5887" s="3" t="s">
        <v>4801</v>
      </c>
      <c r="D5887" s="3" t="s">
        <v>95</v>
      </c>
      <c r="E5887" s="3" t="s">
        <v>4800</v>
      </c>
      <c r="F5887" s="3" t="s">
        <v>29</v>
      </c>
      <c r="G5887" s="3">
        <v>2010</v>
      </c>
      <c r="H5887" s="3" t="s">
        <v>22118</v>
      </c>
      <c r="I5887" s="3">
        <v>346</v>
      </c>
      <c r="J5887" s="3" t="s">
        <v>21097</v>
      </c>
      <c r="K5887" s="3" t="s">
        <v>1</v>
      </c>
      <c r="L5887" s="9">
        <v>45472</v>
      </c>
      <c r="M5887" s="9">
        <v>45676</v>
      </c>
      <c r="N5887" s="3">
        <v>2100</v>
      </c>
      <c r="O5887" s="3" t="s">
        <v>21105</v>
      </c>
      <c r="P5887" s="3" t="s">
        <v>21114</v>
      </c>
      <c r="Q5887" s="3">
        <v>151</v>
      </c>
      <c r="R5887" s="8" t="str">
        <f t="shared" si="91"/>
        <v>*151*</v>
      </c>
    </row>
    <row r="5888" spans="1:18" ht="19.8">
      <c r="A5888" s="3" t="s">
        <v>4799</v>
      </c>
      <c r="B5888" s="3" t="s">
        <v>160</v>
      </c>
      <c r="C5888" s="3" t="s">
        <v>4798</v>
      </c>
      <c r="D5888" s="3" t="s">
        <v>31</v>
      </c>
      <c r="E5888" s="3" t="s">
        <v>4797</v>
      </c>
      <c r="F5888" s="3" t="s">
        <v>15</v>
      </c>
      <c r="G5888" s="3">
        <v>2022</v>
      </c>
      <c r="H5888" s="3" t="s">
        <v>22118</v>
      </c>
      <c r="I5888" s="3">
        <v>131</v>
      </c>
      <c r="J5888" s="3" t="s">
        <v>21101</v>
      </c>
      <c r="K5888" s="3" t="s">
        <v>0</v>
      </c>
      <c r="N5888" s="3">
        <v>1215</v>
      </c>
      <c r="O5888" s="3" t="s">
        <v>21106</v>
      </c>
      <c r="P5888" s="3" t="s">
        <v>21111</v>
      </c>
      <c r="Q5888" s="3">
        <v>287</v>
      </c>
      <c r="R5888" s="8" t="str">
        <f t="shared" si="91"/>
        <v>*287*</v>
      </c>
    </row>
    <row r="5889" spans="1:18" ht="19.8">
      <c r="A5889" s="3" t="s">
        <v>4796</v>
      </c>
      <c r="B5889" s="3" t="s">
        <v>143</v>
      </c>
      <c r="C5889" s="3" t="s">
        <v>3281</v>
      </c>
      <c r="D5889" s="3" t="s">
        <v>141</v>
      </c>
      <c r="E5889" s="3" t="s">
        <v>4795</v>
      </c>
      <c r="F5889" s="3" t="s">
        <v>29</v>
      </c>
      <c r="G5889" s="3">
        <v>2013</v>
      </c>
      <c r="H5889" s="3" t="s">
        <v>22116</v>
      </c>
      <c r="I5889" s="3">
        <v>271</v>
      </c>
      <c r="J5889" s="3" t="s">
        <v>21102</v>
      </c>
      <c r="K5889" s="3" t="s">
        <v>1</v>
      </c>
      <c r="L5889" s="9">
        <v>45259</v>
      </c>
      <c r="M5889" s="9">
        <v>45462</v>
      </c>
      <c r="N5889" s="3">
        <v>2300</v>
      </c>
      <c r="O5889" s="3" t="s">
        <v>25</v>
      </c>
      <c r="P5889" s="3" t="s">
        <v>21111</v>
      </c>
      <c r="Q5889" s="3">
        <v>303</v>
      </c>
      <c r="R5889" s="8" t="str">
        <f t="shared" si="91"/>
        <v>*303*</v>
      </c>
    </row>
    <row r="5890" spans="1:18" ht="19.8">
      <c r="A5890" s="3" t="s">
        <v>4794</v>
      </c>
      <c r="B5890" s="3" t="s">
        <v>196</v>
      </c>
      <c r="C5890" s="3" t="s">
        <v>4379</v>
      </c>
      <c r="D5890" s="3" t="s">
        <v>36</v>
      </c>
      <c r="E5890" s="3" t="s">
        <v>4793</v>
      </c>
      <c r="F5890" s="3" t="s">
        <v>77</v>
      </c>
      <c r="G5890" s="3">
        <v>2005</v>
      </c>
      <c r="H5890" s="3" t="s">
        <v>22118</v>
      </c>
      <c r="I5890" s="3">
        <v>297</v>
      </c>
      <c r="J5890" s="3" t="s">
        <v>21086</v>
      </c>
      <c r="K5890" s="3" t="s">
        <v>0</v>
      </c>
      <c r="N5890" s="3">
        <v>605</v>
      </c>
      <c r="O5890" s="3" t="s">
        <v>21106</v>
      </c>
      <c r="P5890" s="3" t="s">
        <v>21112</v>
      </c>
      <c r="Q5890" s="3">
        <v>451</v>
      </c>
      <c r="R5890" s="8" t="str">
        <f t="shared" si="91"/>
        <v>*451*</v>
      </c>
    </row>
    <row r="5891" spans="1:18" ht="19.8">
      <c r="A5891" s="3" t="s">
        <v>4792</v>
      </c>
      <c r="B5891" s="3" t="s">
        <v>138</v>
      </c>
      <c r="C5891" s="3" t="s">
        <v>4791</v>
      </c>
      <c r="D5891" s="3" t="s">
        <v>2</v>
      </c>
      <c r="E5891" s="3" t="s">
        <v>4790</v>
      </c>
      <c r="F5891" s="3" t="s">
        <v>77</v>
      </c>
      <c r="G5891" s="3">
        <v>2007</v>
      </c>
      <c r="H5891" s="3" t="s">
        <v>22118</v>
      </c>
      <c r="I5891" s="3">
        <v>221</v>
      </c>
      <c r="J5891" s="3" t="s">
        <v>21096</v>
      </c>
      <c r="K5891" s="3" t="s">
        <v>1</v>
      </c>
      <c r="L5891" s="9">
        <v>45671</v>
      </c>
      <c r="M5891" s="9">
        <v>45705</v>
      </c>
      <c r="N5891" s="3">
        <v>540</v>
      </c>
      <c r="O5891" s="3" t="s">
        <v>21073</v>
      </c>
      <c r="P5891" s="3" t="s">
        <v>21111</v>
      </c>
      <c r="Q5891" s="3">
        <v>295</v>
      </c>
      <c r="R5891" s="8" t="str">
        <f t="shared" si="91"/>
        <v>*295*</v>
      </c>
    </row>
    <row r="5892" spans="1:18" ht="19.8">
      <c r="A5892" s="3" t="s">
        <v>4789</v>
      </c>
      <c r="B5892" s="3" t="s">
        <v>478</v>
      </c>
      <c r="C5892" s="3" t="s">
        <v>4788</v>
      </c>
      <c r="D5892" s="3" t="s">
        <v>95</v>
      </c>
      <c r="E5892" s="3" t="s">
        <v>4787</v>
      </c>
      <c r="F5892" s="3" t="s">
        <v>15</v>
      </c>
      <c r="G5892" s="3">
        <v>2011</v>
      </c>
      <c r="H5892" s="3" t="s">
        <v>22118</v>
      </c>
      <c r="I5892" s="3">
        <v>137</v>
      </c>
      <c r="J5892" s="3" t="s">
        <v>21083</v>
      </c>
      <c r="K5892" s="3" t="s">
        <v>0</v>
      </c>
      <c r="N5892" s="3">
        <v>2105</v>
      </c>
      <c r="O5892" s="3" t="s">
        <v>21105</v>
      </c>
      <c r="P5892" s="3" t="s">
        <v>21114</v>
      </c>
      <c r="Q5892" s="3">
        <v>276</v>
      </c>
      <c r="R5892" s="8" t="str">
        <f t="shared" ref="R5892:R5955" si="92">"*"&amp;Q5892&amp;"*"</f>
        <v>*276*</v>
      </c>
    </row>
    <row r="5893" spans="1:18" ht="19.8">
      <c r="A5893" s="3" t="s">
        <v>4786</v>
      </c>
      <c r="B5893" s="3" t="s">
        <v>285</v>
      </c>
      <c r="C5893" s="3" t="s">
        <v>4785</v>
      </c>
      <c r="D5893" s="3" t="s">
        <v>31</v>
      </c>
      <c r="E5893" s="3" t="s">
        <v>4784</v>
      </c>
      <c r="F5893" s="3" t="s">
        <v>15</v>
      </c>
      <c r="G5893" s="3">
        <v>2019</v>
      </c>
      <c r="H5893" s="3" t="s">
        <v>22117</v>
      </c>
      <c r="I5893" s="3">
        <v>458</v>
      </c>
      <c r="J5893" s="3" t="s">
        <v>21101</v>
      </c>
      <c r="K5893" s="3" t="s">
        <v>1</v>
      </c>
      <c r="L5893" s="9">
        <v>45339</v>
      </c>
      <c r="M5893" s="9">
        <v>45416</v>
      </c>
      <c r="N5893" s="3">
        <v>815</v>
      </c>
      <c r="O5893" s="3" t="s">
        <v>21106</v>
      </c>
      <c r="P5893" s="3" t="s">
        <v>21111</v>
      </c>
      <c r="Q5893" s="3">
        <v>194</v>
      </c>
      <c r="R5893" s="8" t="str">
        <f t="shared" si="92"/>
        <v>*194*</v>
      </c>
    </row>
    <row r="5894" spans="1:18" ht="19.8">
      <c r="A5894" s="3" t="s">
        <v>4783</v>
      </c>
      <c r="B5894" s="3" t="s">
        <v>147</v>
      </c>
      <c r="C5894" s="3" t="s">
        <v>4782</v>
      </c>
      <c r="D5894" s="3" t="s">
        <v>5</v>
      </c>
      <c r="E5894" s="3" t="s">
        <v>4781</v>
      </c>
      <c r="F5894" s="3" t="s">
        <v>77</v>
      </c>
      <c r="G5894" s="3">
        <v>2017</v>
      </c>
      <c r="H5894" s="3" t="s">
        <v>22117</v>
      </c>
      <c r="I5894" s="3">
        <v>487</v>
      </c>
      <c r="J5894" s="3" t="s">
        <v>21102</v>
      </c>
      <c r="K5894" s="3" t="s">
        <v>1</v>
      </c>
      <c r="L5894" s="9">
        <v>45354</v>
      </c>
      <c r="M5894" s="9">
        <v>45591</v>
      </c>
      <c r="N5894" s="3">
        <v>1145</v>
      </c>
      <c r="O5894" s="3" t="s">
        <v>21106</v>
      </c>
      <c r="P5894" s="3" t="s">
        <v>21112</v>
      </c>
      <c r="Q5894" s="3">
        <v>194</v>
      </c>
      <c r="R5894" s="8" t="str">
        <f t="shared" si="92"/>
        <v>*194*</v>
      </c>
    </row>
    <row r="5895" spans="1:18" ht="19.8">
      <c r="A5895" s="3" t="s">
        <v>4780</v>
      </c>
      <c r="B5895" s="3" t="s">
        <v>65</v>
      </c>
      <c r="C5895" s="3" t="s">
        <v>3162</v>
      </c>
      <c r="D5895" s="3" t="s">
        <v>63</v>
      </c>
      <c r="E5895" s="3" t="s">
        <v>4779</v>
      </c>
      <c r="F5895" s="3" t="s">
        <v>48</v>
      </c>
      <c r="G5895" s="3">
        <v>2022</v>
      </c>
      <c r="H5895" s="3" t="s">
        <v>22117</v>
      </c>
      <c r="I5895" s="3">
        <v>490</v>
      </c>
      <c r="J5895" s="3" t="s">
        <v>21087</v>
      </c>
      <c r="K5895" s="3" t="s">
        <v>1</v>
      </c>
      <c r="L5895" s="9">
        <v>45248</v>
      </c>
      <c r="M5895" s="9">
        <v>45276</v>
      </c>
      <c r="N5895" s="3">
        <v>200</v>
      </c>
      <c r="O5895" s="3" t="s">
        <v>21106</v>
      </c>
      <c r="P5895" s="3" t="s">
        <v>21111</v>
      </c>
      <c r="Q5895" s="3">
        <v>407</v>
      </c>
      <c r="R5895" s="8" t="str">
        <f t="shared" si="92"/>
        <v>*407*</v>
      </c>
    </row>
    <row r="5896" spans="1:18" ht="19.8">
      <c r="A5896" s="3" t="s">
        <v>4778</v>
      </c>
      <c r="B5896" s="3" t="s">
        <v>33</v>
      </c>
      <c r="C5896" s="3" t="s">
        <v>4777</v>
      </c>
      <c r="D5896" s="3" t="s">
        <v>31</v>
      </c>
      <c r="E5896" s="3" t="s">
        <v>4776</v>
      </c>
      <c r="F5896" s="3" t="s">
        <v>29</v>
      </c>
      <c r="G5896" s="3">
        <v>2006</v>
      </c>
      <c r="H5896" s="3" t="s">
        <v>22117</v>
      </c>
      <c r="I5896" s="3">
        <v>211</v>
      </c>
      <c r="J5896" s="3" t="s">
        <v>21090</v>
      </c>
      <c r="K5896" s="3" t="s">
        <v>1</v>
      </c>
      <c r="L5896" s="9">
        <v>45567</v>
      </c>
      <c r="M5896" s="9">
        <v>45698</v>
      </c>
      <c r="N5896" s="3">
        <v>1335</v>
      </c>
      <c r="O5896" s="3" t="s">
        <v>21106</v>
      </c>
      <c r="P5896" s="3" t="s">
        <v>21112</v>
      </c>
      <c r="Q5896" s="3">
        <v>340</v>
      </c>
      <c r="R5896" s="8" t="str">
        <f t="shared" si="92"/>
        <v>*340*</v>
      </c>
    </row>
    <row r="5897" spans="1:18" ht="19.8">
      <c r="A5897" s="3" t="s">
        <v>4775</v>
      </c>
      <c r="B5897" s="3" t="s">
        <v>218</v>
      </c>
      <c r="C5897" s="3" t="s">
        <v>4774</v>
      </c>
      <c r="D5897" s="3" t="s">
        <v>95</v>
      </c>
      <c r="E5897" s="3" t="s">
        <v>4773</v>
      </c>
      <c r="F5897" s="3" t="s">
        <v>77</v>
      </c>
      <c r="G5897" s="3">
        <v>2019</v>
      </c>
      <c r="H5897" s="3" t="s">
        <v>22118</v>
      </c>
      <c r="I5897" s="3">
        <v>222</v>
      </c>
      <c r="J5897" s="3" t="s">
        <v>21099</v>
      </c>
      <c r="K5897" s="3" t="s">
        <v>0</v>
      </c>
      <c r="N5897" s="3">
        <v>135</v>
      </c>
      <c r="O5897" s="3" t="s">
        <v>21105</v>
      </c>
      <c r="P5897" s="3" t="s">
        <v>21112</v>
      </c>
      <c r="Q5897" s="3">
        <v>284</v>
      </c>
      <c r="R5897" s="8" t="str">
        <f t="shared" si="92"/>
        <v>*284*</v>
      </c>
    </row>
    <row r="5898" spans="1:18" ht="19.8">
      <c r="A5898" s="3" t="s">
        <v>4772</v>
      </c>
      <c r="B5898" s="3" t="s">
        <v>88</v>
      </c>
      <c r="C5898" s="3" t="s">
        <v>3048</v>
      </c>
      <c r="D5898" s="3" t="s">
        <v>2</v>
      </c>
      <c r="E5898" s="3" t="s">
        <v>4771</v>
      </c>
      <c r="F5898" s="3" t="s">
        <v>15</v>
      </c>
      <c r="G5898" s="3">
        <v>2022</v>
      </c>
      <c r="H5898" s="3" t="s">
        <v>22118</v>
      </c>
      <c r="I5898" s="3">
        <v>180</v>
      </c>
      <c r="J5898" s="3" t="s">
        <v>21085</v>
      </c>
      <c r="K5898" s="3" t="s">
        <v>0</v>
      </c>
      <c r="N5898" s="3">
        <v>755</v>
      </c>
      <c r="O5898" s="3" t="s">
        <v>21073</v>
      </c>
      <c r="P5898" s="3" t="s">
        <v>21112</v>
      </c>
      <c r="Q5898" s="3">
        <v>443</v>
      </c>
      <c r="R5898" s="8" t="str">
        <f t="shared" si="92"/>
        <v>*443*</v>
      </c>
    </row>
    <row r="5899" spans="1:18" ht="19.8">
      <c r="A5899" s="3" t="s">
        <v>4770</v>
      </c>
      <c r="B5899" s="3" t="s">
        <v>433</v>
      </c>
      <c r="C5899" s="3" t="s">
        <v>4769</v>
      </c>
      <c r="D5899" s="3" t="s">
        <v>123</v>
      </c>
      <c r="E5899" s="3" t="s">
        <v>4768</v>
      </c>
      <c r="F5899" s="3" t="s">
        <v>29</v>
      </c>
      <c r="G5899" s="3">
        <v>2014</v>
      </c>
      <c r="H5899" s="3" t="s">
        <v>22116</v>
      </c>
      <c r="I5899" s="3">
        <v>422</v>
      </c>
      <c r="J5899" s="3" t="s">
        <v>21094</v>
      </c>
      <c r="K5899" s="3" t="s">
        <v>1</v>
      </c>
      <c r="L5899" s="9">
        <v>45129</v>
      </c>
      <c r="M5899" s="9">
        <v>45135</v>
      </c>
      <c r="N5899" s="3">
        <v>1475</v>
      </c>
      <c r="O5899" s="3" t="s">
        <v>21106</v>
      </c>
      <c r="P5899" s="3" t="s">
        <v>21111</v>
      </c>
      <c r="Q5899" s="3">
        <v>375</v>
      </c>
      <c r="R5899" s="8" t="str">
        <f t="shared" si="92"/>
        <v>*375*</v>
      </c>
    </row>
    <row r="5900" spans="1:18" ht="19.8">
      <c r="A5900" s="3" t="s">
        <v>4767</v>
      </c>
      <c r="B5900" s="3" t="s">
        <v>38</v>
      </c>
      <c r="C5900" s="3" t="s">
        <v>4766</v>
      </c>
      <c r="D5900" s="3" t="s">
        <v>36</v>
      </c>
      <c r="E5900" s="3" t="s">
        <v>4765</v>
      </c>
      <c r="F5900" s="3" t="s">
        <v>15</v>
      </c>
      <c r="G5900" s="3">
        <v>2017</v>
      </c>
      <c r="H5900" s="3" t="s">
        <v>22118</v>
      </c>
      <c r="I5900" s="3">
        <v>416</v>
      </c>
      <c r="J5900" s="3" t="s">
        <v>21094</v>
      </c>
      <c r="K5900" s="3" t="s">
        <v>1</v>
      </c>
      <c r="L5900" s="9">
        <v>45247</v>
      </c>
      <c r="M5900" s="9">
        <v>45623</v>
      </c>
      <c r="N5900" s="3">
        <v>855</v>
      </c>
      <c r="O5900" s="3" t="s">
        <v>21106</v>
      </c>
      <c r="P5900" s="3" t="s">
        <v>21114</v>
      </c>
      <c r="Q5900" s="3">
        <v>407</v>
      </c>
      <c r="R5900" s="8" t="str">
        <f t="shared" si="92"/>
        <v>*407*</v>
      </c>
    </row>
    <row r="5901" spans="1:18" ht="19.8">
      <c r="A5901" s="3" t="s">
        <v>4764</v>
      </c>
      <c r="B5901" s="3" t="s">
        <v>426</v>
      </c>
      <c r="C5901" s="3" t="s">
        <v>4763</v>
      </c>
      <c r="D5901" s="3" t="s">
        <v>95</v>
      </c>
      <c r="E5901" s="3" t="s">
        <v>4762</v>
      </c>
      <c r="F5901" s="3" t="s">
        <v>9</v>
      </c>
      <c r="G5901" s="3">
        <v>2017</v>
      </c>
      <c r="H5901" s="3" t="s">
        <v>22117</v>
      </c>
      <c r="I5901" s="3">
        <v>306</v>
      </c>
      <c r="J5901" s="3" t="s">
        <v>21090</v>
      </c>
      <c r="K5901" s="3" t="s">
        <v>0</v>
      </c>
      <c r="N5901" s="3">
        <v>165</v>
      </c>
      <c r="O5901" s="3" t="s">
        <v>21105</v>
      </c>
      <c r="P5901" s="3" t="s">
        <v>21113</v>
      </c>
      <c r="Q5901" s="3">
        <v>245</v>
      </c>
      <c r="R5901" s="8" t="str">
        <f t="shared" si="92"/>
        <v>*245*</v>
      </c>
    </row>
    <row r="5902" spans="1:18" ht="19.8">
      <c r="A5902" s="3" t="s">
        <v>4761</v>
      </c>
      <c r="B5902" s="3" t="s">
        <v>88</v>
      </c>
      <c r="C5902" s="3" t="s">
        <v>4760</v>
      </c>
      <c r="D5902" s="3" t="s">
        <v>2</v>
      </c>
      <c r="E5902" s="3" t="s">
        <v>4759</v>
      </c>
      <c r="F5902" s="3" t="s">
        <v>3</v>
      </c>
      <c r="G5902" s="3">
        <v>2005</v>
      </c>
      <c r="H5902" s="3" t="s">
        <v>22116</v>
      </c>
      <c r="I5902" s="3">
        <v>173</v>
      </c>
      <c r="J5902" s="3" t="s">
        <v>21102</v>
      </c>
      <c r="K5902" s="3" t="s">
        <v>1</v>
      </c>
      <c r="L5902" s="9">
        <v>45085</v>
      </c>
      <c r="M5902" s="9">
        <v>45180</v>
      </c>
      <c r="N5902" s="3">
        <v>425</v>
      </c>
      <c r="O5902" s="3" t="s">
        <v>21073</v>
      </c>
      <c r="P5902" s="3" t="s">
        <v>21112</v>
      </c>
      <c r="Q5902" s="3">
        <v>329</v>
      </c>
      <c r="R5902" s="8" t="str">
        <f t="shared" si="92"/>
        <v>*329*</v>
      </c>
    </row>
    <row r="5903" spans="1:18" ht="19.8">
      <c r="A5903" s="3" t="s">
        <v>4758</v>
      </c>
      <c r="B5903" s="3" t="s">
        <v>171</v>
      </c>
      <c r="C5903" s="3" t="s">
        <v>4757</v>
      </c>
      <c r="D5903" s="3" t="s">
        <v>141</v>
      </c>
      <c r="E5903" s="3" t="s">
        <v>4756</v>
      </c>
      <c r="F5903" s="3" t="s">
        <v>9</v>
      </c>
      <c r="G5903" s="3">
        <v>2016</v>
      </c>
      <c r="H5903" s="3" t="s">
        <v>22116</v>
      </c>
      <c r="I5903" s="3">
        <v>147</v>
      </c>
      <c r="J5903" s="3" t="s">
        <v>21096</v>
      </c>
      <c r="K5903" s="3" t="s">
        <v>0</v>
      </c>
      <c r="N5903" s="3">
        <v>1430</v>
      </c>
      <c r="O5903" s="3" t="s">
        <v>25</v>
      </c>
      <c r="P5903" s="3" t="s">
        <v>21113</v>
      </c>
      <c r="Q5903" s="3">
        <v>263</v>
      </c>
      <c r="R5903" s="8" t="str">
        <f t="shared" si="92"/>
        <v>*263*</v>
      </c>
    </row>
    <row r="5904" spans="1:18" ht="19.8">
      <c r="A5904" s="3" t="s">
        <v>4755</v>
      </c>
      <c r="B5904" s="3" t="s">
        <v>125</v>
      </c>
      <c r="C5904" s="3" t="s">
        <v>4754</v>
      </c>
      <c r="D5904" s="3" t="s">
        <v>123</v>
      </c>
      <c r="E5904" s="3" t="s">
        <v>4753</v>
      </c>
      <c r="F5904" s="3" t="s">
        <v>29</v>
      </c>
      <c r="G5904" s="3">
        <v>2017</v>
      </c>
      <c r="H5904" s="3" t="s">
        <v>22116</v>
      </c>
      <c r="I5904" s="3">
        <v>105</v>
      </c>
      <c r="J5904" s="3" t="s">
        <v>21102</v>
      </c>
      <c r="K5904" s="3" t="s">
        <v>0</v>
      </c>
      <c r="N5904" s="3">
        <v>140</v>
      </c>
      <c r="O5904" s="3" t="s">
        <v>21106</v>
      </c>
      <c r="P5904" s="3" t="s">
        <v>21114</v>
      </c>
      <c r="Q5904" s="3">
        <v>135</v>
      </c>
      <c r="R5904" s="8" t="str">
        <f t="shared" si="92"/>
        <v>*135*</v>
      </c>
    </row>
    <row r="5905" spans="1:18" ht="19.8">
      <c r="A5905" s="3" t="s">
        <v>4752</v>
      </c>
      <c r="B5905" s="3" t="s">
        <v>147</v>
      </c>
      <c r="C5905" s="3" t="s">
        <v>4751</v>
      </c>
      <c r="D5905" s="3" t="s">
        <v>5</v>
      </c>
      <c r="E5905" s="3" t="s">
        <v>4750</v>
      </c>
      <c r="F5905" s="3" t="s">
        <v>29</v>
      </c>
      <c r="G5905" s="3">
        <v>2008</v>
      </c>
      <c r="H5905" s="3" t="s">
        <v>22118</v>
      </c>
      <c r="I5905" s="3">
        <v>406</v>
      </c>
      <c r="J5905" s="3" t="s">
        <v>21090</v>
      </c>
      <c r="K5905" s="3" t="s">
        <v>0</v>
      </c>
      <c r="N5905" s="3">
        <v>2020</v>
      </c>
      <c r="O5905" s="3" t="s">
        <v>21106</v>
      </c>
      <c r="P5905" s="3" t="s">
        <v>21114</v>
      </c>
      <c r="Q5905" s="3">
        <v>429</v>
      </c>
      <c r="R5905" s="8" t="str">
        <f t="shared" si="92"/>
        <v>*429*</v>
      </c>
    </row>
    <row r="5906" spans="1:18" ht="19.8">
      <c r="A5906" s="3" t="s">
        <v>4749</v>
      </c>
      <c r="B5906" s="3" t="s">
        <v>104</v>
      </c>
      <c r="C5906" s="3" t="s">
        <v>4748</v>
      </c>
      <c r="D5906" s="3" t="s">
        <v>25</v>
      </c>
      <c r="E5906" s="3" t="s">
        <v>4747</v>
      </c>
      <c r="F5906" s="3" t="s">
        <v>15</v>
      </c>
      <c r="G5906" s="3">
        <v>2013</v>
      </c>
      <c r="H5906" s="3" t="s">
        <v>22116</v>
      </c>
      <c r="I5906" s="3">
        <v>328</v>
      </c>
      <c r="J5906" s="3" t="s">
        <v>21099</v>
      </c>
      <c r="K5906" s="3" t="s">
        <v>0</v>
      </c>
      <c r="N5906" s="3">
        <v>1220</v>
      </c>
      <c r="O5906" s="3" t="s">
        <v>25</v>
      </c>
      <c r="P5906" s="3" t="s">
        <v>21114</v>
      </c>
      <c r="Q5906" s="3">
        <v>108</v>
      </c>
      <c r="R5906" s="8" t="str">
        <f t="shared" si="92"/>
        <v>*108*</v>
      </c>
    </row>
    <row r="5907" spans="1:18" ht="19.8">
      <c r="A5907" s="3" t="s">
        <v>4746</v>
      </c>
      <c r="B5907" s="3" t="s">
        <v>33</v>
      </c>
      <c r="C5907" s="3" t="s">
        <v>4745</v>
      </c>
      <c r="D5907" s="3" t="s">
        <v>31</v>
      </c>
      <c r="E5907" s="3" t="s">
        <v>4744</v>
      </c>
      <c r="F5907" s="3" t="s">
        <v>15</v>
      </c>
      <c r="G5907" s="3">
        <v>2023</v>
      </c>
      <c r="H5907" s="3" t="s">
        <v>22118</v>
      </c>
      <c r="I5907" s="3">
        <v>130</v>
      </c>
      <c r="J5907" s="3" t="s">
        <v>21096</v>
      </c>
      <c r="K5907" s="3" t="s">
        <v>1</v>
      </c>
      <c r="L5907" s="9">
        <v>45098</v>
      </c>
      <c r="M5907" s="9">
        <v>45489</v>
      </c>
      <c r="N5907" s="3">
        <v>570</v>
      </c>
      <c r="O5907" s="3" t="s">
        <v>21106</v>
      </c>
      <c r="P5907" s="3" t="s">
        <v>21111</v>
      </c>
      <c r="Q5907" s="3">
        <v>217</v>
      </c>
      <c r="R5907" s="8" t="str">
        <f t="shared" si="92"/>
        <v>*217*</v>
      </c>
    </row>
    <row r="5908" spans="1:18" ht="19.8">
      <c r="A5908" s="3" t="s">
        <v>4743</v>
      </c>
      <c r="B5908" s="3" t="s">
        <v>92</v>
      </c>
      <c r="C5908" s="3" t="s">
        <v>4742</v>
      </c>
      <c r="D5908" s="3" t="s">
        <v>25</v>
      </c>
      <c r="E5908" s="3" t="s">
        <v>4741</v>
      </c>
      <c r="F5908" s="3" t="s">
        <v>77</v>
      </c>
      <c r="G5908" s="3">
        <v>2022</v>
      </c>
      <c r="H5908" s="3" t="s">
        <v>22118</v>
      </c>
      <c r="I5908" s="3">
        <v>459</v>
      </c>
      <c r="J5908" s="3" t="s">
        <v>21093</v>
      </c>
      <c r="K5908" s="3" t="s">
        <v>1</v>
      </c>
      <c r="L5908" s="9">
        <v>45408</v>
      </c>
      <c r="M5908" s="9">
        <v>45553</v>
      </c>
      <c r="N5908" s="3">
        <v>1070</v>
      </c>
      <c r="O5908" s="3" t="s">
        <v>25</v>
      </c>
      <c r="P5908" s="3" t="s">
        <v>21112</v>
      </c>
      <c r="Q5908" s="3">
        <v>359</v>
      </c>
      <c r="R5908" s="8" t="str">
        <f t="shared" si="92"/>
        <v>*359*</v>
      </c>
    </row>
    <row r="5909" spans="1:18" ht="19.8">
      <c r="A5909" s="3" t="s">
        <v>4740</v>
      </c>
      <c r="B5909" s="3" t="s">
        <v>56</v>
      </c>
      <c r="C5909" s="3" t="s">
        <v>4739</v>
      </c>
      <c r="D5909" s="3" t="s">
        <v>50</v>
      </c>
      <c r="E5909" s="3" t="s">
        <v>4738</v>
      </c>
      <c r="F5909" s="3" t="s">
        <v>15</v>
      </c>
      <c r="G5909" s="3">
        <v>2009</v>
      </c>
      <c r="H5909" s="3" t="s">
        <v>22118</v>
      </c>
      <c r="I5909" s="3">
        <v>367</v>
      </c>
      <c r="J5909" s="3" t="s">
        <v>21086</v>
      </c>
      <c r="K5909" s="3" t="s">
        <v>0</v>
      </c>
      <c r="N5909" s="3">
        <v>500</v>
      </c>
      <c r="O5909" s="3" t="s">
        <v>21106</v>
      </c>
      <c r="P5909" s="3" t="s">
        <v>21114</v>
      </c>
      <c r="Q5909" s="3">
        <v>365</v>
      </c>
      <c r="R5909" s="8" t="str">
        <f t="shared" si="92"/>
        <v>*365*</v>
      </c>
    </row>
    <row r="5910" spans="1:18" ht="19.8">
      <c r="A5910" s="3" t="s">
        <v>4737</v>
      </c>
      <c r="B5910" s="3" t="s">
        <v>285</v>
      </c>
      <c r="C5910" s="3" t="s">
        <v>4736</v>
      </c>
      <c r="D5910" s="3" t="s">
        <v>31</v>
      </c>
      <c r="E5910" s="3" t="s">
        <v>4735</v>
      </c>
      <c r="F5910" s="3" t="s">
        <v>48</v>
      </c>
      <c r="G5910" s="3">
        <v>2011</v>
      </c>
      <c r="H5910" s="3" t="s">
        <v>22117</v>
      </c>
      <c r="I5910" s="3">
        <v>367</v>
      </c>
      <c r="J5910" s="3" t="s">
        <v>21096</v>
      </c>
      <c r="K5910" s="3" t="s">
        <v>0</v>
      </c>
      <c r="N5910" s="3">
        <v>2140</v>
      </c>
      <c r="O5910" s="3" t="s">
        <v>21106</v>
      </c>
      <c r="P5910" s="3" t="s">
        <v>21114</v>
      </c>
      <c r="Q5910" s="3">
        <v>269</v>
      </c>
      <c r="R5910" s="8" t="str">
        <f t="shared" si="92"/>
        <v>*269*</v>
      </c>
    </row>
    <row r="5911" spans="1:18" ht="19.8">
      <c r="A5911" s="3" t="s">
        <v>4734</v>
      </c>
      <c r="B5911" s="3" t="s">
        <v>304</v>
      </c>
      <c r="C5911" s="3" t="s">
        <v>4733</v>
      </c>
      <c r="D5911" s="3" t="s">
        <v>123</v>
      </c>
      <c r="E5911" s="3" t="s">
        <v>4732</v>
      </c>
      <c r="F5911" s="3" t="s">
        <v>29</v>
      </c>
      <c r="G5911" s="3">
        <v>2015</v>
      </c>
      <c r="H5911" s="3" t="s">
        <v>22117</v>
      </c>
      <c r="I5911" s="3">
        <v>452</v>
      </c>
      <c r="J5911" s="3" t="s">
        <v>21089</v>
      </c>
      <c r="K5911" s="3" t="s">
        <v>1</v>
      </c>
      <c r="L5911" s="9">
        <v>45166</v>
      </c>
      <c r="M5911" s="9">
        <v>45370</v>
      </c>
      <c r="N5911" s="3">
        <v>440</v>
      </c>
      <c r="O5911" s="3" t="s">
        <v>21106</v>
      </c>
      <c r="P5911" s="3" t="s">
        <v>21111</v>
      </c>
      <c r="Q5911" s="3">
        <v>206</v>
      </c>
      <c r="R5911" s="8" t="str">
        <f t="shared" si="92"/>
        <v>*206*</v>
      </c>
    </row>
    <row r="5912" spans="1:18" ht="19.8">
      <c r="A5912" s="3" t="s">
        <v>4730</v>
      </c>
      <c r="B5912" s="3" t="s">
        <v>426</v>
      </c>
      <c r="C5912" s="3" t="s">
        <v>4729</v>
      </c>
      <c r="D5912" s="3" t="s">
        <v>95</v>
      </c>
      <c r="E5912" s="3" t="s">
        <v>4728</v>
      </c>
      <c r="F5912" s="3" t="s">
        <v>9</v>
      </c>
      <c r="G5912" s="3">
        <v>2013</v>
      </c>
      <c r="H5912" s="3" t="s">
        <v>22117</v>
      </c>
      <c r="I5912" s="3">
        <v>398</v>
      </c>
      <c r="J5912" s="3" t="s">
        <v>21083</v>
      </c>
      <c r="K5912" s="3" t="s">
        <v>1</v>
      </c>
      <c r="L5912" s="9">
        <v>45443</v>
      </c>
      <c r="M5912" s="9">
        <v>45506</v>
      </c>
      <c r="N5912" s="3">
        <v>415</v>
      </c>
      <c r="O5912" s="3" t="s">
        <v>21105</v>
      </c>
      <c r="P5912" s="3" t="s">
        <v>21111</v>
      </c>
      <c r="Q5912" s="3">
        <v>370</v>
      </c>
      <c r="R5912" s="8" t="str">
        <f t="shared" si="92"/>
        <v>*370*</v>
      </c>
    </row>
    <row r="5913" spans="1:18" ht="19.8">
      <c r="A5913" s="3" t="s">
        <v>4727</v>
      </c>
      <c r="B5913" s="3" t="s">
        <v>12</v>
      </c>
      <c r="C5913" s="3" t="s">
        <v>4726</v>
      </c>
      <c r="D5913" s="3" t="s">
        <v>2</v>
      </c>
      <c r="E5913" s="3" t="s">
        <v>4725</v>
      </c>
      <c r="F5913" s="3" t="s">
        <v>9</v>
      </c>
      <c r="G5913" s="3">
        <v>2005</v>
      </c>
      <c r="H5913" s="3" t="s">
        <v>22117</v>
      </c>
      <c r="I5913" s="3">
        <v>345</v>
      </c>
      <c r="J5913" s="3" t="s">
        <v>21085</v>
      </c>
      <c r="K5913" s="3" t="s">
        <v>0</v>
      </c>
      <c r="N5913" s="3">
        <v>1130</v>
      </c>
      <c r="O5913" s="3" t="s">
        <v>21073</v>
      </c>
      <c r="P5913" s="3" t="s">
        <v>21112</v>
      </c>
      <c r="Q5913" s="3">
        <v>348</v>
      </c>
      <c r="R5913" s="8" t="str">
        <f t="shared" si="92"/>
        <v>*348*</v>
      </c>
    </row>
    <row r="5914" spans="1:18" ht="19.8">
      <c r="A5914" s="3" t="s">
        <v>4724</v>
      </c>
      <c r="B5914" s="3" t="s">
        <v>218</v>
      </c>
      <c r="C5914" s="3" t="s">
        <v>4723</v>
      </c>
      <c r="D5914" s="3" t="s">
        <v>95</v>
      </c>
      <c r="E5914" s="3" t="s">
        <v>4722</v>
      </c>
      <c r="F5914" s="3" t="s">
        <v>29</v>
      </c>
      <c r="G5914" s="3">
        <v>2018</v>
      </c>
      <c r="H5914" s="3" t="s">
        <v>22118</v>
      </c>
      <c r="I5914" s="3">
        <v>103</v>
      </c>
      <c r="J5914" s="3" t="s">
        <v>21093</v>
      </c>
      <c r="K5914" s="3" t="s">
        <v>1</v>
      </c>
      <c r="L5914" s="9">
        <v>44984</v>
      </c>
      <c r="M5914" s="9">
        <v>45062</v>
      </c>
      <c r="N5914" s="3">
        <v>2010</v>
      </c>
      <c r="O5914" s="3" t="s">
        <v>21105</v>
      </c>
      <c r="P5914" s="3" t="s">
        <v>21111</v>
      </c>
      <c r="Q5914" s="3">
        <v>181</v>
      </c>
      <c r="R5914" s="8" t="str">
        <f t="shared" si="92"/>
        <v>*181*</v>
      </c>
    </row>
    <row r="5915" spans="1:18" ht="19.8">
      <c r="A5915" s="3" t="s">
        <v>4721</v>
      </c>
      <c r="B5915" s="3" t="s">
        <v>84</v>
      </c>
      <c r="C5915" s="3" t="s">
        <v>4720</v>
      </c>
      <c r="D5915" s="3" t="s">
        <v>82</v>
      </c>
      <c r="E5915" s="3" t="s">
        <v>4719</v>
      </c>
      <c r="F5915" s="3" t="s">
        <v>3</v>
      </c>
      <c r="G5915" s="3">
        <v>2012</v>
      </c>
      <c r="H5915" s="3" t="s">
        <v>22118</v>
      </c>
      <c r="I5915" s="3">
        <v>388</v>
      </c>
      <c r="J5915" s="3" t="s">
        <v>21095</v>
      </c>
      <c r="K5915" s="3" t="s">
        <v>1</v>
      </c>
      <c r="L5915" s="9">
        <v>45409</v>
      </c>
      <c r="M5915" s="9">
        <v>45474</v>
      </c>
      <c r="N5915" s="3">
        <v>835</v>
      </c>
      <c r="O5915" s="3" t="s">
        <v>21105</v>
      </c>
      <c r="P5915" s="3" t="s">
        <v>21114</v>
      </c>
      <c r="Q5915" s="3">
        <v>353</v>
      </c>
      <c r="R5915" s="8" t="str">
        <f t="shared" si="92"/>
        <v>*353*</v>
      </c>
    </row>
    <row r="5916" spans="1:18" ht="19.8">
      <c r="A5916" s="3" t="s">
        <v>4718</v>
      </c>
      <c r="B5916" s="3" t="s">
        <v>65</v>
      </c>
      <c r="C5916" s="3" t="s">
        <v>4717</v>
      </c>
      <c r="D5916" s="3" t="s">
        <v>63</v>
      </c>
      <c r="E5916" s="3" t="s">
        <v>4716</v>
      </c>
      <c r="F5916" s="3" t="s">
        <v>3</v>
      </c>
      <c r="G5916" s="3">
        <v>2016</v>
      </c>
      <c r="H5916" s="3" t="s">
        <v>22116</v>
      </c>
      <c r="I5916" s="3">
        <v>287</v>
      </c>
      <c r="J5916" s="3" t="s">
        <v>21086</v>
      </c>
      <c r="K5916" s="3" t="s">
        <v>0</v>
      </c>
      <c r="N5916" s="3">
        <v>1205</v>
      </c>
      <c r="O5916" s="3" t="s">
        <v>21106</v>
      </c>
      <c r="P5916" s="3" t="s">
        <v>21111</v>
      </c>
      <c r="Q5916" s="3">
        <v>154</v>
      </c>
      <c r="R5916" s="8" t="str">
        <f t="shared" si="92"/>
        <v>*154*</v>
      </c>
    </row>
    <row r="5917" spans="1:18" ht="19.8">
      <c r="A5917" s="3" t="s">
        <v>4715</v>
      </c>
      <c r="B5917" s="3" t="s">
        <v>266</v>
      </c>
      <c r="C5917" s="3" t="s">
        <v>4714</v>
      </c>
      <c r="D5917" s="3" t="s">
        <v>141</v>
      </c>
      <c r="E5917" s="3" t="s">
        <v>4713</v>
      </c>
      <c r="F5917" s="3" t="s">
        <v>9</v>
      </c>
      <c r="G5917" s="3">
        <v>2009</v>
      </c>
      <c r="H5917" s="3" t="s">
        <v>22118</v>
      </c>
      <c r="I5917" s="3">
        <v>94</v>
      </c>
      <c r="J5917" s="3" t="s">
        <v>21102</v>
      </c>
      <c r="K5917" s="3" t="s">
        <v>0</v>
      </c>
      <c r="N5917" s="3">
        <v>475</v>
      </c>
      <c r="O5917" s="3" t="s">
        <v>25</v>
      </c>
      <c r="P5917" s="3" t="s">
        <v>21112</v>
      </c>
      <c r="Q5917" s="3">
        <v>359</v>
      </c>
      <c r="R5917" s="8" t="str">
        <f t="shared" si="92"/>
        <v>*359*</v>
      </c>
    </row>
    <row r="5918" spans="1:18" ht="19.8">
      <c r="A5918" s="3" t="s">
        <v>4712</v>
      </c>
      <c r="B5918" s="3" t="s">
        <v>65</v>
      </c>
      <c r="C5918" s="3" t="s">
        <v>4711</v>
      </c>
      <c r="D5918" s="3" t="s">
        <v>63</v>
      </c>
      <c r="E5918" s="3" t="s">
        <v>4710</v>
      </c>
      <c r="F5918" s="3" t="s">
        <v>3</v>
      </c>
      <c r="G5918" s="3">
        <v>2019</v>
      </c>
      <c r="H5918" s="3" t="s">
        <v>22118</v>
      </c>
      <c r="I5918" s="3">
        <v>101</v>
      </c>
      <c r="J5918" s="3" t="s">
        <v>21099</v>
      </c>
      <c r="K5918" s="3" t="s">
        <v>1</v>
      </c>
      <c r="L5918" s="9">
        <v>45278</v>
      </c>
      <c r="M5918" s="9">
        <v>45439</v>
      </c>
      <c r="N5918" s="3">
        <v>2030</v>
      </c>
      <c r="O5918" s="3" t="s">
        <v>21106</v>
      </c>
      <c r="P5918" s="3" t="s">
        <v>21111</v>
      </c>
      <c r="Q5918" s="3">
        <v>288</v>
      </c>
      <c r="R5918" s="8" t="str">
        <f t="shared" si="92"/>
        <v>*288*</v>
      </c>
    </row>
    <row r="5919" spans="1:18" ht="19.8">
      <c r="A5919" s="3" t="s">
        <v>4709</v>
      </c>
      <c r="B5919" s="3" t="s">
        <v>138</v>
      </c>
      <c r="C5919" s="3" t="s">
        <v>4708</v>
      </c>
      <c r="D5919" s="3" t="s">
        <v>2</v>
      </c>
      <c r="E5919" s="3" t="s">
        <v>4707</v>
      </c>
      <c r="F5919" s="3" t="s">
        <v>9</v>
      </c>
      <c r="G5919" s="3">
        <v>2005</v>
      </c>
      <c r="H5919" s="3" t="s">
        <v>22118</v>
      </c>
      <c r="I5919" s="3">
        <v>446</v>
      </c>
      <c r="J5919" s="3" t="s">
        <v>21096</v>
      </c>
      <c r="K5919" s="3" t="s">
        <v>0</v>
      </c>
      <c r="N5919" s="3">
        <v>565</v>
      </c>
      <c r="O5919" s="3" t="s">
        <v>21073</v>
      </c>
      <c r="P5919" s="3" t="s">
        <v>21112</v>
      </c>
      <c r="Q5919" s="3">
        <v>355</v>
      </c>
      <c r="R5919" s="8" t="str">
        <f t="shared" si="92"/>
        <v>*355*</v>
      </c>
    </row>
    <row r="5920" spans="1:18" ht="19.8">
      <c r="A5920" s="3" t="s">
        <v>4706</v>
      </c>
      <c r="B5920" s="3" t="s">
        <v>43</v>
      </c>
      <c r="C5920" s="3" t="s">
        <v>4705</v>
      </c>
      <c r="D5920" s="3" t="s">
        <v>41</v>
      </c>
      <c r="E5920" s="3" t="s">
        <v>4704</v>
      </c>
      <c r="F5920" s="3" t="s">
        <v>3</v>
      </c>
      <c r="G5920" s="3">
        <v>2024</v>
      </c>
      <c r="H5920" s="3" t="s">
        <v>22117</v>
      </c>
      <c r="I5920" s="3">
        <v>339</v>
      </c>
      <c r="J5920" s="3" t="s">
        <v>21101</v>
      </c>
      <c r="K5920" s="3" t="s">
        <v>0</v>
      </c>
      <c r="N5920" s="3">
        <v>2005</v>
      </c>
      <c r="O5920" s="3" t="s">
        <v>21106</v>
      </c>
      <c r="P5920" s="3" t="s">
        <v>21112</v>
      </c>
      <c r="Q5920" s="3">
        <v>298</v>
      </c>
      <c r="R5920" s="8" t="str">
        <f t="shared" si="92"/>
        <v>*298*</v>
      </c>
    </row>
    <row r="5921" spans="1:18" ht="19.8">
      <c r="A5921" s="3" t="s">
        <v>4703</v>
      </c>
      <c r="B5921" s="3" t="s">
        <v>147</v>
      </c>
      <c r="C5921" s="3" t="s">
        <v>4702</v>
      </c>
      <c r="D5921" s="3" t="s">
        <v>5</v>
      </c>
      <c r="E5921" s="3" t="s">
        <v>4701</v>
      </c>
      <c r="F5921" s="3" t="s">
        <v>3</v>
      </c>
      <c r="G5921" s="3">
        <v>2018</v>
      </c>
      <c r="H5921" s="3" t="s">
        <v>22117</v>
      </c>
      <c r="I5921" s="3">
        <v>345</v>
      </c>
      <c r="J5921" s="3" t="s">
        <v>21092</v>
      </c>
      <c r="K5921" s="3" t="s">
        <v>1</v>
      </c>
      <c r="L5921" s="9">
        <v>45402</v>
      </c>
      <c r="M5921" s="9">
        <v>45685</v>
      </c>
      <c r="N5921" s="3">
        <v>2305</v>
      </c>
      <c r="O5921" s="3" t="s">
        <v>21106</v>
      </c>
      <c r="P5921" s="3" t="s">
        <v>21112</v>
      </c>
      <c r="Q5921" s="3">
        <v>304</v>
      </c>
      <c r="R5921" s="8" t="str">
        <f t="shared" si="92"/>
        <v>*304*</v>
      </c>
    </row>
    <row r="5922" spans="1:18" ht="19.8">
      <c r="A5922" s="3" t="s">
        <v>4700</v>
      </c>
      <c r="B5922" s="3" t="s">
        <v>344</v>
      </c>
      <c r="C5922" s="3" t="s">
        <v>4699</v>
      </c>
      <c r="D5922" s="3" t="s">
        <v>82</v>
      </c>
      <c r="E5922" s="3" t="s">
        <v>4698</v>
      </c>
      <c r="F5922" s="3" t="s">
        <v>15</v>
      </c>
      <c r="G5922" s="3">
        <v>2016</v>
      </c>
      <c r="H5922" s="3" t="s">
        <v>22117</v>
      </c>
      <c r="I5922" s="3">
        <v>324</v>
      </c>
      <c r="J5922" s="3" t="s">
        <v>21087</v>
      </c>
      <c r="K5922" s="3" t="s">
        <v>0</v>
      </c>
      <c r="N5922" s="3">
        <v>1365</v>
      </c>
      <c r="O5922" s="3" t="s">
        <v>21105</v>
      </c>
      <c r="P5922" s="3" t="s">
        <v>21111</v>
      </c>
      <c r="Q5922" s="3">
        <v>347</v>
      </c>
      <c r="R5922" s="8" t="str">
        <f t="shared" si="92"/>
        <v>*347*</v>
      </c>
    </row>
    <row r="5923" spans="1:18" ht="19.8">
      <c r="A5923" s="3" t="s">
        <v>4697</v>
      </c>
      <c r="B5923" s="3" t="s">
        <v>108</v>
      </c>
      <c r="C5923" s="3" t="s">
        <v>4696</v>
      </c>
      <c r="D5923" s="3" t="s">
        <v>63</v>
      </c>
      <c r="E5923" s="3" t="s">
        <v>4695</v>
      </c>
      <c r="F5923" s="3" t="s">
        <v>9</v>
      </c>
      <c r="G5923" s="3">
        <v>2013</v>
      </c>
      <c r="H5923" s="3" t="s">
        <v>22117</v>
      </c>
      <c r="I5923" s="3">
        <v>262</v>
      </c>
      <c r="J5923" s="3" t="s">
        <v>21086</v>
      </c>
      <c r="K5923" s="3" t="s">
        <v>1</v>
      </c>
      <c r="L5923" s="9">
        <v>45216</v>
      </c>
      <c r="M5923" s="9">
        <v>45660</v>
      </c>
      <c r="N5923" s="3">
        <v>2245</v>
      </c>
      <c r="O5923" s="3" t="s">
        <v>21106</v>
      </c>
      <c r="P5923" s="3" t="s">
        <v>21114</v>
      </c>
      <c r="Q5923" s="3">
        <v>270</v>
      </c>
      <c r="R5923" s="8" t="str">
        <f t="shared" si="92"/>
        <v>*270*</v>
      </c>
    </row>
    <row r="5924" spans="1:18" ht="19.8">
      <c r="A5924" s="3" t="s">
        <v>4694</v>
      </c>
      <c r="B5924" s="3" t="s">
        <v>433</v>
      </c>
      <c r="C5924" s="3" t="s">
        <v>4693</v>
      </c>
      <c r="D5924" s="3" t="s">
        <v>123</v>
      </c>
      <c r="E5924" s="3" t="s">
        <v>4692</v>
      </c>
      <c r="F5924" s="3" t="s">
        <v>77</v>
      </c>
      <c r="G5924" s="3">
        <v>2017</v>
      </c>
      <c r="H5924" s="3" t="s">
        <v>22118</v>
      </c>
      <c r="I5924" s="3">
        <v>417</v>
      </c>
      <c r="J5924" s="3" t="s">
        <v>21083</v>
      </c>
      <c r="K5924" s="3" t="s">
        <v>1</v>
      </c>
      <c r="L5924" s="9">
        <v>45533</v>
      </c>
      <c r="M5924" s="9">
        <v>45631</v>
      </c>
      <c r="N5924" s="3">
        <v>510</v>
      </c>
      <c r="O5924" s="3" t="s">
        <v>21106</v>
      </c>
      <c r="P5924" s="3" t="s">
        <v>21113</v>
      </c>
      <c r="Q5924" s="3">
        <v>213</v>
      </c>
      <c r="R5924" s="8" t="str">
        <f t="shared" si="92"/>
        <v>*213*</v>
      </c>
    </row>
    <row r="5925" spans="1:18" ht="19.8">
      <c r="A5925" s="3" t="s">
        <v>4691</v>
      </c>
      <c r="B5925" s="3" t="s">
        <v>108</v>
      </c>
      <c r="C5925" s="3" t="s">
        <v>4690</v>
      </c>
      <c r="D5925" s="3" t="s">
        <v>63</v>
      </c>
      <c r="E5925" s="3" t="s">
        <v>4689</v>
      </c>
      <c r="F5925" s="3" t="s">
        <v>3</v>
      </c>
      <c r="G5925" s="3">
        <v>2006</v>
      </c>
      <c r="H5925" s="3" t="s">
        <v>22118</v>
      </c>
      <c r="I5925" s="3">
        <v>243</v>
      </c>
      <c r="J5925" s="3" t="s">
        <v>21096</v>
      </c>
      <c r="K5925" s="3" t="s">
        <v>1</v>
      </c>
      <c r="L5925" s="9">
        <v>45025</v>
      </c>
      <c r="M5925" s="9">
        <v>45642</v>
      </c>
      <c r="N5925" s="3">
        <v>1240</v>
      </c>
      <c r="O5925" s="3" t="s">
        <v>21106</v>
      </c>
      <c r="P5925" s="3" t="s">
        <v>21112</v>
      </c>
      <c r="Q5925" s="3">
        <v>312</v>
      </c>
      <c r="R5925" s="8" t="str">
        <f t="shared" si="92"/>
        <v>*312*</v>
      </c>
    </row>
    <row r="5926" spans="1:18" ht="19.8">
      <c r="A5926" s="3" t="s">
        <v>4687</v>
      </c>
      <c r="B5926" s="3" t="s">
        <v>143</v>
      </c>
      <c r="C5926" s="3" t="s">
        <v>4686</v>
      </c>
      <c r="D5926" s="3" t="s">
        <v>141</v>
      </c>
      <c r="E5926" s="3" t="s">
        <v>4685</v>
      </c>
      <c r="F5926" s="3" t="s">
        <v>15</v>
      </c>
      <c r="G5926" s="3">
        <v>2021</v>
      </c>
      <c r="H5926" s="3" t="s">
        <v>22116</v>
      </c>
      <c r="I5926" s="3">
        <v>418</v>
      </c>
      <c r="J5926" s="3" t="s">
        <v>21087</v>
      </c>
      <c r="K5926" s="3" t="s">
        <v>1</v>
      </c>
      <c r="L5926" s="9">
        <v>45350</v>
      </c>
      <c r="M5926" s="9">
        <v>45671</v>
      </c>
      <c r="N5926" s="3">
        <v>1760</v>
      </c>
      <c r="O5926" s="3" t="s">
        <v>25</v>
      </c>
      <c r="P5926" s="3" t="s">
        <v>21113</v>
      </c>
      <c r="Q5926" s="3">
        <v>234</v>
      </c>
      <c r="R5926" s="8" t="str">
        <f t="shared" si="92"/>
        <v>*234*</v>
      </c>
    </row>
    <row r="5927" spans="1:18" ht="19.8">
      <c r="A5927" s="3" t="s">
        <v>4684</v>
      </c>
      <c r="B5927" s="3" t="s">
        <v>108</v>
      </c>
      <c r="C5927" s="3" t="s">
        <v>4683</v>
      </c>
      <c r="D5927" s="3" t="s">
        <v>63</v>
      </c>
      <c r="E5927" s="3" t="s">
        <v>4682</v>
      </c>
      <c r="F5927" s="3" t="s">
        <v>3</v>
      </c>
      <c r="G5927" s="3">
        <v>2022</v>
      </c>
      <c r="H5927" s="3" t="s">
        <v>22118</v>
      </c>
      <c r="I5927" s="3">
        <v>426</v>
      </c>
      <c r="J5927" s="3" t="s">
        <v>21087</v>
      </c>
      <c r="K5927" s="3" t="s">
        <v>0</v>
      </c>
      <c r="N5927" s="3">
        <v>2285</v>
      </c>
      <c r="O5927" s="3" t="s">
        <v>21106</v>
      </c>
      <c r="P5927" s="3" t="s">
        <v>21114</v>
      </c>
      <c r="Q5927" s="3">
        <v>178</v>
      </c>
      <c r="R5927" s="8" t="str">
        <f t="shared" si="92"/>
        <v>*178*</v>
      </c>
    </row>
    <row r="5928" spans="1:18" ht="19.8">
      <c r="A5928" s="3" t="s">
        <v>4681</v>
      </c>
      <c r="B5928" s="3" t="s">
        <v>104</v>
      </c>
      <c r="C5928" s="3" t="s">
        <v>4680</v>
      </c>
      <c r="D5928" s="3" t="s">
        <v>25</v>
      </c>
      <c r="E5928" s="3" t="s">
        <v>4679</v>
      </c>
      <c r="F5928" s="3" t="s">
        <v>9</v>
      </c>
      <c r="G5928" s="3">
        <v>2005</v>
      </c>
      <c r="H5928" s="3" t="s">
        <v>22117</v>
      </c>
      <c r="I5928" s="3">
        <v>262</v>
      </c>
      <c r="J5928" s="3" t="s">
        <v>21086</v>
      </c>
      <c r="K5928" s="3" t="s">
        <v>1</v>
      </c>
      <c r="L5928" s="9">
        <v>45447</v>
      </c>
      <c r="M5928" s="9">
        <v>45694</v>
      </c>
      <c r="N5928" s="3">
        <v>170</v>
      </c>
      <c r="O5928" s="3" t="s">
        <v>25</v>
      </c>
      <c r="P5928" s="3" t="s">
        <v>21114</v>
      </c>
      <c r="Q5928" s="3">
        <v>110</v>
      </c>
      <c r="R5928" s="8" t="str">
        <f t="shared" si="92"/>
        <v>*110*</v>
      </c>
    </row>
    <row r="5929" spans="1:18" ht="19.8">
      <c r="A5929" s="3" t="s">
        <v>4678</v>
      </c>
      <c r="B5929" s="3" t="s">
        <v>196</v>
      </c>
      <c r="C5929" s="3" t="s">
        <v>4677</v>
      </c>
      <c r="D5929" s="3" t="s">
        <v>36</v>
      </c>
      <c r="E5929" s="3" t="s">
        <v>4676</v>
      </c>
      <c r="F5929" s="3" t="s">
        <v>9</v>
      </c>
      <c r="G5929" s="3">
        <v>2005</v>
      </c>
      <c r="H5929" s="3" t="s">
        <v>22116</v>
      </c>
      <c r="I5929" s="3">
        <v>252</v>
      </c>
      <c r="J5929" s="3" t="s">
        <v>21099</v>
      </c>
      <c r="K5929" s="3" t="s">
        <v>1</v>
      </c>
      <c r="L5929" s="9">
        <v>45608</v>
      </c>
      <c r="M5929" s="9">
        <v>45666</v>
      </c>
      <c r="N5929" s="3">
        <v>1805</v>
      </c>
      <c r="O5929" s="3" t="s">
        <v>21106</v>
      </c>
      <c r="P5929" s="3" t="s">
        <v>21114</v>
      </c>
      <c r="Q5929" s="3">
        <v>312</v>
      </c>
      <c r="R5929" s="8" t="str">
        <f t="shared" si="92"/>
        <v>*312*</v>
      </c>
    </row>
    <row r="5930" spans="1:18" ht="19.8">
      <c r="A5930" s="3" t="s">
        <v>4675</v>
      </c>
      <c r="B5930" s="3" t="s">
        <v>455</v>
      </c>
      <c r="C5930" s="3" t="s">
        <v>4674</v>
      </c>
      <c r="D5930" s="3" t="s">
        <v>14</v>
      </c>
      <c r="E5930" s="3" t="s">
        <v>4673</v>
      </c>
      <c r="F5930" s="3" t="s">
        <v>48</v>
      </c>
      <c r="G5930" s="3">
        <v>2010</v>
      </c>
      <c r="H5930" s="3" t="s">
        <v>22116</v>
      </c>
      <c r="I5930" s="3">
        <v>372</v>
      </c>
      <c r="J5930" s="3" t="s">
        <v>21084</v>
      </c>
      <c r="K5930" s="3" t="s">
        <v>1</v>
      </c>
      <c r="L5930" s="9">
        <v>45390</v>
      </c>
      <c r="M5930" s="9">
        <v>45601</v>
      </c>
      <c r="N5930" s="3">
        <v>1535</v>
      </c>
      <c r="O5930" s="3" t="s">
        <v>21106</v>
      </c>
      <c r="P5930" s="3" t="s">
        <v>21111</v>
      </c>
      <c r="Q5930" s="3">
        <v>224</v>
      </c>
      <c r="R5930" s="8" t="str">
        <f t="shared" si="92"/>
        <v>*224*</v>
      </c>
    </row>
    <row r="5931" spans="1:18" ht="19.8">
      <c r="A5931" s="3" t="s">
        <v>4672</v>
      </c>
      <c r="B5931" s="3" t="s">
        <v>52</v>
      </c>
      <c r="C5931" s="3" t="s">
        <v>4671</v>
      </c>
      <c r="D5931" s="3" t="s">
        <v>50</v>
      </c>
      <c r="E5931" s="3" t="s">
        <v>4670</v>
      </c>
      <c r="F5931" s="3" t="s">
        <v>15</v>
      </c>
      <c r="G5931" s="3">
        <v>2014</v>
      </c>
      <c r="H5931" s="3" t="s">
        <v>22116</v>
      </c>
      <c r="I5931" s="3">
        <v>153</v>
      </c>
      <c r="J5931" s="3" t="s">
        <v>21091</v>
      </c>
      <c r="K5931" s="3" t="s">
        <v>1</v>
      </c>
      <c r="L5931" s="9">
        <v>45158</v>
      </c>
      <c r="M5931" s="9">
        <v>45421</v>
      </c>
      <c r="N5931" s="3">
        <v>2175</v>
      </c>
      <c r="O5931" s="3" t="s">
        <v>21106</v>
      </c>
      <c r="P5931" s="3" t="s">
        <v>21112</v>
      </c>
      <c r="Q5931" s="3">
        <v>177</v>
      </c>
      <c r="R5931" s="8" t="str">
        <f t="shared" si="92"/>
        <v>*177*</v>
      </c>
    </row>
    <row r="5932" spans="1:18" ht="19.8">
      <c r="A5932" s="3" t="s">
        <v>4669</v>
      </c>
      <c r="B5932" s="3" t="s">
        <v>108</v>
      </c>
      <c r="C5932" s="3" t="s">
        <v>4668</v>
      </c>
      <c r="D5932" s="3" t="s">
        <v>63</v>
      </c>
      <c r="E5932" s="3" t="s">
        <v>4667</v>
      </c>
      <c r="F5932" s="3" t="s">
        <v>48</v>
      </c>
      <c r="G5932" s="3">
        <v>2024</v>
      </c>
      <c r="H5932" s="3" t="s">
        <v>22118</v>
      </c>
      <c r="I5932" s="3">
        <v>105</v>
      </c>
      <c r="J5932" s="3" t="s">
        <v>21095</v>
      </c>
      <c r="K5932" s="3" t="s">
        <v>0</v>
      </c>
      <c r="N5932" s="3">
        <v>1725</v>
      </c>
      <c r="O5932" s="3" t="s">
        <v>21106</v>
      </c>
      <c r="P5932" s="3" t="s">
        <v>21114</v>
      </c>
      <c r="Q5932" s="3">
        <v>185</v>
      </c>
      <c r="R5932" s="8" t="str">
        <f t="shared" si="92"/>
        <v>*185*</v>
      </c>
    </row>
    <row r="5933" spans="1:18" ht="19.8">
      <c r="A5933" s="3" t="s">
        <v>4666</v>
      </c>
      <c r="B5933" s="3" t="s">
        <v>151</v>
      </c>
      <c r="C5933" s="3" t="s">
        <v>4665</v>
      </c>
      <c r="D5933" s="3" t="s">
        <v>82</v>
      </c>
      <c r="E5933" s="3" t="s">
        <v>4664</v>
      </c>
      <c r="F5933" s="3" t="s">
        <v>15</v>
      </c>
      <c r="G5933" s="3">
        <v>2023</v>
      </c>
      <c r="H5933" s="3" t="s">
        <v>22116</v>
      </c>
      <c r="I5933" s="3">
        <v>228</v>
      </c>
      <c r="J5933" s="3" t="s">
        <v>21093</v>
      </c>
      <c r="K5933" s="3" t="s">
        <v>0</v>
      </c>
      <c r="N5933" s="3">
        <v>640</v>
      </c>
      <c r="O5933" s="3" t="s">
        <v>21105</v>
      </c>
      <c r="P5933" s="3" t="s">
        <v>21114</v>
      </c>
      <c r="Q5933" s="3">
        <v>131</v>
      </c>
      <c r="R5933" s="8" t="str">
        <f t="shared" si="92"/>
        <v>*131*</v>
      </c>
    </row>
    <row r="5934" spans="1:18" ht="19.8">
      <c r="A5934" s="3" t="s">
        <v>4663</v>
      </c>
      <c r="B5934" s="3" t="s">
        <v>171</v>
      </c>
      <c r="C5934" s="3" t="s">
        <v>4662</v>
      </c>
      <c r="D5934" s="3" t="s">
        <v>141</v>
      </c>
      <c r="E5934" s="3" t="s">
        <v>4661</v>
      </c>
      <c r="F5934" s="3" t="s">
        <v>48</v>
      </c>
      <c r="G5934" s="3">
        <v>2020</v>
      </c>
      <c r="H5934" s="3" t="s">
        <v>22118</v>
      </c>
      <c r="I5934" s="3">
        <v>267</v>
      </c>
      <c r="J5934" s="3" t="s">
        <v>21090</v>
      </c>
      <c r="K5934" s="3" t="s">
        <v>0</v>
      </c>
      <c r="N5934" s="3">
        <v>1960</v>
      </c>
      <c r="O5934" s="3" t="s">
        <v>25</v>
      </c>
      <c r="P5934" s="3" t="s">
        <v>21111</v>
      </c>
      <c r="Q5934" s="3">
        <v>134</v>
      </c>
      <c r="R5934" s="8" t="str">
        <f t="shared" si="92"/>
        <v>*134*</v>
      </c>
    </row>
    <row r="5935" spans="1:18" ht="19.8">
      <c r="A5935" s="3" t="s">
        <v>4660</v>
      </c>
      <c r="B5935" s="3" t="s">
        <v>266</v>
      </c>
      <c r="C5935" s="3" t="s">
        <v>4659</v>
      </c>
      <c r="D5935" s="3" t="s">
        <v>141</v>
      </c>
      <c r="E5935" s="3" t="s">
        <v>4658</v>
      </c>
      <c r="F5935" s="3" t="s">
        <v>3</v>
      </c>
      <c r="G5935" s="3">
        <v>2019</v>
      </c>
      <c r="H5935" s="3" t="s">
        <v>22118</v>
      </c>
      <c r="I5935" s="3">
        <v>465</v>
      </c>
      <c r="J5935" s="3" t="s">
        <v>21100</v>
      </c>
      <c r="K5935" s="3" t="s">
        <v>1</v>
      </c>
      <c r="L5935" s="9">
        <v>44993</v>
      </c>
      <c r="M5935" s="9">
        <v>45440</v>
      </c>
      <c r="N5935" s="3">
        <v>1200</v>
      </c>
      <c r="O5935" s="3" t="s">
        <v>25</v>
      </c>
      <c r="P5935" s="3" t="s">
        <v>21111</v>
      </c>
      <c r="Q5935" s="3">
        <v>301</v>
      </c>
      <c r="R5935" s="8" t="str">
        <f t="shared" si="92"/>
        <v>*301*</v>
      </c>
    </row>
    <row r="5936" spans="1:18" ht="19.8">
      <c r="A5936" s="3" t="s">
        <v>4657</v>
      </c>
      <c r="B5936" s="3" t="s">
        <v>143</v>
      </c>
      <c r="C5936" s="3" t="s">
        <v>4656</v>
      </c>
      <c r="D5936" s="3" t="s">
        <v>141</v>
      </c>
      <c r="E5936" s="3" t="s">
        <v>4655</v>
      </c>
      <c r="F5936" s="3" t="s">
        <v>29</v>
      </c>
      <c r="G5936" s="3">
        <v>2012</v>
      </c>
      <c r="H5936" s="3" t="s">
        <v>22118</v>
      </c>
      <c r="I5936" s="3">
        <v>311</v>
      </c>
      <c r="J5936" s="3" t="s">
        <v>21084</v>
      </c>
      <c r="K5936" s="3" t="s">
        <v>0</v>
      </c>
      <c r="N5936" s="3">
        <v>1620</v>
      </c>
      <c r="O5936" s="3" t="s">
        <v>25</v>
      </c>
      <c r="P5936" s="3" t="s">
        <v>21112</v>
      </c>
      <c r="Q5936" s="3">
        <v>261</v>
      </c>
      <c r="R5936" s="8" t="str">
        <f t="shared" si="92"/>
        <v>*261*</v>
      </c>
    </row>
    <row r="5937" spans="1:18" ht="19.8">
      <c r="A5937" s="3" t="s">
        <v>4654</v>
      </c>
      <c r="B5937" s="3" t="s">
        <v>125</v>
      </c>
      <c r="C5937" s="3" t="s">
        <v>4653</v>
      </c>
      <c r="D5937" s="3" t="s">
        <v>123</v>
      </c>
      <c r="E5937" s="3" t="s">
        <v>4652</v>
      </c>
      <c r="F5937" s="3" t="s">
        <v>77</v>
      </c>
      <c r="G5937" s="3">
        <v>2018</v>
      </c>
      <c r="H5937" s="3" t="s">
        <v>22117</v>
      </c>
      <c r="I5937" s="3">
        <v>148</v>
      </c>
      <c r="J5937" s="3" t="s">
        <v>21098</v>
      </c>
      <c r="K5937" s="3" t="s">
        <v>0</v>
      </c>
      <c r="N5937" s="3">
        <v>1320</v>
      </c>
      <c r="O5937" s="3" t="s">
        <v>21106</v>
      </c>
      <c r="P5937" s="3" t="s">
        <v>21111</v>
      </c>
      <c r="Q5937" s="3">
        <v>348</v>
      </c>
      <c r="R5937" s="8" t="str">
        <f t="shared" si="92"/>
        <v>*348*</v>
      </c>
    </row>
    <row r="5938" spans="1:18" ht="19.8">
      <c r="A5938" s="3" t="s">
        <v>4651</v>
      </c>
      <c r="B5938" s="3" t="s">
        <v>285</v>
      </c>
      <c r="C5938" s="3" t="s">
        <v>4650</v>
      </c>
      <c r="D5938" s="3" t="s">
        <v>31</v>
      </c>
      <c r="E5938" s="3" t="s">
        <v>4649</v>
      </c>
      <c r="F5938" s="3" t="s">
        <v>29</v>
      </c>
      <c r="G5938" s="3">
        <v>2020</v>
      </c>
      <c r="H5938" s="3" t="s">
        <v>22117</v>
      </c>
      <c r="I5938" s="3">
        <v>260</v>
      </c>
      <c r="J5938" s="3" t="s">
        <v>21086</v>
      </c>
      <c r="K5938" s="3" t="s">
        <v>0</v>
      </c>
      <c r="N5938" s="3">
        <v>845</v>
      </c>
      <c r="O5938" s="3" t="s">
        <v>21106</v>
      </c>
      <c r="P5938" s="3" t="s">
        <v>21114</v>
      </c>
      <c r="Q5938" s="3">
        <v>315</v>
      </c>
      <c r="R5938" s="8" t="str">
        <f t="shared" si="92"/>
        <v>*315*</v>
      </c>
    </row>
    <row r="5939" spans="1:18" ht="19.8">
      <c r="A5939" s="3" t="s">
        <v>4648</v>
      </c>
      <c r="B5939" s="3" t="s">
        <v>151</v>
      </c>
      <c r="C5939" s="3" t="s">
        <v>4647</v>
      </c>
      <c r="D5939" s="3" t="s">
        <v>82</v>
      </c>
      <c r="E5939" s="3" t="s">
        <v>4646</v>
      </c>
      <c r="F5939" s="3" t="s">
        <v>48</v>
      </c>
      <c r="G5939" s="3">
        <v>2015</v>
      </c>
      <c r="H5939" s="3" t="s">
        <v>22117</v>
      </c>
      <c r="I5939" s="3">
        <v>272</v>
      </c>
      <c r="J5939" s="3" t="s">
        <v>21100</v>
      </c>
      <c r="K5939" s="3" t="s">
        <v>0</v>
      </c>
      <c r="N5939" s="3">
        <v>1390</v>
      </c>
      <c r="O5939" s="3" t="s">
        <v>21105</v>
      </c>
      <c r="P5939" s="3" t="s">
        <v>21111</v>
      </c>
      <c r="Q5939" s="3">
        <v>342</v>
      </c>
      <c r="R5939" s="8" t="str">
        <f t="shared" si="92"/>
        <v>*342*</v>
      </c>
    </row>
    <row r="5940" spans="1:18" ht="19.8">
      <c r="A5940" s="3" t="s">
        <v>4645</v>
      </c>
      <c r="B5940" s="3" t="s">
        <v>38</v>
      </c>
      <c r="C5940" s="3" t="s">
        <v>4644</v>
      </c>
      <c r="D5940" s="3" t="s">
        <v>36</v>
      </c>
      <c r="E5940" s="3" t="s">
        <v>4643</v>
      </c>
      <c r="F5940" s="3" t="s">
        <v>48</v>
      </c>
      <c r="G5940" s="3">
        <v>2005</v>
      </c>
      <c r="H5940" s="3" t="s">
        <v>22117</v>
      </c>
      <c r="I5940" s="3">
        <v>248</v>
      </c>
      <c r="J5940" s="3" t="s">
        <v>21093</v>
      </c>
      <c r="K5940" s="3" t="s">
        <v>1</v>
      </c>
      <c r="L5940" s="9">
        <v>45463</v>
      </c>
      <c r="M5940" s="9">
        <v>45661</v>
      </c>
      <c r="N5940" s="3">
        <v>2190</v>
      </c>
      <c r="O5940" s="3" t="s">
        <v>21106</v>
      </c>
      <c r="P5940" s="3" t="s">
        <v>21112</v>
      </c>
      <c r="Q5940" s="3">
        <v>243</v>
      </c>
      <c r="R5940" s="8" t="str">
        <f t="shared" si="92"/>
        <v>*243*</v>
      </c>
    </row>
    <row r="5941" spans="1:18" ht="19.8">
      <c r="A5941" s="3" t="s">
        <v>4642</v>
      </c>
      <c r="B5941" s="3" t="s">
        <v>125</v>
      </c>
      <c r="C5941" s="3" t="s">
        <v>4641</v>
      </c>
      <c r="D5941" s="3" t="s">
        <v>123</v>
      </c>
      <c r="E5941" s="3" t="s">
        <v>4640</v>
      </c>
      <c r="F5941" s="3" t="s">
        <v>77</v>
      </c>
      <c r="G5941" s="3">
        <v>2021</v>
      </c>
      <c r="H5941" s="3" t="s">
        <v>22118</v>
      </c>
      <c r="I5941" s="3">
        <v>341</v>
      </c>
      <c r="J5941" s="3" t="s">
        <v>21084</v>
      </c>
      <c r="K5941" s="3" t="s">
        <v>1</v>
      </c>
      <c r="L5941" s="9">
        <v>45026</v>
      </c>
      <c r="M5941" s="9">
        <v>45506</v>
      </c>
      <c r="N5941" s="3">
        <v>2315</v>
      </c>
      <c r="O5941" s="3" t="s">
        <v>21106</v>
      </c>
      <c r="P5941" s="3" t="s">
        <v>21111</v>
      </c>
      <c r="Q5941" s="3">
        <v>430</v>
      </c>
      <c r="R5941" s="8" t="str">
        <f t="shared" si="92"/>
        <v>*430*</v>
      </c>
    </row>
    <row r="5942" spans="1:18" ht="19.8">
      <c r="A5942" s="3" t="s">
        <v>4639</v>
      </c>
      <c r="B5942" s="3" t="s">
        <v>22</v>
      </c>
      <c r="C5942" s="3" t="s">
        <v>4638</v>
      </c>
      <c r="D5942" s="3" t="s">
        <v>5</v>
      </c>
      <c r="E5942" s="3" t="s">
        <v>4637</v>
      </c>
      <c r="F5942" s="3" t="s">
        <v>9</v>
      </c>
      <c r="G5942" s="3">
        <v>2007</v>
      </c>
      <c r="H5942" s="3" t="s">
        <v>22118</v>
      </c>
      <c r="I5942" s="3">
        <v>393</v>
      </c>
      <c r="J5942" s="3" t="s">
        <v>21084</v>
      </c>
      <c r="K5942" s="3" t="s">
        <v>1</v>
      </c>
      <c r="L5942" s="9">
        <v>45236</v>
      </c>
      <c r="M5942" s="9">
        <v>45681</v>
      </c>
      <c r="N5942" s="3">
        <v>415</v>
      </c>
      <c r="O5942" s="3" t="s">
        <v>21106</v>
      </c>
      <c r="P5942" s="3" t="s">
        <v>21112</v>
      </c>
      <c r="Q5942" s="3">
        <v>126</v>
      </c>
      <c r="R5942" s="8" t="str">
        <f t="shared" si="92"/>
        <v>*126*</v>
      </c>
    </row>
    <row r="5943" spans="1:18" ht="19.8">
      <c r="A5943" s="3" t="s">
        <v>4636</v>
      </c>
      <c r="B5943" s="3" t="s">
        <v>160</v>
      </c>
      <c r="C5943" s="3" t="s">
        <v>4635</v>
      </c>
      <c r="D5943" s="3" t="s">
        <v>31</v>
      </c>
      <c r="E5943" s="3" t="s">
        <v>4634</v>
      </c>
      <c r="F5943" s="3" t="s">
        <v>15</v>
      </c>
      <c r="G5943" s="3">
        <v>2007</v>
      </c>
      <c r="H5943" s="3" t="s">
        <v>22116</v>
      </c>
      <c r="I5943" s="3">
        <v>91</v>
      </c>
      <c r="J5943" s="3" t="s">
        <v>21094</v>
      </c>
      <c r="K5943" s="3" t="s">
        <v>0</v>
      </c>
      <c r="N5943" s="3">
        <v>2365</v>
      </c>
      <c r="O5943" s="3" t="s">
        <v>21106</v>
      </c>
      <c r="P5943" s="3" t="s">
        <v>21112</v>
      </c>
      <c r="Q5943" s="3">
        <v>295</v>
      </c>
      <c r="R5943" s="8" t="str">
        <f t="shared" si="92"/>
        <v>*295*</v>
      </c>
    </row>
    <row r="5944" spans="1:18" ht="19.8">
      <c r="A5944" s="3" t="s">
        <v>4633</v>
      </c>
      <c r="B5944" s="3" t="s">
        <v>125</v>
      </c>
      <c r="C5944" s="3" t="s">
        <v>4632</v>
      </c>
      <c r="D5944" s="3" t="s">
        <v>123</v>
      </c>
      <c r="E5944" s="3" t="s">
        <v>4631</v>
      </c>
      <c r="F5944" s="3" t="s">
        <v>9</v>
      </c>
      <c r="G5944" s="3">
        <v>2016</v>
      </c>
      <c r="H5944" s="3" t="s">
        <v>22118</v>
      </c>
      <c r="I5944" s="3">
        <v>275</v>
      </c>
      <c r="J5944" s="3" t="s">
        <v>21086</v>
      </c>
      <c r="K5944" s="3" t="s">
        <v>1</v>
      </c>
      <c r="L5944" s="9">
        <v>45686</v>
      </c>
      <c r="M5944" s="9">
        <v>45712</v>
      </c>
      <c r="N5944" s="3">
        <v>2275</v>
      </c>
      <c r="O5944" s="3" t="s">
        <v>21106</v>
      </c>
      <c r="P5944" s="3" t="s">
        <v>21112</v>
      </c>
      <c r="Q5944" s="3">
        <v>451</v>
      </c>
      <c r="R5944" s="8" t="str">
        <f t="shared" si="92"/>
        <v>*451*</v>
      </c>
    </row>
    <row r="5945" spans="1:18" ht="19.8">
      <c r="A5945" s="3" t="s">
        <v>4630</v>
      </c>
      <c r="B5945" s="3" t="s">
        <v>147</v>
      </c>
      <c r="C5945" s="3" t="s">
        <v>4629</v>
      </c>
      <c r="D5945" s="3" t="s">
        <v>5</v>
      </c>
      <c r="E5945" s="3" t="s">
        <v>4628</v>
      </c>
      <c r="F5945" s="3" t="s">
        <v>3</v>
      </c>
      <c r="G5945" s="3">
        <v>2008</v>
      </c>
      <c r="H5945" s="3" t="s">
        <v>22118</v>
      </c>
      <c r="I5945" s="3">
        <v>427</v>
      </c>
      <c r="J5945" s="3" t="s">
        <v>21087</v>
      </c>
      <c r="K5945" s="3" t="s">
        <v>1</v>
      </c>
      <c r="L5945" s="9">
        <v>45532</v>
      </c>
      <c r="M5945" s="9">
        <v>45604</v>
      </c>
      <c r="N5945" s="3">
        <v>2290</v>
      </c>
      <c r="O5945" s="3" t="s">
        <v>21106</v>
      </c>
      <c r="P5945" s="3" t="s">
        <v>21111</v>
      </c>
      <c r="Q5945" s="3">
        <v>324</v>
      </c>
      <c r="R5945" s="8" t="str">
        <f t="shared" si="92"/>
        <v>*324*</v>
      </c>
    </row>
    <row r="5946" spans="1:18" ht="19.8">
      <c r="A5946" s="3" t="s">
        <v>4627</v>
      </c>
      <c r="B5946" s="3" t="s">
        <v>285</v>
      </c>
      <c r="C5946" s="3" t="s">
        <v>4626</v>
      </c>
      <c r="D5946" s="3" t="s">
        <v>31</v>
      </c>
      <c r="E5946" s="3" t="s">
        <v>4625</v>
      </c>
      <c r="F5946" s="3" t="s">
        <v>77</v>
      </c>
      <c r="G5946" s="3">
        <v>2021</v>
      </c>
      <c r="H5946" s="3" t="s">
        <v>22118</v>
      </c>
      <c r="I5946" s="3">
        <v>441</v>
      </c>
      <c r="J5946" s="3" t="s">
        <v>21097</v>
      </c>
      <c r="K5946" s="3" t="s">
        <v>1</v>
      </c>
      <c r="L5946" s="9">
        <v>44995</v>
      </c>
      <c r="M5946" s="9">
        <v>45061</v>
      </c>
      <c r="N5946" s="3">
        <v>1520</v>
      </c>
      <c r="O5946" s="3" t="s">
        <v>21106</v>
      </c>
      <c r="P5946" s="3" t="s">
        <v>21114</v>
      </c>
      <c r="Q5946" s="3">
        <v>440</v>
      </c>
      <c r="R5946" s="8" t="str">
        <f t="shared" si="92"/>
        <v>*440*</v>
      </c>
    </row>
    <row r="5947" spans="1:18" ht="19.8">
      <c r="A5947" s="3" t="s">
        <v>4624</v>
      </c>
      <c r="B5947" s="3" t="s">
        <v>60</v>
      </c>
      <c r="C5947" s="3" t="s">
        <v>4623</v>
      </c>
      <c r="D5947" s="3" t="s">
        <v>41</v>
      </c>
      <c r="E5947" s="3" t="s">
        <v>4622</v>
      </c>
      <c r="F5947" s="3" t="s">
        <v>3</v>
      </c>
      <c r="G5947" s="3">
        <v>2005</v>
      </c>
      <c r="H5947" s="3" t="s">
        <v>22117</v>
      </c>
      <c r="I5947" s="3">
        <v>191</v>
      </c>
      <c r="J5947" s="3" t="s">
        <v>21099</v>
      </c>
      <c r="K5947" s="3" t="s">
        <v>1</v>
      </c>
      <c r="L5947" s="9">
        <v>45663</v>
      </c>
      <c r="M5947" s="9">
        <v>45667</v>
      </c>
      <c r="N5947" s="3">
        <v>1155</v>
      </c>
      <c r="O5947" s="3" t="s">
        <v>21106</v>
      </c>
      <c r="P5947" s="3" t="s">
        <v>21113</v>
      </c>
      <c r="Q5947" s="3">
        <v>432</v>
      </c>
      <c r="R5947" s="8" t="str">
        <f t="shared" si="92"/>
        <v>*432*</v>
      </c>
    </row>
    <row r="5948" spans="1:18" ht="19.8">
      <c r="A5948" s="3" t="s">
        <v>4621</v>
      </c>
      <c r="B5948" s="3" t="s">
        <v>97</v>
      </c>
      <c r="C5948" s="3" t="s">
        <v>4620</v>
      </c>
      <c r="D5948" s="3" t="s">
        <v>95</v>
      </c>
      <c r="E5948" s="3" t="s">
        <v>4619</v>
      </c>
      <c r="F5948" s="3" t="s">
        <v>3</v>
      </c>
      <c r="G5948" s="3">
        <v>2007</v>
      </c>
      <c r="H5948" s="3" t="s">
        <v>22117</v>
      </c>
      <c r="I5948" s="3">
        <v>460</v>
      </c>
      <c r="J5948" s="3" t="s">
        <v>21085</v>
      </c>
      <c r="K5948" s="3" t="s">
        <v>0</v>
      </c>
      <c r="N5948" s="3">
        <v>1885</v>
      </c>
      <c r="O5948" s="3" t="s">
        <v>21105</v>
      </c>
      <c r="P5948" s="3" t="s">
        <v>21112</v>
      </c>
      <c r="Q5948" s="3">
        <v>424</v>
      </c>
      <c r="R5948" s="8" t="str">
        <f t="shared" si="92"/>
        <v>*424*</v>
      </c>
    </row>
    <row r="5949" spans="1:18" ht="19.8">
      <c r="A5949" s="3" t="s">
        <v>4618</v>
      </c>
      <c r="B5949" s="3" t="s">
        <v>155</v>
      </c>
      <c r="C5949" s="3" t="s">
        <v>4617</v>
      </c>
      <c r="D5949" s="3" t="s">
        <v>50</v>
      </c>
      <c r="E5949" s="3" t="s">
        <v>4616</v>
      </c>
      <c r="F5949" s="3" t="s">
        <v>77</v>
      </c>
      <c r="G5949" s="3">
        <v>2019</v>
      </c>
      <c r="H5949" s="3" t="s">
        <v>22117</v>
      </c>
      <c r="I5949" s="3">
        <v>324</v>
      </c>
      <c r="J5949" s="3" t="s">
        <v>21085</v>
      </c>
      <c r="K5949" s="3" t="s">
        <v>0</v>
      </c>
      <c r="N5949" s="3">
        <v>355</v>
      </c>
      <c r="O5949" s="3" t="s">
        <v>21106</v>
      </c>
      <c r="P5949" s="3" t="s">
        <v>21113</v>
      </c>
      <c r="Q5949" s="3">
        <v>232</v>
      </c>
      <c r="R5949" s="8" t="str">
        <f t="shared" si="92"/>
        <v>*232*</v>
      </c>
    </row>
    <row r="5950" spans="1:18" ht="19.8">
      <c r="A5950" s="3" t="s">
        <v>4615</v>
      </c>
      <c r="B5950" s="3" t="s">
        <v>108</v>
      </c>
      <c r="C5950" s="3" t="s">
        <v>4614</v>
      </c>
      <c r="D5950" s="3" t="s">
        <v>63</v>
      </c>
      <c r="E5950" s="3" t="s">
        <v>4613</v>
      </c>
      <c r="F5950" s="3" t="s">
        <v>3</v>
      </c>
      <c r="G5950" s="3">
        <v>2020</v>
      </c>
      <c r="H5950" s="3" t="s">
        <v>22117</v>
      </c>
      <c r="I5950" s="3">
        <v>220</v>
      </c>
      <c r="J5950" s="3" t="s">
        <v>21085</v>
      </c>
      <c r="K5950" s="3" t="s">
        <v>0</v>
      </c>
      <c r="N5950" s="3">
        <v>105</v>
      </c>
      <c r="O5950" s="3" t="s">
        <v>21106</v>
      </c>
      <c r="P5950" s="3" t="s">
        <v>21114</v>
      </c>
      <c r="Q5950" s="3">
        <v>427</v>
      </c>
      <c r="R5950" s="8" t="str">
        <f t="shared" si="92"/>
        <v>*427*</v>
      </c>
    </row>
    <row r="5951" spans="1:18" ht="19.8">
      <c r="A5951" s="3" t="s">
        <v>4612</v>
      </c>
      <c r="B5951" s="3" t="s">
        <v>344</v>
      </c>
      <c r="C5951" s="3" t="s">
        <v>4611</v>
      </c>
      <c r="D5951" s="3" t="s">
        <v>82</v>
      </c>
      <c r="E5951" s="3" t="s">
        <v>4610</v>
      </c>
      <c r="F5951" s="3" t="s">
        <v>15</v>
      </c>
      <c r="G5951" s="3">
        <v>2008</v>
      </c>
      <c r="H5951" s="3" t="s">
        <v>22118</v>
      </c>
      <c r="I5951" s="3">
        <v>126</v>
      </c>
      <c r="J5951" s="3" t="s">
        <v>21086</v>
      </c>
      <c r="K5951" s="3" t="s">
        <v>0</v>
      </c>
      <c r="N5951" s="3">
        <v>910</v>
      </c>
      <c r="O5951" s="3" t="s">
        <v>21105</v>
      </c>
      <c r="P5951" s="3" t="s">
        <v>21114</v>
      </c>
      <c r="Q5951" s="3">
        <v>297</v>
      </c>
      <c r="R5951" s="8" t="str">
        <f t="shared" si="92"/>
        <v>*297*</v>
      </c>
    </row>
    <row r="5952" spans="1:18" ht="19.8">
      <c r="A5952" s="3" t="s">
        <v>4609</v>
      </c>
      <c r="B5952" s="3" t="s">
        <v>56</v>
      </c>
      <c r="C5952" s="3" t="s">
        <v>4608</v>
      </c>
      <c r="D5952" s="3" t="s">
        <v>50</v>
      </c>
      <c r="E5952" s="3" t="s">
        <v>4607</v>
      </c>
      <c r="F5952" s="3" t="s">
        <v>15</v>
      </c>
      <c r="G5952" s="3">
        <v>2015</v>
      </c>
      <c r="H5952" s="3" t="s">
        <v>22118</v>
      </c>
      <c r="I5952" s="3">
        <v>157</v>
      </c>
      <c r="J5952" s="3" t="s">
        <v>21086</v>
      </c>
      <c r="K5952" s="3" t="s">
        <v>1</v>
      </c>
      <c r="L5952" s="9">
        <v>45050</v>
      </c>
      <c r="M5952" s="9">
        <v>45495</v>
      </c>
      <c r="N5952" s="3">
        <v>1195</v>
      </c>
      <c r="O5952" s="3" t="s">
        <v>21106</v>
      </c>
      <c r="P5952" s="3" t="s">
        <v>21114</v>
      </c>
      <c r="Q5952" s="3">
        <v>427</v>
      </c>
      <c r="R5952" s="8" t="str">
        <f t="shared" si="92"/>
        <v>*427*</v>
      </c>
    </row>
    <row r="5953" spans="1:18" ht="19.8">
      <c r="A5953" s="3" t="s">
        <v>4606</v>
      </c>
      <c r="B5953" s="3" t="s">
        <v>18</v>
      </c>
      <c r="C5953" s="3" t="s">
        <v>4605</v>
      </c>
      <c r="D5953" s="3" t="s">
        <v>14</v>
      </c>
      <c r="E5953" s="3" t="s">
        <v>4604</v>
      </c>
      <c r="F5953" s="3" t="s">
        <v>77</v>
      </c>
      <c r="G5953" s="3">
        <v>2010</v>
      </c>
      <c r="H5953" s="3" t="s">
        <v>22116</v>
      </c>
      <c r="I5953" s="3">
        <v>88</v>
      </c>
      <c r="J5953" s="3" t="s">
        <v>21096</v>
      </c>
      <c r="K5953" s="3" t="s">
        <v>1</v>
      </c>
      <c r="L5953" s="9">
        <v>45324</v>
      </c>
      <c r="M5953" s="9">
        <v>45527</v>
      </c>
      <c r="N5953" s="3">
        <v>1790</v>
      </c>
      <c r="O5953" s="3" t="s">
        <v>21106</v>
      </c>
      <c r="P5953" s="3" t="s">
        <v>21111</v>
      </c>
      <c r="Q5953" s="3">
        <v>260</v>
      </c>
      <c r="R5953" s="8" t="str">
        <f t="shared" si="92"/>
        <v>*260*</v>
      </c>
    </row>
    <row r="5954" spans="1:18" ht="19.8">
      <c r="A5954" s="3" t="s">
        <v>4603</v>
      </c>
      <c r="B5954" s="3" t="s">
        <v>33</v>
      </c>
      <c r="C5954" s="3" t="s">
        <v>4602</v>
      </c>
      <c r="D5954" s="3" t="s">
        <v>31</v>
      </c>
      <c r="E5954" s="3" t="s">
        <v>4601</v>
      </c>
      <c r="F5954" s="3" t="s">
        <v>29</v>
      </c>
      <c r="G5954" s="3">
        <v>2014</v>
      </c>
      <c r="H5954" s="3" t="s">
        <v>22118</v>
      </c>
      <c r="I5954" s="3">
        <v>449</v>
      </c>
      <c r="J5954" s="3" t="s">
        <v>21084</v>
      </c>
      <c r="K5954" s="3" t="s">
        <v>0</v>
      </c>
      <c r="N5954" s="3">
        <v>2340</v>
      </c>
      <c r="O5954" s="3" t="s">
        <v>21106</v>
      </c>
      <c r="P5954" s="3" t="s">
        <v>21112</v>
      </c>
      <c r="Q5954" s="3">
        <v>437</v>
      </c>
      <c r="R5954" s="8" t="str">
        <f t="shared" si="92"/>
        <v>*437*</v>
      </c>
    </row>
    <row r="5955" spans="1:18" ht="19.8">
      <c r="A5955" s="3" t="s">
        <v>4600</v>
      </c>
      <c r="B5955" s="3" t="s">
        <v>138</v>
      </c>
      <c r="C5955" s="3" t="s">
        <v>4599</v>
      </c>
      <c r="D5955" s="3" t="s">
        <v>2</v>
      </c>
      <c r="E5955" s="3" t="s">
        <v>4598</v>
      </c>
      <c r="F5955" s="3" t="s">
        <v>9</v>
      </c>
      <c r="G5955" s="3">
        <v>2017</v>
      </c>
      <c r="H5955" s="3" t="s">
        <v>22117</v>
      </c>
      <c r="I5955" s="3">
        <v>200</v>
      </c>
      <c r="J5955" s="3" t="s">
        <v>21102</v>
      </c>
      <c r="K5955" s="3" t="s">
        <v>0</v>
      </c>
      <c r="N5955" s="3">
        <v>480</v>
      </c>
      <c r="O5955" s="3" t="s">
        <v>21073</v>
      </c>
      <c r="P5955" s="3" t="s">
        <v>21114</v>
      </c>
      <c r="Q5955" s="3">
        <v>411</v>
      </c>
      <c r="R5955" s="8" t="str">
        <f t="shared" si="92"/>
        <v>*411*</v>
      </c>
    </row>
    <row r="5956" spans="1:18" ht="19.8">
      <c r="A5956" s="3" t="s">
        <v>4597</v>
      </c>
      <c r="B5956" s="3" t="s">
        <v>22</v>
      </c>
      <c r="C5956" s="3" t="s">
        <v>4596</v>
      </c>
      <c r="D5956" s="3" t="s">
        <v>5</v>
      </c>
      <c r="E5956" s="3" t="s">
        <v>4595</v>
      </c>
      <c r="F5956" s="3" t="s">
        <v>48</v>
      </c>
      <c r="G5956" s="3">
        <v>2023</v>
      </c>
      <c r="H5956" s="3" t="s">
        <v>22116</v>
      </c>
      <c r="I5956" s="3">
        <v>162</v>
      </c>
      <c r="J5956" s="3" t="s">
        <v>21087</v>
      </c>
      <c r="K5956" s="3" t="s">
        <v>1</v>
      </c>
      <c r="L5956" s="9">
        <v>45532</v>
      </c>
      <c r="M5956" s="9">
        <v>45627</v>
      </c>
      <c r="N5956" s="3">
        <v>1935</v>
      </c>
      <c r="O5956" s="3" t="s">
        <v>21106</v>
      </c>
      <c r="P5956" s="3" t="s">
        <v>21114</v>
      </c>
      <c r="Q5956" s="3">
        <v>262</v>
      </c>
      <c r="R5956" s="8" t="str">
        <f t="shared" ref="R5956:R6019" si="93">"*"&amp;Q5956&amp;"*"</f>
        <v>*262*</v>
      </c>
    </row>
    <row r="5957" spans="1:18" ht="19.8">
      <c r="A5957" s="3" t="s">
        <v>4594</v>
      </c>
      <c r="B5957" s="3" t="s">
        <v>218</v>
      </c>
      <c r="C5957" s="3" t="s">
        <v>4593</v>
      </c>
      <c r="D5957" s="3" t="s">
        <v>95</v>
      </c>
      <c r="E5957" s="3" t="s">
        <v>4592</v>
      </c>
      <c r="F5957" s="3" t="s">
        <v>3</v>
      </c>
      <c r="G5957" s="3">
        <v>2007</v>
      </c>
      <c r="H5957" s="3" t="s">
        <v>22116</v>
      </c>
      <c r="I5957" s="3">
        <v>441</v>
      </c>
      <c r="J5957" s="3" t="s">
        <v>21090</v>
      </c>
      <c r="K5957" s="3" t="s">
        <v>1</v>
      </c>
      <c r="L5957" s="9">
        <v>45073</v>
      </c>
      <c r="M5957" s="9">
        <v>45410</v>
      </c>
      <c r="N5957" s="3">
        <v>770</v>
      </c>
      <c r="O5957" s="3" t="s">
        <v>21105</v>
      </c>
      <c r="P5957" s="3" t="s">
        <v>21111</v>
      </c>
      <c r="Q5957" s="3">
        <v>397</v>
      </c>
      <c r="R5957" s="8" t="str">
        <f t="shared" si="93"/>
        <v>*397*</v>
      </c>
    </row>
    <row r="5958" spans="1:18" ht="19.8">
      <c r="A5958" s="3" t="s">
        <v>4591</v>
      </c>
      <c r="B5958" s="3" t="s">
        <v>285</v>
      </c>
      <c r="C5958" s="3" t="s">
        <v>4590</v>
      </c>
      <c r="D5958" s="3" t="s">
        <v>31</v>
      </c>
      <c r="E5958" s="3" t="s">
        <v>4589</v>
      </c>
      <c r="F5958" s="3" t="s">
        <v>15</v>
      </c>
      <c r="G5958" s="3">
        <v>2005</v>
      </c>
      <c r="H5958" s="3" t="s">
        <v>22116</v>
      </c>
      <c r="I5958" s="3">
        <v>211</v>
      </c>
      <c r="J5958" s="3" t="s">
        <v>21102</v>
      </c>
      <c r="K5958" s="3" t="s">
        <v>1</v>
      </c>
      <c r="L5958" s="9">
        <v>45209</v>
      </c>
      <c r="M5958" s="9">
        <v>45303</v>
      </c>
      <c r="N5958" s="3">
        <v>1500</v>
      </c>
      <c r="O5958" s="3" t="s">
        <v>21106</v>
      </c>
      <c r="P5958" s="3" t="s">
        <v>21111</v>
      </c>
      <c r="Q5958" s="3">
        <v>262</v>
      </c>
      <c r="R5958" s="8" t="str">
        <f t="shared" si="93"/>
        <v>*262*</v>
      </c>
    </row>
    <row r="5959" spans="1:18" ht="19.8">
      <c r="A5959" s="3" t="s">
        <v>4588</v>
      </c>
      <c r="B5959" s="3" t="s">
        <v>160</v>
      </c>
      <c r="C5959" s="3" t="s">
        <v>4587</v>
      </c>
      <c r="D5959" s="3" t="s">
        <v>31</v>
      </c>
      <c r="E5959" s="3" t="s">
        <v>4586</v>
      </c>
      <c r="F5959" s="3" t="s">
        <v>9</v>
      </c>
      <c r="G5959" s="3">
        <v>2015</v>
      </c>
      <c r="H5959" s="3" t="s">
        <v>22118</v>
      </c>
      <c r="I5959" s="3">
        <v>118</v>
      </c>
      <c r="J5959" s="3" t="s">
        <v>21096</v>
      </c>
      <c r="K5959" s="3" t="s">
        <v>1</v>
      </c>
      <c r="L5959" s="9">
        <v>45257</v>
      </c>
      <c r="M5959" s="9">
        <v>45688</v>
      </c>
      <c r="N5959" s="3">
        <v>550</v>
      </c>
      <c r="O5959" s="3" t="s">
        <v>21106</v>
      </c>
      <c r="P5959" s="3" t="s">
        <v>21112</v>
      </c>
      <c r="Q5959" s="3">
        <v>146</v>
      </c>
      <c r="R5959" s="8" t="str">
        <f t="shared" si="93"/>
        <v>*146*</v>
      </c>
    </row>
    <row r="5960" spans="1:18" ht="19.8">
      <c r="A5960" s="3" t="s">
        <v>4585</v>
      </c>
      <c r="B5960" s="3" t="s">
        <v>72</v>
      </c>
      <c r="C5960" s="3" t="s">
        <v>4584</v>
      </c>
      <c r="D5960" s="3" t="s">
        <v>36</v>
      </c>
      <c r="E5960" s="3" t="s">
        <v>4583</v>
      </c>
      <c r="F5960" s="3" t="s">
        <v>3</v>
      </c>
      <c r="G5960" s="3">
        <v>2014</v>
      </c>
      <c r="H5960" s="3" t="s">
        <v>22116</v>
      </c>
      <c r="I5960" s="3">
        <v>283</v>
      </c>
      <c r="J5960" s="3" t="s">
        <v>21090</v>
      </c>
      <c r="K5960" s="3" t="s">
        <v>0</v>
      </c>
      <c r="N5960" s="3">
        <v>2465</v>
      </c>
      <c r="O5960" s="3" t="s">
        <v>21106</v>
      </c>
      <c r="P5960" s="3" t="s">
        <v>21111</v>
      </c>
      <c r="Q5960" s="3">
        <v>303</v>
      </c>
      <c r="R5960" s="8" t="str">
        <f t="shared" si="93"/>
        <v>*303*</v>
      </c>
    </row>
    <row r="5961" spans="1:18" ht="19.8">
      <c r="A5961" s="3" t="s">
        <v>4582</v>
      </c>
      <c r="B5961" s="3" t="s">
        <v>125</v>
      </c>
      <c r="C5961" s="3" t="s">
        <v>4581</v>
      </c>
      <c r="D5961" s="3" t="s">
        <v>123</v>
      </c>
      <c r="E5961" s="3" t="s">
        <v>4580</v>
      </c>
      <c r="F5961" s="3" t="s">
        <v>3</v>
      </c>
      <c r="G5961" s="3">
        <v>2005</v>
      </c>
      <c r="H5961" s="3" t="s">
        <v>22118</v>
      </c>
      <c r="I5961" s="3">
        <v>496</v>
      </c>
      <c r="J5961" s="3" t="s">
        <v>21094</v>
      </c>
      <c r="K5961" s="3" t="s">
        <v>1</v>
      </c>
      <c r="L5961" s="9">
        <v>45399</v>
      </c>
      <c r="M5961" s="9">
        <v>45543</v>
      </c>
      <c r="N5961" s="3">
        <v>2240</v>
      </c>
      <c r="O5961" s="3" t="s">
        <v>21106</v>
      </c>
      <c r="P5961" s="3" t="s">
        <v>21114</v>
      </c>
      <c r="Q5961" s="3">
        <v>212</v>
      </c>
      <c r="R5961" s="8" t="str">
        <f t="shared" si="93"/>
        <v>*212*</v>
      </c>
    </row>
    <row r="5962" spans="1:18" ht="19.8">
      <c r="A5962" s="3" t="s">
        <v>4579</v>
      </c>
      <c r="B5962" s="3" t="s">
        <v>304</v>
      </c>
      <c r="C5962" s="3" t="s">
        <v>4578</v>
      </c>
      <c r="D5962" s="3" t="s">
        <v>123</v>
      </c>
      <c r="E5962" s="3" t="s">
        <v>4577</v>
      </c>
      <c r="F5962" s="3" t="s">
        <v>9</v>
      </c>
      <c r="G5962" s="3">
        <v>2011</v>
      </c>
      <c r="H5962" s="3" t="s">
        <v>22118</v>
      </c>
      <c r="I5962" s="3">
        <v>150</v>
      </c>
      <c r="J5962" s="3" t="s">
        <v>21102</v>
      </c>
      <c r="K5962" s="3" t="s">
        <v>1</v>
      </c>
      <c r="L5962" s="9">
        <v>45655</v>
      </c>
      <c r="M5962" s="9">
        <v>45674</v>
      </c>
      <c r="N5962" s="3">
        <v>1930</v>
      </c>
      <c r="O5962" s="3" t="s">
        <v>21106</v>
      </c>
      <c r="P5962" s="3" t="s">
        <v>21111</v>
      </c>
      <c r="Q5962" s="3">
        <v>297</v>
      </c>
      <c r="R5962" s="8" t="str">
        <f t="shared" si="93"/>
        <v>*297*</v>
      </c>
    </row>
    <row r="5963" spans="1:18" ht="19.8">
      <c r="A5963" s="3" t="s">
        <v>4576</v>
      </c>
      <c r="B5963" s="3" t="s">
        <v>65</v>
      </c>
      <c r="C5963" s="3" t="s">
        <v>4575</v>
      </c>
      <c r="D5963" s="3" t="s">
        <v>63</v>
      </c>
      <c r="E5963" s="3" t="s">
        <v>4574</v>
      </c>
      <c r="F5963" s="3" t="s">
        <v>3</v>
      </c>
      <c r="G5963" s="3">
        <v>2013</v>
      </c>
      <c r="H5963" s="3" t="s">
        <v>22118</v>
      </c>
      <c r="I5963" s="3">
        <v>355</v>
      </c>
      <c r="J5963" s="3" t="s">
        <v>21101</v>
      </c>
      <c r="K5963" s="3" t="s">
        <v>1</v>
      </c>
      <c r="L5963" s="9">
        <v>45052</v>
      </c>
      <c r="M5963" s="9">
        <v>45536</v>
      </c>
      <c r="N5963" s="3">
        <v>2445</v>
      </c>
      <c r="O5963" s="3" t="s">
        <v>21106</v>
      </c>
      <c r="P5963" s="3" t="s">
        <v>21112</v>
      </c>
      <c r="Q5963" s="3">
        <v>395</v>
      </c>
      <c r="R5963" s="8" t="str">
        <f t="shared" si="93"/>
        <v>*395*</v>
      </c>
    </row>
    <row r="5964" spans="1:18" ht="19.8">
      <c r="A5964" s="3" t="s">
        <v>4573</v>
      </c>
      <c r="B5964" s="3" t="s">
        <v>304</v>
      </c>
      <c r="C5964" s="3" t="s">
        <v>4572</v>
      </c>
      <c r="D5964" s="3" t="s">
        <v>123</v>
      </c>
      <c r="E5964" s="3" t="s">
        <v>4571</v>
      </c>
      <c r="F5964" s="3" t="s">
        <v>77</v>
      </c>
      <c r="G5964" s="3">
        <v>2015</v>
      </c>
      <c r="H5964" s="3" t="s">
        <v>22117</v>
      </c>
      <c r="I5964" s="3">
        <v>87</v>
      </c>
      <c r="J5964" s="3" t="s">
        <v>21102</v>
      </c>
      <c r="K5964" s="3" t="s">
        <v>1</v>
      </c>
      <c r="L5964" s="9">
        <v>45268</v>
      </c>
      <c r="M5964" s="9">
        <v>45340</v>
      </c>
      <c r="N5964" s="3">
        <v>605</v>
      </c>
      <c r="O5964" s="3" t="s">
        <v>21106</v>
      </c>
      <c r="P5964" s="3" t="s">
        <v>21111</v>
      </c>
      <c r="Q5964" s="3">
        <v>220</v>
      </c>
      <c r="R5964" s="8" t="str">
        <f t="shared" si="93"/>
        <v>*220*</v>
      </c>
    </row>
    <row r="5965" spans="1:18" ht="19.8">
      <c r="A5965" s="3" t="s">
        <v>4570</v>
      </c>
      <c r="B5965" s="3" t="s">
        <v>243</v>
      </c>
      <c r="C5965" s="3" t="s">
        <v>4569</v>
      </c>
      <c r="D5965" s="3" t="s">
        <v>63</v>
      </c>
      <c r="E5965" s="3" t="s">
        <v>4568</v>
      </c>
      <c r="F5965" s="3" t="s">
        <v>48</v>
      </c>
      <c r="G5965" s="3">
        <v>2016</v>
      </c>
      <c r="H5965" s="3" t="s">
        <v>22117</v>
      </c>
      <c r="I5965" s="3">
        <v>427</v>
      </c>
      <c r="J5965" s="3" t="s">
        <v>21093</v>
      </c>
      <c r="K5965" s="3" t="s">
        <v>0</v>
      </c>
      <c r="N5965" s="3">
        <v>140</v>
      </c>
      <c r="O5965" s="3" t="s">
        <v>21106</v>
      </c>
      <c r="P5965" s="3" t="s">
        <v>21112</v>
      </c>
      <c r="Q5965" s="3">
        <v>113</v>
      </c>
      <c r="R5965" s="8" t="str">
        <f t="shared" si="93"/>
        <v>*113*</v>
      </c>
    </row>
    <row r="5966" spans="1:18" ht="19.8">
      <c r="A5966" s="3" t="s">
        <v>4567</v>
      </c>
      <c r="B5966" s="3" t="s">
        <v>266</v>
      </c>
      <c r="C5966" s="3" t="s">
        <v>4566</v>
      </c>
      <c r="D5966" s="3" t="s">
        <v>141</v>
      </c>
      <c r="E5966" s="3" t="s">
        <v>4565</v>
      </c>
      <c r="F5966" s="3" t="s">
        <v>77</v>
      </c>
      <c r="G5966" s="3">
        <v>2015</v>
      </c>
      <c r="H5966" s="3" t="s">
        <v>22117</v>
      </c>
      <c r="I5966" s="3">
        <v>446</v>
      </c>
      <c r="J5966" s="3" t="s">
        <v>21092</v>
      </c>
      <c r="K5966" s="3" t="s">
        <v>0</v>
      </c>
      <c r="N5966" s="3">
        <v>1300</v>
      </c>
      <c r="O5966" s="3" t="s">
        <v>25</v>
      </c>
      <c r="P5966" s="3" t="s">
        <v>21112</v>
      </c>
      <c r="Q5966" s="3">
        <v>438</v>
      </c>
      <c r="R5966" s="8" t="str">
        <f t="shared" si="93"/>
        <v>*438*</v>
      </c>
    </row>
    <row r="5967" spans="1:18" ht="19.8">
      <c r="A5967" s="3" t="s">
        <v>4564</v>
      </c>
      <c r="B5967" s="3" t="s">
        <v>171</v>
      </c>
      <c r="C5967" s="3" t="s">
        <v>4563</v>
      </c>
      <c r="D5967" s="3" t="s">
        <v>141</v>
      </c>
      <c r="E5967" s="3" t="s">
        <v>4562</v>
      </c>
      <c r="F5967" s="3" t="s">
        <v>29</v>
      </c>
      <c r="G5967" s="3">
        <v>2016</v>
      </c>
      <c r="H5967" s="3" t="s">
        <v>22117</v>
      </c>
      <c r="I5967" s="3">
        <v>173</v>
      </c>
      <c r="J5967" s="3" t="s">
        <v>21086</v>
      </c>
      <c r="K5967" s="3" t="s">
        <v>1</v>
      </c>
      <c r="L5967" s="9">
        <v>45347</v>
      </c>
      <c r="M5967" s="9">
        <v>45659</v>
      </c>
      <c r="N5967" s="3">
        <v>1710</v>
      </c>
      <c r="O5967" s="3" t="s">
        <v>25</v>
      </c>
      <c r="P5967" s="3" t="s">
        <v>21112</v>
      </c>
      <c r="Q5967" s="3">
        <v>250</v>
      </c>
      <c r="R5967" s="8" t="str">
        <f t="shared" si="93"/>
        <v>*250*</v>
      </c>
    </row>
    <row r="5968" spans="1:18" ht="19.8">
      <c r="A5968" s="3" t="s">
        <v>4561</v>
      </c>
      <c r="B5968" s="3" t="s">
        <v>104</v>
      </c>
      <c r="C5968" s="3" t="s">
        <v>4560</v>
      </c>
      <c r="D5968" s="3" t="s">
        <v>25</v>
      </c>
      <c r="E5968" s="3" t="s">
        <v>4559</v>
      </c>
      <c r="F5968" s="3" t="s">
        <v>29</v>
      </c>
      <c r="G5968" s="3">
        <v>2014</v>
      </c>
      <c r="H5968" s="3" t="s">
        <v>22118</v>
      </c>
      <c r="I5968" s="3">
        <v>195</v>
      </c>
      <c r="J5968" s="3" t="s">
        <v>21101</v>
      </c>
      <c r="K5968" s="3" t="s">
        <v>0</v>
      </c>
      <c r="N5968" s="3">
        <v>1785</v>
      </c>
      <c r="O5968" s="3" t="s">
        <v>25</v>
      </c>
      <c r="P5968" s="3" t="s">
        <v>21111</v>
      </c>
      <c r="Q5968" s="3">
        <v>381</v>
      </c>
      <c r="R5968" s="8" t="str">
        <f t="shared" si="93"/>
        <v>*381*</v>
      </c>
    </row>
    <row r="5969" spans="1:18" ht="19.8">
      <c r="A5969" s="3" t="s">
        <v>4558</v>
      </c>
      <c r="B5969" s="3" t="s">
        <v>478</v>
      </c>
      <c r="C5969" s="3" t="s">
        <v>4557</v>
      </c>
      <c r="D5969" s="3" t="s">
        <v>95</v>
      </c>
      <c r="E5969" s="3" t="s">
        <v>4556</v>
      </c>
      <c r="F5969" s="3" t="s">
        <v>77</v>
      </c>
      <c r="G5969" s="3">
        <v>2009</v>
      </c>
      <c r="H5969" s="3" t="s">
        <v>22118</v>
      </c>
      <c r="I5969" s="3">
        <v>355</v>
      </c>
      <c r="J5969" s="3" t="s">
        <v>21093</v>
      </c>
      <c r="K5969" s="3" t="s">
        <v>1</v>
      </c>
      <c r="L5969" s="9">
        <v>45208</v>
      </c>
      <c r="M5969" s="9">
        <v>45600</v>
      </c>
      <c r="N5969" s="3">
        <v>1905</v>
      </c>
      <c r="O5969" s="3" t="s">
        <v>21105</v>
      </c>
      <c r="P5969" s="3" t="s">
        <v>21114</v>
      </c>
      <c r="Q5969" s="3">
        <v>142</v>
      </c>
      <c r="R5969" s="8" t="str">
        <f t="shared" si="93"/>
        <v>*142*</v>
      </c>
    </row>
    <row r="5970" spans="1:18" ht="19.8">
      <c r="A5970" s="3" t="s">
        <v>4555</v>
      </c>
      <c r="B5970" s="3" t="s">
        <v>266</v>
      </c>
      <c r="C5970" s="3" t="s">
        <v>4554</v>
      </c>
      <c r="D5970" s="3" t="s">
        <v>141</v>
      </c>
      <c r="E5970" s="3" t="s">
        <v>4553</v>
      </c>
      <c r="F5970" s="3" t="s">
        <v>3</v>
      </c>
      <c r="G5970" s="3">
        <v>2006</v>
      </c>
      <c r="H5970" s="3" t="s">
        <v>22116</v>
      </c>
      <c r="I5970" s="3">
        <v>291</v>
      </c>
      <c r="J5970" s="3" t="s">
        <v>21084</v>
      </c>
      <c r="K5970" s="3" t="s">
        <v>0</v>
      </c>
      <c r="N5970" s="3">
        <v>2165</v>
      </c>
      <c r="O5970" s="3" t="s">
        <v>25</v>
      </c>
      <c r="P5970" s="3" t="s">
        <v>21113</v>
      </c>
      <c r="Q5970" s="3">
        <v>385</v>
      </c>
      <c r="R5970" s="8" t="str">
        <f t="shared" si="93"/>
        <v>*385*</v>
      </c>
    </row>
    <row r="5971" spans="1:18" ht="19.8">
      <c r="A5971" s="3" t="s">
        <v>4552</v>
      </c>
      <c r="B5971" s="3" t="s">
        <v>56</v>
      </c>
      <c r="C5971" s="3" t="s">
        <v>1637</v>
      </c>
      <c r="D5971" s="3" t="s">
        <v>50</v>
      </c>
      <c r="E5971" s="3" t="s">
        <v>4551</v>
      </c>
      <c r="F5971" s="3" t="s">
        <v>9</v>
      </c>
      <c r="G5971" s="3">
        <v>2014</v>
      </c>
      <c r="H5971" s="3" t="s">
        <v>22118</v>
      </c>
      <c r="I5971" s="3">
        <v>278</v>
      </c>
      <c r="J5971" s="3" t="s">
        <v>21096</v>
      </c>
      <c r="K5971" s="3" t="s">
        <v>1</v>
      </c>
      <c r="L5971" s="9">
        <v>45004</v>
      </c>
      <c r="M5971" s="9">
        <v>45587</v>
      </c>
      <c r="N5971" s="3">
        <v>400</v>
      </c>
      <c r="O5971" s="3" t="s">
        <v>21106</v>
      </c>
      <c r="P5971" s="3" t="s">
        <v>21112</v>
      </c>
      <c r="Q5971" s="3">
        <v>448</v>
      </c>
      <c r="R5971" s="8" t="str">
        <f t="shared" si="93"/>
        <v>*448*</v>
      </c>
    </row>
    <row r="5972" spans="1:18" ht="19.8">
      <c r="A5972" s="3" t="s">
        <v>4550</v>
      </c>
      <c r="B5972" s="3" t="s">
        <v>88</v>
      </c>
      <c r="C5972" s="3" t="s">
        <v>4549</v>
      </c>
      <c r="D5972" s="3" t="s">
        <v>2</v>
      </c>
      <c r="E5972" s="3" t="s">
        <v>4548</v>
      </c>
      <c r="F5972" s="3" t="s">
        <v>15</v>
      </c>
      <c r="G5972" s="3">
        <v>2015</v>
      </c>
      <c r="H5972" s="3" t="s">
        <v>22118</v>
      </c>
      <c r="I5972" s="3">
        <v>469</v>
      </c>
      <c r="J5972" s="3" t="s">
        <v>21089</v>
      </c>
      <c r="K5972" s="3" t="s">
        <v>0</v>
      </c>
      <c r="N5972" s="3">
        <v>510</v>
      </c>
      <c r="O5972" s="3" t="s">
        <v>21073</v>
      </c>
      <c r="P5972" s="3" t="s">
        <v>21113</v>
      </c>
      <c r="Q5972" s="3">
        <v>373</v>
      </c>
      <c r="R5972" s="8" t="str">
        <f t="shared" si="93"/>
        <v>*373*</v>
      </c>
    </row>
    <row r="5973" spans="1:18" ht="19.8">
      <c r="A5973" s="3" t="s">
        <v>4547</v>
      </c>
      <c r="B5973" s="3" t="s">
        <v>196</v>
      </c>
      <c r="C5973" s="3" t="s">
        <v>4546</v>
      </c>
      <c r="D5973" s="3" t="s">
        <v>36</v>
      </c>
      <c r="E5973" s="3" t="s">
        <v>4545</v>
      </c>
      <c r="F5973" s="3" t="s">
        <v>9</v>
      </c>
      <c r="G5973" s="3">
        <v>2007</v>
      </c>
      <c r="H5973" s="3" t="s">
        <v>22118</v>
      </c>
      <c r="I5973" s="3">
        <v>146</v>
      </c>
      <c r="J5973" s="3" t="s">
        <v>21101</v>
      </c>
      <c r="K5973" s="3" t="s">
        <v>0</v>
      </c>
      <c r="N5973" s="3">
        <v>870</v>
      </c>
      <c r="O5973" s="3" t="s">
        <v>21106</v>
      </c>
      <c r="P5973" s="3" t="s">
        <v>21114</v>
      </c>
      <c r="Q5973" s="3">
        <v>395</v>
      </c>
      <c r="R5973" s="8" t="str">
        <f t="shared" si="93"/>
        <v>*395*</v>
      </c>
    </row>
    <row r="5974" spans="1:18" ht="19.8">
      <c r="A5974" s="3" t="s">
        <v>4544</v>
      </c>
      <c r="B5974" s="3" t="s">
        <v>160</v>
      </c>
      <c r="C5974" s="3" t="s">
        <v>4543</v>
      </c>
      <c r="D5974" s="3" t="s">
        <v>31</v>
      </c>
      <c r="E5974" s="3" t="s">
        <v>4542</v>
      </c>
      <c r="F5974" s="3" t="s">
        <v>9</v>
      </c>
      <c r="G5974" s="3">
        <v>2007</v>
      </c>
      <c r="H5974" s="3" t="s">
        <v>22117</v>
      </c>
      <c r="I5974" s="3">
        <v>372</v>
      </c>
      <c r="J5974" s="3" t="s">
        <v>21087</v>
      </c>
      <c r="K5974" s="3" t="s">
        <v>1</v>
      </c>
      <c r="L5974" s="9">
        <v>45257</v>
      </c>
      <c r="M5974" s="9">
        <v>45356</v>
      </c>
      <c r="N5974" s="3">
        <v>335</v>
      </c>
      <c r="O5974" s="3" t="s">
        <v>21106</v>
      </c>
      <c r="P5974" s="3" t="s">
        <v>21114</v>
      </c>
      <c r="Q5974" s="3">
        <v>395</v>
      </c>
      <c r="R5974" s="8" t="str">
        <f t="shared" si="93"/>
        <v>*395*</v>
      </c>
    </row>
    <row r="5975" spans="1:18" ht="19.8">
      <c r="A5975" s="3" t="s">
        <v>4541</v>
      </c>
      <c r="B5975" s="3" t="s">
        <v>22</v>
      </c>
      <c r="C5975" s="3" t="s">
        <v>4540</v>
      </c>
      <c r="D5975" s="3" t="s">
        <v>5</v>
      </c>
      <c r="E5975" s="3" t="s">
        <v>4539</v>
      </c>
      <c r="F5975" s="3" t="s">
        <v>48</v>
      </c>
      <c r="G5975" s="3">
        <v>2024</v>
      </c>
      <c r="H5975" s="3" t="s">
        <v>22117</v>
      </c>
      <c r="I5975" s="3">
        <v>87</v>
      </c>
      <c r="J5975" s="3" t="s">
        <v>21087</v>
      </c>
      <c r="K5975" s="3" t="s">
        <v>0</v>
      </c>
      <c r="N5975" s="3">
        <v>840</v>
      </c>
      <c r="O5975" s="3" t="s">
        <v>21106</v>
      </c>
      <c r="P5975" s="3" t="s">
        <v>21114</v>
      </c>
      <c r="Q5975" s="3">
        <v>379</v>
      </c>
      <c r="R5975" s="8" t="str">
        <f t="shared" si="93"/>
        <v>*379*</v>
      </c>
    </row>
    <row r="5976" spans="1:18" ht="19.8">
      <c r="A5976" s="3" t="s">
        <v>4538</v>
      </c>
      <c r="B5976" s="3" t="s">
        <v>52</v>
      </c>
      <c r="C5976" s="3" t="s">
        <v>4537</v>
      </c>
      <c r="D5976" s="3" t="s">
        <v>50</v>
      </c>
      <c r="E5976" s="3" t="s">
        <v>4536</v>
      </c>
      <c r="F5976" s="3" t="s">
        <v>48</v>
      </c>
      <c r="G5976" s="3">
        <v>2022</v>
      </c>
      <c r="H5976" s="3" t="s">
        <v>22117</v>
      </c>
      <c r="I5976" s="3">
        <v>305</v>
      </c>
      <c r="J5976" s="3" t="s">
        <v>21096</v>
      </c>
      <c r="K5976" s="3" t="s">
        <v>0</v>
      </c>
      <c r="N5976" s="3">
        <v>295</v>
      </c>
      <c r="O5976" s="3" t="s">
        <v>21106</v>
      </c>
      <c r="P5976" s="3" t="s">
        <v>21111</v>
      </c>
      <c r="Q5976" s="3">
        <v>388</v>
      </c>
      <c r="R5976" s="8" t="str">
        <f t="shared" si="93"/>
        <v>*388*</v>
      </c>
    </row>
    <row r="5977" spans="1:18" ht="19.8">
      <c r="A5977" s="3" t="s">
        <v>4535</v>
      </c>
      <c r="B5977" s="3" t="s">
        <v>196</v>
      </c>
      <c r="C5977" s="3" t="s">
        <v>4534</v>
      </c>
      <c r="D5977" s="3" t="s">
        <v>36</v>
      </c>
      <c r="E5977" s="3" t="s">
        <v>4533</v>
      </c>
      <c r="F5977" s="3" t="s">
        <v>9</v>
      </c>
      <c r="G5977" s="3">
        <v>2008</v>
      </c>
      <c r="H5977" s="3" t="s">
        <v>22117</v>
      </c>
      <c r="I5977" s="3">
        <v>293</v>
      </c>
      <c r="J5977" s="3" t="s">
        <v>21092</v>
      </c>
      <c r="K5977" s="3" t="s">
        <v>1</v>
      </c>
      <c r="L5977" s="9">
        <v>45016</v>
      </c>
      <c r="M5977" s="9">
        <v>45187</v>
      </c>
      <c r="N5977" s="3">
        <v>850</v>
      </c>
      <c r="O5977" s="3" t="s">
        <v>21106</v>
      </c>
      <c r="P5977" s="3" t="s">
        <v>21112</v>
      </c>
      <c r="Q5977" s="3">
        <v>275</v>
      </c>
      <c r="R5977" s="8" t="str">
        <f t="shared" si="93"/>
        <v>*275*</v>
      </c>
    </row>
    <row r="5978" spans="1:18" ht="19.8">
      <c r="A5978" s="3" t="s">
        <v>4532</v>
      </c>
      <c r="B5978" s="3" t="s">
        <v>285</v>
      </c>
      <c r="C5978" s="3" t="s">
        <v>4531</v>
      </c>
      <c r="D5978" s="3" t="s">
        <v>31</v>
      </c>
      <c r="E5978" s="3" t="s">
        <v>4530</v>
      </c>
      <c r="F5978" s="3" t="s">
        <v>77</v>
      </c>
      <c r="G5978" s="3">
        <v>2016</v>
      </c>
      <c r="H5978" s="3" t="s">
        <v>22118</v>
      </c>
      <c r="I5978" s="3">
        <v>492</v>
      </c>
      <c r="J5978" s="3" t="s">
        <v>21088</v>
      </c>
      <c r="K5978" s="3" t="s">
        <v>1</v>
      </c>
      <c r="L5978" s="9">
        <v>45651</v>
      </c>
      <c r="M5978" s="9">
        <v>45710</v>
      </c>
      <c r="N5978" s="3">
        <v>610</v>
      </c>
      <c r="O5978" s="3" t="s">
        <v>21106</v>
      </c>
      <c r="P5978" s="3" t="s">
        <v>21114</v>
      </c>
      <c r="Q5978" s="3">
        <v>180</v>
      </c>
      <c r="R5978" s="8" t="str">
        <f t="shared" si="93"/>
        <v>*180*</v>
      </c>
    </row>
    <row r="5979" spans="1:18" ht="19.8">
      <c r="A5979" s="3" t="s">
        <v>4529</v>
      </c>
      <c r="B5979" s="3" t="s">
        <v>433</v>
      </c>
      <c r="C5979" s="3" t="s">
        <v>4528</v>
      </c>
      <c r="D5979" s="3" t="s">
        <v>123</v>
      </c>
      <c r="E5979" s="3" t="s">
        <v>4527</v>
      </c>
      <c r="F5979" s="3" t="s">
        <v>77</v>
      </c>
      <c r="G5979" s="3">
        <v>2021</v>
      </c>
      <c r="H5979" s="3" t="s">
        <v>22118</v>
      </c>
      <c r="I5979" s="3">
        <v>372</v>
      </c>
      <c r="J5979" s="3" t="s">
        <v>21098</v>
      </c>
      <c r="K5979" s="3" t="s">
        <v>0</v>
      </c>
      <c r="N5979" s="3">
        <v>620</v>
      </c>
      <c r="O5979" s="3" t="s">
        <v>21106</v>
      </c>
      <c r="P5979" s="3" t="s">
        <v>21114</v>
      </c>
      <c r="Q5979" s="3">
        <v>323</v>
      </c>
      <c r="R5979" s="8" t="str">
        <f t="shared" si="93"/>
        <v>*323*</v>
      </c>
    </row>
    <row r="5980" spans="1:18" ht="19.8">
      <c r="A5980" s="3" t="s">
        <v>4526</v>
      </c>
      <c r="B5980" s="3" t="s">
        <v>27</v>
      </c>
      <c r="C5980" s="3" t="s">
        <v>4525</v>
      </c>
      <c r="D5980" s="3" t="s">
        <v>25</v>
      </c>
      <c r="E5980" s="3" t="s">
        <v>4524</v>
      </c>
      <c r="F5980" s="3" t="s">
        <v>48</v>
      </c>
      <c r="G5980" s="3">
        <v>2018</v>
      </c>
      <c r="H5980" s="3" t="s">
        <v>22116</v>
      </c>
      <c r="I5980" s="3">
        <v>173</v>
      </c>
      <c r="J5980" s="3" t="s">
        <v>21097</v>
      </c>
      <c r="K5980" s="3" t="s">
        <v>1</v>
      </c>
      <c r="L5980" s="9">
        <v>45459</v>
      </c>
      <c r="M5980" s="9">
        <v>45491</v>
      </c>
      <c r="N5980" s="3">
        <v>1335</v>
      </c>
      <c r="O5980" s="3" t="s">
        <v>25</v>
      </c>
      <c r="P5980" s="3" t="s">
        <v>21111</v>
      </c>
      <c r="Q5980" s="3">
        <v>225</v>
      </c>
      <c r="R5980" s="8" t="str">
        <f t="shared" si="93"/>
        <v>*225*</v>
      </c>
    </row>
    <row r="5981" spans="1:18" ht="19.8">
      <c r="A5981" s="3" t="s">
        <v>4523</v>
      </c>
      <c r="B5981" s="3" t="s">
        <v>92</v>
      </c>
      <c r="C5981" s="3" t="s">
        <v>4522</v>
      </c>
      <c r="D5981" s="3" t="s">
        <v>25</v>
      </c>
      <c r="E5981" s="3" t="s">
        <v>4521</v>
      </c>
      <c r="F5981" s="3" t="s">
        <v>29</v>
      </c>
      <c r="G5981" s="3">
        <v>2007</v>
      </c>
      <c r="H5981" s="3" t="s">
        <v>22118</v>
      </c>
      <c r="I5981" s="3">
        <v>328</v>
      </c>
      <c r="J5981" s="3" t="s">
        <v>21101</v>
      </c>
      <c r="K5981" s="3" t="s">
        <v>0</v>
      </c>
      <c r="N5981" s="3">
        <v>2150</v>
      </c>
      <c r="O5981" s="3" t="s">
        <v>25</v>
      </c>
      <c r="P5981" s="3" t="s">
        <v>21111</v>
      </c>
      <c r="Q5981" s="3">
        <v>345</v>
      </c>
      <c r="R5981" s="8" t="str">
        <f t="shared" si="93"/>
        <v>*345*</v>
      </c>
    </row>
    <row r="5982" spans="1:18" ht="19.8">
      <c r="A5982" s="3" t="s">
        <v>4520</v>
      </c>
      <c r="B5982" s="3" t="s">
        <v>266</v>
      </c>
      <c r="C5982" s="3" t="s">
        <v>4519</v>
      </c>
      <c r="D5982" s="3" t="s">
        <v>141</v>
      </c>
      <c r="E5982" s="3" t="s">
        <v>4518</v>
      </c>
      <c r="F5982" s="3" t="s">
        <v>48</v>
      </c>
      <c r="G5982" s="3">
        <v>2022</v>
      </c>
      <c r="H5982" s="3" t="s">
        <v>22117</v>
      </c>
      <c r="I5982" s="3">
        <v>98</v>
      </c>
      <c r="J5982" s="3" t="s">
        <v>21090</v>
      </c>
      <c r="K5982" s="3" t="s">
        <v>1</v>
      </c>
      <c r="L5982" s="9">
        <v>45429</v>
      </c>
      <c r="M5982" s="9">
        <v>45612</v>
      </c>
      <c r="N5982" s="3">
        <v>1715</v>
      </c>
      <c r="O5982" s="3" t="s">
        <v>25</v>
      </c>
      <c r="P5982" s="3" t="s">
        <v>21112</v>
      </c>
      <c r="Q5982" s="3">
        <v>281</v>
      </c>
      <c r="R5982" s="8" t="str">
        <f t="shared" si="93"/>
        <v>*281*</v>
      </c>
    </row>
    <row r="5983" spans="1:18" ht="19.8">
      <c r="A5983" s="3" t="s">
        <v>4517</v>
      </c>
      <c r="B5983" s="3" t="s">
        <v>143</v>
      </c>
      <c r="C5983" s="3" t="s">
        <v>4516</v>
      </c>
      <c r="D5983" s="3" t="s">
        <v>141</v>
      </c>
      <c r="E5983" s="3" t="s">
        <v>4515</v>
      </c>
      <c r="F5983" s="3" t="s">
        <v>9</v>
      </c>
      <c r="G5983" s="3">
        <v>2016</v>
      </c>
      <c r="H5983" s="3" t="s">
        <v>22116</v>
      </c>
      <c r="I5983" s="3">
        <v>423</v>
      </c>
      <c r="J5983" s="3" t="s">
        <v>21096</v>
      </c>
      <c r="K5983" s="3" t="s">
        <v>0</v>
      </c>
      <c r="N5983" s="3">
        <v>295</v>
      </c>
      <c r="O5983" s="3" t="s">
        <v>25</v>
      </c>
      <c r="P5983" s="3" t="s">
        <v>21111</v>
      </c>
      <c r="Q5983" s="3">
        <v>351</v>
      </c>
      <c r="R5983" s="8" t="str">
        <f t="shared" si="93"/>
        <v>*351*</v>
      </c>
    </row>
    <row r="5984" spans="1:18" ht="19.8">
      <c r="A5984" s="3" t="s">
        <v>4514</v>
      </c>
      <c r="B5984" s="3" t="s">
        <v>138</v>
      </c>
      <c r="C5984" s="3" t="s">
        <v>4513</v>
      </c>
      <c r="D5984" s="3" t="s">
        <v>2</v>
      </c>
      <c r="E5984" s="3" t="s">
        <v>4512</v>
      </c>
      <c r="F5984" s="3" t="s">
        <v>77</v>
      </c>
      <c r="G5984" s="3">
        <v>2021</v>
      </c>
      <c r="H5984" s="3" t="s">
        <v>22116</v>
      </c>
      <c r="I5984" s="3">
        <v>490</v>
      </c>
      <c r="J5984" s="3" t="s">
        <v>21099</v>
      </c>
      <c r="K5984" s="3" t="s">
        <v>1</v>
      </c>
      <c r="L5984" s="9">
        <v>45548</v>
      </c>
      <c r="M5984" s="9">
        <v>45632</v>
      </c>
      <c r="N5984" s="3">
        <v>1175</v>
      </c>
      <c r="O5984" s="3" t="s">
        <v>21073</v>
      </c>
      <c r="P5984" s="3" t="s">
        <v>21114</v>
      </c>
      <c r="Q5984" s="3">
        <v>314</v>
      </c>
      <c r="R5984" s="8" t="str">
        <f t="shared" si="93"/>
        <v>*314*</v>
      </c>
    </row>
    <row r="5985" spans="1:18" ht="19.8">
      <c r="A5985" s="3" t="s">
        <v>4510</v>
      </c>
      <c r="B5985" s="3" t="s">
        <v>18</v>
      </c>
      <c r="C5985" s="3" t="s">
        <v>4509</v>
      </c>
      <c r="D5985" s="3" t="s">
        <v>14</v>
      </c>
      <c r="E5985" s="3" t="s">
        <v>4508</v>
      </c>
      <c r="F5985" s="3" t="s">
        <v>3</v>
      </c>
      <c r="G5985" s="3">
        <v>2018</v>
      </c>
      <c r="H5985" s="3" t="s">
        <v>22116</v>
      </c>
      <c r="I5985" s="3">
        <v>151</v>
      </c>
      <c r="J5985" s="3" t="s">
        <v>21083</v>
      </c>
      <c r="K5985" s="3" t="s">
        <v>0</v>
      </c>
      <c r="N5985" s="3">
        <v>240</v>
      </c>
      <c r="O5985" s="3" t="s">
        <v>21106</v>
      </c>
      <c r="P5985" s="3" t="s">
        <v>21111</v>
      </c>
      <c r="Q5985" s="3">
        <v>421</v>
      </c>
      <c r="R5985" s="8" t="str">
        <f t="shared" si="93"/>
        <v>*421*</v>
      </c>
    </row>
    <row r="5986" spans="1:18" ht="19.8">
      <c r="A5986" s="3" t="s">
        <v>4507</v>
      </c>
      <c r="B5986" s="3" t="s">
        <v>27</v>
      </c>
      <c r="C5986" s="3" t="s">
        <v>4506</v>
      </c>
      <c r="D5986" s="3" t="s">
        <v>25</v>
      </c>
      <c r="E5986" s="3" t="s">
        <v>4505</v>
      </c>
      <c r="F5986" s="3" t="s">
        <v>9</v>
      </c>
      <c r="G5986" s="3">
        <v>2007</v>
      </c>
      <c r="H5986" s="3" t="s">
        <v>22118</v>
      </c>
      <c r="I5986" s="3">
        <v>129</v>
      </c>
      <c r="J5986" s="3" t="s">
        <v>21099</v>
      </c>
      <c r="K5986" s="3" t="s">
        <v>0</v>
      </c>
      <c r="N5986" s="3">
        <v>2155</v>
      </c>
      <c r="O5986" s="3" t="s">
        <v>25</v>
      </c>
      <c r="P5986" s="3" t="s">
        <v>21112</v>
      </c>
      <c r="Q5986" s="3">
        <v>313</v>
      </c>
      <c r="R5986" s="8" t="str">
        <f t="shared" si="93"/>
        <v>*313*</v>
      </c>
    </row>
    <row r="5987" spans="1:18" ht="19.8">
      <c r="A5987" s="3" t="s">
        <v>4504</v>
      </c>
      <c r="B5987" s="3" t="s">
        <v>60</v>
      </c>
      <c r="C5987" s="3" t="s">
        <v>4503</v>
      </c>
      <c r="D5987" s="3" t="s">
        <v>41</v>
      </c>
      <c r="E5987" s="3" t="s">
        <v>4502</v>
      </c>
      <c r="F5987" s="3" t="s">
        <v>48</v>
      </c>
      <c r="G5987" s="3">
        <v>2020</v>
      </c>
      <c r="H5987" s="3" t="s">
        <v>22116</v>
      </c>
      <c r="I5987" s="3">
        <v>186</v>
      </c>
      <c r="J5987" s="3" t="s">
        <v>21099</v>
      </c>
      <c r="K5987" s="3" t="s">
        <v>0</v>
      </c>
      <c r="N5987" s="3">
        <v>965</v>
      </c>
      <c r="O5987" s="3" t="s">
        <v>21106</v>
      </c>
      <c r="P5987" s="3" t="s">
        <v>21111</v>
      </c>
      <c r="Q5987" s="3">
        <v>408</v>
      </c>
      <c r="R5987" s="8" t="str">
        <f t="shared" si="93"/>
        <v>*408*</v>
      </c>
    </row>
    <row r="5988" spans="1:18" ht="19.8">
      <c r="A5988" s="3" t="s">
        <v>4501</v>
      </c>
      <c r="B5988" s="3" t="s">
        <v>285</v>
      </c>
      <c r="C5988" s="3" t="s">
        <v>4500</v>
      </c>
      <c r="D5988" s="3" t="s">
        <v>31</v>
      </c>
      <c r="E5988" s="3" t="s">
        <v>4499</v>
      </c>
      <c r="F5988" s="3" t="s">
        <v>15</v>
      </c>
      <c r="G5988" s="3">
        <v>2011</v>
      </c>
      <c r="H5988" s="3" t="s">
        <v>22118</v>
      </c>
      <c r="I5988" s="3">
        <v>331</v>
      </c>
      <c r="J5988" s="3" t="s">
        <v>21089</v>
      </c>
      <c r="K5988" s="3" t="s">
        <v>1</v>
      </c>
      <c r="L5988" s="9">
        <v>45678</v>
      </c>
      <c r="M5988" s="9">
        <v>45714</v>
      </c>
      <c r="N5988" s="3">
        <v>945</v>
      </c>
      <c r="O5988" s="3" t="s">
        <v>21106</v>
      </c>
      <c r="P5988" s="3" t="s">
        <v>21112</v>
      </c>
      <c r="Q5988" s="3">
        <v>389</v>
      </c>
      <c r="R5988" s="8" t="str">
        <f t="shared" si="93"/>
        <v>*389*</v>
      </c>
    </row>
    <row r="5989" spans="1:18" ht="19.8">
      <c r="A5989" s="3" t="s">
        <v>4498</v>
      </c>
      <c r="B5989" s="3" t="s">
        <v>455</v>
      </c>
      <c r="C5989" s="3" t="s">
        <v>4497</v>
      </c>
      <c r="D5989" s="3" t="s">
        <v>14</v>
      </c>
      <c r="E5989" s="3" t="s">
        <v>4496</v>
      </c>
      <c r="F5989" s="3" t="s">
        <v>29</v>
      </c>
      <c r="G5989" s="3">
        <v>2006</v>
      </c>
      <c r="H5989" s="3" t="s">
        <v>22118</v>
      </c>
      <c r="I5989" s="3">
        <v>121</v>
      </c>
      <c r="J5989" s="3" t="s">
        <v>21089</v>
      </c>
      <c r="K5989" s="3" t="s">
        <v>1</v>
      </c>
      <c r="L5989" s="9">
        <v>45531</v>
      </c>
      <c r="M5989" s="9">
        <v>45579</v>
      </c>
      <c r="N5989" s="3">
        <v>1240</v>
      </c>
      <c r="O5989" s="3" t="s">
        <v>21106</v>
      </c>
      <c r="P5989" s="3" t="s">
        <v>21112</v>
      </c>
      <c r="Q5989" s="3">
        <v>320</v>
      </c>
      <c r="R5989" s="8" t="str">
        <f t="shared" si="93"/>
        <v>*320*</v>
      </c>
    </row>
    <row r="5990" spans="1:18" ht="19.8">
      <c r="A5990" s="3" t="s">
        <v>4494</v>
      </c>
      <c r="B5990" s="3" t="s">
        <v>125</v>
      </c>
      <c r="C5990" s="3" t="s">
        <v>4493</v>
      </c>
      <c r="D5990" s="3" t="s">
        <v>123</v>
      </c>
      <c r="E5990" s="3" t="s">
        <v>4492</v>
      </c>
      <c r="F5990" s="3" t="s">
        <v>29</v>
      </c>
      <c r="G5990" s="3">
        <v>2014</v>
      </c>
      <c r="H5990" s="3" t="s">
        <v>22118</v>
      </c>
      <c r="I5990" s="3">
        <v>291</v>
      </c>
      <c r="J5990" s="3" t="s">
        <v>21092</v>
      </c>
      <c r="K5990" s="3" t="s">
        <v>1</v>
      </c>
      <c r="L5990" s="9">
        <v>45241</v>
      </c>
      <c r="M5990" s="9">
        <v>45303</v>
      </c>
      <c r="N5990" s="3">
        <v>2115</v>
      </c>
      <c r="O5990" s="3" t="s">
        <v>21106</v>
      </c>
      <c r="P5990" s="3" t="s">
        <v>21112</v>
      </c>
      <c r="Q5990" s="3">
        <v>303</v>
      </c>
      <c r="R5990" s="8" t="str">
        <f t="shared" si="93"/>
        <v>*303*</v>
      </c>
    </row>
    <row r="5991" spans="1:18" ht="19.8">
      <c r="A5991" s="3" t="s">
        <v>4491</v>
      </c>
      <c r="B5991" s="3" t="s">
        <v>52</v>
      </c>
      <c r="C5991" s="3" t="s">
        <v>4490</v>
      </c>
      <c r="D5991" s="3" t="s">
        <v>50</v>
      </c>
      <c r="E5991" s="3" t="s">
        <v>4489</v>
      </c>
      <c r="F5991" s="3" t="s">
        <v>48</v>
      </c>
      <c r="G5991" s="3">
        <v>2015</v>
      </c>
      <c r="H5991" s="3" t="s">
        <v>22117</v>
      </c>
      <c r="I5991" s="3">
        <v>286</v>
      </c>
      <c r="J5991" s="3" t="s">
        <v>21096</v>
      </c>
      <c r="K5991" s="3" t="s">
        <v>0</v>
      </c>
      <c r="N5991" s="3">
        <v>1335</v>
      </c>
      <c r="O5991" s="3" t="s">
        <v>21106</v>
      </c>
      <c r="P5991" s="3" t="s">
        <v>21111</v>
      </c>
      <c r="Q5991" s="3">
        <v>261</v>
      </c>
      <c r="R5991" s="8" t="str">
        <f t="shared" si="93"/>
        <v>*261*</v>
      </c>
    </row>
    <row r="5992" spans="1:18" ht="19.8">
      <c r="A5992" s="3" t="s">
        <v>4488</v>
      </c>
      <c r="B5992" s="3" t="s">
        <v>7</v>
      </c>
      <c r="C5992" s="3" t="s">
        <v>4487</v>
      </c>
      <c r="D5992" s="3" t="s">
        <v>5</v>
      </c>
      <c r="E5992" s="3" t="s">
        <v>4486</v>
      </c>
      <c r="F5992" s="3" t="s">
        <v>29</v>
      </c>
      <c r="G5992" s="3">
        <v>2024</v>
      </c>
      <c r="H5992" s="3" t="s">
        <v>22117</v>
      </c>
      <c r="I5992" s="3">
        <v>133</v>
      </c>
      <c r="J5992" s="3" t="s">
        <v>21096</v>
      </c>
      <c r="K5992" s="3" t="s">
        <v>1</v>
      </c>
      <c r="L5992" s="9">
        <v>45551</v>
      </c>
      <c r="M5992" s="9">
        <v>45586</v>
      </c>
      <c r="N5992" s="3">
        <v>675</v>
      </c>
      <c r="O5992" s="3" t="s">
        <v>21106</v>
      </c>
      <c r="P5992" s="3" t="s">
        <v>21114</v>
      </c>
      <c r="Q5992" s="3">
        <v>350</v>
      </c>
      <c r="R5992" s="8" t="str">
        <f t="shared" si="93"/>
        <v>*350*</v>
      </c>
    </row>
    <row r="5993" spans="1:18" ht="19.8">
      <c r="A5993" s="3" t="s">
        <v>4485</v>
      </c>
      <c r="B5993" s="3" t="s">
        <v>52</v>
      </c>
      <c r="C5993" s="3" t="s">
        <v>4484</v>
      </c>
      <c r="D5993" s="3" t="s">
        <v>50</v>
      </c>
      <c r="E5993" s="3" t="s">
        <v>4483</v>
      </c>
      <c r="F5993" s="3" t="s">
        <v>3</v>
      </c>
      <c r="G5993" s="3">
        <v>2009</v>
      </c>
      <c r="H5993" s="3" t="s">
        <v>22117</v>
      </c>
      <c r="I5993" s="3">
        <v>497</v>
      </c>
      <c r="J5993" s="3" t="s">
        <v>21101</v>
      </c>
      <c r="K5993" s="3" t="s">
        <v>0</v>
      </c>
      <c r="N5993" s="3">
        <v>2465</v>
      </c>
      <c r="O5993" s="3" t="s">
        <v>21106</v>
      </c>
      <c r="P5993" s="3" t="s">
        <v>21113</v>
      </c>
      <c r="Q5993" s="3">
        <v>272</v>
      </c>
      <c r="R5993" s="8" t="str">
        <f t="shared" si="93"/>
        <v>*272*</v>
      </c>
    </row>
    <row r="5994" spans="1:18" ht="19.8">
      <c r="A5994" s="3" t="s">
        <v>4482</v>
      </c>
      <c r="B5994" s="3" t="s">
        <v>478</v>
      </c>
      <c r="C5994" s="3" t="s">
        <v>4481</v>
      </c>
      <c r="D5994" s="3" t="s">
        <v>95</v>
      </c>
      <c r="E5994" s="3" t="s">
        <v>4480</v>
      </c>
      <c r="F5994" s="3" t="s">
        <v>48</v>
      </c>
      <c r="G5994" s="3">
        <v>2018</v>
      </c>
      <c r="H5994" s="3" t="s">
        <v>22117</v>
      </c>
      <c r="I5994" s="3">
        <v>269</v>
      </c>
      <c r="J5994" s="3" t="s">
        <v>21087</v>
      </c>
      <c r="K5994" s="3" t="s">
        <v>1</v>
      </c>
      <c r="L5994" s="9">
        <v>45286</v>
      </c>
      <c r="M5994" s="9">
        <v>45571</v>
      </c>
      <c r="N5994" s="3">
        <v>2395</v>
      </c>
      <c r="O5994" s="3" t="s">
        <v>21105</v>
      </c>
      <c r="P5994" s="3" t="s">
        <v>21112</v>
      </c>
      <c r="Q5994" s="3">
        <v>323</v>
      </c>
      <c r="R5994" s="8" t="str">
        <f t="shared" si="93"/>
        <v>*323*</v>
      </c>
    </row>
    <row r="5995" spans="1:18" ht="19.8">
      <c r="A5995" s="3" t="s">
        <v>4479</v>
      </c>
      <c r="B5995" s="3" t="s">
        <v>143</v>
      </c>
      <c r="C5995" s="3" t="s">
        <v>4478</v>
      </c>
      <c r="D5995" s="3" t="s">
        <v>141</v>
      </c>
      <c r="E5995" s="3" t="s">
        <v>4477</v>
      </c>
      <c r="F5995" s="3" t="s">
        <v>77</v>
      </c>
      <c r="G5995" s="3">
        <v>2015</v>
      </c>
      <c r="H5995" s="3" t="s">
        <v>22118</v>
      </c>
      <c r="I5995" s="3">
        <v>205</v>
      </c>
      <c r="J5995" s="3" t="s">
        <v>21084</v>
      </c>
      <c r="K5995" s="3" t="s">
        <v>1</v>
      </c>
      <c r="L5995" s="9">
        <v>45216</v>
      </c>
      <c r="M5995" s="9">
        <v>45341</v>
      </c>
      <c r="N5995" s="3">
        <v>465</v>
      </c>
      <c r="O5995" s="3" t="s">
        <v>25</v>
      </c>
      <c r="P5995" s="3" t="s">
        <v>21113</v>
      </c>
      <c r="Q5995" s="3">
        <v>216</v>
      </c>
      <c r="R5995" s="8" t="str">
        <f t="shared" si="93"/>
        <v>*216*</v>
      </c>
    </row>
    <row r="5996" spans="1:18" ht="19.8">
      <c r="A5996" s="3" t="s">
        <v>4476</v>
      </c>
      <c r="B5996" s="3" t="s">
        <v>304</v>
      </c>
      <c r="C5996" s="3" t="s">
        <v>4475</v>
      </c>
      <c r="D5996" s="3" t="s">
        <v>123</v>
      </c>
      <c r="E5996" s="3" t="s">
        <v>4474</v>
      </c>
      <c r="F5996" s="3" t="s">
        <v>48</v>
      </c>
      <c r="G5996" s="3">
        <v>2020</v>
      </c>
      <c r="H5996" s="3" t="s">
        <v>22118</v>
      </c>
      <c r="I5996" s="3">
        <v>384</v>
      </c>
      <c r="J5996" s="3" t="s">
        <v>21084</v>
      </c>
      <c r="K5996" s="3" t="s">
        <v>0</v>
      </c>
      <c r="N5996" s="3">
        <v>1495</v>
      </c>
      <c r="O5996" s="3" t="s">
        <v>21106</v>
      </c>
      <c r="P5996" s="3" t="s">
        <v>21114</v>
      </c>
      <c r="Q5996" s="3">
        <v>253</v>
      </c>
      <c r="R5996" s="8" t="str">
        <f t="shared" si="93"/>
        <v>*253*</v>
      </c>
    </row>
    <row r="5997" spans="1:18" ht="19.8">
      <c r="A5997" s="3" t="s">
        <v>4473</v>
      </c>
      <c r="B5997" s="3" t="s">
        <v>104</v>
      </c>
      <c r="C5997" s="3" t="s">
        <v>4472</v>
      </c>
      <c r="D5997" s="3" t="s">
        <v>25</v>
      </c>
      <c r="E5997" s="3" t="s">
        <v>4471</v>
      </c>
      <c r="F5997" s="3" t="s">
        <v>29</v>
      </c>
      <c r="G5997" s="3">
        <v>2006</v>
      </c>
      <c r="H5997" s="3" t="s">
        <v>22116</v>
      </c>
      <c r="I5997" s="3">
        <v>411</v>
      </c>
      <c r="J5997" s="3" t="s">
        <v>21084</v>
      </c>
      <c r="K5997" s="3" t="s">
        <v>1</v>
      </c>
      <c r="L5997" s="9">
        <v>45536</v>
      </c>
      <c r="M5997" s="9">
        <v>45564</v>
      </c>
      <c r="N5997" s="3">
        <v>1120</v>
      </c>
      <c r="O5997" s="3" t="s">
        <v>25</v>
      </c>
      <c r="P5997" s="3" t="s">
        <v>21114</v>
      </c>
      <c r="Q5997" s="3">
        <v>446</v>
      </c>
      <c r="R5997" s="8" t="str">
        <f t="shared" si="93"/>
        <v>*446*</v>
      </c>
    </row>
    <row r="5998" spans="1:18" ht="19.8">
      <c r="A5998" s="3" t="s">
        <v>4470</v>
      </c>
      <c r="B5998" s="3" t="s">
        <v>138</v>
      </c>
      <c r="C5998" s="3" t="s">
        <v>4469</v>
      </c>
      <c r="D5998" s="3" t="s">
        <v>2</v>
      </c>
      <c r="E5998" s="3" t="s">
        <v>4468</v>
      </c>
      <c r="F5998" s="3" t="s">
        <v>3</v>
      </c>
      <c r="G5998" s="3">
        <v>2022</v>
      </c>
      <c r="H5998" s="3" t="s">
        <v>22118</v>
      </c>
      <c r="I5998" s="3">
        <v>469</v>
      </c>
      <c r="J5998" s="3" t="s">
        <v>21090</v>
      </c>
      <c r="K5998" s="3" t="s">
        <v>0</v>
      </c>
      <c r="N5998" s="3">
        <v>375</v>
      </c>
      <c r="O5998" s="3" t="s">
        <v>21073</v>
      </c>
      <c r="P5998" s="3" t="s">
        <v>21114</v>
      </c>
      <c r="Q5998" s="3">
        <v>230</v>
      </c>
      <c r="R5998" s="8" t="str">
        <f t="shared" si="93"/>
        <v>*230*</v>
      </c>
    </row>
    <row r="5999" spans="1:18" ht="19.8">
      <c r="A5999" s="3" t="s">
        <v>4467</v>
      </c>
      <c r="B5999" s="3" t="s">
        <v>97</v>
      </c>
      <c r="C5999" s="3" t="s">
        <v>4466</v>
      </c>
      <c r="D5999" s="3" t="s">
        <v>95</v>
      </c>
      <c r="E5999" s="3" t="s">
        <v>4465</v>
      </c>
      <c r="F5999" s="3" t="s">
        <v>29</v>
      </c>
      <c r="G5999" s="3">
        <v>2019</v>
      </c>
      <c r="H5999" s="3" t="s">
        <v>22118</v>
      </c>
      <c r="I5999" s="3">
        <v>145</v>
      </c>
      <c r="J5999" s="3" t="s">
        <v>21092</v>
      </c>
      <c r="K5999" s="3" t="s">
        <v>1</v>
      </c>
      <c r="L5999" s="9">
        <v>45430</v>
      </c>
      <c r="M5999" s="9">
        <v>45535</v>
      </c>
      <c r="N5999" s="3">
        <v>475</v>
      </c>
      <c r="O5999" s="3" t="s">
        <v>21105</v>
      </c>
      <c r="P5999" s="3" t="s">
        <v>21111</v>
      </c>
      <c r="Q5999" s="3">
        <v>173</v>
      </c>
      <c r="R5999" s="8" t="str">
        <f t="shared" si="93"/>
        <v>*173*</v>
      </c>
    </row>
    <row r="6000" spans="1:18" ht="19.8">
      <c r="A6000" s="3" t="s">
        <v>4464</v>
      </c>
      <c r="B6000" s="3" t="s">
        <v>138</v>
      </c>
      <c r="C6000" s="3" t="s">
        <v>4463</v>
      </c>
      <c r="D6000" s="3" t="s">
        <v>2</v>
      </c>
      <c r="E6000" s="3" t="s">
        <v>4462</v>
      </c>
      <c r="F6000" s="3" t="s">
        <v>48</v>
      </c>
      <c r="G6000" s="3">
        <v>2005</v>
      </c>
      <c r="H6000" s="3" t="s">
        <v>22118</v>
      </c>
      <c r="I6000" s="3">
        <v>158</v>
      </c>
      <c r="J6000" s="3" t="s">
        <v>21099</v>
      </c>
      <c r="K6000" s="3" t="s">
        <v>1</v>
      </c>
      <c r="L6000" s="9">
        <v>45368</v>
      </c>
      <c r="M6000" s="9">
        <v>45694</v>
      </c>
      <c r="N6000" s="3">
        <v>160</v>
      </c>
      <c r="O6000" s="3" t="s">
        <v>21073</v>
      </c>
      <c r="P6000" s="3" t="s">
        <v>21112</v>
      </c>
      <c r="Q6000" s="3">
        <v>354</v>
      </c>
      <c r="R6000" s="8" t="str">
        <f t="shared" si="93"/>
        <v>*354*</v>
      </c>
    </row>
    <row r="6001" spans="1:18" ht="19.8">
      <c r="A6001" s="3" t="s">
        <v>4461</v>
      </c>
      <c r="B6001" s="3" t="s">
        <v>12</v>
      </c>
      <c r="C6001" s="3" t="s">
        <v>4460</v>
      </c>
      <c r="D6001" s="3" t="s">
        <v>2</v>
      </c>
      <c r="E6001" s="3" t="s">
        <v>4459</v>
      </c>
      <c r="F6001" s="3" t="s">
        <v>77</v>
      </c>
      <c r="G6001" s="3">
        <v>2007</v>
      </c>
      <c r="H6001" s="3" t="s">
        <v>22117</v>
      </c>
      <c r="I6001" s="3">
        <v>243</v>
      </c>
      <c r="J6001" s="3" t="s">
        <v>21099</v>
      </c>
      <c r="K6001" s="3" t="s">
        <v>1</v>
      </c>
      <c r="L6001" s="9">
        <v>45295</v>
      </c>
      <c r="M6001" s="9">
        <v>45656</v>
      </c>
      <c r="N6001" s="3">
        <v>835</v>
      </c>
      <c r="O6001" s="3" t="s">
        <v>21073</v>
      </c>
      <c r="P6001" s="3" t="s">
        <v>21114</v>
      </c>
      <c r="Q6001" s="3">
        <v>292</v>
      </c>
      <c r="R6001" s="8" t="str">
        <f t="shared" si="93"/>
        <v>*292*</v>
      </c>
    </row>
    <row r="6002" spans="1:18" ht="19.8">
      <c r="A6002" s="3" t="s">
        <v>4458</v>
      </c>
      <c r="B6002" s="3" t="s">
        <v>88</v>
      </c>
      <c r="C6002" s="3" t="s">
        <v>4457</v>
      </c>
      <c r="D6002" s="3" t="s">
        <v>2</v>
      </c>
      <c r="E6002" s="3" t="s">
        <v>4456</v>
      </c>
      <c r="F6002" s="3" t="s">
        <v>3</v>
      </c>
      <c r="G6002" s="3">
        <v>2012</v>
      </c>
      <c r="H6002" s="3" t="s">
        <v>22117</v>
      </c>
      <c r="I6002" s="3">
        <v>252</v>
      </c>
      <c r="J6002" s="3" t="s">
        <v>21089</v>
      </c>
      <c r="K6002" s="3" t="s">
        <v>1</v>
      </c>
      <c r="L6002" s="9">
        <v>45676</v>
      </c>
      <c r="M6002" s="9">
        <v>45678</v>
      </c>
      <c r="N6002" s="3">
        <v>675</v>
      </c>
      <c r="O6002" s="3" t="s">
        <v>21073</v>
      </c>
      <c r="P6002" s="3" t="s">
        <v>21114</v>
      </c>
      <c r="Q6002" s="3">
        <v>218</v>
      </c>
      <c r="R6002" s="8" t="str">
        <f t="shared" si="93"/>
        <v>*218*</v>
      </c>
    </row>
    <row r="6003" spans="1:18" ht="19.8">
      <c r="A6003" s="3" t="s">
        <v>4455</v>
      </c>
      <c r="B6003" s="3" t="s">
        <v>344</v>
      </c>
      <c r="C6003" s="3" t="s">
        <v>4454</v>
      </c>
      <c r="D6003" s="3" t="s">
        <v>82</v>
      </c>
      <c r="E6003" s="3" t="s">
        <v>4453</v>
      </c>
      <c r="F6003" s="3" t="s">
        <v>15</v>
      </c>
      <c r="G6003" s="3">
        <v>2014</v>
      </c>
      <c r="H6003" s="3" t="s">
        <v>22117</v>
      </c>
      <c r="I6003" s="3">
        <v>203</v>
      </c>
      <c r="J6003" s="3" t="s">
        <v>21085</v>
      </c>
      <c r="K6003" s="3" t="s">
        <v>0</v>
      </c>
      <c r="N6003" s="3">
        <v>1875</v>
      </c>
      <c r="O6003" s="3" t="s">
        <v>21105</v>
      </c>
      <c r="P6003" s="3" t="s">
        <v>21111</v>
      </c>
      <c r="Q6003" s="3">
        <v>287</v>
      </c>
      <c r="R6003" s="8" t="str">
        <f t="shared" si="93"/>
        <v>*287*</v>
      </c>
    </row>
    <row r="6004" spans="1:18" ht="19.8">
      <c r="A6004" s="3" t="s">
        <v>4452</v>
      </c>
      <c r="B6004" s="3" t="s">
        <v>155</v>
      </c>
      <c r="C6004" s="3" t="s">
        <v>4451</v>
      </c>
      <c r="D6004" s="3" t="s">
        <v>50</v>
      </c>
      <c r="E6004" s="3" t="s">
        <v>4450</v>
      </c>
      <c r="F6004" s="3" t="s">
        <v>3</v>
      </c>
      <c r="G6004" s="3">
        <v>2017</v>
      </c>
      <c r="H6004" s="3" t="s">
        <v>22117</v>
      </c>
      <c r="I6004" s="3">
        <v>451</v>
      </c>
      <c r="J6004" s="3" t="s">
        <v>21097</v>
      </c>
      <c r="K6004" s="3" t="s">
        <v>0</v>
      </c>
      <c r="N6004" s="3">
        <v>2150</v>
      </c>
      <c r="O6004" s="3" t="s">
        <v>21106</v>
      </c>
      <c r="P6004" s="3" t="s">
        <v>21111</v>
      </c>
      <c r="Q6004" s="3">
        <v>144</v>
      </c>
      <c r="R6004" s="8" t="str">
        <f t="shared" si="93"/>
        <v>*144*</v>
      </c>
    </row>
    <row r="6005" spans="1:18" ht="19.8">
      <c r="A6005" s="3" t="s">
        <v>4449</v>
      </c>
      <c r="B6005" s="3" t="s">
        <v>18</v>
      </c>
      <c r="C6005" s="3" t="s">
        <v>4448</v>
      </c>
      <c r="D6005" s="3" t="s">
        <v>14</v>
      </c>
      <c r="E6005" s="3" t="s">
        <v>4447</v>
      </c>
      <c r="F6005" s="3" t="s">
        <v>29</v>
      </c>
      <c r="G6005" s="3">
        <v>2009</v>
      </c>
      <c r="H6005" s="3" t="s">
        <v>22118</v>
      </c>
      <c r="I6005" s="3">
        <v>207</v>
      </c>
      <c r="J6005" s="3" t="s">
        <v>21086</v>
      </c>
      <c r="K6005" s="3" t="s">
        <v>1</v>
      </c>
      <c r="L6005" s="9">
        <v>45417</v>
      </c>
      <c r="M6005" s="9">
        <v>45655</v>
      </c>
      <c r="N6005" s="3">
        <v>900</v>
      </c>
      <c r="O6005" s="3" t="s">
        <v>21106</v>
      </c>
      <c r="P6005" s="3" t="s">
        <v>21112</v>
      </c>
      <c r="Q6005" s="3">
        <v>314</v>
      </c>
      <c r="R6005" s="8" t="str">
        <f t="shared" si="93"/>
        <v>*314*</v>
      </c>
    </row>
    <row r="6006" spans="1:18" ht="19.8">
      <c r="A6006" s="3" t="s">
        <v>4446</v>
      </c>
      <c r="B6006" s="3" t="s">
        <v>304</v>
      </c>
      <c r="C6006" s="3" t="s">
        <v>4445</v>
      </c>
      <c r="D6006" s="3" t="s">
        <v>123</v>
      </c>
      <c r="E6006" s="3" t="s">
        <v>4444</v>
      </c>
      <c r="F6006" s="3" t="s">
        <v>9</v>
      </c>
      <c r="G6006" s="3">
        <v>2018</v>
      </c>
      <c r="H6006" s="3" t="s">
        <v>22118</v>
      </c>
      <c r="I6006" s="3">
        <v>422</v>
      </c>
      <c r="J6006" s="3" t="s">
        <v>21090</v>
      </c>
      <c r="K6006" s="3" t="s">
        <v>0</v>
      </c>
      <c r="N6006" s="3">
        <v>1260</v>
      </c>
      <c r="O6006" s="3" t="s">
        <v>21106</v>
      </c>
      <c r="P6006" s="3" t="s">
        <v>21111</v>
      </c>
      <c r="Q6006" s="3">
        <v>357</v>
      </c>
      <c r="R6006" s="8" t="str">
        <f t="shared" si="93"/>
        <v>*357*</v>
      </c>
    </row>
    <row r="6007" spans="1:18" ht="19.8">
      <c r="A6007" s="3" t="s">
        <v>4443</v>
      </c>
      <c r="B6007" s="3" t="s">
        <v>478</v>
      </c>
      <c r="C6007" s="3" t="s">
        <v>2655</v>
      </c>
      <c r="D6007" s="3" t="s">
        <v>95</v>
      </c>
      <c r="E6007" s="3" t="s">
        <v>4442</v>
      </c>
      <c r="F6007" s="3" t="s">
        <v>15</v>
      </c>
      <c r="G6007" s="3">
        <v>2009</v>
      </c>
      <c r="H6007" s="3" t="s">
        <v>22116</v>
      </c>
      <c r="I6007" s="3">
        <v>155</v>
      </c>
      <c r="J6007" s="3" t="s">
        <v>21091</v>
      </c>
      <c r="K6007" s="3" t="s">
        <v>0</v>
      </c>
      <c r="N6007" s="3">
        <v>285</v>
      </c>
      <c r="O6007" s="3" t="s">
        <v>21105</v>
      </c>
      <c r="P6007" s="3" t="s">
        <v>21114</v>
      </c>
      <c r="Q6007" s="3">
        <v>388</v>
      </c>
      <c r="R6007" s="8" t="str">
        <f t="shared" si="93"/>
        <v>*388*</v>
      </c>
    </row>
    <row r="6008" spans="1:18" ht="19.8">
      <c r="A6008" s="3" t="s">
        <v>4441</v>
      </c>
      <c r="B6008" s="3" t="s">
        <v>426</v>
      </c>
      <c r="C6008" s="3" t="s">
        <v>4440</v>
      </c>
      <c r="D6008" s="3" t="s">
        <v>95</v>
      </c>
      <c r="E6008" s="3" t="s">
        <v>4439</v>
      </c>
      <c r="F6008" s="3" t="s">
        <v>77</v>
      </c>
      <c r="G6008" s="3">
        <v>2013</v>
      </c>
      <c r="H6008" s="3" t="s">
        <v>22118</v>
      </c>
      <c r="I6008" s="3">
        <v>497</v>
      </c>
      <c r="J6008" s="3" t="s">
        <v>21096</v>
      </c>
      <c r="K6008" s="3" t="s">
        <v>0</v>
      </c>
      <c r="N6008" s="3">
        <v>750</v>
      </c>
      <c r="O6008" s="3" t="s">
        <v>21105</v>
      </c>
      <c r="P6008" s="3" t="s">
        <v>21111</v>
      </c>
      <c r="Q6008" s="3">
        <v>348</v>
      </c>
      <c r="R6008" s="8" t="str">
        <f t="shared" si="93"/>
        <v>*348*</v>
      </c>
    </row>
    <row r="6009" spans="1:18" ht="19.8">
      <c r="A6009" s="3" t="s">
        <v>4438</v>
      </c>
      <c r="B6009" s="3" t="s">
        <v>160</v>
      </c>
      <c r="C6009" s="3" t="s">
        <v>4437</v>
      </c>
      <c r="D6009" s="3" t="s">
        <v>31</v>
      </c>
      <c r="E6009" s="3" t="s">
        <v>4436</v>
      </c>
      <c r="F6009" s="3" t="s">
        <v>48</v>
      </c>
      <c r="G6009" s="3">
        <v>2006</v>
      </c>
      <c r="H6009" s="3" t="s">
        <v>22117</v>
      </c>
      <c r="I6009" s="3">
        <v>242</v>
      </c>
      <c r="J6009" s="3" t="s">
        <v>21087</v>
      </c>
      <c r="K6009" s="3" t="s">
        <v>0</v>
      </c>
      <c r="N6009" s="3">
        <v>445</v>
      </c>
      <c r="O6009" s="3" t="s">
        <v>21106</v>
      </c>
      <c r="P6009" s="3" t="s">
        <v>21112</v>
      </c>
      <c r="Q6009" s="3">
        <v>389</v>
      </c>
      <c r="R6009" s="8" t="str">
        <f t="shared" si="93"/>
        <v>*389*</v>
      </c>
    </row>
    <row r="6010" spans="1:18" ht="19.8">
      <c r="A6010" s="3" t="s">
        <v>4435</v>
      </c>
      <c r="B6010" s="3" t="s">
        <v>72</v>
      </c>
      <c r="C6010" s="3" t="s">
        <v>4434</v>
      </c>
      <c r="D6010" s="3" t="s">
        <v>36</v>
      </c>
      <c r="E6010" s="3" t="s">
        <v>4433</v>
      </c>
      <c r="F6010" s="3" t="s">
        <v>9</v>
      </c>
      <c r="G6010" s="3">
        <v>2010</v>
      </c>
      <c r="H6010" s="3" t="s">
        <v>22116</v>
      </c>
      <c r="I6010" s="3">
        <v>155</v>
      </c>
      <c r="J6010" s="3" t="s">
        <v>21101</v>
      </c>
      <c r="K6010" s="3" t="s">
        <v>1</v>
      </c>
      <c r="L6010" s="9">
        <v>45515</v>
      </c>
      <c r="M6010" s="9">
        <v>45681</v>
      </c>
      <c r="N6010" s="3">
        <v>1290</v>
      </c>
      <c r="O6010" s="3" t="s">
        <v>21106</v>
      </c>
      <c r="P6010" s="3" t="s">
        <v>21111</v>
      </c>
      <c r="Q6010" s="3">
        <v>266</v>
      </c>
      <c r="R6010" s="8" t="str">
        <f t="shared" si="93"/>
        <v>*266*</v>
      </c>
    </row>
    <row r="6011" spans="1:18" ht="19.8">
      <c r="A6011" s="3" t="s">
        <v>4432</v>
      </c>
      <c r="B6011" s="3" t="s">
        <v>60</v>
      </c>
      <c r="C6011" s="3" t="s">
        <v>4431</v>
      </c>
      <c r="D6011" s="3" t="s">
        <v>41</v>
      </c>
      <c r="E6011" s="3" t="s">
        <v>4430</v>
      </c>
      <c r="F6011" s="3" t="s">
        <v>77</v>
      </c>
      <c r="G6011" s="3">
        <v>2021</v>
      </c>
      <c r="H6011" s="3" t="s">
        <v>22116</v>
      </c>
      <c r="I6011" s="3">
        <v>484</v>
      </c>
      <c r="J6011" s="3" t="s">
        <v>21083</v>
      </c>
      <c r="K6011" s="3" t="s">
        <v>1</v>
      </c>
      <c r="L6011" s="9">
        <v>45393</v>
      </c>
      <c r="M6011" s="9">
        <v>45635</v>
      </c>
      <c r="N6011" s="3">
        <v>140</v>
      </c>
      <c r="O6011" s="3" t="s">
        <v>21106</v>
      </c>
      <c r="P6011" s="3" t="s">
        <v>21112</v>
      </c>
      <c r="Q6011" s="3">
        <v>321</v>
      </c>
      <c r="R6011" s="8" t="str">
        <f t="shared" si="93"/>
        <v>*321*</v>
      </c>
    </row>
    <row r="6012" spans="1:18" ht="19.8">
      <c r="A6012" s="3" t="s">
        <v>4429</v>
      </c>
      <c r="B6012" s="3" t="s">
        <v>65</v>
      </c>
      <c r="C6012" s="3" t="s">
        <v>4428</v>
      </c>
      <c r="D6012" s="3" t="s">
        <v>63</v>
      </c>
      <c r="E6012" s="3" t="s">
        <v>4427</v>
      </c>
      <c r="F6012" s="3" t="s">
        <v>15</v>
      </c>
      <c r="G6012" s="3">
        <v>2017</v>
      </c>
      <c r="H6012" s="3" t="s">
        <v>22116</v>
      </c>
      <c r="I6012" s="3">
        <v>197</v>
      </c>
      <c r="J6012" s="3" t="s">
        <v>21085</v>
      </c>
      <c r="K6012" s="3" t="s">
        <v>0</v>
      </c>
      <c r="N6012" s="3">
        <v>1605</v>
      </c>
      <c r="O6012" s="3" t="s">
        <v>21106</v>
      </c>
      <c r="P6012" s="3" t="s">
        <v>21112</v>
      </c>
      <c r="Q6012" s="3">
        <v>234</v>
      </c>
      <c r="R6012" s="8" t="str">
        <f t="shared" si="93"/>
        <v>*234*</v>
      </c>
    </row>
    <row r="6013" spans="1:18" ht="19.8">
      <c r="A6013" s="3" t="s">
        <v>4426</v>
      </c>
      <c r="B6013" s="3" t="s">
        <v>52</v>
      </c>
      <c r="C6013" s="3" t="s">
        <v>4425</v>
      </c>
      <c r="D6013" s="3" t="s">
        <v>50</v>
      </c>
      <c r="E6013" s="3" t="s">
        <v>4424</v>
      </c>
      <c r="F6013" s="3" t="s">
        <v>77</v>
      </c>
      <c r="G6013" s="3">
        <v>2009</v>
      </c>
      <c r="H6013" s="3" t="s">
        <v>22118</v>
      </c>
      <c r="I6013" s="3">
        <v>484</v>
      </c>
      <c r="J6013" s="3" t="s">
        <v>21099</v>
      </c>
      <c r="K6013" s="3" t="s">
        <v>0</v>
      </c>
      <c r="N6013" s="3">
        <v>390</v>
      </c>
      <c r="O6013" s="3" t="s">
        <v>21106</v>
      </c>
      <c r="P6013" s="3" t="s">
        <v>21112</v>
      </c>
      <c r="Q6013" s="3">
        <v>183</v>
      </c>
      <c r="R6013" s="8" t="str">
        <f t="shared" si="93"/>
        <v>*183*</v>
      </c>
    </row>
    <row r="6014" spans="1:18" ht="19.8">
      <c r="A6014" s="3" t="s">
        <v>4423</v>
      </c>
      <c r="B6014" s="3" t="s">
        <v>22</v>
      </c>
      <c r="C6014" s="3" t="s">
        <v>4422</v>
      </c>
      <c r="D6014" s="3" t="s">
        <v>5</v>
      </c>
      <c r="E6014" s="3" t="s">
        <v>4421</v>
      </c>
      <c r="F6014" s="3" t="s">
        <v>48</v>
      </c>
      <c r="G6014" s="3">
        <v>2015</v>
      </c>
      <c r="H6014" s="3" t="s">
        <v>22116</v>
      </c>
      <c r="I6014" s="3">
        <v>116</v>
      </c>
      <c r="J6014" s="3" t="s">
        <v>21093</v>
      </c>
      <c r="K6014" s="3" t="s">
        <v>0</v>
      </c>
      <c r="N6014" s="3">
        <v>1840</v>
      </c>
      <c r="O6014" s="3" t="s">
        <v>21106</v>
      </c>
      <c r="P6014" s="3" t="s">
        <v>21111</v>
      </c>
      <c r="Q6014" s="3">
        <v>258</v>
      </c>
      <c r="R6014" s="8" t="str">
        <f t="shared" si="93"/>
        <v>*258*</v>
      </c>
    </row>
    <row r="6015" spans="1:18" ht="19.8">
      <c r="A6015" s="3" t="s">
        <v>4420</v>
      </c>
      <c r="B6015" s="3" t="s">
        <v>92</v>
      </c>
      <c r="C6015" s="3" t="s">
        <v>4419</v>
      </c>
      <c r="D6015" s="3" t="s">
        <v>25</v>
      </c>
      <c r="E6015" s="3" t="s">
        <v>4418</v>
      </c>
      <c r="F6015" s="3" t="s">
        <v>3</v>
      </c>
      <c r="G6015" s="3">
        <v>2010</v>
      </c>
      <c r="H6015" s="3" t="s">
        <v>22118</v>
      </c>
      <c r="I6015" s="3">
        <v>358</v>
      </c>
      <c r="J6015" s="3" t="s">
        <v>21100</v>
      </c>
      <c r="K6015" s="3" t="s">
        <v>1</v>
      </c>
      <c r="L6015" s="9">
        <v>45592</v>
      </c>
      <c r="M6015" s="9">
        <v>45698</v>
      </c>
      <c r="N6015" s="3">
        <v>1285</v>
      </c>
      <c r="O6015" s="3" t="s">
        <v>25</v>
      </c>
      <c r="P6015" s="3" t="s">
        <v>21114</v>
      </c>
      <c r="Q6015" s="3">
        <v>316</v>
      </c>
      <c r="R6015" s="8" t="str">
        <f t="shared" si="93"/>
        <v>*316*</v>
      </c>
    </row>
    <row r="6016" spans="1:18" ht="19.8">
      <c r="A6016" s="3" t="s">
        <v>4417</v>
      </c>
      <c r="B6016" s="3" t="s">
        <v>155</v>
      </c>
      <c r="C6016" s="3" t="s">
        <v>4416</v>
      </c>
      <c r="D6016" s="3" t="s">
        <v>50</v>
      </c>
      <c r="E6016" s="3" t="s">
        <v>4415</v>
      </c>
      <c r="F6016" s="3" t="s">
        <v>3</v>
      </c>
      <c r="G6016" s="3">
        <v>2012</v>
      </c>
      <c r="H6016" s="3" t="s">
        <v>22118</v>
      </c>
      <c r="I6016" s="3">
        <v>159</v>
      </c>
      <c r="J6016" s="3" t="s">
        <v>21099</v>
      </c>
      <c r="K6016" s="3" t="s">
        <v>1</v>
      </c>
      <c r="L6016" s="9">
        <v>45215</v>
      </c>
      <c r="M6016" s="9">
        <v>45509</v>
      </c>
      <c r="N6016" s="3">
        <v>2340</v>
      </c>
      <c r="O6016" s="3" t="s">
        <v>21106</v>
      </c>
      <c r="P6016" s="3" t="s">
        <v>21113</v>
      </c>
      <c r="Q6016" s="3">
        <v>343</v>
      </c>
      <c r="R6016" s="8" t="str">
        <f t="shared" si="93"/>
        <v>*343*</v>
      </c>
    </row>
    <row r="6017" spans="1:18" ht="19.8">
      <c r="A6017" s="3" t="s">
        <v>4414</v>
      </c>
      <c r="B6017" s="3" t="s">
        <v>125</v>
      </c>
      <c r="C6017" s="3" t="s">
        <v>4413</v>
      </c>
      <c r="D6017" s="3" t="s">
        <v>123</v>
      </c>
      <c r="E6017" s="3" t="s">
        <v>4412</v>
      </c>
      <c r="F6017" s="3" t="s">
        <v>15</v>
      </c>
      <c r="G6017" s="3">
        <v>2014</v>
      </c>
      <c r="H6017" s="3" t="s">
        <v>22118</v>
      </c>
      <c r="I6017" s="3">
        <v>436</v>
      </c>
      <c r="J6017" s="3" t="s">
        <v>21088</v>
      </c>
      <c r="K6017" s="3" t="s">
        <v>1</v>
      </c>
      <c r="L6017" s="9">
        <v>45231</v>
      </c>
      <c r="M6017" s="9">
        <v>45393</v>
      </c>
      <c r="N6017" s="3">
        <v>690</v>
      </c>
      <c r="O6017" s="3" t="s">
        <v>21106</v>
      </c>
      <c r="P6017" s="3" t="s">
        <v>21112</v>
      </c>
      <c r="Q6017" s="3">
        <v>367</v>
      </c>
      <c r="R6017" s="8" t="str">
        <f t="shared" si="93"/>
        <v>*367*</v>
      </c>
    </row>
    <row r="6018" spans="1:18" ht="19.8">
      <c r="A6018" s="3" t="s">
        <v>4411</v>
      </c>
      <c r="B6018" s="3" t="s">
        <v>43</v>
      </c>
      <c r="C6018" s="3" t="s">
        <v>4410</v>
      </c>
      <c r="D6018" s="3" t="s">
        <v>41</v>
      </c>
      <c r="E6018" s="3" t="s">
        <v>4409</v>
      </c>
      <c r="F6018" s="3" t="s">
        <v>48</v>
      </c>
      <c r="G6018" s="3">
        <v>2016</v>
      </c>
      <c r="H6018" s="3" t="s">
        <v>22117</v>
      </c>
      <c r="I6018" s="3">
        <v>82</v>
      </c>
      <c r="J6018" s="3" t="s">
        <v>21100</v>
      </c>
      <c r="K6018" s="3" t="s">
        <v>0</v>
      </c>
      <c r="N6018" s="3">
        <v>675</v>
      </c>
      <c r="O6018" s="3" t="s">
        <v>21106</v>
      </c>
      <c r="P6018" s="3" t="s">
        <v>21113</v>
      </c>
      <c r="Q6018" s="3">
        <v>404</v>
      </c>
      <c r="R6018" s="8" t="str">
        <f t="shared" si="93"/>
        <v>*404*</v>
      </c>
    </row>
    <row r="6019" spans="1:18" ht="19.8">
      <c r="A6019" s="3" t="s">
        <v>4408</v>
      </c>
      <c r="B6019" s="3" t="s">
        <v>43</v>
      </c>
      <c r="C6019" s="3" t="s">
        <v>4407</v>
      </c>
      <c r="D6019" s="3" t="s">
        <v>41</v>
      </c>
      <c r="E6019" s="3" t="s">
        <v>4406</v>
      </c>
      <c r="F6019" s="3" t="s">
        <v>29</v>
      </c>
      <c r="G6019" s="3">
        <v>2019</v>
      </c>
      <c r="H6019" s="3" t="s">
        <v>22117</v>
      </c>
      <c r="I6019" s="3">
        <v>438</v>
      </c>
      <c r="J6019" s="3" t="s">
        <v>21090</v>
      </c>
      <c r="K6019" s="3" t="s">
        <v>0</v>
      </c>
      <c r="N6019" s="3">
        <v>2210</v>
      </c>
      <c r="O6019" s="3" t="s">
        <v>21106</v>
      </c>
      <c r="P6019" s="3" t="s">
        <v>21114</v>
      </c>
      <c r="Q6019" s="3">
        <v>387</v>
      </c>
      <c r="R6019" s="8" t="str">
        <f t="shared" si="93"/>
        <v>*387*</v>
      </c>
    </row>
    <row r="6020" spans="1:18" ht="19.8">
      <c r="A6020" s="3" t="s">
        <v>4405</v>
      </c>
      <c r="B6020" s="3" t="s">
        <v>266</v>
      </c>
      <c r="C6020" s="3" t="s">
        <v>4404</v>
      </c>
      <c r="D6020" s="3" t="s">
        <v>141</v>
      </c>
      <c r="E6020" s="3" t="s">
        <v>4403</v>
      </c>
      <c r="F6020" s="3" t="s">
        <v>77</v>
      </c>
      <c r="G6020" s="3">
        <v>2019</v>
      </c>
      <c r="H6020" s="3" t="s">
        <v>22117</v>
      </c>
      <c r="I6020" s="3">
        <v>244</v>
      </c>
      <c r="J6020" s="3" t="s">
        <v>21083</v>
      </c>
      <c r="K6020" s="3" t="s">
        <v>0</v>
      </c>
      <c r="N6020" s="3">
        <v>2425</v>
      </c>
      <c r="O6020" s="3" t="s">
        <v>25</v>
      </c>
      <c r="P6020" s="3" t="s">
        <v>21114</v>
      </c>
      <c r="Q6020" s="3">
        <v>163</v>
      </c>
      <c r="R6020" s="8" t="str">
        <f t="shared" ref="R6020:R6083" si="94">"*"&amp;Q6020&amp;"*"</f>
        <v>*163*</v>
      </c>
    </row>
    <row r="6021" spans="1:18" ht="19.8">
      <c r="A6021" s="3" t="s">
        <v>4402</v>
      </c>
      <c r="B6021" s="3" t="s">
        <v>65</v>
      </c>
      <c r="C6021" s="3" t="s">
        <v>4401</v>
      </c>
      <c r="D6021" s="3" t="s">
        <v>63</v>
      </c>
      <c r="E6021" s="3" t="s">
        <v>4400</v>
      </c>
      <c r="F6021" s="3" t="s">
        <v>77</v>
      </c>
      <c r="G6021" s="3">
        <v>2015</v>
      </c>
      <c r="H6021" s="3" t="s">
        <v>22117</v>
      </c>
      <c r="I6021" s="3">
        <v>147</v>
      </c>
      <c r="J6021" s="3" t="s">
        <v>21090</v>
      </c>
      <c r="K6021" s="3" t="s">
        <v>0</v>
      </c>
      <c r="N6021" s="3">
        <v>785</v>
      </c>
      <c r="O6021" s="3" t="s">
        <v>21106</v>
      </c>
      <c r="P6021" s="3" t="s">
        <v>21114</v>
      </c>
      <c r="Q6021" s="3">
        <v>341</v>
      </c>
      <c r="R6021" s="8" t="str">
        <f t="shared" si="94"/>
        <v>*341*</v>
      </c>
    </row>
    <row r="6022" spans="1:18" ht="19.8">
      <c r="A6022" s="3" t="s">
        <v>4399</v>
      </c>
      <c r="B6022" s="3" t="s">
        <v>27</v>
      </c>
      <c r="C6022" s="3" t="s">
        <v>4398</v>
      </c>
      <c r="D6022" s="3" t="s">
        <v>25</v>
      </c>
      <c r="E6022" s="3" t="s">
        <v>4397</v>
      </c>
      <c r="F6022" s="3" t="s">
        <v>48</v>
      </c>
      <c r="G6022" s="3">
        <v>2008</v>
      </c>
      <c r="H6022" s="3" t="s">
        <v>22118</v>
      </c>
      <c r="I6022" s="3">
        <v>111</v>
      </c>
      <c r="J6022" s="3" t="s">
        <v>21084</v>
      </c>
      <c r="K6022" s="3" t="s">
        <v>0</v>
      </c>
      <c r="N6022" s="3">
        <v>2020</v>
      </c>
      <c r="O6022" s="3" t="s">
        <v>25</v>
      </c>
      <c r="P6022" s="3" t="s">
        <v>21111</v>
      </c>
      <c r="Q6022" s="3">
        <v>143</v>
      </c>
      <c r="R6022" s="8" t="str">
        <f t="shared" si="94"/>
        <v>*143*</v>
      </c>
    </row>
    <row r="6023" spans="1:18" ht="19.8">
      <c r="A6023" s="3" t="s">
        <v>4396</v>
      </c>
      <c r="B6023" s="3" t="s">
        <v>104</v>
      </c>
      <c r="C6023" s="3" t="s">
        <v>4395</v>
      </c>
      <c r="D6023" s="3" t="s">
        <v>25</v>
      </c>
      <c r="E6023" s="3" t="s">
        <v>4394</v>
      </c>
      <c r="F6023" s="3" t="s">
        <v>15</v>
      </c>
      <c r="G6023" s="3">
        <v>2014</v>
      </c>
      <c r="H6023" s="3" t="s">
        <v>22118</v>
      </c>
      <c r="I6023" s="3">
        <v>153</v>
      </c>
      <c r="J6023" s="3" t="s">
        <v>21099</v>
      </c>
      <c r="K6023" s="3" t="s">
        <v>1</v>
      </c>
      <c r="L6023" s="9">
        <v>45286</v>
      </c>
      <c r="M6023" s="9">
        <v>45577</v>
      </c>
      <c r="N6023" s="3">
        <v>1760</v>
      </c>
      <c r="O6023" s="3" t="s">
        <v>25</v>
      </c>
      <c r="P6023" s="3" t="s">
        <v>21112</v>
      </c>
      <c r="Q6023" s="3">
        <v>210</v>
      </c>
      <c r="R6023" s="8" t="str">
        <f t="shared" si="94"/>
        <v>*210*</v>
      </c>
    </row>
    <row r="6024" spans="1:18" ht="19.8">
      <c r="A6024" s="3" t="s">
        <v>4392</v>
      </c>
      <c r="B6024" s="3" t="s">
        <v>60</v>
      </c>
      <c r="C6024" s="3" t="s">
        <v>4391</v>
      </c>
      <c r="D6024" s="3" t="s">
        <v>41</v>
      </c>
      <c r="E6024" s="3" t="s">
        <v>4390</v>
      </c>
      <c r="F6024" s="3" t="s">
        <v>48</v>
      </c>
      <c r="G6024" s="3">
        <v>2009</v>
      </c>
      <c r="H6024" s="3" t="s">
        <v>22116</v>
      </c>
      <c r="I6024" s="3">
        <v>217</v>
      </c>
      <c r="J6024" s="3" t="s">
        <v>21095</v>
      </c>
      <c r="K6024" s="3" t="s">
        <v>1</v>
      </c>
      <c r="L6024" s="9">
        <v>45573</v>
      </c>
      <c r="M6024" s="9">
        <v>45670</v>
      </c>
      <c r="N6024" s="3">
        <v>1710</v>
      </c>
      <c r="O6024" s="3" t="s">
        <v>21106</v>
      </c>
      <c r="P6024" s="3" t="s">
        <v>21114</v>
      </c>
      <c r="Q6024" s="3">
        <v>289</v>
      </c>
      <c r="R6024" s="8" t="str">
        <f t="shared" si="94"/>
        <v>*289*</v>
      </c>
    </row>
    <row r="6025" spans="1:18" ht="19.8">
      <c r="A6025" s="3" t="s">
        <v>4389</v>
      </c>
      <c r="B6025" s="3" t="s">
        <v>266</v>
      </c>
      <c r="C6025" s="3" t="s">
        <v>4388</v>
      </c>
      <c r="D6025" s="3" t="s">
        <v>141</v>
      </c>
      <c r="E6025" s="3" t="s">
        <v>4387</v>
      </c>
      <c r="F6025" s="3" t="s">
        <v>3</v>
      </c>
      <c r="G6025" s="3">
        <v>2005</v>
      </c>
      <c r="H6025" s="3" t="s">
        <v>22118</v>
      </c>
      <c r="I6025" s="3">
        <v>149</v>
      </c>
      <c r="J6025" s="3" t="s">
        <v>21096</v>
      </c>
      <c r="K6025" s="3" t="s">
        <v>1</v>
      </c>
      <c r="L6025" s="9">
        <v>45118</v>
      </c>
      <c r="M6025" s="9">
        <v>45203</v>
      </c>
      <c r="N6025" s="3">
        <v>135</v>
      </c>
      <c r="O6025" s="3" t="s">
        <v>25</v>
      </c>
      <c r="P6025" s="3" t="s">
        <v>21114</v>
      </c>
      <c r="Q6025" s="3">
        <v>171</v>
      </c>
      <c r="R6025" s="8" t="str">
        <f t="shared" si="94"/>
        <v>*171*</v>
      </c>
    </row>
    <row r="6026" spans="1:18" ht="19.8">
      <c r="A6026" s="3" t="s">
        <v>4386</v>
      </c>
      <c r="B6026" s="3" t="s">
        <v>143</v>
      </c>
      <c r="C6026" s="3" t="s">
        <v>4385</v>
      </c>
      <c r="D6026" s="3" t="s">
        <v>141</v>
      </c>
      <c r="E6026" s="3" t="s">
        <v>4384</v>
      </c>
      <c r="F6026" s="3" t="s">
        <v>48</v>
      </c>
      <c r="G6026" s="3">
        <v>2010</v>
      </c>
      <c r="H6026" s="3" t="s">
        <v>22118</v>
      </c>
      <c r="I6026" s="3">
        <v>137</v>
      </c>
      <c r="J6026" s="3" t="s">
        <v>21092</v>
      </c>
      <c r="K6026" s="3" t="s">
        <v>1</v>
      </c>
      <c r="L6026" s="9">
        <v>45482</v>
      </c>
      <c r="M6026" s="9">
        <v>45705</v>
      </c>
      <c r="N6026" s="3">
        <v>1165</v>
      </c>
      <c r="O6026" s="3" t="s">
        <v>25</v>
      </c>
      <c r="P6026" s="3" t="s">
        <v>21111</v>
      </c>
      <c r="Q6026" s="3">
        <v>438</v>
      </c>
      <c r="R6026" s="8" t="str">
        <f t="shared" si="94"/>
        <v>*438*</v>
      </c>
    </row>
    <row r="6027" spans="1:18" ht="19.8">
      <c r="A6027" s="3" t="s">
        <v>4383</v>
      </c>
      <c r="B6027" s="3" t="s">
        <v>72</v>
      </c>
      <c r="C6027" s="3" t="s">
        <v>4382</v>
      </c>
      <c r="D6027" s="3" t="s">
        <v>36</v>
      </c>
      <c r="E6027" s="3" t="s">
        <v>4381</v>
      </c>
      <c r="F6027" s="3" t="s">
        <v>48</v>
      </c>
      <c r="G6027" s="3">
        <v>2021</v>
      </c>
      <c r="H6027" s="3" t="s">
        <v>22118</v>
      </c>
      <c r="I6027" s="3">
        <v>174</v>
      </c>
      <c r="J6027" s="3" t="s">
        <v>21099</v>
      </c>
      <c r="K6027" s="3" t="s">
        <v>1</v>
      </c>
      <c r="L6027" s="9">
        <v>45692</v>
      </c>
      <c r="M6027" s="9">
        <v>45704</v>
      </c>
      <c r="N6027" s="3">
        <v>915</v>
      </c>
      <c r="O6027" s="3" t="s">
        <v>21106</v>
      </c>
      <c r="P6027" s="3" t="s">
        <v>21111</v>
      </c>
      <c r="Q6027" s="3">
        <v>214</v>
      </c>
      <c r="R6027" s="8" t="str">
        <f t="shared" si="94"/>
        <v>*214*</v>
      </c>
    </row>
    <row r="6028" spans="1:18" ht="19.8">
      <c r="A6028" s="3" t="s">
        <v>4380</v>
      </c>
      <c r="B6028" s="3" t="s">
        <v>56</v>
      </c>
      <c r="C6028" s="3" t="s">
        <v>4379</v>
      </c>
      <c r="D6028" s="3" t="s">
        <v>50</v>
      </c>
      <c r="E6028" s="3" t="s">
        <v>4378</v>
      </c>
      <c r="F6028" s="3" t="s">
        <v>15</v>
      </c>
      <c r="G6028" s="3">
        <v>2020</v>
      </c>
      <c r="H6028" s="3" t="s">
        <v>22117</v>
      </c>
      <c r="I6028" s="3">
        <v>236</v>
      </c>
      <c r="J6028" s="3" t="s">
        <v>21100</v>
      </c>
      <c r="K6028" s="3" t="s">
        <v>1</v>
      </c>
      <c r="L6028" s="9">
        <v>45112</v>
      </c>
      <c r="M6028" s="9">
        <v>45315</v>
      </c>
      <c r="N6028" s="3">
        <v>1335</v>
      </c>
      <c r="O6028" s="3" t="s">
        <v>21106</v>
      </c>
      <c r="P6028" s="3" t="s">
        <v>21112</v>
      </c>
      <c r="Q6028" s="3">
        <v>231</v>
      </c>
      <c r="R6028" s="8" t="str">
        <f t="shared" si="94"/>
        <v>*231*</v>
      </c>
    </row>
    <row r="6029" spans="1:18" ht="19.8">
      <c r="A6029" s="3" t="s">
        <v>4377</v>
      </c>
      <c r="B6029" s="3" t="s">
        <v>7</v>
      </c>
      <c r="C6029" s="3" t="s">
        <v>4376</v>
      </c>
      <c r="D6029" s="3" t="s">
        <v>5</v>
      </c>
      <c r="E6029" s="3" t="s">
        <v>4375</v>
      </c>
      <c r="F6029" s="3" t="s">
        <v>9</v>
      </c>
      <c r="G6029" s="3">
        <v>2005</v>
      </c>
      <c r="H6029" s="3" t="s">
        <v>22117</v>
      </c>
      <c r="I6029" s="3">
        <v>363</v>
      </c>
      <c r="J6029" s="3" t="s">
        <v>21096</v>
      </c>
      <c r="K6029" s="3" t="s">
        <v>0</v>
      </c>
      <c r="N6029" s="3">
        <v>1810</v>
      </c>
      <c r="O6029" s="3" t="s">
        <v>21106</v>
      </c>
      <c r="P6029" s="3" t="s">
        <v>21111</v>
      </c>
      <c r="Q6029" s="3">
        <v>143</v>
      </c>
      <c r="R6029" s="8" t="str">
        <f t="shared" si="94"/>
        <v>*143*</v>
      </c>
    </row>
    <row r="6030" spans="1:18" ht="19.8">
      <c r="A6030" s="3" t="s">
        <v>4374</v>
      </c>
      <c r="B6030" s="3" t="s">
        <v>138</v>
      </c>
      <c r="C6030" s="3" t="s">
        <v>4373</v>
      </c>
      <c r="D6030" s="3" t="s">
        <v>2</v>
      </c>
      <c r="E6030" s="3" t="s">
        <v>4372</v>
      </c>
      <c r="F6030" s="3" t="s">
        <v>15</v>
      </c>
      <c r="G6030" s="3">
        <v>2011</v>
      </c>
      <c r="H6030" s="3" t="s">
        <v>22117</v>
      </c>
      <c r="I6030" s="3">
        <v>223</v>
      </c>
      <c r="J6030" s="3" t="s">
        <v>21088</v>
      </c>
      <c r="K6030" s="3" t="s">
        <v>0</v>
      </c>
      <c r="N6030" s="3">
        <v>1620</v>
      </c>
      <c r="O6030" s="3" t="s">
        <v>21073</v>
      </c>
      <c r="P6030" s="3" t="s">
        <v>21114</v>
      </c>
      <c r="Q6030" s="3">
        <v>450</v>
      </c>
      <c r="R6030" s="8" t="str">
        <f t="shared" si="94"/>
        <v>*450*</v>
      </c>
    </row>
    <row r="6031" spans="1:18" ht="19.8">
      <c r="A6031" s="3" t="s">
        <v>4371</v>
      </c>
      <c r="B6031" s="3" t="s">
        <v>38</v>
      </c>
      <c r="C6031" s="3" t="s">
        <v>4370</v>
      </c>
      <c r="D6031" s="3" t="s">
        <v>36</v>
      </c>
      <c r="E6031" s="3" t="s">
        <v>4369</v>
      </c>
      <c r="F6031" s="3" t="s">
        <v>77</v>
      </c>
      <c r="G6031" s="3">
        <v>2014</v>
      </c>
      <c r="H6031" s="3" t="s">
        <v>22117</v>
      </c>
      <c r="I6031" s="3">
        <v>296</v>
      </c>
      <c r="J6031" s="3" t="s">
        <v>21097</v>
      </c>
      <c r="K6031" s="3" t="s">
        <v>0</v>
      </c>
      <c r="N6031" s="3">
        <v>470</v>
      </c>
      <c r="O6031" s="3" t="s">
        <v>21106</v>
      </c>
      <c r="P6031" s="3" t="s">
        <v>21111</v>
      </c>
      <c r="Q6031" s="3">
        <v>347</v>
      </c>
      <c r="R6031" s="8" t="str">
        <f t="shared" si="94"/>
        <v>*347*</v>
      </c>
    </row>
    <row r="6032" spans="1:18" ht="19.8">
      <c r="A6032" s="3" t="s">
        <v>4368</v>
      </c>
      <c r="B6032" s="3" t="s">
        <v>426</v>
      </c>
      <c r="C6032" s="3" t="s">
        <v>4367</v>
      </c>
      <c r="D6032" s="3" t="s">
        <v>95</v>
      </c>
      <c r="E6032" s="3" t="s">
        <v>4366</v>
      </c>
      <c r="F6032" s="3" t="s">
        <v>29</v>
      </c>
      <c r="G6032" s="3">
        <v>2007</v>
      </c>
      <c r="H6032" s="3" t="s">
        <v>22118</v>
      </c>
      <c r="I6032" s="3">
        <v>469</v>
      </c>
      <c r="J6032" s="3" t="s">
        <v>21101</v>
      </c>
      <c r="K6032" s="3" t="s">
        <v>0</v>
      </c>
      <c r="N6032" s="3">
        <v>135</v>
      </c>
      <c r="O6032" s="3" t="s">
        <v>21105</v>
      </c>
      <c r="P6032" s="3" t="s">
        <v>21112</v>
      </c>
      <c r="Q6032" s="3">
        <v>403</v>
      </c>
      <c r="R6032" s="8" t="str">
        <f t="shared" si="94"/>
        <v>*403*</v>
      </c>
    </row>
    <row r="6033" spans="1:18" ht="19.8">
      <c r="A6033" s="3" t="s">
        <v>4365</v>
      </c>
      <c r="B6033" s="3" t="s">
        <v>38</v>
      </c>
      <c r="C6033" s="3" t="s">
        <v>4364</v>
      </c>
      <c r="D6033" s="3" t="s">
        <v>36</v>
      </c>
      <c r="E6033" s="3" t="s">
        <v>4363</v>
      </c>
      <c r="F6033" s="3" t="s">
        <v>9</v>
      </c>
      <c r="G6033" s="3">
        <v>2019</v>
      </c>
      <c r="H6033" s="3" t="s">
        <v>22118</v>
      </c>
      <c r="I6033" s="3">
        <v>165</v>
      </c>
      <c r="J6033" s="3" t="s">
        <v>21097</v>
      </c>
      <c r="K6033" s="3" t="s">
        <v>1</v>
      </c>
      <c r="L6033" s="9">
        <v>45131</v>
      </c>
      <c r="M6033" s="9">
        <v>45378</v>
      </c>
      <c r="N6033" s="3">
        <v>1900</v>
      </c>
      <c r="O6033" s="3" t="s">
        <v>21106</v>
      </c>
      <c r="P6033" s="3" t="s">
        <v>21111</v>
      </c>
      <c r="Q6033" s="3">
        <v>389</v>
      </c>
      <c r="R6033" s="8" t="str">
        <f t="shared" si="94"/>
        <v>*389*</v>
      </c>
    </row>
    <row r="6034" spans="1:18" ht="19.8">
      <c r="A6034" s="3" t="s">
        <v>4362</v>
      </c>
      <c r="B6034" s="3" t="s">
        <v>12</v>
      </c>
      <c r="C6034" s="3" t="s">
        <v>4361</v>
      </c>
      <c r="D6034" s="3" t="s">
        <v>2</v>
      </c>
      <c r="E6034" s="3" t="s">
        <v>4360</v>
      </c>
      <c r="F6034" s="3" t="s">
        <v>3</v>
      </c>
      <c r="G6034" s="3">
        <v>2017</v>
      </c>
      <c r="H6034" s="3" t="s">
        <v>22116</v>
      </c>
      <c r="I6034" s="3">
        <v>227</v>
      </c>
      <c r="J6034" s="3" t="s">
        <v>21101</v>
      </c>
      <c r="K6034" s="3" t="s">
        <v>0</v>
      </c>
      <c r="N6034" s="3">
        <v>1805</v>
      </c>
      <c r="O6034" s="3" t="s">
        <v>21073</v>
      </c>
      <c r="P6034" s="3" t="s">
        <v>21112</v>
      </c>
      <c r="Q6034" s="3">
        <v>330</v>
      </c>
      <c r="R6034" s="8" t="str">
        <f t="shared" si="94"/>
        <v>*330*</v>
      </c>
    </row>
    <row r="6035" spans="1:18" ht="19.8">
      <c r="A6035" s="3" t="s">
        <v>4359</v>
      </c>
      <c r="B6035" s="3" t="s">
        <v>304</v>
      </c>
      <c r="C6035" s="3" t="s">
        <v>4358</v>
      </c>
      <c r="D6035" s="3" t="s">
        <v>123</v>
      </c>
      <c r="E6035" s="3" t="s">
        <v>4357</v>
      </c>
      <c r="F6035" s="3" t="s">
        <v>48</v>
      </c>
      <c r="G6035" s="3">
        <v>2012</v>
      </c>
      <c r="H6035" s="3" t="s">
        <v>22118</v>
      </c>
      <c r="I6035" s="3">
        <v>465</v>
      </c>
      <c r="J6035" s="3" t="s">
        <v>21101</v>
      </c>
      <c r="K6035" s="3" t="s">
        <v>1</v>
      </c>
      <c r="L6035" s="9">
        <v>45287</v>
      </c>
      <c r="M6035" s="9">
        <v>45359</v>
      </c>
      <c r="N6035" s="3">
        <v>1995</v>
      </c>
      <c r="O6035" s="3" t="s">
        <v>21106</v>
      </c>
      <c r="P6035" s="3" t="s">
        <v>21112</v>
      </c>
      <c r="Q6035" s="3">
        <v>228</v>
      </c>
      <c r="R6035" s="8" t="str">
        <f t="shared" si="94"/>
        <v>*228*</v>
      </c>
    </row>
    <row r="6036" spans="1:18" ht="19.8">
      <c r="A6036" s="3" t="s">
        <v>4356</v>
      </c>
      <c r="B6036" s="3" t="s">
        <v>97</v>
      </c>
      <c r="C6036" s="3" t="s">
        <v>4042</v>
      </c>
      <c r="D6036" s="3" t="s">
        <v>95</v>
      </c>
      <c r="E6036" s="3" t="s">
        <v>4355</v>
      </c>
      <c r="F6036" s="3" t="s">
        <v>3</v>
      </c>
      <c r="G6036" s="3">
        <v>2018</v>
      </c>
      <c r="H6036" s="3" t="s">
        <v>22117</v>
      </c>
      <c r="I6036" s="3">
        <v>246</v>
      </c>
      <c r="J6036" s="3" t="s">
        <v>21102</v>
      </c>
      <c r="K6036" s="3" t="s">
        <v>0</v>
      </c>
      <c r="N6036" s="3">
        <v>860</v>
      </c>
      <c r="O6036" s="3" t="s">
        <v>21105</v>
      </c>
      <c r="P6036" s="3" t="s">
        <v>21112</v>
      </c>
      <c r="Q6036" s="3">
        <v>145</v>
      </c>
      <c r="R6036" s="8" t="str">
        <f t="shared" si="94"/>
        <v>*145*</v>
      </c>
    </row>
    <row r="6037" spans="1:18" ht="19.8">
      <c r="A6037" s="3" t="s">
        <v>4354</v>
      </c>
      <c r="B6037" s="3" t="s">
        <v>43</v>
      </c>
      <c r="C6037" s="3" t="s">
        <v>4353</v>
      </c>
      <c r="D6037" s="3" t="s">
        <v>41</v>
      </c>
      <c r="E6037" s="3" t="s">
        <v>4352</v>
      </c>
      <c r="F6037" s="3" t="s">
        <v>77</v>
      </c>
      <c r="G6037" s="3">
        <v>2011</v>
      </c>
      <c r="H6037" s="3" t="s">
        <v>22116</v>
      </c>
      <c r="I6037" s="3">
        <v>436</v>
      </c>
      <c r="J6037" s="3" t="s">
        <v>21087</v>
      </c>
      <c r="K6037" s="3" t="s">
        <v>0</v>
      </c>
      <c r="N6037" s="3">
        <v>555</v>
      </c>
      <c r="O6037" s="3" t="s">
        <v>21106</v>
      </c>
      <c r="P6037" s="3" t="s">
        <v>21111</v>
      </c>
      <c r="Q6037" s="3">
        <v>408</v>
      </c>
      <c r="R6037" s="8" t="str">
        <f t="shared" si="94"/>
        <v>*408*</v>
      </c>
    </row>
    <row r="6038" spans="1:18" ht="19.8">
      <c r="A6038" s="3" t="s">
        <v>4351</v>
      </c>
      <c r="B6038" s="3" t="s">
        <v>155</v>
      </c>
      <c r="C6038" s="3" t="s">
        <v>4350</v>
      </c>
      <c r="D6038" s="3" t="s">
        <v>50</v>
      </c>
      <c r="E6038" s="3" t="s">
        <v>4349</v>
      </c>
      <c r="F6038" s="3" t="s">
        <v>29</v>
      </c>
      <c r="G6038" s="3">
        <v>2005</v>
      </c>
      <c r="H6038" s="3" t="s">
        <v>22116</v>
      </c>
      <c r="I6038" s="3">
        <v>363</v>
      </c>
      <c r="J6038" s="3" t="s">
        <v>21092</v>
      </c>
      <c r="K6038" s="3" t="s">
        <v>0</v>
      </c>
      <c r="N6038" s="3">
        <v>1075</v>
      </c>
      <c r="O6038" s="3" t="s">
        <v>21106</v>
      </c>
      <c r="P6038" s="3" t="s">
        <v>21114</v>
      </c>
      <c r="Q6038" s="3">
        <v>447</v>
      </c>
      <c r="R6038" s="8" t="str">
        <f t="shared" si="94"/>
        <v>*447*</v>
      </c>
    </row>
    <row r="6039" spans="1:18" ht="19.8">
      <c r="A6039" s="3" t="s">
        <v>4348</v>
      </c>
      <c r="B6039" s="3" t="s">
        <v>344</v>
      </c>
      <c r="C6039" s="3" t="s">
        <v>4347</v>
      </c>
      <c r="D6039" s="3" t="s">
        <v>82</v>
      </c>
      <c r="E6039" s="3" t="s">
        <v>4346</v>
      </c>
      <c r="F6039" s="3" t="s">
        <v>77</v>
      </c>
      <c r="G6039" s="3">
        <v>2009</v>
      </c>
      <c r="H6039" s="3" t="s">
        <v>22116</v>
      </c>
      <c r="I6039" s="3">
        <v>83</v>
      </c>
      <c r="J6039" s="3" t="s">
        <v>21095</v>
      </c>
      <c r="K6039" s="3" t="s">
        <v>0</v>
      </c>
      <c r="N6039" s="3">
        <v>1225</v>
      </c>
      <c r="O6039" s="3" t="s">
        <v>21105</v>
      </c>
      <c r="P6039" s="3" t="s">
        <v>21113</v>
      </c>
      <c r="Q6039" s="3">
        <v>392</v>
      </c>
      <c r="R6039" s="8" t="str">
        <f t="shared" si="94"/>
        <v>*392*</v>
      </c>
    </row>
    <row r="6040" spans="1:18" ht="19.8">
      <c r="A6040" s="3" t="s">
        <v>4345</v>
      </c>
      <c r="B6040" s="3" t="s">
        <v>151</v>
      </c>
      <c r="C6040" s="3" t="s">
        <v>4344</v>
      </c>
      <c r="D6040" s="3" t="s">
        <v>82</v>
      </c>
      <c r="E6040" s="3" t="s">
        <v>4343</v>
      </c>
      <c r="F6040" s="3" t="s">
        <v>15</v>
      </c>
      <c r="G6040" s="3">
        <v>2021</v>
      </c>
      <c r="H6040" s="3" t="s">
        <v>22118</v>
      </c>
      <c r="I6040" s="3">
        <v>213</v>
      </c>
      <c r="J6040" s="3" t="s">
        <v>21100</v>
      </c>
      <c r="K6040" s="3" t="s">
        <v>0</v>
      </c>
      <c r="N6040" s="3">
        <v>675</v>
      </c>
      <c r="O6040" s="3" t="s">
        <v>21105</v>
      </c>
      <c r="P6040" s="3" t="s">
        <v>21112</v>
      </c>
      <c r="Q6040" s="3">
        <v>372</v>
      </c>
      <c r="R6040" s="8" t="str">
        <f t="shared" si="94"/>
        <v>*372*</v>
      </c>
    </row>
    <row r="6041" spans="1:18" ht="19.8">
      <c r="A6041" s="3" t="s">
        <v>4342</v>
      </c>
      <c r="B6041" s="3" t="s">
        <v>344</v>
      </c>
      <c r="C6041" s="3" t="s">
        <v>4341</v>
      </c>
      <c r="D6041" s="3" t="s">
        <v>82</v>
      </c>
      <c r="E6041" s="3" t="s">
        <v>4340</v>
      </c>
      <c r="F6041" s="3" t="s">
        <v>9</v>
      </c>
      <c r="G6041" s="3">
        <v>2020</v>
      </c>
      <c r="H6041" s="3" t="s">
        <v>22116</v>
      </c>
      <c r="I6041" s="3">
        <v>90</v>
      </c>
      <c r="J6041" s="3" t="s">
        <v>21083</v>
      </c>
      <c r="K6041" s="3" t="s">
        <v>1</v>
      </c>
      <c r="L6041" s="9">
        <v>45236</v>
      </c>
      <c r="M6041" s="9">
        <v>45578</v>
      </c>
      <c r="N6041" s="3">
        <v>2315</v>
      </c>
      <c r="O6041" s="3" t="s">
        <v>21105</v>
      </c>
      <c r="P6041" s="3" t="s">
        <v>21113</v>
      </c>
      <c r="Q6041" s="3">
        <v>388</v>
      </c>
      <c r="R6041" s="8" t="str">
        <f t="shared" si="94"/>
        <v>*388*</v>
      </c>
    </row>
    <row r="6042" spans="1:18" ht="19.8">
      <c r="A6042" s="3" t="s">
        <v>4338</v>
      </c>
      <c r="B6042" s="3" t="s">
        <v>433</v>
      </c>
      <c r="C6042" s="3" t="s">
        <v>4337</v>
      </c>
      <c r="D6042" s="3" t="s">
        <v>123</v>
      </c>
      <c r="E6042" s="3" t="s">
        <v>4336</v>
      </c>
      <c r="F6042" s="3" t="s">
        <v>3</v>
      </c>
      <c r="G6042" s="3">
        <v>2012</v>
      </c>
      <c r="H6042" s="3" t="s">
        <v>22118</v>
      </c>
      <c r="I6042" s="3">
        <v>339</v>
      </c>
      <c r="J6042" s="3" t="s">
        <v>21098</v>
      </c>
      <c r="K6042" s="3" t="s">
        <v>0</v>
      </c>
      <c r="N6042" s="3">
        <v>1385</v>
      </c>
      <c r="O6042" s="3" t="s">
        <v>21106</v>
      </c>
      <c r="P6042" s="3" t="s">
        <v>21114</v>
      </c>
      <c r="Q6042" s="3">
        <v>359</v>
      </c>
      <c r="R6042" s="8" t="str">
        <f t="shared" si="94"/>
        <v>*359*</v>
      </c>
    </row>
    <row r="6043" spans="1:18" ht="19.8">
      <c r="A6043" s="3" t="s">
        <v>4335</v>
      </c>
      <c r="B6043" s="3" t="s">
        <v>60</v>
      </c>
      <c r="C6043" s="3" t="s">
        <v>4334</v>
      </c>
      <c r="D6043" s="3" t="s">
        <v>41</v>
      </c>
      <c r="E6043" s="3" t="s">
        <v>4333</v>
      </c>
      <c r="F6043" s="3" t="s">
        <v>48</v>
      </c>
      <c r="G6043" s="3">
        <v>2020</v>
      </c>
      <c r="H6043" s="3" t="s">
        <v>22118</v>
      </c>
      <c r="I6043" s="3">
        <v>240</v>
      </c>
      <c r="J6043" s="3" t="s">
        <v>21085</v>
      </c>
      <c r="K6043" s="3" t="s">
        <v>1</v>
      </c>
      <c r="L6043" s="9">
        <v>45275</v>
      </c>
      <c r="M6043" s="9">
        <v>45382</v>
      </c>
      <c r="N6043" s="3">
        <v>2295</v>
      </c>
      <c r="O6043" s="3" t="s">
        <v>21106</v>
      </c>
      <c r="P6043" s="3" t="s">
        <v>21114</v>
      </c>
      <c r="Q6043" s="3">
        <v>284</v>
      </c>
      <c r="R6043" s="8" t="str">
        <f t="shared" si="94"/>
        <v>*284*</v>
      </c>
    </row>
    <row r="6044" spans="1:18" ht="19.8">
      <c r="A6044" s="3" t="s">
        <v>4332</v>
      </c>
      <c r="B6044" s="3" t="s">
        <v>196</v>
      </c>
      <c r="C6044" s="3" t="s">
        <v>4331</v>
      </c>
      <c r="D6044" s="3" t="s">
        <v>36</v>
      </c>
      <c r="E6044" s="3" t="s">
        <v>4330</v>
      </c>
      <c r="F6044" s="3" t="s">
        <v>3</v>
      </c>
      <c r="G6044" s="3">
        <v>2018</v>
      </c>
      <c r="H6044" s="3" t="s">
        <v>22118</v>
      </c>
      <c r="I6044" s="3">
        <v>435</v>
      </c>
      <c r="J6044" s="3" t="s">
        <v>21101</v>
      </c>
      <c r="K6044" s="3" t="s">
        <v>1</v>
      </c>
      <c r="L6044" s="9">
        <v>45667</v>
      </c>
      <c r="M6044" s="9">
        <v>45710</v>
      </c>
      <c r="N6044" s="3">
        <v>985</v>
      </c>
      <c r="O6044" s="3" t="s">
        <v>21106</v>
      </c>
      <c r="P6044" s="3" t="s">
        <v>21114</v>
      </c>
      <c r="Q6044" s="3">
        <v>201</v>
      </c>
      <c r="R6044" s="8" t="str">
        <f t="shared" si="94"/>
        <v>*201*</v>
      </c>
    </row>
    <row r="6045" spans="1:18" ht="19.8">
      <c r="A6045" s="3" t="s">
        <v>4329</v>
      </c>
      <c r="B6045" s="3" t="s">
        <v>60</v>
      </c>
      <c r="C6045" s="3" t="s">
        <v>4328</v>
      </c>
      <c r="D6045" s="3" t="s">
        <v>41</v>
      </c>
      <c r="E6045" s="3" t="s">
        <v>4327</v>
      </c>
      <c r="F6045" s="3" t="s">
        <v>9</v>
      </c>
      <c r="G6045" s="3">
        <v>2006</v>
      </c>
      <c r="H6045" s="3" t="s">
        <v>22117</v>
      </c>
      <c r="I6045" s="3">
        <v>416</v>
      </c>
      <c r="J6045" s="3" t="s">
        <v>21090</v>
      </c>
      <c r="K6045" s="3" t="s">
        <v>0</v>
      </c>
      <c r="N6045" s="3">
        <v>700</v>
      </c>
      <c r="O6045" s="3" t="s">
        <v>21106</v>
      </c>
      <c r="P6045" s="3" t="s">
        <v>21111</v>
      </c>
      <c r="Q6045" s="3">
        <v>303</v>
      </c>
      <c r="R6045" s="8" t="str">
        <f t="shared" si="94"/>
        <v>*303*</v>
      </c>
    </row>
    <row r="6046" spans="1:18" ht="19.8">
      <c r="A6046" s="3" t="s">
        <v>4326</v>
      </c>
      <c r="B6046" s="3" t="s">
        <v>151</v>
      </c>
      <c r="C6046" s="3" t="s">
        <v>4325</v>
      </c>
      <c r="D6046" s="3" t="s">
        <v>82</v>
      </c>
      <c r="E6046" s="3" t="s">
        <v>4324</v>
      </c>
      <c r="F6046" s="3" t="s">
        <v>9</v>
      </c>
      <c r="G6046" s="3">
        <v>2011</v>
      </c>
      <c r="H6046" s="3" t="s">
        <v>22117</v>
      </c>
      <c r="I6046" s="3">
        <v>168</v>
      </c>
      <c r="J6046" s="3" t="s">
        <v>21100</v>
      </c>
      <c r="K6046" s="3" t="s">
        <v>0</v>
      </c>
      <c r="N6046" s="3">
        <v>1065</v>
      </c>
      <c r="O6046" s="3" t="s">
        <v>21105</v>
      </c>
      <c r="P6046" s="3" t="s">
        <v>21112</v>
      </c>
      <c r="Q6046" s="3">
        <v>176</v>
      </c>
      <c r="R6046" s="8" t="str">
        <f t="shared" si="94"/>
        <v>*176*</v>
      </c>
    </row>
    <row r="6047" spans="1:18" ht="19.8">
      <c r="A6047" s="3" t="s">
        <v>4323</v>
      </c>
      <c r="B6047" s="3" t="s">
        <v>433</v>
      </c>
      <c r="C6047" s="3" t="s">
        <v>4322</v>
      </c>
      <c r="D6047" s="3" t="s">
        <v>123</v>
      </c>
      <c r="E6047" s="3" t="s">
        <v>4321</v>
      </c>
      <c r="F6047" s="3" t="s">
        <v>48</v>
      </c>
      <c r="G6047" s="3">
        <v>2008</v>
      </c>
      <c r="H6047" s="3" t="s">
        <v>22117</v>
      </c>
      <c r="I6047" s="3">
        <v>261</v>
      </c>
      <c r="J6047" s="3" t="s">
        <v>21098</v>
      </c>
      <c r="K6047" s="3" t="s">
        <v>1</v>
      </c>
      <c r="L6047" s="9">
        <v>45117</v>
      </c>
      <c r="M6047" s="9">
        <v>45447</v>
      </c>
      <c r="N6047" s="3">
        <v>210</v>
      </c>
      <c r="O6047" s="3" t="s">
        <v>21106</v>
      </c>
      <c r="P6047" s="3" t="s">
        <v>21114</v>
      </c>
      <c r="Q6047" s="3">
        <v>392</v>
      </c>
      <c r="R6047" s="8" t="str">
        <f t="shared" si="94"/>
        <v>*392*</v>
      </c>
    </row>
    <row r="6048" spans="1:18" ht="19.8">
      <c r="A6048" s="3" t="s">
        <v>4320</v>
      </c>
      <c r="B6048" s="3" t="s">
        <v>65</v>
      </c>
      <c r="C6048" s="3" t="s">
        <v>4319</v>
      </c>
      <c r="D6048" s="3" t="s">
        <v>63</v>
      </c>
      <c r="E6048" s="3" t="s">
        <v>4318</v>
      </c>
      <c r="F6048" s="3" t="s">
        <v>48</v>
      </c>
      <c r="G6048" s="3">
        <v>2012</v>
      </c>
      <c r="H6048" s="3" t="s">
        <v>22117</v>
      </c>
      <c r="I6048" s="3">
        <v>423</v>
      </c>
      <c r="J6048" s="3" t="s">
        <v>21096</v>
      </c>
      <c r="K6048" s="3" t="s">
        <v>0</v>
      </c>
      <c r="N6048" s="3">
        <v>1785</v>
      </c>
      <c r="O6048" s="3" t="s">
        <v>21106</v>
      </c>
      <c r="P6048" s="3" t="s">
        <v>21114</v>
      </c>
      <c r="Q6048" s="3">
        <v>198</v>
      </c>
      <c r="R6048" s="8" t="str">
        <f t="shared" si="94"/>
        <v>*198*</v>
      </c>
    </row>
    <row r="6049" spans="1:18" ht="19.8">
      <c r="A6049" s="3" t="s">
        <v>4317</v>
      </c>
      <c r="B6049" s="3" t="s">
        <v>22</v>
      </c>
      <c r="C6049" s="3" t="s">
        <v>4316</v>
      </c>
      <c r="D6049" s="3" t="s">
        <v>5</v>
      </c>
      <c r="E6049" s="3" t="s">
        <v>4315</v>
      </c>
      <c r="F6049" s="3" t="s">
        <v>48</v>
      </c>
      <c r="G6049" s="3">
        <v>2011</v>
      </c>
      <c r="H6049" s="3" t="s">
        <v>22118</v>
      </c>
      <c r="I6049" s="3">
        <v>301</v>
      </c>
      <c r="J6049" s="3" t="s">
        <v>21092</v>
      </c>
      <c r="K6049" s="3" t="s">
        <v>0</v>
      </c>
      <c r="N6049" s="3">
        <v>850</v>
      </c>
      <c r="O6049" s="3" t="s">
        <v>21106</v>
      </c>
      <c r="P6049" s="3" t="s">
        <v>21111</v>
      </c>
      <c r="Q6049" s="3">
        <v>235</v>
      </c>
      <c r="R6049" s="8" t="str">
        <f t="shared" si="94"/>
        <v>*235*</v>
      </c>
    </row>
    <row r="6050" spans="1:18" ht="19.8">
      <c r="A6050" s="3" t="s">
        <v>4314</v>
      </c>
      <c r="B6050" s="3" t="s">
        <v>7</v>
      </c>
      <c r="C6050" s="3" t="s">
        <v>4313</v>
      </c>
      <c r="D6050" s="3" t="s">
        <v>5</v>
      </c>
      <c r="E6050" s="3" t="s">
        <v>4312</v>
      </c>
      <c r="F6050" s="3" t="s">
        <v>29</v>
      </c>
      <c r="G6050" s="3">
        <v>2022</v>
      </c>
      <c r="H6050" s="3" t="s">
        <v>22118</v>
      </c>
      <c r="I6050" s="3">
        <v>119</v>
      </c>
      <c r="J6050" s="3" t="s">
        <v>21084</v>
      </c>
      <c r="K6050" s="3" t="s">
        <v>1</v>
      </c>
      <c r="L6050" s="9">
        <v>45654</v>
      </c>
      <c r="M6050" s="9">
        <v>45665</v>
      </c>
      <c r="N6050" s="3">
        <v>2305</v>
      </c>
      <c r="O6050" s="3" t="s">
        <v>21106</v>
      </c>
      <c r="P6050" s="3" t="s">
        <v>21111</v>
      </c>
      <c r="Q6050" s="3">
        <v>343</v>
      </c>
      <c r="R6050" s="8" t="str">
        <f t="shared" si="94"/>
        <v>*343*</v>
      </c>
    </row>
    <row r="6051" spans="1:18" ht="19.8">
      <c r="A6051" s="3" t="s">
        <v>4311</v>
      </c>
      <c r="B6051" s="3" t="s">
        <v>104</v>
      </c>
      <c r="C6051" s="3" t="s">
        <v>4310</v>
      </c>
      <c r="D6051" s="3" t="s">
        <v>25</v>
      </c>
      <c r="E6051" s="3" t="s">
        <v>4309</v>
      </c>
      <c r="F6051" s="3" t="s">
        <v>77</v>
      </c>
      <c r="G6051" s="3">
        <v>2009</v>
      </c>
      <c r="H6051" s="3" t="s">
        <v>22116</v>
      </c>
      <c r="I6051" s="3">
        <v>240</v>
      </c>
      <c r="J6051" s="3" t="s">
        <v>21093</v>
      </c>
      <c r="K6051" s="3" t="s">
        <v>1</v>
      </c>
      <c r="L6051" s="9">
        <v>45517</v>
      </c>
      <c r="M6051" s="9">
        <v>45570</v>
      </c>
      <c r="N6051" s="3">
        <v>1675</v>
      </c>
      <c r="O6051" s="3" t="s">
        <v>25</v>
      </c>
      <c r="P6051" s="3" t="s">
        <v>21112</v>
      </c>
      <c r="Q6051" s="3">
        <v>381</v>
      </c>
      <c r="R6051" s="8" t="str">
        <f t="shared" si="94"/>
        <v>*381*</v>
      </c>
    </row>
    <row r="6052" spans="1:18" ht="19.8">
      <c r="A6052" s="3" t="s">
        <v>4308</v>
      </c>
      <c r="B6052" s="3" t="s">
        <v>38</v>
      </c>
      <c r="C6052" s="3" t="s">
        <v>4307</v>
      </c>
      <c r="D6052" s="3" t="s">
        <v>36</v>
      </c>
      <c r="E6052" s="3" t="s">
        <v>4306</v>
      </c>
      <c r="F6052" s="3" t="s">
        <v>9</v>
      </c>
      <c r="G6052" s="3">
        <v>2006</v>
      </c>
      <c r="H6052" s="3" t="s">
        <v>22118</v>
      </c>
      <c r="I6052" s="3">
        <v>334</v>
      </c>
      <c r="J6052" s="3" t="s">
        <v>21086</v>
      </c>
      <c r="K6052" s="3" t="s">
        <v>0</v>
      </c>
      <c r="N6052" s="3">
        <v>1390</v>
      </c>
      <c r="O6052" s="3" t="s">
        <v>21106</v>
      </c>
      <c r="P6052" s="3" t="s">
        <v>21111</v>
      </c>
      <c r="Q6052" s="3">
        <v>135</v>
      </c>
      <c r="R6052" s="8" t="str">
        <f t="shared" si="94"/>
        <v>*135*</v>
      </c>
    </row>
    <row r="6053" spans="1:18" ht="19.8">
      <c r="A6053" s="3" t="s">
        <v>4305</v>
      </c>
      <c r="B6053" s="3" t="s">
        <v>285</v>
      </c>
      <c r="C6053" s="3" t="s">
        <v>4304</v>
      </c>
      <c r="D6053" s="3" t="s">
        <v>31</v>
      </c>
      <c r="E6053" s="3" t="s">
        <v>4303</v>
      </c>
      <c r="F6053" s="3" t="s">
        <v>15</v>
      </c>
      <c r="G6053" s="3">
        <v>2010</v>
      </c>
      <c r="H6053" s="3" t="s">
        <v>22118</v>
      </c>
      <c r="I6053" s="3">
        <v>128</v>
      </c>
      <c r="J6053" s="3" t="s">
        <v>21089</v>
      </c>
      <c r="K6053" s="3" t="s">
        <v>0</v>
      </c>
      <c r="N6053" s="3">
        <v>2195</v>
      </c>
      <c r="O6053" s="3" t="s">
        <v>21106</v>
      </c>
      <c r="P6053" s="3" t="s">
        <v>21114</v>
      </c>
      <c r="Q6053" s="3">
        <v>332</v>
      </c>
      <c r="R6053" s="8" t="str">
        <f t="shared" si="94"/>
        <v>*332*</v>
      </c>
    </row>
    <row r="6054" spans="1:18" ht="19.8">
      <c r="A6054" s="3" t="s">
        <v>4302</v>
      </c>
      <c r="B6054" s="3" t="s">
        <v>18</v>
      </c>
      <c r="C6054" s="3" t="s">
        <v>4301</v>
      </c>
      <c r="D6054" s="3" t="s">
        <v>14</v>
      </c>
      <c r="E6054" s="3" t="s">
        <v>4300</v>
      </c>
      <c r="F6054" s="3" t="s">
        <v>29</v>
      </c>
      <c r="G6054" s="3">
        <v>2010</v>
      </c>
      <c r="H6054" s="3" t="s">
        <v>22118</v>
      </c>
      <c r="I6054" s="3">
        <v>267</v>
      </c>
      <c r="J6054" s="3" t="s">
        <v>21089</v>
      </c>
      <c r="K6054" s="3" t="s">
        <v>1</v>
      </c>
      <c r="L6054" s="9">
        <v>45417</v>
      </c>
      <c r="M6054" s="9">
        <v>45578</v>
      </c>
      <c r="N6054" s="3">
        <v>1590</v>
      </c>
      <c r="O6054" s="3" t="s">
        <v>21106</v>
      </c>
      <c r="P6054" s="3" t="s">
        <v>21111</v>
      </c>
      <c r="Q6054" s="3">
        <v>307</v>
      </c>
      <c r="R6054" s="8" t="str">
        <f t="shared" si="94"/>
        <v>*307*</v>
      </c>
    </row>
    <row r="6055" spans="1:18" ht="19.8">
      <c r="A6055" s="3" t="s">
        <v>4299</v>
      </c>
      <c r="B6055" s="3" t="s">
        <v>125</v>
      </c>
      <c r="C6055" s="3" t="s">
        <v>4298</v>
      </c>
      <c r="D6055" s="3" t="s">
        <v>123</v>
      </c>
      <c r="E6055" s="3" t="s">
        <v>4297</v>
      </c>
      <c r="F6055" s="3" t="s">
        <v>3</v>
      </c>
      <c r="G6055" s="3">
        <v>2005</v>
      </c>
      <c r="H6055" s="3" t="s">
        <v>22117</v>
      </c>
      <c r="I6055" s="3">
        <v>342</v>
      </c>
      <c r="J6055" s="3" t="s">
        <v>21083</v>
      </c>
      <c r="K6055" s="3" t="s">
        <v>1</v>
      </c>
      <c r="L6055" s="9">
        <v>45494</v>
      </c>
      <c r="M6055" s="9">
        <v>45606</v>
      </c>
      <c r="N6055" s="3">
        <v>1065</v>
      </c>
      <c r="O6055" s="3" t="s">
        <v>21106</v>
      </c>
      <c r="P6055" s="3" t="s">
        <v>21112</v>
      </c>
      <c r="Q6055" s="3">
        <v>407</v>
      </c>
      <c r="R6055" s="8" t="str">
        <f t="shared" si="94"/>
        <v>*407*</v>
      </c>
    </row>
    <row r="6056" spans="1:18" ht="19.8">
      <c r="A6056" s="3" t="s">
        <v>4296</v>
      </c>
      <c r="B6056" s="3" t="s">
        <v>285</v>
      </c>
      <c r="C6056" s="3" t="s">
        <v>4295</v>
      </c>
      <c r="D6056" s="3" t="s">
        <v>31</v>
      </c>
      <c r="E6056" s="3" t="s">
        <v>4294</v>
      </c>
      <c r="F6056" s="3" t="s">
        <v>77</v>
      </c>
      <c r="G6056" s="3">
        <v>2023</v>
      </c>
      <c r="H6056" s="3" t="s">
        <v>22117</v>
      </c>
      <c r="I6056" s="3">
        <v>141</v>
      </c>
      <c r="J6056" s="3" t="s">
        <v>21088</v>
      </c>
      <c r="K6056" s="3" t="s">
        <v>0</v>
      </c>
      <c r="N6056" s="3">
        <v>970</v>
      </c>
      <c r="O6056" s="3" t="s">
        <v>21106</v>
      </c>
      <c r="P6056" s="3" t="s">
        <v>21111</v>
      </c>
      <c r="Q6056" s="3">
        <v>161</v>
      </c>
      <c r="R6056" s="8" t="str">
        <f t="shared" si="94"/>
        <v>*161*</v>
      </c>
    </row>
    <row r="6057" spans="1:18" ht="19.8">
      <c r="A6057" s="3" t="s">
        <v>4293</v>
      </c>
      <c r="B6057" s="3" t="s">
        <v>104</v>
      </c>
      <c r="C6057" s="3" t="s">
        <v>4292</v>
      </c>
      <c r="D6057" s="3" t="s">
        <v>25</v>
      </c>
      <c r="E6057" s="3" t="s">
        <v>4291</v>
      </c>
      <c r="F6057" s="3" t="s">
        <v>48</v>
      </c>
      <c r="G6057" s="3">
        <v>2019</v>
      </c>
      <c r="H6057" s="3" t="s">
        <v>22117</v>
      </c>
      <c r="I6057" s="3">
        <v>211</v>
      </c>
      <c r="J6057" s="3" t="s">
        <v>21097</v>
      </c>
      <c r="K6057" s="3" t="s">
        <v>1</v>
      </c>
      <c r="L6057" s="9">
        <v>45446</v>
      </c>
      <c r="M6057" s="9">
        <v>45501</v>
      </c>
      <c r="N6057" s="3">
        <v>1485</v>
      </c>
      <c r="O6057" s="3" t="s">
        <v>25</v>
      </c>
      <c r="P6057" s="3" t="s">
        <v>21112</v>
      </c>
      <c r="Q6057" s="3">
        <v>187</v>
      </c>
      <c r="R6057" s="8" t="str">
        <f t="shared" si="94"/>
        <v>*187*</v>
      </c>
    </row>
    <row r="6058" spans="1:18" ht="19.8">
      <c r="A6058" s="3" t="s">
        <v>4290</v>
      </c>
      <c r="B6058" s="3" t="s">
        <v>27</v>
      </c>
      <c r="C6058" s="3" t="s">
        <v>4289</v>
      </c>
      <c r="D6058" s="3" t="s">
        <v>25</v>
      </c>
      <c r="E6058" s="3" t="s">
        <v>4288</v>
      </c>
      <c r="F6058" s="3" t="s">
        <v>3</v>
      </c>
      <c r="G6058" s="3">
        <v>2011</v>
      </c>
      <c r="H6058" s="3" t="s">
        <v>22117</v>
      </c>
      <c r="I6058" s="3">
        <v>306</v>
      </c>
      <c r="J6058" s="3" t="s">
        <v>21098</v>
      </c>
      <c r="K6058" s="3" t="s">
        <v>0</v>
      </c>
      <c r="N6058" s="3">
        <v>2235</v>
      </c>
      <c r="O6058" s="3" t="s">
        <v>25</v>
      </c>
      <c r="P6058" s="3" t="s">
        <v>21112</v>
      </c>
      <c r="Q6058" s="3">
        <v>406</v>
      </c>
      <c r="R6058" s="8" t="str">
        <f t="shared" si="94"/>
        <v>*406*</v>
      </c>
    </row>
    <row r="6059" spans="1:18" ht="19.8">
      <c r="A6059" s="3" t="s">
        <v>4287</v>
      </c>
      <c r="B6059" s="3" t="s">
        <v>125</v>
      </c>
      <c r="C6059" s="3" t="s">
        <v>4286</v>
      </c>
      <c r="D6059" s="3" t="s">
        <v>123</v>
      </c>
      <c r="E6059" s="3" t="s">
        <v>4285</v>
      </c>
      <c r="F6059" s="3" t="s">
        <v>9</v>
      </c>
      <c r="G6059" s="3">
        <v>2014</v>
      </c>
      <c r="H6059" s="3" t="s">
        <v>22118</v>
      </c>
      <c r="I6059" s="3">
        <v>210</v>
      </c>
      <c r="J6059" s="3" t="s">
        <v>21088</v>
      </c>
      <c r="K6059" s="3" t="s">
        <v>1</v>
      </c>
      <c r="L6059" s="9">
        <v>45435</v>
      </c>
      <c r="M6059" s="9">
        <v>45594</v>
      </c>
      <c r="N6059" s="3">
        <v>1555</v>
      </c>
      <c r="O6059" s="3" t="s">
        <v>21106</v>
      </c>
      <c r="P6059" s="3" t="s">
        <v>21112</v>
      </c>
      <c r="Q6059" s="3">
        <v>452</v>
      </c>
      <c r="R6059" s="8" t="str">
        <f t="shared" si="94"/>
        <v>*452*</v>
      </c>
    </row>
    <row r="6060" spans="1:18" ht="19.8">
      <c r="A6060" s="3" t="s">
        <v>4284</v>
      </c>
      <c r="B6060" s="3" t="s">
        <v>243</v>
      </c>
      <c r="C6060" s="3" t="s">
        <v>4283</v>
      </c>
      <c r="D6060" s="3" t="s">
        <v>63</v>
      </c>
      <c r="E6060" s="3" t="s">
        <v>4282</v>
      </c>
      <c r="F6060" s="3" t="s">
        <v>29</v>
      </c>
      <c r="G6060" s="3">
        <v>2013</v>
      </c>
      <c r="H6060" s="3" t="s">
        <v>22118</v>
      </c>
      <c r="I6060" s="3">
        <v>455</v>
      </c>
      <c r="J6060" s="3" t="s">
        <v>21094</v>
      </c>
      <c r="K6060" s="3" t="s">
        <v>1</v>
      </c>
      <c r="L6060" s="9">
        <v>45082</v>
      </c>
      <c r="M6060" s="9">
        <v>45640</v>
      </c>
      <c r="N6060" s="3">
        <v>810</v>
      </c>
      <c r="O6060" s="3" t="s">
        <v>21106</v>
      </c>
      <c r="P6060" s="3" t="s">
        <v>21111</v>
      </c>
      <c r="Q6060" s="3">
        <v>434</v>
      </c>
      <c r="R6060" s="8" t="str">
        <f t="shared" si="94"/>
        <v>*434*</v>
      </c>
    </row>
    <row r="6061" spans="1:18" ht="19.8">
      <c r="A6061" s="3" t="s">
        <v>4281</v>
      </c>
      <c r="B6061" s="3" t="s">
        <v>455</v>
      </c>
      <c r="C6061" s="3" t="s">
        <v>4280</v>
      </c>
      <c r="D6061" s="3" t="s">
        <v>14</v>
      </c>
      <c r="E6061" s="3" t="s">
        <v>4279</v>
      </c>
      <c r="F6061" s="3" t="s">
        <v>77</v>
      </c>
      <c r="G6061" s="3">
        <v>2019</v>
      </c>
      <c r="H6061" s="3" t="s">
        <v>22116</v>
      </c>
      <c r="I6061" s="3">
        <v>300</v>
      </c>
      <c r="J6061" s="3" t="s">
        <v>21098</v>
      </c>
      <c r="K6061" s="3" t="s">
        <v>0</v>
      </c>
      <c r="N6061" s="3">
        <v>1175</v>
      </c>
      <c r="O6061" s="3" t="s">
        <v>21106</v>
      </c>
      <c r="P6061" s="3" t="s">
        <v>21114</v>
      </c>
      <c r="Q6061" s="3">
        <v>311</v>
      </c>
      <c r="R6061" s="8" t="str">
        <f t="shared" si="94"/>
        <v>*311*</v>
      </c>
    </row>
    <row r="6062" spans="1:18" ht="19.8">
      <c r="A6062" s="3" t="s">
        <v>4278</v>
      </c>
      <c r="B6062" s="3" t="s">
        <v>455</v>
      </c>
      <c r="C6062" s="3" t="s">
        <v>4277</v>
      </c>
      <c r="D6062" s="3" t="s">
        <v>14</v>
      </c>
      <c r="E6062" s="3" t="s">
        <v>4276</v>
      </c>
      <c r="F6062" s="3" t="s">
        <v>3</v>
      </c>
      <c r="G6062" s="3">
        <v>2020</v>
      </c>
      <c r="H6062" s="3" t="s">
        <v>22118</v>
      </c>
      <c r="I6062" s="3">
        <v>206</v>
      </c>
      <c r="J6062" s="3" t="s">
        <v>21089</v>
      </c>
      <c r="K6062" s="3" t="s">
        <v>0</v>
      </c>
      <c r="N6062" s="3">
        <v>1780</v>
      </c>
      <c r="O6062" s="3" t="s">
        <v>21106</v>
      </c>
      <c r="P6062" s="3" t="s">
        <v>21113</v>
      </c>
      <c r="Q6062" s="3">
        <v>158</v>
      </c>
      <c r="R6062" s="8" t="str">
        <f t="shared" si="94"/>
        <v>*158*</v>
      </c>
    </row>
    <row r="6063" spans="1:18" ht="19.8">
      <c r="A6063" s="3" t="s">
        <v>4275</v>
      </c>
      <c r="B6063" s="3" t="s">
        <v>125</v>
      </c>
      <c r="C6063" s="3" t="s">
        <v>4274</v>
      </c>
      <c r="D6063" s="3" t="s">
        <v>123</v>
      </c>
      <c r="E6063" s="3" t="s">
        <v>4273</v>
      </c>
      <c r="F6063" s="3" t="s">
        <v>48</v>
      </c>
      <c r="G6063" s="3">
        <v>2016</v>
      </c>
      <c r="H6063" s="3" t="s">
        <v>22117</v>
      </c>
      <c r="I6063" s="3">
        <v>151</v>
      </c>
      <c r="J6063" s="3" t="s">
        <v>21093</v>
      </c>
      <c r="K6063" s="3" t="s">
        <v>0</v>
      </c>
      <c r="N6063" s="3">
        <v>1925</v>
      </c>
      <c r="O6063" s="3" t="s">
        <v>21106</v>
      </c>
      <c r="P6063" s="3" t="s">
        <v>21112</v>
      </c>
      <c r="Q6063" s="3">
        <v>285</v>
      </c>
      <c r="R6063" s="8" t="str">
        <f t="shared" si="94"/>
        <v>*285*</v>
      </c>
    </row>
    <row r="6064" spans="1:18" ht="19.8">
      <c r="A6064" s="3" t="s">
        <v>4272</v>
      </c>
      <c r="B6064" s="3" t="s">
        <v>43</v>
      </c>
      <c r="C6064" s="3" t="s">
        <v>4271</v>
      </c>
      <c r="D6064" s="3" t="s">
        <v>41</v>
      </c>
      <c r="E6064" s="3" t="s">
        <v>4270</v>
      </c>
      <c r="F6064" s="3" t="s">
        <v>77</v>
      </c>
      <c r="G6064" s="3">
        <v>2024</v>
      </c>
      <c r="H6064" s="3" t="s">
        <v>22116</v>
      </c>
      <c r="I6064" s="3">
        <v>102</v>
      </c>
      <c r="J6064" s="3" t="s">
        <v>21089</v>
      </c>
      <c r="K6064" s="3" t="s">
        <v>0</v>
      </c>
      <c r="N6064" s="3">
        <v>285</v>
      </c>
      <c r="O6064" s="3" t="s">
        <v>21106</v>
      </c>
      <c r="P6064" s="3" t="s">
        <v>21113</v>
      </c>
      <c r="Q6064" s="3">
        <v>167</v>
      </c>
      <c r="R6064" s="8" t="str">
        <f t="shared" si="94"/>
        <v>*167*</v>
      </c>
    </row>
    <row r="6065" spans="1:18" ht="19.8">
      <c r="A6065" s="3" t="s">
        <v>4269</v>
      </c>
      <c r="B6065" s="3" t="s">
        <v>171</v>
      </c>
      <c r="C6065" s="3" t="s">
        <v>4268</v>
      </c>
      <c r="D6065" s="3" t="s">
        <v>141</v>
      </c>
      <c r="E6065" s="3" t="s">
        <v>4267</v>
      </c>
      <c r="F6065" s="3" t="s">
        <v>29</v>
      </c>
      <c r="G6065" s="3">
        <v>2013</v>
      </c>
      <c r="H6065" s="3" t="s">
        <v>22116</v>
      </c>
      <c r="I6065" s="3">
        <v>238</v>
      </c>
      <c r="J6065" s="3" t="s">
        <v>21088</v>
      </c>
      <c r="K6065" s="3" t="s">
        <v>1</v>
      </c>
      <c r="L6065" s="9">
        <v>45202</v>
      </c>
      <c r="M6065" s="9">
        <v>45496</v>
      </c>
      <c r="N6065" s="3">
        <v>615</v>
      </c>
      <c r="O6065" s="3" t="s">
        <v>25</v>
      </c>
      <c r="P6065" s="3" t="s">
        <v>21114</v>
      </c>
      <c r="Q6065" s="3">
        <v>195</v>
      </c>
      <c r="R6065" s="8" t="str">
        <f t="shared" si="94"/>
        <v>*195*</v>
      </c>
    </row>
    <row r="6066" spans="1:18" ht="19.8">
      <c r="A6066" s="3" t="s">
        <v>4266</v>
      </c>
      <c r="B6066" s="3" t="s">
        <v>92</v>
      </c>
      <c r="C6066" s="3" t="s">
        <v>4265</v>
      </c>
      <c r="D6066" s="3" t="s">
        <v>25</v>
      </c>
      <c r="E6066" s="3" t="s">
        <v>4264</v>
      </c>
      <c r="F6066" s="3" t="s">
        <v>48</v>
      </c>
      <c r="G6066" s="3">
        <v>2012</v>
      </c>
      <c r="H6066" s="3" t="s">
        <v>22116</v>
      </c>
      <c r="I6066" s="3">
        <v>252</v>
      </c>
      <c r="J6066" s="3" t="s">
        <v>21094</v>
      </c>
      <c r="K6066" s="3" t="s">
        <v>1</v>
      </c>
      <c r="L6066" s="9">
        <v>45693</v>
      </c>
      <c r="M6066" s="9">
        <v>45707</v>
      </c>
      <c r="N6066" s="3">
        <v>1475</v>
      </c>
      <c r="O6066" s="3" t="s">
        <v>25</v>
      </c>
      <c r="P6066" s="3" t="s">
        <v>21114</v>
      </c>
      <c r="Q6066" s="3">
        <v>170</v>
      </c>
      <c r="R6066" s="8" t="str">
        <f t="shared" si="94"/>
        <v>*170*</v>
      </c>
    </row>
    <row r="6067" spans="1:18" ht="19.8">
      <c r="A6067" s="3" t="s">
        <v>4263</v>
      </c>
      <c r="B6067" s="3" t="s">
        <v>143</v>
      </c>
      <c r="C6067" s="3" t="s">
        <v>4262</v>
      </c>
      <c r="D6067" s="3" t="s">
        <v>141</v>
      </c>
      <c r="E6067" s="3" t="s">
        <v>4261</v>
      </c>
      <c r="F6067" s="3" t="s">
        <v>15</v>
      </c>
      <c r="G6067" s="3">
        <v>2018</v>
      </c>
      <c r="H6067" s="3" t="s">
        <v>22118</v>
      </c>
      <c r="I6067" s="3">
        <v>184</v>
      </c>
      <c r="J6067" s="3" t="s">
        <v>21090</v>
      </c>
      <c r="K6067" s="3" t="s">
        <v>1</v>
      </c>
      <c r="L6067" s="9">
        <v>45245</v>
      </c>
      <c r="M6067" s="9">
        <v>45603</v>
      </c>
      <c r="N6067" s="3">
        <v>1250</v>
      </c>
      <c r="O6067" s="3" t="s">
        <v>25</v>
      </c>
      <c r="P6067" s="3" t="s">
        <v>21114</v>
      </c>
      <c r="Q6067" s="3">
        <v>396</v>
      </c>
      <c r="R6067" s="8" t="str">
        <f t="shared" si="94"/>
        <v>*396*</v>
      </c>
    </row>
    <row r="6068" spans="1:18" ht="19.8">
      <c r="A6068" s="3" t="s">
        <v>4260</v>
      </c>
      <c r="B6068" s="3" t="s">
        <v>155</v>
      </c>
      <c r="C6068" s="3" t="s">
        <v>4259</v>
      </c>
      <c r="D6068" s="3" t="s">
        <v>50</v>
      </c>
      <c r="E6068" s="3" t="s">
        <v>4258</v>
      </c>
      <c r="F6068" s="3" t="s">
        <v>77</v>
      </c>
      <c r="G6068" s="3">
        <v>2014</v>
      </c>
      <c r="H6068" s="3" t="s">
        <v>22116</v>
      </c>
      <c r="I6068" s="3">
        <v>119</v>
      </c>
      <c r="J6068" s="3" t="s">
        <v>21085</v>
      </c>
      <c r="K6068" s="3" t="s">
        <v>0</v>
      </c>
      <c r="N6068" s="3">
        <v>435</v>
      </c>
      <c r="O6068" s="3" t="s">
        <v>21106</v>
      </c>
      <c r="P6068" s="3" t="s">
        <v>21111</v>
      </c>
      <c r="Q6068" s="3">
        <v>222</v>
      </c>
      <c r="R6068" s="8" t="str">
        <f t="shared" si="94"/>
        <v>*222*</v>
      </c>
    </row>
    <row r="6069" spans="1:18" ht="19.8">
      <c r="A6069" s="3" t="s">
        <v>4257</v>
      </c>
      <c r="B6069" s="3" t="s">
        <v>84</v>
      </c>
      <c r="C6069" s="3" t="s">
        <v>4256</v>
      </c>
      <c r="D6069" s="3" t="s">
        <v>82</v>
      </c>
      <c r="E6069" s="3" t="s">
        <v>4255</v>
      </c>
      <c r="F6069" s="3" t="s">
        <v>15</v>
      </c>
      <c r="G6069" s="3">
        <v>2008</v>
      </c>
      <c r="H6069" s="3" t="s">
        <v>22118</v>
      </c>
      <c r="I6069" s="3">
        <v>121</v>
      </c>
      <c r="J6069" s="3" t="s">
        <v>21089</v>
      </c>
      <c r="K6069" s="3" t="s">
        <v>0</v>
      </c>
      <c r="N6069" s="3">
        <v>1750</v>
      </c>
      <c r="O6069" s="3" t="s">
        <v>21105</v>
      </c>
      <c r="P6069" s="3" t="s">
        <v>21112</v>
      </c>
      <c r="Q6069" s="3">
        <v>410</v>
      </c>
      <c r="R6069" s="8" t="str">
        <f t="shared" si="94"/>
        <v>*410*</v>
      </c>
    </row>
    <row r="6070" spans="1:18" ht="19.8">
      <c r="A6070" s="3" t="s">
        <v>4254</v>
      </c>
      <c r="B6070" s="3" t="s">
        <v>147</v>
      </c>
      <c r="C6070" s="3" t="s">
        <v>4253</v>
      </c>
      <c r="D6070" s="3" t="s">
        <v>5</v>
      </c>
      <c r="E6070" s="3" t="s">
        <v>4252</v>
      </c>
      <c r="F6070" s="3" t="s">
        <v>3</v>
      </c>
      <c r="G6070" s="3">
        <v>2023</v>
      </c>
      <c r="H6070" s="3" t="s">
        <v>22118</v>
      </c>
      <c r="I6070" s="3">
        <v>86</v>
      </c>
      <c r="J6070" s="3" t="s">
        <v>21084</v>
      </c>
      <c r="K6070" s="3" t="s">
        <v>0</v>
      </c>
      <c r="N6070" s="3">
        <v>2055</v>
      </c>
      <c r="O6070" s="3" t="s">
        <v>21106</v>
      </c>
      <c r="P6070" s="3" t="s">
        <v>21114</v>
      </c>
      <c r="Q6070" s="3">
        <v>352</v>
      </c>
      <c r="R6070" s="8" t="str">
        <f t="shared" si="94"/>
        <v>*352*</v>
      </c>
    </row>
    <row r="6071" spans="1:18" ht="19.8">
      <c r="A6071" s="3" t="s">
        <v>4251</v>
      </c>
      <c r="B6071" s="3" t="s">
        <v>344</v>
      </c>
      <c r="C6071" s="3" t="s">
        <v>4250</v>
      </c>
      <c r="D6071" s="3" t="s">
        <v>82</v>
      </c>
      <c r="E6071" s="3" t="s">
        <v>4249</v>
      </c>
      <c r="F6071" s="3" t="s">
        <v>9</v>
      </c>
      <c r="G6071" s="3">
        <v>2013</v>
      </c>
      <c r="H6071" s="3" t="s">
        <v>22118</v>
      </c>
      <c r="I6071" s="3">
        <v>357</v>
      </c>
      <c r="J6071" s="3" t="s">
        <v>21097</v>
      </c>
      <c r="K6071" s="3" t="s">
        <v>0</v>
      </c>
      <c r="N6071" s="3">
        <v>190</v>
      </c>
      <c r="O6071" s="3" t="s">
        <v>21105</v>
      </c>
      <c r="P6071" s="3" t="s">
        <v>21114</v>
      </c>
      <c r="Q6071" s="3">
        <v>202</v>
      </c>
      <c r="R6071" s="8" t="str">
        <f t="shared" si="94"/>
        <v>*202*</v>
      </c>
    </row>
    <row r="6072" spans="1:18" ht="19.8">
      <c r="A6072" s="3" t="s">
        <v>4248</v>
      </c>
      <c r="B6072" s="3" t="s">
        <v>22</v>
      </c>
      <c r="C6072" s="3" t="s">
        <v>4247</v>
      </c>
      <c r="D6072" s="3" t="s">
        <v>5</v>
      </c>
      <c r="E6072" s="3" t="s">
        <v>4246</v>
      </c>
      <c r="F6072" s="3" t="s">
        <v>9</v>
      </c>
      <c r="G6072" s="3">
        <v>2013</v>
      </c>
      <c r="H6072" s="3" t="s">
        <v>22117</v>
      </c>
      <c r="I6072" s="3">
        <v>268</v>
      </c>
      <c r="J6072" s="3" t="s">
        <v>21098</v>
      </c>
      <c r="K6072" s="3" t="s">
        <v>0</v>
      </c>
      <c r="N6072" s="3">
        <v>1485</v>
      </c>
      <c r="O6072" s="3" t="s">
        <v>21106</v>
      </c>
      <c r="P6072" s="3" t="s">
        <v>21111</v>
      </c>
      <c r="Q6072" s="3">
        <v>423</v>
      </c>
      <c r="R6072" s="8" t="str">
        <f t="shared" si="94"/>
        <v>*423*</v>
      </c>
    </row>
    <row r="6073" spans="1:18" ht="19.8">
      <c r="A6073" s="3" t="s">
        <v>4245</v>
      </c>
      <c r="B6073" s="3" t="s">
        <v>22</v>
      </c>
      <c r="C6073" s="3" t="s">
        <v>4244</v>
      </c>
      <c r="D6073" s="3" t="s">
        <v>5</v>
      </c>
      <c r="E6073" s="3" t="s">
        <v>4243</v>
      </c>
      <c r="F6073" s="3" t="s">
        <v>77</v>
      </c>
      <c r="G6073" s="3">
        <v>2006</v>
      </c>
      <c r="H6073" s="3" t="s">
        <v>22117</v>
      </c>
      <c r="I6073" s="3">
        <v>161</v>
      </c>
      <c r="J6073" s="3" t="s">
        <v>21089</v>
      </c>
      <c r="K6073" s="3" t="s">
        <v>1</v>
      </c>
      <c r="L6073" s="9">
        <v>45445</v>
      </c>
      <c r="M6073" s="9">
        <v>45522</v>
      </c>
      <c r="N6073" s="3">
        <v>1880</v>
      </c>
      <c r="O6073" s="3" t="s">
        <v>21106</v>
      </c>
      <c r="P6073" s="3" t="s">
        <v>21111</v>
      </c>
      <c r="Q6073" s="3">
        <v>277</v>
      </c>
      <c r="R6073" s="8" t="str">
        <f t="shared" si="94"/>
        <v>*277*</v>
      </c>
    </row>
    <row r="6074" spans="1:18" ht="19.8">
      <c r="A6074" s="3" t="s">
        <v>4242</v>
      </c>
      <c r="B6074" s="3" t="s">
        <v>97</v>
      </c>
      <c r="C6074" s="3" t="s">
        <v>4241</v>
      </c>
      <c r="D6074" s="3" t="s">
        <v>95</v>
      </c>
      <c r="E6074" s="3" t="s">
        <v>4240</v>
      </c>
      <c r="F6074" s="3" t="s">
        <v>48</v>
      </c>
      <c r="G6074" s="3">
        <v>2022</v>
      </c>
      <c r="H6074" s="3" t="s">
        <v>22117</v>
      </c>
      <c r="I6074" s="3">
        <v>162</v>
      </c>
      <c r="J6074" s="3" t="s">
        <v>21097</v>
      </c>
      <c r="K6074" s="3" t="s">
        <v>1</v>
      </c>
      <c r="L6074" s="9">
        <v>45006</v>
      </c>
      <c r="M6074" s="9">
        <v>45279</v>
      </c>
      <c r="N6074" s="3">
        <v>760</v>
      </c>
      <c r="O6074" s="3" t="s">
        <v>21105</v>
      </c>
      <c r="P6074" s="3" t="s">
        <v>21112</v>
      </c>
      <c r="Q6074" s="3">
        <v>357</v>
      </c>
      <c r="R6074" s="8" t="str">
        <f t="shared" si="94"/>
        <v>*357*</v>
      </c>
    </row>
    <row r="6075" spans="1:18" ht="19.8">
      <c r="A6075" s="3" t="s">
        <v>4239</v>
      </c>
      <c r="B6075" s="3" t="s">
        <v>18</v>
      </c>
      <c r="C6075" s="3" t="s">
        <v>4238</v>
      </c>
      <c r="D6075" s="3" t="s">
        <v>14</v>
      </c>
      <c r="E6075" s="3" t="s">
        <v>4237</v>
      </c>
      <c r="F6075" s="3" t="s">
        <v>9</v>
      </c>
      <c r="G6075" s="3">
        <v>2019</v>
      </c>
      <c r="H6075" s="3" t="s">
        <v>22117</v>
      </c>
      <c r="I6075" s="3">
        <v>373</v>
      </c>
      <c r="J6075" s="3" t="s">
        <v>21094</v>
      </c>
      <c r="K6075" s="3" t="s">
        <v>1</v>
      </c>
      <c r="L6075" s="9">
        <v>45193</v>
      </c>
      <c r="M6075" s="9">
        <v>45229</v>
      </c>
      <c r="N6075" s="3">
        <v>240</v>
      </c>
      <c r="O6075" s="3" t="s">
        <v>21106</v>
      </c>
      <c r="P6075" s="3" t="s">
        <v>21111</v>
      </c>
      <c r="Q6075" s="3">
        <v>412</v>
      </c>
      <c r="R6075" s="8" t="str">
        <f t="shared" si="94"/>
        <v>*412*</v>
      </c>
    </row>
    <row r="6076" spans="1:18" ht="19.8">
      <c r="A6076" s="3" t="s">
        <v>4236</v>
      </c>
      <c r="B6076" s="3" t="s">
        <v>125</v>
      </c>
      <c r="C6076" s="3" t="s">
        <v>4235</v>
      </c>
      <c r="D6076" s="3" t="s">
        <v>123</v>
      </c>
      <c r="E6076" s="3" t="s">
        <v>4234</v>
      </c>
      <c r="F6076" s="3" t="s">
        <v>15</v>
      </c>
      <c r="G6076" s="3">
        <v>2015</v>
      </c>
      <c r="H6076" s="3" t="s">
        <v>22118</v>
      </c>
      <c r="I6076" s="3">
        <v>305</v>
      </c>
      <c r="J6076" s="3" t="s">
        <v>21084</v>
      </c>
      <c r="K6076" s="3" t="s">
        <v>0</v>
      </c>
      <c r="N6076" s="3">
        <v>1025</v>
      </c>
      <c r="O6076" s="3" t="s">
        <v>21106</v>
      </c>
      <c r="P6076" s="3" t="s">
        <v>21114</v>
      </c>
      <c r="Q6076" s="3">
        <v>398</v>
      </c>
      <c r="R6076" s="8" t="str">
        <f t="shared" si="94"/>
        <v>*398*</v>
      </c>
    </row>
    <row r="6077" spans="1:18" ht="19.8">
      <c r="A6077" s="3" t="s">
        <v>4233</v>
      </c>
      <c r="B6077" s="3" t="s">
        <v>52</v>
      </c>
      <c r="C6077" s="3" t="s">
        <v>4232</v>
      </c>
      <c r="D6077" s="3" t="s">
        <v>50</v>
      </c>
      <c r="E6077" s="3" t="s">
        <v>4231</v>
      </c>
      <c r="F6077" s="3" t="s">
        <v>3</v>
      </c>
      <c r="G6077" s="3">
        <v>2010</v>
      </c>
      <c r="H6077" s="3" t="s">
        <v>22118</v>
      </c>
      <c r="I6077" s="3">
        <v>159</v>
      </c>
      <c r="J6077" s="3" t="s">
        <v>21091</v>
      </c>
      <c r="K6077" s="3" t="s">
        <v>0</v>
      </c>
      <c r="N6077" s="3">
        <v>735</v>
      </c>
      <c r="O6077" s="3" t="s">
        <v>21106</v>
      </c>
      <c r="P6077" s="3" t="s">
        <v>21111</v>
      </c>
      <c r="Q6077" s="3">
        <v>436</v>
      </c>
      <c r="R6077" s="8" t="str">
        <f t="shared" si="94"/>
        <v>*436*</v>
      </c>
    </row>
    <row r="6078" spans="1:18" ht="19.8">
      <c r="A6078" s="3" t="s">
        <v>4230</v>
      </c>
      <c r="B6078" s="3" t="s">
        <v>65</v>
      </c>
      <c r="C6078" s="3" t="s">
        <v>4229</v>
      </c>
      <c r="D6078" s="3" t="s">
        <v>63</v>
      </c>
      <c r="E6078" s="3" t="s">
        <v>4228</v>
      </c>
      <c r="F6078" s="3" t="s">
        <v>29</v>
      </c>
      <c r="G6078" s="3">
        <v>2020</v>
      </c>
      <c r="H6078" s="3" t="s">
        <v>22116</v>
      </c>
      <c r="I6078" s="3">
        <v>86</v>
      </c>
      <c r="J6078" s="3" t="s">
        <v>21100</v>
      </c>
      <c r="K6078" s="3" t="s">
        <v>0</v>
      </c>
      <c r="N6078" s="3">
        <v>1510</v>
      </c>
      <c r="O6078" s="3" t="s">
        <v>21106</v>
      </c>
      <c r="P6078" s="3" t="s">
        <v>21112</v>
      </c>
      <c r="Q6078" s="3">
        <v>158</v>
      </c>
      <c r="R6078" s="8" t="str">
        <f t="shared" si="94"/>
        <v>*158*</v>
      </c>
    </row>
    <row r="6079" spans="1:18" ht="19.8">
      <c r="A6079" s="3" t="s">
        <v>4227</v>
      </c>
      <c r="B6079" s="3" t="s">
        <v>72</v>
      </c>
      <c r="C6079" s="3" t="s">
        <v>4226</v>
      </c>
      <c r="D6079" s="3" t="s">
        <v>36</v>
      </c>
      <c r="E6079" s="3" t="s">
        <v>4225</v>
      </c>
      <c r="F6079" s="3" t="s">
        <v>77</v>
      </c>
      <c r="G6079" s="3">
        <v>2009</v>
      </c>
      <c r="H6079" s="3" t="s">
        <v>22118</v>
      </c>
      <c r="I6079" s="3">
        <v>347</v>
      </c>
      <c r="J6079" s="3" t="s">
        <v>21083</v>
      </c>
      <c r="K6079" s="3" t="s">
        <v>0</v>
      </c>
      <c r="N6079" s="3">
        <v>1505</v>
      </c>
      <c r="O6079" s="3" t="s">
        <v>21106</v>
      </c>
      <c r="P6079" s="3" t="s">
        <v>21111</v>
      </c>
      <c r="Q6079" s="3">
        <v>157</v>
      </c>
      <c r="R6079" s="8" t="str">
        <f t="shared" si="94"/>
        <v>*157*</v>
      </c>
    </row>
    <row r="6080" spans="1:18" ht="19.8">
      <c r="A6080" s="3" t="s">
        <v>4224</v>
      </c>
      <c r="B6080" s="3" t="s">
        <v>266</v>
      </c>
      <c r="C6080" s="3" t="s">
        <v>4223</v>
      </c>
      <c r="D6080" s="3" t="s">
        <v>141</v>
      </c>
      <c r="E6080" s="3" t="s">
        <v>4222</v>
      </c>
      <c r="F6080" s="3" t="s">
        <v>15</v>
      </c>
      <c r="G6080" s="3">
        <v>2016</v>
      </c>
      <c r="H6080" s="3" t="s">
        <v>22118</v>
      </c>
      <c r="I6080" s="3">
        <v>413</v>
      </c>
      <c r="J6080" s="3" t="s">
        <v>21098</v>
      </c>
      <c r="K6080" s="3" t="s">
        <v>0</v>
      </c>
      <c r="N6080" s="3">
        <v>925</v>
      </c>
      <c r="O6080" s="3" t="s">
        <v>25</v>
      </c>
      <c r="P6080" s="3" t="s">
        <v>21112</v>
      </c>
      <c r="Q6080" s="3">
        <v>148</v>
      </c>
      <c r="R6080" s="8" t="str">
        <f t="shared" si="94"/>
        <v>*148*</v>
      </c>
    </row>
    <row r="6081" spans="1:18" ht="19.8">
      <c r="A6081" s="3" t="s">
        <v>4221</v>
      </c>
      <c r="B6081" s="3" t="s">
        <v>104</v>
      </c>
      <c r="C6081" s="3" t="s">
        <v>4220</v>
      </c>
      <c r="D6081" s="3" t="s">
        <v>25</v>
      </c>
      <c r="E6081" s="3" t="s">
        <v>4219</v>
      </c>
      <c r="F6081" s="3" t="s">
        <v>15</v>
      </c>
      <c r="G6081" s="3">
        <v>2018</v>
      </c>
      <c r="H6081" s="3" t="s">
        <v>22118</v>
      </c>
      <c r="I6081" s="3">
        <v>349</v>
      </c>
      <c r="J6081" s="3" t="s">
        <v>21089</v>
      </c>
      <c r="K6081" s="3" t="s">
        <v>1</v>
      </c>
      <c r="L6081" s="9">
        <v>45265</v>
      </c>
      <c r="M6081" s="9">
        <v>45610</v>
      </c>
      <c r="N6081" s="3">
        <v>110</v>
      </c>
      <c r="O6081" s="3" t="s">
        <v>25</v>
      </c>
      <c r="P6081" s="3" t="s">
        <v>21112</v>
      </c>
      <c r="Q6081" s="3">
        <v>364</v>
      </c>
      <c r="R6081" s="8" t="str">
        <f t="shared" si="94"/>
        <v>*364*</v>
      </c>
    </row>
    <row r="6082" spans="1:18" ht="19.8">
      <c r="A6082" s="3" t="s">
        <v>4218</v>
      </c>
      <c r="B6082" s="3" t="s">
        <v>426</v>
      </c>
      <c r="C6082" s="3" t="s">
        <v>4217</v>
      </c>
      <c r="D6082" s="3" t="s">
        <v>95</v>
      </c>
      <c r="E6082" s="3" t="s">
        <v>4216</v>
      </c>
      <c r="F6082" s="3" t="s">
        <v>3</v>
      </c>
      <c r="G6082" s="3">
        <v>2023</v>
      </c>
      <c r="H6082" s="3" t="s">
        <v>22117</v>
      </c>
      <c r="I6082" s="3">
        <v>121</v>
      </c>
      <c r="J6082" s="3" t="s">
        <v>21085</v>
      </c>
      <c r="K6082" s="3" t="s">
        <v>0</v>
      </c>
      <c r="N6082" s="3">
        <v>215</v>
      </c>
      <c r="O6082" s="3" t="s">
        <v>21105</v>
      </c>
      <c r="P6082" s="3" t="s">
        <v>21112</v>
      </c>
      <c r="Q6082" s="3">
        <v>178</v>
      </c>
      <c r="R6082" s="8" t="str">
        <f t="shared" si="94"/>
        <v>*178*</v>
      </c>
    </row>
    <row r="6083" spans="1:18" ht="19.8">
      <c r="A6083" s="3" t="s">
        <v>4215</v>
      </c>
      <c r="B6083" s="3" t="s">
        <v>38</v>
      </c>
      <c r="C6083" s="3" t="s">
        <v>4214</v>
      </c>
      <c r="D6083" s="3" t="s">
        <v>36</v>
      </c>
      <c r="E6083" s="3" t="s">
        <v>4213</v>
      </c>
      <c r="F6083" s="3" t="s">
        <v>15</v>
      </c>
      <c r="G6083" s="3">
        <v>2008</v>
      </c>
      <c r="H6083" s="3" t="s">
        <v>22117</v>
      </c>
      <c r="I6083" s="3">
        <v>481</v>
      </c>
      <c r="J6083" s="3" t="s">
        <v>21085</v>
      </c>
      <c r="K6083" s="3" t="s">
        <v>0</v>
      </c>
      <c r="N6083" s="3">
        <v>1485</v>
      </c>
      <c r="O6083" s="3" t="s">
        <v>21106</v>
      </c>
      <c r="P6083" s="3" t="s">
        <v>21111</v>
      </c>
      <c r="Q6083" s="3">
        <v>240</v>
      </c>
      <c r="R6083" s="8" t="str">
        <f t="shared" si="94"/>
        <v>*240*</v>
      </c>
    </row>
    <row r="6084" spans="1:18" ht="19.8">
      <c r="A6084" s="3" t="s">
        <v>4212</v>
      </c>
      <c r="B6084" s="3" t="s">
        <v>7</v>
      </c>
      <c r="C6084" s="3" t="s">
        <v>4211</v>
      </c>
      <c r="D6084" s="3" t="s">
        <v>5</v>
      </c>
      <c r="E6084" s="3" t="s">
        <v>4210</v>
      </c>
      <c r="F6084" s="3" t="s">
        <v>3</v>
      </c>
      <c r="G6084" s="3">
        <v>2006</v>
      </c>
      <c r="H6084" s="3" t="s">
        <v>22117</v>
      </c>
      <c r="I6084" s="3">
        <v>388</v>
      </c>
      <c r="J6084" s="3" t="s">
        <v>21087</v>
      </c>
      <c r="K6084" s="3" t="s">
        <v>1</v>
      </c>
      <c r="L6084" s="9">
        <v>45159</v>
      </c>
      <c r="M6084" s="9">
        <v>45561</v>
      </c>
      <c r="N6084" s="3">
        <v>200</v>
      </c>
      <c r="O6084" s="3" t="s">
        <v>21106</v>
      </c>
      <c r="P6084" s="3" t="s">
        <v>21114</v>
      </c>
      <c r="Q6084" s="3">
        <v>381</v>
      </c>
      <c r="R6084" s="8" t="str">
        <f t="shared" ref="R6084:R6147" si="95">"*"&amp;Q6084&amp;"*"</f>
        <v>*381*</v>
      </c>
    </row>
    <row r="6085" spans="1:18" ht="19.8">
      <c r="A6085" s="3" t="s">
        <v>4209</v>
      </c>
      <c r="B6085" s="3" t="s">
        <v>22</v>
      </c>
      <c r="C6085" s="3" t="s">
        <v>4208</v>
      </c>
      <c r="D6085" s="3" t="s">
        <v>5</v>
      </c>
      <c r="E6085" s="3" t="s">
        <v>4207</v>
      </c>
      <c r="F6085" s="3" t="s">
        <v>48</v>
      </c>
      <c r="G6085" s="3">
        <v>2022</v>
      </c>
      <c r="H6085" s="3" t="s">
        <v>22117</v>
      </c>
      <c r="I6085" s="3">
        <v>312</v>
      </c>
      <c r="J6085" s="3" t="s">
        <v>21085</v>
      </c>
      <c r="K6085" s="3" t="s">
        <v>1</v>
      </c>
      <c r="L6085" s="9">
        <v>45153</v>
      </c>
      <c r="M6085" s="9">
        <v>45475</v>
      </c>
      <c r="N6085" s="3">
        <v>1300</v>
      </c>
      <c r="O6085" s="3" t="s">
        <v>21106</v>
      </c>
      <c r="P6085" s="3" t="s">
        <v>21113</v>
      </c>
      <c r="Q6085" s="3">
        <v>243</v>
      </c>
      <c r="R6085" s="8" t="str">
        <f t="shared" si="95"/>
        <v>*243*</v>
      </c>
    </row>
    <row r="6086" spans="1:18" ht="19.8">
      <c r="A6086" s="3" t="s">
        <v>4206</v>
      </c>
      <c r="B6086" s="3" t="s">
        <v>266</v>
      </c>
      <c r="C6086" s="3" t="s">
        <v>4205</v>
      </c>
      <c r="D6086" s="3" t="s">
        <v>141</v>
      </c>
      <c r="E6086" s="3" t="s">
        <v>4204</v>
      </c>
      <c r="F6086" s="3" t="s">
        <v>15</v>
      </c>
      <c r="G6086" s="3">
        <v>2006</v>
      </c>
      <c r="H6086" s="3" t="s">
        <v>22118</v>
      </c>
      <c r="I6086" s="3">
        <v>123</v>
      </c>
      <c r="J6086" s="3" t="s">
        <v>21095</v>
      </c>
      <c r="K6086" s="3" t="s">
        <v>1</v>
      </c>
      <c r="L6086" s="9">
        <v>45384</v>
      </c>
      <c r="M6086" s="9">
        <v>45524</v>
      </c>
      <c r="N6086" s="3">
        <v>1560</v>
      </c>
      <c r="O6086" s="3" t="s">
        <v>25</v>
      </c>
      <c r="P6086" s="3" t="s">
        <v>21112</v>
      </c>
      <c r="Q6086" s="3">
        <v>143</v>
      </c>
      <c r="R6086" s="8" t="str">
        <f t="shared" si="95"/>
        <v>*143*</v>
      </c>
    </row>
    <row r="6087" spans="1:18" ht="19.8">
      <c r="A6087" s="3" t="s">
        <v>4203</v>
      </c>
      <c r="B6087" s="3" t="s">
        <v>171</v>
      </c>
      <c r="C6087" s="3" t="s">
        <v>4202</v>
      </c>
      <c r="D6087" s="3" t="s">
        <v>141</v>
      </c>
      <c r="E6087" s="3" t="s">
        <v>4201</v>
      </c>
      <c r="F6087" s="3" t="s">
        <v>29</v>
      </c>
      <c r="G6087" s="3">
        <v>2010</v>
      </c>
      <c r="H6087" s="3" t="s">
        <v>22118</v>
      </c>
      <c r="I6087" s="3">
        <v>233</v>
      </c>
      <c r="J6087" s="3" t="s">
        <v>21102</v>
      </c>
      <c r="K6087" s="3" t="s">
        <v>0</v>
      </c>
      <c r="N6087" s="3">
        <v>1250</v>
      </c>
      <c r="O6087" s="3" t="s">
        <v>25</v>
      </c>
      <c r="P6087" s="3" t="s">
        <v>21113</v>
      </c>
      <c r="Q6087" s="3">
        <v>248</v>
      </c>
      <c r="R6087" s="8" t="str">
        <f t="shared" si="95"/>
        <v>*248*</v>
      </c>
    </row>
    <row r="6088" spans="1:18" ht="19.8">
      <c r="A6088" s="3" t="s">
        <v>4200</v>
      </c>
      <c r="B6088" s="3" t="s">
        <v>60</v>
      </c>
      <c r="C6088" s="3" t="s">
        <v>4199</v>
      </c>
      <c r="D6088" s="3" t="s">
        <v>41</v>
      </c>
      <c r="E6088" s="3" t="s">
        <v>4198</v>
      </c>
      <c r="F6088" s="3" t="s">
        <v>15</v>
      </c>
      <c r="G6088" s="3">
        <v>2021</v>
      </c>
      <c r="H6088" s="3" t="s">
        <v>22116</v>
      </c>
      <c r="I6088" s="3">
        <v>171</v>
      </c>
      <c r="J6088" s="3" t="s">
        <v>21090</v>
      </c>
      <c r="K6088" s="3" t="s">
        <v>1</v>
      </c>
      <c r="L6088" s="9">
        <v>45192</v>
      </c>
      <c r="M6088" s="9">
        <v>45604</v>
      </c>
      <c r="N6088" s="3">
        <v>1545</v>
      </c>
      <c r="O6088" s="3" t="s">
        <v>21106</v>
      </c>
      <c r="P6088" s="3" t="s">
        <v>21114</v>
      </c>
      <c r="Q6088" s="3">
        <v>150</v>
      </c>
      <c r="R6088" s="8" t="str">
        <f t="shared" si="95"/>
        <v>*150*</v>
      </c>
    </row>
    <row r="6089" spans="1:18" ht="19.8">
      <c r="A6089" s="3" t="s">
        <v>4197</v>
      </c>
      <c r="B6089" s="3" t="s">
        <v>43</v>
      </c>
      <c r="C6089" s="3" t="s">
        <v>4196</v>
      </c>
      <c r="D6089" s="3" t="s">
        <v>41</v>
      </c>
      <c r="E6089" s="3" t="s">
        <v>4195</v>
      </c>
      <c r="F6089" s="3" t="s">
        <v>48</v>
      </c>
      <c r="G6089" s="3">
        <v>2019</v>
      </c>
      <c r="H6089" s="3" t="s">
        <v>22118</v>
      </c>
      <c r="I6089" s="3">
        <v>447</v>
      </c>
      <c r="J6089" s="3" t="s">
        <v>21086</v>
      </c>
      <c r="K6089" s="3" t="s">
        <v>0</v>
      </c>
      <c r="N6089" s="3">
        <v>1455</v>
      </c>
      <c r="O6089" s="3" t="s">
        <v>21106</v>
      </c>
      <c r="P6089" s="3" t="s">
        <v>21114</v>
      </c>
      <c r="Q6089" s="3">
        <v>296</v>
      </c>
      <c r="R6089" s="8" t="str">
        <f t="shared" si="95"/>
        <v>*296*</v>
      </c>
    </row>
    <row r="6090" spans="1:18" ht="19.8">
      <c r="A6090" s="3" t="s">
        <v>4194</v>
      </c>
      <c r="B6090" s="3" t="s">
        <v>108</v>
      </c>
      <c r="C6090" s="3" t="s">
        <v>4193</v>
      </c>
      <c r="D6090" s="3" t="s">
        <v>63</v>
      </c>
      <c r="E6090" s="3" t="s">
        <v>4192</v>
      </c>
      <c r="F6090" s="3" t="s">
        <v>48</v>
      </c>
      <c r="G6090" s="3">
        <v>2023</v>
      </c>
      <c r="H6090" s="3" t="s">
        <v>22117</v>
      </c>
      <c r="I6090" s="3">
        <v>105</v>
      </c>
      <c r="J6090" s="3" t="s">
        <v>21094</v>
      </c>
      <c r="K6090" s="3" t="s">
        <v>1</v>
      </c>
      <c r="L6090" s="9">
        <v>45281</v>
      </c>
      <c r="M6090" s="9">
        <v>45471</v>
      </c>
      <c r="N6090" s="3">
        <v>1160</v>
      </c>
      <c r="O6090" s="3" t="s">
        <v>21106</v>
      </c>
      <c r="P6090" s="3" t="s">
        <v>21114</v>
      </c>
      <c r="Q6090" s="3">
        <v>446</v>
      </c>
      <c r="R6090" s="8" t="str">
        <f t="shared" si="95"/>
        <v>*446*</v>
      </c>
    </row>
    <row r="6091" spans="1:18" ht="19.8">
      <c r="A6091" s="3" t="s">
        <v>4191</v>
      </c>
      <c r="B6091" s="3" t="s">
        <v>138</v>
      </c>
      <c r="C6091" s="3" t="s">
        <v>4190</v>
      </c>
      <c r="D6091" s="3" t="s">
        <v>2</v>
      </c>
      <c r="E6091" s="3" t="s">
        <v>4189</v>
      </c>
      <c r="F6091" s="3" t="s">
        <v>48</v>
      </c>
      <c r="G6091" s="3">
        <v>2024</v>
      </c>
      <c r="H6091" s="3" t="s">
        <v>22116</v>
      </c>
      <c r="I6091" s="3">
        <v>260</v>
      </c>
      <c r="J6091" s="3" t="s">
        <v>21093</v>
      </c>
      <c r="K6091" s="3" t="s">
        <v>1</v>
      </c>
      <c r="L6091" s="9">
        <v>45455</v>
      </c>
      <c r="M6091" s="9">
        <v>45479</v>
      </c>
      <c r="N6091" s="3">
        <v>1170</v>
      </c>
      <c r="O6091" s="3" t="s">
        <v>21073</v>
      </c>
      <c r="P6091" s="3" t="s">
        <v>21111</v>
      </c>
      <c r="Q6091" s="3">
        <v>360</v>
      </c>
      <c r="R6091" s="8" t="str">
        <f t="shared" si="95"/>
        <v>*360*</v>
      </c>
    </row>
    <row r="6092" spans="1:18" ht="19.8">
      <c r="A6092" s="3" t="s">
        <v>4188</v>
      </c>
      <c r="B6092" s="3" t="s">
        <v>33</v>
      </c>
      <c r="C6092" s="3" t="s">
        <v>4187</v>
      </c>
      <c r="D6092" s="3" t="s">
        <v>31</v>
      </c>
      <c r="E6092" s="3" t="s">
        <v>4186</v>
      </c>
      <c r="F6092" s="3" t="s">
        <v>48</v>
      </c>
      <c r="G6092" s="3">
        <v>2006</v>
      </c>
      <c r="H6092" s="3" t="s">
        <v>22116</v>
      </c>
      <c r="I6092" s="3">
        <v>383</v>
      </c>
      <c r="J6092" s="3" t="s">
        <v>21100</v>
      </c>
      <c r="K6092" s="3" t="s">
        <v>0</v>
      </c>
      <c r="N6092" s="3">
        <v>2055</v>
      </c>
      <c r="O6092" s="3" t="s">
        <v>21106</v>
      </c>
      <c r="P6092" s="3" t="s">
        <v>21112</v>
      </c>
      <c r="Q6092" s="3">
        <v>249</v>
      </c>
      <c r="R6092" s="8" t="str">
        <f t="shared" si="95"/>
        <v>*249*</v>
      </c>
    </row>
    <row r="6093" spans="1:18" ht="19.8">
      <c r="A6093" s="3" t="s">
        <v>4185</v>
      </c>
      <c r="B6093" s="3" t="s">
        <v>43</v>
      </c>
      <c r="C6093" s="3" t="s">
        <v>4184</v>
      </c>
      <c r="D6093" s="3" t="s">
        <v>41</v>
      </c>
      <c r="E6093" s="3" t="s">
        <v>4183</v>
      </c>
      <c r="F6093" s="3" t="s">
        <v>29</v>
      </c>
      <c r="G6093" s="3">
        <v>2017</v>
      </c>
      <c r="H6093" s="3" t="s">
        <v>22116</v>
      </c>
      <c r="I6093" s="3">
        <v>254</v>
      </c>
      <c r="J6093" s="3" t="s">
        <v>21091</v>
      </c>
      <c r="K6093" s="3" t="s">
        <v>1</v>
      </c>
      <c r="L6093" s="9">
        <v>45235</v>
      </c>
      <c r="M6093" s="9">
        <v>45439</v>
      </c>
      <c r="N6093" s="3">
        <v>1590</v>
      </c>
      <c r="O6093" s="3" t="s">
        <v>21106</v>
      </c>
      <c r="P6093" s="3" t="s">
        <v>21114</v>
      </c>
      <c r="Q6093" s="3">
        <v>278</v>
      </c>
      <c r="R6093" s="8" t="str">
        <f t="shared" si="95"/>
        <v>*278*</v>
      </c>
    </row>
    <row r="6094" spans="1:18" ht="19.8">
      <c r="A6094" s="3" t="s">
        <v>4182</v>
      </c>
      <c r="B6094" s="3" t="s">
        <v>60</v>
      </c>
      <c r="C6094" s="3" t="s">
        <v>4181</v>
      </c>
      <c r="D6094" s="3" t="s">
        <v>41</v>
      </c>
      <c r="E6094" s="3" t="s">
        <v>4180</v>
      </c>
      <c r="F6094" s="3" t="s">
        <v>48</v>
      </c>
      <c r="G6094" s="3">
        <v>2023</v>
      </c>
      <c r="H6094" s="3" t="s">
        <v>22118</v>
      </c>
      <c r="I6094" s="3">
        <v>350</v>
      </c>
      <c r="J6094" s="3" t="s">
        <v>21092</v>
      </c>
      <c r="K6094" s="3" t="s">
        <v>1</v>
      </c>
      <c r="L6094" s="9">
        <v>45295</v>
      </c>
      <c r="M6094" s="9">
        <v>45624</v>
      </c>
      <c r="N6094" s="3">
        <v>540</v>
      </c>
      <c r="O6094" s="3" t="s">
        <v>21106</v>
      </c>
      <c r="P6094" s="3" t="s">
        <v>21114</v>
      </c>
      <c r="Q6094" s="3">
        <v>391</v>
      </c>
      <c r="R6094" s="8" t="str">
        <f t="shared" si="95"/>
        <v>*391*</v>
      </c>
    </row>
    <row r="6095" spans="1:18" ht="19.8">
      <c r="A6095" s="3" t="s">
        <v>4179</v>
      </c>
      <c r="B6095" s="3" t="s">
        <v>56</v>
      </c>
      <c r="C6095" s="3" t="s">
        <v>4178</v>
      </c>
      <c r="D6095" s="3" t="s">
        <v>50</v>
      </c>
      <c r="E6095" s="3" t="s">
        <v>4177</v>
      </c>
      <c r="F6095" s="3" t="s">
        <v>3</v>
      </c>
      <c r="G6095" s="3">
        <v>2006</v>
      </c>
      <c r="H6095" s="3" t="s">
        <v>22116</v>
      </c>
      <c r="I6095" s="3">
        <v>129</v>
      </c>
      <c r="J6095" s="3" t="s">
        <v>21093</v>
      </c>
      <c r="K6095" s="3" t="s">
        <v>0</v>
      </c>
      <c r="N6095" s="3">
        <v>1405</v>
      </c>
      <c r="O6095" s="3" t="s">
        <v>21106</v>
      </c>
      <c r="P6095" s="3" t="s">
        <v>21111</v>
      </c>
      <c r="Q6095" s="3">
        <v>296</v>
      </c>
      <c r="R6095" s="8" t="str">
        <f t="shared" si="95"/>
        <v>*296*</v>
      </c>
    </row>
    <row r="6096" spans="1:18" ht="19.8">
      <c r="A6096" s="3" t="s">
        <v>4176</v>
      </c>
      <c r="B6096" s="3" t="s">
        <v>65</v>
      </c>
      <c r="C6096" s="3" t="s">
        <v>4175</v>
      </c>
      <c r="D6096" s="3" t="s">
        <v>63</v>
      </c>
      <c r="E6096" s="3" t="s">
        <v>4174</v>
      </c>
      <c r="F6096" s="3" t="s">
        <v>29</v>
      </c>
      <c r="G6096" s="3">
        <v>2006</v>
      </c>
      <c r="H6096" s="3" t="s">
        <v>22118</v>
      </c>
      <c r="I6096" s="3">
        <v>116</v>
      </c>
      <c r="J6096" s="3" t="s">
        <v>21094</v>
      </c>
      <c r="K6096" s="3" t="s">
        <v>1</v>
      </c>
      <c r="L6096" s="9">
        <v>45401</v>
      </c>
      <c r="M6096" s="9">
        <v>45528</v>
      </c>
      <c r="N6096" s="3">
        <v>1505</v>
      </c>
      <c r="O6096" s="3" t="s">
        <v>21106</v>
      </c>
      <c r="P6096" s="3" t="s">
        <v>21111</v>
      </c>
      <c r="Q6096" s="3">
        <v>199</v>
      </c>
      <c r="R6096" s="8" t="str">
        <f t="shared" si="95"/>
        <v>*199*</v>
      </c>
    </row>
    <row r="6097" spans="1:18" ht="19.8">
      <c r="A6097" s="3" t="s">
        <v>4173</v>
      </c>
      <c r="B6097" s="3" t="s">
        <v>60</v>
      </c>
      <c r="C6097" s="3" t="s">
        <v>4172</v>
      </c>
      <c r="D6097" s="3" t="s">
        <v>41</v>
      </c>
      <c r="E6097" s="3" t="s">
        <v>4171</v>
      </c>
      <c r="F6097" s="3" t="s">
        <v>29</v>
      </c>
      <c r="G6097" s="3">
        <v>2020</v>
      </c>
      <c r="H6097" s="3" t="s">
        <v>22118</v>
      </c>
      <c r="I6097" s="3">
        <v>138</v>
      </c>
      <c r="J6097" s="3" t="s">
        <v>21085</v>
      </c>
      <c r="K6097" s="3" t="s">
        <v>1</v>
      </c>
      <c r="L6097" s="9">
        <v>45517</v>
      </c>
      <c r="M6097" s="9">
        <v>45683</v>
      </c>
      <c r="N6097" s="3">
        <v>625</v>
      </c>
      <c r="O6097" s="3" t="s">
        <v>21106</v>
      </c>
      <c r="P6097" s="3" t="s">
        <v>21112</v>
      </c>
      <c r="Q6097" s="3">
        <v>391</v>
      </c>
      <c r="R6097" s="8" t="str">
        <f t="shared" si="95"/>
        <v>*391*</v>
      </c>
    </row>
    <row r="6098" spans="1:18" ht="19.8">
      <c r="A6098" s="3" t="s">
        <v>4170</v>
      </c>
      <c r="B6098" s="3" t="s">
        <v>84</v>
      </c>
      <c r="C6098" s="3" t="s">
        <v>4169</v>
      </c>
      <c r="D6098" s="3" t="s">
        <v>82</v>
      </c>
      <c r="E6098" s="3" t="s">
        <v>4168</v>
      </c>
      <c r="F6098" s="3" t="s">
        <v>3</v>
      </c>
      <c r="G6098" s="3">
        <v>2019</v>
      </c>
      <c r="H6098" s="3" t="s">
        <v>22118</v>
      </c>
      <c r="I6098" s="3">
        <v>259</v>
      </c>
      <c r="J6098" s="3" t="s">
        <v>21091</v>
      </c>
      <c r="K6098" s="3" t="s">
        <v>0</v>
      </c>
      <c r="N6098" s="3">
        <v>1405</v>
      </c>
      <c r="O6098" s="3" t="s">
        <v>21105</v>
      </c>
      <c r="P6098" s="3" t="s">
        <v>21111</v>
      </c>
      <c r="Q6098" s="3">
        <v>120</v>
      </c>
      <c r="R6098" s="8" t="str">
        <f t="shared" si="95"/>
        <v>*120*</v>
      </c>
    </row>
    <row r="6099" spans="1:18" ht="19.8">
      <c r="A6099" s="3" t="s">
        <v>4167</v>
      </c>
      <c r="B6099" s="3" t="s">
        <v>304</v>
      </c>
      <c r="C6099" s="3" t="s">
        <v>4166</v>
      </c>
      <c r="D6099" s="3" t="s">
        <v>123</v>
      </c>
      <c r="E6099" s="3" t="s">
        <v>4165</v>
      </c>
      <c r="F6099" s="3" t="s">
        <v>48</v>
      </c>
      <c r="G6099" s="3">
        <v>2022</v>
      </c>
      <c r="H6099" s="3" t="s">
        <v>22117</v>
      </c>
      <c r="I6099" s="3">
        <v>486</v>
      </c>
      <c r="J6099" s="3" t="s">
        <v>21087</v>
      </c>
      <c r="K6099" s="3" t="s">
        <v>1</v>
      </c>
      <c r="L6099" s="9">
        <v>45436</v>
      </c>
      <c r="M6099" s="9">
        <v>45558</v>
      </c>
      <c r="N6099" s="3">
        <v>1515</v>
      </c>
      <c r="O6099" s="3" t="s">
        <v>21106</v>
      </c>
      <c r="P6099" s="3" t="s">
        <v>21114</v>
      </c>
      <c r="Q6099" s="3">
        <v>302</v>
      </c>
      <c r="R6099" s="8" t="str">
        <f t="shared" si="95"/>
        <v>*302*</v>
      </c>
    </row>
    <row r="6100" spans="1:18" ht="19.8">
      <c r="A6100" s="3" t="s">
        <v>4163</v>
      </c>
      <c r="B6100" s="3" t="s">
        <v>33</v>
      </c>
      <c r="C6100" s="3" t="s">
        <v>4162</v>
      </c>
      <c r="D6100" s="3" t="s">
        <v>31</v>
      </c>
      <c r="E6100" s="3" t="s">
        <v>4161</v>
      </c>
      <c r="F6100" s="3" t="s">
        <v>15</v>
      </c>
      <c r="G6100" s="3">
        <v>2012</v>
      </c>
      <c r="H6100" s="3" t="s">
        <v>22117</v>
      </c>
      <c r="I6100" s="3">
        <v>193</v>
      </c>
      <c r="J6100" s="3" t="s">
        <v>21084</v>
      </c>
      <c r="K6100" s="3" t="s">
        <v>0</v>
      </c>
      <c r="N6100" s="3">
        <v>1805</v>
      </c>
      <c r="O6100" s="3" t="s">
        <v>21106</v>
      </c>
      <c r="P6100" s="3" t="s">
        <v>21111</v>
      </c>
      <c r="Q6100" s="3">
        <v>135</v>
      </c>
      <c r="R6100" s="8" t="str">
        <f t="shared" si="95"/>
        <v>*135*</v>
      </c>
    </row>
    <row r="6101" spans="1:18" ht="19.8">
      <c r="A6101" s="3" t="s">
        <v>4160</v>
      </c>
      <c r="B6101" s="3" t="s">
        <v>344</v>
      </c>
      <c r="C6101" s="3" t="s">
        <v>4159</v>
      </c>
      <c r="D6101" s="3" t="s">
        <v>82</v>
      </c>
      <c r="E6101" s="3" t="s">
        <v>4158</v>
      </c>
      <c r="F6101" s="3" t="s">
        <v>77</v>
      </c>
      <c r="G6101" s="3">
        <v>2013</v>
      </c>
      <c r="H6101" s="3" t="s">
        <v>22117</v>
      </c>
      <c r="I6101" s="3">
        <v>173</v>
      </c>
      <c r="J6101" s="3" t="s">
        <v>21086</v>
      </c>
      <c r="K6101" s="3" t="s">
        <v>0</v>
      </c>
      <c r="N6101" s="3">
        <v>965</v>
      </c>
      <c r="O6101" s="3" t="s">
        <v>21105</v>
      </c>
      <c r="P6101" s="3" t="s">
        <v>21112</v>
      </c>
      <c r="Q6101" s="3">
        <v>228</v>
      </c>
      <c r="R6101" s="8" t="str">
        <f t="shared" si="95"/>
        <v>*228*</v>
      </c>
    </row>
    <row r="6102" spans="1:18" ht="19.8">
      <c r="A6102" s="3" t="s">
        <v>4157</v>
      </c>
      <c r="B6102" s="3" t="s">
        <v>143</v>
      </c>
      <c r="C6102" s="3" t="s">
        <v>4156</v>
      </c>
      <c r="D6102" s="3" t="s">
        <v>141</v>
      </c>
      <c r="E6102" s="3" t="s">
        <v>4155</v>
      </c>
      <c r="F6102" s="3" t="s">
        <v>48</v>
      </c>
      <c r="G6102" s="3">
        <v>2014</v>
      </c>
      <c r="H6102" s="3" t="s">
        <v>22117</v>
      </c>
      <c r="I6102" s="3">
        <v>332</v>
      </c>
      <c r="J6102" s="3" t="s">
        <v>21096</v>
      </c>
      <c r="K6102" s="3" t="s">
        <v>0</v>
      </c>
      <c r="N6102" s="3">
        <v>1950</v>
      </c>
      <c r="O6102" s="3" t="s">
        <v>25</v>
      </c>
      <c r="P6102" s="3" t="s">
        <v>21111</v>
      </c>
      <c r="Q6102" s="3">
        <v>362</v>
      </c>
      <c r="R6102" s="8" t="str">
        <f t="shared" si="95"/>
        <v>*362*</v>
      </c>
    </row>
    <row r="6103" spans="1:18" ht="19.8">
      <c r="A6103" s="3" t="s">
        <v>4154</v>
      </c>
      <c r="B6103" s="3" t="s">
        <v>171</v>
      </c>
      <c r="C6103" s="3" t="s">
        <v>4153</v>
      </c>
      <c r="D6103" s="3" t="s">
        <v>141</v>
      </c>
      <c r="E6103" s="3" t="s">
        <v>4152</v>
      </c>
      <c r="F6103" s="3" t="s">
        <v>9</v>
      </c>
      <c r="G6103" s="3">
        <v>2005</v>
      </c>
      <c r="H6103" s="3" t="s">
        <v>22118</v>
      </c>
      <c r="I6103" s="3">
        <v>118</v>
      </c>
      <c r="J6103" s="3" t="s">
        <v>21084</v>
      </c>
      <c r="K6103" s="3" t="s">
        <v>0</v>
      </c>
      <c r="N6103" s="3">
        <v>460</v>
      </c>
      <c r="O6103" s="3" t="s">
        <v>25</v>
      </c>
      <c r="P6103" s="3" t="s">
        <v>21112</v>
      </c>
      <c r="Q6103" s="3">
        <v>268</v>
      </c>
      <c r="R6103" s="8" t="str">
        <f t="shared" si="95"/>
        <v>*268*</v>
      </c>
    </row>
    <row r="6104" spans="1:18" ht="19.8">
      <c r="A6104" s="3" t="s">
        <v>4151</v>
      </c>
      <c r="B6104" s="3" t="s">
        <v>171</v>
      </c>
      <c r="C6104" s="3" t="s">
        <v>4150</v>
      </c>
      <c r="D6104" s="3" t="s">
        <v>141</v>
      </c>
      <c r="E6104" s="3" t="s">
        <v>4149</v>
      </c>
      <c r="F6104" s="3" t="s">
        <v>15</v>
      </c>
      <c r="G6104" s="3">
        <v>2006</v>
      </c>
      <c r="H6104" s="3" t="s">
        <v>22118</v>
      </c>
      <c r="I6104" s="3">
        <v>239</v>
      </c>
      <c r="J6104" s="3" t="s">
        <v>21097</v>
      </c>
      <c r="K6104" s="3" t="s">
        <v>0</v>
      </c>
      <c r="N6104" s="3">
        <v>2040</v>
      </c>
      <c r="O6104" s="3" t="s">
        <v>25</v>
      </c>
      <c r="P6104" s="3" t="s">
        <v>21112</v>
      </c>
      <c r="Q6104" s="3">
        <v>348</v>
      </c>
      <c r="R6104" s="8" t="str">
        <f t="shared" si="95"/>
        <v>*348*</v>
      </c>
    </row>
    <row r="6105" spans="1:18" ht="19.8">
      <c r="A6105" s="3" t="s">
        <v>4148</v>
      </c>
      <c r="B6105" s="3" t="s">
        <v>60</v>
      </c>
      <c r="C6105" s="3" t="s">
        <v>4147</v>
      </c>
      <c r="D6105" s="3" t="s">
        <v>41</v>
      </c>
      <c r="E6105" s="3" t="s">
        <v>4146</v>
      </c>
      <c r="F6105" s="3" t="s">
        <v>48</v>
      </c>
      <c r="G6105" s="3">
        <v>2024</v>
      </c>
      <c r="H6105" s="3" t="s">
        <v>22116</v>
      </c>
      <c r="I6105" s="3">
        <v>134</v>
      </c>
      <c r="J6105" s="3" t="s">
        <v>21098</v>
      </c>
      <c r="K6105" s="3" t="s">
        <v>0</v>
      </c>
      <c r="N6105" s="3">
        <v>950</v>
      </c>
      <c r="O6105" s="3" t="s">
        <v>21106</v>
      </c>
      <c r="P6105" s="3" t="s">
        <v>21112</v>
      </c>
      <c r="Q6105" s="3">
        <v>276</v>
      </c>
      <c r="R6105" s="8" t="str">
        <f t="shared" si="95"/>
        <v>*276*</v>
      </c>
    </row>
    <row r="6106" spans="1:18" ht="19.8">
      <c r="A6106" s="3" t="s">
        <v>4145</v>
      </c>
      <c r="B6106" s="3" t="s">
        <v>243</v>
      </c>
      <c r="C6106" s="3" t="s">
        <v>4144</v>
      </c>
      <c r="D6106" s="3" t="s">
        <v>63</v>
      </c>
      <c r="E6106" s="3" t="s">
        <v>4143</v>
      </c>
      <c r="F6106" s="3" t="s">
        <v>77</v>
      </c>
      <c r="G6106" s="3">
        <v>2019</v>
      </c>
      <c r="H6106" s="3" t="s">
        <v>22118</v>
      </c>
      <c r="I6106" s="3">
        <v>171</v>
      </c>
      <c r="J6106" s="3" t="s">
        <v>21088</v>
      </c>
      <c r="K6106" s="3" t="s">
        <v>1</v>
      </c>
      <c r="L6106" s="9">
        <v>45054</v>
      </c>
      <c r="M6106" s="9">
        <v>45282</v>
      </c>
      <c r="N6106" s="3">
        <v>1420</v>
      </c>
      <c r="O6106" s="3" t="s">
        <v>21106</v>
      </c>
      <c r="P6106" s="3" t="s">
        <v>21111</v>
      </c>
      <c r="Q6106" s="3">
        <v>195</v>
      </c>
      <c r="R6106" s="8" t="str">
        <f t="shared" si="95"/>
        <v>*195*</v>
      </c>
    </row>
    <row r="6107" spans="1:18" ht="19.8">
      <c r="A6107" s="3" t="s">
        <v>4142</v>
      </c>
      <c r="B6107" s="3" t="s">
        <v>72</v>
      </c>
      <c r="C6107" s="3" t="s">
        <v>4141</v>
      </c>
      <c r="D6107" s="3" t="s">
        <v>36</v>
      </c>
      <c r="E6107" s="3" t="s">
        <v>4140</v>
      </c>
      <c r="F6107" s="3" t="s">
        <v>3</v>
      </c>
      <c r="G6107" s="3">
        <v>2015</v>
      </c>
      <c r="H6107" s="3" t="s">
        <v>22118</v>
      </c>
      <c r="I6107" s="3">
        <v>282</v>
      </c>
      <c r="J6107" s="3" t="s">
        <v>21102</v>
      </c>
      <c r="K6107" s="3" t="s">
        <v>1</v>
      </c>
      <c r="L6107" s="9">
        <v>45128</v>
      </c>
      <c r="M6107" s="9">
        <v>45167</v>
      </c>
      <c r="N6107" s="3">
        <v>1775</v>
      </c>
      <c r="O6107" s="3" t="s">
        <v>21106</v>
      </c>
      <c r="P6107" s="3" t="s">
        <v>21114</v>
      </c>
      <c r="Q6107" s="3">
        <v>243</v>
      </c>
      <c r="R6107" s="8" t="str">
        <f t="shared" si="95"/>
        <v>*243*</v>
      </c>
    </row>
    <row r="6108" spans="1:18" ht="19.8">
      <c r="A6108" s="3" t="s">
        <v>4139</v>
      </c>
      <c r="B6108" s="3" t="s">
        <v>84</v>
      </c>
      <c r="C6108" s="3" t="s">
        <v>4138</v>
      </c>
      <c r="D6108" s="3" t="s">
        <v>82</v>
      </c>
      <c r="E6108" s="3" t="s">
        <v>4137</v>
      </c>
      <c r="F6108" s="3" t="s">
        <v>9</v>
      </c>
      <c r="G6108" s="3">
        <v>2020</v>
      </c>
      <c r="H6108" s="3" t="s">
        <v>22118</v>
      </c>
      <c r="I6108" s="3">
        <v>189</v>
      </c>
      <c r="J6108" s="3" t="s">
        <v>21095</v>
      </c>
      <c r="K6108" s="3" t="s">
        <v>1</v>
      </c>
      <c r="L6108" s="9">
        <v>45543</v>
      </c>
      <c r="M6108" s="9">
        <v>45665</v>
      </c>
      <c r="N6108" s="3">
        <v>255</v>
      </c>
      <c r="O6108" s="3" t="s">
        <v>21105</v>
      </c>
      <c r="P6108" s="3" t="s">
        <v>21113</v>
      </c>
      <c r="Q6108" s="3">
        <v>209</v>
      </c>
      <c r="R6108" s="8" t="str">
        <f t="shared" si="95"/>
        <v>*209*</v>
      </c>
    </row>
    <row r="6109" spans="1:18" ht="19.8">
      <c r="A6109" s="3" t="s">
        <v>4136</v>
      </c>
      <c r="B6109" s="3" t="s">
        <v>52</v>
      </c>
      <c r="C6109" s="3" t="s">
        <v>4135</v>
      </c>
      <c r="D6109" s="3" t="s">
        <v>50</v>
      </c>
      <c r="E6109" s="3" t="s">
        <v>4134</v>
      </c>
      <c r="F6109" s="3" t="s">
        <v>3</v>
      </c>
      <c r="G6109" s="3">
        <v>2020</v>
      </c>
      <c r="H6109" s="3" t="s">
        <v>22117</v>
      </c>
      <c r="I6109" s="3">
        <v>223</v>
      </c>
      <c r="J6109" s="3" t="s">
        <v>21097</v>
      </c>
      <c r="K6109" s="3" t="s">
        <v>0</v>
      </c>
      <c r="N6109" s="3">
        <v>1500</v>
      </c>
      <c r="O6109" s="3" t="s">
        <v>21106</v>
      </c>
      <c r="P6109" s="3" t="s">
        <v>21112</v>
      </c>
      <c r="Q6109" s="3">
        <v>405</v>
      </c>
      <c r="R6109" s="8" t="str">
        <f t="shared" si="95"/>
        <v>*405*</v>
      </c>
    </row>
    <row r="6110" spans="1:18" ht="19.8">
      <c r="A6110" s="3" t="s">
        <v>4133</v>
      </c>
      <c r="B6110" s="3" t="s">
        <v>65</v>
      </c>
      <c r="C6110" s="3" t="s">
        <v>4132</v>
      </c>
      <c r="D6110" s="3" t="s">
        <v>63</v>
      </c>
      <c r="E6110" s="3" t="s">
        <v>4131</v>
      </c>
      <c r="F6110" s="3" t="s">
        <v>3</v>
      </c>
      <c r="G6110" s="3">
        <v>2006</v>
      </c>
      <c r="H6110" s="3" t="s">
        <v>22117</v>
      </c>
      <c r="I6110" s="3">
        <v>132</v>
      </c>
      <c r="J6110" s="3" t="s">
        <v>21085</v>
      </c>
      <c r="K6110" s="3" t="s">
        <v>1</v>
      </c>
      <c r="L6110" s="9">
        <v>45463</v>
      </c>
      <c r="M6110" s="9">
        <v>45483</v>
      </c>
      <c r="N6110" s="3">
        <v>1195</v>
      </c>
      <c r="O6110" s="3" t="s">
        <v>21106</v>
      </c>
      <c r="P6110" s="3" t="s">
        <v>21113</v>
      </c>
      <c r="Q6110" s="3">
        <v>420</v>
      </c>
      <c r="R6110" s="8" t="str">
        <f t="shared" si="95"/>
        <v>*420*</v>
      </c>
    </row>
    <row r="6111" spans="1:18" ht="19.8">
      <c r="A6111" s="3" t="s">
        <v>4130</v>
      </c>
      <c r="B6111" s="3" t="s">
        <v>27</v>
      </c>
      <c r="C6111" s="3" t="s">
        <v>4129</v>
      </c>
      <c r="D6111" s="3" t="s">
        <v>25</v>
      </c>
      <c r="E6111" s="3" t="s">
        <v>4128</v>
      </c>
      <c r="F6111" s="3" t="s">
        <v>48</v>
      </c>
      <c r="G6111" s="3">
        <v>2016</v>
      </c>
      <c r="H6111" s="3" t="s">
        <v>22117</v>
      </c>
      <c r="I6111" s="3">
        <v>279</v>
      </c>
      <c r="J6111" s="3" t="s">
        <v>21084</v>
      </c>
      <c r="K6111" s="3" t="s">
        <v>1</v>
      </c>
      <c r="L6111" s="9">
        <v>45253</v>
      </c>
      <c r="M6111" s="9">
        <v>45714</v>
      </c>
      <c r="N6111" s="3">
        <v>155</v>
      </c>
      <c r="O6111" s="3" t="s">
        <v>25</v>
      </c>
      <c r="P6111" s="3" t="s">
        <v>21114</v>
      </c>
      <c r="Q6111" s="3">
        <v>235</v>
      </c>
      <c r="R6111" s="8" t="str">
        <f t="shared" si="95"/>
        <v>*235*</v>
      </c>
    </row>
    <row r="6112" spans="1:18" ht="19.8">
      <c r="A6112" s="3" t="s">
        <v>4127</v>
      </c>
      <c r="B6112" s="3" t="s">
        <v>22</v>
      </c>
      <c r="C6112" s="3" t="s">
        <v>4126</v>
      </c>
      <c r="D6112" s="3" t="s">
        <v>5</v>
      </c>
      <c r="E6112" s="3" t="s">
        <v>4125</v>
      </c>
      <c r="F6112" s="3" t="s">
        <v>3</v>
      </c>
      <c r="G6112" s="3">
        <v>2024</v>
      </c>
      <c r="H6112" s="3" t="s">
        <v>22117</v>
      </c>
      <c r="I6112" s="3">
        <v>179</v>
      </c>
      <c r="J6112" s="3" t="s">
        <v>21088</v>
      </c>
      <c r="K6112" s="3" t="s">
        <v>1</v>
      </c>
      <c r="L6112" s="9">
        <v>45708</v>
      </c>
      <c r="M6112" s="9">
        <v>45708</v>
      </c>
      <c r="N6112" s="3">
        <v>750</v>
      </c>
      <c r="O6112" s="3" t="s">
        <v>21106</v>
      </c>
      <c r="P6112" s="3" t="s">
        <v>21114</v>
      </c>
      <c r="Q6112" s="3">
        <v>226</v>
      </c>
      <c r="R6112" s="8" t="str">
        <f t="shared" si="95"/>
        <v>*226*</v>
      </c>
    </row>
    <row r="6113" spans="1:18" ht="19.8">
      <c r="A6113" s="3" t="s">
        <v>4124</v>
      </c>
      <c r="B6113" s="3" t="s">
        <v>92</v>
      </c>
      <c r="C6113" s="3" t="s">
        <v>4123</v>
      </c>
      <c r="D6113" s="3" t="s">
        <v>25</v>
      </c>
      <c r="E6113" s="3" t="s">
        <v>4122</v>
      </c>
      <c r="F6113" s="3" t="s">
        <v>77</v>
      </c>
      <c r="G6113" s="3">
        <v>2023</v>
      </c>
      <c r="H6113" s="3" t="s">
        <v>22118</v>
      </c>
      <c r="I6113" s="3">
        <v>212</v>
      </c>
      <c r="J6113" s="3" t="s">
        <v>21091</v>
      </c>
      <c r="K6113" s="3" t="s">
        <v>0</v>
      </c>
      <c r="N6113" s="3">
        <v>1380</v>
      </c>
      <c r="O6113" s="3" t="s">
        <v>25</v>
      </c>
      <c r="P6113" s="3" t="s">
        <v>21114</v>
      </c>
      <c r="Q6113" s="3">
        <v>346</v>
      </c>
      <c r="R6113" s="8" t="str">
        <f t="shared" si="95"/>
        <v>*346*</v>
      </c>
    </row>
    <row r="6114" spans="1:18" ht="19.8">
      <c r="A6114" s="3" t="s">
        <v>4121</v>
      </c>
      <c r="B6114" s="3" t="s">
        <v>143</v>
      </c>
      <c r="C6114" s="3" t="s">
        <v>4120</v>
      </c>
      <c r="D6114" s="3" t="s">
        <v>141</v>
      </c>
      <c r="E6114" s="3" t="s">
        <v>4119</v>
      </c>
      <c r="F6114" s="3" t="s">
        <v>29</v>
      </c>
      <c r="G6114" s="3">
        <v>2024</v>
      </c>
      <c r="H6114" s="3" t="s">
        <v>22118</v>
      </c>
      <c r="I6114" s="3">
        <v>403</v>
      </c>
      <c r="J6114" s="3" t="s">
        <v>21100</v>
      </c>
      <c r="K6114" s="3" t="s">
        <v>1</v>
      </c>
      <c r="L6114" s="9">
        <v>45069</v>
      </c>
      <c r="M6114" s="9">
        <v>45482</v>
      </c>
      <c r="N6114" s="3">
        <v>1240</v>
      </c>
      <c r="O6114" s="3" t="s">
        <v>25</v>
      </c>
      <c r="P6114" s="3" t="s">
        <v>21111</v>
      </c>
      <c r="Q6114" s="3">
        <v>384</v>
      </c>
      <c r="R6114" s="8" t="str">
        <f t="shared" si="95"/>
        <v>*384*</v>
      </c>
    </row>
    <row r="6115" spans="1:18" ht="19.8">
      <c r="A6115" s="3" t="s">
        <v>4118</v>
      </c>
      <c r="B6115" s="3" t="s">
        <v>60</v>
      </c>
      <c r="C6115" s="3" t="s">
        <v>4117</v>
      </c>
      <c r="D6115" s="3" t="s">
        <v>41</v>
      </c>
      <c r="E6115" s="3" t="s">
        <v>4116</v>
      </c>
      <c r="F6115" s="3" t="s">
        <v>15</v>
      </c>
      <c r="G6115" s="3">
        <v>2023</v>
      </c>
      <c r="H6115" s="3" t="s">
        <v>22116</v>
      </c>
      <c r="I6115" s="3">
        <v>288</v>
      </c>
      <c r="J6115" s="3" t="s">
        <v>21096</v>
      </c>
      <c r="K6115" s="3" t="s">
        <v>1</v>
      </c>
      <c r="L6115" s="9">
        <v>45529</v>
      </c>
      <c r="M6115" s="9">
        <v>45664</v>
      </c>
      <c r="N6115" s="3">
        <v>1685</v>
      </c>
      <c r="O6115" s="3" t="s">
        <v>21106</v>
      </c>
      <c r="P6115" s="3" t="s">
        <v>21112</v>
      </c>
      <c r="Q6115" s="3">
        <v>126</v>
      </c>
      <c r="R6115" s="8" t="str">
        <f t="shared" si="95"/>
        <v>*126*</v>
      </c>
    </row>
    <row r="6116" spans="1:18" ht="19.8">
      <c r="A6116" s="3" t="s">
        <v>4115</v>
      </c>
      <c r="B6116" s="3" t="s">
        <v>455</v>
      </c>
      <c r="C6116" s="3" t="s">
        <v>4114</v>
      </c>
      <c r="D6116" s="3" t="s">
        <v>14</v>
      </c>
      <c r="E6116" s="3" t="s">
        <v>4113</v>
      </c>
      <c r="F6116" s="3" t="s">
        <v>15</v>
      </c>
      <c r="G6116" s="3">
        <v>2017</v>
      </c>
      <c r="H6116" s="3" t="s">
        <v>22118</v>
      </c>
      <c r="I6116" s="3">
        <v>490</v>
      </c>
      <c r="J6116" s="3" t="s">
        <v>21101</v>
      </c>
      <c r="K6116" s="3" t="s">
        <v>1</v>
      </c>
      <c r="L6116" s="9">
        <v>45050</v>
      </c>
      <c r="M6116" s="9">
        <v>45163</v>
      </c>
      <c r="N6116" s="3">
        <v>835</v>
      </c>
      <c r="O6116" s="3" t="s">
        <v>21106</v>
      </c>
      <c r="P6116" s="3" t="s">
        <v>21114</v>
      </c>
      <c r="Q6116" s="3">
        <v>214</v>
      </c>
      <c r="R6116" s="8" t="str">
        <f t="shared" si="95"/>
        <v>*214*</v>
      </c>
    </row>
    <row r="6117" spans="1:18" ht="19.8">
      <c r="A6117" s="3" t="s">
        <v>4112</v>
      </c>
      <c r="B6117" s="3" t="s">
        <v>72</v>
      </c>
      <c r="C6117" s="3" t="s">
        <v>4111</v>
      </c>
      <c r="D6117" s="3" t="s">
        <v>36</v>
      </c>
      <c r="E6117" s="3" t="s">
        <v>4110</v>
      </c>
      <c r="F6117" s="3" t="s">
        <v>15</v>
      </c>
      <c r="G6117" s="3">
        <v>2019</v>
      </c>
      <c r="H6117" s="3" t="s">
        <v>22117</v>
      </c>
      <c r="I6117" s="3">
        <v>401</v>
      </c>
      <c r="J6117" s="3" t="s">
        <v>21096</v>
      </c>
      <c r="K6117" s="3" t="s">
        <v>1</v>
      </c>
      <c r="L6117" s="9">
        <v>45069</v>
      </c>
      <c r="M6117" s="9">
        <v>45218</v>
      </c>
      <c r="N6117" s="3">
        <v>1235</v>
      </c>
      <c r="O6117" s="3" t="s">
        <v>21106</v>
      </c>
      <c r="P6117" s="3" t="s">
        <v>21114</v>
      </c>
      <c r="Q6117" s="3">
        <v>381</v>
      </c>
      <c r="R6117" s="8" t="str">
        <f t="shared" si="95"/>
        <v>*381*</v>
      </c>
    </row>
    <row r="6118" spans="1:18" ht="19.8">
      <c r="A6118" s="3" t="s">
        <v>4108</v>
      </c>
      <c r="B6118" s="3" t="s">
        <v>218</v>
      </c>
      <c r="C6118" s="3" t="s">
        <v>4107</v>
      </c>
      <c r="D6118" s="3" t="s">
        <v>95</v>
      </c>
      <c r="E6118" s="3" t="s">
        <v>4106</v>
      </c>
      <c r="F6118" s="3" t="s">
        <v>48</v>
      </c>
      <c r="G6118" s="3">
        <v>2013</v>
      </c>
      <c r="H6118" s="3" t="s">
        <v>22116</v>
      </c>
      <c r="I6118" s="3">
        <v>471</v>
      </c>
      <c r="J6118" s="3" t="s">
        <v>21086</v>
      </c>
      <c r="K6118" s="3" t="s">
        <v>0</v>
      </c>
      <c r="N6118" s="3">
        <v>2010</v>
      </c>
      <c r="O6118" s="3" t="s">
        <v>21105</v>
      </c>
      <c r="P6118" s="3" t="s">
        <v>21111</v>
      </c>
      <c r="Q6118" s="3">
        <v>145</v>
      </c>
      <c r="R6118" s="8" t="str">
        <f t="shared" si="95"/>
        <v>*145*</v>
      </c>
    </row>
    <row r="6119" spans="1:18" ht="19.8">
      <c r="A6119" s="3" t="s">
        <v>4105</v>
      </c>
      <c r="B6119" s="3" t="s">
        <v>196</v>
      </c>
      <c r="C6119" s="3" t="s">
        <v>4104</v>
      </c>
      <c r="D6119" s="3" t="s">
        <v>36</v>
      </c>
      <c r="E6119" s="3" t="s">
        <v>4103</v>
      </c>
      <c r="F6119" s="3" t="s">
        <v>29</v>
      </c>
      <c r="G6119" s="3">
        <v>2015</v>
      </c>
      <c r="H6119" s="3" t="s">
        <v>22116</v>
      </c>
      <c r="I6119" s="3">
        <v>137</v>
      </c>
      <c r="J6119" s="3" t="s">
        <v>21093</v>
      </c>
      <c r="K6119" s="3" t="s">
        <v>0</v>
      </c>
      <c r="N6119" s="3">
        <v>2260</v>
      </c>
      <c r="O6119" s="3" t="s">
        <v>21106</v>
      </c>
      <c r="P6119" s="3" t="s">
        <v>21111</v>
      </c>
      <c r="Q6119" s="3">
        <v>206</v>
      </c>
      <c r="R6119" s="8" t="str">
        <f t="shared" si="95"/>
        <v>*206*</v>
      </c>
    </row>
    <row r="6120" spans="1:18" ht="19.8">
      <c r="A6120" s="3" t="s">
        <v>4102</v>
      </c>
      <c r="B6120" s="3" t="s">
        <v>426</v>
      </c>
      <c r="C6120" s="3" t="s">
        <v>4101</v>
      </c>
      <c r="D6120" s="3" t="s">
        <v>95</v>
      </c>
      <c r="E6120" s="3" t="s">
        <v>4100</v>
      </c>
      <c r="F6120" s="3" t="s">
        <v>29</v>
      </c>
      <c r="G6120" s="3">
        <v>2015</v>
      </c>
      <c r="H6120" s="3" t="s">
        <v>22116</v>
      </c>
      <c r="I6120" s="3">
        <v>138</v>
      </c>
      <c r="J6120" s="3" t="s">
        <v>21090</v>
      </c>
      <c r="K6120" s="3" t="s">
        <v>1</v>
      </c>
      <c r="L6120" s="9">
        <v>45291</v>
      </c>
      <c r="M6120" s="9">
        <v>45406</v>
      </c>
      <c r="N6120" s="3">
        <v>2000</v>
      </c>
      <c r="O6120" s="3" t="s">
        <v>21105</v>
      </c>
      <c r="P6120" s="3" t="s">
        <v>21112</v>
      </c>
      <c r="Q6120" s="3">
        <v>227</v>
      </c>
      <c r="R6120" s="8" t="str">
        <f t="shared" si="95"/>
        <v>*227*</v>
      </c>
    </row>
    <row r="6121" spans="1:18" ht="19.8">
      <c r="A6121" s="3" t="s">
        <v>4099</v>
      </c>
      <c r="B6121" s="3" t="s">
        <v>84</v>
      </c>
      <c r="C6121" s="3" t="s">
        <v>4098</v>
      </c>
      <c r="D6121" s="3" t="s">
        <v>82</v>
      </c>
      <c r="E6121" s="3" t="s">
        <v>4097</v>
      </c>
      <c r="F6121" s="3" t="s">
        <v>29</v>
      </c>
      <c r="G6121" s="3">
        <v>2008</v>
      </c>
      <c r="H6121" s="3" t="s">
        <v>22118</v>
      </c>
      <c r="I6121" s="3">
        <v>465</v>
      </c>
      <c r="J6121" s="3" t="s">
        <v>21086</v>
      </c>
      <c r="K6121" s="3" t="s">
        <v>1</v>
      </c>
      <c r="L6121" s="9">
        <v>45421</v>
      </c>
      <c r="M6121" s="9">
        <v>45617</v>
      </c>
      <c r="N6121" s="3">
        <v>1285</v>
      </c>
      <c r="O6121" s="3" t="s">
        <v>21105</v>
      </c>
      <c r="P6121" s="3" t="s">
        <v>21111</v>
      </c>
      <c r="Q6121" s="3">
        <v>226</v>
      </c>
      <c r="R6121" s="8" t="str">
        <f t="shared" si="95"/>
        <v>*226*</v>
      </c>
    </row>
    <row r="6122" spans="1:18" ht="19.8">
      <c r="A6122" s="3" t="s">
        <v>4096</v>
      </c>
      <c r="B6122" s="3" t="s">
        <v>22</v>
      </c>
      <c r="C6122" s="3" t="s">
        <v>4095</v>
      </c>
      <c r="D6122" s="3" t="s">
        <v>5</v>
      </c>
      <c r="E6122" s="3" t="s">
        <v>4094</v>
      </c>
      <c r="F6122" s="3" t="s">
        <v>3</v>
      </c>
      <c r="G6122" s="3">
        <v>2022</v>
      </c>
      <c r="H6122" s="3" t="s">
        <v>22116</v>
      </c>
      <c r="I6122" s="3">
        <v>410</v>
      </c>
      <c r="J6122" s="3" t="s">
        <v>21099</v>
      </c>
      <c r="K6122" s="3" t="s">
        <v>0</v>
      </c>
      <c r="N6122" s="3">
        <v>2025</v>
      </c>
      <c r="O6122" s="3" t="s">
        <v>21106</v>
      </c>
      <c r="P6122" s="3" t="s">
        <v>21114</v>
      </c>
      <c r="Q6122" s="3">
        <v>422</v>
      </c>
      <c r="R6122" s="8" t="str">
        <f t="shared" si="95"/>
        <v>*422*</v>
      </c>
    </row>
    <row r="6123" spans="1:18" ht="19.8">
      <c r="A6123" s="3" t="s">
        <v>4093</v>
      </c>
      <c r="B6123" s="3" t="s">
        <v>38</v>
      </c>
      <c r="C6123" s="3" t="s">
        <v>4092</v>
      </c>
      <c r="D6123" s="3" t="s">
        <v>36</v>
      </c>
      <c r="E6123" s="3" t="s">
        <v>4091</v>
      </c>
      <c r="F6123" s="3" t="s">
        <v>29</v>
      </c>
      <c r="G6123" s="3">
        <v>2006</v>
      </c>
      <c r="H6123" s="3" t="s">
        <v>22118</v>
      </c>
      <c r="I6123" s="3">
        <v>92</v>
      </c>
      <c r="J6123" s="3" t="s">
        <v>21092</v>
      </c>
      <c r="K6123" s="3" t="s">
        <v>0</v>
      </c>
      <c r="N6123" s="3">
        <v>620</v>
      </c>
      <c r="O6123" s="3" t="s">
        <v>21106</v>
      </c>
      <c r="P6123" s="3" t="s">
        <v>21111</v>
      </c>
      <c r="Q6123" s="3">
        <v>116</v>
      </c>
      <c r="R6123" s="8" t="str">
        <f t="shared" si="95"/>
        <v>*116*</v>
      </c>
    </row>
    <row r="6124" spans="1:18" ht="19.8">
      <c r="A6124" s="3" t="s">
        <v>4090</v>
      </c>
      <c r="B6124" s="3" t="s">
        <v>196</v>
      </c>
      <c r="C6124" s="3" t="s">
        <v>4089</v>
      </c>
      <c r="D6124" s="3" t="s">
        <v>36</v>
      </c>
      <c r="E6124" s="3" t="s">
        <v>4088</v>
      </c>
      <c r="F6124" s="3" t="s">
        <v>29</v>
      </c>
      <c r="G6124" s="3">
        <v>2012</v>
      </c>
      <c r="H6124" s="3" t="s">
        <v>22118</v>
      </c>
      <c r="I6124" s="3">
        <v>123</v>
      </c>
      <c r="J6124" s="3" t="s">
        <v>21096</v>
      </c>
      <c r="K6124" s="3" t="s">
        <v>1</v>
      </c>
      <c r="L6124" s="9">
        <v>45352</v>
      </c>
      <c r="M6124" s="9">
        <v>45359</v>
      </c>
      <c r="N6124" s="3">
        <v>1435</v>
      </c>
      <c r="O6124" s="3" t="s">
        <v>21106</v>
      </c>
      <c r="P6124" s="3" t="s">
        <v>21112</v>
      </c>
      <c r="Q6124" s="3">
        <v>348</v>
      </c>
      <c r="R6124" s="8" t="str">
        <f t="shared" si="95"/>
        <v>*348*</v>
      </c>
    </row>
    <row r="6125" spans="1:18" ht="19.8">
      <c r="A6125" s="3" t="s">
        <v>4087</v>
      </c>
      <c r="B6125" s="3" t="s">
        <v>92</v>
      </c>
      <c r="C6125" s="3" t="s">
        <v>4086</v>
      </c>
      <c r="D6125" s="3" t="s">
        <v>25</v>
      </c>
      <c r="E6125" s="3" t="s">
        <v>4085</v>
      </c>
      <c r="F6125" s="3" t="s">
        <v>3</v>
      </c>
      <c r="G6125" s="3">
        <v>2015</v>
      </c>
      <c r="H6125" s="3" t="s">
        <v>22118</v>
      </c>
      <c r="I6125" s="3">
        <v>293</v>
      </c>
      <c r="J6125" s="3" t="s">
        <v>21098</v>
      </c>
      <c r="K6125" s="3" t="s">
        <v>1</v>
      </c>
      <c r="L6125" s="9">
        <v>45542</v>
      </c>
      <c r="M6125" s="9">
        <v>45669</v>
      </c>
      <c r="N6125" s="3">
        <v>830</v>
      </c>
      <c r="O6125" s="3" t="s">
        <v>25</v>
      </c>
      <c r="P6125" s="3" t="s">
        <v>21111</v>
      </c>
      <c r="Q6125" s="3">
        <v>149</v>
      </c>
      <c r="R6125" s="8" t="str">
        <f t="shared" si="95"/>
        <v>*149*</v>
      </c>
    </row>
    <row r="6126" spans="1:18" ht="19.8">
      <c r="A6126" s="3" t="s">
        <v>4084</v>
      </c>
      <c r="B6126" s="3" t="s">
        <v>171</v>
      </c>
      <c r="C6126" s="3" t="s">
        <v>4083</v>
      </c>
      <c r="D6126" s="3" t="s">
        <v>141</v>
      </c>
      <c r="E6126" s="3" t="s">
        <v>4082</v>
      </c>
      <c r="F6126" s="3" t="s">
        <v>3</v>
      </c>
      <c r="G6126" s="3">
        <v>2013</v>
      </c>
      <c r="H6126" s="3" t="s">
        <v>22117</v>
      </c>
      <c r="I6126" s="3">
        <v>314</v>
      </c>
      <c r="J6126" s="3" t="s">
        <v>21094</v>
      </c>
      <c r="K6126" s="3" t="s">
        <v>0</v>
      </c>
      <c r="N6126" s="3">
        <v>405</v>
      </c>
      <c r="O6126" s="3" t="s">
        <v>25</v>
      </c>
      <c r="P6126" s="3" t="s">
        <v>21112</v>
      </c>
      <c r="Q6126" s="3">
        <v>284</v>
      </c>
      <c r="R6126" s="8" t="str">
        <f t="shared" si="95"/>
        <v>*284*</v>
      </c>
    </row>
    <row r="6127" spans="1:18" ht="19.8">
      <c r="A6127" s="3" t="s">
        <v>4081</v>
      </c>
      <c r="B6127" s="3" t="s">
        <v>266</v>
      </c>
      <c r="C6127" s="3" t="s">
        <v>4080</v>
      </c>
      <c r="D6127" s="3" t="s">
        <v>141</v>
      </c>
      <c r="E6127" s="3" t="s">
        <v>4079</v>
      </c>
      <c r="F6127" s="3" t="s">
        <v>15</v>
      </c>
      <c r="G6127" s="3">
        <v>2019</v>
      </c>
      <c r="H6127" s="3" t="s">
        <v>22117</v>
      </c>
      <c r="I6127" s="3">
        <v>168</v>
      </c>
      <c r="J6127" s="3" t="s">
        <v>21096</v>
      </c>
      <c r="K6127" s="3" t="s">
        <v>0</v>
      </c>
      <c r="N6127" s="3">
        <v>1665</v>
      </c>
      <c r="O6127" s="3" t="s">
        <v>25</v>
      </c>
      <c r="P6127" s="3" t="s">
        <v>21112</v>
      </c>
      <c r="Q6127" s="3">
        <v>285</v>
      </c>
      <c r="R6127" s="8" t="str">
        <f t="shared" si="95"/>
        <v>*285*</v>
      </c>
    </row>
    <row r="6128" spans="1:18" ht="19.8">
      <c r="A6128" s="3" t="s">
        <v>4078</v>
      </c>
      <c r="B6128" s="3" t="s">
        <v>196</v>
      </c>
      <c r="C6128" s="3" t="s">
        <v>4077</v>
      </c>
      <c r="D6128" s="3" t="s">
        <v>36</v>
      </c>
      <c r="E6128" s="3" t="s">
        <v>4076</v>
      </c>
      <c r="F6128" s="3" t="s">
        <v>15</v>
      </c>
      <c r="G6128" s="3">
        <v>2006</v>
      </c>
      <c r="H6128" s="3" t="s">
        <v>22117</v>
      </c>
      <c r="I6128" s="3">
        <v>420</v>
      </c>
      <c r="J6128" s="3" t="s">
        <v>21091</v>
      </c>
      <c r="K6128" s="3" t="s">
        <v>0</v>
      </c>
      <c r="N6128" s="3">
        <v>1720</v>
      </c>
      <c r="O6128" s="3" t="s">
        <v>21106</v>
      </c>
      <c r="P6128" s="3" t="s">
        <v>21112</v>
      </c>
      <c r="Q6128" s="3">
        <v>441</v>
      </c>
      <c r="R6128" s="8" t="str">
        <f t="shared" si="95"/>
        <v>*441*</v>
      </c>
    </row>
    <row r="6129" spans="1:18" ht="19.8">
      <c r="A6129" s="3" t="s">
        <v>4075</v>
      </c>
      <c r="B6129" s="3" t="s">
        <v>138</v>
      </c>
      <c r="C6129" s="3" t="s">
        <v>4074</v>
      </c>
      <c r="D6129" s="3" t="s">
        <v>2</v>
      </c>
      <c r="E6129" s="3" t="s">
        <v>4073</v>
      </c>
      <c r="F6129" s="3" t="s">
        <v>15</v>
      </c>
      <c r="G6129" s="3">
        <v>2012</v>
      </c>
      <c r="H6129" s="3" t="s">
        <v>22117</v>
      </c>
      <c r="I6129" s="3">
        <v>333</v>
      </c>
      <c r="J6129" s="3" t="s">
        <v>21101</v>
      </c>
      <c r="K6129" s="3" t="s">
        <v>1</v>
      </c>
      <c r="L6129" s="9">
        <v>45157</v>
      </c>
      <c r="M6129" s="9">
        <v>45598</v>
      </c>
      <c r="N6129" s="3">
        <v>1280</v>
      </c>
      <c r="O6129" s="3" t="s">
        <v>21073</v>
      </c>
      <c r="P6129" s="3" t="s">
        <v>21111</v>
      </c>
      <c r="Q6129" s="3">
        <v>327</v>
      </c>
      <c r="R6129" s="8" t="str">
        <f t="shared" si="95"/>
        <v>*327*</v>
      </c>
    </row>
    <row r="6130" spans="1:18" ht="19.8">
      <c r="A6130" s="3" t="s">
        <v>4072</v>
      </c>
      <c r="B6130" s="3" t="s">
        <v>433</v>
      </c>
      <c r="C6130" s="3" t="s">
        <v>4071</v>
      </c>
      <c r="D6130" s="3" t="s">
        <v>123</v>
      </c>
      <c r="E6130" s="3" t="s">
        <v>4070</v>
      </c>
      <c r="F6130" s="3" t="s">
        <v>9</v>
      </c>
      <c r="G6130" s="3">
        <v>2020</v>
      </c>
      <c r="H6130" s="3" t="s">
        <v>22118</v>
      </c>
      <c r="I6130" s="3">
        <v>420</v>
      </c>
      <c r="J6130" s="3" t="s">
        <v>21101</v>
      </c>
      <c r="K6130" s="3" t="s">
        <v>1</v>
      </c>
      <c r="L6130" s="9">
        <v>45388</v>
      </c>
      <c r="M6130" s="9">
        <v>45397</v>
      </c>
      <c r="N6130" s="3">
        <v>830</v>
      </c>
      <c r="O6130" s="3" t="s">
        <v>21106</v>
      </c>
      <c r="P6130" s="3" t="s">
        <v>21114</v>
      </c>
      <c r="Q6130" s="3">
        <v>287</v>
      </c>
      <c r="R6130" s="8" t="str">
        <f t="shared" si="95"/>
        <v>*287*</v>
      </c>
    </row>
    <row r="6131" spans="1:18" ht="19.8">
      <c r="A6131" s="3" t="s">
        <v>4069</v>
      </c>
      <c r="B6131" s="3" t="s">
        <v>455</v>
      </c>
      <c r="C6131" s="3" t="s">
        <v>4068</v>
      </c>
      <c r="D6131" s="3" t="s">
        <v>14</v>
      </c>
      <c r="E6131" s="3" t="s">
        <v>4067</v>
      </c>
      <c r="F6131" s="3" t="s">
        <v>48</v>
      </c>
      <c r="G6131" s="3">
        <v>2022</v>
      </c>
      <c r="H6131" s="3" t="s">
        <v>22118</v>
      </c>
      <c r="I6131" s="3">
        <v>377</v>
      </c>
      <c r="J6131" s="3" t="s">
        <v>21084</v>
      </c>
      <c r="K6131" s="3" t="s">
        <v>0</v>
      </c>
      <c r="N6131" s="3">
        <v>2305</v>
      </c>
      <c r="O6131" s="3" t="s">
        <v>21106</v>
      </c>
      <c r="P6131" s="3" t="s">
        <v>21113</v>
      </c>
      <c r="Q6131" s="3">
        <v>155</v>
      </c>
      <c r="R6131" s="8" t="str">
        <f t="shared" si="95"/>
        <v>*155*</v>
      </c>
    </row>
    <row r="6132" spans="1:18" ht="19.8">
      <c r="A6132" s="3" t="s">
        <v>4066</v>
      </c>
      <c r="B6132" s="3" t="s">
        <v>243</v>
      </c>
      <c r="C6132" s="3" t="s">
        <v>4065</v>
      </c>
      <c r="D6132" s="3" t="s">
        <v>63</v>
      </c>
      <c r="E6132" s="3" t="s">
        <v>4064</v>
      </c>
      <c r="F6132" s="3" t="s">
        <v>15</v>
      </c>
      <c r="G6132" s="3">
        <v>2017</v>
      </c>
      <c r="H6132" s="3" t="s">
        <v>22116</v>
      </c>
      <c r="I6132" s="3">
        <v>122</v>
      </c>
      <c r="J6132" s="3" t="s">
        <v>21089</v>
      </c>
      <c r="K6132" s="3" t="s">
        <v>0</v>
      </c>
      <c r="N6132" s="3">
        <v>770</v>
      </c>
      <c r="O6132" s="3" t="s">
        <v>21106</v>
      </c>
      <c r="P6132" s="3" t="s">
        <v>21112</v>
      </c>
      <c r="Q6132" s="3">
        <v>287</v>
      </c>
      <c r="R6132" s="8" t="str">
        <f t="shared" si="95"/>
        <v>*287*</v>
      </c>
    </row>
    <row r="6133" spans="1:18" ht="19.8">
      <c r="A6133" s="3" t="s">
        <v>4063</v>
      </c>
      <c r="B6133" s="3" t="s">
        <v>84</v>
      </c>
      <c r="C6133" s="3" t="s">
        <v>4062</v>
      </c>
      <c r="D6133" s="3" t="s">
        <v>82</v>
      </c>
      <c r="E6133" s="3" t="s">
        <v>4061</v>
      </c>
      <c r="F6133" s="3" t="s">
        <v>3</v>
      </c>
      <c r="G6133" s="3">
        <v>2005</v>
      </c>
      <c r="H6133" s="3" t="s">
        <v>22118</v>
      </c>
      <c r="I6133" s="3">
        <v>159</v>
      </c>
      <c r="J6133" s="3" t="s">
        <v>21100</v>
      </c>
      <c r="K6133" s="3" t="s">
        <v>0</v>
      </c>
      <c r="N6133" s="3">
        <v>2130</v>
      </c>
      <c r="O6133" s="3" t="s">
        <v>21105</v>
      </c>
      <c r="P6133" s="3" t="s">
        <v>21113</v>
      </c>
      <c r="Q6133" s="3">
        <v>311</v>
      </c>
      <c r="R6133" s="8" t="str">
        <f t="shared" si="95"/>
        <v>*311*</v>
      </c>
    </row>
    <row r="6134" spans="1:18" ht="19.8">
      <c r="A6134" s="3" t="s">
        <v>4060</v>
      </c>
      <c r="B6134" s="3" t="s">
        <v>433</v>
      </c>
      <c r="C6134" s="3" t="s">
        <v>4059</v>
      </c>
      <c r="D6134" s="3" t="s">
        <v>123</v>
      </c>
      <c r="E6134" s="3" t="s">
        <v>4058</v>
      </c>
      <c r="F6134" s="3" t="s">
        <v>29</v>
      </c>
      <c r="G6134" s="3">
        <v>2019</v>
      </c>
      <c r="H6134" s="3" t="s">
        <v>22118</v>
      </c>
      <c r="I6134" s="3">
        <v>485</v>
      </c>
      <c r="J6134" s="3" t="s">
        <v>21088</v>
      </c>
      <c r="K6134" s="3" t="s">
        <v>0</v>
      </c>
      <c r="N6134" s="3">
        <v>760</v>
      </c>
      <c r="O6134" s="3" t="s">
        <v>21106</v>
      </c>
      <c r="P6134" s="3" t="s">
        <v>21114</v>
      </c>
      <c r="Q6134" s="3">
        <v>224</v>
      </c>
      <c r="R6134" s="8" t="str">
        <f t="shared" si="95"/>
        <v>*224*</v>
      </c>
    </row>
    <row r="6135" spans="1:18" ht="19.8">
      <c r="A6135" s="3" t="s">
        <v>4057</v>
      </c>
      <c r="B6135" s="3" t="s">
        <v>426</v>
      </c>
      <c r="C6135" s="3" t="s">
        <v>4056</v>
      </c>
      <c r="D6135" s="3" t="s">
        <v>95</v>
      </c>
      <c r="E6135" s="3" t="s">
        <v>4055</v>
      </c>
      <c r="F6135" s="3" t="s">
        <v>15</v>
      </c>
      <c r="G6135" s="3">
        <v>2009</v>
      </c>
      <c r="H6135" s="3" t="s">
        <v>22118</v>
      </c>
      <c r="I6135" s="3">
        <v>90</v>
      </c>
      <c r="J6135" s="3" t="s">
        <v>21101</v>
      </c>
      <c r="K6135" s="3" t="s">
        <v>0</v>
      </c>
      <c r="N6135" s="3">
        <v>795</v>
      </c>
      <c r="O6135" s="3" t="s">
        <v>21105</v>
      </c>
      <c r="P6135" s="3" t="s">
        <v>21114</v>
      </c>
      <c r="Q6135" s="3">
        <v>418</v>
      </c>
      <c r="R6135" s="8" t="str">
        <f t="shared" si="95"/>
        <v>*418*</v>
      </c>
    </row>
    <row r="6136" spans="1:18" ht="19.8">
      <c r="A6136" s="3" t="s">
        <v>4054</v>
      </c>
      <c r="B6136" s="3" t="s">
        <v>143</v>
      </c>
      <c r="C6136" s="3" t="s">
        <v>4053</v>
      </c>
      <c r="D6136" s="3" t="s">
        <v>141</v>
      </c>
      <c r="E6136" s="3" t="s">
        <v>4052</v>
      </c>
      <c r="F6136" s="3" t="s">
        <v>77</v>
      </c>
      <c r="G6136" s="3">
        <v>2010</v>
      </c>
      <c r="H6136" s="3" t="s">
        <v>22117</v>
      </c>
      <c r="I6136" s="3">
        <v>427</v>
      </c>
      <c r="J6136" s="3" t="s">
        <v>21086</v>
      </c>
      <c r="K6136" s="3" t="s">
        <v>0</v>
      </c>
      <c r="N6136" s="3">
        <v>1025</v>
      </c>
      <c r="O6136" s="3" t="s">
        <v>25</v>
      </c>
      <c r="P6136" s="3" t="s">
        <v>21114</v>
      </c>
      <c r="Q6136" s="3">
        <v>383</v>
      </c>
      <c r="R6136" s="8" t="str">
        <f t="shared" si="95"/>
        <v>*383*</v>
      </c>
    </row>
    <row r="6137" spans="1:18" ht="19.8">
      <c r="A6137" s="3" t="s">
        <v>4051</v>
      </c>
      <c r="B6137" s="3" t="s">
        <v>455</v>
      </c>
      <c r="C6137" s="3" t="s">
        <v>4050</v>
      </c>
      <c r="D6137" s="3" t="s">
        <v>14</v>
      </c>
      <c r="E6137" s="3" t="s">
        <v>4049</v>
      </c>
      <c r="F6137" s="3" t="s">
        <v>9</v>
      </c>
      <c r="G6137" s="3">
        <v>2010</v>
      </c>
      <c r="H6137" s="3" t="s">
        <v>22117</v>
      </c>
      <c r="I6137" s="3">
        <v>156</v>
      </c>
      <c r="J6137" s="3" t="s">
        <v>21086</v>
      </c>
      <c r="K6137" s="3" t="s">
        <v>1</v>
      </c>
      <c r="L6137" s="9">
        <v>45162</v>
      </c>
      <c r="M6137" s="9">
        <v>45667</v>
      </c>
      <c r="N6137" s="3">
        <v>1755</v>
      </c>
      <c r="O6137" s="3" t="s">
        <v>21106</v>
      </c>
      <c r="P6137" s="3" t="s">
        <v>21111</v>
      </c>
      <c r="Q6137" s="3">
        <v>283</v>
      </c>
      <c r="R6137" s="8" t="str">
        <f t="shared" si="95"/>
        <v>*283*</v>
      </c>
    </row>
    <row r="6138" spans="1:18" ht="19.8">
      <c r="A6138" s="3" t="s">
        <v>4048</v>
      </c>
      <c r="B6138" s="3" t="s">
        <v>218</v>
      </c>
      <c r="C6138" s="3" t="s">
        <v>4047</v>
      </c>
      <c r="D6138" s="3" t="s">
        <v>95</v>
      </c>
      <c r="E6138" s="3" t="s">
        <v>4046</v>
      </c>
      <c r="F6138" s="3" t="s">
        <v>15</v>
      </c>
      <c r="G6138" s="3">
        <v>2017</v>
      </c>
      <c r="H6138" s="3" t="s">
        <v>22117</v>
      </c>
      <c r="I6138" s="3">
        <v>280</v>
      </c>
      <c r="J6138" s="3" t="s">
        <v>21088</v>
      </c>
      <c r="K6138" s="3" t="s">
        <v>1</v>
      </c>
      <c r="L6138" s="9">
        <v>45294</v>
      </c>
      <c r="M6138" s="9">
        <v>45610</v>
      </c>
      <c r="N6138" s="3">
        <v>2365</v>
      </c>
      <c r="O6138" s="3" t="s">
        <v>21105</v>
      </c>
      <c r="P6138" s="3" t="s">
        <v>21112</v>
      </c>
      <c r="Q6138" s="3">
        <v>394</v>
      </c>
      <c r="R6138" s="8" t="str">
        <f t="shared" si="95"/>
        <v>*394*</v>
      </c>
    </row>
    <row r="6139" spans="1:18" ht="19.8">
      <c r="A6139" s="3" t="s">
        <v>4045</v>
      </c>
      <c r="B6139" s="3" t="s">
        <v>285</v>
      </c>
      <c r="C6139" s="3" t="s">
        <v>783</v>
      </c>
      <c r="D6139" s="3" t="s">
        <v>31</v>
      </c>
      <c r="E6139" s="3" t="s">
        <v>4044</v>
      </c>
      <c r="F6139" s="3" t="s">
        <v>15</v>
      </c>
      <c r="G6139" s="3">
        <v>2007</v>
      </c>
      <c r="H6139" s="3" t="s">
        <v>22117</v>
      </c>
      <c r="I6139" s="3">
        <v>286</v>
      </c>
      <c r="J6139" s="3" t="s">
        <v>21095</v>
      </c>
      <c r="K6139" s="3" t="s">
        <v>1</v>
      </c>
      <c r="L6139" s="9">
        <v>45379</v>
      </c>
      <c r="M6139" s="9">
        <v>45538</v>
      </c>
      <c r="N6139" s="3">
        <v>1820</v>
      </c>
      <c r="O6139" s="3" t="s">
        <v>21106</v>
      </c>
      <c r="P6139" s="3" t="s">
        <v>21114</v>
      </c>
      <c r="Q6139" s="3">
        <v>213</v>
      </c>
      <c r="R6139" s="8" t="str">
        <f t="shared" si="95"/>
        <v>*213*</v>
      </c>
    </row>
    <row r="6140" spans="1:18" ht="19.8">
      <c r="A6140" s="3" t="s">
        <v>4043</v>
      </c>
      <c r="B6140" s="3" t="s">
        <v>27</v>
      </c>
      <c r="C6140" s="3" t="s">
        <v>4042</v>
      </c>
      <c r="D6140" s="3" t="s">
        <v>25</v>
      </c>
      <c r="E6140" s="3" t="s">
        <v>4041</v>
      </c>
      <c r="F6140" s="3" t="s">
        <v>77</v>
      </c>
      <c r="G6140" s="3">
        <v>2017</v>
      </c>
      <c r="H6140" s="3" t="s">
        <v>22118</v>
      </c>
      <c r="I6140" s="3">
        <v>101</v>
      </c>
      <c r="J6140" s="3" t="s">
        <v>21084</v>
      </c>
      <c r="K6140" s="3" t="s">
        <v>1</v>
      </c>
      <c r="L6140" s="9">
        <v>45214</v>
      </c>
      <c r="M6140" s="9">
        <v>45702</v>
      </c>
      <c r="N6140" s="3">
        <v>1900</v>
      </c>
      <c r="O6140" s="3" t="s">
        <v>25</v>
      </c>
      <c r="P6140" s="3" t="s">
        <v>21114</v>
      </c>
      <c r="Q6140" s="3">
        <v>393</v>
      </c>
      <c r="R6140" s="8" t="str">
        <f t="shared" si="95"/>
        <v>*393*</v>
      </c>
    </row>
    <row r="6141" spans="1:18" ht="19.8">
      <c r="A6141" s="3" t="s">
        <v>4040</v>
      </c>
      <c r="B6141" s="3" t="s">
        <v>104</v>
      </c>
      <c r="C6141" s="3" t="s">
        <v>4039</v>
      </c>
      <c r="D6141" s="3" t="s">
        <v>25</v>
      </c>
      <c r="E6141" s="3" t="s">
        <v>4038</v>
      </c>
      <c r="F6141" s="3" t="s">
        <v>48</v>
      </c>
      <c r="G6141" s="3">
        <v>2015</v>
      </c>
      <c r="H6141" s="3" t="s">
        <v>22118</v>
      </c>
      <c r="I6141" s="3">
        <v>363</v>
      </c>
      <c r="J6141" s="3" t="s">
        <v>21093</v>
      </c>
      <c r="K6141" s="3" t="s">
        <v>0</v>
      </c>
      <c r="N6141" s="3">
        <v>2110</v>
      </c>
      <c r="O6141" s="3" t="s">
        <v>25</v>
      </c>
      <c r="P6141" s="3" t="s">
        <v>21111</v>
      </c>
      <c r="Q6141" s="3">
        <v>158</v>
      </c>
      <c r="R6141" s="8" t="str">
        <f t="shared" si="95"/>
        <v>*158*</v>
      </c>
    </row>
    <row r="6142" spans="1:18" ht="19.8">
      <c r="A6142" s="3" t="s">
        <v>4037</v>
      </c>
      <c r="B6142" s="3" t="s">
        <v>433</v>
      </c>
      <c r="C6142" s="3" t="s">
        <v>4036</v>
      </c>
      <c r="D6142" s="3" t="s">
        <v>123</v>
      </c>
      <c r="E6142" s="3" t="s">
        <v>4035</v>
      </c>
      <c r="F6142" s="3" t="s">
        <v>48</v>
      </c>
      <c r="G6142" s="3">
        <v>2016</v>
      </c>
      <c r="H6142" s="3" t="s">
        <v>22116</v>
      </c>
      <c r="I6142" s="3">
        <v>301</v>
      </c>
      <c r="J6142" s="3" t="s">
        <v>21087</v>
      </c>
      <c r="K6142" s="3" t="s">
        <v>0</v>
      </c>
      <c r="N6142" s="3">
        <v>220</v>
      </c>
      <c r="O6142" s="3" t="s">
        <v>21106</v>
      </c>
      <c r="P6142" s="3" t="s">
        <v>21111</v>
      </c>
      <c r="Q6142" s="3">
        <v>335</v>
      </c>
      <c r="R6142" s="8" t="str">
        <f t="shared" si="95"/>
        <v>*335*</v>
      </c>
    </row>
    <row r="6143" spans="1:18" ht="19.8">
      <c r="A6143" s="3" t="s">
        <v>4034</v>
      </c>
      <c r="B6143" s="3" t="s">
        <v>65</v>
      </c>
      <c r="C6143" s="3" t="s">
        <v>4033</v>
      </c>
      <c r="D6143" s="3" t="s">
        <v>63</v>
      </c>
      <c r="E6143" s="3" t="s">
        <v>4032</v>
      </c>
      <c r="F6143" s="3" t="s">
        <v>15</v>
      </c>
      <c r="G6143" s="3">
        <v>2008</v>
      </c>
      <c r="H6143" s="3" t="s">
        <v>22118</v>
      </c>
      <c r="I6143" s="3">
        <v>108</v>
      </c>
      <c r="J6143" s="3" t="s">
        <v>21102</v>
      </c>
      <c r="K6143" s="3" t="s">
        <v>0</v>
      </c>
      <c r="N6143" s="3">
        <v>1465</v>
      </c>
      <c r="O6143" s="3" t="s">
        <v>21106</v>
      </c>
      <c r="P6143" s="3" t="s">
        <v>21112</v>
      </c>
      <c r="Q6143" s="3">
        <v>232</v>
      </c>
      <c r="R6143" s="8" t="str">
        <f t="shared" si="95"/>
        <v>*232*</v>
      </c>
    </row>
    <row r="6144" spans="1:18" ht="19.8">
      <c r="A6144" s="3" t="s">
        <v>4031</v>
      </c>
      <c r="B6144" s="3" t="s">
        <v>92</v>
      </c>
      <c r="C6144" s="3" t="s">
        <v>4030</v>
      </c>
      <c r="D6144" s="3" t="s">
        <v>25</v>
      </c>
      <c r="E6144" s="3" t="s">
        <v>4029</v>
      </c>
      <c r="F6144" s="3" t="s">
        <v>77</v>
      </c>
      <c r="G6144" s="3">
        <v>2018</v>
      </c>
      <c r="H6144" s="3" t="s">
        <v>22117</v>
      </c>
      <c r="I6144" s="3">
        <v>348</v>
      </c>
      <c r="J6144" s="3" t="s">
        <v>21098</v>
      </c>
      <c r="K6144" s="3" t="s">
        <v>0</v>
      </c>
      <c r="N6144" s="3">
        <v>1835</v>
      </c>
      <c r="O6144" s="3" t="s">
        <v>25</v>
      </c>
      <c r="P6144" s="3" t="s">
        <v>21111</v>
      </c>
      <c r="Q6144" s="3">
        <v>321</v>
      </c>
      <c r="R6144" s="8" t="str">
        <f t="shared" si="95"/>
        <v>*321*</v>
      </c>
    </row>
    <row r="6145" spans="1:18" ht="19.8">
      <c r="A6145" s="3" t="s">
        <v>4028</v>
      </c>
      <c r="B6145" s="3" t="s">
        <v>60</v>
      </c>
      <c r="C6145" s="3" t="s">
        <v>4027</v>
      </c>
      <c r="D6145" s="3" t="s">
        <v>41</v>
      </c>
      <c r="E6145" s="3" t="s">
        <v>4026</v>
      </c>
      <c r="F6145" s="3" t="s">
        <v>48</v>
      </c>
      <c r="G6145" s="3">
        <v>2018</v>
      </c>
      <c r="H6145" s="3" t="s">
        <v>22116</v>
      </c>
      <c r="I6145" s="3">
        <v>155</v>
      </c>
      <c r="J6145" s="3" t="s">
        <v>21085</v>
      </c>
      <c r="K6145" s="3" t="s">
        <v>1</v>
      </c>
      <c r="L6145" s="9">
        <v>45017</v>
      </c>
      <c r="M6145" s="9">
        <v>45624</v>
      </c>
      <c r="N6145" s="3">
        <v>725</v>
      </c>
      <c r="O6145" s="3" t="s">
        <v>21106</v>
      </c>
      <c r="P6145" s="3" t="s">
        <v>21114</v>
      </c>
      <c r="Q6145" s="3">
        <v>116</v>
      </c>
      <c r="R6145" s="8" t="str">
        <f t="shared" si="95"/>
        <v>*116*</v>
      </c>
    </row>
    <row r="6146" spans="1:18" ht="19.8">
      <c r="A6146" s="3" t="s">
        <v>4025</v>
      </c>
      <c r="B6146" s="3" t="s">
        <v>33</v>
      </c>
      <c r="C6146" s="3" t="s">
        <v>4024</v>
      </c>
      <c r="D6146" s="3" t="s">
        <v>31</v>
      </c>
      <c r="E6146" s="3" t="s">
        <v>4023</v>
      </c>
      <c r="F6146" s="3" t="s">
        <v>77</v>
      </c>
      <c r="G6146" s="3">
        <v>2020</v>
      </c>
      <c r="H6146" s="3" t="s">
        <v>22116</v>
      </c>
      <c r="I6146" s="3">
        <v>186</v>
      </c>
      <c r="J6146" s="3" t="s">
        <v>21101</v>
      </c>
      <c r="K6146" s="3" t="s">
        <v>1</v>
      </c>
      <c r="L6146" s="9">
        <v>45274</v>
      </c>
      <c r="M6146" s="9">
        <v>45706</v>
      </c>
      <c r="N6146" s="3">
        <v>1265</v>
      </c>
      <c r="O6146" s="3" t="s">
        <v>21106</v>
      </c>
      <c r="P6146" s="3" t="s">
        <v>21111</v>
      </c>
      <c r="Q6146" s="3">
        <v>403</v>
      </c>
      <c r="R6146" s="8" t="str">
        <f t="shared" si="95"/>
        <v>*403*</v>
      </c>
    </row>
    <row r="6147" spans="1:18" ht="19.8">
      <c r="A6147" s="3" t="s">
        <v>4022</v>
      </c>
      <c r="B6147" s="3" t="s">
        <v>65</v>
      </c>
      <c r="C6147" s="3" t="s">
        <v>4021</v>
      </c>
      <c r="D6147" s="3" t="s">
        <v>63</v>
      </c>
      <c r="E6147" s="3" t="s">
        <v>4020</v>
      </c>
      <c r="F6147" s="3" t="s">
        <v>29</v>
      </c>
      <c r="G6147" s="3">
        <v>2014</v>
      </c>
      <c r="H6147" s="3" t="s">
        <v>22116</v>
      </c>
      <c r="I6147" s="3">
        <v>362</v>
      </c>
      <c r="J6147" s="3" t="s">
        <v>21096</v>
      </c>
      <c r="K6147" s="3" t="s">
        <v>0</v>
      </c>
      <c r="N6147" s="3">
        <v>2110</v>
      </c>
      <c r="O6147" s="3" t="s">
        <v>21106</v>
      </c>
      <c r="P6147" s="3" t="s">
        <v>21112</v>
      </c>
      <c r="Q6147" s="3">
        <v>126</v>
      </c>
      <c r="R6147" s="8" t="str">
        <f t="shared" si="95"/>
        <v>*126*</v>
      </c>
    </row>
    <row r="6148" spans="1:18" ht="19.8">
      <c r="A6148" s="3" t="s">
        <v>4019</v>
      </c>
      <c r="B6148" s="3" t="s">
        <v>125</v>
      </c>
      <c r="C6148" s="3" t="s">
        <v>4018</v>
      </c>
      <c r="D6148" s="3" t="s">
        <v>123</v>
      </c>
      <c r="E6148" s="3" t="s">
        <v>4017</v>
      </c>
      <c r="F6148" s="3" t="s">
        <v>3</v>
      </c>
      <c r="G6148" s="3">
        <v>2020</v>
      </c>
      <c r="H6148" s="3" t="s">
        <v>22118</v>
      </c>
      <c r="I6148" s="3">
        <v>289</v>
      </c>
      <c r="J6148" s="3" t="s">
        <v>21097</v>
      </c>
      <c r="K6148" s="3" t="s">
        <v>0</v>
      </c>
      <c r="N6148" s="3">
        <v>2130</v>
      </c>
      <c r="O6148" s="3" t="s">
        <v>21106</v>
      </c>
      <c r="P6148" s="3" t="s">
        <v>21111</v>
      </c>
      <c r="Q6148" s="3">
        <v>365</v>
      </c>
      <c r="R6148" s="8" t="str">
        <f t="shared" ref="R6148:R6211" si="96">"*"&amp;Q6148&amp;"*"</f>
        <v>*365*</v>
      </c>
    </row>
    <row r="6149" spans="1:18" ht="19.8">
      <c r="A6149" s="3" t="s">
        <v>4016</v>
      </c>
      <c r="B6149" s="3" t="s">
        <v>155</v>
      </c>
      <c r="C6149" s="3" t="s">
        <v>4015</v>
      </c>
      <c r="D6149" s="3" t="s">
        <v>50</v>
      </c>
      <c r="E6149" s="3" t="s">
        <v>4014</v>
      </c>
      <c r="F6149" s="3" t="s">
        <v>3</v>
      </c>
      <c r="G6149" s="3">
        <v>2015</v>
      </c>
      <c r="H6149" s="3" t="s">
        <v>22116</v>
      </c>
      <c r="I6149" s="3">
        <v>229</v>
      </c>
      <c r="J6149" s="3" t="s">
        <v>21099</v>
      </c>
      <c r="K6149" s="3" t="s">
        <v>0</v>
      </c>
      <c r="N6149" s="3">
        <v>745</v>
      </c>
      <c r="O6149" s="3" t="s">
        <v>21106</v>
      </c>
      <c r="P6149" s="3" t="s">
        <v>21112</v>
      </c>
      <c r="Q6149" s="3">
        <v>313</v>
      </c>
      <c r="R6149" s="8" t="str">
        <f t="shared" si="96"/>
        <v>*313*</v>
      </c>
    </row>
    <row r="6150" spans="1:18" ht="19.8">
      <c r="A6150" s="3" t="s">
        <v>4013</v>
      </c>
      <c r="B6150" s="3" t="s">
        <v>455</v>
      </c>
      <c r="C6150" s="3" t="s">
        <v>4012</v>
      </c>
      <c r="D6150" s="3" t="s">
        <v>14</v>
      </c>
      <c r="E6150" s="3" t="s">
        <v>4011</v>
      </c>
      <c r="F6150" s="3" t="s">
        <v>48</v>
      </c>
      <c r="G6150" s="3">
        <v>2018</v>
      </c>
      <c r="H6150" s="3" t="s">
        <v>22118</v>
      </c>
      <c r="I6150" s="3">
        <v>146</v>
      </c>
      <c r="J6150" s="3" t="s">
        <v>21088</v>
      </c>
      <c r="K6150" s="3" t="s">
        <v>1</v>
      </c>
      <c r="L6150" s="9">
        <v>45509</v>
      </c>
      <c r="M6150" s="9">
        <v>45708</v>
      </c>
      <c r="N6150" s="3">
        <v>2255</v>
      </c>
      <c r="O6150" s="3" t="s">
        <v>21106</v>
      </c>
      <c r="P6150" s="3" t="s">
        <v>21112</v>
      </c>
      <c r="Q6150" s="3">
        <v>157</v>
      </c>
      <c r="R6150" s="8" t="str">
        <f t="shared" si="96"/>
        <v>*157*</v>
      </c>
    </row>
    <row r="6151" spans="1:18" ht="19.8">
      <c r="A6151" s="3" t="s">
        <v>4010</v>
      </c>
      <c r="B6151" s="3" t="s">
        <v>72</v>
      </c>
      <c r="C6151" s="3" t="s">
        <v>4009</v>
      </c>
      <c r="D6151" s="3" t="s">
        <v>36</v>
      </c>
      <c r="E6151" s="3" t="s">
        <v>4008</v>
      </c>
      <c r="F6151" s="3" t="s">
        <v>77</v>
      </c>
      <c r="G6151" s="3">
        <v>2016</v>
      </c>
      <c r="H6151" s="3" t="s">
        <v>22118</v>
      </c>
      <c r="I6151" s="3">
        <v>420</v>
      </c>
      <c r="J6151" s="3" t="s">
        <v>21099</v>
      </c>
      <c r="K6151" s="3" t="s">
        <v>0</v>
      </c>
      <c r="N6151" s="3">
        <v>1410</v>
      </c>
      <c r="O6151" s="3" t="s">
        <v>21106</v>
      </c>
      <c r="P6151" s="3" t="s">
        <v>21112</v>
      </c>
      <c r="Q6151" s="3">
        <v>425</v>
      </c>
      <c r="R6151" s="8" t="str">
        <f t="shared" si="96"/>
        <v>*425*</v>
      </c>
    </row>
    <row r="6152" spans="1:18" ht="19.8">
      <c r="A6152" s="3" t="s">
        <v>4007</v>
      </c>
      <c r="B6152" s="3" t="s">
        <v>60</v>
      </c>
      <c r="C6152" s="3" t="s">
        <v>4006</v>
      </c>
      <c r="D6152" s="3" t="s">
        <v>41</v>
      </c>
      <c r="E6152" s="3" t="s">
        <v>4005</v>
      </c>
      <c r="F6152" s="3" t="s">
        <v>29</v>
      </c>
      <c r="G6152" s="3">
        <v>2006</v>
      </c>
      <c r="H6152" s="3" t="s">
        <v>22118</v>
      </c>
      <c r="I6152" s="3">
        <v>358</v>
      </c>
      <c r="J6152" s="3" t="s">
        <v>21083</v>
      </c>
      <c r="K6152" s="3" t="s">
        <v>1</v>
      </c>
      <c r="L6152" s="9">
        <v>45573</v>
      </c>
      <c r="M6152" s="9">
        <v>45650</v>
      </c>
      <c r="N6152" s="3">
        <v>500</v>
      </c>
      <c r="O6152" s="3" t="s">
        <v>21106</v>
      </c>
      <c r="P6152" s="3" t="s">
        <v>21111</v>
      </c>
      <c r="Q6152" s="3">
        <v>111</v>
      </c>
      <c r="R6152" s="8" t="str">
        <f t="shared" si="96"/>
        <v>*111*</v>
      </c>
    </row>
    <row r="6153" spans="1:18" ht="19.8">
      <c r="A6153" s="3" t="s">
        <v>4003</v>
      </c>
      <c r="B6153" s="3" t="s">
        <v>256</v>
      </c>
      <c r="C6153" s="3" t="s">
        <v>4002</v>
      </c>
      <c r="D6153" s="3" t="s">
        <v>14</v>
      </c>
      <c r="E6153" s="3" t="s">
        <v>4001</v>
      </c>
      <c r="F6153" s="3" t="s">
        <v>29</v>
      </c>
      <c r="G6153" s="3">
        <v>2008</v>
      </c>
      <c r="H6153" s="3" t="s">
        <v>22117</v>
      </c>
      <c r="I6153" s="3">
        <v>230</v>
      </c>
      <c r="J6153" s="3" t="s">
        <v>21086</v>
      </c>
      <c r="K6153" s="3" t="s">
        <v>1</v>
      </c>
      <c r="L6153" s="9">
        <v>45492</v>
      </c>
      <c r="M6153" s="9">
        <v>45679</v>
      </c>
      <c r="N6153" s="3">
        <v>235</v>
      </c>
      <c r="O6153" s="3" t="s">
        <v>21106</v>
      </c>
      <c r="P6153" s="3" t="s">
        <v>21114</v>
      </c>
      <c r="Q6153" s="3">
        <v>223</v>
      </c>
      <c r="R6153" s="8" t="str">
        <f t="shared" si="96"/>
        <v>*223*</v>
      </c>
    </row>
    <row r="6154" spans="1:18" ht="19.8">
      <c r="A6154" s="3" t="s">
        <v>4000</v>
      </c>
      <c r="B6154" s="3" t="s">
        <v>138</v>
      </c>
      <c r="C6154" s="3" t="s">
        <v>3999</v>
      </c>
      <c r="D6154" s="3" t="s">
        <v>2</v>
      </c>
      <c r="E6154" s="3" t="s">
        <v>3998</v>
      </c>
      <c r="F6154" s="3" t="s">
        <v>9</v>
      </c>
      <c r="G6154" s="3">
        <v>2009</v>
      </c>
      <c r="H6154" s="3" t="s">
        <v>22117</v>
      </c>
      <c r="I6154" s="3">
        <v>468</v>
      </c>
      <c r="J6154" s="3" t="s">
        <v>21083</v>
      </c>
      <c r="K6154" s="3" t="s">
        <v>0</v>
      </c>
      <c r="N6154" s="3">
        <v>215</v>
      </c>
      <c r="O6154" s="3" t="s">
        <v>21073</v>
      </c>
      <c r="P6154" s="3" t="s">
        <v>21113</v>
      </c>
      <c r="Q6154" s="3">
        <v>348</v>
      </c>
      <c r="R6154" s="8" t="str">
        <f t="shared" si="96"/>
        <v>*348*</v>
      </c>
    </row>
    <row r="6155" spans="1:18" ht="19.8">
      <c r="A6155" s="3" t="s">
        <v>3997</v>
      </c>
      <c r="B6155" s="3" t="s">
        <v>143</v>
      </c>
      <c r="C6155" s="3" t="s">
        <v>3996</v>
      </c>
      <c r="D6155" s="3" t="s">
        <v>141</v>
      </c>
      <c r="E6155" s="3" t="s">
        <v>3995</v>
      </c>
      <c r="F6155" s="3" t="s">
        <v>3</v>
      </c>
      <c r="G6155" s="3">
        <v>2016</v>
      </c>
      <c r="H6155" s="3" t="s">
        <v>22117</v>
      </c>
      <c r="I6155" s="3">
        <v>125</v>
      </c>
      <c r="J6155" s="3" t="s">
        <v>21084</v>
      </c>
      <c r="K6155" s="3" t="s">
        <v>1</v>
      </c>
      <c r="L6155" s="9">
        <v>45468</v>
      </c>
      <c r="M6155" s="9">
        <v>45625</v>
      </c>
      <c r="N6155" s="3">
        <v>2385</v>
      </c>
      <c r="O6155" s="3" t="s">
        <v>25</v>
      </c>
      <c r="P6155" s="3" t="s">
        <v>21112</v>
      </c>
      <c r="Q6155" s="3">
        <v>264</v>
      </c>
      <c r="R6155" s="8" t="str">
        <f t="shared" si="96"/>
        <v>*264*</v>
      </c>
    </row>
    <row r="6156" spans="1:18" ht="19.8">
      <c r="A6156" s="3" t="s">
        <v>3994</v>
      </c>
      <c r="B6156" s="3" t="s">
        <v>97</v>
      </c>
      <c r="C6156" s="3" t="s">
        <v>3993</v>
      </c>
      <c r="D6156" s="3" t="s">
        <v>95</v>
      </c>
      <c r="E6156" s="3" t="s">
        <v>3992</v>
      </c>
      <c r="F6156" s="3" t="s">
        <v>48</v>
      </c>
      <c r="G6156" s="3">
        <v>2015</v>
      </c>
      <c r="H6156" s="3" t="s">
        <v>22117</v>
      </c>
      <c r="I6156" s="3">
        <v>206</v>
      </c>
      <c r="J6156" s="3" t="s">
        <v>21094</v>
      </c>
      <c r="K6156" s="3" t="s">
        <v>1</v>
      </c>
      <c r="L6156" s="9">
        <v>45022</v>
      </c>
      <c r="M6156" s="9">
        <v>45526</v>
      </c>
      <c r="N6156" s="3">
        <v>1710</v>
      </c>
      <c r="O6156" s="3" t="s">
        <v>21105</v>
      </c>
      <c r="P6156" s="3" t="s">
        <v>21113</v>
      </c>
      <c r="Q6156" s="3">
        <v>352</v>
      </c>
      <c r="R6156" s="8" t="str">
        <f t="shared" si="96"/>
        <v>*352*</v>
      </c>
    </row>
    <row r="6157" spans="1:18" ht="19.8">
      <c r="A6157" s="3" t="s">
        <v>3991</v>
      </c>
      <c r="B6157" s="3" t="s">
        <v>455</v>
      </c>
      <c r="C6157" s="3" t="s">
        <v>3990</v>
      </c>
      <c r="D6157" s="3" t="s">
        <v>14</v>
      </c>
      <c r="E6157" s="3" t="s">
        <v>3989</v>
      </c>
      <c r="F6157" s="3" t="s">
        <v>3</v>
      </c>
      <c r="G6157" s="3">
        <v>2012</v>
      </c>
      <c r="H6157" s="3" t="s">
        <v>22118</v>
      </c>
      <c r="I6157" s="3">
        <v>418</v>
      </c>
      <c r="J6157" s="3" t="s">
        <v>21089</v>
      </c>
      <c r="K6157" s="3" t="s">
        <v>1</v>
      </c>
      <c r="L6157" s="9">
        <v>45535</v>
      </c>
      <c r="M6157" s="9">
        <v>45668</v>
      </c>
      <c r="N6157" s="3">
        <v>2230</v>
      </c>
      <c r="O6157" s="3" t="s">
        <v>21106</v>
      </c>
      <c r="P6157" s="3" t="s">
        <v>21114</v>
      </c>
      <c r="Q6157" s="3">
        <v>169</v>
      </c>
      <c r="R6157" s="8" t="str">
        <f t="shared" si="96"/>
        <v>*169*</v>
      </c>
    </row>
    <row r="6158" spans="1:18" ht="19.8">
      <c r="A6158" s="3" t="s">
        <v>3988</v>
      </c>
      <c r="B6158" s="3" t="s">
        <v>155</v>
      </c>
      <c r="C6158" s="3" t="s">
        <v>3987</v>
      </c>
      <c r="D6158" s="3" t="s">
        <v>50</v>
      </c>
      <c r="E6158" s="3" t="s">
        <v>3986</v>
      </c>
      <c r="F6158" s="3" t="s">
        <v>29</v>
      </c>
      <c r="G6158" s="3">
        <v>2019</v>
      </c>
      <c r="H6158" s="3" t="s">
        <v>22118</v>
      </c>
      <c r="I6158" s="3">
        <v>306</v>
      </c>
      <c r="J6158" s="3" t="s">
        <v>21102</v>
      </c>
      <c r="K6158" s="3" t="s">
        <v>0</v>
      </c>
      <c r="N6158" s="3">
        <v>1925</v>
      </c>
      <c r="O6158" s="3" t="s">
        <v>21106</v>
      </c>
      <c r="P6158" s="3" t="s">
        <v>21114</v>
      </c>
      <c r="Q6158" s="3">
        <v>338</v>
      </c>
      <c r="R6158" s="8" t="str">
        <f t="shared" si="96"/>
        <v>*338*</v>
      </c>
    </row>
    <row r="6159" spans="1:18" ht="19.8">
      <c r="A6159" s="3" t="s">
        <v>3985</v>
      </c>
      <c r="B6159" s="3" t="s">
        <v>160</v>
      </c>
      <c r="C6159" s="3" t="s">
        <v>3984</v>
      </c>
      <c r="D6159" s="3" t="s">
        <v>31</v>
      </c>
      <c r="E6159" s="3" t="s">
        <v>3983</v>
      </c>
      <c r="F6159" s="3" t="s">
        <v>9</v>
      </c>
      <c r="G6159" s="3">
        <v>2011</v>
      </c>
      <c r="H6159" s="3" t="s">
        <v>22116</v>
      </c>
      <c r="I6159" s="3">
        <v>454</v>
      </c>
      <c r="J6159" s="3" t="s">
        <v>21094</v>
      </c>
      <c r="K6159" s="3" t="s">
        <v>1</v>
      </c>
      <c r="L6159" s="9">
        <v>45628</v>
      </c>
      <c r="M6159" s="9">
        <v>45709</v>
      </c>
      <c r="N6159" s="3">
        <v>1415</v>
      </c>
      <c r="O6159" s="3" t="s">
        <v>21106</v>
      </c>
      <c r="P6159" s="3" t="s">
        <v>21114</v>
      </c>
      <c r="Q6159" s="3">
        <v>287</v>
      </c>
      <c r="R6159" s="8" t="str">
        <f t="shared" si="96"/>
        <v>*287*</v>
      </c>
    </row>
    <row r="6160" spans="1:18" ht="19.8">
      <c r="A6160" s="3" t="s">
        <v>3982</v>
      </c>
      <c r="B6160" s="3" t="s">
        <v>266</v>
      </c>
      <c r="C6160" s="3" t="s">
        <v>3981</v>
      </c>
      <c r="D6160" s="3" t="s">
        <v>141</v>
      </c>
      <c r="E6160" s="3" t="s">
        <v>3980</v>
      </c>
      <c r="F6160" s="3" t="s">
        <v>15</v>
      </c>
      <c r="G6160" s="3">
        <v>2024</v>
      </c>
      <c r="H6160" s="3" t="s">
        <v>22118</v>
      </c>
      <c r="I6160" s="3">
        <v>396</v>
      </c>
      <c r="J6160" s="3" t="s">
        <v>21101</v>
      </c>
      <c r="K6160" s="3" t="s">
        <v>0</v>
      </c>
      <c r="N6160" s="3">
        <v>1330</v>
      </c>
      <c r="O6160" s="3" t="s">
        <v>25</v>
      </c>
      <c r="P6160" s="3" t="s">
        <v>21111</v>
      </c>
      <c r="Q6160" s="3">
        <v>349</v>
      </c>
      <c r="R6160" s="8" t="str">
        <f t="shared" si="96"/>
        <v>*349*</v>
      </c>
    </row>
    <row r="6161" spans="1:18" ht="19.8">
      <c r="A6161" s="3" t="s">
        <v>3979</v>
      </c>
      <c r="B6161" s="3" t="s">
        <v>88</v>
      </c>
      <c r="C6161" s="3" t="s">
        <v>3978</v>
      </c>
      <c r="D6161" s="3" t="s">
        <v>2</v>
      </c>
      <c r="E6161" s="3" t="s">
        <v>3977</v>
      </c>
      <c r="F6161" s="3" t="s">
        <v>3</v>
      </c>
      <c r="G6161" s="3">
        <v>2014</v>
      </c>
      <c r="H6161" s="3" t="s">
        <v>22118</v>
      </c>
      <c r="I6161" s="3">
        <v>228</v>
      </c>
      <c r="J6161" s="3" t="s">
        <v>21084</v>
      </c>
      <c r="K6161" s="3" t="s">
        <v>1</v>
      </c>
      <c r="L6161" s="9">
        <v>45427</v>
      </c>
      <c r="M6161" s="9">
        <v>45484</v>
      </c>
      <c r="N6161" s="3">
        <v>785</v>
      </c>
      <c r="O6161" s="3" t="s">
        <v>21073</v>
      </c>
      <c r="P6161" s="3" t="s">
        <v>21112</v>
      </c>
      <c r="Q6161" s="3">
        <v>399</v>
      </c>
      <c r="R6161" s="8" t="str">
        <f t="shared" si="96"/>
        <v>*399*</v>
      </c>
    </row>
    <row r="6162" spans="1:18" ht="19.8">
      <c r="A6162" s="3" t="s">
        <v>3976</v>
      </c>
      <c r="B6162" s="3" t="s">
        <v>344</v>
      </c>
      <c r="C6162" s="3" t="s">
        <v>3975</v>
      </c>
      <c r="D6162" s="3" t="s">
        <v>82</v>
      </c>
      <c r="E6162" s="3" t="s">
        <v>3974</v>
      </c>
      <c r="F6162" s="3" t="s">
        <v>77</v>
      </c>
      <c r="G6162" s="3">
        <v>2017</v>
      </c>
      <c r="H6162" s="3" t="s">
        <v>22118</v>
      </c>
      <c r="I6162" s="3">
        <v>318</v>
      </c>
      <c r="J6162" s="3" t="s">
        <v>21090</v>
      </c>
      <c r="K6162" s="3" t="s">
        <v>0</v>
      </c>
      <c r="N6162" s="3">
        <v>2210</v>
      </c>
      <c r="O6162" s="3" t="s">
        <v>21105</v>
      </c>
      <c r="P6162" s="3" t="s">
        <v>21114</v>
      </c>
      <c r="Q6162" s="3">
        <v>394</v>
      </c>
      <c r="R6162" s="8" t="str">
        <f t="shared" si="96"/>
        <v>*394*</v>
      </c>
    </row>
    <row r="6163" spans="1:18" ht="19.8">
      <c r="A6163" s="3" t="s">
        <v>3973</v>
      </c>
      <c r="B6163" s="3" t="s">
        <v>56</v>
      </c>
      <c r="C6163" s="3" t="s">
        <v>3972</v>
      </c>
      <c r="D6163" s="3" t="s">
        <v>50</v>
      </c>
      <c r="E6163" s="3" t="s">
        <v>3971</v>
      </c>
      <c r="F6163" s="3" t="s">
        <v>9</v>
      </c>
      <c r="G6163" s="3">
        <v>2018</v>
      </c>
      <c r="H6163" s="3" t="s">
        <v>22117</v>
      </c>
      <c r="I6163" s="3">
        <v>261</v>
      </c>
      <c r="J6163" s="3" t="s">
        <v>21087</v>
      </c>
      <c r="K6163" s="3" t="s">
        <v>0</v>
      </c>
      <c r="N6163" s="3">
        <v>1825</v>
      </c>
      <c r="O6163" s="3" t="s">
        <v>21106</v>
      </c>
      <c r="P6163" s="3" t="s">
        <v>21114</v>
      </c>
      <c r="Q6163" s="3">
        <v>250</v>
      </c>
      <c r="R6163" s="8" t="str">
        <f t="shared" si="96"/>
        <v>*250*</v>
      </c>
    </row>
    <row r="6164" spans="1:18" ht="19.8">
      <c r="A6164" s="3" t="s">
        <v>3970</v>
      </c>
      <c r="B6164" s="3" t="s">
        <v>33</v>
      </c>
      <c r="C6164" s="3" t="s">
        <v>3969</v>
      </c>
      <c r="D6164" s="3" t="s">
        <v>31</v>
      </c>
      <c r="E6164" s="3" t="s">
        <v>3968</v>
      </c>
      <c r="F6164" s="3" t="s">
        <v>15</v>
      </c>
      <c r="G6164" s="3">
        <v>2009</v>
      </c>
      <c r="H6164" s="3" t="s">
        <v>22117</v>
      </c>
      <c r="I6164" s="3">
        <v>480</v>
      </c>
      <c r="J6164" s="3" t="s">
        <v>21087</v>
      </c>
      <c r="K6164" s="3" t="s">
        <v>1</v>
      </c>
      <c r="L6164" s="9">
        <v>45084</v>
      </c>
      <c r="M6164" s="9">
        <v>45568</v>
      </c>
      <c r="N6164" s="3">
        <v>180</v>
      </c>
      <c r="O6164" s="3" t="s">
        <v>21106</v>
      </c>
      <c r="P6164" s="3" t="s">
        <v>21111</v>
      </c>
      <c r="Q6164" s="3">
        <v>162</v>
      </c>
      <c r="R6164" s="8" t="str">
        <f t="shared" si="96"/>
        <v>*162*</v>
      </c>
    </row>
    <row r="6165" spans="1:18" ht="19.8">
      <c r="A6165" s="3" t="s">
        <v>3967</v>
      </c>
      <c r="B6165" s="3" t="s">
        <v>38</v>
      </c>
      <c r="C6165" s="3" t="s">
        <v>3966</v>
      </c>
      <c r="D6165" s="3" t="s">
        <v>36</v>
      </c>
      <c r="E6165" s="3" t="s">
        <v>3965</v>
      </c>
      <c r="F6165" s="3" t="s">
        <v>3</v>
      </c>
      <c r="G6165" s="3">
        <v>2013</v>
      </c>
      <c r="H6165" s="3" t="s">
        <v>22117</v>
      </c>
      <c r="I6165" s="3">
        <v>165</v>
      </c>
      <c r="J6165" s="3" t="s">
        <v>21083</v>
      </c>
      <c r="K6165" s="3" t="s">
        <v>1</v>
      </c>
      <c r="L6165" s="9">
        <v>45610</v>
      </c>
      <c r="M6165" s="9">
        <v>45617</v>
      </c>
      <c r="N6165" s="3">
        <v>350</v>
      </c>
      <c r="O6165" s="3" t="s">
        <v>21106</v>
      </c>
      <c r="P6165" s="3" t="s">
        <v>21111</v>
      </c>
      <c r="Q6165" s="3">
        <v>162</v>
      </c>
      <c r="R6165" s="8" t="str">
        <f t="shared" si="96"/>
        <v>*162*</v>
      </c>
    </row>
    <row r="6166" spans="1:18" ht="19.8">
      <c r="A6166" s="3" t="s">
        <v>3964</v>
      </c>
      <c r="B6166" s="3" t="s">
        <v>147</v>
      </c>
      <c r="C6166" s="3" t="s">
        <v>3963</v>
      </c>
      <c r="D6166" s="3" t="s">
        <v>5</v>
      </c>
      <c r="E6166" s="3" t="s">
        <v>3962</v>
      </c>
      <c r="F6166" s="3" t="s">
        <v>3</v>
      </c>
      <c r="G6166" s="3">
        <v>2013</v>
      </c>
      <c r="H6166" s="3" t="s">
        <v>22117</v>
      </c>
      <c r="I6166" s="3">
        <v>96</v>
      </c>
      <c r="J6166" s="3" t="s">
        <v>21102</v>
      </c>
      <c r="K6166" s="3" t="s">
        <v>1</v>
      </c>
      <c r="L6166" s="9">
        <v>45328</v>
      </c>
      <c r="M6166" s="9">
        <v>45501</v>
      </c>
      <c r="N6166" s="3">
        <v>2335</v>
      </c>
      <c r="O6166" s="3" t="s">
        <v>21106</v>
      </c>
      <c r="P6166" s="3" t="s">
        <v>21112</v>
      </c>
      <c r="Q6166" s="3">
        <v>127</v>
      </c>
      <c r="R6166" s="8" t="str">
        <f t="shared" si="96"/>
        <v>*127*</v>
      </c>
    </row>
    <row r="6167" spans="1:18" ht="19.8">
      <c r="A6167" s="3" t="s">
        <v>3961</v>
      </c>
      <c r="B6167" s="3" t="s">
        <v>92</v>
      </c>
      <c r="C6167" s="3" t="s">
        <v>3960</v>
      </c>
      <c r="D6167" s="3" t="s">
        <v>25</v>
      </c>
      <c r="E6167" s="3" t="s">
        <v>3959</v>
      </c>
      <c r="F6167" s="3" t="s">
        <v>3</v>
      </c>
      <c r="G6167" s="3">
        <v>2005</v>
      </c>
      <c r="H6167" s="3" t="s">
        <v>22118</v>
      </c>
      <c r="I6167" s="3">
        <v>482</v>
      </c>
      <c r="J6167" s="3" t="s">
        <v>21095</v>
      </c>
      <c r="K6167" s="3" t="s">
        <v>1</v>
      </c>
      <c r="L6167" s="9">
        <v>45526</v>
      </c>
      <c r="M6167" s="9">
        <v>45645</v>
      </c>
      <c r="N6167" s="3">
        <v>155</v>
      </c>
      <c r="O6167" s="3" t="s">
        <v>25</v>
      </c>
      <c r="P6167" s="3" t="s">
        <v>21111</v>
      </c>
      <c r="Q6167" s="3">
        <v>214</v>
      </c>
      <c r="R6167" s="8" t="str">
        <f t="shared" si="96"/>
        <v>*214*</v>
      </c>
    </row>
    <row r="6168" spans="1:18" ht="19.8">
      <c r="A6168" s="3" t="s">
        <v>3958</v>
      </c>
      <c r="B6168" s="3" t="s">
        <v>88</v>
      </c>
      <c r="C6168" s="3" t="s">
        <v>3957</v>
      </c>
      <c r="D6168" s="3" t="s">
        <v>2</v>
      </c>
      <c r="E6168" s="3" t="s">
        <v>3956</v>
      </c>
      <c r="F6168" s="3" t="s">
        <v>77</v>
      </c>
      <c r="G6168" s="3">
        <v>2022</v>
      </c>
      <c r="H6168" s="3" t="s">
        <v>22118</v>
      </c>
      <c r="I6168" s="3">
        <v>100</v>
      </c>
      <c r="J6168" s="3" t="s">
        <v>21097</v>
      </c>
      <c r="K6168" s="3" t="s">
        <v>1</v>
      </c>
      <c r="L6168" s="9">
        <v>45139</v>
      </c>
      <c r="M6168" s="9">
        <v>45517</v>
      </c>
      <c r="N6168" s="3">
        <v>415</v>
      </c>
      <c r="O6168" s="3" t="s">
        <v>21073</v>
      </c>
      <c r="P6168" s="3" t="s">
        <v>21114</v>
      </c>
      <c r="Q6168" s="3">
        <v>255</v>
      </c>
      <c r="R6168" s="8" t="str">
        <f t="shared" si="96"/>
        <v>*255*</v>
      </c>
    </row>
    <row r="6169" spans="1:18" ht="19.8">
      <c r="A6169" s="3" t="s">
        <v>3955</v>
      </c>
      <c r="B6169" s="3" t="s">
        <v>7</v>
      </c>
      <c r="C6169" s="3" t="s">
        <v>3954</v>
      </c>
      <c r="D6169" s="3" t="s">
        <v>5</v>
      </c>
      <c r="E6169" s="3" t="s">
        <v>3953</v>
      </c>
      <c r="F6169" s="3" t="s">
        <v>3</v>
      </c>
      <c r="G6169" s="3">
        <v>2024</v>
      </c>
      <c r="H6169" s="3" t="s">
        <v>22116</v>
      </c>
      <c r="I6169" s="3">
        <v>484</v>
      </c>
      <c r="J6169" s="3" t="s">
        <v>21096</v>
      </c>
      <c r="K6169" s="3" t="s">
        <v>0</v>
      </c>
      <c r="N6169" s="3">
        <v>2375</v>
      </c>
      <c r="O6169" s="3" t="s">
        <v>21106</v>
      </c>
      <c r="P6169" s="3" t="s">
        <v>21111</v>
      </c>
      <c r="Q6169" s="3">
        <v>265</v>
      </c>
      <c r="R6169" s="8" t="str">
        <f t="shared" si="96"/>
        <v>*265*</v>
      </c>
    </row>
    <row r="6170" spans="1:18" ht="19.8">
      <c r="A6170" s="3" t="s">
        <v>3952</v>
      </c>
      <c r="B6170" s="3" t="s">
        <v>218</v>
      </c>
      <c r="C6170" s="3" t="s">
        <v>3951</v>
      </c>
      <c r="D6170" s="3" t="s">
        <v>95</v>
      </c>
      <c r="E6170" s="3" t="s">
        <v>3950</v>
      </c>
      <c r="F6170" s="3" t="s">
        <v>15</v>
      </c>
      <c r="G6170" s="3">
        <v>2018</v>
      </c>
      <c r="H6170" s="3" t="s">
        <v>22118</v>
      </c>
      <c r="I6170" s="3">
        <v>117</v>
      </c>
      <c r="J6170" s="3" t="s">
        <v>21088</v>
      </c>
      <c r="K6170" s="3" t="s">
        <v>1</v>
      </c>
      <c r="L6170" s="9">
        <v>45695</v>
      </c>
      <c r="M6170" s="9">
        <v>45701</v>
      </c>
      <c r="N6170" s="3">
        <v>485</v>
      </c>
      <c r="O6170" s="3" t="s">
        <v>21105</v>
      </c>
      <c r="P6170" s="3" t="s">
        <v>21112</v>
      </c>
      <c r="Q6170" s="3">
        <v>369</v>
      </c>
      <c r="R6170" s="8" t="str">
        <f t="shared" si="96"/>
        <v>*369*</v>
      </c>
    </row>
    <row r="6171" spans="1:18" ht="19.8">
      <c r="A6171" s="3" t="s">
        <v>3949</v>
      </c>
      <c r="B6171" s="3" t="s">
        <v>27</v>
      </c>
      <c r="C6171" s="3" t="s">
        <v>3948</v>
      </c>
      <c r="D6171" s="3" t="s">
        <v>25</v>
      </c>
      <c r="E6171" s="3" t="s">
        <v>3947</v>
      </c>
      <c r="F6171" s="3" t="s">
        <v>77</v>
      </c>
      <c r="G6171" s="3">
        <v>2021</v>
      </c>
      <c r="H6171" s="3" t="s">
        <v>22117</v>
      </c>
      <c r="I6171" s="3">
        <v>486</v>
      </c>
      <c r="J6171" s="3" t="s">
        <v>21097</v>
      </c>
      <c r="K6171" s="3" t="s">
        <v>0</v>
      </c>
      <c r="N6171" s="3">
        <v>380</v>
      </c>
      <c r="O6171" s="3" t="s">
        <v>25</v>
      </c>
      <c r="P6171" s="3" t="s">
        <v>21111</v>
      </c>
      <c r="Q6171" s="3">
        <v>358</v>
      </c>
      <c r="R6171" s="8" t="str">
        <f t="shared" si="96"/>
        <v>*358*</v>
      </c>
    </row>
    <row r="6172" spans="1:18" ht="19.8">
      <c r="A6172" s="3" t="s">
        <v>3946</v>
      </c>
      <c r="B6172" s="3" t="s">
        <v>218</v>
      </c>
      <c r="C6172" s="3" t="s">
        <v>3945</v>
      </c>
      <c r="D6172" s="3" t="s">
        <v>95</v>
      </c>
      <c r="E6172" s="3" t="s">
        <v>3944</v>
      </c>
      <c r="F6172" s="3" t="s">
        <v>48</v>
      </c>
      <c r="G6172" s="3">
        <v>2005</v>
      </c>
      <c r="H6172" s="3" t="s">
        <v>22116</v>
      </c>
      <c r="I6172" s="3">
        <v>265</v>
      </c>
      <c r="J6172" s="3" t="s">
        <v>21091</v>
      </c>
      <c r="K6172" s="3" t="s">
        <v>1</v>
      </c>
      <c r="L6172" s="9">
        <v>45045</v>
      </c>
      <c r="M6172" s="9">
        <v>45568</v>
      </c>
      <c r="N6172" s="3">
        <v>2140</v>
      </c>
      <c r="O6172" s="3" t="s">
        <v>21105</v>
      </c>
      <c r="P6172" s="3" t="s">
        <v>21112</v>
      </c>
      <c r="Q6172" s="3">
        <v>228</v>
      </c>
      <c r="R6172" s="8" t="str">
        <f t="shared" si="96"/>
        <v>*228*</v>
      </c>
    </row>
    <row r="6173" spans="1:18" ht="19.8">
      <c r="A6173" s="3" t="s">
        <v>3943</v>
      </c>
      <c r="B6173" s="3" t="s">
        <v>97</v>
      </c>
      <c r="C6173" s="3" t="s">
        <v>3942</v>
      </c>
      <c r="D6173" s="3" t="s">
        <v>95</v>
      </c>
      <c r="E6173" s="3" t="s">
        <v>3941</v>
      </c>
      <c r="F6173" s="3" t="s">
        <v>15</v>
      </c>
      <c r="G6173" s="3">
        <v>2015</v>
      </c>
      <c r="H6173" s="3" t="s">
        <v>22116</v>
      </c>
      <c r="I6173" s="3">
        <v>369</v>
      </c>
      <c r="J6173" s="3" t="s">
        <v>21102</v>
      </c>
      <c r="K6173" s="3" t="s">
        <v>0</v>
      </c>
      <c r="N6173" s="3">
        <v>2410</v>
      </c>
      <c r="O6173" s="3" t="s">
        <v>21105</v>
      </c>
      <c r="P6173" s="3" t="s">
        <v>21112</v>
      </c>
      <c r="Q6173" s="3">
        <v>361</v>
      </c>
      <c r="R6173" s="8" t="str">
        <f t="shared" si="96"/>
        <v>*361*</v>
      </c>
    </row>
    <row r="6174" spans="1:18" ht="19.8">
      <c r="A6174" s="3" t="s">
        <v>3940</v>
      </c>
      <c r="B6174" s="3" t="s">
        <v>344</v>
      </c>
      <c r="C6174" s="3" t="s">
        <v>3939</v>
      </c>
      <c r="D6174" s="3" t="s">
        <v>82</v>
      </c>
      <c r="E6174" s="3" t="s">
        <v>3938</v>
      </c>
      <c r="F6174" s="3" t="s">
        <v>9</v>
      </c>
      <c r="G6174" s="3">
        <v>2008</v>
      </c>
      <c r="H6174" s="3" t="s">
        <v>22116</v>
      </c>
      <c r="I6174" s="3">
        <v>152</v>
      </c>
      <c r="J6174" s="3" t="s">
        <v>21087</v>
      </c>
      <c r="K6174" s="3" t="s">
        <v>0</v>
      </c>
      <c r="N6174" s="3">
        <v>2350</v>
      </c>
      <c r="O6174" s="3" t="s">
        <v>21105</v>
      </c>
      <c r="P6174" s="3" t="s">
        <v>21112</v>
      </c>
      <c r="Q6174" s="3">
        <v>412</v>
      </c>
      <c r="R6174" s="8" t="str">
        <f t="shared" si="96"/>
        <v>*412*</v>
      </c>
    </row>
    <row r="6175" spans="1:18" ht="19.8">
      <c r="A6175" s="3" t="s">
        <v>3937</v>
      </c>
      <c r="B6175" s="3" t="s">
        <v>38</v>
      </c>
      <c r="C6175" s="3" t="s">
        <v>3936</v>
      </c>
      <c r="D6175" s="3" t="s">
        <v>36</v>
      </c>
      <c r="E6175" s="3" t="s">
        <v>3935</v>
      </c>
      <c r="F6175" s="3" t="s">
        <v>9</v>
      </c>
      <c r="G6175" s="3">
        <v>2019</v>
      </c>
      <c r="H6175" s="3" t="s">
        <v>22118</v>
      </c>
      <c r="I6175" s="3">
        <v>454</v>
      </c>
      <c r="J6175" s="3" t="s">
        <v>21099</v>
      </c>
      <c r="K6175" s="3" t="s">
        <v>1</v>
      </c>
      <c r="L6175" s="9">
        <v>45656</v>
      </c>
      <c r="M6175" s="9">
        <v>45667</v>
      </c>
      <c r="N6175" s="3">
        <v>1820</v>
      </c>
      <c r="O6175" s="3" t="s">
        <v>21106</v>
      </c>
      <c r="P6175" s="3" t="s">
        <v>21111</v>
      </c>
      <c r="Q6175" s="3">
        <v>130</v>
      </c>
      <c r="R6175" s="8" t="str">
        <f t="shared" si="96"/>
        <v>*130*</v>
      </c>
    </row>
    <row r="6176" spans="1:18" ht="19.8">
      <c r="A6176" s="3" t="s">
        <v>3934</v>
      </c>
      <c r="B6176" s="3" t="s">
        <v>196</v>
      </c>
      <c r="C6176" s="3" t="s">
        <v>3933</v>
      </c>
      <c r="D6176" s="3" t="s">
        <v>36</v>
      </c>
      <c r="E6176" s="3" t="s">
        <v>3932</v>
      </c>
      <c r="F6176" s="3" t="s">
        <v>15</v>
      </c>
      <c r="G6176" s="3">
        <v>2006</v>
      </c>
      <c r="H6176" s="3" t="s">
        <v>22116</v>
      </c>
      <c r="I6176" s="3">
        <v>98</v>
      </c>
      <c r="J6176" s="3" t="s">
        <v>21092</v>
      </c>
      <c r="K6176" s="3" t="s">
        <v>0</v>
      </c>
      <c r="N6176" s="3">
        <v>1790</v>
      </c>
      <c r="O6176" s="3" t="s">
        <v>21106</v>
      </c>
      <c r="P6176" s="3" t="s">
        <v>21114</v>
      </c>
      <c r="Q6176" s="3">
        <v>310</v>
      </c>
      <c r="R6176" s="8" t="str">
        <f t="shared" si="96"/>
        <v>*310*</v>
      </c>
    </row>
    <row r="6177" spans="1:18" ht="19.8">
      <c r="A6177" s="3" t="s">
        <v>3931</v>
      </c>
      <c r="B6177" s="3" t="s">
        <v>97</v>
      </c>
      <c r="C6177" s="3" t="s">
        <v>3930</v>
      </c>
      <c r="D6177" s="3" t="s">
        <v>95</v>
      </c>
      <c r="E6177" s="3" t="s">
        <v>3929</v>
      </c>
      <c r="F6177" s="3" t="s">
        <v>29</v>
      </c>
      <c r="G6177" s="3">
        <v>2011</v>
      </c>
      <c r="H6177" s="3" t="s">
        <v>22118</v>
      </c>
      <c r="I6177" s="3">
        <v>154</v>
      </c>
      <c r="J6177" s="3" t="s">
        <v>21094</v>
      </c>
      <c r="K6177" s="3" t="s">
        <v>1</v>
      </c>
      <c r="L6177" s="9">
        <v>45003</v>
      </c>
      <c r="M6177" s="9">
        <v>45415</v>
      </c>
      <c r="N6177" s="3">
        <v>1380</v>
      </c>
      <c r="O6177" s="3" t="s">
        <v>21105</v>
      </c>
      <c r="P6177" s="3" t="s">
        <v>21113</v>
      </c>
      <c r="Q6177" s="3">
        <v>334</v>
      </c>
      <c r="R6177" s="8" t="str">
        <f t="shared" si="96"/>
        <v>*334*</v>
      </c>
    </row>
    <row r="6178" spans="1:18" ht="19.8">
      <c r="A6178" s="3" t="s">
        <v>3928</v>
      </c>
      <c r="B6178" s="3" t="s">
        <v>108</v>
      </c>
      <c r="C6178" s="3" t="s">
        <v>3927</v>
      </c>
      <c r="D6178" s="3" t="s">
        <v>63</v>
      </c>
      <c r="E6178" s="3" t="s">
        <v>3926</v>
      </c>
      <c r="F6178" s="3" t="s">
        <v>3</v>
      </c>
      <c r="G6178" s="3">
        <v>2018</v>
      </c>
      <c r="H6178" s="3" t="s">
        <v>22118</v>
      </c>
      <c r="I6178" s="3">
        <v>343</v>
      </c>
      <c r="J6178" s="3" t="s">
        <v>21084</v>
      </c>
      <c r="K6178" s="3" t="s">
        <v>1</v>
      </c>
      <c r="L6178" s="9">
        <v>45694</v>
      </c>
      <c r="M6178" s="9">
        <v>45709</v>
      </c>
      <c r="N6178" s="3">
        <v>135</v>
      </c>
      <c r="O6178" s="3" t="s">
        <v>21106</v>
      </c>
      <c r="P6178" s="3" t="s">
        <v>21112</v>
      </c>
      <c r="Q6178" s="3">
        <v>381</v>
      </c>
      <c r="R6178" s="8" t="str">
        <f t="shared" si="96"/>
        <v>*381*</v>
      </c>
    </row>
    <row r="6179" spans="1:18" ht="19.8">
      <c r="A6179" s="3" t="s">
        <v>3925</v>
      </c>
      <c r="B6179" s="3" t="s">
        <v>33</v>
      </c>
      <c r="C6179" s="3" t="s">
        <v>3924</v>
      </c>
      <c r="D6179" s="3" t="s">
        <v>31</v>
      </c>
      <c r="E6179" s="3" t="s">
        <v>3923</v>
      </c>
      <c r="F6179" s="3" t="s">
        <v>3</v>
      </c>
      <c r="G6179" s="3">
        <v>2013</v>
      </c>
      <c r="H6179" s="3" t="s">
        <v>22118</v>
      </c>
      <c r="I6179" s="3">
        <v>271</v>
      </c>
      <c r="J6179" s="3" t="s">
        <v>21100</v>
      </c>
      <c r="K6179" s="3" t="s">
        <v>1</v>
      </c>
      <c r="L6179" s="9">
        <v>45097</v>
      </c>
      <c r="M6179" s="9">
        <v>45208</v>
      </c>
      <c r="N6179" s="3">
        <v>1950</v>
      </c>
      <c r="O6179" s="3" t="s">
        <v>21106</v>
      </c>
      <c r="P6179" s="3" t="s">
        <v>21113</v>
      </c>
      <c r="Q6179" s="3">
        <v>306</v>
      </c>
      <c r="R6179" s="8" t="str">
        <f t="shared" si="96"/>
        <v>*306*</v>
      </c>
    </row>
    <row r="6180" spans="1:18" ht="19.8">
      <c r="A6180" s="3" t="s">
        <v>3922</v>
      </c>
      <c r="B6180" s="3" t="s">
        <v>304</v>
      </c>
      <c r="C6180" s="3" t="s">
        <v>3921</v>
      </c>
      <c r="D6180" s="3" t="s">
        <v>123</v>
      </c>
      <c r="E6180" s="3" t="s">
        <v>3920</v>
      </c>
      <c r="F6180" s="3" t="s">
        <v>9</v>
      </c>
      <c r="G6180" s="3">
        <v>2008</v>
      </c>
      <c r="H6180" s="3" t="s">
        <v>22117</v>
      </c>
      <c r="I6180" s="3">
        <v>272</v>
      </c>
      <c r="J6180" s="3" t="s">
        <v>21085</v>
      </c>
      <c r="K6180" s="3" t="s">
        <v>1</v>
      </c>
      <c r="L6180" s="9">
        <v>45025</v>
      </c>
      <c r="M6180" s="9">
        <v>45549</v>
      </c>
      <c r="N6180" s="3">
        <v>530</v>
      </c>
      <c r="O6180" s="3" t="s">
        <v>21106</v>
      </c>
      <c r="P6180" s="3" t="s">
        <v>21114</v>
      </c>
      <c r="Q6180" s="3">
        <v>224</v>
      </c>
      <c r="R6180" s="8" t="str">
        <f t="shared" si="96"/>
        <v>*224*</v>
      </c>
    </row>
    <row r="6181" spans="1:18" ht="19.8">
      <c r="A6181" s="3" t="s">
        <v>3919</v>
      </c>
      <c r="B6181" s="3" t="s">
        <v>104</v>
      </c>
      <c r="C6181" s="3" t="s">
        <v>3918</v>
      </c>
      <c r="D6181" s="3" t="s">
        <v>25</v>
      </c>
      <c r="E6181" s="3" t="s">
        <v>3917</v>
      </c>
      <c r="F6181" s="3" t="s">
        <v>48</v>
      </c>
      <c r="G6181" s="3">
        <v>2007</v>
      </c>
      <c r="H6181" s="3" t="s">
        <v>22117</v>
      </c>
      <c r="I6181" s="3">
        <v>180</v>
      </c>
      <c r="J6181" s="3" t="s">
        <v>21101</v>
      </c>
      <c r="K6181" s="3" t="s">
        <v>1</v>
      </c>
      <c r="L6181" s="9">
        <v>45010</v>
      </c>
      <c r="M6181" s="9">
        <v>45523</v>
      </c>
      <c r="N6181" s="3">
        <v>925</v>
      </c>
      <c r="O6181" s="3" t="s">
        <v>25</v>
      </c>
      <c r="P6181" s="3" t="s">
        <v>21114</v>
      </c>
      <c r="Q6181" s="3">
        <v>227</v>
      </c>
      <c r="R6181" s="8" t="str">
        <f t="shared" si="96"/>
        <v>*227*</v>
      </c>
    </row>
    <row r="6182" spans="1:18" ht="19.8">
      <c r="A6182" s="3" t="s">
        <v>3916</v>
      </c>
      <c r="B6182" s="3" t="s">
        <v>125</v>
      </c>
      <c r="C6182" s="3" t="s">
        <v>3915</v>
      </c>
      <c r="D6182" s="3" t="s">
        <v>123</v>
      </c>
      <c r="E6182" s="3" t="s">
        <v>3914</v>
      </c>
      <c r="F6182" s="3" t="s">
        <v>48</v>
      </c>
      <c r="G6182" s="3">
        <v>2022</v>
      </c>
      <c r="H6182" s="3" t="s">
        <v>22117</v>
      </c>
      <c r="I6182" s="3">
        <v>209</v>
      </c>
      <c r="J6182" s="3" t="s">
        <v>21097</v>
      </c>
      <c r="K6182" s="3" t="s">
        <v>1</v>
      </c>
      <c r="L6182" s="9">
        <v>45598</v>
      </c>
      <c r="M6182" s="9">
        <v>45604</v>
      </c>
      <c r="N6182" s="3">
        <v>2210</v>
      </c>
      <c r="O6182" s="3" t="s">
        <v>21106</v>
      </c>
      <c r="P6182" s="3" t="s">
        <v>21114</v>
      </c>
      <c r="Q6182" s="3">
        <v>283</v>
      </c>
      <c r="R6182" s="8" t="str">
        <f t="shared" si="96"/>
        <v>*283*</v>
      </c>
    </row>
    <row r="6183" spans="1:18" ht="19.8">
      <c r="A6183" s="3" t="s">
        <v>3913</v>
      </c>
      <c r="B6183" s="3" t="s">
        <v>88</v>
      </c>
      <c r="C6183" s="3" t="s">
        <v>3912</v>
      </c>
      <c r="D6183" s="3" t="s">
        <v>2</v>
      </c>
      <c r="E6183" s="3" t="s">
        <v>3911</v>
      </c>
      <c r="F6183" s="3" t="s">
        <v>15</v>
      </c>
      <c r="G6183" s="3">
        <v>2024</v>
      </c>
      <c r="H6183" s="3" t="s">
        <v>22117</v>
      </c>
      <c r="I6183" s="3">
        <v>238</v>
      </c>
      <c r="J6183" s="3" t="s">
        <v>21100</v>
      </c>
      <c r="K6183" s="3" t="s">
        <v>0</v>
      </c>
      <c r="N6183" s="3">
        <v>2365</v>
      </c>
      <c r="O6183" s="3" t="s">
        <v>21073</v>
      </c>
      <c r="P6183" s="3" t="s">
        <v>21111</v>
      </c>
      <c r="Q6183" s="3">
        <v>217</v>
      </c>
      <c r="R6183" s="8" t="str">
        <f t="shared" si="96"/>
        <v>*217*</v>
      </c>
    </row>
    <row r="6184" spans="1:18" ht="19.8">
      <c r="A6184" s="3" t="s">
        <v>3910</v>
      </c>
      <c r="B6184" s="3" t="s">
        <v>285</v>
      </c>
      <c r="C6184" s="3" t="s">
        <v>3909</v>
      </c>
      <c r="D6184" s="3" t="s">
        <v>31</v>
      </c>
      <c r="E6184" s="3" t="s">
        <v>3908</v>
      </c>
      <c r="F6184" s="3" t="s">
        <v>77</v>
      </c>
      <c r="G6184" s="3">
        <v>2008</v>
      </c>
      <c r="H6184" s="3" t="s">
        <v>22118</v>
      </c>
      <c r="I6184" s="3">
        <v>93</v>
      </c>
      <c r="J6184" s="3" t="s">
        <v>21100</v>
      </c>
      <c r="K6184" s="3" t="s">
        <v>1</v>
      </c>
      <c r="L6184" s="9">
        <v>45139</v>
      </c>
      <c r="M6184" s="9">
        <v>45292</v>
      </c>
      <c r="N6184" s="3">
        <v>2450</v>
      </c>
      <c r="O6184" s="3" t="s">
        <v>21106</v>
      </c>
      <c r="P6184" s="3" t="s">
        <v>21112</v>
      </c>
      <c r="Q6184" s="3">
        <v>143</v>
      </c>
      <c r="R6184" s="8" t="str">
        <f t="shared" si="96"/>
        <v>*143*</v>
      </c>
    </row>
    <row r="6185" spans="1:18" ht="19.8">
      <c r="A6185" s="3" t="s">
        <v>3907</v>
      </c>
      <c r="B6185" s="3" t="s">
        <v>125</v>
      </c>
      <c r="C6185" s="3" t="s">
        <v>3906</v>
      </c>
      <c r="D6185" s="3" t="s">
        <v>123</v>
      </c>
      <c r="E6185" s="3" t="s">
        <v>3905</v>
      </c>
      <c r="F6185" s="3" t="s">
        <v>77</v>
      </c>
      <c r="G6185" s="3">
        <v>2009</v>
      </c>
      <c r="H6185" s="3" t="s">
        <v>22118</v>
      </c>
      <c r="I6185" s="3">
        <v>382</v>
      </c>
      <c r="J6185" s="3" t="s">
        <v>21091</v>
      </c>
      <c r="K6185" s="3" t="s">
        <v>0</v>
      </c>
      <c r="N6185" s="3">
        <v>1145</v>
      </c>
      <c r="O6185" s="3" t="s">
        <v>21106</v>
      </c>
      <c r="P6185" s="3" t="s">
        <v>21114</v>
      </c>
      <c r="Q6185" s="3">
        <v>149</v>
      </c>
      <c r="R6185" s="8" t="str">
        <f t="shared" si="96"/>
        <v>*149*</v>
      </c>
    </row>
    <row r="6186" spans="1:18" ht="19.8">
      <c r="A6186" s="3" t="s">
        <v>3904</v>
      </c>
      <c r="B6186" s="3" t="s">
        <v>304</v>
      </c>
      <c r="C6186" s="3" t="s">
        <v>3903</v>
      </c>
      <c r="D6186" s="3" t="s">
        <v>123</v>
      </c>
      <c r="E6186" s="3" t="s">
        <v>3902</v>
      </c>
      <c r="F6186" s="3" t="s">
        <v>9</v>
      </c>
      <c r="G6186" s="3">
        <v>2013</v>
      </c>
      <c r="H6186" s="3" t="s">
        <v>22116</v>
      </c>
      <c r="I6186" s="3">
        <v>141</v>
      </c>
      <c r="J6186" s="3" t="s">
        <v>21091</v>
      </c>
      <c r="K6186" s="3" t="s">
        <v>0</v>
      </c>
      <c r="N6186" s="3">
        <v>925</v>
      </c>
      <c r="O6186" s="3" t="s">
        <v>21106</v>
      </c>
      <c r="P6186" s="3" t="s">
        <v>21114</v>
      </c>
      <c r="Q6186" s="3">
        <v>259</v>
      </c>
      <c r="R6186" s="8" t="str">
        <f t="shared" si="96"/>
        <v>*259*</v>
      </c>
    </row>
    <row r="6187" spans="1:18" ht="19.8">
      <c r="A6187" s="3" t="s">
        <v>3901</v>
      </c>
      <c r="B6187" s="3" t="s">
        <v>125</v>
      </c>
      <c r="C6187" s="3" t="s">
        <v>3900</v>
      </c>
      <c r="D6187" s="3" t="s">
        <v>123</v>
      </c>
      <c r="E6187" s="3" t="s">
        <v>3899</v>
      </c>
      <c r="F6187" s="3" t="s">
        <v>9</v>
      </c>
      <c r="G6187" s="3">
        <v>2015</v>
      </c>
      <c r="H6187" s="3" t="s">
        <v>22118</v>
      </c>
      <c r="I6187" s="3">
        <v>206</v>
      </c>
      <c r="J6187" s="3" t="s">
        <v>21095</v>
      </c>
      <c r="K6187" s="3" t="s">
        <v>0</v>
      </c>
      <c r="N6187" s="3">
        <v>625</v>
      </c>
      <c r="O6187" s="3" t="s">
        <v>21106</v>
      </c>
      <c r="P6187" s="3" t="s">
        <v>21111</v>
      </c>
      <c r="Q6187" s="3">
        <v>349</v>
      </c>
      <c r="R6187" s="8" t="str">
        <f t="shared" si="96"/>
        <v>*349*</v>
      </c>
    </row>
    <row r="6188" spans="1:18" ht="19.8">
      <c r="A6188" s="3" t="s">
        <v>3898</v>
      </c>
      <c r="B6188" s="3" t="s">
        <v>160</v>
      </c>
      <c r="C6188" s="3" t="s">
        <v>3897</v>
      </c>
      <c r="D6188" s="3" t="s">
        <v>31</v>
      </c>
      <c r="E6188" s="3" t="s">
        <v>3896</v>
      </c>
      <c r="F6188" s="3" t="s">
        <v>15</v>
      </c>
      <c r="G6188" s="3">
        <v>2019</v>
      </c>
      <c r="H6188" s="3" t="s">
        <v>22118</v>
      </c>
      <c r="I6188" s="3">
        <v>414</v>
      </c>
      <c r="J6188" s="3" t="s">
        <v>21099</v>
      </c>
      <c r="K6188" s="3" t="s">
        <v>0</v>
      </c>
      <c r="N6188" s="3">
        <v>2035</v>
      </c>
      <c r="O6188" s="3" t="s">
        <v>21106</v>
      </c>
      <c r="P6188" s="3" t="s">
        <v>21111</v>
      </c>
      <c r="Q6188" s="3">
        <v>271</v>
      </c>
      <c r="R6188" s="8" t="str">
        <f t="shared" si="96"/>
        <v>*271*</v>
      </c>
    </row>
    <row r="6189" spans="1:18" ht="19.8">
      <c r="A6189" s="3" t="s">
        <v>3895</v>
      </c>
      <c r="B6189" s="3" t="s">
        <v>285</v>
      </c>
      <c r="C6189" s="3" t="s">
        <v>3894</v>
      </c>
      <c r="D6189" s="3" t="s">
        <v>31</v>
      </c>
      <c r="E6189" s="3" t="s">
        <v>3893</v>
      </c>
      <c r="F6189" s="3" t="s">
        <v>29</v>
      </c>
      <c r="G6189" s="3">
        <v>2017</v>
      </c>
      <c r="H6189" s="3" t="s">
        <v>22118</v>
      </c>
      <c r="I6189" s="3">
        <v>128</v>
      </c>
      <c r="J6189" s="3" t="s">
        <v>21093</v>
      </c>
      <c r="K6189" s="3" t="s">
        <v>0</v>
      </c>
      <c r="N6189" s="3">
        <v>630</v>
      </c>
      <c r="O6189" s="3" t="s">
        <v>21106</v>
      </c>
      <c r="P6189" s="3" t="s">
        <v>21112</v>
      </c>
      <c r="Q6189" s="3">
        <v>279</v>
      </c>
      <c r="R6189" s="8" t="str">
        <f t="shared" si="96"/>
        <v>*279*</v>
      </c>
    </row>
    <row r="6190" spans="1:18" ht="19.8">
      <c r="A6190" s="3" t="s">
        <v>3892</v>
      </c>
      <c r="B6190" s="3" t="s">
        <v>72</v>
      </c>
      <c r="C6190" s="3" t="s">
        <v>3891</v>
      </c>
      <c r="D6190" s="3" t="s">
        <v>36</v>
      </c>
      <c r="E6190" s="3" t="s">
        <v>3890</v>
      </c>
      <c r="F6190" s="3" t="s">
        <v>48</v>
      </c>
      <c r="G6190" s="3">
        <v>2013</v>
      </c>
      <c r="H6190" s="3" t="s">
        <v>22117</v>
      </c>
      <c r="I6190" s="3">
        <v>117</v>
      </c>
      <c r="J6190" s="3" t="s">
        <v>21095</v>
      </c>
      <c r="K6190" s="3" t="s">
        <v>0</v>
      </c>
      <c r="N6190" s="3">
        <v>1200</v>
      </c>
      <c r="O6190" s="3" t="s">
        <v>21106</v>
      </c>
      <c r="P6190" s="3" t="s">
        <v>21111</v>
      </c>
      <c r="Q6190" s="3">
        <v>342</v>
      </c>
      <c r="R6190" s="8" t="str">
        <f t="shared" si="96"/>
        <v>*342*</v>
      </c>
    </row>
    <row r="6191" spans="1:18" ht="19.8">
      <c r="A6191" s="3" t="s">
        <v>3889</v>
      </c>
      <c r="B6191" s="3" t="s">
        <v>43</v>
      </c>
      <c r="C6191" s="3" t="s">
        <v>3888</v>
      </c>
      <c r="D6191" s="3" t="s">
        <v>41</v>
      </c>
      <c r="E6191" s="3" t="s">
        <v>3887</v>
      </c>
      <c r="F6191" s="3" t="s">
        <v>77</v>
      </c>
      <c r="G6191" s="3">
        <v>2012</v>
      </c>
      <c r="H6191" s="3" t="s">
        <v>22117</v>
      </c>
      <c r="I6191" s="3">
        <v>411</v>
      </c>
      <c r="J6191" s="3" t="s">
        <v>21088</v>
      </c>
      <c r="K6191" s="3" t="s">
        <v>0</v>
      </c>
      <c r="N6191" s="3">
        <v>940</v>
      </c>
      <c r="O6191" s="3" t="s">
        <v>21106</v>
      </c>
      <c r="P6191" s="3" t="s">
        <v>21114</v>
      </c>
      <c r="Q6191" s="3">
        <v>139</v>
      </c>
      <c r="R6191" s="8" t="str">
        <f t="shared" si="96"/>
        <v>*139*</v>
      </c>
    </row>
    <row r="6192" spans="1:18" ht="19.8">
      <c r="A6192" s="3" t="s">
        <v>3886</v>
      </c>
      <c r="B6192" s="3" t="s">
        <v>72</v>
      </c>
      <c r="C6192" s="3" t="s">
        <v>3885</v>
      </c>
      <c r="D6192" s="3" t="s">
        <v>36</v>
      </c>
      <c r="E6192" s="3" t="s">
        <v>3884</v>
      </c>
      <c r="F6192" s="3" t="s">
        <v>3</v>
      </c>
      <c r="G6192" s="3">
        <v>2005</v>
      </c>
      <c r="H6192" s="3" t="s">
        <v>22117</v>
      </c>
      <c r="I6192" s="3">
        <v>385</v>
      </c>
      <c r="J6192" s="3" t="s">
        <v>21095</v>
      </c>
      <c r="K6192" s="3" t="s">
        <v>0</v>
      </c>
      <c r="N6192" s="3">
        <v>1140</v>
      </c>
      <c r="O6192" s="3" t="s">
        <v>21106</v>
      </c>
      <c r="P6192" s="3" t="s">
        <v>21111</v>
      </c>
      <c r="Q6192" s="3">
        <v>268</v>
      </c>
      <c r="R6192" s="8" t="str">
        <f t="shared" si="96"/>
        <v>*268*</v>
      </c>
    </row>
    <row r="6193" spans="1:18" ht="19.8">
      <c r="A6193" s="3" t="s">
        <v>3883</v>
      </c>
      <c r="B6193" s="3" t="s">
        <v>7</v>
      </c>
      <c r="C6193" s="3" t="s">
        <v>3882</v>
      </c>
      <c r="D6193" s="3" t="s">
        <v>5</v>
      </c>
      <c r="E6193" s="3" t="s">
        <v>3881</v>
      </c>
      <c r="F6193" s="3" t="s">
        <v>15</v>
      </c>
      <c r="G6193" s="3">
        <v>2012</v>
      </c>
      <c r="H6193" s="3" t="s">
        <v>22117</v>
      </c>
      <c r="I6193" s="3">
        <v>333</v>
      </c>
      <c r="J6193" s="3" t="s">
        <v>21097</v>
      </c>
      <c r="K6193" s="3" t="s">
        <v>1</v>
      </c>
      <c r="L6193" s="9">
        <v>45544</v>
      </c>
      <c r="M6193" s="9">
        <v>45650</v>
      </c>
      <c r="N6193" s="3">
        <v>255</v>
      </c>
      <c r="O6193" s="3" t="s">
        <v>21106</v>
      </c>
      <c r="P6193" s="3" t="s">
        <v>21112</v>
      </c>
      <c r="Q6193" s="3">
        <v>294</v>
      </c>
      <c r="R6193" s="8" t="str">
        <f t="shared" si="96"/>
        <v>*294*</v>
      </c>
    </row>
    <row r="6194" spans="1:18" ht="19.8">
      <c r="A6194" s="3" t="s">
        <v>3880</v>
      </c>
      <c r="B6194" s="3" t="s">
        <v>304</v>
      </c>
      <c r="C6194" s="3" t="s">
        <v>3879</v>
      </c>
      <c r="D6194" s="3" t="s">
        <v>123</v>
      </c>
      <c r="E6194" s="3" t="s">
        <v>3878</v>
      </c>
      <c r="F6194" s="3" t="s">
        <v>3</v>
      </c>
      <c r="G6194" s="3">
        <v>2009</v>
      </c>
      <c r="H6194" s="3" t="s">
        <v>22118</v>
      </c>
      <c r="I6194" s="3">
        <v>190</v>
      </c>
      <c r="J6194" s="3" t="s">
        <v>21089</v>
      </c>
      <c r="K6194" s="3" t="s">
        <v>1</v>
      </c>
      <c r="L6194" s="9">
        <v>45700</v>
      </c>
      <c r="M6194" s="9">
        <v>45712</v>
      </c>
      <c r="N6194" s="3">
        <v>180</v>
      </c>
      <c r="O6194" s="3" t="s">
        <v>21106</v>
      </c>
      <c r="P6194" s="3" t="s">
        <v>21111</v>
      </c>
      <c r="Q6194" s="3">
        <v>164</v>
      </c>
      <c r="R6194" s="8" t="str">
        <f t="shared" si="96"/>
        <v>*164*</v>
      </c>
    </row>
    <row r="6195" spans="1:18" ht="19.8">
      <c r="A6195" s="3" t="s">
        <v>3877</v>
      </c>
      <c r="B6195" s="3" t="s">
        <v>455</v>
      </c>
      <c r="C6195" s="3" t="s">
        <v>3876</v>
      </c>
      <c r="D6195" s="3" t="s">
        <v>14</v>
      </c>
      <c r="E6195" s="3" t="s">
        <v>3875</v>
      </c>
      <c r="F6195" s="3" t="s">
        <v>77</v>
      </c>
      <c r="G6195" s="3">
        <v>2016</v>
      </c>
      <c r="H6195" s="3" t="s">
        <v>22118</v>
      </c>
      <c r="I6195" s="3">
        <v>402</v>
      </c>
      <c r="J6195" s="3" t="s">
        <v>21085</v>
      </c>
      <c r="K6195" s="3" t="s">
        <v>0</v>
      </c>
      <c r="N6195" s="3">
        <v>1615</v>
      </c>
      <c r="O6195" s="3" t="s">
        <v>21106</v>
      </c>
      <c r="P6195" s="3" t="s">
        <v>21112</v>
      </c>
      <c r="Q6195" s="3">
        <v>286</v>
      </c>
      <c r="R6195" s="8" t="str">
        <f t="shared" si="96"/>
        <v>*286*</v>
      </c>
    </row>
    <row r="6196" spans="1:18" ht="19.8">
      <c r="A6196" s="3" t="s">
        <v>3874</v>
      </c>
      <c r="B6196" s="3" t="s">
        <v>108</v>
      </c>
      <c r="C6196" s="3" t="s">
        <v>3873</v>
      </c>
      <c r="D6196" s="3" t="s">
        <v>63</v>
      </c>
      <c r="E6196" s="3" t="s">
        <v>3872</v>
      </c>
      <c r="F6196" s="3" t="s">
        <v>48</v>
      </c>
      <c r="G6196" s="3">
        <v>2007</v>
      </c>
      <c r="H6196" s="3" t="s">
        <v>22116</v>
      </c>
      <c r="I6196" s="3">
        <v>350</v>
      </c>
      <c r="J6196" s="3" t="s">
        <v>21084</v>
      </c>
      <c r="K6196" s="3" t="s">
        <v>0</v>
      </c>
      <c r="N6196" s="3">
        <v>790</v>
      </c>
      <c r="O6196" s="3" t="s">
        <v>21106</v>
      </c>
      <c r="P6196" s="3" t="s">
        <v>21112</v>
      </c>
      <c r="Q6196" s="3">
        <v>261</v>
      </c>
      <c r="R6196" s="8" t="str">
        <f t="shared" si="96"/>
        <v>*261*</v>
      </c>
    </row>
    <row r="6197" spans="1:18" ht="19.8">
      <c r="A6197" s="3" t="s">
        <v>3871</v>
      </c>
      <c r="B6197" s="3" t="s">
        <v>33</v>
      </c>
      <c r="C6197" s="3" t="s">
        <v>3870</v>
      </c>
      <c r="D6197" s="3" t="s">
        <v>31</v>
      </c>
      <c r="E6197" s="3" t="s">
        <v>3869</v>
      </c>
      <c r="F6197" s="3" t="s">
        <v>48</v>
      </c>
      <c r="G6197" s="3">
        <v>2013</v>
      </c>
      <c r="H6197" s="3" t="s">
        <v>22118</v>
      </c>
      <c r="I6197" s="3">
        <v>115</v>
      </c>
      <c r="J6197" s="3" t="s">
        <v>21100</v>
      </c>
      <c r="K6197" s="3" t="s">
        <v>0</v>
      </c>
      <c r="N6197" s="3">
        <v>1635</v>
      </c>
      <c r="O6197" s="3" t="s">
        <v>21106</v>
      </c>
      <c r="P6197" s="3" t="s">
        <v>21112</v>
      </c>
      <c r="Q6197" s="3">
        <v>287</v>
      </c>
      <c r="R6197" s="8" t="str">
        <f t="shared" si="96"/>
        <v>*287*</v>
      </c>
    </row>
    <row r="6198" spans="1:18" ht="19.8">
      <c r="A6198" s="3" t="s">
        <v>3868</v>
      </c>
      <c r="B6198" s="3" t="s">
        <v>138</v>
      </c>
      <c r="C6198" s="3" t="s">
        <v>3867</v>
      </c>
      <c r="D6198" s="3" t="s">
        <v>2</v>
      </c>
      <c r="E6198" s="3" t="s">
        <v>3866</v>
      </c>
      <c r="F6198" s="3" t="s">
        <v>48</v>
      </c>
      <c r="G6198" s="3">
        <v>2010</v>
      </c>
      <c r="H6198" s="3" t="s">
        <v>22117</v>
      </c>
      <c r="I6198" s="3">
        <v>460</v>
      </c>
      <c r="J6198" s="3" t="s">
        <v>21084</v>
      </c>
      <c r="K6198" s="3" t="s">
        <v>1</v>
      </c>
      <c r="L6198" s="9">
        <v>45164</v>
      </c>
      <c r="M6198" s="9">
        <v>45578</v>
      </c>
      <c r="N6198" s="3">
        <v>715</v>
      </c>
      <c r="O6198" s="3" t="s">
        <v>21073</v>
      </c>
      <c r="P6198" s="3" t="s">
        <v>21111</v>
      </c>
      <c r="Q6198" s="3">
        <v>277</v>
      </c>
      <c r="R6198" s="8" t="str">
        <f t="shared" si="96"/>
        <v>*277*</v>
      </c>
    </row>
    <row r="6199" spans="1:18" ht="19.8">
      <c r="A6199" s="3" t="s">
        <v>3865</v>
      </c>
      <c r="B6199" s="3" t="s">
        <v>52</v>
      </c>
      <c r="C6199" s="3" t="s">
        <v>3864</v>
      </c>
      <c r="D6199" s="3" t="s">
        <v>50</v>
      </c>
      <c r="E6199" s="3" t="s">
        <v>3863</v>
      </c>
      <c r="F6199" s="3" t="s">
        <v>9</v>
      </c>
      <c r="G6199" s="3">
        <v>2020</v>
      </c>
      <c r="H6199" s="3" t="s">
        <v>22116</v>
      </c>
      <c r="I6199" s="3">
        <v>446</v>
      </c>
      <c r="J6199" s="3" t="s">
        <v>21084</v>
      </c>
      <c r="K6199" s="3" t="s">
        <v>0</v>
      </c>
      <c r="N6199" s="3">
        <v>225</v>
      </c>
      <c r="O6199" s="3" t="s">
        <v>21106</v>
      </c>
      <c r="P6199" s="3" t="s">
        <v>21114</v>
      </c>
      <c r="Q6199" s="3">
        <v>164</v>
      </c>
      <c r="R6199" s="8" t="str">
        <f t="shared" si="96"/>
        <v>*164*</v>
      </c>
    </row>
    <row r="6200" spans="1:18" ht="19.8">
      <c r="A6200" s="3" t="s">
        <v>3862</v>
      </c>
      <c r="B6200" s="3" t="s">
        <v>52</v>
      </c>
      <c r="C6200" s="3" t="s">
        <v>3861</v>
      </c>
      <c r="D6200" s="3" t="s">
        <v>50</v>
      </c>
      <c r="E6200" s="3" t="s">
        <v>3860</v>
      </c>
      <c r="F6200" s="3" t="s">
        <v>29</v>
      </c>
      <c r="G6200" s="3">
        <v>2024</v>
      </c>
      <c r="H6200" s="3" t="s">
        <v>22116</v>
      </c>
      <c r="I6200" s="3">
        <v>318</v>
      </c>
      <c r="J6200" s="3" t="s">
        <v>21100</v>
      </c>
      <c r="K6200" s="3" t="s">
        <v>1</v>
      </c>
      <c r="L6200" s="9">
        <v>45487</v>
      </c>
      <c r="M6200" s="9">
        <v>45502</v>
      </c>
      <c r="N6200" s="3">
        <v>230</v>
      </c>
      <c r="O6200" s="3" t="s">
        <v>21106</v>
      </c>
      <c r="P6200" s="3" t="s">
        <v>21113</v>
      </c>
      <c r="Q6200" s="3">
        <v>126</v>
      </c>
      <c r="R6200" s="8" t="str">
        <f t="shared" si="96"/>
        <v>*126*</v>
      </c>
    </row>
    <row r="6201" spans="1:18" ht="19.8">
      <c r="A6201" s="3" t="s">
        <v>3859</v>
      </c>
      <c r="B6201" s="3" t="s">
        <v>426</v>
      </c>
      <c r="C6201" s="3" t="s">
        <v>3858</v>
      </c>
      <c r="D6201" s="3" t="s">
        <v>95</v>
      </c>
      <c r="E6201" s="3" t="s">
        <v>3857</v>
      </c>
      <c r="F6201" s="3" t="s">
        <v>3</v>
      </c>
      <c r="G6201" s="3">
        <v>2021</v>
      </c>
      <c r="H6201" s="3" t="s">
        <v>22116</v>
      </c>
      <c r="I6201" s="3">
        <v>293</v>
      </c>
      <c r="J6201" s="3" t="s">
        <v>21088</v>
      </c>
      <c r="K6201" s="3" t="s">
        <v>1</v>
      </c>
      <c r="L6201" s="9">
        <v>45608</v>
      </c>
      <c r="M6201" s="9">
        <v>45615</v>
      </c>
      <c r="N6201" s="3">
        <v>270</v>
      </c>
      <c r="O6201" s="3" t="s">
        <v>21105</v>
      </c>
      <c r="P6201" s="3" t="s">
        <v>21112</v>
      </c>
      <c r="Q6201" s="3">
        <v>432</v>
      </c>
      <c r="R6201" s="8" t="str">
        <f t="shared" si="96"/>
        <v>*432*</v>
      </c>
    </row>
    <row r="6202" spans="1:18" ht="19.8">
      <c r="A6202" s="3" t="s">
        <v>3856</v>
      </c>
      <c r="B6202" s="3" t="s">
        <v>60</v>
      </c>
      <c r="C6202" s="3" t="s">
        <v>3855</v>
      </c>
      <c r="D6202" s="3" t="s">
        <v>41</v>
      </c>
      <c r="E6202" s="3" t="s">
        <v>3854</v>
      </c>
      <c r="F6202" s="3" t="s">
        <v>9</v>
      </c>
      <c r="G6202" s="3">
        <v>2017</v>
      </c>
      <c r="H6202" s="3" t="s">
        <v>22118</v>
      </c>
      <c r="I6202" s="3">
        <v>258</v>
      </c>
      <c r="J6202" s="3" t="s">
        <v>21084</v>
      </c>
      <c r="K6202" s="3" t="s">
        <v>1</v>
      </c>
      <c r="L6202" s="9">
        <v>45462</v>
      </c>
      <c r="M6202" s="9">
        <v>45554</v>
      </c>
      <c r="N6202" s="3">
        <v>965</v>
      </c>
      <c r="O6202" s="3" t="s">
        <v>21106</v>
      </c>
      <c r="P6202" s="3" t="s">
        <v>21113</v>
      </c>
      <c r="Q6202" s="3">
        <v>423</v>
      </c>
      <c r="R6202" s="8" t="str">
        <f t="shared" si="96"/>
        <v>*423*</v>
      </c>
    </row>
    <row r="6203" spans="1:18" ht="19.8">
      <c r="A6203" s="3" t="s">
        <v>3853</v>
      </c>
      <c r="B6203" s="3" t="s">
        <v>171</v>
      </c>
      <c r="C6203" s="3" t="s">
        <v>3852</v>
      </c>
      <c r="D6203" s="3" t="s">
        <v>141</v>
      </c>
      <c r="E6203" s="3" t="s">
        <v>3851</v>
      </c>
      <c r="F6203" s="3" t="s">
        <v>9</v>
      </c>
      <c r="G6203" s="3">
        <v>2024</v>
      </c>
      <c r="H6203" s="3" t="s">
        <v>22116</v>
      </c>
      <c r="I6203" s="3">
        <v>83</v>
      </c>
      <c r="J6203" s="3" t="s">
        <v>21096</v>
      </c>
      <c r="K6203" s="3" t="s">
        <v>1</v>
      </c>
      <c r="L6203" s="9">
        <v>45456</v>
      </c>
      <c r="M6203" s="9">
        <v>45642</v>
      </c>
      <c r="N6203" s="3">
        <v>2480</v>
      </c>
      <c r="O6203" s="3" t="s">
        <v>25</v>
      </c>
      <c r="P6203" s="3" t="s">
        <v>21114</v>
      </c>
      <c r="Q6203" s="3">
        <v>438</v>
      </c>
      <c r="R6203" s="8" t="str">
        <f t="shared" si="96"/>
        <v>*438*</v>
      </c>
    </row>
    <row r="6204" spans="1:18" ht="19.8">
      <c r="A6204" s="3" t="s">
        <v>3850</v>
      </c>
      <c r="B6204" s="3" t="s">
        <v>22</v>
      </c>
      <c r="C6204" s="3" t="s">
        <v>3849</v>
      </c>
      <c r="D6204" s="3" t="s">
        <v>5</v>
      </c>
      <c r="E6204" s="3" t="s">
        <v>3848</v>
      </c>
      <c r="F6204" s="3" t="s">
        <v>48</v>
      </c>
      <c r="G6204" s="3">
        <v>2011</v>
      </c>
      <c r="H6204" s="3" t="s">
        <v>22118</v>
      </c>
      <c r="I6204" s="3">
        <v>262</v>
      </c>
      <c r="J6204" s="3" t="s">
        <v>21101</v>
      </c>
      <c r="K6204" s="3" t="s">
        <v>1</v>
      </c>
      <c r="L6204" s="9">
        <v>45644</v>
      </c>
      <c r="M6204" s="9">
        <v>45666</v>
      </c>
      <c r="N6204" s="3">
        <v>1305</v>
      </c>
      <c r="O6204" s="3" t="s">
        <v>21106</v>
      </c>
      <c r="P6204" s="3" t="s">
        <v>21114</v>
      </c>
      <c r="Q6204" s="3">
        <v>214</v>
      </c>
      <c r="R6204" s="8" t="str">
        <f t="shared" si="96"/>
        <v>*214*</v>
      </c>
    </row>
    <row r="6205" spans="1:18" ht="19.8">
      <c r="A6205" s="3" t="s">
        <v>3847</v>
      </c>
      <c r="B6205" s="3" t="s">
        <v>304</v>
      </c>
      <c r="C6205" s="3" t="s">
        <v>3846</v>
      </c>
      <c r="D6205" s="3" t="s">
        <v>123</v>
      </c>
      <c r="E6205" s="3" t="s">
        <v>3845</v>
      </c>
      <c r="F6205" s="3" t="s">
        <v>15</v>
      </c>
      <c r="G6205" s="3">
        <v>2008</v>
      </c>
      <c r="H6205" s="3" t="s">
        <v>22118</v>
      </c>
      <c r="I6205" s="3">
        <v>369</v>
      </c>
      <c r="J6205" s="3" t="s">
        <v>21087</v>
      </c>
      <c r="K6205" s="3" t="s">
        <v>0</v>
      </c>
      <c r="N6205" s="3">
        <v>475</v>
      </c>
      <c r="O6205" s="3" t="s">
        <v>21106</v>
      </c>
      <c r="P6205" s="3" t="s">
        <v>21114</v>
      </c>
      <c r="Q6205" s="3">
        <v>191</v>
      </c>
      <c r="R6205" s="8" t="str">
        <f t="shared" si="96"/>
        <v>*191*</v>
      </c>
    </row>
    <row r="6206" spans="1:18" ht="19.8">
      <c r="A6206" s="3" t="s">
        <v>3844</v>
      </c>
      <c r="B6206" s="3" t="s">
        <v>52</v>
      </c>
      <c r="C6206" s="3" t="s">
        <v>3843</v>
      </c>
      <c r="D6206" s="3" t="s">
        <v>50</v>
      </c>
      <c r="E6206" s="3" t="s">
        <v>3842</v>
      </c>
      <c r="F6206" s="3" t="s">
        <v>48</v>
      </c>
      <c r="G6206" s="3">
        <v>2011</v>
      </c>
      <c r="H6206" s="3" t="s">
        <v>22118</v>
      </c>
      <c r="I6206" s="3">
        <v>115</v>
      </c>
      <c r="J6206" s="3" t="s">
        <v>21096</v>
      </c>
      <c r="K6206" s="3" t="s">
        <v>0</v>
      </c>
      <c r="N6206" s="3">
        <v>840</v>
      </c>
      <c r="O6206" s="3" t="s">
        <v>21106</v>
      </c>
      <c r="P6206" s="3" t="s">
        <v>21111</v>
      </c>
      <c r="Q6206" s="3">
        <v>368</v>
      </c>
      <c r="R6206" s="8" t="str">
        <f t="shared" si="96"/>
        <v>*368*</v>
      </c>
    </row>
    <row r="6207" spans="1:18" ht="19.8">
      <c r="A6207" s="3" t="s">
        <v>3841</v>
      </c>
      <c r="B6207" s="3" t="s">
        <v>344</v>
      </c>
      <c r="C6207" s="3" t="s">
        <v>3840</v>
      </c>
      <c r="D6207" s="3" t="s">
        <v>82</v>
      </c>
      <c r="E6207" s="3" t="s">
        <v>3839</v>
      </c>
      <c r="F6207" s="3" t="s">
        <v>29</v>
      </c>
      <c r="G6207" s="3">
        <v>2006</v>
      </c>
      <c r="H6207" s="3" t="s">
        <v>22117</v>
      </c>
      <c r="I6207" s="3">
        <v>160</v>
      </c>
      <c r="J6207" s="3" t="s">
        <v>21084</v>
      </c>
      <c r="K6207" s="3" t="s">
        <v>0</v>
      </c>
      <c r="N6207" s="3">
        <v>2390</v>
      </c>
      <c r="O6207" s="3" t="s">
        <v>21105</v>
      </c>
      <c r="P6207" s="3" t="s">
        <v>21112</v>
      </c>
      <c r="Q6207" s="3">
        <v>439</v>
      </c>
      <c r="R6207" s="8" t="str">
        <f t="shared" si="96"/>
        <v>*439*</v>
      </c>
    </row>
    <row r="6208" spans="1:18" ht="19.8">
      <c r="A6208" s="3" t="s">
        <v>3838</v>
      </c>
      <c r="B6208" s="3" t="s">
        <v>160</v>
      </c>
      <c r="C6208" s="3" t="s">
        <v>3837</v>
      </c>
      <c r="D6208" s="3" t="s">
        <v>31</v>
      </c>
      <c r="E6208" s="3" t="s">
        <v>3836</v>
      </c>
      <c r="F6208" s="3" t="s">
        <v>15</v>
      </c>
      <c r="G6208" s="3">
        <v>2008</v>
      </c>
      <c r="H6208" s="3" t="s">
        <v>22117</v>
      </c>
      <c r="I6208" s="3">
        <v>110</v>
      </c>
      <c r="J6208" s="3" t="s">
        <v>21084</v>
      </c>
      <c r="K6208" s="3" t="s">
        <v>0</v>
      </c>
      <c r="N6208" s="3">
        <v>1160</v>
      </c>
      <c r="O6208" s="3" t="s">
        <v>21106</v>
      </c>
      <c r="P6208" s="3" t="s">
        <v>21114</v>
      </c>
      <c r="Q6208" s="3">
        <v>160</v>
      </c>
      <c r="R6208" s="8" t="str">
        <f t="shared" si="96"/>
        <v>*160*</v>
      </c>
    </row>
    <row r="6209" spans="1:18" ht="19.8">
      <c r="A6209" s="3" t="s">
        <v>3835</v>
      </c>
      <c r="B6209" s="3" t="s">
        <v>88</v>
      </c>
      <c r="C6209" s="3" t="s">
        <v>3834</v>
      </c>
      <c r="D6209" s="3" t="s">
        <v>2</v>
      </c>
      <c r="E6209" s="3" t="s">
        <v>3833</v>
      </c>
      <c r="F6209" s="3" t="s">
        <v>3</v>
      </c>
      <c r="G6209" s="3">
        <v>2008</v>
      </c>
      <c r="H6209" s="3" t="s">
        <v>22117</v>
      </c>
      <c r="I6209" s="3">
        <v>329</v>
      </c>
      <c r="J6209" s="3" t="s">
        <v>21085</v>
      </c>
      <c r="K6209" s="3" t="s">
        <v>0</v>
      </c>
      <c r="N6209" s="3">
        <v>1380</v>
      </c>
      <c r="O6209" s="3" t="s">
        <v>21073</v>
      </c>
      <c r="P6209" s="3" t="s">
        <v>21114</v>
      </c>
      <c r="Q6209" s="3">
        <v>165</v>
      </c>
      <c r="R6209" s="8" t="str">
        <f t="shared" si="96"/>
        <v>*165*</v>
      </c>
    </row>
    <row r="6210" spans="1:18" ht="19.8">
      <c r="A6210" s="3" t="s">
        <v>3832</v>
      </c>
      <c r="B6210" s="3" t="s">
        <v>33</v>
      </c>
      <c r="C6210" s="3" t="s">
        <v>3831</v>
      </c>
      <c r="D6210" s="3" t="s">
        <v>31</v>
      </c>
      <c r="E6210" s="3" t="s">
        <v>3830</v>
      </c>
      <c r="F6210" s="3" t="s">
        <v>9</v>
      </c>
      <c r="G6210" s="3">
        <v>2017</v>
      </c>
      <c r="H6210" s="3" t="s">
        <v>22117</v>
      </c>
      <c r="I6210" s="3">
        <v>276</v>
      </c>
      <c r="J6210" s="3" t="s">
        <v>21086</v>
      </c>
      <c r="K6210" s="3" t="s">
        <v>0</v>
      </c>
      <c r="N6210" s="3">
        <v>1530</v>
      </c>
      <c r="O6210" s="3" t="s">
        <v>21106</v>
      </c>
      <c r="P6210" s="3" t="s">
        <v>21111</v>
      </c>
      <c r="Q6210" s="3">
        <v>213</v>
      </c>
      <c r="R6210" s="8" t="str">
        <f t="shared" si="96"/>
        <v>*213*</v>
      </c>
    </row>
    <row r="6211" spans="1:18" ht="19.8">
      <c r="A6211" s="3" t="s">
        <v>3829</v>
      </c>
      <c r="B6211" s="3" t="s">
        <v>88</v>
      </c>
      <c r="C6211" s="3" t="s">
        <v>3828</v>
      </c>
      <c r="D6211" s="3" t="s">
        <v>2</v>
      </c>
      <c r="E6211" s="3" t="s">
        <v>3827</v>
      </c>
      <c r="F6211" s="3" t="s">
        <v>48</v>
      </c>
      <c r="G6211" s="3">
        <v>2015</v>
      </c>
      <c r="H6211" s="3" t="s">
        <v>22118</v>
      </c>
      <c r="I6211" s="3">
        <v>193</v>
      </c>
      <c r="J6211" s="3" t="s">
        <v>21090</v>
      </c>
      <c r="K6211" s="3" t="s">
        <v>1</v>
      </c>
      <c r="L6211" s="9">
        <v>45659</v>
      </c>
      <c r="M6211" s="9">
        <v>45687</v>
      </c>
      <c r="N6211" s="3">
        <v>2500</v>
      </c>
      <c r="O6211" s="3" t="s">
        <v>21073</v>
      </c>
      <c r="P6211" s="3" t="s">
        <v>21111</v>
      </c>
      <c r="Q6211" s="3">
        <v>200</v>
      </c>
      <c r="R6211" s="8" t="str">
        <f t="shared" si="96"/>
        <v>*200*</v>
      </c>
    </row>
    <row r="6212" spans="1:18" ht="19.8">
      <c r="A6212" s="3" t="s">
        <v>3826</v>
      </c>
      <c r="B6212" s="3" t="s">
        <v>171</v>
      </c>
      <c r="C6212" s="3" t="s">
        <v>3825</v>
      </c>
      <c r="D6212" s="3" t="s">
        <v>141</v>
      </c>
      <c r="E6212" s="3" t="s">
        <v>3824</v>
      </c>
      <c r="F6212" s="3" t="s">
        <v>48</v>
      </c>
      <c r="G6212" s="3">
        <v>2024</v>
      </c>
      <c r="H6212" s="3" t="s">
        <v>22118</v>
      </c>
      <c r="I6212" s="3">
        <v>341</v>
      </c>
      <c r="J6212" s="3" t="s">
        <v>21085</v>
      </c>
      <c r="K6212" s="3" t="s">
        <v>1</v>
      </c>
      <c r="L6212" s="9">
        <v>45002</v>
      </c>
      <c r="M6212" s="9">
        <v>45653</v>
      </c>
      <c r="N6212" s="3">
        <v>845</v>
      </c>
      <c r="O6212" s="3" t="s">
        <v>25</v>
      </c>
      <c r="P6212" s="3" t="s">
        <v>21112</v>
      </c>
      <c r="Q6212" s="3">
        <v>256</v>
      </c>
      <c r="R6212" s="8" t="str">
        <f t="shared" ref="R6212:R6275" si="97">"*"&amp;Q6212&amp;"*"</f>
        <v>*256*</v>
      </c>
    </row>
    <row r="6213" spans="1:18" ht="19.8">
      <c r="A6213" s="3" t="s">
        <v>3823</v>
      </c>
      <c r="B6213" s="3" t="s">
        <v>97</v>
      </c>
      <c r="C6213" s="3" t="s">
        <v>3822</v>
      </c>
      <c r="D6213" s="3" t="s">
        <v>95</v>
      </c>
      <c r="E6213" s="3" t="s">
        <v>3821</v>
      </c>
      <c r="F6213" s="3" t="s">
        <v>29</v>
      </c>
      <c r="G6213" s="3">
        <v>2015</v>
      </c>
      <c r="H6213" s="3" t="s">
        <v>22116</v>
      </c>
      <c r="I6213" s="3">
        <v>258</v>
      </c>
      <c r="J6213" s="3" t="s">
        <v>21098</v>
      </c>
      <c r="K6213" s="3" t="s">
        <v>0</v>
      </c>
      <c r="N6213" s="3">
        <v>1345</v>
      </c>
      <c r="O6213" s="3" t="s">
        <v>21105</v>
      </c>
      <c r="P6213" s="3" t="s">
        <v>21111</v>
      </c>
      <c r="Q6213" s="3">
        <v>304</v>
      </c>
      <c r="R6213" s="8" t="str">
        <f t="shared" si="97"/>
        <v>*304*</v>
      </c>
    </row>
    <row r="6214" spans="1:18" ht="19.8">
      <c r="A6214" s="3" t="s">
        <v>3820</v>
      </c>
      <c r="B6214" s="3" t="s">
        <v>256</v>
      </c>
      <c r="C6214" s="3" t="s">
        <v>3819</v>
      </c>
      <c r="D6214" s="3" t="s">
        <v>14</v>
      </c>
      <c r="E6214" s="3" t="s">
        <v>3818</v>
      </c>
      <c r="F6214" s="3" t="s">
        <v>29</v>
      </c>
      <c r="G6214" s="3">
        <v>2020</v>
      </c>
      <c r="H6214" s="3" t="s">
        <v>22118</v>
      </c>
      <c r="I6214" s="3">
        <v>226</v>
      </c>
      <c r="J6214" s="3" t="s">
        <v>21099</v>
      </c>
      <c r="K6214" s="3" t="s">
        <v>1</v>
      </c>
      <c r="L6214" s="9">
        <v>45276</v>
      </c>
      <c r="M6214" s="9">
        <v>45650</v>
      </c>
      <c r="N6214" s="3">
        <v>2415</v>
      </c>
      <c r="O6214" s="3" t="s">
        <v>21106</v>
      </c>
      <c r="P6214" s="3" t="s">
        <v>21114</v>
      </c>
      <c r="Q6214" s="3">
        <v>262</v>
      </c>
      <c r="R6214" s="8" t="str">
        <f t="shared" si="97"/>
        <v>*262*</v>
      </c>
    </row>
    <row r="6215" spans="1:18" ht="19.8">
      <c r="A6215" s="3" t="s">
        <v>3817</v>
      </c>
      <c r="B6215" s="3" t="s">
        <v>92</v>
      </c>
      <c r="C6215" s="3" t="s">
        <v>3816</v>
      </c>
      <c r="D6215" s="3" t="s">
        <v>25</v>
      </c>
      <c r="E6215" s="3" t="s">
        <v>3815</v>
      </c>
      <c r="F6215" s="3" t="s">
        <v>29</v>
      </c>
      <c r="G6215" s="3">
        <v>2016</v>
      </c>
      <c r="H6215" s="3" t="s">
        <v>22118</v>
      </c>
      <c r="I6215" s="3">
        <v>400</v>
      </c>
      <c r="J6215" s="3" t="s">
        <v>21096</v>
      </c>
      <c r="K6215" s="3" t="s">
        <v>0</v>
      </c>
      <c r="N6215" s="3">
        <v>2500</v>
      </c>
      <c r="O6215" s="3" t="s">
        <v>25</v>
      </c>
      <c r="P6215" s="3" t="s">
        <v>21111</v>
      </c>
      <c r="Q6215" s="3">
        <v>230</v>
      </c>
      <c r="R6215" s="8" t="str">
        <f t="shared" si="97"/>
        <v>*230*</v>
      </c>
    </row>
    <row r="6216" spans="1:18" ht="19.8">
      <c r="A6216" s="3" t="s">
        <v>3814</v>
      </c>
      <c r="B6216" s="3" t="s">
        <v>285</v>
      </c>
      <c r="C6216" s="3" t="s">
        <v>3813</v>
      </c>
      <c r="D6216" s="3" t="s">
        <v>31</v>
      </c>
      <c r="E6216" s="3" t="s">
        <v>3812</v>
      </c>
      <c r="F6216" s="3" t="s">
        <v>3</v>
      </c>
      <c r="G6216" s="3">
        <v>2013</v>
      </c>
      <c r="H6216" s="3" t="s">
        <v>22118</v>
      </c>
      <c r="I6216" s="3">
        <v>197</v>
      </c>
      <c r="J6216" s="3" t="s">
        <v>21088</v>
      </c>
      <c r="K6216" s="3" t="s">
        <v>1</v>
      </c>
      <c r="L6216" s="9">
        <v>45675</v>
      </c>
      <c r="M6216" s="9">
        <v>45680</v>
      </c>
      <c r="N6216" s="3">
        <v>350</v>
      </c>
      <c r="O6216" s="3" t="s">
        <v>21106</v>
      </c>
      <c r="P6216" s="3" t="s">
        <v>21112</v>
      </c>
      <c r="Q6216" s="3">
        <v>153</v>
      </c>
      <c r="R6216" s="8" t="str">
        <f t="shared" si="97"/>
        <v>*153*</v>
      </c>
    </row>
    <row r="6217" spans="1:18" ht="19.8">
      <c r="A6217" s="3" t="s">
        <v>3811</v>
      </c>
      <c r="B6217" s="3" t="s">
        <v>147</v>
      </c>
      <c r="C6217" s="3" t="s">
        <v>3810</v>
      </c>
      <c r="D6217" s="3" t="s">
        <v>5</v>
      </c>
      <c r="E6217" s="3" t="s">
        <v>3809</v>
      </c>
      <c r="F6217" s="3" t="s">
        <v>3</v>
      </c>
      <c r="G6217" s="3">
        <v>2016</v>
      </c>
      <c r="H6217" s="3" t="s">
        <v>22117</v>
      </c>
      <c r="I6217" s="3">
        <v>85</v>
      </c>
      <c r="J6217" s="3" t="s">
        <v>21089</v>
      </c>
      <c r="K6217" s="3" t="s">
        <v>0</v>
      </c>
      <c r="N6217" s="3">
        <v>2045</v>
      </c>
      <c r="O6217" s="3" t="s">
        <v>21106</v>
      </c>
      <c r="P6217" s="3" t="s">
        <v>21111</v>
      </c>
      <c r="Q6217" s="3">
        <v>144</v>
      </c>
      <c r="R6217" s="8" t="str">
        <f t="shared" si="97"/>
        <v>*144*</v>
      </c>
    </row>
    <row r="6218" spans="1:18" ht="19.8">
      <c r="A6218" s="3" t="s">
        <v>3808</v>
      </c>
      <c r="B6218" s="3" t="s">
        <v>147</v>
      </c>
      <c r="C6218" s="3" t="s">
        <v>3807</v>
      </c>
      <c r="D6218" s="3" t="s">
        <v>5</v>
      </c>
      <c r="E6218" s="3" t="s">
        <v>3806</v>
      </c>
      <c r="F6218" s="3" t="s">
        <v>29</v>
      </c>
      <c r="G6218" s="3">
        <v>2011</v>
      </c>
      <c r="H6218" s="3" t="s">
        <v>22117</v>
      </c>
      <c r="I6218" s="3">
        <v>209</v>
      </c>
      <c r="J6218" s="3" t="s">
        <v>21091</v>
      </c>
      <c r="K6218" s="3" t="s">
        <v>1</v>
      </c>
      <c r="L6218" s="9">
        <v>45085</v>
      </c>
      <c r="M6218" s="9">
        <v>45293</v>
      </c>
      <c r="N6218" s="3">
        <v>475</v>
      </c>
      <c r="O6218" s="3" t="s">
        <v>21106</v>
      </c>
      <c r="P6218" s="3" t="s">
        <v>21112</v>
      </c>
      <c r="Q6218" s="3">
        <v>172</v>
      </c>
      <c r="R6218" s="8" t="str">
        <f t="shared" si="97"/>
        <v>*172*</v>
      </c>
    </row>
    <row r="6219" spans="1:18" ht="19.8">
      <c r="A6219" s="3" t="s">
        <v>3805</v>
      </c>
      <c r="B6219" s="3" t="s">
        <v>7</v>
      </c>
      <c r="C6219" s="3" t="s">
        <v>3804</v>
      </c>
      <c r="D6219" s="3" t="s">
        <v>5</v>
      </c>
      <c r="E6219" s="3" t="s">
        <v>3803</v>
      </c>
      <c r="F6219" s="3" t="s">
        <v>29</v>
      </c>
      <c r="G6219" s="3">
        <v>2023</v>
      </c>
      <c r="H6219" s="3" t="s">
        <v>22117</v>
      </c>
      <c r="I6219" s="3">
        <v>266</v>
      </c>
      <c r="J6219" s="3" t="s">
        <v>21095</v>
      </c>
      <c r="K6219" s="3" t="s">
        <v>0</v>
      </c>
      <c r="N6219" s="3">
        <v>1440</v>
      </c>
      <c r="O6219" s="3" t="s">
        <v>21106</v>
      </c>
      <c r="P6219" s="3" t="s">
        <v>21112</v>
      </c>
      <c r="Q6219" s="3">
        <v>424</v>
      </c>
      <c r="R6219" s="8" t="str">
        <f t="shared" si="97"/>
        <v>*424*</v>
      </c>
    </row>
    <row r="6220" spans="1:18" ht="19.8">
      <c r="A6220" s="3" t="s">
        <v>3802</v>
      </c>
      <c r="B6220" s="3" t="s">
        <v>12</v>
      </c>
      <c r="C6220" s="3" t="s">
        <v>3801</v>
      </c>
      <c r="D6220" s="3" t="s">
        <v>2</v>
      </c>
      <c r="E6220" s="3" t="s">
        <v>3800</v>
      </c>
      <c r="F6220" s="3" t="s">
        <v>3</v>
      </c>
      <c r="G6220" s="3">
        <v>2012</v>
      </c>
      <c r="H6220" s="3" t="s">
        <v>22117</v>
      </c>
      <c r="I6220" s="3">
        <v>168</v>
      </c>
      <c r="J6220" s="3" t="s">
        <v>21093</v>
      </c>
      <c r="K6220" s="3" t="s">
        <v>1</v>
      </c>
      <c r="L6220" s="9">
        <v>45507</v>
      </c>
      <c r="M6220" s="9">
        <v>45588</v>
      </c>
      <c r="N6220" s="3">
        <v>490</v>
      </c>
      <c r="O6220" s="3" t="s">
        <v>21073</v>
      </c>
      <c r="P6220" s="3" t="s">
        <v>21112</v>
      </c>
      <c r="Q6220" s="3">
        <v>152</v>
      </c>
      <c r="R6220" s="8" t="str">
        <f t="shared" si="97"/>
        <v>*152*</v>
      </c>
    </row>
    <row r="6221" spans="1:18" ht="19.8">
      <c r="A6221" s="3" t="s">
        <v>3799</v>
      </c>
      <c r="B6221" s="3" t="s">
        <v>97</v>
      </c>
      <c r="C6221" s="3" t="s">
        <v>3798</v>
      </c>
      <c r="D6221" s="3" t="s">
        <v>95</v>
      </c>
      <c r="E6221" s="3" t="s">
        <v>3797</v>
      </c>
      <c r="F6221" s="3" t="s">
        <v>15</v>
      </c>
      <c r="G6221" s="3">
        <v>2011</v>
      </c>
      <c r="H6221" s="3" t="s">
        <v>22118</v>
      </c>
      <c r="I6221" s="3">
        <v>127</v>
      </c>
      <c r="J6221" s="3" t="s">
        <v>21101</v>
      </c>
      <c r="K6221" s="3" t="s">
        <v>0</v>
      </c>
      <c r="N6221" s="3">
        <v>710</v>
      </c>
      <c r="O6221" s="3" t="s">
        <v>21105</v>
      </c>
      <c r="P6221" s="3" t="s">
        <v>21111</v>
      </c>
      <c r="Q6221" s="3">
        <v>352</v>
      </c>
      <c r="R6221" s="8" t="str">
        <f t="shared" si="97"/>
        <v>*352*</v>
      </c>
    </row>
    <row r="6222" spans="1:18" ht="19.8">
      <c r="A6222" s="3" t="s">
        <v>3796</v>
      </c>
      <c r="B6222" s="3" t="s">
        <v>43</v>
      </c>
      <c r="C6222" s="3" t="s">
        <v>3795</v>
      </c>
      <c r="D6222" s="3" t="s">
        <v>41</v>
      </c>
      <c r="E6222" s="3" t="s">
        <v>3794</v>
      </c>
      <c r="F6222" s="3" t="s">
        <v>77</v>
      </c>
      <c r="G6222" s="3">
        <v>2024</v>
      </c>
      <c r="H6222" s="3" t="s">
        <v>22118</v>
      </c>
      <c r="I6222" s="3">
        <v>317</v>
      </c>
      <c r="J6222" s="3" t="s">
        <v>21101</v>
      </c>
      <c r="K6222" s="3" t="s">
        <v>0</v>
      </c>
      <c r="N6222" s="3">
        <v>1740</v>
      </c>
      <c r="O6222" s="3" t="s">
        <v>21106</v>
      </c>
      <c r="P6222" s="3" t="s">
        <v>21114</v>
      </c>
      <c r="Q6222" s="3">
        <v>205</v>
      </c>
      <c r="R6222" s="8" t="str">
        <f t="shared" si="97"/>
        <v>*205*</v>
      </c>
    </row>
    <row r="6223" spans="1:18" ht="19.8">
      <c r="A6223" s="3" t="s">
        <v>3793</v>
      </c>
      <c r="B6223" s="3" t="s">
        <v>147</v>
      </c>
      <c r="C6223" s="3" t="s">
        <v>3792</v>
      </c>
      <c r="D6223" s="3" t="s">
        <v>5</v>
      </c>
      <c r="E6223" s="3" t="s">
        <v>3791</v>
      </c>
      <c r="F6223" s="3" t="s">
        <v>29</v>
      </c>
      <c r="G6223" s="3">
        <v>2016</v>
      </c>
      <c r="H6223" s="3" t="s">
        <v>22116</v>
      </c>
      <c r="I6223" s="3">
        <v>496</v>
      </c>
      <c r="J6223" s="3" t="s">
        <v>21083</v>
      </c>
      <c r="K6223" s="3" t="s">
        <v>0</v>
      </c>
      <c r="N6223" s="3">
        <v>2285</v>
      </c>
      <c r="O6223" s="3" t="s">
        <v>21106</v>
      </c>
      <c r="P6223" s="3" t="s">
        <v>21113</v>
      </c>
      <c r="Q6223" s="3">
        <v>345</v>
      </c>
      <c r="R6223" s="8" t="str">
        <f t="shared" si="97"/>
        <v>*345*</v>
      </c>
    </row>
    <row r="6224" spans="1:18" ht="19.8">
      <c r="A6224" s="3" t="s">
        <v>3790</v>
      </c>
      <c r="B6224" s="3" t="s">
        <v>56</v>
      </c>
      <c r="C6224" s="3" t="s">
        <v>3789</v>
      </c>
      <c r="D6224" s="3" t="s">
        <v>50</v>
      </c>
      <c r="E6224" s="3" t="s">
        <v>3788</v>
      </c>
      <c r="F6224" s="3" t="s">
        <v>48</v>
      </c>
      <c r="G6224" s="3">
        <v>2012</v>
      </c>
      <c r="H6224" s="3" t="s">
        <v>22118</v>
      </c>
      <c r="I6224" s="3">
        <v>384</v>
      </c>
      <c r="J6224" s="3" t="s">
        <v>21088</v>
      </c>
      <c r="K6224" s="3" t="s">
        <v>1</v>
      </c>
      <c r="L6224" s="9">
        <v>45372</v>
      </c>
      <c r="M6224" s="9">
        <v>45642</v>
      </c>
      <c r="N6224" s="3">
        <v>625</v>
      </c>
      <c r="O6224" s="3" t="s">
        <v>21106</v>
      </c>
      <c r="P6224" s="3" t="s">
        <v>21112</v>
      </c>
      <c r="Q6224" s="3">
        <v>215</v>
      </c>
      <c r="R6224" s="8" t="str">
        <f t="shared" si="97"/>
        <v>*215*</v>
      </c>
    </row>
    <row r="6225" spans="1:18" ht="19.8">
      <c r="A6225" s="3" t="s">
        <v>3787</v>
      </c>
      <c r="B6225" s="3" t="s">
        <v>33</v>
      </c>
      <c r="C6225" s="3" t="s">
        <v>3786</v>
      </c>
      <c r="D6225" s="3" t="s">
        <v>31</v>
      </c>
      <c r="E6225" s="3" t="s">
        <v>3785</v>
      </c>
      <c r="F6225" s="3" t="s">
        <v>29</v>
      </c>
      <c r="G6225" s="3">
        <v>2006</v>
      </c>
      <c r="H6225" s="3" t="s">
        <v>22117</v>
      </c>
      <c r="I6225" s="3">
        <v>185</v>
      </c>
      <c r="J6225" s="3" t="s">
        <v>21102</v>
      </c>
      <c r="K6225" s="3" t="s">
        <v>1</v>
      </c>
      <c r="L6225" s="9">
        <v>45578</v>
      </c>
      <c r="M6225" s="9">
        <v>45603</v>
      </c>
      <c r="N6225" s="3">
        <v>1790</v>
      </c>
      <c r="O6225" s="3" t="s">
        <v>21106</v>
      </c>
      <c r="P6225" s="3" t="s">
        <v>21113</v>
      </c>
      <c r="Q6225" s="3">
        <v>357</v>
      </c>
      <c r="R6225" s="8" t="str">
        <f t="shared" si="97"/>
        <v>*357*</v>
      </c>
    </row>
    <row r="6226" spans="1:18" ht="19.8">
      <c r="A6226" s="3" t="s">
        <v>3784</v>
      </c>
      <c r="B6226" s="3" t="s">
        <v>171</v>
      </c>
      <c r="C6226" s="3" t="s">
        <v>3783</v>
      </c>
      <c r="D6226" s="3" t="s">
        <v>141</v>
      </c>
      <c r="E6226" s="3" t="s">
        <v>3782</v>
      </c>
      <c r="F6226" s="3" t="s">
        <v>77</v>
      </c>
      <c r="G6226" s="3">
        <v>2013</v>
      </c>
      <c r="H6226" s="3" t="s">
        <v>22116</v>
      </c>
      <c r="I6226" s="3">
        <v>225</v>
      </c>
      <c r="J6226" s="3" t="s">
        <v>21086</v>
      </c>
      <c r="K6226" s="3" t="s">
        <v>0</v>
      </c>
      <c r="N6226" s="3">
        <v>2455</v>
      </c>
      <c r="O6226" s="3" t="s">
        <v>25</v>
      </c>
      <c r="P6226" s="3" t="s">
        <v>21114</v>
      </c>
      <c r="Q6226" s="3">
        <v>211</v>
      </c>
      <c r="R6226" s="8" t="str">
        <f t="shared" si="97"/>
        <v>*211*</v>
      </c>
    </row>
    <row r="6227" spans="1:18" ht="19.8">
      <c r="A6227" s="3" t="s">
        <v>3781</v>
      </c>
      <c r="B6227" s="3" t="s">
        <v>433</v>
      </c>
      <c r="C6227" s="3" t="s">
        <v>3780</v>
      </c>
      <c r="D6227" s="3" t="s">
        <v>123</v>
      </c>
      <c r="E6227" s="3" t="s">
        <v>3779</v>
      </c>
      <c r="F6227" s="3" t="s">
        <v>9</v>
      </c>
      <c r="G6227" s="3">
        <v>2024</v>
      </c>
      <c r="H6227" s="3" t="s">
        <v>22116</v>
      </c>
      <c r="I6227" s="3">
        <v>339</v>
      </c>
      <c r="J6227" s="3" t="s">
        <v>21092</v>
      </c>
      <c r="K6227" s="3" t="s">
        <v>1</v>
      </c>
      <c r="L6227" s="9">
        <v>45310</v>
      </c>
      <c r="M6227" s="9">
        <v>45416</v>
      </c>
      <c r="N6227" s="3">
        <v>270</v>
      </c>
      <c r="O6227" s="3" t="s">
        <v>21106</v>
      </c>
      <c r="P6227" s="3" t="s">
        <v>21114</v>
      </c>
      <c r="Q6227" s="3">
        <v>191</v>
      </c>
      <c r="R6227" s="8" t="str">
        <f t="shared" si="97"/>
        <v>*191*</v>
      </c>
    </row>
    <row r="6228" spans="1:18" ht="19.8">
      <c r="A6228" s="3" t="s">
        <v>3778</v>
      </c>
      <c r="B6228" s="3" t="s">
        <v>256</v>
      </c>
      <c r="C6228" s="3" t="s">
        <v>3777</v>
      </c>
      <c r="D6228" s="3" t="s">
        <v>14</v>
      </c>
      <c r="E6228" s="3" t="s">
        <v>3776</v>
      </c>
      <c r="F6228" s="3" t="s">
        <v>3</v>
      </c>
      <c r="G6228" s="3">
        <v>2014</v>
      </c>
      <c r="H6228" s="3" t="s">
        <v>22116</v>
      </c>
      <c r="I6228" s="3">
        <v>165</v>
      </c>
      <c r="J6228" s="3" t="s">
        <v>21099</v>
      </c>
      <c r="K6228" s="3" t="s">
        <v>1</v>
      </c>
      <c r="L6228" s="9">
        <v>45586</v>
      </c>
      <c r="M6228" s="9">
        <v>45679</v>
      </c>
      <c r="N6228" s="3">
        <v>1745</v>
      </c>
      <c r="O6228" s="3" t="s">
        <v>21106</v>
      </c>
      <c r="P6228" s="3" t="s">
        <v>21114</v>
      </c>
      <c r="Q6228" s="3">
        <v>348</v>
      </c>
      <c r="R6228" s="8" t="str">
        <f t="shared" si="97"/>
        <v>*348*</v>
      </c>
    </row>
    <row r="6229" spans="1:18" ht="19.8">
      <c r="A6229" s="3" t="s">
        <v>3775</v>
      </c>
      <c r="B6229" s="3" t="s">
        <v>43</v>
      </c>
      <c r="C6229" s="3" t="s">
        <v>3774</v>
      </c>
      <c r="D6229" s="3" t="s">
        <v>41</v>
      </c>
      <c r="E6229" s="3" t="s">
        <v>3773</v>
      </c>
      <c r="F6229" s="3" t="s">
        <v>9</v>
      </c>
      <c r="G6229" s="3">
        <v>2018</v>
      </c>
      <c r="H6229" s="3" t="s">
        <v>22118</v>
      </c>
      <c r="I6229" s="3">
        <v>352</v>
      </c>
      <c r="J6229" s="3" t="s">
        <v>21091</v>
      </c>
      <c r="K6229" s="3" t="s">
        <v>1</v>
      </c>
      <c r="L6229" s="9">
        <v>45596</v>
      </c>
      <c r="M6229" s="9">
        <v>45646</v>
      </c>
      <c r="N6229" s="3">
        <v>2060</v>
      </c>
      <c r="O6229" s="3" t="s">
        <v>21106</v>
      </c>
      <c r="P6229" s="3" t="s">
        <v>21111</v>
      </c>
      <c r="Q6229" s="3">
        <v>438</v>
      </c>
      <c r="R6229" s="8" t="str">
        <f t="shared" si="97"/>
        <v>*438*</v>
      </c>
    </row>
    <row r="6230" spans="1:18" ht="19.8">
      <c r="A6230" s="3" t="s">
        <v>3772</v>
      </c>
      <c r="B6230" s="3" t="s">
        <v>18</v>
      </c>
      <c r="C6230" s="3" t="s">
        <v>3771</v>
      </c>
      <c r="D6230" s="3" t="s">
        <v>14</v>
      </c>
      <c r="E6230" s="3" t="s">
        <v>3770</v>
      </c>
      <c r="F6230" s="3" t="s">
        <v>15</v>
      </c>
      <c r="G6230" s="3">
        <v>2010</v>
      </c>
      <c r="H6230" s="3" t="s">
        <v>22116</v>
      </c>
      <c r="I6230" s="3">
        <v>272</v>
      </c>
      <c r="J6230" s="3" t="s">
        <v>21101</v>
      </c>
      <c r="K6230" s="3" t="s">
        <v>1</v>
      </c>
      <c r="L6230" s="9">
        <v>45491</v>
      </c>
      <c r="M6230" s="9">
        <v>45618</v>
      </c>
      <c r="N6230" s="3">
        <v>2110</v>
      </c>
      <c r="O6230" s="3" t="s">
        <v>21106</v>
      </c>
      <c r="P6230" s="3" t="s">
        <v>21112</v>
      </c>
      <c r="Q6230" s="3">
        <v>181</v>
      </c>
      <c r="R6230" s="8" t="str">
        <f t="shared" si="97"/>
        <v>*181*</v>
      </c>
    </row>
    <row r="6231" spans="1:18" ht="19.8">
      <c r="A6231" s="3" t="s">
        <v>3769</v>
      </c>
      <c r="B6231" s="3" t="s">
        <v>160</v>
      </c>
      <c r="C6231" s="3" t="s">
        <v>3768</v>
      </c>
      <c r="D6231" s="3" t="s">
        <v>31</v>
      </c>
      <c r="E6231" s="3" t="s">
        <v>3767</v>
      </c>
      <c r="F6231" s="3" t="s">
        <v>15</v>
      </c>
      <c r="G6231" s="3">
        <v>2006</v>
      </c>
      <c r="H6231" s="3" t="s">
        <v>22118</v>
      </c>
      <c r="I6231" s="3">
        <v>278</v>
      </c>
      <c r="J6231" s="3" t="s">
        <v>21088</v>
      </c>
      <c r="K6231" s="3" t="s">
        <v>0</v>
      </c>
      <c r="N6231" s="3">
        <v>385</v>
      </c>
      <c r="O6231" s="3" t="s">
        <v>21106</v>
      </c>
      <c r="P6231" s="3" t="s">
        <v>21114</v>
      </c>
      <c r="Q6231" s="3">
        <v>347</v>
      </c>
      <c r="R6231" s="8" t="str">
        <f t="shared" si="97"/>
        <v>*347*</v>
      </c>
    </row>
    <row r="6232" spans="1:18" ht="19.8">
      <c r="A6232" s="3" t="s">
        <v>3766</v>
      </c>
      <c r="B6232" s="3" t="s">
        <v>455</v>
      </c>
      <c r="C6232" s="3" t="s">
        <v>3765</v>
      </c>
      <c r="D6232" s="3" t="s">
        <v>14</v>
      </c>
      <c r="E6232" s="3" t="s">
        <v>3764</v>
      </c>
      <c r="F6232" s="3" t="s">
        <v>77</v>
      </c>
      <c r="G6232" s="3">
        <v>2019</v>
      </c>
      <c r="H6232" s="3" t="s">
        <v>22118</v>
      </c>
      <c r="I6232" s="3">
        <v>136</v>
      </c>
      <c r="J6232" s="3" t="s">
        <v>21102</v>
      </c>
      <c r="K6232" s="3" t="s">
        <v>1</v>
      </c>
      <c r="L6232" s="9">
        <v>45371</v>
      </c>
      <c r="M6232" s="9">
        <v>45373</v>
      </c>
      <c r="N6232" s="3">
        <v>1750</v>
      </c>
      <c r="O6232" s="3" t="s">
        <v>21106</v>
      </c>
      <c r="P6232" s="3" t="s">
        <v>21114</v>
      </c>
      <c r="Q6232" s="3">
        <v>112</v>
      </c>
      <c r="R6232" s="8" t="str">
        <f t="shared" si="97"/>
        <v>*112*</v>
      </c>
    </row>
    <row r="6233" spans="1:18" ht="19.8">
      <c r="A6233" s="3" t="s">
        <v>3763</v>
      </c>
      <c r="B6233" s="3" t="s">
        <v>478</v>
      </c>
      <c r="C6233" s="3" t="s">
        <v>3762</v>
      </c>
      <c r="D6233" s="3" t="s">
        <v>95</v>
      </c>
      <c r="E6233" s="3" t="s">
        <v>3761</v>
      </c>
      <c r="F6233" s="3" t="s">
        <v>77</v>
      </c>
      <c r="G6233" s="3">
        <v>2020</v>
      </c>
      <c r="H6233" s="3" t="s">
        <v>22118</v>
      </c>
      <c r="I6233" s="3">
        <v>462</v>
      </c>
      <c r="J6233" s="3" t="s">
        <v>21083</v>
      </c>
      <c r="K6233" s="3" t="s">
        <v>1</v>
      </c>
      <c r="L6233" s="9">
        <v>45085</v>
      </c>
      <c r="M6233" s="9">
        <v>45308</v>
      </c>
      <c r="N6233" s="3">
        <v>210</v>
      </c>
      <c r="O6233" s="3" t="s">
        <v>21105</v>
      </c>
      <c r="P6233" s="3" t="s">
        <v>21111</v>
      </c>
      <c r="Q6233" s="3">
        <v>302</v>
      </c>
      <c r="R6233" s="8" t="str">
        <f t="shared" si="97"/>
        <v>*302*</v>
      </c>
    </row>
    <row r="6234" spans="1:18" ht="19.8">
      <c r="A6234" s="3" t="s">
        <v>3760</v>
      </c>
      <c r="B6234" s="3" t="s">
        <v>92</v>
      </c>
      <c r="C6234" s="3" t="s">
        <v>3759</v>
      </c>
      <c r="D6234" s="3" t="s">
        <v>25</v>
      </c>
      <c r="E6234" s="3" t="s">
        <v>3758</v>
      </c>
      <c r="F6234" s="3" t="s">
        <v>15</v>
      </c>
      <c r="G6234" s="3">
        <v>2015</v>
      </c>
      <c r="H6234" s="3" t="s">
        <v>22117</v>
      </c>
      <c r="I6234" s="3">
        <v>464</v>
      </c>
      <c r="J6234" s="3" t="s">
        <v>21088</v>
      </c>
      <c r="K6234" s="3" t="s">
        <v>1</v>
      </c>
      <c r="L6234" s="9">
        <v>45151</v>
      </c>
      <c r="M6234" s="9">
        <v>45411</v>
      </c>
      <c r="N6234" s="3">
        <v>1055</v>
      </c>
      <c r="O6234" s="3" t="s">
        <v>25</v>
      </c>
      <c r="P6234" s="3" t="s">
        <v>21111</v>
      </c>
      <c r="Q6234" s="3">
        <v>119</v>
      </c>
      <c r="R6234" s="8" t="str">
        <f t="shared" si="97"/>
        <v>*119*</v>
      </c>
    </row>
    <row r="6235" spans="1:18" ht="19.8">
      <c r="A6235" s="3" t="s">
        <v>3757</v>
      </c>
      <c r="B6235" s="3" t="s">
        <v>171</v>
      </c>
      <c r="C6235" s="3" t="s">
        <v>3756</v>
      </c>
      <c r="D6235" s="3" t="s">
        <v>141</v>
      </c>
      <c r="E6235" s="3" t="s">
        <v>3755</v>
      </c>
      <c r="F6235" s="3" t="s">
        <v>29</v>
      </c>
      <c r="G6235" s="3">
        <v>2009</v>
      </c>
      <c r="H6235" s="3" t="s">
        <v>22117</v>
      </c>
      <c r="I6235" s="3">
        <v>161</v>
      </c>
      <c r="J6235" s="3" t="s">
        <v>21100</v>
      </c>
      <c r="K6235" s="3" t="s">
        <v>0</v>
      </c>
      <c r="N6235" s="3">
        <v>1365</v>
      </c>
      <c r="O6235" s="3" t="s">
        <v>25</v>
      </c>
      <c r="P6235" s="3" t="s">
        <v>21112</v>
      </c>
      <c r="Q6235" s="3">
        <v>181</v>
      </c>
      <c r="R6235" s="8" t="str">
        <f t="shared" si="97"/>
        <v>*181*</v>
      </c>
    </row>
    <row r="6236" spans="1:18" ht="19.8">
      <c r="A6236" s="3" t="s">
        <v>3754</v>
      </c>
      <c r="B6236" s="3" t="s">
        <v>18</v>
      </c>
      <c r="C6236" s="3" t="s">
        <v>3753</v>
      </c>
      <c r="D6236" s="3" t="s">
        <v>14</v>
      </c>
      <c r="E6236" s="3" t="s">
        <v>3752</v>
      </c>
      <c r="F6236" s="3" t="s">
        <v>48</v>
      </c>
      <c r="G6236" s="3">
        <v>2011</v>
      </c>
      <c r="H6236" s="3" t="s">
        <v>22117</v>
      </c>
      <c r="I6236" s="3">
        <v>323</v>
      </c>
      <c r="J6236" s="3" t="s">
        <v>21100</v>
      </c>
      <c r="K6236" s="3" t="s">
        <v>1</v>
      </c>
      <c r="L6236" s="9">
        <v>45357</v>
      </c>
      <c r="M6236" s="9">
        <v>45682</v>
      </c>
      <c r="N6236" s="3">
        <v>585</v>
      </c>
      <c r="O6236" s="3" t="s">
        <v>21106</v>
      </c>
      <c r="P6236" s="3" t="s">
        <v>21111</v>
      </c>
      <c r="Q6236" s="3">
        <v>188</v>
      </c>
      <c r="R6236" s="8" t="str">
        <f t="shared" si="97"/>
        <v>*188*</v>
      </c>
    </row>
    <row r="6237" spans="1:18" ht="19.8">
      <c r="A6237" s="3" t="s">
        <v>3751</v>
      </c>
      <c r="B6237" s="3" t="s">
        <v>104</v>
      </c>
      <c r="C6237" s="3" t="s">
        <v>3750</v>
      </c>
      <c r="D6237" s="3" t="s">
        <v>25</v>
      </c>
      <c r="E6237" s="3" t="s">
        <v>3749</v>
      </c>
      <c r="F6237" s="3" t="s">
        <v>77</v>
      </c>
      <c r="G6237" s="3">
        <v>2014</v>
      </c>
      <c r="H6237" s="3" t="s">
        <v>22117</v>
      </c>
      <c r="I6237" s="3">
        <v>440</v>
      </c>
      <c r="J6237" s="3" t="s">
        <v>21096</v>
      </c>
      <c r="K6237" s="3" t="s">
        <v>0</v>
      </c>
      <c r="N6237" s="3">
        <v>2035</v>
      </c>
      <c r="O6237" s="3" t="s">
        <v>25</v>
      </c>
      <c r="P6237" s="3" t="s">
        <v>21114</v>
      </c>
      <c r="Q6237" s="3">
        <v>187</v>
      </c>
      <c r="R6237" s="8" t="str">
        <f t="shared" si="97"/>
        <v>*187*</v>
      </c>
    </row>
    <row r="6238" spans="1:18" ht="19.8">
      <c r="A6238" s="3" t="s">
        <v>3748</v>
      </c>
      <c r="B6238" s="3" t="s">
        <v>151</v>
      </c>
      <c r="C6238" s="3" t="s">
        <v>3747</v>
      </c>
      <c r="D6238" s="3" t="s">
        <v>82</v>
      </c>
      <c r="E6238" s="3" t="s">
        <v>3746</v>
      </c>
      <c r="F6238" s="3" t="s">
        <v>3</v>
      </c>
      <c r="G6238" s="3">
        <v>2006</v>
      </c>
      <c r="H6238" s="3" t="s">
        <v>22118</v>
      </c>
      <c r="I6238" s="3">
        <v>351</v>
      </c>
      <c r="J6238" s="3" t="s">
        <v>21090</v>
      </c>
      <c r="K6238" s="3" t="s">
        <v>1</v>
      </c>
      <c r="L6238" s="9">
        <v>45475</v>
      </c>
      <c r="M6238" s="9">
        <v>45488</v>
      </c>
      <c r="N6238" s="3">
        <v>280</v>
      </c>
      <c r="O6238" s="3" t="s">
        <v>21105</v>
      </c>
      <c r="P6238" s="3" t="s">
        <v>21111</v>
      </c>
      <c r="Q6238" s="3">
        <v>422</v>
      </c>
      <c r="R6238" s="8" t="str">
        <f t="shared" si="97"/>
        <v>*422*</v>
      </c>
    </row>
    <row r="6239" spans="1:18" ht="19.8">
      <c r="A6239" s="3" t="s">
        <v>3745</v>
      </c>
      <c r="B6239" s="3" t="s">
        <v>455</v>
      </c>
      <c r="C6239" s="3" t="s">
        <v>3744</v>
      </c>
      <c r="D6239" s="3" t="s">
        <v>14</v>
      </c>
      <c r="E6239" s="3" t="s">
        <v>3743</v>
      </c>
      <c r="F6239" s="3" t="s">
        <v>9</v>
      </c>
      <c r="G6239" s="3">
        <v>2005</v>
      </c>
      <c r="H6239" s="3" t="s">
        <v>22118</v>
      </c>
      <c r="I6239" s="3">
        <v>483</v>
      </c>
      <c r="J6239" s="3" t="s">
        <v>21086</v>
      </c>
      <c r="K6239" s="3" t="s">
        <v>0</v>
      </c>
      <c r="N6239" s="3">
        <v>1000</v>
      </c>
      <c r="O6239" s="3" t="s">
        <v>21106</v>
      </c>
      <c r="P6239" s="3" t="s">
        <v>21112</v>
      </c>
      <c r="Q6239" s="3">
        <v>433</v>
      </c>
      <c r="R6239" s="8" t="str">
        <f t="shared" si="97"/>
        <v>*433*</v>
      </c>
    </row>
    <row r="6240" spans="1:18" ht="19.8">
      <c r="A6240" s="3" t="s">
        <v>3742</v>
      </c>
      <c r="B6240" s="3" t="s">
        <v>60</v>
      </c>
      <c r="C6240" s="3" t="s">
        <v>3741</v>
      </c>
      <c r="D6240" s="3" t="s">
        <v>41</v>
      </c>
      <c r="E6240" s="3" t="s">
        <v>3740</v>
      </c>
      <c r="F6240" s="3" t="s">
        <v>15</v>
      </c>
      <c r="G6240" s="3">
        <v>2017</v>
      </c>
      <c r="H6240" s="3" t="s">
        <v>22116</v>
      </c>
      <c r="I6240" s="3">
        <v>97</v>
      </c>
      <c r="J6240" s="3" t="s">
        <v>21086</v>
      </c>
      <c r="K6240" s="3" t="s">
        <v>1</v>
      </c>
      <c r="L6240" s="9">
        <v>45210</v>
      </c>
      <c r="M6240" s="9">
        <v>45594</v>
      </c>
      <c r="N6240" s="3">
        <v>2490</v>
      </c>
      <c r="O6240" s="3" t="s">
        <v>21106</v>
      </c>
      <c r="P6240" s="3" t="s">
        <v>21111</v>
      </c>
      <c r="Q6240" s="3">
        <v>194</v>
      </c>
      <c r="R6240" s="8" t="str">
        <f t="shared" si="97"/>
        <v>*194*</v>
      </c>
    </row>
    <row r="6241" spans="1:18" ht="19.8">
      <c r="A6241" s="3" t="s">
        <v>3739</v>
      </c>
      <c r="B6241" s="3" t="s">
        <v>143</v>
      </c>
      <c r="C6241" s="3" t="s">
        <v>3738</v>
      </c>
      <c r="D6241" s="3" t="s">
        <v>141</v>
      </c>
      <c r="E6241" s="3" t="s">
        <v>3737</v>
      </c>
      <c r="F6241" s="3" t="s">
        <v>29</v>
      </c>
      <c r="G6241" s="3">
        <v>2011</v>
      </c>
      <c r="H6241" s="3" t="s">
        <v>22118</v>
      </c>
      <c r="I6241" s="3">
        <v>138</v>
      </c>
      <c r="J6241" s="3" t="s">
        <v>21099</v>
      </c>
      <c r="K6241" s="3" t="s">
        <v>1</v>
      </c>
      <c r="L6241" s="9">
        <v>45205</v>
      </c>
      <c r="M6241" s="9">
        <v>45413</v>
      </c>
      <c r="N6241" s="3">
        <v>2340</v>
      </c>
      <c r="O6241" s="3" t="s">
        <v>25</v>
      </c>
      <c r="P6241" s="3" t="s">
        <v>21112</v>
      </c>
      <c r="Q6241" s="3">
        <v>134</v>
      </c>
      <c r="R6241" s="8" t="str">
        <f t="shared" si="97"/>
        <v>*134*</v>
      </c>
    </row>
    <row r="6242" spans="1:18" ht="19.8">
      <c r="A6242" s="3" t="s">
        <v>3736</v>
      </c>
      <c r="B6242" s="3" t="s">
        <v>12</v>
      </c>
      <c r="C6242" s="3" t="s">
        <v>1000</v>
      </c>
      <c r="D6242" s="3" t="s">
        <v>2</v>
      </c>
      <c r="E6242" s="3" t="s">
        <v>3735</v>
      </c>
      <c r="F6242" s="3" t="s">
        <v>29</v>
      </c>
      <c r="G6242" s="3">
        <v>2020</v>
      </c>
      <c r="H6242" s="3" t="s">
        <v>22118</v>
      </c>
      <c r="I6242" s="3">
        <v>354</v>
      </c>
      <c r="J6242" s="3" t="s">
        <v>21091</v>
      </c>
      <c r="K6242" s="3" t="s">
        <v>0</v>
      </c>
      <c r="N6242" s="3">
        <v>1025</v>
      </c>
      <c r="O6242" s="3" t="s">
        <v>21073</v>
      </c>
      <c r="P6242" s="3" t="s">
        <v>21112</v>
      </c>
      <c r="Q6242" s="3">
        <v>288</v>
      </c>
      <c r="R6242" s="8" t="str">
        <f t="shared" si="97"/>
        <v>*288*</v>
      </c>
    </row>
    <row r="6243" spans="1:18" ht="19.8">
      <c r="A6243" s="3" t="s">
        <v>3734</v>
      </c>
      <c r="B6243" s="3" t="s">
        <v>33</v>
      </c>
      <c r="C6243" s="3" t="s">
        <v>3733</v>
      </c>
      <c r="D6243" s="3" t="s">
        <v>31</v>
      </c>
      <c r="E6243" s="3" t="s">
        <v>3732</v>
      </c>
      <c r="F6243" s="3" t="s">
        <v>29</v>
      </c>
      <c r="G6243" s="3">
        <v>2023</v>
      </c>
      <c r="H6243" s="3" t="s">
        <v>22118</v>
      </c>
      <c r="I6243" s="3">
        <v>223</v>
      </c>
      <c r="J6243" s="3" t="s">
        <v>21090</v>
      </c>
      <c r="K6243" s="3" t="s">
        <v>1</v>
      </c>
      <c r="L6243" s="9">
        <v>45214</v>
      </c>
      <c r="M6243" s="9">
        <v>45542</v>
      </c>
      <c r="N6243" s="3">
        <v>1435</v>
      </c>
      <c r="O6243" s="3" t="s">
        <v>21106</v>
      </c>
      <c r="P6243" s="3" t="s">
        <v>21112</v>
      </c>
      <c r="Q6243" s="3">
        <v>160</v>
      </c>
      <c r="R6243" s="8" t="str">
        <f t="shared" si="97"/>
        <v>*160*</v>
      </c>
    </row>
    <row r="6244" spans="1:18" ht="19.8">
      <c r="A6244" s="3" t="s">
        <v>3730</v>
      </c>
      <c r="B6244" s="3" t="s">
        <v>7</v>
      </c>
      <c r="C6244" s="3" t="s">
        <v>3729</v>
      </c>
      <c r="D6244" s="3" t="s">
        <v>5</v>
      </c>
      <c r="E6244" s="3" t="s">
        <v>3728</v>
      </c>
      <c r="F6244" s="3" t="s">
        <v>9</v>
      </c>
      <c r="G6244" s="3">
        <v>2013</v>
      </c>
      <c r="H6244" s="3" t="s">
        <v>22117</v>
      </c>
      <c r="I6244" s="3">
        <v>384</v>
      </c>
      <c r="J6244" s="3" t="s">
        <v>21088</v>
      </c>
      <c r="K6244" s="3" t="s">
        <v>1</v>
      </c>
      <c r="L6244" s="9">
        <v>45471</v>
      </c>
      <c r="M6244" s="9">
        <v>45478</v>
      </c>
      <c r="N6244" s="3">
        <v>1400</v>
      </c>
      <c r="O6244" s="3" t="s">
        <v>21106</v>
      </c>
      <c r="P6244" s="3" t="s">
        <v>21111</v>
      </c>
      <c r="Q6244" s="3">
        <v>247</v>
      </c>
      <c r="R6244" s="8" t="str">
        <f t="shared" si="97"/>
        <v>*247*</v>
      </c>
    </row>
    <row r="6245" spans="1:18" ht="19.8">
      <c r="A6245" s="3" t="s">
        <v>3727</v>
      </c>
      <c r="B6245" s="3" t="s">
        <v>304</v>
      </c>
      <c r="C6245" s="3" t="s">
        <v>3726</v>
      </c>
      <c r="D6245" s="3" t="s">
        <v>123</v>
      </c>
      <c r="E6245" s="3" t="s">
        <v>3725</v>
      </c>
      <c r="F6245" s="3" t="s">
        <v>9</v>
      </c>
      <c r="G6245" s="3">
        <v>2024</v>
      </c>
      <c r="H6245" s="3" t="s">
        <v>22117</v>
      </c>
      <c r="I6245" s="3">
        <v>153</v>
      </c>
      <c r="J6245" s="3" t="s">
        <v>21097</v>
      </c>
      <c r="K6245" s="3" t="s">
        <v>1</v>
      </c>
      <c r="L6245" s="9">
        <v>45401</v>
      </c>
      <c r="M6245" s="9">
        <v>45535</v>
      </c>
      <c r="N6245" s="3">
        <v>2015</v>
      </c>
      <c r="O6245" s="3" t="s">
        <v>21106</v>
      </c>
      <c r="P6245" s="3" t="s">
        <v>21114</v>
      </c>
      <c r="Q6245" s="3">
        <v>387</v>
      </c>
      <c r="R6245" s="8" t="str">
        <f t="shared" si="97"/>
        <v>*387*</v>
      </c>
    </row>
    <row r="6246" spans="1:18" ht="19.8">
      <c r="A6246" s="3" t="s">
        <v>3724</v>
      </c>
      <c r="B6246" s="3" t="s">
        <v>138</v>
      </c>
      <c r="C6246" s="3" t="s">
        <v>3723</v>
      </c>
      <c r="D6246" s="3" t="s">
        <v>2</v>
      </c>
      <c r="E6246" s="3" t="s">
        <v>3722</v>
      </c>
      <c r="F6246" s="3" t="s">
        <v>3</v>
      </c>
      <c r="G6246" s="3">
        <v>2023</v>
      </c>
      <c r="H6246" s="3" t="s">
        <v>22117</v>
      </c>
      <c r="I6246" s="3">
        <v>285</v>
      </c>
      <c r="J6246" s="3" t="s">
        <v>21098</v>
      </c>
      <c r="K6246" s="3" t="s">
        <v>0</v>
      </c>
      <c r="N6246" s="3">
        <v>1865</v>
      </c>
      <c r="O6246" s="3" t="s">
        <v>21073</v>
      </c>
      <c r="P6246" s="3" t="s">
        <v>21113</v>
      </c>
      <c r="Q6246" s="3">
        <v>301</v>
      </c>
      <c r="R6246" s="8" t="str">
        <f t="shared" si="97"/>
        <v>*301*</v>
      </c>
    </row>
    <row r="6247" spans="1:18" ht="19.8">
      <c r="A6247" s="3" t="s">
        <v>3721</v>
      </c>
      <c r="B6247" s="3" t="s">
        <v>256</v>
      </c>
      <c r="C6247" s="3" t="s">
        <v>3720</v>
      </c>
      <c r="D6247" s="3" t="s">
        <v>14</v>
      </c>
      <c r="E6247" s="3" t="s">
        <v>3719</v>
      </c>
      <c r="F6247" s="3" t="s">
        <v>3</v>
      </c>
      <c r="G6247" s="3">
        <v>2010</v>
      </c>
      <c r="H6247" s="3" t="s">
        <v>22117</v>
      </c>
      <c r="I6247" s="3">
        <v>313</v>
      </c>
      <c r="J6247" s="3" t="s">
        <v>21097</v>
      </c>
      <c r="K6247" s="3" t="s">
        <v>1</v>
      </c>
      <c r="L6247" s="9">
        <v>45194</v>
      </c>
      <c r="M6247" s="9">
        <v>45418</v>
      </c>
      <c r="N6247" s="3">
        <v>855</v>
      </c>
      <c r="O6247" s="3" t="s">
        <v>21106</v>
      </c>
      <c r="P6247" s="3" t="s">
        <v>21112</v>
      </c>
      <c r="Q6247" s="3">
        <v>271</v>
      </c>
      <c r="R6247" s="8" t="str">
        <f t="shared" si="97"/>
        <v>*271*</v>
      </c>
    </row>
    <row r="6248" spans="1:18" ht="19.8">
      <c r="A6248" s="3" t="s">
        <v>3718</v>
      </c>
      <c r="B6248" s="3" t="s">
        <v>155</v>
      </c>
      <c r="C6248" s="3" t="s">
        <v>3717</v>
      </c>
      <c r="D6248" s="3" t="s">
        <v>50</v>
      </c>
      <c r="E6248" s="3" t="s">
        <v>3716</v>
      </c>
      <c r="F6248" s="3" t="s">
        <v>15</v>
      </c>
      <c r="G6248" s="3">
        <v>2023</v>
      </c>
      <c r="H6248" s="3" t="s">
        <v>22118</v>
      </c>
      <c r="I6248" s="3">
        <v>121</v>
      </c>
      <c r="J6248" s="3" t="s">
        <v>21085</v>
      </c>
      <c r="K6248" s="3" t="s">
        <v>1</v>
      </c>
      <c r="L6248" s="9">
        <v>45661</v>
      </c>
      <c r="M6248" s="9">
        <v>45700</v>
      </c>
      <c r="N6248" s="3">
        <v>2000</v>
      </c>
      <c r="O6248" s="3" t="s">
        <v>21106</v>
      </c>
      <c r="P6248" s="3" t="s">
        <v>21113</v>
      </c>
      <c r="Q6248" s="3">
        <v>420</v>
      </c>
      <c r="R6248" s="8" t="str">
        <f t="shared" si="97"/>
        <v>*420*</v>
      </c>
    </row>
    <row r="6249" spans="1:18" ht="19.8">
      <c r="A6249" s="3" t="s">
        <v>3715</v>
      </c>
      <c r="B6249" s="3" t="s">
        <v>7</v>
      </c>
      <c r="C6249" s="3" t="s">
        <v>3714</v>
      </c>
      <c r="D6249" s="3" t="s">
        <v>5</v>
      </c>
      <c r="E6249" s="3" t="s">
        <v>3713</v>
      </c>
      <c r="F6249" s="3" t="s">
        <v>9</v>
      </c>
      <c r="G6249" s="3">
        <v>2022</v>
      </c>
      <c r="H6249" s="3" t="s">
        <v>22118</v>
      </c>
      <c r="I6249" s="3">
        <v>348</v>
      </c>
      <c r="J6249" s="3" t="s">
        <v>21083</v>
      </c>
      <c r="K6249" s="3" t="s">
        <v>0</v>
      </c>
      <c r="N6249" s="3">
        <v>1580</v>
      </c>
      <c r="O6249" s="3" t="s">
        <v>21106</v>
      </c>
      <c r="P6249" s="3" t="s">
        <v>21114</v>
      </c>
      <c r="Q6249" s="3">
        <v>231</v>
      </c>
      <c r="R6249" s="8" t="str">
        <f t="shared" si="97"/>
        <v>*231*</v>
      </c>
    </row>
    <row r="6250" spans="1:18" ht="19.8">
      <c r="A6250" s="3" t="s">
        <v>3712</v>
      </c>
      <c r="B6250" s="3" t="s">
        <v>52</v>
      </c>
      <c r="C6250" s="3" t="s">
        <v>3711</v>
      </c>
      <c r="D6250" s="3" t="s">
        <v>50</v>
      </c>
      <c r="E6250" s="3" t="s">
        <v>3710</v>
      </c>
      <c r="F6250" s="3" t="s">
        <v>9</v>
      </c>
      <c r="G6250" s="3">
        <v>2016</v>
      </c>
      <c r="H6250" s="3" t="s">
        <v>22116</v>
      </c>
      <c r="I6250" s="3">
        <v>293</v>
      </c>
      <c r="J6250" s="3" t="s">
        <v>21101</v>
      </c>
      <c r="K6250" s="3" t="s">
        <v>0</v>
      </c>
      <c r="N6250" s="3">
        <v>925</v>
      </c>
      <c r="O6250" s="3" t="s">
        <v>21106</v>
      </c>
      <c r="P6250" s="3" t="s">
        <v>21114</v>
      </c>
      <c r="Q6250" s="3">
        <v>241</v>
      </c>
      <c r="R6250" s="8" t="str">
        <f t="shared" si="97"/>
        <v>*241*</v>
      </c>
    </row>
    <row r="6251" spans="1:18" ht="19.8">
      <c r="A6251" s="3" t="s">
        <v>3709</v>
      </c>
      <c r="B6251" s="3" t="s">
        <v>426</v>
      </c>
      <c r="C6251" s="3" t="s">
        <v>3708</v>
      </c>
      <c r="D6251" s="3" t="s">
        <v>95</v>
      </c>
      <c r="E6251" s="3" t="s">
        <v>3707</v>
      </c>
      <c r="F6251" s="3" t="s">
        <v>3</v>
      </c>
      <c r="G6251" s="3">
        <v>2018</v>
      </c>
      <c r="H6251" s="3" t="s">
        <v>22118</v>
      </c>
      <c r="I6251" s="3">
        <v>182</v>
      </c>
      <c r="J6251" s="3" t="s">
        <v>21086</v>
      </c>
      <c r="K6251" s="3" t="s">
        <v>1</v>
      </c>
      <c r="L6251" s="9">
        <v>45385</v>
      </c>
      <c r="M6251" s="9">
        <v>45426</v>
      </c>
      <c r="N6251" s="3">
        <v>1645</v>
      </c>
      <c r="O6251" s="3" t="s">
        <v>21105</v>
      </c>
      <c r="P6251" s="3" t="s">
        <v>21114</v>
      </c>
      <c r="Q6251" s="3">
        <v>307</v>
      </c>
      <c r="R6251" s="8" t="str">
        <f t="shared" si="97"/>
        <v>*307*</v>
      </c>
    </row>
    <row r="6252" spans="1:18" ht="19.8">
      <c r="A6252" s="3" t="s">
        <v>3706</v>
      </c>
      <c r="B6252" s="3" t="s">
        <v>171</v>
      </c>
      <c r="C6252" s="3" t="s">
        <v>3705</v>
      </c>
      <c r="D6252" s="3" t="s">
        <v>141</v>
      </c>
      <c r="E6252" s="3" t="s">
        <v>3704</v>
      </c>
      <c r="F6252" s="3" t="s">
        <v>29</v>
      </c>
      <c r="G6252" s="3">
        <v>2017</v>
      </c>
      <c r="H6252" s="3" t="s">
        <v>22117</v>
      </c>
      <c r="I6252" s="3">
        <v>236</v>
      </c>
      <c r="J6252" s="3" t="s">
        <v>21087</v>
      </c>
      <c r="K6252" s="3" t="s">
        <v>1</v>
      </c>
      <c r="L6252" s="9">
        <v>45424</v>
      </c>
      <c r="M6252" s="9">
        <v>45675</v>
      </c>
      <c r="N6252" s="3">
        <v>1695</v>
      </c>
      <c r="O6252" s="3" t="s">
        <v>25</v>
      </c>
      <c r="P6252" s="3" t="s">
        <v>21111</v>
      </c>
      <c r="Q6252" s="3">
        <v>206</v>
      </c>
      <c r="R6252" s="8" t="str">
        <f t="shared" si="97"/>
        <v>*206*</v>
      </c>
    </row>
    <row r="6253" spans="1:18" ht="19.8">
      <c r="A6253" s="3" t="s">
        <v>3703</v>
      </c>
      <c r="B6253" s="3" t="s">
        <v>171</v>
      </c>
      <c r="C6253" s="3" t="s">
        <v>3702</v>
      </c>
      <c r="D6253" s="3" t="s">
        <v>141</v>
      </c>
      <c r="E6253" s="3" t="s">
        <v>3701</v>
      </c>
      <c r="F6253" s="3" t="s">
        <v>48</v>
      </c>
      <c r="G6253" s="3">
        <v>2011</v>
      </c>
      <c r="H6253" s="3" t="s">
        <v>22116</v>
      </c>
      <c r="I6253" s="3">
        <v>368</v>
      </c>
      <c r="J6253" s="3" t="s">
        <v>21089</v>
      </c>
      <c r="K6253" s="3" t="s">
        <v>0</v>
      </c>
      <c r="N6253" s="3">
        <v>1275</v>
      </c>
      <c r="O6253" s="3" t="s">
        <v>25</v>
      </c>
      <c r="P6253" s="3" t="s">
        <v>21112</v>
      </c>
      <c r="Q6253" s="3">
        <v>450</v>
      </c>
      <c r="R6253" s="8" t="str">
        <f t="shared" si="97"/>
        <v>*450*</v>
      </c>
    </row>
    <row r="6254" spans="1:18" ht="19.8">
      <c r="A6254" s="3" t="s">
        <v>3700</v>
      </c>
      <c r="B6254" s="3" t="s">
        <v>147</v>
      </c>
      <c r="C6254" s="3" t="s">
        <v>3699</v>
      </c>
      <c r="D6254" s="3" t="s">
        <v>5</v>
      </c>
      <c r="E6254" s="3" t="s">
        <v>3698</v>
      </c>
      <c r="F6254" s="3" t="s">
        <v>15</v>
      </c>
      <c r="G6254" s="3">
        <v>2005</v>
      </c>
      <c r="H6254" s="3" t="s">
        <v>22116</v>
      </c>
      <c r="I6254" s="3">
        <v>391</v>
      </c>
      <c r="J6254" s="3" t="s">
        <v>21087</v>
      </c>
      <c r="K6254" s="3" t="s">
        <v>1</v>
      </c>
      <c r="L6254" s="9">
        <v>45550</v>
      </c>
      <c r="M6254" s="9">
        <v>45675</v>
      </c>
      <c r="N6254" s="3">
        <v>1925</v>
      </c>
      <c r="O6254" s="3" t="s">
        <v>21106</v>
      </c>
      <c r="P6254" s="3" t="s">
        <v>21114</v>
      </c>
      <c r="Q6254" s="3">
        <v>166</v>
      </c>
      <c r="R6254" s="8" t="str">
        <f t="shared" si="97"/>
        <v>*166*</v>
      </c>
    </row>
    <row r="6255" spans="1:18" ht="19.8">
      <c r="A6255" s="3" t="s">
        <v>3697</v>
      </c>
      <c r="B6255" s="3" t="s">
        <v>243</v>
      </c>
      <c r="C6255" s="3" t="s">
        <v>3696</v>
      </c>
      <c r="D6255" s="3" t="s">
        <v>63</v>
      </c>
      <c r="E6255" s="3" t="s">
        <v>3695</v>
      </c>
      <c r="F6255" s="3" t="s">
        <v>9</v>
      </c>
      <c r="G6255" s="3">
        <v>2016</v>
      </c>
      <c r="H6255" s="3" t="s">
        <v>22116</v>
      </c>
      <c r="I6255" s="3">
        <v>142</v>
      </c>
      <c r="J6255" s="3" t="s">
        <v>21092</v>
      </c>
      <c r="K6255" s="3" t="s">
        <v>1</v>
      </c>
      <c r="L6255" s="9">
        <v>45034</v>
      </c>
      <c r="M6255" s="9">
        <v>45220</v>
      </c>
      <c r="N6255" s="3">
        <v>1040</v>
      </c>
      <c r="O6255" s="3" t="s">
        <v>21106</v>
      </c>
      <c r="P6255" s="3" t="s">
        <v>21114</v>
      </c>
      <c r="Q6255" s="3">
        <v>297</v>
      </c>
      <c r="R6255" s="8" t="str">
        <f t="shared" si="97"/>
        <v>*297*</v>
      </c>
    </row>
    <row r="6256" spans="1:18" ht="19.8">
      <c r="A6256" s="3" t="s">
        <v>3694</v>
      </c>
      <c r="B6256" s="3" t="s">
        <v>104</v>
      </c>
      <c r="C6256" s="3" t="s">
        <v>3693</v>
      </c>
      <c r="D6256" s="3" t="s">
        <v>25</v>
      </c>
      <c r="E6256" s="3" t="s">
        <v>3692</v>
      </c>
      <c r="F6256" s="3" t="s">
        <v>29</v>
      </c>
      <c r="G6256" s="3">
        <v>2014</v>
      </c>
      <c r="H6256" s="3" t="s">
        <v>22118</v>
      </c>
      <c r="I6256" s="3">
        <v>246</v>
      </c>
      <c r="J6256" s="3" t="s">
        <v>21099</v>
      </c>
      <c r="K6256" s="3" t="s">
        <v>1</v>
      </c>
      <c r="L6256" s="9">
        <v>45647</v>
      </c>
      <c r="M6256" s="9">
        <v>45683</v>
      </c>
      <c r="N6256" s="3">
        <v>505</v>
      </c>
      <c r="O6256" s="3" t="s">
        <v>25</v>
      </c>
      <c r="P6256" s="3" t="s">
        <v>21111</v>
      </c>
      <c r="Q6256" s="3">
        <v>173</v>
      </c>
      <c r="R6256" s="8" t="str">
        <f t="shared" si="97"/>
        <v>*173*</v>
      </c>
    </row>
    <row r="6257" spans="1:18" ht="19.8">
      <c r="A6257" s="3" t="s">
        <v>3691</v>
      </c>
      <c r="B6257" s="3" t="s">
        <v>138</v>
      </c>
      <c r="C6257" s="3" t="s">
        <v>3690</v>
      </c>
      <c r="D6257" s="3" t="s">
        <v>2</v>
      </c>
      <c r="E6257" s="3" t="s">
        <v>3689</v>
      </c>
      <c r="F6257" s="3" t="s">
        <v>15</v>
      </c>
      <c r="G6257" s="3">
        <v>2019</v>
      </c>
      <c r="H6257" s="3" t="s">
        <v>22116</v>
      </c>
      <c r="I6257" s="3">
        <v>139</v>
      </c>
      <c r="J6257" s="3" t="s">
        <v>21097</v>
      </c>
      <c r="K6257" s="3" t="s">
        <v>1</v>
      </c>
      <c r="L6257" s="9">
        <v>45299</v>
      </c>
      <c r="M6257" s="9">
        <v>45620</v>
      </c>
      <c r="N6257" s="3">
        <v>595</v>
      </c>
      <c r="O6257" s="3" t="s">
        <v>21073</v>
      </c>
      <c r="P6257" s="3" t="s">
        <v>21111</v>
      </c>
      <c r="Q6257" s="3">
        <v>167</v>
      </c>
      <c r="R6257" s="8" t="str">
        <f t="shared" si="97"/>
        <v>*167*</v>
      </c>
    </row>
    <row r="6258" spans="1:18" ht="19.8">
      <c r="A6258" s="3" t="s">
        <v>3688</v>
      </c>
      <c r="B6258" s="3" t="s">
        <v>52</v>
      </c>
      <c r="C6258" s="3" t="s">
        <v>3687</v>
      </c>
      <c r="D6258" s="3" t="s">
        <v>50</v>
      </c>
      <c r="E6258" s="3" t="s">
        <v>3686</v>
      </c>
      <c r="F6258" s="3" t="s">
        <v>15</v>
      </c>
      <c r="G6258" s="3">
        <v>2020</v>
      </c>
      <c r="H6258" s="3" t="s">
        <v>22118</v>
      </c>
      <c r="I6258" s="3">
        <v>363</v>
      </c>
      <c r="J6258" s="3" t="s">
        <v>21096</v>
      </c>
      <c r="K6258" s="3" t="s">
        <v>0</v>
      </c>
      <c r="N6258" s="3">
        <v>2145</v>
      </c>
      <c r="O6258" s="3" t="s">
        <v>21106</v>
      </c>
      <c r="P6258" s="3" t="s">
        <v>21112</v>
      </c>
      <c r="Q6258" s="3">
        <v>296</v>
      </c>
      <c r="R6258" s="8" t="str">
        <f t="shared" si="97"/>
        <v>*296*</v>
      </c>
    </row>
    <row r="6259" spans="1:18" ht="19.8">
      <c r="A6259" s="3" t="s">
        <v>3685</v>
      </c>
      <c r="B6259" s="3" t="s">
        <v>151</v>
      </c>
      <c r="C6259" s="3" t="s">
        <v>3684</v>
      </c>
      <c r="D6259" s="3" t="s">
        <v>82</v>
      </c>
      <c r="E6259" s="3" t="s">
        <v>3683</v>
      </c>
      <c r="F6259" s="3" t="s">
        <v>9</v>
      </c>
      <c r="G6259" s="3">
        <v>2006</v>
      </c>
      <c r="H6259" s="3" t="s">
        <v>22118</v>
      </c>
      <c r="I6259" s="3">
        <v>130</v>
      </c>
      <c r="J6259" s="3" t="s">
        <v>21100</v>
      </c>
      <c r="K6259" s="3" t="s">
        <v>1</v>
      </c>
      <c r="L6259" s="9">
        <v>45517</v>
      </c>
      <c r="M6259" s="9">
        <v>45552</v>
      </c>
      <c r="N6259" s="3">
        <v>360</v>
      </c>
      <c r="O6259" s="3" t="s">
        <v>21105</v>
      </c>
      <c r="P6259" s="3" t="s">
        <v>21111</v>
      </c>
      <c r="Q6259" s="3">
        <v>308</v>
      </c>
      <c r="R6259" s="8" t="str">
        <f t="shared" si="97"/>
        <v>*308*</v>
      </c>
    </row>
    <row r="6260" spans="1:18" ht="19.8">
      <c r="A6260" s="3" t="s">
        <v>3682</v>
      </c>
      <c r="B6260" s="3" t="s">
        <v>155</v>
      </c>
      <c r="C6260" s="3" t="s">
        <v>3681</v>
      </c>
      <c r="D6260" s="3" t="s">
        <v>50</v>
      </c>
      <c r="E6260" s="3" t="s">
        <v>3680</v>
      </c>
      <c r="F6260" s="3" t="s">
        <v>48</v>
      </c>
      <c r="G6260" s="3">
        <v>2023</v>
      </c>
      <c r="H6260" s="3" t="s">
        <v>22118</v>
      </c>
      <c r="I6260" s="3">
        <v>319</v>
      </c>
      <c r="J6260" s="3" t="s">
        <v>21101</v>
      </c>
      <c r="K6260" s="3" t="s">
        <v>0</v>
      </c>
      <c r="N6260" s="3">
        <v>2220</v>
      </c>
      <c r="O6260" s="3" t="s">
        <v>21106</v>
      </c>
      <c r="P6260" s="3" t="s">
        <v>21114</v>
      </c>
      <c r="Q6260" s="3">
        <v>242</v>
      </c>
      <c r="R6260" s="8" t="str">
        <f t="shared" si="97"/>
        <v>*242*</v>
      </c>
    </row>
    <row r="6261" spans="1:18" ht="19.8">
      <c r="A6261" s="3" t="s">
        <v>3679</v>
      </c>
      <c r="B6261" s="3" t="s">
        <v>72</v>
      </c>
      <c r="C6261" s="3" t="s">
        <v>3678</v>
      </c>
      <c r="D6261" s="3" t="s">
        <v>36</v>
      </c>
      <c r="E6261" s="3" t="s">
        <v>3677</v>
      </c>
      <c r="F6261" s="3" t="s">
        <v>15</v>
      </c>
      <c r="G6261" s="3">
        <v>2024</v>
      </c>
      <c r="H6261" s="3" t="s">
        <v>22117</v>
      </c>
      <c r="I6261" s="3">
        <v>91</v>
      </c>
      <c r="J6261" s="3" t="s">
        <v>21097</v>
      </c>
      <c r="K6261" s="3" t="s">
        <v>0</v>
      </c>
      <c r="N6261" s="3">
        <v>2080</v>
      </c>
      <c r="O6261" s="3" t="s">
        <v>21106</v>
      </c>
      <c r="P6261" s="3" t="s">
        <v>21111</v>
      </c>
      <c r="Q6261" s="3">
        <v>199</v>
      </c>
      <c r="R6261" s="8" t="str">
        <f t="shared" si="97"/>
        <v>*199*</v>
      </c>
    </row>
    <row r="6262" spans="1:18" ht="19.8">
      <c r="A6262" s="3" t="s">
        <v>3676</v>
      </c>
      <c r="B6262" s="3" t="s">
        <v>455</v>
      </c>
      <c r="C6262" s="3" t="s">
        <v>3675</v>
      </c>
      <c r="D6262" s="3" t="s">
        <v>14</v>
      </c>
      <c r="E6262" s="3" t="s">
        <v>3674</v>
      </c>
      <c r="F6262" s="3" t="s">
        <v>9</v>
      </c>
      <c r="G6262" s="3">
        <v>2023</v>
      </c>
      <c r="H6262" s="3" t="s">
        <v>22117</v>
      </c>
      <c r="I6262" s="3">
        <v>460</v>
      </c>
      <c r="J6262" s="3" t="s">
        <v>21088</v>
      </c>
      <c r="K6262" s="3" t="s">
        <v>1</v>
      </c>
      <c r="L6262" s="9">
        <v>45116</v>
      </c>
      <c r="M6262" s="9">
        <v>45520</v>
      </c>
      <c r="N6262" s="3">
        <v>2025</v>
      </c>
      <c r="O6262" s="3" t="s">
        <v>21106</v>
      </c>
      <c r="P6262" s="3" t="s">
        <v>21112</v>
      </c>
      <c r="Q6262" s="3">
        <v>367</v>
      </c>
      <c r="R6262" s="8" t="str">
        <f t="shared" si="97"/>
        <v>*367*</v>
      </c>
    </row>
    <row r="6263" spans="1:18" ht="19.8">
      <c r="A6263" s="3" t="s">
        <v>3673</v>
      </c>
      <c r="B6263" s="3" t="s">
        <v>60</v>
      </c>
      <c r="C6263" s="3" t="s">
        <v>3672</v>
      </c>
      <c r="D6263" s="3" t="s">
        <v>41</v>
      </c>
      <c r="E6263" s="3" t="s">
        <v>3671</v>
      </c>
      <c r="F6263" s="3" t="s">
        <v>48</v>
      </c>
      <c r="G6263" s="3">
        <v>2014</v>
      </c>
      <c r="H6263" s="3" t="s">
        <v>22117</v>
      </c>
      <c r="I6263" s="3">
        <v>246</v>
      </c>
      <c r="J6263" s="3" t="s">
        <v>21086</v>
      </c>
      <c r="K6263" s="3" t="s">
        <v>0</v>
      </c>
      <c r="N6263" s="3">
        <v>1485</v>
      </c>
      <c r="O6263" s="3" t="s">
        <v>21106</v>
      </c>
      <c r="P6263" s="3" t="s">
        <v>21111</v>
      </c>
      <c r="Q6263" s="3">
        <v>284</v>
      </c>
      <c r="R6263" s="8" t="str">
        <f t="shared" si="97"/>
        <v>*284*</v>
      </c>
    </row>
    <row r="6264" spans="1:18" ht="19.8">
      <c r="A6264" s="3" t="s">
        <v>3670</v>
      </c>
      <c r="B6264" s="3" t="s">
        <v>60</v>
      </c>
      <c r="C6264" s="3" t="s">
        <v>3669</v>
      </c>
      <c r="D6264" s="3" t="s">
        <v>41</v>
      </c>
      <c r="E6264" s="3" t="s">
        <v>3668</v>
      </c>
      <c r="F6264" s="3" t="s">
        <v>77</v>
      </c>
      <c r="G6264" s="3">
        <v>2016</v>
      </c>
      <c r="H6264" s="3" t="s">
        <v>22117</v>
      </c>
      <c r="I6264" s="3">
        <v>463</v>
      </c>
      <c r="J6264" s="3" t="s">
        <v>21100</v>
      </c>
      <c r="K6264" s="3" t="s">
        <v>0</v>
      </c>
      <c r="N6264" s="3">
        <v>1550</v>
      </c>
      <c r="O6264" s="3" t="s">
        <v>21106</v>
      </c>
      <c r="P6264" s="3" t="s">
        <v>21112</v>
      </c>
      <c r="Q6264" s="3">
        <v>255</v>
      </c>
      <c r="R6264" s="8" t="str">
        <f t="shared" si="97"/>
        <v>*255*</v>
      </c>
    </row>
    <row r="6265" spans="1:18" ht="19.8">
      <c r="A6265" s="3" t="s">
        <v>3667</v>
      </c>
      <c r="B6265" s="3" t="s">
        <v>84</v>
      </c>
      <c r="C6265" s="3" t="s">
        <v>3666</v>
      </c>
      <c r="D6265" s="3" t="s">
        <v>82</v>
      </c>
      <c r="E6265" s="3" t="s">
        <v>3665</v>
      </c>
      <c r="F6265" s="3" t="s">
        <v>77</v>
      </c>
      <c r="G6265" s="3">
        <v>2005</v>
      </c>
      <c r="H6265" s="3" t="s">
        <v>22118</v>
      </c>
      <c r="I6265" s="3">
        <v>380</v>
      </c>
      <c r="J6265" s="3" t="s">
        <v>21086</v>
      </c>
      <c r="K6265" s="3" t="s">
        <v>1</v>
      </c>
      <c r="L6265" s="9">
        <v>45577</v>
      </c>
      <c r="M6265" s="9">
        <v>45699</v>
      </c>
      <c r="N6265" s="3">
        <v>585</v>
      </c>
      <c r="O6265" s="3" t="s">
        <v>21105</v>
      </c>
      <c r="P6265" s="3" t="s">
        <v>21112</v>
      </c>
      <c r="Q6265" s="3">
        <v>382</v>
      </c>
      <c r="R6265" s="8" t="str">
        <f t="shared" si="97"/>
        <v>*382*</v>
      </c>
    </row>
    <row r="6266" spans="1:18" ht="19.8">
      <c r="A6266" s="3" t="s">
        <v>3664</v>
      </c>
      <c r="B6266" s="3" t="s">
        <v>304</v>
      </c>
      <c r="C6266" s="3" t="s">
        <v>3663</v>
      </c>
      <c r="D6266" s="3" t="s">
        <v>123</v>
      </c>
      <c r="E6266" s="3" t="s">
        <v>3662</v>
      </c>
      <c r="F6266" s="3" t="s">
        <v>3</v>
      </c>
      <c r="G6266" s="3">
        <v>2019</v>
      </c>
      <c r="H6266" s="3" t="s">
        <v>22118</v>
      </c>
      <c r="I6266" s="3">
        <v>346</v>
      </c>
      <c r="J6266" s="3" t="s">
        <v>21086</v>
      </c>
      <c r="K6266" s="3" t="s">
        <v>1</v>
      </c>
      <c r="L6266" s="9">
        <v>45258</v>
      </c>
      <c r="M6266" s="9">
        <v>45379</v>
      </c>
      <c r="N6266" s="3">
        <v>2365</v>
      </c>
      <c r="O6266" s="3" t="s">
        <v>21106</v>
      </c>
      <c r="P6266" s="3" t="s">
        <v>21112</v>
      </c>
      <c r="Q6266" s="3">
        <v>272</v>
      </c>
      <c r="R6266" s="8" t="str">
        <f t="shared" si="97"/>
        <v>*272*</v>
      </c>
    </row>
    <row r="6267" spans="1:18" ht="19.8">
      <c r="A6267" s="3" t="s">
        <v>3661</v>
      </c>
      <c r="B6267" s="3" t="s">
        <v>12</v>
      </c>
      <c r="C6267" s="3" t="s">
        <v>3660</v>
      </c>
      <c r="D6267" s="3" t="s">
        <v>2</v>
      </c>
      <c r="E6267" s="3" t="s">
        <v>3659</v>
      </c>
      <c r="F6267" s="3" t="s">
        <v>9</v>
      </c>
      <c r="G6267" s="3">
        <v>2021</v>
      </c>
      <c r="H6267" s="3" t="s">
        <v>22116</v>
      </c>
      <c r="I6267" s="3">
        <v>278</v>
      </c>
      <c r="J6267" s="3" t="s">
        <v>21092</v>
      </c>
      <c r="K6267" s="3" t="s">
        <v>1</v>
      </c>
      <c r="L6267" s="9">
        <v>45517</v>
      </c>
      <c r="M6267" s="9">
        <v>45523</v>
      </c>
      <c r="N6267" s="3">
        <v>680</v>
      </c>
      <c r="O6267" s="3" t="s">
        <v>21073</v>
      </c>
      <c r="P6267" s="3" t="s">
        <v>21111</v>
      </c>
      <c r="Q6267" s="3">
        <v>410</v>
      </c>
      <c r="R6267" s="8" t="str">
        <f t="shared" si="97"/>
        <v>*410*</v>
      </c>
    </row>
    <row r="6268" spans="1:18" ht="19.8">
      <c r="A6268" s="3" t="s">
        <v>3657</v>
      </c>
      <c r="B6268" s="3" t="s">
        <v>56</v>
      </c>
      <c r="C6268" s="3" t="s">
        <v>3656</v>
      </c>
      <c r="D6268" s="3" t="s">
        <v>50</v>
      </c>
      <c r="E6268" s="3" t="s">
        <v>3655</v>
      </c>
      <c r="F6268" s="3" t="s">
        <v>3</v>
      </c>
      <c r="G6268" s="3">
        <v>2009</v>
      </c>
      <c r="H6268" s="3" t="s">
        <v>22118</v>
      </c>
      <c r="I6268" s="3">
        <v>262</v>
      </c>
      <c r="J6268" s="3" t="s">
        <v>21090</v>
      </c>
      <c r="K6268" s="3" t="s">
        <v>0</v>
      </c>
      <c r="N6268" s="3">
        <v>260</v>
      </c>
      <c r="O6268" s="3" t="s">
        <v>21106</v>
      </c>
      <c r="P6268" s="3" t="s">
        <v>21114</v>
      </c>
      <c r="Q6268" s="3">
        <v>383</v>
      </c>
      <c r="R6268" s="8" t="str">
        <f t="shared" si="97"/>
        <v>*383*</v>
      </c>
    </row>
    <row r="6269" spans="1:18" ht="19.8">
      <c r="A6269" s="3" t="s">
        <v>3654</v>
      </c>
      <c r="B6269" s="3" t="s">
        <v>33</v>
      </c>
      <c r="C6269" s="3" t="s">
        <v>3653</v>
      </c>
      <c r="D6269" s="3" t="s">
        <v>31</v>
      </c>
      <c r="E6269" s="3" t="s">
        <v>3652</v>
      </c>
      <c r="F6269" s="3" t="s">
        <v>77</v>
      </c>
      <c r="G6269" s="3">
        <v>2022</v>
      </c>
      <c r="H6269" s="3" t="s">
        <v>22118</v>
      </c>
      <c r="I6269" s="3">
        <v>122</v>
      </c>
      <c r="J6269" s="3" t="s">
        <v>21091</v>
      </c>
      <c r="K6269" s="3" t="s">
        <v>0</v>
      </c>
      <c r="N6269" s="3">
        <v>830</v>
      </c>
      <c r="O6269" s="3" t="s">
        <v>21106</v>
      </c>
      <c r="P6269" s="3" t="s">
        <v>21113</v>
      </c>
      <c r="Q6269" s="3">
        <v>286</v>
      </c>
      <c r="R6269" s="8" t="str">
        <f t="shared" si="97"/>
        <v>*286*</v>
      </c>
    </row>
    <row r="6270" spans="1:18" ht="19.8">
      <c r="A6270" s="3" t="s">
        <v>3651</v>
      </c>
      <c r="B6270" s="3" t="s">
        <v>27</v>
      </c>
      <c r="C6270" s="3" t="s">
        <v>3650</v>
      </c>
      <c r="D6270" s="3" t="s">
        <v>25</v>
      </c>
      <c r="E6270" s="3" t="s">
        <v>3649</v>
      </c>
      <c r="F6270" s="3" t="s">
        <v>29</v>
      </c>
      <c r="G6270" s="3">
        <v>2007</v>
      </c>
      <c r="H6270" s="3" t="s">
        <v>22118</v>
      </c>
      <c r="I6270" s="3">
        <v>190</v>
      </c>
      <c r="J6270" s="3" t="s">
        <v>21083</v>
      </c>
      <c r="K6270" s="3" t="s">
        <v>0</v>
      </c>
      <c r="N6270" s="3">
        <v>760</v>
      </c>
      <c r="O6270" s="3" t="s">
        <v>25</v>
      </c>
      <c r="P6270" s="3" t="s">
        <v>21112</v>
      </c>
      <c r="Q6270" s="3">
        <v>398</v>
      </c>
      <c r="R6270" s="8" t="str">
        <f t="shared" si="97"/>
        <v>*398*</v>
      </c>
    </row>
    <row r="6271" spans="1:18" ht="19.8">
      <c r="A6271" s="3" t="s">
        <v>3648</v>
      </c>
      <c r="B6271" s="3" t="s">
        <v>65</v>
      </c>
      <c r="C6271" s="3" t="s">
        <v>3647</v>
      </c>
      <c r="D6271" s="3" t="s">
        <v>63</v>
      </c>
      <c r="E6271" s="3" t="s">
        <v>3646</v>
      </c>
      <c r="F6271" s="3" t="s">
        <v>29</v>
      </c>
      <c r="G6271" s="3">
        <v>2015</v>
      </c>
      <c r="H6271" s="3" t="s">
        <v>22117</v>
      </c>
      <c r="I6271" s="3">
        <v>437</v>
      </c>
      <c r="J6271" s="3" t="s">
        <v>21096</v>
      </c>
      <c r="K6271" s="3" t="s">
        <v>0</v>
      </c>
      <c r="N6271" s="3">
        <v>870</v>
      </c>
      <c r="O6271" s="3" t="s">
        <v>21106</v>
      </c>
      <c r="P6271" s="3" t="s">
        <v>21113</v>
      </c>
      <c r="Q6271" s="3">
        <v>124</v>
      </c>
      <c r="R6271" s="8" t="str">
        <f t="shared" si="97"/>
        <v>*124*</v>
      </c>
    </row>
    <row r="6272" spans="1:18" ht="19.8">
      <c r="A6272" s="3" t="s">
        <v>3645</v>
      </c>
      <c r="B6272" s="3" t="s">
        <v>88</v>
      </c>
      <c r="C6272" s="3" t="s">
        <v>3644</v>
      </c>
      <c r="D6272" s="3" t="s">
        <v>2</v>
      </c>
      <c r="E6272" s="3" t="s">
        <v>3643</v>
      </c>
      <c r="F6272" s="3" t="s">
        <v>3</v>
      </c>
      <c r="G6272" s="3">
        <v>2014</v>
      </c>
      <c r="H6272" s="3" t="s">
        <v>22117</v>
      </c>
      <c r="I6272" s="3">
        <v>103</v>
      </c>
      <c r="J6272" s="3" t="s">
        <v>21101</v>
      </c>
      <c r="K6272" s="3" t="s">
        <v>1</v>
      </c>
      <c r="L6272" s="9">
        <v>45559</v>
      </c>
      <c r="M6272" s="9">
        <v>45611</v>
      </c>
      <c r="N6272" s="3">
        <v>1570</v>
      </c>
      <c r="O6272" s="3" t="s">
        <v>21073</v>
      </c>
      <c r="P6272" s="3" t="s">
        <v>21114</v>
      </c>
      <c r="Q6272" s="3">
        <v>377</v>
      </c>
      <c r="R6272" s="8" t="str">
        <f t="shared" si="97"/>
        <v>*377*</v>
      </c>
    </row>
    <row r="6273" spans="1:18" ht="19.8">
      <c r="A6273" s="3" t="s">
        <v>3642</v>
      </c>
      <c r="B6273" s="3" t="s">
        <v>60</v>
      </c>
      <c r="C6273" s="3" t="s">
        <v>3641</v>
      </c>
      <c r="D6273" s="3" t="s">
        <v>41</v>
      </c>
      <c r="E6273" s="3" t="s">
        <v>3640</v>
      </c>
      <c r="F6273" s="3" t="s">
        <v>15</v>
      </c>
      <c r="G6273" s="3">
        <v>2015</v>
      </c>
      <c r="H6273" s="3" t="s">
        <v>22117</v>
      </c>
      <c r="I6273" s="3">
        <v>128</v>
      </c>
      <c r="J6273" s="3" t="s">
        <v>21087</v>
      </c>
      <c r="K6273" s="3" t="s">
        <v>1</v>
      </c>
      <c r="L6273" s="9">
        <v>45051</v>
      </c>
      <c r="M6273" s="9">
        <v>45168</v>
      </c>
      <c r="N6273" s="3">
        <v>760</v>
      </c>
      <c r="O6273" s="3" t="s">
        <v>21106</v>
      </c>
      <c r="P6273" s="3" t="s">
        <v>21114</v>
      </c>
      <c r="Q6273" s="3">
        <v>441</v>
      </c>
      <c r="R6273" s="8" t="str">
        <f t="shared" si="97"/>
        <v>*441*</v>
      </c>
    </row>
    <row r="6274" spans="1:18" ht="19.8">
      <c r="A6274" s="3" t="s">
        <v>3639</v>
      </c>
      <c r="B6274" s="3" t="s">
        <v>143</v>
      </c>
      <c r="C6274" s="3" t="s">
        <v>3638</v>
      </c>
      <c r="D6274" s="3" t="s">
        <v>141</v>
      </c>
      <c r="E6274" s="3" t="s">
        <v>3637</v>
      </c>
      <c r="F6274" s="3" t="s">
        <v>3</v>
      </c>
      <c r="G6274" s="3">
        <v>2024</v>
      </c>
      <c r="H6274" s="3" t="s">
        <v>22117</v>
      </c>
      <c r="I6274" s="3">
        <v>242</v>
      </c>
      <c r="J6274" s="3" t="s">
        <v>21084</v>
      </c>
      <c r="K6274" s="3" t="s">
        <v>0</v>
      </c>
      <c r="N6274" s="3">
        <v>915</v>
      </c>
      <c r="O6274" s="3" t="s">
        <v>25</v>
      </c>
      <c r="P6274" s="3" t="s">
        <v>21114</v>
      </c>
      <c r="Q6274" s="3">
        <v>279</v>
      </c>
      <c r="R6274" s="8" t="str">
        <f t="shared" si="97"/>
        <v>*279*</v>
      </c>
    </row>
    <row r="6275" spans="1:18" ht="19.8">
      <c r="A6275" s="3" t="s">
        <v>3636</v>
      </c>
      <c r="B6275" s="3" t="s">
        <v>18</v>
      </c>
      <c r="C6275" s="3" t="s">
        <v>3635</v>
      </c>
      <c r="D6275" s="3" t="s">
        <v>14</v>
      </c>
      <c r="E6275" s="3" t="s">
        <v>3634</v>
      </c>
      <c r="F6275" s="3" t="s">
        <v>3</v>
      </c>
      <c r="G6275" s="3">
        <v>2024</v>
      </c>
      <c r="H6275" s="3" t="s">
        <v>22118</v>
      </c>
      <c r="I6275" s="3">
        <v>185</v>
      </c>
      <c r="J6275" s="3" t="s">
        <v>21099</v>
      </c>
      <c r="K6275" s="3" t="s">
        <v>1</v>
      </c>
      <c r="L6275" s="9">
        <v>45308</v>
      </c>
      <c r="M6275" s="9">
        <v>45515</v>
      </c>
      <c r="N6275" s="3">
        <v>655</v>
      </c>
      <c r="O6275" s="3" t="s">
        <v>21106</v>
      </c>
      <c r="P6275" s="3" t="s">
        <v>21111</v>
      </c>
      <c r="Q6275" s="3">
        <v>355</v>
      </c>
      <c r="R6275" s="8" t="str">
        <f t="shared" si="97"/>
        <v>*355*</v>
      </c>
    </row>
    <row r="6276" spans="1:18" ht="19.8">
      <c r="A6276" s="3" t="s">
        <v>3633</v>
      </c>
      <c r="B6276" s="3" t="s">
        <v>52</v>
      </c>
      <c r="C6276" s="3" t="s">
        <v>3632</v>
      </c>
      <c r="D6276" s="3" t="s">
        <v>50</v>
      </c>
      <c r="E6276" s="3" t="s">
        <v>3631</v>
      </c>
      <c r="F6276" s="3" t="s">
        <v>48</v>
      </c>
      <c r="G6276" s="3">
        <v>2009</v>
      </c>
      <c r="H6276" s="3" t="s">
        <v>22118</v>
      </c>
      <c r="I6276" s="3">
        <v>414</v>
      </c>
      <c r="J6276" s="3" t="s">
        <v>21087</v>
      </c>
      <c r="K6276" s="3" t="s">
        <v>1</v>
      </c>
      <c r="L6276" s="9">
        <v>45470</v>
      </c>
      <c r="M6276" s="9">
        <v>45558</v>
      </c>
      <c r="N6276" s="3">
        <v>235</v>
      </c>
      <c r="O6276" s="3" t="s">
        <v>21106</v>
      </c>
      <c r="P6276" s="3" t="s">
        <v>21112</v>
      </c>
      <c r="Q6276" s="3">
        <v>169</v>
      </c>
      <c r="R6276" s="8" t="str">
        <f t="shared" ref="R6276:R6339" si="98">"*"&amp;Q6276&amp;"*"</f>
        <v>*169*</v>
      </c>
    </row>
    <row r="6277" spans="1:18" ht="19.8">
      <c r="A6277" s="3" t="s">
        <v>3630</v>
      </c>
      <c r="B6277" s="3" t="s">
        <v>43</v>
      </c>
      <c r="C6277" s="3" t="s">
        <v>3629</v>
      </c>
      <c r="D6277" s="3" t="s">
        <v>41</v>
      </c>
      <c r="E6277" s="3" t="s">
        <v>3628</v>
      </c>
      <c r="F6277" s="3" t="s">
        <v>29</v>
      </c>
      <c r="G6277" s="3">
        <v>2021</v>
      </c>
      <c r="H6277" s="3" t="s">
        <v>22116</v>
      </c>
      <c r="I6277" s="3">
        <v>128</v>
      </c>
      <c r="J6277" s="3" t="s">
        <v>21087</v>
      </c>
      <c r="K6277" s="3" t="s">
        <v>0</v>
      </c>
      <c r="N6277" s="3">
        <v>965</v>
      </c>
      <c r="O6277" s="3" t="s">
        <v>21106</v>
      </c>
      <c r="P6277" s="3" t="s">
        <v>21114</v>
      </c>
      <c r="Q6277" s="3">
        <v>301</v>
      </c>
      <c r="R6277" s="8" t="str">
        <f t="shared" si="98"/>
        <v>*301*</v>
      </c>
    </row>
    <row r="6278" spans="1:18" ht="19.8">
      <c r="A6278" s="3" t="s">
        <v>3627</v>
      </c>
      <c r="B6278" s="3" t="s">
        <v>344</v>
      </c>
      <c r="C6278" s="3" t="s">
        <v>2443</v>
      </c>
      <c r="D6278" s="3" t="s">
        <v>82</v>
      </c>
      <c r="E6278" s="3" t="s">
        <v>3626</v>
      </c>
      <c r="F6278" s="3" t="s">
        <v>9</v>
      </c>
      <c r="G6278" s="3">
        <v>2013</v>
      </c>
      <c r="H6278" s="3" t="s">
        <v>22118</v>
      </c>
      <c r="I6278" s="3">
        <v>180</v>
      </c>
      <c r="J6278" s="3" t="s">
        <v>21089</v>
      </c>
      <c r="K6278" s="3" t="s">
        <v>0</v>
      </c>
      <c r="N6278" s="3">
        <v>785</v>
      </c>
      <c r="O6278" s="3" t="s">
        <v>21105</v>
      </c>
      <c r="P6278" s="3" t="s">
        <v>21114</v>
      </c>
      <c r="Q6278" s="3">
        <v>319</v>
      </c>
      <c r="R6278" s="8" t="str">
        <f t="shared" si="98"/>
        <v>*319*</v>
      </c>
    </row>
    <row r="6279" spans="1:18" ht="19.8">
      <c r="A6279" s="3" t="s">
        <v>3625</v>
      </c>
      <c r="B6279" s="3" t="s">
        <v>304</v>
      </c>
      <c r="C6279" s="3" t="s">
        <v>3624</v>
      </c>
      <c r="D6279" s="3" t="s">
        <v>123</v>
      </c>
      <c r="E6279" s="3" t="s">
        <v>3623</v>
      </c>
      <c r="F6279" s="3" t="s">
        <v>48</v>
      </c>
      <c r="G6279" s="3">
        <v>2021</v>
      </c>
      <c r="H6279" s="3" t="s">
        <v>22117</v>
      </c>
      <c r="I6279" s="3">
        <v>425</v>
      </c>
      <c r="J6279" s="3" t="s">
        <v>21094</v>
      </c>
      <c r="K6279" s="3" t="s">
        <v>0</v>
      </c>
      <c r="N6279" s="3">
        <v>755</v>
      </c>
      <c r="O6279" s="3" t="s">
        <v>21106</v>
      </c>
      <c r="P6279" s="3" t="s">
        <v>21111</v>
      </c>
      <c r="Q6279" s="3">
        <v>196</v>
      </c>
      <c r="R6279" s="8" t="str">
        <f t="shared" si="98"/>
        <v>*196*</v>
      </c>
    </row>
    <row r="6280" spans="1:18" ht="19.8">
      <c r="A6280" s="3" t="s">
        <v>3622</v>
      </c>
      <c r="B6280" s="3" t="s">
        <v>27</v>
      </c>
      <c r="C6280" s="3" t="s">
        <v>3621</v>
      </c>
      <c r="D6280" s="3" t="s">
        <v>25</v>
      </c>
      <c r="E6280" s="3" t="s">
        <v>3620</v>
      </c>
      <c r="F6280" s="3" t="s">
        <v>29</v>
      </c>
      <c r="G6280" s="3">
        <v>2023</v>
      </c>
      <c r="H6280" s="3" t="s">
        <v>22116</v>
      </c>
      <c r="I6280" s="3">
        <v>161</v>
      </c>
      <c r="J6280" s="3" t="s">
        <v>21093</v>
      </c>
      <c r="K6280" s="3" t="s">
        <v>1</v>
      </c>
      <c r="L6280" s="9">
        <v>45605</v>
      </c>
      <c r="M6280" s="9">
        <v>45696</v>
      </c>
      <c r="N6280" s="3">
        <v>2360</v>
      </c>
      <c r="O6280" s="3" t="s">
        <v>25</v>
      </c>
      <c r="P6280" s="3" t="s">
        <v>21111</v>
      </c>
      <c r="Q6280" s="3">
        <v>423</v>
      </c>
      <c r="R6280" s="8" t="str">
        <f t="shared" si="98"/>
        <v>*423*</v>
      </c>
    </row>
    <row r="6281" spans="1:18" ht="19.8">
      <c r="A6281" s="3" t="s">
        <v>3619</v>
      </c>
      <c r="B6281" s="3" t="s">
        <v>52</v>
      </c>
      <c r="C6281" s="3" t="s">
        <v>3618</v>
      </c>
      <c r="D6281" s="3" t="s">
        <v>50</v>
      </c>
      <c r="E6281" s="3" t="s">
        <v>3617</v>
      </c>
      <c r="F6281" s="3" t="s">
        <v>3</v>
      </c>
      <c r="G6281" s="3">
        <v>2016</v>
      </c>
      <c r="H6281" s="3" t="s">
        <v>22116</v>
      </c>
      <c r="I6281" s="3">
        <v>422</v>
      </c>
      <c r="J6281" s="3" t="s">
        <v>21100</v>
      </c>
      <c r="K6281" s="3" t="s">
        <v>0</v>
      </c>
      <c r="N6281" s="3">
        <v>1725</v>
      </c>
      <c r="O6281" s="3" t="s">
        <v>21106</v>
      </c>
      <c r="P6281" s="3" t="s">
        <v>21112</v>
      </c>
      <c r="Q6281" s="3">
        <v>221</v>
      </c>
      <c r="R6281" s="8" t="str">
        <f t="shared" si="98"/>
        <v>*221*</v>
      </c>
    </row>
    <row r="6282" spans="1:18" ht="19.8">
      <c r="A6282" s="3" t="s">
        <v>3616</v>
      </c>
      <c r="B6282" s="3" t="s">
        <v>266</v>
      </c>
      <c r="C6282" s="3" t="s">
        <v>3615</v>
      </c>
      <c r="D6282" s="3" t="s">
        <v>141</v>
      </c>
      <c r="E6282" s="3" t="s">
        <v>3614</v>
      </c>
      <c r="F6282" s="3" t="s">
        <v>29</v>
      </c>
      <c r="G6282" s="3">
        <v>2016</v>
      </c>
      <c r="H6282" s="3" t="s">
        <v>22116</v>
      </c>
      <c r="I6282" s="3">
        <v>425</v>
      </c>
      <c r="J6282" s="3" t="s">
        <v>21095</v>
      </c>
      <c r="K6282" s="3" t="s">
        <v>1</v>
      </c>
      <c r="L6282" s="9">
        <v>45034</v>
      </c>
      <c r="M6282" s="9">
        <v>45390</v>
      </c>
      <c r="N6282" s="3">
        <v>2370</v>
      </c>
      <c r="O6282" s="3" t="s">
        <v>25</v>
      </c>
      <c r="P6282" s="3" t="s">
        <v>21111</v>
      </c>
      <c r="Q6282" s="3">
        <v>428</v>
      </c>
      <c r="R6282" s="8" t="str">
        <f t="shared" si="98"/>
        <v>*428*</v>
      </c>
    </row>
    <row r="6283" spans="1:18" ht="19.8">
      <c r="A6283" s="3" t="s">
        <v>3613</v>
      </c>
      <c r="B6283" s="3" t="s">
        <v>33</v>
      </c>
      <c r="C6283" s="3" t="s">
        <v>3612</v>
      </c>
      <c r="D6283" s="3" t="s">
        <v>31</v>
      </c>
      <c r="E6283" s="3" t="s">
        <v>3611</v>
      </c>
      <c r="F6283" s="3" t="s">
        <v>29</v>
      </c>
      <c r="G6283" s="3">
        <v>2006</v>
      </c>
      <c r="H6283" s="3" t="s">
        <v>22118</v>
      </c>
      <c r="I6283" s="3">
        <v>351</v>
      </c>
      <c r="J6283" s="3" t="s">
        <v>21094</v>
      </c>
      <c r="K6283" s="3" t="s">
        <v>1</v>
      </c>
      <c r="L6283" s="9">
        <v>45293</v>
      </c>
      <c r="M6283" s="9">
        <v>45591</v>
      </c>
      <c r="N6283" s="3">
        <v>440</v>
      </c>
      <c r="O6283" s="3" t="s">
        <v>21106</v>
      </c>
      <c r="P6283" s="3" t="s">
        <v>21114</v>
      </c>
      <c r="Q6283" s="3">
        <v>320</v>
      </c>
      <c r="R6283" s="8" t="str">
        <f t="shared" si="98"/>
        <v>*320*</v>
      </c>
    </row>
    <row r="6284" spans="1:18" ht="19.8">
      <c r="A6284" s="3" t="s">
        <v>3610</v>
      </c>
      <c r="B6284" s="3" t="s">
        <v>43</v>
      </c>
      <c r="C6284" s="3" t="s">
        <v>3609</v>
      </c>
      <c r="D6284" s="3" t="s">
        <v>41</v>
      </c>
      <c r="E6284" s="3" t="s">
        <v>3608</v>
      </c>
      <c r="F6284" s="3" t="s">
        <v>29</v>
      </c>
      <c r="G6284" s="3">
        <v>2024</v>
      </c>
      <c r="H6284" s="3" t="s">
        <v>22116</v>
      </c>
      <c r="I6284" s="3">
        <v>438</v>
      </c>
      <c r="J6284" s="3" t="s">
        <v>21083</v>
      </c>
      <c r="K6284" s="3" t="s">
        <v>0</v>
      </c>
      <c r="N6284" s="3">
        <v>1780</v>
      </c>
      <c r="O6284" s="3" t="s">
        <v>21106</v>
      </c>
      <c r="P6284" s="3" t="s">
        <v>21111</v>
      </c>
      <c r="Q6284" s="3">
        <v>115</v>
      </c>
      <c r="R6284" s="8" t="str">
        <f t="shared" si="98"/>
        <v>*115*</v>
      </c>
    </row>
    <row r="6285" spans="1:18" ht="19.8">
      <c r="A6285" s="3" t="s">
        <v>3607</v>
      </c>
      <c r="B6285" s="3" t="s">
        <v>266</v>
      </c>
      <c r="C6285" s="3" t="s">
        <v>3606</v>
      </c>
      <c r="D6285" s="3" t="s">
        <v>141</v>
      </c>
      <c r="E6285" s="3" t="s">
        <v>3605</v>
      </c>
      <c r="F6285" s="3" t="s">
        <v>77</v>
      </c>
      <c r="G6285" s="3">
        <v>2022</v>
      </c>
      <c r="H6285" s="3" t="s">
        <v>22118</v>
      </c>
      <c r="I6285" s="3">
        <v>262</v>
      </c>
      <c r="J6285" s="3" t="s">
        <v>21097</v>
      </c>
      <c r="K6285" s="3" t="s">
        <v>0</v>
      </c>
      <c r="N6285" s="3">
        <v>1495</v>
      </c>
      <c r="O6285" s="3" t="s">
        <v>25</v>
      </c>
      <c r="P6285" s="3" t="s">
        <v>21112</v>
      </c>
      <c r="Q6285" s="3">
        <v>261</v>
      </c>
      <c r="R6285" s="8" t="str">
        <f t="shared" si="98"/>
        <v>*261*</v>
      </c>
    </row>
    <row r="6286" spans="1:18" ht="19.8">
      <c r="A6286" s="3" t="s">
        <v>3604</v>
      </c>
      <c r="B6286" s="3" t="s">
        <v>160</v>
      </c>
      <c r="C6286" s="3" t="s">
        <v>3603</v>
      </c>
      <c r="D6286" s="3" t="s">
        <v>31</v>
      </c>
      <c r="E6286" s="3" t="s">
        <v>3602</v>
      </c>
      <c r="F6286" s="3" t="s">
        <v>15</v>
      </c>
      <c r="G6286" s="3">
        <v>2018</v>
      </c>
      <c r="H6286" s="3" t="s">
        <v>22118</v>
      </c>
      <c r="I6286" s="3">
        <v>203</v>
      </c>
      <c r="J6286" s="3" t="s">
        <v>21097</v>
      </c>
      <c r="K6286" s="3" t="s">
        <v>0</v>
      </c>
      <c r="N6286" s="3">
        <v>1370</v>
      </c>
      <c r="O6286" s="3" t="s">
        <v>21106</v>
      </c>
      <c r="P6286" s="3" t="s">
        <v>21111</v>
      </c>
      <c r="Q6286" s="3">
        <v>378</v>
      </c>
      <c r="R6286" s="8" t="str">
        <f t="shared" si="98"/>
        <v>*378*</v>
      </c>
    </row>
    <row r="6287" spans="1:18" ht="19.8">
      <c r="A6287" s="3" t="s">
        <v>3601</v>
      </c>
      <c r="B6287" s="3" t="s">
        <v>92</v>
      </c>
      <c r="C6287" s="3" t="s">
        <v>3600</v>
      </c>
      <c r="D6287" s="3" t="s">
        <v>25</v>
      </c>
      <c r="E6287" s="3" t="s">
        <v>3599</v>
      </c>
      <c r="F6287" s="3" t="s">
        <v>15</v>
      </c>
      <c r="G6287" s="3">
        <v>2021</v>
      </c>
      <c r="H6287" s="3" t="s">
        <v>22118</v>
      </c>
      <c r="I6287" s="3">
        <v>229</v>
      </c>
      <c r="J6287" s="3" t="s">
        <v>21089</v>
      </c>
      <c r="K6287" s="3" t="s">
        <v>0</v>
      </c>
      <c r="N6287" s="3">
        <v>1625</v>
      </c>
      <c r="O6287" s="3" t="s">
        <v>25</v>
      </c>
      <c r="P6287" s="3" t="s">
        <v>21112</v>
      </c>
      <c r="Q6287" s="3">
        <v>147</v>
      </c>
      <c r="R6287" s="8" t="str">
        <f t="shared" si="98"/>
        <v>*147*</v>
      </c>
    </row>
    <row r="6288" spans="1:18" ht="19.8">
      <c r="A6288" s="3" t="s">
        <v>3598</v>
      </c>
      <c r="B6288" s="3" t="s">
        <v>97</v>
      </c>
      <c r="C6288" s="3" t="s">
        <v>3597</v>
      </c>
      <c r="D6288" s="3" t="s">
        <v>95</v>
      </c>
      <c r="E6288" s="3" t="s">
        <v>3596</v>
      </c>
      <c r="F6288" s="3" t="s">
        <v>3</v>
      </c>
      <c r="G6288" s="3">
        <v>2013</v>
      </c>
      <c r="H6288" s="3" t="s">
        <v>22117</v>
      </c>
      <c r="I6288" s="3">
        <v>313</v>
      </c>
      <c r="J6288" s="3" t="s">
        <v>21098</v>
      </c>
      <c r="K6288" s="3" t="s">
        <v>1</v>
      </c>
      <c r="L6288" s="9">
        <v>45058</v>
      </c>
      <c r="M6288" s="9">
        <v>45569</v>
      </c>
      <c r="N6288" s="3">
        <v>2215</v>
      </c>
      <c r="O6288" s="3" t="s">
        <v>21105</v>
      </c>
      <c r="P6288" s="3" t="s">
        <v>21112</v>
      </c>
      <c r="Q6288" s="3">
        <v>206</v>
      </c>
      <c r="R6288" s="8" t="str">
        <f t="shared" si="98"/>
        <v>*206*</v>
      </c>
    </row>
    <row r="6289" spans="1:18" ht="19.8">
      <c r="A6289" s="3" t="s">
        <v>3595</v>
      </c>
      <c r="B6289" s="3" t="s">
        <v>125</v>
      </c>
      <c r="C6289" s="3" t="s">
        <v>3594</v>
      </c>
      <c r="D6289" s="3" t="s">
        <v>123</v>
      </c>
      <c r="E6289" s="3" t="s">
        <v>3593</v>
      </c>
      <c r="F6289" s="3" t="s">
        <v>3</v>
      </c>
      <c r="G6289" s="3">
        <v>2016</v>
      </c>
      <c r="H6289" s="3" t="s">
        <v>22117</v>
      </c>
      <c r="I6289" s="3">
        <v>187</v>
      </c>
      <c r="J6289" s="3" t="s">
        <v>21092</v>
      </c>
      <c r="K6289" s="3" t="s">
        <v>1</v>
      </c>
      <c r="L6289" s="9">
        <v>45014</v>
      </c>
      <c r="M6289" s="9">
        <v>45468</v>
      </c>
      <c r="N6289" s="3">
        <v>2445</v>
      </c>
      <c r="O6289" s="3" t="s">
        <v>21106</v>
      </c>
      <c r="P6289" s="3" t="s">
        <v>21112</v>
      </c>
      <c r="Q6289" s="3">
        <v>297</v>
      </c>
      <c r="R6289" s="8" t="str">
        <f t="shared" si="98"/>
        <v>*297*</v>
      </c>
    </row>
    <row r="6290" spans="1:18" ht="19.8">
      <c r="A6290" s="3" t="s">
        <v>3591</v>
      </c>
      <c r="B6290" s="3" t="s">
        <v>266</v>
      </c>
      <c r="C6290" s="3" t="s">
        <v>3590</v>
      </c>
      <c r="D6290" s="3" t="s">
        <v>141</v>
      </c>
      <c r="E6290" s="3" t="s">
        <v>3589</v>
      </c>
      <c r="F6290" s="3" t="s">
        <v>3</v>
      </c>
      <c r="G6290" s="3">
        <v>2005</v>
      </c>
      <c r="H6290" s="3" t="s">
        <v>22117</v>
      </c>
      <c r="I6290" s="3">
        <v>467</v>
      </c>
      <c r="J6290" s="3" t="s">
        <v>21090</v>
      </c>
      <c r="K6290" s="3" t="s">
        <v>1</v>
      </c>
      <c r="L6290" s="9">
        <v>45668</v>
      </c>
      <c r="M6290" s="9">
        <v>45690</v>
      </c>
      <c r="N6290" s="3">
        <v>855</v>
      </c>
      <c r="O6290" s="3" t="s">
        <v>25</v>
      </c>
      <c r="P6290" s="3" t="s">
        <v>21111</v>
      </c>
      <c r="Q6290" s="3">
        <v>384</v>
      </c>
      <c r="R6290" s="8" t="str">
        <f t="shared" si="98"/>
        <v>*384*</v>
      </c>
    </row>
    <row r="6291" spans="1:18" ht="19.8">
      <c r="A6291" s="3" t="s">
        <v>3588</v>
      </c>
      <c r="B6291" s="3" t="s">
        <v>304</v>
      </c>
      <c r="C6291" s="3" t="s">
        <v>3587</v>
      </c>
      <c r="D6291" s="3" t="s">
        <v>123</v>
      </c>
      <c r="E6291" s="3" t="s">
        <v>3586</v>
      </c>
      <c r="F6291" s="3" t="s">
        <v>29</v>
      </c>
      <c r="G6291" s="3">
        <v>2018</v>
      </c>
      <c r="H6291" s="3" t="s">
        <v>22117</v>
      </c>
      <c r="I6291" s="3">
        <v>137</v>
      </c>
      <c r="J6291" s="3" t="s">
        <v>21083</v>
      </c>
      <c r="K6291" s="3" t="s">
        <v>0</v>
      </c>
      <c r="N6291" s="3">
        <v>2390</v>
      </c>
      <c r="O6291" s="3" t="s">
        <v>21106</v>
      </c>
      <c r="P6291" s="3" t="s">
        <v>21114</v>
      </c>
      <c r="Q6291" s="3">
        <v>123</v>
      </c>
      <c r="R6291" s="8" t="str">
        <f t="shared" si="98"/>
        <v>*123*</v>
      </c>
    </row>
    <row r="6292" spans="1:18" ht="19.8">
      <c r="A6292" s="3" t="s">
        <v>3585</v>
      </c>
      <c r="B6292" s="3" t="s">
        <v>104</v>
      </c>
      <c r="C6292" s="3" t="s">
        <v>3584</v>
      </c>
      <c r="D6292" s="3" t="s">
        <v>25</v>
      </c>
      <c r="E6292" s="3" t="s">
        <v>3583</v>
      </c>
      <c r="F6292" s="3" t="s">
        <v>48</v>
      </c>
      <c r="G6292" s="3">
        <v>2021</v>
      </c>
      <c r="H6292" s="3" t="s">
        <v>22118</v>
      </c>
      <c r="I6292" s="3">
        <v>294</v>
      </c>
      <c r="J6292" s="3" t="s">
        <v>21096</v>
      </c>
      <c r="K6292" s="3" t="s">
        <v>0</v>
      </c>
      <c r="N6292" s="3">
        <v>1420</v>
      </c>
      <c r="O6292" s="3" t="s">
        <v>25</v>
      </c>
      <c r="P6292" s="3" t="s">
        <v>21113</v>
      </c>
      <c r="Q6292" s="3">
        <v>218</v>
      </c>
      <c r="R6292" s="8" t="str">
        <f t="shared" si="98"/>
        <v>*218*</v>
      </c>
    </row>
    <row r="6293" spans="1:18" ht="19.8">
      <c r="A6293" s="3" t="s">
        <v>3582</v>
      </c>
      <c r="B6293" s="3" t="s">
        <v>43</v>
      </c>
      <c r="C6293" s="3" t="s">
        <v>3581</v>
      </c>
      <c r="D6293" s="3" t="s">
        <v>41</v>
      </c>
      <c r="E6293" s="3" t="s">
        <v>3580</v>
      </c>
      <c r="F6293" s="3" t="s">
        <v>9</v>
      </c>
      <c r="G6293" s="3">
        <v>2020</v>
      </c>
      <c r="H6293" s="3" t="s">
        <v>22118</v>
      </c>
      <c r="I6293" s="3">
        <v>366</v>
      </c>
      <c r="J6293" s="3" t="s">
        <v>21101</v>
      </c>
      <c r="K6293" s="3" t="s">
        <v>1</v>
      </c>
      <c r="L6293" s="9">
        <v>45695</v>
      </c>
      <c r="M6293" s="9">
        <v>45703</v>
      </c>
      <c r="N6293" s="3">
        <v>1855</v>
      </c>
      <c r="O6293" s="3" t="s">
        <v>21106</v>
      </c>
      <c r="P6293" s="3" t="s">
        <v>21112</v>
      </c>
      <c r="Q6293" s="3">
        <v>257</v>
      </c>
      <c r="R6293" s="8" t="str">
        <f t="shared" si="98"/>
        <v>*257*</v>
      </c>
    </row>
    <row r="6294" spans="1:18" ht="19.8">
      <c r="A6294" s="3" t="s">
        <v>3579</v>
      </c>
      <c r="B6294" s="3" t="s">
        <v>52</v>
      </c>
      <c r="C6294" s="3" t="s">
        <v>3578</v>
      </c>
      <c r="D6294" s="3" t="s">
        <v>50</v>
      </c>
      <c r="E6294" s="3" t="s">
        <v>3577</v>
      </c>
      <c r="F6294" s="3" t="s">
        <v>48</v>
      </c>
      <c r="G6294" s="3">
        <v>2020</v>
      </c>
      <c r="H6294" s="3" t="s">
        <v>22116</v>
      </c>
      <c r="I6294" s="3">
        <v>373</v>
      </c>
      <c r="J6294" s="3" t="s">
        <v>21094</v>
      </c>
      <c r="K6294" s="3" t="s">
        <v>1</v>
      </c>
      <c r="L6294" s="9">
        <v>45251</v>
      </c>
      <c r="M6294" s="9">
        <v>45527</v>
      </c>
      <c r="N6294" s="3">
        <v>1265</v>
      </c>
      <c r="O6294" s="3" t="s">
        <v>21106</v>
      </c>
      <c r="P6294" s="3" t="s">
        <v>21113</v>
      </c>
      <c r="Q6294" s="3">
        <v>170</v>
      </c>
      <c r="R6294" s="8" t="str">
        <f t="shared" si="98"/>
        <v>*170*</v>
      </c>
    </row>
    <row r="6295" spans="1:18" ht="19.8">
      <c r="A6295" s="3" t="s">
        <v>3576</v>
      </c>
      <c r="B6295" s="3" t="s">
        <v>243</v>
      </c>
      <c r="C6295" s="3" t="s">
        <v>3575</v>
      </c>
      <c r="D6295" s="3" t="s">
        <v>63</v>
      </c>
      <c r="E6295" s="3" t="s">
        <v>3574</v>
      </c>
      <c r="F6295" s="3" t="s">
        <v>48</v>
      </c>
      <c r="G6295" s="3">
        <v>2008</v>
      </c>
      <c r="H6295" s="3" t="s">
        <v>22118</v>
      </c>
      <c r="I6295" s="3">
        <v>169</v>
      </c>
      <c r="J6295" s="3" t="s">
        <v>21099</v>
      </c>
      <c r="K6295" s="3" t="s">
        <v>0</v>
      </c>
      <c r="N6295" s="3">
        <v>505</v>
      </c>
      <c r="O6295" s="3" t="s">
        <v>21106</v>
      </c>
      <c r="P6295" s="3" t="s">
        <v>21114</v>
      </c>
      <c r="Q6295" s="3">
        <v>395</v>
      </c>
      <c r="R6295" s="8" t="str">
        <f t="shared" si="98"/>
        <v>*395*</v>
      </c>
    </row>
    <row r="6296" spans="1:18" ht="19.8">
      <c r="A6296" s="3" t="s">
        <v>3573</v>
      </c>
      <c r="B6296" s="3" t="s">
        <v>38</v>
      </c>
      <c r="C6296" s="3" t="s">
        <v>3572</v>
      </c>
      <c r="D6296" s="3" t="s">
        <v>36</v>
      </c>
      <c r="E6296" s="3" t="s">
        <v>3571</v>
      </c>
      <c r="F6296" s="3" t="s">
        <v>9</v>
      </c>
      <c r="G6296" s="3">
        <v>2022</v>
      </c>
      <c r="H6296" s="3" t="s">
        <v>22118</v>
      </c>
      <c r="I6296" s="3">
        <v>427</v>
      </c>
      <c r="J6296" s="3" t="s">
        <v>21085</v>
      </c>
      <c r="K6296" s="3" t="s">
        <v>1</v>
      </c>
      <c r="L6296" s="9">
        <v>45639</v>
      </c>
      <c r="M6296" s="9">
        <v>45675</v>
      </c>
      <c r="N6296" s="3">
        <v>880</v>
      </c>
      <c r="O6296" s="3" t="s">
        <v>21106</v>
      </c>
      <c r="P6296" s="3" t="s">
        <v>21114</v>
      </c>
      <c r="Q6296" s="3">
        <v>308</v>
      </c>
      <c r="R6296" s="8" t="str">
        <f t="shared" si="98"/>
        <v>*308*</v>
      </c>
    </row>
    <row r="6297" spans="1:18" ht="19.8">
      <c r="A6297" s="3" t="s">
        <v>3570</v>
      </c>
      <c r="B6297" s="3" t="s">
        <v>7</v>
      </c>
      <c r="C6297" s="3" t="s">
        <v>3569</v>
      </c>
      <c r="D6297" s="3" t="s">
        <v>5</v>
      </c>
      <c r="E6297" s="3" t="s">
        <v>3568</v>
      </c>
      <c r="F6297" s="3" t="s">
        <v>3</v>
      </c>
      <c r="G6297" s="3">
        <v>2009</v>
      </c>
      <c r="H6297" s="3" t="s">
        <v>22118</v>
      </c>
      <c r="I6297" s="3">
        <v>118</v>
      </c>
      <c r="J6297" s="3" t="s">
        <v>21100</v>
      </c>
      <c r="K6297" s="3" t="s">
        <v>0</v>
      </c>
      <c r="N6297" s="3">
        <v>2310</v>
      </c>
      <c r="O6297" s="3" t="s">
        <v>21106</v>
      </c>
      <c r="P6297" s="3" t="s">
        <v>21114</v>
      </c>
      <c r="Q6297" s="3">
        <v>371</v>
      </c>
      <c r="R6297" s="8" t="str">
        <f t="shared" si="98"/>
        <v>*371*</v>
      </c>
    </row>
    <row r="6298" spans="1:18" ht="19.8">
      <c r="A6298" s="3" t="s">
        <v>3567</v>
      </c>
      <c r="B6298" s="3" t="s">
        <v>104</v>
      </c>
      <c r="C6298" s="3" t="s">
        <v>3566</v>
      </c>
      <c r="D6298" s="3" t="s">
        <v>25</v>
      </c>
      <c r="E6298" s="3" t="s">
        <v>3565</v>
      </c>
      <c r="F6298" s="3" t="s">
        <v>77</v>
      </c>
      <c r="G6298" s="3">
        <v>2014</v>
      </c>
      <c r="H6298" s="3" t="s">
        <v>22117</v>
      </c>
      <c r="I6298" s="3">
        <v>381</v>
      </c>
      <c r="J6298" s="3" t="s">
        <v>21090</v>
      </c>
      <c r="K6298" s="3" t="s">
        <v>1</v>
      </c>
      <c r="L6298" s="9">
        <v>45028</v>
      </c>
      <c r="M6298" s="9">
        <v>45418</v>
      </c>
      <c r="N6298" s="3">
        <v>1260</v>
      </c>
      <c r="O6298" s="3" t="s">
        <v>25</v>
      </c>
      <c r="P6298" s="3" t="s">
        <v>21111</v>
      </c>
      <c r="Q6298" s="3">
        <v>371</v>
      </c>
      <c r="R6298" s="8" t="str">
        <f t="shared" si="98"/>
        <v>*371*</v>
      </c>
    </row>
    <row r="6299" spans="1:18" ht="19.8">
      <c r="A6299" s="3" t="s">
        <v>3564</v>
      </c>
      <c r="B6299" s="3" t="s">
        <v>52</v>
      </c>
      <c r="C6299" s="3" t="s">
        <v>3563</v>
      </c>
      <c r="D6299" s="3" t="s">
        <v>50</v>
      </c>
      <c r="E6299" s="3" t="s">
        <v>3562</v>
      </c>
      <c r="F6299" s="3" t="s">
        <v>77</v>
      </c>
      <c r="G6299" s="3">
        <v>2024</v>
      </c>
      <c r="H6299" s="3" t="s">
        <v>22117</v>
      </c>
      <c r="I6299" s="3">
        <v>193</v>
      </c>
      <c r="J6299" s="3" t="s">
        <v>21101</v>
      </c>
      <c r="K6299" s="3" t="s">
        <v>1</v>
      </c>
      <c r="L6299" s="9">
        <v>45346</v>
      </c>
      <c r="M6299" s="9">
        <v>45431</v>
      </c>
      <c r="N6299" s="3">
        <v>760</v>
      </c>
      <c r="O6299" s="3" t="s">
        <v>21106</v>
      </c>
      <c r="P6299" s="3" t="s">
        <v>21112</v>
      </c>
      <c r="Q6299" s="3">
        <v>129</v>
      </c>
      <c r="R6299" s="8" t="str">
        <f t="shared" si="98"/>
        <v>*129*</v>
      </c>
    </row>
    <row r="6300" spans="1:18" ht="19.8">
      <c r="A6300" s="3" t="s">
        <v>3561</v>
      </c>
      <c r="B6300" s="3" t="s">
        <v>18</v>
      </c>
      <c r="C6300" s="3" t="s">
        <v>3560</v>
      </c>
      <c r="D6300" s="3" t="s">
        <v>14</v>
      </c>
      <c r="E6300" s="3" t="s">
        <v>3559</v>
      </c>
      <c r="F6300" s="3" t="s">
        <v>15</v>
      </c>
      <c r="G6300" s="3">
        <v>2012</v>
      </c>
      <c r="H6300" s="3" t="s">
        <v>22117</v>
      </c>
      <c r="I6300" s="3">
        <v>215</v>
      </c>
      <c r="J6300" s="3" t="s">
        <v>21093</v>
      </c>
      <c r="K6300" s="3" t="s">
        <v>0</v>
      </c>
      <c r="N6300" s="3">
        <v>950</v>
      </c>
      <c r="O6300" s="3" t="s">
        <v>21106</v>
      </c>
      <c r="P6300" s="3" t="s">
        <v>21114</v>
      </c>
      <c r="Q6300" s="3">
        <v>265</v>
      </c>
      <c r="R6300" s="8" t="str">
        <f t="shared" si="98"/>
        <v>*265*</v>
      </c>
    </row>
    <row r="6301" spans="1:18" ht="19.8">
      <c r="A6301" s="3" t="s">
        <v>3558</v>
      </c>
      <c r="B6301" s="3" t="s">
        <v>22</v>
      </c>
      <c r="C6301" s="3" t="s">
        <v>3557</v>
      </c>
      <c r="D6301" s="3" t="s">
        <v>5</v>
      </c>
      <c r="E6301" s="3" t="s">
        <v>3556</v>
      </c>
      <c r="F6301" s="3" t="s">
        <v>15</v>
      </c>
      <c r="G6301" s="3">
        <v>2006</v>
      </c>
      <c r="H6301" s="3" t="s">
        <v>22117</v>
      </c>
      <c r="I6301" s="3">
        <v>353</v>
      </c>
      <c r="J6301" s="3" t="s">
        <v>21093</v>
      </c>
      <c r="K6301" s="3" t="s">
        <v>0</v>
      </c>
      <c r="N6301" s="3">
        <v>410</v>
      </c>
      <c r="O6301" s="3" t="s">
        <v>21106</v>
      </c>
      <c r="P6301" s="3" t="s">
        <v>21114</v>
      </c>
      <c r="Q6301" s="3">
        <v>328</v>
      </c>
      <c r="R6301" s="8" t="str">
        <f t="shared" si="98"/>
        <v>*328*</v>
      </c>
    </row>
    <row r="6302" spans="1:18" ht="19.8">
      <c r="A6302" s="3" t="s">
        <v>3555</v>
      </c>
      <c r="B6302" s="3" t="s">
        <v>108</v>
      </c>
      <c r="C6302" s="3" t="s">
        <v>3554</v>
      </c>
      <c r="D6302" s="3" t="s">
        <v>63</v>
      </c>
      <c r="E6302" s="3" t="s">
        <v>3553</v>
      </c>
      <c r="F6302" s="3" t="s">
        <v>29</v>
      </c>
      <c r="G6302" s="3">
        <v>2022</v>
      </c>
      <c r="H6302" s="3" t="s">
        <v>22118</v>
      </c>
      <c r="I6302" s="3">
        <v>81</v>
      </c>
      <c r="J6302" s="3" t="s">
        <v>21091</v>
      </c>
      <c r="K6302" s="3" t="s">
        <v>1</v>
      </c>
      <c r="L6302" s="9">
        <v>45337</v>
      </c>
      <c r="M6302" s="9">
        <v>45373</v>
      </c>
      <c r="N6302" s="3">
        <v>1225</v>
      </c>
      <c r="O6302" s="3" t="s">
        <v>21106</v>
      </c>
      <c r="P6302" s="3" t="s">
        <v>21111</v>
      </c>
      <c r="Q6302" s="3">
        <v>423</v>
      </c>
      <c r="R6302" s="8" t="str">
        <f t="shared" si="98"/>
        <v>*423*</v>
      </c>
    </row>
    <row r="6303" spans="1:18" ht="19.8">
      <c r="A6303" s="3" t="s">
        <v>3551</v>
      </c>
      <c r="B6303" s="3" t="s">
        <v>38</v>
      </c>
      <c r="C6303" s="3" t="s">
        <v>3550</v>
      </c>
      <c r="D6303" s="3" t="s">
        <v>36</v>
      </c>
      <c r="E6303" s="3" t="s">
        <v>3549</v>
      </c>
      <c r="F6303" s="3" t="s">
        <v>48</v>
      </c>
      <c r="G6303" s="3">
        <v>2013</v>
      </c>
      <c r="H6303" s="3" t="s">
        <v>22118</v>
      </c>
      <c r="I6303" s="3">
        <v>263</v>
      </c>
      <c r="J6303" s="3" t="s">
        <v>21087</v>
      </c>
      <c r="K6303" s="3" t="s">
        <v>0</v>
      </c>
      <c r="N6303" s="3">
        <v>1340</v>
      </c>
      <c r="O6303" s="3" t="s">
        <v>21106</v>
      </c>
      <c r="P6303" s="3" t="s">
        <v>21111</v>
      </c>
      <c r="Q6303" s="3">
        <v>238</v>
      </c>
      <c r="R6303" s="8" t="str">
        <f t="shared" si="98"/>
        <v>*238*</v>
      </c>
    </row>
    <row r="6304" spans="1:18" ht="19.8">
      <c r="A6304" s="3" t="s">
        <v>3548</v>
      </c>
      <c r="B6304" s="3" t="s">
        <v>88</v>
      </c>
      <c r="C6304" s="3" t="s">
        <v>3547</v>
      </c>
      <c r="D6304" s="3" t="s">
        <v>2</v>
      </c>
      <c r="E6304" s="3" t="s">
        <v>3546</v>
      </c>
      <c r="F6304" s="3" t="s">
        <v>3</v>
      </c>
      <c r="G6304" s="3">
        <v>2024</v>
      </c>
      <c r="H6304" s="3" t="s">
        <v>22116</v>
      </c>
      <c r="I6304" s="3">
        <v>226</v>
      </c>
      <c r="J6304" s="3" t="s">
        <v>21097</v>
      </c>
      <c r="K6304" s="3" t="s">
        <v>1</v>
      </c>
      <c r="L6304" s="9">
        <v>45621</v>
      </c>
      <c r="M6304" s="9">
        <v>45694</v>
      </c>
      <c r="N6304" s="3">
        <v>1370</v>
      </c>
      <c r="O6304" s="3" t="s">
        <v>21073</v>
      </c>
      <c r="P6304" s="3" t="s">
        <v>21112</v>
      </c>
      <c r="Q6304" s="3">
        <v>136</v>
      </c>
      <c r="R6304" s="8" t="str">
        <f t="shared" si="98"/>
        <v>*136*</v>
      </c>
    </row>
    <row r="6305" spans="1:18" ht="19.8">
      <c r="A6305" s="3" t="s">
        <v>3545</v>
      </c>
      <c r="B6305" s="3" t="s">
        <v>344</v>
      </c>
      <c r="C6305" s="3" t="s">
        <v>3544</v>
      </c>
      <c r="D6305" s="3" t="s">
        <v>82</v>
      </c>
      <c r="E6305" s="3" t="s">
        <v>3543</v>
      </c>
      <c r="F6305" s="3" t="s">
        <v>15</v>
      </c>
      <c r="G6305" s="3">
        <v>2019</v>
      </c>
      <c r="H6305" s="3" t="s">
        <v>22118</v>
      </c>
      <c r="I6305" s="3">
        <v>298</v>
      </c>
      <c r="J6305" s="3" t="s">
        <v>21097</v>
      </c>
      <c r="K6305" s="3" t="s">
        <v>1</v>
      </c>
      <c r="L6305" s="9">
        <v>45193</v>
      </c>
      <c r="M6305" s="9">
        <v>45376</v>
      </c>
      <c r="N6305" s="3">
        <v>1715</v>
      </c>
      <c r="O6305" s="3" t="s">
        <v>21105</v>
      </c>
      <c r="P6305" s="3" t="s">
        <v>21111</v>
      </c>
      <c r="Q6305" s="3">
        <v>171</v>
      </c>
      <c r="R6305" s="8" t="str">
        <f t="shared" si="98"/>
        <v>*171*</v>
      </c>
    </row>
    <row r="6306" spans="1:18" ht="19.8">
      <c r="A6306" s="3" t="s">
        <v>3542</v>
      </c>
      <c r="B6306" s="3" t="s">
        <v>18</v>
      </c>
      <c r="C6306" s="3" t="s">
        <v>2240</v>
      </c>
      <c r="D6306" s="3" t="s">
        <v>14</v>
      </c>
      <c r="E6306" s="3" t="s">
        <v>3541</v>
      </c>
      <c r="F6306" s="3" t="s">
        <v>3</v>
      </c>
      <c r="G6306" s="3">
        <v>2012</v>
      </c>
      <c r="H6306" s="3" t="s">
        <v>22117</v>
      </c>
      <c r="I6306" s="3">
        <v>365</v>
      </c>
      <c r="J6306" s="3" t="s">
        <v>21098</v>
      </c>
      <c r="K6306" s="3" t="s">
        <v>1</v>
      </c>
      <c r="L6306" s="9">
        <v>45641</v>
      </c>
      <c r="M6306" s="9">
        <v>45702</v>
      </c>
      <c r="N6306" s="3">
        <v>875</v>
      </c>
      <c r="O6306" s="3" t="s">
        <v>21106</v>
      </c>
      <c r="P6306" s="3" t="s">
        <v>21114</v>
      </c>
      <c r="Q6306" s="3">
        <v>205</v>
      </c>
      <c r="R6306" s="8" t="str">
        <f t="shared" si="98"/>
        <v>*205*</v>
      </c>
    </row>
    <row r="6307" spans="1:18" ht="19.8">
      <c r="A6307" s="3" t="s">
        <v>3540</v>
      </c>
      <c r="B6307" s="3" t="s">
        <v>92</v>
      </c>
      <c r="C6307" s="3" t="s">
        <v>3539</v>
      </c>
      <c r="D6307" s="3" t="s">
        <v>25</v>
      </c>
      <c r="E6307" s="3" t="s">
        <v>3538</v>
      </c>
      <c r="F6307" s="3" t="s">
        <v>48</v>
      </c>
      <c r="G6307" s="3">
        <v>2013</v>
      </c>
      <c r="H6307" s="3" t="s">
        <v>22116</v>
      </c>
      <c r="I6307" s="3">
        <v>493</v>
      </c>
      <c r="J6307" s="3" t="s">
        <v>21094</v>
      </c>
      <c r="K6307" s="3" t="s">
        <v>0</v>
      </c>
      <c r="N6307" s="3">
        <v>195</v>
      </c>
      <c r="O6307" s="3" t="s">
        <v>25</v>
      </c>
      <c r="P6307" s="3" t="s">
        <v>21111</v>
      </c>
      <c r="Q6307" s="3">
        <v>214</v>
      </c>
      <c r="R6307" s="8" t="str">
        <f t="shared" si="98"/>
        <v>*214*</v>
      </c>
    </row>
    <row r="6308" spans="1:18" ht="19.8">
      <c r="A6308" s="3" t="s">
        <v>3537</v>
      </c>
      <c r="B6308" s="3" t="s">
        <v>256</v>
      </c>
      <c r="C6308" s="3" t="s">
        <v>3536</v>
      </c>
      <c r="D6308" s="3" t="s">
        <v>14</v>
      </c>
      <c r="E6308" s="3" t="s">
        <v>3535</v>
      </c>
      <c r="F6308" s="3" t="s">
        <v>9</v>
      </c>
      <c r="G6308" s="3">
        <v>2023</v>
      </c>
      <c r="H6308" s="3" t="s">
        <v>22116</v>
      </c>
      <c r="I6308" s="3">
        <v>149</v>
      </c>
      <c r="J6308" s="3" t="s">
        <v>21090</v>
      </c>
      <c r="K6308" s="3" t="s">
        <v>1</v>
      </c>
      <c r="L6308" s="9">
        <v>45455</v>
      </c>
      <c r="M6308" s="9">
        <v>45655</v>
      </c>
      <c r="N6308" s="3">
        <v>310</v>
      </c>
      <c r="O6308" s="3" t="s">
        <v>21106</v>
      </c>
      <c r="P6308" s="3" t="s">
        <v>21112</v>
      </c>
      <c r="Q6308" s="3">
        <v>214</v>
      </c>
      <c r="R6308" s="8" t="str">
        <f t="shared" si="98"/>
        <v>*214*</v>
      </c>
    </row>
    <row r="6309" spans="1:18" ht="19.8">
      <c r="A6309" s="3" t="s">
        <v>3534</v>
      </c>
      <c r="B6309" s="3" t="s">
        <v>344</v>
      </c>
      <c r="C6309" s="3" t="s">
        <v>3533</v>
      </c>
      <c r="D6309" s="3" t="s">
        <v>82</v>
      </c>
      <c r="E6309" s="3" t="s">
        <v>3532</v>
      </c>
      <c r="F6309" s="3" t="s">
        <v>15</v>
      </c>
      <c r="G6309" s="3">
        <v>2013</v>
      </c>
      <c r="H6309" s="3" t="s">
        <v>22116</v>
      </c>
      <c r="I6309" s="3">
        <v>460</v>
      </c>
      <c r="J6309" s="3" t="s">
        <v>21101</v>
      </c>
      <c r="K6309" s="3" t="s">
        <v>0</v>
      </c>
      <c r="N6309" s="3">
        <v>2015</v>
      </c>
      <c r="O6309" s="3" t="s">
        <v>21105</v>
      </c>
      <c r="P6309" s="3" t="s">
        <v>21111</v>
      </c>
      <c r="Q6309" s="3">
        <v>347</v>
      </c>
      <c r="R6309" s="8" t="str">
        <f t="shared" si="98"/>
        <v>*347*</v>
      </c>
    </row>
    <row r="6310" spans="1:18" ht="19.8">
      <c r="A6310" s="3" t="s">
        <v>3531</v>
      </c>
      <c r="B6310" s="3" t="s">
        <v>160</v>
      </c>
      <c r="C6310" s="3" t="s">
        <v>3530</v>
      </c>
      <c r="D6310" s="3" t="s">
        <v>31</v>
      </c>
      <c r="E6310" s="3" t="s">
        <v>3529</v>
      </c>
      <c r="F6310" s="3" t="s">
        <v>29</v>
      </c>
      <c r="G6310" s="3">
        <v>2022</v>
      </c>
      <c r="H6310" s="3" t="s">
        <v>22118</v>
      </c>
      <c r="I6310" s="3">
        <v>459</v>
      </c>
      <c r="J6310" s="3" t="s">
        <v>21089</v>
      </c>
      <c r="K6310" s="3" t="s">
        <v>0</v>
      </c>
      <c r="N6310" s="3">
        <v>1500</v>
      </c>
      <c r="O6310" s="3" t="s">
        <v>21106</v>
      </c>
      <c r="P6310" s="3" t="s">
        <v>21112</v>
      </c>
      <c r="Q6310" s="3">
        <v>124</v>
      </c>
      <c r="R6310" s="8" t="str">
        <f t="shared" si="98"/>
        <v>*124*</v>
      </c>
    </row>
    <row r="6311" spans="1:18" ht="19.8">
      <c r="A6311" s="3" t="s">
        <v>3528</v>
      </c>
      <c r="B6311" s="3" t="s">
        <v>22</v>
      </c>
      <c r="C6311" s="3" t="s">
        <v>3527</v>
      </c>
      <c r="D6311" s="3" t="s">
        <v>5</v>
      </c>
      <c r="E6311" s="3" t="s">
        <v>3526</v>
      </c>
      <c r="F6311" s="3" t="s">
        <v>15</v>
      </c>
      <c r="G6311" s="3">
        <v>2018</v>
      </c>
      <c r="H6311" s="3" t="s">
        <v>22116</v>
      </c>
      <c r="I6311" s="3">
        <v>106</v>
      </c>
      <c r="J6311" s="3" t="s">
        <v>21098</v>
      </c>
      <c r="K6311" s="3" t="s">
        <v>1</v>
      </c>
      <c r="L6311" s="9">
        <v>45512</v>
      </c>
      <c r="M6311" s="9">
        <v>45672</v>
      </c>
      <c r="N6311" s="3">
        <v>1595</v>
      </c>
      <c r="O6311" s="3" t="s">
        <v>21106</v>
      </c>
      <c r="P6311" s="3" t="s">
        <v>21112</v>
      </c>
      <c r="Q6311" s="3">
        <v>163</v>
      </c>
      <c r="R6311" s="8" t="str">
        <f t="shared" si="98"/>
        <v>*163*</v>
      </c>
    </row>
    <row r="6312" spans="1:18" ht="19.8">
      <c r="A6312" s="3" t="s">
        <v>3525</v>
      </c>
      <c r="B6312" s="3" t="s">
        <v>171</v>
      </c>
      <c r="C6312" s="3" t="s">
        <v>3524</v>
      </c>
      <c r="D6312" s="3" t="s">
        <v>141</v>
      </c>
      <c r="E6312" s="3" t="s">
        <v>3523</v>
      </c>
      <c r="F6312" s="3" t="s">
        <v>77</v>
      </c>
      <c r="G6312" s="3">
        <v>2020</v>
      </c>
      <c r="H6312" s="3" t="s">
        <v>22118</v>
      </c>
      <c r="I6312" s="3">
        <v>125</v>
      </c>
      <c r="J6312" s="3" t="s">
        <v>21087</v>
      </c>
      <c r="K6312" s="3" t="s">
        <v>0</v>
      </c>
      <c r="N6312" s="3">
        <v>500</v>
      </c>
      <c r="O6312" s="3" t="s">
        <v>25</v>
      </c>
      <c r="P6312" s="3" t="s">
        <v>21112</v>
      </c>
      <c r="Q6312" s="3">
        <v>361</v>
      </c>
      <c r="R6312" s="8" t="str">
        <f t="shared" si="98"/>
        <v>*361*</v>
      </c>
    </row>
    <row r="6313" spans="1:18" ht="19.8">
      <c r="A6313" s="3" t="s">
        <v>3522</v>
      </c>
      <c r="B6313" s="3" t="s">
        <v>60</v>
      </c>
      <c r="C6313" s="3" t="s">
        <v>3521</v>
      </c>
      <c r="D6313" s="3" t="s">
        <v>41</v>
      </c>
      <c r="E6313" s="3" t="s">
        <v>3520</v>
      </c>
      <c r="F6313" s="3" t="s">
        <v>48</v>
      </c>
      <c r="G6313" s="3">
        <v>2013</v>
      </c>
      <c r="H6313" s="3" t="s">
        <v>22118</v>
      </c>
      <c r="I6313" s="3">
        <v>104</v>
      </c>
      <c r="J6313" s="3" t="s">
        <v>21083</v>
      </c>
      <c r="K6313" s="3" t="s">
        <v>0</v>
      </c>
      <c r="N6313" s="3">
        <v>2385</v>
      </c>
      <c r="O6313" s="3" t="s">
        <v>21106</v>
      </c>
      <c r="P6313" s="3" t="s">
        <v>21111</v>
      </c>
      <c r="Q6313" s="3">
        <v>430</v>
      </c>
      <c r="R6313" s="8" t="str">
        <f t="shared" si="98"/>
        <v>*430*</v>
      </c>
    </row>
    <row r="6314" spans="1:18" ht="19.8">
      <c r="A6314" s="3" t="s">
        <v>3519</v>
      </c>
      <c r="B6314" s="3" t="s">
        <v>84</v>
      </c>
      <c r="C6314" s="3" t="s">
        <v>3518</v>
      </c>
      <c r="D6314" s="3" t="s">
        <v>82</v>
      </c>
      <c r="E6314" s="3" t="s">
        <v>3517</v>
      </c>
      <c r="F6314" s="3" t="s">
        <v>29</v>
      </c>
      <c r="G6314" s="3">
        <v>2010</v>
      </c>
      <c r="H6314" s="3" t="s">
        <v>22118</v>
      </c>
      <c r="I6314" s="3">
        <v>99</v>
      </c>
      <c r="J6314" s="3" t="s">
        <v>21084</v>
      </c>
      <c r="K6314" s="3" t="s">
        <v>1</v>
      </c>
      <c r="L6314" s="9">
        <v>45085</v>
      </c>
      <c r="M6314" s="9">
        <v>45691</v>
      </c>
      <c r="N6314" s="3">
        <v>1095</v>
      </c>
      <c r="O6314" s="3" t="s">
        <v>21105</v>
      </c>
      <c r="P6314" s="3" t="s">
        <v>21114</v>
      </c>
      <c r="Q6314" s="3">
        <v>186</v>
      </c>
      <c r="R6314" s="8" t="str">
        <f t="shared" si="98"/>
        <v>*186*</v>
      </c>
    </row>
    <row r="6315" spans="1:18" ht="19.8">
      <c r="A6315" s="3" t="s">
        <v>3515</v>
      </c>
      <c r="B6315" s="3" t="s">
        <v>104</v>
      </c>
      <c r="C6315" s="3" t="s">
        <v>3514</v>
      </c>
      <c r="D6315" s="3" t="s">
        <v>25</v>
      </c>
      <c r="E6315" s="3" t="s">
        <v>3513</v>
      </c>
      <c r="F6315" s="3" t="s">
        <v>29</v>
      </c>
      <c r="G6315" s="3">
        <v>2010</v>
      </c>
      <c r="H6315" s="3" t="s">
        <v>22117</v>
      </c>
      <c r="I6315" s="3">
        <v>248</v>
      </c>
      <c r="J6315" s="3" t="s">
        <v>21094</v>
      </c>
      <c r="K6315" s="3" t="s">
        <v>0</v>
      </c>
      <c r="N6315" s="3">
        <v>495</v>
      </c>
      <c r="O6315" s="3" t="s">
        <v>25</v>
      </c>
      <c r="P6315" s="3" t="s">
        <v>21113</v>
      </c>
      <c r="Q6315" s="3">
        <v>255</v>
      </c>
      <c r="R6315" s="8" t="str">
        <f t="shared" si="98"/>
        <v>*255*</v>
      </c>
    </row>
    <row r="6316" spans="1:18" ht="19.8">
      <c r="A6316" s="3" t="s">
        <v>3512</v>
      </c>
      <c r="B6316" s="3" t="s">
        <v>88</v>
      </c>
      <c r="C6316" s="3" t="s">
        <v>3511</v>
      </c>
      <c r="D6316" s="3" t="s">
        <v>2</v>
      </c>
      <c r="E6316" s="3" t="s">
        <v>3510</v>
      </c>
      <c r="F6316" s="3" t="s">
        <v>77</v>
      </c>
      <c r="G6316" s="3">
        <v>2013</v>
      </c>
      <c r="H6316" s="3" t="s">
        <v>22117</v>
      </c>
      <c r="I6316" s="3">
        <v>464</v>
      </c>
      <c r="J6316" s="3" t="s">
        <v>21102</v>
      </c>
      <c r="K6316" s="3" t="s">
        <v>0</v>
      </c>
      <c r="N6316" s="3">
        <v>1580</v>
      </c>
      <c r="O6316" s="3" t="s">
        <v>21073</v>
      </c>
      <c r="P6316" s="3" t="s">
        <v>21112</v>
      </c>
      <c r="Q6316" s="3">
        <v>218</v>
      </c>
      <c r="R6316" s="8" t="str">
        <f t="shared" si="98"/>
        <v>*218*</v>
      </c>
    </row>
    <row r="6317" spans="1:18" ht="19.8">
      <c r="A6317" s="3" t="s">
        <v>3509</v>
      </c>
      <c r="B6317" s="3" t="s">
        <v>243</v>
      </c>
      <c r="C6317" s="3" t="s">
        <v>3508</v>
      </c>
      <c r="D6317" s="3" t="s">
        <v>63</v>
      </c>
      <c r="E6317" s="3" t="s">
        <v>3507</v>
      </c>
      <c r="F6317" s="3" t="s">
        <v>29</v>
      </c>
      <c r="G6317" s="3">
        <v>2016</v>
      </c>
      <c r="H6317" s="3" t="s">
        <v>22117</v>
      </c>
      <c r="I6317" s="3">
        <v>344</v>
      </c>
      <c r="J6317" s="3" t="s">
        <v>21085</v>
      </c>
      <c r="K6317" s="3" t="s">
        <v>1</v>
      </c>
      <c r="L6317" s="9">
        <v>45082</v>
      </c>
      <c r="M6317" s="9">
        <v>45420</v>
      </c>
      <c r="N6317" s="3">
        <v>975</v>
      </c>
      <c r="O6317" s="3" t="s">
        <v>21106</v>
      </c>
      <c r="P6317" s="3" t="s">
        <v>21113</v>
      </c>
      <c r="Q6317" s="3">
        <v>283</v>
      </c>
      <c r="R6317" s="8" t="str">
        <f t="shared" si="98"/>
        <v>*283*</v>
      </c>
    </row>
    <row r="6318" spans="1:18" ht="19.8">
      <c r="A6318" s="3" t="s">
        <v>3506</v>
      </c>
      <c r="B6318" s="3" t="s">
        <v>43</v>
      </c>
      <c r="C6318" s="3" t="s">
        <v>3505</v>
      </c>
      <c r="D6318" s="3" t="s">
        <v>41</v>
      </c>
      <c r="E6318" s="3" t="s">
        <v>3504</v>
      </c>
      <c r="F6318" s="3" t="s">
        <v>15</v>
      </c>
      <c r="G6318" s="3">
        <v>2006</v>
      </c>
      <c r="H6318" s="3" t="s">
        <v>22117</v>
      </c>
      <c r="I6318" s="3">
        <v>401</v>
      </c>
      <c r="J6318" s="3" t="s">
        <v>21084</v>
      </c>
      <c r="K6318" s="3" t="s">
        <v>1</v>
      </c>
      <c r="L6318" s="9">
        <v>45452</v>
      </c>
      <c r="M6318" s="9">
        <v>45617</v>
      </c>
      <c r="N6318" s="3">
        <v>2375</v>
      </c>
      <c r="O6318" s="3" t="s">
        <v>21106</v>
      </c>
      <c r="P6318" s="3" t="s">
        <v>21114</v>
      </c>
      <c r="Q6318" s="3">
        <v>167</v>
      </c>
      <c r="R6318" s="8" t="str">
        <f t="shared" si="98"/>
        <v>*167*</v>
      </c>
    </row>
    <row r="6319" spans="1:18" ht="19.8">
      <c r="A6319" s="3" t="s">
        <v>3503</v>
      </c>
      <c r="B6319" s="3" t="s">
        <v>125</v>
      </c>
      <c r="C6319" s="3" t="s">
        <v>3502</v>
      </c>
      <c r="D6319" s="3" t="s">
        <v>123</v>
      </c>
      <c r="E6319" s="3" t="s">
        <v>3501</v>
      </c>
      <c r="F6319" s="3" t="s">
        <v>3</v>
      </c>
      <c r="G6319" s="3">
        <v>2005</v>
      </c>
      <c r="H6319" s="3" t="s">
        <v>22118</v>
      </c>
      <c r="I6319" s="3">
        <v>358</v>
      </c>
      <c r="J6319" s="3" t="s">
        <v>21098</v>
      </c>
      <c r="K6319" s="3" t="s">
        <v>0</v>
      </c>
      <c r="N6319" s="3">
        <v>1385</v>
      </c>
      <c r="O6319" s="3" t="s">
        <v>21106</v>
      </c>
      <c r="P6319" s="3" t="s">
        <v>21114</v>
      </c>
      <c r="Q6319" s="3">
        <v>452</v>
      </c>
      <c r="R6319" s="8" t="str">
        <f t="shared" si="98"/>
        <v>*452*</v>
      </c>
    </row>
    <row r="6320" spans="1:18" ht="19.8">
      <c r="A6320" s="3" t="s">
        <v>3500</v>
      </c>
      <c r="B6320" s="3" t="s">
        <v>7</v>
      </c>
      <c r="C6320" s="3" t="s">
        <v>3499</v>
      </c>
      <c r="D6320" s="3" t="s">
        <v>5</v>
      </c>
      <c r="E6320" s="3" t="s">
        <v>3498</v>
      </c>
      <c r="F6320" s="3" t="s">
        <v>48</v>
      </c>
      <c r="G6320" s="3">
        <v>2008</v>
      </c>
      <c r="H6320" s="3" t="s">
        <v>22118</v>
      </c>
      <c r="I6320" s="3">
        <v>283</v>
      </c>
      <c r="J6320" s="3" t="s">
        <v>21092</v>
      </c>
      <c r="K6320" s="3" t="s">
        <v>1</v>
      </c>
      <c r="L6320" s="9">
        <v>45170</v>
      </c>
      <c r="M6320" s="9">
        <v>45213</v>
      </c>
      <c r="N6320" s="3">
        <v>2005</v>
      </c>
      <c r="O6320" s="3" t="s">
        <v>21106</v>
      </c>
      <c r="P6320" s="3" t="s">
        <v>21114</v>
      </c>
      <c r="Q6320" s="3">
        <v>115</v>
      </c>
      <c r="R6320" s="8" t="str">
        <f t="shared" si="98"/>
        <v>*115*</v>
      </c>
    </row>
    <row r="6321" spans="1:18" ht="19.8">
      <c r="A6321" s="3" t="s">
        <v>3497</v>
      </c>
      <c r="B6321" s="3" t="s">
        <v>18</v>
      </c>
      <c r="C6321" s="3" t="s">
        <v>3496</v>
      </c>
      <c r="D6321" s="3" t="s">
        <v>14</v>
      </c>
      <c r="E6321" s="3" t="s">
        <v>3495</v>
      </c>
      <c r="F6321" s="3" t="s">
        <v>9</v>
      </c>
      <c r="G6321" s="3">
        <v>2022</v>
      </c>
      <c r="H6321" s="3" t="s">
        <v>22116</v>
      </c>
      <c r="I6321" s="3">
        <v>184</v>
      </c>
      <c r="J6321" s="3" t="s">
        <v>21083</v>
      </c>
      <c r="K6321" s="3" t="s">
        <v>0</v>
      </c>
      <c r="N6321" s="3">
        <v>115</v>
      </c>
      <c r="O6321" s="3" t="s">
        <v>21106</v>
      </c>
      <c r="P6321" s="3" t="s">
        <v>21111</v>
      </c>
      <c r="Q6321" s="3">
        <v>422</v>
      </c>
      <c r="R6321" s="8" t="str">
        <f t="shared" si="98"/>
        <v>*422*</v>
      </c>
    </row>
    <row r="6322" spans="1:18" ht="19.8">
      <c r="A6322" s="3" t="s">
        <v>3494</v>
      </c>
      <c r="B6322" s="3" t="s">
        <v>88</v>
      </c>
      <c r="C6322" s="3" t="s">
        <v>3493</v>
      </c>
      <c r="D6322" s="3" t="s">
        <v>2</v>
      </c>
      <c r="E6322" s="3" t="s">
        <v>3492</v>
      </c>
      <c r="F6322" s="3" t="s">
        <v>15</v>
      </c>
      <c r="G6322" s="3">
        <v>2016</v>
      </c>
      <c r="H6322" s="3" t="s">
        <v>22118</v>
      </c>
      <c r="I6322" s="3">
        <v>299</v>
      </c>
      <c r="J6322" s="3" t="s">
        <v>21086</v>
      </c>
      <c r="K6322" s="3" t="s">
        <v>1</v>
      </c>
      <c r="L6322" s="9">
        <v>45513</v>
      </c>
      <c r="M6322" s="9">
        <v>45692</v>
      </c>
      <c r="N6322" s="3">
        <v>225</v>
      </c>
      <c r="O6322" s="3" t="s">
        <v>21073</v>
      </c>
      <c r="P6322" s="3" t="s">
        <v>21112</v>
      </c>
      <c r="Q6322" s="3">
        <v>430</v>
      </c>
      <c r="R6322" s="8" t="str">
        <f t="shared" si="98"/>
        <v>*430*</v>
      </c>
    </row>
    <row r="6323" spans="1:18" ht="19.8">
      <c r="A6323" s="3" t="s">
        <v>3491</v>
      </c>
      <c r="B6323" s="3" t="s">
        <v>455</v>
      </c>
      <c r="C6323" s="3" t="s">
        <v>3490</v>
      </c>
      <c r="D6323" s="3" t="s">
        <v>14</v>
      </c>
      <c r="E6323" s="3" t="s">
        <v>3489</v>
      </c>
      <c r="F6323" s="3" t="s">
        <v>15</v>
      </c>
      <c r="G6323" s="3">
        <v>2010</v>
      </c>
      <c r="H6323" s="3" t="s">
        <v>22118</v>
      </c>
      <c r="I6323" s="3">
        <v>108</v>
      </c>
      <c r="J6323" s="3" t="s">
        <v>21089</v>
      </c>
      <c r="K6323" s="3" t="s">
        <v>0</v>
      </c>
      <c r="N6323" s="3">
        <v>1955</v>
      </c>
      <c r="O6323" s="3" t="s">
        <v>21106</v>
      </c>
      <c r="P6323" s="3" t="s">
        <v>21114</v>
      </c>
      <c r="Q6323" s="3">
        <v>421</v>
      </c>
      <c r="R6323" s="8" t="str">
        <f t="shared" si="98"/>
        <v>*421*</v>
      </c>
    </row>
    <row r="6324" spans="1:18" ht="19.8">
      <c r="A6324" s="3" t="s">
        <v>3488</v>
      </c>
      <c r="B6324" s="3" t="s">
        <v>171</v>
      </c>
      <c r="C6324" s="3" t="s">
        <v>3487</v>
      </c>
      <c r="D6324" s="3" t="s">
        <v>141</v>
      </c>
      <c r="E6324" s="3" t="s">
        <v>3486</v>
      </c>
      <c r="F6324" s="3" t="s">
        <v>9</v>
      </c>
      <c r="G6324" s="3">
        <v>2014</v>
      </c>
      <c r="H6324" s="3" t="s">
        <v>22118</v>
      </c>
      <c r="I6324" s="3">
        <v>194</v>
      </c>
      <c r="J6324" s="3" t="s">
        <v>21095</v>
      </c>
      <c r="K6324" s="3" t="s">
        <v>1</v>
      </c>
      <c r="L6324" s="9">
        <v>45711</v>
      </c>
      <c r="M6324" s="9">
        <v>45712</v>
      </c>
      <c r="N6324" s="3">
        <v>380</v>
      </c>
      <c r="O6324" s="3" t="s">
        <v>25</v>
      </c>
      <c r="P6324" s="3" t="s">
        <v>21114</v>
      </c>
      <c r="Q6324" s="3">
        <v>153</v>
      </c>
      <c r="R6324" s="8" t="str">
        <f t="shared" si="98"/>
        <v>*153*</v>
      </c>
    </row>
    <row r="6325" spans="1:18" ht="19.8">
      <c r="A6325" s="3" t="s">
        <v>3485</v>
      </c>
      <c r="B6325" s="3" t="s">
        <v>426</v>
      </c>
      <c r="C6325" s="3" t="s">
        <v>3484</v>
      </c>
      <c r="D6325" s="3" t="s">
        <v>95</v>
      </c>
      <c r="E6325" s="3" t="s">
        <v>3483</v>
      </c>
      <c r="F6325" s="3" t="s">
        <v>9</v>
      </c>
      <c r="G6325" s="3">
        <v>2008</v>
      </c>
      <c r="H6325" s="3" t="s">
        <v>22117</v>
      </c>
      <c r="I6325" s="3">
        <v>394</v>
      </c>
      <c r="J6325" s="3" t="s">
        <v>21095</v>
      </c>
      <c r="K6325" s="3" t="s">
        <v>1</v>
      </c>
      <c r="L6325" s="9">
        <v>44988</v>
      </c>
      <c r="M6325" s="9">
        <v>45573</v>
      </c>
      <c r="N6325" s="3">
        <v>2020</v>
      </c>
      <c r="O6325" s="3" t="s">
        <v>21105</v>
      </c>
      <c r="P6325" s="3" t="s">
        <v>21111</v>
      </c>
      <c r="Q6325" s="3">
        <v>111</v>
      </c>
      <c r="R6325" s="8" t="str">
        <f t="shared" si="98"/>
        <v>*111*</v>
      </c>
    </row>
    <row r="6326" spans="1:18" ht="19.8">
      <c r="A6326" s="3" t="s">
        <v>3482</v>
      </c>
      <c r="B6326" s="3" t="s">
        <v>43</v>
      </c>
      <c r="C6326" s="3" t="s">
        <v>3481</v>
      </c>
      <c r="D6326" s="3" t="s">
        <v>41</v>
      </c>
      <c r="E6326" s="3" t="s">
        <v>3480</v>
      </c>
      <c r="F6326" s="3" t="s">
        <v>77</v>
      </c>
      <c r="G6326" s="3">
        <v>2020</v>
      </c>
      <c r="H6326" s="3" t="s">
        <v>22117</v>
      </c>
      <c r="I6326" s="3">
        <v>99</v>
      </c>
      <c r="J6326" s="3" t="s">
        <v>21084</v>
      </c>
      <c r="K6326" s="3" t="s">
        <v>1</v>
      </c>
      <c r="L6326" s="9">
        <v>45068</v>
      </c>
      <c r="M6326" s="9">
        <v>45083</v>
      </c>
      <c r="N6326" s="3">
        <v>1485</v>
      </c>
      <c r="O6326" s="3" t="s">
        <v>21106</v>
      </c>
      <c r="P6326" s="3" t="s">
        <v>21111</v>
      </c>
      <c r="Q6326" s="3">
        <v>282</v>
      </c>
      <c r="R6326" s="8" t="str">
        <f t="shared" si="98"/>
        <v>*282*</v>
      </c>
    </row>
    <row r="6327" spans="1:18" ht="19.8">
      <c r="A6327" s="3" t="s">
        <v>3479</v>
      </c>
      <c r="B6327" s="3" t="s">
        <v>7</v>
      </c>
      <c r="C6327" s="3" t="s">
        <v>3478</v>
      </c>
      <c r="D6327" s="3" t="s">
        <v>5</v>
      </c>
      <c r="E6327" s="3" t="s">
        <v>3477</v>
      </c>
      <c r="F6327" s="3" t="s">
        <v>15</v>
      </c>
      <c r="G6327" s="3">
        <v>2008</v>
      </c>
      <c r="H6327" s="3" t="s">
        <v>22117</v>
      </c>
      <c r="I6327" s="3">
        <v>445</v>
      </c>
      <c r="J6327" s="3" t="s">
        <v>21094</v>
      </c>
      <c r="K6327" s="3" t="s">
        <v>0</v>
      </c>
      <c r="N6327" s="3">
        <v>195</v>
      </c>
      <c r="O6327" s="3" t="s">
        <v>21106</v>
      </c>
      <c r="P6327" s="3" t="s">
        <v>21112</v>
      </c>
      <c r="Q6327" s="3">
        <v>141</v>
      </c>
      <c r="R6327" s="8" t="str">
        <f t="shared" si="98"/>
        <v>*141*</v>
      </c>
    </row>
    <row r="6328" spans="1:18" ht="19.8">
      <c r="A6328" s="3" t="s">
        <v>3476</v>
      </c>
      <c r="B6328" s="3" t="s">
        <v>455</v>
      </c>
      <c r="C6328" s="3" t="s">
        <v>3475</v>
      </c>
      <c r="D6328" s="3" t="s">
        <v>14</v>
      </c>
      <c r="E6328" s="3" t="s">
        <v>3474</v>
      </c>
      <c r="F6328" s="3" t="s">
        <v>9</v>
      </c>
      <c r="G6328" s="3">
        <v>2023</v>
      </c>
      <c r="H6328" s="3" t="s">
        <v>22117</v>
      </c>
      <c r="I6328" s="3">
        <v>300</v>
      </c>
      <c r="J6328" s="3" t="s">
        <v>21093</v>
      </c>
      <c r="K6328" s="3" t="s">
        <v>1</v>
      </c>
      <c r="L6328" s="9">
        <v>45389</v>
      </c>
      <c r="M6328" s="9">
        <v>45449</v>
      </c>
      <c r="N6328" s="3">
        <v>1910</v>
      </c>
      <c r="O6328" s="3" t="s">
        <v>21106</v>
      </c>
      <c r="P6328" s="3" t="s">
        <v>21111</v>
      </c>
      <c r="Q6328" s="3">
        <v>185</v>
      </c>
      <c r="R6328" s="8" t="str">
        <f t="shared" si="98"/>
        <v>*185*</v>
      </c>
    </row>
    <row r="6329" spans="1:18" ht="19.8">
      <c r="A6329" s="3" t="s">
        <v>3473</v>
      </c>
      <c r="B6329" s="3" t="s">
        <v>108</v>
      </c>
      <c r="C6329" s="3" t="s">
        <v>3472</v>
      </c>
      <c r="D6329" s="3" t="s">
        <v>63</v>
      </c>
      <c r="E6329" s="3" t="s">
        <v>3471</v>
      </c>
      <c r="F6329" s="3" t="s">
        <v>48</v>
      </c>
      <c r="G6329" s="3">
        <v>2008</v>
      </c>
      <c r="H6329" s="3" t="s">
        <v>22118</v>
      </c>
      <c r="I6329" s="3">
        <v>396</v>
      </c>
      <c r="J6329" s="3" t="s">
        <v>21092</v>
      </c>
      <c r="K6329" s="3" t="s">
        <v>0</v>
      </c>
      <c r="N6329" s="3">
        <v>1880</v>
      </c>
      <c r="O6329" s="3" t="s">
        <v>21106</v>
      </c>
      <c r="P6329" s="3" t="s">
        <v>21114</v>
      </c>
      <c r="Q6329" s="3">
        <v>157</v>
      </c>
      <c r="R6329" s="8" t="str">
        <f t="shared" si="98"/>
        <v>*157*</v>
      </c>
    </row>
    <row r="6330" spans="1:18" ht="19.8">
      <c r="A6330" s="3" t="s">
        <v>3470</v>
      </c>
      <c r="B6330" s="3" t="s">
        <v>88</v>
      </c>
      <c r="C6330" s="3" t="s">
        <v>498</v>
      </c>
      <c r="D6330" s="3" t="s">
        <v>2</v>
      </c>
      <c r="E6330" s="3" t="s">
        <v>3469</v>
      </c>
      <c r="F6330" s="3" t="s">
        <v>9</v>
      </c>
      <c r="G6330" s="3">
        <v>2016</v>
      </c>
      <c r="H6330" s="3" t="s">
        <v>22118</v>
      </c>
      <c r="I6330" s="3">
        <v>266</v>
      </c>
      <c r="J6330" s="3" t="s">
        <v>21087</v>
      </c>
      <c r="K6330" s="3" t="s">
        <v>1</v>
      </c>
      <c r="L6330" s="9">
        <v>45586</v>
      </c>
      <c r="M6330" s="9">
        <v>45686</v>
      </c>
      <c r="N6330" s="3">
        <v>1815</v>
      </c>
      <c r="O6330" s="3" t="s">
        <v>21073</v>
      </c>
      <c r="P6330" s="3" t="s">
        <v>21111</v>
      </c>
      <c r="Q6330" s="3">
        <v>164</v>
      </c>
      <c r="R6330" s="8" t="str">
        <f t="shared" si="98"/>
        <v>*164*</v>
      </c>
    </row>
    <row r="6331" spans="1:18" ht="19.8">
      <c r="A6331" s="3" t="s">
        <v>3468</v>
      </c>
      <c r="B6331" s="3" t="s">
        <v>125</v>
      </c>
      <c r="C6331" s="3" t="s">
        <v>3467</v>
      </c>
      <c r="D6331" s="3" t="s">
        <v>123</v>
      </c>
      <c r="E6331" s="3" t="s">
        <v>3466</v>
      </c>
      <c r="F6331" s="3" t="s">
        <v>3</v>
      </c>
      <c r="G6331" s="3">
        <v>2011</v>
      </c>
      <c r="H6331" s="3" t="s">
        <v>22116</v>
      </c>
      <c r="I6331" s="3">
        <v>230</v>
      </c>
      <c r="J6331" s="3" t="s">
        <v>21099</v>
      </c>
      <c r="K6331" s="3" t="s">
        <v>1</v>
      </c>
      <c r="L6331" s="9">
        <v>45588</v>
      </c>
      <c r="M6331" s="9">
        <v>45691</v>
      </c>
      <c r="N6331" s="3">
        <v>1330</v>
      </c>
      <c r="O6331" s="3" t="s">
        <v>21106</v>
      </c>
      <c r="P6331" s="3" t="s">
        <v>21112</v>
      </c>
      <c r="Q6331" s="3">
        <v>253</v>
      </c>
      <c r="R6331" s="8" t="str">
        <f t="shared" si="98"/>
        <v>*253*</v>
      </c>
    </row>
    <row r="6332" spans="1:18" ht="19.8">
      <c r="A6332" s="3" t="s">
        <v>3465</v>
      </c>
      <c r="B6332" s="3" t="s">
        <v>138</v>
      </c>
      <c r="C6332" s="3" t="s">
        <v>3464</v>
      </c>
      <c r="D6332" s="3" t="s">
        <v>2</v>
      </c>
      <c r="E6332" s="3" t="s">
        <v>3463</v>
      </c>
      <c r="F6332" s="3" t="s">
        <v>77</v>
      </c>
      <c r="G6332" s="3">
        <v>2024</v>
      </c>
      <c r="H6332" s="3" t="s">
        <v>22118</v>
      </c>
      <c r="I6332" s="3">
        <v>284</v>
      </c>
      <c r="J6332" s="3" t="s">
        <v>21098</v>
      </c>
      <c r="K6332" s="3" t="s">
        <v>0</v>
      </c>
      <c r="N6332" s="3">
        <v>2200</v>
      </c>
      <c r="O6332" s="3" t="s">
        <v>21073</v>
      </c>
      <c r="P6332" s="3" t="s">
        <v>21111</v>
      </c>
      <c r="Q6332" s="3">
        <v>187</v>
      </c>
      <c r="R6332" s="8" t="str">
        <f t="shared" si="98"/>
        <v>*187*</v>
      </c>
    </row>
    <row r="6333" spans="1:18" ht="19.8">
      <c r="A6333" s="3" t="s">
        <v>3462</v>
      </c>
      <c r="B6333" s="3" t="s">
        <v>266</v>
      </c>
      <c r="C6333" s="3" t="s">
        <v>3461</v>
      </c>
      <c r="D6333" s="3" t="s">
        <v>141</v>
      </c>
      <c r="E6333" s="3" t="s">
        <v>3460</v>
      </c>
      <c r="F6333" s="3" t="s">
        <v>15</v>
      </c>
      <c r="G6333" s="3">
        <v>2022</v>
      </c>
      <c r="H6333" s="3" t="s">
        <v>22117</v>
      </c>
      <c r="I6333" s="3">
        <v>329</v>
      </c>
      <c r="J6333" s="3" t="s">
        <v>21087</v>
      </c>
      <c r="K6333" s="3" t="s">
        <v>1</v>
      </c>
      <c r="L6333" s="9">
        <v>45709</v>
      </c>
      <c r="M6333" s="9">
        <v>45711</v>
      </c>
      <c r="N6333" s="3">
        <v>2195</v>
      </c>
      <c r="O6333" s="3" t="s">
        <v>25</v>
      </c>
      <c r="P6333" s="3" t="s">
        <v>21112</v>
      </c>
      <c r="Q6333" s="3">
        <v>273</v>
      </c>
      <c r="R6333" s="8" t="str">
        <f t="shared" si="98"/>
        <v>*273*</v>
      </c>
    </row>
    <row r="6334" spans="1:18" ht="19.8">
      <c r="A6334" s="3" t="s">
        <v>3459</v>
      </c>
      <c r="B6334" s="3" t="s">
        <v>22</v>
      </c>
      <c r="C6334" s="3" t="s">
        <v>3458</v>
      </c>
      <c r="D6334" s="3" t="s">
        <v>5</v>
      </c>
      <c r="E6334" s="3" t="s">
        <v>3457</v>
      </c>
      <c r="F6334" s="3" t="s">
        <v>77</v>
      </c>
      <c r="G6334" s="3">
        <v>2014</v>
      </c>
      <c r="H6334" s="3" t="s">
        <v>22116</v>
      </c>
      <c r="I6334" s="3">
        <v>284</v>
      </c>
      <c r="J6334" s="3" t="s">
        <v>21086</v>
      </c>
      <c r="K6334" s="3" t="s">
        <v>1</v>
      </c>
      <c r="L6334" s="9">
        <v>45350</v>
      </c>
      <c r="M6334" s="9">
        <v>45569</v>
      </c>
      <c r="N6334" s="3">
        <v>265</v>
      </c>
      <c r="O6334" s="3" t="s">
        <v>21106</v>
      </c>
      <c r="P6334" s="3" t="s">
        <v>21112</v>
      </c>
      <c r="Q6334" s="3">
        <v>297</v>
      </c>
      <c r="R6334" s="8" t="str">
        <f t="shared" si="98"/>
        <v>*297*</v>
      </c>
    </row>
    <row r="6335" spans="1:18" ht="19.8">
      <c r="A6335" s="3" t="s">
        <v>3456</v>
      </c>
      <c r="B6335" s="3" t="s">
        <v>52</v>
      </c>
      <c r="C6335" s="3" t="s">
        <v>3455</v>
      </c>
      <c r="D6335" s="3" t="s">
        <v>50</v>
      </c>
      <c r="E6335" s="3" t="s">
        <v>3454</v>
      </c>
      <c r="F6335" s="3" t="s">
        <v>9</v>
      </c>
      <c r="G6335" s="3">
        <v>2023</v>
      </c>
      <c r="H6335" s="3" t="s">
        <v>22116</v>
      </c>
      <c r="I6335" s="3">
        <v>318</v>
      </c>
      <c r="J6335" s="3" t="s">
        <v>21093</v>
      </c>
      <c r="K6335" s="3" t="s">
        <v>0</v>
      </c>
      <c r="N6335" s="3">
        <v>250</v>
      </c>
      <c r="O6335" s="3" t="s">
        <v>21106</v>
      </c>
      <c r="P6335" s="3" t="s">
        <v>21112</v>
      </c>
      <c r="Q6335" s="3">
        <v>238</v>
      </c>
      <c r="R6335" s="8" t="str">
        <f t="shared" si="98"/>
        <v>*238*</v>
      </c>
    </row>
    <row r="6336" spans="1:18" ht="19.8">
      <c r="A6336" s="3" t="s">
        <v>3453</v>
      </c>
      <c r="B6336" s="3" t="s">
        <v>108</v>
      </c>
      <c r="C6336" s="3" t="s">
        <v>3452</v>
      </c>
      <c r="D6336" s="3" t="s">
        <v>63</v>
      </c>
      <c r="E6336" s="3" t="s">
        <v>3451</v>
      </c>
      <c r="F6336" s="3" t="s">
        <v>9</v>
      </c>
      <c r="G6336" s="3">
        <v>2008</v>
      </c>
      <c r="H6336" s="3" t="s">
        <v>22116</v>
      </c>
      <c r="I6336" s="3">
        <v>388</v>
      </c>
      <c r="J6336" s="3" t="s">
        <v>21097</v>
      </c>
      <c r="K6336" s="3" t="s">
        <v>0</v>
      </c>
      <c r="N6336" s="3">
        <v>1995</v>
      </c>
      <c r="O6336" s="3" t="s">
        <v>21106</v>
      </c>
      <c r="P6336" s="3" t="s">
        <v>21111</v>
      </c>
      <c r="Q6336" s="3">
        <v>167</v>
      </c>
      <c r="R6336" s="8" t="str">
        <f t="shared" si="98"/>
        <v>*167*</v>
      </c>
    </row>
    <row r="6337" spans="1:18" ht="19.8">
      <c r="A6337" s="3" t="s">
        <v>3450</v>
      </c>
      <c r="B6337" s="3" t="s">
        <v>243</v>
      </c>
      <c r="C6337" s="3" t="s">
        <v>3449</v>
      </c>
      <c r="D6337" s="3" t="s">
        <v>63</v>
      </c>
      <c r="E6337" s="3" t="s">
        <v>3448</v>
      </c>
      <c r="F6337" s="3" t="s">
        <v>48</v>
      </c>
      <c r="G6337" s="3">
        <v>2016</v>
      </c>
      <c r="H6337" s="3" t="s">
        <v>22118</v>
      </c>
      <c r="I6337" s="3">
        <v>350</v>
      </c>
      <c r="J6337" s="3" t="s">
        <v>21086</v>
      </c>
      <c r="K6337" s="3" t="s">
        <v>0</v>
      </c>
      <c r="N6337" s="3">
        <v>905</v>
      </c>
      <c r="O6337" s="3" t="s">
        <v>21106</v>
      </c>
      <c r="P6337" s="3" t="s">
        <v>21114</v>
      </c>
      <c r="Q6337" s="3">
        <v>202</v>
      </c>
      <c r="R6337" s="8" t="str">
        <f t="shared" si="98"/>
        <v>*202*</v>
      </c>
    </row>
    <row r="6338" spans="1:18" ht="19.8">
      <c r="A6338" s="3" t="s">
        <v>3447</v>
      </c>
      <c r="B6338" s="3" t="s">
        <v>256</v>
      </c>
      <c r="C6338" s="3" t="s">
        <v>3446</v>
      </c>
      <c r="D6338" s="3" t="s">
        <v>14</v>
      </c>
      <c r="E6338" s="3" t="s">
        <v>3445</v>
      </c>
      <c r="F6338" s="3" t="s">
        <v>9</v>
      </c>
      <c r="G6338" s="3">
        <v>2011</v>
      </c>
      <c r="H6338" s="3" t="s">
        <v>22116</v>
      </c>
      <c r="I6338" s="3">
        <v>230</v>
      </c>
      <c r="J6338" s="3" t="s">
        <v>21100</v>
      </c>
      <c r="K6338" s="3" t="s">
        <v>1</v>
      </c>
      <c r="L6338" s="9">
        <v>45694</v>
      </c>
      <c r="M6338" s="9">
        <v>45708</v>
      </c>
      <c r="N6338" s="3">
        <v>1145</v>
      </c>
      <c r="O6338" s="3" t="s">
        <v>21106</v>
      </c>
      <c r="P6338" s="3" t="s">
        <v>21113</v>
      </c>
      <c r="Q6338" s="3">
        <v>130</v>
      </c>
      <c r="R6338" s="8" t="str">
        <f t="shared" si="98"/>
        <v>*130*</v>
      </c>
    </row>
    <row r="6339" spans="1:18" ht="19.8">
      <c r="A6339" s="3" t="s">
        <v>3444</v>
      </c>
      <c r="B6339" s="3" t="s">
        <v>7</v>
      </c>
      <c r="C6339" s="3" t="s">
        <v>3443</v>
      </c>
      <c r="D6339" s="3" t="s">
        <v>5</v>
      </c>
      <c r="E6339" s="3" t="s">
        <v>3442</v>
      </c>
      <c r="F6339" s="3" t="s">
        <v>77</v>
      </c>
      <c r="G6339" s="3">
        <v>2020</v>
      </c>
      <c r="H6339" s="3" t="s">
        <v>22118</v>
      </c>
      <c r="I6339" s="3">
        <v>117</v>
      </c>
      <c r="J6339" s="3" t="s">
        <v>21086</v>
      </c>
      <c r="K6339" s="3" t="s">
        <v>0</v>
      </c>
      <c r="N6339" s="3">
        <v>2285</v>
      </c>
      <c r="O6339" s="3" t="s">
        <v>21106</v>
      </c>
      <c r="P6339" s="3" t="s">
        <v>21112</v>
      </c>
      <c r="Q6339" s="3">
        <v>248</v>
      </c>
      <c r="R6339" s="8" t="str">
        <f t="shared" si="98"/>
        <v>*248*</v>
      </c>
    </row>
    <row r="6340" spans="1:18" ht="19.8">
      <c r="A6340" s="3" t="s">
        <v>3441</v>
      </c>
      <c r="B6340" s="3" t="s">
        <v>304</v>
      </c>
      <c r="C6340" s="3" t="s">
        <v>3440</v>
      </c>
      <c r="D6340" s="3" t="s">
        <v>123</v>
      </c>
      <c r="E6340" s="3" t="s">
        <v>3439</v>
      </c>
      <c r="F6340" s="3" t="s">
        <v>29</v>
      </c>
      <c r="G6340" s="3">
        <v>2005</v>
      </c>
      <c r="H6340" s="3" t="s">
        <v>22118</v>
      </c>
      <c r="I6340" s="3">
        <v>275</v>
      </c>
      <c r="J6340" s="3" t="s">
        <v>21093</v>
      </c>
      <c r="K6340" s="3" t="s">
        <v>1</v>
      </c>
      <c r="L6340" s="9">
        <v>45340</v>
      </c>
      <c r="M6340" s="9">
        <v>45575</v>
      </c>
      <c r="N6340" s="3">
        <v>1055</v>
      </c>
      <c r="O6340" s="3" t="s">
        <v>21106</v>
      </c>
      <c r="P6340" s="3" t="s">
        <v>21113</v>
      </c>
      <c r="Q6340" s="3">
        <v>281</v>
      </c>
      <c r="R6340" s="8" t="str">
        <f t="shared" ref="R6340:R6403" si="99">"*"&amp;Q6340&amp;"*"</f>
        <v>*281*</v>
      </c>
    </row>
    <row r="6341" spans="1:18" ht="19.8">
      <c r="A6341" s="3" t="s">
        <v>3438</v>
      </c>
      <c r="B6341" s="3" t="s">
        <v>7</v>
      </c>
      <c r="C6341" s="3" t="s">
        <v>3437</v>
      </c>
      <c r="D6341" s="3" t="s">
        <v>5</v>
      </c>
      <c r="E6341" s="3" t="s">
        <v>3436</v>
      </c>
      <c r="F6341" s="3" t="s">
        <v>9</v>
      </c>
      <c r="G6341" s="3">
        <v>2007</v>
      </c>
      <c r="H6341" s="3" t="s">
        <v>22118</v>
      </c>
      <c r="I6341" s="3">
        <v>345</v>
      </c>
      <c r="J6341" s="3" t="s">
        <v>21086</v>
      </c>
      <c r="K6341" s="3" t="s">
        <v>0</v>
      </c>
      <c r="N6341" s="3">
        <v>2295</v>
      </c>
      <c r="O6341" s="3" t="s">
        <v>21106</v>
      </c>
      <c r="P6341" s="3" t="s">
        <v>21114</v>
      </c>
      <c r="Q6341" s="3">
        <v>136</v>
      </c>
      <c r="R6341" s="8" t="str">
        <f t="shared" si="99"/>
        <v>*136*</v>
      </c>
    </row>
    <row r="6342" spans="1:18" ht="19.8">
      <c r="A6342" s="3" t="s">
        <v>3435</v>
      </c>
      <c r="B6342" s="3" t="s">
        <v>151</v>
      </c>
      <c r="C6342" s="3" t="s">
        <v>3434</v>
      </c>
      <c r="D6342" s="3" t="s">
        <v>82</v>
      </c>
      <c r="E6342" s="3" t="s">
        <v>3433</v>
      </c>
      <c r="F6342" s="3" t="s">
        <v>3</v>
      </c>
      <c r="G6342" s="3">
        <v>2019</v>
      </c>
      <c r="H6342" s="3" t="s">
        <v>22117</v>
      </c>
      <c r="I6342" s="3">
        <v>424</v>
      </c>
      <c r="J6342" s="3" t="s">
        <v>21084</v>
      </c>
      <c r="K6342" s="3" t="s">
        <v>1</v>
      </c>
      <c r="L6342" s="9">
        <v>45652</v>
      </c>
      <c r="M6342" s="9">
        <v>45674</v>
      </c>
      <c r="N6342" s="3">
        <v>540</v>
      </c>
      <c r="O6342" s="3" t="s">
        <v>21105</v>
      </c>
      <c r="P6342" s="3" t="s">
        <v>21114</v>
      </c>
      <c r="Q6342" s="3">
        <v>153</v>
      </c>
      <c r="R6342" s="8" t="str">
        <f t="shared" si="99"/>
        <v>*153*</v>
      </c>
    </row>
    <row r="6343" spans="1:18" ht="19.8">
      <c r="A6343" s="3" t="s">
        <v>3432</v>
      </c>
      <c r="B6343" s="3" t="s">
        <v>104</v>
      </c>
      <c r="C6343" s="3" t="s">
        <v>3431</v>
      </c>
      <c r="D6343" s="3" t="s">
        <v>25</v>
      </c>
      <c r="E6343" s="3" t="s">
        <v>3430</v>
      </c>
      <c r="F6343" s="3" t="s">
        <v>29</v>
      </c>
      <c r="G6343" s="3">
        <v>2014</v>
      </c>
      <c r="H6343" s="3" t="s">
        <v>22117</v>
      </c>
      <c r="I6343" s="3">
        <v>491</v>
      </c>
      <c r="J6343" s="3" t="s">
        <v>21095</v>
      </c>
      <c r="K6343" s="3" t="s">
        <v>0</v>
      </c>
      <c r="N6343" s="3">
        <v>190</v>
      </c>
      <c r="O6343" s="3" t="s">
        <v>25</v>
      </c>
      <c r="P6343" s="3" t="s">
        <v>21114</v>
      </c>
      <c r="Q6343" s="3">
        <v>368</v>
      </c>
      <c r="R6343" s="8" t="str">
        <f t="shared" si="99"/>
        <v>*368*</v>
      </c>
    </row>
    <row r="6344" spans="1:18" ht="19.8">
      <c r="A6344" s="3" t="s">
        <v>3429</v>
      </c>
      <c r="B6344" s="3" t="s">
        <v>151</v>
      </c>
      <c r="C6344" s="3" t="s">
        <v>3428</v>
      </c>
      <c r="D6344" s="3" t="s">
        <v>82</v>
      </c>
      <c r="E6344" s="3" t="s">
        <v>3427</v>
      </c>
      <c r="F6344" s="3" t="s">
        <v>9</v>
      </c>
      <c r="G6344" s="3">
        <v>2014</v>
      </c>
      <c r="H6344" s="3" t="s">
        <v>22117</v>
      </c>
      <c r="I6344" s="3">
        <v>225</v>
      </c>
      <c r="J6344" s="3" t="s">
        <v>21087</v>
      </c>
      <c r="K6344" s="3" t="s">
        <v>0</v>
      </c>
      <c r="N6344" s="3">
        <v>400</v>
      </c>
      <c r="O6344" s="3" t="s">
        <v>21105</v>
      </c>
      <c r="P6344" s="3" t="s">
        <v>21111</v>
      </c>
      <c r="Q6344" s="3">
        <v>332</v>
      </c>
      <c r="R6344" s="8" t="str">
        <f t="shared" si="99"/>
        <v>*332*</v>
      </c>
    </row>
    <row r="6345" spans="1:18" ht="19.8">
      <c r="A6345" s="3" t="s">
        <v>3426</v>
      </c>
      <c r="B6345" s="3" t="s">
        <v>56</v>
      </c>
      <c r="C6345" s="3" t="s">
        <v>3425</v>
      </c>
      <c r="D6345" s="3" t="s">
        <v>50</v>
      </c>
      <c r="E6345" s="3" t="s">
        <v>3424</v>
      </c>
      <c r="F6345" s="3" t="s">
        <v>9</v>
      </c>
      <c r="G6345" s="3">
        <v>2005</v>
      </c>
      <c r="H6345" s="3" t="s">
        <v>22117</v>
      </c>
      <c r="I6345" s="3">
        <v>339</v>
      </c>
      <c r="J6345" s="3" t="s">
        <v>21086</v>
      </c>
      <c r="K6345" s="3" t="s">
        <v>1</v>
      </c>
      <c r="L6345" s="9">
        <v>45504</v>
      </c>
      <c r="M6345" s="9">
        <v>45599</v>
      </c>
      <c r="N6345" s="3">
        <v>1245</v>
      </c>
      <c r="O6345" s="3" t="s">
        <v>21106</v>
      </c>
      <c r="P6345" s="3" t="s">
        <v>21112</v>
      </c>
      <c r="Q6345" s="3">
        <v>425</v>
      </c>
      <c r="R6345" s="8" t="str">
        <f t="shared" si="99"/>
        <v>*425*</v>
      </c>
    </row>
    <row r="6346" spans="1:18" ht="19.8">
      <c r="A6346" s="3" t="s">
        <v>3423</v>
      </c>
      <c r="B6346" s="3" t="s">
        <v>43</v>
      </c>
      <c r="C6346" s="3" t="s">
        <v>3422</v>
      </c>
      <c r="D6346" s="3" t="s">
        <v>41</v>
      </c>
      <c r="E6346" s="3" t="s">
        <v>3421</v>
      </c>
      <c r="F6346" s="3" t="s">
        <v>77</v>
      </c>
      <c r="G6346" s="3">
        <v>2018</v>
      </c>
      <c r="H6346" s="3" t="s">
        <v>22118</v>
      </c>
      <c r="I6346" s="3">
        <v>396</v>
      </c>
      <c r="J6346" s="3" t="s">
        <v>21091</v>
      </c>
      <c r="K6346" s="3" t="s">
        <v>1</v>
      </c>
      <c r="L6346" s="9">
        <v>45443</v>
      </c>
      <c r="M6346" s="9">
        <v>45514</v>
      </c>
      <c r="N6346" s="3">
        <v>2175</v>
      </c>
      <c r="O6346" s="3" t="s">
        <v>21106</v>
      </c>
      <c r="P6346" s="3" t="s">
        <v>21114</v>
      </c>
      <c r="Q6346" s="3">
        <v>255</v>
      </c>
      <c r="R6346" s="8" t="str">
        <f t="shared" si="99"/>
        <v>*255*</v>
      </c>
    </row>
    <row r="6347" spans="1:18" ht="19.8">
      <c r="A6347" s="3" t="s">
        <v>3420</v>
      </c>
      <c r="B6347" s="3" t="s">
        <v>304</v>
      </c>
      <c r="C6347" s="3" t="s">
        <v>3419</v>
      </c>
      <c r="D6347" s="3" t="s">
        <v>123</v>
      </c>
      <c r="E6347" s="3" t="s">
        <v>3418</v>
      </c>
      <c r="F6347" s="3" t="s">
        <v>29</v>
      </c>
      <c r="G6347" s="3">
        <v>2021</v>
      </c>
      <c r="H6347" s="3" t="s">
        <v>22118</v>
      </c>
      <c r="I6347" s="3">
        <v>321</v>
      </c>
      <c r="J6347" s="3" t="s">
        <v>21088</v>
      </c>
      <c r="K6347" s="3" t="s">
        <v>0</v>
      </c>
      <c r="N6347" s="3">
        <v>1295</v>
      </c>
      <c r="O6347" s="3" t="s">
        <v>21106</v>
      </c>
      <c r="P6347" s="3" t="s">
        <v>21114</v>
      </c>
      <c r="Q6347" s="3">
        <v>120</v>
      </c>
      <c r="R6347" s="8" t="str">
        <f t="shared" si="99"/>
        <v>*120*</v>
      </c>
    </row>
    <row r="6348" spans="1:18" ht="19.8">
      <c r="A6348" s="3" t="s">
        <v>3417</v>
      </c>
      <c r="B6348" s="3" t="s">
        <v>455</v>
      </c>
      <c r="C6348" s="3" t="s">
        <v>3416</v>
      </c>
      <c r="D6348" s="3" t="s">
        <v>14</v>
      </c>
      <c r="E6348" s="3" t="s">
        <v>3415</v>
      </c>
      <c r="F6348" s="3" t="s">
        <v>3</v>
      </c>
      <c r="G6348" s="3">
        <v>2022</v>
      </c>
      <c r="H6348" s="3" t="s">
        <v>22116</v>
      </c>
      <c r="I6348" s="3">
        <v>348</v>
      </c>
      <c r="J6348" s="3" t="s">
        <v>21097</v>
      </c>
      <c r="K6348" s="3" t="s">
        <v>1</v>
      </c>
      <c r="L6348" s="9">
        <v>45663</v>
      </c>
      <c r="M6348" s="9">
        <v>45680</v>
      </c>
      <c r="N6348" s="3">
        <v>1060</v>
      </c>
      <c r="O6348" s="3" t="s">
        <v>21106</v>
      </c>
      <c r="P6348" s="3" t="s">
        <v>21111</v>
      </c>
      <c r="Q6348" s="3">
        <v>405</v>
      </c>
      <c r="R6348" s="8" t="str">
        <f t="shared" si="99"/>
        <v>*405*</v>
      </c>
    </row>
    <row r="6349" spans="1:18" ht="19.8">
      <c r="A6349" s="3" t="s">
        <v>3414</v>
      </c>
      <c r="B6349" s="3" t="s">
        <v>27</v>
      </c>
      <c r="C6349" s="3" t="s">
        <v>3413</v>
      </c>
      <c r="D6349" s="3" t="s">
        <v>25</v>
      </c>
      <c r="E6349" s="3" t="s">
        <v>3412</v>
      </c>
      <c r="F6349" s="3" t="s">
        <v>3</v>
      </c>
      <c r="G6349" s="3">
        <v>2019</v>
      </c>
      <c r="H6349" s="3" t="s">
        <v>22118</v>
      </c>
      <c r="I6349" s="3">
        <v>420</v>
      </c>
      <c r="J6349" s="3" t="s">
        <v>21088</v>
      </c>
      <c r="K6349" s="3" t="s">
        <v>0</v>
      </c>
      <c r="N6349" s="3">
        <v>1275</v>
      </c>
      <c r="O6349" s="3" t="s">
        <v>25</v>
      </c>
      <c r="P6349" s="3" t="s">
        <v>21111</v>
      </c>
      <c r="Q6349" s="3">
        <v>420</v>
      </c>
      <c r="R6349" s="8" t="str">
        <f t="shared" si="99"/>
        <v>*420*</v>
      </c>
    </row>
    <row r="6350" spans="1:18" ht="19.8">
      <c r="A6350" s="3" t="s">
        <v>3411</v>
      </c>
      <c r="B6350" s="3" t="s">
        <v>125</v>
      </c>
      <c r="C6350" s="3" t="s">
        <v>3410</v>
      </c>
      <c r="D6350" s="3" t="s">
        <v>123</v>
      </c>
      <c r="E6350" s="3" t="s">
        <v>3409</v>
      </c>
      <c r="F6350" s="3" t="s">
        <v>15</v>
      </c>
      <c r="G6350" s="3">
        <v>2006</v>
      </c>
      <c r="H6350" s="3" t="s">
        <v>22118</v>
      </c>
      <c r="I6350" s="3">
        <v>389</v>
      </c>
      <c r="J6350" s="3" t="s">
        <v>21092</v>
      </c>
      <c r="K6350" s="3" t="s">
        <v>1</v>
      </c>
      <c r="L6350" s="9">
        <v>45658</v>
      </c>
      <c r="M6350" s="9">
        <v>45677</v>
      </c>
      <c r="N6350" s="3">
        <v>1635</v>
      </c>
      <c r="O6350" s="3" t="s">
        <v>21106</v>
      </c>
      <c r="P6350" s="3" t="s">
        <v>21112</v>
      </c>
      <c r="Q6350" s="3">
        <v>146</v>
      </c>
      <c r="R6350" s="8" t="str">
        <f t="shared" si="99"/>
        <v>*146*</v>
      </c>
    </row>
    <row r="6351" spans="1:18" ht="19.8">
      <c r="A6351" s="3" t="s">
        <v>3408</v>
      </c>
      <c r="B6351" s="3" t="s">
        <v>218</v>
      </c>
      <c r="C6351" s="3" t="s">
        <v>3407</v>
      </c>
      <c r="D6351" s="3" t="s">
        <v>95</v>
      </c>
      <c r="E6351" s="3" t="s">
        <v>3406</v>
      </c>
      <c r="F6351" s="3" t="s">
        <v>9</v>
      </c>
      <c r="G6351" s="3">
        <v>2019</v>
      </c>
      <c r="H6351" s="3" t="s">
        <v>22118</v>
      </c>
      <c r="I6351" s="3">
        <v>303</v>
      </c>
      <c r="J6351" s="3" t="s">
        <v>21093</v>
      </c>
      <c r="K6351" s="3" t="s">
        <v>0</v>
      </c>
      <c r="N6351" s="3">
        <v>1965</v>
      </c>
      <c r="O6351" s="3" t="s">
        <v>21105</v>
      </c>
      <c r="P6351" s="3" t="s">
        <v>21111</v>
      </c>
      <c r="Q6351" s="3">
        <v>386</v>
      </c>
      <c r="R6351" s="8" t="str">
        <f t="shared" si="99"/>
        <v>*386*</v>
      </c>
    </row>
    <row r="6352" spans="1:18" ht="19.8">
      <c r="A6352" s="3" t="s">
        <v>3405</v>
      </c>
      <c r="B6352" s="3" t="s">
        <v>155</v>
      </c>
      <c r="C6352" s="3" t="s">
        <v>3404</v>
      </c>
      <c r="D6352" s="3" t="s">
        <v>50</v>
      </c>
      <c r="E6352" s="3" t="s">
        <v>3403</v>
      </c>
      <c r="F6352" s="3" t="s">
        <v>3</v>
      </c>
      <c r="G6352" s="3">
        <v>2009</v>
      </c>
      <c r="H6352" s="3" t="s">
        <v>22117</v>
      </c>
      <c r="I6352" s="3">
        <v>407</v>
      </c>
      <c r="J6352" s="3" t="s">
        <v>21092</v>
      </c>
      <c r="K6352" s="3" t="s">
        <v>0</v>
      </c>
      <c r="N6352" s="3">
        <v>1170</v>
      </c>
      <c r="O6352" s="3" t="s">
        <v>21106</v>
      </c>
      <c r="P6352" s="3" t="s">
        <v>21114</v>
      </c>
      <c r="Q6352" s="3">
        <v>226</v>
      </c>
      <c r="R6352" s="8" t="str">
        <f t="shared" si="99"/>
        <v>*226*</v>
      </c>
    </row>
    <row r="6353" spans="1:18" ht="19.8">
      <c r="A6353" s="3" t="s">
        <v>3402</v>
      </c>
      <c r="B6353" s="3" t="s">
        <v>344</v>
      </c>
      <c r="C6353" s="3" t="s">
        <v>3401</v>
      </c>
      <c r="D6353" s="3" t="s">
        <v>82</v>
      </c>
      <c r="E6353" s="3" t="s">
        <v>3400</v>
      </c>
      <c r="F6353" s="3" t="s">
        <v>9</v>
      </c>
      <c r="G6353" s="3">
        <v>2012</v>
      </c>
      <c r="H6353" s="3" t="s">
        <v>22117</v>
      </c>
      <c r="I6353" s="3">
        <v>96</v>
      </c>
      <c r="J6353" s="3" t="s">
        <v>21083</v>
      </c>
      <c r="K6353" s="3" t="s">
        <v>0</v>
      </c>
      <c r="N6353" s="3">
        <v>2145</v>
      </c>
      <c r="O6353" s="3" t="s">
        <v>21105</v>
      </c>
      <c r="P6353" s="3" t="s">
        <v>21111</v>
      </c>
      <c r="Q6353" s="3">
        <v>115</v>
      </c>
      <c r="R6353" s="8" t="str">
        <f t="shared" si="99"/>
        <v>*115*</v>
      </c>
    </row>
    <row r="6354" spans="1:18" ht="19.8">
      <c r="A6354" s="3" t="s">
        <v>3399</v>
      </c>
      <c r="B6354" s="3" t="s">
        <v>56</v>
      </c>
      <c r="C6354" s="3" t="s">
        <v>3398</v>
      </c>
      <c r="D6354" s="3" t="s">
        <v>50</v>
      </c>
      <c r="E6354" s="3" t="s">
        <v>3397</v>
      </c>
      <c r="F6354" s="3" t="s">
        <v>29</v>
      </c>
      <c r="G6354" s="3">
        <v>2017</v>
      </c>
      <c r="H6354" s="3" t="s">
        <v>22117</v>
      </c>
      <c r="I6354" s="3">
        <v>251</v>
      </c>
      <c r="J6354" s="3" t="s">
        <v>21092</v>
      </c>
      <c r="K6354" s="3" t="s">
        <v>0</v>
      </c>
      <c r="N6354" s="3">
        <v>1425</v>
      </c>
      <c r="O6354" s="3" t="s">
        <v>21106</v>
      </c>
      <c r="P6354" s="3" t="s">
        <v>21112</v>
      </c>
      <c r="Q6354" s="3">
        <v>333</v>
      </c>
      <c r="R6354" s="8" t="str">
        <f t="shared" si="99"/>
        <v>*333*</v>
      </c>
    </row>
    <row r="6355" spans="1:18" ht="19.8">
      <c r="A6355" s="3" t="s">
        <v>3396</v>
      </c>
      <c r="B6355" s="3" t="s">
        <v>125</v>
      </c>
      <c r="C6355" s="3" t="s">
        <v>3395</v>
      </c>
      <c r="D6355" s="3" t="s">
        <v>123</v>
      </c>
      <c r="E6355" s="3" t="s">
        <v>3394</v>
      </c>
      <c r="F6355" s="3" t="s">
        <v>3</v>
      </c>
      <c r="G6355" s="3">
        <v>2016</v>
      </c>
      <c r="H6355" s="3" t="s">
        <v>22117</v>
      </c>
      <c r="I6355" s="3">
        <v>210</v>
      </c>
      <c r="J6355" s="3" t="s">
        <v>21092</v>
      </c>
      <c r="K6355" s="3" t="s">
        <v>1</v>
      </c>
      <c r="L6355" s="9">
        <v>45144</v>
      </c>
      <c r="M6355" s="9">
        <v>45628</v>
      </c>
      <c r="N6355" s="3">
        <v>1630</v>
      </c>
      <c r="O6355" s="3" t="s">
        <v>21106</v>
      </c>
      <c r="P6355" s="3" t="s">
        <v>21111</v>
      </c>
      <c r="Q6355" s="3">
        <v>385</v>
      </c>
      <c r="R6355" s="8" t="str">
        <f t="shared" si="99"/>
        <v>*385*</v>
      </c>
    </row>
    <row r="6356" spans="1:18" ht="19.8">
      <c r="A6356" s="3" t="s">
        <v>3393</v>
      </c>
      <c r="B6356" s="3" t="s">
        <v>125</v>
      </c>
      <c r="C6356" s="3" t="s">
        <v>3392</v>
      </c>
      <c r="D6356" s="3" t="s">
        <v>123</v>
      </c>
      <c r="E6356" s="3" t="s">
        <v>3391</v>
      </c>
      <c r="F6356" s="3" t="s">
        <v>9</v>
      </c>
      <c r="G6356" s="3">
        <v>2016</v>
      </c>
      <c r="H6356" s="3" t="s">
        <v>22118</v>
      </c>
      <c r="I6356" s="3">
        <v>438</v>
      </c>
      <c r="J6356" s="3" t="s">
        <v>21087</v>
      </c>
      <c r="K6356" s="3" t="s">
        <v>0</v>
      </c>
      <c r="N6356" s="3">
        <v>2455</v>
      </c>
      <c r="O6356" s="3" t="s">
        <v>21106</v>
      </c>
      <c r="P6356" s="3" t="s">
        <v>21112</v>
      </c>
      <c r="Q6356" s="3">
        <v>448</v>
      </c>
      <c r="R6356" s="8" t="str">
        <f t="shared" si="99"/>
        <v>*448*</v>
      </c>
    </row>
    <row r="6357" spans="1:18" ht="19.8">
      <c r="A6357" s="3" t="s">
        <v>3390</v>
      </c>
      <c r="B6357" s="3" t="s">
        <v>56</v>
      </c>
      <c r="C6357" s="3" t="s">
        <v>3389</v>
      </c>
      <c r="D6357" s="3" t="s">
        <v>50</v>
      </c>
      <c r="E6357" s="3" t="s">
        <v>3388</v>
      </c>
      <c r="F6357" s="3" t="s">
        <v>77</v>
      </c>
      <c r="G6357" s="3">
        <v>2009</v>
      </c>
      <c r="H6357" s="3" t="s">
        <v>22118</v>
      </c>
      <c r="I6357" s="3">
        <v>159</v>
      </c>
      <c r="J6357" s="3" t="s">
        <v>21093</v>
      </c>
      <c r="K6357" s="3" t="s">
        <v>0</v>
      </c>
      <c r="N6357" s="3">
        <v>1705</v>
      </c>
      <c r="O6357" s="3" t="s">
        <v>21106</v>
      </c>
      <c r="P6357" s="3" t="s">
        <v>21112</v>
      </c>
      <c r="Q6357" s="3">
        <v>364</v>
      </c>
      <c r="R6357" s="8" t="str">
        <f t="shared" si="99"/>
        <v>*364*</v>
      </c>
    </row>
    <row r="6358" spans="1:18" ht="19.8">
      <c r="A6358" s="3" t="s">
        <v>3387</v>
      </c>
      <c r="B6358" s="3" t="s">
        <v>155</v>
      </c>
      <c r="C6358" s="3" t="s">
        <v>3386</v>
      </c>
      <c r="D6358" s="3" t="s">
        <v>50</v>
      </c>
      <c r="E6358" s="3" t="s">
        <v>3385</v>
      </c>
      <c r="F6358" s="3" t="s">
        <v>77</v>
      </c>
      <c r="G6358" s="3">
        <v>2016</v>
      </c>
      <c r="H6358" s="3" t="s">
        <v>22116</v>
      </c>
      <c r="I6358" s="3">
        <v>111</v>
      </c>
      <c r="J6358" s="3" t="s">
        <v>21099</v>
      </c>
      <c r="K6358" s="3" t="s">
        <v>0</v>
      </c>
      <c r="N6358" s="3">
        <v>295</v>
      </c>
      <c r="O6358" s="3" t="s">
        <v>21106</v>
      </c>
      <c r="P6358" s="3" t="s">
        <v>21112</v>
      </c>
      <c r="Q6358" s="3">
        <v>385</v>
      </c>
      <c r="R6358" s="8" t="str">
        <f t="shared" si="99"/>
        <v>*385*</v>
      </c>
    </row>
    <row r="6359" spans="1:18" ht="19.8">
      <c r="A6359" s="3" t="s">
        <v>3384</v>
      </c>
      <c r="B6359" s="3" t="s">
        <v>143</v>
      </c>
      <c r="C6359" s="3" t="s">
        <v>3383</v>
      </c>
      <c r="D6359" s="3" t="s">
        <v>141</v>
      </c>
      <c r="E6359" s="3" t="s">
        <v>3382</v>
      </c>
      <c r="F6359" s="3" t="s">
        <v>29</v>
      </c>
      <c r="G6359" s="3">
        <v>2013</v>
      </c>
      <c r="H6359" s="3" t="s">
        <v>22118</v>
      </c>
      <c r="I6359" s="3">
        <v>172</v>
      </c>
      <c r="J6359" s="3" t="s">
        <v>21100</v>
      </c>
      <c r="K6359" s="3" t="s">
        <v>1</v>
      </c>
      <c r="L6359" s="9">
        <v>45222</v>
      </c>
      <c r="M6359" s="9">
        <v>45400</v>
      </c>
      <c r="N6359" s="3">
        <v>865</v>
      </c>
      <c r="O6359" s="3" t="s">
        <v>25</v>
      </c>
      <c r="P6359" s="3" t="s">
        <v>21111</v>
      </c>
      <c r="Q6359" s="3">
        <v>111</v>
      </c>
      <c r="R6359" s="8" t="str">
        <f t="shared" si="99"/>
        <v>*111*</v>
      </c>
    </row>
    <row r="6360" spans="1:18" ht="19.8">
      <c r="A6360" s="3" t="s">
        <v>3381</v>
      </c>
      <c r="B6360" s="3" t="s">
        <v>143</v>
      </c>
      <c r="C6360" s="3" t="s">
        <v>3380</v>
      </c>
      <c r="D6360" s="3" t="s">
        <v>141</v>
      </c>
      <c r="E6360" s="3" t="s">
        <v>3379</v>
      </c>
      <c r="F6360" s="3" t="s">
        <v>29</v>
      </c>
      <c r="G6360" s="3">
        <v>2012</v>
      </c>
      <c r="H6360" s="3" t="s">
        <v>22117</v>
      </c>
      <c r="I6360" s="3">
        <v>293</v>
      </c>
      <c r="J6360" s="3" t="s">
        <v>21092</v>
      </c>
      <c r="K6360" s="3" t="s">
        <v>0</v>
      </c>
      <c r="N6360" s="3">
        <v>2205</v>
      </c>
      <c r="O6360" s="3" t="s">
        <v>25</v>
      </c>
      <c r="P6360" s="3" t="s">
        <v>21114</v>
      </c>
      <c r="Q6360" s="3">
        <v>420</v>
      </c>
      <c r="R6360" s="8" t="str">
        <f t="shared" si="99"/>
        <v>*420*</v>
      </c>
    </row>
    <row r="6361" spans="1:18" ht="19.8">
      <c r="A6361" s="3" t="s">
        <v>3378</v>
      </c>
      <c r="B6361" s="3" t="s">
        <v>60</v>
      </c>
      <c r="C6361" s="3" t="s">
        <v>3377</v>
      </c>
      <c r="D6361" s="3" t="s">
        <v>41</v>
      </c>
      <c r="E6361" s="3" t="s">
        <v>3376</v>
      </c>
      <c r="F6361" s="3" t="s">
        <v>77</v>
      </c>
      <c r="G6361" s="3">
        <v>2013</v>
      </c>
      <c r="H6361" s="3" t="s">
        <v>22116</v>
      </c>
      <c r="I6361" s="3">
        <v>447</v>
      </c>
      <c r="J6361" s="3" t="s">
        <v>21086</v>
      </c>
      <c r="K6361" s="3" t="s">
        <v>0</v>
      </c>
      <c r="N6361" s="3">
        <v>1125</v>
      </c>
      <c r="O6361" s="3" t="s">
        <v>21106</v>
      </c>
      <c r="P6361" s="3" t="s">
        <v>21113</v>
      </c>
      <c r="Q6361" s="3">
        <v>411</v>
      </c>
      <c r="R6361" s="8" t="str">
        <f t="shared" si="99"/>
        <v>*411*</v>
      </c>
    </row>
    <row r="6362" spans="1:18" ht="19.8">
      <c r="A6362" s="3" t="s">
        <v>3375</v>
      </c>
      <c r="B6362" s="3" t="s">
        <v>426</v>
      </c>
      <c r="C6362" s="3" t="s">
        <v>3374</v>
      </c>
      <c r="D6362" s="3" t="s">
        <v>95</v>
      </c>
      <c r="E6362" s="3" t="s">
        <v>3373</v>
      </c>
      <c r="F6362" s="3" t="s">
        <v>3</v>
      </c>
      <c r="G6362" s="3">
        <v>2009</v>
      </c>
      <c r="H6362" s="3" t="s">
        <v>22116</v>
      </c>
      <c r="I6362" s="3">
        <v>276</v>
      </c>
      <c r="J6362" s="3" t="s">
        <v>21088</v>
      </c>
      <c r="K6362" s="3" t="s">
        <v>0</v>
      </c>
      <c r="N6362" s="3">
        <v>1365</v>
      </c>
      <c r="O6362" s="3" t="s">
        <v>21105</v>
      </c>
      <c r="P6362" s="3" t="s">
        <v>21112</v>
      </c>
      <c r="Q6362" s="3">
        <v>129</v>
      </c>
      <c r="R6362" s="8" t="str">
        <f t="shared" si="99"/>
        <v>*129*</v>
      </c>
    </row>
    <row r="6363" spans="1:18" ht="19.8">
      <c r="A6363" s="3" t="s">
        <v>3372</v>
      </c>
      <c r="B6363" s="3" t="s">
        <v>285</v>
      </c>
      <c r="C6363" s="3" t="s">
        <v>3371</v>
      </c>
      <c r="D6363" s="3" t="s">
        <v>31</v>
      </c>
      <c r="E6363" s="3" t="s">
        <v>3370</v>
      </c>
      <c r="F6363" s="3" t="s">
        <v>15</v>
      </c>
      <c r="G6363" s="3">
        <v>2006</v>
      </c>
      <c r="H6363" s="3" t="s">
        <v>22116</v>
      </c>
      <c r="I6363" s="3">
        <v>298</v>
      </c>
      <c r="J6363" s="3" t="s">
        <v>21093</v>
      </c>
      <c r="K6363" s="3" t="s">
        <v>1</v>
      </c>
      <c r="L6363" s="9">
        <v>44995</v>
      </c>
      <c r="M6363" s="9">
        <v>45395</v>
      </c>
      <c r="N6363" s="3">
        <v>2075</v>
      </c>
      <c r="O6363" s="3" t="s">
        <v>21106</v>
      </c>
      <c r="P6363" s="3" t="s">
        <v>21113</v>
      </c>
      <c r="Q6363" s="3">
        <v>140</v>
      </c>
      <c r="R6363" s="8" t="str">
        <f t="shared" si="99"/>
        <v>*140*</v>
      </c>
    </row>
    <row r="6364" spans="1:18" ht="19.8">
      <c r="A6364" s="3" t="s">
        <v>3369</v>
      </c>
      <c r="B6364" s="3" t="s">
        <v>60</v>
      </c>
      <c r="C6364" s="3" t="s">
        <v>3368</v>
      </c>
      <c r="D6364" s="3" t="s">
        <v>41</v>
      </c>
      <c r="E6364" s="3" t="s">
        <v>3367</v>
      </c>
      <c r="F6364" s="3" t="s">
        <v>77</v>
      </c>
      <c r="G6364" s="3">
        <v>2009</v>
      </c>
      <c r="H6364" s="3" t="s">
        <v>22118</v>
      </c>
      <c r="I6364" s="3">
        <v>359</v>
      </c>
      <c r="J6364" s="3" t="s">
        <v>21088</v>
      </c>
      <c r="K6364" s="3" t="s">
        <v>0</v>
      </c>
      <c r="N6364" s="3">
        <v>785</v>
      </c>
      <c r="O6364" s="3" t="s">
        <v>21106</v>
      </c>
      <c r="P6364" s="3" t="s">
        <v>21114</v>
      </c>
      <c r="Q6364" s="3">
        <v>155</v>
      </c>
      <c r="R6364" s="8" t="str">
        <f t="shared" si="99"/>
        <v>*155*</v>
      </c>
    </row>
    <row r="6365" spans="1:18" ht="19.8">
      <c r="A6365" s="3" t="s">
        <v>3366</v>
      </c>
      <c r="B6365" s="3" t="s">
        <v>38</v>
      </c>
      <c r="C6365" s="3" t="s">
        <v>3365</v>
      </c>
      <c r="D6365" s="3" t="s">
        <v>36</v>
      </c>
      <c r="E6365" s="3" t="s">
        <v>3364</v>
      </c>
      <c r="F6365" s="3" t="s">
        <v>29</v>
      </c>
      <c r="G6365" s="3">
        <v>2010</v>
      </c>
      <c r="H6365" s="3" t="s">
        <v>22116</v>
      </c>
      <c r="I6365" s="3">
        <v>163</v>
      </c>
      <c r="J6365" s="3" t="s">
        <v>21098</v>
      </c>
      <c r="K6365" s="3" t="s">
        <v>1</v>
      </c>
      <c r="L6365" s="9">
        <v>45015</v>
      </c>
      <c r="M6365" s="9">
        <v>45150</v>
      </c>
      <c r="N6365" s="3">
        <v>2155</v>
      </c>
      <c r="O6365" s="3" t="s">
        <v>21106</v>
      </c>
      <c r="P6365" s="3" t="s">
        <v>21114</v>
      </c>
      <c r="Q6365" s="3">
        <v>327</v>
      </c>
      <c r="R6365" s="8" t="str">
        <f t="shared" si="99"/>
        <v>*327*</v>
      </c>
    </row>
    <row r="6366" spans="1:18" ht="19.8">
      <c r="A6366" s="3" t="s">
        <v>3363</v>
      </c>
      <c r="B6366" s="3" t="s">
        <v>7</v>
      </c>
      <c r="C6366" s="3" t="s">
        <v>3362</v>
      </c>
      <c r="D6366" s="3" t="s">
        <v>5</v>
      </c>
      <c r="E6366" s="3" t="s">
        <v>3361</v>
      </c>
      <c r="F6366" s="3" t="s">
        <v>3</v>
      </c>
      <c r="G6366" s="3">
        <v>2024</v>
      </c>
      <c r="H6366" s="3" t="s">
        <v>22118</v>
      </c>
      <c r="I6366" s="3">
        <v>314</v>
      </c>
      <c r="J6366" s="3" t="s">
        <v>21102</v>
      </c>
      <c r="K6366" s="3" t="s">
        <v>1</v>
      </c>
      <c r="L6366" s="9">
        <v>45152</v>
      </c>
      <c r="M6366" s="9">
        <v>45282</v>
      </c>
      <c r="N6366" s="3">
        <v>465</v>
      </c>
      <c r="O6366" s="3" t="s">
        <v>21106</v>
      </c>
      <c r="P6366" s="3" t="s">
        <v>21114</v>
      </c>
      <c r="Q6366" s="3">
        <v>365</v>
      </c>
      <c r="R6366" s="8" t="str">
        <f t="shared" si="99"/>
        <v>*365*</v>
      </c>
    </row>
    <row r="6367" spans="1:18" ht="19.8">
      <c r="A6367" s="3" t="s">
        <v>3360</v>
      </c>
      <c r="B6367" s="3" t="s">
        <v>304</v>
      </c>
      <c r="C6367" s="3" t="s">
        <v>3359</v>
      </c>
      <c r="D6367" s="3" t="s">
        <v>123</v>
      </c>
      <c r="E6367" s="3" t="s">
        <v>3358</v>
      </c>
      <c r="F6367" s="3" t="s">
        <v>48</v>
      </c>
      <c r="G6367" s="3">
        <v>2008</v>
      </c>
      <c r="H6367" s="3" t="s">
        <v>22118</v>
      </c>
      <c r="I6367" s="3">
        <v>459</v>
      </c>
      <c r="J6367" s="3" t="s">
        <v>21096</v>
      </c>
      <c r="K6367" s="3" t="s">
        <v>0</v>
      </c>
      <c r="N6367" s="3">
        <v>1550</v>
      </c>
      <c r="O6367" s="3" t="s">
        <v>21106</v>
      </c>
      <c r="P6367" s="3" t="s">
        <v>21111</v>
      </c>
      <c r="Q6367" s="3">
        <v>448</v>
      </c>
      <c r="R6367" s="8" t="str">
        <f t="shared" si="99"/>
        <v>*448*</v>
      </c>
    </row>
    <row r="6368" spans="1:18" ht="19.8">
      <c r="A6368" s="3" t="s">
        <v>3357</v>
      </c>
      <c r="B6368" s="3" t="s">
        <v>12</v>
      </c>
      <c r="C6368" s="3" t="s">
        <v>3356</v>
      </c>
      <c r="D6368" s="3" t="s">
        <v>2</v>
      </c>
      <c r="E6368" s="3" t="s">
        <v>3355</v>
      </c>
      <c r="F6368" s="3" t="s">
        <v>3</v>
      </c>
      <c r="G6368" s="3">
        <v>2016</v>
      </c>
      <c r="H6368" s="3" t="s">
        <v>22118</v>
      </c>
      <c r="I6368" s="3">
        <v>469</v>
      </c>
      <c r="J6368" s="3" t="s">
        <v>21098</v>
      </c>
      <c r="K6368" s="3" t="s">
        <v>0</v>
      </c>
      <c r="N6368" s="3">
        <v>575</v>
      </c>
      <c r="O6368" s="3" t="s">
        <v>21073</v>
      </c>
      <c r="P6368" s="3" t="s">
        <v>21112</v>
      </c>
      <c r="Q6368" s="3">
        <v>368</v>
      </c>
      <c r="R6368" s="8" t="str">
        <f t="shared" si="99"/>
        <v>*368*</v>
      </c>
    </row>
    <row r="6369" spans="1:18" ht="19.8">
      <c r="A6369" s="3" t="s">
        <v>3354</v>
      </c>
      <c r="B6369" s="3" t="s">
        <v>84</v>
      </c>
      <c r="C6369" s="3" t="s">
        <v>3353</v>
      </c>
      <c r="D6369" s="3" t="s">
        <v>82</v>
      </c>
      <c r="E6369" s="3" t="s">
        <v>3352</v>
      </c>
      <c r="F6369" s="3" t="s">
        <v>15</v>
      </c>
      <c r="G6369" s="3">
        <v>2017</v>
      </c>
      <c r="H6369" s="3" t="s">
        <v>22117</v>
      </c>
      <c r="I6369" s="3">
        <v>428</v>
      </c>
      <c r="J6369" s="3" t="s">
        <v>21087</v>
      </c>
      <c r="K6369" s="3" t="s">
        <v>0</v>
      </c>
      <c r="N6369" s="3">
        <v>480</v>
      </c>
      <c r="O6369" s="3" t="s">
        <v>21105</v>
      </c>
      <c r="P6369" s="3" t="s">
        <v>21114</v>
      </c>
      <c r="Q6369" s="3">
        <v>183</v>
      </c>
      <c r="R6369" s="8" t="str">
        <f t="shared" si="99"/>
        <v>*183*</v>
      </c>
    </row>
    <row r="6370" spans="1:18" ht="19.8">
      <c r="A6370" s="3" t="s">
        <v>3351</v>
      </c>
      <c r="B6370" s="3" t="s">
        <v>433</v>
      </c>
      <c r="C6370" s="3" t="s">
        <v>3350</v>
      </c>
      <c r="D6370" s="3" t="s">
        <v>123</v>
      </c>
      <c r="E6370" s="3" t="s">
        <v>3349</v>
      </c>
      <c r="F6370" s="3" t="s">
        <v>29</v>
      </c>
      <c r="G6370" s="3">
        <v>2012</v>
      </c>
      <c r="H6370" s="3" t="s">
        <v>22117</v>
      </c>
      <c r="I6370" s="3">
        <v>350</v>
      </c>
      <c r="J6370" s="3" t="s">
        <v>21089</v>
      </c>
      <c r="K6370" s="3" t="s">
        <v>0</v>
      </c>
      <c r="N6370" s="3">
        <v>365</v>
      </c>
      <c r="O6370" s="3" t="s">
        <v>21106</v>
      </c>
      <c r="P6370" s="3" t="s">
        <v>21114</v>
      </c>
      <c r="Q6370" s="3">
        <v>280</v>
      </c>
      <c r="R6370" s="8" t="str">
        <f t="shared" si="99"/>
        <v>*280*</v>
      </c>
    </row>
    <row r="6371" spans="1:18" ht="19.8">
      <c r="A6371" s="3" t="s">
        <v>3348</v>
      </c>
      <c r="B6371" s="3" t="s">
        <v>138</v>
      </c>
      <c r="C6371" s="3" t="s">
        <v>3347</v>
      </c>
      <c r="D6371" s="3" t="s">
        <v>2</v>
      </c>
      <c r="E6371" s="3" t="s">
        <v>3346</v>
      </c>
      <c r="F6371" s="3" t="s">
        <v>29</v>
      </c>
      <c r="G6371" s="3">
        <v>2005</v>
      </c>
      <c r="H6371" s="3" t="s">
        <v>22117</v>
      </c>
      <c r="I6371" s="3">
        <v>182</v>
      </c>
      <c r="J6371" s="3" t="s">
        <v>21085</v>
      </c>
      <c r="K6371" s="3" t="s">
        <v>0</v>
      </c>
      <c r="N6371" s="3">
        <v>830</v>
      </c>
      <c r="O6371" s="3" t="s">
        <v>21073</v>
      </c>
      <c r="P6371" s="3" t="s">
        <v>21111</v>
      </c>
      <c r="Q6371" s="3">
        <v>438</v>
      </c>
      <c r="R6371" s="8" t="str">
        <f t="shared" si="99"/>
        <v>*438*</v>
      </c>
    </row>
    <row r="6372" spans="1:18" ht="19.8">
      <c r="A6372" s="3" t="s">
        <v>3345</v>
      </c>
      <c r="B6372" s="3" t="s">
        <v>92</v>
      </c>
      <c r="C6372" s="3" t="s">
        <v>3344</v>
      </c>
      <c r="D6372" s="3" t="s">
        <v>25</v>
      </c>
      <c r="E6372" s="3" t="s">
        <v>3343</v>
      </c>
      <c r="F6372" s="3" t="s">
        <v>48</v>
      </c>
      <c r="G6372" s="3">
        <v>2020</v>
      </c>
      <c r="H6372" s="3" t="s">
        <v>22117</v>
      </c>
      <c r="I6372" s="3">
        <v>280</v>
      </c>
      <c r="J6372" s="3" t="s">
        <v>21087</v>
      </c>
      <c r="K6372" s="3" t="s">
        <v>0</v>
      </c>
      <c r="N6372" s="3">
        <v>2245</v>
      </c>
      <c r="O6372" s="3" t="s">
        <v>25</v>
      </c>
      <c r="P6372" s="3" t="s">
        <v>21111</v>
      </c>
      <c r="Q6372" s="3">
        <v>411</v>
      </c>
      <c r="R6372" s="8" t="str">
        <f t="shared" si="99"/>
        <v>*411*</v>
      </c>
    </row>
    <row r="6373" spans="1:18" ht="19.8">
      <c r="A6373" s="3" t="s">
        <v>3342</v>
      </c>
      <c r="B6373" s="3" t="s">
        <v>52</v>
      </c>
      <c r="C6373" s="3" t="s">
        <v>3341</v>
      </c>
      <c r="D6373" s="3" t="s">
        <v>50</v>
      </c>
      <c r="E6373" s="3" t="s">
        <v>3340</v>
      </c>
      <c r="F6373" s="3" t="s">
        <v>77</v>
      </c>
      <c r="G6373" s="3">
        <v>2022</v>
      </c>
      <c r="H6373" s="3" t="s">
        <v>22118</v>
      </c>
      <c r="I6373" s="3">
        <v>234</v>
      </c>
      <c r="J6373" s="3" t="s">
        <v>21092</v>
      </c>
      <c r="K6373" s="3" t="s">
        <v>1</v>
      </c>
      <c r="L6373" s="9">
        <v>45227</v>
      </c>
      <c r="M6373" s="9">
        <v>45498</v>
      </c>
      <c r="N6373" s="3">
        <v>1525</v>
      </c>
      <c r="O6373" s="3" t="s">
        <v>21106</v>
      </c>
      <c r="P6373" s="3" t="s">
        <v>21112</v>
      </c>
      <c r="Q6373" s="3">
        <v>286</v>
      </c>
      <c r="R6373" s="8" t="str">
        <f t="shared" si="99"/>
        <v>*286*</v>
      </c>
    </row>
    <row r="6374" spans="1:18" ht="19.8">
      <c r="A6374" s="3" t="s">
        <v>3339</v>
      </c>
      <c r="B6374" s="3" t="s">
        <v>426</v>
      </c>
      <c r="C6374" s="3" t="s">
        <v>3338</v>
      </c>
      <c r="D6374" s="3" t="s">
        <v>95</v>
      </c>
      <c r="E6374" s="3" t="s">
        <v>3337</v>
      </c>
      <c r="F6374" s="3" t="s">
        <v>3</v>
      </c>
      <c r="G6374" s="3">
        <v>2007</v>
      </c>
      <c r="H6374" s="3" t="s">
        <v>22118</v>
      </c>
      <c r="I6374" s="3">
        <v>189</v>
      </c>
      <c r="J6374" s="3" t="s">
        <v>21098</v>
      </c>
      <c r="K6374" s="3" t="s">
        <v>0</v>
      </c>
      <c r="N6374" s="3">
        <v>990</v>
      </c>
      <c r="O6374" s="3" t="s">
        <v>21105</v>
      </c>
      <c r="P6374" s="3" t="s">
        <v>21111</v>
      </c>
      <c r="Q6374" s="3">
        <v>346</v>
      </c>
      <c r="R6374" s="8" t="str">
        <f t="shared" si="99"/>
        <v>*346*</v>
      </c>
    </row>
    <row r="6375" spans="1:18" ht="19.8">
      <c r="A6375" s="3" t="s">
        <v>3336</v>
      </c>
      <c r="B6375" s="3" t="s">
        <v>65</v>
      </c>
      <c r="C6375" s="3" t="s">
        <v>3335</v>
      </c>
      <c r="D6375" s="3" t="s">
        <v>63</v>
      </c>
      <c r="E6375" s="3" t="s">
        <v>3334</v>
      </c>
      <c r="F6375" s="3" t="s">
        <v>77</v>
      </c>
      <c r="G6375" s="3">
        <v>2017</v>
      </c>
      <c r="H6375" s="3" t="s">
        <v>22116</v>
      </c>
      <c r="I6375" s="3">
        <v>130</v>
      </c>
      <c r="J6375" s="3" t="s">
        <v>21102</v>
      </c>
      <c r="K6375" s="3" t="s">
        <v>1</v>
      </c>
      <c r="L6375" s="9">
        <v>45687</v>
      </c>
      <c r="M6375" s="9">
        <v>45712</v>
      </c>
      <c r="N6375" s="3">
        <v>720</v>
      </c>
      <c r="O6375" s="3" t="s">
        <v>21106</v>
      </c>
      <c r="P6375" s="3" t="s">
        <v>21114</v>
      </c>
      <c r="Q6375" s="3">
        <v>328</v>
      </c>
      <c r="R6375" s="8" t="str">
        <f t="shared" si="99"/>
        <v>*328*</v>
      </c>
    </row>
    <row r="6376" spans="1:18" ht="19.8">
      <c r="A6376" s="3" t="s">
        <v>3333</v>
      </c>
      <c r="B6376" s="3" t="s">
        <v>218</v>
      </c>
      <c r="C6376" s="3" t="s">
        <v>3332</v>
      </c>
      <c r="D6376" s="3" t="s">
        <v>95</v>
      </c>
      <c r="E6376" s="3" t="s">
        <v>3331</v>
      </c>
      <c r="F6376" s="3" t="s">
        <v>3</v>
      </c>
      <c r="G6376" s="3">
        <v>2017</v>
      </c>
      <c r="H6376" s="3" t="s">
        <v>22118</v>
      </c>
      <c r="I6376" s="3">
        <v>371</v>
      </c>
      <c r="J6376" s="3" t="s">
        <v>21087</v>
      </c>
      <c r="K6376" s="3" t="s">
        <v>0</v>
      </c>
      <c r="N6376" s="3">
        <v>1265</v>
      </c>
      <c r="O6376" s="3" t="s">
        <v>21105</v>
      </c>
      <c r="P6376" s="3" t="s">
        <v>21111</v>
      </c>
      <c r="Q6376" s="3">
        <v>305</v>
      </c>
      <c r="R6376" s="8" t="str">
        <f t="shared" si="99"/>
        <v>*305*</v>
      </c>
    </row>
    <row r="6377" spans="1:18" ht="19.8">
      <c r="A6377" s="3" t="s">
        <v>3330</v>
      </c>
      <c r="B6377" s="3" t="s">
        <v>84</v>
      </c>
      <c r="C6377" s="3" t="s">
        <v>3329</v>
      </c>
      <c r="D6377" s="3" t="s">
        <v>82</v>
      </c>
      <c r="E6377" s="3" t="s">
        <v>3328</v>
      </c>
      <c r="F6377" s="3" t="s">
        <v>48</v>
      </c>
      <c r="G6377" s="3">
        <v>2018</v>
      </c>
      <c r="H6377" s="3" t="s">
        <v>22118</v>
      </c>
      <c r="I6377" s="3">
        <v>263</v>
      </c>
      <c r="J6377" s="3" t="s">
        <v>21101</v>
      </c>
      <c r="K6377" s="3" t="s">
        <v>1</v>
      </c>
      <c r="L6377" s="9">
        <v>45258</v>
      </c>
      <c r="M6377" s="9">
        <v>45610</v>
      </c>
      <c r="N6377" s="3">
        <v>250</v>
      </c>
      <c r="O6377" s="3" t="s">
        <v>21105</v>
      </c>
      <c r="P6377" s="3" t="s">
        <v>21112</v>
      </c>
      <c r="Q6377" s="3">
        <v>309</v>
      </c>
      <c r="R6377" s="8" t="str">
        <f t="shared" si="99"/>
        <v>*309*</v>
      </c>
    </row>
    <row r="6378" spans="1:18" ht="19.8">
      <c r="A6378" s="3" t="s">
        <v>3327</v>
      </c>
      <c r="B6378" s="3" t="s">
        <v>65</v>
      </c>
      <c r="C6378" s="3" t="s">
        <v>3326</v>
      </c>
      <c r="D6378" s="3" t="s">
        <v>63</v>
      </c>
      <c r="E6378" s="3" t="s">
        <v>3325</v>
      </c>
      <c r="F6378" s="3" t="s">
        <v>3</v>
      </c>
      <c r="G6378" s="3">
        <v>2013</v>
      </c>
      <c r="H6378" s="3" t="s">
        <v>22118</v>
      </c>
      <c r="I6378" s="3">
        <v>153</v>
      </c>
      <c r="J6378" s="3" t="s">
        <v>21089</v>
      </c>
      <c r="K6378" s="3" t="s">
        <v>1</v>
      </c>
      <c r="L6378" s="9">
        <v>45046</v>
      </c>
      <c r="M6378" s="9">
        <v>45497</v>
      </c>
      <c r="N6378" s="3">
        <v>295</v>
      </c>
      <c r="O6378" s="3" t="s">
        <v>21106</v>
      </c>
      <c r="P6378" s="3" t="s">
        <v>21111</v>
      </c>
      <c r="Q6378" s="3">
        <v>163</v>
      </c>
      <c r="R6378" s="8" t="str">
        <f t="shared" si="99"/>
        <v>*163*</v>
      </c>
    </row>
    <row r="6379" spans="1:18" ht="19.8">
      <c r="A6379" s="3" t="s">
        <v>3324</v>
      </c>
      <c r="B6379" s="3" t="s">
        <v>12</v>
      </c>
      <c r="C6379" s="3" t="s">
        <v>3323</v>
      </c>
      <c r="D6379" s="3" t="s">
        <v>2</v>
      </c>
      <c r="E6379" s="3" t="s">
        <v>3322</v>
      </c>
      <c r="F6379" s="3" t="s">
        <v>15</v>
      </c>
      <c r="G6379" s="3">
        <v>2011</v>
      </c>
      <c r="H6379" s="3" t="s">
        <v>22117</v>
      </c>
      <c r="I6379" s="3">
        <v>412</v>
      </c>
      <c r="J6379" s="3" t="s">
        <v>21086</v>
      </c>
      <c r="K6379" s="3" t="s">
        <v>0</v>
      </c>
      <c r="N6379" s="3">
        <v>1890</v>
      </c>
      <c r="O6379" s="3" t="s">
        <v>21073</v>
      </c>
      <c r="P6379" s="3" t="s">
        <v>21112</v>
      </c>
      <c r="Q6379" s="3">
        <v>420</v>
      </c>
      <c r="R6379" s="8" t="str">
        <f t="shared" si="99"/>
        <v>*420*</v>
      </c>
    </row>
    <row r="6380" spans="1:18" ht="19.8">
      <c r="A6380" s="3" t="s">
        <v>3321</v>
      </c>
      <c r="B6380" s="3" t="s">
        <v>88</v>
      </c>
      <c r="C6380" s="3" t="s">
        <v>3320</v>
      </c>
      <c r="D6380" s="3" t="s">
        <v>2</v>
      </c>
      <c r="E6380" s="3" t="s">
        <v>3319</v>
      </c>
      <c r="F6380" s="3" t="s">
        <v>77</v>
      </c>
      <c r="G6380" s="3">
        <v>2005</v>
      </c>
      <c r="H6380" s="3" t="s">
        <v>22117</v>
      </c>
      <c r="I6380" s="3">
        <v>232</v>
      </c>
      <c r="J6380" s="3" t="s">
        <v>21100</v>
      </c>
      <c r="K6380" s="3" t="s">
        <v>0</v>
      </c>
      <c r="N6380" s="3">
        <v>1855</v>
      </c>
      <c r="O6380" s="3" t="s">
        <v>21073</v>
      </c>
      <c r="P6380" s="3" t="s">
        <v>21112</v>
      </c>
      <c r="Q6380" s="3">
        <v>284</v>
      </c>
      <c r="R6380" s="8" t="str">
        <f t="shared" si="99"/>
        <v>*284*</v>
      </c>
    </row>
    <row r="6381" spans="1:18" ht="19.8">
      <c r="A6381" s="3" t="s">
        <v>3318</v>
      </c>
      <c r="B6381" s="3" t="s">
        <v>256</v>
      </c>
      <c r="C6381" s="3" t="s">
        <v>3317</v>
      </c>
      <c r="D6381" s="3" t="s">
        <v>14</v>
      </c>
      <c r="E6381" s="3" t="s">
        <v>3316</v>
      </c>
      <c r="F6381" s="3" t="s">
        <v>9</v>
      </c>
      <c r="G6381" s="3">
        <v>2011</v>
      </c>
      <c r="H6381" s="3" t="s">
        <v>22117</v>
      </c>
      <c r="I6381" s="3">
        <v>354</v>
      </c>
      <c r="J6381" s="3" t="s">
        <v>21093</v>
      </c>
      <c r="K6381" s="3" t="s">
        <v>1</v>
      </c>
      <c r="L6381" s="9">
        <v>45381</v>
      </c>
      <c r="M6381" s="9">
        <v>45397</v>
      </c>
      <c r="N6381" s="3">
        <v>1535</v>
      </c>
      <c r="O6381" s="3" t="s">
        <v>21106</v>
      </c>
      <c r="P6381" s="3" t="s">
        <v>21112</v>
      </c>
      <c r="Q6381" s="3">
        <v>342</v>
      </c>
      <c r="R6381" s="8" t="str">
        <f t="shared" si="99"/>
        <v>*342*</v>
      </c>
    </row>
    <row r="6382" spans="1:18" ht="19.8">
      <c r="A6382" s="3" t="s">
        <v>3315</v>
      </c>
      <c r="B6382" s="3" t="s">
        <v>455</v>
      </c>
      <c r="C6382" s="3" t="s">
        <v>3314</v>
      </c>
      <c r="D6382" s="3" t="s">
        <v>14</v>
      </c>
      <c r="E6382" s="3" t="s">
        <v>3313</v>
      </c>
      <c r="F6382" s="3" t="s">
        <v>48</v>
      </c>
      <c r="G6382" s="3">
        <v>2021</v>
      </c>
      <c r="H6382" s="3" t="s">
        <v>22117</v>
      </c>
      <c r="I6382" s="3">
        <v>220</v>
      </c>
      <c r="J6382" s="3" t="s">
        <v>21085</v>
      </c>
      <c r="K6382" s="3" t="s">
        <v>0</v>
      </c>
      <c r="N6382" s="3">
        <v>1970</v>
      </c>
      <c r="O6382" s="3" t="s">
        <v>21106</v>
      </c>
      <c r="P6382" s="3" t="s">
        <v>21111</v>
      </c>
      <c r="Q6382" s="3">
        <v>150</v>
      </c>
      <c r="R6382" s="8" t="str">
        <f t="shared" si="99"/>
        <v>*150*</v>
      </c>
    </row>
    <row r="6383" spans="1:18" ht="19.8">
      <c r="A6383" s="3" t="s">
        <v>3312</v>
      </c>
      <c r="B6383" s="3" t="s">
        <v>12</v>
      </c>
      <c r="C6383" s="3" t="s">
        <v>3311</v>
      </c>
      <c r="D6383" s="3" t="s">
        <v>2</v>
      </c>
      <c r="E6383" s="3" t="s">
        <v>3310</v>
      </c>
      <c r="F6383" s="3" t="s">
        <v>48</v>
      </c>
      <c r="G6383" s="3">
        <v>2007</v>
      </c>
      <c r="H6383" s="3" t="s">
        <v>22118</v>
      </c>
      <c r="I6383" s="3">
        <v>427</v>
      </c>
      <c r="J6383" s="3" t="s">
        <v>21098</v>
      </c>
      <c r="K6383" s="3" t="s">
        <v>1</v>
      </c>
      <c r="L6383" s="9">
        <v>45007</v>
      </c>
      <c r="M6383" s="9">
        <v>45541</v>
      </c>
      <c r="N6383" s="3">
        <v>195</v>
      </c>
      <c r="O6383" s="3" t="s">
        <v>21073</v>
      </c>
      <c r="P6383" s="3" t="s">
        <v>21114</v>
      </c>
      <c r="Q6383" s="3">
        <v>450</v>
      </c>
      <c r="R6383" s="8" t="str">
        <f t="shared" si="99"/>
        <v>*450*</v>
      </c>
    </row>
    <row r="6384" spans="1:18" ht="19.8">
      <c r="A6384" s="3" t="s">
        <v>3309</v>
      </c>
      <c r="B6384" s="3" t="s">
        <v>43</v>
      </c>
      <c r="C6384" s="3" t="s">
        <v>3308</v>
      </c>
      <c r="D6384" s="3" t="s">
        <v>41</v>
      </c>
      <c r="E6384" s="3" t="s">
        <v>3307</v>
      </c>
      <c r="F6384" s="3" t="s">
        <v>29</v>
      </c>
      <c r="G6384" s="3">
        <v>2013</v>
      </c>
      <c r="H6384" s="3" t="s">
        <v>22118</v>
      </c>
      <c r="I6384" s="3">
        <v>196</v>
      </c>
      <c r="J6384" s="3" t="s">
        <v>21083</v>
      </c>
      <c r="K6384" s="3" t="s">
        <v>0</v>
      </c>
      <c r="N6384" s="3">
        <v>310</v>
      </c>
      <c r="O6384" s="3" t="s">
        <v>21106</v>
      </c>
      <c r="P6384" s="3" t="s">
        <v>21113</v>
      </c>
      <c r="Q6384" s="3">
        <v>208</v>
      </c>
      <c r="R6384" s="8" t="str">
        <f t="shared" si="99"/>
        <v>*208*</v>
      </c>
    </row>
    <row r="6385" spans="1:18" ht="19.8">
      <c r="A6385" s="3" t="s">
        <v>3306</v>
      </c>
      <c r="B6385" s="3" t="s">
        <v>125</v>
      </c>
      <c r="C6385" s="3" t="s">
        <v>3305</v>
      </c>
      <c r="D6385" s="3" t="s">
        <v>123</v>
      </c>
      <c r="E6385" s="3" t="s">
        <v>3304</v>
      </c>
      <c r="F6385" s="3" t="s">
        <v>29</v>
      </c>
      <c r="G6385" s="3">
        <v>2022</v>
      </c>
      <c r="H6385" s="3" t="s">
        <v>22116</v>
      </c>
      <c r="I6385" s="3">
        <v>354</v>
      </c>
      <c r="J6385" s="3" t="s">
        <v>21102</v>
      </c>
      <c r="K6385" s="3" t="s">
        <v>1</v>
      </c>
      <c r="L6385" s="9">
        <v>45499</v>
      </c>
      <c r="M6385" s="9">
        <v>45646</v>
      </c>
      <c r="N6385" s="3">
        <v>1045</v>
      </c>
      <c r="O6385" s="3" t="s">
        <v>21106</v>
      </c>
      <c r="P6385" s="3" t="s">
        <v>21112</v>
      </c>
      <c r="Q6385" s="3">
        <v>322</v>
      </c>
      <c r="R6385" s="8" t="str">
        <f t="shared" si="99"/>
        <v>*322*</v>
      </c>
    </row>
    <row r="6386" spans="1:18" ht="19.8">
      <c r="A6386" s="3" t="s">
        <v>3303</v>
      </c>
      <c r="B6386" s="3" t="s">
        <v>18</v>
      </c>
      <c r="C6386" s="3" t="s">
        <v>3302</v>
      </c>
      <c r="D6386" s="3" t="s">
        <v>14</v>
      </c>
      <c r="E6386" s="3" t="s">
        <v>3301</v>
      </c>
      <c r="F6386" s="3" t="s">
        <v>48</v>
      </c>
      <c r="G6386" s="3">
        <v>2011</v>
      </c>
      <c r="H6386" s="3" t="s">
        <v>22118</v>
      </c>
      <c r="I6386" s="3">
        <v>467</v>
      </c>
      <c r="J6386" s="3" t="s">
        <v>21083</v>
      </c>
      <c r="K6386" s="3" t="s">
        <v>1</v>
      </c>
      <c r="L6386" s="9">
        <v>45013</v>
      </c>
      <c r="M6386" s="9">
        <v>45382</v>
      </c>
      <c r="N6386" s="3">
        <v>2270</v>
      </c>
      <c r="O6386" s="3" t="s">
        <v>21106</v>
      </c>
      <c r="P6386" s="3" t="s">
        <v>21113</v>
      </c>
      <c r="Q6386" s="3">
        <v>261</v>
      </c>
      <c r="R6386" s="8" t="str">
        <f t="shared" si="99"/>
        <v>*261*</v>
      </c>
    </row>
    <row r="6387" spans="1:18" ht="19.8">
      <c r="A6387" s="3" t="s">
        <v>3300</v>
      </c>
      <c r="B6387" s="3" t="s">
        <v>84</v>
      </c>
      <c r="C6387" s="3" t="s">
        <v>3299</v>
      </c>
      <c r="D6387" s="3" t="s">
        <v>82</v>
      </c>
      <c r="E6387" s="3" t="s">
        <v>3298</v>
      </c>
      <c r="F6387" s="3" t="s">
        <v>9</v>
      </c>
      <c r="G6387" s="3">
        <v>2006</v>
      </c>
      <c r="H6387" s="3" t="s">
        <v>22117</v>
      </c>
      <c r="I6387" s="3">
        <v>288</v>
      </c>
      <c r="J6387" s="3" t="s">
        <v>21089</v>
      </c>
      <c r="K6387" s="3" t="s">
        <v>0</v>
      </c>
      <c r="N6387" s="3">
        <v>1090</v>
      </c>
      <c r="O6387" s="3" t="s">
        <v>21105</v>
      </c>
      <c r="P6387" s="3" t="s">
        <v>21114</v>
      </c>
      <c r="Q6387" s="3">
        <v>336</v>
      </c>
      <c r="R6387" s="8" t="str">
        <f t="shared" si="99"/>
        <v>*336*</v>
      </c>
    </row>
    <row r="6388" spans="1:18" ht="19.8">
      <c r="A6388" s="3" t="s">
        <v>3297</v>
      </c>
      <c r="B6388" s="3" t="s">
        <v>478</v>
      </c>
      <c r="C6388" s="3" t="s">
        <v>510</v>
      </c>
      <c r="D6388" s="3" t="s">
        <v>95</v>
      </c>
      <c r="E6388" s="3" t="s">
        <v>3296</v>
      </c>
      <c r="F6388" s="3" t="s">
        <v>29</v>
      </c>
      <c r="G6388" s="3">
        <v>2020</v>
      </c>
      <c r="H6388" s="3" t="s">
        <v>22116</v>
      </c>
      <c r="I6388" s="3">
        <v>148</v>
      </c>
      <c r="J6388" s="3" t="s">
        <v>21088</v>
      </c>
      <c r="K6388" s="3" t="s">
        <v>0</v>
      </c>
      <c r="N6388" s="3">
        <v>2415</v>
      </c>
      <c r="O6388" s="3" t="s">
        <v>21105</v>
      </c>
      <c r="P6388" s="3" t="s">
        <v>21114</v>
      </c>
      <c r="Q6388" s="3">
        <v>331</v>
      </c>
      <c r="R6388" s="8" t="str">
        <f t="shared" si="99"/>
        <v>*331*</v>
      </c>
    </row>
    <row r="6389" spans="1:18" ht="19.8">
      <c r="A6389" s="3" t="s">
        <v>3295</v>
      </c>
      <c r="B6389" s="3" t="s">
        <v>33</v>
      </c>
      <c r="C6389" s="3" t="s">
        <v>3294</v>
      </c>
      <c r="D6389" s="3" t="s">
        <v>31</v>
      </c>
      <c r="E6389" s="3" t="s">
        <v>3293</v>
      </c>
      <c r="F6389" s="3" t="s">
        <v>77</v>
      </c>
      <c r="G6389" s="3">
        <v>2005</v>
      </c>
      <c r="H6389" s="3" t="s">
        <v>22116</v>
      </c>
      <c r="I6389" s="3">
        <v>391</v>
      </c>
      <c r="J6389" s="3" t="s">
        <v>21086</v>
      </c>
      <c r="K6389" s="3" t="s">
        <v>1</v>
      </c>
      <c r="L6389" s="9">
        <v>45631</v>
      </c>
      <c r="M6389" s="9">
        <v>45701</v>
      </c>
      <c r="N6389" s="3">
        <v>2240</v>
      </c>
      <c r="O6389" s="3" t="s">
        <v>21106</v>
      </c>
      <c r="P6389" s="3" t="s">
        <v>21114</v>
      </c>
      <c r="Q6389" s="3">
        <v>305</v>
      </c>
      <c r="R6389" s="8" t="str">
        <f t="shared" si="99"/>
        <v>*305*</v>
      </c>
    </row>
    <row r="6390" spans="1:18" ht="19.8">
      <c r="A6390" s="3" t="s">
        <v>3292</v>
      </c>
      <c r="B6390" s="3" t="s">
        <v>266</v>
      </c>
      <c r="C6390" s="3" t="s">
        <v>3291</v>
      </c>
      <c r="D6390" s="3" t="s">
        <v>141</v>
      </c>
      <c r="E6390" s="3" t="s">
        <v>3290</v>
      </c>
      <c r="F6390" s="3" t="s">
        <v>29</v>
      </c>
      <c r="G6390" s="3">
        <v>2021</v>
      </c>
      <c r="H6390" s="3" t="s">
        <v>22116</v>
      </c>
      <c r="I6390" s="3">
        <v>101</v>
      </c>
      <c r="J6390" s="3" t="s">
        <v>21087</v>
      </c>
      <c r="K6390" s="3" t="s">
        <v>0</v>
      </c>
      <c r="N6390" s="3">
        <v>2215</v>
      </c>
      <c r="O6390" s="3" t="s">
        <v>25</v>
      </c>
      <c r="P6390" s="3" t="s">
        <v>21111</v>
      </c>
      <c r="Q6390" s="3">
        <v>194</v>
      </c>
      <c r="R6390" s="8" t="str">
        <f t="shared" si="99"/>
        <v>*194*</v>
      </c>
    </row>
    <row r="6391" spans="1:18" ht="19.8">
      <c r="A6391" s="3" t="s">
        <v>3289</v>
      </c>
      <c r="B6391" s="3" t="s">
        <v>266</v>
      </c>
      <c r="C6391" s="3" t="s">
        <v>3288</v>
      </c>
      <c r="D6391" s="3" t="s">
        <v>141</v>
      </c>
      <c r="E6391" s="3" t="s">
        <v>3287</v>
      </c>
      <c r="F6391" s="3" t="s">
        <v>48</v>
      </c>
      <c r="G6391" s="3">
        <v>2017</v>
      </c>
      <c r="H6391" s="3" t="s">
        <v>22118</v>
      </c>
      <c r="I6391" s="3">
        <v>324</v>
      </c>
      <c r="J6391" s="3" t="s">
        <v>21084</v>
      </c>
      <c r="K6391" s="3" t="s">
        <v>1</v>
      </c>
      <c r="L6391" s="9">
        <v>45172</v>
      </c>
      <c r="M6391" s="9">
        <v>45341</v>
      </c>
      <c r="N6391" s="3">
        <v>2050</v>
      </c>
      <c r="O6391" s="3" t="s">
        <v>25</v>
      </c>
      <c r="P6391" s="3" t="s">
        <v>21112</v>
      </c>
      <c r="Q6391" s="3">
        <v>149</v>
      </c>
      <c r="R6391" s="8" t="str">
        <f t="shared" si="99"/>
        <v>*149*</v>
      </c>
    </row>
    <row r="6392" spans="1:18" ht="19.8">
      <c r="A6392" s="3" t="s">
        <v>3285</v>
      </c>
      <c r="B6392" s="3" t="s">
        <v>27</v>
      </c>
      <c r="C6392" s="3" t="s">
        <v>3284</v>
      </c>
      <c r="D6392" s="3" t="s">
        <v>25</v>
      </c>
      <c r="E6392" s="3" t="s">
        <v>3283</v>
      </c>
      <c r="F6392" s="3" t="s">
        <v>77</v>
      </c>
      <c r="G6392" s="3">
        <v>2006</v>
      </c>
      <c r="H6392" s="3" t="s">
        <v>22116</v>
      </c>
      <c r="I6392" s="3">
        <v>470</v>
      </c>
      <c r="J6392" s="3" t="s">
        <v>21090</v>
      </c>
      <c r="K6392" s="3" t="s">
        <v>1</v>
      </c>
      <c r="L6392" s="9">
        <v>45039</v>
      </c>
      <c r="M6392" s="9">
        <v>45274</v>
      </c>
      <c r="N6392" s="3">
        <v>475</v>
      </c>
      <c r="O6392" s="3" t="s">
        <v>25</v>
      </c>
      <c r="P6392" s="3" t="s">
        <v>21114</v>
      </c>
      <c r="Q6392" s="3">
        <v>253</v>
      </c>
      <c r="R6392" s="8" t="str">
        <f t="shared" si="99"/>
        <v>*253*</v>
      </c>
    </row>
    <row r="6393" spans="1:18" ht="19.8">
      <c r="A6393" s="3" t="s">
        <v>3282</v>
      </c>
      <c r="B6393" s="3" t="s">
        <v>171</v>
      </c>
      <c r="C6393" s="3" t="s">
        <v>3281</v>
      </c>
      <c r="D6393" s="3" t="s">
        <v>141</v>
      </c>
      <c r="E6393" s="3" t="s">
        <v>3280</v>
      </c>
      <c r="F6393" s="3" t="s">
        <v>3</v>
      </c>
      <c r="G6393" s="3">
        <v>2022</v>
      </c>
      <c r="H6393" s="3" t="s">
        <v>22118</v>
      </c>
      <c r="I6393" s="3">
        <v>96</v>
      </c>
      <c r="J6393" s="3" t="s">
        <v>21091</v>
      </c>
      <c r="K6393" s="3" t="s">
        <v>1</v>
      </c>
      <c r="L6393" s="9">
        <v>45047</v>
      </c>
      <c r="M6393" s="9">
        <v>45493</v>
      </c>
      <c r="N6393" s="3">
        <v>560</v>
      </c>
      <c r="O6393" s="3" t="s">
        <v>25</v>
      </c>
      <c r="P6393" s="3" t="s">
        <v>21114</v>
      </c>
      <c r="Q6393" s="3">
        <v>157</v>
      </c>
      <c r="R6393" s="8" t="str">
        <f t="shared" si="99"/>
        <v>*157*</v>
      </c>
    </row>
    <row r="6394" spans="1:18" ht="19.8">
      <c r="A6394" s="3" t="s">
        <v>3279</v>
      </c>
      <c r="B6394" s="3" t="s">
        <v>43</v>
      </c>
      <c r="C6394" s="3" t="s">
        <v>3278</v>
      </c>
      <c r="D6394" s="3" t="s">
        <v>41</v>
      </c>
      <c r="E6394" s="3" t="s">
        <v>3277</v>
      </c>
      <c r="F6394" s="3" t="s">
        <v>3</v>
      </c>
      <c r="G6394" s="3">
        <v>2012</v>
      </c>
      <c r="H6394" s="3" t="s">
        <v>22118</v>
      </c>
      <c r="I6394" s="3">
        <v>223</v>
      </c>
      <c r="J6394" s="3" t="s">
        <v>21090</v>
      </c>
      <c r="K6394" s="3" t="s">
        <v>0</v>
      </c>
      <c r="N6394" s="3">
        <v>1885</v>
      </c>
      <c r="O6394" s="3" t="s">
        <v>21106</v>
      </c>
      <c r="P6394" s="3" t="s">
        <v>21111</v>
      </c>
      <c r="Q6394" s="3">
        <v>239</v>
      </c>
      <c r="R6394" s="8" t="str">
        <f t="shared" si="99"/>
        <v>*239*</v>
      </c>
    </row>
    <row r="6395" spans="1:18" ht="19.8">
      <c r="A6395" s="3" t="s">
        <v>3276</v>
      </c>
      <c r="B6395" s="3" t="s">
        <v>478</v>
      </c>
      <c r="C6395" s="3" t="s">
        <v>3275</v>
      </c>
      <c r="D6395" s="3" t="s">
        <v>95</v>
      </c>
      <c r="E6395" s="3" t="s">
        <v>3274</v>
      </c>
      <c r="F6395" s="3" t="s">
        <v>77</v>
      </c>
      <c r="G6395" s="3">
        <v>2008</v>
      </c>
      <c r="H6395" s="3" t="s">
        <v>22118</v>
      </c>
      <c r="I6395" s="3">
        <v>358</v>
      </c>
      <c r="J6395" s="3" t="s">
        <v>21089</v>
      </c>
      <c r="K6395" s="3" t="s">
        <v>1</v>
      </c>
      <c r="L6395" s="9">
        <v>45200</v>
      </c>
      <c r="M6395" s="9">
        <v>45299</v>
      </c>
      <c r="N6395" s="3">
        <v>2105</v>
      </c>
      <c r="O6395" s="3" t="s">
        <v>21105</v>
      </c>
      <c r="P6395" s="3" t="s">
        <v>21111</v>
      </c>
      <c r="Q6395" s="3">
        <v>163</v>
      </c>
      <c r="R6395" s="8" t="str">
        <f t="shared" si="99"/>
        <v>*163*</v>
      </c>
    </row>
    <row r="6396" spans="1:18" ht="19.8">
      <c r="A6396" s="3" t="s">
        <v>3272</v>
      </c>
      <c r="B6396" s="3" t="s">
        <v>7</v>
      </c>
      <c r="C6396" s="3" t="s">
        <v>3271</v>
      </c>
      <c r="D6396" s="3" t="s">
        <v>5</v>
      </c>
      <c r="E6396" s="3" t="s">
        <v>3270</v>
      </c>
      <c r="F6396" s="3" t="s">
        <v>29</v>
      </c>
      <c r="G6396" s="3">
        <v>2019</v>
      </c>
      <c r="H6396" s="3" t="s">
        <v>22117</v>
      </c>
      <c r="I6396" s="3">
        <v>312</v>
      </c>
      <c r="J6396" s="3" t="s">
        <v>21099</v>
      </c>
      <c r="K6396" s="3" t="s">
        <v>0</v>
      </c>
      <c r="N6396" s="3">
        <v>1025</v>
      </c>
      <c r="O6396" s="3" t="s">
        <v>21106</v>
      </c>
      <c r="P6396" s="3" t="s">
        <v>21112</v>
      </c>
      <c r="Q6396" s="3">
        <v>116</v>
      </c>
      <c r="R6396" s="8" t="str">
        <f t="shared" si="99"/>
        <v>*116*</v>
      </c>
    </row>
    <row r="6397" spans="1:18" ht="19.8">
      <c r="A6397" s="3" t="s">
        <v>3269</v>
      </c>
      <c r="B6397" s="3" t="s">
        <v>344</v>
      </c>
      <c r="C6397" s="3" t="s">
        <v>3268</v>
      </c>
      <c r="D6397" s="3" t="s">
        <v>82</v>
      </c>
      <c r="E6397" s="3" t="s">
        <v>3267</v>
      </c>
      <c r="F6397" s="3" t="s">
        <v>77</v>
      </c>
      <c r="G6397" s="3">
        <v>2012</v>
      </c>
      <c r="H6397" s="3" t="s">
        <v>22117</v>
      </c>
      <c r="I6397" s="3">
        <v>132</v>
      </c>
      <c r="J6397" s="3" t="s">
        <v>21086</v>
      </c>
      <c r="K6397" s="3" t="s">
        <v>0</v>
      </c>
      <c r="N6397" s="3">
        <v>615</v>
      </c>
      <c r="O6397" s="3" t="s">
        <v>21105</v>
      </c>
      <c r="P6397" s="3" t="s">
        <v>21111</v>
      </c>
      <c r="Q6397" s="3">
        <v>325</v>
      </c>
      <c r="R6397" s="8" t="str">
        <f t="shared" si="99"/>
        <v>*325*</v>
      </c>
    </row>
    <row r="6398" spans="1:18" ht="19.8">
      <c r="A6398" s="3" t="s">
        <v>3266</v>
      </c>
      <c r="B6398" s="3" t="s">
        <v>60</v>
      </c>
      <c r="C6398" s="3" t="s">
        <v>3265</v>
      </c>
      <c r="D6398" s="3" t="s">
        <v>41</v>
      </c>
      <c r="E6398" s="3" t="s">
        <v>3264</v>
      </c>
      <c r="F6398" s="3" t="s">
        <v>3</v>
      </c>
      <c r="G6398" s="3">
        <v>2020</v>
      </c>
      <c r="H6398" s="3" t="s">
        <v>22117</v>
      </c>
      <c r="I6398" s="3">
        <v>139</v>
      </c>
      <c r="J6398" s="3" t="s">
        <v>21092</v>
      </c>
      <c r="K6398" s="3" t="s">
        <v>1</v>
      </c>
      <c r="L6398" s="9">
        <v>45632</v>
      </c>
      <c r="M6398" s="9">
        <v>45658</v>
      </c>
      <c r="N6398" s="3">
        <v>570</v>
      </c>
      <c r="O6398" s="3" t="s">
        <v>21106</v>
      </c>
      <c r="P6398" s="3" t="s">
        <v>21114</v>
      </c>
      <c r="Q6398" s="3">
        <v>333</v>
      </c>
      <c r="R6398" s="8" t="str">
        <f t="shared" si="99"/>
        <v>*333*</v>
      </c>
    </row>
    <row r="6399" spans="1:18" ht="19.8">
      <c r="A6399" s="3" t="s">
        <v>3263</v>
      </c>
      <c r="B6399" s="3" t="s">
        <v>344</v>
      </c>
      <c r="C6399" s="3" t="s">
        <v>3262</v>
      </c>
      <c r="D6399" s="3" t="s">
        <v>82</v>
      </c>
      <c r="E6399" s="3" t="s">
        <v>3261</v>
      </c>
      <c r="F6399" s="3" t="s">
        <v>15</v>
      </c>
      <c r="G6399" s="3">
        <v>2012</v>
      </c>
      <c r="H6399" s="3" t="s">
        <v>22117</v>
      </c>
      <c r="I6399" s="3">
        <v>270</v>
      </c>
      <c r="J6399" s="3" t="s">
        <v>21090</v>
      </c>
      <c r="K6399" s="3" t="s">
        <v>1</v>
      </c>
      <c r="L6399" s="9">
        <v>45621</v>
      </c>
      <c r="M6399" s="9">
        <v>45638</v>
      </c>
      <c r="N6399" s="3">
        <v>915</v>
      </c>
      <c r="O6399" s="3" t="s">
        <v>21105</v>
      </c>
      <c r="P6399" s="3" t="s">
        <v>21111</v>
      </c>
      <c r="Q6399" s="3">
        <v>141</v>
      </c>
      <c r="R6399" s="8" t="str">
        <f t="shared" si="99"/>
        <v>*141*</v>
      </c>
    </row>
    <row r="6400" spans="1:18" ht="19.8">
      <c r="A6400" s="3" t="s">
        <v>3260</v>
      </c>
      <c r="B6400" s="3" t="s">
        <v>478</v>
      </c>
      <c r="C6400" s="3" t="s">
        <v>3259</v>
      </c>
      <c r="D6400" s="3" t="s">
        <v>95</v>
      </c>
      <c r="E6400" s="3" t="s">
        <v>3258</v>
      </c>
      <c r="F6400" s="3" t="s">
        <v>48</v>
      </c>
      <c r="G6400" s="3">
        <v>2010</v>
      </c>
      <c r="H6400" s="3" t="s">
        <v>22118</v>
      </c>
      <c r="I6400" s="3">
        <v>267</v>
      </c>
      <c r="J6400" s="3" t="s">
        <v>21085</v>
      </c>
      <c r="K6400" s="3" t="s">
        <v>1</v>
      </c>
      <c r="L6400" s="9">
        <v>45127</v>
      </c>
      <c r="M6400" s="9">
        <v>45257</v>
      </c>
      <c r="N6400" s="3">
        <v>1470</v>
      </c>
      <c r="O6400" s="3" t="s">
        <v>21105</v>
      </c>
      <c r="P6400" s="3" t="s">
        <v>21112</v>
      </c>
      <c r="Q6400" s="3">
        <v>221</v>
      </c>
      <c r="R6400" s="8" t="str">
        <f t="shared" si="99"/>
        <v>*221*</v>
      </c>
    </row>
    <row r="6401" spans="1:18" ht="19.8">
      <c r="A6401" s="3" t="s">
        <v>3257</v>
      </c>
      <c r="B6401" s="3" t="s">
        <v>27</v>
      </c>
      <c r="C6401" s="3" t="s">
        <v>3256</v>
      </c>
      <c r="D6401" s="3" t="s">
        <v>25</v>
      </c>
      <c r="E6401" s="3" t="s">
        <v>3255</v>
      </c>
      <c r="F6401" s="3" t="s">
        <v>3</v>
      </c>
      <c r="G6401" s="3">
        <v>2014</v>
      </c>
      <c r="H6401" s="3" t="s">
        <v>22118</v>
      </c>
      <c r="I6401" s="3">
        <v>471</v>
      </c>
      <c r="J6401" s="3" t="s">
        <v>21086</v>
      </c>
      <c r="K6401" s="3" t="s">
        <v>0</v>
      </c>
      <c r="N6401" s="3">
        <v>1795</v>
      </c>
      <c r="O6401" s="3" t="s">
        <v>25</v>
      </c>
      <c r="P6401" s="3" t="s">
        <v>21111</v>
      </c>
      <c r="Q6401" s="3">
        <v>397</v>
      </c>
      <c r="R6401" s="8" t="str">
        <f t="shared" si="99"/>
        <v>*397*</v>
      </c>
    </row>
    <row r="6402" spans="1:18" ht="19.8">
      <c r="A6402" s="3" t="s">
        <v>3254</v>
      </c>
      <c r="B6402" s="3" t="s">
        <v>84</v>
      </c>
      <c r="C6402" s="3" t="s">
        <v>3253</v>
      </c>
      <c r="D6402" s="3" t="s">
        <v>82</v>
      </c>
      <c r="E6402" s="3" t="s">
        <v>3252</v>
      </c>
      <c r="F6402" s="3" t="s">
        <v>77</v>
      </c>
      <c r="G6402" s="3">
        <v>2007</v>
      </c>
      <c r="H6402" s="3" t="s">
        <v>22116</v>
      </c>
      <c r="I6402" s="3">
        <v>410</v>
      </c>
      <c r="J6402" s="3" t="s">
        <v>21096</v>
      </c>
      <c r="K6402" s="3" t="s">
        <v>0</v>
      </c>
      <c r="N6402" s="3">
        <v>2455</v>
      </c>
      <c r="O6402" s="3" t="s">
        <v>21105</v>
      </c>
      <c r="P6402" s="3" t="s">
        <v>21112</v>
      </c>
      <c r="Q6402" s="3">
        <v>287</v>
      </c>
      <c r="R6402" s="8" t="str">
        <f t="shared" si="99"/>
        <v>*287*</v>
      </c>
    </row>
    <row r="6403" spans="1:18" ht="19.8">
      <c r="A6403" s="3" t="s">
        <v>3251</v>
      </c>
      <c r="B6403" s="3" t="s">
        <v>88</v>
      </c>
      <c r="C6403" s="3" t="s">
        <v>3250</v>
      </c>
      <c r="D6403" s="3" t="s">
        <v>2</v>
      </c>
      <c r="E6403" s="3" t="s">
        <v>3249</v>
      </c>
      <c r="F6403" s="3" t="s">
        <v>9</v>
      </c>
      <c r="G6403" s="3">
        <v>2006</v>
      </c>
      <c r="H6403" s="3" t="s">
        <v>22118</v>
      </c>
      <c r="I6403" s="3">
        <v>105</v>
      </c>
      <c r="J6403" s="3" t="s">
        <v>21088</v>
      </c>
      <c r="K6403" s="3" t="s">
        <v>1</v>
      </c>
      <c r="L6403" s="9">
        <v>45575</v>
      </c>
      <c r="M6403" s="9">
        <v>45616</v>
      </c>
      <c r="N6403" s="3">
        <v>995</v>
      </c>
      <c r="O6403" s="3" t="s">
        <v>21073</v>
      </c>
      <c r="P6403" s="3" t="s">
        <v>21112</v>
      </c>
      <c r="Q6403" s="3">
        <v>260</v>
      </c>
      <c r="R6403" s="8" t="str">
        <f t="shared" si="99"/>
        <v>*260*</v>
      </c>
    </row>
    <row r="6404" spans="1:18" ht="19.8">
      <c r="A6404" s="3" t="s">
        <v>3248</v>
      </c>
      <c r="B6404" s="3" t="s">
        <v>125</v>
      </c>
      <c r="C6404" s="3" t="s">
        <v>3247</v>
      </c>
      <c r="D6404" s="3" t="s">
        <v>123</v>
      </c>
      <c r="E6404" s="3" t="s">
        <v>3246</v>
      </c>
      <c r="F6404" s="3" t="s">
        <v>15</v>
      </c>
      <c r="G6404" s="3">
        <v>2017</v>
      </c>
      <c r="H6404" s="3" t="s">
        <v>22118</v>
      </c>
      <c r="I6404" s="3">
        <v>423</v>
      </c>
      <c r="J6404" s="3" t="s">
        <v>21091</v>
      </c>
      <c r="K6404" s="3" t="s">
        <v>1</v>
      </c>
      <c r="L6404" s="9">
        <v>45479</v>
      </c>
      <c r="M6404" s="9">
        <v>45529</v>
      </c>
      <c r="N6404" s="3">
        <v>315</v>
      </c>
      <c r="O6404" s="3" t="s">
        <v>21106</v>
      </c>
      <c r="P6404" s="3" t="s">
        <v>21112</v>
      </c>
      <c r="Q6404" s="3">
        <v>328</v>
      </c>
      <c r="R6404" s="8" t="str">
        <f t="shared" ref="R6404:R6467" si="100">"*"&amp;Q6404&amp;"*"</f>
        <v>*328*</v>
      </c>
    </row>
    <row r="6405" spans="1:18" ht="19.8">
      <c r="A6405" s="3" t="s">
        <v>3245</v>
      </c>
      <c r="B6405" s="3" t="s">
        <v>478</v>
      </c>
      <c r="C6405" s="3" t="s">
        <v>3244</v>
      </c>
      <c r="D6405" s="3" t="s">
        <v>95</v>
      </c>
      <c r="E6405" s="3" t="s">
        <v>3243</v>
      </c>
      <c r="F6405" s="3" t="s">
        <v>48</v>
      </c>
      <c r="G6405" s="3">
        <v>2013</v>
      </c>
      <c r="H6405" s="3" t="s">
        <v>22118</v>
      </c>
      <c r="I6405" s="3">
        <v>243</v>
      </c>
      <c r="J6405" s="3" t="s">
        <v>21090</v>
      </c>
      <c r="K6405" s="3" t="s">
        <v>0</v>
      </c>
      <c r="N6405" s="3">
        <v>950</v>
      </c>
      <c r="O6405" s="3" t="s">
        <v>21105</v>
      </c>
      <c r="P6405" s="3" t="s">
        <v>21111</v>
      </c>
      <c r="Q6405" s="3">
        <v>260</v>
      </c>
      <c r="R6405" s="8" t="str">
        <f t="shared" si="100"/>
        <v>*260*</v>
      </c>
    </row>
    <row r="6406" spans="1:18" ht="19.8">
      <c r="A6406" s="3" t="s">
        <v>3242</v>
      </c>
      <c r="B6406" s="3" t="s">
        <v>7</v>
      </c>
      <c r="C6406" s="3" t="s">
        <v>3241</v>
      </c>
      <c r="D6406" s="3" t="s">
        <v>5</v>
      </c>
      <c r="E6406" s="3" t="s">
        <v>3240</v>
      </c>
      <c r="F6406" s="3" t="s">
        <v>29</v>
      </c>
      <c r="G6406" s="3">
        <v>2020</v>
      </c>
      <c r="H6406" s="3" t="s">
        <v>22117</v>
      </c>
      <c r="I6406" s="3">
        <v>365</v>
      </c>
      <c r="J6406" s="3" t="s">
        <v>21094</v>
      </c>
      <c r="K6406" s="3" t="s">
        <v>1</v>
      </c>
      <c r="L6406" s="9">
        <v>45262</v>
      </c>
      <c r="M6406" s="9">
        <v>45648</v>
      </c>
      <c r="N6406" s="3">
        <v>1145</v>
      </c>
      <c r="O6406" s="3" t="s">
        <v>21106</v>
      </c>
      <c r="P6406" s="3" t="s">
        <v>21114</v>
      </c>
      <c r="Q6406" s="3">
        <v>350</v>
      </c>
      <c r="R6406" s="8" t="str">
        <f t="shared" si="100"/>
        <v>*350*</v>
      </c>
    </row>
    <row r="6407" spans="1:18" ht="19.8">
      <c r="A6407" s="3" t="s">
        <v>3239</v>
      </c>
      <c r="B6407" s="3" t="s">
        <v>243</v>
      </c>
      <c r="C6407" s="3" t="s">
        <v>3238</v>
      </c>
      <c r="D6407" s="3" t="s">
        <v>63</v>
      </c>
      <c r="E6407" s="3" t="s">
        <v>3237</v>
      </c>
      <c r="F6407" s="3" t="s">
        <v>15</v>
      </c>
      <c r="G6407" s="3">
        <v>2021</v>
      </c>
      <c r="H6407" s="3" t="s">
        <v>22117</v>
      </c>
      <c r="I6407" s="3">
        <v>223</v>
      </c>
      <c r="J6407" s="3" t="s">
        <v>21091</v>
      </c>
      <c r="K6407" s="3" t="s">
        <v>1</v>
      </c>
      <c r="L6407" s="9">
        <v>45457</v>
      </c>
      <c r="M6407" s="9">
        <v>45510</v>
      </c>
      <c r="N6407" s="3">
        <v>2170</v>
      </c>
      <c r="O6407" s="3" t="s">
        <v>21106</v>
      </c>
      <c r="P6407" s="3" t="s">
        <v>21113</v>
      </c>
      <c r="Q6407" s="3">
        <v>379</v>
      </c>
      <c r="R6407" s="8" t="str">
        <f t="shared" si="100"/>
        <v>*379*</v>
      </c>
    </row>
    <row r="6408" spans="1:18" ht="19.8">
      <c r="A6408" s="3" t="s">
        <v>3236</v>
      </c>
      <c r="B6408" s="3" t="s">
        <v>160</v>
      </c>
      <c r="C6408" s="3" t="s">
        <v>3235</v>
      </c>
      <c r="D6408" s="3" t="s">
        <v>31</v>
      </c>
      <c r="E6408" s="3" t="s">
        <v>3234</v>
      </c>
      <c r="F6408" s="3" t="s">
        <v>48</v>
      </c>
      <c r="G6408" s="3">
        <v>2010</v>
      </c>
      <c r="H6408" s="3" t="s">
        <v>22117</v>
      </c>
      <c r="I6408" s="3">
        <v>292</v>
      </c>
      <c r="J6408" s="3" t="s">
        <v>21096</v>
      </c>
      <c r="K6408" s="3" t="s">
        <v>0</v>
      </c>
      <c r="N6408" s="3">
        <v>455</v>
      </c>
      <c r="O6408" s="3" t="s">
        <v>21106</v>
      </c>
      <c r="P6408" s="3" t="s">
        <v>21112</v>
      </c>
      <c r="Q6408" s="3">
        <v>228</v>
      </c>
      <c r="R6408" s="8" t="str">
        <f t="shared" si="100"/>
        <v>*228*</v>
      </c>
    </row>
    <row r="6409" spans="1:18" ht="19.8">
      <c r="A6409" s="3" t="s">
        <v>3233</v>
      </c>
      <c r="B6409" s="3" t="s">
        <v>155</v>
      </c>
      <c r="C6409" s="3" t="s">
        <v>3232</v>
      </c>
      <c r="D6409" s="3" t="s">
        <v>50</v>
      </c>
      <c r="E6409" s="3" t="s">
        <v>3231</v>
      </c>
      <c r="F6409" s="3" t="s">
        <v>77</v>
      </c>
      <c r="G6409" s="3">
        <v>2020</v>
      </c>
      <c r="H6409" s="3" t="s">
        <v>22117</v>
      </c>
      <c r="I6409" s="3">
        <v>463</v>
      </c>
      <c r="J6409" s="3" t="s">
        <v>21089</v>
      </c>
      <c r="K6409" s="3" t="s">
        <v>0</v>
      </c>
      <c r="N6409" s="3">
        <v>2140</v>
      </c>
      <c r="O6409" s="3" t="s">
        <v>21106</v>
      </c>
      <c r="P6409" s="3" t="s">
        <v>21113</v>
      </c>
      <c r="Q6409" s="3">
        <v>184</v>
      </c>
      <c r="R6409" s="8" t="str">
        <f t="shared" si="100"/>
        <v>*184*</v>
      </c>
    </row>
    <row r="6410" spans="1:18" ht="19.8">
      <c r="A6410" s="3" t="s">
        <v>3230</v>
      </c>
      <c r="B6410" s="3" t="s">
        <v>266</v>
      </c>
      <c r="C6410" s="3" t="s">
        <v>3229</v>
      </c>
      <c r="D6410" s="3" t="s">
        <v>141</v>
      </c>
      <c r="E6410" s="3" t="s">
        <v>3228</v>
      </c>
      <c r="F6410" s="3" t="s">
        <v>9</v>
      </c>
      <c r="G6410" s="3">
        <v>2010</v>
      </c>
      <c r="H6410" s="3" t="s">
        <v>22118</v>
      </c>
      <c r="I6410" s="3">
        <v>488</v>
      </c>
      <c r="J6410" s="3" t="s">
        <v>21100</v>
      </c>
      <c r="K6410" s="3" t="s">
        <v>1</v>
      </c>
      <c r="L6410" s="9">
        <v>45535</v>
      </c>
      <c r="M6410" s="9">
        <v>45653</v>
      </c>
      <c r="N6410" s="3">
        <v>1805</v>
      </c>
      <c r="O6410" s="3" t="s">
        <v>25</v>
      </c>
      <c r="P6410" s="3" t="s">
        <v>21114</v>
      </c>
      <c r="Q6410" s="3">
        <v>154</v>
      </c>
      <c r="R6410" s="8" t="str">
        <f t="shared" si="100"/>
        <v>*154*</v>
      </c>
    </row>
    <row r="6411" spans="1:18" ht="19.8">
      <c r="A6411" s="3" t="s">
        <v>3227</v>
      </c>
      <c r="B6411" s="3" t="s">
        <v>344</v>
      </c>
      <c r="C6411" s="3" t="s">
        <v>3226</v>
      </c>
      <c r="D6411" s="3" t="s">
        <v>82</v>
      </c>
      <c r="E6411" s="3" t="s">
        <v>3225</v>
      </c>
      <c r="F6411" s="3" t="s">
        <v>48</v>
      </c>
      <c r="G6411" s="3">
        <v>2014</v>
      </c>
      <c r="H6411" s="3" t="s">
        <v>22118</v>
      </c>
      <c r="I6411" s="3">
        <v>349</v>
      </c>
      <c r="J6411" s="3" t="s">
        <v>21095</v>
      </c>
      <c r="K6411" s="3" t="s">
        <v>0</v>
      </c>
      <c r="N6411" s="3">
        <v>585</v>
      </c>
      <c r="O6411" s="3" t="s">
        <v>21105</v>
      </c>
      <c r="P6411" s="3" t="s">
        <v>21114</v>
      </c>
      <c r="Q6411" s="3">
        <v>342</v>
      </c>
      <c r="R6411" s="8" t="str">
        <f t="shared" si="100"/>
        <v>*342*</v>
      </c>
    </row>
    <row r="6412" spans="1:18" ht="19.8">
      <c r="A6412" s="3" t="s">
        <v>3224</v>
      </c>
      <c r="B6412" s="3" t="s">
        <v>84</v>
      </c>
      <c r="C6412" s="3" t="s">
        <v>3223</v>
      </c>
      <c r="D6412" s="3" t="s">
        <v>82</v>
      </c>
      <c r="E6412" s="3" t="s">
        <v>3222</v>
      </c>
      <c r="F6412" s="3" t="s">
        <v>15</v>
      </c>
      <c r="G6412" s="3">
        <v>2005</v>
      </c>
      <c r="H6412" s="3" t="s">
        <v>22116</v>
      </c>
      <c r="I6412" s="3">
        <v>331</v>
      </c>
      <c r="J6412" s="3" t="s">
        <v>21102</v>
      </c>
      <c r="K6412" s="3" t="s">
        <v>0</v>
      </c>
      <c r="N6412" s="3">
        <v>235</v>
      </c>
      <c r="O6412" s="3" t="s">
        <v>21105</v>
      </c>
      <c r="P6412" s="3" t="s">
        <v>21114</v>
      </c>
      <c r="Q6412" s="3">
        <v>128</v>
      </c>
      <c r="R6412" s="8" t="str">
        <f t="shared" si="100"/>
        <v>*128*</v>
      </c>
    </row>
    <row r="6413" spans="1:18" ht="19.8">
      <c r="A6413" s="3" t="s">
        <v>3221</v>
      </c>
      <c r="B6413" s="3" t="s">
        <v>138</v>
      </c>
      <c r="C6413" s="3" t="s">
        <v>3220</v>
      </c>
      <c r="D6413" s="3" t="s">
        <v>2</v>
      </c>
      <c r="E6413" s="3" t="s">
        <v>3219</v>
      </c>
      <c r="F6413" s="3" t="s">
        <v>48</v>
      </c>
      <c r="G6413" s="3">
        <v>2023</v>
      </c>
      <c r="H6413" s="3" t="s">
        <v>22118</v>
      </c>
      <c r="I6413" s="3">
        <v>389</v>
      </c>
      <c r="J6413" s="3" t="s">
        <v>21096</v>
      </c>
      <c r="K6413" s="3" t="s">
        <v>0</v>
      </c>
      <c r="N6413" s="3">
        <v>1620</v>
      </c>
      <c r="O6413" s="3" t="s">
        <v>21073</v>
      </c>
      <c r="P6413" s="3" t="s">
        <v>21111</v>
      </c>
      <c r="Q6413" s="3">
        <v>178</v>
      </c>
      <c r="R6413" s="8" t="str">
        <f t="shared" si="100"/>
        <v>*178*</v>
      </c>
    </row>
    <row r="6414" spans="1:18" ht="19.8">
      <c r="A6414" s="3" t="s">
        <v>3218</v>
      </c>
      <c r="B6414" s="3" t="s">
        <v>43</v>
      </c>
      <c r="C6414" s="3" t="s">
        <v>3217</v>
      </c>
      <c r="D6414" s="3" t="s">
        <v>41</v>
      </c>
      <c r="E6414" s="3" t="s">
        <v>3216</v>
      </c>
      <c r="F6414" s="3" t="s">
        <v>15</v>
      </c>
      <c r="G6414" s="3">
        <v>2014</v>
      </c>
      <c r="H6414" s="3" t="s">
        <v>22117</v>
      </c>
      <c r="I6414" s="3">
        <v>419</v>
      </c>
      <c r="J6414" s="3" t="s">
        <v>21084</v>
      </c>
      <c r="K6414" s="3" t="s">
        <v>1</v>
      </c>
      <c r="L6414" s="9">
        <v>45671</v>
      </c>
      <c r="M6414" s="9">
        <v>45675</v>
      </c>
      <c r="N6414" s="3">
        <v>2005</v>
      </c>
      <c r="O6414" s="3" t="s">
        <v>21106</v>
      </c>
      <c r="P6414" s="3" t="s">
        <v>21112</v>
      </c>
      <c r="Q6414" s="3">
        <v>276</v>
      </c>
      <c r="R6414" s="8" t="str">
        <f t="shared" si="100"/>
        <v>*276*</v>
      </c>
    </row>
    <row r="6415" spans="1:18" ht="19.8">
      <c r="A6415" s="3" t="s">
        <v>3215</v>
      </c>
      <c r="B6415" s="3" t="s">
        <v>18</v>
      </c>
      <c r="C6415" s="3" t="s">
        <v>3214</v>
      </c>
      <c r="D6415" s="3" t="s">
        <v>14</v>
      </c>
      <c r="E6415" s="3" t="s">
        <v>3213</v>
      </c>
      <c r="F6415" s="3" t="s">
        <v>15</v>
      </c>
      <c r="G6415" s="3">
        <v>2020</v>
      </c>
      <c r="H6415" s="3" t="s">
        <v>22116</v>
      </c>
      <c r="I6415" s="3">
        <v>194</v>
      </c>
      <c r="J6415" s="3" t="s">
        <v>21090</v>
      </c>
      <c r="K6415" s="3" t="s">
        <v>1</v>
      </c>
      <c r="L6415" s="9">
        <v>45033</v>
      </c>
      <c r="M6415" s="9">
        <v>45504</v>
      </c>
      <c r="N6415" s="3">
        <v>1485</v>
      </c>
      <c r="O6415" s="3" t="s">
        <v>21106</v>
      </c>
      <c r="P6415" s="3" t="s">
        <v>21114</v>
      </c>
      <c r="Q6415" s="3">
        <v>168</v>
      </c>
      <c r="R6415" s="8" t="str">
        <f t="shared" si="100"/>
        <v>*168*</v>
      </c>
    </row>
    <row r="6416" spans="1:18" ht="19.8">
      <c r="A6416" s="3" t="s">
        <v>3212</v>
      </c>
      <c r="B6416" s="3" t="s">
        <v>18</v>
      </c>
      <c r="C6416" s="3" t="s">
        <v>3211</v>
      </c>
      <c r="D6416" s="3" t="s">
        <v>14</v>
      </c>
      <c r="E6416" s="3" t="s">
        <v>3210</v>
      </c>
      <c r="F6416" s="3" t="s">
        <v>9</v>
      </c>
      <c r="G6416" s="3">
        <v>2023</v>
      </c>
      <c r="H6416" s="3" t="s">
        <v>22116</v>
      </c>
      <c r="I6416" s="3">
        <v>350</v>
      </c>
      <c r="J6416" s="3" t="s">
        <v>21095</v>
      </c>
      <c r="K6416" s="3" t="s">
        <v>0</v>
      </c>
      <c r="N6416" s="3">
        <v>1140</v>
      </c>
      <c r="O6416" s="3" t="s">
        <v>21106</v>
      </c>
      <c r="P6416" s="3" t="s">
        <v>21114</v>
      </c>
      <c r="Q6416" s="3">
        <v>244</v>
      </c>
      <c r="R6416" s="8" t="str">
        <f t="shared" si="100"/>
        <v>*244*</v>
      </c>
    </row>
    <row r="6417" spans="1:18" ht="19.8">
      <c r="A6417" s="3" t="s">
        <v>3209</v>
      </c>
      <c r="B6417" s="3" t="s">
        <v>151</v>
      </c>
      <c r="C6417" s="3" t="s">
        <v>3208</v>
      </c>
      <c r="D6417" s="3" t="s">
        <v>82</v>
      </c>
      <c r="E6417" s="3" t="s">
        <v>3207</v>
      </c>
      <c r="F6417" s="3" t="s">
        <v>29</v>
      </c>
      <c r="G6417" s="3">
        <v>2017</v>
      </c>
      <c r="H6417" s="3" t="s">
        <v>22116</v>
      </c>
      <c r="I6417" s="3">
        <v>191</v>
      </c>
      <c r="J6417" s="3" t="s">
        <v>21087</v>
      </c>
      <c r="K6417" s="3" t="s">
        <v>0</v>
      </c>
      <c r="N6417" s="3">
        <v>980</v>
      </c>
      <c r="O6417" s="3" t="s">
        <v>21105</v>
      </c>
      <c r="P6417" s="3" t="s">
        <v>21111</v>
      </c>
      <c r="Q6417" s="3">
        <v>210</v>
      </c>
      <c r="R6417" s="8" t="str">
        <f t="shared" si="100"/>
        <v>*210*</v>
      </c>
    </row>
    <row r="6418" spans="1:18" ht="19.8">
      <c r="A6418" s="3" t="s">
        <v>3206</v>
      </c>
      <c r="B6418" s="3" t="s">
        <v>143</v>
      </c>
      <c r="C6418" s="3" t="s">
        <v>3205</v>
      </c>
      <c r="D6418" s="3" t="s">
        <v>141</v>
      </c>
      <c r="E6418" s="3" t="s">
        <v>3204</v>
      </c>
      <c r="F6418" s="3" t="s">
        <v>3</v>
      </c>
      <c r="G6418" s="3">
        <v>2010</v>
      </c>
      <c r="H6418" s="3" t="s">
        <v>22118</v>
      </c>
      <c r="I6418" s="3">
        <v>357</v>
      </c>
      <c r="J6418" s="3" t="s">
        <v>21102</v>
      </c>
      <c r="K6418" s="3" t="s">
        <v>0</v>
      </c>
      <c r="N6418" s="3">
        <v>1160</v>
      </c>
      <c r="O6418" s="3" t="s">
        <v>25</v>
      </c>
      <c r="P6418" s="3" t="s">
        <v>21111</v>
      </c>
      <c r="Q6418" s="3">
        <v>109</v>
      </c>
      <c r="R6418" s="8" t="str">
        <f t="shared" si="100"/>
        <v>*109*</v>
      </c>
    </row>
    <row r="6419" spans="1:18" ht="19.8">
      <c r="A6419" s="3" t="s">
        <v>3203</v>
      </c>
      <c r="B6419" s="3" t="s">
        <v>455</v>
      </c>
      <c r="C6419" s="3" t="s">
        <v>3202</v>
      </c>
      <c r="D6419" s="3" t="s">
        <v>14</v>
      </c>
      <c r="E6419" s="3" t="s">
        <v>3201</v>
      </c>
      <c r="F6419" s="3" t="s">
        <v>15</v>
      </c>
      <c r="G6419" s="3">
        <v>2014</v>
      </c>
      <c r="H6419" s="3" t="s">
        <v>22116</v>
      </c>
      <c r="I6419" s="3">
        <v>337</v>
      </c>
      <c r="J6419" s="3" t="s">
        <v>21100</v>
      </c>
      <c r="K6419" s="3" t="s">
        <v>0</v>
      </c>
      <c r="N6419" s="3">
        <v>450</v>
      </c>
      <c r="O6419" s="3" t="s">
        <v>21106</v>
      </c>
      <c r="P6419" s="3" t="s">
        <v>21112</v>
      </c>
      <c r="Q6419" s="3">
        <v>297</v>
      </c>
      <c r="R6419" s="8" t="str">
        <f t="shared" si="100"/>
        <v>*297*</v>
      </c>
    </row>
    <row r="6420" spans="1:18" ht="19.8">
      <c r="A6420" s="3" t="s">
        <v>3200</v>
      </c>
      <c r="B6420" s="3" t="s">
        <v>65</v>
      </c>
      <c r="C6420" s="3" t="s">
        <v>3199</v>
      </c>
      <c r="D6420" s="3" t="s">
        <v>63</v>
      </c>
      <c r="E6420" s="3" t="s">
        <v>3198</v>
      </c>
      <c r="F6420" s="3" t="s">
        <v>3</v>
      </c>
      <c r="G6420" s="3">
        <v>2018</v>
      </c>
      <c r="H6420" s="3" t="s">
        <v>22118</v>
      </c>
      <c r="I6420" s="3">
        <v>203</v>
      </c>
      <c r="J6420" s="3" t="s">
        <v>21100</v>
      </c>
      <c r="K6420" s="3" t="s">
        <v>0</v>
      </c>
      <c r="N6420" s="3">
        <v>1515</v>
      </c>
      <c r="O6420" s="3" t="s">
        <v>21106</v>
      </c>
      <c r="P6420" s="3" t="s">
        <v>21111</v>
      </c>
      <c r="Q6420" s="3">
        <v>324</v>
      </c>
      <c r="R6420" s="8" t="str">
        <f t="shared" si="100"/>
        <v>*324*</v>
      </c>
    </row>
    <row r="6421" spans="1:18" ht="19.8">
      <c r="A6421" s="3" t="s">
        <v>3197</v>
      </c>
      <c r="B6421" s="3" t="s">
        <v>143</v>
      </c>
      <c r="C6421" s="3" t="s">
        <v>3029</v>
      </c>
      <c r="D6421" s="3" t="s">
        <v>141</v>
      </c>
      <c r="E6421" s="3" t="s">
        <v>3196</v>
      </c>
      <c r="F6421" s="3" t="s">
        <v>3</v>
      </c>
      <c r="G6421" s="3">
        <v>2013</v>
      </c>
      <c r="H6421" s="3" t="s">
        <v>22118</v>
      </c>
      <c r="I6421" s="3">
        <v>241</v>
      </c>
      <c r="J6421" s="3" t="s">
        <v>21097</v>
      </c>
      <c r="K6421" s="3" t="s">
        <v>0</v>
      </c>
      <c r="N6421" s="3">
        <v>1280</v>
      </c>
      <c r="O6421" s="3" t="s">
        <v>25</v>
      </c>
      <c r="P6421" s="3" t="s">
        <v>21114</v>
      </c>
      <c r="Q6421" s="3">
        <v>160</v>
      </c>
      <c r="R6421" s="8" t="str">
        <f t="shared" si="100"/>
        <v>*160*</v>
      </c>
    </row>
    <row r="6422" spans="1:18" ht="19.8">
      <c r="A6422" s="3" t="s">
        <v>3195</v>
      </c>
      <c r="B6422" s="3" t="s">
        <v>27</v>
      </c>
      <c r="C6422" s="3" t="s">
        <v>3194</v>
      </c>
      <c r="D6422" s="3" t="s">
        <v>25</v>
      </c>
      <c r="E6422" s="3" t="s">
        <v>3193</v>
      </c>
      <c r="F6422" s="3" t="s">
        <v>9</v>
      </c>
      <c r="G6422" s="3">
        <v>2021</v>
      </c>
      <c r="H6422" s="3" t="s">
        <v>22118</v>
      </c>
      <c r="I6422" s="3">
        <v>219</v>
      </c>
      <c r="J6422" s="3" t="s">
        <v>21084</v>
      </c>
      <c r="K6422" s="3" t="s">
        <v>1</v>
      </c>
      <c r="L6422" s="9">
        <v>45641</v>
      </c>
      <c r="M6422" s="9">
        <v>45700</v>
      </c>
      <c r="N6422" s="3">
        <v>295</v>
      </c>
      <c r="O6422" s="3" t="s">
        <v>25</v>
      </c>
      <c r="P6422" s="3" t="s">
        <v>21111</v>
      </c>
      <c r="Q6422" s="3">
        <v>327</v>
      </c>
      <c r="R6422" s="8" t="str">
        <f t="shared" si="100"/>
        <v>*327*</v>
      </c>
    </row>
    <row r="6423" spans="1:18" ht="19.8">
      <c r="A6423" s="3" t="s">
        <v>3192</v>
      </c>
      <c r="B6423" s="3" t="s">
        <v>12</v>
      </c>
      <c r="C6423" s="3" t="s">
        <v>3191</v>
      </c>
      <c r="D6423" s="3" t="s">
        <v>2</v>
      </c>
      <c r="E6423" s="3" t="s">
        <v>3190</v>
      </c>
      <c r="F6423" s="3" t="s">
        <v>3</v>
      </c>
      <c r="G6423" s="3">
        <v>2022</v>
      </c>
      <c r="H6423" s="3" t="s">
        <v>22117</v>
      </c>
      <c r="I6423" s="3">
        <v>204</v>
      </c>
      <c r="J6423" s="3" t="s">
        <v>21087</v>
      </c>
      <c r="K6423" s="3" t="s">
        <v>0</v>
      </c>
      <c r="N6423" s="3">
        <v>1985</v>
      </c>
      <c r="O6423" s="3" t="s">
        <v>21073</v>
      </c>
      <c r="P6423" s="3" t="s">
        <v>21112</v>
      </c>
      <c r="Q6423" s="3">
        <v>405</v>
      </c>
      <c r="R6423" s="8" t="str">
        <f t="shared" si="100"/>
        <v>*405*</v>
      </c>
    </row>
    <row r="6424" spans="1:18" ht="19.8">
      <c r="A6424" s="3" t="s">
        <v>3189</v>
      </c>
      <c r="B6424" s="3" t="s">
        <v>426</v>
      </c>
      <c r="C6424" s="3" t="s">
        <v>3188</v>
      </c>
      <c r="D6424" s="3" t="s">
        <v>95</v>
      </c>
      <c r="E6424" s="3" t="s">
        <v>3187</v>
      </c>
      <c r="F6424" s="3" t="s">
        <v>77</v>
      </c>
      <c r="G6424" s="3">
        <v>2008</v>
      </c>
      <c r="H6424" s="3" t="s">
        <v>22117</v>
      </c>
      <c r="I6424" s="3">
        <v>299</v>
      </c>
      <c r="J6424" s="3" t="s">
        <v>21088</v>
      </c>
      <c r="K6424" s="3" t="s">
        <v>0</v>
      </c>
      <c r="N6424" s="3">
        <v>1665</v>
      </c>
      <c r="O6424" s="3" t="s">
        <v>21105</v>
      </c>
      <c r="P6424" s="3" t="s">
        <v>21111</v>
      </c>
      <c r="Q6424" s="3">
        <v>396</v>
      </c>
      <c r="R6424" s="8" t="str">
        <f t="shared" si="100"/>
        <v>*396*</v>
      </c>
    </row>
    <row r="6425" spans="1:18" ht="19.8">
      <c r="A6425" s="3" t="s">
        <v>3186</v>
      </c>
      <c r="B6425" s="3" t="s">
        <v>196</v>
      </c>
      <c r="C6425" s="3" t="s">
        <v>3185</v>
      </c>
      <c r="D6425" s="3" t="s">
        <v>36</v>
      </c>
      <c r="E6425" s="3" t="s">
        <v>3184</v>
      </c>
      <c r="F6425" s="3" t="s">
        <v>48</v>
      </c>
      <c r="G6425" s="3">
        <v>2020</v>
      </c>
      <c r="H6425" s="3" t="s">
        <v>22117</v>
      </c>
      <c r="I6425" s="3">
        <v>388</v>
      </c>
      <c r="J6425" s="3" t="s">
        <v>21090</v>
      </c>
      <c r="K6425" s="3" t="s">
        <v>0</v>
      </c>
      <c r="N6425" s="3">
        <v>1310</v>
      </c>
      <c r="O6425" s="3" t="s">
        <v>21106</v>
      </c>
      <c r="P6425" s="3" t="s">
        <v>21112</v>
      </c>
      <c r="Q6425" s="3">
        <v>386</v>
      </c>
      <c r="R6425" s="8" t="str">
        <f t="shared" si="100"/>
        <v>*386*</v>
      </c>
    </row>
    <row r="6426" spans="1:18" ht="19.8">
      <c r="A6426" s="3" t="s">
        <v>3183</v>
      </c>
      <c r="B6426" s="3" t="s">
        <v>104</v>
      </c>
      <c r="C6426" s="3" t="s">
        <v>3182</v>
      </c>
      <c r="D6426" s="3" t="s">
        <v>25</v>
      </c>
      <c r="E6426" s="3" t="s">
        <v>3181</v>
      </c>
      <c r="F6426" s="3" t="s">
        <v>3</v>
      </c>
      <c r="G6426" s="3">
        <v>2009</v>
      </c>
      <c r="H6426" s="3" t="s">
        <v>22117</v>
      </c>
      <c r="I6426" s="3">
        <v>81</v>
      </c>
      <c r="J6426" s="3" t="s">
        <v>21096</v>
      </c>
      <c r="K6426" s="3" t="s">
        <v>0</v>
      </c>
      <c r="N6426" s="3">
        <v>1190</v>
      </c>
      <c r="O6426" s="3" t="s">
        <v>25</v>
      </c>
      <c r="P6426" s="3" t="s">
        <v>21112</v>
      </c>
      <c r="Q6426" s="3">
        <v>331</v>
      </c>
      <c r="R6426" s="8" t="str">
        <f t="shared" si="100"/>
        <v>*331*</v>
      </c>
    </row>
    <row r="6427" spans="1:18" ht="19.8">
      <c r="A6427" s="3" t="s">
        <v>3180</v>
      </c>
      <c r="B6427" s="3" t="s">
        <v>43</v>
      </c>
      <c r="C6427" s="3" t="s">
        <v>3179</v>
      </c>
      <c r="D6427" s="3" t="s">
        <v>41</v>
      </c>
      <c r="E6427" s="3" t="s">
        <v>3178</v>
      </c>
      <c r="F6427" s="3" t="s">
        <v>77</v>
      </c>
      <c r="G6427" s="3">
        <v>2005</v>
      </c>
      <c r="H6427" s="3" t="s">
        <v>22118</v>
      </c>
      <c r="I6427" s="3">
        <v>159</v>
      </c>
      <c r="J6427" s="3" t="s">
        <v>21095</v>
      </c>
      <c r="K6427" s="3" t="s">
        <v>0</v>
      </c>
      <c r="N6427" s="3">
        <v>1000</v>
      </c>
      <c r="O6427" s="3" t="s">
        <v>21106</v>
      </c>
      <c r="P6427" s="3" t="s">
        <v>21112</v>
      </c>
      <c r="Q6427" s="3">
        <v>432</v>
      </c>
      <c r="R6427" s="8" t="str">
        <f t="shared" si="100"/>
        <v>*432*</v>
      </c>
    </row>
    <row r="6428" spans="1:18" ht="19.8">
      <c r="A6428" s="3" t="s">
        <v>3177</v>
      </c>
      <c r="B6428" s="3" t="s">
        <v>196</v>
      </c>
      <c r="C6428" s="3" t="s">
        <v>3176</v>
      </c>
      <c r="D6428" s="3" t="s">
        <v>36</v>
      </c>
      <c r="E6428" s="3" t="s">
        <v>3175</v>
      </c>
      <c r="F6428" s="3" t="s">
        <v>15</v>
      </c>
      <c r="G6428" s="3">
        <v>2006</v>
      </c>
      <c r="H6428" s="3" t="s">
        <v>22118</v>
      </c>
      <c r="I6428" s="3">
        <v>274</v>
      </c>
      <c r="J6428" s="3" t="s">
        <v>21100</v>
      </c>
      <c r="K6428" s="3" t="s">
        <v>1</v>
      </c>
      <c r="L6428" s="9">
        <v>45331</v>
      </c>
      <c r="M6428" s="9">
        <v>45580</v>
      </c>
      <c r="N6428" s="3">
        <v>2385</v>
      </c>
      <c r="O6428" s="3" t="s">
        <v>21106</v>
      </c>
      <c r="P6428" s="3" t="s">
        <v>21111</v>
      </c>
      <c r="Q6428" s="3">
        <v>364</v>
      </c>
      <c r="R6428" s="8" t="str">
        <f t="shared" si="100"/>
        <v>*364*</v>
      </c>
    </row>
    <row r="6429" spans="1:18" ht="19.8">
      <c r="A6429" s="3" t="s">
        <v>3174</v>
      </c>
      <c r="B6429" s="3" t="s">
        <v>433</v>
      </c>
      <c r="C6429" s="3" t="s">
        <v>3173</v>
      </c>
      <c r="D6429" s="3" t="s">
        <v>123</v>
      </c>
      <c r="E6429" s="3" t="s">
        <v>3172</v>
      </c>
      <c r="F6429" s="3" t="s">
        <v>48</v>
      </c>
      <c r="G6429" s="3">
        <v>2020</v>
      </c>
      <c r="H6429" s="3" t="s">
        <v>22116</v>
      </c>
      <c r="I6429" s="3">
        <v>127</v>
      </c>
      <c r="J6429" s="3" t="s">
        <v>21084</v>
      </c>
      <c r="K6429" s="3" t="s">
        <v>1</v>
      </c>
      <c r="L6429" s="9">
        <v>45061</v>
      </c>
      <c r="M6429" s="9">
        <v>45633</v>
      </c>
      <c r="N6429" s="3">
        <v>1380</v>
      </c>
      <c r="O6429" s="3" t="s">
        <v>21106</v>
      </c>
      <c r="P6429" s="3" t="s">
        <v>21114</v>
      </c>
      <c r="Q6429" s="3">
        <v>254</v>
      </c>
      <c r="R6429" s="8" t="str">
        <f t="shared" si="100"/>
        <v>*254*</v>
      </c>
    </row>
    <row r="6430" spans="1:18" ht="19.8">
      <c r="A6430" s="3" t="s">
        <v>3171</v>
      </c>
      <c r="B6430" s="3" t="s">
        <v>344</v>
      </c>
      <c r="C6430" s="3" t="s">
        <v>3170</v>
      </c>
      <c r="D6430" s="3" t="s">
        <v>82</v>
      </c>
      <c r="E6430" s="3" t="s">
        <v>3169</v>
      </c>
      <c r="F6430" s="3" t="s">
        <v>3</v>
      </c>
      <c r="G6430" s="3">
        <v>2022</v>
      </c>
      <c r="H6430" s="3" t="s">
        <v>22118</v>
      </c>
      <c r="I6430" s="3">
        <v>82</v>
      </c>
      <c r="J6430" s="3" t="s">
        <v>21085</v>
      </c>
      <c r="K6430" s="3" t="s">
        <v>1</v>
      </c>
      <c r="L6430" s="9">
        <v>45317</v>
      </c>
      <c r="M6430" s="9">
        <v>45430</v>
      </c>
      <c r="N6430" s="3">
        <v>2155</v>
      </c>
      <c r="O6430" s="3" t="s">
        <v>21105</v>
      </c>
      <c r="P6430" s="3" t="s">
        <v>21113</v>
      </c>
      <c r="Q6430" s="3">
        <v>183</v>
      </c>
      <c r="R6430" s="8" t="str">
        <f t="shared" si="100"/>
        <v>*183*</v>
      </c>
    </row>
    <row r="6431" spans="1:18" ht="19.8">
      <c r="A6431" s="3" t="s">
        <v>3168</v>
      </c>
      <c r="B6431" s="3" t="s">
        <v>12</v>
      </c>
      <c r="C6431" s="3" t="s">
        <v>2515</v>
      </c>
      <c r="D6431" s="3" t="s">
        <v>2</v>
      </c>
      <c r="E6431" s="3" t="s">
        <v>3167</v>
      </c>
      <c r="F6431" s="3" t="s">
        <v>15</v>
      </c>
      <c r="G6431" s="3">
        <v>2012</v>
      </c>
      <c r="H6431" s="3" t="s">
        <v>22118</v>
      </c>
      <c r="I6431" s="3">
        <v>257</v>
      </c>
      <c r="J6431" s="3" t="s">
        <v>21091</v>
      </c>
      <c r="K6431" s="3" t="s">
        <v>1</v>
      </c>
      <c r="L6431" s="9">
        <v>45439</v>
      </c>
      <c r="M6431" s="9">
        <v>45662</v>
      </c>
      <c r="N6431" s="3">
        <v>1640</v>
      </c>
      <c r="O6431" s="3" t="s">
        <v>21073</v>
      </c>
      <c r="P6431" s="3" t="s">
        <v>21112</v>
      </c>
      <c r="Q6431" s="3">
        <v>434</v>
      </c>
      <c r="R6431" s="8" t="str">
        <f t="shared" si="100"/>
        <v>*434*</v>
      </c>
    </row>
    <row r="6432" spans="1:18" ht="19.8">
      <c r="A6432" s="3" t="s">
        <v>3166</v>
      </c>
      <c r="B6432" s="3" t="s">
        <v>256</v>
      </c>
      <c r="C6432" s="3" t="s">
        <v>3165</v>
      </c>
      <c r="D6432" s="3" t="s">
        <v>14</v>
      </c>
      <c r="E6432" s="3" t="s">
        <v>3164</v>
      </c>
      <c r="F6432" s="3" t="s">
        <v>77</v>
      </c>
      <c r="G6432" s="3">
        <v>2020</v>
      </c>
      <c r="H6432" s="3" t="s">
        <v>22118</v>
      </c>
      <c r="I6432" s="3">
        <v>174</v>
      </c>
      <c r="J6432" s="3" t="s">
        <v>21098</v>
      </c>
      <c r="K6432" s="3" t="s">
        <v>1</v>
      </c>
      <c r="L6432" s="9">
        <v>45608</v>
      </c>
      <c r="M6432" s="9">
        <v>45654</v>
      </c>
      <c r="N6432" s="3">
        <v>2125</v>
      </c>
      <c r="O6432" s="3" t="s">
        <v>21106</v>
      </c>
      <c r="P6432" s="3" t="s">
        <v>21113</v>
      </c>
      <c r="Q6432" s="3">
        <v>139</v>
      </c>
      <c r="R6432" s="8" t="str">
        <f t="shared" si="100"/>
        <v>*139*</v>
      </c>
    </row>
    <row r="6433" spans="1:18" ht="19.8">
      <c r="A6433" s="3" t="s">
        <v>3163</v>
      </c>
      <c r="B6433" s="3" t="s">
        <v>455</v>
      </c>
      <c r="C6433" s="3" t="s">
        <v>3162</v>
      </c>
      <c r="D6433" s="3" t="s">
        <v>14</v>
      </c>
      <c r="E6433" s="3" t="s">
        <v>3161</v>
      </c>
      <c r="F6433" s="3" t="s">
        <v>3</v>
      </c>
      <c r="G6433" s="3">
        <v>2011</v>
      </c>
      <c r="H6433" s="3" t="s">
        <v>22117</v>
      </c>
      <c r="I6433" s="3">
        <v>308</v>
      </c>
      <c r="J6433" s="3" t="s">
        <v>21096</v>
      </c>
      <c r="K6433" s="3" t="s">
        <v>1</v>
      </c>
      <c r="L6433" s="9">
        <v>45461</v>
      </c>
      <c r="M6433" s="9">
        <v>45694</v>
      </c>
      <c r="N6433" s="3">
        <v>1410</v>
      </c>
      <c r="O6433" s="3" t="s">
        <v>21106</v>
      </c>
      <c r="P6433" s="3" t="s">
        <v>21114</v>
      </c>
      <c r="Q6433" s="3">
        <v>432</v>
      </c>
      <c r="R6433" s="8" t="str">
        <f t="shared" si="100"/>
        <v>*432*</v>
      </c>
    </row>
    <row r="6434" spans="1:18" ht="19.8">
      <c r="A6434" s="3" t="s">
        <v>3160</v>
      </c>
      <c r="B6434" s="3" t="s">
        <v>7</v>
      </c>
      <c r="C6434" s="3" t="s">
        <v>3159</v>
      </c>
      <c r="D6434" s="3" t="s">
        <v>5</v>
      </c>
      <c r="E6434" s="3" t="s">
        <v>3158</v>
      </c>
      <c r="F6434" s="3" t="s">
        <v>77</v>
      </c>
      <c r="G6434" s="3">
        <v>2023</v>
      </c>
      <c r="H6434" s="3" t="s">
        <v>22117</v>
      </c>
      <c r="I6434" s="3">
        <v>303</v>
      </c>
      <c r="J6434" s="3" t="s">
        <v>21090</v>
      </c>
      <c r="K6434" s="3" t="s">
        <v>1</v>
      </c>
      <c r="L6434" s="9">
        <v>45675</v>
      </c>
      <c r="M6434" s="9">
        <v>45691</v>
      </c>
      <c r="N6434" s="3">
        <v>1580</v>
      </c>
      <c r="O6434" s="3" t="s">
        <v>21106</v>
      </c>
      <c r="P6434" s="3" t="s">
        <v>21114</v>
      </c>
      <c r="Q6434" s="3">
        <v>198</v>
      </c>
      <c r="R6434" s="8" t="str">
        <f t="shared" si="100"/>
        <v>*198*</v>
      </c>
    </row>
    <row r="6435" spans="1:18" ht="19.8">
      <c r="A6435" s="3" t="s">
        <v>3157</v>
      </c>
      <c r="B6435" s="3" t="s">
        <v>256</v>
      </c>
      <c r="C6435" s="3" t="s">
        <v>3156</v>
      </c>
      <c r="D6435" s="3" t="s">
        <v>14</v>
      </c>
      <c r="E6435" s="3" t="s">
        <v>3155</v>
      </c>
      <c r="F6435" s="3" t="s">
        <v>3</v>
      </c>
      <c r="G6435" s="3">
        <v>2023</v>
      </c>
      <c r="H6435" s="3" t="s">
        <v>22117</v>
      </c>
      <c r="I6435" s="3">
        <v>249</v>
      </c>
      <c r="J6435" s="3" t="s">
        <v>21097</v>
      </c>
      <c r="K6435" s="3" t="s">
        <v>1</v>
      </c>
      <c r="L6435" s="9">
        <v>45017</v>
      </c>
      <c r="M6435" s="9">
        <v>45699</v>
      </c>
      <c r="N6435" s="3">
        <v>795</v>
      </c>
      <c r="O6435" s="3" t="s">
        <v>21106</v>
      </c>
      <c r="P6435" s="3" t="s">
        <v>21114</v>
      </c>
      <c r="Q6435" s="3">
        <v>233</v>
      </c>
      <c r="R6435" s="8" t="str">
        <f t="shared" si="100"/>
        <v>*233*</v>
      </c>
    </row>
    <row r="6436" spans="1:18" ht="19.8">
      <c r="A6436" s="3" t="s">
        <v>3154</v>
      </c>
      <c r="B6436" s="3" t="s">
        <v>304</v>
      </c>
      <c r="C6436" s="3" t="s">
        <v>3153</v>
      </c>
      <c r="D6436" s="3" t="s">
        <v>123</v>
      </c>
      <c r="E6436" s="3" t="s">
        <v>3152</v>
      </c>
      <c r="F6436" s="3" t="s">
        <v>3</v>
      </c>
      <c r="G6436" s="3">
        <v>2021</v>
      </c>
      <c r="H6436" s="3" t="s">
        <v>22117</v>
      </c>
      <c r="I6436" s="3">
        <v>256</v>
      </c>
      <c r="J6436" s="3" t="s">
        <v>21102</v>
      </c>
      <c r="K6436" s="3" t="s">
        <v>0</v>
      </c>
      <c r="N6436" s="3">
        <v>2185</v>
      </c>
      <c r="O6436" s="3" t="s">
        <v>21106</v>
      </c>
      <c r="P6436" s="3" t="s">
        <v>21111</v>
      </c>
      <c r="Q6436" s="3">
        <v>302</v>
      </c>
      <c r="R6436" s="8" t="str">
        <f t="shared" si="100"/>
        <v>*302*</v>
      </c>
    </row>
    <row r="6437" spans="1:18" ht="19.8">
      <c r="A6437" s="3" t="s">
        <v>3151</v>
      </c>
      <c r="B6437" s="3" t="s">
        <v>7</v>
      </c>
      <c r="C6437" s="3" t="s">
        <v>3150</v>
      </c>
      <c r="D6437" s="3" t="s">
        <v>5</v>
      </c>
      <c r="E6437" s="3" t="s">
        <v>3149</v>
      </c>
      <c r="F6437" s="3" t="s">
        <v>48</v>
      </c>
      <c r="G6437" s="3">
        <v>2024</v>
      </c>
      <c r="H6437" s="3" t="s">
        <v>22118</v>
      </c>
      <c r="I6437" s="3">
        <v>151</v>
      </c>
      <c r="J6437" s="3" t="s">
        <v>21093</v>
      </c>
      <c r="K6437" s="3" t="s">
        <v>1</v>
      </c>
      <c r="L6437" s="9">
        <v>45297</v>
      </c>
      <c r="M6437" s="9">
        <v>45480</v>
      </c>
      <c r="N6437" s="3">
        <v>690</v>
      </c>
      <c r="O6437" s="3" t="s">
        <v>21106</v>
      </c>
      <c r="P6437" s="3" t="s">
        <v>21112</v>
      </c>
      <c r="Q6437" s="3">
        <v>289</v>
      </c>
      <c r="R6437" s="8" t="str">
        <f t="shared" si="100"/>
        <v>*289*</v>
      </c>
    </row>
    <row r="6438" spans="1:18" ht="19.8">
      <c r="A6438" s="3" t="s">
        <v>3148</v>
      </c>
      <c r="B6438" s="3" t="s">
        <v>151</v>
      </c>
      <c r="C6438" s="3" t="s">
        <v>3147</v>
      </c>
      <c r="D6438" s="3" t="s">
        <v>82</v>
      </c>
      <c r="E6438" s="3" t="s">
        <v>3146</v>
      </c>
      <c r="F6438" s="3" t="s">
        <v>29</v>
      </c>
      <c r="G6438" s="3">
        <v>2017</v>
      </c>
      <c r="H6438" s="3" t="s">
        <v>22118</v>
      </c>
      <c r="I6438" s="3">
        <v>285</v>
      </c>
      <c r="J6438" s="3" t="s">
        <v>21088</v>
      </c>
      <c r="K6438" s="3" t="s">
        <v>0</v>
      </c>
      <c r="N6438" s="3">
        <v>2170</v>
      </c>
      <c r="O6438" s="3" t="s">
        <v>21105</v>
      </c>
      <c r="P6438" s="3" t="s">
        <v>21114</v>
      </c>
      <c r="Q6438" s="3">
        <v>317</v>
      </c>
      <c r="R6438" s="8" t="str">
        <f t="shared" si="100"/>
        <v>*317*</v>
      </c>
    </row>
    <row r="6439" spans="1:18" ht="19.8">
      <c r="A6439" s="3" t="s">
        <v>3145</v>
      </c>
      <c r="B6439" s="3" t="s">
        <v>60</v>
      </c>
      <c r="C6439" s="3" t="s">
        <v>3144</v>
      </c>
      <c r="D6439" s="3" t="s">
        <v>41</v>
      </c>
      <c r="E6439" s="3" t="s">
        <v>3143</v>
      </c>
      <c r="F6439" s="3" t="s">
        <v>77</v>
      </c>
      <c r="G6439" s="3">
        <v>2007</v>
      </c>
      <c r="H6439" s="3" t="s">
        <v>22116</v>
      </c>
      <c r="I6439" s="3">
        <v>459</v>
      </c>
      <c r="J6439" s="3" t="s">
        <v>21101</v>
      </c>
      <c r="K6439" s="3" t="s">
        <v>0</v>
      </c>
      <c r="N6439" s="3">
        <v>1025</v>
      </c>
      <c r="O6439" s="3" t="s">
        <v>21106</v>
      </c>
      <c r="P6439" s="3" t="s">
        <v>21114</v>
      </c>
      <c r="Q6439" s="3">
        <v>226</v>
      </c>
      <c r="R6439" s="8" t="str">
        <f t="shared" si="100"/>
        <v>*226*</v>
      </c>
    </row>
    <row r="6440" spans="1:18" ht="19.8">
      <c r="A6440" s="3" t="s">
        <v>3142</v>
      </c>
      <c r="B6440" s="3" t="s">
        <v>433</v>
      </c>
      <c r="C6440" s="3" t="s">
        <v>3141</v>
      </c>
      <c r="D6440" s="3" t="s">
        <v>123</v>
      </c>
      <c r="E6440" s="3" t="s">
        <v>3140</v>
      </c>
      <c r="F6440" s="3" t="s">
        <v>77</v>
      </c>
      <c r="G6440" s="3">
        <v>2012</v>
      </c>
      <c r="H6440" s="3" t="s">
        <v>22118</v>
      </c>
      <c r="I6440" s="3">
        <v>213</v>
      </c>
      <c r="J6440" s="3" t="s">
        <v>21084</v>
      </c>
      <c r="K6440" s="3" t="s">
        <v>0</v>
      </c>
      <c r="N6440" s="3">
        <v>1530</v>
      </c>
      <c r="O6440" s="3" t="s">
        <v>21106</v>
      </c>
      <c r="P6440" s="3" t="s">
        <v>21111</v>
      </c>
      <c r="Q6440" s="3">
        <v>298</v>
      </c>
      <c r="R6440" s="8" t="str">
        <f t="shared" si="100"/>
        <v>*298*</v>
      </c>
    </row>
    <row r="6441" spans="1:18" ht="19.8">
      <c r="A6441" s="3" t="s">
        <v>3139</v>
      </c>
      <c r="B6441" s="3" t="s">
        <v>7</v>
      </c>
      <c r="C6441" s="3" t="s">
        <v>3138</v>
      </c>
      <c r="D6441" s="3" t="s">
        <v>5</v>
      </c>
      <c r="E6441" s="3" t="s">
        <v>3137</v>
      </c>
      <c r="F6441" s="3" t="s">
        <v>9</v>
      </c>
      <c r="G6441" s="3">
        <v>2006</v>
      </c>
      <c r="H6441" s="3" t="s">
        <v>22117</v>
      </c>
      <c r="I6441" s="3">
        <v>355</v>
      </c>
      <c r="J6441" s="3" t="s">
        <v>21090</v>
      </c>
      <c r="K6441" s="3" t="s">
        <v>0</v>
      </c>
      <c r="N6441" s="3">
        <v>1810</v>
      </c>
      <c r="O6441" s="3" t="s">
        <v>21106</v>
      </c>
      <c r="P6441" s="3" t="s">
        <v>21111</v>
      </c>
      <c r="Q6441" s="3">
        <v>217</v>
      </c>
      <c r="R6441" s="8" t="str">
        <f t="shared" si="100"/>
        <v>*217*</v>
      </c>
    </row>
    <row r="6442" spans="1:18" ht="19.8">
      <c r="A6442" s="3" t="s">
        <v>3136</v>
      </c>
      <c r="B6442" s="3" t="s">
        <v>138</v>
      </c>
      <c r="C6442" s="3" t="s">
        <v>3135</v>
      </c>
      <c r="D6442" s="3" t="s">
        <v>2</v>
      </c>
      <c r="E6442" s="3" t="s">
        <v>3134</v>
      </c>
      <c r="F6442" s="3" t="s">
        <v>15</v>
      </c>
      <c r="G6442" s="3">
        <v>2016</v>
      </c>
      <c r="H6442" s="3" t="s">
        <v>22116</v>
      </c>
      <c r="I6442" s="3">
        <v>347</v>
      </c>
      <c r="J6442" s="3" t="s">
        <v>21102</v>
      </c>
      <c r="K6442" s="3" t="s">
        <v>1</v>
      </c>
      <c r="L6442" s="9">
        <v>45096</v>
      </c>
      <c r="M6442" s="9">
        <v>45389</v>
      </c>
      <c r="N6442" s="3">
        <v>1290</v>
      </c>
      <c r="O6442" s="3" t="s">
        <v>21073</v>
      </c>
      <c r="P6442" s="3" t="s">
        <v>21112</v>
      </c>
      <c r="Q6442" s="3">
        <v>317</v>
      </c>
      <c r="R6442" s="8" t="str">
        <f t="shared" si="100"/>
        <v>*317*</v>
      </c>
    </row>
    <row r="6443" spans="1:18" ht="19.8">
      <c r="A6443" s="3" t="s">
        <v>3133</v>
      </c>
      <c r="B6443" s="3" t="s">
        <v>43</v>
      </c>
      <c r="C6443" s="3" t="s">
        <v>3132</v>
      </c>
      <c r="D6443" s="3" t="s">
        <v>41</v>
      </c>
      <c r="E6443" s="3" t="s">
        <v>3131</v>
      </c>
      <c r="F6443" s="3" t="s">
        <v>29</v>
      </c>
      <c r="G6443" s="3">
        <v>2005</v>
      </c>
      <c r="H6443" s="3" t="s">
        <v>22116</v>
      </c>
      <c r="I6443" s="3">
        <v>228</v>
      </c>
      <c r="J6443" s="3" t="s">
        <v>21088</v>
      </c>
      <c r="K6443" s="3" t="s">
        <v>0</v>
      </c>
      <c r="N6443" s="3">
        <v>1385</v>
      </c>
      <c r="O6443" s="3" t="s">
        <v>21106</v>
      </c>
      <c r="P6443" s="3" t="s">
        <v>21111</v>
      </c>
      <c r="Q6443" s="3">
        <v>138</v>
      </c>
      <c r="R6443" s="8" t="str">
        <f t="shared" si="100"/>
        <v>*138*</v>
      </c>
    </row>
    <row r="6444" spans="1:18" ht="19.8">
      <c r="A6444" s="3" t="s">
        <v>3130</v>
      </c>
      <c r="B6444" s="3" t="s">
        <v>92</v>
      </c>
      <c r="C6444" s="3" t="s">
        <v>3129</v>
      </c>
      <c r="D6444" s="3" t="s">
        <v>25</v>
      </c>
      <c r="E6444" s="3" t="s">
        <v>3128</v>
      </c>
      <c r="F6444" s="3" t="s">
        <v>9</v>
      </c>
      <c r="G6444" s="3">
        <v>2007</v>
      </c>
      <c r="H6444" s="3" t="s">
        <v>22116</v>
      </c>
      <c r="I6444" s="3">
        <v>236</v>
      </c>
      <c r="J6444" s="3" t="s">
        <v>21100</v>
      </c>
      <c r="K6444" s="3" t="s">
        <v>0</v>
      </c>
      <c r="N6444" s="3">
        <v>1925</v>
      </c>
      <c r="O6444" s="3" t="s">
        <v>25</v>
      </c>
      <c r="P6444" s="3" t="s">
        <v>21114</v>
      </c>
      <c r="Q6444" s="3">
        <v>239</v>
      </c>
      <c r="R6444" s="8" t="str">
        <f t="shared" si="100"/>
        <v>*239*</v>
      </c>
    </row>
    <row r="6445" spans="1:18" ht="19.8">
      <c r="A6445" s="3" t="s">
        <v>3127</v>
      </c>
      <c r="B6445" s="3" t="s">
        <v>143</v>
      </c>
      <c r="C6445" s="3" t="s">
        <v>3126</v>
      </c>
      <c r="D6445" s="3" t="s">
        <v>141</v>
      </c>
      <c r="E6445" s="3" t="s">
        <v>3125</v>
      </c>
      <c r="F6445" s="3" t="s">
        <v>29</v>
      </c>
      <c r="G6445" s="3">
        <v>2017</v>
      </c>
      <c r="H6445" s="3" t="s">
        <v>22118</v>
      </c>
      <c r="I6445" s="3">
        <v>444</v>
      </c>
      <c r="J6445" s="3" t="s">
        <v>21093</v>
      </c>
      <c r="K6445" s="3" t="s">
        <v>0</v>
      </c>
      <c r="N6445" s="3">
        <v>820</v>
      </c>
      <c r="O6445" s="3" t="s">
        <v>25</v>
      </c>
      <c r="P6445" s="3" t="s">
        <v>21111</v>
      </c>
      <c r="Q6445" s="3">
        <v>177</v>
      </c>
      <c r="R6445" s="8" t="str">
        <f t="shared" si="100"/>
        <v>*177*</v>
      </c>
    </row>
    <row r="6446" spans="1:18" ht="19.8">
      <c r="A6446" s="3" t="s">
        <v>3124</v>
      </c>
      <c r="B6446" s="3" t="s">
        <v>60</v>
      </c>
      <c r="C6446" s="3" t="s">
        <v>3123</v>
      </c>
      <c r="D6446" s="3" t="s">
        <v>41</v>
      </c>
      <c r="E6446" s="3" t="s">
        <v>3122</v>
      </c>
      <c r="F6446" s="3" t="s">
        <v>3</v>
      </c>
      <c r="G6446" s="3">
        <v>2016</v>
      </c>
      <c r="H6446" s="3" t="s">
        <v>22116</v>
      </c>
      <c r="I6446" s="3">
        <v>104</v>
      </c>
      <c r="J6446" s="3" t="s">
        <v>21088</v>
      </c>
      <c r="K6446" s="3" t="s">
        <v>1</v>
      </c>
      <c r="L6446" s="9">
        <v>45183</v>
      </c>
      <c r="M6446" s="9">
        <v>45272</v>
      </c>
      <c r="N6446" s="3">
        <v>600</v>
      </c>
      <c r="O6446" s="3" t="s">
        <v>21106</v>
      </c>
      <c r="P6446" s="3" t="s">
        <v>21112</v>
      </c>
      <c r="Q6446" s="3">
        <v>220</v>
      </c>
      <c r="R6446" s="8" t="str">
        <f t="shared" si="100"/>
        <v>*220*</v>
      </c>
    </row>
    <row r="6447" spans="1:18" ht="19.8">
      <c r="A6447" s="3" t="s">
        <v>3121</v>
      </c>
      <c r="B6447" s="3" t="s">
        <v>143</v>
      </c>
      <c r="C6447" s="3" t="s">
        <v>3120</v>
      </c>
      <c r="D6447" s="3" t="s">
        <v>141</v>
      </c>
      <c r="E6447" s="3" t="s">
        <v>3119</v>
      </c>
      <c r="F6447" s="3" t="s">
        <v>15</v>
      </c>
      <c r="G6447" s="3">
        <v>2024</v>
      </c>
      <c r="H6447" s="3" t="s">
        <v>22118</v>
      </c>
      <c r="I6447" s="3">
        <v>248</v>
      </c>
      <c r="J6447" s="3" t="s">
        <v>21084</v>
      </c>
      <c r="K6447" s="3" t="s">
        <v>1</v>
      </c>
      <c r="L6447" s="9">
        <v>45015</v>
      </c>
      <c r="M6447" s="9">
        <v>45102</v>
      </c>
      <c r="N6447" s="3">
        <v>1515</v>
      </c>
      <c r="O6447" s="3" t="s">
        <v>25</v>
      </c>
      <c r="P6447" s="3" t="s">
        <v>21111</v>
      </c>
      <c r="Q6447" s="3">
        <v>155</v>
      </c>
      <c r="R6447" s="8" t="str">
        <f t="shared" si="100"/>
        <v>*155*</v>
      </c>
    </row>
    <row r="6448" spans="1:18" ht="19.8">
      <c r="A6448" s="3" t="s">
        <v>3118</v>
      </c>
      <c r="B6448" s="3" t="s">
        <v>65</v>
      </c>
      <c r="C6448" s="3" t="s">
        <v>3117</v>
      </c>
      <c r="D6448" s="3" t="s">
        <v>63</v>
      </c>
      <c r="E6448" s="3" t="s">
        <v>3116</v>
      </c>
      <c r="F6448" s="3" t="s">
        <v>77</v>
      </c>
      <c r="G6448" s="3">
        <v>2020</v>
      </c>
      <c r="H6448" s="3" t="s">
        <v>22118</v>
      </c>
      <c r="I6448" s="3">
        <v>221</v>
      </c>
      <c r="J6448" s="3" t="s">
        <v>21093</v>
      </c>
      <c r="K6448" s="3" t="s">
        <v>0</v>
      </c>
      <c r="N6448" s="3">
        <v>1705</v>
      </c>
      <c r="O6448" s="3" t="s">
        <v>21106</v>
      </c>
      <c r="P6448" s="3" t="s">
        <v>21112</v>
      </c>
      <c r="Q6448" s="3">
        <v>403</v>
      </c>
      <c r="R6448" s="8" t="str">
        <f t="shared" si="100"/>
        <v>*403*</v>
      </c>
    </row>
    <row r="6449" spans="1:18" ht="19.8">
      <c r="A6449" s="3" t="s">
        <v>3115</v>
      </c>
      <c r="B6449" s="3" t="s">
        <v>304</v>
      </c>
      <c r="C6449" s="3" t="s">
        <v>3114</v>
      </c>
      <c r="D6449" s="3" t="s">
        <v>123</v>
      </c>
      <c r="E6449" s="3" t="s">
        <v>3113</v>
      </c>
      <c r="F6449" s="3" t="s">
        <v>3</v>
      </c>
      <c r="G6449" s="3">
        <v>2011</v>
      </c>
      <c r="H6449" s="3" t="s">
        <v>22118</v>
      </c>
      <c r="I6449" s="3">
        <v>89</v>
      </c>
      <c r="J6449" s="3" t="s">
        <v>21091</v>
      </c>
      <c r="K6449" s="3" t="s">
        <v>0</v>
      </c>
      <c r="N6449" s="3">
        <v>1085</v>
      </c>
      <c r="O6449" s="3" t="s">
        <v>21106</v>
      </c>
      <c r="P6449" s="3" t="s">
        <v>21112</v>
      </c>
      <c r="Q6449" s="3">
        <v>158</v>
      </c>
      <c r="R6449" s="8" t="str">
        <f t="shared" si="100"/>
        <v>*158*</v>
      </c>
    </row>
    <row r="6450" spans="1:18" ht="19.8">
      <c r="A6450" s="3" t="s">
        <v>3112</v>
      </c>
      <c r="B6450" s="3" t="s">
        <v>65</v>
      </c>
      <c r="C6450" s="3" t="s">
        <v>3111</v>
      </c>
      <c r="D6450" s="3" t="s">
        <v>63</v>
      </c>
      <c r="E6450" s="3" t="s">
        <v>3110</v>
      </c>
      <c r="F6450" s="3" t="s">
        <v>77</v>
      </c>
      <c r="G6450" s="3">
        <v>2011</v>
      </c>
      <c r="H6450" s="3" t="s">
        <v>22117</v>
      </c>
      <c r="I6450" s="3">
        <v>458</v>
      </c>
      <c r="J6450" s="3" t="s">
        <v>21102</v>
      </c>
      <c r="K6450" s="3" t="s">
        <v>0</v>
      </c>
      <c r="N6450" s="3">
        <v>2305</v>
      </c>
      <c r="O6450" s="3" t="s">
        <v>21106</v>
      </c>
      <c r="P6450" s="3" t="s">
        <v>21112</v>
      </c>
      <c r="Q6450" s="3">
        <v>246</v>
      </c>
      <c r="R6450" s="8" t="str">
        <f t="shared" si="100"/>
        <v>*246*</v>
      </c>
    </row>
    <row r="6451" spans="1:18" ht="19.8">
      <c r="A6451" s="3" t="s">
        <v>3109</v>
      </c>
      <c r="B6451" s="3" t="s">
        <v>60</v>
      </c>
      <c r="C6451" s="3" t="s">
        <v>3108</v>
      </c>
      <c r="D6451" s="3" t="s">
        <v>41</v>
      </c>
      <c r="E6451" s="3" t="s">
        <v>3107</v>
      </c>
      <c r="F6451" s="3" t="s">
        <v>3</v>
      </c>
      <c r="G6451" s="3">
        <v>2008</v>
      </c>
      <c r="H6451" s="3" t="s">
        <v>22117</v>
      </c>
      <c r="I6451" s="3">
        <v>375</v>
      </c>
      <c r="J6451" s="3" t="s">
        <v>21091</v>
      </c>
      <c r="K6451" s="3" t="s">
        <v>0</v>
      </c>
      <c r="N6451" s="3">
        <v>2220</v>
      </c>
      <c r="O6451" s="3" t="s">
        <v>21106</v>
      </c>
      <c r="P6451" s="3" t="s">
        <v>21111</v>
      </c>
      <c r="Q6451" s="3">
        <v>449</v>
      </c>
      <c r="R6451" s="8" t="str">
        <f t="shared" si="100"/>
        <v>*449*</v>
      </c>
    </row>
    <row r="6452" spans="1:18" ht="19.8">
      <c r="A6452" s="3" t="s">
        <v>3106</v>
      </c>
      <c r="B6452" s="3" t="s">
        <v>52</v>
      </c>
      <c r="C6452" s="3" t="s">
        <v>3105</v>
      </c>
      <c r="D6452" s="3" t="s">
        <v>50</v>
      </c>
      <c r="E6452" s="3" t="s">
        <v>3104</v>
      </c>
      <c r="F6452" s="3" t="s">
        <v>9</v>
      </c>
      <c r="G6452" s="3">
        <v>2015</v>
      </c>
      <c r="H6452" s="3" t="s">
        <v>22117</v>
      </c>
      <c r="I6452" s="3">
        <v>189</v>
      </c>
      <c r="J6452" s="3" t="s">
        <v>21084</v>
      </c>
      <c r="K6452" s="3" t="s">
        <v>1</v>
      </c>
      <c r="L6452" s="9">
        <v>45171</v>
      </c>
      <c r="M6452" s="9">
        <v>45527</v>
      </c>
      <c r="N6452" s="3">
        <v>1985</v>
      </c>
      <c r="O6452" s="3" t="s">
        <v>21106</v>
      </c>
      <c r="P6452" s="3" t="s">
        <v>21114</v>
      </c>
      <c r="Q6452" s="3">
        <v>210</v>
      </c>
      <c r="R6452" s="8" t="str">
        <f t="shared" si="100"/>
        <v>*210*</v>
      </c>
    </row>
    <row r="6453" spans="1:18" ht="19.8">
      <c r="A6453" s="3" t="s">
        <v>3102</v>
      </c>
      <c r="B6453" s="3" t="s">
        <v>12</v>
      </c>
      <c r="C6453" s="3" t="s">
        <v>3101</v>
      </c>
      <c r="D6453" s="3" t="s">
        <v>2</v>
      </c>
      <c r="E6453" s="3" t="s">
        <v>3100</v>
      </c>
      <c r="F6453" s="3" t="s">
        <v>3</v>
      </c>
      <c r="G6453" s="3">
        <v>2005</v>
      </c>
      <c r="H6453" s="3" t="s">
        <v>22117</v>
      </c>
      <c r="I6453" s="3">
        <v>265</v>
      </c>
      <c r="J6453" s="3" t="s">
        <v>21099</v>
      </c>
      <c r="K6453" s="3" t="s">
        <v>0</v>
      </c>
      <c r="N6453" s="3">
        <v>615</v>
      </c>
      <c r="O6453" s="3" t="s">
        <v>21073</v>
      </c>
      <c r="P6453" s="3" t="s">
        <v>21113</v>
      </c>
      <c r="Q6453" s="3">
        <v>406</v>
      </c>
      <c r="R6453" s="8" t="str">
        <f t="shared" si="100"/>
        <v>*406*</v>
      </c>
    </row>
    <row r="6454" spans="1:18" ht="19.8">
      <c r="A6454" s="3" t="s">
        <v>3099</v>
      </c>
      <c r="B6454" s="3" t="s">
        <v>125</v>
      </c>
      <c r="C6454" s="3" t="s">
        <v>3098</v>
      </c>
      <c r="D6454" s="3" t="s">
        <v>123</v>
      </c>
      <c r="E6454" s="3" t="s">
        <v>3097</v>
      </c>
      <c r="F6454" s="3" t="s">
        <v>3</v>
      </c>
      <c r="G6454" s="3">
        <v>2012</v>
      </c>
      <c r="H6454" s="3" t="s">
        <v>22118</v>
      </c>
      <c r="I6454" s="3">
        <v>215</v>
      </c>
      <c r="J6454" s="3" t="s">
        <v>21089</v>
      </c>
      <c r="K6454" s="3" t="s">
        <v>0</v>
      </c>
      <c r="N6454" s="3">
        <v>1595</v>
      </c>
      <c r="O6454" s="3" t="s">
        <v>21106</v>
      </c>
      <c r="P6454" s="3" t="s">
        <v>21112</v>
      </c>
      <c r="Q6454" s="3">
        <v>172</v>
      </c>
      <c r="R6454" s="8" t="str">
        <f t="shared" si="100"/>
        <v>*172*</v>
      </c>
    </row>
    <row r="6455" spans="1:18" ht="19.8">
      <c r="A6455" s="3" t="s">
        <v>3096</v>
      </c>
      <c r="B6455" s="3" t="s">
        <v>155</v>
      </c>
      <c r="C6455" s="3" t="s">
        <v>3095</v>
      </c>
      <c r="D6455" s="3" t="s">
        <v>50</v>
      </c>
      <c r="E6455" s="3" t="s">
        <v>3094</v>
      </c>
      <c r="F6455" s="3" t="s">
        <v>29</v>
      </c>
      <c r="G6455" s="3">
        <v>2006</v>
      </c>
      <c r="H6455" s="3" t="s">
        <v>22118</v>
      </c>
      <c r="I6455" s="3">
        <v>143</v>
      </c>
      <c r="J6455" s="3" t="s">
        <v>21099</v>
      </c>
      <c r="K6455" s="3" t="s">
        <v>1</v>
      </c>
      <c r="L6455" s="9">
        <v>45243</v>
      </c>
      <c r="M6455" s="9">
        <v>45256</v>
      </c>
      <c r="N6455" s="3">
        <v>1400</v>
      </c>
      <c r="O6455" s="3" t="s">
        <v>21106</v>
      </c>
      <c r="P6455" s="3" t="s">
        <v>21113</v>
      </c>
      <c r="Q6455" s="3">
        <v>429</v>
      </c>
      <c r="R6455" s="8" t="str">
        <f t="shared" si="100"/>
        <v>*429*</v>
      </c>
    </row>
    <row r="6456" spans="1:18" ht="19.8">
      <c r="A6456" s="3" t="s">
        <v>3093</v>
      </c>
      <c r="B6456" s="3" t="s">
        <v>266</v>
      </c>
      <c r="C6456" s="3" t="s">
        <v>3092</v>
      </c>
      <c r="D6456" s="3" t="s">
        <v>141</v>
      </c>
      <c r="E6456" s="3" t="s">
        <v>3091</v>
      </c>
      <c r="F6456" s="3" t="s">
        <v>48</v>
      </c>
      <c r="G6456" s="3">
        <v>2015</v>
      </c>
      <c r="H6456" s="3" t="s">
        <v>22116</v>
      </c>
      <c r="I6456" s="3">
        <v>258</v>
      </c>
      <c r="J6456" s="3" t="s">
        <v>21086</v>
      </c>
      <c r="K6456" s="3" t="s">
        <v>1</v>
      </c>
      <c r="L6456" s="9">
        <v>45374</v>
      </c>
      <c r="M6456" s="9">
        <v>45402</v>
      </c>
      <c r="N6456" s="3">
        <v>1535</v>
      </c>
      <c r="O6456" s="3" t="s">
        <v>25</v>
      </c>
      <c r="P6456" s="3" t="s">
        <v>21114</v>
      </c>
      <c r="Q6456" s="3">
        <v>267</v>
      </c>
      <c r="R6456" s="8" t="str">
        <f t="shared" si="100"/>
        <v>*267*</v>
      </c>
    </row>
    <row r="6457" spans="1:18" ht="19.8">
      <c r="A6457" s="3" t="s">
        <v>3090</v>
      </c>
      <c r="B6457" s="3" t="s">
        <v>72</v>
      </c>
      <c r="C6457" s="3" t="s">
        <v>3089</v>
      </c>
      <c r="D6457" s="3" t="s">
        <v>36</v>
      </c>
      <c r="E6457" s="3" t="s">
        <v>3088</v>
      </c>
      <c r="F6457" s="3" t="s">
        <v>77</v>
      </c>
      <c r="G6457" s="3">
        <v>2013</v>
      </c>
      <c r="H6457" s="3" t="s">
        <v>22118</v>
      </c>
      <c r="I6457" s="3">
        <v>445</v>
      </c>
      <c r="J6457" s="3" t="s">
        <v>21084</v>
      </c>
      <c r="K6457" s="3" t="s">
        <v>0</v>
      </c>
      <c r="N6457" s="3">
        <v>1025</v>
      </c>
      <c r="O6457" s="3" t="s">
        <v>21106</v>
      </c>
      <c r="P6457" s="3" t="s">
        <v>21114</v>
      </c>
      <c r="Q6457" s="3">
        <v>171</v>
      </c>
      <c r="R6457" s="8" t="str">
        <f t="shared" si="100"/>
        <v>*171*</v>
      </c>
    </row>
    <row r="6458" spans="1:18" ht="19.8">
      <c r="A6458" s="3" t="s">
        <v>3087</v>
      </c>
      <c r="B6458" s="3" t="s">
        <v>138</v>
      </c>
      <c r="C6458" s="3" t="s">
        <v>3086</v>
      </c>
      <c r="D6458" s="3" t="s">
        <v>2</v>
      </c>
      <c r="E6458" s="3" t="s">
        <v>3085</v>
      </c>
      <c r="F6458" s="3" t="s">
        <v>9</v>
      </c>
      <c r="G6458" s="3">
        <v>2010</v>
      </c>
      <c r="H6458" s="3" t="s">
        <v>22118</v>
      </c>
      <c r="I6458" s="3">
        <v>439</v>
      </c>
      <c r="J6458" s="3" t="s">
        <v>21091</v>
      </c>
      <c r="K6458" s="3" t="s">
        <v>1</v>
      </c>
      <c r="L6458" s="9">
        <v>45362</v>
      </c>
      <c r="M6458" s="9">
        <v>45681</v>
      </c>
      <c r="N6458" s="3">
        <v>820</v>
      </c>
      <c r="O6458" s="3" t="s">
        <v>21073</v>
      </c>
      <c r="P6458" s="3" t="s">
        <v>21114</v>
      </c>
      <c r="Q6458" s="3">
        <v>300</v>
      </c>
      <c r="R6458" s="8" t="str">
        <f t="shared" si="100"/>
        <v>*300*</v>
      </c>
    </row>
    <row r="6459" spans="1:18" ht="19.8">
      <c r="A6459" s="3" t="s">
        <v>3084</v>
      </c>
      <c r="B6459" s="3" t="s">
        <v>27</v>
      </c>
      <c r="C6459" s="3" t="s">
        <v>3083</v>
      </c>
      <c r="D6459" s="3" t="s">
        <v>25</v>
      </c>
      <c r="E6459" s="3" t="s">
        <v>3082</v>
      </c>
      <c r="F6459" s="3" t="s">
        <v>48</v>
      </c>
      <c r="G6459" s="3">
        <v>2024</v>
      </c>
      <c r="H6459" s="3" t="s">
        <v>22118</v>
      </c>
      <c r="I6459" s="3">
        <v>425</v>
      </c>
      <c r="J6459" s="3" t="s">
        <v>21100</v>
      </c>
      <c r="K6459" s="3" t="s">
        <v>1</v>
      </c>
      <c r="L6459" s="9">
        <v>45310</v>
      </c>
      <c r="M6459" s="9">
        <v>45703</v>
      </c>
      <c r="N6459" s="3">
        <v>1455</v>
      </c>
      <c r="O6459" s="3" t="s">
        <v>25</v>
      </c>
      <c r="P6459" s="3" t="s">
        <v>21111</v>
      </c>
      <c r="Q6459" s="3">
        <v>139</v>
      </c>
      <c r="R6459" s="8" t="str">
        <f t="shared" si="100"/>
        <v>*139*</v>
      </c>
    </row>
    <row r="6460" spans="1:18" ht="19.8">
      <c r="A6460" s="3" t="s">
        <v>3081</v>
      </c>
      <c r="B6460" s="3" t="s">
        <v>65</v>
      </c>
      <c r="C6460" s="3" t="s">
        <v>3080</v>
      </c>
      <c r="D6460" s="3" t="s">
        <v>63</v>
      </c>
      <c r="E6460" s="3" t="s">
        <v>3079</v>
      </c>
      <c r="F6460" s="3" t="s">
        <v>9</v>
      </c>
      <c r="G6460" s="3">
        <v>2011</v>
      </c>
      <c r="H6460" s="3" t="s">
        <v>22117</v>
      </c>
      <c r="I6460" s="3">
        <v>380</v>
      </c>
      <c r="J6460" s="3" t="s">
        <v>21089</v>
      </c>
      <c r="K6460" s="3" t="s">
        <v>0</v>
      </c>
      <c r="N6460" s="3">
        <v>1040</v>
      </c>
      <c r="O6460" s="3" t="s">
        <v>21106</v>
      </c>
      <c r="P6460" s="3" t="s">
        <v>21112</v>
      </c>
      <c r="Q6460" s="3">
        <v>304</v>
      </c>
      <c r="R6460" s="8" t="str">
        <f t="shared" si="100"/>
        <v>*304*</v>
      </c>
    </row>
    <row r="6461" spans="1:18" ht="19.8">
      <c r="A6461" s="3" t="s">
        <v>3078</v>
      </c>
      <c r="B6461" s="3" t="s">
        <v>151</v>
      </c>
      <c r="C6461" s="3" t="s">
        <v>3077</v>
      </c>
      <c r="D6461" s="3" t="s">
        <v>82</v>
      </c>
      <c r="E6461" s="3" t="s">
        <v>3076</v>
      </c>
      <c r="F6461" s="3" t="s">
        <v>29</v>
      </c>
      <c r="G6461" s="3">
        <v>2018</v>
      </c>
      <c r="H6461" s="3" t="s">
        <v>22117</v>
      </c>
      <c r="I6461" s="3">
        <v>267</v>
      </c>
      <c r="J6461" s="3" t="s">
        <v>21100</v>
      </c>
      <c r="K6461" s="3" t="s">
        <v>1</v>
      </c>
      <c r="L6461" s="9">
        <v>45253</v>
      </c>
      <c r="M6461" s="9">
        <v>45348</v>
      </c>
      <c r="N6461" s="3">
        <v>2475</v>
      </c>
      <c r="O6461" s="3" t="s">
        <v>21105</v>
      </c>
      <c r="P6461" s="3" t="s">
        <v>21114</v>
      </c>
      <c r="Q6461" s="3">
        <v>385</v>
      </c>
      <c r="R6461" s="8" t="str">
        <f t="shared" si="100"/>
        <v>*385*</v>
      </c>
    </row>
    <row r="6462" spans="1:18" ht="19.8">
      <c r="A6462" s="3" t="s">
        <v>3075</v>
      </c>
      <c r="B6462" s="3" t="s">
        <v>88</v>
      </c>
      <c r="C6462" s="3" t="s">
        <v>3074</v>
      </c>
      <c r="D6462" s="3" t="s">
        <v>2</v>
      </c>
      <c r="E6462" s="3" t="s">
        <v>3073</v>
      </c>
      <c r="F6462" s="3" t="s">
        <v>3</v>
      </c>
      <c r="G6462" s="3">
        <v>2015</v>
      </c>
      <c r="H6462" s="3" t="s">
        <v>22117</v>
      </c>
      <c r="I6462" s="3">
        <v>342</v>
      </c>
      <c r="J6462" s="3" t="s">
        <v>21093</v>
      </c>
      <c r="K6462" s="3" t="s">
        <v>0</v>
      </c>
      <c r="N6462" s="3">
        <v>2495</v>
      </c>
      <c r="O6462" s="3" t="s">
        <v>21073</v>
      </c>
      <c r="P6462" s="3" t="s">
        <v>21114</v>
      </c>
      <c r="Q6462" s="3">
        <v>339</v>
      </c>
      <c r="R6462" s="8" t="str">
        <f t="shared" si="100"/>
        <v>*339*</v>
      </c>
    </row>
    <row r="6463" spans="1:18" ht="19.8">
      <c r="A6463" s="3" t="s">
        <v>3072</v>
      </c>
      <c r="B6463" s="3" t="s">
        <v>455</v>
      </c>
      <c r="C6463" s="3" t="s">
        <v>3071</v>
      </c>
      <c r="D6463" s="3" t="s">
        <v>14</v>
      </c>
      <c r="E6463" s="3" t="s">
        <v>3070</v>
      </c>
      <c r="F6463" s="3" t="s">
        <v>77</v>
      </c>
      <c r="G6463" s="3">
        <v>2021</v>
      </c>
      <c r="H6463" s="3" t="s">
        <v>22117</v>
      </c>
      <c r="I6463" s="3">
        <v>248</v>
      </c>
      <c r="J6463" s="3" t="s">
        <v>21088</v>
      </c>
      <c r="K6463" s="3" t="s">
        <v>0</v>
      </c>
      <c r="N6463" s="3">
        <v>560</v>
      </c>
      <c r="O6463" s="3" t="s">
        <v>21106</v>
      </c>
      <c r="P6463" s="3" t="s">
        <v>21111</v>
      </c>
      <c r="Q6463" s="3">
        <v>299</v>
      </c>
      <c r="R6463" s="8" t="str">
        <f t="shared" si="100"/>
        <v>*299*</v>
      </c>
    </row>
    <row r="6464" spans="1:18" ht="19.8">
      <c r="A6464" s="3" t="s">
        <v>3069</v>
      </c>
      <c r="B6464" s="3" t="s">
        <v>160</v>
      </c>
      <c r="C6464" s="3" t="s">
        <v>3068</v>
      </c>
      <c r="D6464" s="3" t="s">
        <v>31</v>
      </c>
      <c r="E6464" s="3" t="s">
        <v>3067</v>
      </c>
      <c r="F6464" s="3" t="s">
        <v>48</v>
      </c>
      <c r="G6464" s="3">
        <v>2012</v>
      </c>
      <c r="H6464" s="3" t="s">
        <v>22118</v>
      </c>
      <c r="I6464" s="3">
        <v>115</v>
      </c>
      <c r="J6464" s="3" t="s">
        <v>21089</v>
      </c>
      <c r="K6464" s="3" t="s">
        <v>1</v>
      </c>
      <c r="L6464" s="9">
        <v>45401</v>
      </c>
      <c r="M6464" s="9">
        <v>45438</v>
      </c>
      <c r="N6464" s="3">
        <v>1040</v>
      </c>
      <c r="O6464" s="3" t="s">
        <v>21106</v>
      </c>
      <c r="P6464" s="3" t="s">
        <v>21111</v>
      </c>
      <c r="Q6464" s="3">
        <v>245</v>
      </c>
      <c r="R6464" s="8" t="str">
        <f t="shared" si="100"/>
        <v>*245*</v>
      </c>
    </row>
    <row r="6465" spans="1:18" ht="19.8">
      <c r="A6465" s="3" t="s">
        <v>3066</v>
      </c>
      <c r="B6465" s="3" t="s">
        <v>160</v>
      </c>
      <c r="C6465" s="3" t="s">
        <v>3065</v>
      </c>
      <c r="D6465" s="3" t="s">
        <v>31</v>
      </c>
      <c r="E6465" s="3" t="s">
        <v>3064</v>
      </c>
      <c r="F6465" s="3" t="s">
        <v>9</v>
      </c>
      <c r="G6465" s="3">
        <v>2011</v>
      </c>
      <c r="H6465" s="3" t="s">
        <v>22118</v>
      </c>
      <c r="I6465" s="3">
        <v>404</v>
      </c>
      <c r="J6465" s="3" t="s">
        <v>21096</v>
      </c>
      <c r="K6465" s="3" t="s">
        <v>1</v>
      </c>
      <c r="L6465" s="9">
        <v>45486</v>
      </c>
      <c r="M6465" s="9">
        <v>45550</v>
      </c>
      <c r="N6465" s="3">
        <v>1625</v>
      </c>
      <c r="O6465" s="3" t="s">
        <v>21106</v>
      </c>
      <c r="P6465" s="3" t="s">
        <v>21112</v>
      </c>
      <c r="Q6465" s="3">
        <v>332</v>
      </c>
      <c r="R6465" s="8" t="str">
        <f t="shared" si="100"/>
        <v>*332*</v>
      </c>
    </row>
    <row r="6466" spans="1:18" ht="19.8">
      <c r="A6466" s="3" t="s">
        <v>3063</v>
      </c>
      <c r="B6466" s="3" t="s">
        <v>43</v>
      </c>
      <c r="C6466" s="3" t="s">
        <v>3062</v>
      </c>
      <c r="D6466" s="3" t="s">
        <v>41</v>
      </c>
      <c r="E6466" s="3" t="s">
        <v>3061</v>
      </c>
      <c r="F6466" s="3" t="s">
        <v>3</v>
      </c>
      <c r="G6466" s="3">
        <v>2006</v>
      </c>
      <c r="H6466" s="3" t="s">
        <v>22116</v>
      </c>
      <c r="I6466" s="3">
        <v>110</v>
      </c>
      <c r="J6466" s="3" t="s">
        <v>21084</v>
      </c>
      <c r="K6466" s="3" t="s">
        <v>1</v>
      </c>
      <c r="L6466" s="9">
        <v>45522</v>
      </c>
      <c r="M6466" s="9">
        <v>45654</v>
      </c>
      <c r="N6466" s="3">
        <v>1500</v>
      </c>
      <c r="O6466" s="3" t="s">
        <v>21106</v>
      </c>
      <c r="P6466" s="3" t="s">
        <v>21111</v>
      </c>
      <c r="Q6466" s="3">
        <v>397</v>
      </c>
      <c r="R6466" s="8" t="str">
        <f t="shared" si="100"/>
        <v>*397*</v>
      </c>
    </row>
    <row r="6467" spans="1:18" ht="19.8">
      <c r="A6467" s="3" t="s">
        <v>3060</v>
      </c>
      <c r="B6467" s="3" t="s">
        <v>344</v>
      </c>
      <c r="C6467" s="3" t="s">
        <v>3059</v>
      </c>
      <c r="D6467" s="3" t="s">
        <v>82</v>
      </c>
      <c r="E6467" s="3" t="s">
        <v>3058</v>
      </c>
      <c r="F6467" s="3" t="s">
        <v>15</v>
      </c>
      <c r="G6467" s="3">
        <v>2020</v>
      </c>
      <c r="H6467" s="3" t="s">
        <v>22118</v>
      </c>
      <c r="I6467" s="3">
        <v>455</v>
      </c>
      <c r="J6467" s="3" t="s">
        <v>21093</v>
      </c>
      <c r="K6467" s="3" t="s">
        <v>0</v>
      </c>
      <c r="N6467" s="3">
        <v>2330</v>
      </c>
      <c r="O6467" s="3" t="s">
        <v>21105</v>
      </c>
      <c r="P6467" s="3" t="s">
        <v>21114</v>
      </c>
      <c r="Q6467" s="3">
        <v>261</v>
      </c>
      <c r="R6467" s="8" t="str">
        <f t="shared" si="100"/>
        <v>*261*</v>
      </c>
    </row>
    <row r="6468" spans="1:18" ht="19.8">
      <c r="A6468" s="3" t="s">
        <v>3057</v>
      </c>
      <c r="B6468" s="3" t="s">
        <v>60</v>
      </c>
      <c r="C6468" s="3" t="s">
        <v>3056</v>
      </c>
      <c r="D6468" s="3" t="s">
        <v>41</v>
      </c>
      <c r="E6468" s="3" t="s">
        <v>3055</v>
      </c>
      <c r="F6468" s="3" t="s">
        <v>48</v>
      </c>
      <c r="G6468" s="3">
        <v>2024</v>
      </c>
      <c r="H6468" s="3" t="s">
        <v>22117</v>
      </c>
      <c r="I6468" s="3">
        <v>348</v>
      </c>
      <c r="J6468" s="3" t="s">
        <v>21094</v>
      </c>
      <c r="K6468" s="3" t="s">
        <v>0</v>
      </c>
      <c r="N6468" s="3">
        <v>1750</v>
      </c>
      <c r="O6468" s="3" t="s">
        <v>21106</v>
      </c>
      <c r="P6468" s="3" t="s">
        <v>21111</v>
      </c>
      <c r="Q6468" s="3">
        <v>326</v>
      </c>
      <c r="R6468" s="8" t="str">
        <f t="shared" ref="R6468:R6531" si="101">"*"&amp;Q6468&amp;"*"</f>
        <v>*326*</v>
      </c>
    </row>
    <row r="6469" spans="1:18" ht="19.8">
      <c r="A6469" s="3" t="s">
        <v>3054</v>
      </c>
      <c r="B6469" s="3" t="s">
        <v>256</v>
      </c>
      <c r="C6469" s="3" t="s">
        <v>3053</v>
      </c>
      <c r="D6469" s="3" t="s">
        <v>14</v>
      </c>
      <c r="E6469" s="3" t="s">
        <v>3052</v>
      </c>
      <c r="F6469" s="3" t="s">
        <v>29</v>
      </c>
      <c r="G6469" s="3">
        <v>2019</v>
      </c>
      <c r="H6469" s="3" t="s">
        <v>22116</v>
      </c>
      <c r="I6469" s="3">
        <v>436</v>
      </c>
      <c r="J6469" s="3" t="s">
        <v>21102</v>
      </c>
      <c r="K6469" s="3" t="s">
        <v>0</v>
      </c>
      <c r="N6469" s="3">
        <v>2345</v>
      </c>
      <c r="O6469" s="3" t="s">
        <v>21106</v>
      </c>
      <c r="P6469" s="3" t="s">
        <v>21112</v>
      </c>
      <c r="Q6469" s="3">
        <v>388</v>
      </c>
      <c r="R6469" s="8" t="str">
        <f t="shared" si="101"/>
        <v>*388*</v>
      </c>
    </row>
    <row r="6470" spans="1:18" ht="19.8">
      <c r="A6470" s="3" t="s">
        <v>3051</v>
      </c>
      <c r="B6470" s="3" t="s">
        <v>104</v>
      </c>
      <c r="C6470" s="3" t="s">
        <v>3050</v>
      </c>
      <c r="D6470" s="3" t="s">
        <v>25</v>
      </c>
      <c r="E6470" s="3" t="s">
        <v>3049</v>
      </c>
      <c r="F6470" s="3" t="s">
        <v>48</v>
      </c>
      <c r="G6470" s="3">
        <v>2006</v>
      </c>
      <c r="H6470" s="3" t="s">
        <v>22116</v>
      </c>
      <c r="I6470" s="3">
        <v>214</v>
      </c>
      <c r="J6470" s="3" t="s">
        <v>21088</v>
      </c>
      <c r="K6470" s="3" t="s">
        <v>1</v>
      </c>
      <c r="L6470" s="9">
        <v>45120</v>
      </c>
      <c r="M6470" s="9">
        <v>45301</v>
      </c>
      <c r="N6470" s="3">
        <v>1765</v>
      </c>
      <c r="O6470" s="3" t="s">
        <v>25</v>
      </c>
      <c r="P6470" s="3" t="s">
        <v>21111</v>
      </c>
      <c r="Q6470" s="3">
        <v>200</v>
      </c>
      <c r="R6470" s="8" t="str">
        <f t="shared" si="101"/>
        <v>*200*</v>
      </c>
    </row>
    <row r="6471" spans="1:18" ht="19.8">
      <c r="A6471" s="3" t="s">
        <v>3047</v>
      </c>
      <c r="B6471" s="3" t="s">
        <v>27</v>
      </c>
      <c r="C6471" s="3" t="s">
        <v>3046</v>
      </c>
      <c r="D6471" s="3" t="s">
        <v>25</v>
      </c>
      <c r="E6471" s="3" t="s">
        <v>3045</v>
      </c>
      <c r="F6471" s="3" t="s">
        <v>9</v>
      </c>
      <c r="G6471" s="3">
        <v>2023</v>
      </c>
      <c r="H6471" s="3" t="s">
        <v>22116</v>
      </c>
      <c r="I6471" s="3">
        <v>355</v>
      </c>
      <c r="J6471" s="3" t="s">
        <v>21094</v>
      </c>
      <c r="K6471" s="3" t="s">
        <v>1</v>
      </c>
      <c r="L6471" s="9">
        <v>45029</v>
      </c>
      <c r="M6471" s="9">
        <v>45071</v>
      </c>
      <c r="N6471" s="3">
        <v>1480</v>
      </c>
      <c r="O6471" s="3" t="s">
        <v>25</v>
      </c>
      <c r="P6471" s="3" t="s">
        <v>21112</v>
      </c>
      <c r="Q6471" s="3">
        <v>172</v>
      </c>
      <c r="R6471" s="8" t="str">
        <f t="shared" si="101"/>
        <v>*172*</v>
      </c>
    </row>
    <row r="6472" spans="1:18" ht="19.8">
      <c r="A6472" s="3" t="s">
        <v>3044</v>
      </c>
      <c r="B6472" s="3" t="s">
        <v>43</v>
      </c>
      <c r="C6472" s="3" t="s">
        <v>3043</v>
      </c>
      <c r="D6472" s="3" t="s">
        <v>41</v>
      </c>
      <c r="E6472" s="3" t="s">
        <v>3042</v>
      </c>
      <c r="F6472" s="3" t="s">
        <v>77</v>
      </c>
      <c r="G6472" s="3">
        <v>2024</v>
      </c>
      <c r="H6472" s="3" t="s">
        <v>22118</v>
      </c>
      <c r="I6472" s="3">
        <v>121</v>
      </c>
      <c r="J6472" s="3" t="s">
        <v>21099</v>
      </c>
      <c r="K6472" s="3" t="s">
        <v>1</v>
      </c>
      <c r="L6472" s="9">
        <v>44993</v>
      </c>
      <c r="M6472" s="9">
        <v>45711</v>
      </c>
      <c r="N6472" s="3">
        <v>1670</v>
      </c>
      <c r="O6472" s="3" t="s">
        <v>21106</v>
      </c>
      <c r="P6472" s="3" t="s">
        <v>21112</v>
      </c>
      <c r="Q6472" s="3">
        <v>379</v>
      </c>
      <c r="R6472" s="8" t="str">
        <f t="shared" si="101"/>
        <v>*379*</v>
      </c>
    </row>
    <row r="6473" spans="1:18" ht="19.8">
      <c r="A6473" s="3" t="s">
        <v>3041</v>
      </c>
      <c r="B6473" s="3" t="s">
        <v>52</v>
      </c>
      <c r="C6473" s="3" t="s">
        <v>3040</v>
      </c>
      <c r="D6473" s="3" t="s">
        <v>50</v>
      </c>
      <c r="E6473" s="3" t="s">
        <v>3039</v>
      </c>
      <c r="F6473" s="3" t="s">
        <v>29</v>
      </c>
      <c r="G6473" s="3">
        <v>2022</v>
      </c>
      <c r="H6473" s="3" t="s">
        <v>22116</v>
      </c>
      <c r="I6473" s="3">
        <v>300</v>
      </c>
      <c r="J6473" s="3" t="s">
        <v>21096</v>
      </c>
      <c r="K6473" s="3" t="s">
        <v>0</v>
      </c>
      <c r="N6473" s="3">
        <v>835</v>
      </c>
      <c r="O6473" s="3" t="s">
        <v>21106</v>
      </c>
      <c r="P6473" s="3" t="s">
        <v>21112</v>
      </c>
      <c r="Q6473" s="3">
        <v>169</v>
      </c>
      <c r="R6473" s="8" t="str">
        <f t="shared" si="101"/>
        <v>*169*</v>
      </c>
    </row>
    <row r="6474" spans="1:18" ht="19.8">
      <c r="A6474" s="3" t="s">
        <v>3038</v>
      </c>
      <c r="B6474" s="3" t="s">
        <v>196</v>
      </c>
      <c r="C6474" s="3" t="s">
        <v>3037</v>
      </c>
      <c r="D6474" s="3" t="s">
        <v>36</v>
      </c>
      <c r="E6474" s="3" t="s">
        <v>3036</v>
      </c>
      <c r="F6474" s="3" t="s">
        <v>77</v>
      </c>
      <c r="G6474" s="3">
        <v>2010</v>
      </c>
      <c r="H6474" s="3" t="s">
        <v>22118</v>
      </c>
      <c r="I6474" s="3">
        <v>427</v>
      </c>
      <c r="J6474" s="3" t="s">
        <v>21095</v>
      </c>
      <c r="K6474" s="3" t="s">
        <v>0</v>
      </c>
      <c r="N6474" s="3">
        <v>2140</v>
      </c>
      <c r="O6474" s="3" t="s">
        <v>21106</v>
      </c>
      <c r="P6474" s="3" t="s">
        <v>21111</v>
      </c>
      <c r="Q6474" s="3">
        <v>250</v>
      </c>
      <c r="R6474" s="8" t="str">
        <f t="shared" si="101"/>
        <v>*250*</v>
      </c>
    </row>
    <row r="6475" spans="1:18" ht="19.8">
      <c r="A6475" s="3" t="s">
        <v>3035</v>
      </c>
      <c r="B6475" s="3" t="s">
        <v>171</v>
      </c>
      <c r="C6475" s="3" t="s">
        <v>3034</v>
      </c>
      <c r="D6475" s="3" t="s">
        <v>141</v>
      </c>
      <c r="E6475" s="3" t="s">
        <v>3033</v>
      </c>
      <c r="F6475" s="3" t="s">
        <v>77</v>
      </c>
      <c r="G6475" s="3">
        <v>2011</v>
      </c>
      <c r="H6475" s="3" t="s">
        <v>22118</v>
      </c>
      <c r="I6475" s="3">
        <v>288</v>
      </c>
      <c r="J6475" s="3" t="s">
        <v>21102</v>
      </c>
      <c r="K6475" s="3" t="s">
        <v>1</v>
      </c>
      <c r="L6475" s="9">
        <v>45502</v>
      </c>
      <c r="M6475" s="9">
        <v>45612</v>
      </c>
      <c r="N6475" s="3">
        <v>1595</v>
      </c>
      <c r="O6475" s="3" t="s">
        <v>25</v>
      </c>
      <c r="P6475" s="3" t="s">
        <v>21114</v>
      </c>
      <c r="Q6475" s="3">
        <v>194</v>
      </c>
      <c r="R6475" s="8" t="str">
        <f t="shared" si="101"/>
        <v>*194*</v>
      </c>
    </row>
    <row r="6476" spans="1:18" ht="19.8">
      <c r="A6476" s="3" t="s">
        <v>3032</v>
      </c>
      <c r="B6476" s="3" t="s">
        <v>196</v>
      </c>
      <c r="C6476" s="3" t="s">
        <v>3031</v>
      </c>
      <c r="D6476" s="3" t="s">
        <v>36</v>
      </c>
      <c r="E6476" s="3" t="s">
        <v>3030</v>
      </c>
      <c r="F6476" s="3" t="s">
        <v>9</v>
      </c>
      <c r="G6476" s="3">
        <v>2010</v>
      </c>
      <c r="H6476" s="3" t="s">
        <v>22118</v>
      </c>
      <c r="I6476" s="3">
        <v>412</v>
      </c>
      <c r="J6476" s="3" t="s">
        <v>21101</v>
      </c>
      <c r="K6476" s="3" t="s">
        <v>1</v>
      </c>
      <c r="L6476" s="9">
        <v>45311</v>
      </c>
      <c r="M6476" s="9">
        <v>45598</v>
      </c>
      <c r="N6476" s="3">
        <v>2310</v>
      </c>
      <c r="O6476" s="3" t="s">
        <v>21106</v>
      </c>
      <c r="P6476" s="3" t="s">
        <v>21113</v>
      </c>
      <c r="Q6476" s="3">
        <v>178</v>
      </c>
      <c r="R6476" s="8" t="str">
        <f t="shared" si="101"/>
        <v>*178*</v>
      </c>
    </row>
    <row r="6477" spans="1:18" ht="19.8">
      <c r="A6477" s="3" t="s">
        <v>3028</v>
      </c>
      <c r="B6477" s="3" t="s">
        <v>455</v>
      </c>
      <c r="C6477" s="3" t="s">
        <v>3027</v>
      </c>
      <c r="D6477" s="3" t="s">
        <v>14</v>
      </c>
      <c r="E6477" s="3" t="s">
        <v>3026</v>
      </c>
      <c r="F6477" s="3" t="s">
        <v>77</v>
      </c>
      <c r="G6477" s="3">
        <v>2020</v>
      </c>
      <c r="H6477" s="3" t="s">
        <v>22117</v>
      </c>
      <c r="I6477" s="3">
        <v>263</v>
      </c>
      <c r="J6477" s="3" t="s">
        <v>21086</v>
      </c>
      <c r="K6477" s="3" t="s">
        <v>1</v>
      </c>
      <c r="L6477" s="9">
        <v>45287</v>
      </c>
      <c r="M6477" s="9">
        <v>45385</v>
      </c>
      <c r="N6477" s="3">
        <v>1410</v>
      </c>
      <c r="O6477" s="3" t="s">
        <v>21106</v>
      </c>
      <c r="P6477" s="3" t="s">
        <v>21112</v>
      </c>
      <c r="Q6477" s="3">
        <v>270</v>
      </c>
      <c r="R6477" s="8" t="str">
        <f t="shared" si="101"/>
        <v>*270*</v>
      </c>
    </row>
    <row r="6478" spans="1:18" ht="19.8">
      <c r="A6478" s="3" t="s">
        <v>3025</v>
      </c>
      <c r="B6478" s="3" t="s">
        <v>304</v>
      </c>
      <c r="C6478" s="3" t="s">
        <v>3024</v>
      </c>
      <c r="D6478" s="3" t="s">
        <v>123</v>
      </c>
      <c r="E6478" s="3" t="s">
        <v>3023</v>
      </c>
      <c r="F6478" s="3" t="s">
        <v>48</v>
      </c>
      <c r="G6478" s="3">
        <v>2021</v>
      </c>
      <c r="H6478" s="3" t="s">
        <v>22117</v>
      </c>
      <c r="I6478" s="3">
        <v>481</v>
      </c>
      <c r="J6478" s="3" t="s">
        <v>21099</v>
      </c>
      <c r="K6478" s="3" t="s">
        <v>0</v>
      </c>
      <c r="N6478" s="3">
        <v>1655</v>
      </c>
      <c r="O6478" s="3" t="s">
        <v>21106</v>
      </c>
      <c r="P6478" s="3" t="s">
        <v>21113</v>
      </c>
      <c r="Q6478" s="3">
        <v>357</v>
      </c>
      <c r="R6478" s="8" t="str">
        <f t="shared" si="101"/>
        <v>*357*</v>
      </c>
    </row>
    <row r="6479" spans="1:18" ht="19.8">
      <c r="A6479" s="3" t="s">
        <v>3022</v>
      </c>
      <c r="B6479" s="3" t="s">
        <v>256</v>
      </c>
      <c r="C6479" s="3" t="s">
        <v>3021</v>
      </c>
      <c r="D6479" s="3" t="s">
        <v>14</v>
      </c>
      <c r="E6479" s="3" t="s">
        <v>3020</v>
      </c>
      <c r="F6479" s="3" t="s">
        <v>9</v>
      </c>
      <c r="G6479" s="3">
        <v>2017</v>
      </c>
      <c r="H6479" s="3" t="s">
        <v>22117</v>
      </c>
      <c r="I6479" s="3">
        <v>192</v>
      </c>
      <c r="J6479" s="3" t="s">
        <v>21085</v>
      </c>
      <c r="K6479" s="3" t="s">
        <v>0</v>
      </c>
      <c r="N6479" s="3">
        <v>660</v>
      </c>
      <c r="O6479" s="3" t="s">
        <v>21106</v>
      </c>
      <c r="P6479" s="3" t="s">
        <v>21114</v>
      </c>
      <c r="Q6479" s="3">
        <v>338</v>
      </c>
      <c r="R6479" s="8" t="str">
        <f t="shared" si="101"/>
        <v>*338*</v>
      </c>
    </row>
    <row r="6480" spans="1:18" ht="19.8">
      <c r="A6480" s="3" t="s">
        <v>3019</v>
      </c>
      <c r="B6480" s="3" t="s">
        <v>12</v>
      </c>
      <c r="C6480" s="3" t="s">
        <v>3018</v>
      </c>
      <c r="D6480" s="3" t="s">
        <v>2</v>
      </c>
      <c r="E6480" s="3" t="s">
        <v>3017</v>
      </c>
      <c r="F6480" s="3" t="s">
        <v>77</v>
      </c>
      <c r="G6480" s="3">
        <v>2008</v>
      </c>
      <c r="H6480" s="3" t="s">
        <v>22117</v>
      </c>
      <c r="I6480" s="3">
        <v>222</v>
      </c>
      <c r="J6480" s="3" t="s">
        <v>21096</v>
      </c>
      <c r="K6480" s="3" t="s">
        <v>0</v>
      </c>
      <c r="N6480" s="3">
        <v>910</v>
      </c>
      <c r="O6480" s="3" t="s">
        <v>21073</v>
      </c>
      <c r="P6480" s="3" t="s">
        <v>21114</v>
      </c>
      <c r="Q6480" s="3">
        <v>366</v>
      </c>
      <c r="R6480" s="8" t="str">
        <f t="shared" si="101"/>
        <v>*366*</v>
      </c>
    </row>
    <row r="6481" spans="1:18" ht="19.8">
      <c r="A6481" s="3" t="s">
        <v>3016</v>
      </c>
      <c r="B6481" s="3" t="s">
        <v>433</v>
      </c>
      <c r="C6481" s="3" t="s">
        <v>3015</v>
      </c>
      <c r="D6481" s="3" t="s">
        <v>123</v>
      </c>
      <c r="E6481" s="3" t="s">
        <v>3014</v>
      </c>
      <c r="F6481" s="3" t="s">
        <v>29</v>
      </c>
      <c r="G6481" s="3">
        <v>2017</v>
      </c>
      <c r="H6481" s="3" t="s">
        <v>22118</v>
      </c>
      <c r="I6481" s="3">
        <v>207</v>
      </c>
      <c r="J6481" s="3" t="s">
        <v>21093</v>
      </c>
      <c r="K6481" s="3" t="s">
        <v>1</v>
      </c>
      <c r="L6481" s="9">
        <v>45387</v>
      </c>
      <c r="M6481" s="9">
        <v>45537</v>
      </c>
      <c r="N6481" s="3">
        <v>2065</v>
      </c>
      <c r="O6481" s="3" t="s">
        <v>21106</v>
      </c>
      <c r="P6481" s="3" t="s">
        <v>21114</v>
      </c>
      <c r="Q6481" s="3">
        <v>395</v>
      </c>
      <c r="R6481" s="8" t="str">
        <f t="shared" si="101"/>
        <v>*395*</v>
      </c>
    </row>
    <row r="6482" spans="1:18" ht="19.8">
      <c r="A6482" s="3" t="s">
        <v>3013</v>
      </c>
      <c r="B6482" s="3" t="s">
        <v>160</v>
      </c>
      <c r="C6482" s="3" t="s">
        <v>3012</v>
      </c>
      <c r="D6482" s="3" t="s">
        <v>31</v>
      </c>
      <c r="E6482" s="3" t="s">
        <v>3011</v>
      </c>
      <c r="F6482" s="3" t="s">
        <v>29</v>
      </c>
      <c r="G6482" s="3">
        <v>2018</v>
      </c>
      <c r="H6482" s="3" t="s">
        <v>22118</v>
      </c>
      <c r="I6482" s="3">
        <v>280</v>
      </c>
      <c r="J6482" s="3" t="s">
        <v>21098</v>
      </c>
      <c r="K6482" s="3" t="s">
        <v>1</v>
      </c>
      <c r="L6482" s="9">
        <v>45454</v>
      </c>
      <c r="M6482" s="9">
        <v>45630</v>
      </c>
      <c r="N6482" s="3">
        <v>390</v>
      </c>
      <c r="O6482" s="3" t="s">
        <v>21106</v>
      </c>
      <c r="P6482" s="3" t="s">
        <v>21111</v>
      </c>
      <c r="Q6482" s="3">
        <v>141</v>
      </c>
      <c r="R6482" s="8" t="str">
        <f t="shared" si="101"/>
        <v>*141*</v>
      </c>
    </row>
    <row r="6483" spans="1:18" ht="19.8">
      <c r="A6483" s="3" t="s">
        <v>3010</v>
      </c>
      <c r="B6483" s="3" t="s">
        <v>433</v>
      </c>
      <c r="C6483" s="3" t="s">
        <v>3009</v>
      </c>
      <c r="D6483" s="3" t="s">
        <v>123</v>
      </c>
      <c r="E6483" s="3" t="s">
        <v>3008</v>
      </c>
      <c r="F6483" s="3" t="s">
        <v>77</v>
      </c>
      <c r="G6483" s="3">
        <v>2019</v>
      </c>
      <c r="H6483" s="3" t="s">
        <v>22116</v>
      </c>
      <c r="I6483" s="3">
        <v>376</v>
      </c>
      <c r="J6483" s="3" t="s">
        <v>21100</v>
      </c>
      <c r="K6483" s="3" t="s">
        <v>0</v>
      </c>
      <c r="N6483" s="3">
        <v>185</v>
      </c>
      <c r="O6483" s="3" t="s">
        <v>21106</v>
      </c>
      <c r="P6483" s="3" t="s">
        <v>21112</v>
      </c>
      <c r="Q6483" s="3">
        <v>267</v>
      </c>
      <c r="R6483" s="8" t="str">
        <f t="shared" si="101"/>
        <v>*267*</v>
      </c>
    </row>
    <row r="6484" spans="1:18" ht="19.8">
      <c r="A6484" s="3" t="s">
        <v>3007</v>
      </c>
      <c r="B6484" s="3" t="s">
        <v>218</v>
      </c>
      <c r="C6484" s="3" t="s">
        <v>3006</v>
      </c>
      <c r="D6484" s="3" t="s">
        <v>95</v>
      </c>
      <c r="E6484" s="3" t="s">
        <v>3005</v>
      </c>
      <c r="F6484" s="3" t="s">
        <v>3</v>
      </c>
      <c r="G6484" s="3">
        <v>2006</v>
      </c>
      <c r="H6484" s="3" t="s">
        <v>22118</v>
      </c>
      <c r="I6484" s="3">
        <v>127</v>
      </c>
      <c r="J6484" s="3" t="s">
        <v>21096</v>
      </c>
      <c r="K6484" s="3" t="s">
        <v>1</v>
      </c>
      <c r="L6484" s="9">
        <v>45528</v>
      </c>
      <c r="M6484" s="9">
        <v>45568</v>
      </c>
      <c r="N6484" s="3">
        <v>1700</v>
      </c>
      <c r="O6484" s="3" t="s">
        <v>21105</v>
      </c>
      <c r="P6484" s="3" t="s">
        <v>21114</v>
      </c>
      <c r="Q6484" s="3">
        <v>193</v>
      </c>
      <c r="R6484" s="8" t="str">
        <f t="shared" si="101"/>
        <v>*193*</v>
      </c>
    </row>
    <row r="6485" spans="1:18" ht="19.8">
      <c r="A6485" s="3" t="s">
        <v>3004</v>
      </c>
      <c r="B6485" s="3" t="s">
        <v>344</v>
      </c>
      <c r="C6485" s="3" t="s">
        <v>3003</v>
      </c>
      <c r="D6485" s="3" t="s">
        <v>82</v>
      </c>
      <c r="E6485" s="3" t="s">
        <v>3002</v>
      </c>
      <c r="F6485" s="3" t="s">
        <v>9</v>
      </c>
      <c r="G6485" s="3">
        <v>2019</v>
      </c>
      <c r="H6485" s="3" t="s">
        <v>22118</v>
      </c>
      <c r="I6485" s="3">
        <v>99</v>
      </c>
      <c r="J6485" s="3" t="s">
        <v>21098</v>
      </c>
      <c r="K6485" s="3" t="s">
        <v>1</v>
      </c>
      <c r="L6485" s="9">
        <v>45061</v>
      </c>
      <c r="M6485" s="9">
        <v>45546</v>
      </c>
      <c r="N6485" s="3">
        <v>2000</v>
      </c>
      <c r="O6485" s="3" t="s">
        <v>21105</v>
      </c>
      <c r="P6485" s="3" t="s">
        <v>21114</v>
      </c>
      <c r="Q6485" s="3">
        <v>219</v>
      </c>
      <c r="R6485" s="8" t="str">
        <f t="shared" si="101"/>
        <v>*219*</v>
      </c>
    </row>
    <row r="6486" spans="1:18" ht="19.8">
      <c r="A6486" s="3" t="s">
        <v>3001</v>
      </c>
      <c r="B6486" s="3" t="s">
        <v>344</v>
      </c>
      <c r="C6486" s="3" t="s">
        <v>3000</v>
      </c>
      <c r="D6486" s="3" t="s">
        <v>82</v>
      </c>
      <c r="E6486" s="3" t="s">
        <v>2999</v>
      </c>
      <c r="F6486" s="3" t="s">
        <v>29</v>
      </c>
      <c r="G6486" s="3">
        <v>2011</v>
      </c>
      <c r="H6486" s="3" t="s">
        <v>22118</v>
      </c>
      <c r="I6486" s="3">
        <v>286</v>
      </c>
      <c r="J6486" s="3" t="s">
        <v>21088</v>
      </c>
      <c r="K6486" s="3" t="s">
        <v>0</v>
      </c>
      <c r="N6486" s="3">
        <v>2165</v>
      </c>
      <c r="O6486" s="3" t="s">
        <v>21105</v>
      </c>
      <c r="P6486" s="3" t="s">
        <v>21111</v>
      </c>
      <c r="Q6486" s="3">
        <v>311</v>
      </c>
      <c r="R6486" s="8" t="str">
        <f t="shared" si="101"/>
        <v>*311*</v>
      </c>
    </row>
    <row r="6487" spans="1:18" ht="19.8">
      <c r="A6487" s="3" t="s">
        <v>2998</v>
      </c>
      <c r="B6487" s="3" t="s">
        <v>243</v>
      </c>
      <c r="C6487" s="3" t="s">
        <v>2997</v>
      </c>
      <c r="D6487" s="3" t="s">
        <v>63</v>
      </c>
      <c r="E6487" s="3" t="s">
        <v>2996</v>
      </c>
      <c r="F6487" s="3" t="s">
        <v>3</v>
      </c>
      <c r="G6487" s="3">
        <v>2008</v>
      </c>
      <c r="H6487" s="3" t="s">
        <v>22117</v>
      </c>
      <c r="I6487" s="3">
        <v>420</v>
      </c>
      <c r="J6487" s="3" t="s">
        <v>21094</v>
      </c>
      <c r="K6487" s="3" t="s">
        <v>1</v>
      </c>
      <c r="L6487" s="9">
        <v>45059</v>
      </c>
      <c r="M6487" s="9">
        <v>45206</v>
      </c>
      <c r="N6487" s="3">
        <v>565</v>
      </c>
      <c r="O6487" s="3" t="s">
        <v>21106</v>
      </c>
      <c r="P6487" s="3" t="s">
        <v>21111</v>
      </c>
      <c r="Q6487" s="3">
        <v>348</v>
      </c>
      <c r="R6487" s="8" t="str">
        <f t="shared" si="101"/>
        <v>*348*</v>
      </c>
    </row>
    <row r="6488" spans="1:18" ht="19.8">
      <c r="A6488" s="3" t="s">
        <v>2995</v>
      </c>
      <c r="B6488" s="3" t="s">
        <v>43</v>
      </c>
      <c r="C6488" s="3" t="s">
        <v>2994</v>
      </c>
      <c r="D6488" s="3" t="s">
        <v>41</v>
      </c>
      <c r="E6488" s="3" t="s">
        <v>2993</v>
      </c>
      <c r="F6488" s="3" t="s">
        <v>77</v>
      </c>
      <c r="G6488" s="3">
        <v>2007</v>
      </c>
      <c r="H6488" s="3" t="s">
        <v>22117</v>
      </c>
      <c r="I6488" s="3">
        <v>179</v>
      </c>
      <c r="J6488" s="3" t="s">
        <v>21094</v>
      </c>
      <c r="K6488" s="3" t="s">
        <v>1</v>
      </c>
      <c r="L6488" s="9">
        <v>45088</v>
      </c>
      <c r="M6488" s="9">
        <v>45171</v>
      </c>
      <c r="N6488" s="3">
        <v>515</v>
      </c>
      <c r="O6488" s="3" t="s">
        <v>21106</v>
      </c>
      <c r="P6488" s="3" t="s">
        <v>21112</v>
      </c>
      <c r="Q6488" s="3">
        <v>150</v>
      </c>
      <c r="R6488" s="8" t="str">
        <f t="shared" si="101"/>
        <v>*150*</v>
      </c>
    </row>
    <row r="6489" spans="1:18" ht="19.8">
      <c r="A6489" s="3" t="s">
        <v>2992</v>
      </c>
      <c r="B6489" s="3" t="s">
        <v>43</v>
      </c>
      <c r="C6489" s="3" t="s">
        <v>2991</v>
      </c>
      <c r="D6489" s="3" t="s">
        <v>41</v>
      </c>
      <c r="E6489" s="3" t="s">
        <v>2990</v>
      </c>
      <c r="F6489" s="3" t="s">
        <v>29</v>
      </c>
      <c r="G6489" s="3">
        <v>2006</v>
      </c>
      <c r="H6489" s="3" t="s">
        <v>22117</v>
      </c>
      <c r="I6489" s="3">
        <v>297</v>
      </c>
      <c r="J6489" s="3" t="s">
        <v>21084</v>
      </c>
      <c r="K6489" s="3" t="s">
        <v>0</v>
      </c>
      <c r="N6489" s="3">
        <v>790</v>
      </c>
      <c r="O6489" s="3" t="s">
        <v>21106</v>
      </c>
      <c r="P6489" s="3" t="s">
        <v>21111</v>
      </c>
      <c r="Q6489" s="3">
        <v>120</v>
      </c>
      <c r="R6489" s="8" t="str">
        <f t="shared" si="101"/>
        <v>*120*</v>
      </c>
    </row>
    <row r="6490" spans="1:18" ht="19.8">
      <c r="A6490" s="3" t="s">
        <v>2989</v>
      </c>
      <c r="B6490" s="3" t="s">
        <v>43</v>
      </c>
      <c r="C6490" s="3" t="s">
        <v>2988</v>
      </c>
      <c r="D6490" s="3" t="s">
        <v>41</v>
      </c>
      <c r="E6490" s="3" t="s">
        <v>2987</v>
      </c>
      <c r="F6490" s="3" t="s">
        <v>15</v>
      </c>
      <c r="G6490" s="3">
        <v>2021</v>
      </c>
      <c r="H6490" s="3" t="s">
        <v>22117</v>
      </c>
      <c r="I6490" s="3">
        <v>161</v>
      </c>
      <c r="J6490" s="3" t="s">
        <v>21096</v>
      </c>
      <c r="K6490" s="3" t="s">
        <v>0</v>
      </c>
      <c r="N6490" s="3">
        <v>1300</v>
      </c>
      <c r="O6490" s="3" t="s">
        <v>21106</v>
      </c>
      <c r="P6490" s="3" t="s">
        <v>21114</v>
      </c>
      <c r="Q6490" s="3">
        <v>452</v>
      </c>
      <c r="R6490" s="8" t="str">
        <f t="shared" si="101"/>
        <v>*452*</v>
      </c>
    </row>
    <row r="6491" spans="1:18" ht="19.8">
      <c r="A6491" s="3" t="s">
        <v>2986</v>
      </c>
      <c r="B6491" s="3" t="s">
        <v>143</v>
      </c>
      <c r="C6491" s="3" t="s">
        <v>2985</v>
      </c>
      <c r="D6491" s="3" t="s">
        <v>141</v>
      </c>
      <c r="E6491" s="3" t="s">
        <v>2984</v>
      </c>
      <c r="F6491" s="3" t="s">
        <v>29</v>
      </c>
      <c r="G6491" s="3">
        <v>2010</v>
      </c>
      <c r="H6491" s="3" t="s">
        <v>22118</v>
      </c>
      <c r="I6491" s="3">
        <v>423</v>
      </c>
      <c r="J6491" s="3" t="s">
        <v>21096</v>
      </c>
      <c r="K6491" s="3" t="s">
        <v>0</v>
      </c>
      <c r="N6491" s="3">
        <v>1335</v>
      </c>
      <c r="O6491" s="3" t="s">
        <v>25</v>
      </c>
      <c r="P6491" s="3" t="s">
        <v>21111</v>
      </c>
      <c r="Q6491" s="3">
        <v>162</v>
      </c>
      <c r="R6491" s="8" t="str">
        <f t="shared" si="101"/>
        <v>*162*</v>
      </c>
    </row>
    <row r="6492" spans="1:18" ht="19.8">
      <c r="A6492" s="3" t="s">
        <v>2983</v>
      </c>
      <c r="B6492" s="3" t="s">
        <v>60</v>
      </c>
      <c r="C6492" s="3" t="s">
        <v>2982</v>
      </c>
      <c r="D6492" s="3" t="s">
        <v>41</v>
      </c>
      <c r="E6492" s="3" t="s">
        <v>2981</v>
      </c>
      <c r="F6492" s="3" t="s">
        <v>29</v>
      </c>
      <c r="G6492" s="3">
        <v>2010</v>
      </c>
      <c r="H6492" s="3" t="s">
        <v>22118</v>
      </c>
      <c r="I6492" s="3">
        <v>434</v>
      </c>
      <c r="J6492" s="3" t="s">
        <v>21083</v>
      </c>
      <c r="K6492" s="3" t="s">
        <v>1</v>
      </c>
      <c r="L6492" s="9">
        <v>45136</v>
      </c>
      <c r="M6492" s="9">
        <v>45583</v>
      </c>
      <c r="N6492" s="3">
        <v>1635</v>
      </c>
      <c r="O6492" s="3" t="s">
        <v>21106</v>
      </c>
      <c r="P6492" s="3" t="s">
        <v>21112</v>
      </c>
      <c r="Q6492" s="3">
        <v>401</v>
      </c>
      <c r="R6492" s="8" t="str">
        <f t="shared" si="101"/>
        <v>*401*</v>
      </c>
    </row>
    <row r="6493" spans="1:18" ht="19.8">
      <c r="A6493" s="3" t="s">
        <v>2980</v>
      </c>
      <c r="B6493" s="3" t="s">
        <v>27</v>
      </c>
      <c r="C6493" s="3" t="s">
        <v>2979</v>
      </c>
      <c r="D6493" s="3" t="s">
        <v>25</v>
      </c>
      <c r="E6493" s="3" t="s">
        <v>2978</v>
      </c>
      <c r="F6493" s="3" t="s">
        <v>48</v>
      </c>
      <c r="G6493" s="3">
        <v>2006</v>
      </c>
      <c r="H6493" s="3" t="s">
        <v>22116</v>
      </c>
      <c r="I6493" s="3">
        <v>195</v>
      </c>
      <c r="J6493" s="3" t="s">
        <v>21096</v>
      </c>
      <c r="K6493" s="3" t="s">
        <v>0</v>
      </c>
      <c r="N6493" s="3">
        <v>1520</v>
      </c>
      <c r="O6493" s="3" t="s">
        <v>25</v>
      </c>
      <c r="P6493" s="3" t="s">
        <v>21111</v>
      </c>
      <c r="Q6493" s="3">
        <v>404</v>
      </c>
      <c r="R6493" s="8" t="str">
        <f t="shared" si="101"/>
        <v>*404*</v>
      </c>
    </row>
    <row r="6494" spans="1:18" ht="19.8">
      <c r="A6494" s="3" t="s">
        <v>2977</v>
      </c>
      <c r="B6494" s="3" t="s">
        <v>433</v>
      </c>
      <c r="C6494" s="3" t="s">
        <v>2976</v>
      </c>
      <c r="D6494" s="3" t="s">
        <v>123</v>
      </c>
      <c r="E6494" s="3" t="s">
        <v>2975</v>
      </c>
      <c r="F6494" s="3" t="s">
        <v>9</v>
      </c>
      <c r="G6494" s="3">
        <v>2006</v>
      </c>
      <c r="H6494" s="3" t="s">
        <v>22118</v>
      </c>
      <c r="I6494" s="3">
        <v>175</v>
      </c>
      <c r="J6494" s="3" t="s">
        <v>21084</v>
      </c>
      <c r="K6494" s="3" t="s">
        <v>1</v>
      </c>
      <c r="L6494" s="9">
        <v>45120</v>
      </c>
      <c r="M6494" s="9">
        <v>45267</v>
      </c>
      <c r="N6494" s="3">
        <v>2150</v>
      </c>
      <c r="O6494" s="3" t="s">
        <v>21106</v>
      </c>
      <c r="P6494" s="3" t="s">
        <v>21112</v>
      </c>
      <c r="Q6494" s="3">
        <v>108</v>
      </c>
      <c r="R6494" s="8" t="str">
        <f t="shared" si="101"/>
        <v>*108*</v>
      </c>
    </row>
    <row r="6495" spans="1:18" ht="19.8">
      <c r="A6495" s="3" t="s">
        <v>2973</v>
      </c>
      <c r="B6495" s="3" t="s">
        <v>147</v>
      </c>
      <c r="C6495" s="3" t="s">
        <v>2972</v>
      </c>
      <c r="D6495" s="3" t="s">
        <v>5</v>
      </c>
      <c r="E6495" s="3" t="s">
        <v>2971</v>
      </c>
      <c r="F6495" s="3" t="s">
        <v>3</v>
      </c>
      <c r="G6495" s="3">
        <v>2014</v>
      </c>
      <c r="H6495" s="3" t="s">
        <v>22117</v>
      </c>
      <c r="I6495" s="3">
        <v>88</v>
      </c>
      <c r="J6495" s="3" t="s">
        <v>21096</v>
      </c>
      <c r="K6495" s="3" t="s">
        <v>0</v>
      </c>
      <c r="N6495" s="3">
        <v>940</v>
      </c>
      <c r="O6495" s="3" t="s">
        <v>21106</v>
      </c>
      <c r="P6495" s="3" t="s">
        <v>21112</v>
      </c>
      <c r="Q6495" s="3">
        <v>238</v>
      </c>
      <c r="R6495" s="8" t="str">
        <f t="shared" si="101"/>
        <v>*238*</v>
      </c>
    </row>
    <row r="6496" spans="1:18" ht="19.8">
      <c r="A6496" s="3" t="s">
        <v>2970</v>
      </c>
      <c r="B6496" s="3" t="s">
        <v>151</v>
      </c>
      <c r="C6496" s="3" t="s">
        <v>2969</v>
      </c>
      <c r="D6496" s="3" t="s">
        <v>82</v>
      </c>
      <c r="E6496" s="3" t="s">
        <v>2968</v>
      </c>
      <c r="F6496" s="3" t="s">
        <v>15</v>
      </c>
      <c r="G6496" s="3">
        <v>2010</v>
      </c>
      <c r="H6496" s="3" t="s">
        <v>22116</v>
      </c>
      <c r="I6496" s="3">
        <v>193</v>
      </c>
      <c r="J6496" s="3" t="s">
        <v>21084</v>
      </c>
      <c r="K6496" s="3" t="s">
        <v>0</v>
      </c>
      <c r="N6496" s="3">
        <v>395</v>
      </c>
      <c r="O6496" s="3" t="s">
        <v>21105</v>
      </c>
      <c r="P6496" s="3" t="s">
        <v>21112</v>
      </c>
      <c r="Q6496" s="3">
        <v>181</v>
      </c>
      <c r="R6496" s="8" t="str">
        <f t="shared" si="101"/>
        <v>*181*</v>
      </c>
    </row>
    <row r="6497" spans="1:18" ht="19.8">
      <c r="A6497" s="3" t="s">
        <v>2967</v>
      </c>
      <c r="B6497" s="3" t="s">
        <v>33</v>
      </c>
      <c r="C6497" s="3" t="s">
        <v>2966</v>
      </c>
      <c r="D6497" s="3" t="s">
        <v>31</v>
      </c>
      <c r="E6497" s="3" t="s">
        <v>2965</v>
      </c>
      <c r="F6497" s="3" t="s">
        <v>77</v>
      </c>
      <c r="G6497" s="3">
        <v>2009</v>
      </c>
      <c r="H6497" s="3" t="s">
        <v>22116</v>
      </c>
      <c r="I6497" s="3">
        <v>346</v>
      </c>
      <c r="J6497" s="3" t="s">
        <v>21097</v>
      </c>
      <c r="K6497" s="3" t="s">
        <v>0</v>
      </c>
      <c r="N6497" s="3">
        <v>535</v>
      </c>
      <c r="O6497" s="3" t="s">
        <v>21106</v>
      </c>
      <c r="P6497" s="3" t="s">
        <v>21111</v>
      </c>
      <c r="Q6497" s="3">
        <v>451</v>
      </c>
      <c r="R6497" s="8" t="str">
        <f t="shared" si="101"/>
        <v>*451*</v>
      </c>
    </row>
    <row r="6498" spans="1:18" ht="19.8">
      <c r="A6498" s="3" t="s">
        <v>2964</v>
      </c>
      <c r="B6498" s="3" t="s">
        <v>72</v>
      </c>
      <c r="C6498" s="3" t="s">
        <v>2963</v>
      </c>
      <c r="D6498" s="3" t="s">
        <v>36</v>
      </c>
      <c r="E6498" s="3" t="s">
        <v>2962</v>
      </c>
      <c r="F6498" s="3" t="s">
        <v>9</v>
      </c>
      <c r="G6498" s="3">
        <v>2020</v>
      </c>
      <c r="H6498" s="3" t="s">
        <v>22116</v>
      </c>
      <c r="I6498" s="3">
        <v>129</v>
      </c>
      <c r="J6498" s="3" t="s">
        <v>21083</v>
      </c>
      <c r="K6498" s="3" t="s">
        <v>0</v>
      </c>
      <c r="N6498" s="3">
        <v>1000</v>
      </c>
      <c r="O6498" s="3" t="s">
        <v>21106</v>
      </c>
      <c r="P6498" s="3" t="s">
        <v>21114</v>
      </c>
      <c r="Q6498" s="3">
        <v>156</v>
      </c>
      <c r="R6498" s="8" t="str">
        <f t="shared" si="101"/>
        <v>*156*</v>
      </c>
    </row>
    <row r="6499" spans="1:18" ht="19.8">
      <c r="A6499" s="3" t="s">
        <v>2961</v>
      </c>
      <c r="B6499" s="3" t="s">
        <v>22</v>
      </c>
      <c r="C6499" s="3" t="s">
        <v>2960</v>
      </c>
      <c r="D6499" s="3" t="s">
        <v>5</v>
      </c>
      <c r="E6499" s="3" t="s">
        <v>2959</v>
      </c>
      <c r="F6499" s="3" t="s">
        <v>15</v>
      </c>
      <c r="G6499" s="3">
        <v>2008</v>
      </c>
      <c r="H6499" s="3" t="s">
        <v>22118</v>
      </c>
      <c r="I6499" s="3">
        <v>139</v>
      </c>
      <c r="J6499" s="3" t="s">
        <v>21089</v>
      </c>
      <c r="K6499" s="3" t="s">
        <v>0</v>
      </c>
      <c r="N6499" s="3">
        <v>2060</v>
      </c>
      <c r="O6499" s="3" t="s">
        <v>21106</v>
      </c>
      <c r="P6499" s="3" t="s">
        <v>21113</v>
      </c>
      <c r="Q6499" s="3">
        <v>383</v>
      </c>
      <c r="R6499" s="8" t="str">
        <f t="shared" si="101"/>
        <v>*383*</v>
      </c>
    </row>
    <row r="6500" spans="1:18" ht="19.8">
      <c r="A6500" s="3" t="s">
        <v>2958</v>
      </c>
      <c r="B6500" s="3" t="s">
        <v>344</v>
      </c>
      <c r="C6500" s="3" t="s">
        <v>2957</v>
      </c>
      <c r="D6500" s="3" t="s">
        <v>82</v>
      </c>
      <c r="E6500" s="3" t="s">
        <v>2956</v>
      </c>
      <c r="F6500" s="3" t="s">
        <v>77</v>
      </c>
      <c r="G6500" s="3">
        <v>2018</v>
      </c>
      <c r="H6500" s="3" t="s">
        <v>22116</v>
      </c>
      <c r="I6500" s="3">
        <v>424</v>
      </c>
      <c r="J6500" s="3" t="s">
        <v>21100</v>
      </c>
      <c r="K6500" s="3" t="s">
        <v>1</v>
      </c>
      <c r="L6500" s="9">
        <v>45485</v>
      </c>
      <c r="M6500" s="9">
        <v>45712</v>
      </c>
      <c r="N6500" s="3">
        <v>805</v>
      </c>
      <c r="O6500" s="3" t="s">
        <v>21105</v>
      </c>
      <c r="P6500" s="3" t="s">
        <v>21112</v>
      </c>
      <c r="Q6500" s="3">
        <v>250</v>
      </c>
      <c r="R6500" s="8" t="str">
        <f t="shared" si="101"/>
        <v>*250*</v>
      </c>
    </row>
    <row r="6501" spans="1:18" ht="19.8">
      <c r="A6501" s="3" t="s">
        <v>2955</v>
      </c>
      <c r="B6501" s="3" t="s">
        <v>304</v>
      </c>
      <c r="C6501" s="3" t="s">
        <v>2954</v>
      </c>
      <c r="D6501" s="3" t="s">
        <v>123</v>
      </c>
      <c r="E6501" s="3" t="s">
        <v>2953</v>
      </c>
      <c r="F6501" s="3" t="s">
        <v>9</v>
      </c>
      <c r="G6501" s="3">
        <v>2007</v>
      </c>
      <c r="H6501" s="3" t="s">
        <v>22118</v>
      </c>
      <c r="I6501" s="3">
        <v>346</v>
      </c>
      <c r="J6501" s="3" t="s">
        <v>21097</v>
      </c>
      <c r="K6501" s="3" t="s">
        <v>0</v>
      </c>
      <c r="N6501" s="3">
        <v>2160</v>
      </c>
      <c r="O6501" s="3" t="s">
        <v>21106</v>
      </c>
      <c r="P6501" s="3" t="s">
        <v>21113</v>
      </c>
      <c r="Q6501" s="3">
        <v>339</v>
      </c>
      <c r="R6501" s="8" t="str">
        <f t="shared" si="101"/>
        <v>*339*</v>
      </c>
    </row>
    <row r="6502" spans="1:18" ht="19.8">
      <c r="A6502" s="3" t="s">
        <v>2952</v>
      </c>
      <c r="B6502" s="3" t="s">
        <v>433</v>
      </c>
      <c r="C6502" s="3" t="s">
        <v>2951</v>
      </c>
      <c r="D6502" s="3" t="s">
        <v>123</v>
      </c>
      <c r="E6502" s="3" t="s">
        <v>2950</v>
      </c>
      <c r="F6502" s="3" t="s">
        <v>9</v>
      </c>
      <c r="G6502" s="3">
        <v>2019</v>
      </c>
      <c r="H6502" s="3" t="s">
        <v>22118</v>
      </c>
      <c r="I6502" s="3">
        <v>86</v>
      </c>
      <c r="J6502" s="3" t="s">
        <v>21083</v>
      </c>
      <c r="K6502" s="3" t="s">
        <v>0</v>
      </c>
      <c r="N6502" s="3">
        <v>1390</v>
      </c>
      <c r="O6502" s="3" t="s">
        <v>21106</v>
      </c>
      <c r="P6502" s="3" t="s">
        <v>21114</v>
      </c>
      <c r="Q6502" s="3">
        <v>178</v>
      </c>
      <c r="R6502" s="8" t="str">
        <f t="shared" si="101"/>
        <v>*178*</v>
      </c>
    </row>
    <row r="6503" spans="1:18" ht="19.8">
      <c r="A6503" s="3" t="s">
        <v>2949</v>
      </c>
      <c r="B6503" s="3" t="s">
        <v>138</v>
      </c>
      <c r="C6503" s="3" t="s">
        <v>2948</v>
      </c>
      <c r="D6503" s="3" t="s">
        <v>2</v>
      </c>
      <c r="E6503" s="3" t="s">
        <v>2947</v>
      </c>
      <c r="F6503" s="3" t="s">
        <v>77</v>
      </c>
      <c r="G6503" s="3">
        <v>2006</v>
      </c>
      <c r="H6503" s="3" t="s">
        <v>22118</v>
      </c>
      <c r="I6503" s="3">
        <v>229</v>
      </c>
      <c r="J6503" s="3" t="s">
        <v>21088</v>
      </c>
      <c r="K6503" s="3" t="s">
        <v>1</v>
      </c>
      <c r="L6503" s="9">
        <v>45615</v>
      </c>
      <c r="M6503" s="9">
        <v>45675</v>
      </c>
      <c r="N6503" s="3">
        <v>1190</v>
      </c>
      <c r="O6503" s="3" t="s">
        <v>21073</v>
      </c>
      <c r="P6503" s="3" t="s">
        <v>21114</v>
      </c>
      <c r="Q6503" s="3">
        <v>113</v>
      </c>
      <c r="R6503" s="8" t="str">
        <f t="shared" si="101"/>
        <v>*113*</v>
      </c>
    </row>
    <row r="6504" spans="1:18" ht="19.8">
      <c r="A6504" s="3" t="s">
        <v>2946</v>
      </c>
      <c r="B6504" s="3" t="s">
        <v>72</v>
      </c>
      <c r="C6504" s="3" t="s">
        <v>2945</v>
      </c>
      <c r="D6504" s="3" t="s">
        <v>36</v>
      </c>
      <c r="E6504" s="3" t="s">
        <v>2944</v>
      </c>
      <c r="F6504" s="3" t="s">
        <v>3</v>
      </c>
      <c r="G6504" s="3">
        <v>2011</v>
      </c>
      <c r="H6504" s="3" t="s">
        <v>22117</v>
      </c>
      <c r="I6504" s="3">
        <v>264</v>
      </c>
      <c r="J6504" s="3" t="s">
        <v>21095</v>
      </c>
      <c r="K6504" s="3" t="s">
        <v>0</v>
      </c>
      <c r="N6504" s="3">
        <v>1010</v>
      </c>
      <c r="O6504" s="3" t="s">
        <v>21106</v>
      </c>
      <c r="P6504" s="3" t="s">
        <v>21114</v>
      </c>
      <c r="Q6504" s="3">
        <v>281</v>
      </c>
      <c r="R6504" s="8" t="str">
        <f t="shared" si="101"/>
        <v>*281*</v>
      </c>
    </row>
    <row r="6505" spans="1:18" ht="19.8">
      <c r="A6505" s="3" t="s">
        <v>2943</v>
      </c>
      <c r="B6505" s="3" t="s">
        <v>266</v>
      </c>
      <c r="C6505" s="3" t="s">
        <v>2942</v>
      </c>
      <c r="D6505" s="3" t="s">
        <v>141</v>
      </c>
      <c r="E6505" s="3" t="s">
        <v>2941</v>
      </c>
      <c r="F6505" s="3" t="s">
        <v>29</v>
      </c>
      <c r="G6505" s="3">
        <v>2016</v>
      </c>
      <c r="H6505" s="3" t="s">
        <v>22117</v>
      </c>
      <c r="I6505" s="3">
        <v>487</v>
      </c>
      <c r="J6505" s="3" t="s">
        <v>21090</v>
      </c>
      <c r="K6505" s="3" t="s">
        <v>1</v>
      </c>
      <c r="L6505" s="9">
        <v>45543</v>
      </c>
      <c r="M6505" s="9">
        <v>45705</v>
      </c>
      <c r="N6505" s="3">
        <v>220</v>
      </c>
      <c r="O6505" s="3" t="s">
        <v>25</v>
      </c>
      <c r="P6505" s="3" t="s">
        <v>21111</v>
      </c>
      <c r="Q6505" s="3">
        <v>214</v>
      </c>
      <c r="R6505" s="8" t="str">
        <f t="shared" si="101"/>
        <v>*214*</v>
      </c>
    </row>
    <row r="6506" spans="1:18" ht="19.8">
      <c r="A6506" s="3" t="s">
        <v>2940</v>
      </c>
      <c r="B6506" s="3" t="s">
        <v>97</v>
      </c>
      <c r="C6506" s="3" t="s">
        <v>2939</v>
      </c>
      <c r="D6506" s="3" t="s">
        <v>95</v>
      </c>
      <c r="E6506" s="3" t="s">
        <v>2938</v>
      </c>
      <c r="F6506" s="3" t="s">
        <v>9</v>
      </c>
      <c r="G6506" s="3">
        <v>2013</v>
      </c>
      <c r="H6506" s="3" t="s">
        <v>22117</v>
      </c>
      <c r="I6506" s="3">
        <v>472</v>
      </c>
      <c r="J6506" s="3" t="s">
        <v>21087</v>
      </c>
      <c r="K6506" s="3" t="s">
        <v>1</v>
      </c>
      <c r="L6506" s="9">
        <v>45468</v>
      </c>
      <c r="M6506" s="9">
        <v>45591</v>
      </c>
      <c r="N6506" s="3">
        <v>645</v>
      </c>
      <c r="O6506" s="3" t="s">
        <v>21105</v>
      </c>
      <c r="P6506" s="3" t="s">
        <v>21112</v>
      </c>
      <c r="Q6506" s="3">
        <v>120</v>
      </c>
      <c r="R6506" s="8" t="str">
        <f t="shared" si="101"/>
        <v>*120*</v>
      </c>
    </row>
    <row r="6507" spans="1:18" ht="19.8">
      <c r="A6507" s="3" t="s">
        <v>2937</v>
      </c>
      <c r="B6507" s="3" t="s">
        <v>138</v>
      </c>
      <c r="C6507" s="3" t="s">
        <v>2936</v>
      </c>
      <c r="D6507" s="3" t="s">
        <v>2</v>
      </c>
      <c r="E6507" s="3" t="s">
        <v>2935</v>
      </c>
      <c r="F6507" s="3" t="s">
        <v>48</v>
      </c>
      <c r="G6507" s="3">
        <v>2014</v>
      </c>
      <c r="H6507" s="3" t="s">
        <v>22117</v>
      </c>
      <c r="I6507" s="3">
        <v>232</v>
      </c>
      <c r="J6507" s="3" t="s">
        <v>21091</v>
      </c>
      <c r="K6507" s="3" t="s">
        <v>1</v>
      </c>
      <c r="L6507" s="9">
        <v>45385</v>
      </c>
      <c r="M6507" s="9">
        <v>45641</v>
      </c>
      <c r="N6507" s="3">
        <v>830</v>
      </c>
      <c r="O6507" s="3" t="s">
        <v>21073</v>
      </c>
      <c r="P6507" s="3" t="s">
        <v>21114</v>
      </c>
      <c r="Q6507" s="3">
        <v>305</v>
      </c>
      <c r="R6507" s="8" t="str">
        <f t="shared" si="101"/>
        <v>*305*</v>
      </c>
    </row>
    <row r="6508" spans="1:18" ht="19.8">
      <c r="A6508" s="3" t="s">
        <v>2934</v>
      </c>
      <c r="B6508" s="3" t="s">
        <v>426</v>
      </c>
      <c r="C6508" s="3" t="s">
        <v>2933</v>
      </c>
      <c r="D6508" s="3" t="s">
        <v>95</v>
      </c>
      <c r="E6508" s="3" t="s">
        <v>2932</v>
      </c>
      <c r="F6508" s="3" t="s">
        <v>29</v>
      </c>
      <c r="G6508" s="3">
        <v>2008</v>
      </c>
      <c r="H6508" s="3" t="s">
        <v>22118</v>
      </c>
      <c r="I6508" s="3">
        <v>207</v>
      </c>
      <c r="J6508" s="3" t="s">
        <v>21095</v>
      </c>
      <c r="K6508" s="3" t="s">
        <v>0</v>
      </c>
      <c r="N6508" s="3">
        <v>735</v>
      </c>
      <c r="O6508" s="3" t="s">
        <v>21105</v>
      </c>
      <c r="P6508" s="3" t="s">
        <v>21114</v>
      </c>
      <c r="Q6508" s="3">
        <v>145</v>
      </c>
      <c r="R6508" s="8" t="str">
        <f t="shared" si="101"/>
        <v>*145*</v>
      </c>
    </row>
    <row r="6509" spans="1:18" ht="19.8">
      <c r="A6509" s="3" t="s">
        <v>2931</v>
      </c>
      <c r="B6509" s="3" t="s">
        <v>104</v>
      </c>
      <c r="C6509" s="3" t="s">
        <v>2930</v>
      </c>
      <c r="D6509" s="3" t="s">
        <v>25</v>
      </c>
      <c r="E6509" s="3" t="s">
        <v>2929</v>
      </c>
      <c r="F6509" s="3" t="s">
        <v>15</v>
      </c>
      <c r="G6509" s="3">
        <v>2007</v>
      </c>
      <c r="H6509" s="3" t="s">
        <v>22118</v>
      </c>
      <c r="I6509" s="3">
        <v>224</v>
      </c>
      <c r="J6509" s="3" t="s">
        <v>21100</v>
      </c>
      <c r="K6509" s="3" t="s">
        <v>0</v>
      </c>
      <c r="N6509" s="3">
        <v>1100</v>
      </c>
      <c r="O6509" s="3" t="s">
        <v>25</v>
      </c>
      <c r="P6509" s="3" t="s">
        <v>21111</v>
      </c>
      <c r="Q6509" s="3">
        <v>217</v>
      </c>
      <c r="R6509" s="8" t="str">
        <f t="shared" si="101"/>
        <v>*217*</v>
      </c>
    </row>
    <row r="6510" spans="1:18" ht="19.8">
      <c r="A6510" s="3" t="s">
        <v>2928</v>
      </c>
      <c r="B6510" s="3" t="s">
        <v>7</v>
      </c>
      <c r="C6510" s="3" t="s">
        <v>2927</v>
      </c>
      <c r="D6510" s="3" t="s">
        <v>5</v>
      </c>
      <c r="E6510" s="3" t="s">
        <v>2926</v>
      </c>
      <c r="F6510" s="3" t="s">
        <v>9</v>
      </c>
      <c r="G6510" s="3">
        <v>2009</v>
      </c>
      <c r="H6510" s="3" t="s">
        <v>22116</v>
      </c>
      <c r="I6510" s="3">
        <v>158</v>
      </c>
      <c r="J6510" s="3" t="s">
        <v>21087</v>
      </c>
      <c r="K6510" s="3" t="s">
        <v>1</v>
      </c>
      <c r="L6510" s="9">
        <v>45353</v>
      </c>
      <c r="M6510" s="9">
        <v>45622</v>
      </c>
      <c r="N6510" s="3">
        <v>725</v>
      </c>
      <c r="O6510" s="3" t="s">
        <v>21106</v>
      </c>
      <c r="P6510" s="3" t="s">
        <v>21111</v>
      </c>
      <c r="Q6510" s="3">
        <v>148</v>
      </c>
      <c r="R6510" s="8" t="str">
        <f t="shared" si="101"/>
        <v>*148*</v>
      </c>
    </row>
    <row r="6511" spans="1:18" ht="19.8">
      <c r="A6511" s="3" t="s">
        <v>2925</v>
      </c>
      <c r="B6511" s="3" t="s">
        <v>426</v>
      </c>
      <c r="C6511" s="3" t="s">
        <v>2924</v>
      </c>
      <c r="D6511" s="3" t="s">
        <v>95</v>
      </c>
      <c r="E6511" s="3" t="s">
        <v>2923</v>
      </c>
      <c r="F6511" s="3" t="s">
        <v>15</v>
      </c>
      <c r="G6511" s="3">
        <v>2021</v>
      </c>
      <c r="H6511" s="3" t="s">
        <v>22118</v>
      </c>
      <c r="I6511" s="3">
        <v>438</v>
      </c>
      <c r="J6511" s="3" t="s">
        <v>21089</v>
      </c>
      <c r="K6511" s="3" t="s">
        <v>0</v>
      </c>
      <c r="N6511" s="3">
        <v>490</v>
      </c>
      <c r="O6511" s="3" t="s">
        <v>21105</v>
      </c>
      <c r="P6511" s="3" t="s">
        <v>21112</v>
      </c>
      <c r="Q6511" s="3">
        <v>378</v>
      </c>
      <c r="R6511" s="8" t="str">
        <f t="shared" si="101"/>
        <v>*378*</v>
      </c>
    </row>
    <row r="6512" spans="1:18" ht="19.8">
      <c r="A6512" s="3" t="s">
        <v>2922</v>
      </c>
      <c r="B6512" s="3" t="s">
        <v>38</v>
      </c>
      <c r="C6512" s="3" t="s">
        <v>2921</v>
      </c>
      <c r="D6512" s="3" t="s">
        <v>36</v>
      </c>
      <c r="E6512" s="3" t="s">
        <v>2920</v>
      </c>
      <c r="F6512" s="3" t="s">
        <v>48</v>
      </c>
      <c r="G6512" s="3">
        <v>2011</v>
      </c>
      <c r="H6512" s="3" t="s">
        <v>22118</v>
      </c>
      <c r="I6512" s="3">
        <v>150</v>
      </c>
      <c r="J6512" s="3" t="s">
        <v>21099</v>
      </c>
      <c r="K6512" s="3" t="s">
        <v>1</v>
      </c>
      <c r="L6512" s="9">
        <v>45036</v>
      </c>
      <c r="M6512" s="9">
        <v>45643</v>
      </c>
      <c r="N6512" s="3">
        <v>320</v>
      </c>
      <c r="O6512" s="3" t="s">
        <v>21106</v>
      </c>
      <c r="P6512" s="3" t="s">
        <v>21111</v>
      </c>
      <c r="Q6512" s="3">
        <v>198</v>
      </c>
      <c r="R6512" s="8" t="str">
        <f t="shared" si="101"/>
        <v>*198*</v>
      </c>
    </row>
    <row r="6513" spans="1:18" ht="19.8">
      <c r="A6513" s="3" t="s">
        <v>2919</v>
      </c>
      <c r="B6513" s="3" t="s">
        <v>72</v>
      </c>
      <c r="C6513" s="3" t="s">
        <v>2918</v>
      </c>
      <c r="D6513" s="3" t="s">
        <v>36</v>
      </c>
      <c r="E6513" s="3" t="s">
        <v>2917</v>
      </c>
      <c r="F6513" s="3" t="s">
        <v>9</v>
      </c>
      <c r="G6513" s="3">
        <v>2019</v>
      </c>
      <c r="H6513" s="3" t="s">
        <v>22118</v>
      </c>
      <c r="I6513" s="3">
        <v>367</v>
      </c>
      <c r="J6513" s="3" t="s">
        <v>21102</v>
      </c>
      <c r="K6513" s="3" t="s">
        <v>0</v>
      </c>
      <c r="N6513" s="3">
        <v>1095</v>
      </c>
      <c r="O6513" s="3" t="s">
        <v>21106</v>
      </c>
      <c r="P6513" s="3" t="s">
        <v>21114</v>
      </c>
      <c r="Q6513" s="3">
        <v>319</v>
      </c>
      <c r="R6513" s="8" t="str">
        <f t="shared" si="101"/>
        <v>*319*</v>
      </c>
    </row>
    <row r="6514" spans="1:18" ht="19.8">
      <c r="A6514" s="3" t="s">
        <v>2916</v>
      </c>
      <c r="B6514" s="3" t="s">
        <v>92</v>
      </c>
      <c r="C6514" s="3" t="s">
        <v>2915</v>
      </c>
      <c r="D6514" s="3" t="s">
        <v>25</v>
      </c>
      <c r="E6514" s="3" t="s">
        <v>2914</v>
      </c>
      <c r="F6514" s="3" t="s">
        <v>48</v>
      </c>
      <c r="G6514" s="3">
        <v>2013</v>
      </c>
      <c r="H6514" s="3" t="s">
        <v>22117</v>
      </c>
      <c r="I6514" s="3">
        <v>203</v>
      </c>
      <c r="J6514" s="3" t="s">
        <v>21099</v>
      </c>
      <c r="K6514" s="3" t="s">
        <v>0</v>
      </c>
      <c r="N6514" s="3">
        <v>2245</v>
      </c>
      <c r="O6514" s="3" t="s">
        <v>25</v>
      </c>
      <c r="P6514" s="3" t="s">
        <v>21111</v>
      </c>
      <c r="Q6514" s="3">
        <v>285</v>
      </c>
      <c r="R6514" s="8" t="str">
        <f t="shared" si="101"/>
        <v>*285*</v>
      </c>
    </row>
    <row r="6515" spans="1:18" ht="19.8">
      <c r="A6515" s="3" t="s">
        <v>2913</v>
      </c>
      <c r="B6515" s="3" t="s">
        <v>344</v>
      </c>
      <c r="C6515" s="3" t="s">
        <v>2912</v>
      </c>
      <c r="D6515" s="3" t="s">
        <v>82</v>
      </c>
      <c r="E6515" s="3" t="s">
        <v>2911</v>
      </c>
      <c r="F6515" s="3" t="s">
        <v>9</v>
      </c>
      <c r="G6515" s="3">
        <v>2006</v>
      </c>
      <c r="H6515" s="3" t="s">
        <v>22117</v>
      </c>
      <c r="I6515" s="3">
        <v>412</v>
      </c>
      <c r="J6515" s="3" t="s">
        <v>21088</v>
      </c>
      <c r="K6515" s="3" t="s">
        <v>0</v>
      </c>
      <c r="N6515" s="3">
        <v>1745</v>
      </c>
      <c r="O6515" s="3" t="s">
        <v>21105</v>
      </c>
      <c r="P6515" s="3" t="s">
        <v>21112</v>
      </c>
      <c r="Q6515" s="3">
        <v>328</v>
      </c>
      <c r="R6515" s="8" t="str">
        <f t="shared" si="101"/>
        <v>*328*</v>
      </c>
    </row>
    <row r="6516" spans="1:18" ht="19.8">
      <c r="A6516" s="3" t="s">
        <v>2910</v>
      </c>
      <c r="B6516" s="3" t="s">
        <v>160</v>
      </c>
      <c r="C6516" s="3" t="s">
        <v>2909</v>
      </c>
      <c r="D6516" s="3" t="s">
        <v>31</v>
      </c>
      <c r="E6516" s="3" t="s">
        <v>2908</v>
      </c>
      <c r="F6516" s="3" t="s">
        <v>15</v>
      </c>
      <c r="G6516" s="3">
        <v>2024</v>
      </c>
      <c r="H6516" s="3" t="s">
        <v>22117</v>
      </c>
      <c r="I6516" s="3">
        <v>399</v>
      </c>
      <c r="J6516" s="3" t="s">
        <v>21094</v>
      </c>
      <c r="K6516" s="3" t="s">
        <v>1</v>
      </c>
      <c r="L6516" s="9">
        <v>45028</v>
      </c>
      <c r="M6516" s="9">
        <v>45227</v>
      </c>
      <c r="N6516" s="3">
        <v>795</v>
      </c>
      <c r="O6516" s="3" t="s">
        <v>21106</v>
      </c>
      <c r="P6516" s="3" t="s">
        <v>21111</v>
      </c>
      <c r="Q6516" s="3">
        <v>386</v>
      </c>
      <c r="R6516" s="8" t="str">
        <f t="shared" si="101"/>
        <v>*386*</v>
      </c>
    </row>
    <row r="6517" spans="1:18" ht="19.8">
      <c r="A6517" s="3" t="s">
        <v>2907</v>
      </c>
      <c r="B6517" s="3" t="s">
        <v>72</v>
      </c>
      <c r="C6517" s="3" t="s">
        <v>2906</v>
      </c>
      <c r="D6517" s="3" t="s">
        <v>36</v>
      </c>
      <c r="E6517" s="3" t="s">
        <v>2905</v>
      </c>
      <c r="F6517" s="3" t="s">
        <v>29</v>
      </c>
      <c r="G6517" s="3">
        <v>2015</v>
      </c>
      <c r="H6517" s="3" t="s">
        <v>22117</v>
      </c>
      <c r="I6517" s="3">
        <v>452</v>
      </c>
      <c r="J6517" s="3" t="s">
        <v>21090</v>
      </c>
      <c r="K6517" s="3" t="s">
        <v>1</v>
      </c>
      <c r="L6517" s="9">
        <v>45157</v>
      </c>
      <c r="M6517" s="9">
        <v>45359</v>
      </c>
      <c r="N6517" s="3">
        <v>960</v>
      </c>
      <c r="O6517" s="3" t="s">
        <v>21106</v>
      </c>
      <c r="P6517" s="3" t="s">
        <v>21112</v>
      </c>
      <c r="Q6517" s="3">
        <v>157</v>
      </c>
      <c r="R6517" s="8" t="str">
        <f t="shared" si="101"/>
        <v>*157*</v>
      </c>
    </row>
    <row r="6518" spans="1:18" ht="19.8">
      <c r="A6518" s="3" t="s">
        <v>2904</v>
      </c>
      <c r="B6518" s="3" t="s">
        <v>22</v>
      </c>
      <c r="C6518" s="3" t="s">
        <v>2903</v>
      </c>
      <c r="D6518" s="3" t="s">
        <v>5</v>
      </c>
      <c r="E6518" s="3" t="s">
        <v>2902</v>
      </c>
      <c r="F6518" s="3" t="s">
        <v>29</v>
      </c>
      <c r="G6518" s="3">
        <v>2017</v>
      </c>
      <c r="H6518" s="3" t="s">
        <v>22118</v>
      </c>
      <c r="I6518" s="3">
        <v>440</v>
      </c>
      <c r="J6518" s="3" t="s">
        <v>21096</v>
      </c>
      <c r="K6518" s="3" t="s">
        <v>0</v>
      </c>
      <c r="N6518" s="3">
        <v>2050</v>
      </c>
      <c r="O6518" s="3" t="s">
        <v>21106</v>
      </c>
      <c r="P6518" s="3" t="s">
        <v>21112</v>
      </c>
      <c r="Q6518" s="3">
        <v>314</v>
      </c>
      <c r="R6518" s="8" t="str">
        <f t="shared" si="101"/>
        <v>*314*</v>
      </c>
    </row>
    <row r="6519" spans="1:18" ht="19.8">
      <c r="A6519" s="3" t="s">
        <v>2901</v>
      </c>
      <c r="B6519" s="3" t="s">
        <v>33</v>
      </c>
      <c r="C6519" s="3" t="s">
        <v>2900</v>
      </c>
      <c r="D6519" s="3" t="s">
        <v>31</v>
      </c>
      <c r="E6519" s="3" t="s">
        <v>2899</v>
      </c>
      <c r="F6519" s="3" t="s">
        <v>3</v>
      </c>
      <c r="G6519" s="3">
        <v>2011</v>
      </c>
      <c r="H6519" s="3" t="s">
        <v>22118</v>
      </c>
      <c r="I6519" s="3">
        <v>126</v>
      </c>
      <c r="J6519" s="3" t="s">
        <v>21092</v>
      </c>
      <c r="K6519" s="3" t="s">
        <v>0</v>
      </c>
      <c r="N6519" s="3">
        <v>1770</v>
      </c>
      <c r="O6519" s="3" t="s">
        <v>21106</v>
      </c>
      <c r="P6519" s="3" t="s">
        <v>21112</v>
      </c>
      <c r="Q6519" s="3">
        <v>394</v>
      </c>
      <c r="R6519" s="8" t="str">
        <f t="shared" si="101"/>
        <v>*394*</v>
      </c>
    </row>
    <row r="6520" spans="1:18" ht="19.8">
      <c r="A6520" s="3" t="s">
        <v>2898</v>
      </c>
      <c r="B6520" s="3" t="s">
        <v>7</v>
      </c>
      <c r="C6520" s="3" t="s">
        <v>2897</v>
      </c>
      <c r="D6520" s="3" t="s">
        <v>5</v>
      </c>
      <c r="E6520" s="3" t="s">
        <v>2896</v>
      </c>
      <c r="F6520" s="3" t="s">
        <v>48</v>
      </c>
      <c r="G6520" s="3">
        <v>2005</v>
      </c>
      <c r="H6520" s="3" t="s">
        <v>22116</v>
      </c>
      <c r="I6520" s="3">
        <v>155</v>
      </c>
      <c r="J6520" s="3" t="s">
        <v>21096</v>
      </c>
      <c r="K6520" s="3" t="s">
        <v>0</v>
      </c>
      <c r="N6520" s="3">
        <v>2270</v>
      </c>
      <c r="O6520" s="3" t="s">
        <v>21106</v>
      </c>
      <c r="P6520" s="3" t="s">
        <v>21111</v>
      </c>
      <c r="Q6520" s="3">
        <v>448</v>
      </c>
      <c r="R6520" s="8" t="str">
        <f t="shared" si="101"/>
        <v>*448*</v>
      </c>
    </row>
    <row r="6521" spans="1:18" ht="19.8">
      <c r="A6521" s="3" t="s">
        <v>2895</v>
      </c>
      <c r="B6521" s="3" t="s">
        <v>97</v>
      </c>
      <c r="C6521" s="3" t="s">
        <v>2894</v>
      </c>
      <c r="D6521" s="3" t="s">
        <v>95</v>
      </c>
      <c r="E6521" s="3" t="s">
        <v>2893</v>
      </c>
      <c r="F6521" s="3" t="s">
        <v>9</v>
      </c>
      <c r="G6521" s="3">
        <v>2013</v>
      </c>
      <c r="H6521" s="3" t="s">
        <v>22118</v>
      </c>
      <c r="I6521" s="3">
        <v>140</v>
      </c>
      <c r="J6521" s="3" t="s">
        <v>21087</v>
      </c>
      <c r="K6521" s="3" t="s">
        <v>1</v>
      </c>
      <c r="L6521" s="9">
        <v>45416</v>
      </c>
      <c r="M6521" s="9">
        <v>45567</v>
      </c>
      <c r="N6521" s="3">
        <v>710</v>
      </c>
      <c r="O6521" s="3" t="s">
        <v>21105</v>
      </c>
      <c r="P6521" s="3" t="s">
        <v>21114</v>
      </c>
      <c r="Q6521" s="3">
        <v>230</v>
      </c>
      <c r="R6521" s="8" t="str">
        <f t="shared" si="101"/>
        <v>*230*</v>
      </c>
    </row>
    <row r="6522" spans="1:18" ht="19.8">
      <c r="A6522" s="3" t="s">
        <v>2892</v>
      </c>
      <c r="B6522" s="3" t="s">
        <v>92</v>
      </c>
      <c r="C6522" s="3" t="s">
        <v>2891</v>
      </c>
      <c r="D6522" s="3" t="s">
        <v>25</v>
      </c>
      <c r="E6522" s="3" t="s">
        <v>2890</v>
      </c>
      <c r="F6522" s="3" t="s">
        <v>9</v>
      </c>
      <c r="G6522" s="3">
        <v>2019</v>
      </c>
      <c r="H6522" s="3" t="s">
        <v>22117</v>
      </c>
      <c r="I6522" s="3">
        <v>390</v>
      </c>
      <c r="J6522" s="3" t="s">
        <v>21092</v>
      </c>
      <c r="K6522" s="3" t="s">
        <v>1</v>
      </c>
      <c r="L6522" s="9">
        <v>45252</v>
      </c>
      <c r="M6522" s="9">
        <v>45513</v>
      </c>
      <c r="N6522" s="3">
        <v>1915</v>
      </c>
      <c r="O6522" s="3" t="s">
        <v>25</v>
      </c>
      <c r="P6522" s="3" t="s">
        <v>21113</v>
      </c>
      <c r="Q6522" s="3">
        <v>111</v>
      </c>
      <c r="R6522" s="8" t="str">
        <f t="shared" si="101"/>
        <v>*111*</v>
      </c>
    </row>
    <row r="6523" spans="1:18" ht="19.8">
      <c r="A6523" s="3" t="s">
        <v>2889</v>
      </c>
      <c r="B6523" s="3" t="s">
        <v>160</v>
      </c>
      <c r="C6523" s="3" t="s">
        <v>2888</v>
      </c>
      <c r="D6523" s="3" t="s">
        <v>31</v>
      </c>
      <c r="E6523" s="3" t="s">
        <v>2887</v>
      </c>
      <c r="F6523" s="3" t="s">
        <v>29</v>
      </c>
      <c r="G6523" s="3">
        <v>2011</v>
      </c>
      <c r="H6523" s="3" t="s">
        <v>22116</v>
      </c>
      <c r="I6523" s="3">
        <v>193</v>
      </c>
      <c r="J6523" s="3" t="s">
        <v>21089</v>
      </c>
      <c r="K6523" s="3" t="s">
        <v>1</v>
      </c>
      <c r="L6523" s="9">
        <v>45199</v>
      </c>
      <c r="M6523" s="9">
        <v>45369</v>
      </c>
      <c r="N6523" s="3">
        <v>2160</v>
      </c>
      <c r="O6523" s="3" t="s">
        <v>21106</v>
      </c>
      <c r="P6523" s="3" t="s">
        <v>21112</v>
      </c>
      <c r="Q6523" s="3">
        <v>248</v>
      </c>
      <c r="R6523" s="8" t="str">
        <f t="shared" si="101"/>
        <v>*248*</v>
      </c>
    </row>
    <row r="6524" spans="1:18" ht="19.8">
      <c r="A6524" s="3" t="s">
        <v>2886</v>
      </c>
      <c r="B6524" s="3" t="s">
        <v>38</v>
      </c>
      <c r="C6524" s="3" t="s">
        <v>2885</v>
      </c>
      <c r="D6524" s="3" t="s">
        <v>36</v>
      </c>
      <c r="E6524" s="3" t="s">
        <v>2884</v>
      </c>
      <c r="F6524" s="3" t="s">
        <v>3</v>
      </c>
      <c r="G6524" s="3">
        <v>2014</v>
      </c>
      <c r="H6524" s="3" t="s">
        <v>22116</v>
      </c>
      <c r="I6524" s="3">
        <v>228</v>
      </c>
      <c r="J6524" s="3" t="s">
        <v>21093</v>
      </c>
      <c r="K6524" s="3" t="s">
        <v>1</v>
      </c>
      <c r="L6524" s="9">
        <v>45051</v>
      </c>
      <c r="M6524" s="9">
        <v>45569</v>
      </c>
      <c r="N6524" s="3">
        <v>2395</v>
      </c>
      <c r="O6524" s="3" t="s">
        <v>21106</v>
      </c>
      <c r="P6524" s="3" t="s">
        <v>21113</v>
      </c>
      <c r="Q6524" s="3">
        <v>419</v>
      </c>
      <c r="R6524" s="8" t="str">
        <f t="shared" si="101"/>
        <v>*419*</v>
      </c>
    </row>
    <row r="6525" spans="1:18" ht="19.8">
      <c r="A6525" s="3" t="s">
        <v>2883</v>
      </c>
      <c r="B6525" s="3" t="s">
        <v>433</v>
      </c>
      <c r="C6525" s="3" t="s">
        <v>2882</v>
      </c>
      <c r="D6525" s="3" t="s">
        <v>123</v>
      </c>
      <c r="E6525" s="3" t="s">
        <v>2881</v>
      </c>
      <c r="F6525" s="3" t="s">
        <v>15</v>
      </c>
      <c r="G6525" s="3">
        <v>2008</v>
      </c>
      <c r="H6525" s="3" t="s">
        <v>22116</v>
      </c>
      <c r="I6525" s="3">
        <v>345</v>
      </c>
      <c r="J6525" s="3" t="s">
        <v>21096</v>
      </c>
      <c r="K6525" s="3" t="s">
        <v>1</v>
      </c>
      <c r="L6525" s="9">
        <v>44991</v>
      </c>
      <c r="M6525" s="9">
        <v>45259</v>
      </c>
      <c r="N6525" s="3">
        <v>795</v>
      </c>
      <c r="O6525" s="3" t="s">
        <v>21106</v>
      </c>
      <c r="P6525" s="3" t="s">
        <v>21114</v>
      </c>
      <c r="Q6525" s="3">
        <v>423</v>
      </c>
      <c r="R6525" s="8" t="str">
        <f t="shared" si="101"/>
        <v>*423*</v>
      </c>
    </row>
    <row r="6526" spans="1:18" ht="19.8">
      <c r="A6526" s="3" t="s">
        <v>2880</v>
      </c>
      <c r="B6526" s="3" t="s">
        <v>266</v>
      </c>
      <c r="C6526" s="3" t="s">
        <v>2879</v>
      </c>
      <c r="D6526" s="3" t="s">
        <v>141</v>
      </c>
      <c r="E6526" s="3" t="s">
        <v>2878</v>
      </c>
      <c r="F6526" s="3" t="s">
        <v>29</v>
      </c>
      <c r="G6526" s="3">
        <v>2009</v>
      </c>
      <c r="H6526" s="3" t="s">
        <v>22118</v>
      </c>
      <c r="I6526" s="3">
        <v>284</v>
      </c>
      <c r="J6526" s="3" t="s">
        <v>21087</v>
      </c>
      <c r="K6526" s="3" t="s">
        <v>1</v>
      </c>
      <c r="L6526" s="9">
        <v>45176</v>
      </c>
      <c r="M6526" s="9">
        <v>45456</v>
      </c>
      <c r="N6526" s="3">
        <v>1430</v>
      </c>
      <c r="O6526" s="3" t="s">
        <v>25</v>
      </c>
      <c r="P6526" s="3" t="s">
        <v>21114</v>
      </c>
      <c r="Q6526" s="3">
        <v>362</v>
      </c>
      <c r="R6526" s="8" t="str">
        <f t="shared" si="101"/>
        <v>*362*</v>
      </c>
    </row>
    <row r="6527" spans="1:18" ht="19.8">
      <c r="A6527" s="3" t="s">
        <v>2877</v>
      </c>
      <c r="B6527" s="3" t="s">
        <v>84</v>
      </c>
      <c r="C6527" s="3" t="s">
        <v>2876</v>
      </c>
      <c r="D6527" s="3" t="s">
        <v>82</v>
      </c>
      <c r="E6527" s="3" t="s">
        <v>2875</v>
      </c>
      <c r="F6527" s="3" t="s">
        <v>9</v>
      </c>
      <c r="G6527" s="3">
        <v>2017</v>
      </c>
      <c r="H6527" s="3" t="s">
        <v>22116</v>
      </c>
      <c r="I6527" s="3">
        <v>347</v>
      </c>
      <c r="J6527" s="3" t="s">
        <v>21099</v>
      </c>
      <c r="K6527" s="3" t="s">
        <v>1</v>
      </c>
      <c r="L6527" s="9">
        <v>45436</v>
      </c>
      <c r="M6527" s="9">
        <v>45678</v>
      </c>
      <c r="N6527" s="3">
        <v>1665</v>
      </c>
      <c r="O6527" s="3" t="s">
        <v>21105</v>
      </c>
      <c r="P6527" s="3" t="s">
        <v>21114</v>
      </c>
      <c r="Q6527" s="3">
        <v>288</v>
      </c>
      <c r="R6527" s="8" t="str">
        <f t="shared" si="101"/>
        <v>*288*</v>
      </c>
    </row>
    <row r="6528" spans="1:18" ht="19.8">
      <c r="A6528" s="3" t="s">
        <v>2874</v>
      </c>
      <c r="B6528" s="3" t="s">
        <v>160</v>
      </c>
      <c r="C6528" s="3" t="s">
        <v>2873</v>
      </c>
      <c r="D6528" s="3" t="s">
        <v>31</v>
      </c>
      <c r="E6528" s="3" t="s">
        <v>2872</v>
      </c>
      <c r="F6528" s="3" t="s">
        <v>15</v>
      </c>
      <c r="G6528" s="3">
        <v>2020</v>
      </c>
      <c r="H6528" s="3" t="s">
        <v>22118</v>
      </c>
      <c r="I6528" s="3">
        <v>145</v>
      </c>
      <c r="J6528" s="3" t="s">
        <v>21094</v>
      </c>
      <c r="K6528" s="3" t="s">
        <v>0</v>
      </c>
      <c r="N6528" s="3">
        <v>2470</v>
      </c>
      <c r="O6528" s="3" t="s">
        <v>21106</v>
      </c>
      <c r="P6528" s="3" t="s">
        <v>21111</v>
      </c>
      <c r="Q6528" s="3">
        <v>277</v>
      </c>
      <c r="R6528" s="8" t="str">
        <f t="shared" si="101"/>
        <v>*277*</v>
      </c>
    </row>
    <row r="6529" spans="1:18" ht="19.8">
      <c r="A6529" s="3" t="s">
        <v>2871</v>
      </c>
      <c r="B6529" s="3" t="s">
        <v>256</v>
      </c>
      <c r="C6529" s="3" t="s">
        <v>2870</v>
      </c>
      <c r="D6529" s="3" t="s">
        <v>14</v>
      </c>
      <c r="E6529" s="3" t="s">
        <v>2869</v>
      </c>
      <c r="F6529" s="3" t="s">
        <v>29</v>
      </c>
      <c r="G6529" s="3">
        <v>2019</v>
      </c>
      <c r="H6529" s="3" t="s">
        <v>22118</v>
      </c>
      <c r="I6529" s="3">
        <v>445</v>
      </c>
      <c r="J6529" s="3" t="s">
        <v>21090</v>
      </c>
      <c r="K6529" s="3" t="s">
        <v>1</v>
      </c>
      <c r="L6529" s="9">
        <v>45015</v>
      </c>
      <c r="M6529" s="9">
        <v>45174</v>
      </c>
      <c r="N6529" s="3">
        <v>2375</v>
      </c>
      <c r="O6529" s="3" t="s">
        <v>21106</v>
      </c>
      <c r="P6529" s="3" t="s">
        <v>21112</v>
      </c>
      <c r="Q6529" s="3">
        <v>123</v>
      </c>
      <c r="R6529" s="8" t="str">
        <f t="shared" si="101"/>
        <v>*123*</v>
      </c>
    </row>
    <row r="6530" spans="1:18" ht="19.8">
      <c r="A6530" s="3" t="s">
        <v>2868</v>
      </c>
      <c r="B6530" s="3" t="s">
        <v>160</v>
      </c>
      <c r="C6530" s="3" t="s">
        <v>2867</v>
      </c>
      <c r="D6530" s="3" t="s">
        <v>31</v>
      </c>
      <c r="E6530" s="3" t="s">
        <v>2866</v>
      </c>
      <c r="F6530" s="3" t="s">
        <v>77</v>
      </c>
      <c r="G6530" s="3">
        <v>2015</v>
      </c>
      <c r="H6530" s="3" t="s">
        <v>22118</v>
      </c>
      <c r="I6530" s="3">
        <v>297</v>
      </c>
      <c r="J6530" s="3" t="s">
        <v>21083</v>
      </c>
      <c r="K6530" s="3" t="s">
        <v>1</v>
      </c>
      <c r="L6530" s="9">
        <v>45518</v>
      </c>
      <c r="M6530" s="9">
        <v>45534</v>
      </c>
      <c r="N6530" s="3">
        <v>900</v>
      </c>
      <c r="O6530" s="3" t="s">
        <v>21106</v>
      </c>
      <c r="P6530" s="3" t="s">
        <v>21114</v>
      </c>
      <c r="Q6530" s="3">
        <v>249</v>
      </c>
      <c r="R6530" s="8" t="str">
        <f t="shared" si="101"/>
        <v>*249*</v>
      </c>
    </row>
    <row r="6531" spans="1:18" ht="19.8">
      <c r="A6531" s="3" t="s">
        <v>2865</v>
      </c>
      <c r="B6531" s="3" t="s">
        <v>243</v>
      </c>
      <c r="C6531" s="3" t="s">
        <v>2864</v>
      </c>
      <c r="D6531" s="3" t="s">
        <v>63</v>
      </c>
      <c r="E6531" s="3" t="s">
        <v>2863</v>
      </c>
      <c r="F6531" s="3" t="s">
        <v>48</v>
      </c>
      <c r="G6531" s="3">
        <v>2020</v>
      </c>
      <c r="H6531" s="3" t="s">
        <v>22117</v>
      </c>
      <c r="I6531" s="3">
        <v>176</v>
      </c>
      <c r="J6531" s="3" t="s">
        <v>21091</v>
      </c>
      <c r="K6531" s="3" t="s">
        <v>0</v>
      </c>
      <c r="N6531" s="3">
        <v>1530</v>
      </c>
      <c r="O6531" s="3" t="s">
        <v>21106</v>
      </c>
      <c r="P6531" s="3" t="s">
        <v>21114</v>
      </c>
      <c r="Q6531" s="3">
        <v>284</v>
      </c>
      <c r="R6531" s="8" t="str">
        <f t="shared" si="101"/>
        <v>*284*</v>
      </c>
    </row>
    <row r="6532" spans="1:18" ht="19.8">
      <c r="A6532" s="3" t="s">
        <v>2862</v>
      </c>
      <c r="B6532" s="3" t="s">
        <v>97</v>
      </c>
      <c r="C6532" s="3" t="s">
        <v>2861</v>
      </c>
      <c r="D6532" s="3" t="s">
        <v>95</v>
      </c>
      <c r="E6532" s="3" t="s">
        <v>2860</v>
      </c>
      <c r="F6532" s="3" t="s">
        <v>77</v>
      </c>
      <c r="G6532" s="3">
        <v>2017</v>
      </c>
      <c r="H6532" s="3" t="s">
        <v>22117</v>
      </c>
      <c r="I6532" s="3">
        <v>416</v>
      </c>
      <c r="J6532" s="3" t="s">
        <v>21083</v>
      </c>
      <c r="K6532" s="3" t="s">
        <v>0</v>
      </c>
      <c r="N6532" s="3">
        <v>2290</v>
      </c>
      <c r="O6532" s="3" t="s">
        <v>21105</v>
      </c>
      <c r="P6532" s="3" t="s">
        <v>21111</v>
      </c>
      <c r="Q6532" s="3">
        <v>319</v>
      </c>
      <c r="R6532" s="8" t="str">
        <f t="shared" ref="R6532:R6595" si="102">"*"&amp;Q6532&amp;"*"</f>
        <v>*319*</v>
      </c>
    </row>
    <row r="6533" spans="1:18" ht="19.8">
      <c r="A6533" s="3" t="s">
        <v>2859</v>
      </c>
      <c r="B6533" s="3" t="s">
        <v>43</v>
      </c>
      <c r="C6533" s="3" t="s">
        <v>2858</v>
      </c>
      <c r="D6533" s="3" t="s">
        <v>41</v>
      </c>
      <c r="E6533" s="3" t="s">
        <v>2857</v>
      </c>
      <c r="F6533" s="3" t="s">
        <v>77</v>
      </c>
      <c r="G6533" s="3">
        <v>2013</v>
      </c>
      <c r="H6533" s="3" t="s">
        <v>22117</v>
      </c>
      <c r="I6533" s="3">
        <v>227</v>
      </c>
      <c r="J6533" s="3" t="s">
        <v>21092</v>
      </c>
      <c r="K6533" s="3" t="s">
        <v>0</v>
      </c>
      <c r="N6533" s="3">
        <v>1795</v>
      </c>
      <c r="O6533" s="3" t="s">
        <v>21106</v>
      </c>
      <c r="P6533" s="3" t="s">
        <v>21111</v>
      </c>
      <c r="Q6533" s="3">
        <v>423</v>
      </c>
      <c r="R6533" s="8" t="str">
        <f t="shared" si="102"/>
        <v>*423*</v>
      </c>
    </row>
    <row r="6534" spans="1:18" ht="19.8">
      <c r="A6534" s="3" t="s">
        <v>2856</v>
      </c>
      <c r="B6534" s="3" t="s">
        <v>43</v>
      </c>
      <c r="C6534" s="3" t="s">
        <v>2855</v>
      </c>
      <c r="D6534" s="3" t="s">
        <v>41</v>
      </c>
      <c r="E6534" s="3" t="s">
        <v>2854</v>
      </c>
      <c r="F6534" s="3" t="s">
        <v>29</v>
      </c>
      <c r="G6534" s="3">
        <v>2021</v>
      </c>
      <c r="H6534" s="3" t="s">
        <v>22117</v>
      </c>
      <c r="I6534" s="3">
        <v>235</v>
      </c>
      <c r="J6534" s="3" t="s">
        <v>21095</v>
      </c>
      <c r="K6534" s="3" t="s">
        <v>0</v>
      </c>
      <c r="N6534" s="3">
        <v>430</v>
      </c>
      <c r="O6534" s="3" t="s">
        <v>21106</v>
      </c>
      <c r="P6534" s="3" t="s">
        <v>21112</v>
      </c>
      <c r="Q6534" s="3">
        <v>307</v>
      </c>
      <c r="R6534" s="8" t="str">
        <f t="shared" si="102"/>
        <v>*307*</v>
      </c>
    </row>
    <row r="6535" spans="1:18" ht="19.8">
      <c r="A6535" s="3" t="s">
        <v>2853</v>
      </c>
      <c r="B6535" s="3" t="s">
        <v>304</v>
      </c>
      <c r="C6535" s="3" t="s">
        <v>2852</v>
      </c>
      <c r="D6535" s="3" t="s">
        <v>123</v>
      </c>
      <c r="E6535" s="3" t="s">
        <v>2851</v>
      </c>
      <c r="F6535" s="3" t="s">
        <v>15</v>
      </c>
      <c r="G6535" s="3">
        <v>2023</v>
      </c>
      <c r="H6535" s="3" t="s">
        <v>22118</v>
      </c>
      <c r="I6535" s="3">
        <v>93</v>
      </c>
      <c r="J6535" s="3" t="s">
        <v>21091</v>
      </c>
      <c r="K6535" s="3" t="s">
        <v>0</v>
      </c>
      <c r="N6535" s="3">
        <v>435</v>
      </c>
      <c r="O6535" s="3" t="s">
        <v>21106</v>
      </c>
      <c r="P6535" s="3" t="s">
        <v>21111</v>
      </c>
      <c r="Q6535" s="3">
        <v>409</v>
      </c>
      <c r="R6535" s="8" t="str">
        <f t="shared" si="102"/>
        <v>*409*</v>
      </c>
    </row>
    <row r="6536" spans="1:18" ht="19.8">
      <c r="A6536" s="3" t="s">
        <v>2850</v>
      </c>
      <c r="B6536" s="3" t="s">
        <v>97</v>
      </c>
      <c r="C6536" s="3" t="s">
        <v>2849</v>
      </c>
      <c r="D6536" s="3" t="s">
        <v>95</v>
      </c>
      <c r="E6536" s="3" t="s">
        <v>2848</v>
      </c>
      <c r="F6536" s="3" t="s">
        <v>9</v>
      </c>
      <c r="G6536" s="3">
        <v>2012</v>
      </c>
      <c r="H6536" s="3" t="s">
        <v>22118</v>
      </c>
      <c r="I6536" s="3">
        <v>95</v>
      </c>
      <c r="J6536" s="3" t="s">
        <v>21091</v>
      </c>
      <c r="K6536" s="3" t="s">
        <v>1</v>
      </c>
      <c r="L6536" s="9">
        <v>45599</v>
      </c>
      <c r="M6536" s="9">
        <v>45692</v>
      </c>
      <c r="N6536" s="3">
        <v>1055</v>
      </c>
      <c r="O6536" s="3" t="s">
        <v>21105</v>
      </c>
      <c r="P6536" s="3" t="s">
        <v>21114</v>
      </c>
      <c r="Q6536" s="3">
        <v>280</v>
      </c>
      <c r="R6536" s="8" t="str">
        <f t="shared" si="102"/>
        <v>*280*</v>
      </c>
    </row>
    <row r="6537" spans="1:18" ht="19.8">
      <c r="A6537" s="3" t="s">
        <v>2847</v>
      </c>
      <c r="B6537" s="3" t="s">
        <v>426</v>
      </c>
      <c r="C6537" s="3" t="s">
        <v>2846</v>
      </c>
      <c r="D6537" s="3" t="s">
        <v>95</v>
      </c>
      <c r="E6537" s="3" t="s">
        <v>2845</v>
      </c>
      <c r="F6537" s="3" t="s">
        <v>77</v>
      </c>
      <c r="G6537" s="3">
        <v>2019</v>
      </c>
      <c r="H6537" s="3" t="s">
        <v>22116</v>
      </c>
      <c r="I6537" s="3">
        <v>197</v>
      </c>
      <c r="J6537" s="3" t="s">
        <v>21083</v>
      </c>
      <c r="K6537" s="3" t="s">
        <v>0</v>
      </c>
      <c r="N6537" s="3">
        <v>1760</v>
      </c>
      <c r="O6537" s="3" t="s">
        <v>21105</v>
      </c>
      <c r="P6537" s="3" t="s">
        <v>21111</v>
      </c>
      <c r="Q6537" s="3">
        <v>176</v>
      </c>
      <c r="R6537" s="8" t="str">
        <f t="shared" si="102"/>
        <v>*176*</v>
      </c>
    </row>
    <row r="6538" spans="1:18" ht="19.8">
      <c r="A6538" s="3" t="s">
        <v>2844</v>
      </c>
      <c r="B6538" s="3" t="s">
        <v>433</v>
      </c>
      <c r="C6538" s="3" t="s">
        <v>2843</v>
      </c>
      <c r="D6538" s="3" t="s">
        <v>123</v>
      </c>
      <c r="E6538" s="3" t="s">
        <v>2842</v>
      </c>
      <c r="F6538" s="3" t="s">
        <v>29</v>
      </c>
      <c r="G6538" s="3">
        <v>2019</v>
      </c>
      <c r="H6538" s="3" t="s">
        <v>22118</v>
      </c>
      <c r="I6538" s="3">
        <v>486</v>
      </c>
      <c r="J6538" s="3" t="s">
        <v>21101</v>
      </c>
      <c r="K6538" s="3" t="s">
        <v>1</v>
      </c>
      <c r="L6538" s="9">
        <v>45374</v>
      </c>
      <c r="M6538" s="9">
        <v>45412</v>
      </c>
      <c r="N6538" s="3">
        <v>1415</v>
      </c>
      <c r="O6538" s="3" t="s">
        <v>21106</v>
      </c>
      <c r="P6538" s="3" t="s">
        <v>21112</v>
      </c>
      <c r="Q6538" s="3">
        <v>224</v>
      </c>
      <c r="R6538" s="8" t="str">
        <f t="shared" si="102"/>
        <v>*224*</v>
      </c>
    </row>
    <row r="6539" spans="1:18" ht="19.8">
      <c r="A6539" s="3" t="s">
        <v>2841</v>
      </c>
      <c r="B6539" s="3" t="s">
        <v>12</v>
      </c>
      <c r="C6539" s="3" t="s">
        <v>2840</v>
      </c>
      <c r="D6539" s="3" t="s">
        <v>2</v>
      </c>
      <c r="E6539" s="3" t="s">
        <v>2839</v>
      </c>
      <c r="F6539" s="3" t="s">
        <v>29</v>
      </c>
      <c r="G6539" s="3">
        <v>2021</v>
      </c>
      <c r="H6539" s="3" t="s">
        <v>22118</v>
      </c>
      <c r="I6539" s="3">
        <v>434</v>
      </c>
      <c r="J6539" s="3" t="s">
        <v>21083</v>
      </c>
      <c r="K6539" s="3" t="s">
        <v>1</v>
      </c>
      <c r="L6539" s="9">
        <v>45540</v>
      </c>
      <c r="M6539" s="9">
        <v>45626</v>
      </c>
      <c r="N6539" s="3">
        <v>1955</v>
      </c>
      <c r="O6539" s="3" t="s">
        <v>21073</v>
      </c>
      <c r="P6539" s="3" t="s">
        <v>21111</v>
      </c>
      <c r="Q6539" s="3">
        <v>184</v>
      </c>
      <c r="R6539" s="8" t="str">
        <f t="shared" si="102"/>
        <v>*184*</v>
      </c>
    </row>
    <row r="6540" spans="1:18" ht="19.8">
      <c r="A6540" s="3" t="s">
        <v>2838</v>
      </c>
      <c r="B6540" s="3" t="s">
        <v>43</v>
      </c>
      <c r="C6540" s="3" t="s">
        <v>2837</v>
      </c>
      <c r="D6540" s="3" t="s">
        <v>41</v>
      </c>
      <c r="E6540" s="3" t="s">
        <v>2836</v>
      </c>
      <c r="F6540" s="3" t="s">
        <v>15</v>
      </c>
      <c r="G6540" s="3">
        <v>2019</v>
      </c>
      <c r="H6540" s="3" t="s">
        <v>22118</v>
      </c>
      <c r="I6540" s="3">
        <v>239</v>
      </c>
      <c r="J6540" s="3" t="s">
        <v>21089</v>
      </c>
      <c r="K6540" s="3" t="s">
        <v>0</v>
      </c>
      <c r="N6540" s="3">
        <v>1025</v>
      </c>
      <c r="O6540" s="3" t="s">
        <v>21106</v>
      </c>
      <c r="P6540" s="3" t="s">
        <v>21112</v>
      </c>
      <c r="Q6540" s="3">
        <v>184</v>
      </c>
      <c r="R6540" s="8" t="str">
        <f t="shared" si="102"/>
        <v>*184*</v>
      </c>
    </row>
    <row r="6541" spans="1:18" ht="19.8">
      <c r="A6541" s="3" t="s">
        <v>2835</v>
      </c>
      <c r="B6541" s="3" t="s">
        <v>52</v>
      </c>
      <c r="C6541" s="3" t="s">
        <v>2834</v>
      </c>
      <c r="D6541" s="3" t="s">
        <v>50</v>
      </c>
      <c r="E6541" s="3" t="s">
        <v>2833</v>
      </c>
      <c r="F6541" s="3" t="s">
        <v>3</v>
      </c>
      <c r="G6541" s="3">
        <v>2012</v>
      </c>
      <c r="H6541" s="3" t="s">
        <v>22117</v>
      </c>
      <c r="I6541" s="3">
        <v>442</v>
      </c>
      <c r="J6541" s="3" t="s">
        <v>21089</v>
      </c>
      <c r="K6541" s="3" t="s">
        <v>1</v>
      </c>
      <c r="L6541" s="9">
        <v>45332</v>
      </c>
      <c r="M6541" s="9">
        <v>45626</v>
      </c>
      <c r="N6541" s="3">
        <v>1010</v>
      </c>
      <c r="O6541" s="3" t="s">
        <v>21106</v>
      </c>
      <c r="P6541" s="3" t="s">
        <v>21112</v>
      </c>
      <c r="Q6541" s="3">
        <v>301</v>
      </c>
      <c r="R6541" s="8" t="str">
        <f t="shared" si="102"/>
        <v>*301*</v>
      </c>
    </row>
    <row r="6542" spans="1:18" ht="19.8">
      <c r="A6542" s="3" t="s">
        <v>2832</v>
      </c>
      <c r="B6542" s="3" t="s">
        <v>196</v>
      </c>
      <c r="C6542" s="3" t="s">
        <v>2831</v>
      </c>
      <c r="D6542" s="3" t="s">
        <v>36</v>
      </c>
      <c r="E6542" s="3" t="s">
        <v>2830</v>
      </c>
      <c r="F6542" s="3" t="s">
        <v>29</v>
      </c>
      <c r="G6542" s="3">
        <v>2019</v>
      </c>
      <c r="H6542" s="3" t="s">
        <v>22117</v>
      </c>
      <c r="I6542" s="3">
        <v>136</v>
      </c>
      <c r="J6542" s="3" t="s">
        <v>21090</v>
      </c>
      <c r="K6542" s="3" t="s">
        <v>1</v>
      </c>
      <c r="L6542" s="9">
        <v>45294</v>
      </c>
      <c r="M6542" s="9">
        <v>45344</v>
      </c>
      <c r="N6542" s="3">
        <v>2125</v>
      </c>
      <c r="O6542" s="3" t="s">
        <v>21106</v>
      </c>
      <c r="P6542" s="3" t="s">
        <v>21112</v>
      </c>
      <c r="Q6542" s="3">
        <v>132</v>
      </c>
      <c r="R6542" s="8" t="str">
        <f t="shared" si="102"/>
        <v>*132*</v>
      </c>
    </row>
    <row r="6543" spans="1:18" ht="19.8">
      <c r="A6543" s="3" t="s">
        <v>2829</v>
      </c>
      <c r="B6543" s="3" t="s">
        <v>426</v>
      </c>
      <c r="C6543" s="3" t="s">
        <v>2828</v>
      </c>
      <c r="D6543" s="3" t="s">
        <v>95</v>
      </c>
      <c r="E6543" s="3" t="s">
        <v>2827</v>
      </c>
      <c r="F6543" s="3" t="s">
        <v>9</v>
      </c>
      <c r="G6543" s="3">
        <v>2005</v>
      </c>
      <c r="H6543" s="3" t="s">
        <v>22117</v>
      </c>
      <c r="I6543" s="3">
        <v>129</v>
      </c>
      <c r="J6543" s="3" t="s">
        <v>21093</v>
      </c>
      <c r="K6543" s="3" t="s">
        <v>1</v>
      </c>
      <c r="L6543" s="9">
        <v>45325</v>
      </c>
      <c r="M6543" s="9">
        <v>45709</v>
      </c>
      <c r="N6543" s="3">
        <v>1565</v>
      </c>
      <c r="O6543" s="3" t="s">
        <v>21105</v>
      </c>
      <c r="P6543" s="3" t="s">
        <v>21111</v>
      </c>
      <c r="Q6543" s="3">
        <v>324</v>
      </c>
      <c r="R6543" s="8" t="str">
        <f t="shared" si="102"/>
        <v>*324*</v>
      </c>
    </row>
    <row r="6544" spans="1:18" ht="19.8">
      <c r="A6544" s="3" t="s">
        <v>2825</v>
      </c>
      <c r="B6544" s="3" t="s">
        <v>84</v>
      </c>
      <c r="C6544" s="3" t="s">
        <v>2824</v>
      </c>
      <c r="D6544" s="3" t="s">
        <v>82</v>
      </c>
      <c r="E6544" s="3" t="s">
        <v>2823</v>
      </c>
      <c r="F6544" s="3" t="s">
        <v>15</v>
      </c>
      <c r="G6544" s="3">
        <v>2006</v>
      </c>
      <c r="H6544" s="3" t="s">
        <v>22117</v>
      </c>
      <c r="I6544" s="3">
        <v>323</v>
      </c>
      <c r="J6544" s="3" t="s">
        <v>21084</v>
      </c>
      <c r="K6544" s="3" t="s">
        <v>1</v>
      </c>
      <c r="L6544" s="9">
        <v>45184</v>
      </c>
      <c r="M6544" s="9">
        <v>45308</v>
      </c>
      <c r="N6544" s="3">
        <v>1725</v>
      </c>
      <c r="O6544" s="3" t="s">
        <v>21105</v>
      </c>
      <c r="P6544" s="3" t="s">
        <v>21114</v>
      </c>
      <c r="Q6544" s="3">
        <v>170</v>
      </c>
      <c r="R6544" s="8" t="str">
        <f t="shared" si="102"/>
        <v>*170*</v>
      </c>
    </row>
    <row r="6545" spans="1:18" ht="19.8">
      <c r="A6545" s="3" t="s">
        <v>2822</v>
      </c>
      <c r="B6545" s="3" t="s">
        <v>218</v>
      </c>
      <c r="C6545" s="3" t="s">
        <v>2821</v>
      </c>
      <c r="D6545" s="3" t="s">
        <v>95</v>
      </c>
      <c r="E6545" s="3" t="s">
        <v>2820</v>
      </c>
      <c r="F6545" s="3" t="s">
        <v>77</v>
      </c>
      <c r="G6545" s="3">
        <v>2014</v>
      </c>
      <c r="H6545" s="3" t="s">
        <v>22118</v>
      </c>
      <c r="I6545" s="3">
        <v>473</v>
      </c>
      <c r="J6545" s="3" t="s">
        <v>21095</v>
      </c>
      <c r="K6545" s="3" t="s">
        <v>1</v>
      </c>
      <c r="L6545" s="9">
        <v>45117</v>
      </c>
      <c r="M6545" s="9">
        <v>45175</v>
      </c>
      <c r="N6545" s="3">
        <v>1335</v>
      </c>
      <c r="O6545" s="3" t="s">
        <v>21105</v>
      </c>
      <c r="P6545" s="3" t="s">
        <v>21113</v>
      </c>
      <c r="Q6545" s="3">
        <v>250</v>
      </c>
      <c r="R6545" s="8" t="str">
        <f t="shared" si="102"/>
        <v>*250*</v>
      </c>
    </row>
    <row r="6546" spans="1:18" ht="19.8">
      <c r="A6546" s="3" t="s">
        <v>2819</v>
      </c>
      <c r="B6546" s="3" t="s">
        <v>88</v>
      </c>
      <c r="C6546" s="3" t="s">
        <v>2818</v>
      </c>
      <c r="D6546" s="3" t="s">
        <v>2</v>
      </c>
      <c r="E6546" s="3" t="s">
        <v>2817</v>
      </c>
      <c r="F6546" s="3" t="s">
        <v>77</v>
      </c>
      <c r="G6546" s="3">
        <v>2016</v>
      </c>
      <c r="H6546" s="3" t="s">
        <v>22118</v>
      </c>
      <c r="I6546" s="3">
        <v>237</v>
      </c>
      <c r="J6546" s="3" t="s">
        <v>21090</v>
      </c>
      <c r="K6546" s="3" t="s">
        <v>0</v>
      </c>
      <c r="N6546" s="3">
        <v>1500</v>
      </c>
      <c r="O6546" s="3" t="s">
        <v>21073</v>
      </c>
      <c r="P6546" s="3" t="s">
        <v>21112</v>
      </c>
      <c r="Q6546" s="3">
        <v>400</v>
      </c>
      <c r="R6546" s="8" t="str">
        <f t="shared" si="102"/>
        <v>*400*</v>
      </c>
    </row>
    <row r="6547" spans="1:18" ht="19.8">
      <c r="A6547" s="3" t="s">
        <v>2816</v>
      </c>
      <c r="B6547" s="3" t="s">
        <v>426</v>
      </c>
      <c r="C6547" s="3" t="s">
        <v>2815</v>
      </c>
      <c r="D6547" s="3" t="s">
        <v>95</v>
      </c>
      <c r="E6547" s="3" t="s">
        <v>2814</v>
      </c>
      <c r="F6547" s="3" t="s">
        <v>3</v>
      </c>
      <c r="G6547" s="3">
        <v>2015</v>
      </c>
      <c r="H6547" s="3" t="s">
        <v>22116</v>
      </c>
      <c r="I6547" s="3">
        <v>281</v>
      </c>
      <c r="J6547" s="3" t="s">
        <v>21096</v>
      </c>
      <c r="K6547" s="3" t="s">
        <v>0</v>
      </c>
      <c r="N6547" s="3">
        <v>2415</v>
      </c>
      <c r="O6547" s="3" t="s">
        <v>21105</v>
      </c>
      <c r="P6547" s="3" t="s">
        <v>21113</v>
      </c>
      <c r="Q6547" s="3">
        <v>370</v>
      </c>
      <c r="R6547" s="8" t="str">
        <f t="shared" si="102"/>
        <v>*370*</v>
      </c>
    </row>
    <row r="6548" spans="1:18" ht="19.8">
      <c r="A6548" s="3" t="s">
        <v>2813</v>
      </c>
      <c r="B6548" s="3" t="s">
        <v>266</v>
      </c>
      <c r="C6548" s="3" t="s">
        <v>2812</v>
      </c>
      <c r="D6548" s="3" t="s">
        <v>141</v>
      </c>
      <c r="E6548" s="3" t="s">
        <v>2811</v>
      </c>
      <c r="F6548" s="3" t="s">
        <v>48</v>
      </c>
      <c r="G6548" s="3">
        <v>2012</v>
      </c>
      <c r="H6548" s="3" t="s">
        <v>22118</v>
      </c>
      <c r="I6548" s="3">
        <v>411</v>
      </c>
      <c r="J6548" s="3" t="s">
        <v>21096</v>
      </c>
      <c r="K6548" s="3" t="s">
        <v>1</v>
      </c>
      <c r="L6548" s="9">
        <v>45320</v>
      </c>
      <c r="M6548" s="9">
        <v>45663</v>
      </c>
      <c r="N6548" s="3">
        <v>445</v>
      </c>
      <c r="O6548" s="3" t="s">
        <v>25</v>
      </c>
      <c r="P6548" s="3" t="s">
        <v>21114</v>
      </c>
      <c r="Q6548" s="3">
        <v>390</v>
      </c>
      <c r="R6548" s="8" t="str">
        <f t="shared" si="102"/>
        <v>*390*</v>
      </c>
    </row>
    <row r="6549" spans="1:18" ht="19.8">
      <c r="A6549" s="3" t="s">
        <v>2810</v>
      </c>
      <c r="B6549" s="3" t="s">
        <v>433</v>
      </c>
      <c r="C6549" s="3" t="s">
        <v>2809</v>
      </c>
      <c r="D6549" s="3" t="s">
        <v>123</v>
      </c>
      <c r="E6549" s="3" t="s">
        <v>2808</v>
      </c>
      <c r="F6549" s="3" t="s">
        <v>77</v>
      </c>
      <c r="G6549" s="3">
        <v>2016</v>
      </c>
      <c r="H6549" s="3" t="s">
        <v>22117</v>
      </c>
      <c r="I6549" s="3">
        <v>391</v>
      </c>
      <c r="J6549" s="3" t="s">
        <v>21097</v>
      </c>
      <c r="K6549" s="3" t="s">
        <v>0</v>
      </c>
      <c r="N6549" s="3">
        <v>1085</v>
      </c>
      <c r="O6549" s="3" t="s">
        <v>21106</v>
      </c>
      <c r="P6549" s="3" t="s">
        <v>21114</v>
      </c>
      <c r="Q6549" s="3">
        <v>428</v>
      </c>
      <c r="R6549" s="8" t="str">
        <f t="shared" si="102"/>
        <v>*428*</v>
      </c>
    </row>
    <row r="6550" spans="1:18" ht="19.8">
      <c r="A6550" s="3" t="s">
        <v>2807</v>
      </c>
      <c r="B6550" s="3" t="s">
        <v>60</v>
      </c>
      <c r="C6550" s="3" t="s">
        <v>2806</v>
      </c>
      <c r="D6550" s="3" t="s">
        <v>41</v>
      </c>
      <c r="E6550" s="3" t="s">
        <v>2805</v>
      </c>
      <c r="F6550" s="3" t="s">
        <v>77</v>
      </c>
      <c r="G6550" s="3">
        <v>2015</v>
      </c>
      <c r="H6550" s="3" t="s">
        <v>22116</v>
      </c>
      <c r="I6550" s="3">
        <v>460</v>
      </c>
      <c r="J6550" s="3" t="s">
        <v>21084</v>
      </c>
      <c r="K6550" s="3" t="s">
        <v>0</v>
      </c>
      <c r="N6550" s="3">
        <v>2055</v>
      </c>
      <c r="O6550" s="3" t="s">
        <v>21106</v>
      </c>
      <c r="P6550" s="3" t="s">
        <v>21114</v>
      </c>
      <c r="Q6550" s="3">
        <v>160</v>
      </c>
      <c r="R6550" s="8" t="str">
        <f t="shared" si="102"/>
        <v>*160*</v>
      </c>
    </row>
    <row r="6551" spans="1:18" ht="19.8">
      <c r="A6551" s="3" t="s">
        <v>2804</v>
      </c>
      <c r="B6551" s="3" t="s">
        <v>12</v>
      </c>
      <c r="C6551" s="3" t="s">
        <v>2803</v>
      </c>
      <c r="D6551" s="3" t="s">
        <v>2</v>
      </c>
      <c r="E6551" s="3" t="s">
        <v>2802</v>
      </c>
      <c r="F6551" s="3" t="s">
        <v>48</v>
      </c>
      <c r="G6551" s="3">
        <v>2020</v>
      </c>
      <c r="H6551" s="3" t="s">
        <v>22116</v>
      </c>
      <c r="I6551" s="3">
        <v>186</v>
      </c>
      <c r="J6551" s="3" t="s">
        <v>21094</v>
      </c>
      <c r="K6551" s="3" t="s">
        <v>0</v>
      </c>
      <c r="N6551" s="3">
        <v>1750</v>
      </c>
      <c r="O6551" s="3" t="s">
        <v>21073</v>
      </c>
      <c r="P6551" s="3" t="s">
        <v>21111</v>
      </c>
      <c r="Q6551" s="3">
        <v>235</v>
      </c>
      <c r="R6551" s="8" t="str">
        <f t="shared" si="102"/>
        <v>*235*</v>
      </c>
    </row>
    <row r="6552" spans="1:18" ht="19.8">
      <c r="A6552" s="3" t="s">
        <v>2801</v>
      </c>
      <c r="B6552" s="3" t="s">
        <v>478</v>
      </c>
      <c r="C6552" s="3" t="s">
        <v>1176</v>
      </c>
      <c r="D6552" s="3" t="s">
        <v>95</v>
      </c>
      <c r="E6552" s="3" t="s">
        <v>2800</v>
      </c>
      <c r="F6552" s="3" t="s">
        <v>29</v>
      </c>
      <c r="G6552" s="3">
        <v>2011</v>
      </c>
      <c r="H6552" s="3" t="s">
        <v>22116</v>
      </c>
      <c r="I6552" s="3">
        <v>204</v>
      </c>
      <c r="J6552" s="3" t="s">
        <v>21084</v>
      </c>
      <c r="K6552" s="3" t="s">
        <v>0</v>
      </c>
      <c r="N6552" s="3">
        <v>140</v>
      </c>
      <c r="O6552" s="3" t="s">
        <v>21105</v>
      </c>
      <c r="P6552" s="3" t="s">
        <v>21112</v>
      </c>
      <c r="Q6552" s="3">
        <v>233</v>
      </c>
      <c r="R6552" s="8" t="str">
        <f t="shared" si="102"/>
        <v>*233*</v>
      </c>
    </row>
    <row r="6553" spans="1:18" ht="19.8">
      <c r="A6553" s="3" t="s">
        <v>2799</v>
      </c>
      <c r="B6553" s="3" t="s">
        <v>125</v>
      </c>
      <c r="C6553" s="3" t="s">
        <v>2798</v>
      </c>
      <c r="D6553" s="3" t="s">
        <v>123</v>
      </c>
      <c r="E6553" s="3" t="s">
        <v>2797</v>
      </c>
      <c r="F6553" s="3" t="s">
        <v>77</v>
      </c>
      <c r="G6553" s="3">
        <v>2023</v>
      </c>
      <c r="H6553" s="3" t="s">
        <v>22118</v>
      </c>
      <c r="I6553" s="3">
        <v>482</v>
      </c>
      <c r="J6553" s="3" t="s">
        <v>21099</v>
      </c>
      <c r="K6553" s="3" t="s">
        <v>0</v>
      </c>
      <c r="N6553" s="3">
        <v>1270</v>
      </c>
      <c r="O6553" s="3" t="s">
        <v>21106</v>
      </c>
      <c r="P6553" s="3" t="s">
        <v>21114</v>
      </c>
      <c r="Q6553" s="3">
        <v>216</v>
      </c>
      <c r="R6553" s="8" t="str">
        <f t="shared" si="102"/>
        <v>*216*</v>
      </c>
    </row>
    <row r="6554" spans="1:18" ht="19.8">
      <c r="A6554" s="3" t="s">
        <v>2796</v>
      </c>
      <c r="B6554" s="3" t="s">
        <v>433</v>
      </c>
      <c r="C6554" s="3" t="s">
        <v>2795</v>
      </c>
      <c r="D6554" s="3" t="s">
        <v>123</v>
      </c>
      <c r="E6554" s="3" t="s">
        <v>2794</v>
      </c>
      <c r="F6554" s="3" t="s">
        <v>29</v>
      </c>
      <c r="G6554" s="3">
        <v>2008</v>
      </c>
      <c r="H6554" s="3" t="s">
        <v>22116</v>
      </c>
      <c r="I6554" s="3">
        <v>484</v>
      </c>
      <c r="J6554" s="3" t="s">
        <v>21084</v>
      </c>
      <c r="K6554" s="3" t="s">
        <v>0</v>
      </c>
      <c r="N6554" s="3">
        <v>1760</v>
      </c>
      <c r="O6554" s="3" t="s">
        <v>21106</v>
      </c>
      <c r="P6554" s="3" t="s">
        <v>21114</v>
      </c>
      <c r="Q6554" s="3">
        <v>148</v>
      </c>
      <c r="R6554" s="8" t="str">
        <f t="shared" si="102"/>
        <v>*148*</v>
      </c>
    </row>
    <row r="6555" spans="1:18" ht="19.8">
      <c r="A6555" s="3" t="s">
        <v>2793</v>
      </c>
      <c r="B6555" s="3" t="s">
        <v>304</v>
      </c>
      <c r="C6555" s="3" t="s">
        <v>2792</v>
      </c>
      <c r="D6555" s="3" t="s">
        <v>123</v>
      </c>
      <c r="E6555" s="3" t="s">
        <v>2791</v>
      </c>
      <c r="F6555" s="3" t="s">
        <v>29</v>
      </c>
      <c r="G6555" s="3">
        <v>2023</v>
      </c>
      <c r="H6555" s="3" t="s">
        <v>22118</v>
      </c>
      <c r="I6555" s="3">
        <v>129</v>
      </c>
      <c r="J6555" s="3" t="s">
        <v>21096</v>
      </c>
      <c r="K6555" s="3" t="s">
        <v>0</v>
      </c>
      <c r="N6555" s="3">
        <v>1750</v>
      </c>
      <c r="O6555" s="3" t="s">
        <v>21106</v>
      </c>
      <c r="P6555" s="3" t="s">
        <v>21111</v>
      </c>
      <c r="Q6555" s="3">
        <v>317</v>
      </c>
      <c r="R6555" s="8" t="str">
        <f t="shared" si="102"/>
        <v>*317*</v>
      </c>
    </row>
    <row r="6556" spans="1:18" ht="19.8">
      <c r="A6556" s="3" t="s">
        <v>2790</v>
      </c>
      <c r="B6556" s="3" t="s">
        <v>426</v>
      </c>
      <c r="C6556" s="3" t="s">
        <v>2789</v>
      </c>
      <c r="D6556" s="3" t="s">
        <v>95</v>
      </c>
      <c r="E6556" s="3" t="s">
        <v>2788</v>
      </c>
      <c r="F6556" s="3" t="s">
        <v>9</v>
      </c>
      <c r="G6556" s="3">
        <v>2022</v>
      </c>
      <c r="H6556" s="3" t="s">
        <v>22118</v>
      </c>
      <c r="I6556" s="3">
        <v>253</v>
      </c>
      <c r="J6556" s="3" t="s">
        <v>21102</v>
      </c>
      <c r="K6556" s="3" t="s">
        <v>0</v>
      </c>
      <c r="N6556" s="3">
        <v>1705</v>
      </c>
      <c r="O6556" s="3" t="s">
        <v>21105</v>
      </c>
      <c r="P6556" s="3" t="s">
        <v>21111</v>
      </c>
      <c r="Q6556" s="3">
        <v>411</v>
      </c>
      <c r="R6556" s="8" t="str">
        <f t="shared" si="102"/>
        <v>*411*</v>
      </c>
    </row>
    <row r="6557" spans="1:18" ht="19.8">
      <c r="A6557" s="3" t="s">
        <v>2787</v>
      </c>
      <c r="B6557" s="3" t="s">
        <v>196</v>
      </c>
      <c r="C6557" s="3" t="s">
        <v>2786</v>
      </c>
      <c r="D6557" s="3" t="s">
        <v>36</v>
      </c>
      <c r="E6557" s="3" t="s">
        <v>2785</v>
      </c>
      <c r="F6557" s="3" t="s">
        <v>9</v>
      </c>
      <c r="G6557" s="3">
        <v>2024</v>
      </c>
      <c r="H6557" s="3" t="s">
        <v>22118</v>
      </c>
      <c r="I6557" s="3">
        <v>184</v>
      </c>
      <c r="J6557" s="3" t="s">
        <v>21087</v>
      </c>
      <c r="K6557" s="3" t="s">
        <v>0</v>
      </c>
      <c r="N6557" s="3">
        <v>880</v>
      </c>
      <c r="O6557" s="3" t="s">
        <v>21106</v>
      </c>
      <c r="P6557" s="3" t="s">
        <v>21112</v>
      </c>
      <c r="Q6557" s="3">
        <v>194</v>
      </c>
      <c r="R6557" s="8" t="str">
        <f t="shared" si="102"/>
        <v>*194*</v>
      </c>
    </row>
    <row r="6558" spans="1:18" ht="19.8">
      <c r="A6558" s="3" t="s">
        <v>2784</v>
      </c>
      <c r="B6558" s="3" t="s">
        <v>151</v>
      </c>
      <c r="C6558" s="3" t="s">
        <v>2783</v>
      </c>
      <c r="D6558" s="3" t="s">
        <v>82</v>
      </c>
      <c r="E6558" s="3" t="s">
        <v>2782</v>
      </c>
      <c r="F6558" s="3" t="s">
        <v>15</v>
      </c>
      <c r="G6558" s="3">
        <v>2016</v>
      </c>
      <c r="H6558" s="3" t="s">
        <v>22117</v>
      </c>
      <c r="I6558" s="3">
        <v>229</v>
      </c>
      <c r="J6558" s="3" t="s">
        <v>21087</v>
      </c>
      <c r="K6558" s="3" t="s">
        <v>0</v>
      </c>
      <c r="N6558" s="3">
        <v>555</v>
      </c>
      <c r="O6558" s="3" t="s">
        <v>21105</v>
      </c>
      <c r="P6558" s="3" t="s">
        <v>21111</v>
      </c>
      <c r="Q6558" s="3">
        <v>260</v>
      </c>
      <c r="R6558" s="8" t="str">
        <f t="shared" si="102"/>
        <v>*260*</v>
      </c>
    </row>
    <row r="6559" spans="1:18" ht="19.8">
      <c r="A6559" s="3" t="s">
        <v>2781</v>
      </c>
      <c r="B6559" s="3" t="s">
        <v>171</v>
      </c>
      <c r="C6559" s="3" t="s">
        <v>2780</v>
      </c>
      <c r="D6559" s="3" t="s">
        <v>141</v>
      </c>
      <c r="E6559" s="3" t="s">
        <v>2779</v>
      </c>
      <c r="F6559" s="3" t="s">
        <v>29</v>
      </c>
      <c r="G6559" s="3">
        <v>2016</v>
      </c>
      <c r="H6559" s="3" t="s">
        <v>22117</v>
      </c>
      <c r="I6559" s="3">
        <v>307</v>
      </c>
      <c r="J6559" s="3" t="s">
        <v>21101</v>
      </c>
      <c r="K6559" s="3" t="s">
        <v>1</v>
      </c>
      <c r="L6559" s="9">
        <v>45663</v>
      </c>
      <c r="M6559" s="9">
        <v>45694</v>
      </c>
      <c r="N6559" s="3">
        <v>550</v>
      </c>
      <c r="O6559" s="3" t="s">
        <v>25</v>
      </c>
      <c r="P6559" s="3" t="s">
        <v>21114</v>
      </c>
      <c r="Q6559" s="3">
        <v>383</v>
      </c>
      <c r="R6559" s="8" t="str">
        <f t="shared" si="102"/>
        <v>*383*</v>
      </c>
    </row>
    <row r="6560" spans="1:18" ht="19.8">
      <c r="A6560" s="3" t="s">
        <v>2777</v>
      </c>
      <c r="B6560" s="3" t="s">
        <v>426</v>
      </c>
      <c r="C6560" s="3" t="s">
        <v>2776</v>
      </c>
      <c r="D6560" s="3" t="s">
        <v>95</v>
      </c>
      <c r="E6560" s="3" t="s">
        <v>2775</v>
      </c>
      <c r="F6560" s="3" t="s">
        <v>15</v>
      </c>
      <c r="G6560" s="3">
        <v>2017</v>
      </c>
      <c r="H6560" s="3" t="s">
        <v>22117</v>
      </c>
      <c r="I6560" s="3">
        <v>262</v>
      </c>
      <c r="J6560" s="3" t="s">
        <v>21097</v>
      </c>
      <c r="K6560" s="3" t="s">
        <v>0</v>
      </c>
      <c r="N6560" s="3">
        <v>1330</v>
      </c>
      <c r="O6560" s="3" t="s">
        <v>21105</v>
      </c>
      <c r="P6560" s="3" t="s">
        <v>21111</v>
      </c>
      <c r="Q6560" s="3">
        <v>249</v>
      </c>
      <c r="R6560" s="8" t="str">
        <f t="shared" si="102"/>
        <v>*249*</v>
      </c>
    </row>
    <row r="6561" spans="1:18" ht="19.8">
      <c r="A6561" s="3" t="s">
        <v>2774</v>
      </c>
      <c r="B6561" s="3" t="s">
        <v>88</v>
      </c>
      <c r="C6561" s="3" t="s">
        <v>2773</v>
      </c>
      <c r="D6561" s="3" t="s">
        <v>2</v>
      </c>
      <c r="E6561" s="3" t="s">
        <v>2772</v>
      </c>
      <c r="F6561" s="3" t="s">
        <v>3</v>
      </c>
      <c r="G6561" s="3">
        <v>2007</v>
      </c>
      <c r="H6561" s="3" t="s">
        <v>22117</v>
      </c>
      <c r="I6561" s="3">
        <v>84</v>
      </c>
      <c r="J6561" s="3" t="s">
        <v>21098</v>
      </c>
      <c r="K6561" s="3" t="s">
        <v>1</v>
      </c>
      <c r="L6561" s="9">
        <v>45332</v>
      </c>
      <c r="M6561" s="9">
        <v>45405</v>
      </c>
      <c r="N6561" s="3">
        <v>2400</v>
      </c>
      <c r="O6561" s="3" t="s">
        <v>21073</v>
      </c>
      <c r="P6561" s="3" t="s">
        <v>21112</v>
      </c>
      <c r="Q6561" s="3">
        <v>187</v>
      </c>
      <c r="R6561" s="8" t="str">
        <f t="shared" si="102"/>
        <v>*187*</v>
      </c>
    </row>
    <row r="6562" spans="1:18" ht="19.8">
      <c r="A6562" s="3" t="s">
        <v>2771</v>
      </c>
      <c r="B6562" s="3" t="s">
        <v>433</v>
      </c>
      <c r="C6562" s="3" t="s">
        <v>2770</v>
      </c>
      <c r="D6562" s="3" t="s">
        <v>123</v>
      </c>
      <c r="E6562" s="3" t="s">
        <v>2769</v>
      </c>
      <c r="F6562" s="3" t="s">
        <v>9</v>
      </c>
      <c r="G6562" s="3">
        <v>2012</v>
      </c>
      <c r="H6562" s="3" t="s">
        <v>22118</v>
      </c>
      <c r="I6562" s="3">
        <v>345</v>
      </c>
      <c r="J6562" s="3" t="s">
        <v>21093</v>
      </c>
      <c r="K6562" s="3" t="s">
        <v>1</v>
      </c>
      <c r="L6562" s="9">
        <v>45506</v>
      </c>
      <c r="M6562" s="9">
        <v>45697</v>
      </c>
      <c r="N6562" s="3">
        <v>2445</v>
      </c>
      <c r="O6562" s="3" t="s">
        <v>21106</v>
      </c>
      <c r="P6562" s="3" t="s">
        <v>21111</v>
      </c>
      <c r="Q6562" s="3">
        <v>357</v>
      </c>
      <c r="R6562" s="8" t="str">
        <f t="shared" si="102"/>
        <v>*357*</v>
      </c>
    </row>
    <row r="6563" spans="1:18" ht="19.8">
      <c r="A6563" s="3" t="s">
        <v>2768</v>
      </c>
      <c r="B6563" s="3" t="s">
        <v>22</v>
      </c>
      <c r="C6563" s="3" t="s">
        <v>2767</v>
      </c>
      <c r="D6563" s="3" t="s">
        <v>5</v>
      </c>
      <c r="E6563" s="3" t="s">
        <v>2766</v>
      </c>
      <c r="F6563" s="3" t="s">
        <v>3</v>
      </c>
      <c r="G6563" s="3">
        <v>2010</v>
      </c>
      <c r="H6563" s="3" t="s">
        <v>22118</v>
      </c>
      <c r="I6563" s="3">
        <v>451</v>
      </c>
      <c r="J6563" s="3" t="s">
        <v>21099</v>
      </c>
      <c r="K6563" s="3" t="s">
        <v>1</v>
      </c>
      <c r="L6563" s="9">
        <v>45373</v>
      </c>
      <c r="M6563" s="9">
        <v>45462</v>
      </c>
      <c r="N6563" s="3">
        <v>1445</v>
      </c>
      <c r="O6563" s="3" t="s">
        <v>21106</v>
      </c>
      <c r="P6563" s="3" t="s">
        <v>21112</v>
      </c>
      <c r="Q6563" s="3">
        <v>368</v>
      </c>
      <c r="R6563" s="8" t="str">
        <f t="shared" si="102"/>
        <v>*368*</v>
      </c>
    </row>
    <row r="6564" spans="1:18" ht="19.8">
      <c r="A6564" s="3" t="s">
        <v>2765</v>
      </c>
      <c r="B6564" s="3" t="s">
        <v>171</v>
      </c>
      <c r="C6564" s="3" t="s">
        <v>2764</v>
      </c>
      <c r="D6564" s="3" t="s">
        <v>141</v>
      </c>
      <c r="E6564" s="3" t="s">
        <v>2763</v>
      </c>
      <c r="F6564" s="3" t="s">
        <v>15</v>
      </c>
      <c r="G6564" s="3">
        <v>2014</v>
      </c>
      <c r="H6564" s="3" t="s">
        <v>22116</v>
      </c>
      <c r="I6564" s="3">
        <v>434</v>
      </c>
      <c r="J6564" s="3" t="s">
        <v>21085</v>
      </c>
      <c r="K6564" s="3" t="s">
        <v>0</v>
      </c>
      <c r="N6564" s="3">
        <v>1450</v>
      </c>
      <c r="O6564" s="3" t="s">
        <v>25</v>
      </c>
      <c r="P6564" s="3" t="s">
        <v>21112</v>
      </c>
      <c r="Q6564" s="3">
        <v>380</v>
      </c>
      <c r="R6564" s="8" t="str">
        <f t="shared" si="102"/>
        <v>*380*</v>
      </c>
    </row>
    <row r="6565" spans="1:18" ht="19.8">
      <c r="A6565" s="3" t="s">
        <v>2762</v>
      </c>
      <c r="B6565" s="3" t="s">
        <v>433</v>
      </c>
      <c r="C6565" s="3" t="s">
        <v>2761</v>
      </c>
      <c r="D6565" s="3" t="s">
        <v>123</v>
      </c>
      <c r="E6565" s="3" t="s">
        <v>2760</v>
      </c>
      <c r="F6565" s="3" t="s">
        <v>29</v>
      </c>
      <c r="G6565" s="3">
        <v>2007</v>
      </c>
      <c r="H6565" s="3" t="s">
        <v>22118</v>
      </c>
      <c r="I6565" s="3">
        <v>259</v>
      </c>
      <c r="J6565" s="3" t="s">
        <v>21100</v>
      </c>
      <c r="K6565" s="3" t="s">
        <v>0</v>
      </c>
      <c r="N6565" s="3">
        <v>1580</v>
      </c>
      <c r="O6565" s="3" t="s">
        <v>21106</v>
      </c>
      <c r="P6565" s="3" t="s">
        <v>21112</v>
      </c>
      <c r="Q6565" s="3">
        <v>450</v>
      </c>
      <c r="R6565" s="8" t="str">
        <f t="shared" si="102"/>
        <v>*450*</v>
      </c>
    </row>
    <row r="6566" spans="1:18" ht="19.8">
      <c r="A6566" s="3" t="s">
        <v>2759</v>
      </c>
      <c r="B6566" s="3" t="s">
        <v>426</v>
      </c>
      <c r="C6566" s="3" t="s">
        <v>2758</v>
      </c>
      <c r="D6566" s="3" t="s">
        <v>95</v>
      </c>
      <c r="E6566" s="3" t="s">
        <v>2757</v>
      </c>
      <c r="F6566" s="3" t="s">
        <v>9</v>
      </c>
      <c r="G6566" s="3">
        <v>2009</v>
      </c>
      <c r="H6566" s="3" t="s">
        <v>22118</v>
      </c>
      <c r="I6566" s="3">
        <v>189</v>
      </c>
      <c r="J6566" s="3" t="s">
        <v>21089</v>
      </c>
      <c r="K6566" s="3" t="s">
        <v>1</v>
      </c>
      <c r="L6566" s="9">
        <v>45067</v>
      </c>
      <c r="M6566" s="9">
        <v>45494</v>
      </c>
      <c r="N6566" s="3">
        <v>1120</v>
      </c>
      <c r="O6566" s="3" t="s">
        <v>21105</v>
      </c>
      <c r="P6566" s="3" t="s">
        <v>21111</v>
      </c>
      <c r="Q6566" s="3">
        <v>186</v>
      </c>
      <c r="R6566" s="8" t="str">
        <f t="shared" si="102"/>
        <v>*186*</v>
      </c>
    </row>
    <row r="6567" spans="1:18" ht="19.8">
      <c r="A6567" s="3" t="s">
        <v>2756</v>
      </c>
      <c r="B6567" s="3" t="s">
        <v>304</v>
      </c>
      <c r="C6567" s="3" t="s">
        <v>2755</v>
      </c>
      <c r="D6567" s="3" t="s">
        <v>123</v>
      </c>
      <c r="E6567" s="3" t="s">
        <v>2754</v>
      </c>
      <c r="F6567" s="3" t="s">
        <v>77</v>
      </c>
      <c r="G6567" s="3">
        <v>2020</v>
      </c>
      <c r="H6567" s="3" t="s">
        <v>22118</v>
      </c>
      <c r="I6567" s="3">
        <v>82</v>
      </c>
      <c r="J6567" s="3" t="s">
        <v>21093</v>
      </c>
      <c r="K6567" s="3" t="s">
        <v>1</v>
      </c>
      <c r="L6567" s="9">
        <v>45232</v>
      </c>
      <c r="M6567" s="9">
        <v>45266</v>
      </c>
      <c r="N6567" s="3">
        <v>795</v>
      </c>
      <c r="O6567" s="3" t="s">
        <v>21106</v>
      </c>
      <c r="P6567" s="3" t="s">
        <v>21114</v>
      </c>
      <c r="Q6567" s="3">
        <v>320</v>
      </c>
      <c r="R6567" s="8" t="str">
        <f t="shared" si="102"/>
        <v>*320*</v>
      </c>
    </row>
    <row r="6568" spans="1:18" ht="19.8">
      <c r="A6568" s="3" t="s">
        <v>2753</v>
      </c>
      <c r="B6568" s="3" t="s">
        <v>72</v>
      </c>
      <c r="C6568" s="3" t="s">
        <v>2752</v>
      </c>
      <c r="D6568" s="3" t="s">
        <v>36</v>
      </c>
      <c r="E6568" s="3" t="s">
        <v>2751</v>
      </c>
      <c r="F6568" s="3" t="s">
        <v>29</v>
      </c>
      <c r="G6568" s="3">
        <v>2006</v>
      </c>
      <c r="H6568" s="3" t="s">
        <v>22117</v>
      </c>
      <c r="I6568" s="3">
        <v>362</v>
      </c>
      <c r="J6568" s="3" t="s">
        <v>21093</v>
      </c>
      <c r="K6568" s="3" t="s">
        <v>1</v>
      </c>
      <c r="L6568" s="9">
        <v>45085</v>
      </c>
      <c r="M6568" s="9">
        <v>45461</v>
      </c>
      <c r="N6568" s="3">
        <v>375</v>
      </c>
      <c r="O6568" s="3" t="s">
        <v>21106</v>
      </c>
      <c r="P6568" s="3" t="s">
        <v>21113</v>
      </c>
      <c r="Q6568" s="3">
        <v>314</v>
      </c>
      <c r="R6568" s="8" t="str">
        <f t="shared" si="102"/>
        <v>*314*</v>
      </c>
    </row>
    <row r="6569" spans="1:18" ht="19.8">
      <c r="A6569" s="3" t="s">
        <v>2750</v>
      </c>
      <c r="B6569" s="3" t="s">
        <v>12</v>
      </c>
      <c r="C6569" s="3" t="s">
        <v>2749</v>
      </c>
      <c r="D6569" s="3" t="s">
        <v>2</v>
      </c>
      <c r="E6569" s="3" t="s">
        <v>2748</v>
      </c>
      <c r="F6569" s="3" t="s">
        <v>77</v>
      </c>
      <c r="G6569" s="3">
        <v>2018</v>
      </c>
      <c r="H6569" s="3" t="s">
        <v>22117</v>
      </c>
      <c r="I6569" s="3">
        <v>379</v>
      </c>
      <c r="J6569" s="3" t="s">
        <v>21099</v>
      </c>
      <c r="K6569" s="3" t="s">
        <v>1</v>
      </c>
      <c r="L6569" s="9">
        <v>45038</v>
      </c>
      <c r="M6569" s="9">
        <v>45301</v>
      </c>
      <c r="N6569" s="3">
        <v>295</v>
      </c>
      <c r="O6569" s="3" t="s">
        <v>21073</v>
      </c>
      <c r="P6569" s="3" t="s">
        <v>21112</v>
      </c>
      <c r="Q6569" s="3">
        <v>272</v>
      </c>
      <c r="R6569" s="8" t="str">
        <f t="shared" si="102"/>
        <v>*272*</v>
      </c>
    </row>
    <row r="6570" spans="1:18" ht="19.8">
      <c r="A6570" s="3" t="s">
        <v>2746</v>
      </c>
      <c r="B6570" s="3" t="s">
        <v>22</v>
      </c>
      <c r="C6570" s="3" t="s">
        <v>2745</v>
      </c>
      <c r="D6570" s="3" t="s">
        <v>5</v>
      </c>
      <c r="E6570" s="3" t="s">
        <v>2744</v>
      </c>
      <c r="F6570" s="3" t="s">
        <v>9</v>
      </c>
      <c r="G6570" s="3">
        <v>2023</v>
      </c>
      <c r="H6570" s="3" t="s">
        <v>22117</v>
      </c>
      <c r="I6570" s="3">
        <v>196</v>
      </c>
      <c r="J6570" s="3" t="s">
        <v>21090</v>
      </c>
      <c r="K6570" s="3" t="s">
        <v>1</v>
      </c>
      <c r="L6570" s="9">
        <v>45242</v>
      </c>
      <c r="M6570" s="9">
        <v>45652</v>
      </c>
      <c r="N6570" s="3">
        <v>1710</v>
      </c>
      <c r="O6570" s="3" t="s">
        <v>21106</v>
      </c>
      <c r="P6570" s="3" t="s">
        <v>21113</v>
      </c>
      <c r="Q6570" s="3">
        <v>379</v>
      </c>
      <c r="R6570" s="8" t="str">
        <f t="shared" si="102"/>
        <v>*379*</v>
      </c>
    </row>
    <row r="6571" spans="1:18" ht="19.8">
      <c r="A6571" s="3" t="s">
        <v>2743</v>
      </c>
      <c r="B6571" s="3" t="s">
        <v>426</v>
      </c>
      <c r="C6571" s="3" t="s">
        <v>2742</v>
      </c>
      <c r="D6571" s="3" t="s">
        <v>95</v>
      </c>
      <c r="E6571" s="3" t="s">
        <v>2741</v>
      </c>
      <c r="F6571" s="3" t="s">
        <v>9</v>
      </c>
      <c r="G6571" s="3">
        <v>2020</v>
      </c>
      <c r="H6571" s="3" t="s">
        <v>22117</v>
      </c>
      <c r="I6571" s="3">
        <v>80</v>
      </c>
      <c r="J6571" s="3" t="s">
        <v>21102</v>
      </c>
      <c r="K6571" s="3" t="s">
        <v>0</v>
      </c>
      <c r="N6571" s="3">
        <v>2005</v>
      </c>
      <c r="O6571" s="3" t="s">
        <v>21105</v>
      </c>
      <c r="P6571" s="3" t="s">
        <v>21114</v>
      </c>
      <c r="Q6571" s="3">
        <v>423</v>
      </c>
      <c r="R6571" s="8" t="str">
        <f t="shared" si="102"/>
        <v>*423*</v>
      </c>
    </row>
    <row r="6572" spans="1:18" ht="19.8">
      <c r="A6572" s="3" t="s">
        <v>2740</v>
      </c>
      <c r="B6572" s="3" t="s">
        <v>52</v>
      </c>
      <c r="C6572" s="3" t="s">
        <v>1479</v>
      </c>
      <c r="D6572" s="3" t="s">
        <v>50</v>
      </c>
      <c r="E6572" s="3" t="s">
        <v>2739</v>
      </c>
      <c r="F6572" s="3" t="s">
        <v>48</v>
      </c>
      <c r="G6572" s="3">
        <v>2022</v>
      </c>
      <c r="H6572" s="3" t="s">
        <v>22118</v>
      </c>
      <c r="I6572" s="3">
        <v>195</v>
      </c>
      <c r="J6572" s="3" t="s">
        <v>21100</v>
      </c>
      <c r="K6572" s="3" t="s">
        <v>0</v>
      </c>
      <c r="N6572" s="3">
        <v>2485</v>
      </c>
      <c r="O6572" s="3" t="s">
        <v>21106</v>
      </c>
      <c r="P6572" s="3" t="s">
        <v>21114</v>
      </c>
      <c r="Q6572" s="3">
        <v>109</v>
      </c>
      <c r="R6572" s="8" t="str">
        <f t="shared" si="102"/>
        <v>*109*</v>
      </c>
    </row>
    <row r="6573" spans="1:18" ht="19.8">
      <c r="A6573" s="3" t="s">
        <v>2738</v>
      </c>
      <c r="B6573" s="3" t="s">
        <v>33</v>
      </c>
      <c r="C6573" s="3" t="s">
        <v>2737</v>
      </c>
      <c r="D6573" s="3" t="s">
        <v>31</v>
      </c>
      <c r="E6573" s="3" t="s">
        <v>2736</v>
      </c>
      <c r="F6573" s="3" t="s">
        <v>29</v>
      </c>
      <c r="G6573" s="3">
        <v>2024</v>
      </c>
      <c r="H6573" s="3" t="s">
        <v>22118</v>
      </c>
      <c r="I6573" s="3">
        <v>434</v>
      </c>
      <c r="J6573" s="3" t="s">
        <v>21085</v>
      </c>
      <c r="K6573" s="3" t="s">
        <v>0</v>
      </c>
      <c r="N6573" s="3">
        <v>2340</v>
      </c>
      <c r="O6573" s="3" t="s">
        <v>21106</v>
      </c>
      <c r="P6573" s="3" t="s">
        <v>21114</v>
      </c>
      <c r="Q6573" s="3">
        <v>191</v>
      </c>
      <c r="R6573" s="8" t="str">
        <f t="shared" si="102"/>
        <v>*191*</v>
      </c>
    </row>
    <row r="6574" spans="1:18" ht="19.8">
      <c r="A6574" s="3" t="s">
        <v>2735</v>
      </c>
      <c r="B6574" s="3" t="s">
        <v>160</v>
      </c>
      <c r="C6574" s="3" t="s">
        <v>2734</v>
      </c>
      <c r="D6574" s="3" t="s">
        <v>31</v>
      </c>
      <c r="E6574" s="3" t="s">
        <v>2733</v>
      </c>
      <c r="F6574" s="3" t="s">
        <v>77</v>
      </c>
      <c r="G6574" s="3">
        <v>2015</v>
      </c>
      <c r="H6574" s="3" t="s">
        <v>22116</v>
      </c>
      <c r="I6574" s="3">
        <v>115</v>
      </c>
      <c r="J6574" s="3" t="s">
        <v>21096</v>
      </c>
      <c r="K6574" s="3" t="s">
        <v>0</v>
      </c>
      <c r="N6574" s="3">
        <v>2340</v>
      </c>
      <c r="O6574" s="3" t="s">
        <v>21106</v>
      </c>
      <c r="P6574" s="3" t="s">
        <v>21111</v>
      </c>
      <c r="Q6574" s="3">
        <v>391</v>
      </c>
      <c r="R6574" s="8" t="str">
        <f t="shared" si="102"/>
        <v>*391*</v>
      </c>
    </row>
    <row r="6575" spans="1:18" ht="19.8">
      <c r="A6575" s="3" t="s">
        <v>2732</v>
      </c>
      <c r="B6575" s="3" t="s">
        <v>218</v>
      </c>
      <c r="C6575" s="3" t="s">
        <v>2731</v>
      </c>
      <c r="D6575" s="3" t="s">
        <v>95</v>
      </c>
      <c r="E6575" s="3" t="s">
        <v>2730</v>
      </c>
      <c r="F6575" s="3" t="s">
        <v>77</v>
      </c>
      <c r="G6575" s="3">
        <v>2024</v>
      </c>
      <c r="H6575" s="3" t="s">
        <v>22118</v>
      </c>
      <c r="I6575" s="3">
        <v>160</v>
      </c>
      <c r="J6575" s="3" t="s">
        <v>21086</v>
      </c>
      <c r="K6575" s="3" t="s">
        <v>1</v>
      </c>
      <c r="L6575" s="9">
        <v>45008</v>
      </c>
      <c r="M6575" s="9">
        <v>45546</v>
      </c>
      <c r="N6575" s="3">
        <v>1355</v>
      </c>
      <c r="O6575" s="3" t="s">
        <v>21105</v>
      </c>
      <c r="P6575" s="3" t="s">
        <v>21112</v>
      </c>
      <c r="Q6575" s="3">
        <v>165</v>
      </c>
      <c r="R6575" s="8" t="str">
        <f t="shared" si="102"/>
        <v>*165*</v>
      </c>
    </row>
    <row r="6576" spans="1:18" ht="19.8">
      <c r="A6576" s="3" t="s">
        <v>2729</v>
      </c>
      <c r="B6576" s="3" t="s">
        <v>160</v>
      </c>
      <c r="C6576" s="3" t="s">
        <v>2728</v>
      </c>
      <c r="D6576" s="3" t="s">
        <v>31</v>
      </c>
      <c r="E6576" s="3" t="s">
        <v>2727</v>
      </c>
      <c r="F6576" s="3" t="s">
        <v>9</v>
      </c>
      <c r="G6576" s="3">
        <v>2009</v>
      </c>
      <c r="H6576" s="3" t="s">
        <v>22117</v>
      </c>
      <c r="I6576" s="3">
        <v>120</v>
      </c>
      <c r="J6576" s="3" t="s">
        <v>21098</v>
      </c>
      <c r="K6576" s="3" t="s">
        <v>1</v>
      </c>
      <c r="L6576" s="9">
        <v>44994</v>
      </c>
      <c r="M6576" s="9">
        <v>45120</v>
      </c>
      <c r="N6576" s="3">
        <v>1745</v>
      </c>
      <c r="O6576" s="3" t="s">
        <v>21106</v>
      </c>
      <c r="P6576" s="3" t="s">
        <v>21114</v>
      </c>
      <c r="Q6576" s="3">
        <v>370</v>
      </c>
      <c r="R6576" s="8" t="str">
        <f t="shared" si="102"/>
        <v>*370*</v>
      </c>
    </row>
    <row r="6577" spans="1:18" ht="19.8">
      <c r="A6577" s="3" t="s">
        <v>2726</v>
      </c>
      <c r="B6577" s="3" t="s">
        <v>88</v>
      </c>
      <c r="C6577" s="3" t="s">
        <v>2725</v>
      </c>
      <c r="D6577" s="3" t="s">
        <v>2</v>
      </c>
      <c r="E6577" s="3" t="s">
        <v>2724</v>
      </c>
      <c r="F6577" s="3" t="s">
        <v>15</v>
      </c>
      <c r="G6577" s="3">
        <v>2015</v>
      </c>
      <c r="H6577" s="3" t="s">
        <v>22116</v>
      </c>
      <c r="I6577" s="3">
        <v>145</v>
      </c>
      <c r="J6577" s="3" t="s">
        <v>21092</v>
      </c>
      <c r="K6577" s="3" t="s">
        <v>1</v>
      </c>
      <c r="L6577" s="9">
        <v>45237</v>
      </c>
      <c r="M6577" s="9">
        <v>45347</v>
      </c>
      <c r="N6577" s="3">
        <v>1530</v>
      </c>
      <c r="O6577" s="3" t="s">
        <v>21073</v>
      </c>
      <c r="P6577" s="3" t="s">
        <v>21114</v>
      </c>
      <c r="Q6577" s="3">
        <v>272</v>
      </c>
      <c r="R6577" s="8" t="str">
        <f t="shared" si="102"/>
        <v>*272*</v>
      </c>
    </row>
    <row r="6578" spans="1:18" ht="19.8">
      <c r="A6578" s="3" t="s">
        <v>2723</v>
      </c>
      <c r="B6578" s="3" t="s">
        <v>18</v>
      </c>
      <c r="C6578" s="3" t="s">
        <v>2722</v>
      </c>
      <c r="D6578" s="3" t="s">
        <v>14</v>
      </c>
      <c r="E6578" s="3" t="s">
        <v>2721</v>
      </c>
      <c r="F6578" s="3" t="s">
        <v>77</v>
      </c>
      <c r="G6578" s="3">
        <v>2010</v>
      </c>
      <c r="H6578" s="3" t="s">
        <v>22116</v>
      </c>
      <c r="I6578" s="3">
        <v>371</v>
      </c>
      <c r="J6578" s="3" t="s">
        <v>21102</v>
      </c>
      <c r="K6578" s="3" t="s">
        <v>0</v>
      </c>
      <c r="N6578" s="3">
        <v>2160</v>
      </c>
      <c r="O6578" s="3" t="s">
        <v>21106</v>
      </c>
      <c r="P6578" s="3" t="s">
        <v>21111</v>
      </c>
      <c r="Q6578" s="3">
        <v>436</v>
      </c>
      <c r="R6578" s="8" t="str">
        <f t="shared" si="102"/>
        <v>*436*</v>
      </c>
    </row>
    <row r="6579" spans="1:18" ht="19.8">
      <c r="A6579" s="3" t="s">
        <v>2720</v>
      </c>
      <c r="B6579" s="3" t="s">
        <v>143</v>
      </c>
      <c r="C6579" s="3" t="s">
        <v>1663</v>
      </c>
      <c r="D6579" s="3" t="s">
        <v>141</v>
      </c>
      <c r="E6579" s="3" t="s">
        <v>2719</v>
      </c>
      <c r="F6579" s="3" t="s">
        <v>77</v>
      </c>
      <c r="G6579" s="3">
        <v>2015</v>
      </c>
      <c r="H6579" s="3" t="s">
        <v>22116</v>
      </c>
      <c r="I6579" s="3">
        <v>170</v>
      </c>
      <c r="J6579" s="3" t="s">
        <v>21083</v>
      </c>
      <c r="K6579" s="3" t="s">
        <v>1</v>
      </c>
      <c r="L6579" s="9">
        <v>44991</v>
      </c>
      <c r="M6579" s="9">
        <v>45139</v>
      </c>
      <c r="N6579" s="3">
        <v>1360</v>
      </c>
      <c r="O6579" s="3" t="s">
        <v>25</v>
      </c>
      <c r="P6579" s="3" t="s">
        <v>21111</v>
      </c>
      <c r="Q6579" s="3">
        <v>126</v>
      </c>
      <c r="R6579" s="8" t="str">
        <f t="shared" si="102"/>
        <v>*126*</v>
      </c>
    </row>
    <row r="6580" spans="1:18" ht="19.8">
      <c r="A6580" s="3" t="s">
        <v>2718</v>
      </c>
      <c r="B6580" s="3" t="s">
        <v>12</v>
      </c>
      <c r="C6580" s="3" t="s">
        <v>2717</v>
      </c>
      <c r="D6580" s="3" t="s">
        <v>2</v>
      </c>
      <c r="E6580" s="3" t="s">
        <v>2716</v>
      </c>
      <c r="F6580" s="3" t="s">
        <v>9</v>
      </c>
      <c r="G6580" s="3">
        <v>2012</v>
      </c>
      <c r="H6580" s="3" t="s">
        <v>22118</v>
      </c>
      <c r="I6580" s="3">
        <v>314</v>
      </c>
      <c r="J6580" s="3" t="s">
        <v>21086</v>
      </c>
      <c r="K6580" s="3" t="s">
        <v>1</v>
      </c>
      <c r="L6580" s="9">
        <v>45420</v>
      </c>
      <c r="M6580" s="9">
        <v>45634</v>
      </c>
      <c r="N6580" s="3">
        <v>185</v>
      </c>
      <c r="O6580" s="3" t="s">
        <v>21073</v>
      </c>
      <c r="P6580" s="3" t="s">
        <v>21112</v>
      </c>
      <c r="Q6580" s="3">
        <v>127</v>
      </c>
      <c r="R6580" s="8" t="str">
        <f t="shared" si="102"/>
        <v>*127*</v>
      </c>
    </row>
    <row r="6581" spans="1:18" ht="19.8">
      <c r="A6581" s="3" t="s">
        <v>2715</v>
      </c>
      <c r="B6581" s="3" t="s">
        <v>92</v>
      </c>
      <c r="C6581" s="3" t="s">
        <v>2714</v>
      </c>
      <c r="D6581" s="3" t="s">
        <v>25</v>
      </c>
      <c r="E6581" s="3" t="s">
        <v>2713</v>
      </c>
      <c r="F6581" s="3" t="s">
        <v>48</v>
      </c>
      <c r="G6581" s="3">
        <v>2020</v>
      </c>
      <c r="H6581" s="3" t="s">
        <v>22116</v>
      </c>
      <c r="I6581" s="3">
        <v>119</v>
      </c>
      <c r="J6581" s="3" t="s">
        <v>21099</v>
      </c>
      <c r="K6581" s="3" t="s">
        <v>0</v>
      </c>
      <c r="N6581" s="3">
        <v>795</v>
      </c>
      <c r="O6581" s="3" t="s">
        <v>25</v>
      </c>
      <c r="P6581" s="3" t="s">
        <v>21111</v>
      </c>
      <c r="Q6581" s="3">
        <v>446</v>
      </c>
      <c r="R6581" s="8" t="str">
        <f t="shared" si="102"/>
        <v>*446*</v>
      </c>
    </row>
    <row r="6582" spans="1:18" ht="19.8">
      <c r="A6582" s="3" t="s">
        <v>2712</v>
      </c>
      <c r="B6582" s="3" t="s">
        <v>88</v>
      </c>
      <c r="C6582" s="3" t="s">
        <v>2711</v>
      </c>
      <c r="D6582" s="3" t="s">
        <v>2</v>
      </c>
      <c r="E6582" s="3" t="s">
        <v>2710</v>
      </c>
      <c r="F6582" s="3" t="s">
        <v>15</v>
      </c>
      <c r="G6582" s="3">
        <v>2019</v>
      </c>
      <c r="H6582" s="3" t="s">
        <v>22118</v>
      </c>
      <c r="I6582" s="3">
        <v>248</v>
      </c>
      <c r="J6582" s="3" t="s">
        <v>21086</v>
      </c>
      <c r="K6582" s="3" t="s">
        <v>1</v>
      </c>
      <c r="L6582" s="9">
        <v>45416</v>
      </c>
      <c r="M6582" s="9">
        <v>45700</v>
      </c>
      <c r="N6582" s="3">
        <v>1940</v>
      </c>
      <c r="O6582" s="3" t="s">
        <v>21073</v>
      </c>
      <c r="P6582" s="3" t="s">
        <v>21114</v>
      </c>
      <c r="Q6582" s="3">
        <v>289</v>
      </c>
      <c r="R6582" s="8" t="str">
        <f t="shared" si="102"/>
        <v>*289*</v>
      </c>
    </row>
    <row r="6583" spans="1:18" ht="19.8">
      <c r="A6583" s="3" t="s">
        <v>2709</v>
      </c>
      <c r="B6583" s="3" t="s">
        <v>426</v>
      </c>
      <c r="C6583" s="3" t="s">
        <v>2708</v>
      </c>
      <c r="D6583" s="3" t="s">
        <v>95</v>
      </c>
      <c r="E6583" s="3" t="s">
        <v>2707</v>
      </c>
      <c r="F6583" s="3" t="s">
        <v>29</v>
      </c>
      <c r="G6583" s="3">
        <v>2008</v>
      </c>
      <c r="H6583" s="3" t="s">
        <v>22118</v>
      </c>
      <c r="I6583" s="3">
        <v>95</v>
      </c>
      <c r="J6583" s="3" t="s">
        <v>21086</v>
      </c>
      <c r="K6583" s="3" t="s">
        <v>1</v>
      </c>
      <c r="L6583" s="9">
        <v>45679</v>
      </c>
      <c r="M6583" s="9">
        <v>45688</v>
      </c>
      <c r="N6583" s="3">
        <v>505</v>
      </c>
      <c r="O6583" s="3" t="s">
        <v>21105</v>
      </c>
      <c r="P6583" s="3" t="s">
        <v>21111</v>
      </c>
      <c r="Q6583" s="3">
        <v>339</v>
      </c>
      <c r="R6583" s="8" t="str">
        <f t="shared" si="102"/>
        <v>*339*</v>
      </c>
    </row>
    <row r="6584" spans="1:18" ht="19.8">
      <c r="A6584" s="3" t="s">
        <v>2706</v>
      </c>
      <c r="B6584" s="3" t="s">
        <v>7</v>
      </c>
      <c r="C6584" s="3" t="s">
        <v>2705</v>
      </c>
      <c r="D6584" s="3" t="s">
        <v>5</v>
      </c>
      <c r="E6584" s="3" t="s">
        <v>2704</v>
      </c>
      <c r="F6584" s="3" t="s">
        <v>77</v>
      </c>
      <c r="G6584" s="3">
        <v>2013</v>
      </c>
      <c r="H6584" s="3" t="s">
        <v>22118</v>
      </c>
      <c r="I6584" s="3">
        <v>399</v>
      </c>
      <c r="J6584" s="3" t="s">
        <v>21085</v>
      </c>
      <c r="K6584" s="3" t="s">
        <v>0</v>
      </c>
      <c r="N6584" s="3">
        <v>240</v>
      </c>
      <c r="O6584" s="3" t="s">
        <v>21106</v>
      </c>
      <c r="P6584" s="3" t="s">
        <v>21112</v>
      </c>
      <c r="Q6584" s="3">
        <v>254</v>
      </c>
      <c r="R6584" s="8" t="str">
        <f t="shared" si="102"/>
        <v>*254*</v>
      </c>
    </row>
    <row r="6585" spans="1:18" ht="19.8">
      <c r="A6585" s="3" t="s">
        <v>2703</v>
      </c>
      <c r="B6585" s="3" t="s">
        <v>285</v>
      </c>
      <c r="C6585" s="3" t="s">
        <v>2702</v>
      </c>
      <c r="D6585" s="3" t="s">
        <v>31</v>
      </c>
      <c r="E6585" s="3" t="s">
        <v>2701</v>
      </c>
      <c r="F6585" s="3" t="s">
        <v>15</v>
      </c>
      <c r="G6585" s="3">
        <v>2022</v>
      </c>
      <c r="H6585" s="3" t="s">
        <v>22117</v>
      </c>
      <c r="I6585" s="3">
        <v>421</v>
      </c>
      <c r="J6585" s="3" t="s">
        <v>21087</v>
      </c>
      <c r="K6585" s="3" t="s">
        <v>0</v>
      </c>
      <c r="N6585" s="3">
        <v>1680</v>
      </c>
      <c r="O6585" s="3" t="s">
        <v>21106</v>
      </c>
      <c r="P6585" s="3" t="s">
        <v>21111</v>
      </c>
      <c r="Q6585" s="3">
        <v>220</v>
      </c>
      <c r="R6585" s="8" t="str">
        <f t="shared" si="102"/>
        <v>*220*</v>
      </c>
    </row>
    <row r="6586" spans="1:18" ht="19.8">
      <c r="A6586" s="3" t="s">
        <v>2700</v>
      </c>
      <c r="B6586" s="3" t="s">
        <v>143</v>
      </c>
      <c r="C6586" s="3" t="s">
        <v>2699</v>
      </c>
      <c r="D6586" s="3" t="s">
        <v>141</v>
      </c>
      <c r="E6586" s="3" t="s">
        <v>2698</v>
      </c>
      <c r="F6586" s="3" t="s">
        <v>9</v>
      </c>
      <c r="G6586" s="3">
        <v>2016</v>
      </c>
      <c r="H6586" s="3" t="s">
        <v>22117</v>
      </c>
      <c r="I6586" s="3">
        <v>376</v>
      </c>
      <c r="J6586" s="3" t="s">
        <v>21100</v>
      </c>
      <c r="K6586" s="3" t="s">
        <v>0</v>
      </c>
      <c r="N6586" s="3">
        <v>800</v>
      </c>
      <c r="O6586" s="3" t="s">
        <v>25</v>
      </c>
      <c r="P6586" s="3" t="s">
        <v>21112</v>
      </c>
      <c r="Q6586" s="3">
        <v>385</v>
      </c>
      <c r="R6586" s="8" t="str">
        <f t="shared" si="102"/>
        <v>*385*</v>
      </c>
    </row>
    <row r="6587" spans="1:18" ht="19.8">
      <c r="A6587" s="3" t="s">
        <v>2697</v>
      </c>
      <c r="B6587" s="3" t="s">
        <v>84</v>
      </c>
      <c r="C6587" s="3" t="s">
        <v>2696</v>
      </c>
      <c r="D6587" s="3" t="s">
        <v>82</v>
      </c>
      <c r="E6587" s="3" t="s">
        <v>2695</v>
      </c>
      <c r="F6587" s="3" t="s">
        <v>48</v>
      </c>
      <c r="G6587" s="3">
        <v>2017</v>
      </c>
      <c r="H6587" s="3" t="s">
        <v>22117</v>
      </c>
      <c r="I6587" s="3">
        <v>389</v>
      </c>
      <c r="J6587" s="3" t="s">
        <v>21097</v>
      </c>
      <c r="K6587" s="3" t="s">
        <v>1</v>
      </c>
      <c r="L6587" s="9">
        <v>45029</v>
      </c>
      <c r="M6587" s="9">
        <v>45149</v>
      </c>
      <c r="N6587" s="3">
        <v>1110</v>
      </c>
      <c r="O6587" s="3" t="s">
        <v>21105</v>
      </c>
      <c r="P6587" s="3" t="s">
        <v>21112</v>
      </c>
      <c r="Q6587" s="3">
        <v>375</v>
      </c>
      <c r="R6587" s="8" t="str">
        <f t="shared" si="102"/>
        <v>*375*</v>
      </c>
    </row>
    <row r="6588" spans="1:18" ht="19.8">
      <c r="A6588" s="3" t="s">
        <v>2694</v>
      </c>
      <c r="B6588" s="3" t="s">
        <v>43</v>
      </c>
      <c r="C6588" s="3" t="s">
        <v>2693</v>
      </c>
      <c r="D6588" s="3" t="s">
        <v>41</v>
      </c>
      <c r="E6588" s="3" t="s">
        <v>2692</v>
      </c>
      <c r="F6588" s="3" t="s">
        <v>77</v>
      </c>
      <c r="G6588" s="3">
        <v>2020</v>
      </c>
      <c r="H6588" s="3" t="s">
        <v>22117</v>
      </c>
      <c r="I6588" s="3">
        <v>260</v>
      </c>
      <c r="J6588" s="3" t="s">
        <v>21086</v>
      </c>
      <c r="K6588" s="3" t="s">
        <v>0</v>
      </c>
      <c r="N6588" s="3">
        <v>510</v>
      </c>
      <c r="O6588" s="3" t="s">
        <v>21106</v>
      </c>
      <c r="P6588" s="3" t="s">
        <v>21112</v>
      </c>
      <c r="Q6588" s="3">
        <v>192</v>
      </c>
      <c r="R6588" s="8" t="str">
        <f t="shared" si="102"/>
        <v>*192*</v>
      </c>
    </row>
    <row r="6589" spans="1:18" ht="19.8">
      <c r="A6589" s="3" t="s">
        <v>2691</v>
      </c>
      <c r="B6589" s="3" t="s">
        <v>285</v>
      </c>
      <c r="C6589" s="3" t="s">
        <v>2690</v>
      </c>
      <c r="D6589" s="3" t="s">
        <v>31</v>
      </c>
      <c r="E6589" s="3" t="s">
        <v>2689</v>
      </c>
      <c r="F6589" s="3" t="s">
        <v>3</v>
      </c>
      <c r="G6589" s="3">
        <v>2012</v>
      </c>
      <c r="H6589" s="3" t="s">
        <v>22118</v>
      </c>
      <c r="I6589" s="3">
        <v>317</v>
      </c>
      <c r="J6589" s="3" t="s">
        <v>21089</v>
      </c>
      <c r="K6589" s="3" t="s">
        <v>0</v>
      </c>
      <c r="N6589" s="3">
        <v>590</v>
      </c>
      <c r="O6589" s="3" t="s">
        <v>21106</v>
      </c>
      <c r="P6589" s="3" t="s">
        <v>21111</v>
      </c>
      <c r="Q6589" s="3">
        <v>217</v>
      </c>
      <c r="R6589" s="8" t="str">
        <f t="shared" si="102"/>
        <v>*217*</v>
      </c>
    </row>
    <row r="6590" spans="1:18" ht="19.8">
      <c r="A6590" s="3" t="s">
        <v>2688</v>
      </c>
      <c r="B6590" s="3" t="s">
        <v>478</v>
      </c>
      <c r="C6590" s="3" t="s">
        <v>2687</v>
      </c>
      <c r="D6590" s="3" t="s">
        <v>95</v>
      </c>
      <c r="E6590" s="3" t="s">
        <v>2686</v>
      </c>
      <c r="F6590" s="3" t="s">
        <v>48</v>
      </c>
      <c r="G6590" s="3">
        <v>2019</v>
      </c>
      <c r="H6590" s="3" t="s">
        <v>22118</v>
      </c>
      <c r="I6590" s="3">
        <v>175</v>
      </c>
      <c r="J6590" s="3" t="s">
        <v>21094</v>
      </c>
      <c r="K6590" s="3" t="s">
        <v>0</v>
      </c>
      <c r="N6590" s="3">
        <v>705</v>
      </c>
      <c r="O6590" s="3" t="s">
        <v>21105</v>
      </c>
      <c r="P6590" s="3" t="s">
        <v>21114</v>
      </c>
      <c r="Q6590" s="3">
        <v>251</v>
      </c>
      <c r="R6590" s="8" t="str">
        <f t="shared" si="102"/>
        <v>*251*</v>
      </c>
    </row>
    <row r="6591" spans="1:18" ht="19.8">
      <c r="A6591" s="3" t="s">
        <v>2685</v>
      </c>
      <c r="B6591" s="3" t="s">
        <v>43</v>
      </c>
      <c r="C6591" s="3" t="s">
        <v>2684</v>
      </c>
      <c r="D6591" s="3" t="s">
        <v>41</v>
      </c>
      <c r="E6591" s="3" t="s">
        <v>2683</v>
      </c>
      <c r="F6591" s="3" t="s">
        <v>3</v>
      </c>
      <c r="G6591" s="3">
        <v>2018</v>
      </c>
      <c r="H6591" s="3" t="s">
        <v>22116</v>
      </c>
      <c r="I6591" s="3">
        <v>188</v>
      </c>
      <c r="J6591" s="3" t="s">
        <v>21102</v>
      </c>
      <c r="K6591" s="3" t="s">
        <v>1</v>
      </c>
      <c r="L6591" s="9">
        <v>45451</v>
      </c>
      <c r="M6591" s="9">
        <v>45547</v>
      </c>
      <c r="N6591" s="3">
        <v>440</v>
      </c>
      <c r="O6591" s="3" t="s">
        <v>21106</v>
      </c>
      <c r="P6591" s="3" t="s">
        <v>21113</v>
      </c>
      <c r="Q6591" s="3">
        <v>257</v>
      </c>
      <c r="R6591" s="8" t="str">
        <f t="shared" si="102"/>
        <v>*257*</v>
      </c>
    </row>
    <row r="6592" spans="1:18" ht="19.8">
      <c r="A6592" s="3" t="s">
        <v>2682</v>
      </c>
      <c r="B6592" s="3" t="s">
        <v>88</v>
      </c>
      <c r="C6592" s="3" t="s">
        <v>2681</v>
      </c>
      <c r="D6592" s="3" t="s">
        <v>2</v>
      </c>
      <c r="E6592" s="3" t="s">
        <v>2680</v>
      </c>
      <c r="F6592" s="3" t="s">
        <v>15</v>
      </c>
      <c r="G6592" s="3">
        <v>2012</v>
      </c>
      <c r="H6592" s="3" t="s">
        <v>22118</v>
      </c>
      <c r="I6592" s="3">
        <v>95</v>
      </c>
      <c r="J6592" s="3" t="s">
        <v>21083</v>
      </c>
      <c r="K6592" s="3" t="s">
        <v>0</v>
      </c>
      <c r="N6592" s="3">
        <v>1735</v>
      </c>
      <c r="O6592" s="3" t="s">
        <v>21073</v>
      </c>
      <c r="P6592" s="3" t="s">
        <v>21112</v>
      </c>
      <c r="Q6592" s="3">
        <v>445</v>
      </c>
      <c r="R6592" s="8" t="str">
        <f t="shared" si="102"/>
        <v>*445*</v>
      </c>
    </row>
    <row r="6593" spans="1:18" ht="19.8">
      <c r="A6593" s="3" t="s">
        <v>2679</v>
      </c>
      <c r="B6593" s="3" t="s">
        <v>104</v>
      </c>
      <c r="C6593" s="3" t="s">
        <v>2678</v>
      </c>
      <c r="D6593" s="3" t="s">
        <v>25</v>
      </c>
      <c r="E6593" s="3" t="s">
        <v>2677</v>
      </c>
      <c r="F6593" s="3" t="s">
        <v>77</v>
      </c>
      <c r="G6593" s="3">
        <v>2017</v>
      </c>
      <c r="H6593" s="3" t="s">
        <v>22118</v>
      </c>
      <c r="I6593" s="3">
        <v>183</v>
      </c>
      <c r="J6593" s="3" t="s">
        <v>21100</v>
      </c>
      <c r="K6593" s="3" t="s">
        <v>0</v>
      </c>
      <c r="N6593" s="3">
        <v>2420</v>
      </c>
      <c r="O6593" s="3" t="s">
        <v>25</v>
      </c>
      <c r="P6593" s="3" t="s">
        <v>21113</v>
      </c>
      <c r="Q6593" s="3">
        <v>217</v>
      </c>
      <c r="R6593" s="8" t="str">
        <f t="shared" si="102"/>
        <v>*217*</v>
      </c>
    </row>
    <row r="6594" spans="1:18" ht="19.8">
      <c r="A6594" s="3" t="s">
        <v>2676</v>
      </c>
      <c r="B6594" s="3" t="s">
        <v>65</v>
      </c>
      <c r="C6594" s="3" t="s">
        <v>2675</v>
      </c>
      <c r="D6594" s="3" t="s">
        <v>63</v>
      </c>
      <c r="E6594" s="3" t="s">
        <v>2674</v>
      </c>
      <c r="F6594" s="3" t="s">
        <v>15</v>
      </c>
      <c r="G6594" s="3">
        <v>2008</v>
      </c>
      <c r="H6594" s="3" t="s">
        <v>22118</v>
      </c>
      <c r="I6594" s="3">
        <v>119</v>
      </c>
      <c r="J6594" s="3" t="s">
        <v>21092</v>
      </c>
      <c r="K6594" s="3" t="s">
        <v>0</v>
      </c>
      <c r="N6594" s="3">
        <v>1445</v>
      </c>
      <c r="O6594" s="3" t="s">
        <v>21106</v>
      </c>
      <c r="P6594" s="3" t="s">
        <v>21114</v>
      </c>
      <c r="Q6594" s="3">
        <v>294</v>
      </c>
      <c r="R6594" s="8" t="str">
        <f t="shared" si="102"/>
        <v>*294*</v>
      </c>
    </row>
    <row r="6595" spans="1:18" ht="19.8">
      <c r="A6595" s="3" t="s">
        <v>2673</v>
      </c>
      <c r="B6595" s="3" t="s">
        <v>147</v>
      </c>
      <c r="C6595" s="3" t="s">
        <v>2672</v>
      </c>
      <c r="D6595" s="3" t="s">
        <v>5</v>
      </c>
      <c r="E6595" s="3" t="s">
        <v>2671</v>
      </c>
      <c r="F6595" s="3" t="s">
        <v>9</v>
      </c>
      <c r="G6595" s="3">
        <v>2016</v>
      </c>
      <c r="H6595" s="3" t="s">
        <v>22117</v>
      </c>
      <c r="I6595" s="3">
        <v>153</v>
      </c>
      <c r="J6595" s="3" t="s">
        <v>21100</v>
      </c>
      <c r="K6595" s="3" t="s">
        <v>0</v>
      </c>
      <c r="N6595" s="3">
        <v>1645</v>
      </c>
      <c r="O6595" s="3" t="s">
        <v>21106</v>
      </c>
      <c r="P6595" s="3" t="s">
        <v>21114</v>
      </c>
      <c r="Q6595" s="3">
        <v>370</v>
      </c>
      <c r="R6595" s="8" t="str">
        <f t="shared" si="102"/>
        <v>*370*</v>
      </c>
    </row>
    <row r="6596" spans="1:18" ht="19.8">
      <c r="A6596" s="3" t="s">
        <v>2670</v>
      </c>
      <c r="B6596" s="3" t="s">
        <v>12</v>
      </c>
      <c r="C6596" s="3" t="s">
        <v>2669</v>
      </c>
      <c r="D6596" s="3" t="s">
        <v>2</v>
      </c>
      <c r="E6596" s="3" t="s">
        <v>2668</v>
      </c>
      <c r="F6596" s="3" t="s">
        <v>15</v>
      </c>
      <c r="G6596" s="3">
        <v>2023</v>
      </c>
      <c r="H6596" s="3" t="s">
        <v>22117</v>
      </c>
      <c r="I6596" s="3">
        <v>438</v>
      </c>
      <c r="J6596" s="3" t="s">
        <v>21097</v>
      </c>
      <c r="K6596" s="3" t="s">
        <v>0</v>
      </c>
      <c r="N6596" s="3">
        <v>200</v>
      </c>
      <c r="O6596" s="3" t="s">
        <v>21073</v>
      </c>
      <c r="P6596" s="3" t="s">
        <v>21114</v>
      </c>
      <c r="Q6596" s="3">
        <v>236</v>
      </c>
      <c r="R6596" s="8" t="str">
        <f t="shared" ref="R6596:R6659" si="103">"*"&amp;Q6596&amp;"*"</f>
        <v>*236*</v>
      </c>
    </row>
    <row r="6597" spans="1:18" ht="19.8">
      <c r="A6597" s="3" t="s">
        <v>2667</v>
      </c>
      <c r="B6597" s="3" t="s">
        <v>143</v>
      </c>
      <c r="C6597" s="3" t="s">
        <v>2666</v>
      </c>
      <c r="D6597" s="3" t="s">
        <v>141</v>
      </c>
      <c r="E6597" s="3" t="s">
        <v>2665</v>
      </c>
      <c r="F6597" s="3" t="s">
        <v>9</v>
      </c>
      <c r="G6597" s="3">
        <v>2017</v>
      </c>
      <c r="H6597" s="3" t="s">
        <v>22117</v>
      </c>
      <c r="I6597" s="3">
        <v>153</v>
      </c>
      <c r="J6597" s="3" t="s">
        <v>21102</v>
      </c>
      <c r="K6597" s="3" t="s">
        <v>0</v>
      </c>
      <c r="N6597" s="3">
        <v>1810</v>
      </c>
      <c r="O6597" s="3" t="s">
        <v>25</v>
      </c>
      <c r="P6597" s="3" t="s">
        <v>21111</v>
      </c>
      <c r="Q6597" s="3">
        <v>436</v>
      </c>
      <c r="R6597" s="8" t="str">
        <f t="shared" si="103"/>
        <v>*436*</v>
      </c>
    </row>
    <row r="6598" spans="1:18" ht="19.8">
      <c r="A6598" s="3" t="s">
        <v>2664</v>
      </c>
      <c r="B6598" s="3" t="s">
        <v>344</v>
      </c>
      <c r="C6598" s="3" t="s">
        <v>2663</v>
      </c>
      <c r="D6598" s="3" t="s">
        <v>82</v>
      </c>
      <c r="E6598" s="3" t="s">
        <v>2662</v>
      </c>
      <c r="F6598" s="3" t="s">
        <v>9</v>
      </c>
      <c r="G6598" s="3">
        <v>2022</v>
      </c>
      <c r="H6598" s="3" t="s">
        <v>22117</v>
      </c>
      <c r="I6598" s="3">
        <v>173</v>
      </c>
      <c r="J6598" s="3" t="s">
        <v>21085</v>
      </c>
      <c r="K6598" s="3" t="s">
        <v>1</v>
      </c>
      <c r="L6598" s="9">
        <v>45673</v>
      </c>
      <c r="M6598" s="9">
        <v>45679</v>
      </c>
      <c r="N6598" s="3">
        <v>2475</v>
      </c>
      <c r="O6598" s="3" t="s">
        <v>21105</v>
      </c>
      <c r="P6598" s="3" t="s">
        <v>21112</v>
      </c>
      <c r="Q6598" s="3">
        <v>125</v>
      </c>
      <c r="R6598" s="8" t="str">
        <f t="shared" si="103"/>
        <v>*125*</v>
      </c>
    </row>
    <row r="6599" spans="1:18" ht="19.8">
      <c r="A6599" s="3" t="s">
        <v>2661</v>
      </c>
      <c r="B6599" s="3" t="s">
        <v>171</v>
      </c>
      <c r="C6599" s="3" t="s">
        <v>2660</v>
      </c>
      <c r="D6599" s="3" t="s">
        <v>141</v>
      </c>
      <c r="E6599" s="3" t="s">
        <v>2659</v>
      </c>
      <c r="F6599" s="3" t="s">
        <v>3</v>
      </c>
      <c r="G6599" s="3">
        <v>2021</v>
      </c>
      <c r="H6599" s="3" t="s">
        <v>22118</v>
      </c>
      <c r="I6599" s="3">
        <v>464</v>
      </c>
      <c r="J6599" s="3" t="s">
        <v>21095</v>
      </c>
      <c r="K6599" s="3" t="s">
        <v>0</v>
      </c>
      <c r="N6599" s="3">
        <v>1405</v>
      </c>
      <c r="O6599" s="3" t="s">
        <v>25</v>
      </c>
      <c r="P6599" s="3" t="s">
        <v>21114</v>
      </c>
      <c r="Q6599" s="3">
        <v>322</v>
      </c>
      <c r="R6599" s="8" t="str">
        <f t="shared" si="103"/>
        <v>*322*</v>
      </c>
    </row>
    <row r="6600" spans="1:18" ht="19.8">
      <c r="A6600" s="3" t="s">
        <v>2658</v>
      </c>
      <c r="B6600" s="3" t="s">
        <v>344</v>
      </c>
      <c r="C6600" s="3" t="s">
        <v>2657</v>
      </c>
      <c r="D6600" s="3" t="s">
        <v>82</v>
      </c>
      <c r="E6600" s="3" t="s">
        <v>2656</v>
      </c>
      <c r="F6600" s="3" t="s">
        <v>3</v>
      </c>
      <c r="G6600" s="3">
        <v>2022</v>
      </c>
      <c r="H6600" s="3" t="s">
        <v>22118</v>
      </c>
      <c r="I6600" s="3">
        <v>263</v>
      </c>
      <c r="J6600" s="3" t="s">
        <v>21094</v>
      </c>
      <c r="K6600" s="3" t="s">
        <v>1</v>
      </c>
      <c r="L6600" s="9">
        <v>45568</v>
      </c>
      <c r="M6600" s="9">
        <v>45570</v>
      </c>
      <c r="N6600" s="3">
        <v>1640</v>
      </c>
      <c r="O6600" s="3" t="s">
        <v>21105</v>
      </c>
      <c r="P6600" s="3" t="s">
        <v>21114</v>
      </c>
      <c r="Q6600" s="3">
        <v>369</v>
      </c>
      <c r="R6600" s="8" t="str">
        <f t="shared" si="103"/>
        <v>*369*</v>
      </c>
    </row>
    <row r="6601" spans="1:18" ht="19.8">
      <c r="A6601" s="3" t="s">
        <v>2654</v>
      </c>
      <c r="B6601" s="3" t="s">
        <v>171</v>
      </c>
      <c r="C6601" s="3" t="s">
        <v>2653</v>
      </c>
      <c r="D6601" s="3" t="s">
        <v>141</v>
      </c>
      <c r="E6601" s="3" t="s">
        <v>2652</v>
      </c>
      <c r="F6601" s="3" t="s">
        <v>48</v>
      </c>
      <c r="G6601" s="3">
        <v>2015</v>
      </c>
      <c r="H6601" s="3" t="s">
        <v>22116</v>
      </c>
      <c r="I6601" s="3">
        <v>464</v>
      </c>
      <c r="J6601" s="3" t="s">
        <v>21089</v>
      </c>
      <c r="K6601" s="3" t="s">
        <v>1</v>
      </c>
      <c r="L6601" s="9">
        <v>45156</v>
      </c>
      <c r="M6601" s="9">
        <v>45179</v>
      </c>
      <c r="N6601" s="3">
        <v>1440</v>
      </c>
      <c r="O6601" s="3" t="s">
        <v>25</v>
      </c>
      <c r="P6601" s="3" t="s">
        <v>21111</v>
      </c>
      <c r="Q6601" s="3">
        <v>338</v>
      </c>
      <c r="R6601" s="8" t="str">
        <f t="shared" si="103"/>
        <v>*338*</v>
      </c>
    </row>
    <row r="6602" spans="1:18" ht="19.8">
      <c r="A6602" s="3" t="s">
        <v>2651</v>
      </c>
      <c r="B6602" s="3" t="s">
        <v>84</v>
      </c>
      <c r="C6602" s="3" t="s">
        <v>2650</v>
      </c>
      <c r="D6602" s="3" t="s">
        <v>82</v>
      </c>
      <c r="E6602" s="3" t="s">
        <v>2649</v>
      </c>
      <c r="F6602" s="3" t="s">
        <v>48</v>
      </c>
      <c r="G6602" s="3">
        <v>2022</v>
      </c>
      <c r="H6602" s="3" t="s">
        <v>22118</v>
      </c>
      <c r="I6602" s="3">
        <v>358</v>
      </c>
      <c r="J6602" s="3" t="s">
        <v>21094</v>
      </c>
      <c r="K6602" s="3" t="s">
        <v>0</v>
      </c>
      <c r="N6602" s="3">
        <v>2275</v>
      </c>
      <c r="O6602" s="3" t="s">
        <v>21105</v>
      </c>
      <c r="P6602" s="3" t="s">
        <v>21111</v>
      </c>
      <c r="Q6602" s="3">
        <v>220</v>
      </c>
      <c r="R6602" s="8" t="str">
        <f t="shared" si="103"/>
        <v>*220*</v>
      </c>
    </row>
    <row r="6603" spans="1:18" ht="19.8">
      <c r="A6603" s="3" t="s">
        <v>2648</v>
      </c>
      <c r="B6603" s="3" t="s">
        <v>304</v>
      </c>
      <c r="C6603" s="3" t="s">
        <v>2647</v>
      </c>
      <c r="D6603" s="3" t="s">
        <v>123</v>
      </c>
      <c r="E6603" s="3" t="s">
        <v>2646</v>
      </c>
      <c r="F6603" s="3" t="s">
        <v>9</v>
      </c>
      <c r="G6603" s="3">
        <v>2012</v>
      </c>
      <c r="H6603" s="3" t="s">
        <v>22117</v>
      </c>
      <c r="I6603" s="3">
        <v>196</v>
      </c>
      <c r="J6603" s="3" t="s">
        <v>21094</v>
      </c>
      <c r="K6603" s="3" t="s">
        <v>0</v>
      </c>
      <c r="N6603" s="3">
        <v>1990</v>
      </c>
      <c r="O6603" s="3" t="s">
        <v>21106</v>
      </c>
      <c r="P6603" s="3" t="s">
        <v>21112</v>
      </c>
      <c r="Q6603" s="3">
        <v>417</v>
      </c>
      <c r="R6603" s="8" t="str">
        <f t="shared" si="103"/>
        <v>*417*</v>
      </c>
    </row>
    <row r="6604" spans="1:18" ht="19.8">
      <c r="A6604" s="3" t="s">
        <v>2645</v>
      </c>
      <c r="B6604" s="3" t="s">
        <v>266</v>
      </c>
      <c r="C6604" s="3" t="s">
        <v>2644</v>
      </c>
      <c r="D6604" s="3" t="s">
        <v>141</v>
      </c>
      <c r="E6604" s="3" t="s">
        <v>2643</v>
      </c>
      <c r="F6604" s="3" t="s">
        <v>29</v>
      </c>
      <c r="G6604" s="3">
        <v>2007</v>
      </c>
      <c r="H6604" s="3" t="s">
        <v>22116</v>
      </c>
      <c r="I6604" s="3">
        <v>185</v>
      </c>
      <c r="J6604" s="3" t="s">
        <v>21094</v>
      </c>
      <c r="K6604" s="3" t="s">
        <v>1</v>
      </c>
      <c r="L6604" s="9">
        <v>45038</v>
      </c>
      <c r="M6604" s="9">
        <v>45569</v>
      </c>
      <c r="N6604" s="3">
        <v>455</v>
      </c>
      <c r="O6604" s="3" t="s">
        <v>25</v>
      </c>
      <c r="P6604" s="3" t="s">
        <v>21111</v>
      </c>
      <c r="Q6604" s="3">
        <v>397</v>
      </c>
      <c r="R6604" s="8" t="str">
        <f t="shared" si="103"/>
        <v>*397*</v>
      </c>
    </row>
    <row r="6605" spans="1:18" ht="19.8">
      <c r="A6605" s="3" t="s">
        <v>2642</v>
      </c>
      <c r="B6605" s="3" t="s">
        <v>88</v>
      </c>
      <c r="C6605" s="3" t="s">
        <v>2641</v>
      </c>
      <c r="D6605" s="3" t="s">
        <v>2</v>
      </c>
      <c r="E6605" s="3" t="s">
        <v>2640</v>
      </c>
      <c r="F6605" s="3" t="s">
        <v>29</v>
      </c>
      <c r="G6605" s="3">
        <v>2007</v>
      </c>
      <c r="H6605" s="3" t="s">
        <v>22116</v>
      </c>
      <c r="I6605" s="3">
        <v>343</v>
      </c>
      <c r="J6605" s="3" t="s">
        <v>21085</v>
      </c>
      <c r="K6605" s="3" t="s">
        <v>1</v>
      </c>
      <c r="L6605" s="9">
        <v>45602</v>
      </c>
      <c r="M6605" s="9">
        <v>45671</v>
      </c>
      <c r="N6605" s="3">
        <v>2330</v>
      </c>
      <c r="O6605" s="3" t="s">
        <v>21073</v>
      </c>
      <c r="P6605" s="3" t="s">
        <v>21114</v>
      </c>
      <c r="Q6605" s="3">
        <v>343</v>
      </c>
      <c r="R6605" s="8" t="str">
        <f t="shared" si="103"/>
        <v>*343*</v>
      </c>
    </row>
    <row r="6606" spans="1:18" ht="19.8">
      <c r="A6606" s="3" t="s">
        <v>2639</v>
      </c>
      <c r="B6606" s="3" t="s">
        <v>84</v>
      </c>
      <c r="C6606" s="3" t="s">
        <v>2638</v>
      </c>
      <c r="D6606" s="3" t="s">
        <v>82</v>
      </c>
      <c r="E6606" s="3" t="s">
        <v>2637</v>
      </c>
      <c r="F6606" s="3" t="s">
        <v>9</v>
      </c>
      <c r="G6606" s="3">
        <v>2008</v>
      </c>
      <c r="H6606" s="3" t="s">
        <v>22116</v>
      </c>
      <c r="I6606" s="3">
        <v>117</v>
      </c>
      <c r="J6606" s="3" t="s">
        <v>21089</v>
      </c>
      <c r="K6606" s="3" t="s">
        <v>1</v>
      </c>
      <c r="L6606" s="9">
        <v>45590</v>
      </c>
      <c r="M6606" s="9">
        <v>45600</v>
      </c>
      <c r="N6606" s="3">
        <v>2325</v>
      </c>
      <c r="O6606" s="3" t="s">
        <v>21105</v>
      </c>
      <c r="P6606" s="3" t="s">
        <v>21111</v>
      </c>
      <c r="Q6606" s="3">
        <v>436</v>
      </c>
      <c r="R6606" s="8" t="str">
        <f t="shared" si="103"/>
        <v>*436*</v>
      </c>
    </row>
    <row r="6607" spans="1:18" ht="19.8">
      <c r="A6607" s="3" t="s">
        <v>2636</v>
      </c>
      <c r="B6607" s="3" t="s">
        <v>84</v>
      </c>
      <c r="C6607" s="3" t="s">
        <v>2635</v>
      </c>
      <c r="D6607" s="3" t="s">
        <v>82</v>
      </c>
      <c r="E6607" s="3" t="s">
        <v>2634</v>
      </c>
      <c r="F6607" s="3" t="s">
        <v>77</v>
      </c>
      <c r="G6607" s="3">
        <v>2022</v>
      </c>
      <c r="H6607" s="3" t="s">
        <v>22118</v>
      </c>
      <c r="I6607" s="3">
        <v>279</v>
      </c>
      <c r="J6607" s="3" t="s">
        <v>21092</v>
      </c>
      <c r="K6607" s="3" t="s">
        <v>0</v>
      </c>
      <c r="N6607" s="3">
        <v>345</v>
      </c>
      <c r="O6607" s="3" t="s">
        <v>21105</v>
      </c>
      <c r="P6607" s="3" t="s">
        <v>21112</v>
      </c>
      <c r="Q6607" s="3">
        <v>336</v>
      </c>
      <c r="R6607" s="8" t="str">
        <f t="shared" si="103"/>
        <v>*336*</v>
      </c>
    </row>
    <row r="6608" spans="1:18" ht="19.8">
      <c r="A6608" s="3" t="s">
        <v>2633</v>
      </c>
      <c r="B6608" s="3" t="s">
        <v>160</v>
      </c>
      <c r="C6608" s="3" t="s">
        <v>2632</v>
      </c>
      <c r="D6608" s="3" t="s">
        <v>31</v>
      </c>
      <c r="E6608" s="3" t="s">
        <v>2631</v>
      </c>
      <c r="F6608" s="3" t="s">
        <v>3</v>
      </c>
      <c r="G6608" s="3">
        <v>2014</v>
      </c>
      <c r="H6608" s="3" t="s">
        <v>22116</v>
      </c>
      <c r="I6608" s="3">
        <v>411</v>
      </c>
      <c r="J6608" s="3" t="s">
        <v>21083</v>
      </c>
      <c r="K6608" s="3" t="s">
        <v>0</v>
      </c>
      <c r="N6608" s="3">
        <v>465</v>
      </c>
      <c r="O6608" s="3" t="s">
        <v>21106</v>
      </c>
      <c r="P6608" s="3" t="s">
        <v>21111</v>
      </c>
      <c r="Q6608" s="3">
        <v>171</v>
      </c>
      <c r="R6608" s="8" t="str">
        <f t="shared" si="103"/>
        <v>*171*</v>
      </c>
    </row>
    <row r="6609" spans="1:18" ht="19.8">
      <c r="A6609" s="3" t="s">
        <v>2630</v>
      </c>
      <c r="B6609" s="3" t="s">
        <v>18</v>
      </c>
      <c r="C6609" s="3" t="s">
        <v>2629</v>
      </c>
      <c r="D6609" s="3" t="s">
        <v>14</v>
      </c>
      <c r="E6609" s="3" t="s">
        <v>2628</v>
      </c>
      <c r="F6609" s="3" t="s">
        <v>29</v>
      </c>
      <c r="G6609" s="3">
        <v>2019</v>
      </c>
      <c r="H6609" s="3" t="s">
        <v>22118</v>
      </c>
      <c r="I6609" s="3">
        <v>480</v>
      </c>
      <c r="J6609" s="3" t="s">
        <v>21098</v>
      </c>
      <c r="K6609" s="3" t="s">
        <v>1</v>
      </c>
      <c r="L6609" s="9">
        <v>45280</v>
      </c>
      <c r="M6609" s="9">
        <v>45297</v>
      </c>
      <c r="N6609" s="3">
        <v>550</v>
      </c>
      <c r="O6609" s="3" t="s">
        <v>21106</v>
      </c>
      <c r="P6609" s="3" t="s">
        <v>21112</v>
      </c>
      <c r="Q6609" s="3">
        <v>233</v>
      </c>
      <c r="R6609" s="8" t="str">
        <f t="shared" si="103"/>
        <v>*233*</v>
      </c>
    </row>
    <row r="6610" spans="1:18" ht="19.8">
      <c r="A6610" s="3" t="s">
        <v>2627</v>
      </c>
      <c r="B6610" s="3" t="s">
        <v>27</v>
      </c>
      <c r="C6610" s="3" t="s">
        <v>2626</v>
      </c>
      <c r="D6610" s="3" t="s">
        <v>25</v>
      </c>
      <c r="E6610" s="3" t="s">
        <v>2625</v>
      </c>
      <c r="F6610" s="3" t="s">
        <v>48</v>
      </c>
      <c r="G6610" s="3">
        <v>2009</v>
      </c>
      <c r="H6610" s="3" t="s">
        <v>22118</v>
      </c>
      <c r="I6610" s="3">
        <v>425</v>
      </c>
      <c r="J6610" s="3" t="s">
        <v>21101</v>
      </c>
      <c r="K6610" s="3" t="s">
        <v>0</v>
      </c>
      <c r="N6610" s="3">
        <v>480</v>
      </c>
      <c r="O6610" s="3" t="s">
        <v>25</v>
      </c>
      <c r="P6610" s="3" t="s">
        <v>21112</v>
      </c>
      <c r="Q6610" s="3">
        <v>386</v>
      </c>
      <c r="R6610" s="8" t="str">
        <f t="shared" si="103"/>
        <v>*386*</v>
      </c>
    </row>
    <row r="6611" spans="1:18" ht="19.8">
      <c r="A6611" s="3" t="s">
        <v>2624</v>
      </c>
      <c r="B6611" s="3" t="s">
        <v>27</v>
      </c>
      <c r="C6611" s="3" t="s">
        <v>2623</v>
      </c>
      <c r="D6611" s="3" t="s">
        <v>25</v>
      </c>
      <c r="E6611" s="3" t="s">
        <v>2622</v>
      </c>
      <c r="F6611" s="3" t="s">
        <v>3</v>
      </c>
      <c r="G6611" s="3">
        <v>2016</v>
      </c>
      <c r="H6611" s="3" t="s">
        <v>22118</v>
      </c>
      <c r="I6611" s="3">
        <v>299</v>
      </c>
      <c r="J6611" s="3" t="s">
        <v>21087</v>
      </c>
      <c r="K6611" s="3" t="s">
        <v>0</v>
      </c>
      <c r="N6611" s="3">
        <v>870</v>
      </c>
      <c r="O6611" s="3" t="s">
        <v>25</v>
      </c>
      <c r="P6611" s="3" t="s">
        <v>21112</v>
      </c>
      <c r="Q6611" s="3">
        <v>140</v>
      </c>
      <c r="R6611" s="8" t="str">
        <f t="shared" si="103"/>
        <v>*140*</v>
      </c>
    </row>
    <row r="6612" spans="1:18" ht="19.8">
      <c r="A6612" s="3" t="s">
        <v>2621</v>
      </c>
      <c r="B6612" s="3" t="s">
        <v>92</v>
      </c>
      <c r="C6612" s="3" t="s">
        <v>2620</v>
      </c>
      <c r="D6612" s="3" t="s">
        <v>25</v>
      </c>
      <c r="E6612" s="3" t="s">
        <v>2619</v>
      </c>
      <c r="F6612" s="3" t="s">
        <v>9</v>
      </c>
      <c r="G6612" s="3">
        <v>2021</v>
      </c>
      <c r="H6612" s="3" t="s">
        <v>22117</v>
      </c>
      <c r="I6612" s="3">
        <v>360</v>
      </c>
      <c r="J6612" s="3" t="s">
        <v>21084</v>
      </c>
      <c r="K6612" s="3" t="s">
        <v>0</v>
      </c>
      <c r="N6612" s="3">
        <v>1740</v>
      </c>
      <c r="O6612" s="3" t="s">
        <v>25</v>
      </c>
      <c r="P6612" s="3" t="s">
        <v>21111</v>
      </c>
      <c r="Q6612" s="3">
        <v>309</v>
      </c>
      <c r="R6612" s="8" t="str">
        <f t="shared" si="103"/>
        <v>*309*</v>
      </c>
    </row>
    <row r="6613" spans="1:18" ht="19.8">
      <c r="A6613" s="3" t="s">
        <v>2618</v>
      </c>
      <c r="B6613" s="3" t="s">
        <v>84</v>
      </c>
      <c r="C6613" s="3" t="s">
        <v>2617</v>
      </c>
      <c r="D6613" s="3" t="s">
        <v>82</v>
      </c>
      <c r="E6613" s="3" t="s">
        <v>2616</v>
      </c>
      <c r="F6613" s="3" t="s">
        <v>48</v>
      </c>
      <c r="G6613" s="3">
        <v>2006</v>
      </c>
      <c r="H6613" s="3" t="s">
        <v>22117</v>
      </c>
      <c r="I6613" s="3">
        <v>310</v>
      </c>
      <c r="J6613" s="3" t="s">
        <v>21100</v>
      </c>
      <c r="K6613" s="3" t="s">
        <v>1</v>
      </c>
      <c r="L6613" s="9">
        <v>45092</v>
      </c>
      <c r="M6613" s="9">
        <v>45400</v>
      </c>
      <c r="N6613" s="3">
        <v>555</v>
      </c>
      <c r="O6613" s="3" t="s">
        <v>21105</v>
      </c>
      <c r="P6613" s="3" t="s">
        <v>21114</v>
      </c>
      <c r="Q6613" s="3">
        <v>216</v>
      </c>
      <c r="R6613" s="8" t="str">
        <f t="shared" si="103"/>
        <v>*216*</v>
      </c>
    </row>
    <row r="6614" spans="1:18" ht="19.8">
      <c r="A6614" s="3" t="s">
        <v>2615</v>
      </c>
      <c r="B6614" s="3" t="s">
        <v>22</v>
      </c>
      <c r="C6614" s="3" t="s">
        <v>2614</v>
      </c>
      <c r="D6614" s="3" t="s">
        <v>5</v>
      </c>
      <c r="E6614" s="3" t="s">
        <v>2613</v>
      </c>
      <c r="F6614" s="3" t="s">
        <v>48</v>
      </c>
      <c r="G6614" s="3">
        <v>2015</v>
      </c>
      <c r="H6614" s="3" t="s">
        <v>22117</v>
      </c>
      <c r="I6614" s="3">
        <v>151</v>
      </c>
      <c r="J6614" s="3" t="s">
        <v>21099</v>
      </c>
      <c r="K6614" s="3" t="s">
        <v>0</v>
      </c>
      <c r="N6614" s="3">
        <v>1995</v>
      </c>
      <c r="O6614" s="3" t="s">
        <v>21106</v>
      </c>
      <c r="P6614" s="3" t="s">
        <v>21113</v>
      </c>
      <c r="Q6614" s="3">
        <v>258</v>
      </c>
      <c r="R6614" s="8" t="str">
        <f t="shared" si="103"/>
        <v>*258*</v>
      </c>
    </row>
    <row r="6615" spans="1:18" ht="19.8">
      <c r="A6615" s="3" t="s">
        <v>2612</v>
      </c>
      <c r="B6615" s="3" t="s">
        <v>155</v>
      </c>
      <c r="C6615" s="3" t="s">
        <v>2611</v>
      </c>
      <c r="D6615" s="3" t="s">
        <v>50</v>
      </c>
      <c r="E6615" s="3" t="s">
        <v>2610</v>
      </c>
      <c r="F6615" s="3" t="s">
        <v>77</v>
      </c>
      <c r="G6615" s="3">
        <v>2020</v>
      </c>
      <c r="H6615" s="3" t="s">
        <v>22117</v>
      </c>
      <c r="I6615" s="3">
        <v>483</v>
      </c>
      <c r="J6615" s="3" t="s">
        <v>21084</v>
      </c>
      <c r="K6615" s="3" t="s">
        <v>0</v>
      </c>
      <c r="N6615" s="3">
        <v>1780</v>
      </c>
      <c r="O6615" s="3" t="s">
        <v>21106</v>
      </c>
      <c r="P6615" s="3" t="s">
        <v>21112</v>
      </c>
      <c r="Q6615" s="3">
        <v>397</v>
      </c>
      <c r="R6615" s="8" t="str">
        <f t="shared" si="103"/>
        <v>*397*</v>
      </c>
    </row>
    <row r="6616" spans="1:18" ht="19.8">
      <c r="A6616" s="3" t="s">
        <v>2609</v>
      </c>
      <c r="B6616" s="3" t="s">
        <v>155</v>
      </c>
      <c r="C6616" s="3" t="s">
        <v>2608</v>
      </c>
      <c r="D6616" s="3" t="s">
        <v>50</v>
      </c>
      <c r="E6616" s="3" t="s">
        <v>2607</v>
      </c>
      <c r="F6616" s="3" t="s">
        <v>29</v>
      </c>
      <c r="G6616" s="3">
        <v>2007</v>
      </c>
      <c r="H6616" s="3" t="s">
        <v>22118</v>
      </c>
      <c r="I6616" s="3">
        <v>329</v>
      </c>
      <c r="J6616" s="3" t="s">
        <v>21087</v>
      </c>
      <c r="K6616" s="3" t="s">
        <v>0</v>
      </c>
      <c r="N6616" s="3">
        <v>1820</v>
      </c>
      <c r="O6616" s="3" t="s">
        <v>21106</v>
      </c>
      <c r="P6616" s="3" t="s">
        <v>21113</v>
      </c>
      <c r="Q6616" s="3">
        <v>185</v>
      </c>
      <c r="R6616" s="8" t="str">
        <f t="shared" si="103"/>
        <v>*185*</v>
      </c>
    </row>
    <row r="6617" spans="1:18" ht="19.8">
      <c r="A6617" s="3" t="s">
        <v>2606</v>
      </c>
      <c r="B6617" s="3" t="s">
        <v>56</v>
      </c>
      <c r="C6617" s="3" t="s">
        <v>2605</v>
      </c>
      <c r="D6617" s="3" t="s">
        <v>50</v>
      </c>
      <c r="E6617" s="3" t="s">
        <v>2604</v>
      </c>
      <c r="F6617" s="3" t="s">
        <v>3</v>
      </c>
      <c r="G6617" s="3">
        <v>2010</v>
      </c>
      <c r="H6617" s="3" t="s">
        <v>22118</v>
      </c>
      <c r="I6617" s="3">
        <v>254</v>
      </c>
      <c r="J6617" s="3" t="s">
        <v>21101</v>
      </c>
      <c r="K6617" s="3" t="s">
        <v>1</v>
      </c>
      <c r="L6617" s="9">
        <v>45471</v>
      </c>
      <c r="M6617" s="9">
        <v>45637</v>
      </c>
      <c r="N6617" s="3">
        <v>760</v>
      </c>
      <c r="O6617" s="3" t="s">
        <v>21106</v>
      </c>
      <c r="P6617" s="3" t="s">
        <v>21114</v>
      </c>
      <c r="Q6617" s="3">
        <v>432</v>
      </c>
      <c r="R6617" s="8" t="str">
        <f t="shared" si="103"/>
        <v>*432*</v>
      </c>
    </row>
    <row r="6618" spans="1:18" ht="19.8">
      <c r="A6618" s="3" t="s">
        <v>2603</v>
      </c>
      <c r="B6618" s="3" t="s">
        <v>125</v>
      </c>
      <c r="C6618" s="3" t="s">
        <v>2602</v>
      </c>
      <c r="D6618" s="3" t="s">
        <v>123</v>
      </c>
      <c r="E6618" s="3" t="s">
        <v>2601</v>
      </c>
      <c r="F6618" s="3" t="s">
        <v>9</v>
      </c>
      <c r="G6618" s="3">
        <v>2007</v>
      </c>
      <c r="H6618" s="3" t="s">
        <v>22116</v>
      </c>
      <c r="I6618" s="3">
        <v>292</v>
      </c>
      <c r="J6618" s="3" t="s">
        <v>21100</v>
      </c>
      <c r="K6618" s="3" t="s">
        <v>1</v>
      </c>
      <c r="L6618" s="9">
        <v>45411</v>
      </c>
      <c r="M6618" s="9">
        <v>45512</v>
      </c>
      <c r="N6618" s="3">
        <v>1440</v>
      </c>
      <c r="O6618" s="3" t="s">
        <v>21106</v>
      </c>
      <c r="P6618" s="3" t="s">
        <v>21114</v>
      </c>
      <c r="Q6618" s="3">
        <v>408</v>
      </c>
      <c r="R6618" s="8" t="str">
        <f t="shared" si="103"/>
        <v>*408*</v>
      </c>
    </row>
    <row r="6619" spans="1:18" ht="19.8">
      <c r="A6619" s="3" t="s">
        <v>2600</v>
      </c>
      <c r="B6619" s="3" t="s">
        <v>243</v>
      </c>
      <c r="C6619" s="3" t="s">
        <v>2599</v>
      </c>
      <c r="D6619" s="3" t="s">
        <v>63</v>
      </c>
      <c r="E6619" s="3" t="s">
        <v>2598</v>
      </c>
      <c r="F6619" s="3" t="s">
        <v>77</v>
      </c>
      <c r="G6619" s="3">
        <v>2014</v>
      </c>
      <c r="H6619" s="3" t="s">
        <v>22118</v>
      </c>
      <c r="I6619" s="3">
        <v>192</v>
      </c>
      <c r="J6619" s="3" t="s">
        <v>21093</v>
      </c>
      <c r="K6619" s="3" t="s">
        <v>0</v>
      </c>
      <c r="N6619" s="3">
        <v>2310</v>
      </c>
      <c r="O6619" s="3" t="s">
        <v>21106</v>
      </c>
      <c r="P6619" s="3" t="s">
        <v>21114</v>
      </c>
      <c r="Q6619" s="3">
        <v>246</v>
      </c>
      <c r="R6619" s="8" t="str">
        <f t="shared" si="103"/>
        <v>*246*</v>
      </c>
    </row>
    <row r="6620" spans="1:18" ht="19.8">
      <c r="A6620" s="3" t="s">
        <v>2597</v>
      </c>
      <c r="B6620" s="3" t="s">
        <v>65</v>
      </c>
      <c r="C6620" s="3" t="s">
        <v>2596</v>
      </c>
      <c r="D6620" s="3" t="s">
        <v>63</v>
      </c>
      <c r="E6620" s="3" t="s">
        <v>2595</v>
      </c>
      <c r="F6620" s="3" t="s">
        <v>77</v>
      </c>
      <c r="G6620" s="3">
        <v>2024</v>
      </c>
      <c r="H6620" s="3" t="s">
        <v>22118</v>
      </c>
      <c r="I6620" s="3">
        <v>132</v>
      </c>
      <c r="J6620" s="3" t="s">
        <v>21099</v>
      </c>
      <c r="K6620" s="3" t="s">
        <v>1</v>
      </c>
      <c r="L6620" s="9">
        <v>45260</v>
      </c>
      <c r="M6620" s="9">
        <v>45414</v>
      </c>
      <c r="N6620" s="3">
        <v>460</v>
      </c>
      <c r="O6620" s="3" t="s">
        <v>21106</v>
      </c>
      <c r="P6620" s="3" t="s">
        <v>21111</v>
      </c>
      <c r="Q6620" s="3">
        <v>345</v>
      </c>
      <c r="R6620" s="8" t="str">
        <f t="shared" si="103"/>
        <v>*345*</v>
      </c>
    </row>
    <row r="6621" spans="1:18" ht="19.8">
      <c r="A6621" s="3" t="s">
        <v>2594</v>
      </c>
      <c r="B6621" s="3" t="s">
        <v>196</v>
      </c>
      <c r="C6621" s="3" t="s">
        <v>2593</v>
      </c>
      <c r="D6621" s="3" t="s">
        <v>36</v>
      </c>
      <c r="E6621" s="3" t="s">
        <v>2592</v>
      </c>
      <c r="F6621" s="3" t="s">
        <v>9</v>
      </c>
      <c r="G6621" s="3">
        <v>2018</v>
      </c>
      <c r="H6621" s="3" t="s">
        <v>22118</v>
      </c>
      <c r="I6621" s="3">
        <v>416</v>
      </c>
      <c r="J6621" s="3" t="s">
        <v>21100</v>
      </c>
      <c r="K6621" s="3" t="s">
        <v>0</v>
      </c>
      <c r="N6621" s="3">
        <v>2080</v>
      </c>
      <c r="O6621" s="3" t="s">
        <v>21106</v>
      </c>
      <c r="P6621" s="3" t="s">
        <v>21112</v>
      </c>
      <c r="Q6621" s="3">
        <v>167</v>
      </c>
      <c r="R6621" s="8" t="str">
        <f t="shared" si="103"/>
        <v>*167*</v>
      </c>
    </row>
    <row r="6622" spans="1:18" ht="19.8">
      <c r="A6622" s="3" t="s">
        <v>2591</v>
      </c>
      <c r="B6622" s="3" t="s">
        <v>218</v>
      </c>
      <c r="C6622" s="3" t="s">
        <v>2590</v>
      </c>
      <c r="D6622" s="3" t="s">
        <v>95</v>
      </c>
      <c r="E6622" s="3" t="s">
        <v>2589</v>
      </c>
      <c r="F6622" s="3" t="s">
        <v>9</v>
      </c>
      <c r="G6622" s="3">
        <v>2014</v>
      </c>
      <c r="H6622" s="3" t="s">
        <v>22117</v>
      </c>
      <c r="I6622" s="3">
        <v>230</v>
      </c>
      <c r="J6622" s="3" t="s">
        <v>21093</v>
      </c>
      <c r="K6622" s="3" t="s">
        <v>0</v>
      </c>
      <c r="N6622" s="3">
        <v>2230</v>
      </c>
      <c r="O6622" s="3" t="s">
        <v>21105</v>
      </c>
      <c r="P6622" s="3" t="s">
        <v>21114</v>
      </c>
      <c r="Q6622" s="3">
        <v>344</v>
      </c>
      <c r="R6622" s="8" t="str">
        <f t="shared" si="103"/>
        <v>*344*</v>
      </c>
    </row>
    <row r="6623" spans="1:18" ht="19.8">
      <c r="A6623" s="3" t="s">
        <v>2588</v>
      </c>
      <c r="B6623" s="3" t="s">
        <v>97</v>
      </c>
      <c r="C6623" s="3" t="s">
        <v>2587</v>
      </c>
      <c r="D6623" s="3" t="s">
        <v>95</v>
      </c>
      <c r="E6623" s="3" t="s">
        <v>2586</v>
      </c>
      <c r="F6623" s="3" t="s">
        <v>15</v>
      </c>
      <c r="G6623" s="3">
        <v>2005</v>
      </c>
      <c r="H6623" s="3" t="s">
        <v>22117</v>
      </c>
      <c r="I6623" s="3">
        <v>227</v>
      </c>
      <c r="J6623" s="3" t="s">
        <v>21092</v>
      </c>
      <c r="K6623" s="3" t="s">
        <v>1</v>
      </c>
      <c r="L6623" s="9">
        <v>45493</v>
      </c>
      <c r="M6623" s="9">
        <v>45648</v>
      </c>
      <c r="N6623" s="3">
        <v>1165</v>
      </c>
      <c r="O6623" s="3" t="s">
        <v>21105</v>
      </c>
      <c r="P6623" s="3" t="s">
        <v>21114</v>
      </c>
      <c r="Q6623" s="3">
        <v>441</v>
      </c>
      <c r="R6623" s="8" t="str">
        <f t="shared" si="103"/>
        <v>*441*</v>
      </c>
    </row>
    <row r="6624" spans="1:18" ht="19.8">
      <c r="A6624" s="3" t="s">
        <v>2585</v>
      </c>
      <c r="B6624" s="3" t="s">
        <v>7</v>
      </c>
      <c r="C6624" s="3" t="s">
        <v>2584</v>
      </c>
      <c r="D6624" s="3" t="s">
        <v>5</v>
      </c>
      <c r="E6624" s="3" t="s">
        <v>2583</v>
      </c>
      <c r="F6624" s="3" t="s">
        <v>77</v>
      </c>
      <c r="G6624" s="3">
        <v>2019</v>
      </c>
      <c r="H6624" s="3" t="s">
        <v>22117</v>
      </c>
      <c r="I6624" s="3">
        <v>159</v>
      </c>
      <c r="J6624" s="3" t="s">
        <v>21088</v>
      </c>
      <c r="K6624" s="3" t="s">
        <v>0</v>
      </c>
      <c r="N6624" s="3">
        <v>1715</v>
      </c>
      <c r="O6624" s="3" t="s">
        <v>21106</v>
      </c>
      <c r="P6624" s="3" t="s">
        <v>21111</v>
      </c>
      <c r="Q6624" s="3">
        <v>382</v>
      </c>
      <c r="R6624" s="8" t="str">
        <f t="shared" si="103"/>
        <v>*382*</v>
      </c>
    </row>
    <row r="6625" spans="1:18" ht="19.8">
      <c r="A6625" s="3" t="s">
        <v>2582</v>
      </c>
      <c r="B6625" s="3" t="s">
        <v>455</v>
      </c>
      <c r="C6625" s="3" t="s">
        <v>2581</v>
      </c>
      <c r="D6625" s="3" t="s">
        <v>14</v>
      </c>
      <c r="E6625" s="3" t="s">
        <v>2580</v>
      </c>
      <c r="F6625" s="3" t="s">
        <v>77</v>
      </c>
      <c r="G6625" s="3">
        <v>2016</v>
      </c>
      <c r="H6625" s="3" t="s">
        <v>22117</v>
      </c>
      <c r="I6625" s="3">
        <v>343</v>
      </c>
      <c r="J6625" s="3" t="s">
        <v>21098</v>
      </c>
      <c r="K6625" s="3" t="s">
        <v>0</v>
      </c>
      <c r="N6625" s="3">
        <v>1420</v>
      </c>
      <c r="O6625" s="3" t="s">
        <v>21106</v>
      </c>
      <c r="P6625" s="3" t="s">
        <v>21111</v>
      </c>
      <c r="Q6625" s="3">
        <v>231</v>
      </c>
      <c r="R6625" s="8" t="str">
        <f t="shared" si="103"/>
        <v>*231*</v>
      </c>
    </row>
    <row r="6626" spans="1:18" ht="19.8">
      <c r="A6626" s="3" t="s">
        <v>2579</v>
      </c>
      <c r="B6626" s="3" t="s">
        <v>455</v>
      </c>
      <c r="C6626" s="3" t="s">
        <v>2578</v>
      </c>
      <c r="D6626" s="3" t="s">
        <v>14</v>
      </c>
      <c r="E6626" s="3" t="s">
        <v>2577</v>
      </c>
      <c r="F6626" s="3" t="s">
        <v>9</v>
      </c>
      <c r="G6626" s="3">
        <v>2021</v>
      </c>
      <c r="H6626" s="3" t="s">
        <v>22118</v>
      </c>
      <c r="I6626" s="3">
        <v>418</v>
      </c>
      <c r="J6626" s="3" t="s">
        <v>21092</v>
      </c>
      <c r="K6626" s="3" t="s">
        <v>1</v>
      </c>
      <c r="L6626" s="9">
        <v>45296</v>
      </c>
      <c r="M6626" s="9">
        <v>45313</v>
      </c>
      <c r="N6626" s="3">
        <v>305</v>
      </c>
      <c r="O6626" s="3" t="s">
        <v>21106</v>
      </c>
      <c r="P6626" s="3" t="s">
        <v>21112</v>
      </c>
      <c r="Q6626" s="3">
        <v>199</v>
      </c>
      <c r="R6626" s="8" t="str">
        <f t="shared" si="103"/>
        <v>*199*</v>
      </c>
    </row>
    <row r="6627" spans="1:18" ht="19.8">
      <c r="A6627" s="3" t="s">
        <v>2576</v>
      </c>
      <c r="B6627" s="3" t="s">
        <v>143</v>
      </c>
      <c r="C6627" s="3" t="s">
        <v>2575</v>
      </c>
      <c r="D6627" s="3" t="s">
        <v>141</v>
      </c>
      <c r="E6627" s="3" t="s">
        <v>2574</v>
      </c>
      <c r="F6627" s="3" t="s">
        <v>48</v>
      </c>
      <c r="G6627" s="3">
        <v>2016</v>
      </c>
      <c r="H6627" s="3" t="s">
        <v>22118</v>
      </c>
      <c r="I6627" s="3">
        <v>121</v>
      </c>
      <c r="J6627" s="3" t="s">
        <v>21102</v>
      </c>
      <c r="K6627" s="3" t="s">
        <v>0</v>
      </c>
      <c r="N6627" s="3">
        <v>185</v>
      </c>
      <c r="O6627" s="3" t="s">
        <v>25</v>
      </c>
      <c r="P6627" s="3" t="s">
        <v>21111</v>
      </c>
      <c r="Q6627" s="3">
        <v>409</v>
      </c>
      <c r="R6627" s="8" t="str">
        <f t="shared" si="103"/>
        <v>*409*</v>
      </c>
    </row>
    <row r="6628" spans="1:18" ht="19.8">
      <c r="A6628" s="3" t="s">
        <v>2573</v>
      </c>
      <c r="B6628" s="3" t="s">
        <v>43</v>
      </c>
      <c r="C6628" s="3" t="s">
        <v>2572</v>
      </c>
      <c r="D6628" s="3" t="s">
        <v>41</v>
      </c>
      <c r="E6628" s="3" t="s">
        <v>2571</v>
      </c>
      <c r="F6628" s="3" t="s">
        <v>29</v>
      </c>
      <c r="G6628" s="3">
        <v>2018</v>
      </c>
      <c r="H6628" s="3" t="s">
        <v>22116</v>
      </c>
      <c r="I6628" s="3">
        <v>255</v>
      </c>
      <c r="J6628" s="3" t="s">
        <v>21093</v>
      </c>
      <c r="K6628" s="3" t="s">
        <v>1</v>
      </c>
      <c r="L6628" s="9">
        <v>45063</v>
      </c>
      <c r="M6628" s="9">
        <v>45413</v>
      </c>
      <c r="N6628" s="3">
        <v>2275</v>
      </c>
      <c r="O6628" s="3" t="s">
        <v>21106</v>
      </c>
      <c r="P6628" s="3" t="s">
        <v>21114</v>
      </c>
      <c r="Q6628" s="3">
        <v>357</v>
      </c>
      <c r="R6628" s="8" t="str">
        <f t="shared" si="103"/>
        <v>*357*</v>
      </c>
    </row>
    <row r="6629" spans="1:18" ht="19.8">
      <c r="A6629" s="3" t="s">
        <v>2570</v>
      </c>
      <c r="B6629" s="3" t="s">
        <v>266</v>
      </c>
      <c r="C6629" s="3" t="s">
        <v>1611</v>
      </c>
      <c r="D6629" s="3" t="s">
        <v>141</v>
      </c>
      <c r="E6629" s="3" t="s">
        <v>2569</v>
      </c>
      <c r="F6629" s="3" t="s">
        <v>29</v>
      </c>
      <c r="G6629" s="3">
        <v>2019</v>
      </c>
      <c r="H6629" s="3" t="s">
        <v>22118</v>
      </c>
      <c r="I6629" s="3">
        <v>298</v>
      </c>
      <c r="J6629" s="3" t="s">
        <v>21093</v>
      </c>
      <c r="K6629" s="3" t="s">
        <v>1</v>
      </c>
      <c r="L6629" s="9">
        <v>45671</v>
      </c>
      <c r="M6629" s="9">
        <v>45713</v>
      </c>
      <c r="N6629" s="3">
        <v>995</v>
      </c>
      <c r="O6629" s="3" t="s">
        <v>25</v>
      </c>
      <c r="P6629" s="3" t="s">
        <v>21111</v>
      </c>
      <c r="Q6629" s="3">
        <v>316</v>
      </c>
      <c r="R6629" s="8" t="str">
        <f t="shared" si="103"/>
        <v>*316*</v>
      </c>
    </row>
    <row r="6630" spans="1:18" ht="19.8">
      <c r="A6630" s="3" t="s">
        <v>2568</v>
      </c>
      <c r="B6630" s="3" t="s">
        <v>88</v>
      </c>
      <c r="C6630" s="3" t="s">
        <v>2567</v>
      </c>
      <c r="D6630" s="3" t="s">
        <v>2</v>
      </c>
      <c r="E6630" s="3" t="s">
        <v>2566</v>
      </c>
      <c r="F6630" s="3" t="s">
        <v>29</v>
      </c>
      <c r="G6630" s="3">
        <v>2008</v>
      </c>
      <c r="H6630" s="3" t="s">
        <v>22117</v>
      </c>
      <c r="I6630" s="3">
        <v>285</v>
      </c>
      <c r="J6630" s="3" t="s">
        <v>21089</v>
      </c>
      <c r="K6630" s="3" t="s">
        <v>1</v>
      </c>
      <c r="L6630" s="9">
        <v>45216</v>
      </c>
      <c r="M6630" s="9">
        <v>45323</v>
      </c>
      <c r="N6630" s="3">
        <v>510</v>
      </c>
      <c r="O6630" s="3" t="s">
        <v>21073</v>
      </c>
      <c r="P6630" s="3" t="s">
        <v>21112</v>
      </c>
      <c r="Q6630" s="3">
        <v>438</v>
      </c>
      <c r="R6630" s="8" t="str">
        <f t="shared" si="103"/>
        <v>*438*</v>
      </c>
    </row>
    <row r="6631" spans="1:18" ht="19.8">
      <c r="A6631" s="3" t="s">
        <v>2565</v>
      </c>
      <c r="B6631" s="3" t="s">
        <v>7</v>
      </c>
      <c r="C6631" s="3" t="s">
        <v>2564</v>
      </c>
      <c r="D6631" s="3" t="s">
        <v>5</v>
      </c>
      <c r="E6631" s="3" t="s">
        <v>2563</v>
      </c>
      <c r="F6631" s="3" t="s">
        <v>9</v>
      </c>
      <c r="G6631" s="3">
        <v>2011</v>
      </c>
      <c r="H6631" s="3" t="s">
        <v>22116</v>
      </c>
      <c r="I6631" s="3">
        <v>422</v>
      </c>
      <c r="J6631" s="3" t="s">
        <v>21084</v>
      </c>
      <c r="K6631" s="3" t="s">
        <v>1</v>
      </c>
      <c r="L6631" s="9">
        <v>45573</v>
      </c>
      <c r="M6631" s="9">
        <v>45614</v>
      </c>
      <c r="N6631" s="3">
        <v>220</v>
      </c>
      <c r="O6631" s="3" t="s">
        <v>21106</v>
      </c>
      <c r="P6631" s="3" t="s">
        <v>21111</v>
      </c>
      <c r="Q6631" s="3">
        <v>425</v>
      </c>
      <c r="R6631" s="8" t="str">
        <f t="shared" si="103"/>
        <v>*425*</v>
      </c>
    </row>
    <row r="6632" spans="1:18" ht="19.8">
      <c r="A6632" s="3" t="s">
        <v>2561</v>
      </c>
      <c r="B6632" s="3" t="s">
        <v>22</v>
      </c>
      <c r="C6632" s="3" t="s">
        <v>2560</v>
      </c>
      <c r="D6632" s="3" t="s">
        <v>5</v>
      </c>
      <c r="E6632" s="3" t="s">
        <v>2559</v>
      </c>
      <c r="F6632" s="3" t="s">
        <v>9</v>
      </c>
      <c r="G6632" s="3">
        <v>2024</v>
      </c>
      <c r="H6632" s="3" t="s">
        <v>22116</v>
      </c>
      <c r="I6632" s="3">
        <v>239</v>
      </c>
      <c r="J6632" s="3" t="s">
        <v>21101</v>
      </c>
      <c r="K6632" s="3" t="s">
        <v>0</v>
      </c>
      <c r="N6632" s="3">
        <v>1530</v>
      </c>
      <c r="O6632" s="3" t="s">
        <v>21106</v>
      </c>
      <c r="P6632" s="3" t="s">
        <v>21112</v>
      </c>
      <c r="Q6632" s="3">
        <v>386</v>
      </c>
      <c r="R6632" s="8" t="str">
        <f t="shared" si="103"/>
        <v>*386*</v>
      </c>
    </row>
    <row r="6633" spans="1:18" ht="19.8">
      <c r="A6633" s="3" t="s">
        <v>2558</v>
      </c>
      <c r="B6633" s="3" t="s">
        <v>196</v>
      </c>
      <c r="C6633" s="3" t="s">
        <v>2557</v>
      </c>
      <c r="D6633" s="3" t="s">
        <v>36</v>
      </c>
      <c r="E6633" s="3" t="s">
        <v>2556</v>
      </c>
      <c r="F6633" s="3" t="s">
        <v>29</v>
      </c>
      <c r="G6633" s="3">
        <v>2022</v>
      </c>
      <c r="H6633" s="3" t="s">
        <v>22116</v>
      </c>
      <c r="I6633" s="3">
        <v>231</v>
      </c>
      <c r="J6633" s="3" t="s">
        <v>21100</v>
      </c>
      <c r="K6633" s="3" t="s">
        <v>1</v>
      </c>
      <c r="L6633" s="9">
        <v>45462</v>
      </c>
      <c r="M6633" s="9">
        <v>45552</v>
      </c>
      <c r="N6633" s="3">
        <v>950</v>
      </c>
      <c r="O6633" s="3" t="s">
        <v>21106</v>
      </c>
      <c r="P6633" s="3" t="s">
        <v>21112</v>
      </c>
      <c r="Q6633" s="3">
        <v>323</v>
      </c>
      <c r="R6633" s="8" t="str">
        <f t="shared" si="103"/>
        <v>*323*</v>
      </c>
    </row>
    <row r="6634" spans="1:18" ht="19.8">
      <c r="A6634" s="3" t="s">
        <v>2555</v>
      </c>
      <c r="B6634" s="3" t="s">
        <v>92</v>
      </c>
      <c r="C6634" s="3" t="s">
        <v>2554</v>
      </c>
      <c r="D6634" s="3" t="s">
        <v>25</v>
      </c>
      <c r="E6634" s="3" t="s">
        <v>2553</v>
      </c>
      <c r="F6634" s="3" t="s">
        <v>29</v>
      </c>
      <c r="G6634" s="3">
        <v>2021</v>
      </c>
      <c r="H6634" s="3" t="s">
        <v>22118</v>
      </c>
      <c r="I6634" s="3">
        <v>456</v>
      </c>
      <c r="J6634" s="3" t="s">
        <v>21100</v>
      </c>
      <c r="K6634" s="3" t="s">
        <v>1</v>
      </c>
      <c r="L6634" s="9">
        <v>45402</v>
      </c>
      <c r="M6634" s="9">
        <v>45626</v>
      </c>
      <c r="N6634" s="3">
        <v>750</v>
      </c>
      <c r="O6634" s="3" t="s">
        <v>25</v>
      </c>
      <c r="P6634" s="3" t="s">
        <v>21112</v>
      </c>
      <c r="Q6634" s="3">
        <v>181</v>
      </c>
      <c r="R6634" s="8" t="str">
        <f t="shared" si="103"/>
        <v>*181*</v>
      </c>
    </row>
    <row r="6635" spans="1:18" ht="19.8">
      <c r="A6635" s="3" t="s">
        <v>2552</v>
      </c>
      <c r="B6635" s="3" t="s">
        <v>478</v>
      </c>
      <c r="C6635" s="3" t="s">
        <v>2551</v>
      </c>
      <c r="D6635" s="3" t="s">
        <v>95</v>
      </c>
      <c r="E6635" s="3" t="s">
        <v>2550</v>
      </c>
      <c r="F6635" s="3" t="s">
        <v>3</v>
      </c>
      <c r="G6635" s="3">
        <v>2023</v>
      </c>
      <c r="H6635" s="3" t="s">
        <v>22116</v>
      </c>
      <c r="I6635" s="3">
        <v>244</v>
      </c>
      <c r="J6635" s="3" t="s">
        <v>21094</v>
      </c>
      <c r="K6635" s="3" t="s">
        <v>1</v>
      </c>
      <c r="L6635" s="9">
        <v>45427</v>
      </c>
      <c r="M6635" s="9">
        <v>45497</v>
      </c>
      <c r="N6635" s="3">
        <v>1610</v>
      </c>
      <c r="O6635" s="3" t="s">
        <v>21105</v>
      </c>
      <c r="P6635" s="3" t="s">
        <v>21111</v>
      </c>
      <c r="Q6635" s="3">
        <v>408</v>
      </c>
      <c r="R6635" s="8" t="str">
        <f t="shared" si="103"/>
        <v>*408*</v>
      </c>
    </row>
    <row r="6636" spans="1:18" ht="19.8">
      <c r="A6636" s="3" t="s">
        <v>2549</v>
      </c>
      <c r="B6636" s="3" t="s">
        <v>27</v>
      </c>
      <c r="C6636" s="3" t="s">
        <v>2548</v>
      </c>
      <c r="D6636" s="3" t="s">
        <v>25</v>
      </c>
      <c r="E6636" s="3" t="s">
        <v>2547</v>
      </c>
      <c r="F6636" s="3" t="s">
        <v>9</v>
      </c>
      <c r="G6636" s="3">
        <v>2013</v>
      </c>
      <c r="H6636" s="3" t="s">
        <v>22118</v>
      </c>
      <c r="I6636" s="3">
        <v>466</v>
      </c>
      <c r="J6636" s="3" t="s">
        <v>21087</v>
      </c>
      <c r="K6636" s="3" t="s">
        <v>0</v>
      </c>
      <c r="N6636" s="3">
        <v>395</v>
      </c>
      <c r="O6636" s="3" t="s">
        <v>25</v>
      </c>
      <c r="P6636" s="3" t="s">
        <v>21114</v>
      </c>
      <c r="Q6636" s="3">
        <v>218</v>
      </c>
      <c r="R6636" s="8" t="str">
        <f t="shared" si="103"/>
        <v>*218*</v>
      </c>
    </row>
    <row r="6637" spans="1:18" ht="19.8">
      <c r="A6637" s="3" t="s">
        <v>2546</v>
      </c>
      <c r="B6637" s="3" t="s">
        <v>147</v>
      </c>
      <c r="C6637" s="3" t="s">
        <v>2545</v>
      </c>
      <c r="D6637" s="3" t="s">
        <v>5</v>
      </c>
      <c r="E6637" s="3" t="s">
        <v>2544</v>
      </c>
      <c r="F6637" s="3" t="s">
        <v>77</v>
      </c>
      <c r="G6637" s="3">
        <v>2019</v>
      </c>
      <c r="H6637" s="3" t="s">
        <v>22118</v>
      </c>
      <c r="I6637" s="3">
        <v>500</v>
      </c>
      <c r="J6637" s="3" t="s">
        <v>21099</v>
      </c>
      <c r="K6637" s="3" t="s">
        <v>1</v>
      </c>
      <c r="L6637" s="9">
        <v>45604</v>
      </c>
      <c r="M6637" s="9">
        <v>45687</v>
      </c>
      <c r="N6637" s="3">
        <v>1185</v>
      </c>
      <c r="O6637" s="3" t="s">
        <v>21106</v>
      </c>
      <c r="P6637" s="3" t="s">
        <v>21113</v>
      </c>
      <c r="Q6637" s="3">
        <v>399</v>
      </c>
      <c r="R6637" s="8" t="str">
        <f t="shared" si="103"/>
        <v>*399*</v>
      </c>
    </row>
    <row r="6638" spans="1:18" ht="19.8">
      <c r="A6638" s="3" t="s">
        <v>2543</v>
      </c>
      <c r="B6638" s="3" t="s">
        <v>478</v>
      </c>
      <c r="C6638" s="3" t="s">
        <v>2542</v>
      </c>
      <c r="D6638" s="3" t="s">
        <v>95</v>
      </c>
      <c r="E6638" s="3" t="s">
        <v>2541</v>
      </c>
      <c r="F6638" s="3" t="s">
        <v>3</v>
      </c>
      <c r="G6638" s="3">
        <v>2011</v>
      </c>
      <c r="H6638" s="3" t="s">
        <v>22118</v>
      </c>
      <c r="I6638" s="3">
        <v>318</v>
      </c>
      <c r="J6638" s="3" t="s">
        <v>21085</v>
      </c>
      <c r="K6638" s="3" t="s">
        <v>1</v>
      </c>
      <c r="L6638" s="9">
        <v>44992</v>
      </c>
      <c r="M6638" s="9">
        <v>45436</v>
      </c>
      <c r="N6638" s="3">
        <v>820</v>
      </c>
      <c r="O6638" s="3" t="s">
        <v>21105</v>
      </c>
      <c r="P6638" s="3" t="s">
        <v>21112</v>
      </c>
      <c r="Q6638" s="3">
        <v>332</v>
      </c>
      <c r="R6638" s="8" t="str">
        <f t="shared" si="103"/>
        <v>*332*</v>
      </c>
    </row>
    <row r="6639" spans="1:18" ht="19.8">
      <c r="A6639" s="3" t="s">
        <v>2540</v>
      </c>
      <c r="B6639" s="3" t="s">
        <v>97</v>
      </c>
      <c r="C6639" s="3" t="s">
        <v>2539</v>
      </c>
      <c r="D6639" s="3" t="s">
        <v>95</v>
      </c>
      <c r="E6639" s="3" t="s">
        <v>2538</v>
      </c>
      <c r="F6639" s="3" t="s">
        <v>9</v>
      </c>
      <c r="G6639" s="3">
        <v>2008</v>
      </c>
      <c r="H6639" s="3" t="s">
        <v>22117</v>
      </c>
      <c r="I6639" s="3">
        <v>495</v>
      </c>
      <c r="J6639" s="3" t="s">
        <v>21085</v>
      </c>
      <c r="K6639" s="3" t="s">
        <v>1</v>
      </c>
      <c r="L6639" s="9">
        <v>45119</v>
      </c>
      <c r="M6639" s="9">
        <v>45583</v>
      </c>
      <c r="N6639" s="3">
        <v>1400</v>
      </c>
      <c r="O6639" s="3" t="s">
        <v>21105</v>
      </c>
      <c r="P6639" s="3" t="s">
        <v>21113</v>
      </c>
      <c r="Q6639" s="3">
        <v>391</v>
      </c>
      <c r="R6639" s="8" t="str">
        <f t="shared" si="103"/>
        <v>*391*</v>
      </c>
    </row>
    <row r="6640" spans="1:18" ht="19.8">
      <c r="A6640" s="3" t="s">
        <v>2537</v>
      </c>
      <c r="B6640" s="3" t="s">
        <v>52</v>
      </c>
      <c r="C6640" s="3" t="s">
        <v>2536</v>
      </c>
      <c r="D6640" s="3" t="s">
        <v>50</v>
      </c>
      <c r="E6640" s="3" t="s">
        <v>2535</v>
      </c>
      <c r="F6640" s="3" t="s">
        <v>48</v>
      </c>
      <c r="G6640" s="3">
        <v>2023</v>
      </c>
      <c r="H6640" s="3" t="s">
        <v>22117</v>
      </c>
      <c r="I6640" s="3">
        <v>398</v>
      </c>
      <c r="J6640" s="3" t="s">
        <v>21087</v>
      </c>
      <c r="K6640" s="3" t="s">
        <v>0</v>
      </c>
      <c r="N6640" s="3">
        <v>2355</v>
      </c>
      <c r="O6640" s="3" t="s">
        <v>21106</v>
      </c>
      <c r="P6640" s="3" t="s">
        <v>21114</v>
      </c>
      <c r="Q6640" s="3">
        <v>123</v>
      </c>
      <c r="R6640" s="8" t="str">
        <f t="shared" si="103"/>
        <v>*123*</v>
      </c>
    </row>
    <row r="6641" spans="1:18" ht="19.8">
      <c r="A6641" s="3" t="s">
        <v>2534</v>
      </c>
      <c r="B6641" s="3" t="s">
        <v>256</v>
      </c>
      <c r="C6641" s="3" t="s">
        <v>2533</v>
      </c>
      <c r="D6641" s="3" t="s">
        <v>14</v>
      </c>
      <c r="E6641" s="3" t="s">
        <v>2532</v>
      </c>
      <c r="F6641" s="3" t="s">
        <v>48</v>
      </c>
      <c r="G6641" s="3">
        <v>2011</v>
      </c>
      <c r="H6641" s="3" t="s">
        <v>22117</v>
      </c>
      <c r="I6641" s="3">
        <v>473</v>
      </c>
      <c r="J6641" s="3" t="s">
        <v>21100</v>
      </c>
      <c r="K6641" s="3" t="s">
        <v>1</v>
      </c>
      <c r="L6641" s="9">
        <v>45287</v>
      </c>
      <c r="M6641" s="9">
        <v>45666</v>
      </c>
      <c r="N6641" s="3">
        <v>1880</v>
      </c>
      <c r="O6641" s="3" t="s">
        <v>21106</v>
      </c>
      <c r="P6641" s="3" t="s">
        <v>21114</v>
      </c>
      <c r="Q6641" s="3">
        <v>358</v>
      </c>
      <c r="R6641" s="8" t="str">
        <f t="shared" si="103"/>
        <v>*358*</v>
      </c>
    </row>
    <row r="6642" spans="1:18" ht="19.8">
      <c r="A6642" s="3" t="s">
        <v>2531</v>
      </c>
      <c r="B6642" s="3" t="s">
        <v>256</v>
      </c>
      <c r="C6642" s="3" t="s">
        <v>2530</v>
      </c>
      <c r="D6642" s="3" t="s">
        <v>14</v>
      </c>
      <c r="E6642" s="3" t="s">
        <v>2529</v>
      </c>
      <c r="F6642" s="3" t="s">
        <v>15</v>
      </c>
      <c r="G6642" s="3">
        <v>2021</v>
      </c>
      <c r="H6642" s="3" t="s">
        <v>22117</v>
      </c>
      <c r="I6642" s="3">
        <v>268</v>
      </c>
      <c r="J6642" s="3" t="s">
        <v>21086</v>
      </c>
      <c r="K6642" s="3" t="s">
        <v>0</v>
      </c>
      <c r="N6642" s="3">
        <v>1840</v>
      </c>
      <c r="O6642" s="3" t="s">
        <v>21106</v>
      </c>
      <c r="P6642" s="3" t="s">
        <v>21114</v>
      </c>
      <c r="Q6642" s="3">
        <v>219</v>
      </c>
      <c r="R6642" s="8" t="str">
        <f t="shared" si="103"/>
        <v>*219*</v>
      </c>
    </row>
    <row r="6643" spans="1:18" ht="19.8">
      <c r="A6643" s="3" t="s">
        <v>2528</v>
      </c>
      <c r="B6643" s="3" t="s">
        <v>52</v>
      </c>
      <c r="C6643" s="3" t="s">
        <v>2527</v>
      </c>
      <c r="D6643" s="3" t="s">
        <v>50</v>
      </c>
      <c r="E6643" s="3" t="s">
        <v>2526</v>
      </c>
      <c r="F6643" s="3" t="s">
        <v>15</v>
      </c>
      <c r="G6643" s="3">
        <v>2016</v>
      </c>
      <c r="H6643" s="3" t="s">
        <v>22118</v>
      </c>
      <c r="I6643" s="3">
        <v>324</v>
      </c>
      <c r="J6643" s="3" t="s">
        <v>21102</v>
      </c>
      <c r="K6643" s="3" t="s">
        <v>1</v>
      </c>
      <c r="L6643" s="9">
        <v>45251</v>
      </c>
      <c r="M6643" s="9">
        <v>45592</v>
      </c>
      <c r="N6643" s="3">
        <v>480</v>
      </c>
      <c r="O6643" s="3" t="s">
        <v>21106</v>
      </c>
      <c r="P6643" s="3" t="s">
        <v>21111</v>
      </c>
      <c r="Q6643" s="3">
        <v>426</v>
      </c>
      <c r="R6643" s="8" t="str">
        <f t="shared" si="103"/>
        <v>*426*</v>
      </c>
    </row>
    <row r="6644" spans="1:18" ht="19.8">
      <c r="A6644" s="3" t="s">
        <v>2525</v>
      </c>
      <c r="B6644" s="3" t="s">
        <v>56</v>
      </c>
      <c r="C6644" s="3" t="s">
        <v>2524</v>
      </c>
      <c r="D6644" s="3" t="s">
        <v>50</v>
      </c>
      <c r="E6644" s="3" t="s">
        <v>2523</v>
      </c>
      <c r="F6644" s="3" t="s">
        <v>29</v>
      </c>
      <c r="G6644" s="3">
        <v>2020</v>
      </c>
      <c r="H6644" s="3" t="s">
        <v>22118</v>
      </c>
      <c r="I6644" s="3">
        <v>478</v>
      </c>
      <c r="J6644" s="3" t="s">
        <v>21098</v>
      </c>
      <c r="K6644" s="3" t="s">
        <v>1</v>
      </c>
      <c r="L6644" s="9">
        <v>45151</v>
      </c>
      <c r="M6644" s="9">
        <v>45296</v>
      </c>
      <c r="N6644" s="3">
        <v>1765</v>
      </c>
      <c r="O6644" s="3" t="s">
        <v>21106</v>
      </c>
      <c r="P6644" s="3" t="s">
        <v>21112</v>
      </c>
      <c r="Q6644" s="3">
        <v>116</v>
      </c>
      <c r="R6644" s="8" t="str">
        <f t="shared" si="103"/>
        <v>*116*</v>
      </c>
    </row>
    <row r="6645" spans="1:18" ht="19.8">
      <c r="A6645" s="3" t="s">
        <v>2522</v>
      </c>
      <c r="B6645" s="3" t="s">
        <v>65</v>
      </c>
      <c r="C6645" s="3" t="s">
        <v>2521</v>
      </c>
      <c r="D6645" s="3" t="s">
        <v>63</v>
      </c>
      <c r="E6645" s="3" t="s">
        <v>2520</v>
      </c>
      <c r="F6645" s="3" t="s">
        <v>48</v>
      </c>
      <c r="G6645" s="3">
        <v>2024</v>
      </c>
      <c r="H6645" s="3" t="s">
        <v>22116</v>
      </c>
      <c r="I6645" s="3">
        <v>96</v>
      </c>
      <c r="J6645" s="3" t="s">
        <v>21098</v>
      </c>
      <c r="K6645" s="3" t="s">
        <v>0</v>
      </c>
      <c r="N6645" s="3">
        <v>255</v>
      </c>
      <c r="O6645" s="3" t="s">
        <v>21106</v>
      </c>
      <c r="P6645" s="3" t="s">
        <v>21114</v>
      </c>
      <c r="Q6645" s="3">
        <v>287</v>
      </c>
      <c r="R6645" s="8" t="str">
        <f t="shared" si="103"/>
        <v>*287*</v>
      </c>
    </row>
    <row r="6646" spans="1:18" ht="19.8">
      <c r="A6646" s="3" t="s">
        <v>2519</v>
      </c>
      <c r="B6646" s="3" t="s">
        <v>72</v>
      </c>
      <c r="C6646" s="3" t="s">
        <v>2518</v>
      </c>
      <c r="D6646" s="3" t="s">
        <v>36</v>
      </c>
      <c r="E6646" s="3" t="s">
        <v>2517</v>
      </c>
      <c r="F6646" s="3" t="s">
        <v>9</v>
      </c>
      <c r="G6646" s="3">
        <v>2011</v>
      </c>
      <c r="H6646" s="3" t="s">
        <v>22118</v>
      </c>
      <c r="I6646" s="3">
        <v>143</v>
      </c>
      <c r="J6646" s="3" t="s">
        <v>21096</v>
      </c>
      <c r="K6646" s="3" t="s">
        <v>1</v>
      </c>
      <c r="L6646" s="9">
        <v>45165</v>
      </c>
      <c r="M6646" s="9">
        <v>45629</v>
      </c>
      <c r="N6646" s="3">
        <v>705</v>
      </c>
      <c r="O6646" s="3" t="s">
        <v>21106</v>
      </c>
      <c r="P6646" s="3" t="s">
        <v>21114</v>
      </c>
      <c r="Q6646" s="3">
        <v>342</v>
      </c>
      <c r="R6646" s="8" t="str">
        <f t="shared" si="103"/>
        <v>*342*</v>
      </c>
    </row>
    <row r="6647" spans="1:18" ht="19.8">
      <c r="A6647" s="3" t="s">
        <v>2516</v>
      </c>
      <c r="B6647" s="3" t="s">
        <v>171</v>
      </c>
      <c r="C6647" s="3" t="s">
        <v>2515</v>
      </c>
      <c r="D6647" s="3" t="s">
        <v>141</v>
      </c>
      <c r="E6647" s="3" t="s">
        <v>2514</v>
      </c>
      <c r="F6647" s="3" t="s">
        <v>3</v>
      </c>
      <c r="G6647" s="3">
        <v>2005</v>
      </c>
      <c r="H6647" s="3" t="s">
        <v>22118</v>
      </c>
      <c r="I6647" s="3">
        <v>274</v>
      </c>
      <c r="J6647" s="3" t="s">
        <v>21094</v>
      </c>
      <c r="K6647" s="3" t="s">
        <v>1</v>
      </c>
      <c r="L6647" s="9">
        <v>45348</v>
      </c>
      <c r="M6647" s="9">
        <v>45528</v>
      </c>
      <c r="N6647" s="3">
        <v>855</v>
      </c>
      <c r="O6647" s="3" t="s">
        <v>25</v>
      </c>
      <c r="P6647" s="3" t="s">
        <v>21111</v>
      </c>
      <c r="Q6647" s="3">
        <v>140</v>
      </c>
      <c r="R6647" s="8" t="str">
        <f t="shared" si="103"/>
        <v>*140*</v>
      </c>
    </row>
    <row r="6648" spans="1:18" ht="19.8">
      <c r="A6648" s="3" t="s">
        <v>2513</v>
      </c>
      <c r="B6648" s="3" t="s">
        <v>160</v>
      </c>
      <c r="C6648" s="3" t="s">
        <v>2512</v>
      </c>
      <c r="D6648" s="3" t="s">
        <v>31</v>
      </c>
      <c r="E6648" s="3" t="s">
        <v>2511</v>
      </c>
      <c r="F6648" s="3" t="s">
        <v>29</v>
      </c>
      <c r="G6648" s="3">
        <v>2018</v>
      </c>
      <c r="H6648" s="3" t="s">
        <v>22118</v>
      </c>
      <c r="I6648" s="3">
        <v>489</v>
      </c>
      <c r="J6648" s="3" t="s">
        <v>21094</v>
      </c>
      <c r="K6648" s="3" t="s">
        <v>0</v>
      </c>
      <c r="N6648" s="3">
        <v>2240</v>
      </c>
      <c r="O6648" s="3" t="s">
        <v>21106</v>
      </c>
      <c r="P6648" s="3" t="s">
        <v>21111</v>
      </c>
      <c r="Q6648" s="3">
        <v>264</v>
      </c>
      <c r="R6648" s="8" t="str">
        <f t="shared" si="103"/>
        <v>*264*</v>
      </c>
    </row>
    <row r="6649" spans="1:18" ht="19.8">
      <c r="A6649" s="3" t="s">
        <v>2510</v>
      </c>
      <c r="B6649" s="3" t="s">
        <v>143</v>
      </c>
      <c r="C6649" s="3" t="s">
        <v>2509</v>
      </c>
      <c r="D6649" s="3" t="s">
        <v>141</v>
      </c>
      <c r="E6649" s="3" t="s">
        <v>2508</v>
      </c>
      <c r="F6649" s="3" t="s">
        <v>15</v>
      </c>
      <c r="G6649" s="3">
        <v>2021</v>
      </c>
      <c r="H6649" s="3" t="s">
        <v>22117</v>
      </c>
      <c r="I6649" s="3">
        <v>306</v>
      </c>
      <c r="J6649" s="3" t="s">
        <v>21087</v>
      </c>
      <c r="K6649" s="3" t="s">
        <v>0</v>
      </c>
      <c r="N6649" s="3">
        <v>1870</v>
      </c>
      <c r="O6649" s="3" t="s">
        <v>25</v>
      </c>
      <c r="P6649" s="3" t="s">
        <v>21112</v>
      </c>
      <c r="Q6649" s="3">
        <v>307</v>
      </c>
      <c r="R6649" s="8" t="str">
        <f t="shared" si="103"/>
        <v>*307*</v>
      </c>
    </row>
    <row r="6650" spans="1:18" ht="19.8">
      <c r="A6650" s="3" t="s">
        <v>2507</v>
      </c>
      <c r="B6650" s="3" t="s">
        <v>52</v>
      </c>
      <c r="C6650" s="3" t="s">
        <v>2506</v>
      </c>
      <c r="D6650" s="3" t="s">
        <v>50</v>
      </c>
      <c r="E6650" s="3" t="s">
        <v>2505</v>
      </c>
      <c r="F6650" s="3" t="s">
        <v>3</v>
      </c>
      <c r="G6650" s="3">
        <v>2006</v>
      </c>
      <c r="H6650" s="3" t="s">
        <v>22117</v>
      </c>
      <c r="I6650" s="3">
        <v>152</v>
      </c>
      <c r="J6650" s="3" t="s">
        <v>21097</v>
      </c>
      <c r="K6650" s="3" t="s">
        <v>1</v>
      </c>
      <c r="L6650" s="9">
        <v>45230</v>
      </c>
      <c r="M6650" s="9">
        <v>45580</v>
      </c>
      <c r="N6650" s="3">
        <v>1120</v>
      </c>
      <c r="O6650" s="3" t="s">
        <v>21106</v>
      </c>
      <c r="P6650" s="3" t="s">
        <v>21111</v>
      </c>
      <c r="Q6650" s="3">
        <v>170</v>
      </c>
      <c r="R6650" s="8" t="str">
        <f t="shared" si="103"/>
        <v>*170*</v>
      </c>
    </row>
    <row r="6651" spans="1:18" ht="19.8">
      <c r="A6651" s="3" t="s">
        <v>2504</v>
      </c>
      <c r="B6651" s="3" t="s">
        <v>84</v>
      </c>
      <c r="C6651" s="3" t="s">
        <v>2503</v>
      </c>
      <c r="D6651" s="3" t="s">
        <v>82</v>
      </c>
      <c r="E6651" s="3" t="s">
        <v>2502</v>
      </c>
      <c r="F6651" s="3" t="s">
        <v>9</v>
      </c>
      <c r="G6651" s="3">
        <v>2020</v>
      </c>
      <c r="H6651" s="3" t="s">
        <v>22117</v>
      </c>
      <c r="I6651" s="3">
        <v>421</v>
      </c>
      <c r="J6651" s="3" t="s">
        <v>21089</v>
      </c>
      <c r="K6651" s="3" t="s">
        <v>0</v>
      </c>
      <c r="N6651" s="3">
        <v>465</v>
      </c>
      <c r="O6651" s="3" t="s">
        <v>21105</v>
      </c>
      <c r="P6651" s="3" t="s">
        <v>21114</v>
      </c>
      <c r="Q6651" s="3">
        <v>254</v>
      </c>
      <c r="R6651" s="8" t="str">
        <f t="shared" si="103"/>
        <v>*254*</v>
      </c>
    </row>
    <row r="6652" spans="1:18" ht="19.8">
      <c r="A6652" s="3" t="s">
        <v>2501</v>
      </c>
      <c r="B6652" s="3" t="s">
        <v>147</v>
      </c>
      <c r="C6652" s="3" t="s">
        <v>2500</v>
      </c>
      <c r="D6652" s="3" t="s">
        <v>5</v>
      </c>
      <c r="E6652" s="3" t="s">
        <v>2499</v>
      </c>
      <c r="F6652" s="3" t="s">
        <v>15</v>
      </c>
      <c r="G6652" s="3">
        <v>2014</v>
      </c>
      <c r="H6652" s="3" t="s">
        <v>22117</v>
      </c>
      <c r="I6652" s="3">
        <v>268</v>
      </c>
      <c r="J6652" s="3" t="s">
        <v>21085</v>
      </c>
      <c r="K6652" s="3" t="s">
        <v>1</v>
      </c>
      <c r="L6652" s="9">
        <v>45586</v>
      </c>
      <c r="M6652" s="9">
        <v>45701</v>
      </c>
      <c r="N6652" s="3">
        <v>125</v>
      </c>
      <c r="O6652" s="3" t="s">
        <v>21106</v>
      </c>
      <c r="P6652" s="3" t="s">
        <v>21111</v>
      </c>
      <c r="Q6652" s="3">
        <v>415</v>
      </c>
      <c r="R6652" s="8" t="str">
        <f t="shared" si="103"/>
        <v>*415*</v>
      </c>
    </row>
    <row r="6653" spans="1:18" ht="19.8">
      <c r="A6653" s="3" t="s">
        <v>2498</v>
      </c>
      <c r="B6653" s="3" t="s">
        <v>138</v>
      </c>
      <c r="C6653" s="3" t="s">
        <v>2497</v>
      </c>
      <c r="D6653" s="3" t="s">
        <v>2</v>
      </c>
      <c r="E6653" s="3" t="s">
        <v>2496</v>
      </c>
      <c r="F6653" s="3" t="s">
        <v>3</v>
      </c>
      <c r="G6653" s="3">
        <v>2018</v>
      </c>
      <c r="H6653" s="3" t="s">
        <v>22118</v>
      </c>
      <c r="I6653" s="3">
        <v>132</v>
      </c>
      <c r="J6653" s="3" t="s">
        <v>21095</v>
      </c>
      <c r="K6653" s="3" t="s">
        <v>1</v>
      </c>
      <c r="L6653" s="9">
        <v>45338</v>
      </c>
      <c r="M6653" s="9">
        <v>45387</v>
      </c>
      <c r="N6653" s="3">
        <v>440</v>
      </c>
      <c r="O6653" s="3" t="s">
        <v>21073</v>
      </c>
      <c r="P6653" s="3" t="s">
        <v>21112</v>
      </c>
      <c r="Q6653" s="3">
        <v>159</v>
      </c>
      <c r="R6653" s="8" t="str">
        <f t="shared" si="103"/>
        <v>*159*</v>
      </c>
    </row>
    <row r="6654" spans="1:18" ht="19.8">
      <c r="A6654" s="3" t="s">
        <v>2495</v>
      </c>
      <c r="B6654" s="3" t="s">
        <v>104</v>
      </c>
      <c r="C6654" s="3" t="s">
        <v>2494</v>
      </c>
      <c r="D6654" s="3" t="s">
        <v>25</v>
      </c>
      <c r="E6654" s="3" t="s">
        <v>2493</v>
      </c>
      <c r="F6654" s="3" t="s">
        <v>3</v>
      </c>
      <c r="G6654" s="3">
        <v>2005</v>
      </c>
      <c r="H6654" s="3" t="s">
        <v>22118</v>
      </c>
      <c r="I6654" s="3">
        <v>376</v>
      </c>
      <c r="J6654" s="3" t="s">
        <v>21090</v>
      </c>
      <c r="K6654" s="3" t="s">
        <v>0</v>
      </c>
      <c r="N6654" s="3">
        <v>1380</v>
      </c>
      <c r="O6654" s="3" t="s">
        <v>25</v>
      </c>
      <c r="P6654" s="3" t="s">
        <v>21111</v>
      </c>
      <c r="Q6654" s="3">
        <v>237</v>
      </c>
      <c r="R6654" s="8" t="str">
        <f t="shared" si="103"/>
        <v>*237*</v>
      </c>
    </row>
    <row r="6655" spans="1:18" ht="19.8">
      <c r="A6655" s="3" t="s">
        <v>2492</v>
      </c>
      <c r="B6655" s="3" t="s">
        <v>38</v>
      </c>
      <c r="C6655" s="3" t="s">
        <v>2491</v>
      </c>
      <c r="D6655" s="3" t="s">
        <v>36</v>
      </c>
      <c r="E6655" s="3" t="s">
        <v>2490</v>
      </c>
      <c r="F6655" s="3" t="s">
        <v>48</v>
      </c>
      <c r="G6655" s="3">
        <v>2018</v>
      </c>
      <c r="H6655" s="3" t="s">
        <v>22116</v>
      </c>
      <c r="I6655" s="3">
        <v>193</v>
      </c>
      <c r="J6655" s="3" t="s">
        <v>21095</v>
      </c>
      <c r="K6655" s="3" t="s">
        <v>0</v>
      </c>
      <c r="N6655" s="3">
        <v>1025</v>
      </c>
      <c r="O6655" s="3" t="s">
        <v>21106</v>
      </c>
      <c r="P6655" s="3" t="s">
        <v>21112</v>
      </c>
      <c r="Q6655" s="3">
        <v>244</v>
      </c>
      <c r="R6655" s="8" t="str">
        <f t="shared" si="103"/>
        <v>*244*</v>
      </c>
    </row>
    <row r="6656" spans="1:18" ht="19.8">
      <c r="A6656" s="3" t="s">
        <v>2489</v>
      </c>
      <c r="B6656" s="3" t="s">
        <v>344</v>
      </c>
      <c r="C6656" s="3" t="s">
        <v>2488</v>
      </c>
      <c r="D6656" s="3" t="s">
        <v>82</v>
      </c>
      <c r="E6656" s="3" t="s">
        <v>2487</v>
      </c>
      <c r="F6656" s="3" t="s">
        <v>15</v>
      </c>
      <c r="G6656" s="3">
        <v>2020</v>
      </c>
      <c r="H6656" s="3" t="s">
        <v>22118</v>
      </c>
      <c r="I6656" s="3">
        <v>410</v>
      </c>
      <c r="J6656" s="3" t="s">
        <v>21086</v>
      </c>
      <c r="K6656" s="3" t="s">
        <v>0</v>
      </c>
      <c r="N6656" s="3">
        <v>1255</v>
      </c>
      <c r="O6656" s="3" t="s">
        <v>21105</v>
      </c>
      <c r="P6656" s="3" t="s">
        <v>21112</v>
      </c>
      <c r="Q6656" s="3">
        <v>294</v>
      </c>
      <c r="R6656" s="8" t="str">
        <f t="shared" si="103"/>
        <v>*294*</v>
      </c>
    </row>
    <row r="6657" spans="1:18" ht="19.8">
      <c r="A6657" s="3" t="s">
        <v>2486</v>
      </c>
      <c r="B6657" s="3" t="s">
        <v>56</v>
      </c>
      <c r="C6657" s="3" t="s">
        <v>2485</v>
      </c>
      <c r="D6657" s="3" t="s">
        <v>50</v>
      </c>
      <c r="E6657" s="3" t="s">
        <v>2484</v>
      </c>
      <c r="F6657" s="3" t="s">
        <v>48</v>
      </c>
      <c r="G6657" s="3">
        <v>2011</v>
      </c>
      <c r="H6657" s="3" t="s">
        <v>22117</v>
      </c>
      <c r="I6657" s="3">
        <v>347</v>
      </c>
      <c r="J6657" s="3" t="s">
        <v>21098</v>
      </c>
      <c r="K6657" s="3" t="s">
        <v>1</v>
      </c>
      <c r="L6657" s="9">
        <v>45030</v>
      </c>
      <c r="M6657" s="9">
        <v>45262</v>
      </c>
      <c r="N6657" s="3">
        <v>440</v>
      </c>
      <c r="O6657" s="3" t="s">
        <v>21106</v>
      </c>
      <c r="P6657" s="3" t="s">
        <v>21112</v>
      </c>
      <c r="Q6657" s="3">
        <v>242</v>
      </c>
      <c r="R6657" s="8" t="str">
        <f t="shared" si="103"/>
        <v>*242*</v>
      </c>
    </row>
    <row r="6658" spans="1:18" ht="19.8">
      <c r="A6658" s="3" t="s">
        <v>2483</v>
      </c>
      <c r="B6658" s="3" t="s">
        <v>256</v>
      </c>
      <c r="C6658" s="3" t="s">
        <v>2482</v>
      </c>
      <c r="D6658" s="3" t="s">
        <v>14</v>
      </c>
      <c r="E6658" s="3" t="s">
        <v>2481</v>
      </c>
      <c r="F6658" s="3" t="s">
        <v>3</v>
      </c>
      <c r="G6658" s="3">
        <v>2011</v>
      </c>
      <c r="H6658" s="3" t="s">
        <v>22116</v>
      </c>
      <c r="I6658" s="3">
        <v>399</v>
      </c>
      <c r="J6658" s="3" t="s">
        <v>21092</v>
      </c>
      <c r="K6658" s="3" t="s">
        <v>0</v>
      </c>
      <c r="N6658" s="3">
        <v>1365</v>
      </c>
      <c r="O6658" s="3" t="s">
        <v>21106</v>
      </c>
      <c r="P6658" s="3" t="s">
        <v>21111</v>
      </c>
      <c r="Q6658" s="3">
        <v>295</v>
      </c>
      <c r="R6658" s="8" t="str">
        <f t="shared" si="103"/>
        <v>*295*</v>
      </c>
    </row>
    <row r="6659" spans="1:18" ht="19.8">
      <c r="A6659" s="3" t="s">
        <v>2480</v>
      </c>
      <c r="B6659" s="3" t="s">
        <v>455</v>
      </c>
      <c r="C6659" s="3" t="s">
        <v>2479</v>
      </c>
      <c r="D6659" s="3" t="s">
        <v>14</v>
      </c>
      <c r="E6659" s="3" t="s">
        <v>2478</v>
      </c>
      <c r="F6659" s="3" t="s">
        <v>15</v>
      </c>
      <c r="G6659" s="3">
        <v>2012</v>
      </c>
      <c r="H6659" s="3" t="s">
        <v>22116</v>
      </c>
      <c r="I6659" s="3">
        <v>326</v>
      </c>
      <c r="J6659" s="3" t="s">
        <v>21092</v>
      </c>
      <c r="K6659" s="3" t="s">
        <v>1</v>
      </c>
      <c r="L6659" s="9">
        <v>45113</v>
      </c>
      <c r="M6659" s="9">
        <v>45221</v>
      </c>
      <c r="N6659" s="3">
        <v>1065</v>
      </c>
      <c r="O6659" s="3" t="s">
        <v>21106</v>
      </c>
      <c r="P6659" s="3" t="s">
        <v>21114</v>
      </c>
      <c r="Q6659" s="3">
        <v>278</v>
      </c>
      <c r="R6659" s="8" t="str">
        <f t="shared" si="103"/>
        <v>*278*</v>
      </c>
    </row>
    <row r="6660" spans="1:18" ht="19.8">
      <c r="A6660" s="3" t="s">
        <v>2477</v>
      </c>
      <c r="B6660" s="3" t="s">
        <v>52</v>
      </c>
      <c r="C6660" s="3" t="s">
        <v>2476</v>
      </c>
      <c r="D6660" s="3" t="s">
        <v>50</v>
      </c>
      <c r="E6660" s="3" t="s">
        <v>2475</v>
      </c>
      <c r="F6660" s="3" t="s">
        <v>29</v>
      </c>
      <c r="G6660" s="3">
        <v>2005</v>
      </c>
      <c r="H6660" s="3" t="s">
        <v>22116</v>
      </c>
      <c r="I6660" s="3">
        <v>281</v>
      </c>
      <c r="J6660" s="3" t="s">
        <v>21099</v>
      </c>
      <c r="K6660" s="3" t="s">
        <v>0</v>
      </c>
      <c r="N6660" s="3">
        <v>2125</v>
      </c>
      <c r="O6660" s="3" t="s">
        <v>21106</v>
      </c>
      <c r="P6660" s="3" t="s">
        <v>21113</v>
      </c>
      <c r="Q6660" s="3">
        <v>440</v>
      </c>
      <c r="R6660" s="8" t="str">
        <f t="shared" ref="R6660:R6723" si="104">"*"&amp;Q6660&amp;"*"</f>
        <v>*440*</v>
      </c>
    </row>
    <row r="6661" spans="1:18" ht="19.8">
      <c r="A6661" s="3" t="s">
        <v>2474</v>
      </c>
      <c r="B6661" s="3" t="s">
        <v>143</v>
      </c>
      <c r="C6661" s="3" t="s">
        <v>2473</v>
      </c>
      <c r="D6661" s="3" t="s">
        <v>141</v>
      </c>
      <c r="E6661" s="3" t="s">
        <v>2472</v>
      </c>
      <c r="F6661" s="3" t="s">
        <v>3</v>
      </c>
      <c r="G6661" s="3">
        <v>2007</v>
      </c>
      <c r="H6661" s="3" t="s">
        <v>22118</v>
      </c>
      <c r="I6661" s="3">
        <v>462</v>
      </c>
      <c r="J6661" s="3" t="s">
        <v>21084</v>
      </c>
      <c r="K6661" s="3" t="s">
        <v>1</v>
      </c>
      <c r="L6661" s="9">
        <v>45277</v>
      </c>
      <c r="M6661" s="9">
        <v>45454</v>
      </c>
      <c r="N6661" s="3">
        <v>1540</v>
      </c>
      <c r="O6661" s="3" t="s">
        <v>25</v>
      </c>
      <c r="P6661" s="3" t="s">
        <v>21112</v>
      </c>
      <c r="Q6661" s="3">
        <v>355</v>
      </c>
      <c r="R6661" s="8" t="str">
        <f t="shared" si="104"/>
        <v>*355*</v>
      </c>
    </row>
    <row r="6662" spans="1:18" ht="19.8">
      <c r="A6662" s="3" t="s">
        <v>2471</v>
      </c>
      <c r="B6662" s="3" t="s">
        <v>243</v>
      </c>
      <c r="C6662" s="3" t="s">
        <v>2470</v>
      </c>
      <c r="D6662" s="3" t="s">
        <v>63</v>
      </c>
      <c r="E6662" s="3" t="s">
        <v>2469</v>
      </c>
      <c r="F6662" s="3" t="s">
        <v>3</v>
      </c>
      <c r="G6662" s="3">
        <v>2022</v>
      </c>
      <c r="H6662" s="3" t="s">
        <v>22116</v>
      </c>
      <c r="I6662" s="3">
        <v>416</v>
      </c>
      <c r="J6662" s="3" t="s">
        <v>21086</v>
      </c>
      <c r="K6662" s="3" t="s">
        <v>0</v>
      </c>
      <c r="N6662" s="3">
        <v>1865</v>
      </c>
      <c r="O6662" s="3" t="s">
        <v>21106</v>
      </c>
      <c r="P6662" s="3" t="s">
        <v>21113</v>
      </c>
      <c r="Q6662" s="3">
        <v>346</v>
      </c>
      <c r="R6662" s="8" t="str">
        <f t="shared" si="104"/>
        <v>*346*</v>
      </c>
    </row>
    <row r="6663" spans="1:18" ht="19.8">
      <c r="A6663" s="3" t="s">
        <v>2468</v>
      </c>
      <c r="B6663" s="3" t="s">
        <v>104</v>
      </c>
      <c r="C6663" s="3" t="s">
        <v>2467</v>
      </c>
      <c r="D6663" s="3" t="s">
        <v>25</v>
      </c>
      <c r="E6663" s="3" t="s">
        <v>2466</v>
      </c>
      <c r="F6663" s="3" t="s">
        <v>29</v>
      </c>
      <c r="G6663" s="3">
        <v>2013</v>
      </c>
      <c r="H6663" s="3" t="s">
        <v>22118</v>
      </c>
      <c r="I6663" s="3">
        <v>356</v>
      </c>
      <c r="J6663" s="3" t="s">
        <v>21094</v>
      </c>
      <c r="K6663" s="3" t="s">
        <v>0</v>
      </c>
      <c r="N6663" s="3">
        <v>2300</v>
      </c>
      <c r="O6663" s="3" t="s">
        <v>25</v>
      </c>
      <c r="P6663" s="3" t="s">
        <v>21114</v>
      </c>
      <c r="Q6663" s="3">
        <v>391</v>
      </c>
      <c r="R6663" s="8" t="str">
        <f t="shared" si="104"/>
        <v>*391*</v>
      </c>
    </row>
    <row r="6664" spans="1:18" ht="19.8">
      <c r="A6664" s="3" t="s">
        <v>2465</v>
      </c>
      <c r="B6664" s="3" t="s">
        <v>72</v>
      </c>
      <c r="C6664" s="3" t="s">
        <v>2464</v>
      </c>
      <c r="D6664" s="3" t="s">
        <v>36</v>
      </c>
      <c r="E6664" s="3" t="s">
        <v>2463</v>
      </c>
      <c r="F6664" s="3" t="s">
        <v>9</v>
      </c>
      <c r="G6664" s="3">
        <v>2006</v>
      </c>
      <c r="H6664" s="3" t="s">
        <v>22118</v>
      </c>
      <c r="I6664" s="3">
        <v>287</v>
      </c>
      <c r="J6664" s="3" t="s">
        <v>21094</v>
      </c>
      <c r="K6664" s="3" t="s">
        <v>1</v>
      </c>
      <c r="L6664" s="9">
        <v>45691</v>
      </c>
      <c r="M6664" s="9">
        <v>45703</v>
      </c>
      <c r="N6664" s="3">
        <v>1000</v>
      </c>
      <c r="O6664" s="3" t="s">
        <v>21106</v>
      </c>
      <c r="P6664" s="3" t="s">
        <v>21114</v>
      </c>
      <c r="Q6664" s="3">
        <v>413</v>
      </c>
      <c r="R6664" s="8" t="str">
        <f t="shared" si="104"/>
        <v>*413*</v>
      </c>
    </row>
    <row r="6665" spans="1:18" ht="19.8">
      <c r="A6665" s="3" t="s">
        <v>2462</v>
      </c>
      <c r="B6665" s="3" t="s">
        <v>92</v>
      </c>
      <c r="C6665" s="3" t="s">
        <v>2461</v>
      </c>
      <c r="D6665" s="3" t="s">
        <v>25</v>
      </c>
      <c r="E6665" s="3" t="s">
        <v>2460</v>
      </c>
      <c r="F6665" s="3" t="s">
        <v>48</v>
      </c>
      <c r="G6665" s="3">
        <v>2009</v>
      </c>
      <c r="H6665" s="3" t="s">
        <v>22118</v>
      </c>
      <c r="I6665" s="3">
        <v>247</v>
      </c>
      <c r="J6665" s="3" t="s">
        <v>21086</v>
      </c>
      <c r="K6665" s="3" t="s">
        <v>0</v>
      </c>
      <c r="N6665" s="3">
        <v>175</v>
      </c>
      <c r="O6665" s="3" t="s">
        <v>25</v>
      </c>
      <c r="P6665" s="3" t="s">
        <v>21114</v>
      </c>
      <c r="Q6665" s="3">
        <v>338</v>
      </c>
      <c r="R6665" s="8" t="str">
        <f t="shared" si="104"/>
        <v>*338*</v>
      </c>
    </row>
    <row r="6666" spans="1:18" ht="19.8">
      <c r="A6666" s="3" t="s">
        <v>2459</v>
      </c>
      <c r="B6666" s="3" t="s">
        <v>266</v>
      </c>
      <c r="C6666" s="3" t="s">
        <v>2458</v>
      </c>
      <c r="D6666" s="3" t="s">
        <v>141</v>
      </c>
      <c r="E6666" s="3" t="s">
        <v>2457</v>
      </c>
      <c r="F6666" s="3" t="s">
        <v>48</v>
      </c>
      <c r="G6666" s="3">
        <v>2022</v>
      </c>
      <c r="H6666" s="3" t="s">
        <v>22117</v>
      </c>
      <c r="I6666" s="3">
        <v>227</v>
      </c>
      <c r="J6666" s="3" t="s">
        <v>21096</v>
      </c>
      <c r="K6666" s="3" t="s">
        <v>0</v>
      </c>
      <c r="N6666" s="3">
        <v>2175</v>
      </c>
      <c r="O6666" s="3" t="s">
        <v>25</v>
      </c>
      <c r="P6666" s="3" t="s">
        <v>21111</v>
      </c>
      <c r="Q6666" s="3">
        <v>190</v>
      </c>
      <c r="R6666" s="8" t="str">
        <f t="shared" si="104"/>
        <v>*190*</v>
      </c>
    </row>
    <row r="6667" spans="1:18" ht="19.8">
      <c r="A6667" s="3" t="s">
        <v>2456</v>
      </c>
      <c r="B6667" s="3" t="s">
        <v>56</v>
      </c>
      <c r="C6667" s="3" t="s">
        <v>2455</v>
      </c>
      <c r="D6667" s="3" t="s">
        <v>50</v>
      </c>
      <c r="E6667" s="3" t="s">
        <v>2454</v>
      </c>
      <c r="F6667" s="3" t="s">
        <v>77</v>
      </c>
      <c r="G6667" s="3">
        <v>2022</v>
      </c>
      <c r="H6667" s="3" t="s">
        <v>22117</v>
      </c>
      <c r="I6667" s="3">
        <v>113</v>
      </c>
      <c r="J6667" s="3" t="s">
        <v>21093</v>
      </c>
      <c r="K6667" s="3" t="s">
        <v>0</v>
      </c>
      <c r="N6667" s="3">
        <v>1125</v>
      </c>
      <c r="O6667" s="3" t="s">
        <v>21106</v>
      </c>
      <c r="P6667" s="3" t="s">
        <v>21112</v>
      </c>
      <c r="Q6667" s="3">
        <v>422</v>
      </c>
      <c r="R6667" s="8" t="str">
        <f t="shared" si="104"/>
        <v>*422*</v>
      </c>
    </row>
    <row r="6668" spans="1:18" ht="19.8">
      <c r="A6668" s="3" t="s">
        <v>2453</v>
      </c>
      <c r="B6668" s="3" t="s">
        <v>160</v>
      </c>
      <c r="C6668" s="3" t="s">
        <v>2452</v>
      </c>
      <c r="D6668" s="3" t="s">
        <v>31</v>
      </c>
      <c r="E6668" s="3" t="s">
        <v>2451</v>
      </c>
      <c r="F6668" s="3" t="s">
        <v>77</v>
      </c>
      <c r="G6668" s="3">
        <v>2017</v>
      </c>
      <c r="H6668" s="3" t="s">
        <v>22117</v>
      </c>
      <c r="I6668" s="3">
        <v>347</v>
      </c>
      <c r="J6668" s="3" t="s">
        <v>21093</v>
      </c>
      <c r="K6668" s="3" t="s">
        <v>0</v>
      </c>
      <c r="N6668" s="3">
        <v>730</v>
      </c>
      <c r="O6668" s="3" t="s">
        <v>21106</v>
      </c>
      <c r="P6668" s="3" t="s">
        <v>21114</v>
      </c>
      <c r="Q6668" s="3">
        <v>266</v>
      </c>
      <c r="R6668" s="8" t="str">
        <f t="shared" si="104"/>
        <v>*266*</v>
      </c>
    </row>
    <row r="6669" spans="1:18" ht="19.8">
      <c r="A6669" s="3" t="s">
        <v>2450</v>
      </c>
      <c r="B6669" s="3" t="s">
        <v>12</v>
      </c>
      <c r="C6669" s="3" t="s">
        <v>2449</v>
      </c>
      <c r="D6669" s="3" t="s">
        <v>2</v>
      </c>
      <c r="E6669" s="3" t="s">
        <v>2448</v>
      </c>
      <c r="F6669" s="3" t="s">
        <v>29</v>
      </c>
      <c r="G6669" s="3">
        <v>2019</v>
      </c>
      <c r="H6669" s="3" t="s">
        <v>22117</v>
      </c>
      <c r="I6669" s="3">
        <v>422</v>
      </c>
      <c r="J6669" s="3" t="s">
        <v>21092</v>
      </c>
      <c r="K6669" s="3" t="s">
        <v>1</v>
      </c>
      <c r="L6669" s="9">
        <v>45250</v>
      </c>
      <c r="M6669" s="9">
        <v>45632</v>
      </c>
      <c r="N6669" s="3">
        <v>580</v>
      </c>
      <c r="O6669" s="3" t="s">
        <v>21073</v>
      </c>
      <c r="P6669" s="3" t="s">
        <v>21114</v>
      </c>
      <c r="Q6669" s="3">
        <v>352</v>
      </c>
      <c r="R6669" s="8" t="str">
        <f t="shared" si="104"/>
        <v>*352*</v>
      </c>
    </row>
    <row r="6670" spans="1:18" ht="19.8">
      <c r="A6670" s="3" t="s">
        <v>2447</v>
      </c>
      <c r="B6670" s="3" t="s">
        <v>125</v>
      </c>
      <c r="C6670" s="3" t="s">
        <v>2446</v>
      </c>
      <c r="D6670" s="3" t="s">
        <v>123</v>
      </c>
      <c r="E6670" s="3" t="s">
        <v>2445</v>
      </c>
      <c r="F6670" s="3" t="s">
        <v>77</v>
      </c>
      <c r="G6670" s="3">
        <v>2019</v>
      </c>
      <c r="H6670" s="3" t="s">
        <v>22118</v>
      </c>
      <c r="I6670" s="3">
        <v>445</v>
      </c>
      <c r="J6670" s="3" t="s">
        <v>21100</v>
      </c>
      <c r="K6670" s="3" t="s">
        <v>0</v>
      </c>
      <c r="N6670" s="3">
        <v>2125</v>
      </c>
      <c r="O6670" s="3" t="s">
        <v>21106</v>
      </c>
      <c r="P6670" s="3" t="s">
        <v>21111</v>
      </c>
      <c r="Q6670" s="3">
        <v>327</v>
      </c>
      <c r="R6670" s="8" t="str">
        <f t="shared" si="104"/>
        <v>*327*</v>
      </c>
    </row>
    <row r="6671" spans="1:18" ht="19.8">
      <c r="A6671" s="3" t="s">
        <v>2444</v>
      </c>
      <c r="B6671" s="3" t="s">
        <v>12</v>
      </c>
      <c r="C6671" s="3" t="s">
        <v>2443</v>
      </c>
      <c r="D6671" s="3" t="s">
        <v>2</v>
      </c>
      <c r="E6671" s="3" t="s">
        <v>2442</v>
      </c>
      <c r="F6671" s="3" t="s">
        <v>77</v>
      </c>
      <c r="G6671" s="3">
        <v>2019</v>
      </c>
      <c r="H6671" s="3" t="s">
        <v>22118</v>
      </c>
      <c r="I6671" s="3">
        <v>121</v>
      </c>
      <c r="J6671" s="3" t="s">
        <v>21084</v>
      </c>
      <c r="K6671" s="3" t="s">
        <v>0</v>
      </c>
      <c r="N6671" s="3">
        <v>190</v>
      </c>
      <c r="O6671" s="3" t="s">
        <v>21073</v>
      </c>
      <c r="P6671" s="3" t="s">
        <v>21111</v>
      </c>
      <c r="Q6671" s="3">
        <v>123</v>
      </c>
      <c r="R6671" s="8" t="str">
        <f t="shared" si="104"/>
        <v>*123*</v>
      </c>
    </row>
    <row r="6672" spans="1:18" ht="19.8">
      <c r="A6672" s="3" t="s">
        <v>2441</v>
      </c>
      <c r="B6672" s="3" t="s">
        <v>243</v>
      </c>
      <c r="C6672" s="3" t="s">
        <v>2440</v>
      </c>
      <c r="D6672" s="3" t="s">
        <v>63</v>
      </c>
      <c r="E6672" s="3" t="s">
        <v>2439</v>
      </c>
      <c r="F6672" s="3" t="s">
        <v>9</v>
      </c>
      <c r="G6672" s="3">
        <v>2024</v>
      </c>
      <c r="H6672" s="3" t="s">
        <v>22116</v>
      </c>
      <c r="I6672" s="3">
        <v>342</v>
      </c>
      <c r="J6672" s="3" t="s">
        <v>21102</v>
      </c>
      <c r="K6672" s="3" t="s">
        <v>0</v>
      </c>
      <c r="N6672" s="3">
        <v>1220</v>
      </c>
      <c r="O6672" s="3" t="s">
        <v>21106</v>
      </c>
      <c r="P6672" s="3" t="s">
        <v>21112</v>
      </c>
      <c r="Q6672" s="3">
        <v>296</v>
      </c>
      <c r="R6672" s="8" t="str">
        <f t="shared" si="104"/>
        <v>*296*</v>
      </c>
    </row>
    <row r="6673" spans="1:18" ht="19.8">
      <c r="A6673" s="3" t="s">
        <v>2438</v>
      </c>
      <c r="B6673" s="3" t="s">
        <v>12</v>
      </c>
      <c r="C6673" s="3" t="s">
        <v>2437</v>
      </c>
      <c r="D6673" s="3" t="s">
        <v>2</v>
      </c>
      <c r="E6673" s="3" t="s">
        <v>2436</v>
      </c>
      <c r="F6673" s="3" t="s">
        <v>9</v>
      </c>
      <c r="G6673" s="3">
        <v>2018</v>
      </c>
      <c r="H6673" s="3" t="s">
        <v>22118</v>
      </c>
      <c r="I6673" s="3">
        <v>427</v>
      </c>
      <c r="J6673" s="3" t="s">
        <v>21097</v>
      </c>
      <c r="K6673" s="3" t="s">
        <v>0</v>
      </c>
      <c r="N6673" s="3">
        <v>1220</v>
      </c>
      <c r="O6673" s="3" t="s">
        <v>21073</v>
      </c>
      <c r="P6673" s="3" t="s">
        <v>21111</v>
      </c>
      <c r="Q6673" s="3">
        <v>120</v>
      </c>
      <c r="R6673" s="8" t="str">
        <f t="shared" si="104"/>
        <v>*120*</v>
      </c>
    </row>
    <row r="6674" spans="1:18" ht="19.8">
      <c r="A6674" s="3" t="s">
        <v>2435</v>
      </c>
      <c r="B6674" s="3" t="s">
        <v>84</v>
      </c>
      <c r="C6674" s="3" t="s">
        <v>2434</v>
      </c>
      <c r="D6674" s="3" t="s">
        <v>82</v>
      </c>
      <c r="E6674" s="3" t="s">
        <v>2433</v>
      </c>
      <c r="F6674" s="3" t="s">
        <v>3</v>
      </c>
      <c r="G6674" s="3">
        <v>2011</v>
      </c>
      <c r="H6674" s="3" t="s">
        <v>22118</v>
      </c>
      <c r="I6674" s="3">
        <v>142</v>
      </c>
      <c r="J6674" s="3" t="s">
        <v>21098</v>
      </c>
      <c r="K6674" s="3" t="s">
        <v>1</v>
      </c>
      <c r="L6674" s="9">
        <v>45097</v>
      </c>
      <c r="M6674" s="9">
        <v>45419</v>
      </c>
      <c r="N6674" s="3">
        <v>2120</v>
      </c>
      <c r="O6674" s="3" t="s">
        <v>21105</v>
      </c>
      <c r="P6674" s="3" t="s">
        <v>21114</v>
      </c>
      <c r="Q6674" s="3">
        <v>154</v>
      </c>
      <c r="R6674" s="8" t="str">
        <f t="shared" si="104"/>
        <v>*154*</v>
      </c>
    </row>
    <row r="6675" spans="1:18" ht="19.8">
      <c r="A6675" s="3" t="s">
        <v>2432</v>
      </c>
      <c r="B6675" s="3" t="s">
        <v>478</v>
      </c>
      <c r="C6675" s="3" t="s">
        <v>2431</v>
      </c>
      <c r="D6675" s="3" t="s">
        <v>95</v>
      </c>
      <c r="E6675" s="3" t="s">
        <v>2430</v>
      </c>
      <c r="F6675" s="3" t="s">
        <v>15</v>
      </c>
      <c r="G6675" s="3">
        <v>2023</v>
      </c>
      <c r="H6675" s="3" t="s">
        <v>22118</v>
      </c>
      <c r="I6675" s="3">
        <v>207</v>
      </c>
      <c r="J6675" s="3" t="s">
        <v>21101</v>
      </c>
      <c r="K6675" s="3" t="s">
        <v>0</v>
      </c>
      <c r="N6675" s="3">
        <v>420</v>
      </c>
      <c r="O6675" s="3" t="s">
        <v>21105</v>
      </c>
      <c r="P6675" s="3" t="s">
        <v>21111</v>
      </c>
      <c r="Q6675" s="3">
        <v>301</v>
      </c>
      <c r="R6675" s="8" t="str">
        <f t="shared" si="104"/>
        <v>*301*</v>
      </c>
    </row>
    <row r="6676" spans="1:18" ht="19.8">
      <c r="A6676" s="3" t="s">
        <v>2429</v>
      </c>
      <c r="B6676" s="3" t="s">
        <v>304</v>
      </c>
      <c r="C6676" s="3" t="s">
        <v>2428</v>
      </c>
      <c r="D6676" s="3" t="s">
        <v>123</v>
      </c>
      <c r="E6676" s="3" t="s">
        <v>2427</v>
      </c>
      <c r="F6676" s="3" t="s">
        <v>3</v>
      </c>
      <c r="G6676" s="3">
        <v>2021</v>
      </c>
      <c r="H6676" s="3" t="s">
        <v>22117</v>
      </c>
      <c r="I6676" s="3">
        <v>468</v>
      </c>
      <c r="J6676" s="3" t="s">
        <v>21098</v>
      </c>
      <c r="K6676" s="3" t="s">
        <v>0</v>
      </c>
      <c r="N6676" s="3">
        <v>1215</v>
      </c>
      <c r="O6676" s="3" t="s">
        <v>21106</v>
      </c>
      <c r="P6676" s="3" t="s">
        <v>21112</v>
      </c>
      <c r="Q6676" s="3">
        <v>306</v>
      </c>
      <c r="R6676" s="8" t="str">
        <f t="shared" si="104"/>
        <v>*306*</v>
      </c>
    </row>
    <row r="6677" spans="1:18" ht="19.8">
      <c r="A6677" s="3" t="s">
        <v>2426</v>
      </c>
      <c r="B6677" s="3" t="s">
        <v>56</v>
      </c>
      <c r="C6677" s="3" t="s">
        <v>2425</v>
      </c>
      <c r="D6677" s="3" t="s">
        <v>50</v>
      </c>
      <c r="E6677" s="3" t="s">
        <v>2424</v>
      </c>
      <c r="F6677" s="3" t="s">
        <v>48</v>
      </c>
      <c r="G6677" s="3">
        <v>2023</v>
      </c>
      <c r="H6677" s="3" t="s">
        <v>22117</v>
      </c>
      <c r="I6677" s="3">
        <v>445</v>
      </c>
      <c r="J6677" s="3" t="s">
        <v>21089</v>
      </c>
      <c r="K6677" s="3" t="s">
        <v>1</v>
      </c>
      <c r="L6677" s="9">
        <v>45113</v>
      </c>
      <c r="M6677" s="9">
        <v>45571</v>
      </c>
      <c r="N6677" s="3">
        <v>2325</v>
      </c>
      <c r="O6677" s="3" t="s">
        <v>21106</v>
      </c>
      <c r="P6677" s="3" t="s">
        <v>21111</v>
      </c>
      <c r="Q6677" s="3">
        <v>202</v>
      </c>
      <c r="R6677" s="8" t="str">
        <f t="shared" si="104"/>
        <v>*202*</v>
      </c>
    </row>
    <row r="6678" spans="1:18" ht="19.8">
      <c r="A6678" s="3" t="s">
        <v>2423</v>
      </c>
      <c r="B6678" s="3" t="s">
        <v>344</v>
      </c>
      <c r="C6678" s="3" t="s">
        <v>2422</v>
      </c>
      <c r="D6678" s="3" t="s">
        <v>82</v>
      </c>
      <c r="E6678" s="3" t="s">
        <v>2421</v>
      </c>
      <c r="F6678" s="3" t="s">
        <v>3</v>
      </c>
      <c r="G6678" s="3">
        <v>2009</v>
      </c>
      <c r="H6678" s="3" t="s">
        <v>22117</v>
      </c>
      <c r="I6678" s="3">
        <v>312</v>
      </c>
      <c r="J6678" s="3" t="s">
        <v>21100</v>
      </c>
      <c r="K6678" s="3" t="s">
        <v>0</v>
      </c>
      <c r="N6678" s="3">
        <v>145</v>
      </c>
      <c r="O6678" s="3" t="s">
        <v>21105</v>
      </c>
      <c r="P6678" s="3" t="s">
        <v>21112</v>
      </c>
      <c r="Q6678" s="3">
        <v>372</v>
      </c>
      <c r="R6678" s="8" t="str">
        <f t="shared" si="104"/>
        <v>*372*</v>
      </c>
    </row>
    <row r="6679" spans="1:18" ht="19.8">
      <c r="A6679" s="3" t="s">
        <v>2420</v>
      </c>
      <c r="B6679" s="3" t="s">
        <v>304</v>
      </c>
      <c r="C6679" s="3" t="s">
        <v>2419</v>
      </c>
      <c r="D6679" s="3" t="s">
        <v>123</v>
      </c>
      <c r="E6679" s="3" t="s">
        <v>2418</v>
      </c>
      <c r="F6679" s="3" t="s">
        <v>9</v>
      </c>
      <c r="G6679" s="3">
        <v>2016</v>
      </c>
      <c r="H6679" s="3" t="s">
        <v>22117</v>
      </c>
      <c r="I6679" s="3">
        <v>119</v>
      </c>
      <c r="J6679" s="3" t="s">
        <v>21095</v>
      </c>
      <c r="K6679" s="3" t="s">
        <v>1</v>
      </c>
      <c r="L6679" s="9">
        <v>45609</v>
      </c>
      <c r="M6679" s="9">
        <v>45649</v>
      </c>
      <c r="N6679" s="3">
        <v>1500</v>
      </c>
      <c r="O6679" s="3" t="s">
        <v>21106</v>
      </c>
      <c r="P6679" s="3" t="s">
        <v>21112</v>
      </c>
      <c r="Q6679" s="3">
        <v>127</v>
      </c>
      <c r="R6679" s="8" t="str">
        <f t="shared" si="104"/>
        <v>*127*</v>
      </c>
    </row>
    <row r="6680" spans="1:18" ht="19.8">
      <c r="A6680" s="3" t="s">
        <v>2417</v>
      </c>
      <c r="B6680" s="3" t="s">
        <v>84</v>
      </c>
      <c r="C6680" s="3" t="s">
        <v>2416</v>
      </c>
      <c r="D6680" s="3" t="s">
        <v>82</v>
      </c>
      <c r="E6680" s="3" t="s">
        <v>2415</v>
      </c>
      <c r="F6680" s="3" t="s">
        <v>9</v>
      </c>
      <c r="G6680" s="3">
        <v>2010</v>
      </c>
      <c r="H6680" s="3" t="s">
        <v>22118</v>
      </c>
      <c r="I6680" s="3">
        <v>176</v>
      </c>
      <c r="J6680" s="3" t="s">
        <v>21089</v>
      </c>
      <c r="K6680" s="3" t="s">
        <v>0</v>
      </c>
      <c r="N6680" s="3">
        <v>385</v>
      </c>
      <c r="O6680" s="3" t="s">
        <v>21105</v>
      </c>
      <c r="P6680" s="3" t="s">
        <v>21112</v>
      </c>
      <c r="Q6680" s="3">
        <v>110</v>
      </c>
      <c r="R6680" s="8" t="str">
        <f t="shared" si="104"/>
        <v>*110*</v>
      </c>
    </row>
    <row r="6681" spans="1:18" ht="19.8">
      <c r="A6681" s="3" t="s">
        <v>2414</v>
      </c>
      <c r="B6681" s="3" t="s">
        <v>33</v>
      </c>
      <c r="C6681" s="3" t="s">
        <v>2413</v>
      </c>
      <c r="D6681" s="3" t="s">
        <v>31</v>
      </c>
      <c r="E6681" s="3" t="s">
        <v>2412</v>
      </c>
      <c r="F6681" s="3" t="s">
        <v>77</v>
      </c>
      <c r="G6681" s="3">
        <v>2008</v>
      </c>
      <c r="H6681" s="3" t="s">
        <v>22118</v>
      </c>
      <c r="I6681" s="3">
        <v>320</v>
      </c>
      <c r="J6681" s="3" t="s">
        <v>21090</v>
      </c>
      <c r="K6681" s="3" t="s">
        <v>0</v>
      </c>
      <c r="N6681" s="3">
        <v>2500</v>
      </c>
      <c r="O6681" s="3" t="s">
        <v>21106</v>
      </c>
      <c r="P6681" s="3" t="s">
        <v>21111</v>
      </c>
      <c r="Q6681" s="3">
        <v>185</v>
      </c>
      <c r="R6681" s="8" t="str">
        <f t="shared" si="104"/>
        <v>*185*</v>
      </c>
    </row>
    <row r="6682" spans="1:18" ht="19.8">
      <c r="A6682" s="3" t="s">
        <v>2411</v>
      </c>
      <c r="B6682" s="3" t="s">
        <v>455</v>
      </c>
      <c r="C6682" s="3" t="s">
        <v>2410</v>
      </c>
      <c r="D6682" s="3" t="s">
        <v>14</v>
      </c>
      <c r="E6682" s="3" t="s">
        <v>2409</v>
      </c>
      <c r="F6682" s="3" t="s">
        <v>29</v>
      </c>
      <c r="G6682" s="3">
        <v>2005</v>
      </c>
      <c r="H6682" s="3" t="s">
        <v>22116</v>
      </c>
      <c r="I6682" s="3">
        <v>113</v>
      </c>
      <c r="J6682" s="3" t="s">
        <v>21102</v>
      </c>
      <c r="K6682" s="3" t="s">
        <v>0</v>
      </c>
      <c r="N6682" s="3">
        <v>1115</v>
      </c>
      <c r="O6682" s="3" t="s">
        <v>21106</v>
      </c>
      <c r="P6682" s="3" t="s">
        <v>21114</v>
      </c>
      <c r="Q6682" s="3">
        <v>401</v>
      </c>
      <c r="R6682" s="8" t="str">
        <f t="shared" si="104"/>
        <v>*401*</v>
      </c>
    </row>
    <row r="6683" spans="1:18" ht="19.8">
      <c r="A6683" s="3" t="s">
        <v>2408</v>
      </c>
      <c r="B6683" s="3" t="s">
        <v>7</v>
      </c>
      <c r="C6683" s="3" t="s">
        <v>2407</v>
      </c>
      <c r="D6683" s="3" t="s">
        <v>5</v>
      </c>
      <c r="E6683" s="3" t="s">
        <v>2406</v>
      </c>
      <c r="F6683" s="3" t="s">
        <v>15</v>
      </c>
      <c r="G6683" s="3">
        <v>2023</v>
      </c>
      <c r="H6683" s="3" t="s">
        <v>22118</v>
      </c>
      <c r="I6683" s="3">
        <v>368</v>
      </c>
      <c r="J6683" s="3" t="s">
        <v>21098</v>
      </c>
      <c r="K6683" s="3" t="s">
        <v>0</v>
      </c>
      <c r="N6683" s="3">
        <v>1120</v>
      </c>
      <c r="O6683" s="3" t="s">
        <v>21106</v>
      </c>
      <c r="P6683" s="3" t="s">
        <v>21113</v>
      </c>
      <c r="Q6683" s="3">
        <v>373</v>
      </c>
      <c r="R6683" s="8" t="str">
        <f t="shared" si="104"/>
        <v>*373*</v>
      </c>
    </row>
    <row r="6684" spans="1:18" ht="19.8">
      <c r="A6684" s="3" t="s">
        <v>2405</v>
      </c>
      <c r="B6684" s="3" t="s">
        <v>56</v>
      </c>
      <c r="C6684" s="3" t="s">
        <v>2404</v>
      </c>
      <c r="D6684" s="3" t="s">
        <v>50</v>
      </c>
      <c r="E6684" s="3" t="s">
        <v>2403</v>
      </c>
      <c r="F6684" s="3" t="s">
        <v>9</v>
      </c>
      <c r="G6684" s="3">
        <v>2018</v>
      </c>
      <c r="H6684" s="3" t="s">
        <v>22117</v>
      </c>
      <c r="I6684" s="3">
        <v>394</v>
      </c>
      <c r="J6684" s="3" t="s">
        <v>21087</v>
      </c>
      <c r="K6684" s="3" t="s">
        <v>0</v>
      </c>
      <c r="N6684" s="3">
        <v>2340</v>
      </c>
      <c r="O6684" s="3" t="s">
        <v>21106</v>
      </c>
      <c r="P6684" s="3" t="s">
        <v>21112</v>
      </c>
      <c r="Q6684" s="3">
        <v>224</v>
      </c>
      <c r="R6684" s="8" t="str">
        <f t="shared" si="104"/>
        <v>*224*</v>
      </c>
    </row>
    <row r="6685" spans="1:18" ht="19.8">
      <c r="A6685" s="3" t="s">
        <v>2402</v>
      </c>
      <c r="B6685" s="3" t="s">
        <v>65</v>
      </c>
      <c r="C6685" s="3" t="s">
        <v>2401</v>
      </c>
      <c r="D6685" s="3" t="s">
        <v>63</v>
      </c>
      <c r="E6685" s="3" t="s">
        <v>2400</v>
      </c>
      <c r="F6685" s="3" t="s">
        <v>48</v>
      </c>
      <c r="G6685" s="3">
        <v>2007</v>
      </c>
      <c r="H6685" s="3" t="s">
        <v>22116</v>
      </c>
      <c r="I6685" s="3">
        <v>439</v>
      </c>
      <c r="J6685" s="3" t="s">
        <v>21100</v>
      </c>
      <c r="K6685" s="3" t="s">
        <v>1</v>
      </c>
      <c r="L6685" s="9">
        <v>45681</v>
      </c>
      <c r="M6685" s="9">
        <v>45701</v>
      </c>
      <c r="N6685" s="3">
        <v>1950</v>
      </c>
      <c r="O6685" s="3" t="s">
        <v>21106</v>
      </c>
      <c r="P6685" s="3" t="s">
        <v>21113</v>
      </c>
      <c r="Q6685" s="3">
        <v>160</v>
      </c>
      <c r="R6685" s="8" t="str">
        <f t="shared" si="104"/>
        <v>*160*</v>
      </c>
    </row>
    <row r="6686" spans="1:18" ht="19.8">
      <c r="A6686" s="3" t="s">
        <v>2399</v>
      </c>
      <c r="B6686" s="3" t="s">
        <v>27</v>
      </c>
      <c r="C6686" s="3" t="s">
        <v>2398</v>
      </c>
      <c r="D6686" s="3" t="s">
        <v>25</v>
      </c>
      <c r="E6686" s="3" t="s">
        <v>2397</v>
      </c>
      <c r="F6686" s="3" t="s">
        <v>9</v>
      </c>
      <c r="G6686" s="3">
        <v>2012</v>
      </c>
      <c r="H6686" s="3" t="s">
        <v>22116</v>
      </c>
      <c r="I6686" s="3">
        <v>328</v>
      </c>
      <c r="J6686" s="3" t="s">
        <v>21084</v>
      </c>
      <c r="K6686" s="3" t="s">
        <v>1</v>
      </c>
      <c r="L6686" s="9">
        <v>45198</v>
      </c>
      <c r="M6686" s="9">
        <v>45248</v>
      </c>
      <c r="N6686" s="3">
        <v>495</v>
      </c>
      <c r="O6686" s="3" t="s">
        <v>25</v>
      </c>
      <c r="P6686" s="3" t="s">
        <v>21114</v>
      </c>
      <c r="Q6686" s="3">
        <v>265</v>
      </c>
      <c r="R6686" s="8" t="str">
        <f t="shared" si="104"/>
        <v>*265*</v>
      </c>
    </row>
    <row r="6687" spans="1:18" ht="19.8">
      <c r="A6687" s="3" t="s">
        <v>2396</v>
      </c>
      <c r="B6687" s="3" t="s">
        <v>60</v>
      </c>
      <c r="C6687" s="3" t="s">
        <v>2395</v>
      </c>
      <c r="D6687" s="3" t="s">
        <v>41</v>
      </c>
      <c r="E6687" s="3" t="s">
        <v>2394</v>
      </c>
      <c r="F6687" s="3" t="s">
        <v>48</v>
      </c>
      <c r="G6687" s="3">
        <v>2024</v>
      </c>
      <c r="H6687" s="3" t="s">
        <v>22116</v>
      </c>
      <c r="I6687" s="3">
        <v>252</v>
      </c>
      <c r="J6687" s="3" t="s">
        <v>21090</v>
      </c>
      <c r="K6687" s="3" t="s">
        <v>0</v>
      </c>
      <c r="N6687" s="3">
        <v>320</v>
      </c>
      <c r="O6687" s="3" t="s">
        <v>21106</v>
      </c>
      <c r="P6687" s="3" t="s">
        <v>21114</v>
      </c>
      <c r="Q6687" s="3">
        <v>368</v>
      </c>
      <c r="R6687" s="8" t="str">
        <f t="shared" si="104"/>
        <v>*368*</v>
      </c>
    </row>
    <row r="6688" spans="1:18" ht="19.8">
      <c r="A6688" s="3" t="s">
        <v>2393</v>
      </c>
      <c r="B6688" s="3" t="s">
        <v>108</v>
      </c>
      <c r="C6688" s="3" t="s">
        <v>2392</v>
      </c>
      <c r="D6688" s="3" t="s">
        <v>63</v>
      </c>
      <c r="E6688" s="3" t="s">
        <v>2391</v>
      </c>
      <c r="F6688" s="3" t="s">
        <v>29</v>
      </c>
      <c r="G6688" s="3">
        <v>2010</v>
      </c>
      <c r="H6688" s="3" t="s">
        <v>22118</v>
      </c>
      <c r="I6688" s="3">
        <v>370</v>
      </c>
      <c r="J6688" s="3" t="s">
        <v>21088</v>
      </c>
      <c r="K6688" s="3" t="s">
        <v>1</v>
      </c>
      <c r="L6688" s="9">
        <v>45520</v>
      </c>
      <c r="M6688" s="9">
        <v>45631</v>
      </c>
      <c r="N6688" s="3">
        <v>1010</v>
      </c>
      <c r="O6688" s="3" t="s">
        <v>21106</v>
      </c>
      <c r="P6688" s="3" t="s">
        <v>21114</v>
      </c>
      <c r="Q6688" s="3">
        <v>229</v>
      </c>
      <c r="R6688" s="8" t="str">
        <f t="shared" si="104"/>
        <v>*229*</v>
      </c>
    </row>
    <row r="6689" spans="1:18" ht="19.8">
      <c r="A6689" s="3" t="s">
        <v>2390</v>
      </c>
      <c r="B6689" s="3" t="s">
        <v>138</v>
      </c>
      <c r="C6689" s="3" t="s">
        <v>2389</v>
      </c>
      <c r="D6689" s="3" t="s">
        <v>2</v>
      </c>
      <c r="E6689" s="3" t="s">
        <v>2388</v>
      </c>
      <c r="F6689" s="3" t="s">
        <v>48</v>
      </c>
      <c r="G6689" s="3">
        <v>2005</v>
      </c>
      <c r="H6689" s="3" t="s">
        <v>22116</v>
      </c>
      <c r="I6689" s="3">
        <v>478</v>
      </c>
      <c r="J6689" s="3" t="s">
        <v>21086</v>
      </c>
      <c r="K6689" s="3" t="s">
        <v>1</v>
      </c>
      <c r="L6689" s="9">
        <v>45021</v>
      </c>
      <c r="M6689" s="9">
        <v>45029</v>
      </c>
      <c r="N6689" s="3">
        <v>1050</v>
      </c>
      <c r="O6689" s="3" t="s">
        <v>21073</v>
      </c>
      <c r="P6689" s="3" t="s">
        <v>21111</v>
      </c>
      <c r="Q6689" s="3">
        <v>208</v>
      </c>
      <c r="R6689" s="8" t="str">
        <f t="shared" si="104"/>
        <v>*208*</v>
      </c>
    </row>
    <row r="6690" spans="1:18" ht="19.8">
      <c r="A6690" s="3" t="s">
        <v>2387</v>
      </c>
      <c r="B6690" s="3" t="s">
        <v>155</v>
      </c>
      <c r="C6690" s="3" t="s">
        <v>2386</v>
      </c>
      <c r="D6690" s="3" t="s">
        <v>50</v>
      </c>
      <c r="E6690" s="3" t="s">
        <v>2385</v>
      </c>
      <c r="F6690" s="3" t="s">
        <v>48</v>
      </c>
      <c r="G6690" s="3">
        <v>2016</v>
      </c>
      <c r="H6690" s="3" t="s">
        <v>22118</v>
      </c>
      <c r="I6690" s="3">
        <v>80</v>
      </c>
      <c r="J6690" s="3" t="s">
        <v>21095</v>
      </c>
      <c r="K6690" s="3" t="s">
        <v>1</v>
      </c>
      <c r="L6690" s="9">
        <v>45550</v>
      </c>
      <c r="M6690" s="9">
        <v>45583</v>
      </c>
      <c r="N6690" s="3">
        <v>1955</v>
      </c>
      <c r="O6690" s="3" t="s">
        <v>21106</v>
      </c>
      <c r="P6690" s="3" t="s">
        <v>21112</v>
      </c>
      <c r="Q6690" s="3">
        <v>382</v>
      </c>
      <c r="R6690" s="8" t="str">
        <f t="shared" si="104"/>
        <v>*382*</v>
      </c>
    </row>
    <row r="6691" spans="1:18" ht="19.8">
      <c r="A6691" s="3" t="s">
        <v>2384</v>
      </c>
      <c r="B6691" s="3" t="s">
        <v>88</v>
      </c>
      <c r="C6691" s="3" t="s">
        <v>2383</v>
      </c>
      <c r="D6691" s="3" t="s">
        <v>2</v>
      </c>
      <c r="E6691" s="3" t="s">
        <v>2382</v>
      </c>
      <c r="F6691" s="3" t="s">
        <v>48</v>
      </c>
      <c r="G6691" s="3">
        <v>2021</v>
      </c>
      <c r="H6691" s="3" t="s">
        <v>22118</v>
      </c>
      <c r="I6691" s="3">
        <v>281</v>
      </c>
      <c r="J6691" s="3" t="s">
        <v>21083</v>
      </c>
      <c r="K6691" s="3" t="s">
        <v>0</v>
      </c>
      <c r="N6691" s="3">
        <v>305</v>
      </c>
      <c r="O6691" s="3" t="s">
        <v>21073</v>
      </c>
      <c r="P6691" s="3" t="s">
        <v>21114</v>
      </c>
      <c r="Q6691" s="3">
        <v>421</v>
      </c>
      <c r="R6691" s="8" t="str">
        <f t="shared" si="104"/>
        <v>*421*</v>
      </c>
    </row>
    <row r="6692" spans="1:18" ht="19.8">
      <c r="A6692" s="3" t="s">
        <v>2381</v>
      </c>
      <c r="B6692" s="3" t="s">
        <v>285</v>
      </c>
      <c r="C6692" s="3" t="s">
        <v>2380</v>
      </c>
      <c r="D6692" s="3" t="s">
        <v>31</v>
      </c>
      <c r="E6692" s="3" t="s">
        <v>2379</v>
      </c>
      <c r="F6692" s="3" t="s">
        <v>3</v>
      </c>
      <c r="G6692" s="3">
        <v>2009</v>
      </c>
      <c r="H6692" s="3" t="s">
        <v>22118</v>
      </c>
      <c r="I6692" s="3">
        <v>461</v>
      </c>
      <c r="J6692" s="3" t="s">
        <v>21088</v>
      </c>
      <c r="K6692" s="3" t="s">
        <v>1</v>
      </c>
      <c r="L6692" s="9">
        <v>45320</v>
      </c>
      <c r="M6692" s="9">
        <v>45630</v>
      </c>
      <c r="N6692" s="3">
        <v>2060</v>
      </c>
      <c r="O6692" s="3" t="s">
        <v>21106</v>
      </c>
      <c r="P6692" s="3" t="s">
        <v>21114</v>
      </c>
      <c r="Q6692" s="3">
        <v>128</v>
      </c>
      <c r="R6692" s="8" t="str">
        <f t="shared" si="104"/>
        <v>*128*</v>
      </c>
    </row>
    <row r="6693" spans="1:18" ht="19.8">
      <c r="A6693" s="3" t="s">
        <v>2378</v>
      </c>
      <c r="B6693" s="3" t="s">
        <v>304</v>
      </c>
      <c r="C6693" s="3" t="s">
        <v>2377</v>
      </c>
      <c r="D6693" s="3" t="s">
        <v>123</v>
      </c>
      <c r="E6693" s="3" t="s">
        <v>2376</v>
      </c>
      <c r="F6693" s="3" t="s">
        <v>48</v>
      </c>
      <c r="G6693" s="3">
        <v>2018</v>
      </c>
      <c r="H6693" s="3" t="s">
        <v>22117</v>
      </c>
      <c r="I6693" s="3">
        <v>222</v>
      </c>
      <c r="J6693" s="3" t="s">
        <v>21093</v>
      </c>
      <c r="K6693" s="3" t="s">
        <v>0</v>
      </c>
      <c r="N6693" s="3">
        <v>160</v>
      </c>
      <c r="O6693" s="3" t="s">
        <v>21106</v>
      </c>
      <c r="P6693" s="3" t="s">
        <v>21111</v>
      </c>
      <c r="Q6693" s="3">
        <v>145</v>
      </c>
      <c r="R6693" s="8" t="str">
        <f t="shared" si="104"/>
        <v>*145*</v>
      </c>
    </row>
    <row r="6694" spans="1:18" ht="19.8">
      <c r="A6694" s="3" t="s">
        <v>2375</v>
      </c>
      <c r="B6694" s="3" t="s">
        <v>243</v>
      </c>
      <c r="C6694" s="3" t="s">
        <v>2374</v>
      </c>
      <c r="D6694" s="3" t="s">
        <v>63</v>
      </c>
      <c r="E6694" s="3" t="s">
        <v>2373</v>
      </c>
      <c r="F6694" s="3" t="s">
        <v>3</v>
      </c>
      <c r="G6694" s="3">
        <v>2012</v>
      </c>
      <c r="H6694" s="3" t="s">
        <v>22117</v>
      </c>
      <c r="I6694" s="3">
        <v>188</v>
      </c>
      <c r="J6694" s="3" t="s">
        <v>21088</v>
      </c>
      <c r="K6694" s="3" t="s">
        <v>0</v>
      </c>
      <c r="N6694" s="3">
        <v>2325</v>
      </c>
      <c r="O6694" s="3" t="s">
        <v>21106</v>
      </c>
      <c r="P6694" s="3" t="s">
        <v>21111</v>
      </c>
      <c r="Q6694" s="3">
        <v>189</v>
      </c>
      <c r="R6694" s="8" t="str">
        <f t="shared" si="104"/>
        <v>*189*</v>
      </c>
    </row>
    <row r="6695" spans="1:18" ht="19.8">
      <c r="A6695" s="3" t="s">
        <v>2372</v>
      </c>
      <c r="B6695" s="3" t="s">
        <v>22</v>
      </c>
      <c r="C6695" s="3" t="s">
        <v>2371</v>
      </c>
      <c r="D6695" s="3" t="s">
        <v>5</v>
      </c>
      <c r="E6695" s="3" t="s">
        <v>2370</v>
      </c>
      <c r="F6695" s="3" t="s">
        <v>77</v>
      </c>
      <c r="G6695" s="3">
        <v>2017</v>
      </c>
      <c r="H6695" s="3" t="s">
        <v>22117</v>
      </c>
      <c r="I6695" s="3">
        <v>479</v>
      </c>
      <c r="J6695" s="3" t="s">
        <v>21101</v>
      </c>
      <c r="K6695" s="3" t="s">
        <v>1</v>
      </c>
      <c r="L6695" s="9">
        <v>45085</v>
      </c>
      <c r="M6695" s="9">
        <v>45672</v>
      </c>
      <c r="N6695" s="3">
        <v>2395</v>
      </c>
      <c r="O6695" s="3" t="s">
        <v>21106</v>
      </c>
      <c r="P6695" s="3" t="s">
        <v>21112</v>
      </c>
      <c r="Q6695" s="3">
        <v>116</v>
      </c>
      <c r="R6695" s="8" t="str">
        <f t="shared" si="104"/>
        <v>*116*</v>
      </c>
    </row>
    <row r="6696" spans="1:18" ht="19.8">
      <c r="A6696" s="3" t="s">
        <v>2369</v>
      </c>
      <c r="B6696" s="3" t="s">
        <v>97</v>
      </c>
      <c r="C6696" s="3" t="s">
        <v>2368</v>
      </c>
      <c r="D6696" s="3" t="s">
        <v>95</v>
      </c>
      <c r="E6696" s="3" t="s">
        <v>2367</v>
      </c>
      <c r="F6696" s="3" t="s">
        <v>48</v>
      </c>
      <c r="G6696" s="3">
        <v>2023</v>
      </c>
      <c r="H6696" s="3" t="s">
        <v>22117</v>
      </c>
      <c r="I6696" s="3">
        <v>229</v>
      </c>
      <c r="J6696" s="3" t="s">
        <v>21094</v>
      </c>
      <c r="K6696" s="3" t="s">
        <v>1</v>
      </c>
      <c r="L6696" s="9">
        <v>45190</v>
      </c>
      <c r="M6696" s="9">
        <v>45279</v>
      </c>
      <c r="N6696" s="3">
        <v>370</v>
      </c>
      <c r="O6696" s="3" t="s">
        <v>21105</v>
      </c>
      <c r="P6696" s="3" t="s">
        <v>21111</v>
      </c>
      <c r="Q6696" s="3">
        <v>280</v>
      </c>
      <c r="R6696" s="8" t="str">
        <f t="shared" si="104"/>
        <v>*280*</v>
      </c>
    </row>
    <row r="6697" spans="1:18" ht="19.8">
      <c r="A6697" s="3" t="s">
        <v>2366</v>
      </c>
      <c r="B6697" s="3" t="s">
        <v>108</v>
      </c>
      <c r="C6697" s="3" t="s">
        <v>2365</v>
      </c>
      <c r="D6697" s="3" t="s">
        <v>63</v>
      </c>
      <c r="E6697" s="3" t="s">
        <v>2364</v>
      </c>
      <c r="F6697" s="3" t="s">
        <v>3</v>
      </c>
      <c r="G6697" s="3">
        <v>2005</v>
      </c>
      <c r="H6697" s="3" t="s">
        <v>22118</v>
      </c>
      <c r="I6697" s="3">
        <v>442</v>
      </c>
      <c r="J6697" s="3" t="s">
        <v>21096</v>
      </c>
      <c r="K6697" s="3" t="s">
        <v>1</v>
      </c>
      <c r="L6697" s="9">
        <v>45488</v>
      </c>
      <c r="M6697" s="9">
        <v>45509</v>
      </c>
      <c r="N6697" s="3">
        <v>2300</v>
      </c>
      <c r="O6697" s="3" t="s">
        <v>21106</v>
      </c>
      <c r="P6697" s="3" t="s">
        <v>21114</v>
      </c>
      <c r="Q6697" s="3">
        <v>154</v>
      </c>
      <c r="R6697" s="8" t="str">
        <f t="shared" si="104"/>
        <v>*154*</v>
      </c>
    </row>
    <row r="6698" spans="1:18" ht="19.8">
      <c r="A6698" s="3" t="s">
        <v>2363</v>
      </c>
      <c r="B6698" s="3" t="s">
        <v>455</v>
      </c>
      <c r="C6698" s="3" t="s">
        <v>2362</v>
      </c>
      <c r="D6698" s="3" t="s">
        <v>14</v>
      </c>
      <c r="E6698" s="3" t="s">
        <v>2361</v>
      </c>
      <c r="F6698" s="3" t="s">
        <v>29</v>
      </c>
      <c r="G6698" s="3">
        <v>2014</v>
      </c>
      <c r="H6698" s="3" t="s">
        <v>22118</v>
      </c>
      <c r="I6698" s="3">
        <v>500</v>
      </c>
      <c r="J6698" s="3" t="s">
        <v>21092</v>
      </c>
      <c r="K6698" s="3" t="s">
        <v>0</v>
      </c>
      <c r="N6698" s="3">
        <v>725</v>
      </c>
      <c r="O6698" s="3" t="s">
        <v>21106</v>
      </c>
      <c r="P6698" s="3" t="s">
        <v>21111</v>
      </c>
      <c r="Q6698" s="3">
        <v>328</v>
      </c>
      <c r="R6698" s="8" t="str">
        <f t="shared" si="104"/>
        <v>*328*</v>
      </c>
    </row>
    <row r="6699" spans="1:18" ht="19.8">
      <c r="A6699" s="3" t="s">
        <v>2360</v>
      </c>
      <c r="B6699" s="3" t="s">
        <v>285</v>
      </c>
      <c r="C6699" s="3" t="s">
        <v>2359</v>
      </c>
      <c r="D6699" s="3" t="s">
        <v>31</v>
      </c>
      <c r="E6699" s="3" t="s">
        <v>2358</v>
      </c>
      <c r="F6699" s="3" t="s">
        <v>9</v>
      </c>
      <c r="G6699" s="3">
        <v>2005</v>
      </c>
      <c r="H6699" s="3" t="s">
        <v>22116</v>
      </c>
      <c r="I6699" s="3">
        <v>480</v>
      </c>
      <c r="J6699" s="3" t="s">
        <v>21098</v>
      </c>
      <c r="K6699" s="3" t="s">
        <v>1</v>
      </c>
      <c r="L6699" s="9">
        <v>45325</v>
      </c>
      <c r="M6699" s="9">
        <v>45684</v>
      </c>
      <c r="N6699" s="3">
        <v>230</v>
      </c>
      <c r="O6699" s="3" t="s">
        <v>21106</v>
      </c>
      <c r="P6699" s="3" t="s">
        <v>21112</v>
      </c>
      <c r="Q6699" s="3">
        <v>184</v>
      </c>
      <c r="R6699" s="8" t="str">
        <f t="shared" si="104"/>
        <v>*184*</v>
      </c>
    </row>
    <row r="6700" spans="1:18" ht="19.8">
      <c r="A6700" s="3" t="s">
        <v>2357</v>
      </c>
      <c r="B6700" s="3" t="s">
        <v>155</v>
      </c>
      <c r="C6700" s="3" t="s">
        <v>337</v>
      </c>
      <c r="D6700" s="3" t="s">
        <v>50</v>
      </c>
      <c r="E6700" s="3" t="s">
        <v>2356</v>
      </c>
      <c r="F6700" s="3" t="s">
        <v>29</v>
      </c>
      <c r="G6700" s="3">
        <v>2023</v>
      </c>
      <c r="H6700" s="3" t="s">
        <v>22118</v>
      </c>
      <c r="I6700" s="3">
        <v>225</v>
      </c>
      <c r="J6700" s="3" t="s">
        <v>21102</v>
      </c>
      <c r="K6700" s="3" t="s">
        <v>0</v>
      </c>
      <c r="N6700" s="3">
        <v>290</v>
      </c>
      <c r="O6700" s="3" t="s">
        <v>21106</v>
      </c>
      <c r="P6700" s="3" t="s">
        <v>21111</v>
      </c>
      <c r="Q6700" s="3">
        <v>213</v>
      </c>
      <c r="R6700" s="8" t="str">
        <f t="shared" si="104"/>
        <v>*213*</v>
      </c>
    </row>
    <row r="6701" spans="1:18" ht="19.8">
      <c r="A6701" s="3" t="s">
        <v>2355</v>
      </c>
      <c r="B6701" s="3" t="s">
        <v>285</v>
      </c>
      <c r="C6701" s="3" t="s">
        <v>2354</v>
      </c>
      <c r="D6701" s="3" t="s">
        <v>31</v>
      </c>
      <c r="E6701" s="3" t="s">
        <v>2353</v>
      </c>
      <c r="F6701" s="3" t="s">
        <v>9</v>
      </c>
      <c r="G6701" s="3">
        <v>2005</v>
      </c>
      <c r="H6701" s="3" t="s">
        <v>22118</v>
      </c>
      <c r="I6701" s="3">
        <v>211</v>
      </c>
      <c r="J6701" s="3" t="s">
        <v>21102</v>
      </c>
      <c r="K6701" s="3" t="s">
        <v>1</v>
      </c>
      <c r="L6701" s="9">
        <v>45618</v>
      </c>
      <c r="M6701" s="9">
        <v>45635</v>
      </c>
      <c r="N6701" s="3">
        <v>1140</v>
      </c>
      <c r="O6701" s="3" t="s">
        <v>21106</v>
      </c>
      <c r="P6701" s="3" t="s">
        <v>21112</v>
      </c>
      <c r="Q6701" s="3">
        <v>205</v>
      </c>
      <c r="R6701" s="8" t="str">
        <f t="shared" si="104"/>
        <v>*205*</v>
      </c>
    </row>
    <row r="6702" spans="1:18" ht="19.8">
      <c r="A6702" s="3" t="s">
        <v>2352</v>
      </c>
      <c r="B6702" s="3" t="s">
        <v>256</v>
      </c>
      <c r="C6702" s="3" t="s">
        <v>2351</v>
      </c>
      <c r="D6702" s="3" t="s">
        <v>14</v>
      </c>
      <c r="E6702" s="3" t="s">
        <v>2350</v>
      </c>
      <c r="F6702" s="3" t="s">
        <v>48</v>
      </c>
      <c r="G6702" s="3">
        <v>2006</v>
      </c>
      <c r="H6702" s="3" t="s">
        <v>22118</v>
      </c>
      <c r="I6702" s="3">
        <v>121</v>
      </c>
      <c r="J6702" s="3" t="s">
        <v>21098</v>
      </c>
      <c r="K6702" s="3" t="s">
        <v>0</v>
      </c>
      <c r="N6702" s="3">
        <v>1580</v>
      </c>
      <c r="O6702" s="3" t="s">
        <v>21106</v>
      </c>
      <c r="P6702" s="3" t="s">
        <v>21112</v>
      </c>
      <c r="Q6702" s="3">
        <v>403</v>
      </c>
      <c r="R6702" s="8" t="str">
        <f t="shared" si="104"/>
        <v>*403*</v>
      </c>
    </row>
    <row r="6703" spans="1:18" ht="19.8">
      <c r="A6703" s="3" t="s">
        <v>2349</v>
      </c>
      <c r="B6703" s="3" t="s">
        <v>285</v>
      </c>
      <c r="C6703" s="3" t="s">
        <v>2348</v>
      </c>
      <c r="D6703" s="3" t="s">
        <v>31</v>
      </c>
      <c r="E6703" s="3" t="s">
        <v>2347</v>
      </c>
      <c r="F6703" s="3" t="s">
        <v>15</v>
      </c>
      <c r="G6703" s="3">
        <v>2018</v>
      </c>
      <c r="H6703" s="3" t="s">
        <v>22117</v>
      </c>
      <c r="I6703" s="3">
        <v>150</v>
      </c>
      <c r="J6703" s="3" t="s">
        <v>21102</v>
      </c>
      <c r="K6703" s="3" t="s">
        <v>1</v>
      </c>
      <c r="L6703" s="9">
        <v>45205</v>
      </c>
      <c r="M6703" s="9">
        <v>45352</v>
      </c>
      <c r="N6703" s="3">
        <v>450</v>
      </c>
      <c r="O6703" s="3" t="s">
        <v>21106</v>
      </c>
      <c r="P6703" s="3" t="s">
        <v>21112</v>
      </c>
      <c r="Q6703" s="3">
        <v>184</v>
      </c>
      <c r="R6703" s="8" t="str">
        <f t="shared" si="104"/>
        <v>*184*</v>
      </c>
    </row>
    <row r="6704" spans="1:18" ht="19.8">
      <c r="A6704" s="3" t="s">
        <v>2346</v>
      </c>
      <c r="B6704" s="3" t="s">
        <v>196</v>
      </c>
      <c r="C6704" s="3" t="s">
        <v>2345</v>
      </c>
      <c r="D6704" s="3" t="s">
        <v>36</v>
      </c>
      <c r="E6704" s="3" t="s">
        <v>2344</v>
      </c>
      <c r="F6704" s="3" t="s">
        <v>29</v>
      </c>
      <c r="G6704" s="3">
        <v>2022</v>
      </c>
      <c r="H6704" s="3" t="s">
        <v>22117</v>
      </c>
      <c r="I6704" s="3">
        <v>336</v>
      </c>
      <c r="J6704" s="3" t="s">
        <v>21096</v>
      </c>
      <c r="K6704" s="3" t="s">
        <v>0</v>
      </c>
      <c r="N6704" s="3">
        <v>970</v>
      </c>
      <c r="O6704" s="3" t="s">
        <v>21106</v>
      </c>
      <c r="P6704" s="3" t="s">
        <v>21111</v>
      </c>
      <c r="Q6704" s="3">
        <v>267</v>
      </c>
      <c r="R6704" s="8" t="str">
        <f t="shared" si="104"/>
        <v>*267*</v>
      </c>
    </row>
    <row r="6705" spans="1:18" ht="19.8">
      <c r="A6705" s="3" t="s">
        <v>2343</v>
      </c>
      <c r="B6705" s="3" t="s">
        <v>84</v>
      </c>
      <c r="C6705" s="3" t="s">
        <v>2342</v>
      </c>
      <c r="D6705" s="3" t="s">
        <v>82</v>
      </c>
      <c r="E6705" s="3" t="s">
        <v>2341</v>
      </c>
      <c r="F6705" s="3" t="s">
        <v>48</v>
      </c>
      <c r="G6705" s="3">
        <v>2020</v>
      </c>
      <c r="H6705" s="3" t="s">
        <v>22117</v>
      </c>
      <c r="I6705" s="3">
        <v>360</v>
      </c>
      <c r="J6705" s="3" t="s">
        <v>21092</v>
      </c>
      <c r="K6705" s="3" t="s">
        <v>1</v>
      </c>
      <c r="L6705" s="9">
        <v>45120</v>
      </c>
      <c r="M6705" s="9">
        <v>45632</v>
      </c>
      <c r="N6705" s="3">
        <v>1230</v>
      </c>
      <c r="O6705" s="3" t="s">
        <v>21105</v>
      </c>
      <c r="P6705" s="3" t="s">
        <v>21114</v>
      </c>
      <c r="Q6705" s="3">
        <v>328</v>
      </c>
      <c r="R6705" s="8" t="str">
        <f t="shared" si="104"/>
        <v>*328*</v>
      </c>
    </row>
    <row r="6706" spans="1:18" ht="19.8">
      <c r="A6706" s="3" t="s">
        <v>2340</v>
      </c>
      <c r="B6706" s="3" t="s">
        <v>426</v>
      </c>
      <c r="C6706" s="3" t="s">
        <v>2339</v>
      </c>
      <c r="D6706" s="3" t="s">
        <v>95</v>
      </c>
      <c r="E6706" s="3" t="s">
        <v>2338</v>
      </c>
      <c r="F6706" s="3" t="s">
        <v>15</v>
      </c>
      <c r="G6706" s="3">
        <v>2019</v>
      </c>
      <c r="H6706" s="3" t="s">
        <v>22117</v>
      </c>
      <c r="I6706" s="3">
        <v>215</v>
      </c>
      <c r="J6706" s="3" t="s">
        <v>21096</v>
      </c>
      <c r="K6706" s="3" t="s">
        <v>1</v>
      </c>
      <c r="L6706" s="9">
        <v>45541</v>
      </c>
      <c r="M6706" s="9">
        <v>45542</v>
      </c>
      <c r="N6706" s="3">
        <v>1445</v>
      </c>
      <c r="O6706" s="3" t="s">
        <v>21105</v>
      </c>
      <c r="P6706" s="3" t="s">
        <v>21113</v>
      </c>
      <c r="Q6706" s="3">
        <v>242</v>
      </c>
      <c r="R6706" s="8" t="str">
        <f t="shared" si="104"/>
        <v>*242*</v>
      </c>
    </row>
    <row r="6707" spans="1:18" ht="19.8">
      <c r="A6707" s="3" t="s">
        <v>2336</v>
      </c>
      <c r="B6707" s="3" t="s">
        <v>43</v>
      </c>
      <c r="C6707" s="3" t="s">
        <v>2335</v>
      </c>
      <c r="D6707" s="3" t="s">
        <v>41</v>
      </c>
      <c r="E6707" s="3" t="s">
        <v>2334</v>
      </c>
      <c r="F6707" s="3" t="s">
        <v>29</v>
      </c>
      <c r="G6707" s="3">
        <v>2008</v>
      </c>
      <c r="H6707" s="3" t="s">
        <v>22118</v>
      </c>
      <c r="I6707" s="3">
        <v>285</v>
      </c>
      <c r="J6707" s="3" t="s">
        <v>21088</v>
      </c>
      <c r="K6707" s="3" t="s">
        <v>1</v>
      </c>
      <c r="L6707" s="9">
        <v>45416</v>
      </c>
      <c r="M6707" s="9">
        <v>45505</v>
      </c>
      <c r="N6707" s="3">
        <v>2265</v>
      </c>
      <c r="O6707" s="3" t="s">
        <v>21106</v>
      </c>
      <c r="P6707" s="3" t="s">
        <v>21112</v>
      </c>
      <c r="Q6707" s="3">
        <v>154</v>
      </c>
      <c r="R6707" s="8" t="str">
        <f t="shared" si="104"/>
        <v>*154*</v>
      </c>
    </row>
    <row r="6708" spans="1:18" ht="19.8">
      <c r="A6708" s="3" t="s">
        <v>2333</v>
      </c>
      <c r="B6708" s="3" t="s">
        <v>43</v>
      </c>
      <c r="C6708" s="3" t="s">
        <v>2332</v>
      </c>
      <c r="D6708" s="3" t="s">
        <v>41</v>
      </c>
      <c r="E6708" s="3" t="s">
        <v>2331</v>
      </c>
      <c r="F6708" s="3" t="s">
        <v>77</v>
      </c>
      <c r="G6708" s="3">
        <v>2005</v>
      </c>
      <c r="H6708" s="3" t="s">
        <v>22118</v>
      </c>
      <c r="I6708" s="3">
        <v>374</v>
      </c>
      <c r="J6708" s="3" t="s">
        <v>21088</v>
      </c>
      <c r="K6708" s="3" t="s">
        <v>0</v>
      </c>
      <c r="N6708" s="3">
        <v>1815</v>
      </c>
      <c r="O6708" s="3" t="s">
        <v>21106</v>
      </c>
      <c r="P6708" s="3" t="s">
        <v>21113</v>
      </c>
      <c r="Q6708" s="3">
        <v>122</v>
      </c>
      <c r="R6708" s="8" t="str">
        <f t="shared" si="104"/>
        <v>*122*</v>
      </c>
    </row>
    <row r="6709" spans="1:18" ht="19.8">
      <c r="A6709" s="3" t="s">
        <v>2330</v>
      </c>
      <c r="B6709" s="3" t="s">
        <v>433</v>
      </c>
      <c r="C6709" s="3" t="s">
        <v>2329</v>
      </c>
      <c r="D6709" s="3" t="s">
        <v>123</v>
      </c>
      <c r="E6709" s="3" t="s">
        <v>2328</v>
      </c>
      <c r="F6709" s="3" t="s">
        <v>15</v>
      </c>
      <c r="G6709" s="3">
        <v>2019</v>
      </c>
      <c r="H6709" s="3" t="s">
        <v>22116</v>
      </c>
      <c r="I6709" s="3">
        <v>244</v>
      </c>
      <c r="J6709" s="3" t="s">
        <v>21083</v>
      </c>
      <c r="K6709" s="3" t="s">
        <v>0</v>
      </c>
      <c r="N6709" s="3">
        <v>1205</v>
      </c>
      <c r="O6709" s="3" t="s">
        <v>21106</v>
      </c>
      <c r="P6709" s="3" t="s">
        <v>21114</v>
      </c>
      <c r="Q6709" s="3">
        <v>250</v>
      </c>
      <c r="R6709" s="8" t="str">
        <f t="shared" si="104"/>
        <v>*250*</v>
      </c>
    </row>
    <row r="6710" spans="1:18" ht="19.8">
      <c r="A6710" s="3" t="s">
        <v>2327</v>
      </c>
      <c r="B6710" s="3" t="s">
        <v>426</v>
      </c>
      <c r="C6710" s="3" t="s">
        <v>2326</v>
      </c>
      <c r="D6710" s="3" t="s">
        <v>95</v>
      </c>
      <c r="E6710" s="3" t="s">
        <v>2325</v>
      </c>
      <c r="F6710" s="3" t="s">
        <v>48</v>
      </c>
      <c r="G6710" s="3">
        <v>2010</v>
      </c>
      <c r="H6710" s="3" t="s">
        <v>22118</v>
      </c>
      <c r="I6710" s="3">
        <v>247</v>
      </c>
      <c r="J6710" s="3" t="s">
        <v>21097</v>
      </c>
      <c r="K6710" s="3" t="s">
        <v>0</v>
      </c>
      <c r="N6710" s="3">
        <v>760</v>
      </c>
      <c r="O6710" s="3" t="s">
        <v>21105</v>
      </c>
      <c r="P6710" s="3" t="s">
        <v>21114</v>
      </c>
      <c r="Q6710" s="3">
        <v>184</v>
      </c>
      <c r="R6710" s="8" t="str">
        <f t="shared" si="104"/>
        <v>*184*</v>
      </c>
    </row>
    <row r="6711" spans="1:18" ht="19.8">
      <c r="A6711" s="3" t="s">
        <v>2324</v>
      </c>
      <c r="B6711" s="3" t="s">
        <v>196</v>
      </c>
      <c r="C6711" s="3" t="s">
        <v>2323</v>
      </c>
      <c r="D6711" s="3" t="s">
        <v>36</v>
      </c>
      <c r="E6711" s="3" t="s">
        <v>2322</v>
      </c>
      <c r="F6711" s="3" t="s">
        <v>3</v>
      </c>
      <c r="G6711" s="3">
        <v>2014</v>
      </c>
      <c r="H6711" s="3" t="s">
        <v>22117</v>
      </c>
      <c r="I6711" s="3">
        <v>360</v>
      </c>
      <c r="J6711" s="3" t="s">
        <v>21100</v>
      </c>
      <c r="K6711" s="3" t="s">
        <v>0</v>
      </c>
      <c r="N6711" s="3">
        <v>565</v>
      </c>
      <c r="O6711" s="3" t="s">
        <v>21106</v>
      </c>
      <c r="P6711" s="3" t="s">
        <v>21114</v>
      </c>
      <c r="Q6711" s="3">
        <v>389</v>
      </c>
      <c r="R6711" s="8" t="str">
        <f t="shared" si="104"/>
        <v>*389*</v>
      </c>
    </row>
    <row r="6712" spans="1:18" ht="19.8">
      <c r="A6712" s="3" t="s">
        <v>2321</v>
      </c>
      <c r="B6712" s="3" t="s">
        <v>108</v>
      </c>
      <c r="C6712" s="3" t="s">
        <v>2320</v>
      </c>
      <c r="D6712" s="3" t="s">
        <v>63</v>
      </c>
      <c r="E6712" s="3" t="s">
        <v>2319</v>
      </c>
      <c r="F6712" s="3" t="s">
        <v>9</v>
      </c>
      <c r="G6712" s="3">
        <v>2021</v>
      </c>
      <c r="H6712" s="3" t="s">
        <v>22116</v>
      </c>
      <c r="I6712" s="3">
        <v>232</v>
      </c>
      <c r="J6712" s="3" t="s">
        <v>21094</v>
      </c>
      <c r="K6712" s="3" t="s">
        <v>1</v>
      </c>
      <c r="L6712" s="9">
        <v>45281</v>
      </c>
      <c r="M6712" s="9">
        <v>45345</v>
      </c>
      <c r="N6712" s="3">
        <v>670</v>
      </c>
      <c r="O6712" s="3" t="s">
        <v>21106</v>
      </c>
      <c r="P6712" s="3" t="s">
        <v>21111</v>
      </c>
      <c r="Q6712" s="3">
        <v>393</v>
      </c>
      <c r="R6712" s="8" t="str">
        <f t="shared" si="104"/>
        <v>*393*</v>
      </c>
    </row>
    <row r="6713" spans="1:18" ht="19.8">
      <c r="A6713" s="3" t="s">
        <v>2318</v>
      </c>
      <c r="B6713" s="3" t="s">
        <v>104</v>
      </c>
      <c r="C6713" s="3" t="s">
        <v>2317</v>
      </c>
      <c r="D6713" s="3" t="s">
        <v>25</v>
      </c>
      <c r="E6713" s="3" t="s">
        <v>2316</v>
      </c>
      <c r="F6713" s="3" t="s">
        <v>9</v>
      </c>
      <c r="G6713" s="3">
        <v>2009</v>
      </c>
      <c r="H6713" s="3" t="s">
        <v>22116</v>
      </c>
      <c r="I6713" s="3">
        <v>227</v>
      </c>
      <c r="J6713" s="3" t="s">
        <v>21092</v>
      </c>
      <c r="K6713" s="3" t="s">
        <v>0</v>
      </c>
      <c r="N6713" s="3">
        <v>2300</v>
      </c>
      <c r="O6713" s="3" t="s">
        <v>25</v>
      </c>
      <c r="P6713" s="3" t="s">
        <v>21112</v>
      </c>
      <c r="Q6713" s="3">
        <v>256</v>
      </c>
      <c r="R6713" s="8" t="str">
        <f t="shared" si="104"/>
        <v>*256*</v>
      </c>
    </row>
    <row r="6714" spans="1:18" ht="19.8">
      <c r="A6714" s="3" t="s">
        <v>2315</v>
      </c>
      <c r="B6714" s="3" t="s">
        <v>160</v>
      </c>
      <c r="C6714" s="3" t="s">
        <v>2314</v>
      </c>
      <c r="D6714" s="3" t="s">
        <v>31</v>
      </c>
      <c r="E6714" s="3" t="s">
        <v>2313</v>
      </c>
      <c r="F6714" s="3" t="s">
        <v>3</v>
      </c>
      <c r="G6714" s="3">
        <v>2020</v>
      </c>
      <c r="H6714" s="3" t="s">
        <v>22116</v>
      </c>
      <c r="I6714" s="3">
        <v>443</v>
      </c>
      <c r="J6714" s="3" t="s">
        <v>21100</v>
      </c>
      <c r="K6714" s="3" t="s">
        <v>0</v>
      </c>
      <c r="N6714" s="3">
        <v>445</v>
      </c>
      <c r="O6714" s="3" t="s">
        <v>21106</v>
      </c>
      <c r="P6714" s="3" t="s">
        <v>21114</v>
      </c>
      <c r="Q6714" s="3">
        <v>266</v>
      </c>
      <c r="R6714" s="8" t="str">
        <f t="shared" si="104"/>
        <v>*266*</v>
      </c>
    </row>
    <row r="6715" spans="1:18" ht="19.8">
      <c r="A6715" s="3" t="s">
        <v>2312</v>
      </c>
      <c r="B6715" s="3" t="s">
        <v>52</v>
      </c>
      <c r="C6715" s="3" t="s">
        <v>2311</v>
      </c>
      <c r="D6715" s="3" t="s">
        <v>50</v>
      </c>
      <c r="E6715" s="3" t="s">
        <v>2310</v>
      </c>
      <c r="F6715" s="3" t="s">
        <v>9</v>
      </c>
      <c r="G6715" s="3">
        <v>2023</v>
      </c>
      <c r="H6715" s="3" t="s">
        <v>22118</v>
      </c>
      <c r="I6715" s="3">
        <v>165</v>
      </c>
      <c r="J6715" s="3" t="s">
        <v>21097</v>
      </c>
      <c r="K6715" s="3" t="s">
        <v>1</v>
      </c>
      <c r="L6715" s="9">
        <v>45667</v>
      </c>
      <c r="M6715" s="9">
        <v>45673</v>
      </c>
      <c r="N6715" s="3">
        <v>2415</v>
      </c>
      <c r="O6715" s="3" t="s">
        <v>21106</v>
      </c>
      <c r="P6715" s="3" t="s">
        <v>21114</v>
      </c>
      <c r="Q6715" s="3">
        <v>155</v>
      </c>
      <c r="R6715" s="8" t="str">
        <f t="shared" si="104"/>
        <v>*155*</v>
      </c>
    </row>
    <row r="6716" spans="1:18" ht="19.8">
      <c r="A6716" s="3" t="s">
        <v>2309</v>
      </c>
      <c r="B6716" s="3" t="s">
        <v>38</v>
      </c>
      <c r="C6716" s="3" t="s">
        <v>2308</v>
      </c>
      <c r="D6716" s="3" t="s">
        <v>36</v>
      </c>
      <c r="E6716" s="3" t="s">
        <v>2307</v>
      </c>
      <c r="F6716" s="3" t="s">
        <v>48</v>
      </c>
      <c r="G6716" s="3">
        <v>2005</v>
      </c>
      <c r="H6716" s="3" t="s">
        <v>22116</v>
      </c>
      <c r="I6716" s="3">
        <v>416</v>
      </c>
      <c r="J6716" s="3" t="s">
        <v>21094</v>
      </c>
      <c r="K6716" s="3" t="s">
        <v>0</v>
      </c>
      <c r="N6716" s="3">
        <v>155</v>
      </c>
      <c r="O6716" s="3" t="s">
        <v>21106</v>
      </c>
      <c r="P6716" s="3" t="s">
        <v>21111</v>
      </c>
      <c r="Q6716" s="3">
        <v>185</v>
      </c>
      <c r="R6716" s="8" t="str">
        <f t="shared" si="104"/>
        <v>*185*</v>
      </c>
    </row>
    <row r="6717" spans="1:18" ht="19.8">
      <c r="A6717" s="3" t="s">
        <v>2306</v>
      </c>
      <c r="B6717" s="3" t="s">
        <v>33</v>
      </c>
      <c r="C6717" s="3" t="s">
        <v>2305</v>
      </c>
      <c r="D6717" s="3" t="s">
        <v>31</v>
      </c>
      <c r="E6717" s="3" t="s">
        <v>2304</v>
      </c>
      <c r="F6717" s="3" t="s">
        <v>29</v>
      </c>
      <c r="G6717" s="3">
        <v>2021</v>
      </c>
      <c r="H6717" s="3" t="s">
        <v>22118</v>
      </c>
      <c r="I6717" s="3">
        <v>360</v>
      </c>
      <c r="J6717" s="3" t="s">
        <v>21102</v>
      </c>
      <c r="K6717" s="3" t="s">
        <v>1</v>
      </c>
      <c r="L6717" s="9">
        <v>45713</v>
      </c>
      <c r="M6717" s="9">
        <v>45713</v>
      </c>
      <c r="N6717" s="3">
        <v>420</v>
      </c>
      <c r="O6717" s="3" t="s">
        <v>21106</v>
      </c>
      <c r="P6717" s="3" t="s">
        <v>21111</v>
      </c>
      <c r="Q6717" s="3">
        <v>389</v>
      </c>
      <c r="R6717" s="8" t="str">
        <f t="shared" si="104"/>
        <v>*389*</v>
      </c>
    </row>
    <row r="6718" spans="1:18" ht="19.8">
      <c r="A6718" s="3" t="s">
        <v>2303</v>
      </c>
      <c r="B6718" s="3" t="s">
        <v>256</v>
      </c>
      <c r="C6718" s="3" t="s">
        <v>2302</v>
      </c>
      <c r="D6718" s="3" t="s">
        <v>14</v>
      </c>
      <c r="E6718" s="3" t="s">
        <v>2301</v>
      </c>
      <c r="F6718" s="3" t="s">
        <v>3</v>
      </c>
      <c r="G6718" s="3">
        <v>2024</v>
      </c>
      <c r="H6718" s="3" t="s">
        <v>22118</v>
      </c>
      <c r="I6718" s="3">
        <v>224</v>
      </c>
      <c r="J6718" s="3" t="s">
        <v>21096</v>
      </c>
      <c r="K6718" s="3" t="s">
        <v>1</v>
      </c>
      <c r="L6718" s="9">
        <v>45246</v>
      </c>
      <c r="M6718" s="9">
        <v>45445</v>
      </c>
      <c r="N6718" s="3">
        <v>1325</v>
      </c>
      <c r="O6718" s="3" t="s">
        <v>21106</v>
      </c>
      <c r="P6718" s="3" t="s">
        <v>21112</v>
      </c>
      <c r="Q6718" s="3">
        <v>203</v>
      </c>
      <c r="R6718" s="8" t="str">
        <f t="shared" si="104"/>
        <v>*203*</v>
      </c>
    </row>
    <row r="6719" spans="1:18" ht="19.8">
      <c r="A6719" s="3" t="s">
        <v>2299</v>
      </c>
      <c r="B6719" s="3" t="s">
        <v>108</v>
      </c>
      <c r="C6719" s="3" t="s">
        <v>2298</v>
      </c>
      <c r="D6719" s="3" t="s">
        <v>63</v>
      </c>
      <c r="E6719" s="3" t="s">
        <v>2297</v>
      </c>
      <c r="F6719" s="3" t="s">
        <v>48</v>
      </c>
      <c r="G6719" s="3">
        <v>2018</v>
      </c>
      <c r="H6719" s="3" t="s">
        <v>22118</v>
      </c>
      <c r="I6719" s="3">
        <v>249</v>
      </c>
      <c r="J6719" s="3" t="s">
        <v>21083</v>
      </c>
      <c r="K6719" s="3" t="s">
        <v>0</v>
      </c>
      <c r="N6719" s="3">
        <v>180</v>
      </c>
      <c r="O6719" s="3" t="s">
        <v>21106</v>
      </c>
      <c r="P6719" s="3" t="s">
        <v>21111</v>
      </c>
      <c r="Q6719" s="3">
        <v>302</v>
      </c>
      <c r="R6719" s="8" t="str">
        <f t="shared" si="104"/>
        <v>*302*</v>
      </c>
    </row>
    <row r="6720" spans="1:18" ht="19.8">
      <c r="A6720" s="3" t="s">
        <v>2296</v>
      </c>
      <c r="B6720" s="3" t="s">
        <v>171</v>
      </c>
      <c r="C6720" s="3" t="s">
        <v>2295</v>
      </c>
      <c r="D6720" s="3" t="s">
        <v>141</v>
      </c>
      <c r="E6720" s="3" t="s">
        <v>2294</v>
      </c>
      <c r="F6720" s="3" t="s">
        <v>48</v>
      </c>
      <c r="G6720" s="3">
        <v>2009</v>
      </c>
      <c r="H6720" s="3" t="s">
        <v>22117</v>
      </c>
      <c r="I6720" s="3">
        <v>394</v>
      </c>
      <c r="J6720" s="3" t="s">
        <v>21091</v>
      </c>
      <c r="K6720" s="3" t="s">
        <v>1</v>
      </c>
      <c r="L6720" s="9">
        <v>45220</v>
      </c>
      <c r="M6720" s="9">
        <v>45620</v>
      </c>
      <c r="N6720" s="3">
        <v>1060</v>
      </c>
      <c r="O6720" s="3" t="s">
        <v>25</v>
      </c>
      <c r="P6720" s="3" t="s">
        <v>21114</v>
      </c>
      <c r="Q6720" s="3">
        <v>380</v>
      </c>
      <c r="R6720" s="8" t="str">
        <f t="shared" si="104"/>
        <v>*380*</v>
      </c>
    </row>
    <row r="6721" spans="1:18" ht="19.8">
      <c r="A6721" s="3" t="s">
        <v>2292</v>
      </c>
      <c r="B6721" s="3" t="s">
        <v>171</v>
      </c>
      <c r="C6721" s="3" t="s">
        <v>2291</v>
      </c>
      <c r="D6721" s="3" t="s">
        <v>141</v>
      </c>
      <c r="E6721" s="3" t="s">
        <v>2290</v>
      </c>
      <c r="F6721" s="3" t="s">
        <v>77</v>
      </c>
      <c r="G6721" s="3">
        <v>2011</v>
      </c>
      <c r="H6721" s="3" t="s">
        <v>22117</v>
      </c>
      <c r="I6721" s="3">
        <v>333</v>
      </c>
      <c r="J6721" s="3" t="s">
        <v>21094</v>
      </c>
      <c r="K6721" s="3" t="s">
        <v>0</v>
      </c>
      <c r="N6721" s="3">
        <v>1435</v>
      </c>
      <c r="O6721" s="3" t="s">
        <v>25</v>
      </c>
      <c r="P6721" s="3" t="s">
        <v>21111</v>
      </c>
      <c r="Q6721" s="3">
        <v>389</v>
      </c>
      <c r="R6721" s="8" t="str">
        <f t="shared" si="104"/>
        <v>*389*</v>
      </c>
    </row>
    <row r="6722" spans="1:18" ht="19.8">
      <c r="A6722" s="3" t="s">
        <v>2289</v>
      </c>
      <c r="B6722" s="3" t="s">
        <v>266</v>
      </c>
      <c r="C6722" s="3" t="s">
        <v>2288</v>
      </c>
      <c r="D6722" s="3" t="s">
        <v>141</v>
      </c>
      <c r="E6722" s="3" t="s">
        <v>2287</v>
      </c>
      <c r="F6722" s="3" t="s">
        <v>9</v>
      </c>
      <c r="G6722" s="3">
        <v>2016</v>
      </c>
      <c r="H6722" s="3" t="s">
        <v>22117</v>
      </c>
      <c r="I6722" s="3">
        <v>282</v>
      </c>
      <c r="J6722" s="3" t="s">
        <v>21095</v>
      </c>
      <c r="K6722" s="3" t="s">
        <v>1</v>
      </c>
      <c r="L6722" s="9">
        <v>45678</v>
      </c>
      <c r="M6722" s="9">
        <v>45706</v>
      </c>
      <c r="N6722" s="3">
        <v>180</v>
      </c>
      <c r="O6722" s="3" t="s">
        <v>25</v>
      </c>
      <c r="P6722" s="3" t="s">
        <v>21112</v>
      </c>
      <c r="Q6722" s="3">
        <v>400</v>
      </c>
      <c r="R6722" s="8" t="str">
        <f t="shared" si="104"/>
        <v>*400*</v>
      </c>
    </row>
    <row r="6723" spans="1:18" ht="19.8">
      <c r="A6723" s="3" t="s">
        <v>2286</v>
      </c>
      <c r="B6723" s="3" t="s">
        <v>60</v>
      </c>
      <c r="C6723" s="3" t="s">
        <v>2285</v>
      </c>
      <c r="D6723" s="3" t="s">
        <v>41</v>
      </c>
      <c r="E6723" s="3" t="s">
        <v>2284</v>
      </c>
      <c r="F6723" s="3" t="s">
        <v>3</v>
      </c>
      <c r="G6723" s="3">
        <v>2018</v>
      </c>
      <c r="H6723" s="3" t="s">
        <v>22117</v>
      </c>
      <c r="I6723" s="3">
        <v>219</v>
      </c>
      <c r="J6723" s="3" t="s">
        <v>21098</v>
      </c>
      <c r="K6723" s="3" t="s">
        <v>0</v>
      </c>
      <c r="N6723" s="3">
        <v>1420</v>
      </c>
      <c r="O6723" s="3" t="s">
        <v>21106</v>
      </c>
      <c r="P6723" s="3" t="s">
        <v>21111</v>
      </c>
      <c r="Q6723" s="3">
        <v>386</v>
      </c>
      <c r="R6723" s="8" t="str">
        <f t="shared" si="104"/>
        <v>*386*</v>
      </c>
    </row>
    <row r="6724" spans="1:18" ht="19.8">
      <c r="A6724" s="3" t="s">
        <v>2283</v>
      </c>
      <c r="B6724" s="3" t="s">
        <v>72</v>
      </c>
      <c r="C6724" s="3" t="s">
        <v>2282</v>
      </c>
      <c r="D6724" s="3" t="s">
        <v>36</v>
      </c>
      <c r="E6724" s="3" t="s">
        <v>2281</v>
      </c>
      <c r="F6724" s="3" t="s">
        <v>77</v>
      </c>
      <c r="G6724" s="3">
        <v>2011</v>
      </c>
      <c r="H6724" s="3" t="s">
        <v>22118</v>
      </c>
      <c r="I6724" s="3">
        <v>91</v>
      </c>
      <c r="J6724" s="3" t="s">
        <v>21100</v>
      </c>
      <c r="K6724" s="3" t="s">
        <v>1</v>
      </c>
      <c r="L6724" s="9">
        <v>45055</v>
      </c>
      <c r="M6724" s="9">
        <v>45270</v>
      </c>
      <c r="N6724" s="3">
        <v>1745</v>
      </c>
      <c r="O6724" s="3" t="s">
        <v>21106</v>
      </c>
      <c r="P6724" s="3" t="s">
        <v>21112</v>
      </c>
      <c r="Q6724" s="3">
        <v>240</v>
      </c>
      <c r="R6724" s="8" t="str">
        <f t="shared" ref="R6724:R6787" si="105">"*"&amp;Q6724&amp;"*"</f>
        <v>*240*</v>
      </c>
    </row>
    <row r="6725" spans="1:18" ht="19.8">
      <c r="A6725" s="3" t="s">
        <v>2280</v>
      </c>
      <c r="B6725" s="3" t="s">
        <v>143</v>
      </c>
      <c r="C6725" s="3" t="s">
        <v>2279</v>
      </c>
      <c r="D6725" s="3" t="s">
        <v>141</v>
      </c>
      <c r="E6725" s="3" t="s">
        <v>2278</v>
      </c>
      <c r="F6725" s="3" t="s">
        <v>29</v>
      </c>
      <c r="G6725" s="3">
        <v>2024</v>
      </c>
      <c r="H6725" s="3" t="s">
        <v>22118</v>
      </c>
      <c r="I6725" s="3">
        <v>398</v>
      </c>
      <c r="J6725" s="3" t="s">
        <v>21094</v>
      </c>
      <c r="K6725" s="3" t="s">
        <v>0</v>
      </c>
      <c r="N6725" s="3">
        <v>300</v>
      </c>
      <c r="O6725" s="3" t="s">
        <v>25</v>
      </c>
      <c r="P6725" s="3" t="s">
        <v>21112</v>
      </c>
      <c r="Q6725" s="3">
        <v>342</v>
      </c>
      <c r="R6725" s="8" t="str">
        <f t="shared" si="105"/>
        <v>*342*</v>
      </c>
    </row>
    <row r="6726" spans="1:18" ht="19.8">
      <c r="A6726" s="3" t="s">
        <v>2277</v>
      </c>
      <c r="B6726" s="3" t="s">
        <v>108</v>
      </c>
      <c r="C6726" s="3" t="s">
        <v>2276</v>
      </c>
      <c r="D6726" s="3" t="s">
        <v>63</v>
      </c>
      <c r="E6726" s="3" t="s">
        <v>2275</v>
      </c>
      <c r="F6726" s="3" t="s">
        <v>77</v>
      </c>
      <c r="G6726" s="3">
        <v>2010</v>
      </c>
      <c r="H6726" s="3" t="s">
        <v>22116</v>
      </c>
      <c r="I6726" s="3">
        <v>219</v>
      </c>
      <c r="J6726" s="3" t="s">
        <v>21084</v>
      </c>
      <c r="K6726" s="3" t="s">
        <v>1</v>
      </c>
      <c r="L6726" s="9">
        <v>45292</v>
      </c>
      <c r="M6726" s="9">
        <v>45331</v>
      </c>
      <c r="N6726" s="3">
        <v>1475</v>
      </c>
      <c r="O6726" s="3" t="s">
        <v>21106</v>
      </c>
      <c r="P6726" s="3" t="s">
        <v>21112</v>
      </c>
      <c r="Q6726" s="3">
        <v>431</v>
      </c>
      <c r="R6726" s="8" t="str">
        <f t="shared" si="105"/>
        <v>*431*</v>
      </c>
    </row>
    <row r="6727" spans="1:18" ht="19.8">
      <c r="A6727" s="3" t="s">
        <v>2274</v>
      </c>
      <c r="B6727" s="3" t="s">
        <v>171</v>
      </c>
      <c r="C6727" s="3" t="s">
        <v>2273</v>
      </c>
      <c r="D6727" s="3" t="s">
        <v>141</v>
      </c>
      <c r="E6727" s="3" t="s">
        <v>2272</v>
      </c>
      <c r="F6727" s="3" t="s">
        <v>9</v>
      </c>
      <c r="G6727" s="3">
        <v>2018</v>
      </c>
      <c r="H6727" s="3" t="s">
        <v>22118</v>
      </c>
      <c r="I6727" s="3">
        <v>94</v>
      </c>
      <c r="J6727" s="3" t="s">
        <v>21100</v>
      </c>
      <c r="K6727" s="3" t="s">
        <v>1</v>
      </c>
      <c r="L6727" s="9">
        <v>45423</v>
      </c>
      <c r="M6727" s="9">
        <v>45617</v>
      </c>
      <c r="N6727" s="3">
        <v>1660</v>
      </c>
      <c r="O6727" s="3" t="s">
        <v>25</v>
      </c>
      <c r="P6727" s="3" t="s">
        <v>21111</v>
      </c>
      <c r="Q6727" s="3">
        <v>279</v>
      </c>
      <c r="R6727" s="8" t="str">
        <f t="shared" si="105"/>
        <v>*279*</v>
      </c>
    </row>
    <row r="6728" spans="1:18" ht="19.8">
      <c r="A6728" s="3" t="s">
        <v>2271</v>
      </c>
      <c r="B6728" s="3" t="s">
        <v>143</v>
      </c>
      <c r="C6728" s="3" t="s">
        <v>2270</v>
      </c>
      <c r="D6728" s="3" t="s">
        <v>141</v>
      </c>
      <c r="E6728" s="3" t="s">
        <v>2269</v>
      </c>
      <c r="F6728" s="3" t="s">
        <v>15</v>
      </c>
      <c r="G6728" s="3">
        <v>2014</v>
      </c>
      <c r="H6728" s="3" t="s">
        <v>22118</v>
      </c>
      <c r="I6728" s="3">
        <v>427</v>
      </c>
      <c r="J6728" s="3" t="s">
        <v>21101</v>
      </c>
      <c r="K6728" s="3" t="s">
        <v>0</v>
      </c>
      <c r="N6728" s="3">
        <v>1400</v>
      </c>
      <c r="O6728" s="3" t="s">
        <v>25</v>
      </c>
      <c r="P6728" s="3" t="s">
        <v>21114</v>
      </c>
      <c r="Q6728" s="3">
        <v>318</v>
      </c>
      <c r="R6728" s="8" t="str">
        <f t="shared" si="105"/>
        <v>*318*</v>
      </c>
    </row>
    <row r="6729" spans="1:18" ht="19.8">
      <c r="A6729" s="3" t="s">
        <v>2268</v>
      </c>
      <c r="B6729" s="3" t="s">
        <v>108</v>
      </c>
      <c r="C6729" s="3" t="s">
        <v>2267</v>
      </c>
      <c r="D6729" s="3" t="s">
        <v>63</v>
      </c>
      <c r="E6729" s="3" t="s">
        <v>2266</v>
      </c>
      <c r="F6729" s="3" t="s">
        <v>77</v>
      </c>
      <c r="G6729" s="3">
        <v>2016</v>
      </c>
      <c r="H6729" s="3" t="s">
        <v>22118</v>
      </c>
      <c r="I6729" s="3">
        <v>343</v>
      </c>
      <c r="J6729" s="3" t="s">
        <v>21094</v>
      </c>
      <c r="K6729" s="3" t="s">
        <v>1</v>
      </c>
      <c r="L6729" s="9">
        <v>45006</v>
      </c>
      <c r="M6729" s="9">
        <v>45502</v>
      </c>
      <c r="N6729" s="3">
        <v>1190</v>
      </c>
      <c r="O6729" s="3" t="s">
        <v>21106</v>
      </c>
      <c r="P6729" s="3" t="s">
        <v>21113</v>
      </c>
      <c r="Q6729" s="3">
        <v>227</v>
      </c>
      <c r="R6729" s="8" t="str">
        <f t="shared" si="105"/>
        <v>*227*</v>
      </c>
    </row>
    <row r="6730" spans="1:18" ht="19.8">
      <c r="A6730" s="3" t="s">
        <v>2265</v>
      </c>
      <c r="B6730" s="3" t="s">
        <v>266</v>
      </c>
      <c r="C6730" s="3" t="s">
        <v>2264</v>
      </c>
      <c r="D6730" s="3" t="s">
        <v>141</v>
      </c>
      <c r="E6730" s="3" t="s">
        <v>2263</v>
      </c>
      <c r="F6730" s="3" t="s">
        <v>9</v>
      </c>
      <c r="G6730" s="3">
        <v>2019</v>
      </c>
      <c r="H6730" s="3" t="s">
        <v>22117</v>
      </c>
      <c r="I6730" s="3">
        <v>454</v>
      </c>
      <c r="J6730" s="3" t="s">
        <v>21096</v>
      </c>
      <c r="K6730" s="3" t="s">
        <v>0</v>
      </c>
      <c r="N6730" s="3">
        <v>1945</v>
      </c>
      <c r="O6730" s="3" t="s">
        <v>25</v>
      </c>
      <c r="P6730" s="3" t="s">
        <v>21112</v>
      </c>
      <c r="Q6730" s="3">
        <v>390</v>
      </c>
      <c r="R6730" s="8" t="str">
        <f t="shared" si="105"/>
        <v>*390*</v>
      </c>
    </row>
    <row r="6731" spans="1:18" ht="19.8">
      <c r="A6731" s="3" t="s">
        <v>2262</v>
      </c>
      <c r="B6731" s="3" t="s">
        <v>84</v>
      </c>
      <c r="C6731" s="3" t="s">
        <v>2261</v>
      </c>
      <c r="D6731" s="3" t="s">
        <v>82</v>
      </c>
      <c r="E6731" s="3" t="s">
        <v>2260</v>
      </c>
      <c r="F6731" s="3" t="s">
        <v>77</v>
      </c>
      <c r="G6731" s="3">
        <v>2012</v>
      </c>
      <c r="H6731" s="3" t="s">
        <v>22117</v>
      </c>
      <c r="I6731" s="3">
        <v>495</v>
      </c>
      <c r="J6731" s="3" t="s">
        <v>21084</v>
      </c>
      <c r="K6731" s="3" t="s">
        <v>1</v>
      </c>
      <c r="L6731" s="9">
        <v>45192</v>
      </c>
      <c r="M6731" s="9">
        <v>45399</v>
      </c>
      <c r="N6731" s="3">
        <v>2135</v>
      </c>
      <c r="O6731" s="3" t="s">
        <v>21105</v>
      </c>
      <c r="P6731" s="3" t="s">
        <v>21113</v>
      </c>
      <c r="Q6731" s="3">
        <v>427</v>
      </c>
      <c r="R6731" s="8" t="str">
        <f t="shared" si="105"/>
        <v>*427*</v>
      </c>
    </row>
    <row r="6732" spans="1:18" ht="19.8">
      <c r="A6732" s="3" t="s">
        <v>2259</v>
      </c>
      <c r="B6732" s="3" t="s">
        <v>125</v>
      </c>
      <c r="C6732" s="3" t="s">
        <v>2258</v>
      </c>
      <c r="D6732" s="3" t="s">
        <v>123</v>
      </c>
      <c r="E6732" s="3" t="s">
        <v>2257</v>
      </c>
      <c r="F6732" s="3" t="s">
        <v>77</v>
      </c>
      <c r="G6732" s="3">
        <v>2015</v>
      </c>
      <c r="H6732" s="3" t="s">
        <v>22117</v>
      </c>
      <c r="I6732" s="3">
        <v>107</v>
      </c>
      <c r="J6732" s="3" t="s">
        <v>21094</v>
      </c>
      <c r="K6732" s="3" t="s">
        <v>0</v>
      </c>
      <c r="N6732" s="3">
        <v>1955</v>
      </c>
      <c r="O6732" s="3" t="s">
        <v>21106</v>
      </c>
      <c r="P6732" s="3" t="s">
        <v>21114</v>
      </c>
      <c r="Q6732" s="3">
        <v>376</v>
      </c>
      <c r="R6732" s="8" t="str">
        <f t="shared" si="105"/>
        <v>*376*</v>
      </c>
    </row>
    <row r="6733" spans="1:18" ht="19.8">
      <c r="A6733" s="3" t="s">
        <v>2256</v>
      </c>
      <c r="B6733" s="3" t="s">
        <v>43</v>
      </c>
      <c r="C6733" s="3" t="s">
        <v>2255</v>
      </c>
      <c r="D6733" s="3" t="s">
        <v>41</v>
      </c>
      <c r="E6733" s="3" t="s">
        <v>2254</v>
      </c>
      <c r="F6733" s="3" t="s">
        <v>77</v>
      </c>
      <c r="G6733" s="3">
        <v>2009</v>
      </c>
      <c r="H6733" s="3" t="s">
        <v>22117</v>
      </c>
      <c r="I6733" s="3">
        <v>171</v>
      </c>
      <c r="J6733" s="3" t="s">
        <v>21083</v>
      </c>
      <c r="K6733" s="3" t="s">
        <v>0</v>
      </c>
      <c r="N6733" s="3">
        <v>2300</v>
      </c>
      <c r="O6733" s="3" t="s">
        <v>21106</v>
      </c>
      <c r="P6733" s="3" t="s">
        <v>21114</v>
      </c>
      <c r="Q6733" s="3">
        <v>275</v>
      </c>
      <c r="R6733" s="8" t="str">
        <f t="shared" si="105"/>
        <v>*275*</v>
      </c>
    </row>
    <row r="6734" spans="1:18" ht="19.8">
      <c r="A6734" s="3" t="s">
        <v>2253</v>
      </c>
      <c r="B6734" s="3" t="s">
        <v>38</v>
      </c>
      <c r="C6734" s="3" t="s">
        <v>2252</v>
      </c>
      <c r="D6734" s="3" t="s">
        <v>36</v>
      </c>
      <c r="E6734" s="3" t="s">
        <v>2251</v>
      </c>
      <c r="F6734" s="3" t="s">
        <v>15</v>
      </c>
      <c r="G6734" s="3">
        <v>2020</v>
      </c>
      <c r="H6734" s="3" t="s">
        <v>22118</v>
      </c>
      <c r="I6734" s="3">
        <v>155</v>
      </c>
      <c r="J6734" s="3" t="s">
        <v>21102</v>
      </c>
      <c r="K6734" s="3" t="s">
        <v>0</v>
      </c>
      <c r="N6734" s="3">
        <v>1115</v>
      </c>
      <c r="O6734" s="3" t="s">
        <v>21106</v>
      </c>
      <c r="P6734" s="3" t="s">
        <v>21114</v>
      </c>
      <c r="Q6734" s="3">
        <v>193</v>
      </c>
      <c r="R6734" s="8" t="str">
        <f t="shared" si="105"/>
        <v>*193*</v>
      </c>
    </row>
    <row r="6735" spans="1:18" ht="19.8">
      <c r="A6735" s="3" t="s">
        <v>2250</v>
      </c>
      <c r="B6735" s="3" t="s">
        <v>52</v>
      </c>
      <c r="C6735" s="3" t="s">
        <v>2249</v>
      </c>
      <c r="D6735" s="3" t="s">
        <v>50</v>
      </c>
      <c r="E6735" s="3" t="s">
        <v>2248</v>
      </c>
      <c r="F6735" s="3" t="s">
        <v>77</v>
      </c>
      <c r="G6735" s="3">
        <v>2005</v>
      </c>
      <c r="H6735" s="3" t="s">
        <v>22118</v>
      </c>
      <c r="I6735" s="3">
        <v>172</v>
      </c>
      <c r="J6735" s="3" t="s">
        <v>21084</v>
      </c>
      <c r="K6735" s="3" t="s">
        <v>0</v>
      </c>
      <c r="N6735" s="3">
        <v>1375</v>
      </c>
      <c r="O6735" s="3" t="s">
        <v>21106</v>
      </c>
      <c r="P6735" s="3" t="s">
        <v>21111</v>
      </c>
      <c r="Q6735" s="3">
        <v>237</v>
      </c>
      <c r="R6735" s="8" t="str">
        <f t="shared" si="105"/>
        <v>*237*</v>
      </c>
    </row>
    <row r="6736" spans="1:18" ht="19.8">
      <c r="A6736" s="3" t="s">
        <v>2247</v>
      </c>
      <c r="B6736" s="3" t="s">
        <v>65</v>
      </c>
      <c r="C6736" s="3" t="s">
        <v>2246</v>
      </c>
      <c r="D6736" s="3" t="s">
        <v>63</v>
      </c>
      <c r="E6736" s="3" t="s">
        <v>2245</v>
      </c>
      <c r="F6736" s="3" t="s">
        <v>3</v>
      </c>
      <c r="G6736" s="3">
        <v>2023</v>
      </c>
      <c r="H6736" s="3" t="s">
        <v>22116</v>
      </c>
      <c r="I6736" s="3">
        <v>143</v>
      </c>
      <c r="J6736" s="3" t="s">
        <v>21098</v>
      </c>
      <c r="K6736" s="3" t="s">
        <v>0</v>
      </c>
      <c r="N6736" s="3">
        <v>1655</v>
      </c>
      <c r="O6736" s="3" t="s">
        <v>21106</v>
      </c>
      <c r="P6736" s="3" t="s">
        <v>21112</v>
      </c>
      <c r="Q6736" s="3">
        <v>291</v>
      </c>
      <c r="R6736" s="8" t="str">
        <f t="shared" si="105"/>
        <v>*291*</v>
      </c>
    </row>
    <row r="6737" spans="1:18" ht="19.8">
      <c r="A6737" s="3" t="s">
        <v>2244</v>
      </c>
      <c r="B6737" s="3" t="s">
        <v>160</v>
      </c>
      <c r="C6737" s="3" t="s">
        <v>2243</v>
      </c>
      <c r="D6737" s="3" t="s">
        <v>31</v>
      </c>
      <c r="E6737" s="3" t="s">
        <v>2242</v>
      </c>
      <c r="F6737" s="3" t="s">
        <v>48</v>
      </c>
      <c r="G6737" s="3">
        <v>2020</v>
      </c>
      <c r="H6737" s="3" t="s">
        <v>22118</v>
      </c>
      <c r="I6737" s="3">
        <v>217</v>
      </c>
      <c r="J6737" s="3" t="s">
        <v>21089</v>
      </c>
      <c r="K6737" s="3" t="s">
        <v>0</v>
      </c>
      <c r="N6737" s="3">
        <v>1640</v>
      </c>
      <c r="O6737" s="3" t="s">
        <v>21106</v>
      </c>
      <c r="P6737" s="3" t="s">
        <v>21114</v>
      </c>
      <c r="Q6737" s="3">
        <v>365</v>
      </c>
      <c r="R6737" s="8" t="str">
        <f t="shared" si="105"/>
        <v>*365*</v>
      </c>
    </row>
    <row r="6738" spans="1:18" ht="19.8">
      <c r="A6738" s="3" t="s">
        <v>2241</v>
      </c>
      <c r="B6738" s="3" t="s">
        <v>455</v>
      </c>
      <c r="C6738" s="3" t="s">
        <v>2240</v>
      </c>
      <c r="D6738" s="3" t="s">
        <v>14</v>
      </c>
      <c r="E6738" s="3" t="s">
        <v>2239</v>
      </c>
      <c r="F6738" s="3" t="s">
        <v>3</v>
      </c>
      <c r="G6738" s="3">
        <v>2018</v>
      </c>
      <c r="H6738" s="3" t="s">
        <v>22117</v>
      </c>
      <c r="I6738" s="3">
        <v>486</v>
      </c>
      <c r="J6738" s="3" t="s">
        <v>21089</v>
      </c>
      <c r="K6738" s="3" t="s">
        <v>0</v>
      </c>
      <c r="N6738" s="3">
        <v>1995</v>
      </c>
      <c r="O6738" s="3" t="s">
        <v>21106</v>
      </c>
      <c r="P6738" s="3" t="s">
        <v>21114</v>
      </c>
      <c r="Q6738" s="3">
        <v>226</v>
      </c>
      <c r="R6738" s="8" t="str">
        <f t="shared" si="105"/>
        <v>*226*</v>
      </c>
    </row>
    <row r="6739" spans="1:18" ht="19.8">
      <c r="A6739" s="3" t="s">
        <v>2238</v>
      </c>
      <c r="B6739" s="3" t="s">
        <v>171</v>
      </c>
      <c r="C6739" s="3" t="s">
        <v>2237</v>
      </c>
      <c r="D6739" s="3" t="s">
        <v>141</v>
      </c>
      <c r="E6739" s="3" t="s">
        <v>2236</v>
      </c>
      <c r="F6739" s="3" t="s">
        <v>3</v>
      </c>
      <c r="G6739" s="3">
        <v>2021</v>
      </c>
      <c r="H6739" s="3" t="s">
        <v>22116</v>
      </c>
      <c r="I6739" s="3">
        <v>444</v>
      </c>
      <c r="J6739" s="3" t="s">
        <v>21087</v>
      </c>
      <c r="K6739" s="3" t="s">
        <v>0</v>
      </c>
      <c r="N6739" s="3">
        <v>880</v>
      </c>
      <c r="O6739" s="3" t="s">
        <v>25</v>
      </c>
      <c r="P6739" s="3" t="s">
        <v>21111</v>
      </c>
      <c r="Q6739" s="3">
        <v>287</v>
      </c>
      <c r="R6739" s="8" t="str">
        <f t="shared" si="105"/>
        <v>*287*</v>
      </c>
    </row>
    <row r="6740" spans="1:18" ht="19.8">
      <c r="A6740" s="3" t="s">
        <v>2235</v>
      </c>
      <c r="B6740" s="3" t="s">
        <v>60</v>
      </c>
      <c r="C6740" s="3" t="s">
        <v>2234</v>
      </c>
      <c r="D6740" s="3" t="s">
        <v>41</v>
      </c>
      <c r="E6740" s="3" t="s">
        <v>2233</v>
      </c>
      <c r="F6740" s="3" t="s">
        <v>48</v>
      </c>
      <c r="G6740" s="3">
        <v>2011</v>
      </c>
      <c r="H6740" s="3" t="s">
        <v>22116</v>
      </c>
      <c r="I6740" s="3">
        <v>305</v>
      </c>
      <c r="J6740" s="3" t="s">
        <v>21091</v>
      </c>
      <c r="K6740" s="3" t="s">
        <v>0</v>
      </c>
      <c r="N6740" s="3">
        <v>550</v>
      </c>
      <c r="O6740" s="3" t="s">
        <v>21106</v>
      </c>
      <c r="P6740" s="3" t="s">
        <v>21111</v>
      </c>
      <c r="Q6740" s="3">
        <v>175</v>
      </c>
      <c r="R6740" s="8" t="str">
        <f t="shared" si="105"/>
        <v>*175*</v>
      </c>
    </row>
    <row r="6741" spans="1:18" ht="19.8">
      <c r="A6741" s="3" t="s">
        <v>2232</v>
      </c>
      <c r="B6741" s="3" t="s">
        <v>455</v>
      </c>
      <c r="C6741" s="3" t="s">
        <v>2231</v>
      </c>
      <c r="D6741" s="3" t="s">
        <v>14</v>
      </c>
      <c r="E6741" s="3" t="s">
        <v>2230</v>
      </c>
      <c r="F6741" s="3" t="s">
        <v>3</v>
      </c>
      <c r="G6741" s="3">
        <v>2021</v>
      </c>
      <c r="H6741" s="3" t="s">
        <v>22116</v>
      </c>
      <c r="I6741" s="3">
        <v>259</v>
      </c>
      <c r="J6741" s="3" t="s">
        <v>21086</v>
      </c>
      <c r="K6741" s="3" t="s">
        <v>1</v>
      </c>
      <c r="L6741" s="9">
        <v>45045</v>
      </c>
      <c r="M6741" s="9">
        <v>45249</v>
      </c>
      <c r="N6741" s="3">
        <v>2135</v>
      </c>
      <c r="O6741" s="3" t="s">
        <v>21106</v>
      </c>
      <c r="P6741" s="3" t="s">
        <v>21112</v>
      </c>
      <c r="Q6741" s="3">
        <v>141</v>
      </c>
      <c r="R6741" s="8" t="str">
        <f t="shared" si="105"/>
        <v>*141*</v>
      </c>
    </row>
    <row r="6742" spans="1:18" ht="19.8">
      <c r="A6742" s="3" t="s">
        <v>2229</v>
      </c>
      <c r="B6742" s="3" t="s">
        <v>52</v>
      </c>
      <c r="C6742" s="3" t="s">
        <v>2228</v>
      </c>
      <c r="D6742" s="3" t="s">
        <v>50</v>
      </c>
      <c r="E6742" s="3" t="s">
        <v>2227</v>
      </c>
      <c r="F6742" s="3" t="s">
        <v>3</v>
      </c>
      <c r="G6742" s="3">
        <v>2011</v>
      </c>
      <c r="H6742" s="3" t="s">
        <v>22118</v>
      </c>
      <c r="I6742" s="3">
        <v>484</v>
      </c>
      <c r="J6742" s="3" t="s">
        <v>21099</v>
      </c>
      <c r="K6742" s="3" t="s">
        <v>1</v>
      </c>
      <c r="L6742" s="9">
        <v>45070</v>
      </c>
      <c r="M6742" s="9">
        <v>45265</v>
      </c>
      <c r="N6742" s="3">
        <v>355</v>
      </c>
      <c r="O6742" s="3" t="s">
        <v>21106</v>
      </c>
      <c r="P6742" s="3" t="s">
        <v>21111</v>
      </c>
      <c r="Q6742" s="3">
        <v>348</v>
      </c>
      <c r="R6742" s="8" t="str">
        <f t="shared" si="105"/>
        <v>*348*</v>
      </c>
    </row>
    <row r="6743" spans="1:18" ht="19.8">
      <c r="A6743" s="3" t="s">
        <v>2226</v>
      </c>
      <c r="B6743" s="3" t="s">
        <v>84</v>
      </c>
      <c r="C6743" s="3" t="s">
        <v>2225</v>
      </c>
      <c r="D6743" s="3" t="s">
        <v>82</v>
      </c>
      <c r="E6743" s="3" t="s">
        <v>2224</v>
      </c>
      <c r="F6743" s="3" t="s">
        <v>48</v>
      </c>
      <c r="G6743" s="3">
        <v>2012</v>
      </c>
      <c r="H6743" s="3" t="s">
        <v>22116</v>
      </c>
      <c r="I6743" s="3">
        <v>130</v>
      </c>
      <c r="J6743" s="3" t="s">
        <v>21084</v>
      </c>
      <c r="K6743" s="3" t="s">
        <v>0</v>
      </c>
      <c r="N6743" s="3">
        <v>1055</v>
      </c>
      <c r="O6743" s="3" t="s">
        <v>21105</v>
      </c>
      <c r="P6743" s="3" t="s">
        <v>21114</v>
      </c>
      <c r="Q6743" s="3">
        <v>390</v>
      </c>
      <c r="R6743" s="8" t="str">
        <f t="shared" si="105"/>
        <v>*390*</v>
      </c>
    </row>
    <row r="6744" spans="1:18" ht="19.8">
      <c r="A6744" s="3" t="s">
        <v>2223</v>
      </c>
      <c r="B6744" s="3" t="s">
        <v>455</v>
      </c>
      <c r="C6744" s="3" t="s">
        <v>2222</v>
      </c>
      <c r="D6744" s="3" t="s">
        <v>14</v>
      </c>
      <c r="E6744" s="3" t="s">
        <v>2221</v>
      </c>
      <c r="F6744" s="3" t="s">
        <v>9</v>
      </c>
      <c r="G6744" s="3">
        <v>2017</v>
      </c>
      <c r="H6744" s="3" t="s">
        <v>22118</v>
      </c>
      <c r="I6744" s="3">
        <v>404</v>
      </c>
      <c r="J6744" s="3" t="s">
        <v>21085</v>
      </c>
      <c r="K6744" s="3" t="s">
        <v>0</v>
      </c>
      <c r="N6744" s="3">
        <v>2225</v>
      </c>
      <c r="O6744" s="3" t="s">
        <v>21106</v>
      </c>
      <c r="P6744" s="3" t="s">
        <v>21111</v>
      </c>
      <c r="Q6744" s="3">
        <v>297</v>
      </c>
      <c r="R6744" s="8" t="str">
        <f t="shared" si="105"/>
        <v>*297*</v>
      </c>
    </row>
    <row r="6745" spans="1:18" ht="19.8">
      <c r="A6745" s="3" t="s">
        <v>2220</v>
      </c>
      <c r="B6745" s="3" t="s">
        <v>43</v>
      </c>
      <c r="C6745" s="3" t="s">
        <v>2219</v>
      </c>
      <c r="D6745" s="3" t="s">
        <v>41</v>
      </c>
      <c r="E6745" s="3" t="s">
        <v>2218</v>
      </c>
      <c r="F6745" s="3" t="s">
        <v>3</v>
      </c>
      <c r="G6745" s="3">
        <v>2005</v>
      </c>
      <c r="H6745" s="3" t="s">
        <v>22118</v>
      </c>
      <c r="I6745" s="3">
        <v>444</v>
      </c>
      <c r="J6745" s="3" t="s">
        <v>21090</v>
      </c>
      <c r="K6745" s="3" t="s">
        <v>0</v>
      </c>
      <c r="N6745" s="3">
        <v>495</v>
      </c>
      <c r="O6745" s="3" t="s">
        <v>21106</v>
      </c>
      <c r="P6745" s="3" t="s">
        <v>21112</v>
      </c>
      <c r="Q6745" s="3">
        <v>129</v>
      </c>
      <c r="R6745" s="8" t="str">
        <f t="shared" si="105"/>
        <v>*129*</v>
      </c>
    </row>
    <row r="6746" spans="1:18" ht="19.8">
      <c r="A6746" s="3" t="s">
        <v>2217</v>
      </c>
      <c r="B6746" s="3" t="s">
        <v>22</v>
      </c>
      <c r="C6746" s="3" t="s">
        <v>2216</v>
      </c>
      <c r="D6746" s="3" t="s">
        <v>5</v>
      </c>
      <c r="E6746" s="3" t="s">
        <v>2215</v>
      </c>
      <c r="F6746" s="3" t="s">
        <v>48</v>
      </c>
      <c r="G6746" s="3">
        <v>2010</v>
      </c>
      <c r="H6746" s="3" t="s">
        <v>22118</v>
      </c>
      <c r="I6746" s="3">
        <v>146</v>
      </c>
      <c r="J6746" s="3" t="s">
        <v>21084</v>
      </c>
      <c r="K6746" s="3" t="s">
        <v>1</v>
      </c>
      <c r="L6746" s="9">
        <v>45608</v>
      </c>
      <c r="M6746" s="9">
        <v>45684</v>
      </c>
      <c r="N6746" s="3">
        <v>415</v>
      </c>
      <c r="O6746" s="3" t="s">
        <v>21106</v>
      </c>
      <c r="P6746" s="3" t="s">
        <v>21111</v>
      </c>
      <c r="Q6746" s="3">
        <v>222</v>
      </c>
      <c r="R6746" s="8" t="str">
        <f t="shared" si="105"/>
        <v>*222*</v>
      </c>
    </row>
    <row r="6747" spans="1:18" ht="19.8">
      <c r="A6747" s="3" t="s">
        <v>2214</v>
      </c>
      <c r="B6747" s="3" t="s">
        <v>426</v>
      </c>
      <c r="C6747" s="3" t="s">
        <v>2213</v>
      </c>
      <c r="D6747" s="3" t="s">
        <v>95</v>
      </c>
      <c r="E6747" s="3" t="s">
        <v>2212</v>
      </c>
      <c r="F6747" s="3" t="s">
        <v>9</v>
      </c>
      <c r="G6747" s="3">
        <v>2022</v>
      </c>
      <c r="H6747" s="3" t="s">
        <v>22117</v>
      </c>
      <c r="I6747" s="3">
        <v>101</v>
      </c>
      <c r="J6747" s="3" t="s">
        <v>21095</v>
      </c>
      <c r="K6747" s="3" t="s">
        <v>0</v>
      </c>
      <c r="N6747" s="3">
        <v>710</v>
      </c>
      <c r="O6747" s="3" t="s">
        <v>21105</v>
      </c>
      <c r="P6747" s="3" t="s">
        <v>21112</v>
      </c>
      <c r="Q6747" s="3">
        <v>405</v>
      </c>
      <c r="R6747" s="8" t="str">
        <f t="shared" si="105"/>
        <v>*405*</v>
      </c>
    </row>
    <row r="6748" spans="1:18" ht="19.8">
      <c r="A6748" s="3" t="s">
        <v>2211</v>
      </c>
      <c r="B6748" s="3" t="s">
        <v>151</v>
      </c>
      <c r="C6748" s="3" t="s">
        <v>2210</v>
      </c>
      <c r="D6748" s="3" t="s">
        <v>82</v>
      </c>
      <c r="E6748" s="3" t="s">
        <v>2209</v>
      </c>
      <c r="F6748" s="3" t="s">
        <v>9</v>
      </c>
      <c r="G6748" s="3">
        <v>2013</v>
      </c>
      <c r="H6748" s="3" t="s">
        <v>22117</v>
      </c>
      <c r="I6748" s="3">
        <v>458</v>
      </c>
      <c r="J6748" s="3" t="s">
        <v>21096</v>
      </c>
      <c r="K6748" s="3" t="s">
        <v>0</v>
      </c>
      <c r="N6748" s="3">
        <v>905</v>
      </c>
      <c r="O6748" s="3" t="s">
        <v>21105</v>
      </c>
      <c r="P6748" s="3" t="s">
        <v>21112</v>
      </c>
      <c r="Q6748" s="3">
        <v>356</v>
      </c>
      <c r="R6748" s="8" t="str">
        <f t="shared" si="105"/>
        <v>*356*</v>
      </c>
    </row>
    <row r="6749" spans="1:18" ht="19.8">
      <c r="A6749" s="3" t="s">
        <v>2208</v>
      </c>
      <c r="B6749" s="3" t="s">
        <v>7</v>
      </c>
      <c r="C6749" s="3" t="s">
        <v>2207</v>
      </c>
      <c r="D6749" s="3" t="s">
        <v>5</v>
      </c>
      <c r="E6749" s="3" t="s">
        <v>2206</v>
      </c>
      <c r="F6749" s="3" t="s">
        <v>48</v>
      </c>
      <c r="G6749" s="3">
        <v>2010</v>
      </c>
      <c r="H6749" s="3" t="s">
        <v>22117</v>
      </c>
      <c r="I6749" s="3">
        <v>116</v>
      </c>
      <c r="J6749" s="3" t="s">
        <v>21101</v>
      </c>
      <c r="K6749" s="3" t="s">
        <v>1</v>
      </c>
      <c r="L6749" s="9">
        <v>45238</v>
      </c>
      <c r="M6749" s="9">
        <v>45299</v>
      </c>
      <c r="N6749" s="3">
        <v>2230</v>
      </c>
      <c r="O6749" s="3" t="s">
        <v>21106</v>
      </c>
      <c r="P6749" s="3" t="s">
        <v>21112</v>
      </c>
      <c r="Q6749" s="3">
        <v>145</v>
      </c>
      <c r="R6749" s="8" t="str">
        <f t="shared" si="105"/>
        <v>*145*</v>
      </c>
    </row>
    <row r="6750" spans="1:18" ht="19.8">
      <c r="A6750" s="3" t="s">
        <v>2205</v>
      </c>
      <c r="B6750" s="3" t="s">
        <v>138</v>
      </c>
      <c r="C6750" s="3" t="s">
        <v>2204</v>
      </c>
      <c r="D6750" s="3" t="s">
        <v>2</v>
      </c>
      <c r="E6750" s="3" t="s">
        <v>2203</v>
      </c>
      <c r="F6750" s="3" t="s">
        <v>3</v>
      </c>
      <c r="G6750" s="3">
        <v>2006</v>
      </c>
      <c r="H6750" s="3" t="s">
        <v>22117</v>
      </c>
      <c r="I6750" s="3">
        <v>232</v>
      </c>
      <c r="J6750" s="3" t="s">
        <v>21083</v>
      </c>
      <c r="K6750" s="3" t="s">
        <v>1</v>
      </c>
      <c r="L6750" s="9">
        <v>45700</v>
      </c>
      <c r="M6750" s="9">
        <v>45714</v>
      </c>
      <c r="N6750" s="3">
        <v>1385</v>
      </c>
      <c r="O6750" s="3" t="s">
        <v>21073</v>
      </c>
      <c r="P6750" s="3" t="s">
        <v>21111</v>
      </c>
      <c r="Q6750" s="3">
        <v>221</v>
      </c>
      <c r="R6750" s="8" t="str">
        <f t="shared" si="105"/>
        <v>*221*</v>
      </c>
    </row>
    <row r="6751" spans="1:18" ht="19.8">
      <c r="A6751" s="3" t="s">
        <v>2202</v>
      </c>
      <c r="B6751" s="3" t="s">
        <v>7</v>
      </c>
      <c r="C6751" s="3" t="s">
        <v>2201</v>
      </c>
      <c r="D6751" s="3" t="s">
        <v>5</v>
      </c>
      <c r="E6751" s="3" t="s">
        <v>2200</v>
      </c>
      <c r="F6751" s="3" t="s">
        <v>77</v>
      </c>
      <c r="G6751" s="3">
        <v>2016</v>
      </c>
      <c r="H6751" s="3" t="s">
        <v>22118</v>
      </c>
      <c r="I6751" s="3">
        <v>135</v>
      </c>
      <c r="J6751" s="3" t="s">
        <v>21083</v>
      </c>
      <c r="K6751" s="3" t="s">
        <v>0</v>
      </c>
      <c r="N6751" s="3">
        <v>1070</v>
      </c>
      <c r="O6751" s="3" t="s">
        <v>21106</v>
      </c>
      <c r="P6751" s="3" t="s">
        <v>21114</v>
      </c>
      <c r="Q6751" s="3">
        <v>161</v>
      </c>
      <c r="R6751" s="8" t="str">
        <f t="shared" si="105"/>
        <v>*161*</v>
      </c>
    </row>
    <row r="6752" spans="1:18" ht="19.8">
      <c r="A6752" s="3" t="s">
        <v>2199</v>
      </c>
      <c r="B6752" s="3" t="s">
        <v>43</v>
      </c>
      <c r="C6752" s="3" t="s">
        <v>2198</v>
      </c>
      <c r="D6752" s="3" t="s">
        <v>41</v>
      </c>
      <c r="E6752" s="3" t="s">
        <v>2197</v>
      </c>
      <c r="F6752" s="3" t="s">
        <v>48</v>
      </c>
      <c r="G6752" s="3">
        <v>2018</v>
      </c>
      <c r="H6752" s="3" t="s">
        <v>22118</v>
      </c>
      <c r="I6752" s="3">
        <v>303</v>
      </c>
      <c r="J6752" s="3" t="s">
        <v>21087</v>
      </c>
      <c r="K6752" s="3" t="s">
        <v>0</v>
      </c>
      <c r="N6752" s="3">
        <v>185</v>
      </c>
      <c r="O6752" s="3" t="s">
        <v>21106</v>
      </c>
      <c r="P6752" s="3" t="s">
        <v>21113</v>
      </c>
      <c r="Q6752" s="3">
        <v>176</v>
      </c>
      <c r="R6752" s="8" t="str">
        <f t="shared" si="105"/>
        <v>*176*</v>
      </c>
    </row>
    <row r="6753" spans="1:18" ht="19.8">
      <c r="A6753" s="3" t="s">
        <v>2196</v>
      </c>
      <c r="B6753" s="3" t="s">
        <v>171</v>
      </c>
      <c r="C6753" s="3" t="s">
        <v>2195</v>
      </c>
      <c r="D6753" s="3" t="s">
        <v>141</v>
      </c>
      <c r="E6753" s="3" t="s">
        <v>2194</v>
      </c>
      <c r="F6753" s="3" t="s">
        <v>9</v>
      </c>
      <c r="G6753" s="3">
        <v>2013</v>
      </c>
      <c r="H6753" s="3" t="s">
        <v>22116</v>
      </c>
      <c r="I6753" s="3">
        <v>253</v>
      </c>
      <c r="J6753" s="3" t="s">
        <v>21083</v>
      </c>
      <c r="K6753" s="3" t="s">
        <v>0</v>
      </c>
      <c r="N6753" s="3">
        <v>390</v>
      </c>
      <c r="O6753" s="3" t="s">
        <v>25</v>
      </c>
      <c r="P6753" s="3" t="s">
        <v>21112</v>
      </c>
      <c r="Q6753" s="3">
        <v>253</v>
      </c>
      <c r="R6753" s="8" t="str">
        <f t="shared" si="105"/>
        <v>*253*</v>
      </c>
    </row>
    <row r="6754" spans="1:18" ht="19.8">
      <c r="A6754" s="3" t="s">
        <v>2193</v>
      </c>
      <c r="B6754" s="3" t="s">
        <v>7</v>
      </c>
      <c r="C6754" s="3" t="s">
        <v>2192</v>
      </c>
      <c r="D6754" s="3" t="s">
        <v>5</v>
      </c>
      <c r="E6754" s="3" t="s">
        <v>2191</v>
      </c>
      <c r="F6754" s="3" t="s">
        <v>77</v>
      </c>
      <c r="G6754" s="3">
        <v>2005</v>
      </c>
      <c r="H6754" s="3" t="s">
        <v>22118</v>
      </c>
      <c r="I6754" s="3">
        <v>420</v>
      </c>
      <c r="J6754" s="3" t="s">
        <v>21095</v>
      </c>
      <c r="K6754" s="3" t="s">
        <v>0</v>
      </c>
      <c r="N6754" s="3">
        <v>2490</v>
      </c>
      <c r="O6754" s="3" t="s">
        <v>21106</v>
      </c>
      <c r="P6754" s="3" t="s">
        <v>21113</v>
      </c>
      <c r="Q6754" s="3">
        <v>356</v>
      </c>
      <c r="R6754" s="8" t="str">
        <f t="shared" si="105"/>
        <v>*356*</v>
      </c>
    </row>
    <row r="6755" spans="1:18" ht="19.8">
      <c r="A6755" s="3" t="s">
        <v>2190</v>
      </c>
      <c r="B6755" s="3" t="s">
        <v>60</v>
      </c>
      <c r="C6755" s="3" t="s">
        <v>2189</v>
      </c>
      <c r="D6755" s="3" t="s">
        <v>41</v>
      </c>
      <c r="E6755" s="3" t="s">
        <v>2188</v>
      </c>
      <c r="F6755" s="3" t="s">
        <v>9</v>
      </c>
      <c r="G6755" s="3">
        <v>2023</v>
      </c>
      <c r="H6755" s="3" t="s">
        <v>22118</v>
      </c>
      <c r="I6755" s="3">
        <v>489</v>
      </c>
      <c r="J6755" s="3" t="s">
        <v>21095</v>
      </c>
      <c r="K6755" s="3" t="s">
        <v>0</v>
      </c>
      <c r="N6755" s="3">
        <v>2340</v>
      </c>
      <c r="O6755" s="3" t="s">
        <v>21106</v>
      </c>
      <c r="P6755" s="3" t="s">
        <v>21114</v>
      </c>
      <c r="Q6755" s="3">
        <v>151</v>
      </c>
      <c r="R6755" s="8" t="str">
        <f t="shared" si="105"/>
        <v>*151*</v>
      </c>
    </row>
    <row r="6756" spans="1:18" ht="19.8">
      <c r="A6756" s="3" t="s">
        <v>2187</v>
      </c>
      <c r="B6756" s="3" t="s">
        <v>285</v>
      </c>
      <c r="C6756" s="3" t="s">
        <v>2186</v>
      </c>
      <c r="D6756" s="3" t="s">
        <v>31</v>
      </c>
      <c r="E6756" s="3" t="s">
        <v>2185</v>
      </c>
      <c r="F6756" s="3" t="s">
        <v>48</v>
      </c>
      <c r="G6756" s="3">
        <v>2023</v>
      </c>
      <c r="H6756" s="3" t="s">
        <v>22118</v>
      </c>
      <c r="I6756" s="3">
        <v>496</v>
      </c>
      <c r="J6756" s="3" t="s">
        <v>21092</v>
      </c>
      <c r="K6756" s="3" t="s">
        <v>0</v>
      </c>
      <c r="N6756" s="3">
        <v>1330</v>
      </c>
      <c r="O6756" s="3" t="s">
        <v>21106</v>
      </c>
      <c r="P6756" s="3" t="s">
        <v>21114</v>
      </c>
      <c r="Q6756" s="3">
        <v>307</v>
      </c>
      <c r="R6756" s="8" t="str">
        <f t="shared" si="105"/>
        <v>*307*</v>
      </c>
    </row>
    <row r="6757" spans="1:18" ht="19.8">
      <c r="A6757" s="3" t="s">
        <v>2184</v>
      </c>
      <c r="B6757" s="3" t="s">
        <v>455</v>
      </c>
      <c r="C6757" s="3" t="s">
        <v>2183</v>
      </c>
      <c r="D6757" s="3" t="s">
        <v>14</v>
      </c>
      <c r="E6757" s="3" t="s">
        <v>2182</v>
      </c>
      <c r="F6757" s="3" t="s">
        <v>29</v>
      </c>
      <c r="G6757" s="3">
        <v>2012</v>
      </c>
      <c r="H6757" s="3" t="s">
        <v>22117</v>
      </c>
      <c r="I6757" s="3">
        <v>322</v>
      </c>
      <c r="J6757" s="3" t="s">
        <v>21100</v>
      </c>
      <c r="K6757" s="3" t="s">
        <v>1</v>
      </c>
      <c r="L6757" s="9">
        <v>45547</v>
      </c>
      <c r="M6757" s="9">
        <v>45560</v>
      </c>
      <c r="N6757" s="3">
        <v>1455</v>
      </c>
      <c r="O6757" s="3" t="s">
        <v>21106</v>
      </c>
      <c r="P6757" s="3" t="s">
        <v>21114</v>
      </c>
      <c r="Q6757" s="3">
        <v>297</v>
      </c>
      <c r="R6757" s="8" t="str">
        <f t="shared" si="105"/>
        <v>*297*</v>
      </c>
    </row>
    <row r="6758" spans="1:18" ht="19.8">
      <c r="A6758" s="3" t="s">
        <v>2181</v>
      </c>
      <c r="B6758" s="3" t="s">
        <v>344</v>
      </c>
      <c r="C6758" s="3" t="s">
        <v>2180</v>
      </c>
      <c r="D6758" s="3" t="s">
        <v>82</v>
      </c>
      <c r="E6758" s="3" t="s">
        <v>2179</v>
      </c>
      <c r="F6758" s="3" t="s">
        <v>9</v>
      </c>
      <c r="G6758" s="3">
        <v>2010</v>
      </c>
      <c r="H6758" s="3" t="s">
        <v>22117</v>
      </c>
      <c r="I6758" s="3">
        <v>359</v>
      </c>
      <c r="J6758" s="3" t="s">
        <v>21091</v>
      </c>
      <c r="K6758" s="3" t="s">
        <v>1</v>
      </c>
      <c r="L6758" s="9">
        <v>45047</v>
      </c>
      <c r="M6758" s="9">
        <v>45067</v>
      </c>
      <c r="N6758" s="3">
        <v>240</v>
      </c>
      <c r="O6758" s="3" t="s">
        <v>21105</v>
      </c>
      <c r="P6758" s="3" t="s">
        <v>21111</v>
      </c>
      <c r="Q6758" s="3">
        <v>293</v>
      </c>
      <c r="R6758" s="8" t="str">
        <f t="shared" si="105"/>
        <v>*293*</v>
      </c>
    </row>
    <row r="6759" spans="1:18" ht="19.8">
      <c r="A6759" s="3" t="s">
        <v>2177</v>
      </c>
      <c r="B6759" s="3" t="s">
        <v>478</v>
      </c>
      <c r="C6759" s="3" t="s">
        <v>2176</v>
      </c>
      <c r="D6759" s="3" t="s">
        <v>95</v>
      </c>
      <c r="E6759" s="3" t="s">
        <v>2175</v>
      </c>
      <c r="F6759" s="3" t="s">
        <v>48</v>
      </c>
      <c r="G6759" s="3">
        <v>2021</v>
      </c>
      <c r="H6759" s="3" t="s">
        <v>22117</v>
      </c>
      <c r="I6759" s="3">
        <v>420</v>
      </c>
      <c r="J6759" s="3" t="s">
        <v>21093</v>
      </c>
      <c r="K6759" s="3" t="s">
        <v>1</v>
      </c>
      <c r="L6759" s="9">
        <v>45019</v>
      </c>
      <c r="M6759" s="9">
        <v>45481</v>
      </c>
      <c r="N6759" s="3">
        <v>1560</v>
      </c>
      <c r="O6759" s="3" t="s">
        <v>21105</v>
      </c>
      <c r="P6759" s="3" t="s">
        <v>21112</v>
      </c>
      <c r="Q6759" s="3">
        <v>140</v>
      </c>
      <c r="R6759" s="8" t="str">
        <f t="shared" si="105"/>
        <v>*140*</v>
      </c>
    </row>
    <row r="6760" spans="1:18" ht="19.8">
      <c r="A6760" s="3" t="s">
        <v>2174</v>
      </c>
      <c r="B6760" s="3" t="s">
        <v>256</v>
      </c>
      <c r="C6760" s="3" t="s">
        <v>2173</v>
      </c>
      <c r="D6760" s="3" t="s">
        <v>14</v>
      </c>
      <c r="E6760" s="3" t="s">
        <v>2172</v>
      </c>
      <c r="F6760" s="3" t="s">
        <v>15</v>
      </c>
      <c r="G6760" s="3">
        <v>2009</v>
      </c>
      <c r="H6760" s="3" t="s">
        <v>22117</v>
      </c>
      <c r="I6760" s="3">
        <v>82</v>
      </c>
      <c r="J6760" s="3" t="s">
        <v>21096</v>
      </c>
      <c r="K6760" s="3" t="s">
        <v>0</v>
      </c>
      <c r="N6760" s="3">
        <v>775</v>
      </c>
      <c r="O6760" s="3" t="s">
        <v>21106</v>
      </c>
      <c r="P6760" s="3" t="s">
        <v>21114</v>
      </c>
      <c r="Q6760" s="3">
        <v>235</v>
      </c>
      <c r="R6760" s="8" t="str">
        <f t="shared" si="105"/>
        <v>*235*</v>
      </c>
    </row>
    <row r="6761" spans="1:18" ht="19.8">
      <c r="A6761" s="3" t="s">
        <v>2171</v>
      </c>
      <c r="B6761" s="3" t="s">
        <v>304</v>
      </c>
      <c r="C6761" s="3" t="s">
        <v>2170</v>
      </c>
      <c r="D6761" s="3" t="s">
        <v>123</v>
      </c>
      <c r="E6761" s="3" t="s">
        <v>2169</v>
      </c>
      <c r="F6761" s="3" t="s">
        <v>48</v>
      </c>
      <c r="G6761" s="3">
        <v>2012</v>
      </c>
      <c r="H6761" s="3" t="s">
        <v>22118</v>
      </c>
      <c r="I6761" s="3">
        <v>106</v>
      </c>
      <c r="J6761" s="3" t="s">
        <v>21084</v>
      </c>
      <c r="K6761" s="3" t="s">
        <v>1</v>
      </c>
      <c r="L6761" s="9">
        <v>45488</v>
      </c>
      <c r="M6761" s="9">
        <v>45604</v>
      </c>
      <c r="N6761" s="3">
        <v>1300</v>
      </c>
      <c r="O6761" s="3" t="s">
        <v>21106</v>
      </c>
      <c r="P6761" s="3" t="s">
        <v>21114</v>
      </c>
      <c r="Q6761" s="3">
        <v>329</v>
      </c>
      <c r="R6761" s="8" t="str">
        <f t="shared" si="105"/>
        <v>*329*</v>
      </c>
    </row>
    <row r="6762" spans="1:18" ht="19.8">
      <c r="A6762" s="3" t="s">
        <v>2168</v>
      </c>
      <c r="B6762" s="3" t="s">
        <v>155</v>
      </c>
      <c r="C6762" s="3" t="s">
        <v>2167</v>
      </c>
      <c r="D6762" s="3" t="s">
        <v>50</v>
      </c>
      <c r="E6762" s="3" t="s">
        <v>2166</v>
      </c>
      <c r="F6762" s="3" t="s">
        <v>3</v>
      </c>
      <c r="G6762" s="3">
        <v>2013</v>
      </c>
      <c r="H6762" s="3" t="s">
        <v>22118</v>
      </c>
      <c r="I6762" s="3">
        <v>82</v>
      </c>
      <c r="J6762" s="3" t="s">
        <v>21089</v>
      </c>
      <c r="K6762" s="3" t="s">
        <v>0</v>
      </c>
      <c r="N6762" s="3">
        <v>920</v>
      </c>
      <c r="O6762" s="3" t="s">
        <v>21106</v>
      </c>
      <c r="P6762" s="3" t="s">
        <v>21111</v>
      </c>
      <c r="Q6762" s="3">
        <v>421</v>
      </c>
      <c r="R6762" s="8" t="str">
        <f t="shared" si="105"/>
        <v>*421*</v>
      </c>
    </row>
    <row r="6763" spans="1:18" ht="19.8">
      <c r="A6763" s="3" t="s">
        <v>2165</v>
      </c>
      <c r="B6763" s="3" t="s">
        <v>43</v>
      </c>
      <c r="C6763" s="3" t="s">
        <v>2164</v>
      </c>
      <c r="D6763" s="3" t="s">
        <v>41</v>
      </c>
      <c r="E6763" s="3" t="s">
        <v>2163</v>
      </c>
      <c r="F6763" s="3" t="s">
        <v>77</v>
      </c>
      <c r="G6763" s="3">
        <v>2005</v>
      </c>
      <c r="H6763" s="3" t="s">
        <v>22116</v>
      </c>
      <c r="I6763" s="3">
        <v>185</v>
      </c>
      <c r="J6763" s="3" t="s">
        <v>21102</v>
      </c>
      <c r="K6763" s="3" t="s">
        <v>0</v>
      </c>
      <c r="N6763" s="3">
        <v>1755</v>
      </c>
      <c r="O6763" s="3" t="s">
        <v>21106</v>
      </c>
      <c r="P6763" s="3" t="s">
        <v>21111</v>
      </c>
      <c r="Q6763" s="3">
        <v>301</v>
      </c>
      <c r="R6763" s="8" t="str">
        <f t="shared" si="105"/>
        <v>*301*</v>
      </c>
    </row>
    <row r="6764" spans="1:18" ht="19.8">
      <c r="A6764" s="3" t="s">
        <v>2162</v>
      </c>
      <c r="B6764" s="3" t="s">
        <v>88</v>
      </c>
      <c r="C6764" s="3" t="s">
        <v>2161</v>
      </c>
      <c r="D6764" s="3" t="s">
        <v>2</v>
      </c>
      <c r="E6764" s="3" t="s">
        <v>2160</v>
      </c>
      <c r="F6764" s="3" t="s">
        <v>15</v>
      </c>
      <c r="G6764" s="3">
        <v>2011</v>
      </c>
      <c r="H6764" s="3" t="s">
        <v>22118</v>
      </c>
      <c r="I6764" s="3">
        <v>147</v>
      </c>
      <c r="J6764" s="3" t="s">
        <v>21090</v>
      </c>
      <c r="K6764" s="3" t="s">
        <v>0</v>
      </c>
      <c r="N6764" s="3">
        <v>1335</v>
      </c>
      <c r="O6764" s="3" t="s">
        <v>21073</v>
      </c>
      <c r="P6764" s="3" t="s">
        <v>21112</v>
      </c>
      <c r="Q6764" s="3">
        <v>258</v>
      </c>
      <c r="R6764" s="8" t="str">
        <f t="shared" si="105"/>
        <v>*258*</v>
      </c>
    </row>
    <row r="6765" spans="1:18" ht="19.8">
      <c r="A6765" s="3" t="s">
        <v>2159</v>
      </c>
      <c r="B6765" s="3" t="s">
        <v>155</v>
      </c>
      <c r="C6765" s="3" t="s">
        <v>2158</v>
      </c>
      <c r="D6765" s="3" t="s">
        <v>50</v>
      </c>
      <c r="E6765" s="3" t="s">
        <v>2157</v>
      </c>
      <c r="F6765" s="3" t="s">
        <v>77</v>
      </c>
      <c r="G6765" s="3">
        <v>2021</v>
      </c>
      <c r="H6765" s="3" t="s">
        <v>22117</v>
      </c>
      <c r="I6765" s="3">
        <v>458</v>
      </c>
      <c r="J6765" s="3" t="s">
        <v>21083</v>
      </c>
      <c r="K6765" s="3" t="s">
        <v>0</v>
      </c>
      <c r="N6765" s="3">
        <v>1230</v>
      </c>
      <c r="O6765" s="3" t="s">
        <v>21106</v>
      </c>
      <c r="P6765" s="3" t="s">
        <v>21111</v>
      </c>
      <c r="Q6765" s="3">
        <v>200</v>
      </c>
      <c r="R6765" s="8" t="str">
        <f t="shared" si="105"/>
        <v>*200*</v>
      </c>
    </row>
    <row r="6766" spans="1:18" ht="19.8">
      <c r="A6766" s="3" t="s">
        <v>2156</v>
      </c>
      <c r="B6766" s="3" t="s">
        <v>38</v>
      </c>
      <c r="C6766" s="3" t="s">
        <v>2155</v>
      </c>
      <c r="D6766" s="3" t="s">
        <v>36</v>
      </c>
      <c r="E6766" s="3" t="s">
        <v>2154</v>
      </c>
      <c r="F6766" s="3" t="s">
        <v>77</v>
      </c>
      <c r="G6766" s="3">
        <v>2020</v>
      </c>
      <c r="H6766" s="3" t="s">
        <v>22116</v>
      </c>
      <c r="I6766" s="3">
        <v>158</v>
      </c>
      <c r="J6766" s="3" t="s">
        <v>21087</v>
      </c>
      <c r="K6766" s="3" t="s">
        <v>1</v>
      </c>
      <c r="L6766" s="9">
        <v>45152</v>
      </c>
      <c r="M6766" s="9">
        <v>45511</v>
      </c>
      <c r="N6766" s="3">
        <v>2445</v>
      </c>
      <c r="O6766" s="3" t="s">
        <v>21106</v>
      </c>
      <c r="P6766" s="3" t="s">
        <v>21114</v>
      </c>
      <c r="Q6766" s="3">
        <v>321</v>
      </c>
      <c r="R6766" s="8" t="str">
        <f t="shared" si="105"/>
        <v>*321*</v>
      </c>
    </row>
    <row r="6767" spans="1:18" ht="19.8">
      <c r="A6767" s="3" t="s">
        <v>2152</v>
      </c>
      <c r="B6767" s="3" t="s">
        <v>304</v>
      </c>
      <c r="C6767" s="3" t="s">
        <v>2151</v>
      </c>
      <c r="D6767" s="3" t="s">
        <v>123</v>
      </c>
      <c r="E6767" s="3" t="s">
        <v>2150</v>
      </c>
      <c r="F6767" s="3" t="s">
        <v>77</v>
      </c>
      <c r="G6767" s="3">
        <v>2020</v>
      </c>
      <c r="H6767" s="3" t="s">
        <v>22116</v>
      </c>
      <c r="I6767" s="3">
        <v>383</v>
      </c>
      <c r="J6767" s="3" t="s">
        <v>21088</v>
      </c>
      <c r="K6767" s="3" t="s">
        <v>1</v>
      </c>
      <c r="L6767" s="9">
        <v>45424</v>
      </c>
      <c r="M6767" s="9">
        <v>45456</v>
      </c>
      <c r="N6767" s="3">
        <v>360</v>
      </c>
      <c r="O6767" s="3" t="s">
        <v>21106</v>
      </c>
      <c r="P6767" s="3" t="s">
        <v>21111</v>
      </c>
      <c r="Q6767" s="3">
        <v>211</v>
      </c>
      <c r="R6767" s="8" t="str">
        <f t="shared" si="105"/>
        <v>*211*</v>
      </c>
    </row>
    <row r="6768" spans="1:18" ht="19.8">
      <c r="A6768" s="3" t="s">
        <v>2149</v>
      </c>
      <c r="B6768" s="3" t="s">
        <v>218</v>
      </c>
      <c r="C6768" s="3" t="s">
        <v>2148</v>
      </c>
      <c r="D6768" s="3" t="s">
        <v>95</v>
      </c>
      <c r="E6768" s="3" t="s">
        <v>2147</v>
      </c>
      <c r="F6768" s="3" t="s">
        <v>15</v>
      </c>
      <c r="G6768" s="3">
        <v>2013</v>
      </c>
      <c r="H6768" s="3" t="s">
        <v>22116</v>
      </c>
      <c r="I6768" s="3">
        <v>233</v>
      </c>
      <c r="J6768" s="3" t="s">
        <v>21100</v>
      </c>
      <c r="K6768" s="3" t="s">
        <v>1</v>
      </c>
      <c r="L6768" s="9">
        <v>45394</v>
      </c>
      <c r="M6768" s="9">
        <v>45424</v>
      </c>
      <c r="N6768" s="3">
        <v>725</v>
      </c>
      <c r="O6768" s="3" t="s">
        <v>21105</v>
      </c>
      <c r="P6768" s="3" t="s">
        <v>21112</v>
      </c>
      <c r="Q6768" s="3">
        <v>225</v>
      </c>
      <c r="R6768" s="8" t="str">
        <f t="shared" si="105"/>
        <v>*225*</v>
      </c>
    </row>
    <row r="6769" spans="1:18" ht="19.8">
      <c r="A6769" s="3" t="s">
        <v>2146</v>
      </c>
      <c r="B6769" s="3" t="s">
        <v>84</v>
      </c>
      <c r="C6769" s="3" t="s">
        <v>2145</v>
      </c>
      <c r="D6769" s="3" t="s">
        <v>82</v>
      </c>
      <c r="E6769" s="3" t="s">
        <v>2144</v>
      </c>
      <c r="F6769" s="3" t="s">
        <v>15</v>
      </c>
      <c r="G6769" s="3">
        <v>2008</v>
      </c>
      <c r="H6769" s="3" t="s">
        <v>22118</v>
      </c>
      <c r="I6769" s="3">
        <v>286</v>
      </c>
      <c r="J6769" s="3" t="s">
        <v>21098</v>
      </c>
      <c r="K6769" s="3" t="s">
        <v>1</v>
      </c>
      <c r="L6769" s="9">
        <v>45522</v>
      </c>
      <c r="M6769" s="9">
        <v>45639</v>
      </c>
      <c r="N6769" s="3">
        <v>255</v>
      </c>
      <c r="O6769" s="3" t="s">
        <v>21105</v>
      </c>
      <c r="P6769" s="3" t="s">
        <v>21111</v>
      </c>
      <c r="Q6769" s="3">
        <v>317</v>
      </c>
      <c r="R6769" s="8" t="str">
        <f t="shared" si="105"/>
        <v>*317*</v>
      </c>
    </row>
    <row r="6770" spans="1:18" ht="19.8">
      <c r="A6770" s="3" t="s">
        <v>2143</v>
      </c>
      <c r="B6770" s="3" t="s">
        <v>285</v>
      </c>
      <c r="C6770" s="3" t="s">
        <v>2142</v>
      </c>
      <c r="D6770" s="3" t="s">
        <v>31</v>
      </c>
      <c r="E6770" s="3" t="s">
        <v>2141</v>
      </c>
      <c r="F6770" s="3" t="s">
        <v>77</v>
      </c>
      <c r="G6770" s="3">
        <v>2015</v>
      </c>
      <c r="H6770" s="3" t="s">
        <v>22116</v>
      </c>
      <c r="I6770" s="3">
        <v>226</v>
      </c>
      <c r="J6770" s="3" t="s">
        <v>21098</v>
      </c>
      <c r="K6770" s="3" t="s">
        <v>1</v>
      </c>
      <c r="L6770" s="9">
        <v>45348</v>
      </c>
      <c r="M6770" s="9">
        <v>45435</v>
      </c>
      <c r="N6770" s="3">
        <v>750</v>
      </c>
      <c r="O6770" s="3" t="s">
        <v>21106</v>
      </c>
      <c r="P6770" s="3" t="s">
        <v>21112</v>
      </c>
      <c r="Q6770" s="3">
        <v>162</v>
      </c>
      <c r="R6770" s="8" t="str">
        <f t="shared" si="105"/>
        <v>*162*</v>
      </c>
    </row>
    <row r="6771" spans="1:18" ht="19.8">
      <c r="A6771" s="3" t="s">
        <v>2140</v>
      </c>
      <c r="B6771" s="3" t="s">
        <v>52</v>
      </c>
      <c r="C6771" s="3" t="s">
        <v>2139</v>
      </c>
      <c r="D6771" s="3" t="s">
        <v>50</v>
      </c>
      <c r="E6771" s="3" t="s">
        <v>2138</v>
      </c>
      <c r="F6771" s="3" t="s">
        <v>29</v>
      </c>
      <c r="G6771" s="3">
        <v>2017</v>
      </c>
      <c r="H6771" s="3" t="s">
        <v>22118</v>
      </c>
      <c r="I6771" s="3">
        <v>140</v>
      </c>
      <c r="J6771" s="3" t="s">
        <v>21083</v>
      </c>
      <c r="K6771" s="3" t="s">
        <v>1</v>
      </c>
      <c r="L6771" s="9">
        <v>45666</v>
      </c>
      <c r="M6771" s="9">
        <v>45675</v>
      </c>
      <c r="N6771" s="3">
        <v>1740</v>
      </c>
      <c r="O6771" s="3" t="s">
        <v>21106</v>
      </c>
      <c r="P6771" s="3" t="s">
        <v>21112</v>
      </c>
      <c r="Q6771" s="3">
        <v>193</v>
      </c>
      <c r="R6771" s="8" t="str">
        <f t="shared" si="105"/>
        <v>*193*</v>
      </c>
    </row>
    <row r="6772" spans="1:18" ht="19.8">
      <c r="A6772" s="3" t="s">
        <v>2137</v>
      </c>
      <c r="B6772" s="3" t="s">
        <v>256</v>
      </c>
      <c r="C6772" s="3" t="s">
        <v>2136</v>
      </c>
      <c r="D6772" s="3" t="s">
        <v>14</v>
      </c>
      <c r="E6772" s="3" t="s">
        <v>2135</v>
      </c>
      <c r="F6772" s="3" t="s">
        <v>3</v>
      </c>
      <c r="G6772" s="3">
        <v>2013</v>
      </c>
      <c r="H6772" s="3" t="s">
        <v>22118</v>
      </c>
      <c r="I6772" s="3">
        <v>409</v>
      </c>
      <c r="J6772" s="3" t="s">
        <v>21091</v>
      </c>
      <c r="K6772" s="3" t="s">
        <v>1</v>
      </c>
      <c r="L6772" s="9">
        <v>45349</v>
      </c>
      <c r="M6772" s="9">
        <v>45667</v>
      </c>
      <c r="N6772" s="3">
        <v>870</v>
      </c>
      <c r="O6772" s="3" t="s">
        <v>21106</v>
      </c>
      <c r="P6772" s="3" t="s">
        <v>21112</v>
      </c>
      <c r="Q6772" s="3">
        <v>389</v>
      </c>
      <c r="R6772" s="8" t="str">
        <f t="shared" si="105"/>
        <v>*389*</v>
      </c>
    </row>
    <row r="6773" spans="1:18" ht="19.8">
      <c r="A6773" s="3" t="s">
        <v>2134</v>
      </c>
      <c r="B6773" s="3" t="s">
        <v>43</v>
      </c>
      <c r="C6773" s="3" t="s">
        <v>2133</v>
      </c>
      <c r="D6773" s="3" t="s">
        <v>41</v>
      </c>
      <c r="E6773" s="3" t="s">
        <v>2132</v>
      </c>
      <c r="F6773" s="3" t="s">
        <v>29</v>
      </c>
      <c r="G6773" s="3">
        <v>2024</v>
      </c>
      <c r="H6773" s="3" t="s">
        <v>22118</v>
      </c>
      <c r="I6773" s="3">
        <v>490</v>
      </c>
      <c r="J6773" s="3" t="s">
        <v>21098</v>
      </c>
      <c r="K6773" s="3" t="s">
        <v>1</v>
      </c>
      <c r="L6773" s="9">
        <v>45472</v>
      </c>
      <c r="M6773" s="9">
        <v>45714</v>
      </c>
      <c r="N6773" s="3">
        <v>1320</v>
      </c>
      <c r="O6773" s="3" t="s">
        <v>21106</v>
      </c>
      <c r="P6773" s="3" t="s">
        <v>21111</v>
      </c>
      <c r="Q6773" s="3">
        <v>327</v>
      </c>
      <c r="R6773" s="8" t="str">
        <f t="shared" si="105"/>
        <v>*327*</v>
      </c>
    </row>
    <row r="6774" spans="1:18" ht="19.8">
      <c r="A6774" s="3" t="s">
        <v>2130</v>
      </c>
      <c r="B6774" s="3" t="s">
        <v>171</v>
      </c>
      <c r="C6774" s="3" t="s">
        <v>2129</v>
      </c>
      <c r="D6774" s="3" t="s">
        <v>141</v>
      </c>
      <c r="E6774" s="3" t="s">
        <v>2128</v>
      </c>
      <c r="F6774" s="3" t="s">
        <v>9</v>
      </c>
      <c r="G6774" s="3">
        <v>2015</v>
      </c>
      <c r="H6774" s="3" t="s">
        <v>22117</v>
      </c>
      <c r="I6774" s="3">
        <v>322</v>
      </c>
      <c r="J6774" s="3" t="s">
        <v>21094</v>
      </c>
      <c r="K6774" s="3" t="s">
        <v>1</v>
      </c>
      <c r="L6774" s="9">
        <v>45467</v>
      </c>
      <c r="M6774" s="9">
        <v>45523</v>
      </c>
      <c r="N6774" s="3">
        <v>915</v>
      </c>
      <c r="O6774" s="3" t="s">
        <v>25</v>
      </c>
      <c r="P6774" s="3" t="s">
        <v>21114</v>
      </c>
      <c r="Q6774" s="3">
        <v>370</v>
      </c>
      <c r="R6774" s="8" t="str">
        <f t="shared" si="105"/>
        <v>*370*</v>
      </c>
    </row>
    <row r="6775" spans="1:18" ht="19.8">
      <c r="A6775" s="3" t="s">
        <v>2127</v>
      </c>
      <c r="B6775" s="3" t="s">
        <v>138</v>
      </c>
      <c r="C6775" s="3" t="s">
        <v>2126</v>
      </c>
      <c r="D6775" s="3" t="s">
        <v>2</v>
      </c>
      <c r="E6775" s="3" t="s">
        <v>2125</v>
      </c>
      <c r="F6775" s="3" t="s">
        <v>29</v>
      </c>
      <c r="G6775" s="3">
        <v>2018</v>
      </c>
      <c r="H6775" s="3" t="s">
        <v>22117</v>
      </c>
      <c r="I6775" s="3">
        <v>210</v>
      </c>
      <c r="J6775" s="3" t="s">
        <v>21091</v>
      </c>
      <c r="K6775" s="3" t="s">
        <v>1</v>
      </c>
      <c r="L6775" s="9">
        <v>45582</v>
      </c>
      <c r="M6775" s="9">
        <v>45701</v>
      </c>
      <c r="N6775" s="3">
        <v>1785</v>
      </c>
      <c r="O6775" s="3" t="s">
        <v>21073</v>
      </c>
      <c r="P6775" s="3" t="s">
        <v>21113</v>
      </c>
      <c r="Q6775" s="3">
        <v>264</v>
      </c>
      <c r="R6775" s="8" t="str">
        <f t="shared" si="105"/>
        <v>*264*</v>
      </c>
    </row>
    <row r="6776" spans="1:18" ht="19.8">
      <c r="A6776" s="3" t="s">
        <v>2124</v>
      </c>
      <c r="B6776" s="3" t="s">
        <v>151</v>
      </c>
      <c r="C6776" s="3" t="s">
        <v>2123</v>
      </c>
      <c r="D6776" s="3" t="s">
        <v>82</v>
      </c>
      <c r="E6776" s="3" t="s">
        <v>2122</v>
      </c>
      <c r="F6776" s="3" t="s">
        <v>77</v>
      </c>
      <c r="G6776" s="3">
        <v>2006</v>
      </c>
      <c r="H6776" s="3" t="s">
        <v>22117</v>
      </c>
      <c r="I6776" s="3">
        <v>321</v>
      </c>
      <c r="J6776" s="3" t="s">
        <v>21088</v>
      </c>
      <c r="K6776" s="3" t="s">
        <v>0</v>
      </c>
      <c r="N6776" s="3">
        <v>460</v>
      </c>
      <c r="O6776" s="3" t="s">
        <v>21105</v>
      </c>
      <c r="P6776" s="3" t="s">
        <v>21112</v>
      </c>
      <c r="Q6776" s="3">
        <v>451</v>
      </c>
      <c r="R6776" s="8" t="str">
        <f t="shared" si="105"/>
        <v>*451*</v>
      </c>
    </row>
    <row r="6777" spans="1:18" ht="19.8">
      <c r="A6777" s="3" t="s">
        <v>2121</v>
      </c>
      <c r="B6777" s="3" t="s">
        <v>196</v>
      </c>
      <c r="C6777" s="3" t="s">
        <v>2120</v>
      </c>
      <c r="D6777" s="3" t="s">
        <v>36</v>
      </c>
      <c r="E6777" s="3" t="s">
        <v>2119</v>
      </c>
      <c r="F6777" s="3" t="s">
        <v>15</v>
      </c>
      <c r="G6777" s="3">
        <v>2016</v>
      </c>
      <c r="H6777" s="3" t="s">
        <v>22117</v>
      </c>
      <c r="I6777" s="3">
        <v>229</v>
      </c>
      <c r="J6777" s="3" t="s">
        <v>21084</v>
      </c>
      <c r="K6777" s="3" t="s">
        <v>1</v>
      </c>
      <c r="L6777" s="9">
        <v>45020</v>
      </c>
      <c r="M6777" s="9">
        <v>45524</v>
      </c>
      <c r="N6777" s="3">
        <v>1010</v>
      </c>
      <c r="O6777" s="3" t="s">
        <v>21106</v>
      </c>
      <c r="P6777" s="3" t="s">
        <v>21113</v>
      </c>
      <c r="Q6777" s="3">
        <v>204</v>
      </c>
      <c r="R6777" s="8" t="str">
        <f t="shared" si="105"/>
        <v>*204*</v>
      </c>
    </row>
    <row r="6778" spans="1:18" ht="19.8">
      <c r="A6778" s="3" t="s">
        <v>2118</v>
      </c>
      <c r="B6778" s="3" t="s">
        <v>108</v>
      </c>
      <c r="C6778" s="3" t="s">
        <v>2117</v>
      </c>
      <c r="D6778" s="3" t="s">
        <v>63</v>
      </c>
      <c r="E6778" s="3" t="s">
        <v>2116</v>
      </c>
      <c r="F6778" s="3" t="s">
        <v>3</v>
      </c>
      <c r="G6778" s="3">
        <v>2013</v>
      </c>
      <c r="H6778" s="3" t="s">
        <v>22118</v>
      </c>
      <c r="I6778" s="3">
        <v>494</v>
      </c>
      <c r="J6778" s="3" t="s">
        <v>21084</v>
      </c>
      <c r="K6778" s="3" t="s">
        <v>1</v>
      </c>
      <c r="L6778" s="9">
        <v>45149</v>
      </c>
      <c r="M6778" s="9">
        <v>45496</v>
      </c>
      <c r="N6778" s="3">
        <v>935</v>
      </c>
      <c r="O6778" s="3" t="s">
        <v>21106</v>
      </c>
      <c r="P6778" s="3" t="s">
        <v>21114</v>
      </c>
      <c r="Q6778" s="3">
        <v>177</v>
      </c>
      <c r="R6778" s="8" t="str">
        <f t="shared" si="105"/>
        <v>*177*</v>
      </c>
    </row>
    <row r="6779" spans="1:18" ht="19.8">
      <c r="A6779" s="3" t="s">
        <v>2115</v>
      </c>
      <c r="B6779" s="3" t="s">
        <v>38</v>
      </c>
      <c r="C6779" s="3" t="s">
        <v>2114</v>
      </c>
      <c r="D6779" s="3" t="s">
        <v>36</v>
      </c>
      <c r="E6779" s="3" t="s">
        <v>2113</v>
      </c>
      <c r="F6779" s="3" t="s">
        <v>9</v>
      </c>
      <c r="G6779" s="3">
        <v>2020</v>
      </c>
      <c r="H6779" s="3" t="s">
        <v>22118</v>
      </c>
      <c r="I6779" s="3">
        <v>247</v>
      </c>
      <c r="J6779" s="3" t="s">
        <v>21100</v>
      </c>
      <c r="K6779" s="3" t="s">
        <v>1</v>
      </c>
      <c r="L6779" s="9">
        <v>45133</v>
      </c>
      <c r="M6779" s="9">
        <v>45679</v>
      </c>
      <c r="N6779" s="3">
        <v>770</v>
      </c>
      <c r="O6779" s="3" t="s">
        <v>21106</v>
      </c>
      <c r="P6779" s="3" t="s">
        <v>21114</v>
      </c>
      <c r="Q6779" s="3">
        <v>334</v>
      </c>
      <c r="R6779" s="8" t="str">
        <f t="shared" si="105"/>
        <v>*334*</v>
      </c>
    </row>
    <row r="6780" spans="1:18" ht="19.8">
      <c r="A6780" s="3" t="s">
        <v>2112</v>
      </c>
      <c r="B6780" s="3" t="s">
        <v>160</v>
      </c>
      <c r="C6780" s="3" t="s">
        <v>2111</v>
      </c>
      <c r="D6780" s="3" t="s">
        <v>31</v>
      </c>
      <c r="E6780" s="3" t="s">
        <v>2110</v>
      </c>
      <c r="F6780" s="3" t="s">
        <v>48</v>
      </c>
      <c r="G6780" s="3">
        <v>2006</v>
      </c>
      <c r="H6780" s="3" t="s">
        <v>22116</v>
      </c>
      <c r="I6780" s="3">
        <v>284</v>
      </c>
      <c r="J6780" s="3" t="s">
        <v>21102</v>
      </c>
      <c r="K6780" s="3" t="s">
        <v>1</v>
      </c>
      <c r="L6780" s="9">
        <v>45518</v>
      </c>
      <c r="M6780" s="9">
        <v>45629</v>
      </c>
      <c r="N6780" s="3">
        <v>2145</v>
      </c>
      <c r="O6780" s="3" t="s">
        <v>21106</v>
      </c>
      <c r="P6780" s="3" t="s">
        <v>21114</v>
      </c>
      <c r="Q6780" s="3">
        <v>243</v>
      </c>
      <c r="R6780" s="8" t="str">
        <f t="shared" si="105"/>
        <v>*243*</v>
      </c>
    </row>
    <row r="6781" spans="1:18" ht="19.8">
      <c r="A6781" s="3" t="s">
        <v>2109</v>
      </c>
      <c r="B6781" s="3" t="s">
        <v>143</v>
      </c>
      <c r="C6781" s="3" t="s">
        <v>2108</v>
      </c>
      <c r="D6781" s="3" t="s">
        <v>141</v>
      </c>
      <c r="E6781" s="3" t="s">
        <v>2107</v>
      </c>
      <c r="F6781" s="3" t="s">
        <v>9</v>
      </c>
      <c r="G6781" s="3">
        <v>2008</v>
      </c>
      <c r="H6781" s="3" t="s">
        <v>22118</v>
      </c>
      <c r="I6781" s="3">
        <v>122</v>
      </c>
      <c r="J6781" s="3" t="s">
        <v>21088</v>
      </c>
      <c r="K6781" s="3" t="s">
        <v>0</v>
      </c>
      <c r="N6781" s="3">
        <v>870</v>
      </c>
      <c r="O6781" s="3" t="s">
        <v>25</v>
      </c>
      <c r="P6781" s="3" t="s">
        <v>21111</v>
      </c>
      <c r="Q6781" s="3">
        <v>191</v>
      </c>
      <c r="R6781" s="8" t="str">
        <f t="shared" si="105"/>
        <v>*191*</v>
      </c>
    </row>
    <row r="6782" spans="1:18" ht="19.8">
      <c r="A6782" s="3" t="s">
        <v>2106</v>
      </c>
      <c r="B6782" s="3" t="s">
        <v>256</v>
      </c>
      <c r="C6782" s="3" t="s">
        <v>2105</v>
      </c>
      <c r="D6782" s="3" t="s">
        <v>14</v>
      </c>
      <c r="E6782" s="3" t="s">
        <v>2104</v>
      </c>
      <c r="F6782" s="3" t="s">
        <v>15</v>
      </c>
      <c r="G6782" s="3">
        <v>2024</v>
      </c>
      <c r="H6782" s="3" t="s">
        <v>22118</v>
      </c>
      <c r="I6782" s="3">
        <v>229</v>
      </c>
      <c r="J6782" s="3" t="s">
        <v>21085</v>
      </c>
      <c r="K6782" s="3" t="s">
        <v>1</v>
      </c>
      <c r="L6782" s="9">
        <v>45422</v>
      </c>
      <c r="M6782" s="9">
        <v>45621</v>
      </c>
      <c r="N6782" s="3">
        <v>770</v>
      </c>
      <c r="O6782" s="3" t="s">
        <v>21106</v>
      </c>
      <c r="P6782" s="3" t="s">
        <v>21112</v>
      </c>
      <c r="Q6782" s="3">
        <v>133</v>
      </c>
      <c r="R6782" s="8" t="str">
        <f t="shared" si="105"/>
        <v>*133*</v>
      </c>
    </row>
    <row r="6783" spans="1:18" ht="19.8">
      <c r="A6783" s="3" t="s">
        <v>2103</v>
      </c>
      <c r="B6783" s="3" t="s">
        <v>433</v>
      </c>
      <c r="C6783" s="3" t="s">
        <v>2102</v>
      </c>
      <c r="D6783" s="3" t="s">
        <v>123</v>
      </c>
      <c r="E6783" s="3" t="s">
        <v>2101</v>
      </c>
      <c r="F6783" s="3" t="s">
        <v>15</v>
      </c>
      <c r="G6783" s="3">
        <v>2018</v>
      </c>
      <c r="H6783" s="3" t="s">
        <v>22118</v>
      </c>
      <c r="I6783" s="3">
        <v>242</v>
      </c>
      <c r="J6783" s="3" t="s">
        <v>21085</v>
      </c>
      <c r="K6783" s="3" t="s">
        <v>0</v>
      </c>
      <c r="N6783" s="3">
        <v>1580</v>
      </c>
      <c r="O6783" s="3" t="s">
        <v>21106</v>
      </c>
      <c r="P6783" s="3" t="s">
        <v>21114</v>
      </c>
      <c r="Q6783" s="3">
        <v>280</v>
      </c>
      <c r="R6783" s="8" t="str">
        <f t="shared" si="105"/>
        <v>*280*</v>
      </c>
    </row>
    <row r="6784" spans="1:18" ht="19.8">
      <c r="A6784" s="3" t="s">
        <v>2100</v>
      </c>
      <c r="B6784" s="3" t="s">
        <v>143</v>
      </c>
      <c r="C6784" s="3" t="s">
        <v>2099</v>
      </c>
      <c r="D6784" s="3" t="s">
        <v>141</v>
      </c>
      <c r="E6784" s="3" t="s">
        <v>2098</v>
      </c>
      <c r="F6784" s="3" t="s">
        <v>15</v>
      </c>
      <c r="G6784" s="3">
        <v>2011</v>
      </c>
      <c r="H6784" s="3" t="s">
        <v>22117</v>
      </c>
      <c r="I6784" s="3">
        <v>432</v>
      </c>
      <c r="J6784" s="3" t="s">
        <v>21084</v>
      </c>
      <c r="K6784" s="3" t="s">
        <v>0</v>
      </c>
      <c r="N6784" s="3">
        <v>285</v>
      </c>
      <c r="O6784" s="3" t="s">
        <v>25</v>
      </c>
      <c r="P6784" s="3" t="s">
        <v>21114</v>
      </c>
      <c r="Q6784" s="3">
        <v>211</v>
      </c>
      <c r="R6784" s="8" t="str">
        <f t="shared" si="105"/>
        <v>*211*</v>
      </c>
    </row>
    <row r="6785" spans="1:18" ht="19.8">
      <c r="A6785" s="3" t="s">
        <v>2097</v>
      </c>
      <c r="B6785" s="3" t="s">
        <v>18</v>
      </c>
      <c r="C6785" s="3" t="s">
        <v>2096</v>
      </c>
      <c r="D6785" s="3" t="s">
        <v>14</v>
      </c>
      <c r="E6785" s="3" t="s">
        <v>2095</v>
      </c>
      <c r="F6785" s="3" t="s">
        <v>77</v>
      </c>
      <c r="G6785" s="3">
        <v>2013</v>
      </c>
      <c r="H6785" s="3" t="s">
        <v>22117</v>
      </c>
      <c r="I6785" s="3">
        <v>206</v>
      </c>
      <c r="J6785" s="3" t="s">
        <v>21088</v>
      </c>
      <c r="K6785" s="3" t="s">
        <v>0</v>
      </c>
      <c r="N6785" s="3">
        <v>1355</v>
      </c>
      <c r="O6785" s="3" t="s">
        <v>21106</v>
      </c>
      <c r="P6785" s="3" t="s">
        <v>21111</v>
      </c>
      <c r="Q6785" s="3">
        <v>317</v>
      </c>
      <c r="R6785" s="8" t="str">
        <f t="shared" si="105"/>
        <v>*317*</v>
      </c>
    </row>
    <row r="6786" spans="1:18" ht="19.8">
      <c r="A6786" s="3" t="s">
        <v>2094</v>
      </c>
      <c r="B6786" s="3" t="s">
        <v>60</v>
      </c>
      <c r="C6786" s="3" t="s">
        <v>2093</v>
      </c>
      <c r="D6786" s="3" t="s">
        <v>41</v>
      </c>
      <c r="E6786" s="3" t="s">
        <v>2092</v>
      </c>
      <c r="F6786" s="3" t="s">
        <v>77</v>
      </c>
      <c r="G6786" s="3">
        <v>2020</v>
      </c>
      <c r="H6786" s="3" t="s">
        <v>22117</v>
      </c>
      <c r="I6786" s="3">
        <v>305</v>
      </c>
      <c r="J6786" s="3" t="s">
        <v>21100</v>
      </c>
      <c r="K6786" s="3" t="s">
        <v>0</v>
      </c>
      <c r="N6786" s="3">
        <v>820</v>
      </c>
      <c r="O6786" s="3" t="s">
        <v>21106</v>
      </c>
      <c r="P6786" s="3" t="s">
        <v>21111</v>
      </c>
      <c r="Q6786" s="3">
        <v>265</v>
      </c>
      <c r="R6786" s="8" t="str">
        <f t="shared" si="105"/>
        <v>*265*</v>
      </c>
    </row>
    <row r="6787" spans="1:18" ht="19.8">
      <c r="A6787" s="3" t="s">
        <v>2091</v>
      </c>
      <c r="B6787" s="3" t="s">
        <v>266</v>
      </c>
      <c r="C6787" s="3" t="s">
        <v>2090</v>
      </c>
      <c r="D6787" s="3" t="s">
        <v>141</v>
      </c>
      <c r="E6787" s="3" t="s">
        <v>2089</v>
      </c>
      <c r="F6787" s="3" t="s">
        <v>48</v>
      </c>
      <c r="G6787" s="3">
        <v>2018</v>
      </c>
      <c r="H6787" s="3" t="s">
        <v>22117</v>
      </c>
      <c r="I6787" s="3">
        <v>184</v>
      </c>
      <c r="J6787" s="3" t="s">
        <v>21087</v>
      </c>
      <c r="K6787" s="3" t="s">
        <v>0</v>
      </c>
      <c r="N6787" s="3">
        <v>290</v>
      </c>
      <c r="O6787" s="3" t="s">
        <v>25</v>
      </c>
      <c r="P6787" s="3" t="s">
        <v>21112</v>
      </c>
      <c r="Q6787" s="3">
        <v>412</v>
      </c>
      <c r="R6787" s="8" t="str">
        <f t="shared" si="105"/>
        <v>*412*</v>
      </c>
    </row>
    <row r="6788" spans="1:18" ht="19.8">
      <c r="A6788" s="3" t="s">
        <v>2088</v>
      </c>
      <c r="B6788" s="3" t="s">
        <v>138</v>
      </c>
      <c r="C6788" s="3" t="s">
        <v>2087</v>
      </c>
      <c r="D6788" s="3" t="s">
        <v>2</v>
      </c>
      <c r="E6788" s="3" t="s">
        <v>2086</v>
      </c>
      <c r="F6788" s="3" t="s">
        <v>3</v>
      </c>
      <c r="G6788" s="3">
        <v>2024</v>
      </c>
      <c r="H6788" s="3" t="s">
        <v>22118</v>
      </c>
      <c r="I6788" s="3">
        <v>146</v>
      </c>
      <c r="J6788" s="3" t="s">
        <v>21098</v>
      </c>
      <c r="K6788" s="3" t="s">
        <v>1</v>
      </c>
      <c r="L6788" s="9">
        <v>45356</v>
      </c>
      <c r="M6788" s="9">
        <v>45616</v>
      </c>
      <c r="N6788" s="3">
        <v>2375</v>
      </c>
      <c r="O6788" s="3" t="s">
        <v>21073</v>
      </c>
      <c r="P6788" s="3" t="s">
        <v>21111</v>
      </c>
      <c r="Q6788" s="3">
        <v>156</v>
      </c>
      <c r="R6788" s="8" t="str">
        <f t="shared" ref="R6788:R6851" si="106">"*"&amp;Q6788&amp;"*"</f>
        <v>*156*</v>
      </c>
    </row>
    <row r="6789" spans="1:18" ht="19.8">
      <c r="A6789" s="3" t="s">
        <v>2085</v>
      </c>
      <c r="B6789" s="3" t="s">
        <v>60</v>
      </c>
      <c r="C6789" s="3" t="s">
        <v>2084</v>
      </c>
      <c r="D6789" s="3" t="s">
        <v>41</v>
      </c>
      <c r="E6789" s="3" t="s">
        <v>2083</v>
      </c>
      <c r="F6789" s="3" t="s">
        <v>3</v>
      </c>
      <c r="G6789" s="3">
        <v>2015</v>
      </c>
      <c r="H6789" s="3" t="s">
        <v>22118</v>
      </c>
      <c r="I6789" s="3">
        <v>297</v>
      </c>
      <c r="J6789" s="3" t="s">
        <v>21095</v>
      </c>
      <c r="K6789" s="3" t="s">
        <v>0</v>
      </c>
      <c r="N6789" s="3">
        <v>260</v>
      </c>
      <c r="O6789" s="3" t="s">
        <v>21106</v>
      </c>
      <c r="P6789" s="3" t="s">
        <v>21114</v>
      </c>
      <c r="Q6789" s="3">
        <v>188</v>
      </c>
      <c r="R6789" s="8" t="str">
        <f t="shared" si="106"/>
        <v>*188*</v>
      </c>
    </row>
    <row r="6790" spans="1:18" ht="19.8">
      <c r="A6790" s="3" t="s">
        <v>2082</v>
      </c>
      <c r="B6790" s="3" t="s">
        <v>65</v>
      </c>
      <c r="C6790" s="3" t="s">
        <v>2081</v>
      </c>
      <c r="D6790" s="3" t="s">
        <v>63</v>
      </c>
      <c r="E6790" s="3" t="s">
        <v>2080</v>
      </c>
      <c r="F6790" s="3" t="s">
        <v>15</v>
      </c>
      <c r="G6790" s="3">
        <v>2014</v>
      </c>
      <c r="H6790" s="3" t="s">
        <v>22116</v>
      </c>
      <c r="I6790" s="3">
        <v>376</v>
      </c>
      <c r="J6790" s="3" t="s">
        <v>21090</v>
      </c>
      <c r="K6790" s="3" t="s">
        <v>1</v>
      </c>
      <c r="L6790" s="9">
        <v>45140</v>
      </c>
      <c r="M6790" s="9">
        <v>45175</v>
      </c>
      <c r="N6790" s="3">
        <v>900</v>
      </c>
      <c r="O6790" s="3" t="s">
        <v>21106</v>
      </c>
      <c r="P6790" s="3" t="s">
        <v>21111</v>
      </c>
      <c r="Q6790" s="3">
        <v>403</v>
      </c>
      <c r="R6790" s="8" t="str">
        <f t="shared" si="106"/>
        <v>*403*</v>
      </c>
    </row>
    <row r="6791" spans="1:18" ht="19.8">
      <c r="A6791" s="3" t="s">
        <v>2079</v>
      </c>
      <c r="B6791" s="3" t="s">
        <v>266</v>
      </c>
      <c r="C6791" s="3" t="s">
        <v>1029</v>
      </c>
      <c r="D6791" s="3" t="s">
        <v>141</v>
      </c>
      <c r="E6791" s="3" t="s">
        <v>2078</v>
      </c>
      <c r="F6791" s="3" t="s">
        <v>48</v>
      </c>
      <c r="G6791" s="3">
        <v>2017</v>
      </c>
      <c r="H6791" s="3" t="s">
        <v>22118</v>
      </c>
      <c r="I6791" s="3">
        <v>280</v>
      </c>
      <c r="J6791" s="3" t="s">
        <v>21089</v>
      </c>
      <c r="K6791" s="3" t="s">
        <v>0</v>
      </c>
      <c r="N6791" s="3">
        <v>1590</v>
      </c>
      <c r="O6791" s="3" t="s">
        <v>25</v>
      </c>
      <c r="P6791" s="3" t="s">
        <v>21112</v>
      </c>
      <c r="Q6791" s="3">
        <v>195</v>
      </c>
      <c r="R6791" s="8" t="str">
        <f t="shared" si="106"/>
        <v>*195*</v>
      </c>
    </row>
    <row r="6792" spans="1:18" ht="19.8">
      <c r="A6792" s="3" t="s">
        <v>2077</v>
      </c>
      <c r="B6792" s="3" t="s">
        <v>72</v>
      </c>
      <c r="C6792" s="3" t="s">
        <v>2076</v>
      </c>
      <c r="D6792" s="3" t="s">
        <v>36</v>
      </c>
      <c r="E6792" s="3" t="s">
        <v>2075</v>
      </c>
      <c r="F6792" s="3" t="s">
        <v>48</v>
      </c>
      <c r="G6792" s="3">
        <v>2021</v>
      </c>
      <c r="H6792" s="3" t="s">
        <v>22117</v>
      </c>
      <c r="I6792" s="3">
        <v>273</v>
      </c>
      <c r="J6792" s="3" t="s">
        <v>21101</v>
      </c>
      <c r="K6792" s="3" t="s">
        <v>1</v>
      </c>
      <c r="L6792" s="9">
        <v>45616</v>
      </c>
      <c r="M6792" s="9">
        <v>45708</v>
      </c>
      <c r="N6792" s="3">
        <v>1930</v>
      </c>
      <c r="O6792" s="3" t="s">
        <v>21106</v>
      </c>
      <c r="P6792" s="3" t="s">
        <v>21111</v>
      </c>
      <c r="Q6792" s="3">
        <v>168</v>
      </c>
      <c r="R6792" s="8" t="str">
        <f t="shared" si="106"/>
        <v>*168*</v>
      </c>
    </row>
    <row r="6793" spans="1:18" ht="19.8">
      <c r="A6793" s="3" t="s">
        <v>2074</v>
      </c>
      <c r="B6793" s="3" t="s">
        <v>60</v>
      </c>
      <c r="C6793" s="3" t="s">
        <v>2073</v>
      </c>
      <c r="D6793" s="3" t="s">
        <v>41</v>
      </c>
      <c r="E6793" s="3" t="s">
        <v>2072</v>
      </c>
      <c r="F6793" s="3" t="s">
        <v>15</v>
      </c>
      <c r="G6793" s="3">
        <v>2013</v>
      </c>
      <c r="H6793" s="3" t="s">
        <v>22116</v>
      </c>
      <c r="I6793" s="3">
        <v>103</v>
      </c>
      <c r="J6793" s="3" t="s">
        <v>21088</v>
      </c>
      <c r="K6793" s="3" t="s">
        <v>1</v>
      </c>
      <c r="L6793" s="9">
        <v>45435</v>
      </c>
      <c r="M6793" s="9">
        <v>45609</v>
      </c>
      <c r="N6793" s="3">
        <v>1055</v>
      </c>
      <c r="O6793" s="3" t="s">
        <v>21106</v>
      </c>
      <c r="P6793" s="3" t="s">
        <v>21112</v>
      </c>
      <c r="Q6793" s="3">
        <v>297</v>
      </c>
      <c r="R6793" s="8" t="str">
        <f t="shared" si="106"/>
        <v>*297*</v>
      </c>
    </row>
    <row r="6794" spans="1:18" ht="19.8">
      <c r="A6794" s="3" t="s">
        <v>2071</v>
      </c>
      <c r="B6794" s="3" t="s">
        <v>7</v>
      </c>
      <c r="C6794" s="3" t="s">
        <v>2070</v>
      </c>
      <c r="D6794" s="3" t="s">
        <v>5</v>
      </c>
      <c r="E6794" s="3" t="s">
        <v>2069</v>
      </c>
      <c r="F6794" s="3" t="s">
        <v>3</v>
      </c>
      <c r="G6794" s="3">
        <v>2022</v>
      </c>
      <c r="H6794" s="3" t="s">
        <v>22116</v>
      </c>
      <c r="I6794" s="3">
        <v>91</v>
      </c>
      <c r="J6794" s="3" t="s">
        <v>21090</v>
      </c>
      <c r="K6794" s="3" t="s">
        <v>1</v>
      </c>
      <c r="L6794" s="9">
        <v>45586</v>
      </c>
      <c r="M6794" s="9">
        <v>45710</v>
      </c>
      <c r="N6794" s="3">
        <v>2210</v>
      </c>
      <c r="O6794" s="3" t="s">
        <v>21106</v>
      </c>
      <c r="P6794" s="3" t="s">
        <v>21112</v>
      </c>
      <c r="Q6794" s="3">
        <v>374</v>
      </c>
      <c r="R6794" s="8" t="str">
        <f t="shared" si="106"/>
        <v>*374*</v>
      </c>
    </row>
    <row r="6795" spans="1:18" ht="19.8">
      <c r="A6795" s="3" t="s">
        <v>2068</v>
      </c>
      <c r="B6795" s="3" t="s">
        <v>88</v>
      </c>
      <c r="C6795" s="3" t="s">
        <v>2067</v>
      </c>
      <c r="D6795" s="3" t="s">
        <v>2</v>
      </c>
      <c r="E6795" s="3" t="s">
        <v>2066</v>
      </c>
      <c r="F6795" s="3" t="s">
        <v>9</v>
      </c>
      <c r="G6795" s="3">
        <v>2021</v>
      </c>
      <c r="H6795" s="3" t="s">
        <v>22116</v>
      </c>
      <c r="I6795" s="3">
        <v>211</v>
      </c>
      <c r="J6795" s="3" t="s">
        <v>21102</v>
      </c>
      <c r="K6795" s="3" t="s">
        <v>0</v>
      </c>
      <c r="N6795" s="3">
        <v>410</v>
      </c>
      <c r="O6795" s="3" t="s">
        <v>21073</v>
      </c>
      <c r="P6795" s="3" t="s">
        <v>21112</v>
      </c>
      <c r="Q6795" s="3">
        <v>245</v>
      </c>
      <c r="R6795" s="8" t="str">
        <f t="shared" si="106"/>
        <v>*245*</v>
      </c>
    </row>
    <row r="6796" spans="1:18" ht="19.8">
      <c r="A6796" s="3" t="s">
        <v>2065</v>
      </c>
      <c r="B6796" s="3" t="s">
        <v>147</v>
      </c>
      <c r="C6796" s="3" t="s">
        <v>2064</v>
      </c>
      <c r="D6796" s="3" t="s">
        <v>5</v>
      </c>
      <c r="E6796" s="3" t="s">
        <v>2063</v>
      </c>
      <c r="F6796" s="3" t="s">
        <v>9</v>
      </c>
      <c r="G6796" s="3">
        <v>2013</v>
      </c>
      <c r="H6796" s="3" t="s">
        <v>22118</v>
      </c>
      <c r="I6796" s="3">
        <v>151</v>
      </c>
      <c r="J6796" s="3" t="s">
        <v>21092</v>
      </c>
      <c r="K6796" s="3" t="s">
        <v>0</v>
      </c>
      <c r="N6796" s="3">
        <v>1160</v>
      </c>
      <c r="O6796" s="3" t="s">
        <v>21106</v>
      </c>
      <c r="P6796" s="3" t="s">
        <v>21111</v>
      </c>
      <c r="Q6796" s="3">
        <v>209</v>
      </c>
      <c r="R6796" s="8" t="str">
        <f t="shared" si="106"/>
        <v>*209*</v>
      </c>
    </row>
    <row r="6797" spans="1:18" ht="19.8">
      <c r="A6797" s="3" t="s">
        <v>2062</v>
      </c>
      <c r="B6797" s="3" t="s">
        <v>33</v>
      </c>
      <c r="C6797" s="3" t="s">
        <v>2061</v>
      </c>
      <c r="D6797" s="3" t="s">
        <v>31</v>
      </c>
      <c r="E6797" s="3" t="s">
        <v>2060</v>
      </c>
      <c r="F6797" s="3" t="s">
        <v>9</v>
      </c>
      <c r="G6797" s="3">
        <v>2018</v>
      </c>
      <c r="H6797" s="3" t="s">
        <v>22116</v>
      </c>
      <c r="I6797" s="3">
        <v>132</v>
      </c>
      <c r="J6797" s="3" t="s">
        <v>21093</v>
      </c>
      <c r="K6797" s="3" t="s">
        <v>0</v>
      </c>
      <c r="N6797" s="3">
        <v>375</v>
      </c>
      <c r="O6797" s="3" t="s">
        <v>21106</v>
      </c>
      <c r="P6797" s="3" t="s">
        <v>21114</v>
      </c>
      <c r="Q6797" s="3">
        <v>131</v>
      </c>
      <c r="R6797" s="8" t="str">
        <f t="shared" si="106"/>
        <v>*131*</v>
      </c>
    </row>
    <row r="6798" spans="1:18" ht="19.8">
      <c r="A6798" s="3" t="s">
        <v>2059</v>
      </c>
      <c r="B6798" s="3" t="s">
        <v>60</v>
      </c>
      <c r="C6798" s="3" t="s">
        <v>2058</v>
      </c>
      <c r="D6798" s="3" t="s">
        <v>41</v>
      </c>
      <c r="E6798" s="3" t="s">
        <v>2057</v>
      </c>
      <c r="F6798" s="3" t="s">
        <v>29</v>
      </c>
      <c r="G6798" s="3">
        <v>2019</v>
      </c>
      <c r="H6798" s="3" t="s">
        <v>22118</v>
      </c>
      <c r="I6798" s="3">
        <v>452</v>
      </c>
      <c r="J6798" s="3" t="s">
        <v>21095</v>
      </c>
      <c r="K6798" s="3" t="s">
        <v>0</v>
      </c>
      <c r="N6798" s="3">
        <v>1970</v>
      </c>
      <c r="O6798" s="3" t="s">
        <v>21106</v>
      </c>
      <c r="P6798" s="3" t="s">
        <v>21113</v>
      </c>
      <c r="Q6798" s="3">
        <v>332</v>
      </c>
      <c r="R6798" s="8" t="str">
        <f t="shared" si="106"/>
        <v>*332*</v>
      </c>
    </row>
    <row r="6799" spans="1:18" ht="19.8">
      <c r="A6799" s="3" t="s">
        <v>2056</v>
      </c>
      <c r="B6799" s="3" t="s">
        <v>43</v>
      </c>
      <c r="C6799" s="3" t="s">
        <v>2055</v>
      </c>
      <c r="D6799" s="3" t="s">
        <v>41</v>
      </c>
      <c r="E6799" s="3" t="s">
        <v>2054</v>
      </c>
      <c r="F6799" s="3" t="s">
        <v>15</v>
      </c>
      <c r="G6799" s="3">
        <v>2023</v>
      </c>
      <c r="H6799" s="3" t="s">
        <v>22118</v>
      </c>
      <c r="I6799" s="3">
        <v>265</v>
      </c>
      <c r="J6799" s="3" t="s">
        <v>21088</v>
      </c>
      <c r="K6799" s="3" t="s">
        <v>0</v>
      </c>
      <c r="N6799" s="3">
        <v>1715</v>
      </c>
      <c r="O6799" s="3" t="s">
        <v>21106</v>
      </c>
      <c r="P6799" s="3" t="s">
        <v>21112</v>
      </c>
      <c r="Q6799" s="3">
        <v>145</v>
      </c>
      <c r="R6799" s="8" t="str">
        <f t="shared" si="106"/>
        <v>*145*</v>
      </c>
    </row>
    <row r="6800" spans="1:18" ht="19.8">
      <c r="A6800" s="3" t="s">
        <v>2053</v>
      </c>
      <c r="B6800" s="3" t="s">
        <v>155</v>
      </c>
      <c r="C6800" s="3" t="s">
        <v>2052</v>
      </c>
      <c r="D6800" s="3" t="s">
        <v>50</v>
      </c>
      <c r="E6800" s="3" t="s">
        <v>2051</v>
      </c>
      <c r="F6800" s="3" t="s">
        <v>3</v>
      </c>
      <c r="G6800" s="3">
        <v>2020</v>
      </c>
      <c r="H6800" s="3" t="s">
        <v>22118</v>
      </c>
      <c r="I6800" s="3">
        <v>97</v>
      </c>
      <c r="J6800" s="3" t="s">
        <v>21099</v>
      </c>
      <c r="K6800" s="3" t="s">
        <v>1</v>
      </c>
      <c r="L6800" s="9">
        <v>45038</v>
      </c>
      <c r="M6800" s="9">
        <v>45045</v>
      </c>
      <c r="N6800" s="3">
        <v>2130</v>
      </c>
      <c r="O6800" s="3" t="s">
        <v>21106</v>
      </c>
      <c r="P6800" s="3" t="s">
        <v>21113</v>
      </c>
      <c r="Q6800" s="3">
        <v>396</v>
      </c>
      <c r="R6800" s="8" t="str">
        <f t="shared" si="106"/>
        <v>*396*</v>
      </c>
    </row>
    <row r="6801" spans="1:18" ht="19.8">
      <c r="A6801" s="3" t="s">
        <v>2050</v>
      </c>
      <c r="B6801" s="3" t="s">
        <v>138</v>
      </c>
      <c r="C6801" s="3" t="s">
        <v>2049</v>
      </c>
      <c r="D6801" s="3" t="s">
        <v>2</v>
      </c>
      <c r="E6801" s="3" t="s">
        <v>2048</v>
      </c>
      <c r="F6801" s="3" t="s">
        <v>9</v>
      </c>
      <c r="G6801" s="3">
        <v>2010</v>
      </c>
      <c r="H6801" s="3" t="s">
        <v>22117</v>
      </c>
      <c r="I6801" s="3">
        <v>343</v>
      </c>
      <c r="J6801" s="3" t="s">
        <v>21095</v>
      </c>
      <c r="K6801" s="3" t="s">
        <v>1</v>
      </c>
      <c r="L6801" s="9">
        <v>45525</v>
      </c>
      <c r="M6801" s="9">
        <v>45557</v>
      </c>
      <c r="N6801" s="3">
        <v>1120</v>
      </c>
      <c r="O6801" s="3" t="s">
        <v>21073</v>
      </c>
      <c r="P6801" s="3" t="s">
        <v>21114</v>
      </c>
      <c r="Q6801" s="3">
        <v>306</v>
      </c>
      <c r="R6801" s="8" t="str">
        <f t="shared" si="106"/>
        <v>*306*</v>
      </c>
    </row>
    <row r="6802" spans="1:18" ht="19.8">
      <c r="A6802" s="3" t="s">
        <v>2047</v>
      </c>
      <c r="B6802" s="3" t="s">
        <v>147</v>
      </c>
      <c r="C6802" s="3" t="s">
        <v>2046</v>
      </c>
      <c r="D6802" s="3" t="s">
        <v>5</v>
      </c>
      <c r="E6802" s="3" t="s">
        <v>2045</v>
      </c>
      <c r="F6802" s="3" t="s">
        <v>29</v>
      </c>
      <c r="G6802" s="3">
        <v>2020</v>
      </c>
      <c r="H6802" s="3" t="s">
        <v>22117</v>
      </c>
      <c r="I6802" s="3">
        <v>209</v>
      </c>
      <c r="J6802" s="3" t="s">
        <v>21095</v>
      </c>
      <c r="K6802" s="3" t="s">
        <v>0</v>
      </c>
      <c r="N6802" s="3">
        <v>195</v>
      </c>
      <c r="O6802" s="3" t="s">
        <v>21106</v>
      </c>
      <c r="P6802" s="3" t="s">
        <v>21114</v>
      </c>
      <c r="Q6802" s="3">
        <v>265</v>
      </c>
      <c r="R6802" s="8" t="str">
        <f t="shared" si="106"/>
        <v>*265*</v>
      </c>
    </row>
    <row r="6803" spans="1:18" ht="19.8">
      <c r="A6803" s="3" t="s">
        <v>2044</v>
      </c>
      <c r="B6803" s="3" t="s">
        <v>147</v>
      </c>
      <c r="C6803" s="3" t="s">
        <v>2043</v>
      </c>
      <c r="D6803" s="3" t="s">
        <v>5</v>
      </c>
      <c r="E6803" s="3" t="s">
        <v>2042</v>
      </c>
      <c r="F6803" s="3" t="s">
        <v>77</v>
      </c>
      <c r="G6803" s="3">
        <v>2019</v>
      </c>
      <c r="H6803" s="3" t="s">
        <v>22117</v>
      </c>
      <c r="I6803" s="3">
        <v>351</v>
      </c>
      <c r="J6803" s="3" t="s">
        <v>21097</v>
      </c>
      <c r="K6803" s="3" t="s">
        <v>0</v>
      </c>
      <c r="N6803" s="3">
        <v>855</v>
      </c>
      <c r="O6803" s="3" t="s">
        <v>21106</v>
      </c>
      <c r="P6803" s="3" t="s">
        <v>21114</v>
      </c>
      <c r="Q6803" s="3">
        <v>154</v>
      </c>
      <c r="R6803" s="8" t="str">
        <f t="shared" si="106"/>
        <v>*154*</v>
      </c>
    </row>
    <row r="6804" spans="1:18" ht="19.8">
      <c r="A6804" s="3" t="s">
        <v>2041</v>
      </c>
      <c r="B6804" s="3" t="s">
        <v>218</v>
      </c>
      <c r="C6804" s="3" t="s">
        <v>2040</v>
      </c>
      <c r="D6804" s="3" t="s">
        <v>95</v>
      </c>
      <c r="E6804" s="3" t="s">
        <v>2039</v>
      </c>
      <c r="F6804" s="3" t="s">
        <v>48</v>
      </c>
      <c r="G6804" s="3">
        <v>2024</v>
      </c>
      <c r="H6804" s="3" t="s">
        <v>22117</v>
      </c>
      <c r="I6804" s="3">
        <v>443</v>
      </c>
      <c r="J6804" s="3" t="s">
        <v>21086</v>
      </c>
      <c r="K6804" s="3" t="s">
        <v>1</v>
      </c>
      <c r="L6804" s="9">
        <v>45400</v>
      </c>
      <c r="M6804" s="9">
        <v>45649</v>
      </c>
      <c r="N6804" s="3">
        <v>1820</v>
      </c>
      <c r="O6804" s="3" t="s">
        <v>21105</v>
      </c>
      <c r="P6804" s="3" t="s">
        <v>21111</v>
      </c>
      <c r="Q6804" s="3">
        <v>294</v>
      </c>
      <c r="R6804" s="8" t="str">
        <f t="shared" si="106"/>
        <v>*294*</v>
      </c>
    </row>
    <row r="6805" spans="1:18" ht="19.8">
      <c r="A6805" s="3" t="s">
        <v>2038</v>
      </c>
      <c r="B6805" s="3" t="s">
        <v>218</v>
      </c>
      <c r="C6805" s="3" t="s">
        <v>2037</v>
      </c>
      <c r="D6805" s="3" t="s">
        <v>95</v>
      </c>
      <c r="E6805" s="3" t="s">
        <v>2036</v>
      </c>
      <c r="F6805" s="3" t="s">
        <v>15</v>
      </c>
      <c r="G6805" s="3">
        <v>2019</v>
      </c>
      <c r="H6805" s="3" t="s">
        <v>22118</v>
      </c>
      <c r="I6805" s="3">
        <v>161</v>
      </c>
      <c r="J6805" s="3" t="s">
        <v>21084</v>
      </c>
      <c r="K6805" s="3" t="s">
        <v>1</v>
      </c>
      <c r="L6805" s="9">
        <v>45344</v>
      </c>
      <c r="M6805" s="9">
        <v>45412</v>
      </c>
      <c r="N6805" s="3">
        <v>2300</v>
      </c>
      <c r="O6805" s="3" t="s">
        <v>21105</v>
      </c>
      <c r="P6805" s="3" t="s">
        <v>21112</v>
      </c>
      <c r="Q6805" s="3">
        <v>287</v>
      </c>
      <c r="R6805" s="8" t="str">
        <f t="shared" si="106"/>
        <v>*287*</v>
      </c>
    </row>
    <row r="6806" spans="1:18" ht="19.8">
      <c r="A6806" s="3" t="s">
        <v>2035</v>
      </c>
      <c r="B6806" s="3" t="s">
        <v>304</v>
      </c>
      <c r="C6806" s="3" t="s">
        <v>2034</v>
      </c>
      <c r="D6806" s="3" t="s">
        <v>123</v>
      </c>
      <c r="E6806" s="3" t="s">
        <v>2033</v>
      </c>
      <c r="F6806" s="3" t="s">
        <v>9</v>
      </c>
      <c r="G6806" s="3">
        <v>2014</v>
      </c>
      <c r="H6806" s="3" t="s">
        <v>22118</v>
      </c>
      <c r="I6806" s="3">
        <v>196</v>
      </c>
      <c r="J6806" s="3" t="s">
        <v>21089</v>
      </c>
      <c r="K6806" s="3" t="s">
        <v>0</v>
      </c>
      <c r="N6806" s="3">
        <v>2315</v>
      </c>
      <c r="O6806" s="3" t="s">
        <v>21106</v>
      </c>
      <c r="P6806" s="3" t="s">
        <v>21114</v>
      </c>
      <c r="Q6806" s="3">
        <v>249</v>
      </c>
      <c r="R6806" s="8" t="str">
        <f t="shared" si="106"/>
        <v>*249*</v>
      </c>
    </row>
    <row r="6807" spans="1:18" ht="19.8">
      <c r="A6807" s="3" t="s">
        <v>2032</v>
      </c>
      <c r="B6807" s="3" t="s">
        <v>155</v>
      </c>
      <c r="C6807" s="3" t="s">
        <v>2031</v>
      </c>
      <c r="D6807" s="3" t="s">
        <v>50</v>
      </c>
      <c r="E6807" s="3" t="s">
        <v>2030</v>
      </c>
      <c r="F6807" s="3" t="s">
        <v>77</v>
      </c>
      <c r="G6807" s="3">
        <v>2009</v>
      </c>
      <c r="H6807" s="3" t="s">
        <v>22116</v>
      </c>
      <c r="I6807" s="3">
        <v>281</v>
      </c>
      <c r="J6807" s="3" t="s">
        <v>21091</v>
      </c>
      <c r="K6807" s="3" t="s">
        <v>0</v>
      </c>
      <c r="N6807" s="3">
        <v>1955</v>
      </c>
      <c r="O6807" s="3" t="s">
        <v>21106</v>
      </c>
      <c r="P6807" s="3" t="s">
        <v>21114</v>
      </c>
      <c r="Q6807" s="3">
        <v>420</v>
      </c>
      <c r="R6807" s="8" t="str">
        <f t="shared" si="106"/>
        <v>*420*</v>
      </c>
    </row>
    <row r="6808" spans="1:18" ht="19.8">
      <c r="A6808" s="3" t="s">
        <v>2029</v>
      </c>
      <c r="B6808" s="3" t="s">
        <v>151</v>
      </c>
      <c r="C6808" s="3" t="s">
        <v>2028</v>
      </c>
      <c r="D6808" s="3" t="s">
        <v>82</v>
      </c>
      <c r="E6808" s="3" t="s">
        <v>2027</v>
      </c>
      <c r="F6808" s="3" t="s">
        <v>29</v>
      </c>
      <c r="G6808" s="3">
        <v>2011</v>
      </c>
      <c r="H6808" s="3" t="s">
        <v>22118</v>
      </c>
      <c r="I6808" s="3">
        <v>260</v>
      </c>
      <c r="J6808" s="3" t="s">
        <v>21099</v>
      </c>
      <c r="K6808" s="3" t="s">
        <v>0</v>
      </c>
      <c r="N6808" s="3">
        <v>1375</v>
      </c>
      <c r="O6808" s="3" t="s">
        <v>21105</v>
      </c>
      <c r="P6808" s="3" t="s">
        <v>21111</v>
      </c>
      <c r="Q6808" s="3">
        <v>292</v>
      </c>
      <c r="R6808" s="8" t="str">
        <f t="shared" si="106"/>
        <v>*292*</v>
      </c>
    </row>
    <row r="6809" spans="1:18" ht="19.8">
      <c r="A6809" s="3" t="s">
        <v>2026</v>
      </c>
      <c r="B6809" s="3" t="s">
        <v>426</v>
      </c>
      <c r="C6809" s="3" t="s">
        <v>2025</v>
      </c>
      <c r="D6809" s="3" t="s">
        <v>95</v>
      </c>
      <c r="E6809" s="3" t="s">
        <v>2024</v>
      </c>
      <c r="F6809" s="3" t="s">
        <v>77</v>
      </c>
      <c r="G6809" s="3">
        <v>2014</v>
      </c>
      <c r="H6809" s="3" t="s">
        <v>22118</v>
      </c>
      <c r="I6809" s="3">
        <v>296</v>
      </c>
      <c r="J6809" s="3" t="s">
        <v>21095</v>
      </c>
      <c r="K6809" s="3" t="s">
        <v>1</v>
      </c>
      <c r="L6809" s="9">
        <v>45211</v>
      </c>
      <c r="M6809" s="9">
        <v>45415</v>
      </c>
      <c r="N6809" s="3">
        <v>1400</v>
      </c>
      <c r="O6809" s="3" t="s">
        <v>21105</v>
      </c>
      <c r="P6809" s="3" t="s">
        <v>21111</v>
      </c>
      <c r="Q6809" s="3">
        <v>287</v>
      </c>
      <c r="R6809" s="8" t="str">
        <f t="shared" si="106"/>
        <v>*287*</v>
      </c>
    </row>
    <row r="6810" spans="1:18" ht="19.8">
      <c r="A6810" s="3" t="s">
        <v>2023</v>
      </c>
      <c r="B6810" s="3" t="s">
        <v>151</v>
      </c>
      <c r="C6810" s="3" t="s">
        <v>2022</v>
      </c>
      <c r="D6810" s="3" t="s">
        <v>82</v>
      </c>
      <c r="E6810" s="3" t="s">
        <v>2021</v>
      </c>
      <c r="F6810" s="3" t="s">
        <v>77</v>
      </c>
      <c r="G6810" s="3">
        <v>2013</v>
      </c>
      <c r="H6810" s="3" t="s">
        <v>22118</v>
      </c>
      <c r="I6810" s="3">
        <v>388</v>
      </c>
      <c r="J6810" s="3" t="s">
        <v>21089</v>
      </c>
      <c r="K6810" s="3" t="s">
        <v>0</v>
      </c>
      <c r="N6810" s="3">
        <v>1585</v>
      </c>
      <c r="O6810" s="3" t="s">
        <v>21105</v>
      </c>
      <c r="P6810" s="3" t="s">
        <v>21112</v>
      </c>
      <c r="Q6810" s="3">
        <v>444</v>
      </c>
      <c r="R6810" s="8" t="str">
        <f t="shared" si="106"/>
        <v>*444*</v>
      </c>
    </row>
    <row r="6811" spans="1:18" ht="19.8">
      <c r="A6811" s="3" t="s">
        <v>2020</v>
      </c>
      <c r="B6811" s="3" t="s">
        <v>56</v>
      </c>
      <c r="C6811" s="3" t="s">
        <v>2019</v>
      </c>
      <c r="D6811" s="3" t="s">
        <v>50</v>
      </c>
      <c r="E6811" s="3" t="s">
        <v>2018</v>
      </c>
      <c r="F6811" s="3" t="s">
        <v>3</v>
      </c>
      <c r="G6811" s="3">
        <v>2006</v>
      </c>
      <c r="H6811" s="3" t="s">
        <v>22117</v>
      </c>
      <c r="I6811" s="3">
        <v>391</v>
      </c>
      <c r="J6811" s="3" t="s">
        <v>21091</v>
      </c>
      <c r="K6811" s="3" t="s">
        <v>0</v>
      </c>
      <c r="N6811" s="3">
        <v>1435</v>
      </c>
      <c r="O6811" s="3" t="s">
        <v>21106</v>
      </c>
      <c r="P6811" s="3" t="s">
        <v>21111</v>
      </c>
      <c r="Q6811" s="3">
        <v>121</v>
      </c>
      <c r="R6811" s="8" t="str">
        <f t="shared" si="106"/>
        <v>*121*</v>
      </c>
    </row>
    <row r="6812" spans="1:18" ht="19.8">
      <c r="A6812" s="3" t="s">
        <v>2017</v>
      </c>
      <c r="B6812" s="3" t="s">
        <v>22</v>
      </c>
      <c r="C6812" s="3" t="s">
        <v>2016</v>
      </c>
      <c r="D6812" s="3" t="s">
        <v>5</v>
      </c>
      <c r="E6812" s="3" t="s">
        <v>2015</v>
      </c>
      <c r="F6812" s="3" t="s">
        <v>15</v>
      </c>
      <c r="G6812" s="3">
        <v>2014</v>
      </c>
      <c r="H6812" s="3" t="s">
        <v>22117</v>
      </c>
      <c r="I6812" s="3">
        <v>473</v>
      </c>
      <c r="J6812" s="3" t="s">
        <v>21089</v>
      </c>
      <c r="K6812" s="3" t="s">
        <v>0</v>
      </c>
      <c r="N6812" s="3">
        <v>260</v>
      </c>
      <c r="O6812" s="3" t="s">
        <v>21106</v>
      </c>
      <c r="P6812" s="3" t="s">
        <v>21114</v>
      </c>
      <c r="Q6812" s="3">
        <v>217</v>
      </c>
      <c r="R6812" s="8" t="str">
        <f t="shared" si="106"/>
        <v>*217*</v>
      </c>
    </row>
    <row r="6813" spans="1:18" ht="19.8">
      <c r="A6813" s="3" t="s">
        <v>2014</v>
      </c>
      <c r="B6813" s="3" t="s">
        <v>196</v>
      </c>
      <c r="C6813" s="3" t="s">
        <v>2013</v>
      </c>
      <c r="D6813" s="3" t="s">
        <v>36</v>
      </c>
      <c r="E6813" s="3" t="s">
        <v>2012</v>
      </c>
      <c r="F6813" s="3" t="s">
        <v>77</v>
      </c>
      <c r="G6813" s="3">
        <v>2011</v>
      </c>
      <c r="H6813" s="3" t="s">
        <v>22117</v>
      </c>
      <c r="I6813" s="3">
        <v>166</v>
      </c>
      <c r="J6813" s="3" t="s">
        <v>21095</v>
      </c>
      <c r="K6813" s="3" t="s">
        <v>0</v>
      </c>
      <c r="N6813" s="3">
        <v>1375</v>
      </c>
      <c r="O6813" s="3" t="s">
        <v>21106</v>
      </c>
      <c r="P6813" s="3" t="s">
        <v>21111</v>
      </c>
      <c r="Q6813" s="3">
        <v>417</v>
      </c>
      <c r="R6813" s="8" t="str">
        <f t="shared" si="106"/>
        <v>*417*</v>
      </c>
    </row>
    <row r="6814" spans="1:18" ht="19.8">
      <c r="A6814" s="3" t="s">
        <v>2011</v>
      </c>
      <c r="B6814" s="3" t="s">
        <v>33</v>
      </c>
      <c r="C6814" s="3" t="s">
        <v>1635</v>
      </c>
      <c r="D6814" s="3" t="s">
        <v>31</v>
      </c>
      <c r="E6814" s="3" t="s">
        <v>2010</v>
      </c>
      <c r="F6814" s="3" t="s">
        <v>15</v>
      </c>
      <c r="G6814" s="3">
        <v>2006</v>
      </c>
      <c r="H6814" s="3" t="s">
        <v>22117</v>
      </c>
      <c r="I6814" s="3">
        <v>232</v>
      </c>
      <c r="J6814" s="3" t="s">
        <v>21094</v>
      </c>
      <c r="K6814" s="3" t="s">
        <v>0</v>
      </c>
      <c r="N6814" s="3">
        <v>1760</v>
      </c>
      <c r="O6814" s="3" t="s">
        <v>21106</v>
      </c>
      <c r="P6814" s="3" t="s">
        <v>21112</v>
      </c>
      <c r="Q6814" s="3">
        <v>278</v>
      </c>
      <c r="R6814" s="8" t="str">
        <f t="shared" si="106"/>
        <v>*278*</v>
      </c>
    </row>
    <row r="6815" spans="1:18" ht="19.8">
      <c r="A6815" s="3" t="s">
        <v>2009</v>
      </c>
      <c r="B6815" s="3" t="s">
        <v>108</v>
      </c>
      <c r="C6815" s="3" t="s">
        <v>2008</v>
      </c>
      <c r="D6815" s="3" t="s">
        <v>63</v>
      </c>
      <c r="E6815" s="3" t="s">
        <v>2007</v>
      </c>
      <c r="F6815" s="3" t="s">
        <v>77</v>
      </c>
      <c r="G6815" s="3">
        <v>2019</v>
      </c>
      <c r="H6815" s="3" t="s">
        <v>22118</v>
      </c>
      <c r="I6815" s="3">
        <v>186</v>
      </c>
      <c r="J6815" s="3" t="s">
        <v>21092</v>
      </c>
      <c r="K6815" s="3" t="s">
        <v>0</v>
      </c>
      <c r="N6815" s="3">
        <v>290</v>
      </c>
      <c r="O6815" s="3" t="s">
        <v>21106</v>
      </c>
      <c r="P6815" s="3" t="s">
        <v>21111</v>
      </c>
      <c r="Q6815" s="3">
        <v>319</v>
      </c>
      <c r="R6815" s="8" t="str">
        <f t="shared" si="106"/>
        <v>*319*</v>
      </c>
    </row>
    <row r="6816" spans="1:18" ht="19.8">
      <c r="A6816" s="3" t="s">
        <v>2006</v>
      </c>
      <c r="B6816" s="3" t="s">
        <v>33</v>
      </c>
      <c r="C6816" s="3" t="s">
        <v>2005</v>
      </c>
      <c r="D6816" s="3" t="s">
        <v>31</v>
      </c>
      <c r="E6816" s="3" t="s">
        <v>2004</v>
      </c>
      <c r="F6816" s="3" t="s">
        <v>3</v>
      </c>
      <c r="G6816" s="3">
        <v>2017</v>
      </c>
      <c r="H6816" s="3" t="s">
        <v>22118</v>
      </c>
      <c r="I6816" s="3">
        <v>189</v>
      </c>
      <c r="J6816" s="3" t="s">
        <v>21086</v>
      </c>
      <c r="K6816" s="3" t="s">
        <v>1</v>
      </c>
      <c r="L6816" s="9">
        <v>45550</v>
      </c>
      <c r="M6816" s="9">
        <v>45703</v>
      </c>
      <c r="N6816" s="3">
        <v>180</v>
      </c>
      <c r="O6816" s="3" t="s">
        <v>21106</v>
      </c>
      <c r="P6816" s="3" t="s">
        <v>21112</v>
      </c>
      <c r="Q6816" s="3">
        <v>292</v>
      </c>
      <c r="R6816" s="8" t="str">
        <f t="shared" si="106"/>
        <v>*292*</v>
      </c>
    </row>
    <row r="6817" spans="1:18" ht="19.8">
      <c r="A6817" s="3" t="s">
        <v>2002</v>
      </c>
      <c r="B6817" s="3" t="s">
        <v>155</v>
      </c>
      <c r="C6817" s="3" t="s">
        <v>2001</v>
      </c>
      <c r="D6817" s="3" t="s">
        <v>50</v>
      </c>
      <c r="E6817" s="3" t="s">
        <v>2000</v>
      </c>
      <c r="F6817" s="3" t="s">
        <v>29</v>
      </c>
      <c r="G6817" s="3">
        <v>2007</v>
      </c>
      <c r="H6817" s="3" t="s">
        <v>22116</v>
      </c>
      <c r="I6817" s="3">
        <v>226</v>
      </c>
      <c r="J6817" s="3" t="s">
        <v>21092</v>
      </c>
      <c r="K6817" s="3" t="s">
        <v>1</v>
      </c>
      <c r="L6817" s="9">
        <v>45227</v>
      </c>
      <c r="M6817" s="9">
        <v>45391</v>
      </c>
      <c r="N6817" s="3">
        <v>920</v>
      </c>
      <c r="O6817" s="3" t="s">
        <v>21106</v>
      </c>
      <c r="P6817" s="3" t="s">
        <v>21112</v>
      </c>
      <c r="Q6817" s="3">
        <v>165</v>
      </c>
      <c r="R6817" s="8" t="str">
        <f t="shared" si="106"/>
        <v>*165*</v>
      </c>
    </row>
    <row r="6818" spans="1:18" ht="19.8">
      <c r="A6818" s="3" t="s">
        <v>1999</v>
      </c>
      <c r="B6818" s="3" t="s">
        <v>60</v>
      </c>
      <c r="C6818" s="3" t="s">
        <v>1998</v>
      </c>
      <c r="D6818" s="3" t="s">
        <v>41</v>
      </c>
      <c r="E6818" s="3" t="s">
        <v>1997</v>
      </c>
      <c r="F6818" s="3" t="s">
        <v>3</v>
      </c>
      <c r="G6818" s="3">
        <v>2011</v>
      </c>
      <c r="H6818" s="3" t="s">
        <v>22118</v>
      </c>
      <c r="I6818" s="3">
        <v>339</v>
      </c>
      <c r="J6818" s="3" t="s">
        <v>21088</v>
      </c>
      <c r="K6818" s="3" t="s">
        <v>1</v>
      </c>
      <c r="L6818" s="9">
        <v>44995</v>
      </c>
      <c r="M6818" s="9">
        <v>45395</v>
      </c>
      <c r="N6818" s="3">
        <v>1465</v>
      </c>
      <c r="O6818" s="3" t="s">
        <v>21106</v>
      </c>
      <c r="P6818" s="3" t="s">
        <v>21112</v>
      </c>
      <c r="Q6818" s="3">
        <v>116</v>
      </c>
      <c r="R6818" s="8" t="str">
        <f t="shared" si="106"/>
        <v>*116*</v>
      </c>
    </row>
    <row r="6819" spans="1:18" ht="19.8">
      <c r="A6819" s="3" t="s">
        <v>1995</v>
      </c>
      <c r="B6819" s="3" t="s">
        <v>285</v>
      </c>
      <c r="C6819" s="3" t="s">
        <v>1994</v>
      </c>
      <c r="D6819" s="3" t="s">
        <v>31</v>
      </c>
      <c r="E6819" s="3" t="s">
        <v>1993</v>
      </c>
      <c r="F6819" s="3" t="s">
        <v>9</v>
      </c>
      <c r="G6819" s="3">
        <v>2008</v>
      </c>
      <c r="H6819" s="3" t="s">
        <v>22117</v>
      </c>
      <c r="I6819" s="3">
        <v>318</v>
      </c>
      <c r="J6819" s="3" t="s">
        <v>21090</v>
      </c>
      <c r="K6819" s="3" t="s">
        <v>0</v>
      </c>
      <c r="N6819" s="3">
        <v>2435</v>
      </c>
      <c r="O6819" s="3" t="s">
        <v>21106</v>
      </c>
      <c r="P6819" s="3" t="s">
        <v>21111</v>
      </c>
      <c r="Q6819" s="3">
        <v>236</v>
      </c>
      <c r="R6819" s="8" t="str">
        <f t="shared" si="106"/>
        <v>*236*</v>
      </c>
    </row>
    <row r="6820" spans="1:18" ht="19.8">
      <c r="A6820" s="3" t="s">
        <v>1992</v>
      </c>
      <c r="B6820" s="3" t="s">
        <v>7</v>
      </c>
      <c r="C6820" s="3" t="s">
        <v>1991</v>
      </c>
      <c r="D6820" s="3" t="s">
        <v>5</v>
      </c>
      <c r="E6820" s="3" t="s">
        <v>1990</v>
      </c>
      <c r="F6820" s="3" t="s">
        <v>77</v>
      </c>
      <c r="G6820" s="3">
        <v>2009</v>
      </c>
      <c r="H6820" s="3" t="s">
        <v>22116</v>
      </c>
      <c r="I6820" s="3">
        <v>431</v>
      </c>
      <c r="J6820" s="3" t="s">
        <v>21095</v>
      </c>
      <c r="K6820" s="3" t="s">
        <v>1</v>
      </c>
      <c r="L6820" s="9">
        <v>45470</v>
      </c>
      <c r="M6820" s="9">
        <v>45478</v>
      </c>
      <c r="N6820" s="3">
        <v>320</v>
      </c>
      <c r="O6820" s="3" t="s">
        <v>21106</v>
      </c>
      <c r="P6820" s="3" t="s">
        <v>21114</v>
      </c>
      <c r="Q6820" s="3">
        <v>343</v>
      </c>
      <c r="R6820" s="8" t="str">
        <f t="shared" si="106"/>
        <v>*343*</v>
      </c>
    </row>
    <row r="6821" spans="1:18" ht="19.8">
      <c r="A6821" s="3" t="s">
        <v>1989</v>
      </c>
      <c r="B6821" s="3" t="s">
        <v>344</v>
      </c>
      <c r="C6821" s="3" t="s">
        <v>1988</v>
      </c>
      <c r="D6821" s="3" t="s">
        <v>82</v>
      </c>
      <c r="E6821" s="3" t="s">
        <v>1987</v>
      </c>
      <c r="F6821" s="3" t="s">
        <v>9</v>
      </c>
      <c r="G6821" s="3">
        <v>2005</v>
      </c>
      <c r="H6821" s="3" t="s">
        <v>22116</v>
      </c>
      <c r="I6821" s="3">
        <v>311</v>
      </c>
      <c r="J6821" s="3" t="s">
        <v>21102</v>
      </c>
      <c r="K6821" s="3" t="s">
        <v>0</v>
      </c>
      <c r="N6821" s="3">
        <v>2255</v>
      </c>
      <c r="O6821" s="3" t="s">
        <v>21105</v>
      </c>
      <c r="P6821" s="3" t="s">
        <v>21113</v>
      </c>
      <c r="Q6821" s="3">
        <v>434</v>
      </c>
      <c r="R6821" s="8" t="str">
        <f t="shared" si="106"/>
        <v>*434*</v>
      </c>
    </row>
    <row r="6822" spans="1:18" ht="19.8">
      <c r="A6822" s="3" t="s">
        <v>1986</v>
      </c>
      <c r="B6822" s="3" t="s">
        <v>138</v>
      </c>
      <c r="C6822" s="3" t="s">
        <v>1985</v>
      </c>
      <c r="D6822" s="3" t="s">
        <v>2</v>
      </c>
      <c r="E6822" s="3" t="s">
        <v>1984</v>
      </c>
      <c r="F6822" s="3" t="s">
        <v>48</v>
      </c>
      <c r="G6822" s="3">
        <v>2012</v>
      </c>
      <c r="H6822" s="3" t="s">
        <v>22116</v>
      </c>
      <c r="I6822" s="3">
        <v>492</v>
      </c>
      <c r="J6822" s="3" t="s">
        <v>21101</v>
      </c>
      <c r="K6822" s="3" t="s">
        <v>1</v>
      </c>
      <c r="L6822" s="9">
        <v>45300</v>
      </c>
      <c r="M6822" s="9">
        <v>45568</v>
      </c>
      <c r="N6822" s="3">
        <v>795</v>
      </c>
      <c r="O6822" s="3" t="s">
        <v>21073</v>
      </c>
      <c r="P6822" s="3" t="s">
        <v>21112</v>
      </c>
      <c r="Q6822" s="3">
        <v>318</v>
      </c>
      <c r="R6822" s="8" t="str">
        <f t="shared" si="106"/>
        <v>*318*</v>
      </c>
    </row>
    <row r="6823" spans="1:18" ht="19.8">
      <c r="A6823" s="3" t="s">
        <v>1983</v>
      </c>
      <c r="B6823" s="3" t="s">
        <v>433</v>
      </c>
      <c r="C6823" s="3" t="s">
        <v>1982</v>
      </c>
      <c r="D6823" s="3" t="s">
        <v>123</v>
      </c>
      <c r="E6823" s="3" t="s">
        <v>1981</v>
      </c>
      <c r="F6823" s="3" t="s">
        <v>29</v>
      </c>
      <c r="G6823" s="3">
        <v>2007</v>
      </c>
      <c r="H6823" s="3" t="s">
        <v>22118</v>
      </c>
      <c r="I6823" s="3">
        <v>359</v>
      </c>
      <c r="J6823" s="3" t="s">
        <v>21102</v>
      </c>
      <c r="K6823" s="3" t="s">
        <v>1</v>
      </c>
      <c r="L6823" s="9">
        <v>45452</v>
      </c>
      <c r="M6823" s="9">
        <v>45614</v>
      </c>
      <c r="N6823" s="3">
        <v>1720</v>
      </c>
      <c r="O6823" s="3" t="s">
        <v>21106</v>
      </c>
      <c r="P6823" s="3" t="s">
        <v>21113</v>
      </c>
      <c r="Q6823" s="3">
        <v>137</v>
      </c>
      <c r="R6823" s="8" t="str">
        <f t="shared" si="106"/>
        <v>*137*</v>
      </c>
    </row>
    <row r="6824" spans="1:18" ht="19.8">
      <c r="A6824" s="3" t="s">
        <v>1980</v>
      </c>
      <c r="B6824" s="3" t="s">
        <v>196</v>
      </c>
      <c r="C6824" s="3" t="s">
        <v>1979</v>
      </c>
      <c r="D6824" s="3" t="s">
        <v>36</v>
      </c>
      <c r="E6824" s="3" t="s">
        <v>1978</v>
      </c>
      <c r="F6824" s="3" t="s">
        <v>3</v>
      </c>
      <c r="G6824" s="3">
        <v>2014</v>
      </c>
      <c r="H6824" s="3" t="s">
        <v>22116</v>
      </c>
      <c r="I6824" s="3">
        <v>107</v>
      </c>
      <c r="J6824" s="3" t="s">
        <v>21098</v>
      </c>
      <c r="K6824" s="3" t="s">
        <v>0</v>
      </c>
      <c r="N6824" s="3">
        <v>630</v>
      </c>
      <c r="O6824" s="3" t="s">
        <v>21106</v>
      </c>
      <c r="P6824" s="3" t="s">
        <v>21114</v>
      </c>
      <c r="Q6824" s="3">
        <v>120</v>
      </c>
      <c r="R6824" s="8" t="str">
        <f t="shared" si="106"/>
        <v>*120*</v>
      </c>
    </row>
    <row r="6825" spans="1:18" ht="19.8">
      <c r="A6825" s="3" t="s">
        <v>1977</v>
      </c>
      <c r="B6825" s="3" t="s">
        <v>344</v>
      </c>
      <c r="C6825" s="3" t="s">
        <v>1976</v>
      </c>
      <c r="D6825" s="3" t="s">
        <v>82</v>
      </c>
      <c r="E6825" s="3" t="s">
        <v>1975</v>
      </c>
      <c r="F6825" s="3" t="s">
        <v>15</v>
      </c>
      <c r="G6825" s="3">
        <v>2009</v>
      </c>
      <c r="H6825" s="3" t="s">
        <v>22118</v>
      </c>
      <c r="I6825" s="3">
        <v>485</v>
      </c>
      <c r="J6825" s="3" t="s">
        <v>21087</v>
      </c>
      <c r="K6825" s="3" t="s">
        <v>1</v>
      </c>
      <c r="L6825" s="9">
        <v>45084</v>
      </c>
      <c r="M6825" s="9">
        <v>45224</v>
      </c>
      <c r="N6825" s="3">
        <v>1680</v>
      </c>
      <c r="O6825" s="3" t="s">
        <v>21105</v>
      </c>
      <c r="P6825" s="3" t="s">
        <v>21114</v>
      </c>
      <c r="Q6825" s="3">
        <v>258</v>
      </c>
      <c r="R6825" s="8" t="str">
        <f t="shared" si="106"/>
        <v>*258*</v>
      </c>
    </row>
    <row r="6826" spans="1:18" ht="19.8">
      <c r="A6826" s="3" t="s">
        <v>1974</v>
      </c>
      <c r="B6826" s="3" t="s">
        <v>7</v>
      </c>
      <c r="C6826" s="3" t="s">
        <v>1973</v>
      </c>
      <c r="D6826" s="3" t="s">
        <v>5</v>
      </c>
      <c r="E6826" s="3" t="s">
        <v>1972</v>
      </c>
      <c r="F6826" s="3" t="s">
        <v>9</v>
      </c>
      <c r="G6826" s="3">
        <v>2024</v>
      </c>
      <c r="H6826" s="3" t="s">
        <v>22118</v>
      </c>
      <c r="I6826" s="3">
        <v>130</v>
      </c>
      <c r="J6826" s="3" t="s">
        <v>21087</v>
      </c>
      <c r="K6826" s="3" t="s">
        <v>0</v>
      </c>
      <c r="N6826" s="3">
        <v>2165</v>
      </c>
      <c r="O6826" s="3" t="s">
        <v>21106</v>
      </c>
      <c r="P6826" s="3" t="s">
        <v>21114</v>
      </c>
      <c r="Q6826" s="3">
        <v>267</v>
      </c>
      <c r="R6826" s="8" t="str">
        <f t="shared" si="106"/>
        <v>*267*</v>
      </c>
    </row>
    <row r="6827" spans="1:18" ht="19.8">
      <c r="A6827" s="3" t="s">
        <v>1971</v>
      </c>
      <c r="B6827" s="3" t="s">
        <v>344</v>
      </c>
      <c r="C6827" s="3" t="s">
        <v>1970</v>
      </c>
      <c r="D6827" s="3" t="s">
        <v>82</v>
      </c>
      <c r="E6827" s="3" t="s">
        <v>1969</v>
      </c>
      <c r="F6827" s="3" t="s">
        <v>3</v>
      </c>
      <c r="G6827" s="3">
        <v>2006</v>
      </c>
      <c r="H6827" s="3" t="s">
        <v>22118</v>
      </c>
      <c r="I6827" s="3">
        <v>418</v>
      </c>
      <c r="J6827" s="3" t="s">
        <v>21098</v>
      </c>
      <c r="K6827" s="3" t="s">
        <v>0</v>
      </c>
      <c r="N6827" s="3">
        <v>2230</v>
      </c>
      <c r="O6827" s="3" t="s">
        <v>21105</v>
      </c>
      <c r="P6827" s="3" t="s">
        <v>21111</v>
      </c>
      <c r="Q6827" s="3">
        <v>238</v>
      </c>
      <c r="R6827" s="8" t="str">
        <f t="shared" si="106"/>
        <v>*238*</v>
      </c>
    </row>
    <row r="6828" spans="1:18" ht="19.8">
      <c r="A6828" s="3" t="s">
        <v>1968</v>
      </c>
      <c r="B6828" s="3" t="s">
        <v>455</v>
      </c>
      <c r="C6828" s="3" t="s">
        <v>1967</v>
      </c>
      <c r="D6828" s="3" t="s">
        <v>14</v>
      </c>
      <c r="E6828" s="3" t="s">
        <v>1966</v>
      </c>
      <c r="F6828" s="3" t="s">
        <v>48</v>
      </c>
      <c r="G6828" s="3">
        <v>2006</v>
      </c>
      <c r="H6828" s="3" t="s">
        <v>22117</v>
      </c>
      <c r="I6828" s="3">
        <v>348</v>
      </c>
      <c r="J6828" s="3" t="s">
        <v>21092</v>
      </c>
      <c r="K6828" s="3" t="s">
        <v>0</v>
      </c>
      <c r="N6828" s="3">
        <v>1460</v>
      </c>
      <c r="O6828" s="3" t="s">
        <v>21106</v>
      </c>
      <c r="P6828" s="3" t="s">
        <v>21112</v>
      </c>
      <c r="Q6828" s="3">
        <v>290</v>
      </c>
      <c r="R6828" s="8" t="str">
        <f t="shared" si="106"/>
        <v>*290*</v>
      </c>
    </row>
    <row r="6829" spans="1:18" ht="19.8">
      <c r="A6829" s="3" t="s">
        <v>1965</v>
      </c>
      <c r="B6829" s="3" t="s">
        <v>65</v>
      </c>
      <c r="C6829" s="3" t="s">
        <v>1964</v>
      </c>
      <c r="D6829" s="3" t="s">
        <v>63</v>
      </c>
      <c r="E6829" s="3" t="s">
        <v>1963</v>
      </c>
      <c r="F6829" s="3" t="s">
        <v>29</v>
      </c>
      <c r="G6829" s="3">
        <v>2017</v>
      </c>
      <c r="H6829" s="3" t="s">
        <v>22117</v>
      </c>
      <c r="I6829" s="3">
        <v>128</v>
      </c>
      <c r="J6829" s="3" t="s">
        <v>21083</v>
      </c>
      <c r="K6829" s="3" t="s">
        <v>1</v>
      </c>
      <c r="L6829" s="9">
        <v>45418</v>
      </c>
      <c r="M6829" s="9">
        <v>45431</v>
      </c>
      <c r="N6829" s="3">
        <v>2240</v>
      </c>
      <c r="O6829" s="3" t="s">
        <v>21106</v>
      </c>
      <c r="P6829" s="3" t="s">
        <v>21114</v>
      </c>
      <c r="Q6829" s="3">
        <v>166</v>
      </c>
      <c r="R6829" s="8" t="str">
        <f t="shared" si="106"/>
        <v>*166*</v>
      </c>
    </row>
    <row r="6830" spans="1:18" ht="19.8">
      <c r="A6830" s="3" t="s">
        <v>1962</v>
      </c>
      <c r="B6830" s="3" t="s">
        <v>138</v>
      </c>
      <c r="C6830" s="3" t="s">
        <v>1961</v>
      </c>
      <c r="D6830" s="3" t="s">
        <v>2</v>
      </c>
      <c r="E6830" s="3" t="s">
        <v>1960</v>
      </c>
      <c r="F6830" s="3" t="s">
        <v>77</v>
      </c>
      <c r="G6830" s="3">
        <v>2023</v>
      </c>
      <c r="H6830" s="3" t="s">
        <v>22117</v>
      </c>
      <c r="I6830" s="3">
        <v>235</v>
      </c>
      <c r="J6830" s="3" t="s">
        <v>21085</v>
      </c>
      <c r="K6830" s="3" t="s">
        <v>0</v>
      </c>
      <c r="N6830" s="3">
        <v>2310</v>
      </c>
      <c r="O6830" s="3" t="s">
        <v>21073</v>
      </c>
      <c r="P6830" s="3" t="s">
        <v>21114</v>
      </c>
      <c r="Q6830" s="3">
        <v>183</v>
      </c>
      <c r="R6830" s="8" t="str">
        <f t="shared" si="106"/>
        <v>*183*</v>
      </c>
    </row>
    <row r="6831" spans="1:18" ht="19.8">
      <c r="A6831" s="3" t="s">
        <v>1959</v>
      </c>
      <c r="B6831" s="3" t="s">
        <v>108</v>
      </c>
      <c r="C6831" s="3" t="s">
        <v>1958</v>
      </c>
      <c r="D6831" s="3" t="s">
        <v>63</v>
      </c>
      <c r="E6831" s="3" t="s">
        <v>1957</v>
      </c>
      <c r="F6831" s="3" t="s">
        <v>77</v>
      </c>
      <c r="G6831" s="3">
        <v>2017</v>
      </c>
      <c r="H6831" s="3" t="s">
        <v>22117</v>
      </c>
      <c r="I6831" s="3">
        <v>239</v>
      </c>
      <c r="J6831" s="3" t="s">
        <v>21092</v>
      </c>
      <c r="K6831" s="3" t="s">
        <v>1</v>
      </c>
      <c r="L6831" s="9">
        <v>45114</v>
      </c>
      <c r="M6831" s="9">
        <v>45179</v>
      </c>
      <c r="N6831" s="3">
        <v>625</v>
      </c>
      <c r="O6831" s="3" t="s">
        <v>21106</v>
      </c>
      <c r="P6831" s="3" t="s">
        <v>21111</v>
      </c>
      <c r="Q6831" s="3">
        <v>316</v>
      </c>
      <c r="R6831" s="8" t="str">
        <f t="shared" si="106"/>
        <v>*316*</v>
      </c>
    </row>
    <row r="6832" spans="1:18" ht="19.8">
      <c r="A6832" s="3" t="s">
        <v>1956</v>
      </c>
      <c r="B6832" s="3" t="s">
        <v>147</v>
      </c>
      <c r="C6832" s="3" t="s">
        <v>1955</v>
      </c>
      <c r="D6832" s="3" t="s">
        <v>5</v>
      </c>
      <c r="E6832" s="3" t="s">
        <v>1954</v>
      </c>
      <c r="F6832" s="3" t="s">
        <v>77</v>
      </c>
      <c r="G6832" s="3">
        <v>2017</v>
      </c>
      <c r="H6832" s="3" t="s">
        <v>22118</v>
      </c>
      <c r="I6832" s="3">
        <v>475</v>
      </c>
      <c r="J6832" s="3" t="s">
        <v>21095</v>
      </c>
      <c r="K6832" s="3" t="s">
        <v>0</v>
      </c>
      <c r="N6832" s="3">
        <v>595</v>
      </c>
      <c r="O6832" s="3" t="s">
        <v>21106</v>
      </c>
      <c r="P6832" s="3" t="s">
        <v>21111</v>
      </c>
      <c r="Q6832" s="3">
        <v>346</v>
      </c>
      <c r="R6832" s="8" t="str">
        <f t="shared" si="106"/>
        <v>*346*</v>
      </c>
    </row>
    <row r="6833" spans="1:18" ht="19.8">
      <c r="A6833" s="3" t="s">
        <v>1953</v>
      </c>
      <c r="B6833" s="3" t="s">
        <v>285</v>
      </c>
      <c r="C6833" s="3" t="s">
        <v>1952</v>
      </c>
      <c r="D6833" s="3" t="s">
        <v>31</v>
      </c>
      <c r="E6833" s="3" t="s">
        <v>1951</v>
      </c>
      <c r="F6833" s="3" t="s">
        <v>9</v>
      </c>
      <c r="G6833" s="3">
        <v>2005</v>
      </c>
      <c r="H6833" s="3" t="s">
        <v>22118</v>
      </c>
      <c r="I6833" s="3">
        <v>448</v>
      </c>
      <c r="J6833" s="3" t="s">
        <v>21091</v>
      </c>
      <c r="K6833" s="3" t="s">
        <v>1</v>
      </c>
      <c r="L6833" s="9">
        <v>45397</v>
      </c>
      <c r="M6833" s="9">
        <v>45696</v>
      </c>
      <c r="N6833" s="3">
        <v>1390</v>
      </c>
      <c r="O6833" s="3" t="s">
        <v>21106</v>
      </c>
      <c r="P6833" s="3" t="s">
        <v>21112</v>
      </c>
      <c r="Q6833" s="3">
        <v>134</v>
      </c>
      <c r="R6833" s="8" t="str">
        <f t="shared" si="106"/>
        <v>*134*</v>
      </c>
    </row>
    <row r="6834" spans="1:18" ht="19.8">
      <c r="A6834" s="3" t="s">
        <v>1950</v>
      </c>
      <c r="B6834" s="3" t="s">
        <v>22</v>
      </c>
      <c r="C6834" s="3" t="s">
        <v>1949</v>
      </c>
      <c r="D6834" s="3" t="s">
        <v>5</v>
      </c>
      <c r="E6834" s="3" t="s">
        <v>1948</v>
      </c>
      <c r="F6834" s="3" t="s">
        <v>3</v>
      </c>
      <c r="G6834" s="3">
        <v>2006</v>
      </c>
      <c r="H6834" s="3" t="s">
        <v>22116</v>
      </c>
      <c r="I6834" s="3">
        <v>447</v>
      </c>
      <c r="J6834" s="3" t="s">
        <v>21086</v>
      </c>
      <c r="K6834" s="3" t="s">
        <v>1</v>
      </c>
      <c r="L6834" s="9">
        <v>45565</v>
      </c>
      <c r="M6834" s="9">
        <v>45698</v>
      </c>
      <c r="N6834" s="3">
        <v>640</v>
      </c>
      <c r="O6834" s="3" t="s">
        <v>21106</v>
      </c>
      <c r="P6834" s="3" t="s">
        <v>21111</v>
      </c>
      <c r="Q6834" s="3">
        <v>130</v>
      </c>
      <c r="R6834" s="8" t="str">
        <f t="shared" si="106"/>
        <v>*130*</v>
      </c>
    </row>
    <row r="6835" spans="1:18" ht="19.8">
      <c r="A6835" s="3" t="s">
        <v>1947</v>
      </c>
      <c r="B6835" s="3" t="s">
        <v>60</v>
      </c>
      <c r="C6835" s="3" t="s">
        <v>1946</v>
      </c>
      <c r="D6835" s="3" t="s">
        <v>41</v>
      </c>
      <c r="E6835" s="3" t="s">
        <v>1945</v>
      </c>
      <c r="F6835" s="3" t="s">
        <v>3</v>
      </c>
      <c r="G6835" s="3">
        <v>2009</v>
      </c>
      <c r="H6835" s="3" t="s">
        <v>22118</v>
      </c>
      <c r="I6835" s="3">
        <v>354</v>
      </c>
      <c r="J6835" s="3" t="s">
        <v>21083</v>
      </c>
      <c r="K6835" s="3" t="s">
        <v>0</v>
      </c>
      <c r="N6835" s="3">
        <v>500</v>
      </c>
      <c r="O6835" s="3" t="s">
        <v>21106</v>
      </c>
      <c r="P6835" s="3" t="s">
        <v>21114</v>
      </c>
      <c r="Q6835" s="3">
        <v>365</v>
      </c>
      <c r="R6835" s="8" t="str">
        <f t="shared" si="106"/>
        <v>*365*</v>
      </c>
    </row>
    <row r="6836" spans="1:18" ht="19.8">
      <c r="A6836" s="3" t="s">
        <v>1944</v>
      </c>
      <c r="B6836" s="3" t="s">
        <v>18</v>
      </c>
      <c r="C6836" s="3" t="s">
        <v>1943</v>
      </c>
      <c r="D6836" s="3" t="s">
        <v>14</v>
      </c>
      <c r="E6836" s="3" t="s">
        <v>1942</v>
      </c>
      <c r="F6836" s="3" t="s">
        <v>29</v>
      </c>
      <c r="G6836" s="3">
        <v>2012</v>
      </c>
      <c r="H6836" s="3" t="s">
        <v>22118</v>
      </c>
      <c r="I6836" s="3">
        <v>368</v>
      </c>
      <c r="J6836" s="3" t="s">
        <v>21090</v>
      </c>
      <c r="K6836" s="3" t="s">
        <v>0</v>
      </c>
      <c r="N6836" s="3">
        <v>2450</v>
      </c>
      <c r="O6836" s="3" t="s">
        <v>21106</v>
      </c>
      <c r="P6836" s="3" t="s">
        <v>21111</v>
      </c>
      <c r="Q6836" s="3">
        <v>300</v>
      </c>
      <c r="R6836" s="8" t="str">
        <f t="shared" si="106"/>
        <v>*300*</v>
      </c>
    </row>
    <row r="6837" spans="1:18" ht="19.8">
      <c r="A6837" s="3" t="s">
        <v>1941</v>
      </c>
      <c r="B6837" s="3" t="s">
        <v>56</v>
      </c>
      <c r="C6837" s="3" t="s">
        <v>1940</v>
      </c>
      <c r="D6837" s="3" t="s">
        <v>50</v>
      </c>
      <c r="E6837" s="3" t="s">
        <v>1939</v>
      </c>
      <c r="F6837" s="3" t="s">
        <v>15</v>
      </c>
      <c r="G6837" s="3">
        <v>2009</v>
      </c>
      <c r="H6837" s="3" t="s">
        <v>22118</v>
      </c>
      <c r="I6837" s="3">
        <v>308</v>
      </c>
      <c r="J6837" s="3" t="s">
        <v>21102</v>
      </c>
      <c r="K6837" s="3" t="s">
        <v>0</v>
      </c>
      <c r="N6837" s="3">
        <v>1585</v>
      </c>
      <c r="O6837" s="3" t="s">
        <v>21106</v>
      </c>
      <c r="P6837" s="3" t="s">
        <v>21112</v>
      </c>
      <c r="Q6837" s="3">
        <v>322</v>
      </c>
      <c r="R6837" s="8" t="str">
        <f t="shared" si="106"/>
        <v>*322*</v>
      </c>
    </row>
    <row r="6838" spans="1:18" ht="19.8">
      <c r="A6838" s="3" t="s">
        <v>1938</v>
      </c>
      <c r="B6838" s="3" t="s">
        <v>344</v>
      </c>
      <c r="C6838" s="3" t="s">
        <v>1937</v>
      </c>
      <c r="D6838" s="3" t="s">
        <v>82</v>
      </c>
      <c r="E6838" s="3" t="s">
        <v>1936</v>
      </c>
      <c r="F6838" s="3" t="s">
        <v>9</v>
      </c>
      <c r="G6838" s="3">
        <v>2011</v>
      </c>
      <c r="H6838" s="3" t="s">
        <v>22117</v>
      </c>
      <c r="I6838" s="3">
        <v>253</v>
      </c>
      <c r="J6838" s="3" t="s">
        <v>21089</v>
      </c>
      <c r="K6838" s="3" t="s">
        <v>0</v>
      </c>
      <c r="N6838" s="3">
        <v>570</v>
      </c>
      <c r="O6838" s="3" t="s">
        <v>21105</v>
      </c>
      <c r="P6838" s="3" t="s">
        <v>21111</v>
      </c>
      <c r="Q6838" s="3">
        <v>371</v>
      </c>
      <c r="R6838" s="8" t="str">
        <f t="shared" si="106"/>
        <v>*371*</v>
      </c>
    </row>
    <row r="6839" spans="1:18" ht="19.8">
      <c r="A6839" s="3" t="s">
        <v>1935</v>
      </c>
      <c r="B6839" s="3" t="s">
        <v>478</v>
      </c>
      <c r="C6839" s="3" t="s">
        <v>1934</v>
      </c>
      <c r="D6839" s="3" t="s">
        <v>95</v>
      </c>
      <c r="E6839" s="3" t="s">
        <v>1933</v>
      </c>
      <c r="F6839" s="3" t="s">
        <v>3</v>
      </c>
      <c r="G6839" s="3">
        <v>2008</v>
      </c>
      <c r="H6839" s="3" t="s">
        <v>22117</v>
      </c>
      <c r="I6839" s="3">
        <v>192</v>
      </c>
      <c r="J6839" s="3" t="s">
        <v>21087</v>
      </c>
      <c r="K6839" s="3" t="s">
        <v>0</v>
      </c>
      <c r="N6839" s="3">
        <v>1645</v>
      </c>
      <c r="O6839" s="3" t="s">
        <v>21105</v>
      </c>
      <c r="P6839" s="3" t="s">
        <v>21112</v>
      </c>
      <c r="Q6839" s="3">
        <v>134</v>
      </c>
      <c r="R6839" s="8" t="str">
        <f t="shared" si="106"/>
        <v>*134*</v>
      </c>
    </row>
    <row r="6840" spans="1:18" ht="19.8">
      <c r="A6840" s="3" t="s">
        <v>1932</v>
      </c>
      <c r="B6840" s="3" t="s">
        <v>344</v>
      </c>
      <c r="C6840" s="3" t="s">
        <v>1931</v>
      </c>
      <c r="D6840" s="3" t="s">
        <v>82</v>
      </c>
      <c r="E6840" s="3" t="s">
        <v>1930</v>
      </c>
      <c r="F6840" s="3" t="s">
        <v>9</v>
      </c>
      <c r="G6840" s="3">
        <v>2017</v>
      </c>
      <c r="H6840" s="3" t="s">
        <v>22117</v>
      </c>
      <c r="I6840" s="3">
        <v>132</v>
      </c>
      <c r="J6840" s="3" t="s">
        <v>21094</v>
      </c>
      <c r="K6840" s="3" t="s">
        <v>1</v>
      </c>
      <c r="L6840" s="9">
        <v>45017</v>
      </c>
      <c r="M6840" s="9">
        <v>45154</v>
      </c>
      <c r="N6840" s="3">
        <v>1770</v>
      </c>
      <c r="O6840" s="3" t="s">
        <v>21105</v>
      </c>
      <c r="P6840" s="3" t="s">
        <v>21112</v>
      </c>
      <c r="Q6840" s="3">
        <v>366</v>
      </c>
      <c r="R6840" s="8" t="str">
        <f t="shared" si="106"/>
        <v>*366*</v>
      </c>
    </row>
    <row r="6841" spans="1:18" ht="19.8">
      <c r="A6841" s="3" t="s">
        <v>1929</v>
      </c>
      <c r="B6841" s="3" t="s">
        <v>60</v>
      </c>
      <c r="C6841" s="3" t="s">
        <v>1928</v>
      </c>
      <c r="D6841" s="3" t="s">
        <v>41</v>
      </c>
      <c r="E6841" s="3" t="s">
        <v>1927</v>
      </c>
      <c r="F6841" s="3" t="s">
        <v>15</v>
      </c>
      <c r="G6841" s="3">
        <v>2024</v>
      </c>
      <c r="H6841" s="3" t="s">
        <v>22117</v>
      </c>
      <c r="I6841" s="3">
        <v>427</v>
      </c>
      <c r="J6841" s="3" t="s">
        <v>21100</v>
      </c>
      <c r="K6841" s="3" t="s">
        <v>1</v>
      </c>
      <c r="L6841" s="9">
        <v>45248</v>
      </c>
      <c r="M6841" s="9">
        <v>45393</v>
      </c>
      <c r="N6841" s="3">
        <v>1855</v>
      </c>
      <c r="O6841" s="3" t="s">
        <v>21106</v>
      </c>
      <c r="P6841" s="3" t="s">
        <v>21112</v>
      </c>
      <c r="Q6841" s="3">
        <v>108</v>
      </c>
      <c r="R6841" s="8" t="str">
        <f t="shared" si="106"/>
        <v>*108*</v>
      </c>
    </row>
    <row r="6842" spans="1:18" ht="19.8">
      <c r="A6842" s="3" t="s">
        <v>1926</v>
      </c>
      <c r="B6842" s="3" t="s">
        <v>22</v>
      </c>
      <c r="C6842" s="3" t="s">
        <v>1925</v>
      </c>
      <c r="D6842" s="3" t="s">
        <v>5</v>
      </c>
      <c r="E6842" s="3" t="s">
        <v>1924</v>
      </c>
      <c r="F6842" s="3" t="s">
        <v>48</v>
      </c>
      <c r="G6842" s="3">
        <v>2006</v>
      </c>
      <c r="H6842" s="3" t="s">
        <v>22118</v>
      </c>
      <c r="I6842" s="3">
        <v>205</v>
      </c>
      <c r="J6842" s="3" t="s">
        <v>21084</v>
      </c>
      <c r="K6842" s="3" t="s">
        <v>1</v>
      </c>
      <c r="L6842" s="9">
        <v>45146</v>
      </c>
      <c r="M6842" s="9">
        <v>45633</v>
      </c>
      <c r="N6842" s="3">
        <v>560</v>
      </c>
      <c r="O6842" s="3" t="s">
        <v>21106</v>
      </c>
      <c r="P6842" s="3" t="s">
        <v>21111</v>
      </c>
      <c r="Q6842" s="3">
        <v>340</v>
      </c>
      <c r="R6842" s="8" t="str">
        <f t="shared" si="106"/>
        <v>*340*</v>
      </c>
    </row>
    <row r="6843" spans="1:18" ht="19.8">
      <c r="A6843" s="3" t="s">
        <v>1923</v>
      </c>
      <c r="B6843" s="3" t="s">
        <v>43</v>
      </c>
      <c r="C6843" s="3" t="s">
        <v>1922</v>
      </c>
      <c r="D6843" s="3" t="s">
        <v>41</v>
      </c>
      <c r="E6843" s="3" t="s">
        <v>1921</v>
      </c>
      <c r="F6843" s="3" t="s">
        <v>9</v>
      </c>
      <c r="G6843" s="3">
        <v>2012</v>
      </c>
      <c r="H6843" s="3" t="s">
        <v>22118</v>
      </c>
      <c r="I6843" s="3">
        <v>375</v>
      </c>
      <c r="J6843" s="3" t="s">
        <v>21083</v>
      </c>
      <c r="K6843" s="3" t="s">
        <v>0</v>
      </c>
      <c r="N6843" s="3">
        <v>2210</v>
      </c>
      <c r="O6843" s="3" t="s">
        <v>21106</v>
      </c>
      <c r="P6843" s="3" t="s">
        <v>21114</v>
      </c>
      <c r="Q6843" s="3">
        <v>428</v>
      </c>
      <c r="R6843" s="8" t="str">
        <f t="shared" si="106"/>
        <v>*428*</v>
      </c>
    </row>
    <row r="6844" spans="1:18" ht="19.8">
      <c r="A6844" s="3" t="s">
        <v>1920</v>
      </c>
      <c r="B6844" s="3" t="s">
        <v>478</v>
      </c>
      <c r="C6844" s="3" t="s">
        <v>1919</v>
      </c>
      <c r="D6844" s="3" t="s">
        <v>95</v>
      </c>
      <c r="E6844" s="3" t="s">
        <v>1918</v>
      </c>
      <c r="F6844" s="3" t="s">
        <v>9</v>
      </c>
      <c r="G6844" s="3">
        <v>2020</v>
      </c>
      <c r="H6844" s="3" t="s">
        <v>22116</v>
      </c>
      <c r="I6844" s="3">
        <v>387</v>
      </c>
      <c r="J6844" s="3" t="s">
        <v>21095</v>
      </c>
      <c r="K6844" s="3" t="s">
        <v>0</v>
      </c>
      <c r="N6844" s="3">
        <v>2115</v>
      </c>
      <c r="O6844" s="3" t="s">
        <v>21105</v>
      </c>
      <c r="P6844" s="3" t="s">
        <v>21113</v>
      </c>
      <c r="Q6844" s="3">
        <v>273</v>
      </c>
      <c r="R6844" s="8" t="str">
        <f t="shared" si="106"/>
        <v>*273*</v>
      </c>
    </row>
    <row r="6845" spans="1:18" ht="19.8">
      <c r="A6845" s="3" t="s">
        <v>1917</v>
      </c>
      <c r="B6845" s="3" t="s">
        <v>196</v>
      </c>
      <c r="C6845" s="3" t="s">
        <v>1916</v>
      </c>
      <c r="D6845" s="3" t="s">
        <v>36</v>
      </c>
      <c r="E6845" s="3" t="s">
        <v>1915</v>
      </c>
      <c r="F6845" s="3" t="s">
        <v>3</v>
      </c>
      <c r="G6845" s="3">
        <v>2011</v>
      </c>
      <c r="H6845" s="3" t="s">
        <v>22118</v>
      </c>
      <c r="I6845" s="3">
        <v>244</v>
      </c>
      <c r="J6845" s="3" t="s">
        <v>21092</v>
      </c>
      <c r="K6845" s="3" t="s">
        <v>0</v>
      </c>
      <c r="N6845" s="3">
        <v>270</v>
      </c>
      <c r="O6845" s="3" t="s">
        <v>21106</v>
      </c>
      <c r="P6845" s="3" t="s">
        <v>21112</v>
      </c>
      <c r="Q6845" s="3">
        <v>421</v>
      </c>
      <c r="R6845" s="8" t="str">
        <f t="shared" si="106"/>
        <v>*421*</v>
      </c>
    </row>
    <row r="6846" spans="1:18" ht="19.8">
      <c r="A6846" s="3" t="s">
        <v>1914</v>
      </c>
      <c r="B6846" s="3" t="s">
        <v>43</v>
      </c>
      <c r="C6846" s="3" t="s">
        <v>1913</v>
      </c>
      <c r="D6846" s="3" t="s">
        <v>41</v>
      </c>
      <c r="E6846" s="3" t="s">
        <v>1912</v>
      </c>
      <c r="F6846" s="3" t="s">
        <v>29</v>
      </c>
      <c r="G6846" s="3">
        <v>2006</v>
      </c>
      <c r="H6846" s="3" t="s">
        <v>22117</v>
      </c>
      <c r="I6846" s="3">
        <v>102</v>
      </c>
      <c r="J6846" s="3" t="s">
        <v>21091</v>
      </c>
      <c r="K6846" s="3" t="s">
        <v>1</v>
      </c>
      <c r="L6846" s="9">
        <v>45584</v>
      </c>
      <c r="M6846" s="9">
        <v>45685</v>
      </c>
      <c r="N6846" s="3">
        <v>735</v>
      </c>
      <c r="O6846" s="3" t="s">
        <v>21106</v>
      </c>
      <c r="P6846" s="3" t="s">
        <v>21113</v>
      </c>
      <c r="Q6846" s="3">
        <v>275</v>
      </c>
      <c r="R6846" s="8" t="str">
        <f t="shared" si="106"/>
        <v>*275*</v>
      </c>
    </row>
    <row r="6847" spans="1:18" ht="19.8">
      <c r="A6847" s="3" t="s">
        <v>1911</v>
      </c>
      <c r="B6847" s="3" t="s">
        <v>43</v>
      </c>
      <c r="C6847" s="3" t="s">
        <v>1910</v>
      </c>
      <c r="D6847" s="3" t="s">
        <v>41</v>
      </c>
      <c r="E6847" s="3" t="s">
        <v>1909</v>
      </c>
      <c r="F6847" s="3" t="s">
        <v>3</v>
      </c>
      <c r="G6847" s="3">
        <v>2015</v>
      </c>
      <c r="H6847" s="3" t="s">
        <v>22116</v>
      </c>
      <c r="I6847" s="3">
        <v>243</v>
      </c>
      <c r="J6847" s="3" t="s">
        <v>21094</v>
      </c>
      <c r="K6847" s="3" t="s">
        <v>0</v>
      </c>
      <c r="N6847" s="3">
        <v>1960</v>
      </c>
      <c r="O6847" s="3" t="s">
        <v>21106</v>
      </c>
      <c r="P6847" s="3" t="s">
        <v>21114</v>
      </c>
      <c r="Q6847" s="3">
        <v>250</v>
      </c>
      <c r="R6847" s="8" t="str">
        <f t="shared" si="106"/>
        <v>*250*</v>
      </c>
    </row>
    <row r="6848" spans="1:18" ht="19.8">
      <c r="A6848" s="3" t="s">
        <v>1908</v>
      </c>
      <c r="B6848" s="3" t="s">
        <v>344</v>
      </c>
      <c r="C6848" s="3" t="s">
        <v>1907</v>
      </c>
      <c r="D6848" s="3" t="s">
        <v>82</v>
      </c>
      <c r="E6848" s="3" t="s">
        <v>1906</v>
      </c>
      <c r="F6848" s="3" t="s">
        <v>15</v>
      </c>
      <c r="G6848" s="3">
        <v>2010</v>
      </c>
      <c r="H6848" s="3" t="s">
        <v>22116</v>
      </c>
      <c r="I6848" s="3">
        <v>482</v>
      </c>
      <c r="J6848" s="3" t="s">
        <v>21099</v>
      </c>
      <c r="K6848" s="3" t="s">
        <v>0</v>
      </c>
      <c r="N6848" s="3">
        <v>755</v>
      </c>
      <c r="O6848" s="3" t="s">
        <v>21105</v>
      </c>
      <c r="P6848" s="3" t="s">
        <v>21114</v>
      </c>
      <c r="Q6848" s="3">
        <v>314</v>
      </c>
      <c r="R6848" s="8" t="str">
        <f t="shared" si="106"/>
        <v>*314*</v>
      </c>
    </row>
    <row r="6849" spans="1:18" ht="19.8">
      <c r="A6849" s="3" t="s">
        <v>1905</v>
      </c>
      <c r="B6849" s="3" t="s">
        <v>84</v>
      </c>
      <c r="C6849" s="3" t="s">
        <v>1904</v>
      </c>
      <c r="D6849" s="3" t="s">
        <v>82</v>
      </c>
      <c r="E6849" s="3" t="s">
        <v>1903</v>
      </c>
      <c r="F6849" s="3" t="s">
        <v>15</v>
      </c>
      <c r="G6849" s="3">
        <v>2018</v>
      </c>
      <c r="H6849" s="3" t="s">
        <v>22116</v>
      </c>
      <c r="I6849" s="3">
        <v>338</v>
      </c>
      <c r="J6849" s="3" t="s">
        <v>21094</v>
      </c>
      <c r="K6849" s="3" t="s">
        <v>1</v>
      </c>
      <c r="L6849" s="9">
        <v>45651</v>
      </c>
      <c r="M6849" s="9">
        <v>45676</v>
      </c>
      <c r="N6849" s="3">
        <v>1035</v>
      </c>
      <c r="O6849" s="3" t="s">
        <v>21105</v>
      </c>
      <c r="P6849" s="3" t="s">
        <v>21114</v>
      </c>
      <c r="Q6849" s="3">
        <v>255</v>
      </c>
      <c r="R6849" s="8" t="str">
        <f t="shared" si="106"/>
        <v>*255*</v>
      </c>
    </row>
    <row r="6850" spans="1:18" ht="19.8">
      <c r="A6850" s="3" t="s">
        <v>1902</v>
      </c>
      <c r="B6850" s="3" t="s">
        <v>171</v>
      </c>
      <c r="C6850" s="3" t="s">
        <v>1901</v>
      </c>
      <c r="D6850" s="3" t="s">
        <v>141</v>
      </c>
      <c r="E6850" s="3" t="s">
        <v>1900</v>
      </c>
      <c r="F6850" s="3" t="s">
        <v>48</v>
      </c>
      <c r="G6850" s="3">
        <v>2008</v>
      </c>
      <c r="H6850" s="3" t="s">
        <v>22118</v>
      </c>
      <c r="I6850" s="3">
        <v>281</v>
      </c>
      <c r="J6850" s="3" t="s">
        <v>21100</v>
      </c>
      <c r="K6850" s="3" t="s">
        <v>1</v>
      </c>
      <c r="L6850" s="9">
        <v>45402</v>
      </c>
      <c r="M6850" s="9">
        <v>45419</v>
      </c>
      <c r="N6850" s="3">
        <v>855</v>
      </c>
      <c r="O6850" s="3" t="s">
        <v>25</v>
      </c>
      <c r="P6850" s="3" t="s">
        <v>21111</v>
      </c>
      <c r="Q6850" s="3">
        <v>388</v>
      </c>
      <c r="R6850" s="8" t="str">
        <f t="shared" si="106"/>
        <v>*388*</v>
      </c>
    </row>
    <row r="6851" spans="1:18" ht="19.8">
      <c r="A6851" s="3" t="s">
        <v>1899</v>
      </c>
      <c r="B6851" s="3" t="s">
        <v>7</v>
      </c>
      <c r="C6851" s="3" t="s">
        <v>1898</v>
      </c>
      <c r="D6851" s="3" t="s">
        <v>5</v>
      </c>
      <c r="E6851" s="3" t="s">
        <v>1897</v>
      </c>
      <c r="F6851" s="3" t="s">
        <v>77</v>
      </c>
      <c r="G6851" s="3">
        <v>2012</v>
      </c>
      <c r="H6851" s="3" t="s">
        <v>22116</v>
      </c>
      <c r="I6851" s="3">
        <v>256</v>
      </c>
      <c r="J6851" s="3" t="s">
        <v>21092</v>
      </c>
      <c r="K6851" s="3" t="s">
        <v>1</v>
      </c>
      <c r="L6851" s="9">
        <v>45651</v>
      </c>
      <c r="M6851" s="9">
        <v>45709</v>
      </c>
      <c r="N6851" s="3">
        <v>785</v>
      </c>
      <c r="O6851" s="3" t="s">
        <v>21106</v>
      </c>
      <c r="P6851" s="3" t="s">
        <v>21112</v>
      </c>
      <c r="Q6851" s="3">
        <v>150</v>
      </c>
      <c r="R6851" s="8" t="str">
        <f t="shared" si="106"/>
        <v>*150*</v>
      </c>
    </row>
    <row r="6852" spans="1:18" ht="19.8">
      <c r="A6852" s="3" t="s">
        <v>1896</v>
      </c>
      <c r="B6852" s="3" t="s">
        <v>12</v>
      </c>
      <c r="C6852" s="3" t="s">
        <v>1895</v>
      </c>
      <c r="D6852" s="3" t="s">
        <v>2</v>
      </c>
      <c r="E6852" s="3" t="s">
        <v>1894</v>
      </c>
      <c r="F6852" s="3" t="s">
        <v>77</v>
      </c>
      <c r="G6852" s="3">
        <v>2005</v>
      </c>
      <c r="H6852" s="3" t="s">
        <v>22118</v>
      </c>
      <c r="I6852" s="3">
        <v>481</v>
      </c>
      <c r="J6852" s="3" t="s">
        <v>21101</v>
      </c>
      <c r="K6852" s="3" t="s">
        <v>1</v>
      </c>
      <c r="L6852" s="9">
        <v>45194</v>
      </c>
      <c r="M6852" s="9">
        <v>45498</v>
      </c>
      <c r="N6852" s="3">
        <v>705</v>
      </c>
      <c r="O6852" s="3" t="s">
        <v>21073</v>
      </c>
      <c r="P6852" s="3" t="s">
        <v>21114</v>
      </c>
      <c r="Q6852" s="3">
        <v>361</v>
      </c>
      <c r="R6852" s="8" t="str">
        <f t="shared" ref="R6852:R6915" si="107">"*"&amp;Q6852&amp;"*"</f>
        <v>*361*</v>
      </c>
    </row>
    <row r="6853" spans="1:18" ht="19.8">
      <c r="A6853" s="3" t="s">
        <v>1893</v>
      </c>
      <c r="B6853" s="3" t="s">
        <v>138</v>
      </c>
      <c r="C6853" s="3" t="s">
        <v>1892</v>
      </c>
      <c r="D6853" s="3" t="s">
        <v>2</v>
      </c>
      <c r="E6853" s="3" t="s">
        <v>1891</v>
      </c>
      <c r="F6853" s="3" t="s">
        <v>3</v>
      </c>
      <c r="G6853" s="3">
        <v>2012</v>
      </c>
      <c r="H6853" s="3" t="s">
        <v>22118</v>
      </c>
      <c r="I6853" s="3">
        <v>394</v>
      </c>
      <c r="J6853" s="3" t="s">
        <v>21097</v>
      </c>
      <c r="K6853" s="3" t="s">
        <v>0</v>
      </c>
      <c r="N6853" s="3">
        <v>965</v>
      </c>
      <c r="O6853" s="3" t="s">
        <v>21073</v>
      </c>
      <c r="P6853" s="3" t="s">
        <v>21114</v>
      </c>
      <c r="Q6853" s="3">
        <v>197</v>
      </c>
      <c r="R6853" s="8" t="str">
        <f t="shared" si="107"/>
        <v>*197*</v>
      </c>
    </row>
    <row r="6854" spans="1:18" ht="19.8">
      <c r="A6854" s="3" t="s">
        <v>1890</v>
      </c>
      <c r="B6854" s="3" t="s">
        <v>147</v>
      </c>
      <c r="C6854" s="3" t="s">
        <v>1889</v>
      </c>
      <c r="D6854" s="3" t="s">
        <v>5</v>
      </c>
      <c r="E6854" s="3" t="s">
        <v>1888</v>
      </c>
      <c r="F6854" s="3" t="s">
        <v>48</v>
      </c>
      <c r="G6854" s="3">
        <v>2008</v>
      </c>
      <c r="H6854" s="3" t="s">
        <v>22118</v>
      </c>
      <c r="I6854" s="3">
        <v>466</v>
      </c>
      <c r="J6854" s="3" t="s">
        <v>21093</v>
      </c>
      <c r="K6854" s="3" t="s">
        <v>0</v>
      </c>
      <c r="N6854" s="3">
        <v>875</v>
      </c>
      <c r="O6854" s="3" t="s">
        <v>21106</v>
      </c>
      <c r="P6854" s="3" t="s">
        <v>21111</v>
      </c>
      <c r="Q6854" s="3">
        <v>131</v>
      </c>
      <c r="R6854" s="8" t="str">
        <f t="shared" si="107"/>
        <v>*131*</v>
      </c>
    </row>
    <row r="6855" spans="1:18" ht="19.8">
      <c r="A6855" s="3" t="s">
        <v>1887</v>
      </c>
      <c r="B6855" s="3" t="s">
        <v>52</v>
      </c>
      <c r="C6855" s="3" t="s">
        <v>1886</v>
      </c>
      <c r="D6855" s="3" t="s">
        <v>50</v>
      </c>
      <c r="E6855" s="3" t="s">
        <v>1885</v>
      </c>
      <c r="F6855" s="3" t="s">
        <v>9</v>
      </c>
      <c r="G6855" s="3">
        <v>2011</v>
      </c>
      <c r="H6855" s="3" t="s">
        <v>22117</v>
      </c>
      <c r="I6855" s="3">
        <v>409</v>
      </c>
      <c r="J6855" s="3" t="s">
        <v>21083</v>
      </c>
      <c r="K6855" s="3" t="s">
        <v>0</v>
      </c>
      <c r="N6855" s="3">
        <v>2085</v>
      </c>
      <c r="O6855" s="3" t="s">
        <v>21106</v>
      </c>
      <c r="P6855" s="3" t="s">
        <v>21111</v>
      </c>
      <c r="Q6855" s="3">
        <v>131</v>
      </c>
      <c r="R6855" s="8" t="str">
        <f t="shared" si="107"/>
        <v>*131*</v>
      </c>
    </row>
    <row r="6856" spans="1:18" ht="19.8">
      <c r="A6856" s="3" t="s">
        <v>1884</v>
      </c>
      <c r="B6856" s="3" t="s">
        <v>108</v>
      </c>
      <c r="C6856" s="3" t="s">
        <v>1883</v>
      </c>
      <c r="D6856" s="3" t="s">
        <v>63</v>
      </c>
      <c r="E6856" s="3" t="s">
        <v>1882</v>
      </c>
      <c r="F6856" s="3" t="s">
        <v>48</v>
      </c>
      <c r="G6856" s="3">
        <v>2020</v>
      </c>
      <c r="H6856" s="3" t="s">
        <v>22117</v>
      </c>
      <c r="I6856" s="3">
        <v>368</v>
      </c>
      <c r="J6856" s="3" t="s">
        <v>21088</v>
      </c>
      <c r="K6856" s="3" t="s">
        <v>1</v>
      </c>
      <c r="L6856" s="9">
        <v>45023</v>
      </c>
      <c r="M6856" s="9">
        <v>45587</v>
      </c>
      <c r="N6856" s="3">
        <v>400</v>
      </c>
      <c r="O6856" s="3" t="s">
        <v>21106</v>
      </c>
      <c r="P6856" s="3" t="s">
        <v>21112</v>
      </c>
      <c r="Q6856" s="3">
        <v>158</v>
      </c>
      <c r="R6856" s="8" t="str">
        <f t="shared" si="107"/>
        <v>*158*</v>
      </c>
    </row>
    <row r="6857" spans="1:18" ht="19.8">
      <c r="A6857" s="3" t="s">
        <v>1881</v>
      </c>
      <c r="B6857" s="3" t="s">
        <v>108</v>
      </c>
      <c r="C6857" s="3" t="s">
        <v>1880</v>
      </c>
      <c r="D6857" s="3" t="s">
        <v>63</v>
      </c>
      <c r="E6857" s="3" t="s">
        <v>1879</v>
      </c>
      <c r="F6857" s="3" t="s">
        <v>15</v>
      </c>
      <c r="G6857" s="3">
        <v>2005</v>
      </c>
      <c r="H6857" s="3" t="s">
        <v>22117</v>
      </c>
      <c r="I6857" s="3">
        <v>116</v>
      </c>
      <c r="J6857" s="3" t="s">
        <v>21090</v>
      </c>
      <c r="K6857" s="3" t="s">
        <v>0</v>
      </c>
      <c r="N6857" s="3">
        <v>2065</v>
      </c>
      <c r="O6857" s="3" t="s">
        <v>21106</v>
      </c>
      <c r="P6857" s="3" t="s">
        <v>21111</v>
      </c>
      <c r="Q6857" s="3">
        <v>289</v>
      </c>
      <c r="R6857" s="8" t="str">
        <f t="shared" si="107"/>
        <v>*289*</v>
      </c>
    </row>
    <row r="6858" spans="1:18" ht="19.8">
      <c r="A6858" s="3" t="s">
        <v>1878</v>
      </c>
      <c r="B6858" s="3" t="s">
        <v>125</v>
      </c>
      <c r="C6858" s="3" t="s">
        <v>1877</v>
      </c>
      <c r="D6858" s="3" t="s">
        <v>123</v>
      </c>
      <c r="E6858" s="3" t="s">
        <v>1876</v>
      </c>
      <c r="F6858" s="3" t="s">
        <v>3</v>
      </c>
      <c r="G6858" s="3">
        <v>2013</v>
      </c>
      <c r="H6858" s="3" t="s">
        <v>22117</v>
      </c>
      <c r="I6858" s="3">
        <v>99</v>
      </c>
      <c r="J6858" s="3" t="s">
        <v>21087</v>
      </c>
      <c r="K6858" s="3" t="s">
        <v>0</v>
      </c>
      <c r="N6858" s="3">
        <v>1280</v>
      </c>
      <c r="O6858" s="3" t="s">
        <v>21106</v>
      </c>
      <c r="P6858" s="3" t="s">
        <v>21114</v>
      </c>
      <c r="Q6858" s="3">
        <v>229</v>
      </c>
      <c r="R6858" s="8" t="str">
        <f t="shared" si="107"/>
        <v>*229*</v>
      </c>
    </row>
    <row r="6859" spans="1:18" ht="19.8">
      <c r="A6859" s="3" t="s">
        <v>1875</v>
      </c>
      <c r="B6859" s="3" t="s">
        <v>92</v>
      </c>
      <c r="C6859" s="3" t="s">
        <v>1874</v>
      </c>
      <c r="D6859" s="3" t="s">
        <v>25</v>
      </c>
      <c r="E6859" s="3" t="s">
        <v>1873</v>
      </c>
      <c r="F6859" s="3" t="s">
        <v>77</v>
      </c>
      <c r="G6859" s="3">
        <v>2021</v>
      </c>
      <c r="H6859" s="3" t="s">
        <v>22118</v>
      </c>
      <c r="I6859" s="3">
        <v>147</v>
      </c>
      <c r="J6859" s="3" t="s">
        <v>21091</v>
      </c>
      <c r="K6859" s="3" t="s">
        <v>1</v>
      </c>
      <c r="L6859" s="9">
        <v>45498</v>
      </c>
      <c r="M6859" s="9">
        <v>45643</v>
      </c>
      <c r="N6859" s="3">
        <v>1315</v>
      </c>
      <c r="O6859" s="3" t="s">
        <v>25</v>
      </c>
      <c r="P6859" s="3" t="s">
        <v>21111</v>
      </c>
      <c r="Q6859" s="3">
        <v>392</v>
      </c>
      <c r="R6859" s="8" t="str">
        <f t="shared" si="107"/>
        <v>*392*</v>
      </c>
    </row>
    <row r="6860" spans="1:18" ht="19.8">
      <c r="A6860" s="3" t="s">
        <v>1872</v>
      </c>
      <c r="B6860" s="3" t="s">
        <v>138</v>
      </c>
      <c r="C6860" s="3" t="s">
        <v>1871</v>
      </c>
      <c r="D6860" s="3" t="s">
        <v>2</v>
      </c>
      <c r="E6860" s="3" t="s">
        <v>1870</v>
      </c>
      <c r="F6860" s="3" t="s">
        <v>48</v>
      </c>
      <c r="G6860" s="3">
        <v>2024</v>
      </c>
      <c r="H6860" s="3" t="s">
        <v>22118</v>
      </c>
      <c r="I6860" s="3">
        <v>349</v>
      </c>
      <c r="J6860" s="3" t="s">
        <v>21086</v>
      </c>
      <c r="K6860" s="3" t="s">
        <v>0</v>
      </c>
      <c r="N6860" s="3">
        <v>915</v>
      </c>
      <c r="O6860" s="3" t="s">
        <v>21073</v>
      </c>
      <c r="P6860" s="3" t="s">
        <v>21112</v>
      </c>
      <c r="Q6860" s="3">
        <v>352</v>
      </c>
      <c r="R6860" s="8" t="str">
        <f t="shared" si="107"/>
        <v>*352*</v>
      </c>
    </row>
    <row r="6861" spans="1:18" ht="19.8">
      <c r="A6861" s="3" t="s">
        <v>1869</v>
      </c>
      <c r="B6861" s="3" t="s">
        <v>12</v>
      </c>
      <c r="C6861" s="3" t="s">
        <v>1868</v>
      </c>
      <c r="D6861" s="3" t="s">
        <v>2</v>
      </c>
      <c r="E6861" s="3" t="s">
        <v>1867</v>
      </c>
      <c r="F6861" s="3" t="s">
        <v>77</v>
      </c>
      <c r="G6861" s="3">
        <v>2009</v>
      </c>
      <c r="H6861" s="3" t="s">
        <v>22116</v>
      </c>
      <c r="I6861" s="3">
        <v>102</v>
      </c>
      <c r="J6861" s="3" t="s">
        <v>21102</v>
      </c>
      <c r="K6861" s="3" t="s">
        <v>0</v>
      </c>
      <c r="N6861" s="3">
        <v>1775</v>
      </c>
      <c r="O6861" s="3" t="s">
        <v>21073</v>
      </c>
      <c r="P6861" s="3" t="s">
        <v>21111</v>
      </c>
      <c r="Q6861" s="3">
        <v>262</v>
      </c>
      <c r="R6861" s="8" t="str">
        <f t="shared" si="107"/>
        <v>*262*</v>
      </c>
    </row>
    <row r="6862" spans="1:18" ht="19.8">
      <c r="A6862" s="3" t="s">
        <v>1866</v>
      </c>
      <c r="B6862" s="3" t="s">
        <v>155</v>
      </c>
      <c r="C6862" s="3" t="s">
        <v>1865</v>
      </c>
      <c r="D6862" s="3" t="s">
        <v>50</v>
      </c>
      <c r="E6862" s="3" t="s">
        <v>1864</v>
      </c>
      <c r="F6862" s="3" t="s">
        <v>15</v>
      </c>
      <c r="G6862" s="3">
        <v>2024</v>
      </c>
      <c r="H6862" s="3" t="s">
        <v>22118</v>
      </c>
      <c r="I6862" s="3">
        <v>110</v>
      </c>
      <c r="J6862" s="3" t="s">
        <v>21099</v>
      </c>
      <c r="K6862" s="3" t="s">
        <v>1</v>
      </c>
      <c r="L6862" s="9">
        <v>45405</v>
      </c>
      <c r="M6862" s="9">
        <v>45591</v>
      </c>
      <c r="N6862" s="3">
        <v>2225</v>
      </c>
      <c r="O6862" s="3" t="s">
        <v>21106</v>
      </c>
      <c r="P6862" s="3" t="s">
        <v>21112</v>
      </c>
      <c r="Q6862" s="3">
        <v>401</v>
      </c>
      <c r="R6862" s="8" t="str">
        <f t="shared" si="107"/>
        <v>*401*</v>
      </c>
    </row>
    <row r="6863" spans="1:18" ht="19.8">
      <c r="A6863" s="3" t="s">
        <v>1863</v>
      </c>
      <c r="B6863" s="3" t="s">
        <v>108</v>
      </c>
      <c r="C6863" s="3" t="s">
        <v>1862</v>
      </c>
      <c r="D6863" s="3" t="s">
        <v>63</v>
      </c>
      <c r="E6863" s="3" t="s">
        <v>1861</v>
      </c>
      <c r="F6863" s="3" t="s">
        <v>15</v>
      </c>
      <c r="G6863" s="3">
        <v>2005</v>
      </c>
      <c r="H6863" s="3" t="s">
        <v>22118</v>
      </c>
      <c r="I6863" s="3">
        <v>123</v>
      </c>
      <c r="J6863" s="3" t="s">
        <v>21102</v>
      </c>
      <c r="K6863" s="3" t="s">
        <v>1</v>
      </c>
      <c r="L6863" s="9">
        <v>45061</v>
      </c>
      <c r="M6863" s="9">
        <v>45136</v>
      </c>
      <c r="N6863" s="3">
        <v>1175</v>
      </c>
      <c r="O6863" s="3" t="s">
        <v>21106</v>
      </c>
      <c r="P6863" s="3" t="s">
        <v>21112</v>
      </c>
      <c r="Q6863" s="3">
        <v>273</v>
      </c>
      <c r="R6863" s="8" t="str">
        <f t="shared" si="107"/>
        <v>*273*</v>
      </c>
    </row>
    <row r="6864" spans="1:18" ht="19.8">
      <c r="A6864" s="3" t="s">
        <v>1860</v>
      </c>
      <c r="B6864" s="3" t="s">
        <v>72</v>
      </c>
      <c r="C6864" s="3" t="s">
        <v>1859</v>
      </c>
      <c r="D6864" s="3" t="s">
        <v>36</v>
      </c>
      <c r="E6864" s="3" t="s">
        <v>1858</v>
      </c>
      <c r="F6864" s="3" t="s">
        <v>29</v>
      </c>
      <c r="G6864" s="3">
        <v>2007</v>
      </c>
      <c r="H6864" s="3" t="s">
        <v>22118</v>
      </c>
      <c r="I6864" s="3">
        <v>269</v>
      </c>
      <c r="J6864" s="3" t="s">
        <v>21088</v>
      </c>
      <c r="K6864" s="3" t="s">
        <v>0</v>
      </c>
      <c r="N6864" s="3">
        <v>475</v>
      </c>
      <c r="O6864" s="3" t="s">
        <v>21106</v>
      </c>
      <c r="P6864" s="3" t="s">
        <v>21112</v>
      </c>
      <c r="Q6864" s="3">
        <v>386</v>
      </c>
      <c r="R6864" s="8" t="str">
        <f t="shared" si="107"/>
        <v>*386*</v>
      </c>
    </row>
    <row r="6865" spans="1:18" ht="19.8">
      <c r="A6865" s="3" t="s">
        <v>1857</v>
      </c>
      <c r="B6865" s="3" t="s">
        <v>285</v>
      </c>
      <c r="C6865" s="3" t="s">
        <v>781</v>
      </c>
      <c r="D6865" s="3" t="s">
        <v>31</v>
      </c>
      <c r="E6865" s="3" t="s">
        <v>1856</v>
      </c>
      <c r="F6865" s="3" t="s">
        <v>3</v>
      </c>
      <c r="G6865" s="3">
        <v>2024</v>
      </c>
      <c r="H6865" s="3" t="s">
        <v>22117</v>
      </c>
      <c r="I6865" s="3">
        <v>290</v>
      </c>
      <c r="J6865" s="3" t="s">
        <v>21088</v>
      </c>
      <c r="K6865" s="3" t="s">
        <v>0</v>
      </c>
      <c r="N6865" s="3">
        <v>1505</v>
      </c>
      <c r="O6865" s="3" t="s">
        <v>21106</v>
      </c>
      <c r="P6865" s="3" t="s">
        <v>21111</v>
      </c>
      <c r="Q6865" s="3">
        <v>408</v>
      </c>
      <c r="R6865" s="8" t="str">
        <f t="shared" si="107"/>
        <v>*408*</v>
      </c>
    </row>
    <row r="6866" spans="1:18" ht="19.8">
      <c r="A6866" s="3" t="s">
        <v>1855</v>
      </c>
      <c r="B6866" s="3" t="s">
        <v>43</v>
      </c>
      <c r="C6866" s="3" t="s">
        <v>1854</v>
      </c>
      <c r="D6866" s="3" t="s">
        <v>41</v>
      </c>
      <c r="E6866" s="3" t="s">
        <v>1853</v>
      </c>
      <c r="F6866" s="3" t="s">
        <v>9</v>
      </c>
      <c r="G6866" s="3">
        <v>2010</v>
      </c>
      <c r="H6866" s="3" t="s">
        <v>22117</v>
      </c>
      <c r="I6866" s="3">
        <v>224</v>
      </c>
      <c r="J6866" s="3" t="s">
        <v>21083</v>
      </c>
      <c r="K6866" s="3" t="s">
        <v>1</v>
      </c>
      <c r="L6866" s="9">
        <v>45374</v>
      </c>
      <c r="M6866" s="9">
        <v>45558</v>
      </c>
      <c r="N6866" s="3">
        <v>2330</v>
      </c>
      <c r="O6866" s="3" t="s">
        <v>21106</v>
      </c>
      <c r="P6866" s="3" t="s">
        <v>21114</v>
      </c>
      <c r="Q6866" s="3">
        <v>183</v>
      </c>
      <c r="R6866" s="8" t="str">
        <f t="shared" si="107"/>
        <v>*183*</v>
      </c>
    </row>
    <row r="6867" spans="1:18" ht="19.8">
      <c r="A6867" s="3" t="s">
        <v>1852</v>
      </c>
      <c r="B6867" s="3" t="s">
        <v>92</v>
      </c>
      <c r="C6867" s="3" t="s">
        <v>1851</v>
      </c>
      <c r="D6867" s="3" t="s">
        <v>25</v>
      </c>
      <c r="E6867" s="3" t="s">
        <v>1850</v>
      </c>
      <c r="F6867" s="3" t="s">
        <v>77</v>
      </c>
      <c r="G6867" s="3">
        <v>2010</v>
      </c>
      <c r="H6867" s="3" t="s">
        <v>22117</v>
      </c>
      <c r="I6867" s="3">
        <v>181</v>
      </c>
      <c r="J6867" s="3" t="s">
        <v>21089</v>
      </c>
      <c r="K6867" s="3" t="s">
        <v>0</v>
      </c>
      <c r="N6867" s="3">
        <v>2415</v>
      </c>
      <c r="O6867" s="3" t="s">
        <v>25</v>
      </c>
      <c r="P6867" s="3" t="s">
        <v>21113</v>
      </c>
      <c r="Q6867" s="3">
        <v>242</v>
      </c>
      <c r="R6867" s="8" t="str">
        <f t="shared" si="107"/>
        <v>*242*</v>
      </c>
    </row>
    <row r="6868" spans="1:18" ht="19.8">
      <c r="A6868" s="3" t="s">
        <v>1849</v>
      </c>
      <c r="B6868" s="3" t="s">
        <v>426</v>
      </c>
      <c r="C6868" s="3" t="s">
        <v>1848</v>
      </c>
      <c r="D6868" s="3" t="s">
        <v>95</v>
      </c>
      <c r="E6868" s="3" t="s">
        <v>1847</v>
      </c>
      <c r="F6868" s="3" t="s">
        <v>15</v>
      </c>
      <c r="G6868" s="3">
        <v>2010</v>
      </c>
      <c r="H6868" s="3" t="s">
        <v>22117</v>
      </c>
      <c r="I6868" s="3">
        <v>330</v>
      </c>
      <c r="J6868" s="3" t="s">
        <v>21092</v>
      </c>
      <c r="K6868" s="3" t="s">
        <v>0</v>
      </c>
      <c r="N6868" s="3">
        <v>515</v>
      </c>
      <c r="O6868" s="3" t="s">
        <v>21105</v>
      </c>
      <c r="P6868" s="3" t="s">
        <v>21112</v>
      </c>
      <c r="Q6868" s="3">
        <v>289</v>
      </c>
      <c r="R6868" s="8" t="str">
        <f t="shared" si="107"/>
        <v>*289*</v>
      </c>
    </row>
    <row r="6869" spans="1:18" ht="19.8">
      <c r="A6869" s="3" t="s">
        <v>1846</v>
      </c>
      <c r="B6869" s="3" t="s">
        <v>243</v>
      </c>
      <c r="C6869" s="3" t="s">
        <v>1845</v>
      </c>
      <c r="D6869" s="3" t="s">
        <v>63</v>
      </c>
      <c r="E6869" s="3" t="s">
        <v>1844</v>
      </c>
      <c r="F6869" s="3" t="s">
        <v>15</v>
      </c>
      <c r="G6869" s="3">
        <v>2015</v>
      </c>
      <c r="H6869" s="3" t="s">
        <v>22118</v>
      </c>
      <c r="I6869" s="3">
        <v>304</v>
      </c>
      <c r="J6869" s="3" t="s">
        <v>21089</v>
      </c>
      <c r="K6869" s="3" t="s">
        <v>0</v>
      </c>
      <c r="N6869" s="3">
        <v>510</v>
      </c>
      <c r="O6869" s="3" t="s">
        <v>21106</v>
      </c>
      <c r="P6869" s="3" t="s">
        <v>21113</v>
      </c>
      <c r="Q6869" s="3">
        <v>241</v>
      </c>
      <c r="R6869" s="8" t="str">
        <f t="shared" si="107"/>
        <v>*241*</v>
      </c>
    </row>
    <row r="6870" spans="1:18" ht="19.8">
      <c r="A6870" s="3" t="s">
        <v>1843</v>
      </c>
      <c r="B6870" s="3" t="s">
        <v>38</v>
      </c>
      <c r="C6870" s="3" t="s">
        <v>1842</v>
      </c>
      <c r="D6870" s="3" t="s">
        <v>36</v>
      </c>
      <c r="E6870" s="3" t="s">
        <v>1841</v>
      </c>
      <c r="F6870" s="3" t="s">
        <v>48</v>
      </c>
      <c r="G6870" s="3">
        <v>2021</v>
      </c>
      <c r="H6870" s="3" t="s">
        <v>22118</v>
      </c>
      <c r="I6870" s="3">
        <v>371</v>
      </c>
      <c r="J6870" s="3" t="s">
        <v>21102</v>
      </c>
      <c r="K6870" s="3" t="s">
        <v>0</v>
      </c>
      <c r="N6870" s="3">
        <v>2010</v>
      </c>
      <c r="O6870" s="3" t="s">
        <v>21106</v>
      </c>
      <c r="P6870" s="3" t="s">
        <v>21114</v>
      </c>
      <c r="Q6870" s="3">
        <v>368</v>
      </c>
      <c r="R6870" s="8" t="str">
        <f t="shared" si="107"/>
        <v>*368*</v>
      </c>
    </row>
    <row r="6871" spans="1:18" ht="19.8">
      <c r="A6871" s="3" t="s">
        <v>1840</v>
      </c>
      <c r="B6871" s="3" t="s">
        <v>72</v>
      </c>
      <c r="C6871" s="3" t="s">
        <v>1839</v>
      </c>
      <c r="D6871" s="3" t="s">
        <v>36</v>
      </c>
      <c r="E6871" s="3" t="s">
        <v>1838</v>
      </c>
      <c r="F6871" s="3" t="s">
        <v>29</v>
      </c>
      <c r="G6871" s="3">
        <v>2023</v>
      </c>
      <c r="H6871" s="3" t="s">
        <v>22116</v>
      </c>
      <c r="I6871" s="3">
        <v>347</v>
      </c>
      <c r="J6871" s="3" t="s">
        <v>21099</v>
      </c>
      <c r="K6871" s="3" t="s">
        <v>0</v>
      </c>
      <c r="N6871" s="3">
        <v>980</v>
      </c>
      <c r="O6871" s="3" t="s">
        <v>21106</v>
      </c>
      <c r="P6871" s="3" t="s">
        <v>21114</v>
      </c>
      <c r="Q6871" s="3">
        <v>137</v>
      </c>
      <c r="R6871" s="8" t="str">
        <f t="shared" si="107"/>
        <v>*137*</v>
      </c>
    </row>
    <row r="6872" spans="1:18" ht="19.8">
      <c r="A6872" s="3" t="s">
        <v>1837</v>
      </c>
      <c r="B6872" s="3" t="s">
        <v>60</v>
      </c>
      <c r="C6872" s="3" t="s">
        <v>1836</v>
      </c>
      <c r="D6872" s="3" t="s">
        <v>41</v>
      </c>
      <c r="E6872" s="3" t="s">
        <v>1835</v>
      </c>
      <c r="F6872" s="3" t="s">
        <v>77</v>
      </c>
      <c r="G6872" s="3">
        <v>2014</v>
      </c>
      <c r="H6872" s="3" t="s">
        <v>22118</v>
      </c>
      <c r="I6872" s="3">
        <v>327</v>
      </c>
      <c r="J6872" s="3" t="s">
        <v>21090</v>
      </c>
      <c r="K6872" s="3" t="s">
        <v>1</v>
      </c>
      <c r="L6872" s="9">
        <v>45357</v>
      </c>
      <c r="M6872" s="9">
        <v>45576</v>
      </c>
      <c r="N6872" s="3">
        <v>2200</v>
      </c>
      <c r="O6872" s="3" t="s">
        <v>21106</v>
      </c>
      <c r="P6872" s="3" t="s">
        <v>21114</v>
      </c>
      <c r="Q6872" s="3">
        <v>328</v>
      </c>
      <c r="R6872" s="8" t="str">
        <f t="shared" si="107"/>
        <v>*328*</v>
      </c>
    </row>
    <row r="6873" spans="1:18" ht="19.8">
      <c r="A6873" s="3" t="s">
        <v>1834</v>
      </c>
      <c r="B6873" s="3" t="s">
        <v>218</v>
      </c>
      <c r="C6873" s="3" t="s">
        <v>1833</v>
      </c>
      <c r="D6873" s="3" t="s">
        <v>95</v>
      </c>
      <c r="E6873" s="3" t="s">
        <v>1832</v>
      </c>
      <c r="F6873" s="3" t="s">
        <v>3</v>
      </c>
      <c r="G6873" s="3">
        <v>2021</v>
      </c>
      <c r="H6873" s="3" t="s">
        <v>22117</v>
      </c>
      <c r="I6873" s="3">
        <v>325</v>
      </c>
      <c r="J6873" s="3" t="s">
        <v>21092</v>
      </c>
      <c r="K6873" s="3" t="s">
        <v>1</v>
      </c>
      <c r="L6873" s="9">
        <v>45714</v>
      </c>
      <c r="M6873" s="9">
        <v>45714</v>
      </c>
      <c r="N6873" s="3">
        <v>1365</v>
      </c>
      <c r="O6873" s="3" t="s">
        <v>21105</v>
      </c>
      <c r="P6873" s="3" t="s">
        <v>21111</v>
      </c>
      <c r="Q6873" s="3">
        <v>407</v>
      </c>
      <c r="R6873" s="8" t="str">
        <f t="shared" si="107"/>
        <v>*407*</v>
      </c>
    </row>
    <row r="6874" spans="1:18" ht="19.8">
      <c r="A6874" s="3" t="s">
        <v>1831</v>
      </c>
      <c r="B6874" s="3" t="s">
        <v>108</v>
      </c>
      <c r="C6874" s="3" t="s">
        <v>1830</v>
      </c>
      <c r="D6874" s="3" t="s">
        <v>63</v>
      </c>
      <c r="E6874" s="3" t="s">
        <v>1829</v>
      </c>
      <c r="F6874" s="3" t="s">
        <v>3</v>
      </c>
      <c r="G6874" s="3">
        <v>2011</v>
      </c>
      <c r="H6874" s="3" t="s">
        <v>22116</v>
      </c>
      <c r="I6874" s="3">
        <v>464</v>
      </c>
      <c r="J6874" s="3" t="s">
        <v>21091</v>
      </c>
      <c r="K6874" s="3" t="s">
        <v>0</v>
      </c>
      <c r="N6874" s="3">
        <v>595</v>
      </c>
      <c r="O6874" s="3" t="s">
        <v>21106</v>
      </c>
      <c r="P6874" s="3" t="s">
        <v>21112</v>
      </c>
      <c r="Q6874" s="3">
        <v>408</v>
      </c>
      <c r="R6874" s="8" t="str">
        <f t="shared" si="107"/>
        <v>*408*</v>
      </c>
    </row>
    <row r="6875" spans="1:18" ht="19.8">
      <c r="A6875" s="3" t="s">
        <v>1828</v>
      </c>
      <c r="B6875" s="3" t="s">
        <v>12</v>
      </c>
      <c r="C6875" s="3" t="s">
        <v>1827</v>
      </c>
      <c r="D6875" s="3" t="s">
        <v>2</v>
      </c>
      <c r="E6875" s="3" t="s">
        <v>1826</v>
      </c>
      <c r="F6875" s="3" t="s">
        <v>3</v>
      </c>
      <c r="G6875" s="3">
        <v>2010</v>
      </c>
      <c r="H6875" s="3" t="s">
        <v>22116</v>
      </c>
      <c r="I6875" s="3">
        <v>379</v>
      </c>
      <c r="J6875" s="3" t="s">
        <v>21084</v>
      </c>
      <c r="K6875" s="3" t="s">
        <v>0</v>
      </c>
      <c r="N6875" s="3">
        <v>935</v>
      </c>
      <c r="O6875" s="3" t="s">
        <v>21073</v>
      </c>
      <c r="P6875" s="3" t="s">
        <v>21114</v>
      </c>
      <c r="Q6875" s="3">
        <v>283</v>
      </c>
      <c r="R6875" s="8" t="str">
        <f t="shared" si="107"/>
        <v>*283*</v>
      </c>
    </row>
    <row r="6876" spans="1:18" ht="19.8">
      <c r="A6876" s="3" t="s">
        <v>1825</v>
      </c>
      <c r="B6876" s="3" t="s">
        <v>52</v>
      </c>
      <c r="C6876" s="3" t="s">
        <v>1824</v>
      </c>
      <c r="D6876" s="3" t="s">
        <v>50</v>
      </c>
      <c r="E6876" s="3" t="s">
        <v>1823</v>
      </c>
      <c r="F6876" s="3" t="s">
        <v>77</v>
      </c>
      <c r="G6876" s="3">
        <v>2010</v>
      </c>
      <c r="H6876" s="3" t="s">
        <v>22116</v>
      </c>
      <c r="I6876" s="3">
        <v>176</v>
      </c>
      <c r="J6876" s="3" t="s">
        <v>21094</v>
      </c>
      <c r="K6876" s="3" t="s">
        <v>1</v>
      </c>
      <c r="L6876" s="9">
        <v>45266</v>
      </c>
      <c r="M6876" s="9">
        <v>45654</v>
      </c>
      <c r="N6876" s="3">
        <v>320</v>
      </c>
      <c r="O6876" s="3" t="s">
        <v>21106</v>
      </c>
      <c r="P6876" s="3" t="s">
        <v>21114</v>
      </c>
      <c r="Q6876" s="3">
        <v>417</v>
      </c>
      <c r="R6876" s="8" t="str">
        <f t="shared" si="107"/>
        <v>*417*</v>
      </c>
    </row>
    <row r="6877" spans="1:18" ht="19.8">
      <c r="A6877" s="3" t="s">
        <v>1822</v>
      </c>
      <c r="B6877" s="3" t="s">
        <v>22</v>
      </c>
      <c r="C6877" s="3" t="s">
        <v>1821</v>
      </c>
      <c r="D6877" s="3" t="s">
        <v>5</v>
      </c>
      <c r="E6877" s="3" t="s">
        <v>1820</v>
      </c>
      <c r="F6877" s="3" t="s">
        <v>29</v>
      </c>
      <c r="G6877" s="3">
        <v>2020</v>
      </c>
      <c r="H6877" s="3" t="s">
        <v>22118</v>
      </c>
      <c r="I6877" s="3">
        <v>416</v>
      </c>
      <c r="J6877" s="3" t="s">
        <v>21101</v>
      </c>
      <c r="K6877" s="3" t="s">
        <v>1</v>
      </c>
      <c r="L6877" s="9">
        <v>45707</v>
      </c>
      <c r="M6877" s="9">
        <v>45708</v>
      </c>
      <c r="N6877" s="3">
        <v>930</v>
      </c>
      <c r="O6877" s="3" t="s">
        <v>21106</v>
      </c>
      <c r="P6877" s="3" t="s">
        <v>21111</v>
      </c>
      <c r="Q6877" s="3">
        <v>449</v>
      </c>
      <c r="R6877" s="8" t="str">
        <f t="shared" si="107"/>
        <v>*449*</v>
      </c>
    </row>
    <row r="6878" spans="1:18" ht="19.8">
      <c r="A6878" s="3" t="s">
        <v>1819</v>
      </c>
      <c r="B6878" s="3" t="s">
        <v>38</v>
      </c>
      <c r="C6878" s="3" t="s">
        <v>1818</v>
      </c>
      <c r="D6878" s="3" t="s">
        <v>36</v>
      </c>
      <c r="E6878" s="3" t="s">
        <v>1817</v>
      </c>
      <c r="F6878" s="3" t="s">
        <v>15</v>
      </c>
      <c r="G6878" s="3">
        <v>2012</v>
      </c>
      <c r="H6878" s="3" t="s">
        <v>22116</v>
      </c>
      <c r="I6878" s="3">
        <v>410</v>
      </c>
      <c r="J6878" s="3" t="s">
        <v>21098</v>
      </c>
      <c r="K6878" s="3" t="s">
        <v>1</v>
      </c>
      <c r="L6878" s="9">
        <v>45712</v>
      </c>
      <c r="M6878" s="9">
        <v>45712</v>
      </c>
      <c r="N6878" s="3">
        <v>710</v>
      </c>
      <c r="O6878" s="3" t="s">
        <v>21106</v>
      </c>
      <c r="P6878" s="3" t="s">
        <v>21111</v>
      </c>
      <c r="Q6878" s="3">
        <v>444</v>
      </c>
      <c r="R6878" s="8" t="str">
        <f t="shared" si="107"/>
        <v>*444*</v>
      </c>
    </row>
    <row r="6879" spans="1:18" ht="19.8">
      <c r="A6879" s="3" t="s">
        <v>1815</v>
      </c>
      <c r="B6879" s="3" t="s">
        <v>478</v>
      </c>
      <c r="C6879" s="3" t="s">
        <v>1814</v>
      </c>
      <c r="D6879" s="3" t="s">
        <v>95</v>
      </c>
      <c r="E6879" s="3" t="s">
        <v>1813</v>
      </c>
      <c r="F6879" s="3" t="s">
        <v>48</v>
      </c>
      <c r="G6879" s="3">
        <v>2016</v>
      </c>
      <c r="H6879" s="3" t="s">
        <v>22118</v>
      </c>
      <c r="I6879" s="3">
        <v>204</v>
      </c>
      <c r="J6879" s="3" t="s">
        <v>21099</v>
      </c>
      <c r="K6879" s="3" t="s">
        <v>0</v>
      </c>
      <c r="N6879" s="3">
        <v>2465</v>
      </c>
      <c r="O6879" s="3" t="s">
        <v>21105</v>
      </c>
      <c r="P6879" s="3" t="s">
        <v>21112</v>
      </c>
      <c r="Q6879" s="3">
        <v>440</v>
      </c>
      <c r="R6879" s="8" t="str">
        <f t="shared" si="107"/>
        <v>*440*</v>
      </c>
    </row>
    <row r="6880" spans="1:18" ht="19.8">
      <c r="A6880" s="3" t="s">
        <v>1812</v>
      </c>
      <c r="B6880" s="3" t="s">
        <v>27</v>
      </c>
      <c r="C6880" s="3" t="s">
        <v>1811</v>
      </c>
      <c r="D6880" s="3" t="s">
        <v>25</v>
      </c>
      <c r="E6880" s="3" t="s">
        <v>1810</v>
      </c>
      <c r="F6880" s="3" t="s">
        <v>15</v>
      </c>
      <c r="G6880" s="3">
        <v>2005</v>
      </c>
      <c r="H6880" s="3" t="s">
        <v>22118</v>
      </c>
      <c r="I6880" s="3">
        <v>332</v>
      </c>
      <c r="J6880" s="3" t="s">
        <v>21099</v>
      </c>
      <c r="K6880" s="3" t="s">
        <v>0</v>
      </c>
      <c r="N6880" s="3">
        <v>715</v>
      </c>
      <c r="O6880" s="3" t="s">
        <v>25</v>
      </c>
      <c r="P6880" s="3" t="s">
        <v>21111</v>
      </c>
      <c r="Q6880" s="3">
        <v>274</v>
      </c>
      <c r="R6880" s="8" t="str">
        <f t="shared" si="107"/>
        <v>*274*</v>
      </c>
    </row>
    <row r="6881" spans="1:18" ht="19.8">
      <c r="A6881" s="3" t="s">
        <v>1809</v>
      </c>
      <c r="B6881" s="3" t="s">
        <v>27</v>
      </c>
      <c r="C6881" s="3" t="s">
        <v>1808</v>
      </c>
      <c r="D6881" s="3" t="s">
        <v>25</v>
      </c>
      <c r="E6881" s="3" t="s">
        <v>1807</v>
      </c>
      <c r="F6881" s="3" t="s">
        <v>3</v>
      </c>
      <c r="G6881" s="3">
        <v>2017</v>
      </c>
      <c r="H6881" s="3" t="s">
        <v>22118</v>
      </c>
      <c r="I6881" s="3">
        <v>216</v>
      </c>
      <c r="J6881" s="3" t="s">
        <v>21100</v>
      </c>
      <c r="K6881" s="3" t="s">
        <v>1</v>
      </c>
      <c r="L6881" s="9">
        <v>45094</v>
      </c>
      <c r="M6881" s="9">
        <v>45309</v>
      </c>
      <c r="N6881" s="3">
        <v>2100</v>
      </c>
      <c r="O6881" s="3" t="s">
        <v>25</v>
      </c>
      <c r="P6881" s="3" t="s">
        <v>21114</v>
      </c>
      <c r="Q6881" s="3">
        <v>390</v>
      </c>
      <c r="R6881" s="8" t="str">
        <f t="shared" si="107"/>
        <v>*390*</v>
      </c>
    </row>
    <row r="6882" spans="1:18" ht="19.8">
      <c r="A6882" s="3" t="s">
        <v>1806</v>
      </c>
      <c r="B6882" s="3" t="s">
        <v>33</v>
      </c>
      <c r="C6882" s="3" t="s">
        <v>1805</v>
      </c>
      <c r="D6882" s="3" t="s">
        <v>31</v>
      </c>
      <c r="E6882" s="3" t="s">
        <v>1804</v>
      </c>
      <c r="F6882" s="3" t="s">
        <v>3</v>
      </c>
      <c r="G6882" s="3">
        <v>2024</v>
      </c>
      <c r="H6882" s="3" t="s">
        <v>22117</v>
      </c>
      <c r="I6882" s="3">
        <v>467</v>
      </c>
      <c r="J6882" s="3" t="s">
        <v>21088</v>
      </c>
      <c r="K6882" s="3" t="s">
        <v>1</v>
      </c>
      <c r="L6882" s="9">
        <v>45117</v>
      </c>
      <c r="M6882" s="9">
        <v>45185</v>
      </c>
      <c r="N6882" s="3">
        <v>1390</v>
      </c>
      <c r="O6882" s="3" t="s">
        <v>21106</v>
      </c>
      <c r="P6882" s="3" t="s">
        <v>21111</v>
      </c>
      <c r="Q6882" s="3">
        <v>423</v>
      </c>
      <c r="R6882" s="8" t="str">
        <f t="shared" si="107"/>
        <v>*423*</v>
      </c>
    </row>
    <row r="6883" spans="1:18" ht="19.8">
      <c r="A6883" s="3" t="s">
        <v>1803</v>
      </c>
      <c r="B6883" s="3" t="s">
        <v>155</v>
      </c>
      <c r="C6883" s="3" t="s">
        <v>1802</v>
      </c>
      <c r="D6883" s="3" t="s">
        <v>50</v>
      </c>
      <c r="E6883" s="3" t="s">
        <v>1801</v>
      </c>
      <c r="F6883" s="3" t="s">
        <v>15</v>
      </c>
      <c r="G6883" s="3">
        <v>2021</v>
      </c>
      <c r="H6883" s="3" t="s">
        <v>22117</v>
      </c>
      <c r="I6883" s="3">
        <v>212</v>
      </c>
      <c r="J6883" s="3" t="s">
        <v>21089</v>
      </c>
      <c r="K6883" s="3" t="s">
        <v>1</v>
      </c>
      <c r="L6883" s="9">
        <v>45201</v>
      </c>
      <c r="M6883" s="9">
        <v>45566</v>
      </c>
      <c r="N6883" s="3">
        <v>740</v>
      </c>
      <c r="O6883" s="3" t="s">
        <v>21106</v>
      </c>
      <c r="P6883" s="3" t="s">
        <v>21112</v>
      </c>
      <c r="Q6883" s="3">
        <v>435</v>
      </c>
      <c r="R6883" s="8" t="str">
        <f t="shared" si="107"/>
        <v>*435*</v>
      </c>
    </row>
    <row r="6884" spans="1:18" ht="19.8">
      <c r="A6884" s="3" t="s">
        <v>1800</v>
      </c>
      <c r="B6884" s="3" t="s">
        <v>304</v>
      </c>
      <c r="C6884" s="3" t="s">
        <v>1799</v>
      </c>
      <c r="D6884" s="3" t="s">
        <v>123</v>
      </c>
      <c r="E6884" s="3" t="s">
        <v>1798</v>
      </c>
      <c r="F6884" s="3" t="s">
        <v>3</v>
      </c>
      <c r="G6884" s="3">
        <v>2005</v>
      </c>
      <c r="H6884" s="3" t="s">
        <v>22117</v>
      </c>
      <c r="I6884" s="3">
        <v>262</v>
      </c>
      <c r="J6884" s="3" t="s">
        <v>21086</v>
      </c>
      <c r="K6884" s="3" t="s">
        <v>0</v>
      </c>
      <c r="N6884" s="3">
        <v>2325</v>
      </c>
      <c r="O6884" s="3" t="s">
        <v>21106</v>
      </c>
      <c r="P6884" s="3" t="s">
        <v>21111</v>
      </c>
      <c r="Q6884" s="3">
        <v>304</v>
      </c>
      <c r="R6884" s="8" t="str">
        <f t="shared" si="107"/>
        <v>*304*</v>
      </c>
    </row>
    <row r="6885" spans="1:18" ht="19.8">
      <c r="A6885" s="3" t="s">
        <v>1797</v>
      </c>
      <c r="B6885" s="3" t="s">
        <v>256</v>
      </c>
      <c r="C6885" s="3" t="s">
        <v>1796</v>
      </c>
      <c r="D6885" s="3" t="s">
        <v>14</v>
      </c>
      <c r="E6885" s="3" t="s">
        <v>1795</v>
      </c>
      <c r="F6885" s="3" t="s">
        <v>3</v>
      </c>
      <c r="G6885" s="3">
        <v>2021</v>
      </c>
      <c r="H6885" s="3" t="s">
        <v>22117</v>
      </c>
      <c r="I6885" s="3">
        <v>121</v>
      </c>
      <c r="J6885" s="3" t="s">
        <v>21099</v>
      </c>
      <c r="K6885" s="3" t="s">
        <v>1</v>
      </c>
      <c r="L6885" s="9">
        <v>45283</v>
      </c>
      <c r="M6885" s="9">
        <v>45595</v>
      </c>
      <c r="N6885" s="3">
        <v>2290</v>
      </c>
      <c r="O6885" s="3" t="s">
        <v>21106</v>
      </c>
      <c r="P6885" s="3" t="s">
        <v>21112</v>
      </c>
      <c r="Q6885" s="3">
        <v>313</v>
      </c>
      <c r="R6885" s="8" t="str">
        <f t="shared" si="107"/>
        <v>*313*</v>
      </c>
    </row>
    <row r="6886" spans="1:18" ht="19.8">
      <c r="A6886" s="3" t="s">
        <v>1794</v>
      </c>
      <c r="B6886" s="3" t="s">
        <v>196</v>
      </c>
      <c r="C6886" s="3" t="s">
        <v>1793</v>
      </c>
      <c r="D6886" s="3" t="s">
        <v>36</v>
      </c>
      <c r="E6886" s="3" t="s">
        <v>1792</v>
      </c>
      <c r="F6886" s="3" t="s">
        <v>29</v>
      </c>
      <c r="G6886" s="3">
        <v>2010</v>
      </c>
      <c r="H6886" s="3" t="s">
        <v>22118</v>
      </c>
      <c r="I6886" s="3">
        <v>270</v>
      </c>
      <c r="J6886" s="3" t="s">
        <v>21087</v>
      </c>
      <c r="K6886" s="3" t="s">
        <v>0</v>
      </c>
      <c r="N6886" s="3">
        <v>2175</v>
      </c>
      <c r="O6886" s="3" t="s">
        <v>21106</v>
      </c>
      <c r="P6886" s="3" t="s">
        <v>21112</v>
      </c>
      <c r="Q6886" s="3">
        <v>268</v>
      </c>
      <c r="R6886" s="8" t="str">
        <f t="shared" si="107"/>
        <v>*268*</v>
      </c>
    </row>
    <row r="6887" spans="1:18" ht="19.8">
      <c r="A6887" s="3" t="s">
        <v>1791</v>
      </c>
      <c r="B6887" s="3" t="s">
        <v>285</v>
      </c>
      <c r="C6887" s="3" t="s">
        <v>1790</v>
      </c>
      <c r="D6887" s="3" t="s">
        <v>31</v>
      </c>
      <c r="E6887" s="3" t="s">
        <v>1789</v>
      </c>
      <c r="F6887" s="3" t="s">
        <v>29</v>
      </c>
      <c r="G6887" s="3">
        <v>2006</v>
      </c>
      <c r="H6887" s="3" t="s">
        <v>22118</v>
      </c>
      <c r="I6887" s="3">
        <v>394</v>
      </c>
      <c r="J6887" s="3" t="s">
        <v>21089</v>
      </c>
      <c r="K6887" s="3" t="s">
        <v>1</v>
      </c>
      <c r="L6887" s="9">
        <v>45063</v>
      </c>
      <c r="M6887" s="9">
        <v>45711</v>
      </c>
      <c r="N6887" s="3">
        <v>155</v>
      </c>
      <c r="O6887" s="3" t="s">
        <v>21106</v>
      </c>
      <c r="P6887" s="3" t="s">
        <v>21112</v>
      </c>
      <c r="Q6887" s="3">
        <v>425</v>
      </c>
      <c r="R6887" s="8" t="str">
        <f t="shared" si="107"/>
        <v>*425*</v>
      </c>
    </row>
    <row r="6888" spans="1:18" ht="19.8">
      <c r="A6888" s="3" t="s">
        <v>1788</v>
      </c>
      <c r="B6888" s="3" t="s">
        <v>22</v>
      </c>
      <c r="C6888" s="3" t="s">
        <v>1787</v>
      </c>
      <c r="D6888" s="3" t="s">
        <v>5</v>
      </c>
      <c r="E6888" s="3" t="s">
        <v>1786</v>
      </c>
      <c r="F6888" s="3" t="s">
        <v>77</v>
      </c>
      <c r="G6888" s="3">
        <v>2006</v>
      </c>
      <c r="H6888" s="3" t="s">
        <v>22116</v>
      </c>
      <c r="I6888" s="3">
        <v>137</v>
      </c>
      <c r="J6888" s="3" t="s">
        <v>21085</v>
      </c>
      <c r="K6888" s="3" t="s">
        <v>0</v>
      </c>
      <c r="N6888" s="3">
        <v>2210</v>
      </c>
      <c r="O6888" s="3" t="s">
        <v>21106</v>
      </c>
      <c r="P6888" s="3" t="s">
        <v>21111</v>
      </c>
      <c r="Q6888" s="3">
        <v>360</v>
      </c>
      <c r="R6888" s="8" t="str">
        <f t="shared" si="107"/>
        <v>*360*</v>
      </c>
    </row>
    <row r="6889" spans="1:18" ht="19.8">
      <c r="A6889" s="3" t="s">
        <v>1785</v>
      </c>
      <c r="B6889" s="3" t="s">
        <v>43</v>
      </c>
      <c r="C6889" s="3" t="s">
        <v>1784</v>
      </c>
      <c r="D6889" s="3" t="s">
        <v>41</v>
      </c>
      <c r="E6889" s="3" t="s">
        <v>1783</v>
      </c>
      <c r="F6889" s="3" t="s">
        <v>3</v>
      </c>
      <c r="G6889" s="3">
        <v>2014</v>
      </c>
      <c r="H6889" s="3" t="s">
        <v>22118</v>
      </c>
      <c r="I6889" s="3">
        <v>442</v>
      </c>
      <c r="J6889" s="3" t="s">
        <v>21093</v>
      </c>
      <c r="K6889" s="3" t="s">
        <v>0</v>
      </c>
      <c r="N6889" s="3">
        <v>1250</v>
      </c>
      <c r="O6889" s="3" t="s">
        <v>21106</v>
      </c>
      <c r="P6889" s="3" t="s">
        <v>21114</v>
      </c>
      <c r="Q6889" s="3">
        <v>224</v>
      </c>
      <c r="R6889" s="8" t="str">
        <f t="shared" si="107"/>
        <v>*224*</v>
      </c>
    </row>
    <row r="6890" spans="1:18" ht="19.8">
      <c r="A6890" s="3" t="s">
        <v>1782</v>
      </c>
      <c r="B6890" s="3" t="s">
        <v>84</v>
      </c>
      <c r="C6890" s="3" t="s">
        <v>1781</v>
      </c>
      <c r="D6890" s="3" t="s">
        <v>82</v>
      </c>
      <c r="E6890" s="3" t="s">
        <v>1780</v>
      </c>
      <c r="F6890" s="3" t="s">
        <v>29</v>
      </c>
      <c r="G6890" s="3">
        <v>2011</v>
      </c>
      <c r="H6890" s="3" t="s">
        <v>22118</v>
      </c>
      <c r="I6890" s="3">
        <v>233</v>
      </c>
      <c r="J6890" s="3" t="s">
        <v>21084</v>
      </c>
      <c r="K6890" s="3" t="s">
        <v>0</v>
      </c>
      <c r="N6890" s="3">
        <v>1775</v>
      </c>
      <c r="O6890" s="3" t="s">
        <v>21105</v>
      </c>
      <c r="P6890" s="3" t="s">
        <v>21113</v>
      </c>
      <c r="Q6890" s="3">
        <v>184</v>
      </c>
      <c r="R6890" s="8" t="str">
        <f t="shared" si="107"/>
        <v>*184*</v>
      </c>
    </row>
    <row r="6891" spans="1:18" ht="19.8">
      <c r="A6891" s="3" t="s">
        <v>1779</v>
      </c>
      <c r="B6891" s="3" t="s">
        <v>104</v>
      </c>
      <c r="C6891" s="3" t="s">
        <v>1778</v>
      </c>
      <c r="D6891" s="3" t="s">
        <v>25</v>
      </c>
      <c r="E6891" s="3" t="s">
        <v>1777</v>
      </c>
      <c r="F6891" s="3" t="s">
        <v>29</v>
      </c>
      <c r="G6891" s="3">
        <v>2012</v>
      </c>
      <c r="H6891" s="3" t="s">
        <v>22118</v>
      </c>
      <c r="I6891" s="3">
        <v>422</v>
      </c>
      <c r="J6891" s="3" t="s">
        <v>21086</v>
      </c>
      <c r="K6891" s="3" t="s">
        <v>1</v>
      </c>
      <c r="L6891" s="9">
        <v>45427</v>
      </c>
      <c r="M6891" s="9">
        <v>45450</v>
      </c>
      <c r="N6891" s="3">
        <v>1105</v>
      </c>
      <c r="O6891" s="3" t="s">
        <v>25</v>
      </c>
      <c r="P6891" s="3" t="s">
        <v>21112</v>
      </c>
      <c r="Q6891" s="3">
        <v>245</v>
      </c>
      <c r="R6891" s="8" t="str">
        <f t="shared" si="107"/>
        <v>*245*</v>
      </c>
    </row>
    <row r="6892" spans="1:18" ht="19.8">
      <c r="A6892" s="3" t="s">
        <v>1776</v>
      </c>
      <c r="B6892" s="3" t="s">
        <v>72</v>
      </c>
      <c r="C6892" s="3" t="s">
        <v>1775</v>
      </c>
      <c r="D6892" s="3" t="s">
        <v>36</v>
      </c>
      <c r="E6892" s="3" t="s">
        <v>1774</v>
      </c>
      <c r="F6892" s="3" t="s">
        <v>15</v>
      </c>
      <c r="G6892" s="3">
        <v>2012</v>
      </c>
      <c r="H6892" s="3" t="s">
        <v>22117</v>
      </c>
      <c r="I6892" s="3">
        <v>256</v>
      </c>
      <c r="J6892" s="3" t="s">
        <v>21085</v>
      </c>
      <c r="K6892" s="3" t="s">
        <v>0</v>
      </c>
      <c r="N6892" s="3">
        <v>580</v>
      </c>
      <c r="O6892" s="3" t="s">
        <v>21106</v>
      </c>
      <c r="P6892" s="3" t="s">
        <v>21113</v>
      </c>
      <c r="Q6892" s="3">
        <v>338</v>
      </c>
      <c r="R6892" s="8" t="str">
        <f t="shared" si="107"/>
        <v>*338*</v>
      </c>
    </row>
    <row r="6893" spans="1:18" ht="19.8">
      <c r="A6893" s="3" t="s">
        <v>1773</v>
      </c>
      <c r="B6893" s="3" t="s">
        <v>196</v>
      </c>
      <c r="C6893" s="3" t="s">
        <v>1772</v>
      </c>
      <c r="D6893" s="3" t="s">
        <v>36</v>
      </c>
      <c r="E6893" s="3" t="s">
        <v>1771</v>
      </c>
      <c r="F6893" s="3" t="s">
        <v>15</v>
      </c>
      <c r="G6893" s="3">
        <v>2021</v>
      </c>
      <c r="H6893" s="3" t="s">
        <v>22117</v>
      </c>
      <c r="I6893" s="3">
        <v>347</v>
      </c>
      <c r="J6893" s="3" t="s">
        <v>21087</v>
      </c>
      <c r="K6893" s="3" t="s">
        <v>0</v>
      </c>
      <c r="N6893" s="3">
        <v>1990</v>
      </c>
      <c r="O6893" s="3" t="s">
        <v>21106</v>
      </c>
      <c r="P6893" s="3" t="s">
        <v>21114</v>
      </c>
      <c r="Q6893" s="3">
        <v>423</v>
      </c>
      <c r="R6893" s="8" t="str">
        <f t="shared" si="107"/>
        <v>*423*</v>
      </c>
    </row>
    <row r="6894" spans="1:18" ht="19.8">
      <c r="A6894" s="3" t="s">
        <v>1770</v>
      </c>
      <c r="B6894" s="3" t="s">
        <v>155</v>
      </c>
      <c r="C6894" s="3" t="s">
        <v>1769</v>
      </c>
      <c r="D6894" s="3" t="s">
        <v>50</v>
      </c>
      <c r="E6894" s="3" t="s">
        <v>1768</v>
      </c>
      <c r="F6894" s="3" t="s">
        <v>15</v>
      </c>
      <c r="G6894" s="3">
        <v>2017</v>
      </c>
      <c r="H6894" s="3" t="s">
        <v>22117</v>
      </c>
      <c r="I6894" s="3">
        <v>199</v>
      </c>
      <c r="J6894" s="3" t="s">
        <v>21091</v>
      </c>
      <c r="K6894" s="3" t="s">
        <v>1</v>
      </c>
      <c r="L6894" s="9">
        <v>45046</v>
      </c>
      <c r="M6894" s="9">
        <v>45545</v>
      </c>
      <c r="N6894" s="3">
        <v>1965</v>
      </c>
      <c r="O6894" s="3" t="s">
        <v>21106</v>
      </c>
      <c r="P6894" s="3" t="s">
        <v>21114</v>
      </c>
      <c r="Q6894" s="3">
        <v>398</v>
      </c>
      <c r="R6894" s="8" t="str">
        <f t="shared" si="107"/>
        <v>*398*</v>
      </c>
    </row>
    <row r="6895" spans="1:18" ht="19.8">
      <c r="A6895" s="3" t="s">
        <v>1767</v>
      </c>
      <c r="B6895" s="3" t="s">
        <v>151</v>
      </c>
      <c r="C6895" s="3" t="s">
        <v>1766</v>
      </c>
      <c r="D6895" s="3" t="s">
        <v>82</v>
      </c>
      <c r="E6895" s="3" t="s">
        <v>1765</v>
      </c>
      <c r="F6895" s="3" t="s">
        <v>9</v>
      </c>
      <c r="G6895" s="3">
        <v>2017</v>
      </c>
      <c r="H6895" s="3" t="s">
        <v>22117</v>
      </c>
      <c r="I6895" s="3">
        <v>466</v>
      </c>
      <c r="J6895" s="3" t="s">
        <v>21095</v>
      </c>
      <c r="K6895" s="3" t="s">
        <v>1</v>
      </c>
      <c r="L6895" s="9">
        <v>45655</v>
      </c>
      <c r="M6895" s="9">
        <v>45668</v>
      </c>
      <c r="N6895" s="3">
        <v>1440</v>
      </c>
      <c r="O6895" s="3" t="s">
        <v>21105</v>
      </c>
      <c r="P6895" s="3" t="s">
        <v>21114</v>
      </c>
      <c r="Q6895" s="3">
        <v>286</v>
      </c>
      <c r="R6895" s="8" t="str">
        <f t="shared" si="107"/>
        <v>*286*</v>
      </c>
    </row>
    <row r="6896" spans="1:18" ht="19.8">
      <c r="A6896" s="3" t="s">
        <v>1764</v>
      </c>
      <c r="B6896" s="3" t="s">
        <v>22</v>
      </c>
      <c r="C6896" s="3" t="s">
        <v>1763</v>
      </c>
      <c r="D6896" s="3" t="s">
        <v>5</v>
      </c>
      <c r="E6896" s="3" t="s">
        <v>1762</v>
      </c>
      <c r="F6896" s="3" t="s">
        <v>29</v>
      </c>
      <c r="G6896" s="3">
        <v>2016</v>
      </c>
      <c r="H6896" s="3" t="s">
        <v>22118</v>
      </c>
      <c r="I6896" s="3">
        <v>284</v>
      </c>
      <c r="J6896" s="3" t="s">
        <v>21093</v>
      </c>
      <c r="K6896" s="3" t="s">
        <v>1</v>
      </c>
      <c r="L6896" s="9">
        <v>45533</v>
      </c>
      <c r="M6896" s="9">
        <v>45712</v>
      </c>
      <c r="N6896" s="3">
        <v>445</v>
      </c>
      <c r="O6896" s="3" t="s">
        <v>21106</v>
      </c>
      <c r="P6896" s="3" t="s">
        <v>21111</v>
      </c>
      <c r="Q6896" s="3">
        <v>148</v>
      </c>
      <c r="R6896" s="8" t="str">
        <f t="shared" si="107"/>
        <v>*148*</v>
      </c>
    </row>
    <row r="6897" spans="1:18" ht="19.8">
      <c r="A6897" s="3" t="s">
        <v>1761</v>
      </c>
      <c r="B6897" s="3" t="s">
        <v>160</v>
      </c>
      <c r="C6897" s="3" t="s">
        <v>1760</v>
      </c>
      <c r="D6897" s="3" t="s">
        <v>31</v>
      </c>
      <c r="E6897" s="3" t="s">
        <v>1759</v>
      </c>
      <c r="F6897" s="3" t="s">
        <v>15</v>
      </c>
      <c r="G6897" s="3">
        <v>2020</v>
      </c>
      <c r="H6897" s="3" t="s">
        <v>22118</v>
      </c>
      <c r="I6897" s="3">
        <v>202</v>
      </c>
      <c r="J6897" s="3" t="s">
        <v>21096</v>
      </c>
      <c r="K6897" s="3" t="s">
        <v>0</v>
      </c>
      <c r="N6897" s="3">
        <v>1835</v>
      </c>
      <c r="O6897" s="3" t="s">
        <v>21106</v>
      </c>
      <c r="P6897" s="3" t="s">
        <v>21112</v>
      </c>
      <c r="Q6897" s="3">
        <v>294</v>
      </c>
      <c r="R6897" s="8" t="str">
        <f t="shared" si="107"/>
        <v>*294*</v>
      </c>
    </row>
    <row r="6898" spans="1:18" ht="19.8">
      <c r="A6898" s="3" t="s">
        <v>1758</v>
      </c>
      <c r="B6898" s="3" t="s">
        <v>160</v>
      </c>
      <c r="C6898" s="3" t="s">
        <v>1757</v>
      </c>
      <c r="D6898" s="3" t="s">
        <v>31</v>
      </c>
      <c r="E6898" s="3" t="s">
        <v>1756</v>
      </c>
      <c r="F6898" s="3" t="s">
        <v>77</v>
      </c>
      <c r="G6898" s="3">
        <v>2024</v>
      </c>
      <c r="H6898" s="3" t="s">
        <v>22116</v>
      </c>
      <c r="I6898" s="3">
        <v>176</v>
      </c>
      <c r="J6898" s="3" t="s">
        <v>21086</v>
      </c>
      <c r="K6898" s="3" t="s">
        <v>0</v>
      </c>
      <c r="N6898" s="3">
        <v>1620</v>
      </c>
      <c r="O6898" s="3" t="s">
        <v>21106</v>
      </c>
      <c r="P6898" s="3" t="s">
        <v>21114</v>
      </c>
      <c r="Q6898" s="3">
        <v>427</v>
      </c>
      <c r="R6898" s="8" t="str">
        <f t="shared" si="107"/>
        <v>*427*</v>
      </c>
    </row>
    <row r="6899" spans="1:18" ht="19.8">
      <c r="A6899" s="3" t="s">
        <v>1755</v>
      </c>
      <c r="B6899" s="3" t="s">
        <v>12</v>
      </c>
      <c r="C6899" s="3" t="s">
        <v>1754</v>
      </c>
      <c r="D6899" s="3" t="s">
        <v>2</v>
      </c>
      <c r="E6899" s="3" t="s">
        <v>1753</v>
      </c>
      <c r="F6899" s="3" t="s">
        <v>15</v>
      </c>
      <c r="G6899" s="3">
        <v>2023</v>
      </c>
      <c r="H6899" s="3" t="s">
        <v>22118</v>
      </c>
      <c r="I6899" s="3">
        <v>428</v>
      </c>
      <c r="J6899" s="3" t="s">
        <v>21086</v>
      </c>
      <c r="K6899" s="3" t="s">
        <v>1</v>
      </c>
      <c r="L6899" s="9">
        <v>45702</v>
      </c>
      <c r="M6899" s="9">
        <v>45712</v>
      </c>
      <c r="N6899" s="3">
        <v>825</v>
      </c>
      <c r="O6899" s="3" t="s">
        <v>21073</v>
      </c>
      <c r="P6899" s="3" t="s">
        <v>21114</v>
      </c>
      <c r="Q6899" s="3">
        <v>230</v>
      </c>
      <c r="R6899" s="8" t="str">
        <f t="shared" si="107"/>
        <v>*230*</v>
      </c>
    </row>
    <row r="6900" spans="1:18" ht="19.8">
      <c r="A6900" s="3" t="s">
        <v>1752</v>
      </c>
      <c r="B6900" s="3" t="s">
        <v>218</v>
      </c>
      <c r="C6900" s="3" t="s">
        <v>1751</v>
      </c>
      <c r="D6900" s="3" t="s">
        <v>95</v>
      </c>
      <c r="E6900" s="3" t="s">
        <v>1750</v>
      </c>
      <c r="F6900" s="3" t="s">
        <v>15</v>
      </c>
      <c r="G6900" s="3">
        <v>2022</v>
      </c>
      <c r="H6900" s="3" t="s">
        <v>22117</v>
      </c>
      <c r="I6900" s="3">
        <v>208</v>
      </c>
      <c r="J6900" s="3" t="s">
        <v>21092</v>
      </c>
      <c r="K6900" s="3" t="s">
        <v>0</v>
      </c>
      <c r="N6900" s="3">
        <v>1470</v>
      </c>
      <c r="O6900" s="3" t="s">
        <v>21105</v>
      </c>
      <c r="P6900" s="3" t="s">
        <v>21111</v>
      </c>
      <c r="Q6900" s="3">
        <v>432</v>
      </c>
      <c r="R6900" s="8" t="str">
        <f t="shared" si="107"/>
        <v>*432*</v>
      </c>
    </row>
    <row r="6901" spans="1:18" ht="19.8">
      <c r="A6901" s="3" t="s">
        <v>1749</v>
      </c>
      <c r="B6901" s="3" t="s">
        <v>155</v>
      </c>
      <c r="C6901" s="3" t="s">
        <v>1748</v>
      </c>
      <c r="D6901" s="3" t="s">
        <v>50</v>
      </c>
      <c r="E6901" s="3" t="s">
        <v>1747</v>
      </c>
      <c r="F6901" s="3" t="s">
        <v>29</v>
      </c>
      <c r="G6901" s="3">
        <v>2019</v>
      </c>
      <c r="H6901" s="3" t="s">
        <v>22116</v>
      </c>
      <c r="I6901" s="3">
        <v>98</v>
      </c>
      <c r="J6901" s="3" t="s">
        <v>21095</v>
      </c>
      <c r="K6901" s="3" t="s">
        <v>1</v>
      </c>
      <c r="L6901" s="9">
        <v>45599</v>
      </c>
      <c r="M6901" s="9">
        <v>45649</v>
      </c>
      <c r="N6901" s="3">
        <v>2360</v>
      </c>
      <c r="O6901" s="3" t="s">
        <v>21106</v>
      </c>
      <c r="P6901" s="3" t="s">
        <v>21111</v>
      </c>
      <c r="Q6901" s="3">
        <v>439</v>
      </c>
      <c r="R6901" s="8" t="str">
        <f t="shared" si="107"/>
        <v>*439*</v>
      </c>
    </row>
    <row r="6902" spans="1:18" ht="19.8">
      <c r="A6902" s="3" t="s">
        <v>1746</v>
      </c>
      <c r="B6902" s="3" t="s">
        <v>304</v>
      </c>
      <c r="C6902" s="3" t="s">
        <v>1745</v>
      </c>
      <c r="D6902" s="3" t="s">
        <v>123</v>
      </c>
      <c r="E6902" s="3" t="s">
        <v>1744</v>
      </c>
      <c r="F6902" s="3" t="s">
        <v>29</v>
      </c>
      <c r="G6902" s="3">
        <v>2021</v>
      </c>
      <c r="H6902" s="3" t="s">
        <v>22116</v>
      </c>
      <c r="I6902" s="3">
        <v>150</v>
      </c>
      <c r="J6902" s="3" t="s">
        <v>21094</v>
      </c>
      <c r="K6902" s="3" t="s">
        <v>1</v>
      </c>
      <c r="L6902" s="9">
        <v>45613</v>
      </c>
      <c r="M6902" s="9">
        <v>45660</v>
      </c>
      <c r="N6902" s="3">
        <v>470</v>
      </c>
      <c r="O6902" s="3" t="s">
        <v>21106</v>
      </c>
      <c r="P6902" s="3" t="s">
        <v>21112</v>
      </c>
      <c r="Q6902" s="3">
        <v>120</v>
      </c>
      <c r="R6902" s="8" t="str">
        <f t="shared" si="107"/>
        <v>*120*</v>
      </c>
    </row>
    <row r="6903" spans="1:18" ht="19.8">
      <c r="A6903" s="3" t="s">
        <v>1743</v>
      </c>
      <c r="B6903" s="3" t="s">
        <v>60</v>
      </c>
      <c r="C6903" s="3" t="s">
        <v>1742</v>
      </c>
      <c r="D6903" s="3" t="s">
        <v>41</v>
      </c>
      <c r="E6903" s="3" t="s">
        <v>1741</v>
      </c>
      <c r="F6903" s="3" t="s">
        <v>77</v>
      </c>
      <c r="G6903" s="3">
        <v>2013</v>
      </c>
      <c r="H6903" s="3" t="s">
        <v>22116</v>
      </c>
      <c r="I6903" s="3">
        <v>179</v>
      </c>
      <c r="J6903" s="3" t="s">
        <v>21099</v>
      </c>
      <c r="K6903" s="3" t="s">
        <v>1</v>
      </c>
      <c r="L6903" s="9">
        <v>45697</v>
      </c>
      <c r="M6903" s="9">
        <v>45707</v>
      </c>
      <c r="N6903" s="3">
        <v>2380</v>
      </c>
      <c r="O6903" s="3" t="s">
        <v>21106</v>
      </c>
      <c r="P6903" s="3" t="s">
        <v>21111</v>
      </c>
      <c r="Q6903" s="3">
        <v>432</v>
      </c>
      <c r="R6903" s="8" t="str">
        <f t="shared" si="107"/>
        <v>*432*</v>
      </c>
    </row>
    <row r="6904" spans="1:18" ht="19.8">
      <c r="A6904" s="3" t="s">
        <v>1740</v>
      </c>
      <c r="B6904" s="3" t="s">
        <v>65</v>
      </c>
      <c r="C6904" s="3" t="s">
        <v>1739</v>
      </c>
      <c r="D6904" s="3" t="s">
        <v>63</v>
      </c>
      <c r="E6904" s="3" t="s">
        <v>1738</v>
      </c>
      <c r="F6904" s="3" t="s">
        <v>48</v>
      </c>
      <c r="G6904" s="3">
        <v>2013</v>
      </c>
      <c r="H6904" s="3" t="s">
        <v>22118</v>
      </c>
      <c r="I6904" s="3">
        <v>115</v>
      </c>
      <c r="J6904" s="3" t="s">
        <v>21091</v>
      </c>
      <c r="K6904" s="3" t="s">
        <v>1</v>
      </c>
      <c r="L6904" s="9">
        <v>45571</v>
      </c>
      <c r="M6904" s="9">
        <v>45574</v>
      </c>
      <c r="N6904" s="3">
        <v>315</v>
      </c>
      <c r="O6904" s="3" t="s">
        <v>21106</v>
      </c>
      <c r="P6904" s="3" t="s">
        <v>21114</v>
      </c>
      <c r="Q6904" s="3">
        <v>187</v>
      </c>
      <c r="R6904" s="8" t="str">
        <f t="shared" si="107"/>
        <v>*187*</v>
      </c>
    </row>
    <row r="6905" spans="1:18" ht="19.8">
      <c r="A6905" s="3" t="s">
        <v>1737</v>
      </c>
      <c r="B6905" s="3" t="s">
        <v>304</v>
      </c>
      <c r="C6905" s="3" t="s">
        <v>1736</v>
      </c>
      <c r="D6905" s="3" t="s">
        <v>123</v>
      </c>
      <c r="E6905" s="3" t="s">
        <v>1735</v>
      </c>
      <c r="F6905" s="3" t="s">
        <v>29</v>
      </c>
      <c r="G6905" s="3">
        <v>2012</v>
      </c>
      <c r="H6905" s="3" t="s">
        <v>22116</v>
      </c>
      <c r="I6905" s="3">
        <v>388</v>
      </c>
      <c r="J6905" s="3" t="s">
        <v>21096</v>
      </c>
      <c r="K6905" s="3" t="s">
        <v>1</v>
      </c>
      <c r="L6905" s="9">
        <v>45671</v>
      </c>
      <c r="M6905" s="9">
        <v>45712</v>
      </c>
      <c r="N6905" s="3">
        <v>2000</v>
      </c>
      <c r="O6905" s="3" t="s">
        <v>21106</v>
      </c>
      <c r="P6905" s="3" t="s">
        <v>21111</v>
      </c>
      <c r="Q6905" s="3">
        <v>189</v>
      </c>
      <c r="R6905" s="8" t="str">
        <f t="shared" si="107"/>
        <v>*189*</v>
      </c>
    </row>
    <row r="6906" spans="1:18" ht="19.8">
      <c r="A6906" s="3" t="s">
        <v>1734</v>
      </c>
      <c r="B6906" s="3" t="s">
        <v>43</v>
      </c>
      <c r="C6906" s="3" t="s">
        <v>1733</v>
      </c>
      <c r="D6906" s="3" t="s">
        <v>41</v>
      </c>
      <c r="E6906" s="3" t="s">
        <v>1732</v>
      </c>
      <c r="F6906" s="3" t="s">
        <v>15</v>
      </c>
      <c r="G6906" s="3">
        <v>2021</v>
      </c>
      <c r="H6906" s="3" t="s">
        <v>22118</v>
      </c>
      <c r="I6906" s="3">
        <v>333</v>
      </c>
      <c r="J6906" s="3" t="s">
        <v>21089</v>
      </c>
      <c r="K6906" s="3" t="s">
        <v>0</v>
      </c>
      <c r="N6906" s="3">
        <v>910</v>
      </c>
      <c r="O6906" s="3" t="s">
        <v>21106</v>
      </c>
      <c r="P6906" s="3" t="s">
        <v>21112</v>
      </c>
      <c r="Q6906" s="3">
        <v>402</v>
      </c>
      <c r="R6906" s="8" t="str">
        <f t="shared" si="107"/>
        <v>*402*</v>
      </c>
    </row>
    <row r="6907" spans="1:18" ht="19.8">
      <c r="A6907" s="3" t="s">
        <v>1731</v>
      </c>
      <c r="B6907" s="3" t="s">
        <v>33</v>
      </c>
      <c r="C6907" s="3" t="s">
        <v>1730</v>
      </c>
      <c r="D6907" s="3" t="s">
        <v>31</v>
      </c>
      <c r="E6907" s="3" t="s">
        <v>1729</v>
      </c>
      <c r="F6907" s="3" t="s">
        <v>77</v>
      </c>
      <c r="G6907" s="3">
        <v>2011</v>
      </c>
      <c r="H6907" s="3" t="s">
        <v>22118</v>
      </c>
      <c r="I6907" s="3">
        <v>229</v>
      </c>
      <c r="J6907" s="3" t="s">
        <v>21102</v>
      </c>
      <c r="K6907" s="3" t="s">
        <v>0</v>
      </c>
      <c r="N6907" s="3">
        <v>980</v>
      </c>
      <c r="O6907" s="3" t="s">
        <v>21106</v>
      </c>
      <c r="P6907" s="3" t="s">
        <v>21111</v>
      </c>
      <c r="Q6907" s="3">
        <v>303</v>
      </c>
      <c r="R6907" s="8" t="str">
        <f t="shared" si="107"/>
        <v>*303*</v>
      </c>
    </row>
    <row r="6908" spans="1:18" ht="19.8">
      <c r="A6908" s="3" t="s">
        <v>1728</v>
      </c>
      <c r="B6908" s="3" t="s">
        <v>38</v>
      </c>
      <c r="C6908" s="3" t="s">
        <v>1727</v>
      </c>
      <c r="D6908" s="3" t="s">
        <v>36</v>
      </c>
      <c r="E6908" s="3" t="s">
        <v>1726</v>
      </c>
      <c r="F6908" s="3" t="s">
        <v>15</v>
      </c>
      <c r="G6908" s="3">
        <v>2011</v>
      </c>
      <c r="H6908" s="3" t="s">
        <v>22118</v>
      </c>
      <c r="I6908" s="3">
        <v>291</v>
      </c>
      <c r="J6908" s="3" t="s">
        <v>21083</v>
      </c>
      <c r="K6908" s="3" t="s">
        <v>1</v>
      </c>
      <c r="L6908" s="9">
        <v>45250</v>
      </c>
      <c r="M6908" s="9">
        <v>45405</v>
      </c>
      <c r="N6908" s="3">
        <v>2120</v>
      </c>
      <c r="O6908" s="3" t="s">
        <v>21106</v>
      </c>
      <c r="P6908" s="3" t="s">
        <v>21112</v>
      </c>
      <c r="Q6908" s="3">
        <v>126</v>
      </c>
      <c r="R6908" s="8" t="str">
        <f t="shared" si="107"/>
        <v>*126*</v>
      </c>
    </row>
    <row r="6909" spans="1:18" ht="19.8">
      <c r="A6909" s="3" t="s">
        <v>1725</v>
      </c>
      <c r="B6909" s="3" t="s">
        <v>56</v>
      </c>
      <c r="C6909" s="3" t="s">
        <v>1724</v>
      </c>
      <c r="D6909" s="3" t="s">
        <v>50</v>
      </c>
      <c r="E6909" s="3" t="s">
        <v>1723</v>
      </c>
      <c r="F6909" s="3" t="s">
        <v>48</v>
      </c>
      <c r="G6909" s="3">
        <v>2017</v>
      </c>
      <c r="H6909" s="3" t="s">
        <v>22117</v>
      </c>
      <c r="I6909" s="3">
        <v>216</v>
      </c>
      <c r="J6909" s="3" t="s">
        <v>21092</v>
      </c>
      <c r="K6909" s="3" t="s">
        <v>1</v>
      </c>
      <c r="L6909" s="9">
        <v>45146</v>
      </c>
      <c r="M6909" s="9">
        <v>45492</v>
      </c>
      <c r="N6909" s="3">
        <v>2315</v>
      </c>
      <c r="O6909" s="3" t="s">
        <v>21106</v>
      </c>
      <c r="P6909" s="3" t="s">
        <v>21112</v>
      </c>
      <c r="Q6909" s="3">
        <v>259</v>
      </c>
      <c r="R6909" s="8" t="str">
        <f t="shared" si="107"/>
        <v>*259*</v>
      </c>
    </row>
    <row r="6910" spans="1:18" ht="19.8">
      <c r="A6910" s="3" t="s">
        <v>1722</v>
      </c>
      <c r="B6910" s="3" t="s">
        <v>60</v>
      </c>
      <c r="C6910" s="3" t="s">
        <v>1721</v>
      </c>
      <c r="D6910" s="3" t="s">
        <v>41</v>
      </c>
      <c r="E6910" s="3" t="s">
        <v>1720</v>
      </c>
      <c r="F6910" s="3" t="s">
        <v>3</v>
      </c>
      <c r="G6910" s="3">
        <v>2012</v>
      </c>
      <c r="H6910" s="3" t="s">
        <v>22117</v>
      </c>
      <c r="I6910" s="3">
        <v>307</v>
      </c>
      <c r="J6910" s="3" t="s">
        <v>21090</v>
      </c>
      <c r="K6910" s="3" t="s">
        <v>0</v>
      </c>
      <c r="N6910" s="3">
        <v>665</v>
      </c>
      <c r="O6910" s="3" t="s">
        <v>21106</v>
      </c>
      <c r="P6910" s="3" t="s">
        <v>21112</v>
      </c>
      <c r="Q6910" s="3">
        <v>433</v>
      </c>
      <c r="R6910" s="8" t="str">
        <f t="shared" si="107"/>
        <v>*433*</v>
      </c>
    </row>
    <row r="6911" spans="1:18" ht="19.8">
      <c r="A6911" s="3" t="s">
        <v>1719</v>
      </c>
      <c r="B6911" s="3" t="s">
        <v>125</v>
      </c>
      <c r="C6911" s="3" t="s">
        <v>1718</v>
      </c>
      <c r="D6911" s="3" t="s">
        <v>123</v>
      </c>
      <c r="E6911" s="3" t="s">
        <v>1717</v>
      </c>
      <c r="F6911" s="3" t="s">
        <v>9</v>
      </c>
      <c r="G6911" s="3">
        <v>2023</v>
      </c>
      <c r="H6911" s="3" t="s">
        <v>22117</v>
      </c>
      <c r="I6911" s="3">
        <v>272</v>
      </c>
      <c r="J6911" s="3" t="s">
        <v>21085</v>
      </c>
      <c r="K6911" s="3" t="s">
        <v>1</v>
      </c>
      <c r="L6911" s="9">
        <v>45583</v>
      </c>
      <c r="M6911" s="9">
        <v>45711</v>
      </c>
      <c r="N6911" s="3">
        <v>2375</v>
      </c>
      <c r="O6911" s="3" t="s">
        <v>21106</v>
      </c>
      <c r="P6911" s="3" t="s">
        <v>21111</v>
      </c>
      <c r="Q6911" s="3">
        <v>136</v>
      </c>
      <c r="R6911" s="8" t="str">
        <f t="shared" si="107"/>
        <v>*136*</v>
      </c>
    </row>
    <row r="6912" spans="1:18" ht="19.8">
      <c r="A6912" s="3" t="s">
        <v>1716</v>
      </c>
      <c r="B6912" s="3" t="s">
        <v>171</v>
      </c>
      <c r="C6912" s="3" t="s">
        <v>1715</v>
      </c>
      <c r="D6912" s="3" t="s">
        <v>141</v>
      </c>
      <c r="E6912" s="3" t="s">
        <v>1714</v>
      </c>
      <c r="F6912" s="3" t="s">
        <v>29</v>
      </c>
      <c r="G6912" s="3">
        <v>2008</v>
      </c>
      <c r="H6912" s="3" t="s">
        <v>22117</v>
      </c>
      <c r="I6912" s="3">
        <v>91</v>
      </c>
      <c r="J6912" s="3" t="s">
        <v>21099</v>
      </c>
      <c r="K6912" s="3" t="s">
        <v>1</v>
      </c>
      <c r="L6912" s="9">
        <v>45139</v>
      </c>
      <c r="M6912" s="9">
        <v>45394</v>
      </c>
      <c r="N6912" s="3">
        <v>690</v>
      </c>
      <c r="O6912" s="3" t="s">
        <v>25</v>
      </c>
      <c r="P6912" s="3" t="s">
        <v>21114</v>
      </c>
      <c r="Q6912" s="3">
        <v>318</v>
      </c>
      <c r="R6912" s="8" t="str">
        <f t="shared" si="107"/>
        <v>*318*</v>
      </c>
    </row>
    <row r="6913" spans="1:18" ht="19.8">
      <c r="A6913" s="3" t="s">
        <v>1713</v>
      </c>
      <c r="B6913" s="3" t="s">
        <v>285</v>
      </c>
      <c r="C6913" s="3" t="s">
        <v>1712</v>
      </c>
      <c r="D6913" s="3" t="s">
        <v>31</v>
      </c>
      <c r="E6913" s="3" t="s">
        <v>1711</v>
      </c>
      <c r="F6913" s="3" t="s">
        <v>77</v>
      </c>
      <c r="G6913" s="3">
        <v>2013</v>
      </c>
      <c r="H6913" s="3" t="s">
        <v>22118</v>
      </c>
      <c r="I6913" s="3">
        <v>272</v>
      </c>
      <c r="J6913" s="3" t="s">
        <v>21090</v>
      </c>
      <c r="K6913" s="3" t="s">
        <v>1</v>
      </c>
      <c r="L6913" s="9">
        <v>45243</v>
      </c>
      <c r="M6913" s="9">
        <v>45325</v>
      </c>
      <c r="N6913" s="3">
        <v>2055</v>
      </c>
      <c r="O6913" s="3" t="s">
        <v>21106</v>
      </c>
      <c r="P6913" s="3" t="s">
        <v>21113</v>
      </c>
      <c r="Q6913" s="3">
        <v>300</v>
      </c>
      <c r="R6913" s="8" t="str">
        <f t="shared" si="107"/>
        <v>*300*</v>
      </c>
    </row>
    <row r="6914" spans="1:18" ht="19.8">
      <c r="A6914" s="3" t="s">
        <v>1710</v>
      </c>
      <c r="B6914" s="3" t="s">
        <v>196</v>
      </c>
      <c r="C6914" s="3" t="s">
        <v>1709</v>
      </c>
      <c r="D6914" s="3" t="s">
        <v>36</v>
      </c>
      <c r="E6914" s="3" t="s">
        <v>1708</v>
      </c>
      <c r="F6914" s="3" t="s">
        <v>3</v>
      </c>
      <c r="G6914" s="3">
        <v>2005</v>
      </c>
      <c r="H6914" s="3" t="s">
        <v>22118</v>
      </c>
      <c r="I6914" s="3">
        <v>342</v>
      </c>
      <c r="J6914" s="3" t="s">
        <v>21092</v>
      </c>
      <c r="K6914" s="3" t="s">
        <v>1</v>
      </c>
      <c r="L6914" s="9">
        <v>45713</v>
      </c>
      <c r="M6914" s="9">
        <v>45714</v>
      </c>
      <c r="N6914" s="3">
        <v>210</v>
      </c>
      <c r="O6914" s="3" t="s">
        <v>21106</v>
      </c>
      <c r="P6914" s="3" t="s">
        <v>21112</v>
      </c>
      <c r="Q6914" s="3">
        <v>316</v>
      </c>
      <c r="R6914" s="8" t="str">
        <f t="shared" si="107"/>
        <v>*316*</v>
      </c>
    </row>
    <row r="6915" spans="1:18" ht="19.8">
      <c r="A6915" s="3" t="s">
        <v>1707</v>
      </c>
      <c r="B6915" s="3" t="s">
        <v>38</v>
      </c>
      <c r="C6915" s="3" t="s">
        <v>1706</v>
      </c>
      <c r="D6915" s="3" t="s">
        <v>36</v>
      </c>
      <c r="E6915" s="3" t="s">
        <v>1705</v>
      </c>
      <c r="F6915" s="3" t="s">
        <v>77</v>
      </c>
      <c r="G6915" s="3">
        <v>2013</v>
      </c>
      <c r="H6915" s="3" t="s">
        <v>22116</v>
      </c>
      <c r="I6915" s="3">
        <v>490</v>
      </c>
      <c r="J6915" s="3" t="s">
        <v>21088</v>
      </c>
      <c r="K6915" s="3" t="s">
        <v>0</v>
      </c>
      <c r="N6915" s="3">
        <v>2465</v>
      </c>
      <c r="O6915" s="3" t="s">
        <v>21106</v>
      </c>
      <c r="P6915" s="3" t="s">
        <v>21113</v>
      </c>
      <c r="Q6915" s="3">
        <v>285</v>
      </c>
      <c r="R6915" s="8" t="str">
        <f t="shared" si="107"/>
        <v>*285*</v>
      </c>
    </row>
    <row r="6916" spans="1:18" ht="19.8">
      <c r="A6916" s="3" t="s">
        <v>1704</v>
      </c>
      <c r="B6916" s="3" t="s">
        <v>22</v>
      </c>
      <c r="C6916" s="3" t="s">
        <v>1703</v>
      </c>
      <c r="D6916" s="3" t="s">
        <v>5</v>
      </c>
      <c r="E6916" s="3" t="s">
        <v>1702</v>
      </c>
      <c r="F6916" s="3" t="s">
        <v>77</v>
      </c>
      <c r="G6916" s="3">
        <v>2007</v>
      </c>
      <c r="H6916" s="3" t="s">
        <v>22118</v>
      </c>
      <c r="I6916" s="3">
        <v>218</v>
      </c>
      <c r="J6916" s="3" t="s">
        <v>21097</v>
      </c>
      <c r="K6916" s="3" t="s">
        <v>0</v>
      </c>
      <c r="N6916" s="3">
        <v>1210</v>
      </c>
      <c r="O6916" s="3" t="s">
        <v>21106</v>
      </c>
      <c r="P6916" s="3" t="s">
        <v>21114</v>
      </c>
      <c r="Q6916" s="3">
        <v>369</v>
      </c>
      <c r="R6916" s="8" t="str">
        <f t="shared" ref="R6916:R6979" si="108">"*"&amp;Q6916&amp;"*"</f>
        <v>*369*</v>
      </c>
    </row>
    <row r="6917" spans="1:18" ht="19.8">
      <c r="A6917" s="3" t="s">
        <v>1701</v>
      </c>
      <c r="B6917" s="3" t="s">
        <v>60</v>
      </c>
      <c r="C6917" s="3" t="s">
        <v>1700</v>
      </c>
      <c r="D6917" s="3" t="s">
        <v>41</v>
      </c>
      <c r="E6917" s="3" t="s">
        <v>1699</v>
      </c>
      <c r="F6917" s="3" t="s">
        <v>48</v>
      </c>
      <c r="G6917" s="3">
        <v>2014</v>
      </c>
      <c r="H6917" s="3" t="s">
        <v>22118</v>
      </c>
      <c r="I6917" s="3">
        <v>465</v>
      </c>
      <c r="J6917" s="3" t="s">
        <v>21099</v>
      </c>
      <c r="K6917" s="3" t="s">
        <v>1</v>
      </c>
      <c r="L6917" s="9">
        <v>45029</v>
      </c>
      <c r="M6917" s="9">
        <v>45121</v>
      </c>
      <c r="N6917" s="3">
        <v>2425</v>
      </c>
      <c r="O6917" s="3" t="s">
        <v>21106</v>
      </c>
      <c r="P6917" s="3" t="s">
        <v>21114</v>
      </c>
      <c r="Q6917" s="3">
        <v>136</v>
      </c>
      <c r="R6917" s="8" t="str">
        <f t="shared" si="108"/>
        <v>*136*</v>
      </c>
    </row>
    <row r="6918" spans="1:18" ht="19.8">
      <c r="A6918" s="3" t="s">
        <v>1698</v>
      </c>
      <c r="B6918" s="3" t="s">
        <v>72</v>
      </c>
      <c r="C6918" s="3" t="s">
        <v>1697</v>
      </c>
      <c r="D6918" s="3" t="s">
        <v>36</v>
      </c>
      <c r="E6918" s="3" t="s">
        <v>1696</v>
      </c>
      <c r="F6918" s="3" t="s">
        <v>9</v>
      </c>
      <c r="G6918" s="3">
        <v>2006</v>
      </c>
      <c r="H6918" s="3" t="s">
        <v>22118</v>
      </c>
      <c r="I6918" s="3">
        <v>289</v>
      </c>
      <c r="J6918" s="3" t="s">
        <v>21092</v>
      </c>
      <c r="K6918" s="3" t="s">
        <v>1</v>
      </c>
      <c r="L6918" s="9">
        <v>45146</v>
      </c>
      <c r="M6918" s="9">
        <v>45582</v>
      </c>
      <c r="N6918" s="3">
        <v>950</v>
      </c>
      <c r="O6918" s="3" t="s">
        <v>21106</v>
      </c>
      <c r="P6918" s="3" t="s">
        <v>21114</v>
      </c>
      <c r="Q6918" s="3">
        <v>154</v>
      </c>
      <c r="R6918" s="8" t="str">
        <f t="shared" si="108"/>
        <v>*154*</v>
      </c>
    </row>
    <row r="6919" spans="1:18" ht="19.8">
      <c r="A6919" s="3" t="s">
        <v>1695</v>
      </c>
      <c r="B6919" s="3" t="s">
        <v>160</v>
      </c>
      <c r="C6919" s="3" t="s">
        <v>1694</v>
      </c>
      <c r="D6919" s="3" t="s">
        <v>31</v>
      </c>
      <c r="E6919" s="3" t="s">
        <v>1693</v>
      </c>
      <c r="F6919" s="3" t="s">
        <v>48</v>
      </c>
      <c r="G6919" s="3">
        <v>2019</v>
      </c>
      <c r="H6919" s="3" t="s">
        <v>22117</v>
      </c>
      <c r="I6919" s="3">
        <v>125</v>
      </c>
      <c r="J6919" s="3" t="s">
        <v>21102</v>
      </c>
      <c r="K6919" s="3" t="s">
        <v>0</v>
      </c>
      <c r="N6919" s="3">
        <v>490</v>
      </c>
      <c r="O6919" s="3" t="s">
        <v>21106</v>
      </c>
      <c r="P6919" s="3" t="s">
        <v>21111</v>
      </c>
      <c r="Q6919" s="3">
        <v>163</v>
      </c>
      <c r="R6919" s="8" t="str">
        <f t="shared" si="108"/>
        <v>*163*</v>
      </c>
    </row>
    <row r="6920" spans="1:18" ht="19.8">
      <c r="A6920" s="3" t="s">
        <v>1692</v>
      </c>
      <c r="B6920" s="3" t="s">
        <v>125</v>
      </c>
      <c r="C6920" s="3" t="s">
        <v>1691</v>
      </c>
      <c r="D6920" s="3" t="s">
        <v>123</v>
      </c>
      <c r="E6920" s="3" t="s">
        <v>1690</v>
      </c>
      <c r="F6920" s="3" t="s">
        <v>77</v>
      </c>
      <c r="G6920" s="3">
        <v>2015</v>
      </c>
      <c r="H6920" s="3" t="s">
        <v>22117</v>
      </c>
      <c r="I6920" s="3">
        <v>195</v>
      </c>
      <c r="J6920" s="3" t="s">
        <v>21100</v>
      </c>
      <c r="K6920" s="3" t="s">
        <v>1</v>
      </c>
      <c r="L6920" s="9">
        <v>45295</v>
      </c>
      <c r="M6920" s="9">
        <v>45534</v>
      </c>
      <c r="N6920" s="3">
        <v>675</v>
      </c>
      <c r="O6920" s="3" t="s">
        <v>21106</v>
      </c>
      <c r="P6920" s="3" t="s">
        <v>21112</v>
      </c>
      <c r="Q6920" s="3">
        <v>208</v>
      </c>
      <c r="R6920" s="8" t="str">
        <f t="shared" si="108"/>
        <v>*208*</v>
      </c>
    </row>
    <row r="6921" spans="1:18" ht="19.8">
      <c r="A6921" s="3" t="s">
        <v>1689</v>
      </c>
      <c r="B6921" s="3" t="s">
        <v>171</v>
      </c>
      <c r="C6921" s="3" t="s">
        <v>1688</v>
      </c>
      <c r="D6921" s="3" t="s">
        <v>141</v>
      </c>
      <c r="E6921" s="3" t="s">
        <v>1687</v>
      </c>
      <c r="F6921" s="3" t="s">
        <v>29</v>
      </c>
      <c r="G6921" s="3">
        <v>2006</v>
      </c>
      <c r="H6921" s="3" t="s">
        <v>22117</v>
      </c>
      <c r="I6921" s="3">
        <v>433</v>
      </c>
      <c r="J6921" s="3" t="s">
        <v>21102</v>
      </c>
      <c r="K6921" s="3" t="s">
        <v>1</v>
      </c>
      <c r="L6921" s="9">
        <v>45098</v>
      </c>
      <c r="M6921" s="9">
        <v>45201</v>
      </c>
      <c r="N6921" s="3">
        <v>655</v>
      </c>
      <c r="O6921" s="3" t="s">
        <v>25</v>
      </c>
      <c r="P6921" s="3" t="s">
        <v>21114</v>
      </c>
      <c r="Q6921" s="3">
        <v>129</v>
      </c>
      <c r="R6921" s="8" t="str">
        <f t="shared" si="108"/>
        <v>*129*</v>
      </c>
    </row>
    <row r="6922" spans="1:18" ht="19.8">
      <c r="A6922" s="3" t="s">
        <v>1686</v>
      </c>
      <c r="B6922" s="3" t="s">
        <v>256</v>
      </c>
      <c r="C6922" s="3" t="s">
        <v>1685</v>
      </c>
      <c r="D6922" s="3" t="s">
        <v>14</v>
      </c>
      <c r="E6922" s="3" t="s">
        <v>1684</v>
      </c>
      <c r="F6922" s="3" t="s">
        <v>9</v>
      </c>
      <c r="G6922" s="3">
        <v>2011</v>
      </c>
      <c r="H6922" s="3" t="s">
        <v>22117</v>
      </c>
      <c r="I6922" s="3">
        <v>103</v>
      </c>
      <c r="J6922" s="3" t="s">
        <v>21088</v>
      </c>
      <c r="K6922" s="3" t="s">
        <v>1</v>
      </c>
      <c r="L6922" s="9">
        <v>45400</v>
      </c>
      <c r="M6922" s="9">
        <v>45441</v>
      </c>
      <c r="N6922" s="3">
        <v>575</v>
      </c>
      <c r="O6922" s="3" t="s">
        <v>21106</v>
      </c>
      <c r="P6922" s="3" t="s">
        <v>21114</v>
      </c>
      <c r="Q6922" s="3">
        <v>169</v>
      </c>
      <c r="R6922" s="8" t="str">
        <f t="shared" si="108"/>
        <v>*169*</v>
      </c>
    </row>
    <row r="6923" spans="1:18" ht="19.8">
      <c r="A6923" s="3" t="s">
        <v>1683</v>
      </c>
      <c r="B6923" s="3" t="s">
        <v>84</v>
      </c>
      <c r="C6923" s="3" t="s">
        <v>1682</v>
      </c>
      <c r="D6923" s="3" t="s">
        <v>82</v>
      </c>
      <c r="E6923" s="3" t="s">
        <v>1681</v>
      </c>
      <c r="F6923" s="3" t="s">
        <v>48</v>
      </c>
      <c r="G6923" s="3">
        <v>2011</v>
      </c>
      <c r="H6923" s="3" t="s">
        <v>22118</v>
      </c>
      <c r="I6923" s="3">
        <v>145</v>
      </c>
      <c r="J6923" s="3" t="s">
        <v>21083</v>
      </c>
      <c r="K6923" s="3" t="s">
        <v>1</v>
      </c>
      <c r="L6923" s="9">
        <v>45129</v>
      </c>
      <c r="M6923" s="9">
        <v>45692</v>
      </c>
      <c r="N6923" s="3">
        <v>1845</v>
      </c>
      <c r="O6923" s="3" t="s">
        <v>21105</v>
      </c>
      <c r="P6923" s="3" t="s">
        <v>21111</v>
      </c>
      <c r="Q6923" s="3">
        <v>165</v>
      </c>
      <c r="R6923" s="8" t="str">
        <f t="shared" si="108"/>
        <v>*165*</v>
      </c>
    </row>
    <row r="6924" spans="1:18" ht="19.8">
      <c r="A6924" s="3" t="s">
        <v>1680</v>
      </c>
      <c r="B6924" s="3" t="s">
        <v>344</v>
      </c>
      <c r="C6924" s="3" t="s">
        <v>1679</v>
      </c>
      <c r="D6924" s="3" t="s">
        <v>82</v>
      </c>
      <c r="E6924" s="3" t="s">
        <v>1678</v>
      </c>
      <c r="F6924" s="3" t="s">
        <v>3</v>
      </c>
      <c r="G6924" s="3">
        <v>2009</v>
      </c>
      <c r="H6924" s="3" t="s">
        <v>22118</v>
      </c>
      <c r="I6924" s="3">
        <v>315</v>
      </c>
      <c r="J6924" s="3" t="s">
        <v>21085</v>
      </c>
      <c r="K6924" s="3" t="s">
        <v>1</v>
      </c>
      <c r="L6924" s="9">
        <v>45420</v>
      </c>
      <c r="M6924" s="9">
        <v>45663</v>
      </c>
      <c r="N6924" s="3">
        <v>1950</v>
      </c>
      <c r="O6924" s="3" t="s">
        <v>21105</v>
      </c>
      <c r="P6924" s="3" t="s">
        <v>21111</v>
      </c>
      <c r="Q6924" s="3">
        <v>281</v>
      </c>
      <c r="R6924" s="8" t="str">
        <f t="shared" si="108"/>
        <v>*281*</v>
      </c>
    </row>
    <row r="6925" spans="1:18" ht="19.8">
      <c r="A6925" s="3" t="s">
        <v>1676</v>
      </c>
      <c r="B6925" s="3" t="s">
        <v>7</v>
      </c>
      <c r="C6925" s="3" t="s">
        <v>1675</v>
      </c>
      <c r="D6925" s="3" t="s">
        <v>5</v>
      </c>
      <c r="E6925" s="3" t="s">
        <v>1674</v>
      </c>
      <c r="F6925" s="3" t="s">
        <v>48</v>
      </c>
      <c r="G6925" s="3">
        <v>2014</v>
      </c>
      <c r="H6925" s="3" t="s">
        <v>22116</v>
      </c>
      <c r="I6925" s="3">
        <v>353</v>
      </c>
      <c r="J6925" s="3" t="s">
        <v>21099</v>
      </c>
      <c r="K6925" s="3" t="s">
        <v>1</v>
      </c>
      <c r="L6925" s="9">
        <v>45663</v>
      </c>
      <c r="M6925" s="9">
        <v>45701</v>
      </c>
      <c r="N6925" s="3">
        <v>125</v>
      </c>
      <c r="O6925" s="3" t="s">
        <v>21106</v>
      </c>
      <c r="P6925" s="3" t="s">
        <v>21112</v>
      </c>
      <c r="Q6925" s="3">
        <v>185</v>
      </c>
      <c r="R6925" s="8" t="str">
        <f t="shared" si="108"/>
        <v>*185*</v>
      </c>
    </row>
    <row r="6926" spans="1:18" ht="19.8">
      <c r="A6926" s="3" t="s">
        <v>1673</v>
      </c>
      <c r="B6926" s="3" t="s">
        <v>196</v>
      </c>
      <c r="C6926" s="3" t="s">
        <v>1672</v>
      </c>
      <c r="D6926" s="3" t="s">
        <v>36</v>
      </c>
      <c r="E6926" s="3" t="s">
        <v>1671</v>
      </c>
      <c r="F6926" s="3" t="s">
        <v>29</v>
      </c>
      <c r="G6926" s="3">
        <v>2009</v>
      </c>
      <c r="H6926" s="3" t="s">
        <v>22118</v>
      </c>
      <c r="I6926" s="3">
        <v>123</v>
      </c>
      <c r="J6926" s="3" t="s">
        <v>21088</v>
      </c>
      <c r="K6926" s="3" t="s">
        <v>0</v>
      </c>
      <c r="N6926" s="3">
        <v>2320</v>
      </c>
      <c r="O6926" s="3" t="s">
        <v>21106</v>
      </c>
      <c r="P6926" s="3" t="s">
        <v>21111</v>
      </c>
      <c r="Q6926" s="3">
        <v>237</v>
      </c>
      <c r="R6926" s="8" t="str">
        <f t="shared" si="108"/>
        <v>*237*</v>
      </c>
    </row>
    <row r="6927" spans="1:18" ht="19.8">
      <c r="A6927" s="3" t="s">
        <v>1670</v>
      </c>
      <c r="B6927" s="3" t="s">
        <v>285</v>
      </c>
      <c r="C6927" s="3" t="s">
        <v>1669</v>
      </c>
      <c r="D6927" s="3" t="s">
        <v>31</v>
      </c>
      <c r="E6927" s="3" t="s">
        <v>1668</v>
      </c>
      <c r="F6927" s="3" t="s">
        <v>29</v>
      </c>
      <c r="G6927" s="3">
        <v>2017</v>
      </c>
      <c r="H6927" s="3" t="s">
        <v>22117</v>
      </c>
      <c r="I6927" s="3">
        <v>430</v>
      </c>
      <c r="J6927" s="3" t="s">
        <v>21084</v>
      </c>
      <c r="K6927" s="3" t="s">
        <v>1</v>
      </c>
      <c r="L6927" s="9">
        <v>45362</v>
      </c>
      <c r="M6927" s="9">
        <v>45598</v>
      </c>
      <c r="N6927" s="3">
        <v>1560</v>
      </c>
      <c r="O6927" s="3" t="s">
        <v>21106</v>
      </c>
      <c r="P6927" s="3" t="s">
        <v>21114</v>
      </c>
      <c r="Q6927" s="3">
        <v>305</v>
      </c>
      <c r="R6927" s="8" t="str">
        <f t="shared" si="108"/>
        <v>*305*</v>
      </c>
    </row>
    <row r="6928" spans="1:18" ht="19.8">
      <c r="A6928" s="3" t="s">
        <v>1667</v>
      </c>
      <c r="B6928" s="3" t="s">
        <v>196</v>
      </c>
      <c r="C6928" s="3" t="s">
        <v>1666</v>
      </c>
      <c r="D6928" s="3" t="s">
        <v>36</v>
      </c>
      <c r="E6928" s="3" t="s">
        <v>1665</v>
      </c>
      <c r="F6928" s="3" t="s">
        <v>77</v>
      </c>
      <c r="G6928" s="3">
        <v>2010</v>
      </c>
      <c r="H6928" s="3" t="s">
        <v>22116</v>
      </c>
      <c r="I6928" s="3">
        <v>180</v>
      </c>
      <c r="J6928" s="3" t="s">
        <v>21092</v>
      </c>
      <c r="K6928" s="3" t="s">
        <v>0</v>
      </c>
      <c r="N6928" s="3">
        <v>1075</v>
      </c>
      <c r="O6928" s="3" t="s">
        <v>21106</v>
      </c>
      <c r="P6928" s="3" t="s">
        <v>21111</v>
      </c>
      <c r="Q6928" s="3">
        <v>368</v>
      </c>
      <c r="R6928" s="8" t="str">
        <f t="shared" si="108"/>
        <v>*368*</v>
      </c>
    </row>
    <row r="6929" spans="1:18" ht="19.8">
      <c r="A6929" s="3" t="s">
        <v>1664</v>
      </c>
      <c r="B6929" s="3" t="s">
        <v>60</v>
      </c>
      <c r="C6929" s="3" t="s">
        <v>1663</v>
      </c>
      <c r="D6929" s="3" t="s">
        <v>41</v>
      </c>
      <c r="E6929" s="3" t="s">
        <v>1662</v>
      </c>
      <c r="F6929" s="3" t="s">
        <v>3</v>
      </c>
      <c r="G6929" s="3">
        <v>2018</v>
      </c>
      <c r="H6929" s="3" t="s">
        <v>22116</v>
      </c>
      <c r="I6929" s="3">
        <v>210</v>
      </c>
      <c r="J6929" s="3" t="s">
        <v>21085</v>
      </c>
      <c r="K6929" s="3" t="s">
        <v>0</v>
      </c>
      <c r="N6929" s="3">
        <v>825</v>
      </c>
      <c r="O6929" s="3" t="s">
        <v>21106</v>
      </c>
      <c r="P6929" s="3" t="s">
        <v>21112</v>
      </c>
      <c r="Q6929" s="3">
        <v>151</v>
      </c>
      <c r="R6929" s="8" t="str">
        <f t="shared" si="108"/>
        <v>*151*</v>
      </c>
    </row>
    <row r="6930" spans="1:18" ht="19.8">
      <c r="A6930" s="3" t="s">
        <v>1661</v>
      </c>
      <c r="B6930" s="3" t="s">
        <v>344</v>
      </c>
      <c r="C6930" s="3" t="s">
        <v>1660</v>
      </c>
      <c r="D6930" s="3" t="s">
        <v>82</v>
      </c>
      <c r="E6930" s="3" t="s">
        <v>1659</v>
      </c>
      <c r="F6930" s="3" t="s">
        <v>29</v>
      </c>
      <c r="G6930" s="3">
        <v>2011</v>
      </c>
      <c r="H6930" s="3" t="s">
        <v>22116</v>
      </c>
      <c r="I6930" s="3">
        <v>372</v>
      </c>
      <c r="J6930" s="3" t="s">
        <v>21101</v>
      </c>
      <c r="K6930" s="3" t="s">
        <v>0</v>
      </c>
      <c r="N6930" s="3">
        <v>815</v>
      </c>
      <c r="O6930" s="3" t="s">
        <v>21105</v>
      </c>
      <c r="P6930" s="3" t="s">
        <v>21111</v>
      </c>
      <c r="Q6930" s="3">
        <v>423</v>
      </c>
      <c r="R6930" s="8" t="str">
        <f t="shared" si="108"/>
        <v>*423*</v>
      </c>
    </row>
    <row r="6931" spans="1:18" ht="19.8">
      <c r="A6931" s="3" t="s">
        <v>1658</v>
      </c>
      <c r="B6931" s="3" t="s">
        <v>38</v>
      </c>
      <c r="C6931" s="3" t="s">
        <v>1657</v>
      </c>
      <c r="D6931" s="3" t="s">
        <v>36</v>
      </c>
      <c r="E6931" s="3" t="s">
        <v>1656</v>
      </c>
      <c r="F6931" s="3" t="s">
        <v>77</v>
      </c>
      <c r="G6931" s="3">
        <v>2016</v>
      </c>
      <c r="H6931" s="3" t="s">
        <v>22118</v>
      </c>
      <c r="I6931" s="3">
        <v>355</v>
      </c>
      <c r="J6931" s="3" t="s">
        <v>21095</v>
      </c>
      <c r="K6931" s="3" t="s">
        <v>1</v>
      </c>
      <c r="L6931" s="9">
        <v>45103</v>
      </c>
      <c r="M6931" s="9">
        <v>45138</v>
      </c>
      <c r="N6931" s="3">
        <v>550</v>
      </c>
      <c r="O6931" s="3" t="s">
        <v>21106</v>
      </c>
      <c r="P6931" s="3" t="s">
        <v>21112</v>
      </c>
      <c r="Q6931" s="3">
        <v>242</v>
      </c>
      <c r="R6931" s="8" t="str">
        <f t="shared" si="108"/>
        <v>*242*</v>
      </c>
    </row>
    <row r="6932" spans="1:18" ht="19.8">
      <c r="A6932" s="3" t="s">
        <v>1655</v>
      </c>
      <c r="B6932" s="3" t="s">
        <v>256</v>
      </c>
      <c r="C6932" s="3" t="s">
        <v>1654</v>
      </c>
      <c r="D6932" s="3" t="s">
        <v>14</v>
      </c>
      <c r="E6932" s="3" t="s">
        <v>1653</v>
      </c>
      <c r="F6932" s="3" t="s">
        <v>77</v>
      </c>
      <c r="G6932" s="3">
        <v>2005</v>
      </c>
      <c r="H6932" s="3" t="s">
        <v>22116</v>
      </c>
      <c r="I6932" s="3">
        <v>156</v>
      </c>
      <c r="J6932" s="3" t="s">
        <v>21087</v>
      </c>
      <c r="K6932" s="3" t="s">
        <v>0</v>
      </c>
      <c r="N6932" s="3">
        <v>2390</v>
      </c>
      <c r="O6932" s="3" t="s">
        <v>21106</v>
      </c>
      <c r="P6932" s="3" t="s">
        <v>21112</v>
      </c>
      <c r="Q6932" s="3">
        <v>219</v>
      </c>
      <c r="R6932" s="8" t="str">
        <f t="shared" si="108"/>
        <v>*219*</v>
      </c>
    </row>
    <row r="6933" spans="1:18" ht="19.8">
      <c r="A6933" s="3" t="s">
        <v>1652</v>
      </c>
      <c r="B6933" s="3" t="s">
        <v>97</v>
      </c>
      <c r="C6933" s="3" t="s">
        <v>1651</v>
      </c>
      <c r="D6933" s="3" t="s">
        <v>95</v>
      </c>
      <c r="E6933" s="3" t="s">
        <v>1650</v>
      </c>
      <c r="F6933" s="3" t="s">
        <v>48</v>
      </c>
      <c r="G6933" s="3">
        <v>2016</v>
      </c>
      <c r="H6933" s="3" t="s">
        <v>22118</v>
      </c>
      <c r="I6933" s="3">
        <v>259</v>
      </c>
      <c r="J6933" s="3" t="s">
        <v>21096</v>
      </c>
      <c r="K6933" s="3" t="s">
        <v>0</v>
      </c>
      <c r="N6933" s="3">
        <v>1020</v>
      </c>
      <c r="O6933" s="3" t="s">
        <v>21105</v>
      </c>
      <c r="P6933" s="3" t="s">
        <v>21112</v>
      </c>
      <c r="Q6933" s="3">
        <v>153</v>
      </c>
      <c r="R6933" s="8" t="str">
        <f t="shared" si="108"/>
        <v>*153*</v>
      </c>
    </row>
    <row r="6934" spans="1:18" ht="19.8">
      <c r="A6934" s="3" t="s">
        <v>1649</v>
      </c>
      <c r="B6934" s="3" t="s">
        <v>256</v>
      </c>
      <c r="C6934" s="3" t="s">
        <v>1648</v>
      </c>
      <c r="D6934" s="3" t="s">
        <v>14</v>
      </c>
      <c r="E6934" s="3" t="s">
        <v>1647</v>
      </c>
      <c r="F6934" s="3" t="s">
        <v>3</v>
      </c>
      <c r="G6934" s="3">
        <v>2019</v>
      </c>
      <c r="H6934" s="3" t="s">
        <v>22118</v>
      </c>
      <c r="I6934" s="3">
        <v>347</v>
      </c>
      <c r="J6934" s="3" t="s">
        <v>21101</v>
      </c>
      <c r="K6934" s="3" t="s">
        <v>0</v>
      </c>
      <c r="N6934" s="3">
        <v>1560</v>
      </c>
      <c r="O6934" s="3" t="s">
        <v>21106</v>
      </c>
      <c r="P6934" s="3" t="s">
        <v>21111</v>
      </c>
      <c r="Q6934" s="3">
        <v>131</v>
      </c>
      <c r="R6934" s="8" t="str">
        <f t="shared" si="108"/>
        <v>*131*</v>
      </c>
    </row>
    <row r="6935" spans="1:18" ht="19.8">
      <c r="A6935" s="3" t="s">
        <v>1646</v>
      </c>
      <c r="B6935" s="3" t="s">
        <v>155</v>
      </c>
      <c r="C6935" s="3" t="s">
        <v>1645</v>
      </c>
      <c r="D6935" s="3" t="s">
        <v>50</v>
      </c>
      <c r="E6935" s="3" t="s">
        <v>1644</v>
      </c>
      <c r="F6935" s="3" t="s">
        <v>77</v>
      </c>
      <c r="G6935" s="3">
        <v>2020</v>
      </c>
      <c r="H6935" s="3" t="s">
        <v>22118</v>
      </c>
      <c r="I6935" s="3">
        <v>454</v>
      </c>
      <c r="J6935" s="3" t="s">
        <v>21092</v>
      </c>
      <c r="K6935" s="3" t="s">
        <v>0</v>
      </c>
      <c r="N6935" s="3">
        <v>1045</v>
      </c>
      <c r="O6935" s="3" t="s">
        <v>21106</v>
      </c>
      <c r="P6935" s="3" t="s">
        <v>21114</v>
      </c>
      <c r="Q6935" s="3">
        <v>176</v>
      </c>
      <c r="R6935" s="8" t="str">
        <f t="shared" si="108"/>
        <v>*176*</v>
      </c>
    </row>
    <row r="6936" spans="1:18" ht="19.8">
      <c r="A6936" s="3" t="s">
        <v>1643</v>
      </c>
      <c r="B6936" s="3" t="s">
        <v>52</v>
      </c>
      <c r="C6936" s="3" t="s">
        <v>1642</v>
      </c>
      <c r="D6936" s="3" t="s">
        <v>50</v>
      </c>
      <c r="E6936" s="3" t="s">
        <v>1641</v>
      </c>
      <c r="F6936" s="3" t="s">
        <v>3</v>
      </c>
      <c r="G6936" s="3">
        <v>2016</v>
      </c>
      <c r="H6936" s="3" t="s">
        <v>22117</v>
      </c>
      <c r="I6936" s="3">
        <v>148</v>
      </c>
      <c r="J6936" s="3" t="s">
        <v>21090</v>
      </c>
      <c r="K6936" s="3" t="s">
        <v>1</v>
      </c>
      <c r="L6936" s="9">
        <v>45516</v>
      </c>
      <c r="M6936" s="9">
        <v>45694</v>
      </c>
      <c r="N6936" s="3">
        <v>2420</v>
      </c>
      <c r="O6936" s="3" t="s">
        <v>21106</v>
      </c>
      <c r="P6936" s="3" t="s">
        <v>21113</v>
      </c>
      <c r="Q6936" s="3">
        <v>314</v>
      </c>
      <c r="R6936" s="8" t="str">
        <f t="shared" si="108"/>
        <v>*314*</v>
      </c>
    </row>
    <row r="6937" spans="1:18" ht="19.8">
      <c r="A6937" s="3" t="s">
        <v>1640</v>
      </c>
      <c r="B6937" s="3" t="s">
        <v>12</v>
      </c>
      <c r="C6937" s="3" t="s">
        <v>1639</v>
      </c>
      <c r="D6937" s="3" t="s">
        <v>2</v>
      </c>
      <c r="E6937" s="3" t="s">
        <v>1638</v>
      </c>
      <c r="F6937" s="3" t="s">
        <v>3</v>
      </c>
      <c r="G6937" s="3">
        <v>2016</v>
      </c>
      <c r="H6937" s="3" t="s">
        <v>22117</v>
      </c>
      <c r="I6937" s="3">
        <v>186</v>
      </c>
      <c r="J6937" s="3" t="s">
        <v>21092</v>
      </c>
      <c r="K6937" s="3" t="s">
        <v>1</v>
      </c>
      <c r="L6937" s="9">
        <v>45118</v>
      </c>
      <c r="M6937" s="9">
        <v>45477</v>
      </c>
      <c r="N6937" s="3">
        <v>1890</v>
      </c>
      <c r="O6937" s="3" t="s">
        <v>21073</v>
      </c>
      <c r="P6937" s="3" t="s">
        <v>21112</v>
      </c>
      <c r="Q6937" s="3">
        <v>342</v>
      </c>
      <c r="R6937" s="8" t="str">
        <f t="shared" si="108"/>
        <v>*342*</v>
      </c>
    </row>
    <row r="6938" spans="1:18" ht="19.8">
      <c r="A6938" s="3" t="s">
        <v>1636</v>
      </c>
      <c r="B6938" s="3" t="s">
        <v>160</v>
      </c>
      <c r="C6938" s="3" t="s">
        <v>1635</v>
      </c>
      <c r="D6938" s="3" t="s">
        <v>31</v>
      </c>
      <c r="E6938" s="3" t="s">
        <v>1634</v>
      </c>
      <c r="F6938" s="3" t="s">
        <v>3</v>
      </c>
      <c r="G6938" s="3">
        <v>2011</v>
      </c>
      <c r="H6938" s="3" t="s">
        <v>22117</v>
      </c>
      <c r="I6938" s="3">
        <v>295</v>
      </c>
      <c r="J6938" s="3" t="s">
        <v>21085</v>
      </c>
      <c r="K6938" s="3" t="s">
        <v>1</v>
      </c>
      <c r="L6938" s="9">
        <v>45654</v>
      </c>
      <c r="M6938" s="9">
        <v>45666</v>
      </c>
      <c r="N6938" s="3">
        <v>1155</v>
      </c>
      <c r="O6938" s="3" t="s">
        <v>21106</v>
      </c>
      <c r="P6938" s="3" t="s">
        <v>21113</v>
      </c>
      <c r="Q6938" s="3">
        <v>346</v>
      </c>
      <c r="R6938" s="8" t="str">
        <f t="shared" si="108"/>
        <v>*346*</v>
      </c>
    </row>
    <row r="6939" spans="1:18" ht="19.8">
      <c r="A6939" s="3" t="s">
        <v>1633</v>
      </c>
      <c r="B6939" s="3" t="s">
        <v>12</v>
      </c>
      <c r="C6939" s="3" t="s">
        <v>1632</v>
      </c>
      <c r="D6939" s="3" t="s">
        <v>2</v>
      </c>
      <c r="E6939" s="3" t="s">
        <v>1631</v>
      </c>
      <c r="F6939" s="3" t="s">
        <v>3</v>
      </c>
      <c r="G6939" s="3">
        <v>2016</v>
      </c>
      <c r="H6939" s="3" t="s">
        <v>22117</v>
      </c>
      <c r="I6939" s="3">
        <v>294</v>
      </c>
      <c r="J6939" s="3" t="s">
        <v>21090</v>
      </c>
      <c r="K6939" s="3" t="s">
        <v>1</v>
      </c>
      <c r="L6939" s="9">
        <v>45062</v>
      </c>
      <c r="M6939" s="9">
        <v>45336</v>
      </c>
      <c r="N6939" s="3">
        <v>1215</v>
      </c>
      <c r="O6939" s="3" t="s">
        <v>21073</v>
      </c>
      <c r="P6939" s="3" t="s">
        <v>21114</v>
      </c>
      <c r="Q6939" s="3">
        <v>205</v>
      </c>
      <c r="R6939" s="8" t="str">
        <f t="shared" si="108"/>
        <v>*205*</v>
      </c>
    </row>
    <row r="6940" spans="1:18" ht="19.8">
      <c r="A6940" s="3" t="s">
        <v>1630</v>
      </c>
      <c r="B6940" s="3" t="s">
        <v>97</v>
      </c>
      <c r="C6940" s="3" t="s">
        <v>1629</v>
      </c>
      <c r="D6940" s="3" t="s">
        <v>95</v>
      </c>
      <c r="E6940" s="3" t="s">
        <v>1628</v>
      </c>
      <c r="F6940" s="3" t="s">
        <v>9</v>
      </c>
      <c r="G6940" s="3">
        <v>2023</v>
      </c>
      <c r="H6940" s="3" t="s">
        <v>22118</v>
      </c>
      <c r="I6940" s="3">
        <v>122</v>
      </c>
      <c r="J6940" s="3" t="s">
        <v>21085</v>
      </c>
      <c r="K6940" s="3" t="s">
        <v>0</v>
      </c>
      <c r="N6940" s="3">
        <v>420</v>
      </c>
      <c r="O6940" s="3" t="s">
        <v>21105</v>
      </c>
      <c r="P6940" s="3" t="s">
        <v>21114</v>
      </c>
      <c r="Q6940" s="3">
        <v>229</v>
      </c>
      <c r="R6940" s="8" t="str">
        <f t="shared" si="108"/>
        <v>*229*</v>
      </c>
    </row>
    <row r="6941" spans="1:18" ht="19.8">
      <c r="A6941" s="3" t="s">
        <v>1627</v>
      </c>
      <c r="B6941" s="3" t="s">
        <v>171</v>
      </c>
      <c r="C6941" s="3" t="s">
        <v>1626</v>
      </c>
      <c r="D6941" s="3" t="s">
        <v>141</v>
      </c>
      <c r="E6941" s="3" t="s">
        <v>1625</v>
      </c>
      <c r="F6941" s="3" t="s">
        <v>77</v>
      </c>
      <c r="G6941" s="3">
        <v>2020</v>
      </c>
      <c r="H6941" s="3" t="s">
        <v>22118</v>
      </c>
      <c r="I6941" s="3">
        <v>375</v>
      </c>
      <c r="J6941" s="3" t="s">
        <v>21089</v>
      </c>
      <c r="K6941" s="3" t="s">
        <v>1</v>
      </c>
      <c r="L6941" s="9">
        <v>45038</v>
      </c>
      <c r="M6941" s="9">
        <v>45281</v>
      </c>
      <c r="N6941" s="3">
        <v>705</v>
      </c>
      <c r="O6941" s="3" t="s">
        <v>25</v>
      </c>
      <c r="P6941" s="3" t="s">
        <v>21114</v>
      </c>
      <c r="Q6941" s="3">
        <v>170</v>
      </c>
      <c r="R6941" s="8" t="str">
        <f t="shared" si="108"/>
        <v>*170*</v>
      </c>
    </row>
    <row r="6942" spans="1:18" ht="19.8">
      <c r="A6942" s="3" t="s">
        <v>1624</v>
      </c>
      <c r="B6942" s="3" t="s">
        <v>88</v>
      </c>
      <c r="C6942" s="3" t="s">
        <v>1623</v>
      </c>
      <c r="D6942" s="3" t="s">
        <v>2</v>
      </c>
      <c r="E6942" s="3" t="s">
        <v>1622</v>
      </c>
      <c r="F6942" s="3" t="s">
        <v>29</v>
      </c>
      <c r="G6942" s="3">
        <v>2015</v>
      </c>
      <c r="H6942" s="3" t="s">
        <v>22116</v>
      </c>
      <c r="I6942" s="3">
        <v>172</v>
      </c>
      <c r="J6942" s="3" t="s">
        <v>21101</v>
      </c>
      <c r="K6942" s="3" t="s">
        <v>0</v>
      </c>
      <c r="N6942" s="3">
        <v>2410</v>
      </c>
      <c r="O6942" s="3" t="s">
        <v>21073</v>
      </c>
      <c r="P6942" s="3" t="s">
        <v>21111</v>
      </c>
      <c r="Q6942" s="3">
        <v>298</v>
      </c>
      <c r="R6942" s="8" t="str">
        <f t="shared" si="108"/>
        <v>*298*</v>
      </c>
    </row>
    <row r="6943" spans="1:18" ht="19.8">
      <c r="A6943" s="3" t="s">
        <v>1621</v>
      </c>
      <c r="B6943" s="3" t="s">
        <v>56</v>
      </c>
      <c r="C6943" s="3" t="s">
        <v>1620</v>
      </c>
      <c r="D6943" s="3" t="s">
        <v>50</v>
      </c>
      <c r="E6943" s="3" t="s">
        <v>1619</v>
      </c>
      <c r="F6943" s="3" t="s">
        <v>9</v>
      </c>
      <c r="G6943" s="3">
        <v>2014</v>
      </c>
      <c r="H6943" s="3" t="s">
        <v>22118</v>
      </c>
      <c r="I6943" s="3">
        <v>165</v>
      </c>
      <c r="J6943" s="3" t="s">
        <v>21087</v>
      </c>
      <c r="K6943" s="3" t="s">
        <v>1</v>
      </c>
      <c r="L6943" s="9">
        <v>45055</v>
      </c>
      <c r="M6943" s="9">
        <v>45108</v>
      </c>
      <c r="N6943" s="3">
        <v>1345</v>
      </c>
      <c r="O6943" s="3" t="s">
        <v>21106</v>
      </c>
      <c r="P6943" s="3" t="s">
        <v>21112</v>
      </c>
      <c r="Q6943" s="3">
        <v>122</v>
      </c>
      <c r="R6943" s="8" t="str">
        <f t="shared" si="108"/>
        <v>*122*</v>
      </c>
    </row>
    <row r="6944" spans="1:18" ht="19.8">
      <c r="A6944" s="3" t="s">
        <v>1618</v>
      </c>
      <c r="B6944" s="3" t="s">
        <v>344</v>
      </c>
      <c r="C6944" s="3" t="s">
        <v>1617</v>
      </c>
      <c r="D6944" s="3" t="s">
        <v>82</v>
      </c>
      <c r="E6944" s="3" t="s">
        <v>1616</v>
      </c>
      <c r="F6944" s="3" t="s">
        <v>77</v>
      </c>
      <c r="G6944" s="3">
        <v>2020</v>
      </c>
      <c r="H6944" s="3" t="s">
        <v>22118</v>
      </c>
      <c r="I6944" s="3">
        <v>335</v>
      </c>
      <c r="J6944" s="3" t="s">
        <v>21087</v>
      </c>
      <c r="K6944" s="3" t="s">
        <v>0</v>
      </c>
      <c r="N6944" s="3">
        <v>2430</v>
      </c>
      <c r="O6944" s="3" t="s">
        <v>21105</v>
      </c>
      <c r="P6944" s="3" t="s">
        <v>21114</v>
      </c>
      <c r="Q6944" s="3">
        <v>400</v>
      </c>
      <c r="R6944" s="8" t="str">
        <f t="shared" si="108"/>
        <v>*400*</v>
      </c>
    </row>
    <row r="6945" spans="1:18" ht="19.8">
      <c r="A6945" s="3" t="s">
        <v>1615</v>
      </c>
      <c r="B6945" s="3" t="s">
        <v>196</v>
      </c>
      <c r="C6945" s="3" t="s">
        <v>1614</v>
      </c>
      <c r="D6945" s="3" t="s">
        <v>36</v>
      </c>
      <c r="E6945" s="3" t="s">
        <v>1613</v>
      </c>
      <c r="F6945" s="3" t="s">
        <v>15</v>
      </c>
      <c r="G6945" s="3">
        <v>2005</v>
      </c>
      <c r="H6945" s="3" t="s">
        <v>22118</v>
      </c>
      <c r="I6945" s="3">
        <v>386</v>
      </c>
      <c r="J6945" s="3" t="s">
        <v>21093</v>
      </c>
      <c r="K6945" s="3" t="s">
        <v>0</v>
      </c>
      <c r="N6945" s="3">
        <v>175</v>
      </c>
      <c r="O6945" s="3" t="s">
        <v>21106</v>
      </c>
      <c r="P6945" s="3" t="s">
        <v>21114</v>
      </c>
      <c r="Q6945" s="3">
        <v>442</v>
      </c>
      <c r="R6945" s="8" t="str">
        <f t="shared" si="108"/>
        <v>*442*</v>
      </c>
    </row>
    <row r="6946" spans="1:18" ht="19.8">
      <c r="A6946" s="3" t="s">
        <v>1612</v>
      </c>
      <c r="B6946" s="3" t="s">
        <v>22</v>
      </c>
      <c r="C6946" s="3" t="s">
        <v>1611</v>
      </c>
      <c r="D6946" s="3" t="s">
        <v>5</v>
      </c>
      <c r="E6946" s="3" t="s">
        <v>1610</v>
      </c>
      <c r="F6946" s="3" t="s">
        <v>29</v>
      </c>
      <c r="G6946" s="3">
        <v>2012</v>
      </c>
      <c r="H6946" s="3" t="s">
        <v>22117</v>
      </c>
      <c r="I6946" s="3">
        <v>128</v>
      </c>
      <c r="J6946" s="3" t="s">
        <v>21094</v>
      </c>
      <c r="K6946" s="3" t="s">
        <v>1</v>
      </c>
      <c r="L6946" s="9">
        <v>45116</v>
      </c>
      <c r="M6946" s="9">
        <v>45671</v>
      </c>
      <c r="N6946" s="3">
        <v>2020</v>
      </c>
      <c r="O6946" s="3" t="s">
        <v>21106</v>
      </c>
      <c r="P6946" s="3" t="s">
        <v>21111</v>
      </c>
      <c r="Q6946" s="3">
        <v>418</v>
      </c>
      <c r="R6946" s="8" t="str">
        <f t="shared" si="108"/>
        <v>*418*</v>
      </c>
    </row>
    <row r="6947" spans="1:18" ht="19.8">
      <c r="A6947" s="3" t="s">
        <v>1609</v>
      </c>
      <c r="B6947" s="3" t="s">
        <v>56</v>
      </c>
      <c r="C6947" s="3" t="s">
        <v>1608</v>
      </c>
      <c r="D6947" s="3" t="s">
        <v>50</v>
      </c>
      <c r="E6947" s="3" t="s">
        <v>1607</v>
      </c>
      <c r="F6947" s="3" t="s">
        <v>48</v>
      </c>
      <c r="G6947" s="3">
        <v>2012</v>
      </c>
      <c r="H6947" s="3" t="s">
        <v>22117</v>
      </c>
      <c r="I6947" s="3">
        <v>281</v>
      </c>
      <c r="J6947" s="3" t="s">
        <v>21098</v>
      </c>
      <c r="K6947" s="3" t="s">
        <v>1</v>
      </c>
      <c r="L6947" s="9">
        <v>45013</v>
      </c>
      <c r="M6947" s="9">
        <v>45029</v>
      </c>
      <c r="N6947" s="3">
        <v>1470</v>
      </c>
      <c r="O6947" s="3" t="s">
        <v>21106</v>
      </c>
      <c r="P6947" s="3" t="s">
        <v>21111</v>
      </c>
      <c r="Q6947" s="3">
        <v>424</v>
      </c>
      <c r="R6947" s="8" t="str">
        <f t="shared" si="108"/>
        <v>*424*</v>
      </c>
    </row>
    <row r="6948" spans="1:18" ht="19.8">
      <c r="A6948" s="3" t="s">
        <v>1606</v>
      </c>
      <c r="B6948" s="3" t="s">
        <v>7</v>
      </c>
      <c r="C6948" s="3" t="s">
        <v>1605</v>
      </c>
      <c r="D6948" s="3" t="s">
        <v>5</v>
      </c>
      <c r="E6948" s="3" t="s">
        <v>1604</v>
      </c>
      <c r="F6948" s="3" t="s">
        <v>29</v>
      </c>
      <c r="G6948" s="3">
        <v>2009</v>
      </c>
      <c r="H6948" s="3" t="s">
        <v>22117</v>
      </c>
      <c r="I6948" s="3">
        <v>367</v>
      </c>
      <c r="J6948" s="3" t="s">
        <v>21084</v>
      </c>
      <c r="K6948" s="3" t="s">
        <v>0</v>
      </c>
      <c r="N6948" s="3">
        <v>1100</v>
      </c>
      <c r="O6948" s="3" t="s">
        <v>21106</v>
      </c>
      <c r="P6948" s="3" t="s">
        <v>21112</v>
      </c>
      <c r="Q6948" s="3">
        <v>110</v>
      </c>
      <c r="R6948" s="8" t="str">
        <f t="shared" si="108"/>
        <v>*110*</v>
      </c>
    </row>
    <row r="6949" spans="1:18" ht="19.8">
      <c r="A6949" s="3" t="s">
        <v>1603</v>
      </c>
      <c r="B6949" s="3" t="s">
        <v>155</v>
      </c>
      <c r="C6949" s="3" t="s">
        <v>1602</v>
      </c>
      <c r="D6949" s="3" t="s">
        <v>50</v>
      </c>
      <c r="E6949" s="3" t="s">
        <v>1601</v>
      </c>
      <c r="F6949" s="3" t="s">
        <v>3</v>
      </c>
      <c r="G6949" s="3">
        <v>2012</v>
      </c>
      <c r="H6949" s="3" t="s">
        <v>22117</v>
      </c>
      <c r="I6949" s="3">
        <v>441</v>
      </c>
      <c r="J6949" s="3" t="s">
        <v>21091</v>
      </c>
      <c r="K6949" s="3" t="s">
        <v>0</v>
      </c>
      <c r="N6949" s="3">
        <v>1990</v>
      </c>
      <c r="O6949" s="3" t="s">
        <v>21106</v>
      </c>
      <c r="P6949" s="3" t="s">
        <v>21111</v>
      </c>
      <c r="Q6949" s="3">
        <v>406</v>
      </c>
      <c r="R6949" s="8" t="str">
        <f t="shared" si="108"/>
        <v>*406*</v>
      </c>
    </row>
    <row r="6950" spans="1:18" ht="19.8">
      <c r="A6950" s="3" t="s">
        <v>1600</v>
      </c>
      <c r="B6950" s="3" t="s">
        <v>18</v>
      </c>
      <c r="C6950" s="3" t="s">
        <v>1599</v>
      </c>
      <c r="D6950" s="3" t="s">
        <v>14</v>
      </c>
      <c r="E6950" s="3" t="s">
        <v>1598</v>
      </c>
      <c r="F6950" s="3" t="s">
        <v>29</v>
      </c>
      <c r="G6950" s="3">
        <v>2018</v>
      </c>
      <c r="H6950" s="3" t="s">
        <v>22118</v>
      </c>
      <c r="I6950" s="3">
        <v>447</v>
      </c>
      <c r="J6950" s="3" t="s">
        <v>21092</v>
      </c>
      <c r="K6950" s="3" t="s">
        <v>1</v>
      </c>
      <c r="L6950" s="9">
        <v>45612</v>
      </c>
      <c r="M6950" s="9">
        <v>45670</v>
      </c>
      <c r="N6950" s="3">
        <v>730</v>
      </c>
      <c r="O6950" s="3" t="s">
        <v>21106</v>
      </c>
      <c r="P6950" s="3" t="s">
        <v>21114</v>
      </c>
      <c r="Q6950" s="3">
        <v>138</v>
      </c>
      <c r="R6950" s="8" t="str">
        <f t="shared" si="108"/>
        <v>*138*</v>
      </c>
    </row>
    <row r="6951" spans="1:18" ht="19.8">
      <c r="A6951" s="3" t="s">
        <v>1597</v>
      </c>
      <c r="B6951" s="3" t="s">
        <v>65</v>
      </c>
      <c r="C6951" s="3" t="s">
        <v>1596</v>
      </c>
      <c r="D6951" s="3" t="s">
        <v>63</v>
      </c>
      <c r="E6951" s="3" t="s">
        <v>1595</v>
      </c>
      <c r="F6951" s="3" t="s">
        <v>3</v>
      </c>
      <c r="G6951" s="3">
        <v>2021</v>
      </c>
      <c r="H6951" s="3" t="s">
        <v>22118</v>
      </c>
      <c r="I6951" s="3">
        <v>236</v>
      </c>
      <c r="J6951" s="3" t="s">
        <v>21091</v>
      </c>
      <c r="K6951" s="3" t="s">
        <v>0</v>
      </c>
      <c r="N6951" s="3">
        <v>2185</v>
      </c>
      <c r="O6951" s="3" t="s">
        <v>21106</v>
      </c>
      <c r="P6951" s="3" t="s">
        <v>21111</v>
      </c>
      <c r="Q6951" s="3">
        <v>342</v>
      </c>
      <c r="R6951" s="8" t="str">
        <f t="shared" si="108"/>
        <v>*342*</v>
      </c>
    </row>
    <row r="6952" spans="1:18" ht="19.8">
      <c r="A6952" s="3" t="s">
        <v>1594</v>
      </c>
      <c r="B6952" s="3" t="s">
        <v>455</v>
      </c>
      <c r="C6952" s="3" t="s">
        <v>1593</v>
      </c>
      <c r="D6952" s="3" t="s">
        <v>14</v>
      </c>
      <c r="E6952" s="3" t="s">
        <v>1592</v>
      </c>
      <c r="F6952" s="3" t="s">
        <v>3</v>
      </c>
      <c r="G6952" s="3">
        <v>2013</v>
      </c>
      <c r="H6952" s="3" t="s">
        <v>22116</v>
      </c>
      <c r="I6952" s="3">
        <v>354</v>
      </c>
      <c r="J6952" s="3" t="s">
        <v>21084</v>
      </c>
      <c r="K6952" s="3" t="s">
        <v>0</v>
      </c>
      <c r="N6952" s="3">
        <v>1205</v>
      </c>
      <c r="O6952" s="3" t="s">
        <v>21106</v>
      </c>
      <c r="P6952" s="3" t="s">
        <v>21112</v>
      </c>
      <c r="Q6952" s="3">
        <v>128</v>
      </c>
      <c r="R6952" s="8" t="str">
        <f t="shared" si="108"/>
        <v>*128*</v>
      </c>
    </row>
    <row r="6953" spans="1:18" ht="19.8">
      <c r="A6953" s="3" t="s">
        <v>1591</v>
      </c>
      <c r="B6953" s="3" t="s">
        <v>33</v>
      </c>
      <c r="C6953" s="3" t="s">
        <v>1590</v>
      </c>
      <c r="D6953" s="3" t="s">
        <v>31</v>
      </c>
      <c r="E6953" s="3" t="s">
        <v>1589</v>
      </c>
      <c r="F6953" s="3" t="s">
        <v>77</v>
      </c>
      <c r="G6953" s="3">
        <v>2006</v>
      </c>
      <c r="H6953" s="3" t="s">
        <v>22118</v>
      </c>
      <c r="I6953" s="3">
        <v>203</v>
      </c>
      <c r="J6953" s="3" t="s">
        <v>21084</v>
      </c>
      <c r="K6953" s="3" t="s">
        <v>1</v>
      </c>
      <c r="L6953" s="9">
        <v>45154</v>
      </c>
      <c r="M6953" s="9">
        <v>45580</v>
      </c>
      <c r="N6953" s="3">
        <v>2410</v>
      </c>
      <c r="O6953" s="3" t="s">
        <v>21106</v>
      </c>
      <c r="P6953" s="3" t="s">
        <v>21111</v>
      </c>
      <c r="Q6953" s="3">
        <v>166</v>
      </c>
      <c r="R6953" s="8" t="str">
        <f t="shared" si="108"/>
        <v>*166*</v>
      </c>
    </row>
    <row r="6954" spans="1:18" ht="19.8">
      <c r="A6954" s="3" t="s">
        <v>1588</v>
      </c>
      <c r="B6954" s="3" t="s">
        <v>27</v>
      </c>
      <c r="C6954" s="3" t="s">
        <v>1587</v>
      </c>
      <c r="D6954" s="3" t="s">
        <v>25</v>
      </c>
      <c r="E6954" s="3" t="s">
        <v>1586</v>
      </c>
      <c r="F6954" s="3" t="s">
        <v>15</v>
      </c>
      <c r="G6954" s="3">
        <v>2011</v>
      </c>
      <c r="H6954" s="3" t="s">
        <v>22117</v>
      </c>
      <c r="I6954" s="3">
        <v>167</v>
      </c>
      <c r="J6954" s="3" t="s">
        <v>21098</v>
      </c>
      <c r="K6954" s="3" t="s">
        <v>1</v>
      </c>
      <c r="L6954" s="9">
        <v>45330</v>
      </c>
      <c r="M6954" s="9">
        <v>45480</v>
      </c>
      <c r="N6954" s="3">
        <v>1345</v>
      </c>
      <c r="O6954" s="3" t="s">
        <v>25</v>
      </c>
      <c r="P6954" s="3" t="s">
        <v>21112</v>
      </c>
      <c r="Q6954" s="3">
        <v>185</v>
      </c>
      <c r="R6954" s="8" t="str">
        <f t="shared" si="108"/>
        <v>*185*</v>
      </c>
    </row>
    <row r="6955" spans="1:18" ht="19.8">
      <c r="A6955" s="3" t="s">
        <v>1585</v>
      </c>
      <c r="B6955" s="3" t="s">
        <v>151</v>
      </c>
      <c r="C6955" s="3" t="s">
        <v>1584</v>
      </c>
      <c r="D6955" s="3" t="s">
        <v>82</v>
      </c>
      <c r="E6955" s="3" t="s">
        <v>1583</v>
      </c>
      <c r="F6955" s="3" t="s">
        <v>9</v>
      </c>
      <c r="G6955" s="3">
        <v>2009</v>
      </c>
      <c r="H6955" s="3" t="s">
        <v>22116</v>
      </c>
      <c r="I6955" s="3">
        <v>130</v>
      </c>
      <c r="J6955" s="3" t="s">
        <v>21091</v>
      </c>
      <c r="K6955" s="3" t="s">
        <v>1</v>
      </c>
      <c r="L6955" s="9">
        <v>45580</v>
      </c>
      <c r="M6955" s="9">
        <v>45698</v>
      </c>
      <c r="N6955" s="3">
        <v>1020</v>
      </c>
      <c r="O6955" s="3" t="s">
        <v>21105</v>
      </c>
      <c r="P6955" s="3" t="s">
        <v>21112</v>
      </c>
      <c r="Q6955" s="3">
        <v>221</v>
      </c>
      <c r="R6955" s="8" t="str">
        <f t="shared" si="108"/>
        <v>*221*</v>
      </c>
    </row>
    <row r="6956" spans="1:18" ht="19.8">
      <c r="A6956" s="3" t="s">
        <v>1582</v>
      </c>
      <c r="B6956" s="3" t="s">
        <v>344</v>
      </c>
      <c r="C6956" s="3" t="s">
        <v>1581</v>
      </c>
      <c r="D6956" s="3" t="s">
        <v>82</v>
      </c>
      <c r="E6956" s="3" t="s">
        <v>1580</v>
      </c>
      <c r="F6956" s="3" t="s">
        <v>3</v>
      </c>
      <c r="G6956" s="3">
        <v>2013</v>
      </c>
      <c r="H6956" s="3" t="s">
        <v>22116</v>
      </c>
      <c r="I6956" s="3">
        <v>434</v>
      </c>
      <c r="J6956" s="3" t="s">
        <v>21097</v>
      </c>
      <c r="K6956" s="3" t="s">
        <v>0</v>
      </c>
      <c r="N6956" s="3">
        <v>1000</v>
      </c>
      <c r="O6956" s="3" t="s">
        <v>21105</v>
      </c>
      <c r="P6956" s="3" t="s">
        <v>21112</v>
      </c>
      <c r="Q6956" s="3">
        <v>159</v>
      </c>
      <c r="R6956" s="8" t="str">
        <f t="shared" si="108"/>
        <v>*159*</v>
      </c>
    </row>
    <row r="6957" spans="1:18" ht="19.8">
      <c r="A6957" s="3" t="s">
        <v>1579</v>
      </c>
      <c r="B6957" s="3" t="s">
        <v>256</v>
      </c>
      <c r="C6957" s="3" t="s">
        <v>1578</v>
      </c>
      <c r="D6957" s="3" t="s">
        <v>14</v>
      </c>
      <c r="E6957" s="3" t="s">
        <v>1577</v>
      </c>
      <c r="F6957" s="3" t="s">
        <v>77</v>
      </c>
      <c r="G6957" s="3">
        <v>2010</v>
      </c>
      <c r="H6957" s="3" t="s">
        <v>22116</v>
      </c>
      <c r="I6957" s="3">
        <v>204</v>
      </c>
      <c r="J6957" s="3" t="s">
        <v>21090</v>
      </c>
      <c r="K6957" s="3" t="s">
        <v>0</v>
      </c>
      <c r="N6957" s="3">
        <v>445</v>
      </c>
      <c r="O6957" s="3" t="s">
        <v>21106</v>
      </c>
      <c r="P6957" s="3" t="s">
        <v>21111</v>
      </c>
      <c r="Q6957" s="3">
        <v>221</v>
      </c>
      <c r="R6957" s="8" t="str">
        <f t="shared" si="108"/>
        <v>*221*</v>
      </c>
    </row>
    <row r="6958" spans="1:18" ht="19.8">
      <c r="A6958" s="3" t="s">
        <v>1576</v>
      </c>
      <c r="B6958" s="3" t="s">
        <v>196</v>
      </c>
      <c r="C6958" s="3" t="s">
        <v>1575</v>
      </c>
      <c r="D6958" s="3" t="s">
        <v>36</v>
      </c>
      <c r="E6958" s="3" t="s">
        <v>1574</v>
      </c>
      <c r="F6958" s="3" t="s">
        <v>9</v>
      </c>
      <c r="G6958" s="3">
        <v>2011</v>
      </c>
      <c r="H6958" s="3" t="s">
        <v>22118</v>
      </c>
      <c r="I6958" s="3">
        <v>279</v>
      </c>
      <c r="J6958" s="3" t="s">
        <v>21102</v>
      </c>
      <c r="K6958" s="3" t="s">
        <v>0</v>
      </c>
      <c r="N6958" s="3">
        <v>2205</v>
      </c>
      <c r="O6958" s="3" t="s">
        <v>21106</v>
      </c>
      <c r="P6958" s="3" t="s">
        <v>21114</v>
      </c>
      <c r="Q6958" s="3">
        <v>375</v>
      </c>
      <c r="R6958" s="8" t="str">
        <f t="shared" si="108"/>
        <v>*375*</v>
      </c>
    </row>
    <row r="6959" spans="1:18" ht="19.8">
      <c r="A6959" s="3" t="s">
        <v>1573</v>
      </c>
      <c r="B6959" s="3" t="s">
        <v>433</v>
      </c>
      <c r="C6959" s="3" t="s">
        <v>1572</v>
      </c>
      <c r="D6959" s="3" t="s">
        <v>123</v>
      </c>
      <c r="E6959" s="3" t="s">
        <v>1571</v>
      </c>
      <c r="F6959" s="3" t="s">
        <v>48</v>
      </c>
      <c r="G6959" s="3">
        <v>2020</v>
      </c>
      <c r="H6959" s="3" t="s">
        <v>22116</v>
      </c>
      <c r="I6959" s="3">
        <v>281</v>
      </c>
      <c r="J6959" s="3" t="s">
        <v>21096</v>
      </c>
      <c r="K6959" s="3" t="s">
        <v>0</v>
      </c>
      <c r="N6959" s="3">
        <v>790</v>
      </c>
      <c r="O6959" s="3" t="s">
        <v>21106</v>
      </c>
      <c r="P6959" s="3" t="s">
        <v>21113</v>
      </c>
      <c r="Q6959" s="3">
        <v>263</v>
      </c>
      <c r="R6959" s="8" t="str">
        <f t="shared" si="108"/>
        <v>*263*</v>
      </c>
    </row>
    <row r="6960" spans="1:18" ht="19.8">
      <c r="A6960" s="3" t="s">
        <v>1570</v>
      </c>
      <c r="B6960" s="3" t="s">
        <v>143</v>
      </c>
      <c r="C6960" s="3" t="s">
        <v>1569</v>
      </c>
      <c r="D6960" s="3" t="s">
        <v>141</v>
      </c>
      <c r="E6960" s="3" t="s">
        <v>1568</v>
      </c>
      <c r="F6960" s="3" t="s">
        <v>29</v>
      </c>
      <c r="G6960" s="3">
        <v>2014</v>
      </c>
      <c r="H6960" s="3" t="s">
        <v>22118</v>
      </c>
      <c r="I6960" s="3">
        <v>117</v>
      </c>
      <c r="J6960" s="3" t="s">
        <v>21096</v>
      </c>
      <c r="K6960" s="3" t="s">
        <v>1</v>
      </c>
      <c r="L6960" s="9">
        <v>45000</v>
      </c>
      <c r="M6960" s="9">
        <v>45468</v>
      </c>
      <c r="N6960" s="3">
        <v>1780</v>
      </c>
      <c r="O6960" s="3" t="s">
        <v>25</v>
      </c>
      <c r="P6960" s="3" t="s">
        <v>21112</v>
      </c>
      <c r="Q6960" s="3">
        <v>297</v>
      </c>
      <c r="R6960" s="8" t="str">
        <f t="shared" si="108"/>
        <v>*297*</v>
      </c>
    </row>
    <row r="6961" spans="1:18" ht="19.8">
      <c r="A6961" s="3" t="s">
        <v>1567</v>
      </c>
      <c r="B6961" s="3" t="s">
        <v>433</v>
      </c>
      <c r="C6961" s="3" t="s">
        <v>1566</v>
      </c>
      <c r="D6961" s="3" t="s">
        <v>123</v>
      </c>
      <c r="E6961" s="3" t="s">
        <v>1565</v>
      </c>
      <c r="F6961" s="3" t="s">
        <v>9</v>
      </c>
      <c r="G6961" s="3">
        <v>2023</v>
      </c>
      <c r="H6961" s="3" t="s">
        <v>22118</v>
      </c>
      <c r="I6961" s="3">
        <v>325</v>
      </c>
      <c r="J6961" s="3" t="s">
        <v>21088</v>
      </c>
      <c r="K6961" s="3" t="s">
        <v>1</v>
      </c>
      <c r="L6961" s="9">
        <v>45337</v>
      </c>
      <c r="M6961" s="9">
        <v>45393</v>
      </c>
      <c r="N6961" s="3">
        <v>625</v>
      </c>
      <c r="O6961" s="3" t="s">
        <v>21106</v>
      </c>
      <c r="P6961" s="3" t="s">
        <v>21113</v>
      </c>
      <c r="Q6961" s="3">
        <v>450</v>
      </c>
      <c r="R6961" s="8" t="str">
        <f t="shared" si="108"/>
        <v>*450*</v>
      </c>
    </row>
    <row r="6962" spans="1:18" ht="19.8">
      <c r="A6962" s="3" t="s">
        <v>1564</v>
      </c>
      <c r="B6962" s="3" t="s">
        <v>151</v>
      </c>
      <c r="C6962" s="3" t="s">
        <v>1563</v>
      </c>
      <c r="D6962" s="3" t="s">
        <v>82</v>
      </c>
      <c r="E6962" s="3" t="s">
        <v>1562</v>
      </c>
      <c r="F6962" s="3" t="s">
        <v>15</v>
      </c>
      <c r="G6962" s="3">
        <v>2017</v>
      </c>
      <c r="H6962" s="3" t="s">
        <v>22118</v>
      </c>
      <c r="I6962" s="3">
        <v>158</v>
      </c>
      <c r="J6962" s="3" t="s">
        <v>21089</v>
      </c>
      <c r="K6962" s="3" t="s">
        <v>1</v>
      </c>
      <c r="L6962" s="9">
        <v>45588</v>
      </c>
      <c r="M6962" s="9">
        <v>45601</v>
      </c>
      <c r="N6962" s="3">
        <v>595</v>
      </c>
      <c r="O6962" s="3" t="s">
        <v>21105</v>
      </c>
      <c r="P6962" s="3" t="s">
        <v>21114</v>
      </c>
      <c r="Q6962" s="3">
        <v>396</v>
      </c>
      <c r="R6962" s="8" t="str">
        <f t="shared" si="108"/>
        <v>*396*</v>
      </c>
    </row>
    <row r="6963" spans="1:18" ht="19.8">
      <c r="A6963" s="3" t="s">
        <v>1561</v>
      </c>
      <c r="B6963" s="3" t="s">
        <v>171</v>
      </c>
      <c r="C6963" s="3" t="s">
        <v>1560</v>
      </c>
      <c r="D6963" s="3" t="s">
        <v>141</v>
      </c>
      <c r="E6963" s="3" t="s">
        <v>1559</v>
      </c>
      <c r="F6963" s="3" t="s">
        <v>48</v>
      </c>
      <c r="G6963" s="3">
        <v>2011</v>
      </c>
      <c r="H6963" s="3" t="s">
        <v>22117</v>
      </c>
      <c r="I6963" s="3">
        <v>280</v>
      </c>
      <c r="J6963" s="3" t="s">
        <v>21091</v>
      </c>
      <c r="K6963" s="3" t="s">
        <v>0</v>
      </c>
      <c r="N6963" s="3">
        <v>900</v>
      </c>
      <c r="O6963" s="3" t="s">
        <v>25</v>
      </c>
      <c r="P6963" s="3" t="s">
        <v>21114</v>
      </c>
      <c r="Q6963" s="3">
        <v>193</v>
      </c>
      <c r="R6963" s="8" t="str">
        <f t="shared" si="108"/>
        <v>*193*</v>
      </c>
    </row>
    <row r="6964" spans="1:18" ht="19.8">
      <c r="A6964" s="3" t="s">
        <v>1558</v>
      </c>
      <c r="B6964" s="3" t="s">
        <v>125</v>
      </c>
      <c r="C6964" s="3" t="s">
        <v>1557</v>
      </c>
      <c r="D6964" s="3" t="s">
        <v>123</v>
      </c>
      <c r="E6964" s="3" t="s">
        <v>1556</v>
      </c>
      <c r="F6964" s="3" t="s">
        <v>3</v>
      </c>
      <c r="G6964" s="3">
        <v>2008</v>
      </c>
      <c r="H6964" s="3" t="s">
        <v>22117</v>
      </c>
      <c r="I6964" s="3">
        <v>210</v>
      </c>
      <c r="J6964" s="3" t="s">
        <v>21096</v>
      </c>
      <c r="K6964" s="3" t="s">
        <v>0</v>
      </c>
      <c r="N6964" s="3">
        <v>1040</v>
      </c>
      <c r="O6964" s="3" t="s">
        <v>21106</v>
      </c>
      <c r="P6964" s="3" t="s">
        <v>21114</v>
      </c>
      <c r="Q6964" s="3">
        <v>314</v>
      </c>
      <c r="R6964" s="8" t="str">
        <f t="shared" si="108"/>
        <v>*314*</v>
      </c>
    </row>
    <row r="6965" spans="1:18" ht="19.8">
      <c r="A6965" s="3" t="s">
        <v>1555</v>
      </c>
      <c r="B6965" s="3" t="s">
        <v>160</v>
      </c>
      <c r="C6965" s="3" t="s">
        <v>1554</v>
      </c>
      <c r="D6965" s="3" t="s">
        <v>31</v>
      </c>
      <c r="E6965" s="3" t="s">
        <v>1553</v>
      </c>
      <c r="F6965" s="3" t="s">
        <v>48</v>
      </c>
      <c r="G6965" s="3">
        <v>2022</v>
      </c>
      <c r="H6965" s="3" t="s">
        <v>22117</v>
      </c>
      <c r="I6965" s="3">
        <v>472</v>
      </c>
      <c r="J6965" s="3" t="s">
        <v>21089</v>
      </c>
      <c r="K6965" s="3" t="s">
        <v>1</v>
      </c>
      <c r="L6965" s="9">
        <v>45055</v>
      </c>
      <c r="M6965" s="9">
        <v>45231</v>
      </c>
      <c r="N6965" s="3">
        <v>1435</v>
      </c>
      <c r="O6965" s="3" t="s">
        <v>21106</v>
      </c>
      <c r="P6965" s="3" t="s">
        <v>21111</v>
      </c>
      <c r="Q6965" s="3">
        <v>372</v>
      </c>
      <c r="R6965" s="8" t="str">
        <f t="shared" si="108"/>
        <v>*372*</v>
      </c>
    </row>
    <row r="6966" spans="1:18" ht="19.8">
      <c r="A6966" s="3" t="s">
        <v>1552</v>
      </c>
      <c r="B6966" s="3" t="s">
        <v>266</v>
      </c>
      <c r="C6966" s="3" t="s">
        <v>1551</v>
      </c>
      <c r="D6966" s="3" t="s">
        <v>141</v>
      </c>
      <c r="E6966" s="3" t="s">
        <v>1550</v>
      </c>
      <c r="F6966" s="3" t="s">
        <v>48</v>
      </c>
      <c r="G6966" s="3">
        <v>2007</v>
      </c>
      <c r="H6966" s="3" t="s">
        <v>22117</v>
      </c>
      <c r="I6966" s="3">
        <v>240</v>
      </c>
      <c r="J6966" s="3" t="s">
        <v>21093</v>
      </c>
      <c r="K6966" s="3" t="s">
        <v>0</v>
      </c>
      <c r="N6966" s="3">
        <v>950</v>
      </c>
      <c r="O6966" s="3" t="s">
        <v>25</v>
      </c>
      <c r="P6966" s="3" t="s">
        <v>21112</v>
      </c>
      <c r="Q6966" s="3">
        <v>268</v>
      </c>
      <c r="R6966" s="8" t="str">
        <f t="shared" si="108"/>
        <v>*268*</v>
      </c>
    </row>
    <row r="6967" spans="1:18" ht="19.8">
      <c r="A6967" s="3" t="s">
        <v>1549</v>
      </c>
      <c r="B6967" s="3" t="s">
        <v>344</v>
      </c>
      <c r="C6967" s="3" t="s">
        <v>1548</v>
      </c>
      <c r="D6967" s="3" t="s">
        <v>82</v>
      </c>
      <c r="E6967" s="3" t="s">
        <v>1547</v>
      </c>
      <c r="F6967" s="3" t="s">
        <v>3</v>
      </c>
      <c r="G6967" s="3">
        <v>2020</v>
      </c>
      <c r="H6967" s="3" t="s">
        <v>22118</v>
      </c>
      <c r="I6967" s="3">
        <v>383</v>
      </c>
      <c r="J6967" s="3" t="s">
        <v>21101</v>
      </c>
      <c r="K6967" s="3" t="s">
        <v>0</v>
      </c>
      <c r="N6967" s="3">
        <v>2220</v>
      </c>
      <c r="O6967" s="3" t="s">
        <v>21105</v>
      </c>
      <c r="P6967" s="3" t="s">
        <v>21114</v>
      </c>
      <c r="Q6967" s="3">
        <v>370</v>
      </c>
      <c r="R6967" s="8" t="str">
        <f t="shared" si="108"/>
        <v>*370*</v>
      </c>
    </row>
    <row r="6968" spans="1:18" ht="19.8">
      <c r="A6968" s="3" t="s">
        <v>1546</v>
      </c>
      <c r="B6968" s="3" t="s">
        <v>433</v>
      </c>
      <c r="C6968" s="3" t="s">
        <v>1545</v>
      </c>
      <c r="D6968" s="3" t="s">
        <v>123</v>
      </c>
      <c r="E6968" s="3" t="s">
        <v>1544</v>
      </c>
      <c r="F6968" s="3" t="s">
        <v>29</v>
      </c>
      <c r="G6968" s="3">
        <v>2009</v>
      </c>
      <c r="H6968" s="3" t="s">
        <v>22118</v>
      </c>
      <c r="I6968" s="3">
        <v>390</v>
      </c>
      <c r="J6968" s="3" t="s">
        <v>21091</v>
      </c>
      <c r="K6968" s="3" t="s">
        <v>1</v>
      </c>
      <c r="L6968" s="9">
        <v>45587</v>
      </c>
      <c r="M6968" s="9">
        <v>45696</v>
      </c>
      <c r="N6968" s="3">
        <v>2265</v>
      </c>
      <c r="O6968" s="3" t="s">
        <v>21106</v>
      </c>
      <c r="P6968" s="3" t="s">
        <v>21114</v>
      </c>
      <c r="Q6968" s="3">
        <v>391</v>
      </c>
      <c r="R6968" s="8" t="str">
        <f t="shared" si="108"/>
        <v>*391*</v>
      </c>
    </row>
    <row r="6969" spans="1:18" ht="19.8">
      <c r="A6969" s="3" t="s">
        <v>1543</v>
      </c>
      <c r="B6969" s="3" t="s">
        <v>97</v>
      </c>
      <c r="C6969" s="3" t="s">
        <v>1542</v>
      </c>
      <c r="D6969" s="3" t="s">
        <v>95</v>
      </c>
      <c r="E6969" s="3" t="s">
        <v>1541</v>
      </c>
      <c r="F6969" s="3" t="s">
        <v>15</v>
      </c>
      <c r="G6969" s="3">
        <v>2012</v>
      </c>
      <c r="H6969" s="3" t="s">
        <v>22116</v>
      </c>
      <c r="I6969" s="3">
        <v>255</v>
      </c>
      <c r="J6969" s="3" t="s">
        <v>21087</v>
      </c>
      <c r="K6969" s="3" t="s">
        <v>0</v>
      </c>
      <c r="N6969" s="3">
        <v>1830</v>
      </c>
      <c r="O6969" s="3" t="s">
        <v>21105</v>
      </c>
      <c r="P6969" s="3" t="s">
        <v>21111</v>
      </c>
      <c r="Q6969" s="3">
        <v>224</v>
      </c>
      <c r="R6969" s="8" t="str">
        <f t="shared" si="108"/>
        <v>*224*</v>
      </c>
    </row>
    <row r="6970" spans="1:18" ht="19.8">
      <c r="A6970" s="3" t="s">
        <v>1540</v>
      </c>
      <c r="B6970" s="3" t="s">
        <v>65</v>
      </c>
      <c r="C6970" s="3" t="s">
        <v>1539</v>
      </c>
      <c r="D6970" s="3" t="s">
        <v>63</v>
      </c>
      <c r="E6970" s="3" t="s">
        <v>1538</v>
      </c>
      <c r="F6970" s="3" t="s">
        <v>48</v>
      </c>
      <c r="G6970" s="3">
        <v>2024</v>
      </c>
      <c r="H6970" s="3" t="s">
        <v>22118</v>
      </c>
      <c r="I6970" s="3">
        <v>119</v>
      </c>
      <c r="J6970" s="3" t="s">
        <v>21093</v>
      </c>
      <c r="K6970" s="3" t="s">
        <v>1</v>
      </c>
      <c r="L6970" s="9">
        <v>45682</v>
      </c>
      <c r="M6970" s="9">
        <v>45709</v>
      </c>
      <c r="N6970" s="3">
        <v>115</v>
      </c>
      <c r="O6970" s="3" t="s">
        <v>21106</v>
      </c>
      <c r="P6970" s="3" t="s">
        <v>21111</v>
      </c>
      <c r="Q6970" s="3">
        <v>285</v>
      </c>
      <c r="R6970" s="8" t="str">
        <f t="shared" si="108"/>
        <v>*285*</v>
      </c>
    </row>
    <row r="6971" spans="1:18" ht="19.8">
      <c r="A6971" s="3" t="s">
        <v>1537</v>
      </c>
      <c r="B6971" s="3" t="s">
        <v>455</v>
      </c>
      <c r="C6971" s="3" t="s">
        <v>1536</v>
      </c>
      <c r="D6971" s="3" t="s">
        <v>14</v>
      </c>
      <c r="E6971" s="3" t="s">
        <v>1535</v>
      </c>
      <c r="F6971" s="3" t="s">
        <v>48</v>
      </c>
      <c r="G6971" s="3">
        <v>2007</v>
      </c>
      <c r="H6971" s="3" t="s">
        <v>22118</v>
      </c>
      <c r="I6971" s="3">
        <v>428</v>
      </c>
      <c r="J6971" s="3" t="s">
        <v>21089</v>
      </c>
      <c r="K6971" s="3" t="s">
        <v>0</v>
      </c>
      <c r="N6971" s="3">
        <v>2195</v>
      </c>
      <c r="O6971" s="3" t="s">
        <v>21106</v>
      </c>
      <c r="P6971" s="3" t="s">
        <v>21112</v>
      </c>
      <c r="Q6971" s="3">
        <v>427</v>
      </c>
      <c r="R6971" s="8" t="str">
        <f t="shared" si="108"/>
        <v>*427*</v>
      </c>
    </row>
    <row r="6972" spans="1:18" ht="19.8">
      <c r="A6972" s="3" t="s">
        <v>1534</v>
      </c>
      <c r="B6972" s="3" t="s">
        <v>84</v>
      </c>
      <c r="C6972" s="3" t="s">
        <v>1533</v>
      </c>
      <c r="D6972" s="3" t="s">
        <v>82</v>
      </c>
      <c r="E6972" s="3" t="s">
        <v>1532</v>
      </c>
      <c r="F6972" s="3" t="s">
        <v>77</v>
      </c>
      <c r="G6972" s="3">
        <v>2011</v>
      </c>
      <c r="H6972" s="3" t="s">
        <v>22118</v>
      </c>
      <c r="I6972" s="3">
        <v>171</v>
      </c>
      <c r="J6972" s="3" t="s">
        <v>21083</v>
      </c>
      <c r="K6972" s="3" t="s">
        <v>1</v>
      </c>
      <c r="L6972" s="9">
        <v>45693</v>
      </c>
      <c r="M6972" s="9">
        <v>45705</v>
      </c>
      <c r="N6972" s="3">
        <v>915</v>
      </c>
      <c r="O6972" s="3" t="s">
        <v>21105</v>
      </c>
      <c r="P6972" s="3" t="s">
        <v>21111</v>
      </c>
      <c r="Q6972" s="3">
        <v>217</v>
      </c>
      <c r="R6972" s="8" t="str">
        <f t="shared" si="108"/>
        <v>*217*</v>
      </c>
    </row>
    <row r="6973" spans="1:18" ht="19.8">
      <c r="A6973" s="3" t="s">
        <v>1531</v>
      </c>
      <c r="B6973" s="3" t="s">
        <v>138</v>
      </c>
      <c r="C6973" s="3" t="s">
        <v>1530</v>
      </c>
      <c r="D6973" s="3" t="s">
        <v>2</v>
      </c>
      <c r="E6973" s="3" t="s">
        <v>1529</v>
      </c>
      <c r="F6973" s="3" t="s">
        <v>9</v>
      </c>
      <c r="G6973" s="3">
        <v>2013</v>
      </c>
      <c r="H6973" s="3" t="s">
        <v>22117</v>
      </c>
      <c r="I6973" s="3">
        <v>267</v>
      </c>
      <c r="J6973" s="3" t="s">
        <v>21098</v>
      </c>
      <c r="K6973" s="3" t="s">
        <v>0</v>
      </c>
      <c r="N6973" s="3">
        <v>1315</v>
      </c>
      <c r="O6973" s="3" t="s">
        <v>21073</v>
      </c>
      <c r="P6973" s="3" t="s">
        <v>21114</v>
      </c>
      <c r="Q6973" s="3">
        <v>177</v>
      </c>
      <c r="R6973" s="8" t="str">
        <f t="shared" si="108"/>
        <v>*177*</v>
      </c>
    </row>
    <row r="6974" spans="1:18" ht="19.8">
      <c r="A6974" s="3" t="s">
        <v>1528</v>
      </c>
      <c r="B6974" s="3" t="s">
        <v>218</v>
      </c>
      <c r="C6974" s="3" t="s">
        <v>1527</v>
      </c>
      <c r="D6974" s="3" t="s">
        <v>95</v>
      </c>
      <c r="E6974" s="3" t="s">
        <v>1526</v>
      </c>
      <c r="F6974" s="3" t="s">
        <v>77</v>
      </c>
      <c r="G6974" s="3">
        <v>2007</v>
      </c>
      <c r="H6974" s="3" t="s">
        <v>22117</v>
      </c>
      <c r="I6974" s="3">
        <v>479</v>
      </c>
      <c r="J6974" s="3" t="s">
        <v>21097</v>
      </c>
      <c r="K6974" s="3" t="s">
        <v>1</v>
      </c>
      <c r="L6974" s="9">
        <v>45190</v>
      </c>
      <c r="M6974" s="9">
        <v>45240</v>
      </c>
      <c r="N6974" s="3">
        <v>585</v>
      </c>
      <c r="O6974" s="3" t="s">
        <v>21105</v>
      </c>
      <c r="P6974" s="3" t="s">
        <v>21111</v>
      </c>
      <c r="Q6974" s="3">
        <v>160</v>
      </c>
      <c r="R6974" s="8" t="str">
        <f t="shared" si="108"/>
        <v>*160*</v>
      </c>
    </row>
    <row r="6975" spans="1:18" ht="19.8">
      <c r="A6975" s="3" t="s">
        <v>1525</v>
      </c>
      <c r="B6975" s="3" t="s">
        <v>60</v>
      </c>
      <c r="C6975" s="3" t="s">
        <v>1524</v>
      </c>
      <c r="D6975" s="3" t="s">
        <v>41</v>
      </c>
      <c r="E6975" s="3" t="s">
        <v>1523</v>
      </c>
      <c r="F6975" s="3" t="s">
        <v>29</v>
      </c>
      <c r="G6975" s="3">
        <v>2016</v>
      </c>
      <c r="H6975" s="3" t="s">
        <v>22117</v>
      </c>
      <c r="I6975" s="3">
        <v>487</v>
      </c>
      <c r="J6975" s="3" t="s">
        <v>21101</v>
      </c>
      <c r="K6975" s="3" t="s">
        <v>1</v>
      </c>
      <c r="L6975" s="9">
        <v>45205</v>
      </c>
      <c r="M6975" s="9">
        <v>45238</v>
      </c>
      <c r="N6975" s="3">
        <v>1645</v>
      </c>
      <c r="O6975" s="3" t="s">
        <v>21106</v>
      </c>
      <c r="P6975" s="3" t="s">
        <v>21112</v>
      </c>
      <c r="Q6975" s="3">
        <v>425</v>
      </c>
      <c r="R6975" s="8" t="str">
        <f t="shared" si="108"/>
        <v>*425*</v>
      </c>
    </row>
    <row r="6976" spans="1:18" ht="19.8">
      <c r="A6976" s="3" t="s">
        <v>1522</v>
      </c>
      <c r="B6976" s="3" t="s">
        <v>143</v>
      </c>
      <c r="C6976" s="3" t="s">
        <v>1521</v>
      </c>
      <c r="D6976" s="3" t="s">
        <v>141</v>
      </c>
      <c r="E6976" s="3" t="s">
        <v>1520</v>
      </c>
      <c r="F6976" s="3" t="s">
        <v>48</v>
      </c>
      <c r="G6976" s="3">
        <v>2007</v>
      </c>
      <c r="H6976" s="3" t="s">
        <v>22117</v>
      </c>
      <c r="I6976" s="3">
        <v>93</v>
      </c>
      <c r="J6976" s="3" t="s">
        <v>21095</v>
      </c>
      <c r="K6976" s="3" t="s">
        <v>1</v>
      </c>
      <c r="L6976" s="9">
        <v>45268</v>
      </c>
      <c r="M6976" s="9">
        <v>45296</v>
      </c>
      <c r="N6976" s="3">
        <v>2040</v>
      </c>
      <c r="O6976" s="3" t="s">
        <v>25</v>
      </c>
      <c r="P6976" s="3" t="s">
        <v>21111</v>
      </c>
      <c r="Q6976" s="3">
        <v>109</v>
      </c>
      <c r="R6976" s="8" t="str">
        <f t="shared" si="108"/>
        <v>*109*</v>
      </c>
    </row>
    <row r="6977" spans="1:18" ht="19.8">
      <c r="A6977" s="3" t="s">
        <v>1519</v>
      </c>
      <c r="B6977" s="3" t="s">
        <v>92</v>
      </c>
      <c r="C6977" s="3" t="s">
        <v>1518</v>
      </c>
      <c r="D6977" s="3" t="s">
        <v>25</v>
      </c>
      <c r="E6977" s="3" t="s">
        <v>1517</v>
      </c>
      <c r="F6977" s="3" t="s">
        <v>48</v>
      </c>
      <c r="G6977" s="3">
        <v>2007</v>
      </c>
      <c r="H6977" s="3" t="s">
        <v>22118</v>
      </c>
      <c r="I6977" s="3">
        <v>434</v>
      </c>
      <c r="J6977" s="3" t="s">
        <v>21091</v>
      </c>
      <c r="K6977" s="3" t="s">
        <v>1</v>
      </c>
      <c r="L6977" s="9">
        <v>45164</v>
      </c>
      <c r="M6977" s="9">
        <v>45498</v>
      </c>
      <c r="N6977" s="3">
        <v>1630</v>
      </c>
      <c r="O6977" s="3" t="s">
        <v>25</v>
      </c>
      <c r="P6977" s="3" t="s">
        <v>21112</v>
      </c>
      <c r="Q6977" s="3">
        <v>223</v>
      </c>
      <c r="R6977" s="8" t="str">
        <f t="shared" si="108"/>
        <v>*223*</v>
      </c>
    </row>
    <row r="6978" spans="1:18" ht="19.8">
      <c r="A6978" s="3" t="s">
        <v>1516</v>
      </c>
      <c r="B6978" s="3" t="s">
        <v>151</v>
      </c>
      <c r="C6978" s="3" t="s">
        <v>1515</v>
      </c>
      <c r="D6978" s="3" t="s">
        <v>82</v>
      </c>
      <c r="E6978" s="3" t="s">
        <v>1514</v>
      </c>
      <c r="F6978" s="3" t="s">
        <v>15</v>
      </c>
      <c r="G6978" s="3">
        <v>2012</v>
      </c>
      <c r="H6978" s="3" t="s">
        <v>22118</v>
      </c>
      <c r="I6978" s="3">
        <v>400</v>
      </c>
      <c r="J6978" s="3" t="s">
        <v>21089</v>
      </c>
      <c r="K6978" s="3" t="s">
        <v>1</v>
      </c>
      <c r="L6978" s="9">
        <v>45522</v>
      </c>
      <c r="M6978" s="9">
        <v>45666</v>
      </c>
      <c r="N6978" s="3">
        <v>1045</v>
      </c>
      <c r="O6978" s="3" t="s">
        <v>21105</v>
      </c>
      <c r="P6978" s="3" t="s">
        <v>21112</v>
      </c>
      <c r="Q6978" s="3">
        <v>298</v>
      </c>
      <c r="R6978" s="8" t="str">
        <f t="shared" si="108"/>
        <v>*298*</v>
      </c>
    </row>
    <row r="6979" spans="1:18" ht="19.8">
      <c r="A6979" s="3" t="s">
        <v>1513</v>
      </c>
      <c r="B6979" s="3" t="s">
        <v>455</v>
      </c>
      <c r="C6979" s="3" t="s">
        <v>1512</v>
      </c>
      <c r="D6979" s="3" t="s">
        <v>14</v>
      </c>
      <c r="E6979" s="3" t="s">
        <v>1511</v>
      </c>
      <c r="F6979" s="3" t="s">
        <v>3</v>
      </c>
      <c r="G6979" s="3">
        <v>2009</v>
      </c>
      <c r="H6979" s="3" t="s">
        <v>22116</v>
      </c>
      <c r="I6979" s="3">
        <v>140</v>
      </c>
      <c r="J6979" s="3" t="s">
        <v>21098</v>
      </c>
      <c r="K6979" s="3" t="s">
        <v>1</v>
      </c>
      <c r="L6979" s="9">
        <v>45161</v>
      </c>
      <c r="M6979" s="9">
        <v>45197</v>
      </c>
      <c r="N6979" s="3">
        <v>1805</v>
      </c>
      <c r="O6979" s="3" t="s">
        <v>21106</v>
      </c>
      <c r="P6979" s="3" t="s">
        <v>21112</v>
      </c>
      <c r="Q6979" s="3">
        <v>256</v>
      </c>
      <c r="R6979" s="8" t="str">
        <f t="shared" si="108"/>
        <v>*256*</v>
      </c>
    </row>
    <row r="6980" spans="1:18" ht="19.8">
      <c r="A6980" s="3" t="s">
        <v>1509</v>
      </c>
      <c r="B6980" s="3" t="s">
        <v>18</v>
      </c>
      <c r="C6980" s="3" t="s">
        <v>1508</v>
      </c>
      <c r="D6980" s="3" t="s">
        <v>14</v>
      </c>
      <c r="E6980" s="3" t="s">
        <v>1507</v>
      </c>
      <c r="F6980" s="3" t="s">
        <v>29</v>
      </c>
      <c r="G6980" s="3">
        <v>2018</v>
      </c>
      <c r="H6980" s="3" t="s">
        <v>22118</v>
      </c>
      <c r="I6980" s="3">
        <v>223</v>
      </c>
      <c r="J6980" s="3" t="s">
        <v>21088</v>
      </c>
      <c r="K6980" s="3" t="s">
        <v>0</v>
      </c>
      <c r="N6980" s="3">
        <v>1775</v>
      </c>
      <c r="O6980" s="3" t="s">
        <v>21106</v>
      </c>
      <c r="P6980" s="3" t="s">
        <v>21111</v>
      </c>
      <c r="Q6980" s="3">
        <v>443</v>
      </c>
      <c r="R6980" s="8" t="str">
        <f t="shared" ref="R6980:R7043" si="109">"*"&amp;Q6980&amp;"*"</f>
        <v>*443*</v>
      </c>
    </row>
    <row r="6981" spans="1:18" ht="19.8">
      <c r="A6981" s="3" t="s">
        <v>1506</v>
      </c>
      <c r="B6981" s="3" t="s">
        <v>455</v>
      </c>
      <c r="C6981" s="3" t="s">
        <v>1505</v>
      </c>
      <c r="D6981" s="3" t="s">
        <v>14</v>
      </c>
      <c r="E6981" s="3" t="s">
        <v>1504</v>
      </c>
      <c r="F6981" s="3" t="s">
        <v>77</v>
      </c>
      <c r="G6981" s="3">
        <v>2018</v>
      </c>
      <c r="H6981" s="3" t="s">
        <v>22117</v>
      </c>
      <c r="I6981" s="3">
        <v>88</v>
      </c>
      <c r="J6981" s="3" t="s">
        <v>21091</v>
      </c>
      <c r="K6981" s="3" t="s">
        <v>0</v>
      </c>
      <c r="N6981" s="3">
        <v>1570</v>
      </c>
      <c r="O6981" s="3" t="s">
        <v>21106</v>
      </c>
      <c r="P6981" s="3" t="s">
        <v>21114</v>
      </c>
      <c r="Q6981" s="3">
        <v>378</v>
      </c>
      <c r="R6981" s="8" t="str">
        <f t="shared" si="109"/>
        <v>*378*</v>
      </c>
    </row>
    <row r="6982" spans="1:18" ht="19.8">
      <c r="A6982" s="3" t="s">
        <v>1503</v>
      </c>
      <c r="B6982" s="3" t="s">
        <v>18</v>
      </c>
      <c r="C6982" s="3" t="s">
        <v>1502</v>
      </c>
      <c r="D6982" s="3" t="s">
        <v>14</v>
      </c>
      <c r="E6982" s="3" t="s">
        <v>1501</v>
      </c>
      <c r="F6982" s="3" t="s">
        <v>48</v>
      </c>
      <c r="G6982" s="3">
        <v>2006</v>
      </c>
      <c r="H6982" s="3" t="s">
        <v>22116</v>
      </c>
      <c r="I6982" s="3">
        <v>120</v>
      </c>
      <c r="J6982" s="3" t="s">
        <v>21085</v>
      </c>
      <c r="K6982" s="3" t="s">
        <v>1</v>
      </c>
      <c r="L6982" s="9">
        <v>45367</v>
      </c>
      <c r="M6982" s="9">
        <v>45551</v>
      </c>
      <c r="N6982" s="3">
        <v>2210</v>
      </c>
      <c r="O6982" s="3" t="s">
        <v>21106</v>
      </c>
      <c r="P6982" s="3" t="s">
        <v>21113</v>
      </c>
      <c r="Q6982" s="3">
        <v>164</v>
      </c>
      <c r="R6982" s="8" t="str">
        <f t="shared" si="109"/>
        <v>*164*</v>
      </c>
    </row>
    <row r="6983" spans="1:18" ht="19.8">
      <c r="A6983" s="3" t="s">
        <v>1500</v>
      </c>
      <c r="B6983" s="3" t="s">
        <v>33</v>
      </c>
      <c r="C6983" s="3" t="s">
        <v>1499</v>
      </c>
      <c r="D6983" s="3" t="s">
        <v>31</v>
      </c>
      <c r="E6983" s="3" t="s">
        <v>1498</v>
      </c>
      <c r="F6983" s="3" t="s">
        <v>29</v>
      </c>
      <c r="G6983" s="3">
        <v>2024</v>
      </c>
      <c r="H6983" s="3" t="s">
        <v>22116</v>
      </c>
      <c r="I6983" s="3">
        <v>205</v>
      </c>
      <c r="J6983" s="3" t="s">
        <v>21099</v>
      </c>
      <c r="K6983" s="3" t="s">
        <v>0</v>
      </c>
      <c r="N6983" s="3">
        <v>1195</v>
      </c>
      <c r="O6983" s="3" t="s">
        <v>21106</v>
      </c>
      <c r="P6983" s="3" t="s">
        <v>21112</v>
      </c>
      <c r="Q6983" s="3">
        <v>233</v>
      </c>
      <c r="R6983" s="8" t="str">
        <f t="shared" si="109"/>
        <v>*233*</v>
      </c>
    </row>
    <row r="6984" spans="1:18" ht="19.8">
      <c r="A6984" s="3" t="s">
        <v>1497</v>
      </c>
      <c r="B6984" s="3" t="s">
        <v>27</v>
      </c>
      <c r="C6984" s="3" t="s">
        <v>1496</v>
      </c>
      <c r="D6984" s="3" t="s">
        <v>25</v>
      </c>
      <c r="E6984" s="3" t="s">
        <v>1495</v>
      </c>
      <c r="F6984" s="3" t="s">
        <v>77</v>
      </c>
      <c r="G6984" s="3">
        <v>2021</v>
      </c>
      <c r="H6984" s="3" t="s">
        <v>22116</v>
      </c>
      <c r="I6984" s="3">
        <v>412</v>
      </c>
      <c r="J6984" s="3" t="s">
        <v>21094</v>
      </c>
      <c r="K6984" s="3" t="s">
        <v>0</v>
      </c>
      <c r="N6984" s="3">
        <v>1405</v>
      </c>
      <c r="O6984" s="3" t="s">
        <v>25</v>
      </c>
      <c r="P6984" s="3" t="s">
        <v>21113</v>
      </c>
      <c r="Q6984" s="3">
        <v>185</v>
      </c>
      <c r="R6984" s="8" t="str">
        <f t="shared" si="109"/>
        <v>*185*</v>
      </c>
    </row>
    <row r="6985" spans="1:18" ht="19.8">
      <c r="A6985" s="3" t="s">
        <v>1494</v>
      </c>
      <c r="B6985" s="3" t="s">
        <v>88</v>
      </c>
      <c r="C6985" s="3" t="s">
        <v>1493</v>
      </c>
      <c r="D6985" s="3" t="s">
        <v>2</v>
      </c>
      <c r="E6985" s="3" t="s">
        <v>1492</v>
      </c>
      <c r="F6985" s="3" t="s">
        <v>29</v>
      </c>
      <c r="G6985" s="3">
        <v>2017</v>
      </c>
      <c r="H6985" s="3" t="s">
        <v>22118</v>
      </c>
      <c r="I6985" s="3">
        <v>310</v>
      </c>
      <c r="J6985" s="3" t="s">
        <v>21099</v>
      </c>
      <c r="K6985" s="3" t="s">
        <v>1</v>
      </c>
      <c r="L6985" s="9">
        <v>45539</v>
      </c>
      <c r="M6985" s="9">
        <v>45549</v>
      </c>
      <c r="N6985" s="3">
        <v>1990</v>
      </c>
      <c r="O6985" s="3" t="s">
        <v>21073</v>
      </c>
      <c r="P6985" s="3" t="s">
        <v>21114</v>
      </c>
      <c r="Q6985" s="3">
        <v>344</v>
      </c>
      <c r="R6985" s="8" t="str">
        <f t="shared" si="109"/>
        <v>*344*</v>
      </c>
    </row>
    <row r="6986" spans="1:18" ht="19.8">
      <c r="A6986" s="3" t="s">
        <v>1491</v>
      </c>
      <c r="B6986" s="3" t="s">
        <v>38</v>
      </c>
      <c r="C6986" s="3" t="s">
        <v>1490</v>
      </c>
      <c r="D6986" s="3" t="s">
        <v>36</v>
      </c>
      <c r="E6986" s="3" t="s">
        <v>1489</v>
      </c>
      <c r="F6986" s="3" t="s">
        <v>15</v>
      </c>
      <c r="G6986" s="3">
        <v>2024</v>
      </c>
      <c r="H6986" s="3" t="s">
        <v>22116</v>
      </c>
      <c r="I6986" s="3">
        <v>386</v>
      </c>
      <c r="J6986" s="3" t="s">
        <v>21092</v>
      </c>
      <c r="K6986" s="3" t="s">
        <v>0</v>
      </c>
      <c r="N6986" s="3">
        <v>1295</v>
      </c>
      <c r="O6986" s="3" t="s">
        <v>21106</v>
      </c>
      <c r="P6986" s="3" t="s">
        <v>21114</v>
      </c>
      <c r="Q6986" s="3">
        <v>199</v>
      </c>
      <c r="R6986" s="8" t="str">
        <f t="shared" si="109"/>
        <v>*199*</v>
      </c>
    </row>
    <row r="6987" spans="1:18" ht="19.8">
      <c r="A6987" s="3" t="s">
        <v>1488</v>
      </c>
      <c r="B6987" s="3" t="s">
        <v>18</v>
      </c>
      <c r="C6987" s="3" t="s">
        <v>1487</v>
      </c>
      <c r="D6987" s="3" t="s">
        <v>14</v>
      </c>
      <c r="E6987" s="3" t="s">
        <v>1486</v>
      </c>
      <c r="F6987" s="3" t="s">
        <v>9</v>
      </c>
      <c r="G6987" s="3">
        <v>2021</v>
      </c>
      <c r="H6987" s="3" t="s">
        <v>22118</v>
      </c>
      <c r="I6987" s="3">
        <v>171</v>
      </c>
      <c r="J6987" s="3" t="s">
        <v>21089</v>
      </c>
      <c r="K6987" s="3" t="s">
        <v>1</v>
      </c>
      <c r="L6987" s="9">
        <v>45161</v>
      </c>
      <c r="M6987" s="9">
        <v>45619</v>
      </c>
      <c r="N6987" s="3">
        <v>1910</v>
      </c>
      <c r="O6987" s="3" t="s">
        <v>21106</v>
      </c>
      <c r="P6987" s="3" t="s">
        <v>21114</v>
      </c>
      <c r="Q6987" s="3">
        <v>325</v>
      </c>
      <c r="R6987" s="8" t="str">
        <f t="shared" si="109"/>
        <v>*325*</v>
      </c>
    </row>
    <row r="6988" spans="1:18" ht="19.8">
      <c r="A6988" s="3" t="s">
        <v>1485</v>
      </c>
      <c r="B6988" s="3" t="s">
        <v>256</v>
      </c>
      <c r="C6988" s="3" t="s">
        <v>1484</v>
      </c>
      <c r="D6988" s="3" t="s">
        <v>14</v>
      </c>
      <c r="E6988" s="3" t="s">
        <v>1483</v>
      </c>
      <c r="F6988" s="3" t="s">
        <v>77</v>
      </c>
      <c r="G6988" s="3">
        <v>2008</v>
      </c>
      <c r="H6988" s="3" t="s">
        <v>22118</v>
      </c>
      <c r="I6988" s="3">
        <v>460</v>
      </c>
      <c r="J6988" s="3" t="s">
        <v>21100</v>
      </c>
      <c r="K6988" s="3" t="s">
        <v>0</v>
      </c>
      <c r="N6988" s="3">
        <v>2395</v>
      </c>
      <c r="O6988" s="3" t="s">
        <v>21106</v>
      </c>
      <c r="P6988" s="3" t="s">
        <v>21111</v>
      </c>
      <c r="Q6988" s="3">
        <v>165</v>
      </c>
      <c r="R6988" s="8" t="str">
        <f t="shared" si="109"/>
        <v>*165*</v>
      </c>
    </row>
    <row r="6989" spans="1:18" ht="19.8">
      <c r="A6989" s="3" t="s">
        <v>1482</v>
      </c>
      <c r="B6989" s="3" t="s">
        <v>196</v>
      </c>
      <c r="C6989" s="3" t="s">
        <v>1481</v>
      </c>
      <c r="D6989" s="3" t="s">
        <v>36</v>
      </c>
      <c r="E6989" s="3" t="s">
        <v>1480</v>
      </c>
      <c r="F6989" s="3" t="s">
        <v>77</v>
      </c>
      <c r="G6989" s="3">
        <v>2021</v>
      </c>
      <c r="H6989" s="3" t="s">
        <v>22118</v>
      </c>
      <c r="I6989" s="3">
        <v>412</v>
      </c>
      <c r="J6989" s="3" t="s">
        <v>21091</v>
      </c>
      <c r="K6989" s="3" t="s">
        <v>1</v>
      </c>
      <c r="L6989" s="9">
        <v>45194</v>
      </c>
      <c r="M6989" s="9">
        <v>45621</v>
      </c>
      <c r="N6989" s="3">
        <v>1280</v>
      </c>
      <c r="O6989" s="3" t="s">
        <v>21106</v>
      </c>
      <c r="P6989" s="3" t="s">
        <v>21112</v>
      </c>
      <c r="Q6989" s="3">
        <v>359</v>
      </c>
      <c r="R6989" s="8" t="str">
        <f t="shared" si="109"/>
        <v>*359*</v>
      </c>
    </row>
    <row r="6990" spans="1:18" ht="19.8">
      <c r="A6990" s="3" t="s">
        <v>1478</v>
      </c>
      <c r="B6990" s="3" t="s">
        <v>304</v>
      </c>
      <c r="C6990" s="3" t="s">
        <v>1477</v>
      </c>
      <c r="D6990" s="3" t="s">
        <v>123</v>
      </c>
      <c r="E6990" s="3" t="s">
        <v>1476</v>
      </c>
      <c r="F6990" s="3" t="s">
        <v>48</v>
      </c>
      <c r="G6990" s="3">
        <v>2006</v>
      </c>
      <c r="H6990" s="3" t="s">
        <v>22117</v>
      </c>
      <c r="I6990" s="3">
        <v>489</v>
      </c>
      <c r="J6990" s="3" t="s">
        <v>21100</v>
      </c>
      <c r="K6990" s="3" t="s">
        <v>1</v>
      </c>
      <c r="L6990" s="9">
        <v>45030</v>
      </c>
      <c r="M6990" s="9">
        <v>45044</v>
      </c>
      <c r="N6990" s="3">
        <v>2390</v>
      </c>
      <c r="O6990" s="3" t="s">
        <v>21106</v>
      </c>
      <c r="P6990" s="3" t="s">
        <v>21114</v>
      </c>
      <c r="Q6990" s="3">
        <v>157</v>
      </c>
      <c r="R6990" s="8" t="str">
        <f t="shared" si="109"/>
        <v>*157*</v>
      </c>
    </row>
    <row r="6991" spans="1:18" ht="19.8">
      <c r="A6991" s="3" t="s">
        <v>1475</v>
      </c>
      <c r="B6991" s="3" t="s">
        <v>108</v>
      </c>
      <c r="C6991" s="3" t="s">
        <v>1474</v>
      </c>
      <c r="D6991" s="3" t="s">
        <v>63</v>
      </c>
      <c r="E6991" s="3" t="s">
        <v>1473</v>
      </c>
      <c r="F6991" s="3" t="s">
        <v>48</v>
      </c>
      <c r="G6991" s="3">
        <v>2019</v>
      </c>
      <c r="H6991" s="3" t="s">
        <v>22117</v>
      </c>
      <c r="I6991" s="3">
        <v>351</v>
      </c>
      <c r="J6991" s="3" t="s">
        <v>21088</v>
      </c>
      <c r="K6991" s="3" t="s">
        <v>0</v>
      </c>
      <c r="N6991" s="3">
        <v>1040</v>
      </c>
      <c r="O6991" s="3" t="s">
        <v>21106</v>
      </c>
      <c r="P6991" s="3" t="s">
        <v>21114</v>
      </c>
      <c r="Q6991" s="3">
        <v>425</v>
      </c>
      <c r="R6991" s="8" t="str">
        <f t="shared" si="109"/>
        <v>*425*</v>
      </c>
    </row>
    <row r="6992" spans="1:18" ht="19.8">
      <c r="A6992" s="3" t="s">
        <v>1472</v>
      </c>
      <c r="B6992" s="3" t="s">
        <v>344</v>
      </c>
      <c r="C6992" s="3" t="s">
        <v>1471</v>
      </c>
      <c r="D6992" s="3" t="s">
        <v>82</v>
      </c>
      <c r="E6992" s="3" t="s">
        <v>1470</v>
      </c>
      <c r="F6992" s="3" t="s">
        <v>48</v>
      </c>
      <c r="G6992" s="3">
        <v>2018</v>
      </c>
      <c r="H6992" s="3" t="s">
        <v>22117</v>
      </c>
      <c r="I6992" s="3">
        <v>403</v>
      </c>
      <c r="J6992" s="3" t="s">
        <v>21089</v>
      </c>
      <c r="K6992" s="3" t="s">
        <v>1</v>
      </c>
      <c r="L6992" s="9">
        <v>45011</v>
      </c>
      <c r="M6992" s="9">
        <v>45014</v>
      </c>
      <c r="N6992" s="3">
        <v>845</v>
      </c>
      <c r="O6992" s="3" t="s">
        <v>21105</v>
      </c>
      <c r="P6992" s="3" t="s">
        <v>21111</v>
      </c>
      <c r="Q6992" s="3">
        <v>218</v>
      </c>
      <c r="R6992" s="8" t="str">
        <f t="shared" si="109"/>
        <v>*218*</v>
      </c>
    </row>
    <row r="6993" spans="1:18" ht="19.8">
      <c r="A6993" s="3" t="s">
        <v>1469</v>
      </c>
      <c r="B6993" s="3" t="s">
        <v>151</v>
      </c>
      <c r="C6993" s="3" t="s">
        <v>1468</v>
      </c>
      <c r="D6993" s="3" t="s">
        <v>82</v>
      </c>
      <c r="E6993" s="3" t="s">
        <v>1467</v>
      </c>
      <c r="F6993" s="3" t="s">
        <v>15</v>
      </c>
      <c r="G6993" s="3">
        <v>2023</v>
      </c>
      <c r="H6993" s="3" t="s">
        <v>22117</v>
      </c>
      <c r="I6993" s="3">
        <v>490</v>
      </c>
      <c r="J6993" s="3" t="s">
        <v>21101</v>
      </c>
      <c r="K6993" s="3" t="s">
        <v>0</v>
      </c>
      <c r="N6993" s="3">
        <v>145</v>
      </c>
      <c r="O6993" s="3" t="s">
        <v>21105</v>
      </c>
      <c r="P6993" s="3" t="s">
        <v>21111</v>
      </c>
      <c r="Q6993" s="3">
        <v>299</v>
      </c>
      <c r="R6993" s="8" t="str">
        <f t="shared" si="109"/>
        <v>*299*</v>
      </c>
    </row>
    <row r="6994" spans="1:18" ht="19.8">
      <c r="A6994" s="3" t="s">
        <v>1466</v>
      </c>
      <c r="B6994" s="3" t="s">
        <v>43</v>
      </c>
      <c r="C6994" s="3" t="s">
        <v>1465</v>
      </c>
      <c r="D6994" s="3" t="s">
        <v>41</v>
      </c>
      <c r="E6994" s="3" t="s">
        <v>1464</v>
      </c>
      <c r="F6994" s="3" t="s">
        <v>29</v>
      </c>
      <c r="G6994" s="3">
        <v>2014</v>
      </c>
      <c r="H6994" s="3" t="s">
        <v>22118</v>
      </c>
      <c r="I6994" s="3">
        <v>114</v>
      </c>
      <c r="J6994" s="3" t="s">
        <v>21095</v>
      </c>
      <c r="K6994" s="3" t="s">
        <v>1</v>
      </c>
      <c r="L6994" s="9">
        <v>45285</v>
      </c>
      <c r="M6994" s="9">
        <v>45667</v>
      </c>
      <c r="N6994" s="3">
        <v>1400</v>
      </c>
      <c r="O6994" s="3" t="s">
        <v>21106</v>
      </c>
      <c r="P6994" s="3" t="s">
        <v>21112</v>
      </c>
      <c r="Q6994" s="3">
        <v>268</v>
      </c>
      <c r="R6994" s="8" t="str">
        <f t="shared" si="109"/>
        <v>*268*</v>
      </c>
    </row>
    <row r="6995" spans="1:18" ht="19.8">
      <c r="A6995" s="3" t="s">
        <v>1463</v>
      </c>
      <c r="B6995" s="3" t="s">
        <v>22</v>
      </c>
      <c r="C6995" s="3" t="s">
        <v>1462</v>
      </c>
      <c r="D6995" s="3" t="s">
        <v>5</v>
      </c>
      <c r="E6995" s="3" t="s">
        <v>1461</v>
      </c>
      <c r="F6995" s="3" t="s">
        <v>48</v>
      </c>
      <c r="G6995" s="3">
        <v>2009</v>
      </c>
      <c r="H6995" s="3" t="s">
        <v>22118</v>
      </c>
      <c r="I6995" s="3">
        <v>344</v>
      </c>
      <c r="J6995" s="3" t="s">
        <v>21088</v>
      </c>
      <c r="K6995" s="3" t="s">
        <v>1</v>
      </c>
      <c r="L6995" s="9">
        <v>45017</v>
      </c>
      <c r="M6995" s="9">
        <v>45576</v>
      </c>
      <c r="N6995" s="3">
        <v>885</v>
      </c>
      <c r="O6995" s="3" t="s">
        <v>21106</v>
      </c>
      <c r="P6995" s="3" t="s">
        <v>21111</v>
      </c>
      <c r="Q6995" s="3">
        <v>174</v>
      </c>
      <c r="R6995" s="8" t="str">
        <f t="shared" si="109"/>
        <v>*174*</v>
      </c>
    </row>
    <row r="6996" spans="1:18" ht="19.8">
      <c r="A6996" s="3" t="s">
        <v>1460</v>
      </c>
      <c r="B6996" s="3" t="s">
        <v>155</v>
      </c>
      <c r="C6996" s="3" t="s">
        <v>1459</v>
      </c>
      <c r="D6996" s="3" t="s">
        <v>50</v>
      </c>
      <c r="E6996" s="3" t="s">
        <v>1458</v>
      </c>
      <c r="F6996" s="3" t="s">
        <v>29</v>
      </c>
      <c r="G6996" s="3">
        <v>2023</v>
      </c>
      <c r="H6996" s="3" t="s">
        <v>22116</v>
      </c>
      <c r="I6996" s="3">
        <v>252</v>
      </c>
      <c r="J6996" s="3" t="s">
        <v>21090</v>
      </c>
      <c r="K6996" s="3" t="s">
        <v>1</v>
      </c>
      <c r="L6996" s="9">
        <v>45099</v>
      </c>
      <c r="M6996" s="9">
        <v>45299</v>
      </c>
      <c r="N6996" s="3">
        <v>545</v>
      </c>
      <c r="O6996" s="3" t="s">
        <v>21106</v>
      </c>
      <c r="P6996" s="3" t="s">
        <v>21114</v>
      </c>
      <c r="Q6996" s="3">
        <v>326</v>
      </c>
      <c r="R6996" s="8" t="str">
        <f t="shared" si="109"/>
        <v>*326*</v>
      </c>
    </row>
    <row r="6997" spans="1:18" ht="19.8">
      <c r="A6997" s="3" t="s">
        <v>1457</v>
      </c>
      <c r="B6997" s="3" t="s">
        <v>18</v>
      </c>
      <c r="C6997" s="3" t="s">
        <v>1456</v>
      </c>
      <c r="D6997" s="3" t="s">
        <v>14</v>
      </c>
      <c r="E6997" s="3" t="s">
        <v>1455</v>
      </c>
      <c r="F6997" s="3" t="s">
        <v>48</v>
      </c>
      <c r="G6997" s="3">
        <v>2009</v>
      </c>
      <c r="H6997" s="3" t="s">
        <v>22118</v>
      </c>
      <c r="I6997" s="3">
        <v>341</v>
      </c>
      <c r="J6997" s="3" t="s">
        <v>21090</v>
      </c>
      <c r="K6997" s="3" t="s">
        <v>0</v>
      </c>
      <c r="N6997" s="3">
        <v>555</v>
      </c>
      <c r="O6997" s="3" t="s">
        <v>21106</v>
      </c>
      <c r="P6997" s="3" t="s">
        <v>21111</v>
      </c>
      <c r="Q6997" s="3">
        <v>195</v>
      </c>
      <c r="R6997" s="8" t="str">
        <f t="shared" si="109"/>
        <v>*195*</v>
      </c>
    </row>
    <row r="6998" spans="1:18" ht="19.8">
      <c r="A6998" s="3" t="s">
        <v>1454</v>
      </c>
      <c r="B6998" s="3" t="s">
        <v>155</v>
      </c>
      <c r="C6998" s="3" t="s">
        <v>1453</v>
      </c>
      <c r="D6998" s="3" t="s">
        <v>50</v>
      </c>
      <c r="E6998" s="3" t="s">
        <v>1452</v>
      </c>
      <c r="F6998" s="3" t="s">
        <v>3</v>
      </c>
      <c r="G6998" s="3">
        <v>2018</v>
      </c>
      <c r="H6998" s="3" t="s">
        <v>22118</v>
      </c>
      <c r="I6998" s="3">
        <v>105</v>
      </c>
      <c r="J6998" s="3" t="s">
        <v>21102</v>
      </c>
      <c r="K6998" s="3" t="s">
        <v>1</v>
      </c>
      <c r="L6998" s="9">
        <v>45283</v>
      </c>
      <c r="M6998" s="9">
        <v>45616</v>
      </c>
      <c r="N6998" s="3">
        <v>2335</v>
      </c>
      <c r="O6998" s="3" t="s">
        <v>21106</v>
      </c>
      <c r="P6998" s="3" t="s">
        <v>21112</v>
      </c>
      <c r="Q6998" s="3">
        <v>352</v>
      </c>
      <c r="R6998" s="8" t="str">
        <f t="shared" si="109"/>
        <v>*352*</v>
      </c>
    </row>
    <row r="6999" spans="1:18" ht="19.8">
      <c r="A6999" s="3" t="s">
        <v>1451</v>
      </c>
      <c r="B6999" s="3" t="s">
        <v>147</v>
      </c>
      <c r="C6999" s="3" t="s">
        <v>1450</v>
      </c>
      <c r="D6999" s="3" t="s">
        <v>5</v>
      </c>
      <c r="E6999" s="3" t="s">
        <v>1449</v>
      </c>
      <c r="F6999" s="3" t="s">
        <v>15</v>
      </c>
      <c r="G6999" s="3">
        <v>2022</v>
      </c>
      <c r="H6999" s="3" t="s">
        <v>22118</v>
      </c>
      <c r="I6999" s="3">
        <v>472</v>
      </c>
      <c r="J6999" s="3" t="s">
        <v>21094</v>
      </c>
      <c r="K6999" s="3" t="s">
        <v>0</v>
      </c>
      <c r="N6999" s="3">
        <v>230</v>
      </c>
      <c r="O6999" s="3" t="s">
        <v>21106</v>
      </c>
      <c r="P6999" s="3" t="s">
        <v>21111</v>
      </c>
      <c r="Q6999" s="3">
        <v>335</v>
      </c>
      <c r="R6999" s="8" t="str">
        <f t="shared" si="109"/>
        <v>*335*</v>
      </c>
    </row>
    <row r="7000" spans="1:18" ht="19.8">
      <c r="A7000" s="3" t="s">
        <v>1448</v>
      </c>
      <c r="B7000" s="3" t="s">
        <v>33</v>
      </c>
      <c r="C7000" s="3" t="s">
        <v>1447</v>
      </c>
      <c r="D7000" s="3" t="s">
        <v>31</v>
      </c>
      <c r="E7000" s="3" t="s">
        <v>1446</v>
      </c>
      <c r="F7000" s="3" t="s">
        <v>29</v>
      </c>
      <c r="G7000" s="3">
        <v>2016</v>
      </c>
      <c r="H7000" s="3" t="s">
        <v>22117</v>
      </c>
      <c r="I7000" s="3">
        <v>200</v>
      </c>
      <c r="J7000" s="3" t="s">
        <v>21101</v>
      </c>
      <c r="K7000" s="3" t="s">
        <v>0</v>
      </c>
      <c r="N7000" s="3">
        <v>1510</v>
      </c>
      <c r="O7000" s="3" t="s">
        <v>21106</v>
      </c>
      <c r="P7000" s="3" t="s">
        <v>21112</v>
      </c>
      <c r="Q7000" s="3">
        <v>200</v>
      </c>
      <c r="R7000" s="8" t="str">
        <f t="shared" si="109"/>
        <v>*200*</v>
      </c>
    </row>
    <row r="7001" spans="1:18" ht="19.8">
      <c r="A7001" s="3" t="s">
        <v>1445</v>
      </c>
      <c r="B7001" s="3" t="s">
        <v>43</v>
      </c>
      <c r="C7001" s="3" t="s">
        <v>1444</v>
      </c>
      <c r="D7001" s="3" t="s">
        <v>41</v>
      </c>
      <c r="E7001" s="3" t="s">
        <v>1443</v>
      </c>
      <c r="F7001" s="3" t="s">
        <v>15</v>
      </c>
      <c r="G7001" s="3">
        <v>2019</v>
      </c>
      <c r="H7001" s="3" t="s">
        <v>22117</v>
      </c>
      <c r="I7001" s="3">
        <v>240</v>
      </c>
      <c r="J7001" s="3" t="s">
        <v>21091</v>
      </c>
      <c r="K7001" s="3" t="s">
        <v>0</v>
      </c>
      <c r="N7001" s="3">
        <v>2220</v>
      </c>
      <c r="O7001" s="3" t="s">
        <v>21106</v>
      </c>
      <c r="P7001" s="3" t="s">
        <v>21112</v>
      </c>
      <c r="Q7001" s="3">
        <v>257</v>
      </c>
      <c r="R7001" s="8" t="str">
        <f t="shared" si="109"/>
        <v>*257*</v>
      </c>
    </row>
    <row r="7002" spans="1:18" ht="19.8">
      <c r="A7002" s="3" t="s">
        <v>1442</v>
      </c>
      <c r="B7002" s="3" t="s">
        <v>56</v>
      </c>
      <c r="C7002" s="3" t="s">
        <v>1441</v>
      </c>
      <c r="D7002" s="3" t="s">
        <v>50</v>
      </c>
      <c r="E7002" s="3" t="s">
        <v>1440</v>
      </c>
      <c r="F7002" s="3" t="s">
        <v>48</v>
      </c>
      <c r="G7002" s="3">
        <v>2010</v>
      </c>
      <c r="H7002" s="3" t="s">
        <v>22117</v>
      </c>
      <c r="I7002" s="3">
        <v>366</v>
      </c>
      <c r="J7002" s="3" t="s">
        <v>21085</v>
      </c>
      <c r="K7002" s="3" t="s">
        <v>0</v>
      </c>
      <c r="N7002" s="3">
        <v>1260</v>
      </c>
      <c r="O7002" s="3" t="s">
        <v>21106</v>
      </c>
      <c r="P7002" s="3" t="s">
        <v>21112</v>
      </c>
      <c r="Q7002" s="3">
        <v>367</v>
      </c>
      <c r="R7002" s="8" t="str">
        <f t="shared" si="109"/>
        <v>*367*</v>
      </c>
    </row>
    <row r="7003" spans="1:18" ht="19.8">
      <c r="A7003" s="3" t="s">
        <v>1439</v>
      </c>
      <c r="B7003" s="3" t="s">
        <v>160</v>
      </c>
      <c r="C7003" s="3" t="s">
        <v>1438</v>
      </c>
      <c r="D7003" s="3" t="s">
        <v>31</v>
      </c>
      <c r="E7003" s="3" t="s">
        <v>1437</v>
      </c>
      <c r="F7003" s="3" t="s">
        <v>77</v>
      </c>
      <c r="G7003" s="3">
        <v>2024</v>
      </c>
      <c r="H7003" s="3" t="s">
        <v>22117</v>
      </c>
      <c r="I7003" s="3">
        <v>122</v>
      </c>
      <c r="J7003" s="3" t="s">
        <v>21085</v>
      </c>
      <c r="K7003" s="3" t="s">
        <v>0</v>
      </c>
      <c r="N7003" s="3">
        <v>850</v>
      </c>
      <c r="O7003" s="3" t="s">
        <v>21106</v>
      </c>
      <c r="P7003" s="3" t="s">
        <v>21111</v>
      </c>
      <c r="Q7003" s="3">
        <v>134</v>
      </c>
      <c r="R7003" s="8" t="str">
        <f t="shared" si="109"/>
        <v>*134*</v>
      </c>
    </row>
    <row r="7004" spans="1:18" ht="19.8">
      <c r="A7004" s="3" t="s">
        <v>1436</v>
      </c>
      <c r="B7004" s="3" t="s">
        <v>43</v>
      </c>
      <c r="C7004" s="3" t="s">
        <v>1435</v>
      </c>
      <c r="D7004" s="3" t="s">
        <v>41</v>
      </c>
      <c r="E7004" s="3" t="s">
        <v>1434</v>
      </c>
      <c r="F7004" s="3" t="s">
        <v>15</v>
      </c>
      <c r="G7004" s="3">
        <v>2011</v>
      </c>
      <c r="H7004" s="3" t="s">
        <v>22118</v>
      </c>
      <c r="I7004" s="3">
        <v>407</v>
      </c>
      <c r="J7004" s="3" t="s">
        <v>21095</v>
      </c>
      <c r="K7004" s="3" t="s">
        <v>0</v>
      </c>
      <c r="N7004" s="3">
        <v>2275</v>
      </c>
      <c r="O7004" s="3" t="s">
        <v>21106</v>
      </c>
      <c r="P7004" s="3" t="s">
        <v>21114</v>
      </c>
      <c r="Q7004" s="3">
        <v>289</v>
      </c>
      <c r="R7004" s="8" t="str">
        <f t="shared" si="109"/>
        <v>*289*</v>
      </c>
    </row>
    <row r="7005" spans="1:18" ht="19.8">
      <c r="A7005" s="3" t="s">
        <v>1433</v>
      </c>
      <c r="B7005" s="3" t="s">
        <v>196</v>
      </c>
      <c r="C7005" s="3" t="s">
        <v>1432</v>
      </c>
      <c r="D7005" s="3" t="s">
        <v>36</v>
      </c>
      <c r="E7005" s="3" t="s">
        <v>1431</v>
      </c>
      <c r="F7005" s="3" t="s">
        <v>48</v>
      </c>
      <c r="G7005" s="3">
        <v>2019</v>
      </c>
      <c r="H7005" s="3" t="s">
        <v>22118</v>
      </c>
      <c r="I7005" s="3">
        <v>297</v>
      </c>
      <c r="J7005" s="3" t="s">
        <v>21088</v>
      </c>
      <c r="K7005" s="3" t="s">
        <v>0</v>
      </c>
      <c r="N7005" s="3">
        <v>2315</v>
      </c>
      <c r="O7005" s="3" t="s">
        <v>21106</v>
      </c>
      <c r="P7005" s="3" t="s">
        <v>21113</v>
      </c>
      <c r="Q7005" s="3">
        <v>271</v>
      </c>
      <c r="R7005" s="8" t="str">
        <f t="shared" si="109"/>
        <v>*271*</v>
      </c>
    </row>
    <row r="7006" spans="1:18" ht="19.8">
      <c r="A7006" s="3" t="s">
        <v>1430</v>
      </c>
      <c r="B7006" s="3" t="s">
        <v>43</v>
      </c>
      <c r="C7006" s="3" t="s">
        <v>1429</v>
      </c>
      <c r="D7006" s="3" t="s">
        <v>41</v>
      </c>
      <c r="E7006" s="3" t="s">
        <v>1428</v>
      </c>
      <c r="F7006" s="3" t="s">
        <v>3</v>
      </c>
      <c r="G7006" s="3">
        <v>2021</v>
      </c>
      <c r="H7006" s="3" t="s">
        <v>22116</v>
      </c>
      <c r="I7006" s="3">
        <v>287</v>
      </c>
      <c r="J7006" s="3" t="s">
        <v>21099</v>
      </c>
      <c r="K7006" s="3" t="s">
        <v>1</v>
      </c>
      <c r="L7006" s="9">
        <v>45017</v>
      </c>
      <c r="M7006" s="9">
        <v>45457</v>
      </c>
      <c r="N7006" s="3">
        <v>2425</v>
      </c>
      <c r="O7006" s="3" t="s">
        <v>21106</v>
      </c>
      <c r="P7006" s="3" t="s">
        <v>21112</v>
      </c>
      <c r="Q7006" s="3">
        <v>415</v>
      </c>
      <c r="R7006" s="8" t="str">
        <f t="shared" si="109"/>
        <v>*415*</v>
      </c>
    </row>
    <row r="7007" spans="1:18" ht="19.8">
      <c r="A7007" s="3" t="s">
        <v>1427</v>
      </c>
      <c r="B7007" s="3" t="s">
        <v>65</v>
      </c>
      <c r="C7007" s="3" t="s">
        <v>1426</v>
      </c>
      <c r="D7007" s="3" t="s">
        <v>63</v>
      </c>
      <c r="E7007" s="3" t="s">
        <v>1425</v>
      </c>
      <c r="F7007" s="3" t="s">
        <v>3</v>
      </c>
      <c r="G7007" s="3">
        <v>2015</v>
      </c>
      <c r="H7007" s="3" t="s">
        <v>22118</v>
      </c>
      <c r="I7007" s="3">
        <v>336</v>
      </c>
      <c r="J7007" s="3" t="s">
        <v>21090</v>
      </c>
      <c r="K7007" s="3" t="s">
        <v>0</v>
      </c>
      <c r="N7007" s="3">
        <v>2155</v>
      </c>
      <c r="O7007" s="3" t="s">
        <v>21106</v>
      </c>
      <c r="P7007" s="3" t="s">
        <v>21113</v>
      </c>
      <c r="Q7007" s="3">
        <v>163</v>
      </c>
      <c r="R7007" s="8" t="str">
        <f t="shared" si="109"/>
        <v>*163*</v>
      </c>
    </row>
    <row r="7008" spans="1:18" ht="19.8">
      <c r="A7008" s="3" t="s">
        <v>1424</v>
      </c>
      <c r="B7008" s="3" t="s">
        <v>92</v>
      </c>
      <c r="C7008" s="3" t="s">
        <v>1423</v>
      </c>
      <c r="D7008" s="3" t="s">
        <v>25</v>
      </c>
      <c r="E7008" s="3" t="s">
        <v>1422</v>
      </c>
      <c r="F7008" s="3" t="s">
        <v>15</v>
      </c>
      <c r="G7008" s="3">
        <v>2017</v>
      </c>
      <c r="H7008" s="3" t="s">
        <v>22117</v>
      </c>
      <c r="I7008" s="3">
        <v>157</v>
      </c>
      <c r="J7008" s="3" t="s">
        <v>21089</v>
      </c>
      <c r="K7008" s="3" t="s">
        <v>1</v>
      </c>
      <c r="L7008" s="9">
        <v>45227</v>
      </c>
      <c r="M7008" s="9">
        <v>45281</v>
      </c>
      <c r="N7008" s="3">
        <v>680</v>
      </c>
      <c r="O7008" s="3" t="s">
        <v>25</v>
      </c>
      <c r="P7008" s="3" t="s">
        <v>21114</v>
      </c>
      <c r="Q7008" s="3">
        <v>113</v>
      </c>
      <c r="R7008" s="8" t="str">
        <f t="shared" si="109"/>
        <v>*113*</v>
      </c>
    </row>
    <row r="7009" spans="1:18" ht="19.8">
      <c r="A7009" s="3" t="s">
        <v>1421</v>
      </c>
      <c r="B7009" s="3" t="s">
        <v>256</v>
      </c>
      <c r="C7009" s="3" t="s">
        <v>1420</v>
      </c>
      <c r="D7009" s="3" t="s">
        <v>14</v>
      </c>
      <c r="E7009" s="3" t="s">
        <v>1419</v>
      </c>
      <c r="F7009" s="3" t="s">
        <v>3</v>
      </c>
      <c r="G7009" s="3">
        <v>2012</v>
      </c>
      <c r="H7009" s="3" t="s">
        <v>22116</v>
      </c>
      <c r="I7009" s="3">
        <v>348</v>
      </c>
      <c r="J7009" s="3" t="s">
        <v>21085</v>
      </c>
      <c r="K7009" s="3" t="s">
        <v>0</v>
      </c>
      <c r="N7009" s="3">
        <v>1090</v>
      </c>
      <c r="O7009" s="3" t="s">
        <v>21106</v>
      </c>
      <c r="P7009" s="3" t="s">
        <v>21114</v>
      </c>
      <c r="Q7009" s="3">
        <v>430</v>
      </c>
      <c r="R7009" s="8" t="str">
        <f t="shared" si="109"/>
        <v>*430*</v>
      </c>
    </row>
    <row r="7010" spans="1:18" ht="19.8">
      <c r="A7010" s="3" t="s">
        <v>1418</v>
      </c>
      <c r="B7010" s="3" t="s">
        <v>92</v>
      </c>
      <c r="C7010" s="3" t="s">
        <v>1417</v>
      </c>
      <c r="D7010" s="3" t="s">
        <v>25</v>
      </c>
      <c r="E7010" s="3" t="s">
        <v>1416</v>
      </c>
      <c r="F7010" s="3" t="s">
        <v>48</v>
      </c>
      <c r="G7010" s="3">
        <v>2010</v>
      </c>
      <c r="H7010" s="3" t="s">
        <v>22116</v>
      </c>
      <c r="I7010" s="3">
        <v>290</v>
      </c>
      <c r="J7010" s="3" t="s">
        <v>21090</v>
      </c>
      <c r="K7010" s="3" t="s">
        <v>0</v>
      </c>
      <c r="N7010" s="3">
        <v>1745</v>
      </c>
      <c r="O7010" s="3" t="s">
        <v>25</v>
      </c>
      <c r="P7010" s="3" t="s">
        <v>21114</v>
      </c>
      <c r="Q7010" s="3">
        <v>228</v>
      </c>
      <c r="R7010" s="8" t="str">
        <f t="shared" si="109"/>
        <v>*228*</v>
      </c>
    </row>
    <row r="7011" spans="1:18" ht="19.8">
      <c r="A7011" s="3" t="s">
        <v>1415</v>
      </c>
      <c r="B7011" s="3" t="s">
        <v>88</v>
      </c>
      <c r="C7011" s="3" t="s">
        <v>1414</v>
      </c>
      <c r="D7011" s="3" t="s">
        <v>2</v>
      </c>
      <c r="E7011" s="3" t="s">
        <v>1413</v>
      </c>
      <c r="F7011" s="3" t="s">
        <v>29</v>
      </c>
      <c r="G7011" s="3">
        <v>2023</v>
      </c>
      <c r="H7011" s="3" t="s">
        <v>22116</v>
      </c>
      <c r="I7011" s="3">
        <v>400</v>
      </c>
      <c r="J7011" s="3" t="s">
        <v>21089</v>
      </c>
      <c r="K7011" s="3" t="s">
        <v>0</v>
      </c>
      <c r="N7011" s="3">
        <v>2245</v>
      </c>
      <c r="O7011" s="3" t="s">
        <v>21073</v>
      </c>
      <c r="P7011" s="3" t="s">
        <v>21111</v>
      </c>
      <c r="Q7011" s="3">
        <v>150</v>
      </c>
      <c r="R7011" s="8" t="str">
        <f t="shared" si="109"/>
        <v>*150*</v>
      </c>
    </row>
    <row r="7012" spans="1:18" ht="19.8">
      <c r="A7012" s="3" t="s">
        <v>1412</v>
      </c>
      <c r="B7012" s="3" t="s">
        <v>27</v>
      </c>
      <c r="C7012" s="3" t="s">
        <v>1411</v>
      </c>
      <c r="D7012" s="3" t="s">
        <v>25</v>
      </c>
      <c r="E7012" s="3" t="s">
        <v>1410</v>
      </c>
      <c r="F7012" s="3" t="s">
        <v>3</v>
      </c>
      <c r="G7012" s="3">
        <v>2011</v>
      </c>
      <c r="H7012" s="3" t="s">
        <v>22118</v>
      </c>
      <c r="I7012" s="3">
        <v>482</v>
      </c>
      <c r="J7012" s="3" t="s">
        <v>21091</v>
      </c>
      <c r="K7012" s="3" t="s">
        <v>0</v>
      </c>
      <c r="N7012" s="3">
        <v>1365</v>
      </c>
      <c r="O7012" s="3" t="s">
        <v>25</v>
      </c>
      <c r="P7012" s="3" t="s">
        <v>21112</v>
      </c>
      <c r="Q7012" s="3">
        <v>327</v>
      </c>
      <c r="R7012" s="8" t="str">
        <f t="shared" si="109"/>
        <v>*327*</v>
      </c>
    </row>
    <row r="7013" spans="1:18" ht="19.8">
      <c r="A7013" s="3" t="s">
        <v>1409</v>
      </c>
      <c r="B7013" s="3" t="s">
        <v>151</v>
      </c>
      <c r="C7013" s="3" t="s">
        <v>1408</v>
      </c>
      <c r="D7013" s="3" t="s">
        <v>82</v>
      </c>
      <c r="E7013" s="3" t="s">
        <v>1407</v>
      </c>
      <c r="F7013" s="3" t="s">
        <v>3</v>
      </c>
      <c r="G7013" s="3">
        <v>2014</v>
      </c>
      <c r="H7013" s="3" t="s">
        <v>22116</v>
      </c>
      <c r="I7013" s="3">
        <v>89</v>
      </c>
      <c r="J7013" s="3" t="s">
        <v>21100</v>
      </c>
      <c r="K7013" s="3" t="s">
        <v>1</v>
      </c>
      <c r="L7013" s="9">
        <v>45662</v>
      </c>
      <c r="M7013" s="9">
        <v>45713</v>
      </c>
      <c r="N7013" s="3">
        <v>820</v>
      </c>
      <c r="O7013" s="3" t="s">
        <v>21105</v>
      </c>
      <c r="P7013" s="3" t="s">
        <v>21114</v>
      </c>
      <c r="Q7013" s="3">
        <v>163</v>
      </c>
      <c r="R7013" s="8" t="str">
        <f t="shared" si="109"/>
        <v>*163*</v>
      </c>
    </row>
    <row r="7014" spans="1:18" ht="19.8">
      <c r="A7014" s="3" t="s">
        <v>1406</v>
      </c>
      <c r="B7014" s="3" t="s">
        <v>22</v>
      </c>
      <c r="C7014" s="3" t="s">
        <v>1405</v>
      </c>
      <c r="D7014" s="3" t="s">
        <v>5</v>
      </c>
      <c r="E7014" s="3" t="s">
        <v>1404</v>
      </c>
      <c r="F7014" s="3" t="s">
        <v>48</v>
      </c>
      <c r="G7014" s="3">
        <v>2007</v>
      </c>
      <c r="H7014" s="3" t="s">
        <v>22118</v>
      </c>
      <c r="I7014" s="3">
        <v>157</v>
      </c>
      <c r="J7014" s="3" t="s">
        <v>21089</v>
      </c>
      <c r="K7014" s="3" t="s">
        <v>1</v>
      </c>
      <c r="L7014" s="9">
        <v>45507</v>
      </c>
      <c r="M7014" s="9">
        <v>45610</v>
      </c>
      <c r="N7014" s="3">
        <v>335</v>
      </c>
      <c r="O7014" s="3" t="s">
        <v>21106</v>
      </c>
      <c r="P7014" s="3" t="s">
        <v>21114</v>
      </c>
      <c r="Q7014" s="3">
        <v>126</v>
      </c>
      <c r="R7014" s="8" t="str">
        <f t="shared" si="109"/>
        <v>*126*</v>
      </c>
    </row>
    <row r="7015" spans="1:18" ht="19.8">
      <c r="A7015" s="3" t="s">
        <v>1403</v>
      </c>
      <c r="B7015" s="3" t="s">
        <v>160</v>
      </c>
      <c r="C7015" s="3" t="s">
        <v>1402</v>
      </c>
      <c r="D7015" s="3" t="s">
        <v>31</v>
      </c>
      <c r="E7015" s="3" t="s">
        <v>1401</v>
      </c>
      <c r="F7015" s="3" t="s">
        <v>9</v>
      </c>
      <c r="G7015" s="3">
        <v>2020</v>
      </c>
      <c r="H7015" s="3" t="s">
        <v>22118</v>
      </c>
      <c r="I7015" s="3">
        <v>280</v>
      </c>
      <c r="J7015" s="3" t="s">
        <v>21092</v>
      </c>
      <c r="K7015" s="3" t="s">
        <v>1</v>
      </c>
      <c r="L7015" s="9">
        <v>45344</v>
      </c>
      <c r="M7015" s="9">
        <v>45619</v>
      </c>
      <c r="N7015" s="3">
        <v>1750</v>
      </c>
      <c r="O7015" s="3" t="s">
        <v>21106</v>
      </c>
      <c r="P7015" s="3" t="s">
        <v>21111</v>
      </c>
      <c r="Q7015" s="3">
        <v>240</v>
      </c>
      <c r="R7015" s="8" t="str">
        <f t="shared" si="109"/>
        <v>*240*</v>
      </c>
    </row>
    <row r="7016" spans="1:18" ht="19.8">
      <c r="A7016" s="3" t="s">
        <v>1400</v>
      </c>
      <c r="B7016" s="3" t="s">
        <v>60</v>
      </c>
      <c r="C7016" s="3" t="s">
        <v>1399</v>
      </c>
      <c r="D7016" s="3" t="s">
        <v>41</v>
      </c>
      <c r="E7016" s="3" t="s">
        <v>1398</v>
      </c>
      <c r="F7016" s="3" t="s">
        <v>9</v>
      </c>
      <c r="G7016" s="3">
        <v>2018</v>
      </c>
      <c r="H7016" s="3" t="s">
        <v>22118</v>
      </c>
      <c r="I7016" s="3">
        <v>225</v>
      </c>
      <c r="J7016" s="3" t="s">
        <v>21092</v>
      </c>
      <c r="K7016" s="3" t="s">
        <v>0</v>
      </c>
      <c r="N7016" s="3">
        <v>955</v>
      </c>
      <c r="O7016" s="3" t="s">
        <v>21106</v>
      </c>
      <c r="P7016" s="3" t="s">
        <v>21111</v>
      </c>
      <c r="Q7016" s="3">
        <v>332</v>
      </c>
      <c r="R7016" s="8" t="str">
        <f t="shared" si="109"/>
        <v>*332*</v>
      </c>
    </row>
    <row r="7017" spans="1:18" ht="19.8">
      <c r="A7017" s="3" t="s">
        <v>1397</v>
      </c>
      <c r="B7017" s="3" t="s">
        <v>18</v>
      </c>
      <c r="C7017" s="3" t="s">
        <v>1396</v>
      </c>
      <c r="D7017" s="3" t="s">
        <v>14</v>
      </c>
      <c r="E7017" s="3" t="s">
        <v>1395</v>
      </c>
      <c r="F7017" s="3" t="s">
        <v>15</v>
      </c>
      <c r="G7017" s="3">
        <v>2022</v>
      </c>
      <c r="H7017" s="3" t="s">
        <v>22117</v>
      </c>
      <c r="I7017" s="3">
        <v>115</v>
      </c>
      <c r="J7017" s="3" t="s">
        <v>21094</v>
      </c>
      <c r="K7017" s="3" t="s">
        <v>1</v>
      </c>
      <c r="L7017" s="9">
        <v>45509</v>
      </c>
      <c r="M7017" s="9">
        <v>45614</v>
      </c>
      <c r="N7017" s="3">
        <v>230</v>
      </c>
      <c r="O7017" s="3" t="s">
        <v>21106</v>
      </c>
      <c r="P7017" s="3" t="s">
        <v>21112</v>
      </c>
      <c r="Q7017" s="3">
        <v>123</v>
      </c>
      <c r="R7017" s="8" t="str">
        <f t="shared" si="109"/>
        <v>*123*</v>
      </c>
    </row>
    <row r="7018" spans="1:18" ht="19.8">
      <c r="A7018" s="3" t="s">
        <v>1394</v>
      </c>
      <c r="B7018" s="3" t="s">
        <v>108</v>
      </c>
      <c r="C7018" s="3" t="s">
        <v>1393</v>
      </c>
      <c r="D7018" s="3" t="s">
        <v>63</v>
      </c>
      <c r="E7018" s="3" t="s">
        <v>1392</v>
      </c>
      <c r="F7018" s="3" t="s">
        <v>3</v>
      </c>
      <c r="G7018" s="3">
        <v>2012</v>
      </c>
      <c r="H7018" s="3" t="s">
        <v>22117</v>
      </c>
      <c r="I7018" s="3">
        <v>341</v>
      </c>
      <c r="J7018" s="3" t="s">
        <v>21085</v>
      </c>
      <c r="K7018" s="3" t="s">
        <v>0</v>
      </c>
      <c r="N7018" s="3">
        <v>645</v>
      </c>
      <c r="O7018" s="3" t="s">
        <v>21106</v>
      </c>
      <c r="P7018" s="3" t="s">
        <v>21111</v>
      </c>
      <c r="Q7018" s="3">
        <v>418</v>
      </c>
      <c r="R7018" s="8" t="str">
        <f t="shared" si="109"/>
        <v>*418*</v>
      </c>
    </row>
    <row r="7019" spans="1:18" ht="19.8">
      <c r="A7019" s="3" t="s">
        <v>1391</v>
      </c>
      <c r="B7019" s="3" t="s">
        <v>92</v>
      </c>
      <c r="C7019" s="3" t="s">
        <v>1390</v>
      </c>
      <c r="D7019" s="3" t="s">
        <v>25</v>
      </c>
      <c r="E7019" s="3" t="s">
        <v>1389</v>
      </c>
      <c r="F7019" s="3" t="s">
        <v>29</v>
      </c>
      <c r="G7019" s="3">
        <v>2016</v>
      </c>
      <c r="H7019" s="3" t="s">
        <v>22117</v>
      </c>
      <c r="I7019" s="3">
        <v>192</v>
      </c>
      <c r="J7019" s="3" t="s">
        <v>21083</v>
      </c>
      <c r="K7019" s="3" t="s">
        <v>1</v>
      </c>
      <c r="L7019" s="9">
        <v>45208</v>
      </c>
      <c r="M7019" s="9">
        <v>45421</v>
      </c>
      <c r="N7019" s="3">
        <v>1660</v>
      </c>
      <c r="O7019" s="3" t="s">
        <v>25</v>
      </c>
      <c r="P7019" s="3" t="s">
        <v>21114</v>
      </c>
      <c r="Q7019" s="3">
        <v>186</v>
      </c>
      <c r="R7019" s="8" t="str">
        <f t="shared" si="109"/>
        <v>*186*</v>
      </c>
    </row>
    <row r="7020" spans="1:18" ht="19.8">
      <c r="A7020" s="3" t="s">
        <v>1388</v>
      </c>
      <c r="B7020" s="3" t="s">
        <v>243</v>
      </c>
      <c r="C7020" s="3" t="s">
        <v>1387</v>
      </c>
      <c r="D7020" s="3" t="s">
        <v>63</v>
      </c>
      <c r="E7020" s="3" t="s">
        <v>1386</v>
      </c>
      <c r="F7020" s="3" t="s">
        <v>15</v>
      </c>
      <c r="G7020" s="3">
        <v>2021</v>
      </c>
      <c r="H7020" s="3" t="s">
        <v>22117</v>
      </c>
      <c r="I7020" s="3">
        <v>233</v>
      </c>
      <c r="J7020" s="3" t="s">
        <v>21102</v>
      </c>
      <c r="K7020" s="3" t="s">
        <v>1</v>
      </c>
      <c r="L7020" s="9">
        <v>45647</v>
      </c>
      <c r="M7020" s="9">
        <v>45672</v>
      </c>
      <c r="N7020" s="3">
        <v>200</v>
      </c>
      <c r="O7020" s="3" t="s">
        <v>21106</v>
      </c>
      <c r="P7020" s="3" t="s">
        <v>21111</v>
      </c>
      <c r="Q7020" s="3">
        <v>260</v>
      </c>
      <c r="R7020" s="8" t="str">
        <f t="shared" si="109"/>
        <v>*260*</v>
      </c>
    </row>
    <row r="7021" spans="1:18" ht="19.8">
      <c r="A7021" s="3" t="s">
        <v>1385</v>
      </c>
      <c r="B7021" s="3" t="s">
        <v>92</v>
      </c>
      <c r="C7021" s="3" t="s">
        <v>1384</v>
      </c>
      <c r="D7021" s="3" t="s">
        <v>25</v>
      </c>
      <c r="E7021" s="3" t="s">
        <v>1383</v>
      </c>
      <c r="F7021" s="3" t="s">
        <v>48</v>
      </c>
      <c r="G7021" s="3">
        <v>2021</v>
      </c>
      <c r="H7021" s="3" t="s">
        <v>22118</v>
      </c>
      <c r="I7021" s="3">
        <v>431</v>
      </c>
      <c r="J7021" s="3" t="s">
        <v>21086</v>
      </c>
      <c r="K7021" s="3" t="s">
        <v>0</v>
      </c>
      <c r="N7021" s="3">
        <v>655</v>
      </c>
      <c r="O7021" s="3" t="s">
        <v>25</v>
      </c>
      <c r="P7021" s="3" t="s">
        <v>21112</v>
      </c>
      <c r="Q7021" s="3">
        <v>222</v>
      </c>
      <c r="R7021" s="8" t="str">
        <f t="shared" si="109"/>
        <v>*222*</v>
      </c>
    </row>
    <row r="7022" spans="1:18" ht="19.8">
      <c r="A7022" s="3" t="s">
        <v>1382</v>
      </c>
      <c r="B7022" s="3" t="s">
        <v>18</v>
      </c>
      <c r="C7022" s="3" t="s">
        <v>1381</v>
      </c>
      <c r="D7022" s="3" t="s">
        <v>14</v>
      </c>
      <c r="E7022" s="3" t="s">
        <v>1380</v>
      </c>
      <c r="F7022" s="3" t="s">
        <v>9</v>
      </c>
      <c r="G7022" s="3">
        <v>2006</v>
      </c>
      <c r="H7022" s="3" t="s">
        <v>22118</v>
      </c>
      <c r="I7022" s="3">
        <v>416</v>
      </c>
      <c r="J7022" s="3" t="s">
        <v>21089</v>
      </c>
      <c r="K7022" s="3" t="s">
        <v>0</v>
      </c>
      <c r="N7022" s="3">
        <v>1970</v>
      </c>
      <c r="O7022" s="3" t="s">
        <v>21106</v>
      </c>
      <c r="P7022" s="3" t="s">
        <v>21111</v>
      </c>
      <c r="Q7022" s="3">
        <v>276</v>
      </c>
      <c r="R7022" s="8" t="str">
        <f t="shared" si="109"/>
        <v>*276*</v>
      </c>
    </row>
    <row r="7023" spans="1:18" ht="19.8">
      <c r="A7023" s="3" t="s">
        <v>1379</v>
      </c>
      <c r="B7023" s="3" t="s">
        <v>143</v>
      </c>
      <c r="C7023" s="3" t="s">
        <v>1378</v>
      </c>
      <c r="D7023" s="3" t="s">
        <v>141</v>
      </c>
      <c r="E7023" s="3" t="s">
        <v>1377</v>
      </c>
      <c r="F7023" s="3" t="s">
        <v>77</v>
      </c>
      <c r="G7023" s="3">
        <v>2014</v>
      </c>
      <c r="H7023" s="3" t="s">
        <v>22116</v>
      </c>
      <c r="I7023" s="3">
        <v>290</v>
      </c>
      <c r="J7023" s="3" t="s">
        <v>21087</v>
      </c>
      <c r="K7023" s="3" t="s">
        <v>0</v>
      </c>
      <c r="N7023" s="3">
        <v>1805</v>
      </c>
      <c r="O7023" s="3" t="s">
        <v>25</v>
      </c>
      <c r="P7023" s="3" t="s">
        <v>21112</v>
      </c>
      <c r="Q7023" s="3">
        <v>418</v>
      </c>
      <c r="R7023" s="8" t="str">
        <f t="shared" si="109"/>
        <v>*418*</v>
      </c>
    </row>
    <row r="7024" spans="1:18" ht="19.8">
      <c r="A7024" s="3" t="s">
        <v>1376</v>
      </c>
      <c r="B7024" s="3" t="s">
        <v>18</v>
      </c>
      <c r="C7024" s="3" t="s">
        <v>1375</v>
      </c>
      <c r="D7024" s="3" t="s">
        <v>14</v>
      </c>
      <c r="E7024" s="3" t="s">
        <v>1374</v>
      </c>
      <c r="F7024" s="3" t="s">
        <v>9</v>
      </c>
      <c r="G7024" s="3">
        <v>2019</v>
      </c>
      <c r="H7024" s="3" t="s">
        <v>22118</v>
      </c>
      <c r="I7024" s="3">
        <v>294</v>
      </c>
      <c r="J7024" s="3" t="s">
        <v>21096</v>
      </c>
      <c r="K7024" s="3" t="s">
        <v>1</v>
      </c>
      <c r="L7024" s="9">
        <v>45502</v>
      </c>
      <c r="M7024" s="9">
        <v>45535</v>
      </c>
      <c r="N7024" s="3">
        <v>2155</v>
      </c>
      <c r="O7024" s="3" t="s">
        <v>21106</v>
      </c>
      <c r="P7024" s="3" t="s">
        <v>21112</v>
      </c>
      <c r="Q7024" s="3">
        <v>258</v>
      </c>
      <c r="R7024" s="8" t="str">
        <f t="shared" si="109"/>
        <v>*258*</v>
      </c>
    </row>
    <row r="7025" spans="1:18" ht="19.8">
      <c r="A7025" s="3" t="s">
        <v>1373</v>
      </c>
      <c r="B7025" s="3" t="s">
        <v>108</v>
      </c>
      <c r="C7025" s="3" t="s">
        <v>1372</v>
      </c>
      <c r="D7025" s="3" t="s">
        <v>63</v>
      </c>
      <c r="E7025" s="3" t="s">
        <v>1371</v>
      </c>
      <c r="F7025" s="3" t="s">
        <v>77</v>
      </c>
      <c r="G7025" s="3">
        <v>2005</v>
      </c>
      <c r="H7025" s="3" t="s">
        <v>22118</v>
      </c>
      <c r="I7025" s="3">
        <v>426</v>
      </c>
      <c r="J7025" s="3" t="s">
        <v>21096</v>
      </c>
      <c r="K7025" s="3" t="s">
        <v>0</v>
      </c>
      <c r="N7025" s="3">
        <v>555</v>
      </c>
      <c r="O7025" s="3" t="s">
        <v>21106</v>
      </c>
      <c r="P7025" s="3" t="s">
        <v>21112</v>
      </c>
      <c r="Q7025" s="3">
        <v>244</v>
      </c>
      <c r="R7025" s="8" t="str">
        <f t="shared" si="109"/>
        <v>*244*</v>
      </c>
    </row>
    <row r="7026" spans="1:18" ht="19.8">
      <c r="A7026" s="3" t="s">
        <v>1370</v>
      </c>
      <c r="B7026" s="3" t="s">
        <v>38</v>
      </c>
      <c r="C7026" s="3" t="s">
        <v>1369</v>
      </c>
      <c r="D7026" s="3" t="s">
        <v>36</v>
      </c>
      <c r="E7026" s="3" t="s">
        <v>1368</v>
      </c>
      <c r="F7026" s="3" t="s">
        <v>15</v>
      </c>
      <c r="G7026" s="3">
        <v>2016</v>
      </c>
      <c r="H7026" s="3" t="s">
        <v>22118</v>
      </c>
      <c r="I7026" s="3">
        <v>352</v>
      </c>
      <c r="J7026" s="3" t="s">
        <v>21088</v>
      </c>
      <c r="K7026" s="3" t="s">
        <v>0</v>
      </c>
      <c r="N7026" s="3">
        <v>1320</v>
      </c>
      <c r="O7026" s="3" t="s">
        <v>21106</v>
      </c>
      <c r="P7026" s="3" t="s">
        <v>21111</v>
      </c>
      <c r="Q7026" s="3">
        <v>149</v>
      </c>
      <c r="R7026" s="8" t="str">
        <f t="shared" si="109"/>
        <v>*149*</v>
      </c>
    </row>
    <row r="7027" spans="1:18" ht="19.8">
      <c r="A7027" s="3" t="s">
        <v>1367</v>
      </c>
      <c r="B7027" s="3" t="s">
        <v>65</v>
      </c>
      <c r="C7027" s="3" t="s">
        <v>1366</v>
      </c>
      <c r="D7027" s="3" t="s">
        <v>63</v>
      </c>
      <c r="E7027" s="3" t="s">
        <v>1365</v>
      </c>
      <c r="F7027" s="3" t="s">
        <v>48</v>
      </c>
      <c r="G7027" s="3">
        <v>2024</v>
      </c>
      <c r="H7027" s="3" t="s">
        <v>22117</v>
      </c>
      <c r="I7027" s="3">
        <v>226</v>
      </c>
      <c r="J7027" s="3" t="s">
        <v>21099</v>
      </c>
      <c r="K7027" s="3" t="s">
        <v>0</v>
      </c>
      <c r="N7027" s="3">
        <v>925</v>
      </c>
      <c r="O7027" s="3" t="s">
        <v>21106</v>
      </c>
      <c r="P7027" s="3" t="s">
        <v>21114</v>
      </c>
      <c r="Q7027" s="3">
        <v>418</v>
      </c>
      <c r="R7027" s="8" t="str">
        <f t="shared" si="109"/>
        <v>*418*</v>
      </c>
    </row>
    <row r="7028" spans="1:18" ht="19.8">
      <c r="A7028" s="3" t="s">
        <v>1364</v>
      </c>
      <c r="B7028" s="3" t="s">
        <v>60</v>
      </c>
      <c r="C7028" s="3" t="s">
        <v>1363</v>
      </c>
      <c r="D7028" s="3" t="s">
        <v>41</v>
      </c>
      <c r="E7028" s="3" t="s">
        <v>1362</v>
      </c>
      <c r="F7028" s="3" t="s">
        <v>9</v>
      </c>
      <c r="G7028" s="3">
        <v>2021</v>
      </c>
      <c r="H7028" s="3" t="s">
        <v>22117</v>
      </c>
      <c r="I7028" s="3">
        <v>457</v>
      </c>
      <c r="J7028" s="3" t="s">
        <v>21093</v>
      </c>
      <c r="K7028" s="3" t="s">
        <v>0</v>
      </c>
      <c r="N7028" s="3">
        <v>2450</v>
      </c>
      <c r="O7028" s="3" t="s">
        <v>21106</v>
      </c>
      <c r="P7028" s="3" t="s">
        <v>21113</v>
      </c>
      <c r="Q7028" s="3">
        <v>167</v>
      </c>
      <c r="R7028" s="8" t="str">
        <f t="shared" si="109"/>
        <v>*167*</v>
      </c>
    </row>
    <row r="7029" spans="1:18" ht="19.8">
      <c r="A7029" s="3" t="s">
        <v>1361</v>
      </c>
      <c r="B7029" s="3" t="s">
        <v>344</v>
      </c>
      <c r="C7029" s="3" t="s">
        <v>1360</v>
      </c>
      <c r="D7029" s="3" t="s">
        <v>82</v>
      </c>
      <c r="E7029" s="3" t="s">
        <v>1359</v>
      </c>
      <c r="F7029" s="3" t="s">
        <v>3</v>
      </c>
      <c r="G7029" s="3">
        <v>2019</v>
      </c>
      <c r="H7029" s="3" t="s">
        <v>22117</v>
      </c>
      <c r="I7029" s="3">
        <v>358</v>
      </c>
      <c r="J7029" s="3" t="s">
        <v>21097</v>
      </c>
      <c r="K7029" s="3" t="s">
        <v>1</v>
      </c>
      <c r="L7029" s="9">
        <v>45553</v>
      </c>
      <c r="M7029" s="9">
        <v>45598</v>
      </c>
      <c r="N7029" s="3">
        <v>1295</v>
      </c>
      <c r="O7029" s="3" t="s">
        <v>21105</v>
      </c>
      <c r="P7029" s="3" t="s">
        <v>21112</v>
      </c>
      <c r="Q7029" s="3">
        <v>264</v>
      </c>
      <c r="R7029" s="8" t="str">
        <f t="shared" si="109"/>
        <v>*264*</v>
      </c>
    </row>
    <row r="7030" spans="1:18" ht="19.8">
      <c r="A7030" s="3" t="s">
        <v>1358</v>
      </c>
      <c r="B7030" s="3" t="s">
        <v>160</v>
      </c>
      <c r="C7030" s="3" t="s">
        <v>1357</v>
      </c>
      <c r="D7030" s="3" t="s">
        <v>31</v>
      </c>
      <c r="E7030" s="3" t="s">
        <v>1356</v>
      </c>
      <c r="F7030" s="3" t="s">
        <v>29</v>
      </c>
      <c r="G7030" s="3">
        <v>2023</v>
      </c>
      <c r="H7030" s="3" t="s">
        <v>22117</v>
      </c>
      <c r="I7030" s="3">
        <v>366</v>
      </c>
      <c r="J7030" s="3" t="s">
        <v>21085</v>
      </c>
      <c r="K7030" s="3" t="s">
        <v>0</v>
      </c>
      <c r="N7030" s="3">
        <v>685</v>
      </c>
      <c r="O7030" s="3" t="s">
        <v>21106</v>
      </c>
      <c r="P7030" s="3" t="s">
        <v>21113</v>
      </c>
      <c r="Q7030" s="3">
        <v>322</v>
      </c>
      <c r="R7030" s="8" t="str">
        <f t="shared" si="109"/>
        <v>*322*</v>
      </c>
    </row>
    <row r="7031" spans="1:18" ht="19.8">
      <c r="A7031" s="3" t="s">
        <v>1355</v>
      </c>
      <c r="B7031" s="3" t="s">
        <v>285</v>
      </c>
      <c r="C7031" s="3" t="s">
        <v>1354</v>
      </c>
      <c r="D7031" s="3" t="s">
        <v>31</v>
      </c>
      <c r="E7031" s="3" t="s">
        <v>1353</v>
      </c>
      <c r="F7031" s="3" t="s">
        <v>9</v>
      </c>
      <c r="G7031" s="3">
        <v>2014</v>
      </c>
      <c r="H7031" s="3" t="s">
        <v>22118</v>
      </c>
      <c r="I7031" s="3">
        <v>157</v>
      </c>
      <c r="J7031" s="3" t="s">
        <v>21096</v>
      </c>
      <c r="K7031" s="3" t="s">
        <v>1</v>
      </c>
      <c r="L7031" s="9">
        <v>45500</v>
      </c>
      <c r="M7031" s="9">
        <v>45702</v>
      </c>
      <c r="N7031" s="3">
        <v>2005</v>
      </c>
      <c r="O7031" s="3" t="s">
        <v>21106</v>
      </c>
      <c r="P7031" s="3" t="s">
        <v>21114</v>
      </c>
      <c r="Q7031" s="3">
        <v>122</v>
      </c>
      <c r="R7031" s="8" t="str">
        <f t="shared" si="109"/>
        <v>*122*</v>
      </c>
    </row>
    <row r="7032" spans="1:18" ht="19.8">
      <c r="A7032" s="3" t="s">
        <v>1352</v>
      </c>
      <c r="B7032" s="3" t="s">
        <v>104</v>
      </c>
      <c r="C7032" s="3" t="s">
        <v>1351</v>
      </c>
      <c r="D7032" s="3" t="s">
        <v>25</v>
      </c>
      <c r="E7032" s="3" t="s">
        <v>1350</v>
      </c>
      <c r="F7032" s="3" t="s">
        <v>48</v>
      </c>
      <c r="G7032" s="3">
        <v>2009</v>
      </c>
      <c r="H7032" s="3" t="s">
        <v>22118</v>
      </c>
      <c r="I7032" s="3">
        <v>80</v>
      </c>
      <c r="J7032" s="3" t="s">
        <v>21095</v>
      </c>
      <c r="K7032" s="3" t="s">
        <v>1</v>
      </c>
      <c r="L7032" s="9">
        <v>45158</v>
      </c>
      <c r="M7032" s="9">
        <v>45173</v>
      </c>
      <c r="N7032" s="3">
        <v>490</v>
      </c>
      <c r="O7032" s="3" t="s">
        <v>25</v>
      </c>
      <c r="P7032" s="3" t="s">
        <v>21114</v>
      </c>
      <c r="Q7032" s="3">
        <v>164</v>
      </c>
      <c r="R7032" s="8" t="str">
        <f t="shared" si="109"/>
        <v>*164*</v>
      </c>
    </row>
    <row r="7033" spans="1:18" ht="19.8">
      <c r="A7033" s="3" t="s">
        <v>1349</v>
      </c>
      <c r="B7033" s="3" t="s">
        <v>155</v>
      </c>
      <c r="C7033" s="3" t="s">
        <v>1348</v>
      </c>
      <c r="D7033" s="3" t="s">
        <v>50</v>
      </c>
      <c r="E7033" s="3" t="s">
        <v>1347</v>
      </c>
      <c r="F7033" s="3" t="s">
        <v>15</v>
      </c>
      <c r="G7033" s="3">
        <v>2018</v>
      </c>
      <c r="H7033" s="3" t="s">
        <v>22116</v>
      </c>
      <c r="I7033" s="3">
        <v>480</v>
      </c>
      <c r="J7033" s="3" t="s">
        <v>21098</v>
      </c>
      <c r="K7033" s="3" t="s">
        <v>0</v>
      </c>
      <c r="N7033" s="3">
        <v>2365</v>
      </c>
      <c r="O7033" s="3" t="s">
        <v>21106</v>
      </c>
      <c r="P7033" s="3" t="s">
        <v>21114</v>
      </c>
      <c r="Q7033" s="3">
        <v>239</v>
      </c>
      <c r="R7033" s="8" t="str">
        <f t="shared" si="109"/>
        <v>*239*</v>
      </c>
    </row>
    <row r="7034" spans="1:18" ht="19.8">
      <c r="A7034" s="3" t="s">
        <v>1346</v>
      </c>
      <c r="B7034" s="3" t="s">
        <v>12</v>
      </c>
      <c r="C7034" s="3" t="s">
        <v>1345</v>
      </c>
      <c r="D7034" s="3" t="s">
        <v>2</v>
      </c>
      <c r="E7034" s="3" t="s">
        <v>1344</v>
      </c>
      <c r="F7034" s="3" t="s">
        <v>48</v>
      </c>
      <c r="G7034" s="3">
        <v>2019</v>
      </c>
      <c r="H7034" s="3" t="s">
        <v>22118</v>
      </c>
      <c r="I7034" s="3">
        <v>407</v>
      </c>
      <c r="J7034" s="3" t="s">
        <v>21090</v>
      </c>
      <c r="K7034" s="3" t="s">
        <v>1</v>
      </c>
      <c r="L7034" s="9">
        <v>45395</v>
      </c>
      <c r="M7034" s="9">
        <v>45515</v>
      </c>
      <c r="N7034" s="3">
        <v>1865</v>
      </c>
      <c r="O7034" s="3" t="s">
        <v>21073</v>
      </c>
      <c r="P7034" s="3" t="s">
        <v>21111</v>
      </c>
      <c r="Q7034" s="3">
        <v>218</v>
      </c>
      <c r="R7034" s="8" t="str">
        <f t="shared" si="109"/>
        <v>*218*</v>
      </c>
    </row>
    <row r="7035" spans="1:18" ht="19.8">
      <c r="A7035" s="3" t="s">
        <v>1343</v>
      </c>
      <c r="B7035" s="3" t="s">
        <v>22</v>
      </c>
      <c r="C7035" s="3" t="s">
        <v>1342</v>
      </c>
      <c r="D7035" s="3" t="s">
        <v>5</v>
      </c>
      <c r="E7035" s="3" t="s">
        <v>1341</v>
      </c>
      <c r="F7035" s="3" t="s">
        <v>15</v>
      </c>
      <c r="G7035" s="3">
        <v>2009</v>
      </c>
      <c r="H7035" s="3" t="s">
        <v>22117</v>
      </c>
      <c r="I7035" s="3">
        <v>203</v>
      </c>
      <c r="J7035" s="3" t="s">
        <v>21101</v>
      </c>
      <c r="K7035" s="3" t="s">
        <v>1</v>
      </c>
      <c r="L7035" s="9">
        <v>45634</v>
      </c>
      <c r="M7035" s="9">
        <v>45667</v>
      </c>
      <c r="N7035" s="3">
        <v>645</v>
      </c>
      <c r="O7035" s="3" t="s">
        <v>21106</v>
      </c>
      <c r="P7035" s="3" t="s">
        <v>21112</v>
      </c>
      <c r="Q7035" s="3">
        <v>268</v>
      </c>
      <c r="R7035" s="8" t="str">
        <f t="shared" si="109"/>
        <v>*268*</v>
      </c>
    </row>
    <row r="7036" spans="1:18" ht="19.8">
      <c r="A7036" s="3" t="s">
        <v>1340</v>
      </c>
      <c r="B7036" s="3" t="s">
        <v>60</v>
      </c>
      <c r="C7036" s="3" t="s">
        <v>1339</v>
      </c>
      <c r="D7036" s="3" t="s">
        <v>41</v>
      </c>
      <c r="E7036" s="3" t="s">
        <v>1338</v>
      </c>
      <c r="F7036" s="3" t="s">
        <v>48</v>
      </c>
      <c r="G7036" s="3">
        <v>2011</v>
      </c>
      <c r="H7036" s="3" t="s">
        <v>22116</v>
      </c>
      <c r="I7036" s="3">
        <v>489</v>
      </c>
      <c r="J7036" s="3" t="s">
        <v>21102</v>
      </c>
      <c r="K7036" s="3" t="s">
        <v>0</v>
      </c>
      <c r="N7036" s="3">
        <v>480</v>
      </c>
      <c r="O7036" s="3" t="s">
        <v>21106</v>
      </c>
      <c r="P7036" s="3" t="s">
        <v>21114</v>
      </c>
      <c r="Q7036" s="3">
        <v>133</v>
      </c>
      <c r="R7036" s="8" t="str">
        <f t="shared" si="109"/>
        <v>*133*</v>
      </c>
    </row>
    <row r="7037" spans="1:18" ht="19.8">
      <c r="A7037" s="3" t="s">
        <v>1337</v>
      </c>
      <c r="B7037" s="3" t="s">
        <v>243</v>
      </c>
      <c r="C7037" s="3" t="s">
        <v>1336</v>
      </c>
      <c r="D7037" s="3" t="s">
        <v>63</v>
      </c>
      <c r="E7037" s="3" t="s">
        <v>1335</v>
      </c>
      <c r="F7037" s="3" t="s">
        <v>15</v>
      </c>
      <c r="G7037" s="3">
        <v>2008</v>
      </c>
      <c r="H7037" s="3" t="s">
        <v>22116</v>
      </c>
      <c r="I7037" s="3">
        <v>462</v>
      </c>
      <c r="J7037" s="3" t="s">
        <v>21092</v>
      </c>
      <c r="K7037" s="3" t="s">
        <v>1</v>
      </c>
      <c r="L7037" s="9">
        <v>45155</v>
      </c>
      <c r="M7037" s="9">
        <v>45420</v>
      </c>
      <c r="N7037" s="3">
        <v>815</v>
      </c>
      <c r="O7037" s="3" t="s">
        <v>21106</v>
      </c>
      <c r="P7037" s="3" t="s">
        <v>21114</v>
      </c>
      <c r="Q7037" s="3">
        <v>416</v>
      </c>
      <c r="R7037" s="8" t="str">
        <f t="shared" si="109"/>
        <v>*416*</v>
      </c>
    </row>
    <row r="7038" spans="1:18" ht="19.8">
      <c r="A7038" s="3" t="s">
        <v>1334</v>
      </c>
      <c r="B7038" s="3" t="s">
        <v>33</v>
      </c>
      <c r="C7038" s="3" t="s">
        <v>1333</v>
      </c>
      <c r="D7038" s="3" t="s">
        <v>31</v>
      </c>
      <c r="E7038" s="3" t="s">
        <v>1332</v>
      </c>
      <c r="F7038" s="3" t="s">
        <v>48</v>
      </c>
      <c r="G7038" s="3">
        <v>2008</v>
      </c>
      <c r="H7038" s="3" t="s">
        <v>22116</v>
      </c>
      <c r="I7038" s="3">
        <v>92</v>
      </c>
      <c r="J7038" s="3" t="s">
        <v>21089</v>
      </c>
      <c r="K7038" s="3" t="s">
        <v>1</v>
      </c>
      <c r="L7038" s="9">
        <v>45128</v>
      </c>
      <c r="M7038" s="9">
        <v>45579</v>
      </c>
      <c r="N7038" s="3">
        <v>985</v>
      </c>
      <c r="O7038" s="3" t="s">
        <v>21106</v>
      </c>
      <c r="P7038" s="3" t="s">
        <v>21111</v>
      </c>
      <c r="Q7038" s="3">
        <v>446</v>
      </c>
      <c r="R7038" s="8" t="str">
        <f t="shared" si="109"/>
        <v>*446*</v>
      </c>
    </row>
    <row r="7039" spans="1:18" ht="19.8">
      <c r="A7039" s="3" t="s">
        <v>1331</v>
      </c>
      <c r="B7039" s="3" t="s">
        <v>125</v>
      </c>
      <c r="C7039" s="3" t="s">
        <v>1330</v>
      </c>
      <c r="D7039" s="3" t="s">
        <v>123</v>
      </c>
      <c r="E7039" s="3" t="s">
        <v>1329</v>
      </c>
      <c r="F7039" s="3" t="s">
        <v>3</v>
      </c>
      <c r="G7039" s="3">
        <v>2018</v>
      </c>
      <c r="H7039" s="3" t="s">
        <v>22118</v>
      </c>
      <c r="I7039" s="3">
        <v>405</v>
      </c>
      <c r="J7039" s="3" t="s">
        <v>21086</v>
      </c>
      <c r="K7039" s="3" t="s">
        <v>0</v>
      </c>
      <c r="N7039" s="3">
        <v>1680</v>
      </c>
      <c r="O7039" s="3" t="s">
        <v>21106</v>
      </c>
      <c r="P7039" s="3" t="s">
        <v>21111</v>
      </c>
      <c r="Q7039" s="3">
        <v>434</v>
      </c>
      <c r="R7039" s="8" t="str">
        <f t="shared" si="109"/>
        <v>*434*</v>
      </c>
    </row>
    <row r="7040" spans="1:18" ht="19.8">
      <c r="A7040" s="3" t="s">
        <v>1328</v>
      </c>
      <c r="B7040" s="3" t="s">
        <v>143</v>
      </c>
      <c r="C7040" s="3" t="s">
        <v>1327</v>
      </c>
      <c r="D7040" s="3" t="s">
        <v>141</v>
      </c>
      <c r="E7040" s="3" t="s">
        <v>1326</v>
      </c>
      <c r="F7040" s="3" t="s">
        <v>9</v>
      </c>
      <c r="G7040" s="3">
        <v>2009</v>
      </c>
      <c r="H7040" s="3" t="s">
        <v>22116</v>
      </c>
      <c r="I7040" s="3">
        <v>263</v>
      </c>
      <c r="J7040" s="3" t="s">
        <v>21092</v>
      </c>
      <c r="K7040" s="3" t="s">
        <v>0</v>
      </c>
      <c r="N7040" s="3">
        <v>870</v>
      </c>
      <c r="O7040" s="3" t="s">
        <v>25</v>
      </c>
      <c r="P7040" s="3" t="s">
        <v>21112</v>
      </c>
      <c r="Q7040" s="3">
        <v>321</v>
      </c>
      <c r="R7040" s="8" t="str">
        <f t="shared" si="109"/>
        <v>*321*</v>
      </c>
    </row>
    <row r="7041" spans="1:18" ht="19.8">
      <c r="A7041" s="3" t="s">
        <v>1325</v>
      </c>
      <c r="B7041" s="3" t="s">
        <v>285</v>
      </c>
      <c r="C7041" s="3" t="s">
        <v>1324</v>
      </c>
      <c r="D7041" s="3" t="s">
        <v>31</v>
      </c>
      <c r="E7041" s="3" t="s">
        <v>1323</v>
      </c>
      <c r="F7041" s="3" t="s">
        <v>77</v>
      </c>
      <c r="G7041" s="3">
        <v>2011</v>
      </c>
      <c r="H7041" s="3" t="s">
        <v>22118</v>
      </c>
      <c r="I7041" s="3">
        <v>85</v>
      </c>
      <c r="J7041" s="3" t="s">
        <v>21087</v>
      </c>
      <c r="K7041" s="3" t="s">
        <v>0</v>
      </c>
      <c r="N7041" s="3">
        <v>1250</v>
      </c>
      <c r="O7041" s="3" t="s">
        <v>21106</v>
      </c>
      <c r="P7041" s="3" t="s">
        <v>21111</v>
      </c>
      <c r="Q7041" s="3">
        <v>389</v>
      </c>
      <c r="R7041" s="8" t="str">
        <f t="shared" si="109"/>
        <v>*389*</v>
      </c>
    </row>
    <row r="7042" spans="1:18" ht="19.8">
      <c r="A7042" s="3" t="s">
        <v>1322</v>
      </c>
      <c r="B7042" s="3" t="s">
        <v>43</v>
      </c>
      <c r="C7042" s="3" t="s">
        <v>1321</v>
      </c>
      <c r="D7042" s="3" t="s">
        <v>41</v>
      </c>
      <c r="E7042" s="3" t="s">
        <v>1320</v>
      </c>
      <c r="F7042" s="3" t="s">
        <v>48</v>
      </c>
      <c r="G7042" s="3">
        <v>2015</v>
      </c>
      <c r="H7042" s="3" t="s">
        <v>22118</v>
      </c>
      <c r="I7042" s="3">
        <v>211</v>
      </c>
      <c r="J7042" s="3" t="s">
        <v>21087</v>
      </c>
      <c r="K7042" s="3" t="s">
        <v>0</v>
      </c>
      <c r="N7042" s="3">
        <v>2040</v>
      </c>
      <c r="O7042" s="3" t="s">
        <v>21106</v>
      </c>
      <c r="P7042" s="3" t="s">
        <v>21114</v>
      </c>
      <c r="Q7042" s="3">
        <v>128</v>
      </c>
      <c r="R7042" s="8" t="str">
        <f t="shared" si="109"/>
        <v>*128*</v>
      </c>
    </row>
    <row r="7043" spans="1:18" ht="19.8">
      <c r="A7043" s="3" t="s">
        <v>1319</v>
      </c>
      <c r="B7043" s="3" t="s">
        <v>171</v>
      </c>
      <c r="C7043" s="3" t="s">
        <v>1318</v>
      </c>
      <c r="D7043" s="3" t="s">
        <v>141</v>
      </c>
      <c r="E7043" s="3" t="s">
        <v>1317</v>
      </c>
      <c r="F7043" s="3" t="s">
        <v>9</v>
      </c>
      <c r="G7043" s="3">
        <v>2007</v>
      </c>
      <c r="H7043" s="3" t="s">
        <v>22118</v>
      </c>
      <c r="I7043" s="3">
        <v>464</v>
      </c>
      <c r="J7043" s="3" t="s">
        <v>21083</v>
      </c>
      <c r="K7043" s="3" t="s">
        <v>0</v>
      </c>
      <c r="N7043" s="3">
        <v>2485</v>
      </c>
      <c r="O7043" s="3" t="s">
        <v>25</v>
      </c>
      <c r="P7043" s="3" t="s">
        <v>21111</v>
      </c>
      <c r="Q7043" s="3">
        <v>243</v>
      </c>
      <c r="R7043" s="8" t="str">
        <f t="shared" si="109"/>
        <v>*243*</v>
      </c>
    </row>
    <row r="7044" spans="1:18" ht="19.8">
      <c r="A7044" s="3" t="s">
        <v>1316</v>
      </c>
      <c r="B7044" s="3" t="s">
        <v>7</v>
      </c>
      <c r="C7044" s="3" t="s">
        <v>1315</v>
      </c>
      <c r="D7044" s="3" t="s">
        <v>5</v>
      </c>
      <c r="E7044" s="3" t="s">
        <v>1314</v>
      </c>
      <c r="F7044" s="3" t="s">
        <v>3</v>
      </c>
      <c r="G7044" s="3">
        <v>2007</v>
      </c>
      <c r="H7044" s="3" t="s">
        <v>22117</v>
      </c>
      <c r="I7044" s="3">
        <v>315</v>
      </c>
      <c r="J7044" s="3" t="s">
        <v>21098</v>
      </c>
      <c r="K7044" s="3" t="s">
        <v>0</v>
      </c>
      <c r="N7044" s="3">
        <v>550</v>
      </c>
      <c r="O7044" s="3" t="s">
        <v>21106</v>
      </c>
      <c r="P7044" s="3" t="s">
        <v>21112</v>
      </c>
      <c r="Q7044" s="3">
        <v>389</v>
      </c>
      <c r="R7044" s="8" t="str">
        <f t="shared" ref="R7044:R7107" si="110">"*"&amp;Q7044&amp;"*"</f>
        <v>*389*</v>
      </c>
    </row>
    <row r="7045" spans="1:18" ht="19.8">
      <c r="A7045" s="3" t="s">
        <v>1313</v>
      </c>
      <c r="B7045" s="3" t="s">
        <v>52</v>
      </c>
      <c r="C7045" s="3" t="s">
        <v>1312</v>
      </c>
      <c r="D7045" s="3" t="s">
        <v>50</v>
      </c>
      <c r="E7045" s="3" t="s">
        <v>1311</v>
      </c>
      <c r="F7045" s="3" t="s">
        <v>48</v>
      </c>
      <c r="G7045" s="3">
        <v>2005</v>
      </c>
      <c r="H7045" s="3" t="s">
        <v>22117</v>
      </c>
      <c r="I7045" s="3">
        <v>241</v>
      </c>
      <c r="J7045" s="3" t="s">
        <v>21093</v>
      </c>
      <c r="K7045" s="3" t="s">
        <v>0</v>
      </c>
      <c r="N7045" s="3">
        <v>1090</v>
      </c>
      <c r="O7045" s="3" t="s">
        <v>21106</v>
      </c>
      <c r="P7045" s="3" t="s">
        <v>21111</v>
      </c>
      <c r="Q7045" s="3">
        <v>375</v>
      </c>
      <c r="R7045" s="8" t="str">
        <f t="shared" si="110"/>
        <v>*375*</v>
      </c>
    </row>
    <row r="7046" spans="1:18" ht="19.8">
      <c r="A7046" s="3" t="s">
        <v>1310</v>
      </c>
      <c r="B7046" s="3" t="s">
        <v>65</v>
      </c>
      <c r="C7046" s="3" t="s">
        <v>1309</v>
      </c>
      <c r="D7046" s="3" t="s">
        <v>63</v>
      </c>
      <c r="E7046" s="3" t="s">
        <v>1308</v>
      </c>
      <c r="F7046" s="3" t="s">
        <v>15</v>
      </c>
      <c r="G7046" s="3">
        <v>2008</v>
      </c>
      <c r="H7046" s="3" t="s">
        <v>22117</v>
      </c>
      <c r="I7046" s="3">
        <v>425</v>
      </c>
      <c r="J7046" s="3" t="s">
        <v>21086</v>
      </c>
      <c r="K7046" s="3" t="s">
        <v>0</v>
      </c>
      <c r="N7046" s="3">
        <v>895</v>
      </c>
      <c r="O7046" s="3" t="s">
        <v>21106</v>
      </c>
      <c r="P7046" s="3" t="s">
        <v>21112</v>
      </c>
      <c r="Q7046" s="3">
        <v>390</v>
      </c>
      <c r="R7046" s="8" t="str">
        <f t="shared" si="110"/>
        <v>*390*</v>
      </c>
    </row>
    <row r="7047" spans="1:18" ht="19.8">
      <c r="A7047" s="3" t="s">
        <v>1307</v>
      </c>
      <c r="B7047" s="3" t="s">
        <v>43</v>
      </c>
      <c r="C7047" s="3" t="s">
        <v>1306</v>
      </c>
      <c r="D7047" s="3" t="s">
        <v>41</v>
      </c>
      <c r="E7047" s="3" t="s">
        <v>1305</v>
      </c>
      <c r="F7047" s="3" t="s">
        <v>9</v>
      </c>
      <c r="G7047" s="3">
        <v>2020</v>
      </c>
      <c r="H7047" s="3" t="s">
        <v>22117</v>
      </c>
      <c r="I7047" s="3">
        <v>220</v>
      </c>
      <c r="J7047" s="3" t="s">
        <v>21085</v>
      </c>
      <c r="K7047" s="3" t="s">
        <v>0</v>
      </c>
      <c r="N7047" s="3">
        <v>2230</v>
      </c>
      <c r="O7047" s="3" t="s">
        <v>21106</v>
      </c>
      <c r="P7047" s="3" t="s">
        <v>21112</v>
      </c>
      <c r="Q7047" s="3">
        <v>237</v>
      </c>
      <c r="R7047" s="8" t="str">
        <f t="shared" si="110"/>
        <v>*237*</v>
      </c>
    </row>
    <row r="7048" spans="1:18" ht="19.8">
      <c r="A7048" s="3" t="s">
        <v>1304</v>
      </c>
      <c r="B7048" s="3" t="s">
        <v>218</v>
      </c>
      <c r="C7048" s="3" t="s">
        <v>1303</v>
      </c>
      <c r="D7048" s="3" t="s">
        <v>95</v>
      </c>
      <c r="E7048" s="3" t="s">
        <v>1302</v>
      </c>
      <c r="F7048" s="3" t="s">
        <v>3</v>
      </c>
      <c r="G7048" s="3">
        <v>2018</v>
      </c>
      <c r="H7048" s="3" t="s">
        <v>22118</v>
      </c>
      <c r="I7048" s="3">
        <v>176</v>
      </c>
      <c r="J7048" s="3" t="s">
        <v>21083</v>
      </c>
      <c r="K7048" s="3" t="s">
        <v>1</v>
      </c>
      <c r="L7048" s="9">
        <v>45193</v>
      </c>
      <c r="M7048" s="9">
        <v>45310</v>
      </c>
      <c r="N7048" s="3">
        <v>870</v>
      </c>
      <c r="O7048" s="3" t="s">
        <v>21105</v>
      </c>
      <c r="P7048" s="3" t="s">
        <v>21112</v>
      </c>
      <c r="Q7048" s="3">
        <v>263</v>
      </c>
      <c r="R7048" s="8" t="str">
        <f t="shared" si="110"/>
        <v>*263*</v>
      </c>
    </row>
    <row r="7049" spans="1:18" ht="19.8">
      <c r="A7049" s="3" t="s">
        <v>1301</v>
      </c>
      <c r="B7049" s="3" t="s">
        <v>60</v>
      </c>
      <c r="C7049" s="3" t="s">
        <v>1300</v>
      </c>
      <c r="D7049" s="3" t="s">
        <v>41</v>
      </c>
      <c r="E7049" s="3" t="s">
        <v>1299</v>
      </c>
      <c r="F7049" s="3" t="s">
        <v>48</v>
      </c>
      <c r="G7049" s="3">
        <v>2021</v>
      </c>
      <c r="H7049" s="3" t="s">
        <v>22118</v>
      </c>
      <c r="I7049" s="3">
        <v>319</v>
      </c>
      <c r="J7049" s="3" t="s">
        <v>21091</v>
      </c>
      <c r="K7049" s="3" t="s">
        <v>0</v>
      </c>
      <c r="N7049" s="3">
        <v>920</v>
      </c>
      <c r="O7049" s="3" t="s">
        <v>21106</v>
      </c>
      <c r="P7049" s="3" t="s">
        <v>21111</v>
      </c>
      <c r="Q7049" s="3">
        <v>451</v>
      </c>
      <c r="R7049" s="8" t="str">
        <f t="shared" si="110"/>
        <v>*451*</v>
      </c>
    </row>
    <row r="7050" spans="1:18" ht="19.8">
      <c r="A7050" s="3" t="s">
        <v>1298</v>
      </c>
      <c r="B7050" s="3" t="s">
        <v>52</v>
      </c>
      <c r="C7050" s="3" t="s">
        <v>1297</v>
      </c>
      <c r="D7050" s="3" t="s">
        <v>50</v>
      </c>
      <c r="E7050" s="3" t="s">
        <v>1296</v>
      </c>
      <c r="F7050" s="3" t="s">
        <v>3</v>
      </c>
      <c r="G7050" s="3">
        <v>2018</v>
      </c>
      <c r="H7050" s="3" t="s">
        <v>22116</v>
      </c>
      <c r="I7050" s="3">
        <v>88</v>
      </c>
      <c r="J7050" s="3" t="s">
        <v>21083</v>
      </c>
      <c r="K7050" s="3" t="s">
        <v>0</v>
      </c>
      <c r="N7050" s="3">
        <v>930</v>
      </c>
      <c r="O7050" s="3" t="s">
        <v>21106</v>
      </c>
      <c r="P7050" s="3" t="s">
        <v>21114</v>
      </c>
      <c r="Q7050" s="3">
        <v>390</v>
      </c>
      <c r="R7050" s="8" t="str">
        <f t="shared" si="110"/>
        <v>*390*</v>
      </c>
    </row>
    <row r="7051" spans="1:18" ht="19.8">
      <c r="A7051" s="3" t="s">
        <v>1295</v>
      </c>
      <c r="B7051" s="3" t="s">
        <v>218</v>
      </c>
      <c r="C7051" s="3" t="s">
        <v>1294</v>
      </c>
      <c r="D7051" s="3" t="s">
        <v>95</v>
      </c>
      <c r="E7051" s="3" t="s">
        <v>1293</v>
      </c>
      <c r="F7051" s="3" t="s">
        <v>9</v>
      </c>
      <c r="G7051" s="3">
        <v>2007</v>
      </c>
      <c r="H7051" s="3" t="s">
        <v>22118</v>
      </c>
      <c r="I7051" s="3">
        <v>158</v>
      </c>
      <c r="J7051" s="3" t="s">
        <v>21099</v>
      </c>
      <c r="K7051" s="3" t="s">
        <v>0</v>
      </c>
      <c r="N7051" s="3">
        <v>1535</v>
      </c>
      <c r="O7051" s="3" t="s">
        <v>21105</v>
      </c>
      <c r="P7051" s="3" t="s">
        <v>21113</v>
      </c>
      <c r="Q7051" s="3">
        <v>348</v>
      </c>
      <c r="R7051" s="8" t="str">
        <f t="shared" si="110"/>
        <v>*348*</v>
      </c>
    </row>
    <row r="7052" spans="1:18" ht="19.8">
      <c r="A7052" s="3" t="s">
        <v>1292</v>
      </c>
      <c r="B7052" s="3" t="s">
        <v>108</v>
      </c>
      <c r="C7052" s="3" t="s">
        <v>1291</v>
      </c>
      <c r="D7052" s="3" t="s">
        <v>63</v>
      </c>
      <c r="E7052" s="3" t="s">
        <v>1290</v>
      </c>
      <c r="F7052" s="3" t="s">
        <v>3</v>
      </c>
      <c r="G7052" s="3">
        <v>2009</v>
      </c>
      <c r="H7052" s="3" t="s">
        <v>22118</v>
      </c>
      <c r="I7052" s="3">
        <v>168</v>
      </c>
      <c r="J7052" s="3" t="s">
        <v>21091</v>
      </c>
      <c r="K7052" s="3" t="s">
        <v>0</v>
      </c>
      <c r="N7052" s="3">
        <v>2060</v>
      </c>
      <c r="O7052" s="3" t="s">
        <v>21106</v>
      </c>
      <c r="P7052" s="3" t="s">
        <v>21112</v>
      </c>
      <c r="Q7052" s="3">
        <v>448</v>
      </c>
      <c r="R7052" s="8" t="str">
        <f t="shared" si="110"/>
        <v>*448*</v>
      </c>
    </row>
    <row r="7053" spans="1:18" ht="19.8">
      <c r="A7053" s="3" t="s">
        <v>1289</v>
      </c>
      <c r="B7053" s="3" t="s">
        <v>18</v>
      </c>
      <c r="C7053" s="3" t="s">
        <v>1288</v>
      </c>
      <c r="D7053" s="3" t="s">
        <v>14</v>
      </c>
      <c r="E7053" s="3" t="s">
        <v>1287</v>
      </c>
      <c r="F7053" s="3" t="s">
        <v>77</v>
      </c>
      <c r="G7053" s="3">
        <v>2019</v>
      </c>
      <c r="H7053" s="3" t="s">
        <v>22118</v>
      </c>
      <c r="I7053" s="3">
        <v>269</v>
      </c>
      <c r="J7053" s="3" t="s">
        <v>21092</v>
      </c>
      <c r="K7053" s="3" t="s">
        <v>1</v>
      </c>
      <c r="L7053" s="9">
        <v>45537</v>
      </c>
      <c r="M7053" s="9">
        <v>45583</v>
      </c>
      <c r="N7053" s="3">
        <v>305</v>
      </c>
      <c r="O7053" s="3" t="s">
        <v>21106</v>
      </c>
      <c r="P7053" s="3" t="s">
        <v>21113</v>
      </c>
      <c r="Q7053" s="3">
        <v>368</v>
      </c>
      <c r="R7053" s="8" t="str">
        <f t="shared" si="110"/>
        <v>*368*</v>
      </c>
    </row>
    <row r="7054" spans="1:18" ht="19.8">
      <c r="A7054" s="3" t="s">
        <v>1286</v>
      </c>
      <c r="B7054" s="3" t="s">
        <v>18</v>
      </c>
      <c r="C7054" s="3" t="s">
        <v>1285</v>
      </c>
      <c r="D7054" s="3" t="s">
        <v>14</v>
      </c>
      <c r="E7054" s="3" t="s">
        <v>1284</v>
      </c>
      <c r="F7054" s="3" t="s">
        <v>29</v>
      </c>
      <c r="G7054" s="3">
        <v>2005</v>
      </c>
      <c r="H7054" s="3" t="s">
        <v>22117</v>
      </c>
      <c r="I7054" s="3">
        <v>183</v>
      </c>
      <c r="J7054" s="3" t="s">
        <v>21099</v>
      </c>
      <c r="K7054" s="3" t="s">
        <v>0</v>
      </c>
      <c r="N7054" s="3">
        <v>1925</v>
      </c>
      <c r="O7054" s="3" t="s">
        <v>21106</v>
      </c>
      <c r="P7054" s="3" t="s">
        <v>21114</v>
      </c>
      <c r="Q7054" s="3">
        <v>140</v>
      </c>
      <c r="R7054" s="8" t="str">
        <f t="shared" si="110"/>
        <v>*140*</v>
      </c>
    </row>
    <row r="7055" spans="1:18" ht="19.8">
      <c r="A7055" s="3" t="s">
        <v>1283</v>
      </c>
      <c r="B7055" s="3" t="s">
        <v>65</v>
      </c>
      <c r="C7055" s="3" t="s">
        <v>1282</v>
      </c>
      <c r="D7055" s="3" t="s">
        <v>63</v>
      </c>
      <c r="E7055" s="3" t="s">
        <v>1281</v>
      </c>
      <c r="F7055" s="3" t="s">
        <v>9</v>
      </c>
      <c r="G7055" s="3">
        <v>2020</v>
      </c>
      <c r="H7055" s="3" t="s">
        <v>22117</v>
      </c>
      <c r="I7055" s="3">
        <v>89</v>
      </c>
      <c r="J7055" s="3" t="s">
        <v>21088</v>
      </c>
      <c r="K7055" s="3" t="s">
        <v>0</v>
      </c>
      <c r="N7055" s="3">
        <v>1745</v>
      </c>
      <c r="O7055" s="3" t="s">
        <v>21106</v>
      </c>
      <c r="P7055" s="3" t="s">
        <v>21114</v>
      </c>
      <c r="Q7055" s="3">
        <v>352</v>
      </c>
      <c r="R7055" s="8" t="str">
        <f t="shared" si="110"/>
        <v>*352*</v>
      </c>
    </row>
    <row r="7056" spans="1:18" ht="19.8">
      <c r="A7056" s="3" t="s">
        <v>1280</v>
      </c>
      <c r="B7056" s="3" t="s">
        <v>38</v>
      </c>
      <c r="C7056" s="3" t="s">
        <v>1279</v>
      </c>
      <c r="D7056" s="3" t="s">
        <v>36</v>
      </c>
      <c r="E7056" s="3" t="s">
        <v>1278</v>
      </c>
      <c r="F7056" s="3" t="s">
        <v>3</v>
      </c>
      <c r="G7056" s="3">
        <v>2011</v>
      </c>
      <c r="H7056" s="3" t="s">
        <v>22117</v>
      </c>
      <c r="I7056" s="3">
        <v>378</v>
      </c>
      <c r="J7056" s="3" t="s">
        <v>21092</v>
      </c>
      <c r="K7056" s="3" t="s">
        <v>1</v>
      </c>
      <c r="L7056" s="9">
        <v>45580</v>
      </c>
      <c r="M7056" s="9">
        <v>45652</v>
      </c>
      <c r="N7056" s="3">
        <v>1715</v>
      </c>
      <c r="O7056" s="3" t="s">
        <v>21106</v>
      </c>
      <c r="P7056" s="3" t="s">
        <v>21114</v>
      </c>
      <c r="Q7056" s="3">
        <v>214</v>
      </c>
      <c r="R7056" s="8" t="str">
        <f t="shared" si="110"/>
        <v>*214*</v>
      </c>
    </row>
    <row r="7057" spans="1:18" ht="19.8">
      <c r="A7057" s="3" t="s">
        <v>1277</v>
      </c>
      <c r="B7057" s="3" t="s">
        <v>108</v>
      </c>
      <c r="C7057" s="3" t="s">
        <v>1276</v>
      </c>
      <c r="D7057" s="3" t="s">
        <v>63</v>
      </c>
      <c r="E7057" s="3" t="s">
        <v>1275</v>
      </c>
      <c r="F7057" s="3" t="s">
        <v>15</v>
      </c>
      <c r="G7057" s="3">
        <v>2010</v>
      </c>
      <c r="H7057" s="3" t="s">
        <v>22117</v>
      </c>
      <c r="I7057" s="3">
        <v>103</v>
      </c>
      <c r="J7057" s="3" t="s">
        <v>21091</v>
      </c>
      <c r="K7057" s="3" t="s">
        <v>1</v>
      </c>
      <c r="L7057" s="9">
        <v>45437</v>
      </c>
      <c r="M7057" s="9">
        <v>45453</v>
      </c>
      <c r="N7057" s="3">
        <v>1850</v>
      </c>
      <c r="O7057" s="3" t="s">
        <v>21106</v>
      </c>
      <c r="P7057" s="3" t="s">
        <v>21111</v>
      </c>
      <c r="Q7057" s="3">
        <v>307</v>
      </c>
      <c r="R7057" s="8" t="str">
        <f t="shared" si="110"/>
        <v>*307*</v>
      </c>
    </row>
    <row r="7058" spans="1:18" ht="19.8">
      <c r="A7058" s="3" t="s">
        <v>1274</v>
      </c>
      <c r="B7058" s="3" t="s">
        <v>285</v>
      </c>
      <c r="C7058" s="3" t="s">
        <v>1273</v>
      </c>
      <c r="D7058" s="3" t="s">
        <v>31</v>
      </c>
      <c r="E7058" s="3" t="s">
        <v>1272</v>
      </c>
      <c r="F7058" s="3" t="s">
        <v>48</v>
      </c>
      <c r="G7058" s="3">
        <v>2019</v>
      </c>
      <c r="H7058" s="3" t="s">
        <v>22118</v>
      </c>
      <c r="I7058" s="3">
        <v>228</v>
      </c>
      <c r="J7058" s="3" t="s">
        <v>21098</v>
      </c>
      <c r="K7058" s="3" t="s">
        <v>0</v>
      </c>
      <c r="N7058" s="3">
        <v>340</v>
      </c>
      <c r="O7058" s="3" t="s">
        <v>21106</v>
      </c>
      <c r="P7058" s="3" t="s">
        <v>21112</v>
      </c>
      <c r="Q7058" s="3">
        <v>295</v>
      </c>
      <c r="R7058" s="8" t="str">
        <f t="shared" si="110"/>
        <v>*295*</v>
      </c>
    </row>
    <row r="7059" spans="1:18" ht="19.8">
      <c r="A7059" s="3" t="s">
        <v>1271</v>
      </c>
      <c r="B7059" s="3" t="s">
        <v>344</v>
      </c>
      <c r="C7059" s="3" t="s">
        <v>1270</v>
      </c>
      <c r="D7059" s="3" t="s">
        <v>82</v>
      </c>
      <c r="E7059" s="3" t="s">
        <v>1269</v>
      </c>
      <c r="F7059" s="3" t="s">
        <v>9</v>
      </c>
      <c r="G7059" s="3">
        <v>2011</v>
      </c>
      <c r="H7059" s="3" t="s">
        <v>22118</v>
      </c>
      <c r="I7059" s="3">
        <v>340</v>
      </c>
      <c r="J7059" s="3" t="s">
        <v>21094</v>
      </c>
      <c r="K7059" s="3" t="s">
        <v>1</v>
      </c>
      <c r="L7059" s="9">
        <v>45493</v>
      </c>
      <c r="M7059" s="9">
        <v>45675</v>
      </c>
      <c r="N7059" s="3">
        <v>1080</v>
      </c>
      <c r="O7059" s="3" t="s">
        <v>21105</v>
      </c>
      <c r="P7059" s="3" t="s">
        <v>21114</v>
      </c>
      <c r="Q7059" s="3">
        <v>185</v>
      </c>
      <c r="R7059" s="8" t="str">
        <f t="shared" si="110"/>
        <v>*185*</v>
      </c>
    </row>
    <row r="7060" spans="1:18" ht="19.8">
      <c r="A7060" s="3" t="s">
        <v>1268</v>
      </c>
      <c r="B7060" s="3" t="s">
        <v>22</v>
      </c>
      <c r="C7060" s="3" t="s">
        <v>1267</v>
      </c>
      <c r="D7060" s="3" t="s">
        <v>5</v>
      </c>
      <c r="E7060" s="3" t="s">
        <v>1266</v>
      </c>
      <c r="F7060" s="3" t="s">
        <v>15</v>
      </c>
      <c r="G7060" s="3">
        <v>2005</v>
      </c>
      <c r="H7060" s="3" t="s">
        <v>22116</v>
      </c>
      <c r="I7060" s="3">
        <v>458</v>
      </c>
      <c r="J7060" s="3" t="s">
        <v>21098</v>
      </c>
      <c r="K7060" s="3" t="s">
        <v>1</v>
      </c>
      <c r="L7060" s="9">
        <v>45665</v>
      </c>
      <c r="M7060" s="9">
        <v>45673</v>
      </c>
      <c r="N7060" s="3">
        <v>2080</v>
      </c>
      <c r="O7060" s="3" t="s">
        <v>21106</v>
      </c>
      <c r="P7060" s="3" t="s">
        <v>21114</v>
      </c>
      <c r="Q7060" s="3">
        <v>130</v>
      </c>
      <c r="R7060" s="8" t="str">
        <f t="shared" si="110"/>
        <v>*130*</v>
      </c>
    </row>
    <row r="7061" spans="1:18" ht="19.8">
      <c r="A7061" s="3" t="s">
        <v>1265</v>
      </c>
      <c r="B7061" s="3" t="s">
        <v>266</v>
      </c>
      <c r="C7061" s="3" t="s">
        <v>1264</v>
      </c>
      <c r="D7061" s="3" t="s">
        <v>141</v>
      </c>
      <c r="E7061" s="3" t="s">
        <v>1263</v>
      </c>
      <c r="F7061" s="3" t="s">
        <v>3</v>
      </c>
      <c r="G7061" s="3">
        <v>2008</v>
      </c>
      <c r="H7061" s="3" t="s">
        <v>22118</v>
      </c>
      <c r="I7061" s="3">
        <v>179</v>
      </c>
      <c r="J7061" s="3" t="s">
        <v>21102</v>
      </c>
      <c r="K7061" s="3" t="s">
        <v>1</v>
      </c>
      <c r="L7061" s="9">
        <v>45238</v>
      </c>
      <c r="M7061" s="9">
        <v>45683</v>
      </c>
      <c r="N7061" s="3">
        <v>1685</v>
      </c>
      <c r="O7061" s="3" t="s">
        <v>25</v>
      </c>
      <c r="P7061" s="3" t="s">
        <v>21111</v>
      </c>
      <c r="Q7061" s="3">
        <v>202</v>
      </c>
      <c r="R7061" s="8" t="str">
        <f t="shared" si="110"/>
        <v>*202*</v>
      </c>
    </row>
    <row r="7062" spans="1:18" ht="19.8">
      <c r="A7062" s="3" t="s">
        <v>1262</v>
      </c>
      <c r="B7062" s="3" t="s">
        <v>18</v>
      </c>
      <c r="C7062" s="3" t="s">
        <v>1261</v>
      </c>
      <c r="D7062" s="3" t="s">
        <v>14</v>
      </c>
      <c r="E7062" s="3" t="s">
        <v>1260</v>
      </c>
      <c r="F7062" s="3" t="s">
        <v>29</v>
      </c>
      <c r="G7062" s="3">
        <v>2012</v>
      </c>
      <c r="H7062" s="3" t="s">
        <v>22117</v>
      </c>
      <c r="I7062" s="3">
        <v>486</v>
      </c>
      <c r="J7062" s="3" t="s">
        <v>21089</v>
      </c>
      <c r="K7062" s="3" t="s">
        <v>1</v>
      </c>
      <c r="L7062" s="9">
        <v>45426</v>
      </c>
      <c r="M7062" s="9">
        <v>45706</v>
      </c>
      <c r="N7062" s="3">
        <v>1200</v>
      </c>
      <c r="O7062" s="3" t="s">
        <v>21106</v>
      </c>
      <c r="P7062" s="3" t="s">
        <v>21111</v>
      </c>
      <c r="Q7062" s="3">
        <v>287</v>
      </c>
      <c r="R7062" s="8" t="str">
        <f t="shared" si="110"/>
        <v>*287*</v>
      </c>
    </row>
    <row r="7063" spans="1:18" ht="19.8">
      <c r="A7063" s="3" t="s">
        <v>1259</v>
      </c>
      <c r="B7063" s="3" t="s">
        <v>38</v>
      </c>
      <c r="C7063" s="3" t="s">
        <v>1258</v>
      </c>
      <c r="D7063" s="3" t="s">
        <v>36</v>
      </c>
      <c r="E7063" s="3" t="s">
        <v>1257</v>
      </c>
      <c r="F7063" s="3" t="s">
        <v>9</v>
      </c>
      <c r="G7063" s="3">
        <v>2013</v>
      </c>
      <c r="H7063" s="3" t="s">
        <v>22116</v>
      </c>
      <c r="I7063" s="3">
        <v>398</v>
      </c>
      <c r="J7063" s="3" t="s">
        <v>21092</v>
      </c>
      <c r="K7063" s="3" t="s">
        <v>1</v>
      </c>
      <c r="L7063" s="9">
        <v>45480</v>
      </c>
      <c r="M7063" s="9">
        <v>45563</v>
      </c>
      <c r="N7063" s="3">
        <v>1105</v>
      </c>
      <c r="O7063" s="3" t="s">
        <v>21106</v>
      </c>
      <c r="P7063" s="3" t="s">
        <v>21112</v>
      </c>
      <c r="Q7063" s="3">
        <v>274</v>
      </c>
      <c r="R7063" s="8" t="str">
        <f t="shared" si="110"/>
        <v>*274*</v>
      </c>
    </row>
    <row r="7064" spans="1:18" ht="19.8">
      <c r="A7064" s="3" t="s">
        <v>1256</v>
      </c>
      <c r="B7064" s="3" t="s">
        <v>266</v>
      </c>
      <c r="C7064" s="3" t="s">
        <v>1255</v>
      </c>
      <c r="D7064" s="3" t="s">
        <v>141</v>
      </c>
      <c r="E7064" s="3" t="s">
        <v>1254</v>
      </c>
      <c r="F7064" s="3" t="s">
        <v>77</v>
      </c>
      <c r="G7064" s="3">
        <v>2020</v>
      </c>
      <c r="H7064" s="3" t="s">
        <v>22116</v>
      </c>
      <c r="I7064" s="3">
        <v>330</v>
      </c>
      <c r="J7064" s="3" t="s">
        <v>21099</v>
      </c>
      <c r="K7064" s="3" t="s">
        <v>1</v>
      </c>
      <c r="L7064" s="9">
        <v>44989</v>
      </c>
      <c r="M7064" s="9">
        <v>45427</v>
      </c>
      <c r="N7064" s="3">
        <v>1195</v>
      </c>
      <c r="O7064" s="3" t="s">
        <v>25</v>
      </c>
      <c r="P7064" s="3" t="s">
        <v>21111</v>
      </c>
      <c r="Q7064" s="3">
        <v>398</v>
      </c>
      <c r="R7064" s="8" t="str">
        <f t="shared" si="110"/>
        <v>*398*</v>
      </c>
    </row>
    <row r="7065" spans="1:18" ht="19.8">
      <c r="A7065" s="3" t="s">
        <v>1253</v>
      </c>
      <c r="B7065" s="3" t="s">
        <v>27</v>
      </c>
      <c r="C7065" s="3" t="s">
        <v>1252</v>
      </c>
      <c r="D7065" s="3" t="s">
        <v>25</v>
      </c>
      <c r="E7065" s="3" t="s">
        <v>1251</v>
      </c>
      <c r="F7065" s="3" t="s">
        <v>29</v>
      </c>
      <c r="G7065" s="3">
        <v>2022</v>
      </c>
      <c r="H7065" s="3" t="s">
        <v>22116</v>
      </c>
      <c r="I7065" s="3">
        <v>259</v>
      </c>
      <c r="J7065" s="3" t="s">
        <v>21084</v>
      </c>
      <c r="K7065" s="3" t="s">
        <v>1</v>
      </c>
      <c r="L7065" s="9">
        <v>45027</v>
      </c>
      <c r="M7065" s="9">
        <v>45714</v>
      </c>
      <c r="N7065" s="3">
        <v>1665</v>
      </c>
      <c r="O7065" s="3" t="s">
        <v>25</v>
      </c>
      <c r="P7065" s="3" t="s">
        <v>21114</v>
      </c>
      <c r="Q7065" s="3">
        <v>427</v>
      </c>
      <c r="R7065" s="8" t="str">
        <f t="shared" si="110"/>
        <v>*427*</v>
      </c>
    </row>
    <row r="7066" spans="1:18" ht="19.8">
      <c r="A7066" s="3" t="s">
        <v>1250</v>
      </c>
      <c r="B7066" s="3" t="s">
        <v>304</v>
      </c>
      <c r="C7066" s="3" t="s">
        <v>1249</v>
      </c>
      <c r="D7066" s="3" t="s">
        <v>123</v>
      </c>
      <c r="E7066" s="3" t="s">
        <v>1248</v>
      </c>
      <c r="F7066" s="3" t="s">
        <v>3</v>
      </c>
      <c r="G7066" s="3">
        <v>2016</v>
      </c>
      <c r="H7066" s="3" t="s">
        <v>22118</v>
      </c>
      <c r="I7066" s="3">
        <v>446</v>
      </c>
      <c r="J7066" s="3" t="s">
        <v>21094</v>
      </c>
      <c r="K7066" s="3" t="s">
        <v>0</v>
      </c>
      <c r="N7066" s="3">
        <v>955</v>
      </c>
      <c r="O7066" s="3" t="s">
        <v>21106</v>
      </c>
      <c r="P7066" s="3" t="s">
        <v>21111</v>
      </c>
      <c r="Q7066" s="3">
        <v>442</v>
      </c>
      <c r="R7066" s="8" t="str">
        <f t="shared" si="110"/>
        <v>*442*</v>
      </c>
    </row>
    <row r="7067" spans="1:18" ht="19.8">
      <c r="A7067" s="3" t="s">
        <v>1247</v>
      </c>
      <c r="B7067" s="3" t="s">
        <v>52</v>
      </c>
      <c r="C7067" s="3" t="s">
        <v>1246</v>
      </c>
      <c r="D7067" s="3" t="s">
        <v>50</v>
      </c>
      <c r="E7067" s="3" t="s">
        <v>1245</v>
      </c>
      <c r="F7067" s="3" t="s">
        <v>3</v>
      </c>
      <c r="G7067" s="3">
        <v>2020</v>
      </c>
      <c r="H7067" s="3" t="s">
        <v>22116</v>
      </c>
      <c r="I7067" s="3">
        <v>118</v>
      </c>
      <c r="J7067" s="3" t="s">
        <v>21085</v>
      </c>
      <c r="K7067" s="3" t="s">
        <v>1</v>
      </c>
      <c r="L7067" s="9">
        <v>45495</v>
      </c>
      <c r="M7067" s="9">
        <v>45661</v>
      </c>
      <c r="N7067" s="3">
        <v>1145</v>
      </c>
      <c r="O7067" s="3" t="s">
        <v>21106</v>
      </c>
      <c r="P7067" s="3" t="s">
        <v>21112</v>
      </c>
      <c r="Q7067" s="3">
        <v>166</v>
      </c>
      <c r="R7067" s="8" t="str">
        <f t="shared" si="110"/>
        <v>*166*</v>
      </c>
    </row>
    <row r="7068" spans="1:18" ht="19.8">
      <c r="A7068" s="3" t="s">
        <v>1244</v>
      </c>
      <c r="B7068" s="3" t="s">
        <v>65</v>
      </c>
      <c r="C7068" s="3" t="s">
        <v>1243</v>
      </c>
      <c r="D7068" s="3" t="s">
        <v>63</v>
      </c>
      <c r="E7068" s="3" t="s">
        <v>1242</v>
      </c>
      <c r="F7068" s="3" t="s">
        <v>3</v>
      </c>
      <c r="G7068" s="3">
        <v>2009</v>
      </c>
      <c r="H7068" s="3" t="s">
        <v>22118</v>
      </c>
      <c r="I7068" s="3">
        <v>284</v>
      </c>
      <c r="J7068" s="3" t="s">
        <v>21084</v>
      </c>
      <c r="K7068" s="3" t="s">
        <v>1</v>
      </c>
      <c r="L7068" s="9">
        <v>45059</v>
      </c>
      <c r="M7068" s="9">
        <v>45160</v>
      </c>
      <c r="N7068" s="3">
        <v>1875</v>
      </c>
      <c r="O7068" s="3" t="s">
        <v>21106</v>
      </c>
      <c r="P7068" s="3" t="s">
        <v>21111</v>
      </c>
      <c r="Q7068" s="3">
        <v>425</v>
      </c>
      <c r="R7068" s="8" t="str">
        <f t="shared" si="110"/>
        <v>*425*</v>
      </c>
    </row>
    <row r="7069" spans="1:18" ht="19.8">
      <c r="A7069" s="3" t="s">
        <v>1241</v>
      </c>
      <c r="B7069" s="3" t="s">
        <v>125</v>
      </c>
      <c r="C7069" s="3" t="s">
        <v>1240</v>
      </c>
      <c r="D7069" s="3" t="s">
        <v>123</v>
      </c>
      <c r="E7069" s="3" t="s">
        <v>1239</v>
      </c>
      <c r="F7069" s="3" t="s">
        <v>29</v>
      </c>
      <c r="G7069" s="3">
        <v>2019</v>
      </c>
      <c r="H7069" s="3" t="s">
        <v>22118</v>
      </c>
      <c r="I7069" s="3">
        <v>400</v>
      </c>
      <c r="J7069" s="3" t="s">
        <v>21093</v>
      </c>
      <c r="K7069" s="3" t="s">
        <v>0</v>
      </c>
      <c r="N7069" s="3">
        <v>2235</v>
      </c>
      <c r="O7069" s="3" t="s">
        <v>21106</v>
      </c>
      <c r="P7069" s="3" t="s">
        <v>21112</v>
      </c>
      <c r="Q7069" s="3">
        <v>214</v>
      </c>
      <c r="R7069" s="8" t="str">
        <f t="shared" si="110"/>
        <v>*214*</v>
      </c>
    </row>
    <row r="7070" spans="1:18" ht="19.8">
      <c r="A7070" s="3" t="s">
        <v>1238</v>
      </c>
      <c r="B7070" s="3" t="s">
        <v>52</v>
      </c>
      <c r="C7070" s="3" t="s">
        <v>1237</v>
      </c>
      <c r="D7070" s="3" t="s">
        <v>50</v>
      </c>
      <c r="E7070" s="3" t="s">
        <v>1236</v>
      </c>
      <c r="F7070" s="3" t="s">
        <v>77</v>
      </c>
      <c r="G7070" s="3">
        <v>2008</v>
      </c>
      <c r="H7070" s="3" t="s">
        <v>22118</v>
      </c>
      <c r="I7070" s="3">
        <v>118</v>
      </c>
      <c r="J7070" s="3" t="s">
        <v>21091</v>
      </c>
      <c r="K7070" s="3" t="s">
        <v>1</v>
      </c>
      <c r="L7070" s="9">
        <v>45518</v>
      </c>
      <c r="M7070" s="9">
        <v>45667</v>
      </c>
      <c r="N7070" s="3">
        <v>1115</v>
      </c>
      <c r="O7070" s="3" t="s">
        <v>21106</v>
      </c>
      <c r="P7070" s="3" t="s">
        <v>21112</v>
      </c>
      <c r="Q7070" s="3">
        <v>177</v>
      </c>
      <c r="R7070" s="8" t="str">
        <f t="shared" si="110"/>
        <v>*177*</v>
      </c>
    </row>
    <row r="7071" spans="1:18" ht="19.8">
      <c r="A7071" s="3" t="s">
        <v>1235</v>
      </c>
      <c r="B7071" s="3" t="s">
        <v>266</v>
      </c>
      <c r="C7071" s="3" t="s">
        <v>1234</v>
      </c>
      <c r="D7071" s="3" t="s">
        <v>141</v>
      </c>
      <c r="E7071" s="3" t="s">
        <v>1233</v>
      </c>
      <c r="F7071" s="3" t="s">
        <v>77</v>
      </c>
      <c r="G7071" s="3">
        <v>2023</v>
      </c>
      <c r="H7071" s="3" t="s">
        <v>22117</v>
      </c>
      <c r="I7071" s="3">
        <v>269</v>
      </c>
      <c r="J7071" s="3" t="s">
        <v>21087</v>
      </c>
      <c r="K7071" s="3" t="s">
        <v>1</v>
      </c>
      <c r="L7071" s="9">
        <v>45301</v>
      </c>
      <c r="M7071" s="9">
        <v>45643</v>
      </c>
      <c r="N7071" s="3">
        <v>2015</v>
      </c>
      <c r="O7071" s="3" t="s">
        <v>25</v>
      </c>
      <c r="P7071" s="3" t="s">
        <v>21112</v>
      </c>
      <c r="Q7071" s="3">
        <v>161</v>
      </c>
      <c r="R7071" s="8" t="str">
        <f t="shared" si="110"/>
        <v>*161*</v>
      </c>
    </row>
    <row r="7072" spans="1:18" ht="19.8">
      <c r="A7072" s="3" t="s">
        <v>1231</v>
      </c>
      <c r="B7072" s="3" t="s">
        <v>56</v>
      </c>
      <c r="C7072" s="3" t="s">
        <v>1230</v>
      </c>
      <c r="D7072" s="3" t="s">
        <v>50</v>
      </c>
      <c r="E7072" s="3" t="s">
        <v>1229</v>
      </c>
      <c r="F7072" s="3" t="s">
        <v>3</v>
      </c>
      <c r="G7072" s="3">
        <v>2014</v>
      </c>
      <c r="H7072" s="3" t="s">
        <v>22117</v>
      </c>
      <c r="I7072" s="3">
        <v>81</v>
      </c>
      <c r="J7072" s="3" t="s">
        <v>21099</v>
      </c>
      <c r="K7072" s="3" t="s">
        <v>0</v>
      </c>
      <c r="N7072" s="3">
        <v>335</v>
      </c>
      <c r="O7072" s="3" t="s">
        <v>21106</v>
      </c>
      <c r="P7072" s="3" t="s">
        <v>21111</v>
      </c>
      <c r="Q7072" s="3">
        <v>327</v>
      </c>
      <c r="R7072" s="8" t="str">
        <f t="shared" si="110"/>
        <v>*327*</v>
      </c>
    </row>
    <row r="7073" spans="1:18" ht="19.8">
      <c r="A7073" s="3" t="s">
        <v>1228</v>
      </c>
      <c r="B7073" s="3" t="s">
        <v>38</v>
      </c>
      <c r="C7073" s="3" t="s">
        <v>1227</v>
      </c>
      <c r="D7073" s="3" t="s">
        <v>36</v>
      </c>
      <c r="E7073" s="3" t="s">
        <v>1226</v>
      </c>
      <c r="F7073" s="3" t="s">
        <v>48</v>
      </c>
      <c r="G7073" s="3">
        <v>2016</v>
      </c>
      <c r="H7073" s="3" t="s">
        <v>22117</v>
      </c>
      <c r="I7073" s="3">
        <v>133</v>
      </c>
      <c r="J7073" s="3" t="s">
        <v>21098</v>
      </c>
      <c r="K7073" s="3" t="s">
        <v>0</v>
      </c>
      <c r="N7073" s="3">
        <v>2400</v>
      </c>
      <c r="O7073" s="3" t="s">
        <v>21106</v>
      </c>
      <c r="P7073" s="3" t="s">
        <v>21114</v>
      </c>
      <c r="Q7073" s="3">
        <v>242</v>
      </c>
      <c r="R7073" s="8" t="str">
        <f t="shared" si="110"/>
        <v>*242*</v>
      </c>
    </row>
    <row r="7074" spans="1:18" ht="19.8">
      <c r="A7074" s="3" t="s">
        <v>1225</v>
      </c>
      <c r="B7074" s="3" t="s">
        <v>84</v>
      </c>
      <c r="C7074" s="3" t="s">
        <v>1224</v>
      </c>
      <c r="D7074" s="3" t="s">
        <v>82</v>
      </c>
      <c r="E7074" s="3" t="s">
        <v>1223</v>
      </c>
      <c r="F7074" s="3" t="s">
        <v>3</v>
      </c>
      <c r="G7074" s="3">
        <v>2018</v>
      </c>
      <c r="H7074" s="3" t="s">
        <v>22117</v>
      </c>
      <c r="I7074" s="3">
        <v>256</v>
      </c>
      <c r="J7074" s="3" t="s">
        <v>21088</v>
      </c>
      <c r="K7074" s="3" t="s">
        <v>0</v>
      </c>
      <c r="N7074" s="3">
        <v>2285</v>
      </c>
      <c r="O7074" s="3" t="s">
        <v>21105</v>
      </c>
      <c r="P7074" s="3" t="s">
        <v>21113</v>
      </c>
      <c r="Q7074" s="3">
        <v>274</v>
      </c>
      <c r="R7074" s="8" t="str">
        <f t="shared" si="110"/>
        <v>*274*</v>
      </c>
    </row>
    <row r="7075" spans="1:18" ht="19.8">
      <c r="A7075" s="3" t="s">
        <v>1222</v>
      </c>
      <c r="B7075" s="3" t="s">
        <v>22</v>
      </c>
      <c r="C7075" s="3" t="s">
        <v>1221</v>
      </c>
      <c r="D7075" s="3" t="s">
        <v>5</v>
      </c>
      <c r="E7075" s="3" t="s">
        <v>1220</v>
      </c>
      <c r="F7075" s="3" t="s">
        <v>9</v>
      </c>
      <c r="G7075" s="3">
        <v>2016</v>
      </c>
      <c r="H7075" s="3" t="s">
        <v>22118</v>
      </c>
      <c r="I7075" s="3">
        <v>173</v>
      </c>
      <c r="J7075" s="3" t="s">
        <v>21101</v>
      </c>
      <c r="K7075" s="3" t="s">
        <v>1</v>
      </c>
      <c r="L7075" s="9">
        <v>45542</v>
      </c>
      <c r="M7075" s="9">
        <v>45666</v>
      </c>
      <c r="N7075" s="3">
        <v>340</v>
      </c>
      <c r="O7075" s="3" t="s">
        <v>21106</v>
      </c>
      <c r="P7075" s="3" t="s">
        <v>21112</v>
      </c>
      <c r="Q7075" s="3">
        <v>135</v>
      </c>
      <c r="R7075" s="8" t="str">
        <f t="shared" si="110"/>
        <v>*135*</v>
      </c>
    </row>
    <row r="7076" spans="1:18" ht="19.8">
      <c r="A7076" s="3" t="s">
        <v>1219</v>
      </c>
      <c r="B7076" s="3" t="s">
        <v>52</v>
      </c>
      <c r="C7076" s="3" t="s">
        <v>1218</v>
      </c>
      <c r="D7076" s="3" t="s">
        <v>50</v>
      </c>
      <c r="E7076" s="3" t="s">
        <v>1217</v>
      </c>
      <c r="F7076" s="3" t="s">
        <v>29</v>
      </c>
      <c r="G7076" s="3">
        <v>2021</v>
      </c>
      <c r="H7076" s="3" t="s">
        <v>22118</v>
      </c>
      <c r="I7076" s="3">
        <v>218</v>
      </c>
      <c r="J7076" s="3" t="s">
        <v>21084</v>
      </c>
      <c r="K7076" s="3" t="s">
        <v>0</v>
      </c>
      <c r="N7076" s="3">
        <v>1970</v>
      </c>
      <c r="O7076" s="3" t="s">
        <v>21106</v>
      </c>
      <c r="P7076" s="3" t="s">
        <v>21113</v>
      </c>
      <c r="Q7076" s="3">
        <v>130</v>
      </c>
      <c r="R7076" s="8" t="str">
        <f t="shared" si="110"/>
        <v>*130*</v>
      </c>
    </row>
    <row r="7077" spans="1:18" ht="19.8">
      <c r="A7077" s="3" t="s">
        <v>1216</v>
      </c>
      <c r="B7077" s="3" t="s">
        <v>304</v>
      </c>
      <c r="C7077" s="3" t="s">
        <v>1215</v>
      </c>
      <c r="D7077" s="3" t="s">
        <v>123</v>
      </c>
      <c r="E7077" s="3" t="s">
        <v>1214</v>
      </c>
      <c r="F7077" s="3" t="s">
        <v>15</v>
      </c>
      <c r="G7077" s="3">
        <v>2008</v>
      </c>
      <c r="H7077" s="3" t="s">
        <v>22116</v>
      </c>
      <c r="I7077" s="3">
        <v>244</v>
      </c>
      <c r="J7077" s="3" t="s">
        <v>21088</v>
      </c>
      <c r="K7077" s="3" t="s">
        <v>1</v>
      </c>
      <c r="L7077" s="9">
        <v>45219</v>
      </c>
      <c r="M7077" s="9">
        <v>45712</v>
      </c>
      <c r="N7077" s="3">
        <v>1960</v>
      </c>
      <c r="O7077" s="3" t="s">
        <v>21106</v>
      </c>
      <c r="P7077" s="3" t="s">
        <v>21114</v>
      </c>
      <c r="Q7077" s="3">
        <v>224</v>
      </c>
      <c r="R7077" s="8" t="str">
        <f t="shared" si="110"/>
        <v>*224*</v>
      </c>
    </row>
    <row r="7078" spans="1:18" ht="19.8">
      <c r="A7078" s="3" t="s">
        <v>1213</v>
      </c>
      <c r="B7078" s="3" t="s">
        <v>155</v>
      </c>
      <c r="C7078" s="3" t="s">
        <v>1212</v>
      </c>
      <c r="D7078" s="3" t="s">
        <v>50</v>
      </c>
      <c r="E7078" s="3" t="s">
        <v>1211</v>
      </c>
      <c r="F7078" s="3" t="s">
        <v>48</v>
      </c>
      <c r="G7078" s="3">
        <v>2008</v>
      </c>
      <c r="H7078" s="3" t="s">
        <v>22118</v>
      </c>
      <c r="I7078" s="3">
        <v>125</v>
      </c>
      <c r="J7078" s="3" t="s">
        <v>21085</v>
      </c>
      <c r="K7078" s="3" t="s">
        <v>0</v>
      </c>
      <c r="N7078" s="3">
        <v>1875</v>
      </c>
      <c r="O7078" s="3" t="s">
        <v>21106</v>
      </c>
      <c r="P7078" s="3" t="s">
        <v>21114</v>
      </c>
      <c r="Q7078" s="3">
        <v>168</v>
      </c>
      <c r="R7078" s="8" t="str">
        <f t="shared" si="110"/>
        <v>*168*</v>
      </c>
    </row>
    <row r="7079" spans="1:18" ht="19.8">
      <c r="A7079" s="3" t="s">
        <v>1210</v>
      </c>
      <c r="B7079" s="3" t="s">
        <v>455</v>
      </c>
      <c r="C7079" s="3" t="s">
        <v>1209</v>
      </c>
      <c r="D7079" s="3" t="s">
        <v>14</v>
      </c>
      <c r="E7079" s="3" t="s">
        <v>1208</v>
      </c>
      <c r="F7079" s="3" t="s">
        <v>3</v>
      </c>
      <c r="G7079" s="3">
        <v>2008</v>
      </c>
      <c r="H7079" s="3" t="s">
        <v>22118</v>
      </c>
      <c r="I7079" s="3">
        <v>214</v>
      </c>
      <c r="J7079" s="3" t="s">
        <v>21085</v>
      </c>
      <c r="K7079" s="3" t="s">
        <v>1</v>
      </c>
      <c r="L7079" s="9">
        <v>45311</v>
      </c>
      <c r="M7079" s="9">
        <v>45429</v>
      </c>
      <c r="N7079" s="3">
        <v>830</v>
      </c>
      <c r="O7079" s="3" t="s">
        <v>21106</v>
      </c>
      <c r="P7079" s="3" t="s">
        <v>21114</v>
      </c>
      <c r="Q7079" s="3">
        <v>165</v>
      </c>
      <c r="R7079" s="8" t="str">
        <f t="shared" si="110"/>
        <v>*165*</v>
      </c>
    </row>
    <row r="7080" spans="1:18" ht="19.8">
      <c r="A7080" s="3" t="s">
        <v>1206</v>
      </c>
      <c r="B7080" s="3" t="s">
        <v>143</v>
      </c>
      <c r="C7080" s="3" t="s">
        <v>1205</v>
      </c>
      <c r="D7080" s="3" t="s">
        <v>141</v>
      </c>
      <c r="E7080" s="3" t="s">
        <v>1204</v>
      </c>
      <c r="F7080" s="3" t="s">
        <v>9</v>
      </c>
      <c r="G7080" s="3">
        <v>2023</v>
      </c>
      <c r="H7080" s="3" t="s">
        <v>22118</v>
      </c>
      <c r="I7080" s="3">
        <v>284</v>
      </c>
      <c r="J7080" s="3" t="s">
        <v>21098</v>
      </c>
      <c r="K7080" s="3" t="s">
        <v>0</v>
      </c>
      <c r="N7080" s="3">
        <v>410</v>
      </c>
      <c r="O7080" s="3" t="s">
        <v>25</v>
      </c>
      <c r="P7080" s="3" t="s">
        <v>21111</v>
      </c>
      <c r="Q7080" s="3">
        <v>351</v>
      </c>
      <c r="R7080" s="8" t="str">
        <f t="shared" si="110"/>
        <v>*351*</v>
      </c>
    </row>
    <row r="7081" spans="1:18" ht="19.8">
      <c r="A7081" s="3" t="s">
        <v>1203</v>
      </c>
      <c r="B7081" s="3" t="s">
        <v>104</v>
      </c>
      <c r="C7081" s="3" t="s">
        <v>1202</v>
      </c>
      <c r="D7081" s="3" t="s">
        <v>25</v>
      </c>
      <c r="E7081" s="3" t="s">
        <v>1201</v>
      </c>
      <c r="F7081" s="3" t="s">
        <v>29</v>
      </c>
      <c r="G7081" s="3">
        <v>2024</v>
      </c>
      <c r="H7081" s="3" t="s">
        <v>22117</v>
      </c>
      <c r="I7081" s="3">
        <v>389</v>
      </c>
      <c r="J7081" s="3" t="s">
        <v>21096</v>
      </c>
      <c r="K7081" s="3" t="s">
        <v>1</v>
      </c>
      <c r="L7081" s="9">
        <v>45401</v>
      </c>
      <c r="M7081" s="9">
        <v>45638</v>
      </c>
      <c r="N7081" s="3">
        <v>915</v>
      </c>
      <c r="O7081" s="3" t="s">
        <v>25</v>
      </c>
      <c r="P7081" s="3" t="s">
        <v>21112</v>
      </c>
      <c r="Q7081" s="3">
        <v>275</v>
      </c>
      <c r="R7081" s="8" t="str">
        <f t="shared" si="110"/>
        <v>*275*</v>
      </c>
    </row>
    <row r="7082" spans="1:18" ht="19.8">
      <c r="A7082" s="3" t="s">
        <v>1200</v>
      </c>
      <c r="B7082" s="3" t="s">
        <v>478</v>
      </c>
      <c r="C7082" s="3" t="s">
        <v>1199</v>
      </c>
      <c r="D7082" s="3" t="s">
        <v>95</v>
      </c>
      <c r="E7082" s="3" t="s">
        <v>1198</v>
      </c>
      <c r="F7082" s="3" t="s">
        <v>15</v>
      </c>
      <c r="G7082" s="3">
        <v>2019</v>
      </c>
      <c r="H7082" s="3" t="s">
        <v>22117</v>
      </c>
      <c r="I7082" s="3">
        <v>260</v>
      </c>
      <c r="J7082" s="3" t="s">
        <v>21083</v>
      </c>
      <c r="K7082" s="3" t="s">
        <v>1</v>
      </c>
      <c r="L7082" s="9">
        <v>45305</v>
      </c>
      <c r="M7082" s="9">
        <v>45315</v>
      </c>
      <c r="N7082" s="3">
        <v>2125</v>
      </c>
      <c r="O7082" s="3" t="s">
        <v>21105</v>
      </c>
      <c r="P7082" s="3" t="s">
        <v>21114</v>
      </c>
      <c r="Q7082" s="3">
        <v>415</v>
      </c>
      <c r="R7082" s="8" t="str">
        <f t="shared" si="110"/>
        <v>*415*</v>
      </c>
    </row>
    <row r="7083" spans="1:18" ht="19.8">
      <c r="A7083" s="3" t="s">
        <v>1197</v>
      </c>
      <c r="B7083" s="3" t="s">
        <v>18</v>
      </c>
      <c r="C7083" s="3" t="s">
        <v>1196</v>
      </c>
      <c r="D7083" s="3" t="s">
        <v>14</v>
      </c>
      <c r="E7083" s="3" t="s">
        <v>1195</v>
      </c>
      <c r="F7083" s="3" t="s">
        <v>29</v>
      </c>
      <c r="G7083" s="3">
        <v>2016</v>
      </c>
      <c r="H7083" s="3" t="s">
        <v>22117</v>
      </c>
      <c r="I7083" s="3">
        <v>500</v>
      </c>
      <c r="J7083" s="3" t="s">
        <v>21086</v>
      </c>
      <c r="K7083" s="3" t="s">
        <v>1</v>
      </c>
      <c r="L7083" s="9">
        <v>45450</v>
      </c>
      <c r="M7083" s="9">
        <v>45540</v>
      </c>
      <c r="N7083" s="3">
        <v>1895</v>
      </c>
      <c r="O7083" s="3" t="s">
        <v>21106</v>
      </c>
      <c r="P7083" s="3" t="s">
        <v>21114</v>
      </c>
      <c r="Q7083" s="3">
        <v>265</v>
      </c>
      <c r="R7083" s="8" t="str">
        <f t="shared" si="110"/>
        <v>*265*</v>
      </c>
    </row>
    <row r="7084" spans="1:18" ht="19.8">
      <c r="A7084" s="3" t="s">
        <v>1194</v>
      </c>
      <c r="B7084" s="3" t="s">
        <v>92</v>
      </c>
      <c r="C7084" s="3" t="s">
        <v>1193</v>
      </c>
      <c r="D7084" s="3" t="s">
        <v>25</v>
      </c>
      <c r="E7084" s="3" t="s">
        <v>1192</v>
      </c>
      <c r="F7084" s="3" t="s">
        <v>3</v>
      </c>
      <c r="G7084" s="3">
        <v>2006</v>
      </c>
      <c r="H7084" s="3" t="s">
        <v>22117</v>
      </c>
      <c r="I7084" s="3">
        <v>386</v>
      </c>
      <c r="J7084" s="3" t="s">
        <v>21090</v>
      </c>
      <c r="K7084" s="3" t="s">
        <v>0</v>
      </c>
      <c r="N7084" s="3">
        <v>1765</v>
      </c>
      <c r="O7084" s="3" t="s">
        <v>25</v>
      </c>
      <c r="P7084" s="3" t="s">
        <v>21111</v>
      </c>
      <c r="Q7084" s="3">
        <v>161</v>
      </c>
      <c r="R7084" s="8" t="str">
        <f t="shared" si="110"/>
        <v>*161*</v>
      </c>
    </row>
    <row r="7085" spans="1:18" ht="19.8">
      <c r="A7085" s="3" t="s">
        <v>1191</v>
      </c>
      <c r="B7085" s="3" t="s">
        <v>33</v>
      </c>
      <c r="C7085" s="3" t="s">
        <v>1190</v>
      </c>
      <c r="D7085" s="3" t="s">
        <v>31</v>
      </c>
      <c r="E7085" s="3" t="s">
        <v>1189</v>
      </c>
      <c r="F7085" s="3" t="s">
        <v>15</v>
      </c>
      <c r="G7085" s="3">
        <v>2017</v>
      </c>
      <c r="H7085" s="3" t="s">
        <v>22118</v>
      </c>
      <c r="I7085" s="3">
        <v>163</v>
      </c>
      <c r="J7085" s="3" t="s">
        <v>21097</v>
      </c>
      <c r="K7085" s="3" t="s">
        <v>1</v>
      </c>
      <c r="L7085" s="9">
        <v>45113</v>
      </c>
      <c r="M7085" s="9">
        <v>45636</v>
      </c>
      <c r="N7085" s="3">
        <v>2465</v>
      </c>
      <c r="O7085" s="3" t="s">
        <v>21106</v>
      </c>
      <c r="P7085" s="3" t="s">
        <v>21111</v>
      </c>
      <c r="Q7085" s="3">
        <v>434</v>
      </c>
      <c r="R7085" s="8" t="str">
        <f t="shared" si="110"/>
        <v>*434*</v>
      </c>
    </row>
    <row r="7086" spans="1:18" ht="19.8">
      <c r="A7086" s="3" t="s">
        <v>1188</v>
      </c>
      <c r="B7086" s="3" t="s">
        <v>143</v>
      </c>
      <c r="C7086" s="3" t="s">
        <v>1187</v>
      </c>
      <c r="D7086" s="3" t="s">
        <v>141</v>
      </c>
      <c r="E7086" s="3" t="s">
        <v>1186</v>
      </c>
      <c r="F7086" s="3" t="s">
        <v>9</v>
      </c>
      <c r="G7086" s="3">
        <v>2017</v>
      </c>
      <c r="H7086" s="3" t="s">
        <v>22118</v>
      </c>
      <c r="I7086" s="3">
        <v>195</v>
      </c>
      <c r="J7086" s="3" t="s">
        <v>21088</v>
      </c>
      <c r="K7086" s="3" t="s">
        <v>1</v>
      </c>
      <c r="L7086" s="9">
        <v>45340</v>
      </c>
      <c r="M7086" s="9">
        <v>45663</v>
      </c>
      <c r="N7086" s="3">
        <v>1070</v>
      </c>
      <c r="O7086" s="3" t="s">
        <v>25</v>
      </c>
      <c r="P7086" s="3" t="s">
        <v>21112</v>
      </c>
      <c r="Q7086" s="3">
        <v>424</v>
      </c>
      <c r="R7086" s="8" t="str">
        <f t="shared" si="110"/>
        <v>*424*</v>
      </c>
    </row>
    <row r="7087" spans="1:18" ht="19.8">
      <c r="A7087" s="3" t="s">
        <v>1185</v>
      </c>
      <c r="B7087" s="3" t="s">
        <v>43</v>
      </c>
      <c r="C7087" s="3" t="s">
        <v>1184</v>
      </c>
      <c r="D7087" s="3" t="s">
        <v>41</v>
      </c>
      <c r="E7087" s="3" t="s">
        <v>1183</v>
      </c>
      <c r="F7087" s="3" t="s">
        <v>3</v>
      </c>
      <c r="G7087" s="3">
        <v>2014</v>
      </c>
      <c r="H7087" s="3" t="s">
        <v>22116</v>
      </c>
      <c r="I7087" s="3">
        <v>169</v>
      </c>
      <c r="J7087" s="3" t="s">
        <v>21094</v>
      </c>
      <c r="K7087" s="3" t="s">
        <v>0</v>
      </c>
      <c r="N7087" s="3">
        <v>1720</v>
      </c>
      <c r="O7087" s="3" t="s">
        <v>21106</v>
      </c>
      <c r="P7087" s="3" t="s">
        <v>21111</v>
      </c>
      <c r="Q7087" s="3">
        <v>361</v>
      </c>
      <c r="R7087" s="8" t="str">
        <f t="shared" si="110"/>
        <v>*361*</v>
      </c>
    </row>
    <row r="7088" spans="1:18" ht="19.8">
      <c r="A7088" s="3" t="s">
        <v>1182</v>
      </c>
      <c r="B7088" s="3" t="s">
        <v>344</v>
      </c>
      <c r="C7088" s="3" t="s">
        <v>1181</v>
      </c>
      <c r="D7088" s="3" t="s">
        <v>82</v>
      </c>
      <c r="E7088" s="3" t="s">
        <v>1180</v>
      </c>
      <c r="F7088" s="3" t="s">
        <v>29</v>
      </c>
      <c r="G7088" s="3">
        <v>2010</v>
      </c>
      <c r="H7088" s="3" t="s">
        <v>22118</v>
      </c>
      <c r="I7088" s="3">
        <v>492</v>
      </c>
      <c r="J7088" s="3" t="s">
        <v>21089</v>
      </c>
      <c r="K7088" s="3" t="s">
        <v>1</v>
      </c>
      <c r="L7088" s="9">
        <v>45157</v>
      </c>
      <c r="M7088" s="9">
        <v>45377</v>
      </c>
      <c r="N7088" s="3">
        <v>690</v>
      </c>
      <c r="O7088" s="3" t="s">
        <v>21105</v>
      </c>
      <c r="P7088" s="3" t="s">
        <v>21114</v>
      </c>
      <c r="Q7088" s="3">
        <v>211</v>
      </c>
      <c r="R7088" s="8" t="str">
        <f t="shared" si="110"/>
        <v>*211*</v>
      </c>
    </row>
    <row r="7089" spans="1:18" ht="19.8">
      <c r="A7089" s="3" t="s">
        <v>1179</v>
      </c>
      <c r="B7089" s="3" t="s">
        <v>256</v>
      </c>
      <c r="C7089" s="3" t="s">
        <v>1178</v>
      </c>
      <c r="D7089" s="3" t="s">
        <v>14</v>
      </c>
      <c r="E7089" s="3" t="s">
        <v>1177</v>
      </c>
      <c r="F7089" s="3" t="s">
        <v>15</v>
      </c>
      <c r="G7089" s="3">
        <v>2014</v>
      </c>
      <c r="H7089" s="3" t="s">
        <v>22117</v>
      </c>
      <c r="I7089" s="3">
        <v>333</v>
      </c>
      <c r="J7089" s="3" t="s">
        <v>21095</v>
      </c>
      <c r="K7089" s="3" t="s">
        <v>1</v>
      </c>
      <c r="L7089" s="9">
        <v>45680</v>
      </c>
      <c r="M7089" s="9">
        <v>45712</v>
      </c>
      <c r="N7089" s="3">
        <v>540</v>
      </c>
      <c r="O7089" s="3" t="s">
        <v>21106</v>
      </c>
      <c r="P7089" s="3" t="s">
        <v>21111</v>
      </c>
      <c r="Q7089" s="3">
        <v>149</v>
      </c>
      <c r="R7089" s="8" t="str">
        <f t="shared" si="110"/>
        <v>*149*</v>
      </c>
    </row>
    <row r="7090" spans="1:18" ht="19.8">
      <c r="A7090" s="3" t="s">
        <v>1175</v>
      </c>
      <c r="B7090" s="3" t="s">
        <v>266</v>
      </c>
      <c r="C7090" s="3" t="s">
        <v>1174</v>
      </c>
      <c r="D7090" s="3" t="s">
        <v>141</v>
      </c>
      <c r="E7090" s="3" t="s">
        <v>1173</v>
      </c>
      <c r="F7090" s="3" t="s">
        <v>15</v>
      </c>
      <c r="G7090" s="3">
        <v>2024</v>
      </c>
      <c r="H7090" s="3" t="s">
        <v>22116</v>
      </c>
      <c r="I7090" s="3">
        <v>149</v>
      </c>
      <c r="J7090" s="3" t="s">
        <v>21097</v>
      </c>
      <c r="K7090" s="3" t="s">
        <v>0</v>
      </c>
      <c r="N7090" s="3">
        <v>500</v>
      </c>
      <c r="O7090" s="3" t="s">
        <v>25</v>
      </c>
      <c r="P7090" s="3" t="s">
        <v>21112</v>
      </c>
      <c r="Q7090" s="3">
        <v>128</v>
      </c>
      <c r="R7090" s="8" t="str">
        <f t="shared" si="110"/>
        <v>*128*</v>
      </c>
    </row>
    <row r="7091" spans="1:18" ht="19.8">
      <c r="A7091" s="3" t="s">
        <v>1172</v>
      </c>
      <c r="B7091" s="3" t="s">
        <v>27</v>
      </c>
      <c r="C7091" s="3" t="s">
        <v>1171</v>
      </c>
      <c r="D7091" s="3" t="s">
        <v>25</v>
      </c>
      <c r="E7091" s="3" t="s">
        <v>1170</v>
      </c>
      <c r="F7091" s="3" t="s">
        <v>15</v>
      </c>
      <c r="G7091" s="3">
        <v>2023</v>
      </c>
      <c r="H7091" s="3" t="s">
        <v>22116</v>
      </c>
      <c r="I7091" s="3">
        <v>451</v>
      </c>
      <c r="J7091" s="3" t="s">
        <v>21083</v>
      </c>
      <c r="K7091" s="3" t="s">
        <v>1</v>
      </c>
      <c r="L7091" s="9">
        <v>45266</v>
      </c>
      <c r="M7091" s="9">
        <v>45446</v>
      </c>
      <c r="N7091" s="3">
        <v>165</v>
      </c>
      <c r="O7091" s="3" t="s">
        <v>25</v>
      </c>
      <c r="P7091" s="3" t="s">
        <v>21111</v>
      </c>
      <c r="Q7091" s="3">
        <v>269</v>
      </c>
      <c r="R7091" s="8" t="str">
        <f t="shared" si="110"/>
        <v>*269*</v>
      </c>
    </row>
    <row r="7092" spans="1:18" ht="19.8">
      <c r="A7092" s="3" t="s">
        <v>1168</v>
      </c>
      <c r="B7092" s="3" t="s">
        <v>43</v>
      </c>
      <c r="C7092" s="3" t="s">
        <v>1167</v>
      </c>
      <c r="D7092" s="3" t="s">
        <v>41</v>
      </c>
      <c r="E7092" s="3" t="s">
        <v>1166</v>
      </c>
      <c r="F7092" s="3" t="s">
        <v>48</v>
      </c>
      <c r="G7092" s="3">
        <v>2019</v>
      </c>
      <c r="H7092" s="3" t="s">
        <v>22116</v>
      </c>
      <c r="I7092" s="3">
        <v>110</v>
      </c>
      <c r="J7092" s="3" t="s">
        <v>21084</v>
      </c>
      <c r="K7092" s="3" t="s">
        <v>0</v>
      </c>
      <c r="N7092" s="3">
        <v>460</v>
      </c>
      <c r="O7092" s="3" t="s">
        <v>21106</v>
      </c>
      <c r="P7092" s="3" t="s">
        <v>21112</v>
      </c>
      <c r="Q7092" s="3">
        <v>320</v>
      </c>
      <c r="R7092" s="8" t="str">
        <f t="shared" si="110"/>
        <v>*320*</v>
      </c>
    </row>
    <row r="7093" spans="1:18" ht="19.8">
      <c r="A7093" s="3" t="s">
        <v>1165</v>
      </c>
      <c r="B7093" s="3" t="s">
        <v>60</v>
      </c>
      <c r="C7093" s="3" t="s">
        <v>1164</v>
      </c>
      <c r="D7093" s="3" t="s">
        <v>41</v>
      </c>
      <c r="E7093" s="3" t="s">
        <v>1163</v>
      </c>
      <c r="F7093" s="3" t="s">
        <v>77</v>
      </c>
      <c r="G7093" s="3">
        <v>2013</v>
      </c>
      <c r="H7093" s="3" t="s">
        <v>22118</v>
      </c>
      <c r="I7093" s="3">
        <v>490</v>
      </c>
      <c r="J7093" s="3" t="s">
        <v>21100</v>
      </c>
      <c r="K7093" s="3" t="s">
        <v>0</v>
      </c>
      <c r="N7093" s="3">
        <v>1885</v>
      </c>
      <c r="O7093" s="3" t="s">
        <v>21106</v>
      </c>
      <c r="P7093" s="3" t="s">
        <v>21112</v>
      </c>
      <c r="Q7093" s="3">
        <v>201</v>
      </c>
      <c r="R7093" s="8" t="str">
        <f t="shared" si="110"/>
        <v>*201*</v>
      </c>
    </row>
    <row r="7094" spans="1:18" ht="19.8">
      <c r="A7094" s="3" t="s">
        <v>1162</v>
      </c>
      <c r="B7094" s="3" t="s">
        <v>27</v>
      </c>
      <c r="C7094" s="3" t="s">
        <v>1161</v>
      </c>
      <c r="D7094" s="3" t="s">
        <v>25</v>
      </c>
      <c r="E7094" s="3" t="s">
        <v>1160</v>
      </c>
      <c r="F7094" s="3" t="s">
        <v>77</v>
      </c>
      <c r="G7094" s="3">
        <v>2017</v>
      </c>
      <c r="H7094" s="3" t="s">
        <v>22116</v>
      </c>
      <c r="I7094" s="3">
        <v>368</v>
      </c>
      <c r="J7094" s="3" t="s">
        <v>21089</v>
      </c>
      <c r="K7094" s="3" t="s">
        <v>1</v>
      </c>
      <c r="L7094" s="9">
        <v>45248</v>
      </c>
      <c r="M7094" s="9">
        <v>45300</v>
      </c>
      <c r="N7094" s="3">
        <v>1990</v>
      </c>
      <c r="O7094" s="3" t="s">
        <v>25</v>
      </c>
      <c r="P7094" s="3" t="s">
        <v>21112</v>
      </c>
      <c r="Q7094" s="3">
        <v>215</v>
      </c>
      <c r="R7094" s="8" t="str">
        <f t="shared" si="110"/>
        <v>*215*</v>
      </c>
    </row>
    <row r="7095" spans="1:18" ht="19.8">
      <c r="A7095" s="3" t="s">
        <v>1159</v>
      </c>
      <c r="B7095" s="3" t="s">
        <v>38</v>
      </c>
      <c r="C7095" s="3" t="s">
        <v>1158</v>
      </c>
      <c r="D7095" s="3" t="s">
        <v>36</v>
      </c>
      <c r="E7095" s="3" t="s">
        <v>1157</v>
      </c>
      <c r="F7095" s="3" t="s">
        <v>48</v>
      </c>
      <c r="G7095" s="3">
        <v>2010</v>
      </c>
      <c r="H7095" s="3" t="s">
        <v>22118</v>
      </c>
      <c r="I7095" s="3">
        <v>161</v>
      </c>
      <c r="J7095" s="3" t="s">
        <v>21085</v>
      </c>
      <c r="K7095" s="3" t="s">
        <v>0</v>
      </c>
      <c r="N7095" s="3">
        <v>750</v>
      </c>
      <c r="O7095" s="3" t="s">
        <v>21106</v>
      </c>
      <c r="P7095" s="3" t="s">
        <v>21111</v>
      </c>
      <c r="Q7095" s="3">
        <v>344</v>
      </c>
      <c r="R7095" s="8" t="str">
        <f t="shared" si="110"/>
        <v>*344*</v>
      </c>
    </row>
    <row r="7096" spans="1:18" ht="19.8">
      <c r="A7096" s="3" t="s">
        <v>1156</v>
      </c>
      <c r="B7096" s="3" t="s">
        <v>304</v>
      </c>
      <c r="C7096" s="3" t="s">
        <v>1155</v>
      </c>
      <c r="D7096" s="3" t="s">
        <v>123</v>
      </c>
      <c r="E7096" s="3" t="s">
        <v>1154</v>
      </c>
      <c r="F7096" s="3" t="s">
        <v>9</v>
      </c>
      <c r="G7096" s="3">
        <v>2005</v>
      </c>
      <c r="H7096" s="3" t="s">
        <v>22118</v>
      </c>
      <c r="I7096" s="3">
        <v>199</v>
      </c>
      <c r="J7096" s="3" t="s">
        <v>21093</v>
      </c>
      <c r="K7096" s="3" t="s">
        <v>1</v>
      </c>
      <c r="L7096" s="9">
        <v>45190</v>
      </c>
      <c r="M7096" s="9">
        <v>45558</v>
      </c>
      <c r="N7096" s="3">
        <v>510</v>
      </c>
      <c r="O7096" s="3" t="s">
        <v>21106</v>
      </c>
      <c r="P7096" s="3" t="s">
        <v>21114</v>
      </c>
      <c r="Q7096" s="3">
        <v>253</v>
      </c>
      <c r="R7096" s="8" t="str">
        <f t="shared" si="110"/>
        <v>*253*</v>
      </c>
    </row>
    <row r="7097" spans="1:18" ht="19.8">
      <c r="A7097" s="3" t="s">
        <v>1153</v>
      </c>
      <c r="B7097" s="3" t="s">
        <v>84</v>
      </c>
      <c r="C7097" s="3" t="s">
        <v>1152</v>
      </c>
      <c r="D7097" s="3" t="s">
        <v>82</v>
      </c>
      <c r="E7097" s="3" t="s">
        <v>1151</v>
      </c>
      <c r="F7097" s="3" t="s">
        <v>15</v>
      </c>
      <c r="G7097" s="3">
        <v>2018</v>
      </c>
      <c r="H7097" s="3" t="s">
        <v>22118</v>
      </c>
      <c r="I7097" s="3">
        <v>215</v>
      </c>
      <c r="J7097" s="3" t="s">
        <v>21102</v>
      </c>
      <c r="K7097" s="3" t="s">
        <v>0</v>
      </c>
      <c r="N7097" s="3">
        <v>790</v>
      </c>
      <c r="O7097" s="3" t="s">
        <v>21105</v>
      </c>
      <c r="P7097" s="3" t="s">
        <v>21113</v>
      </c>
      <c r="Q7097" s="3">
        <v>442</v>
      </c>
      <c r="R7097" s="8" t="str">
        <f t="shared" si="110"/>
        <v>*442*</v>
      </c>
    </row>
    <row r="7098" spans="1:18" ht="19.8">
      <c r="A7098" s="3" t="s">
        <v>1150</v>
      </c>
      <c r="B7098" s="3" t="s">
        <v>104</v>
      </c>
      <c r="C7098" s="3" t="s">
        <v>1149</v>
      </c>
      <c r="D7098" s="3" t="s">
        <v>25</v>
      </c>
      <c r="E7098" s="3" t="s">
        <v>1148</v>
      </c>
      <c r="F7098" s="3" t="s">
        <v>48</v>
      </c>
      <c r="G7098" s="3">
        <v>2020</v>
      </c>
      <c r="H7098" s="3" t="s">
        <v>22117</v>
      </c>
      <c r="I7098" s="3">
        <v>288</v>
      </c>
      <c r="J7098" s="3" t="s">
        <v>21093</v>
      </c>
      <c r="K7098" s="3" t="s">
        <v>1</v>
      </c>
      <c r="L7098" s="9">
        <v>45277</v>
      </c>
      <c r="M7098" s="9">
        <v>45506</v>
      </c>
      <c r="N7098" s="3">
        <v>1165</v>
      </c>
      <c r="O7098" s="3" t="s">
        <v>25</v>
      </c>
      <c r="P7098" s="3" t="s">
        <v>21112</v>
      </c>
      <c r="Q7098" s="3">
        <v>232</v>
      </c>
      <c r="R7098" s="8" t="str">
        <f t="shared" si="110"/>
        <v>*232*</v>
      </c>
    </row>
    <row r="7099" spans="1:18" ht="19.8">
      <c r="A7099" s="3" t="s">
        <v>1147</v>
      </c>
      <c r="B7099" s="3" t="s">
        <v>243</v>
      </c>
      <c r="C7099" s="3" t="s">
        <v>1146</v>
      </c>
      <c r="D7099" s="3" t="s">
        <v>63</v>
      </c>
      <c r="E7099" s="3" t="s">
        <v>1145</v>
      </c>
      <c r="F7099" s="3" t="s">
        <v>3</v>
      </c>
      <c r="G7099" s="3">
        <v>2010</v>
      </c>
      <c r="H7099" s="3" t="s">
        <v>22117</v>
      </c>
      <c r="I7099" s="3">
        <v>279</v>
      </c>
      <c r="J7099" s="3" t="s">
        <v>21094</v>
      </c>
      <c r="K7099" s="3" t="s">
        <v>1</v>
      </c>
      <c r="L7099" s="9">
        <v>45182</v>
      </c>
      <c r="M7099" s="9">
        <v>45410</v>
      </c>
      <c r="N7099" s="3">
        <v>390</v>
      </c>
      <c r="O7099" s="3" t="s">
        <v>21106</v>
      </c>
      <c r="P7099" s="3" t="s">
        <v>21113</v>
      </c>
      <c r="Q7099" s="3">
        <v>366</v>
      </c>
      <c r="R7099" s="8" t="str">
        <f t="shared" si="110"/>
        <v>*366*</v>
      </c>
    </row>
    <row r="7100" spans="1:18" ht="19.8">
      <c r="A7100" s="3" t="s">
        <v>1144</v>
      </c>
      <c r="B7100" s="3" t="s">
        <v>7</v>
      </c>
      <c r="C7100" s="3" t="s">
        <v>1143</v>
      </c>
      <c r="D7100" s="3" t="s">
        <v>5</v>
      </c>
      <c r="E7100" s="3" t="s">
        <v>1142</v>
      </c>
      <c r="F7100" s="3" t="s">
        <v>9</v>
      </c>
      <c r="G7100" s="3">
        <v>2008</v>
      </c>
      <c r="H7100" s="3" t="s">
        <v>22117</v>
      </c>
      <c r="I7100" s="3">
        <v>296</v>
      </c>
      <c r="J7100" s="3" t="s">
        <v>21085</v>
      </c>
      <c r="K7100" s="3" t="s">
        <v>0</v>
      </c>
      <c r="N7100" s="3">
        <v>280</v>
      </c>
      <c r="O7100" s="3" t="s">
        <v>21106</v>
      </c>
      <c r="P7100" s="3" t="s">
        <v>21114</v>
      </c>
      <c r="Q7100" s="3">
        <v>157</v>
      </c>
      <c r="R7100" s="8" t="str">
        <f t="shared" si="110"/>
        <v>*157*</v>
      </c>
    </row>
    <row r="7101" spans="1:18" ht="19.8">
      <c r="A7101" s="3" t="s">
        <v>1141</v>
      </c>
      <c r="B7101" s="3" t="s">
        <v>18</v>
      </c>
      <c r="C7101" s="3" t="s">
        <v>1140</v>
      </c>
      <c r="D7101" s="3" t="s">
        <v>14</v>
      </c>
      <c r="E7101" s="3" t="s">
        <v>1139</v>
      </c>
      <c r="F7101" s="3" t="s">
        <v>3</v>
      </c>
      <c r="G7101" s="3">
        <v>2013</v>
      </c>
      <c r="H7101" s="3" t="s">
        <v>22117</v>
      </c>
      <c r="I7101" s="3">
        <v>461</v>
      </c>
      <c r="J7101" s="3" t="s">
        <v>21089</v>
      </c>
      <c r="K7101" s="3" t="s">
        <v>0</v>
      </c>
      <c r="N7101" s="3">
        <v>1205</v>
      </c>
      <c r="O7101" s="3" t="s">
        <v>21106</v>
      </c>
      <c r="P7101" s="3" t="s">
        <v>21114</v>
      </c>
      <c r="Q7101" s="3">
        <v>150</v>
      </c>
      <c r="R7101" s="8" t="str">
        <f t="shared" si="110"/>
        <v>*150*</v>
      </c>
    </row>
    <row r="7102" spans="1:18" ht="19.8">
      <c r="A7102" s="3" t="s">
        <v>1138</v>
      </c>
      <c r="B7102" s="3" t="s">
        <v>18</v>
      </c>
      <c r="C7102" s="3" t="s">
        <v>1137</v>
      </c>
      <c r="D7102" s="3" t="s">
        <v>14</v>
      </c>
      <c r="E7102" s="3" t="s">
        <v>1136</v>
      </c>
      <c r="F7102" s="3" t="s">
        <v>29</v>
      </c>
      <c r="G7102" s="3">
        <v>2024</v>
      </c>
      <c r="H7102" s="3" t="s">
        <v>22118</v>
      </c>
      <c r="I7102" s="3">
        <v>310</v>
      </c>
      <c r="J7102" s="3" t="s">
        <v>21086</v>
      </c>
      <c r="K7102" s="3" t="s">
        <v>1</v>
      </c>
      <c r="L7102" s="9">
        <v>45142</v>
      </c>
      <c r="M7102" s="9">
        <v>45210</v>
      </c>
      <c r="N7102" s="3">
        <v>510</v>
      </c>
      <c r="O7102" s="3" t="s">
        <v>21106</v>
      </c>
      <c r="P7102" s="3" t="s">
        <v>21114</v>
      </c>
      <c r="Q7102" s="3">
        <v>225</v>
      </c>
      <c r="R7102" s="8" t="str">
        <f t="shared" si="110"/>
        <v>*225*</v>
      </c>
    </row>
    <row r="7103" spans="1:18" ht="19.8">
      <c r="A7103" s="3" t="s">
        <v>1135</v>
      </c>
      <c r="B7103" s="3" t="s">
        <v>426</v>
      </c>
      <c r="C7103" s="3" t="s">
        <v>1134</v>
      </c>
      <c r="D7103" s="3" t="s">
        <v>95</v>
      </c>
      <c r="E7103" s="3" t="s">
        <v>1133</v>
      </c>
      <c r="F7103" s="3" t="s">
        <v>48</v>
      </c>
      <c r="G7103" s="3">
        <v>2020</v>
      </c>
      <c r="H7103" s="3" t="s">
        <v>22118</v>
      </c>
      <c r="I7103" s="3">
        <v>376</v>
      </c>
      <c r="J7103" s="3" t="s">
        <v>21092</v>
      </c>
      <c r="K7103" s="3" t="s">
        <v>1</v>
      </c>
      <c r="L7103" s="9">
        <v>45580</v>
      </c>
      <c r="M7103" s="9">
        <v>45692</v>
      </c>
      <c r="N7103" s="3">
        <v>2445</v>
      </c>
      <c r="O7103" s="3" t="s">
        <v>21105</v>
      </c>
      <c r="P7103" s="3" t="s">
        <v>21111</v>
      </c>
      <c r="Q7103" s="3">
        <v>382</v>
      </c>
      <c r="R7103" s="8" t="str">
        <f t="shared" si="110"/>
        <v>*382*</v>
      </c>
    </row>
    <row r="7104" spans="1:18" ht="19.8">
      <c r="A7104" s="3" t="s">
        <v>1132</v>
      </c>
      <c r="B7104" s="3" t="s">
        <v>138</v>
      </c>
      <c r="C7104" s="3" t="s">
        <v>1131</v>
      </c>
      <c r="D7104" s="3" t="s">
        <v>2</v>
      </c>
      <c r="E7104" s="3" t="s">
        <v>1130</v>
      </c>
      <c r="F7104" s="3" t="s">
        <v>9</v>
      </c>
      <c r="G7104" s="3">
        <v>2017</v>
      </c>
      <c r="H7104" s="3" t="s">
        <v>22116</v>
      </c>
      <c r="I7104" s="3">
        <v>434</v>
      </c>
      <c r="J7104" s="3" t="s">
        <v>21087</v>
      </c>
      <c r="K7104" s="3" t="s">
        <v>1</v>
      </c>
      <c r="L7104" s="9">
        <v>45350</v>
      </c>
      <c r="M7104" s="9">
        <v>45513</v>
      </c>
      <c r="N7104" s="3">
        <v>2070</v>
      </c>
      <c r="O7104" s="3" t="s">
        <v>21073</v>
      </c>
      <c r="P7104" s="3" t="s">
        <v>21112</v>
      </c>
      <c r="Q7104" s="3">
        <v>287</v>
      </c>
      <c r="R7104" s="8" t="str">
        <f t="shared" si="110"/>
        <v>*287*</v>
      </c>
    </row>
    <row r="7105" spans="1:18" ht="19.8">
      <c r="A7105" s="3" t="s">
        <v>1129</v>
      </c>
      <c r="B7105" s="3" t="s">
        <v>196</v>
      </c>
      <c r="C7105" s="3" t="s">
        <v>1128</v>
      </c>
      <c r="D7105" s="3" t="s">
        <v>36</v>
      </c>
      <c r="E7105" s="3" t="s">
        <v>1127</v>
      </c>
      <c r="F7105" s="3" t="s">
        <v>15</v>
      </c>
      <c r="G7105" s="3">
        <v>2021</v>
      </c>
      <c r="H7105" s="3" t="s">
        <v>22118</v>
      </c>
      <c r="I7105" s="3">
        <v>465</v>
      </c>
      <c r="J7105" s="3" t="s">
        <v>21085</v>
      </c>
      <c r="K7105" s="3" t="s">
        <v>1</v>
      </c>
      <c r="L7105" s="9">
        <v>45425</v>
      </c>
      <c r="M7105" s="9">
        <v>45570</v>
      </c>
      <c r="N7105" s="3">
        <v>2205</v>
      </c>
      <c r="O7105" s="3" t="s">
        <v>21106</v>
      </c>
      <c r="P7105" s="3" t="s">
        <v>21114</v>
      </c>
      <c r="Q7105" s="3">
        <v>332</v>
      </c>
      <c r="R7105" s="8" t="str">
        <f t="shared" si="110"/>
        <v>*332*</v>
      </c>
    </row>
    <row r="7106" spans="1:18" ht="19.8">
      <c r="A7106" s="3" t="s">
        <v>1126</v>
      </c>
      <c r="B7106" s="3" t="s">
        <v>18</v>
      </c>
      <c r="C7106" s="3" t="s">
        <v>1125</v>
      </c>
      <c r="D7106" s="3" t="s">
        <v>14</v>
      </c>
      <c r="E7106" s="3" t="s">
        <v>1124</v>
      </c>
      <c r="F7106" s="3" t="s">
        <v>77</v>
      </c>
      <c r="G7106" s="3">
        <v>2010</v>
      </c>
      <c r="H7106" s="3" t="s">
        <v>22118</v>
      </c>
      <c r="I7106" s="3">
        <v>262</v>
      </c>
      <c r="J7106" s="3" t="s">
        <v>21087</v>
      </c>
      <c r="K7106" s="3" t="s">
        <v>0</v>
      </c>
      <c r="N7106" s="3">
        <v>795</v>
      </c>
      <c r="O7106" s="3" t="s">
        <v>21106</v>
      </c>
      <c r="P7106" s="3" t="s">
        <v>21114</v>
      </c>
      <c r="Q7106" s="3">
        <v>192</v>
      </c>
      <c r="R7106" s="8" t="str">
        <f t="shared" si="110"/>
        <v>*192*</v>
      </c>
    </row>
    <row r="7107" spans="1:18" ht="19.8">
      <c r="A7107" s="3" t="s">
        <v>1123</v>
      </c>
      <c r="B7107" s="3" t="s">
        <v>125</v>
      </c>
      <c r="C7107" s="3" t="s">
        <v>1122</v>
      </c>
      <c r="D7107" s="3" t="s">
        <v>123</v>
      </c>
      <c r="E7107" s="3" t="s">
        <v>1121</v>
      </c>
      <c r="F7107" s="3" t="s">
        <v>29</v>
      </c>
      <c r="G7107" s="3">
        <v>2023</v>
      </c>
      <c r="H7107" s="3" t="s">
        <v>22118</v>
      </c>
      <c r="I7107" s="3">
        <v>372</v>
      </c>
      <c r="J7107" s="3" t="s">
        <v>21086</v>
      </c>
      <c r="K7107" s="3" t="s">
        <v>1</v>
      </c>
      <c r="L7107" s="9">
        <v>45508</v>
      </c>
      <c r="M7107" s="9">
        <v>45577</v>
      </c>
      <c r="N7107" s="3">
        <v>1920</v>
      </c>
      <c r="O7107" s="3" t="s">
        <v>21106</v>
      </c>
      <c r="P7107" s="3" t="s">
        <v>21111</v>
      </c>
      <c r="Q7107" s="3">
        <v>303</v>
      </c>
      <c r="R7107" s="8" t="str">
        <f t="shared" si="110"/>
        <v>*303*</v>
      </c>
    </row>
    <row r="7108" spans="1:18" ht="19.8">
      <c r="A7108" s="3" t="s">
        <v>1120</v>
      </c>
      <c r="B7108" s="3" t="s">
        <v>56</v>
      </c>
      <c r="C7108" s="3" t="s">
        <v>1119</v>
      </c>
      <c r="D7108" s="3" t="s">
        <v>50</v>
      </c>
      <c r="E7108" s="3" t="s">
        <v>1118</v>
      </c>
      <c r="F7108" s="3" t="s">
        <v>3</v>
      </c>
      <c r="G7108" s="3">
        <v>2011</v>
      </c>
      <c r="H7108" s="3" t="s">
        <v>22117</v>
      </c>
      <c r="I7108" s="3">
        <v>214</v>
      </c>
      <c r="J7108" s="3" t="s">
        <v>21085</v>
      </c>
      <c r="K7108" s="3" t="s">
        <v>0</v>
      </c>
      <c r="N7108" s="3">
        <v>605</v>
      </c>
      <c r="O7108" s="3" t="s">
        <v>21106</v>
      </c>
      <c r="P7108" s="3" t="s">
        <v>21111</v>
      </c>
      <c r="Q7108" s="3">
        <v>142</v>
      </c>
      <c r="R7108" s="8" t="str">
        <f t="shared" ref="R7108:R7171" si="111">"*"&amp;Q7108&amp;"*"</f>
        <v>*142*</v>
      </c>
    </row>
    <row r="7109" spans="1:18" ht="19.8">
      <c r="A7109" s="3" t="s">
        <v>1117</v>
      </c>
      <c r="B7109" s="3" t="s">
        <v>7</v>
      </c>
      <c r="C7109" s="3" t="s">
        <v>1116</v>
      </c>
      <c r="D7109" s="3" t="s">
        <v>5</v>
      </c>
      <c r="E7109" s="3" t="s">
        <v>1115</v>
      </c>
      <c r="F7109" s="3" t="s">
        <v>15</v>
      </c>
      <c r="G7109" s="3">
        <v>2021</v>
      </c>
      <c r="H7109" s="3" t="s">
        <v>22117</v>
      </c>
      <c r="I7109" s="3">
        <v>252</v>
      </c>
      <c r="J7109" s="3" t="s">
        <v>21097</v>
      </c>
      <c r="K7109" s="3" t="s">
        <v>1</v>
      </c>
      <c r="L7109" s="9">
        <v>45359</v>
      </c>
      <c r="M7109" s="9">
        <v>45377</v>
      </c>
      <c r="N7109" s="3">
        <v>2495</v>
      </c>
      <c r="O7109" s="3" t="s">
        <v>21106</v>
      </c>
      <c r="P7109" s="3" t="s">
        <v>21112</v>
      </c>
      <c r="Q7109" s="3">
        <v>287</v>
      </c>
      <c r="R7109" s="8" t="str">
        <f t="shared" si="111"/>
        <v>*287*</v>
      </c>
    </row>
    <row r="7110" spans="1:18" ht="19.8">
      <c r="A7110" s="3" t="s">
        <v>1114</v>
      </c>
      <c r="B7110" s="3" t="s">
        <v>243</v>
      </c>
      <c r="C7110" s="3" t="s">
        <v>1113</v>
      </c>
      <c r="D7110" s="3" t="s">
        <v>63</v>
      </c>
      <c r="E7110" s="3" t="s">
        <v>1112</v>
      </c>
      <c r="F7110" s="3" t="s">
        <v>15</v>
      </c>
      <c r="G7110" s="3">
        <v>2020</v>
      </c>
      <c r="H7110" s="3" t="s">
        <v>22117</v>
      </c>
      <c r="I7110" s="3">
        <v>142</v>
      </c>
      <c r="J7110" s="3" t="s">
        <v>21092</v>
      </c>
      <c r="K7110" s="3" t="s">
        <v>0</v>
      </c>
      <c r="N7110" s="3">
        <v>1015</v>
      </c>
      <c r="O7110" s="3" t="s">
        <v>21106</v>
      </c>
      <c r="P7110" s="3" t="s">
        <v>21111</v>
      </c>
      <c r="Q7110" s="3">
        <v>281</v>
      </c>
      <c r="R7110" s="8" t="str">
        <f t="shared" si="111"/>
        <v>*281*</v>
      </c>
    </row>
    <row r="7111" spans="1:18" ht="19.8">
      <c r="A7111" s="3" t="s">
        <v>1111</v>
      </c>
      <c r="B7111" s="3" t="s">
        <v>52</v>
      </c>
      <c r="C7111" s="3" t="s">
        <v>1110</v>
      </c>
      <c r="D7111" s="3" t="s">
        <v>50</v>
      </c>
      <c r="E7111" s="3" t="s">
        <v>1109</v>
      </c>
      <c r="F7111" s="3" t="s">
        <v>15</v>
      </c>
      <c r="G7111" s="3">
        <v>2007</v>
      </c>
      <c r="H7111" s="3" t="s">
        <v>22117</v>
      </c>
      <c r="I7111" s="3">
        <v>430</v>
      </c>
      <c r="J7111" s="3" t="s">
        <v>21095</v>
      </c>
      <c r="K7111" s="3" t="s">
        <v>1</v>
      </c>
      <c r="L7111" s="9">
        <v>45611</v>
      </c>
      <c r="M7111" s="9">
        <v>45696</v>
      </c>
      <c r="N7111" s="3">
        <v>1805</v>
      </c>
      <c r="O7111" s="3" t="s">
        <v>21106</v>
      </c>
      <c r="P7111" s="3" t="s">
        <v>21114</v>
      </c>
      <c r="Q7111" s="3">
        <v>248</v>
      </c>
      <c r="R7111" s="8" t="str">
        <f t="shared" si="111"/>
        <v>*248*</v>
      </c>
    </row>
    <row r="7112" spans="1:18" ht="19.8">
      <c r="A7112" s="3" t="s">
        <v>1108</v>
      </c>
      <c r="B7112" s="3" t="s">
        <v>285</v>
      </c>
      <c r="C7112" s="3" t="s">
        <v>1107</v>
      </c>
      <c r="D7112" s="3" t="s">
        <v>31</v>
      </c>
      <c r="E7112" s="3" t="s">
        <v>1106</v>
      </c>
      <c r="F7112" s="3" t="s">
        <v>48</v>
      </c>
      <c r="G7112" s="3">
        <v>2022</v>
      </c>
      <c r="H7112" s="3" t="s">
        <v>22118</v>
      </c>
      <c r="I7112" s="3">
        <v>263</v>
      </c>
      <c r="J7112" s="3" t="s">
        <v>21095</v>
      </c>
      <c r="K7112" s="3" t="s">
        <v>0</v>
      </c>
      <c r="N7112" s="3">
        <v>1625</v>
      </c>
      <c r="O7112" s="3" t="s">
        <v>21106</v>
      </c>
      <c r="P7112" s="3" t="s">
        <v>21111</v>
      </c>
      <c r="Q7112" s="3">
        <v>244</v>
      </c>
      <c r="R7112" s="8" t="str">
        <f t="shared" si="111"/>
        <v>*244*</v>
      </c>
    </row>
    <row r="7113" spans="1:18" ht="19.8">
      <c r="A7113" s="3" t="s">
        <v>1105</v>
      </c>
      <c r="B7113" s="3" t="s">
        <v>125</v>
      </c>
      <c r="C7113" s="3" t="s">
        <v>1104</v>
      </c>
      <c r="D7113" s="3" t="s">
        <v>123</v>
      </c>
      <c r="E7113" s="3" t="s">
        <v>1103</v>
      </c>
      <c r="F7113" s="3" t="s">
        <v>29</v>
      </c>
      <c r="G7113" s="3">
        <v>2019</v>
      </c>
      <c r="H7113" s="3" t="s">
        <v>22118</v>
      </c>
      <c r="I7113" s="3">
        <v>334</v>
      </c>
      <c r="J7113" s="3" t="s">
        <v>21099</v>
      </c>
      <c r="K7113" s="3" t="s">
        <v>1</v>
      </c>
      <c r="L7113" s="9">
        <v>45597</v>
      </c>
      <c r="M7113" s="9">
        <v>45631</v>
      </c>
      <c r="N7113" s="3">
        <v>475</v>
      </c>
      <c r="O7113" s="3" t="s">
        <v>21106</v>
      </c>
      <c r="P7113" s="3" t="s">
        <v>21112</v>
      </c>
      <c r="Q7113" s="3">
        <v>281</v>
      </c>
      <c r="R7113" s="8" t="str">
        <f t="shared" si="111"/>
        <v>*281*</v>
      </c>
    </row>
    <row r="7114" spans="1:18" ht="19.8">
      <c r="A7114" s="3" t="s">
        <v>1102</v>
      </c>
      <c r="B7114" s="3" t="s">
        <v>88</v>
      </c>
      <c r="C7114" s="3" t="s">
        <v>1101</v>
      </c>
      <c r="D7114" s="3" t="s">
        <v>2</v>
      </c>
      <c r="E7114" s="3" t="s">
        <v>1100</v>
      </c>
      <c r="F7114" s="3" t="s">
        <v>15</v>
      </c>
      <c r="G7114" s="3">
        <v>2024</v>
      </c>
      <c r="H7114" s="3" t="s">
        <v>22116</v>
      </c>
      <c r="I7114" s="3">
        <v>106</v>
      </c>
      <c r="J7114" s="3" t="s">
        <v>21098</v>
      </c>
      <c r="K7114" s="3" t="s">
        <v>1</v>
      </c>
      <c r="L7114" s="9">
        <v>44989</v>
      </c>
      <c r="M7114" s="9">
        <v>45150</v>
      </c>
      <c r="N7114" s="3">
        <v>1385</v>
      </c>
      <c r="O7114" s="3" t="s">
        <v>21073</v>
      </c>
      <c r="P7114" s="3" t="s">
        <v>21111</v>
      </c>
      <c r="Q7114" s="3">
        <v>270</v>
      </c>
      <c r="R7114" s="8" t="str">
        <f t="shared" si="111"/>
        <v>*270*</v>
      </c>
    </row>
    <row r="7115" spans="1:18" ht="19.8">
      <c r="A7115" s="3" t="s">
        <v>1099</v>
      </c>
      <c r="B7115" s="3" t="s">
        <v>160</v>
      </c>
      <c r="C7115" s="3" t="s">
        <v>1098</v>
      </c>
      <c r="D7115" s="3" t="s">
        <v>31</v>
      </c>
      <c r="E7115" s="3" t="s">
        <v>1097</v>
      </c>
      <c r="F7115" s="3" t="s">
        <v>9</v>
      </c>
      <c r="G7115" s="3">
        <v>2015</v>
      </c>
      <c r="H7115" s="3" t="s">
        <v>22118</v>
      </c>
      <c r="I7115" s="3">
        <v>479</v>
      </c>
      <c r="J7115" s="3" t="s">
        <v>21096</v>
      </c>
      <c r="K7115" s="3" t="s">
        <v>1</v>
      </c>
      <c r="L7115" s="9">
        <v>45434</v>
      </c>
      <c r="M7115" s="9">
        <v>45564</v>
      </c>
      <c r="N7115" s="3">
        <v>1860</v>
      </c>
      <c r="O7115" s="3" t="s">
        <v>21106</v>
      </c>
      <c r="P7115" s="3" t="s">
        <v>21112</v>
      </c>
      <c r="Q7115" s="3">
        <v>375</v>
      </c>
      <c r="R7115" s="8" t="str">
        <f t="shared" si="111"/>
        <v>*375*</v>
      </c>
    </row>
    <row r="7116" spans="1:18" ht="19.8">
      <c r="A7116" s="3" t="s">
        <v>1096</v>
      </c>
      <c r="B7116" s="3" t="s">
        <v>33</v>
      </c>
      <c r="C7116" s="3" t="s">
        <v>1095</v>
      </c>
      <c r="D7116" s="3" t="s">
        <v>31</v>
      </c>
      <c r="E7116" s="3" t="s">
        <v>1094</v>
      </c>
      <c r="F7116" s="3" t="s">
        <v>15</v>
      </c>
      <c r="G7116" s="3">
        <v>2020</v>
      </c>
      <c r="H7116" s="3" t="s">
        <v>22117</v>
      </c>
      <c r="I7116" s="3">
        <v>370</v>
      </c>
      <c r="J7116" s="3" t="s">
        <v>21088</v>
      </c>
      <c r="K7116" s="3" t="s">
        <v>0</v>
      </c>
      <c r="N7116" s="3">
        <v>310</v>
      </c>
      <c r="O7116" s="3" t="s">
        <v>21106</v>
      </c>
      <c r="P7116" s="3" t="s">
        <v>21112</v>
      </c>
      <c r="Q7116" s="3">
        <v>258</v>
      </c>
      <c r="R7116" s="8" t="str">
        <f t="shared" si="111"/>
        <v>*258*</v>
      </c>
    </row>
    <row r="7117" spans="1:18" ht="19.8">
      <c r="A7117" s="3" t="s">
        <v>1093</v>
      </c>
      <c r="B7117" s="3" t="s">
        <v>266</v>
      </c>
      <c r="C7117" s="3" t="s">
        <v>1092</v>
      </c>
      <c r="D7117" s="3" t="s">
        <v>141</v>
      </c>
      <c r="E7117" s="3" t="s">
        <v>1091</v>
      </c>
      <c r="F7117" s="3" t="s">
        <v>3</v>
      </c>
      <c r="G7117" s="3">
        <v>2007</v>
      </c>
      <c r="H7117" s="3" t="s">
        <v>22116</v>
      </c>
      <c r="I7117" s="3">
        <v>159</v>
      </c>
      <c r="J7117" s="3" t="s">
        <v>21095</v>
      </c>
      <c r="K7117" s="3" t="s">
        <v>0</v>
      </c>
      <c r="N7117" s="3">
        <v>2050</v>
      </c>
      <c r="O7117" s="3" t="s">
        <v>25</v>
      </c>
      <c r="P7117" s="3" t="s">
        <v>21112</v>
      </c>
      <c r="Q7117" s="3">
        <v>170</v>
      </c>
      <c r="R7117" s="8" t="str">
        <f t="shared" si="111"/>
        <v>*170*</v>
      </c>
    </row>
    <row r="7118" spans="1:18" ht="19.8">
      <c r="A7118" s="3" t="s">
        <v>1090</v>
      </c>
      <c r="B7118" s="3" t="s">
        <v>60</v>
      </c>
      <c r="C7118" s="3" t="s">
        <v>1089</v>
      </c>
      <c r="D7118" s="3" t="s">
        <v>41</v>
      </c>
      <c r="E7118" s="3" t="s">
        <v>1088</v>
      </c>
      <c r="F7118" s="3" t="s">
        <v>29</v>
      </c>
      <c r="G7118" s="3">
        <v>2013</v>
      </c>
      <c r="H7118" s="3" t="s">
        <v>22116</v>
      </c>
      <c r="I7118" s="3">
        <v>190</v>
      </c>
      <c r="J7118" s="3" t="s">
        <v>21089</v>
      </c>
      <c r="K7118" s="3" t="s">
        <v>0</v>
      </c>
      <c r="N7118" s="3">
        <v>1795</v>
      </c>
      <c r="O7118" s="3" t="s">
        <v>21106</v>
      </c>
      <c r="P7118" s="3" t="s">
        <v>21111</v>
      </c>
      <c r="Q7118" s="3">
        <v>403</v>
      </c>
      <c r="R7118" s="8" t="str">
        <f t="shared" si="111"/>
        <v>*403*</v>
      </c>
    </row>
    <row r="7119" spans="1:18" ht="19.8">
      <c r="A7119" s="3" t="s">
        <v>1087</v>
      </c>
      <c r="B7119" s="3" t="s">
        <v>108</v>
      </c>
      <c r="C7119" s="3" t="s">
        <v>1086</v>
      </c>
      <c r="D7119" s="3" t="s">
        <v>63</v>
      </c>
      <c r="E7119" s="3" t="s">
        <v>1085</v>
      </c>
      <c r="F7119" s="3" t="s">
        <v>9</v>
      </c>
      <c r="G7119" s="3">
        <v>2017</v>
      </c>
      <c r="H7119" s="3" t="s">
        <v>22116</v>
      </c>
      <c r="I7119" s="3">
        <v>244</v>
      </c>
      <c r="J7119" s="3" t="s">
        <v>21101</v>
      </c>
      <c r="K7119" s="3" t="s">
        <v>0</v>
      </c>
      <c r="N7119" s="3">
        <v>1490</v>
      </c>
      <c r="O7119" s="3" t="s">
        <v>21106</v>
      </c>
      <c r="P7119" s="3" t="s">
        <v>21114</v>
      </c>
      <c r="Q7119" s="3">
        <v>436</v>
      </c>
      <c r="R7119" s="8" t="str">
        <f t="shared" si="111"/>
        <v>*436*</v>
      </c>
    </row>
    <row r="7120" spans="1:18" ht="19.8">
      <c r="A7120" s="3" t="s">
        <v>1084</v>
      </c>
      <c r="B7120" s="3" t="s">
        <v>22</v>
      </c>
      <c r="C7120" s="3" t="s">
        <v>1083</v>
      </c>
      <c r="D7120" s="3" t="s">
        <v>5</v>
      </c>
      <c r="E7120" s="3" t="s">
        <v>1082</v>
      </c>
      <c r="F7120" s="3" t="s">
        <v>29</v>
      </c>
      <c r="G7120" s="3">
        <v>2011</v>
      </c>
      <c r="H7120" s="3" t="s">
        <v>22118</v>
      </c>
      <c r="I7120" s="3">
        <v>382</v>
      </c>
      <c r="J7120" s="3" t="s">
        <v>21093</v>
      </c>
      <c r="K7120" s="3" t="s">
        <v>0</v>
      </c>
      <c r="N7120" s="3">
        <v>2405</v>
      </c>
      <c r="O7120" s="3" t="s">
        <v>21106</v>
      </c>
      <c r="P7120" s="3" t="s">
        <v>21113</v>
      </c>
      <c r="Q7120" s="3">
        <v>323</v>
      </c>
      <c r="R7120" s="8" t="str">
        <f t="shared" si="111"/>
        <v>*323*</v>
      </c>
    </row>
    <row r="7121" spans="1:18" ht="19.8">
      <c r="A7121" s="3" t="s">
        <v>1081</v>
      </c>
      <c r="B7121" s="3" t="s">
        <v>27</v>
      </c>
      <c r="C7121" s="3" t="s">
        <v>1080</v>
      </c>
      <c r="D7121" s="3" t="s">
        <v>25</v>
      </c>
      <c r="E7121" s="3" t="s">
        <v>1079</v>
      </c>
      <c r="F7121" s="3" t="s">
        <v>29</v>
      </c>
      <c r="G7121" s="3">
        <v>2005</v>
      </c>
      <c r="H7121" s="3" t="s">
        <v>22116</v>
      </c>
      <c r="I7121" s="3">
        <v>259</v>
      </c>
      <c r="J7121" s="3" t="s">
        <v>21095</v>
      </c>
      <c r="K7121" s="3" t="s">
        <v>1</v>
      </c>
      <c r="L7121" s="9">
        <v>45563</v>
      </c>
      <c r="M7121" s="9">
        <v>45692</v>
      </c>
      <c r="N7121" s="3">
        <v>1365</v>
      </c>
      <c r="O7121" s="3" t="s">
        <v>25</v>
      </c>
      <c r="P7121" s="3" t="s">
        <v>21112</v>
      </c>
      <c r="Q7121" s="3">
        <v>224</v>
      </c>
      <c r="R7121" s="8" t="str">
        <f t="shared" si="111"/>
        <v>*224*</v>
      </c>
    </row>
    <row r="7122" spans="1:18" ht="19.8">
      <c r="A7122" s="3" t="s">
        <v>1078</v>
      </c>
      <c r="B7122" s="3" t="s">
        <v>196</v>
      </c>
      <c r="C7122" s="3" t="s">
        <v>1077</v>
      </c>
      <c r="D7122" s="3" t="s">
        <v>36</v>
      </c>
      <c r="E7122" s="3" t="s">
        <v>1076</v>
      </c>
      <c r="F7122" s="3" t="s">
        <v>3</v>
      </c>
      <c r="G7122" s="3">
        <v>2006</v>
      </c>
      <c r="H7122" s="3" t="s">
        <v>22118</v>
      </c>
      <c r="I7122" s="3">
        <v>265</v>
      </c>
      <c r="J7122" s="3" t="s">
        <v>21097</v>
      </c>
      <c r="K7122" s="3" t="s">
        <v>0</v>
      </c>
      <c r="N7122" s="3">
        <v>880</v>
      </c>
      <c r="O7122" s="3" t="s">
        <v>21106</v>
      </c>
      <c r="P7122" s="3" t="s">
        <v>21113</v>
      </c>
      <c r="Q7122" s="3">
        <v>351</v>
      </c>
      <c r="R7122" s="8" t="str">
        <f t="shared" si="111"/>
        <v>*351*</v>
      </c>
    </row>
    <row r="7123" spans="1:18" ht="19.8">
      <c r="A7123" s="3" t="s">
        <v>1075</v>
      </c>
      <c r="B7123" s="3" t="s">
        <v>125</v>
      </c>
      <c r="C7123" s="3" t="s">
        <v>1074</v>
      </c>
      <c r="D7123" s="3" t="s">
        <v>123</v>
      </c>
      <c r="E7123" s="3" t="s">
        <v>1073</v>
      </c>
      <c r="F7123" s="3" t="s">
        <v>29</v>
      </c>
      <c r="G7123" s="3">
        <v>2010</v>
      </c>
      <c r="H7123" s="3" t="s">
        <v>22118</v>
      </c>
      <c r="I7123" s="3">
        <v>314</v>
      </c>
      <c r="J7123" s="3" t="s">
        <v>21094</v>
      </c>
      <c r="K7123" s="3" t="s">
        <v>1</v>
      </c>
      <c r="L7123" s="9">
        <v>45335</v>
      </c>
      <c r="M7123" s="9">
        <v>45409</v>
      </c>
      <c r="N7123" s="3">
        <v>1005</v>
      </c>
      <c r="O7123" s="3" t="s">
        <v>21106</v>
      </c>
      <c r="P7123" s="3" t="s">
        <v>21114</v>
      </c>
      <c r="Q7123" s="3">
        <v>217</v>
      </c>
      <c r="R7123" s="8" t="str">
        <f t="shared" si="111"/>
        <v>*217*</v>
      </c>
    </row>
    <row r="7124" spans="1:18" ht="19.8">
      <c r="A7124" s="3" t="s">
        <v>1072</v>
      </c>
      <c r="B7124" s="3" t="s">
        <v>455</v>
      </c>
      <c r="C7124" s="3" t="s">
        <v>1071</v>
      </c>
      <c r="D7124" s="3" t="s">
        <v>14</v>
      </c>
      <c r="E7124" s="3" t="s">
        <v>1070</v>
      </c>
      <c r="F7124" s="3" t="s">
        <v>15</v>
      </c>
      <c r="G7124" s="3">
        <v>2009</v>
      </c>
      <c r="H7124" s="3" t="s">
        <v>22118</v>
      </c>
      <c r="I7124" s="3">
        <v>382</v>
      </c>
      <c r="J7124" s="3" t="s">
        <v>21095</v>
      </c>
      <c r="K7124" s="3" t="s">
        <v>1</v>
      </c>
      <c r="L7124" s="9">
        <v>45590</v>
      </c>
      <c r="M7124" s="9">
        <v>45676</v>
      </c>
      <c r="N7124" s="3">
        <v>2295</v>
      </c>
      <c r="O7124" s="3" t="s">
        <v>21106</v>
      </c>
      <c r="P7124" s="3" t="s">
        <v>21114</v>
      </c>
      <c r="Q7124" s="3">
        <v>434</v>
      </c>
      <c r="R7124" s="8" t="str">
        <f t="shared" si="111"/>
        <v>*434*</v>
      </c>
    </row>
    <row r="7125" spans="1:18" ht="19.8">
      <c r="A7125" s="3" t="s">
        <v>1068</v>
      </c>
      <c r="B7125" s="3" t="s">
        <v>433</v>
      </c>
      <c r="C7125" s="3" t="s">
        <v>1067</v>
      </c>
      <c r="D7125" s="3" t="s">
        <v>123</v>
      </c>
      <c r="E7125" s="3" t="s">
        <v>1066</v>
      </c>
      <c r="F7125" s="3" t="s">
        <v>77</v>
      </c>
      <c r="G7125" s="3">
        <v>2020</v>
      </c>
      <c r="H7125" s="3" t="s">
        <v>22117</v>
      </c>
      <c r="I7125" s="3">
        <v>263</v>
      </c>
      <c r="J7125" s="3" t="s">
        <v>21086</v>
      </c>
      <c r="K7125" s="3" t="s">
        <v>1</v>
      </c>
      <c r="L7125" s="9">
        <v>45277</v>
      </c>
      <c r="M7125" s="9">
        <v>45637</v>
      </c>
      <c r="N7125" s="3">
        <v>1665</v>
      </c>
      <c r="O7125" s="3" t="s">
        <v>21106</v>
      </c>
      <c r="P7125" s="3" t="s">
        <v>21114</v>
      </c>
      <c r="Q7125" s="3">
        <v>216</v>
      </c>
      <c r="R7125" s="8" t="str">
        <f t="shared" si="111"/>
        <v>*216*</v>
      </c>
    </row>
    <row r="7126" spans="1:18" ht="19.8">
      <c r="A7126" s="3" t="s">
        <v>1065</v>
      </c>
      <c r="B7126" s="3" t="s">
        <v>104</v>
      </c>
      <c r="C7126" s="3" t="s">
        <v>1064</v>
      </c>
      <c r="D7126" s="3" t="s">
        <v>25</v>
      </c>
      <c r="E7126" s="3" t="s">
        <v>1063</v>
      </c>
      <c r="F7126" s="3" t="s">
        <v>3</v>
      </c>
      <c r="G7126" s="3">
        <v>2016</v>
      </c>
      <c r="H7126" s="3" t="s">
        <v>22117</v>
      </c>
      <c r="I7126" s="3">
        <v>482</v>
      </c>
      <c r="J7126" s="3" t="s">
        <v>21086</v>
      </c>
      <c r="K7126" s="3" t="s">
        <v>0</v>
      </c>
      <c r="N7126" s="3">
        <v>990</v>
      </c>
      <c r="O7126" s="3" t="s">
        <v>25</v>
      </c>
      <c r="P7126" s="3" t="s">
        <v>21111</v>
      </c>
      <c r="Q7126" s="3">
        <v>145</v>
      </c>
      <c r="R7126" s="8" t="str">
        <f t="shared" si="111"/>
        <v>*145*</v>
      </c>
    </row>
    <row r="7127" spans="1:18" ht="19.8">
      <c r="A7127" s="3" t="s">
        <v>1062</v>
      </c>
      <c r="B7127" s="3" t="s">
        <v>143</v>
      </c>
      <c r="C7127" s="3" t="s">
        <v>1061</v>
      </c>
      <c r="D7127" s="3" t="s">
        <v>141</v>
      </c>
      <c r="E7127" s="3" t="s">
        <v>1060</v>
      </c>
      <c r="F7127" s="3" t="s">
        <v>3</v>
      </c>
      <c r="G7127" s="3">
        <v>2018</v>
      </c>
      <c r="H7127" s="3" t="s">
        <v>22117</v>
      </c>
      <c r="I7127" s="3">
        <v>177</v>
      </c>
      <c r="J7127" s="3" t="s">
        <v>21090</v>
      </c>
      <c r="K7127" s="3" t="s">
        <v>0</v>
      </c>
      <c r="N7127" s="3">
        <v>1670</v>
      </c>
      <c r="O7127" s="3" t="s">
        <v>25</v>
      </c>
      <c r="P7127" s="3" t="s">
        <v>21112</v>
      </c>
      <c r="Q7127" s="3">
        <v>265</v>
      </c>
      <c r="R7127" s="8" t="str">
        <f t="shared" si="111"/>
        <v>*265*</v>
      </c>
    </row>
    <row r="7128" spans="1:18" ht="19.8">
      <c r="A7128" s="3" t="s">
        <v>1059</v>
      </c>
      <c r="B7128" s="3" t="s">
        <v>147</v>
      </c>
      <c r="C7128" s="3" t="s">
        <v>1058</v>
      </c>
      <c r="D7128" s="3" t="s">
        <v>5</v>
      </c>
      <c r="E7128" s="3" t="s">
        <v>1057</v>
      </c>
      <c r="F7128" s="3" t="s">
        <v>9</v>
      </c>
      <c r="G7128" s="3">
        <v>2013</v>
      </c>
      <c r="H7128" s="3" t="s">
        <v>22117</v>
      </c>
      <c r="I7128" s="3">
        <v>249</v>
      </c>
      <c r="J7128" s="3" t="s">
        <v>21096</v>
      </c>
      <c r="K7128" s="3" t="s">
        <v>1</v>
      </c>
      <c r="L7128" s="9">
        <v>45687</v>
      </c>
      <c r="M7128" s="9">
        <v>45699</v>
      </c>
      <c r="N7128" s="3">
        <v>1325</v>
      </c>
      <c r="O7128" s="3" t="s">
        <v>21106</v>
      </c>
      <c r="P7128" s="3" t="s">
        <v>21114</v>
      </c>
      <c r="Q7128" s="3">
        <v>363</v>
      </c>
      <c r="R7128" s="8" t="str">
        <f t="shared" si="111"/>
        <v>*363*</v>
      </c>
    </row>
    <row r="7129" spans="1:18" ht="19.8">
      <c r="A7129" s="3" t="s">
        <v>1056</v>
      </c>
      <c r="B7129" s="3" t="s">
        <v>285</v>
      </c>
      <c r="C7129" s="3" t="s">
        <v>1055</v>
      </c>
      <c r="D7129" s="3" t="s">
        <v>31</v>
      </c>
      <c r="E7129" s="3" t="s">
        <v>1054</v>
      </c>
      <c r="F7129" s="3" t="s">
        <v>3</v>
      </c>
      <c r="G7129" s="3">
        <v>2016</v>
      </c>
      <c r="H7129" s="3" t="s">
        <v>22118</v>
      </c>
      <c r="I7129" s="3">
        <v>197</v>
      </c>
      <c r="J7129" s="3" t="s">
        <v>21091</v>
      </c>
      <c r="K7129" s="3" t="s">
        <v>0</v>
      </c>
      <c r="N7129" s="3">
        <v>140</v>
      </c>
      <c r="O7129" s="3" t="s">
        <v>21106</v>
      </c>
      <c r="P7129" s="3" t="s">
        <v>21114</v>
      </c>
      <c r="Q7129" s="3">
        <v>196</v>
      </c>
      <c r="R7129" s="8" t="str">
        <f t="shared" si="111"/>
        <v>*196*</v>
      </c>
    </row>
    <row r="7130" spans="1:18" ht="19.8">
      <c r="A7130" s="3" t="s">
        <v>1053</v>
      </c>
      <c r="B7130" s="3" t="s">
        <v>143</v>
      </c>
      <c r="C7130" s="3" t="s">
        <v>1052</v>
      </c>
      <c r="D7130" s="3" t="s">
        <v>141</v>
      </c>
      <c r="E7130" s="3" t="s">
        <v>1051</v>
      </c>
      <c r="F7130" s="3" t="s">
        <v>3</v>
      </c>
      <c r="G7130" s="3">
        <v>2011</v>
      </c>
      <c r="H7130" s="3" t="s">
        <v>22118</v>
      </c>
      <c r="I7130" s="3">
        <v>423</v>
      </c>
      <c r="J7130" s="3" t="s">
        <v>21093</v>
      </c>
      <c r="K7130" s="3" t="s">
        <v>1</v>
      </c>
      <c r="L7130" s="9">
        <v>45296</v>
      </c>
      <c r="M7130" s="9">
        <v>45696</v>
      </c>
      <c r="N7130" s="3">
        <v>595</v>
      </c>
      <c r="O7130" s="3" t="s">
        <v>25</v>
      </c>
      <c r="P7130" s="3" t="s">
        <v>21111</v>
      </c>
      <c r="Q7130" s="3">
        <v>419</v>
      </c>
      <c r="R7130" s="8" t="str">
        <f t="shared" si="111"/>
        <v>*419*</v>
      </c>
    </row>
    <row r="7131" spans="1:18" ht="19.8">
      <c r="A7131" s="3" t="s">
        <v>1050</v>
      </c>
      <c r="B7131" s="3" t="s">
        <v>65</v>
      </c>
      <c r="C7131" s="3" t="s">
        <v>1049</v>
      </c>
      <c r="D7131" s="3" t="s">
        <v>63</v>
      </c>
      <c r="E7131" s="3" t="s">
        <v>1048</v>
      </c>
      <c r="F7131" s="3" t="s">
        <v>3</v>
      </c>
      <c r="G7131" s="3">
        <v>2017</v>
      </c>
      <c r="H7131" s="3" t="s">
        <v>22116</v>
      </c>
      <c r="I7131" s="3">
        <v>399</v>
      </c>
      <c r="J7131" s="3" t="s">
        <v>21097</v>
      </c>
      <c r="K7131" s="3" t="s">
        <v>0</v>
      </c>
      <c r="N7131" s="3">
        <v>2435</v>
      </c>
      <c r="O7131" s="3" t="s">
        <v>21106</v>
      </c>
      <c r="P7131" s="3" t="s">
        <v>21111</v>
      </c>
      <c r="Q7131" s="3">
        <v>311</v>
      </c>
      <c r="R7131" s="8" t="str">
        <f t="shared" si="111"/>
        <v>*311*</v>
      </c>
    </row>
    <row r="7132" spans="1:18" ht="19.8">
      <c r="A7132" s="3" t="s">
        <v>1047</v>
      </c>
      <c r="B7132" s="3" t="s">
        <v>304</v>
      </c>
      <c r="C7132" s="3" t="s">
        <v>1046</v>
      </c>
      <c r="D7132" s="3" t="s">
        <v>123</v>
      </c>
      <c r="E7132" s="3" t="s">
        <v>1045</v>
      </c>
      <c r="F7132" s="3" t="s">
        <v>77</v>
      </c>
      <c r="G7132" s="3">
        <v>2011</v>
      </c>
      <c r="H7132" s="3" t="s">
        <v>22118</v>
      </c>
      <c r="I7132" s="3">
        <v>361</v>
      </c>
      <c r="J7132" s="3" t="s">
        <v>21089</v>
      </c>
      <c r="K7132" s="3" t="s">
        <v>0</v>
      </c>
      <c r="N7132" s="3">
        <v>1425</v>
      </c>
      <c r="O7132" s="3" t="s">
        <v>21106</v>
      </c>
      <c r="P7132" s="3" t="s">
        <v>21112</v>
      </c>
      <c r="Q7132" s="3">
        <v>143</v>
      </c>
      <c r="R7132" s="8" t="str">
        <f t="shared" si="111"/>
        <v>*143*</v>
      </c>
    </row>
    <row r="7133" spans="1:18" ht="19.8">
      <c r="A7133" s="3" t="s">
        <v>1044</v>
      </c>
      <c r="B7133" s="3" t="s">
        <v>56</v>
      </c>
      <c r="C7133" s="3" t="s">
        <v>1043</v>
      </c>
      <c r="D7133" s="3" t="s">
        <v>50</v>
      </c>
      <c r="E7133" s="3" t="s">
        <v>1042</v>
      </c>
      <c r="F7133" s="3" t="s">
        <v>48</v>
      </c>
      <c r="G7133" s="3">
        <v>2008</v>
      </c>
      <c r="H7133" s="3" t="s">
        <v>22118</v>
      </c>
      <c r="I7133" s="3">
        <v>397</v>
      </c>
      <c r="J7133" s="3" t="s">
        <v>21099</v>
      </c>
      <c r="K7133" s="3" t="s">
        <v>1</v>
      </c>
      <c r="L7133" s="9">
        <v>45314</v>
      </c>
      <c r="M7133" s="9">
        <v>45496</v>
      </c>
      <c r="N7133" s="3">
        <v>2495</v>
      </c>
      <c r="O7133" s="3" t="s">
        <v>21106</v>
      </c>
      <c r="P7133" s="3" t="s">
        <v>21111</v>
      </c>
      <c r="Q7133" s="3">
        <v>194</v>
      </c>
      <c r="R7133" s="8" t="str">
        <f t="shared" si="111"/>
        <v>*194*</v>
      </c>
    </row>
    <row r="7134" spans="1:18" ht="19.8">
      <c r="A7134" s="3" t="s">
        <v>1041</v>
      </c>
      <c r="B7134" s="3" t="s">
        <v>285</v>
      </c>
      <c r="C7134" s="3" t="s">
        <v>1040</v>
      </c>
      <c r="D7134" s="3" t="s">
        <v>31</v>
      </c>
      <c r="E7134" s="3" t="s">
        <v>1039</v>
      </c>
      <c r="F7134" s="3" t="s">
        <v>3</v>
      </c>
      <c r="G7134" s="3">
        <v>2016</v>
      </c>
      <c r="H7134" s="3" t="s">
        <v>22118</v>
      </c>
      <c r="I7134" s="3">
        <v>472</v>
      </c>
      <c r="J7134" s="3" t="s">
        <v>21095</v>
      </c>
      <c r="K7134" s="3" t="s">
        <v>0</v>
      </c>
      <c r="N7134" s="3">
        <v>815</v>
      </c>
      <c r="O7134" s="3" t="s">
        <v>21106</v>
      </c>
      <c r="P7134" s="3" t="s">
        <v>21114</v>
      </c>
      <c r="Q7134" s="3">
        <v>309</v>
      </c>
      <c r="R7134" s="8" t="str">
        <f t="shared" si="111"/>
        <v>*309*</v>
      </c>
    </row>
    <row r="7135" spans="1:18" ht="19.8">
      <c r="A7135" s="3" t="s">
        <v>1038</v>
      </c>
      <c r="B7135" s="3" t="s">
        <v>433</v>
      </c>
      <c r="C7135" s="3" t="s">
        <v>1037</v>
      </c>
      <c r="D7135" s="3" t="s">
        <v>123</v>
      </c>
      <c r="E7135" s="3" t="s">
        <v>1036</v>
      </c>
      <c r="F7135" s="3" t="s">
        <v>77</v>
      </c>
      <c r="G7135" s="3">
        <v>2005</v>
      </c>
      <c r="H7135" s="3" t="s">
        <v>22117</v>
      </c>
      <c r="I7135" s="3">
        <v>415</v>
      </c>
      <c r="J7135" s="3" t="s">
        <v>21086</v>
      </c>
      <c r="K7135" s="3" t="s">
        <v>1</v>
      </c>
      <c r="L7135" s="9">
        <v>45036</v>
      </c>
      <c r="M7135" s="9">
        <v>45668</v>
      </c>
      <c r="N7135" s="3">
        <v>915</v>
      </c>
      <c r="O7135" s="3" t="s">
        <v>21106</v>
      </c>
      <c r="P7135" s="3" t="s">
        <v>21111</v>
      </c>
      <c r="Q7135" s="3">
        <v>324</v>
      </c>
      <c r="R7135" s="8" t="str">
        <f t="shared" si="111"/>
        <v>*324*</v>
      </c>
    </row>
    <row r="7136" spans="1:18" ht="19.8">
      <c r="A7136" s="3" t="s">
        <v>1035</v>
      </c>
      <c r="B7136" s="3" t="s">
        <v>38</v>
      </c>
      <c r="C7136" s="3" t="s">
        <v>1034</v>
      </c>
      <c r="D7136" s="3" t="s">
        <v>36</v>
      </c>
      <c r="E7136" s="3" t="s">
        <v>1033</v>
      </c>
      <c r="F7136" s="3" t="s">
        <v>29</v>
      </c>
      <c r="G7136" s="3">
        <v>2022</v>
      </c>
      <c r="H7136" s="3" t="s">
        <v>22117</v>
      </c>
      <c r="I7136" s="3">
        <v>172</v>
      </c>
      <c r="J7136" s="3" t="s">
        <v>21097</v>
      </c>
      <c r="K7136" s="3" t="s">
        <v>0</v>
      </c>
      <c r="N7136" s="3">
        <v>1615</v>
      </c>
      <c r="O7136" s="3" t="s">
        <v>21106</v>
      </c>
      <c r="P7136" s="3" t="s">
        <v>21112</v>
      </c>
      <c r="Q7136" s="3">
        <v>172</v>
      </c>
      <c r="R7136" s="8" t="str">
        <f t="shared" si="111"/>
        <v>*172*</v>
      </c>
    </row>
    <row r="7137" spans="1:18" ht="19.8">
      <c r="A7137" s="3" t="s">
        <v>1032</v>
      </c>
      <c r="B7137" s="3" t="s">
        <v>65</v>
      </c>
      <c r="C7137" s="3" t="s">
        <v>1031</v>
      </c>
      <c r="D7137" s="3" t="s">
        <v>63</v>
      </c>
      <c r="E7137" s="3" t="s">
        <v>1030</v>
      </c>
      <c r="F7137" s="3" t="s">
        <v>77</v>
      </c>
      <c r="G7137" s="3">
        <v>2006</v>
      </c>
      <c r="H7137" s="3" t="s">
        <v>22117</v>
      </c>
      <c r="I7137" s="3">
        <v>259</v>
      </c>
      <c r="J7137" s="3" t="s">
        <v>21090</v>
      </c>
      <c r="K7137" s="3" t="s">
        <v>1</v>
      </c>
      <c r="L7137" s="9">
        <v>45232</v>
      </c>
      <c r="M7137" s="9">
        <v>45605</v>
      </c>
      <c r="N7137" s="3">
        <v>2050</v>
      </c>
      <c r="O7137" s="3" t="s">
        <v>21106</v>
      </c>
      <c r="P7137" s="3" t="s">
        <v>21111</v>
      </c>
      <c r="Q7137" s="3">
        <v>362</v>
      </c>
      <c r="R7137" s="8" t="str">
        <f t="shared" si="111"/>
        <v>*362*</v>
      </c>
    </row>
    <row r="7138" spans="1:18" ht="19.8">
      <c r="A7138" s="3" t="s">
        <v>1028</v>
      </c>
      <c r="B7138" s="3" t="s">
        <v>27</v>
      </c>
      <c r="C7138" s="3" t="s">
        <v>1027</v>
      </c>
      <c r="D7138" s="3" t="s">
        <v>25</v>
      </c>
      <c r="E7138" s="3" t="s">
        <v>1026</v>
      </c>
      <c r="F7138" s="3" t="s">
        <v>29</v>
      </c>
      <c r="G7138" s="3">
        <v>2023</v>
      </c>
      <c r="H7138" s="3" t="s">
        <v>22117</v>
      </c>
      <c r="I7138" s="3">
        <v>121</v>
      </c>
      <c r="J7138" s="3" t="s">
        <v>21089</v>
      </c>
      <c r="K7138" s="3" t="s">
        <v>0</v>
      </c>
      <c r="N7138" s="3">
        <v>420</v>
      </c>
      <c r="O7138" s="3" t="s">
        <v>25</v>
      </c>
      <c r="P7138" s="3" t="s">
        <v>21112</v>
      </c>
      <c r="Q7138" s="3">
        <v>339</v>
      </c>
      <c r="R7138" s="8" t="str">
        <f t="shared" si="111"/>
        <v>*339*</v>
      </c>
    </row>
    <row r="7139" spans="1:18" ht="19.8">
      <c r="A7139" s="3" t="s">
        <v>1025</v>
      </c>
      <c r="B7139" s="3" t="s">
        <v>33</v>
      </c>
      <c r="C7139" s="3" t="s">
        <v>1024</v>
      </c>
      <c r="D7139" s="3" t="s">
        <v>31</v>
      </c>
      <c r="E7139" s="3" t="s">
        <v>1023</v>
      </c>
      <c r="F7139" s="3" t="s">
        <v>77</v>
      </c>
      <c r="G7139" s="3">
        <v>2012</v>
      </c>
      <c r="H7139" s="3" t="s">
        <v>22118</v>
      </c>
      <c r="I7139" s="3">
        <v>84</v>
      </c>
      <c r="J7139" s="3" t="s">
        <v>21086</v>
      </c>
      <c r="K7139" s="3" t="s">
        <v>1</v>
      </c>
      <c r="L7139" s="9">
        <v>45338</v>
      </c>
      <c r="M7139" s="9">
        <v>45665</v>
      </c>
      <c r="N7139" s="3">
        <v>150</v>
      </c>
      <c r="O7139" s="3" t="s">
        <v>21106</v>
      </c>
      <c r="P7139" s="3" t="s">
        <v>21112</v>
      </c>
      <c r="Q7139" s="3">
        <v>421</v>
      </c>
      <c r="R7139" s="8" t="str">
        <f t="shared" si="111"/>
        <v>*421*</v>
      </c>
    </row>
    <row r="7140" spans="1:18" ht="19.8">
      <c r="A7140" s="3" t="s">
        <v>1022</v>
      </c>
      <c r="B7140" s="3" t="s">
        <v>285</v>
      </c>
      <c r="C7140" s="3" t="s">
        <v>1021</v>
      </c>
      <c r="D7140" s="3" t="s">
        <v>31</v>
      </c>
      <c r="E7140" s="3" t="s">
        <v>1020</v>
      </c>
      <c r="F7140" s="3" t="s">
        <v>15</v>
      </c>
      <c r="G7140" s="3">
        <v>2020</v>
      </c>
      <c r="H7140" s="3" t="s">
        <v>22118</v>
      </c>
      <c r="I7140" s="3">
        <v>113</v>
      </c>
      <c r="J7140" s="3" t="s">
        <v>21084</v>
      </c>
      <c r="K7140" s="3" t="s">
        <v>1</v>
      </c>
      <c r="L7140" s="9">
        <v>45095</v>
      </c>
      <c r="M7140" s="9">
        <v>45685</v>
      </c>
      <c r="N7140" s="3">
        <v>500</v>
      </c>
      <c r="O7140" s="3" t="s">
        <v>21106</v>
      </c>
      <c r="P7140" s="3" t="s">
        <v>21112</v>
      </c>
      <c r="Q7140" s="3">
        <v>332</v>
      </c>
      <c r="R7140" s="8" t="str">
        <f t="shared" si="111"/>
        <v>*332*</v>
      </c>
    </row>
    <row r="7141" spans="1:18" ht="19.8">
      <c r="A7141" s="3" t="s">
        <v>1019</v>
      </c>
      <c r="B7141" s="3" t="s">
        <v>344</v>
      </c>
      <c r="C7141" s="3" t="s">
        <v>1018</v>
      </c>
      <c r="D7141" s="3" t="s">
        <v>82</v>
      </c>
      <c r="E7141" s="3" t="s">
        <v>1017</v>
      </c>
      <c r="F7141" s="3" t="s">
        <v>3</v>
      </c>
      <c r="G7141" s="3">
        <v>2020</v>
      </c>
      <c r="H7141" s="3" t="s">
        <v>22116</v>
      </c>
      <c r="I7141" s="3">
        <v>286</v>
      </c>
      <c r="J7141" s="3" t="s">
        <v>21099</v>
      </c>
      <c r="K7141" s="3" t="s">
        <v>1</v>
      </c>
      <c r="L7141" s="9">
        <v>45095</v>
      </c>
      <c r="M7141" s="9">
        <v>45676</v>
      </c>
      <c r="N7141" s="3">
        <v>465</v>
      </c>
      <c r="O7141" s="3" t="s">
        <v>21105</v>
      </c>
      <c r="P7141" s="3" t="s">
        <v>21111</v>
      </c>
      <c r="Q7141" s="3">
        <v>116</v>
      </c>
      <c r="R7141" s="8" t="str">
        <f t="shared" si="111"/>
        <v>*116*</v>
      </c>
    </row>
    <row r="7142" spans="1:18" ht="19.8">
      <c r="A7142" s="3" t="s">
        <v>1016</v>
      </c>
      <c r="B7142" s="3" t="s">
        <v>33</v>
      </c>
      <c r="C7142" s="3" t="s">
        <v>1015</v>
      </c>
      <c r="D7142" s="3" t="s">
        <v>31</v>
      </c>
      <c r="E7142" s="3" t="s">
        <v>1014</v>
      </c>
      <c r="F7142" s="3" t="s">
        <v>29</v>
      </c>
      <c r="G7142" s="3">
        <v>2010</v>
      </c>
      <c r="H7142" s="3" t="s">
        <v>22118</v>
      </c>
      <c r="I7142" s="3">
        <v>443</v>
      </c>
      <c r="J7142" s="3" t="s">
        <v>21091</v>
      </c>
      <c r="K7142" s="3" t="s">
        <v>1</v>
      </c>
      <c r="L7142" s="9">
        <v>45146</v>
      </c>
      <c r="M7142" s="9">
        <v>45649</v>
      </c>
      <c r="N7142" s="3">
        <v>560</v>
      </c>
      <c r="O7142" s="3" t="s">
        <v>21106</v>
      </c>
      <c r="P7142" s="3" t="s">
        <v>21114</v>
      </c>
      <c r="Q7142" s="3">
        <v>221</v>
      </c>
      <c r="R7142" s="8" t="str">
        <f t="shared" si="111"/>
        <v>*221*</v>
      </c>
    </row>
    <row r="7143" spans="1:18" ht="19.8">
      <c r="A7143" s="3" t="s">
        <v>1013</v>
      </c>
      <c r="B7143" s="3" t="s">
        <v>256</v>
      </c>
      <c r="C7143" s="3" t="s">
        <v>1012</v>
      </c>
      <c r="D7143" s="3" t="s">
        <v>14</v>
      </c>
      <c r="E7143" s="3" t="s">
        <v>1011</v>
      </c>
      <c r="F7143" s="3" t="s">
        <v>9</v>
      </c>
      <c r="G7143" s="3">
        <v>2017</v>
      </c>
      <c r="H7143" s="3" t="s">
        <v>22117</v>
      </c>
      <c r="I7143" s="3">
        <v>182</v>
      </c>
      <c r="J7143" s="3" t="s">
        <v>21102</v>
      </c>
      <c r="K7143" s="3" t="s">
        <v>1</v>
      </c>
      <c r="L7143" s="9">
        <v>45266</v>
      </c>
      <c r="M7143" s="9">
        <v>45355</v>
      </c>
      <c r="N7143" s="3">
        <v>1650</v>
      </c>
      <c r="O7143" s="3" t="s">
        <v>21106</v>
      </c>
      <c r="P7143" s="3" t="s">
        <v>21113</v>
      </c>
      <c r="Q7143" s="3">
        <v>347</v>
      </c>
      <c r="R7143" s="8" t="str">
        <f t="shared" si="111"/>
        <v>*347*</v>
      </c>
    </row>
    <row r="7144" spans="1:18" ht="19.8">
      <c r="A7144" s="3" t="s">
        <v>1010</v>
      </c>
      <c r="B7144" s="3" t="s">
        <v>104</v>
      </c>
      <c r="C7144" s="3" t="s">
        <v>1009</v>
      </c>
      <c r="D7144" s="3" t="s">
        <v>25</v>
      </c>
      <c r="E7144" s="3" t="s">
        <v>1008</v>
      </c>
      <c r="F7144" s="3" t="s">
        <v>77</v>
      </c>
      <c r="G7144" s="3">
        <v>2010</v>
      </c>
      <c r="H7144" s="3" t="s">
        <v>22116</v>
      </c>
      <c r="I7144" s="3">
        <v>402</v>
      </c>
      <c r="J7144" s="3" t="s">
        <v>21085</v>
      </c>
      <c r="K7144" s="3" t="s">
        <v>1</v>
      </c>
      <c r="L7144" s="9">
        <v>45021</v>
      </c>
      <c r="M7144" s="9">
        <v>45114</v>
      </c>
      <c r="N7144" s="3">
        <v>190</v>
      </c>
      <c r="O7144" s="3" t="s">
        <v>25</v>
      </c>
      <c r="P7144" s="3" t="s">
        <v>21112</v>
      </c>
      <c r="Q7144" s="3">
        <v>245</v>
      </c>
      <c r="R7144" s="8" t="str">
        <f t="shared" si="111"/>
        <v>*245*</v>
      </c>
    </row>
    <row r="7145" spans="1:18" ht="19.8">
      <c r="A7145" s="3" t="s">
        <v>1007</v>
      </c>
      <c r="B7145" s="3" t="s">
        <v>84</v>
      </c>
      <c r="C7145" s="3" t="s">
        <v>1006</v>
      </c>
      <c r="D7145" s="3" t="s">
        <v>82</v>
      </c>
      <c r="E7145" s="3" t="s">
        <v>1005</v>
      </c>
      <c r="F7145" s="3" t="s">
        <v>9</v>
      </c>
      <c r="G7145" s="3">
        <v>2014</v>
      </c>
      <c r="H7145" s="3" t="s">
        <v>22116</v>
      </c>
      <c r="I7145" s="3">
        <v>498</v>
      </c>
      <c r="J7145" s="3" t="s">
        <v>21100</v>
      </c>
      <c r="K7145" s="3" t="s">
        <v>0</v>
      </c>
      <c r="N7145" s="3">
        <v>1725</v>
      </c>
      <c r="O7145" s="3" t="s">
        <v>21105</v>
      </c>
      <c r="P7145" s="3" t="s">
        <v>21113</v>
      </c>
      <c r="Q7145" s="3">
        <v>347</v>
      </c>
      <c r="R7145" s="8" t="str">
        <f t="shared" si="111"/>
        <v>*347*</v>
      </c>
    </row>
    <row r="7146" spans="1:18" ht="19.8">
      <c r="A7146" s="3" t="s">
        <v>1004</v>
      </c>
      <c r="B7146" s="3" t="s">
        <v>285</v>
      </c>
      <c r="C7146" s="3" t="s">
        <v>1003</v>
      </c>
      <c r="D7146" s="3" t="s">
        <v>31</v>
      </c>
      <c r="E7146" s="3" t="s">
        <v>1002</v>
      </c>
      <c r="F7146" s="3" t="s">
        <v>77</v>
      </c>
      <c r="G7146" s="3">
        <v>2013</v>
      </c>
      <c r="H7146" s="3" t="s">
        <v>22116</v>
      </c>
      <c r="I7146" s="3">
        <v>437</v>
      </c>
      <c r="J7146" s="3" t="s">
        <v>21100</v>
      </c>
      <c r="K7146" s="3" t="s">
        <v>1</v>
      </c>
      <c r="L7146" s="9">
        <v>45262</v>
      </c>
      <c r="M7146" s="9">
        <v>45457</v>
      </c>
      <c r="N7146" s="3">
        <v>1935</v>
      </c>
      <c r="O7146" s="3" t="s">
        <v>21106</v>
      </c>
      <c r="P7146" s="3" t="s">
        <v>21114</v>
      </c>
      <c r="Q7146" s="3">
        <v>145</v>
      </c>
      <c r="R7146" s="8" t="str">
        <f t="shared" si="111"/>
        <v>*145*</v>
      </c>
    </row>
    <row r="7147" spans="1:18" ht="19.8">
      <c r="A7147" s="3" t="s">
        <v>1001</v>
      </c>
      <c r="B7147" s="3" t="s">
        <v>138</v>
      </c>
      <c r="C7147" s="3" t="s">
        <v>1000</v>
      </c>
      <c r="D7147" s="3" t="s">
        <v>2</v>
      </c>
      <c r="E7147" s="3" t="s">
        <v>999</v>
      </c>
      <c r="F7147" s="3" t="s">
        <v>15</v>
      </c>
      <c r="G7147" s="3">
        <v>2023</v>
      </c>
      <c r="H7147" s="3" t="s">
        <v>22118</v>
      </c>
      <c r="I7147" s="3">
        <v>203</v>
      </c>
      <c r="J7147" s="3" t="s">
        <v>21089</v>
      </c>
      <c r="K7147" s="3" t="s">
        <v>0</v>
      </c>
      <c r="N7147" s="3">
        <v>1060</v>
      </c>
      <c r="O7147" s="3" t="s">
        <v>21073</v>
      </c>
      <c r="P7147" s="3" t="s">
        <v>21114</v>
      </c>
      <c r="Q7147" s="3">
        <v>268</v>
      </c>
      <c r="R7147" s="8" t="str">
        <f t="shared" si="111"/>
        <v>*268*</v>
      </c>
    </row>
    <row r="7148" spans="1:18" ht="19.8">
      <c r="A7148" s="3" t="s">
        <v>998</v>
      </c>
      <c r="B7148" s="3" t="s">
        <v>12</v>
      </c>
      <c r="C7148" s="3" t="s">
        <v>997</v>
      </c>
      <c r="D7148" s="3" t="s">
        <v>2</v>
      </c>
      <c r="E7148" s="3" t="s">
        <v>996</v>
      </c>
      <c r="F7148" s="3" t="s">
        <v>9</v>
      </c>
      <c r="G7148" s="3">
        <v>2020</v>
      </c>
      <c r="H7148" s="3" t="s">
        <v>22116</v>
      </c>
      <c r="I7148" s="3">
        <v>288</v>
      </c>
      <c r="J7148" s="3" t="s">
        <v>21089</v>
      </c>
      <c r="K7148" s="3" t="s">
        <v>1</v>
      </c>
      <c r="L7148" s="9">
        <v>45633</v>
      </c>
      <c r="M7148" s="9">
        <v>45692</v>
      </c>
      <c r="N7148" s="3">
        <v>425</v>
      </c>
      <c r="O7148" s="3" t="s">
        <v>21073</v>
      </c>
      <c r="P7148" s="3" t="s">
        <v>21114</v>
      </c>
      <c r="Q7148" s="3">
        <v>309</v>
      </c>
      <c r="R7148" s="8" t="str">
        <f t="shared" si="111"/>
        <v>*309*</v>
      </c>
    </row>
    <row r="7149" spans="1:18" ht="19.8">
      <c r="A7149" s="3" t="s">
        <v>995</v>
      </c>
      <c r="B7149" s="3" t="s">
        <v>72</v>
      </c>
      <c r="C7149" s="3" t="s">
        <v>994</v>
      </c>
      <c r="D7149" s="3" t="s">
        <v>36</v>
      </c>
      <c r="E7149" s="3" t="s">
        <v>993</v>
      </c>
      <c r="F7149" s="3" t="s">
        <v>9</v>
      </c>
      <c r="G7149" s="3">
        <v>2016</v>
      </c>
      <c r="H7149" s="3" t="s">
        <v>22118</v>
      </c>
      <c r="I7149" s="3">
        <v>497</v>
      </c>
      <c r="J7149" s="3" t="s">
        <v>21093</v>
      </c>
      <c r="K7149" s="3" t="s">
        <v>1</v>
      </c>
      <c r="L7149" s="9">
        <v>45555</v>
      </c>
      <c r="M7149" s="9">
        <v>45651</v>
      </c>
      <c r="N7149" s="3">
        <v>1060</v>
      </c>
      <c r="O7149" s="3" t="s">
        <v>21106</v>
      </c>
      <c r="P7149" s="3" t="s">
        <v>21111</v>
      </c>
      <c r="Q7149" s="3">
        <v>331</v>
      </c>
      <c r="R7149" s="8" t="str">
        <f t="shared" si="111"/>
        <v>*331*</v>
      </c>
    </row>
    <row r="7150" spans="1:18" ht="19.8">
      <c r="A7150" s="3" t="s">
        <v>992</v>
      </c>
      <c r="B7150" s="3" t="s">
        <v>18</v>
      </c>
      <c r="C7150" s="3" t="s">
        <v>991</v>
      </c>
      <c r="D7150" s="3" t="s">
        <v>14</v>
      </c>
      <c r="E7150" s="3" t="s">
        <v>990</v>
      </c>
      <c r="F7150" s="3" t="s">
        <v>15</v>
      </c>
      <c r="G7150" s="3">
        <v>2023</v>
      </c>
      <c r="H7150" s="3" t="s">
        <v>22118</v>
      </c>
      <c r="I7150" s="3">
        <v>485</v>
      </c>
      <c r="J7150" s="3" t="s">
        <v>21100</v>
      </c>
      <c r="K7150" s="3" t="s">
        <v>0</v>
      </c>
      <c r="N7150" s="3">
        <v>1460</v>
      </c>
      <c r="O7150" s="3" t="s">
        <v>21106</v>
      </c>
      <c r="P7150" s="3" t="s">
        <v>21112</v>
      </c>
      <c r="Q7150" s="3">
        <v>161</v>
      </c>
      <c r="R7150" s="8" t="str">
        <f t="shared" si="111"/>
        <v>*161*</v>
      </c>
    </row>
    <row r="7151" spans="1:18" ht="19.8">
      <c r="A7151" s="3" t="s">
        <v>989</v>
      </c>
      <c r="B7151" s="3" t="s">
        <v>256</v>
      </c>
      <c r="C7151" s="3" t="s">
        <v>988</v>
      </c>
      <c r="D7151" s="3" t="s">
        <v>14</v>
      </c>
      <c r="E7151" s="3" t="s">
        <v>987</v>
      </c>
      <c r="F7151" s="3" t="s">
        <v>29</v>
      </c>
      <c r="G7151" s="3">
        <v>2007</v>
      </c>
      <c r="H7151" s="3" t="s">
        <v>22118</v>
      </c>
      <c r="I7151" s="3">
        <v>223</v>
      </c>
      <c r="J7151" s="3" t="s">
        <v>21083</v>
      </c>
      <c r="K7151" s="3" t="s">
        <v>0</v>
      </c>
      <c r="N7151" s="3">
        <v>615</v>
      </c>
      <c r="O7151" s="3" t="s">
        <v>21106</v>
      </c>
      <c r="P7151" s="3" t="s">
        <v>21114</v>
      </c>
      <c r="Q7151" s="3">
        <v>183</v>
      </c>
      <c r="R7151" s="8" t="str">
        <f t="shared" si="111"/>
        <v>*183*</v>
      </c>
    </row>
    <row r="7152" spans="1:18" ht="19.8">
      <c r="A7152" s="3" t="s">
        <v>986</v>
      </c>
      <c r="B7152" s="3" t="s">
        <v>72</v>
      </c>
      <c r="C7152" s="3" t="s">
        <v>985</v>
      </c>
      <c r="D7152" s="3" t="s">
        <v>36</v>
      </c>
      <c r="E7152" s="3" t="s">
        <v>984</v>
      </c>
      <c r="F7152" s="3" t="s">
        <v>77</v>
      </c>
      <c r="G7152" s="3">
        <v>2021</v>
      </c>
      <c r="H7152" s="3" t="s">
        <v>22117</v>
      </c>
      <c r="I7152" s="3">
        <v>396</v>
      </c>
      <c r="J7152" s="3" t="s">
        <v>21091</v>
      </c>
      <c r="K7152" s="3" t="s">
        <v>0</v>
      </c>
      <c r="N7152" s="3">
        <v>780</v>
      </c>
      <c r="O7152" s="3" t="s">
        <v>21106</v>
      </c>
      <c r="P7152" s="3" t="s">
        <v>21114</v>
      </c>
      <c r="Q7152" s="3">
        <v>265</v>
      </c>
      <c r="R7152" s="8" t="str">
        <f t="shared" si="111"/>
        <v>*265*</v>
      </c>
    </row>
    <row r="7153" spans="1:18" ht="19.8">
      <c r="A7153" s="3" t="s">
        <v>983</v>
      </c>
      <c r="B7153" s="3" t="s">
        <v>38</v>
      </c>
      <c r="C7153" s="3" t="s">
        <v>982</v>
      </c>
      <c r="D7153" s="3" t="s">
        <v>36</v>
      </c>
      <c r="E7153" s="3" t="s">
        <v>981</v>
      </c>
      <c r="F7153" s="3" t="s">
        <v>29</v>
      </c>
      <c r="G7153" s="3">
        <v>2016</v>
      </c>
      <c r="H7153" s="3" t="s">
        <v>22117</v>
      </c>
      <c r="I7153" s="3">
        <v>489</v>
      </c>
      <c r="J7153" s="3" t="s">
        <v>21099</v>
      </c>
      <c r="K7153" s="3" t="s">
        <v>1</v>
      </c>
      <c r="L7153" s="9">
        <v>45095</v>
      </c>
      <c r="M7153" s="9">
        <v>45553</v>
      </c>
      <c r="N7153" s="3">
        <v>2380</v>
      </c>
      <c r="O7153" s="3" t="s">
        <v>21106</v>
      </c>
      <c r="P7153" s="3" t="s">
        <v>21111</v>
      </c>
      <c r="Q7153" s="3">
        <v>283</v>
      </c>
      <c r="R7153" s="8" t="str">
        <f t="shared" si="111"/>
        <v>*283*</v>
      </c>
    </row>
    <row r="7154" spans="1:18" ht="19.8">
      <c r="A7154" s="3" t="s">
        <v>980</v>
      </c>
      <c r="B7154" s="3" t="s">
        <v>285</v>
      </c>
      <c r="C7154" s="3" t="s">
        <v>979</v>
      </c>
      <c r="D7154" s="3" t="s">
        <v>31</v>
      </c>
      <c r="E7154" s="3" t="s">
        <v>978</v>
      </c>
      <c r="F7154" s="3" t="s">
        <v>9</v>
      </c>
      <c r="G7154" s="3">
        <v>2010</v>
      </c>
      <c r="H7154" s="3" t="s">
        <v>22117</v>
      </c>
      <c r="I7154" s="3">
        <v>268</v>
      </c>
      <c r="J7154" s="3" t="s">
        <v>21093</v>
      </c>
      <c r="K7154" s="3" t="s">
        <v>0</v>
      </c>
      <c r="N7154" s="3">
        <v>250</v>
      </c>
      <c r="O7154" s="3" t="s">
        <v>21106</v>
      </c>
      <c r="P7154" s="3" t="s">
        <v>21111</v>
      </c>
      <c r="Q7154" s="3">
        <v>353</v>
      </c>
      <c r="R7154" s="8" t="str">
        <f t="shared" si="111"/>
        <v>*353*</v>
      </c>
    </row>
    <row r="7155" spans="1:18" ht="19.8">
      <c r="A7155" s="3" t="s">
        <v>977</v>
      </c>
      <c r="B7155" s="3" t="s">
        <v>171</v>
      </c>
      <c r="C7155" s="3" t="s">
        <v>976</v>
      </c>
      <c r="D7155" s="3" t="s">
        <v>141</v>
      </c>
      <c r="E7155" s="3" t="s">
        <v>975</v>
      </c>
      <c r="F7155" s="3" t="s">
        <v>3</v>
      </c>
      <c r="G7155" s="3">
        <v>2006</v>
      </c>
      <c r="H7155" s="3" t="s">
        <v>22117</v>
      </c>
      <c r="I7155" s="3">
        <v>390</v>
      </c>
      <c r="J7155" s="3" t="s">
        <v>21084</v>
      </c>
      <c r="K7155" s="3" t="s">
        <v>1</v>
      </c>
      <c r="L7155" s="9">
        <v>45596</v>
      </c>
      <c r="M7155" s="9">
        <v>45597</v>
      </c>
      <c r="N7155" s="3">
        <v>1160</v>
      </c>
      <c r="O7155" s="3" t="s">
        <v>25</v>
      </c>
      <c r="P7155" s="3" t="s">
        <v>21112</v>
      </c>
      <c r="Q7155" s="3">
        <v>382</v>
      </c>
      <c r="R7155" s="8" t="str">
        <f t="shared" si="111"/>
        <v>*382*</v>
      </c>
    </row>
    <row r="7156" spans="1:18" ht="19.8">
      <c r="A7156" s="3" t="s">
        <v>974</v>
      </c>
      <c r="B7156" s="3" t="s">
        <v>426</v>
      </c>
      <c r="C7156" s="3" t="s">
        <v>973</v>
      </c>
      <c r="D7156" s="3" t="s">
        <v>95</v>
      </c>
      <c r="E7156" s="3" t="s">
        <v>972</v>
      </c>
      <c r="F7156" s="3" t="s">
        <v>48</v>
      </c>
      <c r="G7156" s="3">
        <v>2022</v>
      </c>
      <c r="H7156" s="3" t="s">
        <v>22118</v>
      </c>
      <c r="I7156" s="3">
        <v>367</v>
      </c>
      <c r="J7156" s="3" t="s">
        <v>21097</v>
      </c>
      <c r="K7156" s="3" t="s">
        <v>1</v>
      </c>
      <c r="L7156" s="9">
        <v>45463</v>
      </c>
      <c r="M7156" s="9">
        <v>45623</v>
      </c>
      <c r="N7156" s="3">
        <v>585</v>
      </c>
      <c r="O7156" s="3" t="s">
        <v>21105</v>
      </c>
      <c r="P7156" s="3" t="s">
        <v>21111</v>
      </c>
      <c r="Q7156" s="3">
        <v>271</v>
      </c>
      <c r="R7156" s="8" t="str">
        <f t="shared" si="111"/>
        <v>*271*</v>
      </c>
    </row>
    <row r="7157" spans="1:18" ht="19.8">
      <c r="A7157" s="3" t="s">
        <v>971</v>
      </c>
      <c r="B7157" s="3" t="s">
        <v>22</v>
      </c>
      <c r="C7157" s="3" t="s">
        <v>970</v>
      </c>
      <c r="D7157" s="3" t="s">
        <v>5</v>
      </c>
      <c r="E7157" s="3" t="s">
        <v>969</v>
      </c>
      <c r="F7157" s="3" t="s">
        <v>29</v>
      </c>
      <c r="G7157" s="3">
        <v>2005</v>
      </c>
      <c r="H7157" s="3" t="s">
        <v>22118</v>
      </c>
      <c r="I7157" s="3">
        <v>173</v>
      </c>
      <c r="J7157" s="3" t="s">
        <v>21094</v>
      </c>
      <c r="K7157" s="3" t="s">
        <v>0</v>
      </c>
      <c r="N7157" s="3">
        <v>255</v>
      </c>
      <c r="O7157" s="3" t="s">
        <v>21106</v>
      </c>
      <c r="P7157" s="3" t="s">
        <v>21114</v>
      </c>
      <c r="Q7157" s="3">
        <v>227</v>
      </c>
      <c r="R7157" s="8" t="str">
        <f t="shared" si="111"/>
        <v>*227*</v>
      </c>
    </row>
    <row r="7158" spans="1:18" ht="19.8">
      <c r="A7158" s="3" t="s">
        <v>968</v>
      </c>
      <c r="B7158" s="3" t="s">
        <v>218</v>
      </c>
      <c r="C7158" s="3" t="s">
        <v>967</v>
      </c>
      <c r="D7158" s="3" t="s">
        <v>95</v>
      </c>
      <c r="E7158" s="3" t="s">
        <v>966</v>
      </c>
      <c r="F7158" s="3" t="s">
        <v>3</v>
      </c>
      <c r="G7158" s="3">
        <v>2021</v>
      </c>
      <c r="H7158" s="3" t="s">
        <v>22116</v>
      </c>
      <c r="I7158" s="3">
        <v>390</v>
      </c>
      <c r="J7158" s="3" t="s">
        <v>21088</v>
      </c>
      <c r="K7158" s="3" t="s">
        <v>0</v>
      </c>
      <c r="N7158" s="3">
        <v>1050</v>
      </c>
      <c r="O7158" s="3" t="s">
        <v>21105</v>
      </c>
      <c r="P7158" s="3" t="s">
        <v>21111</v>
      </c>
      <c r="Q7158" s="3">
        <v>262</v>
      </c>
      <c r="R7158" s="8" t="str">
        <f t="shared" si="111"/>
        <v>*262*</v>
      </c>
    </row>
    <row r="7159" spans="1:18" ht="19.8">
      <c r="A7159" s="3" t="s">
        <v>965</v>
      </c>
      <c r="B7159" s="3" t="s">
        <v>478</v>
      </c>
      <c r="C7159" s="3" t="s">
        <v>964</v>
      </c>
      <c r="D7159" s="3" t="s">
        <v>95</v>
      </c>
      <c r="E7159" s="3" t="s">
        <v>963</v>
      </c>
      <c r="F7159" s="3" t="s">
        <v>3</v>
      </c>
      <c r="G7159" s="3">
        <v>2006</v>
      </c>
      <c r="H7159" s="3" t="s">
        <v>22118</v>
      </c>
      <c r="I7159" s="3">
        <v>382</v>
      </c>
      <c r="J7159" s="3" t="s">
        <v>21101</v>
      </c>
      <c r="K7159" s="3" t="s">
        <v>1</v>
      </c>
      <c r="L7159" s="9">
        <v>45138</v>
      </c>
      <c r="M7159" s="9">
        <v>45369</v>
      </c>
      <c r="N7159" s="3">
        <v>400</v>
      </c>
      <c r="O7159" s="3" t="s">
        <v>21105</v>
      </c>
      <c r="P7159" s="3" t="s">
        <v>21112</v>
      </c>
      <c r="Q7159" s="3">
        <v>367</v>
      </c>
      <c r="R7159" s="8" t="str">
        <f t="shared" si="111"/>
        <v>*367*</v>
      </c>
    </row>
    <row r="7160" spans="1:18" ht="19.8">
      <c r="A7160" s="3" t="s">
        <v>961</v>
      </c>
      <c r="B7160" s="3" t="s">
        <v>60</v>
      </c>
      <c r="C7160" s="3" t="s">
        <v>960</v>
      </c>
      <c r="D7160" s="3" t="s">
        <v>41</v>
      </c>
      <c r="E7160" s="3" t="s">
        <v>959</v>
      </c>
      <c r="F7160" s="3" t="s">
        <v>77</v>
      </c>
      <c r="G7160" s="3">
        <v>2022</v>
      </c>
      <c r="H7160" s="3" t="s">
        <v>22118</v>
      </c>
      <c r="I7160" s="3">
        <v>473</v>
      </c>
      <c r="J7160" s="3" t="s">
        <v>21102</v>
      </c>
      <c r="K7160" s="3" t="s">
        <v>1</v>
      </c>
      <c r="L7160" s="9">
        <v>45683</v>
      </c>
      <c r="M7160" s="9">
        <v>45709</v>
      </c>
      <c r="N7160" s="3">
        <v>1185</v>
      </c>
      <c r="O7160" s="3" t="s">
        <v>21106</v>
      </c>
      <c r="P7160" s="3" t="s">
        <v>21111</v>
      </c>
      <c r="Q7160" s="3">
        <v>115</v>
      </c>
      <c r="R7160" s="8" t="str">
        <f t="shared" si="111"/>
        <v>*115*</v>
      </c>
    </row>
    <row r="7161" spans="1:18" ht="19.8">
      <c r="A7161" s="3" t="s">
        <v>958</v>
      </c>
      <c r="B7161" s="3" t="s">
        <v>147</v>
      </c>
      <c r="C7161" s="3" t="s">
        <v>957</v>
      </c>
      <c r="D7161" s="3" t="s">
        <v>5</v>
      </c>
      <c r="E7161" s="3" t="s">
        <v>956</v>
      </c>
      <c r="F7161" s="3" t="s">
        <v>29</v>
      </c>
      <c r="G7161" s="3">
        <v>2009</v>
      </c>
      <c r="H7161" s="3" t="s">
        <v>22118</v>
      </c>
      <c r="I7161" s="3">
        <v>340</v>
      </c>
      <c r="J7161" s="3" t="s">
        <v>21088</v>
      </c>
      <c r="K7161" s="3" t="s">
        <v>1</v>
      </c>
      <c r="L7161" s="9">
        <v>45647</v>
      </c>
      <c r="M7161" s="9">
        <v>45683</v>
      </c>
      <c r="N7161" s="3">
        <v>1675</v>
      </c>
      <c r="O7161" s="3" t="s">
        <v>21106</v>
      </c>
      <c r="P7161" s="3" t="s">
        <v>21112</v>
      </c>
      <c r="Q7161" s="3">
        <v>239</v>
      </c>
      <c r="R7161" s="8" t="str">
        <f t="shared" si="111"/>
        <v>*239*</v>
      </c>
    </row>
    <row r="7162" spans="1:18" ht="19.8">
      <c r="A7162" s="3" t="s">
        <v>955</v>
      </c>
      <c r="B7162" s="3" t="s">
        <v>455</v>
      </c>
      <c r="C7162" s="3" t="s">
        <v>954</v>
      </c>
      <c r="D7162" s="3" t="s">
        <v>14</v>
      </c>
      <c r="E7162" s="3" t="s">
        <v>953</v>
      </c>
      <c r="F7162" s="3" t="s">
        <v>48</v>
      </c>
      <c r="G7162" s="3">
        <v>2014</v>
      </c>
      <c r="H7162" s="3" t="s">
        <v>22117</v>
      </c>
      <c r="I7162" s="3">
        <v>145</v>
      </c>
      <c r="J7162" s="3" t="s">
        <v>21089</v>
      </c>
      <c r="K7162" s="3" t="s">
        <v>1</v>
      </c>
      <c r="L7162" s="9">
        <v>44990</v>
      </c>
      <c r="M7162" s="9">
        <v>45292</v>
      </c>
      <c r="N7162" s="3">
        <v>2435</v>
      </c>
      <c r="O7162" s="3" t="s">
        <v>21106</v>
      </c>
      <c r="P7162" s="3" t="s">
        <v>21112</v>
      </c>
      <c r="Q7162" s="3">
        <v>299</v>
      </c>
      <c r="R7162" s="8" t="str">
        <f t="shared" si="111"/>
        <v>*299*</v>
      </c>
    </row>
    <row r="7163" spans="1:18" ht="19.8">
      <c r="A7163" s="3" t="s">
        <v>952</v>
      </c>
      <c r="B7163" s="3" t="s">
        <v>344</v>
      </c>
      <c r="C7163" s="3" t="s">
        <v>951</v>
      </c>
      <c r="D7163" s="3" t="s">
        <v>82</v>
      </c>
      <c r="E7163" s="3" t="s">
        <v>950</v>
      </c>
      <c r="F7163" s="3" t="s">
        <v>29</v>
      </c>
      <c r="G7163" s="3">
        <v>2014</v>
      </c>
      <c r="H7163" s="3" t="s">
        <v>22117</v>
      </c>
      <c r="I7163" s="3">
        <v>477</v>
      </c>
      <c r="J7163" s="3" t="s">
        <v>21091</v>
      </c>
      <c r="K7163" s="3" t="s">
        <v>0</v>
      </c>
      <c r="N7163" s="3">
        <v>730</v>
      </c>
      <c r="O7163" s="3" t="s">
        <v>21105</v>
      </c>
      <c r="P7163" s="3" t="s">
        <v>21112</v>
      </c>
      <c r="Q7163" s="3">
        <v>212</v>
      </c>
      <c r="R7163" s="8" t="str">
        <f t="shared" si="111"/>
        <v>*212*</v>
      </c>
    </row>
    <row r="7164" spans="1:18" ht="19.8">
      <c r="A7164" s="3" t="s">
        <v>949</v>
      </c>
      <c r="B7164" s="3" t="s">
        <v>56</v>
      </c>
      <c r="C7164" s="3" t="s">
        <v>948</v>
      </c>
      <c r="D7164" s="3" t="s">
        <v>50</v>
      </c>
      <c r="E7164" s="3" t="s">
        <v>947</v>
      </c>
      <c r="F7164" s="3" t="s">
        <v>15</v>
      </c>
      <c r="G7164" s="3">
        <v>2017</v>
      </c>
      <c r="H7164" s="3" t="s">
        <v>22117</v>
      </c>
      <c r="I7164" s="3">
        <v>434</v>
      </c>
      <c r="J7164" s="3" t="s">
        <v>21089</v>
      </c>
      <c r="K7164" s="3" t="s">
        <v>1</v>
      </c>
      <c r="L7164" s="9">
        <v>45239</v>
      </c>
      <c r="M7164" s="9">
        <v>45539</v>
      </c>
      <c r="N7164" s="3">
        <v>1410</v>
      </c>
      <c r="O7164" s="3" t="s">
        <v>21106</v>
      </c>
      <c r="P7164" s="3" t="s">
        <v>21111</v>
      </c>
      <c r="Q7164" s="3">
        <v>153</v>
      </c>
      <c r="R7164" s="8" t="str">
        <f t="shared" si="111"/>
        <v>*153*</v>
      </c>
    </row>
    <row r="7165" spans="1:18" ht="19.8">
      <c r="A7165" s="3" t="s">
        <v>946</v>
      </c>
      <c r="B7165" s="3" t="s">
        <v>266</v>
      </c>
      <c r="C7165" s="3" t="s">
        <v>945</v>
      </c>
      <c r="D7165" s="3" t="s">
        <v>141</v>
      </c>
      <c r="E7165" s="3" t="s">
        <v>944</v>
      </c>
      <c r="F7165" s="3" t="s">
        <v>29</v>
      </c>
      <c r="G7165" s="3">
        <v>2011</v>
      </c>
      <c r="H7165" s="3" t="s">
        <v>22117</v>
      </c>
      <c r="I7165" s="3">
        <v>219</v>
      </c>
      <c r="J7165" s="3" t="s">
        <v>21101</v>
      </c>
      <c r="K7165" s="3" t="s">
        <v>1</v>
      </c>
      <c r="L7165" s="9">
        <v>45040</v>
      </c>
      <c r="M7165" s="9">
        <v>45336</v>
      </c>
      <c r="N7165" s="3">
        <v>1465</v>
      </c>
      <c r="O7165" s="3" t="s">
        <v>25</v>
      </c>
      <c r="P7165" s="3" t="s">
        <v>21114</v>
      </c>
      <c r="Q7165" s="3">
        <v>196</v>
      </c>
      <c r="R7165" s="8" t="str">
        <f t="shared" si="111"/>
        <v>*196*</v>
      </c>
    </row>
    <row r="7166" spans="1:18" ht="19.8">
      <c r="A7166" s="3" t="s">
        <v>943</v>
      </c>
      <c r="B7166" s="3" t="s">
        <v>151</v>
      </c>
      <c r="C7166" s="3" t="s">
        <v>942</v>
      </c>
      <c r="D7166" s="3" t="s">
        <v>82</v>
      </c>
      <c r="E7166" s="3" t="s">
        <v>941</v>
      </c>
      <c r="F7166" s="3" t="s">
        <v>9</v>
      </c>
      <c r="G7166" s="3">
        <v>2016</v>
      </c>
      <c r="H7166" s="3" t="s">
        <v>22118</v>
      </c>
      <c r="I7166" s="3">
        <v>251</v>
      </c>
      <c r="J7166" s="3" t="s">
        <v>21085</v>
      </c>
      <c r="K7166" s="3" t="s">
        <v>0</v>
      </c>
      <c r="N7166" s="3">
        <v>1430</v>
      </c>
      <c r="O7166" s="3" t="s">
        <v>21105</v>
      </c>
      <c r="P7166" s="3" t="s">
        <v>21113</v>
      </c>
      <c r="Q7166" s="3">
        <v>120</v>
      </c>
      <c r="R7166" s="8" t="str">
        <f t="shared" si="111"/>
        <v>*120*</v>
      </c>
    </row>
    <row r="7167" spans="1:18" ht="19.8">
      <c r="A7167" s="3" t="s">
        <v>940</v>
      </c>
      <c r="B7167" s="3" t="s">
        <v>143</v>
      </c>
      <c r="C7167" s="3" t="s">
        <v>939</v>
      </c>
      <c r="D7167" s="3" t="s">
        <v>141</v>
      </c>
      <c r="E7167" s="3" t="s">
        <v>938</v>
      </c>
      <c r="F7167" s="3" t="s">
        <v>77</v>
      </c>
      <c r="G7167" s="3">
        <v>2020</v>
      </c>
      <c r="H7167" s="3" t="s">
        <v>22118</v>
      </c>
      <c r="I7167" s="3">
        <v>496</v>
      </c>
      <c r="J7167" s="3" t="s">
        <v>21085</v>
      </c>
      <c r="K7167" s="3" t="s">
        <v>0</v>
      </c>
      <c r="N7167" s="3">
        <v>2185</v>
      </c>
      <c r="O7167" s="3" t="s">
        <v>25</v>
      </c>
      <c r="P7167" s="3" t="s">
        <v>21112</v>
      </c>
      <c r="Q7167" s="3">
        <v>158</v>
      </c>
      <c r="R7167" s="8" t="str">
        <f t="shared" si="111"/>
        <v>*158*</v>
      </c>
    </row>
    <row r="7168" spans="1:18" ht="19.8">
      <c r="A7168" s="3" t="s">
        <v>937</v>
      </c>
      <c r="B7168" s="3" t="s">
        <v>88</v>
      </c>
      <c r="C7168" s="3" t="s">
        <v>936</v>
      </c>
      <c r="D7168" s="3" t="s">
        <v>2</v>
      </c>
      <c r="E7168" s="3" t="s">
        <v>935</v>
      </c>
      <c r="F7168" s="3" t="s">
        <v>9</v>
      </c>
      <c r="G7168" s="3">
        <v>2023</v>
      </c>
      <c r="H7168" s="3" t="s">
        <v>22116</v>
      </c>
      <c r="I7168" s="3">
        <v>163</v>
      </c>
      <c r="J7168" s="3" t="s">
        <v>21100</v>
      </c>
      <c r="K7168" s="3" t="s">
        <v>1</v>
      </c>
      <c r="L7168" s="9">
        <v>45086</v>
      </c>
      <c r="M7168" s="9">
        <v>45544</v>
      </c>
      <c r="N7168" s="3">
        <v>980</v>
      </c>
      <c r="O7168" s="3" t="s">
        <v>21073</v>
      </c>
      <c r="P7168" s="3" t="s">
        <v>21113</v>
      </c>
      <c r="Q7168" s="3">
        <v>339</v>
      </c>
      <c r="R7168" s="8" t="str">
        <f t="shared" si="111"/>
        <v>*339*</v>
      </c>
    </row>
    <row r="7169" spans="1:18" ht="19.8">
      <c r="A7169" s="3" t="s">
        <v>933</v>
      </c>
      <c r="B7169" s="3" t="s">
        <v>88</v>
      </c>
      <c r="C7169" s="3" t="s">
        <v>932</v>
      </c>
      <c r="D7169" s="3" t="s">
        <v>2</v>
      </c>
      <c r="E7169" s="3" t="s">
        <v>931</v>
      </c>
      <c r="F7169" s="3" t="s">
        <v>48</v>
      </c>
      <c r="G7169" s="3">
        <v>2013</v>
      </c>
      <c r="H7169" s="3" t="s">
        <v>22118</v>
      </c>
      <c r="I7169" s="3">
        <v>179</v>
      </c>
      <c r="J7169" s="3" t="s">
        <v>21093</v>
      </c>
      <c r="K7169" s="3" t="s">
        <v>1</v>
      </c>
      <c r="L7169" s="9">
        <v>44990</v>
      </c>
      <c r="M7169" s="9">
        <v>45343</v>
      </c>
      <c r="N7169" s="3">
        <v>1430</v>
      </c>
      <c r="O7169" s="3" t="s">
        <v>21073</v>
      </c>
      <c r="P7169" s="3" t="s">
        <v>21114</v>
      </c>
      <c r="Q7169" s="3">
        <v>200</v>
      </c>
      <c r="R7169" s="8" t="str">
        <f t="shared" si="111"/>
        <v>*200*</v>
      </c>
    </row>
    <row r="7170" spans="1:18" ht="19.8">
      <c r="A7170" s="3" t="s">
        <v>929</v>
      </c>
      <c r="B7170" s="3" t="s">
        <v>125</v>
      </c>
      <c r="C7170" s="3" t="s">
        <v>288</v>
      </c>
      <c r="D7170" s="3" t="s">
        <v>123</v>
      </c>
      <c r="E7170" s="3" t="s">
        <v>928</v>
      </c>
      <c r="F7170" s="3" t="s">
        <v>3</v>
      </c>
      <c r="G7170" s="3">
        <v>2020</v>
      </c>
      <c r="H7170" s="3" t="s">
        <v>22117</v>
      </c>
      <c r="I7170" s="3">
        <v>237</v>
      </c>
      <c r="J7170" s="3" t="s">
        <v>21100</v>
      </c>
      <c r="K7170" s="3" t="s">
        <v>1</v>
      </c>
      <c r="L7170" s="9">
        <v>45563</v>
      </c>
      <c r="M7170" s="9">
        <v>45620</v>
      </c>
      <c r="N7170" s="3">
        <v>1500</v>
      </c>
      <c r="O7170" s="3" t="s">
        <v>21106</v>
      </c>
      <c r="P7170" s="3" t="s">
        <v>21114</v>
      </c>
      <c r="Q7170" s="3">
        <v>265</v>
      </c>
      <c r="R7170" s="8" t="str">
        <f t="shared" si="111"/>
        <v>*265*</v>
      </c>
    </row>
    <row r="7171" spans="1:18" ht="19.8">
      <c r="A7171" s="3" t="s">
        <v>927</v>
      </c>
      <c r="B7171" s="3" t="s">
        <v>88</v>
      </c>
      <c r="C7171" s="3" t="s">
        <v>926</v>
      </c>
      <c r="D7171" s="3" t="s">
        <v>2</v>
      </c>
      <c r="E7171" s="3" t="s">
        <v>925</v>
      </c>
      <c r="F7171" s="3" t="s">
        <v>3</v>
      </c>
      <c r="G7171" s="3">
        <v>2024</v>
      </c>
      <c r="H7171" s="3" t="s">
        <v>22116</v>
      </c>
      <c r="I7171" s="3">
        <v>277</v>
      </c>
      <c r="J7171" s="3" t="s">
        <v>21102</v>
      </c>
      <c r="K7171" s="3" t="s">
        <v>1</v>
      </c>
      <c r="L7171" s="9">
        <v>45541</v>
      </c>
      <c r="M7171" s="9">
        <v>45631</v>
      </c>
      <c r="N7171" s="3">
        <v>250</v>
      </c>
      <c r="O7171" s="3" t="s">
        <v>21073</v>
      </c>
      <c r="P7171" s="3" t="s">
        <v>21114</v>
      </c>
      <c r="Q7171" s="3">
        <v>189</v>
      </c>
      <c r="R7171" s="8" t="str">
        <f t="shared" si="111"/>
        <v>*189*</v>
      </c>
    </row>
    <row r="7172" spans="1:18" ht="19.8">
      <c r="A7172" s="3" t="s">
        <v>924</v>
      </c>
      <c r="B7172" s="3" t="s">
        <v>108</v>
      </c>
      <c r="C7172" s="3" t="s">
        <v>923</v>
      </c>
      <c r="D7172" s="3" t="s">
        <v>63</v>
      </c>
      <c r="E7172" s="3" t="s">
        <v>922</v>
      </c>
      <c r="F7172" s="3" t="s">
        <v>77</v>
      </c>
      <c r="G7172" s="3">
        <v>2017</v>
      </c>
      <c r="H7172" s="3" t="s">
        <v>22116</v>
      </c>
      <c r="I7172" s="3">
        <v>467</v>
      </c>
      <c r="J7172" s="3" t="s">
        <v>21083</v>
      </c>
      <c r="K7172" s="3" t="s">
        <v>1</v>
      </c>
      <c r="L7172" s="9">
        <v>45674</v>
      </c>
      <c r="M7172" s="9">
        <v>45711</v>
      </c>
      <c r="N7172" s="3">
        <v>1555</v>
      </c>
      <c r="O7172" s="3" t="s">
        <v>21106</v>
      </c>
      <c r="P7172" s="3" t="s">
        <v>21111</v>
      </c>
      <c r="Q7172" s="3">
        <v>451</v>
      </c>
      <c r="R7172" s="8" t="str">
        <f t="shared" ref="R7172:R7235" si="112">"*"&amp;Q7172&amp;"*"</f>
        <v>*451*</v>
      </c>
    </row>
    <row r="7173" spans="1:18" ht="19.8">
      <c r="A7173" s="3" t="s">
        <v>921</v>
      </c>
      <c r="B7173" s="3" t="s">
        <v>243</v>
      </c>
      <c r="C7173" s="3" t="s">
        <v>920</v>
      </c>
      <c r="D7173" s="3" t="s">
        <v>63</v>
      </c>
      <c r="E7173" s="3" t="s">
        <v>919</v>
      </c>
      <c r="F7173" s="3" t="s">
        <v>15</v>
      </c>
      <c r="G7173" s="3">
        <v>2018</v>
      </c>
      <c r="H7173" s="3" t="s">
        <v>22116</v>
      </c>
      <c r="I7173" s="3">
        <v>175</v>
      </c>
      <c r="J7173" s="3" t="s">
        <v>21100</v>
      </c>
      <c r="K7173" s="3" t="s">
        <v>0</v>
      </c>
      <c r="N7173" s="3">
        <v>2240</v>
      </c>
      <c r="O7173" s="3" t="s">
        <v>21106</v>
      </c>
      <c r="P7173" s="3" t="s">
        <v>21112</v>
      </c>
      <c r="Q7173" s="3">
        <v>377</v>
      </c>
      <c r="R7173" s="8" t="str">
        <f t="shared" si="112"/>
        <v>*377*</v>
      </c>
    </row>
    <row r="7174" spans="1:18" ht="19.8">
      <c r="A7174" s="3" t="s">
        <v>918</v>
      </c>
      <c r="B7174" s="3" t="s">
        <v>138</v>
      </c>
      <c r="C7174" s="3" t="s">
        <v>917</v>
      </c>
      <c r="D7174" s="3" t="s">
        <v>2</v>
      </c>
      <c r="E7174" s="3" t="s">
        <v>916</v>
      </c>
      <c r="F7174" s="3" t="s">
        <v>15</v>
      </c>
      <c r="G7174" s="3">
        <v>2019</v>
      </c>
      <c r="H7174" s="3" t="s">
        <v>22118</v>
      </c>
      <c r="I7174" s="3">
        <v>435</v>
      </c>
      <c r="J7174" s="3" t="s">
        <v>21101</v>
      </c>
      <c r="K7174" s="3" t="s">
        <v>1</v>
      </c>
      <c r="L7174" s="9">
        <v>45136</v>
      </c>
      <c r="M7174" s="9">
        <v>45151</v>
      </c>
      <c r="N7174" s="3">
        <v>1905</v>
      </c>
      <c r="O7174" s="3" t="s">
        <v>21073</v>
      </c>
      <c r="P7174" s="3" t="s">
        <v>21114</v>
      </c>
      <c r="Q7174" s="3">
        <v>287</v>
      </c>
      <c r="R7174" s="8" t="str">
        <f t="shared" si="112"/>
        <v>*287*</v>
      </c>
    </row>
    <row r="7175" spans="1:18" ht="19.8">
      <c r="A7175" s="3" t="s">
        <v>915</v>
      </c>
      <c r="B7175" s="3" t="s">
        <v>155</v>
      </c>
      <c r="C7175" s="3" t="s">
        <v>914</v>
      </c>
      <c r="D7175" s="3" t="s">
        <v>50</v>
      </c>
      <c r="E7175" s="3" t="s">
        <v>913</v>
      </c>
      <c r="F7175" s="3" t="s">
        <v>9</v>
      </c>
      <c r="G7175" s="3">
        <v>2006</v>
      </c>
      <c r="H7175" s="3" t="s">
        <v>22116</v>
      </c>
      <c r="I7175" s="3">
        <v>440</v>
      </c>
      <c r="J7175" s="3" t="s">
        <v>21094</v>
      </c>
      <c r="K7175" s="3" t="s">
        <v>0</v>
      </c>
      <c r="N7175" s="3">
        <v>2095</v>
      </c>
      <c r="O7175" s="3" t="s">
        <v>21106</v>
      </c>
      <c r="P7175" s="3" t="s">
        <v>21114</v>
      </c>
      <c r="Q7175" s="3">
        <v>402</v>
      </c>
      <c r="R7175" s="8" t="str">
        <f t="shared" si="112"/>
        <v>*402*</v>
      </c>
    </row>
    <row r="7176" spans="1:18" ht="19.8">
      <c r="A7176" s="3" t="s">
        <v>912</v>
      </c>
      <c r="B7176" s="3" t="s">
        <v>143</v>
      </c>
      <c r="C7176" s="3" t="s">
        <v>911</v>
      </c>
      <c r="D7176" s="3" t="s">
        <v>141</v>
      </c>
      <c r="E7176" s="3" t="s">
        <v>910</v>
      </c>
      <c r="F7176" s="3" t="s">
        <v>77</v>
      </c>
      <c r="G7176" s="3">
        <v>2005</v>
      </c>
      <c r="H7176" s="3" t="s">
        <v>22118</v>
      </c>
      <c r="I7176" s="3">
        <v>365</v>
      </c>
      <c r="J7176" s="3" t="s">
        <v>21086</v>
      </c>
      <c r="K7176" s="3" t="s">
        <v>0</v>
      </c>
      <c r="N7176" s="3">
        <v>1115</v>
      </c>
      <c r="O7176" s="3" t="s">
        <v>25</v>
      </c>
      <c r="P7176" s="3" t="s">
        <v>21111</v>
      </c>
      <c r="Q7176" s="3">
        <v>270</v>
      </c>
      <c r="R7176" s="8" t="str">
        <f t="shared" si="112"/>
        <v>*270*</v>
      </c>
    </row>
    <row r="7177" spans="1:18" ht="19.8">
      <c r="A7177" s="3" t="s">
        <v>909</v>
      </c>
      <c r="B7177" s="3" t="s">
        <v>56</v>
      </c>
      <c r="C7177" s="3" t="s">
        <v>908</v>
      </c>
      <c r="D7177" s="3" t="s">
        <v>50</v>
      </c>
      <c r="E7177" s="3" t="s">
        <v>907</v>
      </c>
      <c r="F7177" s="3" t="s">
        <v>48</v>
      </c>
      <c r="G7177" s="3">
        <v>2023</v>
      </c>
      <c r="H7177" s="3" t="s">
        <v>22118</v>
      </c>
      <c r="I7177" s="3">
        <v>232</v>
      </c>
      <c r="J7177" s="3" t="s">
        <v>21084</v>
      </c>
      <c r="K7177" s="3" t="s">
        <v>0</v>
      </c>
      <c r="N7177" s="3">
        <v>310</v>
      </c>
      <c r="O7177" s="3" t="s">
        <v>21106</v>
      </c>
      <c r="P7177" s="3" t="s">
        <v>21111</v>
      </c>
      <c r="Q7177" s="3">
        <v>195</v>
      </c>
      <c r="R7177" s="8" t="str">
        <f t="shared" si="112"/>
        <v>*195*</v>
      </c>
    </row>
    <row r="7178" spans="1:18" ht="19.8">
      <c r="A7178" s="3" t="s">
        <v>906</v>
      </c>
      <c r="B7178" s="3" t="s">
        <v>155</v>
      </c>
      <c r="C7178" s="3" t="s">
        <v>905</v>
      </c>
      <c r="D7178" s="3" t="s">
        <v>50</v>
      </c>
      <c r="E7178" s="3" t="s">
        <v>904</v>
      </c>
      <c r="F7178" s="3" t="s">
        <v>48</v>
      </c>
      <c r="G7178" s="3">
        <v>2020</v>
      </c>
      <c r="H7178" s="3" t="s">
        <v>22118</v>
      </c>
      <c r="I7178" s="3">
        <v>445</v>
      </c>
      <c r="J7178" s="3" t="s">
        <v>21101</v>
      </c>
      <c r="K7178" s="3" t="s">
        <v>0</v>
      </c>
      <c r="N7178" s="3">
        <v>1745</v>
      </c>
      <c r="O7178" s="3" t="s">
        <v>21106</v>
      </c>
      <c r="P7178" s="3" t="s">
        <v>21112</v>
      </c>
      <c r="Q7178" s="3">
        <v>346</v>
      </c>
      <c r="R7178" s="8" t="str">
        <f t="shared" si="112"/>
        <v>*346*</v>
      </c>
    </row>
    <row r="7179" spans="1:18" ht="19.8">
      <c r="A7179" s="3" t="s">
        <v>903</v>
      </c>
      <c r="B7179" s="3" t="s">
        <v>285</v>
      </c>
      <c r="C7179" s="3" t="s">
        <v>902</v>
      </c>
      <c r="D7179" s="3" t="s">
        <v>31</v>
      </c>
      <c r="E7179" s="3" t="s">
        <v>901</v>
      </c>
      <c r="F7179" s="3" t="s">
        <v>15</v>
      </c>
      <c r="G7179" s="3">
        <v>2021</v>
      </c>
      <c r="H7179" s="3" t="s">
        <v>22117</v>
      </c>
      <c r="I7179" s="3">
        <v>497</v>
      </c>
      <c r="J7179" s="3" t="s">
        <v>21097</v>
      </c>
      <c r="K7179" s="3" t="s">
        <v>0</v>
      </c>
      <c r="N7179" s="3">
        <v>2155</v>
      </c>
      <c r="O7179" s="3" t="s">
        <v>21106</v>
      </c>
      <c r="P7179" s="3" t="s">
        <v>21111</v>
      </c>
      <c r="Q7179" s="3">
        <v>165</v>
      </c>
      <c r="R7179" s="8" t="str">
        <f t="shared" si="112"/>
        <v>*165*</v>
      </c>
    </row>
    <row r="7180" spans="1:18" ht="19.8">
      <c r="A7180" s="3" t="s">
        <v>900</v>
      </c>
      <c r="B7180" s="3" t="s">
        <v>285</v>
      </c>
      <c r="C7180" s="3" t="s">
        <v>899</v>
      </c>
      <c r="D7180" s="3" t="s">
        <v>31</v>
      </c>
      <c r="E7180" s="3" t="s">
        <v>898</v>
      </c>
      <c r="F7180" s="3" t="s">
        <v>77</v>
      </c>
      <c r="G7180" s="3">
        <v>2021</v>
      </c>
      <c r="H7180" s="3" t="s">
        <v>22117</v>
      </c>
      <c r="I7180" s="3">
        <v>302</v>
      </c>
      <c r="J7180" s="3" t="s">
        <v>21083</v>
      </c>
      <c r="K7180" s="3" t="s">
        <v>0</v>
      </c>
      <c r="N7180" s="3">
        <v>2020</v>
      </c>
      <c r="O7180" s="3" t="s">
        <v>21106</v>
      </c>
      <c r="P7180" s="3" t="s">
        <v>21114</v>
      </c>
      <c r="Q7180" s="3">
        <v>396</v>
      </c>
      <c r="R7180" s="8" t="str">
        <f t="shared" si="112"/>
        <v>*396*</v>
      </c>
    </row>
    <row r="7181" spans="1:18" ht="19.8">
      <c r="A7181" s="3" t="s">
        <v>897</v>
      </c>
      <c r="B7181" s="3" t="s">
        <v>38</v>
      </c>
      <c r="C7181" s="3" t="s">
        <v>896</v>
      </c>
      <c r="D7181" s="3" t="s">
        <v>36</v>
      </c>
      <c r="E7181" s="3" t="s">
        <v>895</v>
      </c>
      <c r="F7181" s="3" t="s">
        <v>3</v>
      </c>
      <c r="G7181" s="3">
        <v>2006</v>
      </c>
      <c r="H7181" s="3" t="s">
        <v>22117</v>
      </c>
      <c r="I7181" s="3">
        <v>277</v>
      </c>
      <c r="J7181" s="3" t="s">
        <v>21093</v>
      </c>
      <c r="K7181" s="3" t="s">
        <v>1</v>
      </c>
      <c r="L7181" s="9">
        <v>45222</v>
      </c>
      <c r="M7181" s="9">
        <v>45449</v>
      </c>
      <c r="N7181" s="3">
        <v>1085</v>
      </c>
      <c r="O7181" s="3" t="s">
        <v>21106</v>
      </c>
      <c r="P7181" s="3" t="s">
        <v>21111</v>
      </c>
      <c r="Q7181" s="3">
        <v>401</v>
      </c>
      <c r="R7181" s="8" t="str">
        <f t="shared" si="112"/>
        <v>*401*</v>
      </c>
    </row>
    <row r="7182" spans="1:18" ht="19.8">
      <c r="A7182" s="3" t="s">
        <v>894</v>
      </c>
      <c r="B7182" s="3" t="s">
        <v>33</v>
      </c>
      <c r="C7182" s="3" t="s">
        <v>893</v>
      </c>
      <c r="D7182" s="3" t="s">
        <v>31</v>
      </c>
      <c r="E7182" s="3" t="s">
        <v>892</v>
      </c>
      <c r="F7182" s="3" t="s">
        <v>77</v>
      </c>
      <c r="G7182" s="3">
        <v>2011</v>
      </c>
      <c r="H7182" s="3" t="s">
        <v>22117</v>
      </c>
      <c r="I7182" s="3">
        <v>400</v>
      </c>
      <c r="J7182" s="3" t="s">
        <v>21098</v>
      </c>
      <c r="K7182" s="3" t="s">
        <v>0</v>
      </c>
      <c r="N7182" s="3">
        <v>1560</v>
      </c>
      <c r="O7182" s="3" t="s">
        <v>21106</v>
      </c>
      <c r="P7182" s="3" t="s">
        <v>21112</v>
      </c>
      <c r="Q7182" s="3">
        <v>224</v>
      </c>
      <c r="R7182" s="8" t="str">
        <f t="shared" si="112"/>
        <v>*224*</v>
      </c>
    </row>
    <row r="7183" spans="1:18" ht="19.8">
      <c r="A7183" s="3" t="s">
        <v>891</v>
      </c>
      <c r="B7183" s="3" t="s">
        <v>38</v>
      </c>
      <c r="C7183" s="3" t="s">
        <v>890</v>
      </c>
      <c r="D7183" s="3" t="s">
        <v>36</v>
      </c>
      <c r="E7183" s="3" t="s">
        <v>889</v>
      </c>
      <c r="F7183" s="3" t="s">
        <v>48</v>
      </c>
      <c r="G7183" s="3">
        <v>2005</v>
      </c>
      <c r="H7183" s="3" t="s">
        <v>22118</v>
      </c>
      <c r="I7183" s="3">
        <v>297</v>
      </c>
      <c r="J7183" s="3" t="s">
        <v>21101</v>
      </c>
      <c r="K7183" s="3" t="s">
        <v>0</v>
      </c>
      <c r="N7183" s="3">
        <v>125</v>
      </c>
      <c r="O7183" s="3" t="s">
        <v>21106</v>
      </c>
      <c r="P7183" s="3" t="s">
        <v>21111</v>
      </c>
      <c r="Q7183" s="3">
        <v>362</v>
      </c>
      <c r="R7183" s="8" t="str">
        <f t="shared" si="112"/>
        <v>*362*</v>
      </c>
    </row>
    <row r="7184" spans="1:18" ht="19.8">
      <c r="A7184" s="3" t="s">
        <v>888</v>
      </c>
      <c r="B7184" s="3" t="s">
        <v>65</v>
      </c>
      <c r="C7184" s="3" t="s">
        <v>887</v>
      </c>
      <c r="D7184" s="3" t="s">
        <v>63</v>
      </c>
      <c r="E7184" s="3" t="s">
        <v>886</v>
      </c>
      <c r="F7184" s="3" t="s">
        <v>15</v>
      </c>
      <c r="G7184" s="3">
        <v>2024</v>
      </c>
      <c r="H7184" s="3" t="s">
        <v>22118</v>
      </c>
      <c r="I7184" s="3">
        <v>239</v>
      </c>
      <c r="J7184" s="3" t="s">
        <v>21100</v>
      </c>
      <c r="K7184" s="3" t="s">
        <v>0</v>
      </c>
      <c r="N7184" s="3">
        <v>1190</v>
      </c>
      <c r="O7184" s="3" t="s">
        <v>21106</v>
      </c>
      <c r="P7184" s="3" t="s">
        <v>21112</v>
      </c>
      <c r="Q7184" s="3">
        <v>364</v>
      </c>
      <c r="R7184" s="8" t="str">
        <f t="shared" si="112"/>
        <v>*364*</v>
      </c>
    </row>
    <row r="7185" spans="1:18" ht="19.8">
      <c r="A7185" s="3" t="s">
        <v>885</v>
      </c>
      <c r="B7185" s="3" t="s">
        <v>43</v>
      </c>
      <c r="C7185" s="3" t="s">
        <v>884</v>
      </c>
      <c r="D7185" s="3" t="s">
        <v>41</v>
      </c>
      <c r="E7185" s="3" t="s">
        <v>883</v>
      </c>
      <c r="F7185" s="3" t="s">
        <v>29</v>
      </c>
      <c r="G7185" s="3">
        <v>2007</v>
      </c>
      <c r="H7185" s="3" t="s">
        <v>22116</v>
      </c>
      <c r="I7185" s="3">
        <v>308</v>
      </c>
      <c r="J7185" s="3" t="s">
        <v>21095</v>
      </c>
      <c r="K7185" s="3" t="s">
        <v>1</v>
      </c>
      <c r="L7185" s="9">
        <v>45095</v>
      </c>
      <c r="M7185" s="9">
        <v>45666</v>
      </c>
      <c r="N7185" s="3">
        <v>1950</v>
      </c>
      <c r="O7185" s="3" t="s">
        <v>21106</v>
      </c>
      <c r="P7185" s="3" t="s">
        <v>21112</v>
      </c>
      <c r="Q7185" s="3">
        <v>174</v>
      </c>
      <c r="R7185" s="8" t="str">
        <f t="shared" si="112"/>
        <v>*174*</v>
      </c>
    </row>
    <row r="7186" spans="1:18" ht="19.8">
      <c r="A7186" s="3" t="s">
        <v>882</v>
      </c>
      <c r="B7186" s="3" t="s">
        <v>304</v>
      </c>
      <c r="C7186" s="3" t="s">
        <v>881</v>
      </c>
      <c r="D7186" s="3" t="s">
        <v>123</v>
      </c>
      <c r="E7186" s="3" t="s">
        <v>880</v>
      </c>
      <c r="F7186" s="3" t="s">
        <v>48</v>
      </c>
      <c r="G7186" s="3">
        <v>2010</v>
      </c>
      <c r="H7186" s="3" t="s">
        <v>22118</v>
      </c>
      <c r="I7186" s="3">
        <v>228</v>
      </c>
      <c r="J7186" s="3" t="s">
        <v>21095</v>
      </c>
      <c r="K7186" s="3" t="s">
        <v>0</v>
      </c>
      <c r="N7186" s="3">
        <v>240</v>
      </c>
      <c r="O7186" s="3" t="s">
        <v>21106</v>
      </c>
      <c r="P7186" s="3" t="s">
        <v>21112</v>
      </c>
      <c r="Q7186" s="3">
        <v>150</v>
      </c>
      <c r="R7186" s="8" t="str">
        <f t="shared" si="112"/>
        <v>*150*</v>
      </c>
    </row>
    <row r="7187" spans="1:18" ht="19.8">
      <c r="A7187" s="3" t="s">
        <v>879</v>
      </c>
      <c r="B7187" s="3" t="s">
        <v>304</v>
      </c>
      <c r="C7187" s="3" t="s">
        <v>878</v>
      </c>
      <c r="D7187" s="3" t="s">
        <v>123</v>
      </c>
      <c r="E7187" s="3" t="s">
        <v>877</v>
      </c>
      <c r="F7187" s="3" t="s">
        <v>15</v>
      </c>
      <c r="G7187" s="3">
        <v>2013</v>
      </c>
      <c r="H7187" s="3" t="s">
        <v>22118</v>
      </c>
      <c r="I7187" s="3">
        <v>407</v>
      </c>
      <c r="J7187" s="3" t="s">
        <v>21091</v>
      </c>
      <c r="K7187" s="3" t="s">
        <v>0</v>
      </c>
      <c r="N7187" s="3">
        <v>1685</v>
      </c>
      <c r="O7187" s="3" t="s">
        <v>21106</v>
      </c>
      <c r="P7187" s="3" t="s">
        <v>21111</v>
      </c>
      <c r="Q7187" s="3">
        <v>378</v>
      </c>
      <c r="R7187" s="8" t="str">
        <f t="shared" si="112"/>
        <v>*378*</v>
      </c>
    </row>
    <row r="7188" spans="1:18" ht="19.8">
      <c r="A7188" s="3" t="s">
        <v>876</v>
      </c>
      <c r="B7188" s="3" t="s">
        <v>151</v>
      </c>
      <c r="C7188" s="3" t="s">
        <v>875</v>
      </c>
      <c r="D7188" s="3" t="s">
        <v>82</v>
      </c>
      <c r="E7188" s="3" t="s">
        <v>874</v>
      </c>
      <c r="F7188" s="3" t="s">
        <v>3</v>
      </c>
      <c r="G7188" s="3">
        <v>2022</v>
      </c>
      <c r="H7188" s="3" t="s">
        <v>22118</v>
      </c>
      <c r="I7188" s="3">
        <v>195</v>
      </c>
      <c r="J7188" s="3" t="s">
        <v>21085</v>
      </c>
      <c r="K7188" s="3" t="s">
        <v>0</v>
      </c>
      <c r="N7188" s="3">
        <v>1710</v>
      </c>
      <c r="O7188" s="3" t="s">
        <v>21105</v>
      </c>
      <c r="P7188" s="3" t="s">
        <v>21114</v>
      </c>
      <c r="Q7188" s="3">
        <v>172</v>
      </c>
      <c r="R7188" s="8" t="str">
        <f t="shared" si="112"/>
        <v>*172*</v>
      </c>
    </row>
    <row r="7189" spans="1:18" ht="19.8">
      <c r="A7189" s="3" t="s">
        <v>873</v>
      </c>
      <c r="B7189" s="3" t="s">
        <v>60</v>
      </c>
      <c r="C7189" s="3" t="s">
        <v>872</v>
      </c>
      <c r="D7189" s="3" t="s">
        <v>41</v>
      </c>
      <c r="E7189" s="3" t="s">
        <v>871</v>
      </c>
      <c r="F7189" s="3" t="s">
        <v>3</v>
      </c>
      <c r="G7189" s="3">
        <v>2018</v>
      </c>
      <c r="H7189" s="3" t="s">
        <v>22117</v>
      </c>
      <c r="I7189" s="3">
        <v>387</v>
      </c>
      <c r="J7189" s="3" t="s">
        <v>21089</v>
      </c>
      <c r="K7189" s="3" t="s">
        <v>0</v>
      </c>
      <c r="N7189" s="3">
        <v>535</v>
      </c>
      <c r="O7189" s="3" t="s">
        <v>21106</v>
      </c>
      <c r="P7189" s="3" t="s">
        <v>21113</v>
      </c>
      <c r="Q7189" s="3">
        <v>264</v>
      </c>
      <c r="R7189" s="8" t="str">
        <f t="shared" si="112"/>
        <v>*264*</v>
      </c>
    </row>
    <row r="7190" spans="1:18" ht="19.8">
      <c r="A7190" s="3" t="s">
        <v>870</v>
      </c>
      <c r="B7190" s="3" t="s">
        <v>155</v>
      </c>
      <c r="C7190" s="3" t="s">
        <v>869</v>
      </c>
      <c r="D7190" s="3" t="s">
        <v>50</v>
      </c>
      <c r="E7190" s="3" t="s">
        <v>868</v>
      </c>
      <c r="F7190" s="3" t="s">
        <v>77</v>
      </c>
      <c r="G7190" s="3">
        <v>2016</v>
      </c>
      <c r="H7190" s="3" t="s">
        <v>22117</v>
      </c>
      <c r="I7190" s="3">
        <v>416</v>
      </c>
      <c r="J7190" s="3" t="s">
        <v>21102</v>
      </c>
      <c r="K7190" s="3" t="s">
        <v>0</v>
      </c>
      <c r="N7190" s="3">
        <v>1265</v>
      </c>
      <c r="O7190" s="3" t="s">
        <v>21106</v>
      </c>
      <c r="P7190" s="3" t="s">
        <v>21112</v>
      </c>
      <c r="Q7190" s="3">
        <v>273</v>
      </c>
      <c r="R7190" s="8" t="str">
        <f t="shared" si="112"/>
        <v>*273*</v>
      </c>
    </row>
    <row r="7191" spans="1:18" ht="19.8">
      <c r="A7191" s="3" t="s">
        <v>867</v>
      </c>
      <c r="B7191" s="3" t="s">
        <v>43</v>
      </c>
      <c r="C7191" s="3" t="s">
        <v>866</v>
      </c>
      <c r="D7191" s="3" t="s">
        <v>41</v>
      </c>
      <c r="E7191" s="3" t="s">
        <v>865</v>
      </c>
      <c r="F7191" s="3" t="s">
        <v>77</v>
      </c>
      <c r="G7191" s="3">
        <v>2006</v>
      </c>
      <c r="H7191" s="3" t="s">
        <v>22117</v>
      </c>
      <c r="I7191" s="3">
        <v>179</v>
      </c>
      <c r="J7191" s="3" t="s">
        <v>21093</v>
      </c>
      <c r="K7191" s="3" t="s">
        <v>1</v>
      </c>
      <c r="L7191" s="9">
        <v>45193</v>
      </c>
      <c r="M7191" s="9">
        <v>45418</v>
      </c>
      <c r="N7191" s="3">
        <v>2260</v>
      </c>
      <c r="O7191" s="3" t="s">
        <v>21106</v>
      </c>
      <c r="P7191" s="3" t="s">
        <v>21113</v>
      </c>
      <c r="Q7191" s="3">
        <v>212</v>
      </c>
      <c r="R7191" s="8" t="str">
        <f t="shared" si="112"/>
        <v>*212*</v>
      </c>
    </row>
    <row r="7192" spans="1:18" ht="19.8">
      <c r="A7192" s="3" t="s">
        <v>864</v>
      </c>
      <c r="B7192" s="3" t="s">
        <v>160</v>
      </c>
      <c r="C7192" s="3" t="s">
        <v>863</v>
      </c>
      <c r="D7192" s="3" t="s">
        <v>31</v>
      </c>
      <c r="E7192" s="3" t="s">
        <v>862</v>
      </c>
      <c r="F7192" s="3" t="s">
        <v>77</v>
      </c>
      <c r="G7192" s="3">
        <v>2006</v>
      </c>
      <c r="H7192" s="3" t="s">
        <v>22117</v>
      </c>
      <c r="I7192" s="3">
        <v>476</v>
      </c>
      <c r="J7192" s="3" t="s">
        <v>21097</v>
      </c>
      <c r="K7192" s="3" t="s">
        <v>0</v>
      </c>
      <c r="N7192" s="3">
        <v>380</v>
      </c>
      <c r="O7192" s="3" t="s">
        <v>21106</v>
      </c>
      <c r="P7192" s="3" t="s">
        <v>21114</v>
      </c>
      <c r="Q7192" s="3">
        <v>183</v>
      </c>
      <c r="R7192" s="8" t="str">
        <f t="shared" si="112"/>
        <v>*183*</v>
      </c>
    </row>
    <row r="7193" spans="1:18" ht="19.8">
      <c r="A7193" s="3" t="s">
        <v>861</v>
      </c>
      <c r="B7193" s="3" t="s">
        <v>196</v>
      </c>
      <c r="C7193" s="3" t="s">
        <v>860</v>
      </c>
      <c r="D7193" s="3" t="s">
        <v>36</v>
      </c>
      <c r="E7193" s="3" t="s">
        <v>859</v>
      </c>
      <c r="F7193" s="3" t="s">
        <v>29</v>
      </c>
      <c r="G7193" s="3">
        <v>2022</v>
      </c>
      <c r="H7193" s="3" t="s">
        <v>22118</v>
      </c>
      <c r="I7193" s="3">
        <v>231</v>
      </c>
      <c r="J7193" s="3" t="s">
        <v>21101</v>
      </c>
      <c r="K7193" s="3" t="s">
        <v>1</v>
      </c>
      <c r="L7193" s="9">
        <v>45360</v>
      </c>
      <c r="M7193" s="9">
        <v>45389</v>
      </c>
      <c r="N7193" s="3">
        <v>2050</v>
      </c>
      <c r="O7193" s="3" t="s">
        <v>21106</v>
      </c>
      <c r="P7193" s="3" t="s">
        <v>21114</v>
      </c>
      <c r="Q7193" s="3">
        <v>397</v>
      </c>
      <c r="R7193" s="8" t="str">
        <f t="shared" si="112"/>
        <v>*397*</v>
      </c>
    </row>
    <row r="7194" spans="1:18" ht="19.8">
      <c r="A7194" s="3" t="s">
        <v>857</v>
      </c>
      <c r="B7194" s="3" t="s">
        <v>88</v>
      </c>
      <c r="C7194" s="3" t="s">
        <v>856</v>
      </c>
      <c r="D7194" s="3" t="s">
        <v>2</v>
      </c>
      <c r="E7194" s="3" t="s">
        <v>855</v>
      </c>
      <c r="F7194" s="3" t="s">
        <v>3</v>
      </c>
      <c r="G7194" s="3">
        <v>2011</v>
      </c>
      <c r="H7194" s="3" t="s">
        <v>22118</v>
      </c>
      <c r="I7194" s="3">
        <v>370</v>
      </c>
      <c r="J7194" s="3" t="s">
        <v>21096</v>
      </c>
      <c r="K7194" s="3" t="s">
        <v>1</v>
      </c>
      <c r="L7194" s="9">
        <v>45160</v>
      </c>
      <c r="M7194" s="9">
        <v>45195</v>
      </c>
      <c r="N7194" s="3">
        <v>1090</v>
      </c>
      <c r="O7194" s="3" t="s">
        <v>21073</v>
      </c>
      <c r="P7194" s="3" t="s">
        <v>21114</v>
      </c>
      <c r="Q7194" s="3">
        <v>355</v>
      </c>
      <c r="R7194" s="8" t="str">
        <f t="shared" si="112"/>
        <v>*355*</v>
      </c>
    </row>
    <row r="7195" spans="1:18" ht="19.8">
      <c r="A7195" s="3" t="s">
        <v>854</v>
      </c>
      <c r="B7195" s="3" t="s">
        <v>104</v>
      </c>
      <c r="C7195" s="3" t="s">
        <v>853</v>
      </c>
      <c r="D7195" s="3" t="s">
        <v>25</v>
      </c>
      <c r="E7195" s="3" t="s">
        <v>852</v>
      </c>
      <c r="F7195" s="3" t="s">
        <v>29</v>
      </c>
      <c r="G7195" s="3">
        <v>2018</v>
      </c>
      <c r="H7195" s="3" t="s">
        <v>22116</v>
      </c>
      <c r="I7195" s="3">
        <v>313</v>
      </c>
      <c r="J7195" s="3" t="s">
        <v>21101</v>
      </c>
      <c r="K7195" s="3" t="s">
        <v>0</v>
      </c>
      <c r="N7195" s="3">
        <v>965</v>
      </c>
      <c r="O7195" s="3" t="s">
        <v>25</v>
      </c>
      <c r="P7195" s="3" t="s">
        <v>21111</v>
      </c>
      <c r="Q7195" s="3">
        <v>130</v>
      </c>
      <c r="R7195" s="8" t="str">
        <f t="shared" si="112"/>
        <v>*130*</v>
      </c>
    </row>
    <row r="7196" spans="1:18" ht="19.8">
      <c r="A7196" s="3" t="s">
        <v>851</v>
      </c>
      <c r="B7196" s="3" t="s">
        <v>160</v>
      </c>
      <c r="C7196" s="3" t="s">
        <v>850</v>
      </c>
      <c r="D7196" s="3" t="s">
        <v>31</v>
      </c>
      <c r="E7196" s="3" t="s">
        <v>849</v>
      </c>
      <c r="F7196" s="3" t="s">
        <v>3</v>
      </c>
      <c r="G7196" s="3">
        <v>2010</v>
      </c>
      <c r="H7196" s="3" t="s">
        <v>22118</v>
      </c>
      <c r="I7196" s="3">
        <v>355</v>
      </c>
      <c r="J7196" s="3" t="s">
        <v>21085</v>
      </c>
      <c r="K7196" s="3" t="s">
        <v>0</v>
      </c>
      <c r="N7196" s="3">
        <v>335</v>
      </c>
      <c r="O7196" s="3" t="s">
        <v>21106</v>
      </c>
      <c r="P7196" s="3" t="s">
        <v>21112</v>
      </c>
      <c r="Q7196" s="3">
        <v>197</v>
      </c>
      <c r="R7196" s="8" t="str">
        <f t="shared" si="112"/>
        <v>*197*</v>
      </c>
    </row>
    <row r="7197" spans="1:18" ht="19.8">
      <c r="A7197" s="3" t="s">
        <v>848</v>
      </c>
      <c r="B7197" s="3" t="s">
        <v>196</v>
      </c>
      <c r="C7197" s="3" t="s">
        <v>847</v>
      </c>
      <c r="D7197" s="3" t="s">
        <v>36</v>
      </c>
      <c r="E7197" s="3" t="s">
        <v>846</v>
      </c>
      <c r="F7197" s="3" t="s">
        <v>29</v>
      </c>
      <c r="G7197" s="3">
        <v>2009</v>
      </c>
      <c r="H7197" s="3" t="s">
        <v>22117</v>
      </c>
      <c r="I7197" s="3">
        <v>357</v>
      </c>
      <c r="J7197" s="3" t="s">
        <v>21085</v>
      </c>
      <c r="K7197" s="3" t="s">
        <v>0</v>
      </c>
      <c r="N7197" s="3">
        <v>495</v>
      </c>
      <c r="O7197" s="3" t="s">
        <v>21106</v>
      </c>
      <c r="P7197" s="3" t="s">
        <v>21114</v>
      </c>
      <c r="Q7197" s="3">
        <v>234</v>
      </c>
      <c r="R7197" s="8" t="str">
        <f t="shared" si="112"/>
        <v>*234*</v>
      </c>
    </row>
    <row r="7198" spans="1:18" ht="19.8">
      <c r="A7198" s="3" t="s">
        <v>845</v>
      </c>
      <c r="B7198" s="3" t="s">
        <v>88</v>
      </c>
      <c r="C7198" s="3" t="s">
        <v>844</v>
      </c>
      <c r="D7198" s="3" t="s">
        <v>2</v>
      </c>
      <c r="E7198" s="3" t="s">
        <v>843</v>
      </c>
      <c r="F7198" s="3" t="s">
        <v>3</v>
      </c>
      <c r="G7198" s="3">
        <v>2012</v>
      </c>
      <c r="H7198" s="3" t="s">
        <v>22116</v>
      </c>
      <c r="I7198" s="3">
        <v>98</v>
      </c>
      <c r="J7198" s="3" t="s">
        <v>21100</v>
      </c>
      <c r="K7198" s="3" t="s">
        <v>1</v>
      </c>
      <c r="L7198" s="9">
        <v>45024</v>
      </c>
      <c r="M7198" s="9">
        <v>45411</v>
      </c>
      <c r="N7198" s="3">
        <v>1420</v>
      </c>
      <c r="O7198" s="3" t="s">
        <v>21073</v>
      </c>
      <c r="P7198" s="3" t="s">
        <v>21114</v>
      </c>
      <c r="Q7198" s="3">
        <v>317</v>
      </c>
      <c r="R7198" s="8" t="str">
        <f t="shared" si="112"/>
        <v>*317*</v>
      </c>
    </row>
    <row r="7199" spans="1:18" ht="19.8">
      <c r="A7199" s="3" t="s">
        <v>841</v>
      </c>
      <c r="B7199" s="3" t="s">
        <v>88</v>
      </c>
      <c r="C7199" s="3" t="s">
        <v>840</v>
      </c>
      <c r="D7199" s="3" t="s">
        <v>2</v>
      </c>
      <c r="E7199" s="3" t="s">
        <v>839</v>
      </c>
      <c r="F7199" s="3" t="s">
        <v>77</v>
      </c>
      <c r="G7199" s="3">
        <v>2024</v>
      </c>
      <c r="H7199" s="3" t="s">
        <v>22116</v>
      </c>
      <c r="I7199" s="3">
        <v>113</v>
      </c>
      <c r="J7199" s="3" t="s">
        <v>21102</v>
      </c>
      <c r="K7199" s="3" t="s">
        <v>1</v>
      </c>
      <c r="L7199" s="9">
        <v>45374</v>
      </c>
      <c r="M7199" s="9">
        <v>45445</v>
      </c>
      <c r="N7199" s="3">
        <v>755</v>
      </c>
      <c r="O7199" s="3" t="s">
        <v>21073</v>
      </c>
      <c r="P7199" s="3" t="s">
        <v>21111</v>
      </c>
      <c r="Q7199" s="3">
        <v>194</v>
      </c>
      <c r="R7199" s="8" t="str">
        <f t="shared" si="112"/>
        <v>*194*</v>
      </c>
    </row>
    <row r="7200" spans="1:18" ht="19.8">
      <c r="A7200" s="3" t="s">
        <v>838</v>
      </c>
      <c r="B7200" s="3" t="s">
        <v>38</v>
      </c>
      <c r="C7200" s="3" t="s">
        <v>837</v>
      </c>
      <c r="D7200" s="3" t="s">
        <v>36</v>
      </c>
      <c r="E7200" s="3" t="s">
        <v>836</v>
      </c>
      <c r="F7200" s="3" t="s">
        <v>77</v>
      </c>
      <c r="G7200" s="3">
        <v>2020</v>
      </c>
      <c r="H7200" s="3" t="s">
        <v>22116</v>
      </c>
      <c r="I7200" s="3">
        <v>460</v>
      </c>
      <c r="J7200" s="3" t="s">
        <v>21086</v>
      </c>
      <c r="K7200" s="3" t="s">
        <v>1</v>
      </c>
      <c r="L7200" s="9">
        <v>44998</v>
      </c>
      <c r="M7200" s="9">
        <v>45177</v>
      </c>
      <c r="N7200" s="3">
        <v>780</v>
      </c>
      <c r="O7200" s="3" t="s">
        <v>21106</v>
      </c>
      <c r="P7200" s="3" t="s">
        <v>21111</v>
      </c>
      <c r="Q7200" s="3">
        <v>282</v>
      </c>
      <c r="R7200" s="8" t="str">
        <f t="shared" si="112"/>
        <v>*282*</v>
      </c>
    </row>
    <row r="7201" spans="1:18" ht="19.8">
      <c r="A7201" s="3" t="s">
        <v>835</v>
      </c>
      <c r="B7201" s="3" t="s">
        <v>60</v>
      </c>
      <c r="C7201" s="3" t="s">
        <v>834</v>
      </c>
      <c r="D7201" s="3" t="s">
        <v>41</v>
      </c>
      <c r="E7201" s="3" t="s">
        <v>833</v>
      </c>
      <c r="F7201" s="3" t="s">
        <v>15</v>
      </c>
      <c r="G7201" s="3">
        <v>2024</v>
      </c>
      <c r="H7201" s="3" t="s">
        <v>22118</v>
      </c>
      <c r="I7201" s="3">
        <v>428</v>
      </c>
      <c r="J7201" s="3" t="s">
        <v>21095</v>
      </c>
      <c r="K7201" s="3" t="s">
        <v>1</v>
      </c>
      <c r="L7201" s="9">
        <v>45199</v>
      </c>
      <c r="M7201" s="9">
        <v>45438</v>
      </c>
      <c r="N7201" s="3">
        <v>1900</v>
      </c>
      <c r="O7201" s="3" t="s">
        <v>21106</v>
      </c>
      <c r="P7201" s="3" t="s">
        <v>21112</v>
      </c>
      <c r="Q7201" s="3">
        <v>270</v>
      </c>
      <c r="R7201" s="8" t="str">
        <f t="shared" si="112"/>
        <v>*270*</v>
      </c>
    </row>
    <row r="7202" spans="1:18" ht="19.8">
      <c r="A7202" s="3" t="s">
        <v>831</v>
      </c>
      <c r="B7202" s="3" t="s">
        <v>7</v>
      </c>
      <c r="C7202" s="3" t="s">
        <v>830</v>
      </c>
      <c r="D7202" s="3" t="s">
        <v>5</v>
      </c>
      <c r="E7202" s="3" t="s">
        <v>829</v>
      </c>
      <c r="F7202" s="3" t="s">
        <v>29</v>
      </c>
      <c r="G7202" s="3">
        <v>2018</v>
      </c>
      <c r="H7202" s="3" t="s">
        <v>22116</v>
      </c>
      <c r="I7202" s="3">
        <v>193</v>
      </c>
      <c r="J7202" s="3" t="s">
        <v>21099</v>
      </c>
      <c r="K7202" s="3" t="s">
        <v>0</v>
      </c>
      <c r="N7202" s="3">
        <v>1705</v>
      </c>
      <c r="O7202" s="3" t="s">
        <v>21106</v>
      </c>
      <c r="P7202" s="3" t="s">
        <v>21111</v>
      </c>
      <c r="Q7202" s="3">
        <v>266</v>
      </c>
      <c r="R7202" s="8" t="str">
        <f t="shared" si="112"/>
        <v>*266*</v>
      </c>
    </row>
    <row r="7203" spans="1:18" ht="19.8">
      <c r="A7203" s="3" t="s">
        <v>828</v>
      </c>
      <c r="B7203" s="3" t="s">
        <v>33</v>
      </c>
      <c r="C7203" s="3" t="s">
        <v>827</v>
      </c>
      <c r="D7203" s="3" t="s">
        <v>31</v>
      </c>
      <c r="E7203" s="3" t="s">
        <v>826</v>
      </c>
      <c r="F7203" s="3" t="s">
        <v>15</v>
      </c>
      <c r="G7203" s="3">
        <v>2023</v>
      </c>
      <c r="H7203" s="3" t="s">
        <v>22118</v>
      </c>
      <c r="I7203" s="3">
        <v>253</v>
      </c>
      <c r="J7203" s="3" t="s">
        <v>21091</v>
      </c>
      <c r="K7203" s="3" t="s">
        <v>0</v>
      </c>
      <c r="N7203" s="3">
        <v>1610</v>
      </c>
      <c r="O7203" s="3" t="s">
        <v>21106</v>
      </c>
      <c r="P7203" s="3" t="s">
        <v>21114</v>
      </c>
      <c r="Q7203" s="3">
        <v>311</v>
      </c>
      <c r="R7203" s="8" t="str">
        <f t="shared" si="112"/>
        <v>*311*</v>
      </c>
    </row>
    <row r="7204" spans="1:18" ht="19.8">
      <c r="A7204" s="3" t="s">
        <v>825</v>
      </c>
      <c r="B7204" s="3" t="s">
        <v>43</v>
      </c>
      <c r="C7204" s="3" t="s">
        <v>824</v>
      </c>
      <c r="D7204" s="3" t="s">
        <v>41</v>
      </c>
      <c r="E7204" s="3" t="s">
        <v>823</v>
      </c>
      <c r="F7204" s="3" t="s">
        <v>48</v>
      </c>
      <c r="G7204" s="3">
        <v>2020</v>
      </c>
      <c r="H7204" s="3" t="s">
        <v>22118</v>
      </c>
      <c r="I7204" s="3">
        <v>120</v>
      </c>
      <c r="J7204" s="3" t="s">
        <v>21089</v>
      </c>
      <c r="K7204" s="3" t="s">
        <v>1</v>
      </c>
      <c r="L7204" s="9">
        <v>45526</v>
      </c>
      <c r="M7204" s="9">
        <v>45536</v>
      </c>
      <c r="N7204" s="3">
        <v>1115</v>
      </c>
      <c r="O7204" s="3" t="s">
        <v>21106</v>
      </c>
      <c r="P7204" s="3" t="s">
        <v>21111</v>
      </c>
      <c r="Q7204" s="3">
        <v>188</v>
      </c>
      <c r="R7204" s="8" t="str">
        <f t="shared" si="112"/>
        <v>*188*</v>
      </c>
    </row>
    <row r="7205" spans="1:18" ht="19.8">
      <c r="A7205" s="3" t="s">
        <v>822</v>
      </c>
      <c r="B7205" s="3" t="s">
        <v>426</v>
      </c>
      <c r="C7205" s="3" t="s">
        <v>821</v>
      </c>
      <c r="D7205" s="3" t="s">
        <v>95</v>
      </c>
      <c r="E7205" s="3" t="s">
        <v>820</v>
      </c>
      <c r="F7205" s="3" t="s">
        <v>9</v>
      </c>
      <c r="G7205" s="3">
        <v>2015</v>
      </c>
      <c r="H7205" s="3" t="s">
        <v>22118</v>
      </c>
      <c r="I7205" s="3">
        <v>185</v>
      </c>
      <c r="J7205" s="3" t="s">
        <v>21085</v>
      </c>
      <c r="K7205" s="3" t="s">
        <v>0</v>
      </c>
      <c r="N7205" s="3">
        <v>310</v>
      </c>
      <c r="O7205" s="3" t="s">
        <v>21105</v>
      </c>
      <c r="P7205" s="3" t="s">
        <v>21112</v>
      </c>
      <c r="Q7205" s="3">
        <v>259</v>
      </c>
      <c r="R7205" s="8" t="str">
        <f t="shared" si="112"/>
        <v>*259*</v>
      </c>
    </row>
    <row r="7206" spans="1:18" ht="19.8">
      <c r="A7206" s="3" t="s">
        <v>819</v>
      </c>
      <c r="B7206" s="3" t="s">
        <v>22</v>
      </c>
      <c r="C7206" s="3" t="s">
        <v>818</v>
      </c>
      <c r="D7206" s="3" t="s">
        <v>5</v>
      </c>
      <c r="E7206" s="3" t="s">
        <v>817</v>
      </c>
      <c r="F7206" s="3" t="s">
        <v>29</v>
      </c>
      <c r="G7206" s="3">
        <v>2009</v>
      </c>
      <c r="H7206" s="3" t="s">
        <v>22117</v>
      </c>
      <c r="I7206" s="3">
        <v>331</v>
      </c>
      <c r="J7206" s="3" t="s">
        <v>21094</v>
      </c>
      <c r="K7206" s="3" t="s">
        <v>0</v>
      </c>
      <c r="N7206" s="3">
        <v>1205</v>
      </c>
      <c r="O7206" s="3" t="s">
        <v>21106</v>
      </c>
      <c r="P7206" s="3" t="s">
        <v>21111</v>
      </c>
      <c r="Q7206" s="3">
        <v>319</v>
      </c>
      <c r="R7206" s="8" t="str">
        <f t="shared" si="112"/>
        <v>*319*</v>
      </c>
    </row>
    <row r="7207" spans="1:18" ht="19.8">
      <c r="A7207" s="3" t="s">
        <v>816</v>
      </c>
      <c r="B7207" s="3" t="s">
        <v>43</v>
      </c>
      <c r="C7207" s="3" t="s">
        <v>815</v>
      </c>
      <c r="D7207" s="3" t="s">
        <v>41</v>
      </c>
      <c r="E7207" s="3" t="s">
        <v>814</v>
      </c>
      <c r="F7207" s="3" t="s">
        <v>3</v>
      </c>
      <c r="G7207" s="3">
        <v>2024</v>
      </c>
      <c r="H7207" s="3" t="s">
        <v>22117</v>
      </c>
      <c r="I7207" s="3">
        <v>393</v>
      </c>
      <c r="J7207" s="3" t="s">
        <v>21093</v>
      </c>
      <c r="K7207" s="3" t="s">
        <v>0</v>
      </c>
      <c r="N7207" s="3">
        <v>2000</v>
      </c>
      <c r="O7207" s="3" t="s">
        <v>21106</v>
      </c>
      <c r="P7207" s="3" t="s">
        <v>21112</v>
      </c>
      <c r="Q7207" s="3">
        <v>336</v>
      </c>
      <c r="R7207" s="8" t="str">
        <f t="shared" si="112"/>
        <v>*336*</v>
      </c>
    </row>
    <row r="7208" spans="1:18" ht="19.8">
      <c r="A7208" s="3" t="s">
        <v>813</v>
      </c>
      <c r="B7208" s="3" t="s">
        <v>218</v>
      </c>
      <c r="C7208" s="3" t="s">
        <v>812</v>
      </c>
      <c r="D7208" s="3" t="s">
        <v>95</v>
      </c>
      <c r="E7208" s="3" t="s">
        <v>811</v>
      </c>
      <c r="F7208" s="3" t="s">
        <v>3</v>
      </c>
      <c r="G7208" s="3">
        <v>2019</v>
      </c>
      <c r="H7208" s="3" t="s">
        <v>22117</v>
      </c>
      <c r="I7208" s="3">
        <v>314</v>
      </c>
      <c r="J7208" s="3" t="s">
        <v>21089</v>
      </c>
      <c r="K7208" s="3" t="s">
        <v>1</v>
      </c>
      <c r="L7208" s="9">
        <v>45489</v>
      </c>
      <c r="M7208" s="9">
        <v>45677</v>
      </c>
      <c r="N7208" s="3">
        <v>2155</v>
      </c>
      <c r="O7208" s="3" t="s">
        <v>21105</v>
      </c>
      <c r="P7208" s="3" t="s">
        <v>21112</v>
      </c>
      <c r="Q7208" s="3">
        <v>416</v>
      </c>
      <c r="R7208" s="8" t="str">
        <f t="shared" si="112"/>
        <v>*416*</v>
      </c>
    </row>
    <row r="7209" spans="1:18" ht="19.8">
      <c r="A7209" s="3" t="s">
        <v>810</v>
      </c>
      <c r="B7209" s="3" t="s">
        <v>43</v>
      </c>
      <c r="C7209" s="3" t="s">
        <v>809</v>
      </c>
      <c r="D7209" s="3" t="s">
        <v>41</v>
      </c>
      <c r="E7209" s="3" t="s">
        <v>808</v>
      </c>
      <c r="F7209" s="3" t="s">
        <v>77</v>
      </c>
      <c r="G7209" s="3">
        <v>2018</v>
      </c>
      <c r="H7209" s="3" t="s">
        <v>22117</v>
      </c>
      <c r="I7209" s="3">
        <v>88</v>
      </c>
      <c r="J7209" s="3" t="s">
        <v>21087</v>
      </c>
      <c r="K7209" s="3" t="s">
        <v>1</v>
      </c>
      <c r="L7209" s="9">
        <v>45195</v>
      </c>
      <c r="M7209" s="9">
        <v>45309</v>
      </c>
      <c r="N7209" s="3">
        <v>365</v>
      </c>
      <c r="O7209" s="3" t="s">
        <v>21106</v>
      </c>
      <c r="P7209" s="3" t="s">
        <v>21112</v>
      </c>
      <c r="Q7209" s="3">
        <v>392</v>
      </c>
      <c r="R7209" s="8" t="str">
        <f t="shared" si="112"/>
        <v>*392*</v>
      </c>
    </row>
    <row r="7210" spans="1:18" ht="19.8">
      <c r="A7210" s="3" t="s">
        <v>807</v>
      </c>
      <c r="B7210" s="3" t="s">
        <v>433</v>
      </c>
      <c r="C7210" s="3" t="s">
        <v>806</v>
      </c>
      <c r="D7210" s="3" t="s">
        <v>123</v>
      </c>
      <c r="E7210" s="3" t="s">
        <v>805</v>
      </c>
      <c r="F7210" s="3" t="s">
        <v>15</v>
      </c>
      <c r="G7210" s="3">
        <v>2024</v>
      </c>
      <c r="H7210" s="3" t="s">
        <v>22118</v>
      </c>
      <c r="I7210" s="3">
        <v>223</v>
      </c>
      <c r="J7210" s="3" t="s">
        <v>21091</v>
      </c>
      <c r="K7210" s="3" t="s">
        <v>1</v>
      </c>
      <c r="L7210" s="9">
        <v>45687</v>
      </c>
      <c r="M7210" s="9">
        <v>45694</v>
      </c>
      <c r="N7210" s="3">
        <v>2215</v>
      </c>
      <c r="O7210" s="3" t="s">
        <v>21106</v>
      </c>
      <c r="P7210" s="3" t="s">
        <v>21111</v>
      </c>
      <c r="Q7210" s="3">
        <v>329</v>
      </c>
      <c r="R7210" s="8" t="str">
        <f t="shared" si="112"/>
        <v>*329*</v>
      </c>
    </row>
    <row r="7211" spans="1:18" ht="19.8">
      <c r="A7211" s="3" t="s">
        <v>804</v>
      </c>
      <c r="B7211" s="3" t="s">
        <v>43</v>
      </c>
      <c r="C7211" s="3" t="s">
        <v>803</v>
      </c>
      <c r="D7211" s="3" t="s">
        <v>41</v>
      </c>
      <c r="E7211" s="3" t="s">
        <v>802</v>
      </c>
      <c r="F7211" s="3" t="s">
        <v>77</v>
      </c>
      <c r="G7211" s="3">
        <v>2005</v>
      </c>
      <c r="H7211" s="3" t="s">
        <v>22118</v>
      </c>
      <c r="I7211" s="3">
        <v>357</v>
      </c>
      <c r="J7211" s="3" t="s">
        <v>21100</v>
      </c>
      <c r="K7211" s="3" t="s">
        <v>0</v>
      </c>
      <c r="N7211" s="3">
        <v>2240</v>
      </c>
      <c r="O7211" s="3" t="s">
        <v>21106</v>
      </c>
      <c r="P7211" s="3" t="s">
        <v>21114</v>
      </c>
      <c r="Q7211" s="3">
        <v>162</v>
      </c>
      <c r="R7211" s="8" t="str">
        <f t="shared" si="112"/>
        <v>*162*</v>
      </c>
    </row>
    <row r="7212" spans="1:18" ht="19.8">
      <c r="A7212" s="3" t="s">
        <v>801</v>
      </c>
      <c r="B7212" s="3" t="s">
        <v>304</v>
      </c>
      <c r="C7212" s="3" t="s">
        <v>800</v>
      </c>
      <c r="D7212" s="3" t="s">
        <v>123</v>
      </c>
      <c r="E7212" s="3" t="s">
        <v>799</v>
      </c>
      <c r="F7212" s="3" t="s">
        <v>48</v>
      </c>
      <c r="G7212" s="3">
        <v>2007</v>
      </c>
      <c r="H7212" s="3" t="s">
        <v>22116</v>
      </c>
      <c r="I7212" s="3">
        <v>331</v>
      </c>
      <c r="J7212" s="3" t="s">
        <v>21085</v>
      </c>
      <c r="K7212" s="3" t="s">
        <v>1</v>
      </c>
      <c r="L7212" s="9">
        <v>45242</v>
      </c>
      <c r="M7212" s="9">
        <v>45300</v>
      </c>
      <c r="N7212" s="3">
        <v>845</v>
      </c>
      <c r="O7212" s="3" t="s">
        <v>21106</v>
      </c>
      <c r="P7212" s="3" t="s">
        <v>21113</v>
      </c>
      <c r="Q7212" s="3">
        <v>357</v>
      </c>
      <c r="R7212" s="8" t="str">
        <f t="shared" si="112"/>
        <v>*357*</v>
      </c>
    </row>
    <row r="7213" spans="1:18" ht="19.8">
      <c r="A7213" s="3" t="s">
        <v>798</v>
      </c>
      <c r="B7213" s="3" t="s">
        <v>88</v>
      </c>
      <c r="C7213" s="3" t="s">
        <v>797</v>
      </c>
      <c r="D7213" s="3" t="s">
        <v>2</v>
      </c>
      <c r="E7213" s="3" t="s">
        <v>796</v>
      </c>
      <c r="F7213" s="3" t="s">
        <v>29</v>
      </c>
      <c r="G7213" s="3">
        <v>2013</v>
      </c>
      <c r="H7213" s="3" t="s">
        <v>22118</v>
      </c>
      <c r="I7213" s="3">
        <v>362</v>
      </c>
      <c r="J7213" s="3" t="s">
        <v>21096</v>
      </c>
      <c r="K7213" s="3" t="s">
        <v>1</v>
      </c>
      <c r="L7213" s="9">
        <v>45084</v>
      </c>
      <c r="M7213" s="9">
        <v>45431</v>
      </c>
      <c r="N7213" s="3">
        <v>1255</v>
      </c>
      <c r="O7213" s="3" t="s">
        <v>21073</v>
      </c>
      <c r="P7213" s="3" t="s">
        <v>21112</v>
      </c>
      <c r="Q7213" s="3">
        <v>267</v>
      </c>
      <c r="R7213" s="8" t="str">
        <f t="shared" si="112"/>
        <v>*267*</v>
      </c>
    </row>
    <row r="7214" spans="1:18" ht="19.8">
      <c r="A7214" s="3" t="s">
        <v>795</v>
      </c>
      <c r="B7214" s="3" t="s">
        <v>218</v>
      </c>
      <c r="C7214" s="3" t="s">
        <v>794</v>
      </c>
      <c r="D7214" s="3" t="s">
        <v>95</v>
      </c>
      <c r="E7214" s="3" t="s">
        <v>793</v>
      </c>
      <c r="F7214" s="3" t="s">
        <v>3</v>
      </c>
      <c r="G7214" s="3">
        <v>2019</v>
      </c>
      <c r="H7214" s="3" t="s">
        <v>22118</v>
      </c>
      <c r="I7214" s="3">
        <v>271</v>
      </c>
      <c r="J7214" s="3" t="s">
        <v>21101</v>
      </c>
      <c r="K7214" s="3" t="s">
        <v>0</v>
      </c>
      <c r="N7214" s="3">
        <v>355</v>
      </c>
      <c r="O7214" s="3" t="s">
        <v>21105</v>
      </c>
      <c r="P7214" s="3" t="s">
        <v>21113</v>
      </c>
      <c r="Q7214" s="3">
        <v>258</v>
      </c>
      <c r="R7214" s="8" t="str">
        <f t="shared" si="112"/>
        <v>*258*</v>
      </c>
    </row>
    <row r="7215" spans="1:18" ht="19.8">
      <c r="A7215" s="3" t="s">
        <v>792</v>
      </c>
      <c r="B7215" s="3" t="s">
        <v>143</v>
      </c>
      <c r="C7215" s="3" t="s">
        <v>791</v>
      </c>
      <c r="D7215" s="3" t="s">
        <v>141</v>
      </c>
      <c r="E7215" s="3" t="s">
        <v>790</v>
      </c>
      <c r="F7215" s="3" t="s">
        <v>77</v>
      </c>
      <c r="G7215" s="3">
        <v>2006</v>
      </c>
      <c r="H7215" s="3" t="s">
        <v>22118</v>
      </c>
      <c r="I7215" s="3">
        <v>221</v>
      </c>
      <c r="J7215" s="3" t="s">
        <v>21092</v>
      </c>
      <c r="K7215" s="3" t="s">
        <v>0</v>
      </c>
      <c r="N7215" s="3">
        <v>1105</v>
      </c>
      <c r="O7215" s="3" t="s">
        <v>25</v>
      </c>
      <c r="P7215" s="3" t="s">
        <v>21114</v>
      </c>
      <c r="Q7215" s="3">
        <v>125</v>
      </c>
      <c r="R7215" s="8" t="str">
        <f t="shared" si="112"/>
        <v>*125*</v>
      </c>
    </row>
    <row r="7216" spans="1:18" ht="19.8">
      <c r="A7216" s="3" t="s">
        <v>789</v>
      </c>
      <c r="B7216" s="3" t="s">
        <v>266</v>
      </c>
      <c r="C7216" s="3" t="s">
        <v>788</v>
      </c>
      <c r="D7216" s="3" t="s">
        <v>141</v>
      </c>
      <c r="E7216" s="3" t="s">
        <v>787</v>
      </c>
      <c r="F7216" s="3" t="s">
        <v>29</v>
      </c>
      <c r="G7216" s="3">
        <v>2010</v>
      </c>
      <c r="H7216" s="3" t="s">
        <v>22117</v>
      </c>
      <c r="I7216" s="3">
        <v>224</v>
      </c>
      <c r="J7216" s="3" t="s">
        <v>21101</v>
      </c>
      <c r="K7216" s="3" t="s">
        <v>0</v>
      </c>
      <c r="N7216" s="3">
        <v>2325</v>
      </c>
      <c r="O7216" s="3" t="s">
        <v>25</v>
      </c>
      <c r="P7216" s="3" t="s">
        <v>21114</v>
      </c>
      <c r="Q7216" s="3">
        <v>167</v>
      </c>
      <c r="R7216" s="8" t="str">
        <f t="shared" si="112"/>
        <v>*167*</v>
      </c>
    </row>
    <row r="7217" spans="1:18" ht="19.8">
      <c r="A7217" s="3" t="s">
        <v>786</v>
      </c>
      <c r="B7217" s="3" t="s">
        <v>38</v>
      </c>
      <c r="C7217" s="3" t="s">
        <v>785</v>
      </c>
      <c r="D7217" s="3" t="s">
        <v>36</v>
      </c>
      <c r="E7217" s="3" t="s">
        <v>784</v>
      </c>
      <c r="F7217" s="3" t="s">
        <v>15</v>
      </c>
      <c r="G7217" s="3">
        <v>2019</v>
      </c>
      <c r="H7217" s="3" t="s">
        <v>22117</v>
      </c>
      <c r="I7217" s="3">
        <v>86</v>
      </c>
      <c r="J7217" s="3" t="s">
        <v>21084</v>
      </c>
      <c r="K7217" s="3" t="s">
        <v>1</v>
      </c>
      <c r="L7217" s="9">
        <v>45146</v>
      </c>
      <c r="M7217" s="9">
        <v>45684</v>
      </c>
      <c r="N7217" s="3">
        <v>350</v>
      </c>
      <c r="O7217" s="3" t="s">
        <v>21106</v>
      </c>
      <c r="P7217" s="3" t="s">
        <v>21114</v>
      </c>
      <c r="Q7217" s="3">
        <v>161</v>
      </c>
      <c r="R7217" s="8" t="str">
        <f t="shared" si="112"/>
        <v>*161*</v>
      </c>
    </row>
    <row r="7218" spans="1:18" ht="19.8">
      <c r="A7218" s="3" t="s">
        <v>782</v>
      </c>
      <c r="B7218" s="3" t="s">
        <v>88</v>
      </c>
      <c r="C7218" s="3" t="s">
        <v>781</v>
      </c>
      <c r="D7218" s="3" t="s">
        <v>2</v>
      </c>
      <c r="E7218" s="3" t="s">
        <v>780</v>
      </c>
      <c r="F7218" s="3" t="s">
        <v>9</v>
      </c>
      <c r="G7218" s="3">
        <v>2014</v>
      </c>
      <c r="H7218" s="3" t="s">
        <v>22117</v>
      </c>
      <c r="I7218" s="3">
        <v>380</v>
      </c>
      <c r="J7218" s="3" t="s">
        <v>21085</v>
      </c>
      <c r="K7218" s="3" t="s">
        <v>1</v>
      </c>
      <c r="L7218" s="9">
        <v>45681</v>
      </c>
      <c r="M7218" s="9">
        <v>45688</v>
      </c>
      <c r="N7218" s="3">
        <v>1725</v>
      </c>
      <c r="O7218" s="3" t="s">
        <v>21073</v>
      </c>
      <c r="P7218" s="3" t="s">
        <v>21111</v>
      </c>
      <c r="Q7218" s="3">
        <v>226</v>
      </c>
      <c r="R7218" s="8" t="str">
        <f t="shared" si="112"/>
        <v>*226*</v>
      </c>
    </row>
    <row r="7219" spans="1:18" ht="19.8">
      <c r="A7219" s="3" t="s">
        <v>778</v>
      </c>
      <c r="B7219" s="3" t="s">
        <v>151</v>
      </c>
      <c r="C7219" s="3" t="s">
        <v>777</v>
      </c>
      <c r="D7219" s="3" t="s">
        <v>82</v>
      </c>
      <c r="E7219" s="3" t="s">
        <v>776</v>
      </c>
      <c r="F7219" s="3" t="s">
        <v>15</v>
      </c>
      <c r="G7219" s="3">
        <v>2014</v>
      </c>
      <c r="H7219" s="3" t="s">
        <v>22117</v>
      </c>
      <c r="I7219" s="3">
        <v>259</v>
      </c>
      <c r="J7219" s="3" t="s">
        <v>21098</v>
      </c>
      <c r="K7219" s="3" t="s">
        <v>1</v>
      </c>
      <c r="L7219" s="9">
        <v>45602</v>
      </c>
      <c r="M7219" s="9">
        <v>45653</v>
      </c>
      <c r="N7219" s="3">
        <v>740</v>
      </c>
      <c r="O7219" s="3" t="s">
        <v>21105</v>
      </c>
      <c r="P7219" s="3" t="s">
        <v>21112</v>
      </c>
      <c r="Q7219" s="3">
        <v>249</v>
      </c>
      <c r="R7219" s="8" t="str">
        <f t="shared" si="112"/>
        <v>*249*</v>
      </c>
    </row>
    <row r="7220" spans="1:18" ht="19.8">
      <c r="A7220" s="3" t="s">
        <v>775</v>
      </c>
      <c r="B7220" s="3" t="s">
        <v>52</v>
      </c>
      <c r="C7220" s="3" t="s">
        <v>774</v>
      </c>
      <c r="D7220" s="3" t="s">
        <v>50</v>
      </c>
      <c r="E7220" s="3" t="s">
        <v>773</v>
      </c>
      <c r="F7220" s="3" t="s">
        <v>77</v>
      </c>
      <c r="G7220" s="3">
        <v>2018</v>
      </c>
      <c r="H7220" s="3" t="s">
        <v>22118</v>
      </c>
      <c r="I7220" s="3">
        <v>354</v>
      </c>
      <c r="J7220" s="3" t="s">
        <v>21083</v>
      </c>
      <c r="K7220" s="3" t="s">
        <v>1</v>
      </c>
      <c r="L7220" s="9">
        <v>45185</v>
      </c>
      <c r="M7220" s="9">
        <v>45623</v>
      </c>
      <c r="N7220" s="3">
        <v>2320</v>
      </c>
      <c r="O7220" s="3" t="s">
        <v>21106</v>
      </c>
      <c r="P7220" s="3" t="s">
        <v>21114</v>
      </c>
      <c r="Q7220" s="3">
        <v>174</v>
      </c>
      <c r="R7220" s="8" t="str">
        <f t="shared" si="112"/>
        <v>*174*</v>
      </c>
    </row>
    <row r="7221" spans="1:18" ht="19.8">
      <c r="A7221" s="3" t="s">
        <v>772</v>
      </c>
      <c r="B7221" s="3" t="s">
        <v>151</v>
      </c>
      <c r="C7221" s="3" t="s">
        <v>771</v>
      </c>
      <c r="D7221" s="3" t="s">
        <v>82</v>
      </c>
      <c r="E7221" s="3" t="s">
        <v>770</v>
      </c>
      <c r="F7221" s="3" t="s">
        <v>9</v>
      </c>
      <c r="G7221" s="3">
        <v>2024</v>
      </c>
      <c r="H7221" s="3" t="s">
        <v>22118</v>
      </c>
      <c r="I7221" s="3">
        <v>169</v>
      </c>
      <c r="J7221" s="3" t="s">
        <v>21092</v>
      </c>
      <c r="K7221" s="3" t="s">
        <v>0</v>
      </c>
      <c r="N7221" s="3">
        <v>1905</v>
      </c>
      <c r="O7221" s="3" t="s">
        <v>21105</v>
      </c>
      <c r="P7221" s="3" t="s">
        <v>21114</v>
      </c>
      <c r="Q7221" s="3">
        <v>238</v>
      </c>
      <c r="R7221" s="8" t="str">
        <f t="shared" si="112"/>
        <v>*238*</v>
      </c>
    </row>
    <row r="7222" spans="1:18" ht="19.8">
      <c r="A7222" s="3" t="s">
        <v>769</v>
      </c>
      <c r="B7222" s="3" t="s">
        <v>171</v>
      </c>
      <c r="C7222" s="3" t="s">
        <v>768</v>
      </c>
      <c r="D7222" s="3" t="s">
        <v>141</v>
      </c>
      <c r="E7222" s="3" t="s">
        <v>767</v>
      </c>
      <c r="F7222" s="3" t="s">
        <v>15</v>
      </c>
      <c r="G7222" s="3">
        <v>2011</v>
      </c>
      <c r="H7222" s="3" t="s">
        <v>22116</v>
      </c>
      <c r="I7222" s="3">
        <v>417</v>
      </c>
      <c r="J7222" s="3" t="s">
        <v>21099</v>
      </c>
      <c r="K7222" s="3" t="s">
        <v>1</v>
      </c>
      <c r="L7222" s="9">
        <v>45513</v>
      </c>
      <c r="M7222" s="9">
        <v>45602</v>
      </c>
      <c r="N7222" s="3">
        <v>1440</v>
      </c>
      <c r="O7222" s="3" t="s">
        <v>25</v>
      </c>
      <c r="P7222" s="3" t="s">
        <v>21111</v>
      </c>
      <c r="Q7222" s="3">
        <v>246</v>
      </c>
      <c r="R7222" s="8" t="str">
        <f t="shared" si="112"/>
        <v>*246*</v>
      </c>
    </row>
    <row r="7223" spans="1:18" ht="19.8">
      <c r="A7223" s="3" t="s">
        <v>766</v>
      </c>
      <c r="B7223" s="3" t="s">
        <v>160</v>
      </c>
      <c r="C7223" s="3" t="s">
        <v>765</v>
      </c>
      <c r="D7223" s="3" t="s">
        <v>31</v>
      </c>
      <c r="E7223" s="3" t="s">
        <v>764</v>
      </c>
      <c r="F7223" s="3" t="s">
        <v>3</v>
      </c>
      <c r="G7223" s="3">
        <v>2023</v>
      </c>
      <c r="H7223" s="3" t="s">
        <v>22118</v>
      </c>
      <c r="I7223" s="3">
        <v>480</v>
      </c>
      <c r="J7223" s="3" t="s">
        <v>21094</v>
      </c>
      <c r="K7223" s="3" t="s">
        <v>1</v>
      </c>
      <c r="L7223" s="9">
        <v>45433</v>
      </c>
      <c r="M7223" s="9">
        <v>45696</v>
      </c>
      <c r="N7223" s="3">
        <v>1845</v>
      </c>
      <c r="O7223" s="3" t="s">
        <v>21106</v>
      </c>
      <c r="P7223" s="3" t="s">
        <v>21111</v>
      </c>
      <c r="Q7223" s="3">
        <v>165</v>
      </c>
      <c r="R7223" s="8" t="str">
        <f t="shared" si="112"/>
        <v>*165*</v>
      </c>
    </row>
    <row r="7224" spans="1:18" ht="19.8">
      <c r="A7224" s="3" t="s">
        <v>763</v>
      </c>
      <c r="B7224" s="3" t="s">
        <v>426</v>
      </c>
      <c r="C7224" s="3" t="s">
        <v>762</v>
      </c>
      <c r="D7224" s="3" t="s">
        <v>95</v>
      </c>
      <c r="E7224" s="3" t="s">
        <v>761</v>
      </c>
      <c r="F7224" s="3" t="s">
        <v>15</v>
      </c>
      <c r="G7224" s="3">
        <v>2022</v>
      </c>
      <c r="H7224" s="3" t="s">
        <v>22117</v>
      </c>
      <c r="I7224" s="3">
        <v>420</v>
      </c>
      <c r="J7224" s="3" t="s">
        <v>21085</v>
      </c>
      <c r="K7224" s="3" t="s">
        <v>1</v>
      </c>
      <c r="L7224" s="9">
        <v>45253</v>
      </c>
      <c r="M7224" s="9">
        <v>45638</v>
      </c>
      <c r="N7224" s="3">
        <v>450</v>
      </c>
      <c r="O7224" s="3" t="s">
        <v>21105</v>
      </c>
      <c r="P7224" s="3" t="s">
        <v>21112</v>
      </c>
      <c r="Q7224" s="3">
        <v>317</v>
      </c>
      <c r="R7224" s="8" t="str">
        <f t="shared" si="112"/>
        <v>*317*</v>
      </c>
    </row>
    <row r="7225" spans="1:18" ht="19.8">
      <c r="A7225" s="3" t="s">
        <v>760</v>
      </c>
      <c r="B7225" s="3" t="s">
        <v>143</v>
      </c>
      <c r="C7225" s="3" t="s">
        <v>759</v>
      </c>
      <c r="D7225" s="3" t="s">
        <v>141</v>
      </c>
      <c r="E7225" s="3" t="s">
        <v>758</v>
      </c>
      <c r="F7225" s="3" t="s">
        <v>9</v>
      </c>
      <c r="G7225" s="3">
        <v>2021</v>
      </c>
      <c r="H7225" s="3" t="s">
        <v>22116</v>
      </c>
      <c r="I7225" s="3">
        <v>326</v>
      </c>
      <c r="J7225" s="3" t="s">
        <v>21090</v>
      </c>
      <c r="K7225" s="3" t="s">
        <v>1</v>
      </c>
      <c r="L7225" s="9">
        <v>45349</v>
      </c>
      <c r="M7225" s="9">
        <v>45493</v>
      </c>
      <c r="N7225" s="3">
        <v>1905</v>
      </c>
      <c r="O7225" s="3" t="s">
        <v>25</v>
      </c>
      <c r="P7225" s="3" t="s">
        <v>21111</v>
      </c>
      <c r="Q7225" s="3">
        <v>279</v>
      </c>
      <c r="R7225" s="8" t="str">
        <f t="shared" si="112"/>
        <v>*279*</v>
      </c>
    </row>
    <row r="7226" spans="1:18" ht="19.8">
      <c r="A7226" s="3" t="s">
        <v>757</v>
      </c>
      <c r="B7226" s="3" t="s">
        <v>60</v>
      </c>
      <c r="C7226" s="3" t="s">
        <v>756</v>
      </c>
      <c r="D7226" s="3" t="s">
        <v>41</v>
      </c>
      <c r="E7226" s="3" t="s">
        <v>755</v>
      </c>
      <c r="F7226" s="3" t="s">
        <v>48</v>
      </c>
      <c r="G7226" s="3">
        <v>2008</v>
      </c>
      <c r="H7226" s="3" t="s">
        <v>22116</v>
      </c>
      <c r="I7226" s="3">
        <v>195</v>
      </c>
      <c r="J7226" s="3" t="s">
        <v>21102</v>
      </c>
      <c r="K7226" s="3" t="s">
        <v>0</v>
      </c>
      <c r="N7226" s="3">
        <v>2360</v>
      </c>
      <c r="O7226" s="3" t="s">
        <v>21106</v>
      </c>
      <c r="P7226" s="3" t="s">
        <v>21114</v>
      </c>
      <c r="Q7226" s="3">
        <v>417</v>
      </c>
      <c r="R7226" s="8" t="str">
        <f t="shared" si="112"/>
        <v>*417*</v>
      </c>
    </row>
    <row r="7227" spans="1:18" ht="19.8">
      <c r="A7227" s="3" t="s">
        <v>754</v>
      </c>
      <c r="B7227" s="3" t="s">
        <v>256</v>
      </c>
      <c r="C7227" s="3" t="s">
        <v>753</v>
      </c>
      <c r="D7227" s="3" t="s">
        <v>14</v>
      </c>
      <c r="E7227" s="3" t="s">
        <v>752</v>
      </c>
      <c r="F7227" s="3" t="s">
        <v>9</v>
      </c>
      <c r="G7227" s="3">
        <v>2011</v>
      </c>
      <c r="H7227" s="3" t="s">
        <v>22116</v>
      </c>
      <c r="I7227" s="3">
        <v>265</v>
      </c>
      <c r="J7227" s="3" t="s">
        <v>21094</v>
      </c>
      <c r="K7227" s="3" t="s">
        <v>0</v>
      </c>
      <c r="N7227" s="3">
        <v>1190</v>
      </c>
      <c r="O7227" s="3" t="s">
        <v>21106</v>
      </c>
      <c r="P7227" s="3" t="s">
        <v>21111</v>
      </c>
      <c r="Q7227" s="3">
        <v>343</v>
      </c>
      <c r="R7227" s="8" t="str">
        <f t="shared" si="112"/>
        <v>*343*</v>
      </c>
    </row>
    <row r="7228" spans="1:18" ht="19.8">
      <c r="A7228" s="3" t="s">
        <v>751</v>
      </c>
      <c r="B7228" s="3" t="s">
        <v>160</v>
      </c>
      <c r="C7228" s="3" t="s">
        <v>750</v>
      </c>
      <c r="D7228" s="3" t="s">
        <v>31</v>
      </c>
      <c r="E7228" s="3" t="s">
        <v>749</v>
      </c>
      <c r="F7228" s="3" t="s">
        <v>9</v>
      </c>
      <c r="G7228" s="3">
        <v>2006</v>
      </c>
      <c r="H7228" s="3" t="s">
        <v>22118</v>
      </c>
      <c r="I7228" s="3">
        <v>373</v>
      </c>
      <c r="J7228" s="3" t="s">
        <v>21084</v>
      </c>
      <c r="K7228" s="3" t="s">
        <v>0</v>
      </c>
      <c r="N7228" s="3">
        <v>810</v>
      </c>
      <c r="O7228" s="3" t="s">
        <v>21106</v>
      </c>
      <c r="P7228" s="3" t="s">
        <v>21112</v>
      </c>
      <c r="Q7228" s="3">
        <v>373</v>
      </c>
      <c r="R7228" s="8" t="str">
        <f t="shared" si="112"/>
        <v>*373*</v>
      </c>
    </row>
    <row r="7229" spans="1:18" ht="19.8">
      <c r="A7229" s="3" t="s">
        <v>748</v>
      </c>
      <c r="B7229" s="3" t="s">
        <v>125</v>
      </c>
      <c r="C7229" s="3" t="s">
        <v>747</v>
      </c>
      <c r="D7229" s="3" t="s">
        <v>123</v>
      </c>
      <c r="E7229" s="3" t="s">
        <v>746</v>
      </c>
      <c r="F7229" s="3" t="s">
        <v>48</v>
      </c>
      <c r="G7229" s="3">
        <v>2015</v>
      </c>
      <c r="H7229" s="3" t="s">
        <v>22116</v>
      </c>
      <c r="I7229" s="3">
        <v>483</v>
      </c>
      <c r="J7229" s="3" t="s">
        <v>21102</v>
      </c>
      <c r="K7229" s="3" t="s">
        <v>0</v>
      </c>
      <c r="N7229" s="3">
        <v>1625</v>
      </c>
      <c r="O7229" s="3" t="s">
        <v>21106</v>
      </c>
      <c r="P7229" s="3" t="s">
        <v>21111</v>
      </c>
      <c r="Q7229" s="3">
        <v>268</v>
      </c>
      <c r="R7229" s="8" t="str">
        <f t="shared" si="112"/>
        <v>*268*</v>
      </c>
    </row>
    <row r="7230" spans="1:18" ht="19.8">
      <c r="A7230" s="3" t="s">
        <v>745</v>
      </c>
      <c r="B7230" s="3" t="s">
        <v>256</v>
      </c>
      <c r="C7230" s="3" t="s">
        <v>744</v>
      </c>
      <c r="D7230" s="3" t="s">
        <v>14</v>
      </c>
      <c r="E7230" s="3" t="s">
        <v>743</v>
      </c>
      <c r="F7230" s="3" t="s">
        <v>48</v>
      </c>
      <c r="G7230" s="3">
        <v>2011</v>
      </c>
      <c r="H7230" s="3" t="s">
        <v>22118</v>
      </c>
      <c r="I7230" s="3">
        <v>399</v>
      </c>
      <c r="J7230" s="3" t="s">
        <v>21090</v>
      </c>
      <c r="K7230" s="3" t="s">
        <v>1</v>
      </c>
      <c r="L7230" s="9">
        <v>45125</v>
      </c>
      <c r="M7230" s="9">
        <v>45213</v>
      </c>
      <c r="N7230" s="3">
        <v>1360</v>
      </c>
      <c r="O7230" s="3" t="s">
        <v>21106</v>
      </c>
      <c r="P7230" s="3" t="s">
        <v>21112</v>
      </c>
      <c r="Q7230" s="3">
        <v>361</v>
      </c>
      <c r="R7230" s="8" t="str">
        <f t="shared" si="112"/>
        <v>*361*</v>
      </c>
    </row>
    <row r="7231" spans="1:18" ht="19.8">
      <c r="A7231" s="3" t="s">
        <v>742</v>
      </c>
      <c r="B7231" s="3" t="s">
        <v>218</v>
      </c>
      <c r="C7231" s="3" t="s">
        <v>741</v>
      </c>
      <c r="D7231" s="3" t="s">
        <v>95</v>
      </c>
      <c r="E7231" s="3" t="s">
        <v>740</v>
      </c>
      <c r="F7231" s="3" t="s">
        <v>3</v>
      </c>
      <c r="G7231" s="3">
        <v>2011</v>
      </c>
      <c r="H7231" s="3" t="s">
        <v>22118</v>
      </c>
      <c r="I7231" s="3">
        <v>451</v>
      </c>
      <c r="J7231" s="3" t="s">
        <v>21100</v>
      </c>
      <c r="K7231" s="3" t="s">
        <v>0</v>
      </c>
      <c r="N7231" s="3">
        <v>525</v>
      </c>
      <c r="O7231" s="3" t="s">
        <v>21105</v>
      </c>
      <c r="P7231" s="3" t="s">
        <v>21112</v>
      </c>
      <c r="Q7231" s="3">
        <v>349</v>
      </c>
      <c r="R7231" s="8" t="str">
        <f t="shared" si="112"/>
        <v>*349*</v>
      </c>
    </row>
    <row r="7232" spans="1:18" ht="19.8">
      <c r="A7232" s="3" t="s">
        <v>739</v>
      </c>
      <c r="B7232" s="3" t="s">
        <v>285</v>
      </c>
      <c r="C7232" s="3" t="s">
        <v>738</v>
      </c>
      <c r="D7232" s="3" t="s">
        <v>31</v>
      </c>
      <c r="E7232" s="3" t="s">
        <v>737</v>
      </c>
      <c r="F7232" s="3" t="s">
        <v>3</v>
      </c>
      <c r="G7232" s="3">
        <v>2019</v>
      </c>
      <c r="H7232" s="3" t="s">
        <v>22118</v>
      </c>
      <c r="I7232" s="3">
        <v>218</v>
      </c>
      <c r="J7232" s="3" t="s">
        <v>21098</v>
      </c>
      <c r="K7232" s="3" t="s">
        <v>0</v>
      </c>
      <c r="N7232" s="3">
        <v>2030</v>
      </c>
      <c r="O7232" s="3" t="s">
        <v>21106</v>
      </c>
      <c r="P7232" s="3" t="s">
        <v>21112</v>
      </c>
      <c r="Q7232" s="3">
        <v>282</v>
      </c>
      <c r="R7232" s="8" t="str">
        <f t="shared" si="112"/>
        <v>*282*</v>
      </c>
    </row>
    <row r="7233" spans="1:18" ht="19.8">
      <c r="A7233" s="3" t="s">
        <v>736</v>
      </c>
      <c r="B7233" s="3" t="s">
        <v>88</v>
      </c>
      <c r="C7233" s="3" t="s">
        <v>735</v>
      </c>
      <c r="D7233" s="3" t="s">
        <v>2</v>
      </c>
      <c r="E7233" s="3" t="s">
        <v>734</v>
      </c>
      <c r="F7233" s="3" t="s">
        <v>3</v>
      </c>
      <c r="G7233" s="3">
        <v>2011</v>
      </c>
      <c r="H7233" s="3" t="s">
        <v>22117</v>
      </c>
      <c r="I7233" s="3">
        <v>144</v>
      </c>
      <c r="J7233" s="3" t="s">
        <v>21087</v>
      </c>
      <c r="K7233" s="3" t="s">
        <v>0</v>
      </c>
      <c r="N7233" s="3">
        <v>130</v>
      </c>
      <c r="O7233" s="3" t="s">
        <v>21073</v>
      </c>
      <c r="P7233" s="3" t="s">
        <v>21111</v>
      </c>
      <c r="Q7233" s="3">
        <v>358</v>
      </c>
      <c r="R7233" s="8" t="str">
        <f t="shared" si="112"/>
        <v>*358*</v>
      </c>
    </row>
    <row r="7234" spans="1:18" ht="19.8">
      <c r="A7234" s="3" t="s">
        <v>733</v>
      </c>
      <c r="B7234" s="3" t="s">
        <v>285</v>
      </c>
      <c r="C7234" s="3" t="s">
        <v>732</v>
      </c>
      <c r="D7234" s="3" t="s">
        <v>31</v>
      </c>
      <c r="E7234" s="3" t="s">
        <v>731</v>
      </c>
      <c r="F7234" s="3" t="s">
        <v>77</v>
      </c>
      <c r="G7234" s="3">
        <v>2021</v>
      </c>
      <c r="H7234" s="3" t="s">
        <v>22117</v>
      </c>
      <c r="I7234" s="3">
        <v>258</v>
      </c>
      <c r="J7234" s="3" t="s">
        <v>21097</v>
      </c>
      <c r="K7234" s="3" t="s">
        <v>1</v>
      </c>
      <c r="L7234" s="9">
        <v>45670</v>
      </c>
      <c r="M7234" s="9">
        <v>45710</v>
      </c>
      <c r="N7234" s="3">
        <v>1680</v>
      </c>
      <c r="O7234" s="3" t="s">
        <v>21106</v>
      </c>
      <c r="P7234" s="3" t="s">
        <v>21114</v>
      </c>
      <c r="Q7234" s="3">
        <v>381</v>
      </c>
      <c r="R7234" s="8" t="str">
        <f t="shared" si="112"/>
        <v>*381*</v>
      </c>
    </row>
    <row r="7235" spans="1:18" ht="19.8">
      <c r="A7235" s="3" t="s">
        <v>730</v>
      </c>
      <c r="B7235" s="3" t="s">
        <v>125</v>
      </c>
      <c r="C7235" s="3" t="s">
        <v>729</v>
      </c>
      <c r="D7235" s="3" t="s">
        <v>123</v>
      </c>
      <c r="E7235" s="3" t="s">
        <v>728</v>
      </c>
      <c r="F7235" s="3" t="s">
        <v>15</v>
      </c>
      <c r="G7235" s="3">
        <v>2005</v>
      </c>
      <c r="H7235" s="3" t="s">
        <v>22117</v>
      </c>
      <c r="I7235" s="3">
        <v>284</v>
      </c>
      <c r="J7235" s="3" t="s">
        <v>21095</v>
      </c>
      <c r="K7235" s="3" t="s">
        <v>0</v>
      </c>
      <c r="N7235" s="3">
        <v>1525</v>
      </c>
      <c r="O7235" s="3" t="s">
        <v>21106</v>
      </c>
      <c r="P7235" s="3" t="s">
        <v>21113</v>
      </c>
      <c r="Q7235" s="3">
        <v>293</v>
      </c>
      <c r="R7235" s="8" t="str">
        <f t="shared" si="112"/>
        <v>*293*</v>
      </c>
    </row>
    <row r="7236" spans="1:18" ht="19.8">
      <c r="A7236" s="3" t="s">
        <v>727</v>
      </c>
      <c r="B7236" s="3" t="s">
        <v>160</v>
      </c>
      <c r="C7236" s="3" t="s">
        <v>726</v>
      </c>
      <c r="D7236" s="3" t="s">
        <v>31</v>
      </c>
      <c r="E7236" s="3" t="s">
        <v>725</v>
      </c>
      <c r="F7236" s="3" t="s">
        <v>29</v>
      </c>
      <c r="G7236" s="3">
        <v>2007</v>
      </c>
      <c r="H7236" s="3" t="s">
        <v>22117</v>
      </c>
      <c r="I7236" s="3">
        <v>373</v>
      </c>
      <c r="J7236" s="3" t="s">
        <v>21096</v>
      </c>
      <c r="K7236" s="3" t="s">
        <v>0</v>
      </c>
      <c r="N7236" s="3">
        <v>465</v>
      </c>
      <c r="O7236" s="3" t="s">
        <v>21106</v>
      </c>
      <c r="P7236" s="3" t="s">
        <v>21112</v>
      </c>
      <c r="Q7236" s="3">
        <v>180</v>
      </c>
      <c r="R7236" s="8" t="str">
        <f t="shared" ref="R7236:R7299" si="113">"*"&amp;Q7236&amp;"*"</f>
        <v>*180*</v>
      </c>
    </row>
    <row r="7237" spans="1:18" ht="19.8">
      <c r="A7237" s="3" t="s">
        <v>724</v>
      </c>
      <c r="B7237" s="3" t="s">
        <v>426</v>
      </c>
      <c r="C7237" s="3" t="s">
        <v>723</v>
      </c>
      <c r="D7237" s="3" t="s">
        <v>95</v>
      </c>
      <c r="E7237" s="3" t="s">
        <v>722</v>
      </c>
      <c r="F7237" s="3" t="s">
        <v>3</v>
      </c>
      <c r="G7237" s="3">
        <v>2012</v>
      </c>
      <c r="H7237" s="3" t="s">
        <v>22118</v>
      </c>
      <c r="I7237" s="3">
        <v>266</v>
      </c>
      <c r="J7237" s="3" t="s">
        <v>21099</v>
      </c>
      <c r="K7237" s="3" t="s">
        <v>0</v>
      </c>
      <c r="N7237" s="3">
        <v>2110</v>
      </c>
      <c r="O7237" s="3" t="s">
        <v>21105</v>
      </c>
      <c r="P7237" s="3" t="s">
        <v>21113</v>
      </c>
      <c r="Q7237" s="3">
        <v>199</v>
      </c>
      <c r="R7237" s="8" t="str">
        <f t="shared" si="113"/>
        <v>*199*</v>
      </c>
    </row>
    <row r="7238" spans="1:18" ht="19.8">
      <c r="A7238" s="3" t="s">
        <v>721</v>
      </c>
      <c r="B7238" s="3" t="s">
        <v>72</v>
      </c>
      <c r="C7238" s="3" t="s">
        <v>720</v>
      </c>
      <c r="D7238" s="3" t="s">
        <v>36</v>
      </c>
      <c r="E7238" s="3" t="s">
        <v>719</v>
      </c>
      <c r="F7238" s="3" t="s">
        <v>3</v>
      </c>
      <c r="G7238" s="3">
        <v>2006</v>
      </c>
      <c r="H7238" s="3" t="s">
        <v>22118</v>
      </c>
      <c r="I7238" s="3">
        <v>323</v>
      </c>
      <c r="J7238" s="3" t="s">
        <v>21093</v>
      </c>
      <c r="K7238" s="3" t="s">
        <v>1</v>
      </c>
      <c r="L7238" s="9">
        <v>45310</v>
      </c>
      <c r="M7238" s="9">
        <v>45685</v>
      </c>
      <c r="N7238" s="3">
        <v>1645</v>
      </c>
      <c r="O7238" s="3" t="s">
        <v>21106</v>
      </c>
      <c r="P7238" s="3" t="s">
        <v>21114</v>
      </c>
      <c r="Q7238" s="3">
        <v>229</v>
      </c>
      <c r="R7238" s="8" t="str">
        <f t="shared" si="113"/>
        <v>*229*</v>
      </c>
    </row>
    <row r="7239" spans="1:18" ht="19.8">
      <c r="A7239" s="3" t="s">
        <v>718</v>
      </c>
      <c r="B7239" s="3" t="s">
        <v>243</v>
      </c>
      <c r="C7239" s="3" t="s">
        <v>717</v>
      </c>
      <c r="D7239" s="3" t="s">
        <v>63</v>
      </c>
      <c r="E7239" s="3" t="s">
        <v>716</v>
      </c>
      <c r="F7239" s="3" t="s">
        <v>15</v>
      </c>
      <c r="G7239" s="3">
        <v>2011</v>
      </c>
      <c r="H7239" s="3" t="s">
        <v>22116</v>
      </c>
      <c r="I7239" s="3">
        <v>380</v>
      </c>
      <c r="J7239" s="3" t="s">
        <v>21100</v>
      </c>
      <c r="K7239" s="3" t="s">
        <v>0</v>
      </c>
      <c r="N7239" s="3">
        <v>200</v>
      </c>
      <c r="O7239" s="3" t="s">
        <v>21106</v>
      </c>
      <c r="P7239" s="3" t="s">
        <v>21114</v>
      </c>
      <c r="Q7239" s="3">
        <v>278</v>
      </c>
      <c r="R7239" s="8" t="str">
        <f t="shared" si="113"/>
        <v>*278*</v>
      </c>
    </row>
    <row r="7240" spans="1:18" ht="19.8">
      <c r="A7240" s="3" t="s">
        <v>715</v>
      </c>
      <c r="B7240" s="3" t="s">
        <v>38</v>
      </c>
      <c r="C7240" s="3" t="s">
        <v>714</v>
      </c>
      <c r="D7240" s="3" t="s">
        <v>36</v>
      </c>
      <c r="E7240" s="3" t="s">
        <v>713</v>
      </c>
      <c r="F7240" s="3" t="s">
        <v>9</v>
      </c>
      <c r="G7240" s="3">
        <v>2018</v>
      </c>
      <c r="H7240" s="3" t="s">
        <v>22118</v>
      </c>
      <c r="I7240" s="3">
        <v>146</v>
      </c>
      <c r="J7240" s="3" t="s">
        <v>21087</v>
      </c>
      <c r="K7240" s="3" t="s">
        <v>0</v>
      </c>
      <c r="N7240" s="3">
        <v>2260</v>
      </c>
      <c r="O7240" s="3" t="s">
        <v>21106</v>
      </c>
      <c r="P7240" s="3" t="s">
        <v>21114</v>
      </c>
      <c r="Q7240" s="3">
        <v>428</v>
      </c>
      <c r="R7240" s="8" t="str">
        <f t="shared" si="113"/>
        <v>*428*</v>
      </c>
    </row>
    <row r="7241" spans="1:18" ht="19.8">
      <c r="A7241" s="3" t="s">
        <v>712</v>
      </c>
      <c r="B7241" s="3" t="s">
        <v>18</v>
      </c>
      <c r="C7241" s="3" t="s">
        <v>711</v>
      </c>
      <c r="D7241" s="3" t="s">
        <v>14</v>
      </c>
      <c r="E7241" s="3" t="s">
        <v>710</v>
      </c>
      <c r="F7241" s="3" t="s">
        <v>29</v>
      </c>
      <c r="G7241" s="3">
        <v>2014</v>
      </c>
      <c r="H7241" s="3" t="s">
        <v>22118</v>
      </c>
      <c r="I7241" s="3">
        <v>122</v>
      </c>
      <c r="J7241" s="3" t="s">
        <v>21083</v>
      </c>
      <c r="K7241" s="3" t="s">
        <v>1</v>
      </c>
      <c r="L7241" s="9">
        <v>45256</v>
      </c>
      <c r="M7241" s="9">
        <v>45571</v>
      </c>
      <c r="N7241" s="3">
        <v>1045</v>
      </c>
      <c r="O7241" s="3" t="s">
        <v>21106</v>
      </c>
      <c r="P7241" s="3" t="s">
        <v>21111</v>
      </c>
      <c r="Q7241" s="3">
        <v>120</v>
      </c>
      <c r="R7241" s="8" t="str">
        <f t="shared" si="113"/>
        <v>*120*</v>
      </c>
    </row>
    <row r="7242" spans="1:18" ht="19.8">
      <c r="A7242" s="3" t="s">
        <v>708</v>
      </c>
      <c r="B7242" s="3" t="s">
        <v>92</v>
      </c>
      <c r="C7242" s="3" t="s">
        <v>707</v>
      </c>
      <c r="D7242" s="3" t="s">
        <v>25</v>
      </c>
      <c r="E7242" s="3" t="s">
        <v>706</v>
      </c>
      <c r="F7242" s="3" t="s">
        <v>29</v>
      </c>
      <c r="G7242" s="3">
        <v>2016</v>
      </c>
      <c r="H7242" s="3" t="s">
        <v>22118</v>
      </c>
      <c r="I7242" s="3">
        <v>454</v>
      </c>
      <c r="J7242" s="3" t="s">
        <v>21083</v>
      </c>
      <c r="K7242" s="3" t="s">
        <v>1</v>
      </c>
      <c r="L7242" s="9">
        <v>45141</v>
      </c>
      <c r="M7242" s="9">
        <v>45371</v>
      </c>
      <c r="N7242" s="3">
        <v>810</v>
      </c>
      <c r="O7242" s="3" t="s">
        <v>25</v>
      </c>
      <c r="P7242" s="3" t="s">
        <v>21112</v>
      </c>
      <c r="Q7242" s="3">
        <v>357</v>
      </c>
      <c r="R7242" s="8" t="str">
        <f t="shared" si="113"/>
        <v>*357*</v>
      </c>
    </row>
    <row r="7243" spans="1:18" ht="19.8">
      <c r="A7243" s="3" t="s">
        <v>705</v>
      </c>
      <c r="B7243" s="3" t="s">
        <v>27</v>
      </c>
      <c r="C7243" s="3" t="s">
        <v>704</v>
      </c>
      <c r="D7243" s="3" t="s">
        <v>25</v>
      </c>
      <c r="E7243" s="3" t="s">
        <v>703</v>
      </c>
      <c r="F7243" s="3" t="s">
        <v>48</v>
      </c>
      <c r="G7243" s="3">
        <v>2019</v>
      </c>
      <c r="H7243" s="3" t="s">
        <v>22117</v>
      </c>
      <c r="I7243" s="3">
        <v>299</v>
      </c>
      <c r="J7243" s="3" t="s">
        <v>21083</v>
      </c>
      <c r="K7243" s="3" t="s">
        <v>0</v>
      </c>
      <c r="N7243" s="3">
        <v>840</v>
      </c>
      <c r="O7243" s="3" t="s">
        <v>25</v>
      </c>
      <c r="P7243" s="3" t="s">
        <v>21114</v>
      </c>
      <c r="Q7243" s="3">
        <v>364</v>
      </c>
      <c r="R7243" s="8" t="str">
        <f t="shared" si="113"/>
        <v>*364*</v>
      </c>
    </row>
    <row r="7244" spans="1:18" ht="19.8">
      <c r="A7244" s="3" t="s">
        <v>702</v>
      </c>
      <c r="B7244" s="3" t="s">
        <v>97</v>
      </c>
      <c r="C7244" s="3" t="s">
        <v>701</v>
      </c>
      <c r="D7244" s="3" t="s">
        <v>95</v>
      </c>
      <c r="E7244" s="3" t="s">
        <v>700</v>
      </c>
      <c r="F7244" s="3" t="s">
        <v>48</v>
      </c>
      <c r="G7244" s="3">
        <v>2020</v>
      </c>
      <c r="H7244" s="3" t="s">
        <v>22117</v>
      </c>
      <c r="I7244" s="3">
        <v>499</v>
      </c>
      <c r="J7244" s="3" t="s">
        <v>21098</v>
      </c>
      <c r="K7244" s="3" t="s">
        <v>1</v>
      </c>
      <c r="L7244" s="9">
        <v>45528</v>
      </c>
      <c r="M7244" s="9">
        <v>45529</v>
      </c>
      <c r="N7244" s="3">
        <v>1975</v>
      </c>
      <c r="O7244" s="3" t="s">
        <v>21105</v>
      </c>
      <c r="P7244" s="3" t="s">
        <v>21114</v>
      </c>
      <c r="Q7244" s="3">
        <v>362</v>
      </c>
      <c r="R7244" s="8" t="str">
        <f t="shared" si="113"/>
        <v>*362*</v>
      </c>
    </row>
    <row r="7245" spans="1:18" ht="19.8">
      <c r="A7245" s="3" t="s">
        <v>699</v>
      </c>
      <c r="B7245" s="3" t="s">
        <v>151</v>
      </c>
      <c r="C7245" s="3" t="s">
        <v>698</v>
      </c>
      <c r="D7245" s="3" t="s">
        <v>82</v>
      </c>
      <c r="E7245" s="3" t="s">
        <v>697</v>
      </c>
      <c r="F7245" s="3" t="s">
        <v>29</v>
      </c>
      <c r="G7245" s="3">
        <v>2010</v>
      </c>
      <c r="H7245" s="3" t="s">
        <v>22117</v>
      </c>
      <c r="I7245" s="3">
        <v>279</v>
      </c>
      <c r="J7245" s="3" t="s">
        <v>21093</v>
      </c>
      <c r="K7245" s="3" t="s">
        <v>0</v>
      </c>
      <c r="N7245" s="3">
        <v>2255</v>
      </c>
      <c r="O7245" s="3" t="s">
        <v>21105</v>
      </c>
      <c r="P7245" s="3" t="s">
        <v>21111</v>
      </c>
      <c r="Q7245" s="3">
        <v>210</v>
      </c>
      <c r="R7245" s="8" t="str">
        <f t="shared" si="113"/>
        <v>*210*</v>
      </c>
    </row>
    <row r="7246" spans="1:18" ht="19.8">
      <c r="A7246" s="3" t="s">
        <v>696</v>
      </c>
      <c r="B7246" s="3" t="s">
        <v>196</v>
      </c>
      <c r="C7246" s="3" t="s">
        <v>695</v>
      </c>
      <c r="D7246" s="3" t="s">
        <v>36</v>
      </c>
      <c r="E7246" s="3" t="s">
        <v>694</v>
      </c>
      <c r="F7246" s="3" t="s">
        <v>3</v>
      </c>
      <c r="G7246" s="3">
        <v>2016</v>
      </c>
      <c r="H7246" s="3" t="s">
        <v>22117</v>
      </c>
      <c r="I7246" s="3">
        <v>292</v>
      </c>
      <c r="J7246" s="3" t="s">
        <v>21097</v>
      </c>
      <c r="K7246" s="3" t="s">
        <v>0</v>
      </c>
      <c r="N7246" s="3">
        <v>830</v>
      </c>
      <c r="O7246" s="3" t="s">
        <v>21106</v>
      </c>
      <c r="P7246" s="3" t="s">
        <v>21111</v>
      </c>
      <c r="Q7246" s="3">
        <v>121</v>
      </c>
      <c r="R7246" s="8" t="str">
        <f t="shared" si="113"/>
        <v>*121*</v>
      </c>
    </row>
    <row r="7247" spans="1:18" ht="19.8">
      <c r="A7247" s="3" t="s">
        <v>693</v>
      </c>
      <c r="B7247" s="3" t="s">
        <v>455</v>
      </c>
      <c r="C7247" s="3" t="s">
        <v>692</v>
      </c>
      <c r="D7247" s="3" t="s">
        <v>14</v>
      </c>
      <c r="E7247" s="3" t="s">
        <v>691</v>
      </c>
      <c r="F7247" s="3" t="s">
        <v>29</v>
      </c>
      <c r="G7247" s="3">
        <v>2006</v>
      </c>
      <c r="H7247" s="3" t="s">
        <v>22118</v>
      </c>
      <c r="I7247" s="3">
        <v>197</v>
      </c>
      <c r="J7247" s="3" t="s">
        <v>21100</v>
      </c>
      <c r="K7247" s="3" t="s">
        <v>1</v>
      </c>
      <c r="L7247" s="9">
        <v>45167</v>
      </c>
      <c r="M7247" s="9">
        <v>45301</v>
      </c>
      <c r="N7247" s="3">
        <v>2090</v>
      </c>
      <c r="O7247" s="3" t="s">
        <v>21106</v>
      </c>
      <c r="P7247" s="3" t="s">
        <v>21112</v>
      </c>
      <c r="Q7247" s="3">
        <v>267</v>
      </c>
      <c r="R7247" s="8" t="str">
        <f t="shared" si="113"/>
        <v>*267*</v>
      </c>
    </row>
    <row r="7248" spans="1:18" ht="19.8">
      <c r="A7248" s="3" t="s">
        <v>690</v>
      </c>
      <c r="B7248" s="3" t="s">
        <v>455</v>
      </c>
      <c r="C7248" s="3" t="s">
        <v>689</v>
      </c>
      <c r="D7248" s="3" t="s">
        <v>14</v>
      </c>
      <c r="E7248" s="3" t="s">
        <v>688</v>
      </c>
      <c r="F7248" s="3" t="s">
        <v>77</v>
      </c>
      <c r="G7248" s="3">
        <v>2011</v>
      </c>
      <c r="H7248" s="3" t="s">
        <v>22118</v>
      </c>
      <c r="I7248" s="3">
        <v>101</v>
      </c>
      <c r="J7248" s="3" t="s">
        <v>21089</v>
      </c>
      <c r="K7248" s="3" t="s">
        <v>0</v>
      </c>
      <c r="N7248" s="3">
        <v>1395</v>
      </c>
      <c r="O7248" s="3" t="s">
        <v>21106</v>
      </c>
      <c r="P7248" s="3" t="s">
        <v>21111</v>
      </c>
      <c r="Q7248" s="3">
        <v>238</v>
      </c>
      <c r="R7248" s="8" t="str">
        <f t="shared" si="113"/>
        <v>*238*</v>
      </c>
    </row>
    <row r="7249" spans="1:18" ht="19.8">
      <c r="A7249" s="3" t="s">
        <v>687</v>
      </c>
      <c r="B7249" s="3" t="s">
        <v>72</v>
      </c>
      <c r="C7249" s="3" t="s">
        <v>686</v>
      </c>
      <c r="D7249" s="3" t="s">
        <v>36</v>
      </c>
      <c r="E7249" s="3" t="s">
        <v>685</v>
      </c>
      <c r="F7249" s="3" t="s">
        <v>77</v>
      </c>
      <c r="G7249" s="3">
        <v>2007</v>
      </c>
      <c r="H7249" s="3" t="s">
        <v>22116</v>
      </c>
      <c r="I7249" s="3">
        <v>164</v>
      </c>
      <c r="J7249" s="3" t="s">
        <v>21096</v>
      </c>
      <c r="K7249" s="3" t="s">
        <v>0</v>
      </c>
      <c r="N7249" s="3">
        <v>465</v>
      </c>
      <c r="O7249" s="3" t="s">
        <v>21106</v>
      </c>
      <c r="P7249" s="3" t="s">
        <v>21114</v>
      </c>
      <c r="Q7249" s="3">
        <v>145</v>
      </c>
      <c r="R7249" s="8" t="str">
        <f t="shared" si="113"/>
        <v>*145*</v>
      </c>
    </row>
    <row r="7250" spans="1:18" ht="19.8">
      <c r="A7250" s="3" t="s">
        <v>684</v>
      </c>
      <c r="B7250" s="3" t="s">
        <v>256</v>
      </c>
      <c r="C7250" s="3" t="s">
        <v>683</v>
      </c>
      <c r="D7250" s="3" t="s">
        <v>14</v>
      </c>
      <c r="E7250" s="3" t="s">
        <v>682</v>
      </c>
      <c r="F7250" s="3" t="s">
        <v>48</v>
      </c>
      <c r="G7250" s="3">
        <v>2013</v>
      </c>
      <c r="H7250" s="3" t="s">
        <v>22118</v>
      </c>
      <c r="I7250" s="3">
        <v>117</v>
      </c>
      <c r="J7250" s="3" t="s">
        <v>21102</v>
      </c>
      <c r="K7250" s="3" t="s">
        <v>0</v>
      </c>
      <c r="N7250" s="3">
        <v>1275</v>
      </c>
      <c r="O7250" s="3" t="s">
        <v>21106</v>
      </c>
      <c r="P7250" s="3" t="s">
        <v>21111</v>
      </c>
      <c r="Q7250" s="3">
        <v>377</v>
      </c>
      <c r="R7250" s="8" t="str">
        <f t="shared" si="113"/>
        <v>*377*</v>
      </c>
    </row>
    <row r="7251" spans="1:18" ht="19.8">
      <c r="A7251" s="3" t="s">
        <v>681</v>
      </c>
      <c r="B7251" s="3" t="s">
        <v>196</v>
      </c>
      <c r="C7251" s="3" t="s">
        <v>680</v>
      </c>
      <c r="D7251" s="3" t="s">
        <v>36</v>
      </c>
      <c r="E7251" s="3" t="s">
        <v>679</v>
      </c>
      <c r="F7251" s="3" t="s">
        <v>48</v>
      </c>
      <c r="G7251" s="3">
        <v>2014</v>
      </c>
      <c r="H7251" s="3" t="s">
        <v>22117</v>
      </c>
      <c r="I7251" s="3">
        <v>335</v>
      </c>
      <c r="J7251" s="3" t="s">
        <v>21091</v>
      </c>
      <c r="K7251" s="3" t="s">
        <v>0</v>
      </c>
      <c r="N7251" s="3">
        <v>615</v>
      </c>
      <c r="O7251" s="3" t="s">
        <v>21106</v>
      </c>
      <c r="P7251" s="3" t="s">
        <v>21112</v>
      </c>
      <c r="Q7251" s="3">
        <v>330</v>
      </c>
      <c r="R7251" s="8" t="str">
        <f t="shared" si="113"/>
        <v>*330*</v>
      </c>
    </row>
    <row r="7252" spans="1:18" ht="19.8">
      <c r="A7252" s="3" t="s">
        <v>678</v>
      </c>
      <c r="B7252" s="3" t="s">
        <v>38</v>
      </c>
      <c r="C7252" s="3" t="s">
        <v>677</v>
      </c>
      <c r="D7252" s="3" t="s">
        <v>36</v>
      </c>
      <c r="E7252" s="3" t="s">
        <v>676</v>
      </c>
      <c r="F7252" s="3" t="s">
        <v>48</v>
      </c>
      <c r="G7252" s="3">
        <v>2017</v>
      </c>
      <c r="H7252" s="3" t="s">
        <v>22116</v>
      </c>
      <c r="I7252" s="3">
        <v>100</v>
      </c>
      <c r="J7252" s="3" t="s">
        <v>21101</v>
      </c>
      <c r="K7252" s="3" t="s">
        <v>1</v>
      </c>
      <c r="L7252" s="9">
        <v>45272</v>
      </c>
      <c r="M7252" s="9">
        <v>45444</v>
      </c>
      <c r="N7252" s="3">
        <v>1765</v>
      </c>
      <c r="O7252" s="3" t="s">
        <v>21106</v>
      </c>
      <c r="P7252" s="3" t="s">
        <v>21111</v>
      </c>
      <c r="Q7252" s="3">
        <v>436</v>
      </c>
      <c r="R7252" s="8" t="str">
        <f t="shared" si="113"/>
        <v>*436*</v>
      </c>
    </row>
    <row r="7253" spans="1:18" ht="19.8">
      <c r="A7253" s="3" t="s">
        <v>675</v>
      </c>
      <c r="B7253" s="3" t="s">
        <v>266</v>
      </c>
      <c r="C7253" s="3" t="s">
        <v>674</v>
      </c>
      <c r="D7253" s="3" t="s">
        <v>141</v>
      </c>
      <c r="E7253" s="3" t="s">
        <v>673</v>
      </c>
      <c r="F7253" s="3" t="s">
        <v>77</v>
      </c>
      <c r="G7253" s="3">
        <v>2018</v>
      </c>
      <c r="H7253" s="3" t="s">
        <v>22116</v>
      </c>
      <c r="I7253" s="3">
        <v>236</v>
      </c>
      <c r="J7253" s="3" t="s">
        <v>21083</v>
      </c>
      <c r="K7253" s="3" t="s">
        <v>1</v>
      </c>
      <c r="L7253" s="9">
        <v>45707</v>
      </c>
      <c r="M7253" s="9">
        <v>45710</v>
      </c>
      <c r="N7253" s="3">
        <v>1270</v>
      </c>
      <c r="O7253" s="3" t="s">
        <v>25</v>
      </c>
      <c r="P7253" s="3" t="s">
        <v>21112</v>
      </c>
      <c r="Q7253" s="3">
        <v>189</v>
      </c>
      <c r="R7253" s="8" t="str">
        <f t="shared" si="113"/>
        <v>*189*</v>
      </c>
    </row>
    <row r="7254" spans="1:18" ht="19.8">
      <c r="A7254" s="3" t="s">
        <v>671</v>
      </c>
      <c r="B7254" s="3" t="s">
        <v>27</v>
      </c>
      <c r="C7254" s="3" t="s">
        <v>670</v>
      </c>
      <c r="D7254" s="3" t="s">
        <v>25</v>
      </c>
      <c r="E7254" s="3" t="s">
        <v>669</v>
      </c>
      <c r="F7254" s="3" t="s">
        <v>3</v>
      </c>
      <c r="G7254" s="3">
        <v>2014</v>
      </c>
      <c r="H7254" s="3" t="s">
        <v>22116</v>
      </c>
      <c r="I7254" s="3">
        <v>114</v>
      </c>
      <c r="J7254" s="3" t="s">
        <v>21098</v>
      </c>
      <c r="K7254" s="3" t="s">
        <v>1</v>
      </c>
      <c r="L7254" s="9">
        <v>45589</v>
      </c>
      <c r="M7254" s="9">
        <v>45666</v>
      </c>
      <c r="N7254" s="3">
        <v>1090</v>
      </c>
      <c r="O7254" s="3" t="s">
        <v>25</v>
      </c>
      <c r="P7254" s="3" t="s">
        <v>21112</v>
      </c>
      <c r="Q7254" s="3">
        <v>195</v>
      </c>
      <c r="R7254" s="8" t="str">
        <f t="shared" si="113"/>
        <v>*195*</v>
      </c>
    </row>
    <row r="7255" spans="1:18" ht="19.8">
      <c r="A7255" s="3" t="s">
        <v>668</v>
      </c>
      <c r="B7255" s="3" t="s">
        <v>38</v>
      </c>
      <c r="C7255" s="3" t="s">
        <v>667</v>
      </c>
      <c r="D7255" s="3" t="s">
        <v>36</v>
      </c>
      <c r="E7255" s="3" t="s">
        <v>666</v>
      </c>
      <c r="F7255" s="3" t="s">
        <v>48</v>
      </c>
      <c r="G7255" s="3">
        <v>2012</v>
      </c>
      <c r="H7255" s="3" t="s">
        <v>22118</v>
      </c>
      <c r="I7255" s="3">
        <v>176</v>
      </c>
      <c r="J7255" s="3" t="s">
        <v>21092</v>
      </c>
      <c r="K7255" s="3" t="s">
        <v>0</v>
      </c>
      <c r="N7255" s="3">
        <v>1000</v>
      </c>
      <c r="O7255" s="3" t="s">
        <v>21106</v>
      </c>
      <c r="P7255" s="3" t="s">
        <v>21112</v>
      </c>
      <c r="Q7255" s="3">
        <v>364</v>
      </c>
      <c r="R7255" s="8" t="str">
        <f t="shared" si="113"/>
        <v>*364*</v>
      </c>
    </row>
    <row r="7256" spans="1:18" ht="19.8">
      <c r="A7256" s="3" t="s">
        <v>665</v>
      </c>
      <c r="B7256" s="3" t="s">
        <v>138</v>
      </c>
      <c r="C7256" s="3" t="s">
        <v>664</v>
      </c>
      <c r="D7256" s="3" t="s">
        <v>2</v>
      </c>
      <c r="E7256" s="3" t="s">
        <v>663</v>
      </c>
      <c r="F7256" s="3" t="s">
        <v>15</v>
      </c>
      <c r="G7256" s="3">
        <v>2009</v>
      </c>
      <c r="H7256" s="3" t="s">
        <v>22116</v>
      </c>
      <c r="I7256" s="3">
        <v>189</v>
      </c>
      <c r="J7256" s="3" t="s">
        <v>21084</v>
      </c>
      <c r="K7256" s="3" t="s">
        <v>1</v>
      </c>
      <c r="L7256" s="9">
        <v>45537</v>
      </c>
      <c r="M7256" s="9">
        <v>45584</v>
      </c>
      <c r="N7256" s="3">
        <v>700</v>
      </c>
      <c r="O7256" s="3" t="s">
        <v>21073</v>
      </c>
      <c r="P7256" s="3" t="s">
        <v>21111</v>
      </c>
      <c r="Q7256" s="3">
        <v>351</v>
      </c>
      <c r="R7256" s="8" t="str">
        <f t="shared" si="113"/>
        <v>*351*</v>
      </c>
    </row>
    <row r="7257" spans="1:18" ht="19.8">
      <c r="A7257" s="3" t="s">
        <v>662</v>
      </c>
      <c r="B7257" s="3" t="s">
        <v>426</v>
      </c>
      <c r="C7257" s="3" t="s">
        <v>661</v>
      </c>
      <c r="D7257" s="3" t="s">
        <v>95</v>
      </c>
      <c r="E7257" s="3" t="s">
        <v>660</v>
      </c>
      <c r="F7257" s="3" t="s">
        <v>3</v>
      </c>
      <c r="G7257" s="3">
        <v>2005</v>
      </c>
      <c r="H7257" s="3" t="s">
        <v>22118</v>
      </c>
      <c r="I7257" s="3">
        <v>334</v>
      </c>
      <c r="J7257" s="3" t="s">
        <v>21098</v>
      </c>
      <c r="K7257" s="3" t="s">
        <v>0</v>
      </c>
      <c r="N7257" s="3">
        <v>695</v>
      </c>
      <c r="O7257" s="3" t="s">
        <v>21105</v>
      </c>
      <c r="P7257" s="3" t="s">
        <v>21114</v>
      </c>
      <c r="Q7257" s="3">
        <v>220</v>
      </c>
      <c r="R7257" s="8" t="str">
        <f t="shared" si="113"/>
        <v>*220*</v>
      </c>
    </row>
    <row r="7258" spans="1:18" ht="19.8">
      <c r="A7258" s="3" t="s">
        <v>659</v>
      </c>
      <c r="B7258" s="3" t="s">
        <v>108</v>
      </c>
      <c r="C7258" s="3" t="s">
        <v>658</v>
      </c>
      <c r="D7258" s="3" t="s">
        <v>63</v>
      </c>
      <c r="E7258" s="3" t="s">
        <v>657</v>
      </c>
      <c r="F7258" s="3" t="s">
        <v>77</v>
      </c>
      <c r="G7258" s="3">
        <v>2007</v>
      </c>
      <c r="H7258" s="3" t="s">
        <v>22118</v>
      </c>
      <c r="I7258" s="3">
        <v>326</v>
      </c>
      <c r="J7258" s="3" t="s">
        <v>21095</v>
      </c>
      <c r="K7258" s="3" t="s">
        <v>1</v>
      </c>
      <c r="L7258" s="9">
        <v>45191</v>
      </c>
      <c r="M7258" s="9">
        <v>45409</v>
      </c>
      <c r="N7258" s="3">
        <v>1305</v>
      </c>
      <c r="O7258" s="3" t="s">
        <v>21106</v>
      </c>
      <c r="P7258" s="3" t="s">
        <v>21113</v>
      </c>
      <c r="Q7258" s="3">
        <v>310</v>
      </c>
      <c r="R7258" s="8" t="str">
        <f t="shared" si="113"/>
        <v>*310*</v>
      </c>
    </row>
    <row r="7259" spans="1:18" ht="19.8">
      <c r="A7259" s="3" t="s">
        <v>656</v>
      </c>
      <c r="B7259" s="3" t="s">
        <v>155</v>
      </c>
      <c r="C7259" s="3" t="s">
        <v>655</v>
      </c>
      <c r="D7259" s="3" t="s">
        <v>50</v>
      </c>
      <c r="E7259" s="3" t="s">
        <v>654</v>
      </c>
      <c r="F7259" s="3" t="s">
        <v>15</v>
      </c>
      <c r="G7259" s="3">
        <v>2011</v>
      </c>
      <c r="H7259" s="3" t="s">
        <v>22118</v>
      </c>
      <c r="I7259" s="3">
        <v>92</v>
      </c>
      <c r="J7259" s="3" t="s">
        <v>21102</v>
      </c>
      <c r="K7259" s="3" t="s">
        <v>1</v>
      </c>
      <c r="L7259" s="9">
        <v>45500</v>
      </c>
      <c r="M7259" s="9">
        <v>45598</v>
      </c>
      <c r="N7259" s="3">
        <v>135</v>
      </c>
      <c r="O7259" s="3" t="s">
        <v>21106</v>
      </c>
      <c r="P7259" s="3" t="s">
        <v>21112</v>
      </c>
      <c r="Q7259" s="3">
        <v>132</v>
      </c>
      <c r="R7259" s="8" t="str">
        <f t="shared" si="113"/>
        <v>*132*</v>
      </c>
    </row>
    <row r="7260" spans="1:18" ht="19.8">
      <c r="A7260" s="3" t="s">
        <v>653</v>
      </c>
      <c r="B7260" s="3" t="s">
        <v>433</v>
      </c>
      <c r="C7260" s="3" t="s">
        <v>652</v>
      </c>
      <c r="D7260" s="3" t="s">
        <v>123</v>
      </c>
      <c r="E7260" s="3" t="s">
        <v>651</v>
      </c>
      <c r="F7260" s="3" t="s">
        <v>9</v>
      </c>
      <c r="G7260" s="3">
        <v>2009</v>
      </c>
      <c r="H7260" s="3" t="s">
        <v>22117</v>
      </c>
      <c r="I7260" s="3">
        <v>360</v>
      </c>
      <c r="J7260" s="3" t="s">
        <v>21087</v>
      </c>
      <c r="K7260" s="3" t="s">
        <v>0</v>
      </c>
      <c r="N7260" s="3">
        <v>1460</v>
      </c>
      <c r="O7260" s="3" t="s">
        <v>21106</v>
      </c>
      <c r="P7260" s="3" t="s">
        <v>21113</v>
      </c>
      <c r="Q7260" s="3">
        <v>374</v>
      </c>
      <c r="R7260" s="8" t="str">
        <f t="shared" si="113"/>
        <v>*374*</v>
      </c>
    </row>
    <row r="7261" spans="1:18" ht="19.8">
      <c r="A7261" s="3" t="s">
        <v>650</v>
      </c>
      <c r="B7261" s="3" t="s">
        <v>12</v>
      </c>
      <c r="C7261" s="3" t="s">
        <v>649</v>
      </c>
      <c r="D7261" s="3" t="s">
        <v>2</v>
      </c>
      <c r="E7261" s="3" t="s">
        <v>648</v>
      </c>
      <c r="F7261" s="3" t="s">
        <v>3</v>
      </c>
      <c r="G7261" s="3">
        <v>2018</v>
      </c>
      <c r="H7261" s="3" t="s">
        <v>22117</v>
      </c>
      <c r="I7261" s="3">
        <v>472</v>
      </c>
      <c r="J7261" s="3" t="s">
        <v>21092</v>
      </c>
      <c r="K7261" s="3" t="s">
        <v>1</v>
      </c>
      <c r="L7261" s="9">
        <v>45043</v>
      </c>
      <c r="M7261" s="9">
        <v>45440</v>
      </c>
      <c r="N7261" s="3">
        <v>1605</v>
      </c>
      <c r="O7261" s="3" t="s">
        <v>21073</v>
      </c>
      <c r="P7261" s="3" t="s">
        <v>21114</v>
      </c>
      <c r="Q7261" s="3">
        <v>162</v>
      </c>
      <c r="R7261" s="8" t="str">
        <f t="shared" si="113"/>
        <v>*162*</v>
      </c>
    </row>
    <row r="7262" spans="1:18" ht="19.8">
      <c r="A7262" s="3" t="s">
        <v>647</v>
      </c>
      <c r="B7262" s="3" t="s">
        <v>84</v>
      </c>
      <c r="C7262" s="3" t="s">
        <v>646</v>
      </c>
      <c r="D7262" s="3" t="s">
        <v>82</v>
      </c>
      <c r="E7262" s="3" t="s">
        <v>645</v>
      </c>
      <c r="F7262" s="3" t="s">
        <v>9</v>
      </c>
      <c r="G7262" s="3">
        <v>2010</v>
      </c>
      <c r="H7262" s="3" t="s">
        <v>22117</v>
      </c>
      <c r="I7262" s="3">
        <v>273</v>
      </c>
      <c r="J7262" s="3" t="s">
        <v>21087</v>
      </c>
      <c r="K7262" s="3" t="s">
        <v>0</v>
      </c>
      <c r="N7262" s="3">
        <v>2240</v>
      </c>
      <c r="O7262" s="3" t="s">
        <v>21105</v>
      </c>
      <c r="P7262" s="3" t="s">
        <v>21114</v>
      </c>
      <c r="Q7262" s="3">
        <v>261</v>
      </c>
      <c r="R7262" s="8" t="str">
        <f t="shared" si="113"/>
        <v>*261*</v>
      </c>
    </row>
    <row r="7263" spans="1:18" ht="19.8">
      <c r="A7263" s="3" t="s">
        <v>644</v>
      </c>
      <c r="B7263" s="3" t="s">
        <v>171</v>
      </c>
      <c r="C7263" s="3" t="s">
        <v>643</v>
      </c>
      <c r="D7263" s="3" t="s">
        <v>141</v>
      </c>
      <c r="E7263" s="3" t="s">
        <v>642</v>
      </c>
      <c r="F7263" s="3" t="s">
        <v>77</v>
      </c>
      <c r="G7263" s="3">
        <v>2005</v>
      </c>
      <c r="H7263" s="3" t="s">
        <v>22117</v>
      </c>
      <c r="I7263" s="3">
        <v>331</v>
      </c>
      <c r="J7263" s="3" t="s">
        <v>21102</v>
      </c>
      <c r="K7263" s="3" t="s">
        <v>0</v>
      </c>
      <c r="N7263" s="3">
        <v>2400</v>
      </c>
      <c r="O7263" s="3" t="s">
        <v>25</v>
      </c>
      <c r="P7263" s="3" t="s">
        <v>21114</v>
      </c>
      <c r="Q7263" s="3">
        <v>426</v>
      </c>
      <c r="R7263" s="8" t="str">
        <f t="shared" si="113"/>
        <v>*426*</v>
      </c>
    </row>
    <row r="7264" spans="1:18" ht="19.8">
      <c r="A7264" s="3" t="s">
        <v>641</v>
      </c>
      <c r="B7264" s="3" t="s">
        <v>104</v>
      </c>
      <c r="C7264" s="3" t="s">
        <v>640</v>
      </c>
      <c r="D7264" s="3" t="s">
        <v>25</v>
      </c>
      <c r="E7264" s="3" t="s">
        <v>639</v>
      </c>
      <c r="F7264" s="3" t="s">
        <v>3</v>
      </c>
      <c r="G7264" s="3">
        <v>2013</v>
      </c>
      <c r="H7264" s="3" t="s">
        <v>22118</v>
      </c>
      <c r="I7264" s="3">
        <v>112</v>
      </c>
      <c r="J7264" s="3" t="s">
        <v>21097</v>
      </c>
      <c r="K7264" s="3" t="s">
        <v>1</v>
      </c>
      <c r="L7264" s="9">
        <v>45360</v>
      </c>
      <c r="M7264" s="9">
        <v>45483</v>
      </c>
      <c r="N7264" s="3">
        <v>2105</v>
      </c>
      <c r="O7264" s="3" t="s">
        <v>25</v>
      </c>
      <c r="P7264" s="3" t="s">
        <v>21111</v>
      </c>
      <c r="Q7264" s="3">
        <v>301</v>
      </c>
      <c r="R7264" s="8" t="str">
        <f t="shared" si="113"/>
        <v>*301*</v>
      </c>
    </row>
    <row r="7265" spans="1:18" ht="19.8">
      <c r="A7265" s="3" t="s">
        <v>638</v>
      </c>
      <c r="B7265" s="3" t="s">
        <v>160</v>
      </c>
      <c r="C7265" s="3" t="s">
        <v>637</v>
      </c>
      <c r="D7265" s="3" t="s">
        <v>31</v>
      </c>
      <c r="E7265" s="3" t="s">
        <v>636</v>
      </c>
      <c r="F7265" s="3" t="s">
        <v>77</v>
      </c>
      <c r="G7265" s="3">
        <v>2009</v>
      </c>
      <c r="H7265" s="3" t="s">
        <v>22118</v>
      </c>
      <c r="I7265" s="3">
        <v>175</v>
      </c>
      <c r="J7265" s="3" t="s">
        <v>21087</v>
      </c>
      <c r="K7265" s="3" t="s">
        <v>0</v>
      </c>
      <c r="N7265" s="3">
        <v>1390</v>
      </c>
      <c r="O7265" s="3" t="s">
        <v>21106</v>
      </c>
      <c r="P7265" s="3" t="s">
        <v>21112</v>
      </c>
      <c r="Q7265" s="3">
        <v>275</v>
      </c>
      <c r="R7265" s="8" t="str">
        <f t="shared" si="113"/>
        <v>*275*</v>
      </c>
    </row>
    <row r="7266" spans="1:18" ht="19.8">
      <c r="A7266" s="3" t="s">
        <v>635</v>
      </c>
      <c r="B7266" s="3" t="s">
        <v>84</v>
      </c>
      <c r="C7266" s="3" t="s">
        <v>634</v>
      </c>
      <c r="D7266" s="3" t="s">
        <v>82</v>
      </c>
      <c r="E7266" s="3" t="s">
        <v>633</v>
      </c>
      <c r="F7266" s="3" t="s">
        <v>29</v>
      </c>
      <c r="G7266" s="3">
        <v>2020</v>
      </c>
      <c r="H7266" s="3" t="s">
        <v>22116</v>
      </c>
      <c r="I7266" s="3">
        <v>249</v>
      </c>
      <c r="J7266" s="3" t="s">
        <v>21093</v>
      </c>
      <c r="K7266" s="3" t="s">
        <v>0</v>
      </c>
      <c r="N7266" s="3">
        <v>1520</v>
      </c>
      <c r="O7266" s="3" t="s">
        <v>21105</v>
      </c>
      <c r="P7266" s="3" t="s">
        <v>21114</v>
      </c>
      <c r="Q7266" s="3">
        <v>357</v>
      </c>
      <c r="R7266" s="8" t="str">
        <f t="shared" si="113"/>
        <v>*357*</v>
      </c>
    </row>
    <row r="7267" spans="1:18" ht="19.8">
      <c r="A7267" s="3" t="s">
        <v>632</v>
      </c>
      <c r="B7267" s="3" t="s">
        <v>478</v>
      </c>
      <c r="C7267" s="3" t="s">
        <v>631</v>
      </c>
      <c r="D7267" s="3" t="s">
        <v>95</v>
      </c>
      <c r="E7267" s="3" t="s">
        <v>630</v>
      </c>
      <c r="F7267" s="3" t="s">
        <v>29</v>
      </c>
      <c r="G7267" s="3">
        <v>2017</v>
      </c>
      <c r="H7267" s="3" t="s">
        <v>22118</v>
      </c>
      <c r="I7267" s="3">
        <v>365</v>
      </c>
      <c r="J7267" s="3" t="s">
        <v>21102</v>
      </c>
      <c r="K7267" s="3" t="s">
        <v>1</v>
      </c>
      <c r="L7267" s="9">
        <v>45560</v>
      </c>
      <c r="M7267" s="9">
        <v>45686</v>
      </c>
      <c r="N7267" s="3">
        <v>1655</v>
      </c>
      <c r="O7267" s="3" t="s">
        <v>21105</v>
      </c>
      <c r="P7267" s="3" t="s">
        <v>21114</v>
      </c>
      <c r="Q7267" s="3">
        <v>320</v>
      </c>
      <c r="R7267" s="8" t="str">
        <f t="shared" si="113"/>
        <v>*320*</v>
      </c>
    </row>
    <row r="7268" spans="1:18" ht="19.8">
      <c r="A7268" s="3" t="s">
        <v>629</v>
      </c>
      <c r="B7268" s="3" t="s">
        <v>455</v>
      </c>
      <c r="C7268" s="3" t="s">
        <v>628</v>
      </c>
      <c r="D7268" s="3" t="s">
        <v>14</v>
      </c>
      <c r="E7268" s="3" t="s">
        <v>627</v>
      </c>
      <c r="F7268" s="3" t="s">
        <v>77</v>
      </c>
      <c r="G7268" s="3">
        <v>2008</v>
      </c>
      <c r="H7268" s="3" t="s">
        <v>22118</v>
      </c>
      <c r="I7268" s="3">
        <v>242</v>
      </c>
      <c r="J7268" s="3" t="s">
        <v>21101</v>
      </c>
      <c r="K7268" s="3" t="s">
        <v>1</v>
      </c>
      <c r="L7268" s="9">
        <v>45681</v>
      </c>
      <c r="M7268" s="9">
        <v>45698</v>
      </c>
      <c r="N7268" s="3">
        <v>1915</v>
      </c>
      <c r="O7268" s="3" t="s">
        <v>21106</v>
      </c>
      <c r="P7268" s="3" t="s">
        <v>21111</v>
      </c>
      <c r="Q7268" s="3">
        <v>271</v>
      </c>
      <c r="R7268" s="8" t="str">
        <f t="shared" si="113"/>
        <v>*271*</v>
      </c>
    </row>
    <row r="7269" spans="1:18" ht="19.8">
      <c r="A7269" s="3" t="s">
        <v>626</v>
      </c>
      <c r="B7269" s="3" t="s">
        <v>43</v>
      </c>
      <c r="C7269" s="3" t="s">
        <v>625</v>
      </c>
      <c r="D7269" s="3" t="s">
        <v>41</v>
      </c>
      <c r="E7269" s="3" t="s">
        <v>624</v>
      </c>
      <c r="F7269" s="3" t="s">
        <v>15</v>
      </c>
      <c r="G7269" s="3">
        <v>2016</v>
      </c>
      <c r="H7269" s="3" t="s">
        <v>22118</v>
      </c>
      <c r="I7269" s="3">
        <v>247</v>
      </c>
      <c r="J7269" s="3" t="s">
        <v>21093</v>
      </c>
      <c r="K7269" s="3" t="s">
        <v>1</v>
      </c>
      <c r="L7269" s="9">
        <v>45707</v>
      </c>
      <c r="M7269" s="9">
        <v>45710</v>
      </c>
      <c r="N7269" s="3">
        <v>1840</v>
      </c>
      <c r="O7269" s="3" t="s">
        <v>21106</v>
      </c>
      <c r="P7269" s="3" t="s">
        <v>21111</v>
      </c>
      <c r="Q7269" s="3">
        <v>128</v>
      </c>
      <c r="R7269" s="8" t="str">
        <f t="shared" si="113"/>
        <v>*128*</v>
      </c>
    </row>
    <row r="7270" spans="1:18" ht="19.8">
      <c r="A7270" s="3" t="s">
        <v>623</v>
      </c>
      <c r="B7270" s="3" t="s">
        <v>147</v>
      </c>
      <c r="C7270" s="3" t="s">
        <v>622</v>
      </c>
      <c r="D7270" s="3" t="s">
        <v>5</v>
      </c>
      <c r="E7270" s="3" t="s">
        <v>621</v>
      </c>
      <c r="F7270" s="3" t="s">
        <v>48</v>
      </c>
      <c r="G7270" s="3">
        <v>2011</v>
      </c>
      <c r="H7270" s="3" t="s">
        <v>22117</v>
      </c>
      <c r="I7270" s="3">
        <v>147</v>
      </c>
      <c r="J7270" s="3" t="s">
        <v>21102</v>
      </c>
      <c r="K7270" s="3" t="s">
        <v>0</v>
      </c>
      <c r="N7270" s="3">
        <v>1320</v>
      </c>
      <c r="O7270" s="3" t="s">
        <v>21106</v>
      </c>
      <c r="P7270" s="3" t="s">
        <v>21112</v>
      </c>
      <c r="Q7270" s="3">
        <v>256</v>
      </c>
      <c r="R7270" s="8" t="str">
        <f t="shared" si="113"/>
        <v>*256*</v>
      </c>
    </row>
    <row r="7271" spans="1:18" ht="19.8">
      <c r="A7271" s="3" t="s">
        <v>620</v>
      </c>
      <c r="B7271" s="3" t="s">
        <v>143</v>
      </c>
      <c r="C7271" s="3" t="s">
        <v>619</v>
      </c>
      <c r="D7271" s="3" t="s">
        <v>141</v>
      </c>
      <c r="E7271" s="3" t="s">
        <v>618</v>
      </c>
      <c r="F7271" s="3" t="s">
        <v>77</v>
      </c>
      <c r="G7271" s="3">
        <v>2017</v>
      </c>
      <c r="H7271" s="3" t="s">
        <v>22117</v>
      </c>
      <c r="I7271" s="3">
        <v>99</v>
      </c>
      <c r="J7271" s="3" t="s">
        <v>21085</v>
      </c>
      <c r="K7271" s="3" t="s">
        <v>0</v>
      </c>
      <c r="N7271" s="3">
        <v>2310</v>
      </c>
      <c r="O7271" s="3" t="s">
        <v>25</v>
      </c>
      <c r="P7271" s="3" t="s">
        <v>21111</v>
      </c>
      <c r="Q7271" s="3">
        <v>215</v>
      </c>
      <c r="R7271" s="8" t="str">
        <f t="shared" si="113"/>
        <v>*215*</v>
      </c>
    </row>
    <row r="7272" spans="1:18" ht="19.8">
      <c r="A7272" s="3" t="s">
        <v>617</v>
      </c>
      <c r="B7272" s="3" t="s">
        <v>426</v>
      </c>
      <c r="C7272" s="3" t="s">
        <v>616</v>
      </c>
      <c r="D7272" s="3" t="s">
        <v>95</v>
      </c>
      <c r="E7272" s="3" t="s">
        <v>615</v>
      </c>
      <c r="F7272" s="3" t="s">
        <v>77</v>
      </c>
      <c r="G7272" s="3">
        <v>2018</v>
      </c>
      <c r="H7272" s="3" t="s">
        <v>22117</v>
      </c>
      <c r="I7272" s="3">
        <v>148</v>
      </c>
      <c r="J7272" s="3" t="s">
        <v>21100</v>
      </c>
      <c r="K7272" s="3" t="s">
        <v>1</v>
      </c>
      <c r="L7272" s="9">
        <v>45455</v>
      </c>
      <c r="M7272" s="9">
        <v>45650</v>
      </c>
      <c r="N7272" s="3">
        <v>1955</v>
      </c>
      <c r="O7272" s="3" t="s">
        <v>21105</v>
      </c>
      <c r="P7272" s="3" t="s">
        <v>21114</v>
      </c>
      <c r="Q7272" s="3">
        <v>153</v>
      </c>
      <c r="R7272" s="8" t="str">
        <f t="shared" si="113"/>
        <v>*153*</v>
      </c>
    </row>
    <row r="7273" spans="1:18" ht="19.8">
      <c r="A7273" s="3" t="s">
        <v>614</v>
      </c>
      <c r="B7273" s="3" t="s">
        <v>256</v>
      </c>
      <c r="C7273" s="3" t="s">
        <v>613</v>
      </c>
      <c r="D7273" s="3" t="s">
        <v>14</v>
      </c>
      <c r="E7273" s="3" t="s">
        <v>612</v>
      </c>
      <c r="F7273" s="3" t="s">
        <v>3</v>
      </c>
      <c r="G7273" s="3">
        <v>2019</v>
      </c>
      <c r="H7273" s="3" t="s">
        <v>22117</v>
      </c>
      <c r="I7273" s="3">
        <v>203</v>
      </c>
      <c r="J7273" s="3" t="s">
        <v>21100</v>
      </c>
      <c r="K7273" s="3" t="s">
        <v>0</v>
      </c>
      <c r="N7273" s="3">
        <v>2360</v>
      </c>
      <c r="O7273" s="3" t="s">
        <v>21106</v>
      </c>
      <c r="P7273" s="3" t="s">
        <v>21111</v>
      </c>
      <c r="Q7273" s="3">
        <v>306</v>
      </c>
      <c r="R7273" s="8" t="str">
        <f t="shared" si="113"/>
        <v>*306*</v>
      </c>
    </row>
    <row r="7274" spans="1:18" ht="19.8">
      <c r="A7274" s="3" t="s">
        <v>611</v>
      </c>
      <c r="B7274" s="3" t="s">
        <v>12</v>
      </c>
      <c r="C7274" s="3" t="s">
        <v>610</v>
      </c>
      <c r="D7274" s="3" t="s">
        <v>2</v>
      </c>
      <c r="E7274" s="3" t="s">
        <v>609</v>
      </c>
      <c r="F7274" s="3" t="s">
        <v>77</v>
      </c>
      <c r="G7274" s="3">
        <v>2018</v>
      </c>
      <c r="H7274" s="3" t="s">
        <v>22118</v>
      </c>
      <c r="I7274" s="3">
        <v>166</v>
      </c>
      <c r="J7274" s="3" t="s">
        <v>21096</v>
      </c>
      <c r="K7274" s="3" t="s">
        <v>0</v>
      </c>
      <c r="N7274" s="3">
        <v>145</v>
      </c>
      <c r="O7274" s="3" t="s">
        <v>21073</v>
      </c>
      <c r="P7274" s="3" t="s">
        <v>21112</v>
      </c>
      <c r="Q7274" s="3">
        <v>285</v>
      </c>
      <c r="R7274" s="8" t="str">
        <f t="shared" si="113"/>
        <v>*285*</v>
      </c>
    </row>
    <row r="7275" spans="1:18" ht="19.8">
      <c r="A7275" s="3" t="s">
        <v>608</v>
      </c>
      <c r="B7275" s="3" t="s">
        <v>84</v>
      </c>
      <c r="C7275" s="3" t="s">
        <v>607</v>
      </c>
      <c r="D7275" s="3" t="s">
        <v>82</v>
      </c>
      <c r="E7275" s="3" t="s">
        <v>606</v>
      </c>
      <c r="F7275" s="3" t="s">
        <v>9</v>
      </c>
      <c r="G7275" s="3">
        <v>2014</v>
      </c>
      <c r="H7275" s="3" t="s">
        <v>22118</v>
      </c>
      <c r="I7275" s="3">
        <v>121</v>
      </c>
      <c r="J7275" s="3" t="s">
        <v>21084</v>
      </c>
      <c r="K7275" s="3" t="s">
        <v>1</v>
      </c>
      <c r="L7275" s="9">
        <v>45098</v>
      </c>
      <c r="M7275" s="9">
        <v>45514</v>
      </c>
      <c r="N7275" s="3">
        <v>385</v>
      </c>
      <c r="O7275" s="3" t="s">
        <v>21105</v>
      </c>
      <c r="P7275" s="3" t="s">
        <v>21111</v>
      </c>
      <c r="Q7275" s="3">
        <v>397</v>
      </c>
      <c r="R7275" s="8" t="str">
        <f t="shared" si="113"/>
        <v>*397*</v>
      </c>
    </row>
    <row r="7276" spans="1:18" ht="19.8">
      <c r="A7276" s="3" t="s">
        <v>605</v>
      </c>
      <c r="B7276" s="3" t="s">
        <v>256</v>
      </c>
      <c r="C7276" s="3" t="s">
        <v>604</v>
      </c>
      <c r="D7276" s="3" t="s">
        <v>14</v>
      </c>
      <c r="E7276" s="3" t="s">
        <v>603</v>
      </c>
      <c r="F7276" s="3" t="s">
        <v>15</v>
      </c>
      <c r="G7276" s="3">
        <v>2024</v>
      </c>
      <c r="H7276" s="3" t="s">
        <v>22116</v>
      </c>
      <c r="I7276" s="3">
        <v>118</v>
      </c>
      <c r="J7276" s="3" t="s">
        <v>21083</v>
      </c>
      <c r="K7276" s="3" t="s">
        <v>0</v>
      </c>
      <c r="N7276" s="3">
        <v>1500</v>
      </c>
      <c r="O7276" s="3" t="s">
        <v>21106</v>
      </c>
      <c r="P7276" s="3" t="s">
        <v>21112</v>
      </c>
      <c r="Q7276" s="3">
        <v>125</v>
      </c>
      <c r="R7276" s="8" t="str">
        <f t="shared" si="113"/>
        <v>*125*</v>
      </c>
    </row>
    <row r="7277" spans="1:18" ht="19.8">
      <c r="A7277" s="3" t="s">
        <v>602</v>
      </c>
      <c r="B7277" s="3" t="s">
        <v>160</v>
      </c>
      <c r="C7277" s="3" t="s">
        <v>601</v>
      </c>
      <c r="D7277" s="3" t="s">
        <v>31</v>
      </c>
      <c r="E7277" s="3" t="s">
        <v>600</v>
      </c>
      <c r="F7277" s="3" t="s">
        <v>29</v>
      </c>
      <c r="G7277" s="3">
        <v>2010</v>
      </c>
      <c r="H7277" s="3" t="s">
        <v>22118</v>
      </c>
      <c r="I7277" s="3">
        <v>266</v>
      </c>
      <c r="J7277" s="3" t="s">
        <v>21096</v>
      </c>
      <c r="K7277" s="3" t="s">
        <v>0</v>
      </c>
      <c r="N7277" s="3">
        <v>580</v>
      </c>
      <c r="O7277" s="3" t="s">
        <v>21106</v>
      </c>
      <c r="P7277" s="3" t="s">
        <v>21112</v>
      </c>
      <c r="Q7277" s="3">
        <v>410</v>
      </c>
      <c r="R7277" s="8" t="str">
        <f t="shared" si="113"/>
        <v>*410*</v>
      </c>
    </row>
    <row r="7278" spans="1:18" ht="19.8">
      <c r="A7278" s="3" t="s">
        <v>599</v>
      </c>
      <c r="B7278" s="3" t="s">
        <v>60</v>
      </c>
      <c r="C7278" s="3" t="s">
        <v>598</v>
      </c>
      <c r="D7278" s="3" t="s">
        <v>41</v>
      </c>
      <c r="E7278" s="3" t="s">
        <v>597</v>
      </c>
      <c r="F7278" s="3" t="s">
        <v>48</v>
      </c>
      <c r="G7278" s="3">
        <v>2022</v>
      </c>
      <c r="H7278" s="3" t="s">
        <v>22117</v>
      </c>
      <c r="I7278" s="3">
        <v>204</v>
      </c>
      <c r="J7278" s="3" t="s">
        <v>21102</v>
      </c>
      <c r="K7278" s="3" t="s">
        <v>1</v>
      </c>
      <c r="L7278" s="9">
        <v>45565</v>
      </c>
      <c r="M7278" s="9">
        <v>45675</v>
      </c>
      <c r="N7278" s="3">
        <v>1680</v>
      </c>
      <c r="O7278" s="3" t="s">
        <v>21106</v>
      </c>
      <c r="P7278" s="3" t="s">
        <v>21112</v>
      </c>
      <c r="Q7278" s="3">
        <v>394</v>
      </c>
      <c r="R7278" s="8" t="str">
        <f t="shared" si="113"/>
        <v>*394*</v>
      </c>
    </row>
    <row r="7279" spans="1:18" ht="19.8">
      <c r="A7279" s="3" t="s">
        <v>596</v>
      </c>
      <c r="B7279" s="3" t="s">
        <v>243</v>
      </c>
      <c r="C7279" s="3" t="s">
        <v>595</v>
      </c>
      <c r="D7279" s="3" t="s">
        <v>63</v>
      </c>
      <c r="E7279" s="3" t="s">
        <v>594</v>
      </c>
      <c r="F7279" s="3" t="s">
        <v>48</v>
      </c>
      <c r="G7279" s="3">
        <v>2022</v>
      </c>
      <c r="H7279" s="3" t="s">
        <v>22116</v>
      </c>
      <c r="I7279" s="3">
        <v>139</v>
      </c>
      <c r="J7279" s="3" t="s">
        <v>21087</v>
      </c>
      <c r="K7279" s="3" t="s">
        <v>1</v>
      </c>
      <c r="L7279" s="9">
        <v>45689</v>
      </c>
      <c r="M7279" s="9">
        <v>45714</v>
      </c>
      <c r="N7279" s="3">
        <v>1280</v>
      </c>
      <c r="O7279" s="3" t="s">
        <v>21106</v>
      </c>
      <c r="P7279" s="3" t="s">
        <v>21111</v>
      </c>
      <c r="Q7279" s="3">
        <v>329</v>
      </c>
      <c r="R7279" s="8" t="str">
        <f t="shared" si="113"/>
        <v>*329*</v>
      </c>
    </row>
    <row r="7280" spans="1:18" ht="19.8">
      <c r="A7280" s="3" t="s">
        <v>593</v>
      </c>
      <c r="B7280" s="3" t="s">
        <v>22</v>
      </c>
      <c r="C7280" s="3" t="s">
        <v>592</v>
      </c>
      <c r="D7280" s="3" t="s">
        <v>5</v>
      </c>
      <c r="E7280" s="3" t="s">
        <v>591</v>
      </c>
      <c r="F7280" s="3" t="s">
        <v>29</v>
      </c>
      <c r="G7280" s="3">
        <v>2005</v>
      </c>
      <c r="H7280" s="3" t="s">
        <v>22116</v>
      </c>
      <c r="I7280" s="3">
        <v>390</v>
      </c>
      <c r="J7280" s="3" t="s">
        <v>21102</v>
      </c>
      <c r="K7280" s="3" t="s">
        <v>1</v>
      </c>
      <c r="L7280" s="9">
        <v>45179</v>
      </c>
      <c r="M7280" s="9">
        <v>45694</v>
      </c>
      <c r="N7280" s="3">
        <v>600</v>
      </c>
      <c r="O7280" s="3" t="s">
        <v>21106</v>
      </c>
      <c r="P7280" s="3" t="s">
        <v>21114</v>
      </c>
      <c r="Q7280" s="3">
        <v>269</v>
      </c>
      <c r="R7280" s="8" t="str">
        <f t="shared" si="113"/>
        <v>*269*</v>
      </c>
    </row>
    <row r="7281" spans="1:18" ht="19.8">
      <c r="A7281" s="3" t="s">
        <v>590</v>
      </c>
      <c r="B7281" s="3" t="s">
        <v>104</v>
      </c>
      <c r="C7281" s="3" t="s">
        <v>589</v>
      </c>
      <c r="D7281" s="3" t="s">
        <v>25</v>
      </c>
      <c r="E7281" s="3" t="s">
        <v>588</v>
      </c>
      <c r="F7281" s="3" t="s">
        <v>3</v>
      </c>
      <c r="G7281" s="3">
        <v>2017</v>
      </c>
      <c r="H7281" s="3" t="s">
        <v>22116</v>
      </c>
      <c r="I7281" s="3">
        <v>375</v>
      </c>
      <c r="J7281" s="3" t="s">
        <v>21084</v>
      </c>
      <c r="K7281" s="3" t="s">
        <v>0</v>
      </c>
      <c r="N7281" s="3">
        <v>2480</v>
      </c>
      <c r="O7281" s="3" t="s">
        <v>25</v>
      </c>
      <c r="P7281" s="3" t="s">
        <v>21113</v>
      </c>
      <c r="Q7281" s="3">
        <v>119</v>
      </c>
      <c r="R7281" s="8" t="str">
        <f t="shared" si="113"/>
        <v>*119*</v>
      </c>
    </row>
    <row r="7282" spans="1:18" ht="19.8">
      <c r="A7282" s="3" t="s">
        <v>587</v>
      </c>
      <c r="B7282" s="3" t="s">
        <v>151</v>
      </c>
      <c r="C7282" s="3" t="s">
        <v>586</v>
      </c>
      <c r="D7282" s="3" t="s">
        <v>82</v>
      </c>
      <c r="E7282" s="3" t="s">
        <v>585</v>
      </c>
      <c r="F7282" s="3" t="s">
        <v>15</v>
      </c>
      <c r="G7282" s="3">
        <v>2021</v>
      </c>
      <c r="H7282" s="3" t="s">
        <v>22118</v>
      </c>
      <c r="I7282" s="3">
        <v>429</v>
      </c>
      <c r="J7282" s="3" t="s">
        <v>21099</v>
      </c>
      <c r="K7282" s="3" t="s">
        <v>1</v>
      </c>
      <c r="L7282" s="9">
        <v>45129</v>
      </c>
      <c r="M7282" s="9">
        <v>45412</v>
      </c>
      <c r="N7282" s="3">
        <v>2130</v>
      </c>
      <c r="O7282" s="3" t="s">
        <v>21105</v>
      </c>
      <c r="P7282" s="3" t="s">
        <v>21112</v>
      </c>
      <c r="Q7282" s="3">
        <v>338</v>
      </c>
      <c r="R7282" s="8" t="str">
        <f t="shared" si="113"/>
        <v>*338*</v>
      </c>
    </row>
    <row r="7283" spans="1:18" ht="19.8">
      <c r="A7283" s="3" t="s">
        <v>584</v>
      </c>
      <c r="B7283" s="3" t="s">
        <v>196</v>
      </c>
      <c r="C7283" s="3" t="s">
        <v>583</v>
      </c>
      <c r="D7283" s="3" t="s">
        <v>36</v>
      </c>
      <c r="E7283" s="3" t="s">
        <v>582</v>
      </c>
      <c r="F7283" s="3" t="s">
        <v>9</v>
      </c>
      <c r="G7283" s="3">
        <v>2015</v>
      </c>
      <c r="H7283" s="3" t="s">
        <v>22116</v>
      </c>
      <c r="I7283" s="3">
        <v>479</v>
      </c>
      <c r="J7283" s="3" t="s">
        <v>21092</v>
      </c>
      <c r="K7283" s="3" t="s">
        <v>0</v>
      </c>
      <c r="N7283" s="3">
        <v>520</v>
      </c>
      <c r="O7283" s="3" t="s">
        <v>21106</v>
      </c>
      <c r="P7283" s="3" t="s">
        <v>21113</v>
      </c>
      <c r="Q7283" s="3">
        <v>207</v>
      </c>
      <c r="R7283" s="8" t="str">
        <f t="shared" si="113"/>
        <v>*207*</v>
      </c>
    </row>
    <row r="7284" spans="1:18" ht="19.8">
      <c r="A7284" s="3" t="s">
        <v>581</v>
      </c>
      <c r="B7284" s="3" t="s">
        <v>285</v>
      </c>
      <c r="C7284" s="3" t="s">
        <v>580</v>
      </c>
      <c r="D7284" s="3" t="s">
        <v>31</v>
      </c>
      <c r="E7284" s="3" t="s">
        <v>579</v>
      </c>
      <c r="F7284" s="3" t="s">
        <v>15</v>
      </c>
      <c r="G7284" s="3">
        <v>2015</v>
      </c>
      <c r="H7284" s="3" t="s">
        <v>22118</v>
      </c>
      <c r="I7284" s="3">
        <v>102</v>
      </c>
      <c r="J7284" s="3" t="s">
        <v>21094</v>
      </c>
      <c r="K7284" s="3" t="s">
        <v>1</v>
      </c>
      <c r="L7284" s="9">
        <v>45311</v>
      </c>
      <c r="M7284" s="9">
        <v>45508</v>
      </c>
      <c r="N7284" s="3">
        <v>1085</v>
      </c>
      <c r="O7284" s="3" t="s">
        <v>21106</v>
      </c>
      <c r="P7284" s="3" t="s">
        <v>21114</v>
      </c>
      <c r="Q7284" s="3">
        <v>366</v>
      </c>
      <c r="R7284" s="8" t="str">
        <f t="shared" si="113"/>
        <v>*366*</v>
      </c>
    </row>
    <row r="7285" spans="1:18" ht="19.8">
      <c r="A7285" s="3" t="s">
        <v>577</v>
      </c>
      <c r="B7285" s="3" t="s">
        <v>285</v>
      </c>
      <c r="C7285" s="3" t="s">
        <v>576</v>
      </c>
      <c r="D7285" s="3" t="s">
        <v>31</v>
      </c>
      <c r="E7285" s="3" t="s">
        <v>575</v>
      </c>
      <c r="F7285" s="3" t="s">
        <v>29</v>
      </c>
      <c r="G7285" s="3">
        <v>2013</v>
      </c>
      <c r="H7285" s="3" t="s">
        <v>22118</v>
      </c>
      <c r="I7285" s="3">
        <v>285</v>
      </c>
      <c r="J7285" s="3" t="s">
        <v>21101</v>
      </c>
      <c r="K7285" s="3" t="s">
        <v>0</v>
      </c>
      <c r="N7285" s="3">
        <v>1445</v>
      </c>
      <c r="O7285" s="3" t="s">
        <v>21106</v>
      </c>
      <c r="P7285" s="3" t="s">
        <v>21114</v>
      </c>
      <c r="Q7285" s="3">
        <v>365</v>
      </c>
      <c r="R7285" s="8" t="str">
        <f t="shared" si="113"/>
        <v>*365*</v>
      </c>
    </row>
    <row r="7286" spans="1:18" ht="19.8">
      <c r="A7286" s="3" t="s">
        <v>574</v>
      </c>
      <c r="B7286" s="3" t="s">
        <v>7</v>
      </c>
      <c r="C7286" s="3" t="s">
        <v>573</v>
      </c>
      <c r="D7286" s="3" t="s">
        <v>5</v>
      </c>
      <c r="E7286" s="3" t="s">
        <v>572</v>
      </c>
      <c r="F7286" s="3" t="s">
        <v>48</v>
      </c>
      <c r="G7286" s="3">
        <v>2005</v>
      </c>
      <c r="H7286" s="3" t="s">
        <v>22118</v>
      </c>
      <c r="I7286" s="3">
        <v>187</v>
      </c>
      <c r="J7286" s="3" t="s">
        <v>21088</v>
      </c>
      <c r="K7286" s="3" t="s">
        <v>1</v>
      </c>
      <c r="L7286" s="9">
        <v>45097</v>
      </c>
      <c r="M7286" s="9">
        <v>45423</v>
      </c>
      <c r="N7286" s="3">
        <v>1315</v>
      </c>
      <c r="O7286" s="3" t="s">
        <v>21106</v>
      </c>
      <c r="P7286" s="3" t="s">
        <v>21114</v>
      </c>
      <c r="Q7286" s="3">
        <v>199</v>
      </c>
      <c r="R7286" s="8" t="str">
        <f t="shared" si="113"/>
        <v>*199*</v>
      </c>
    </row>
    <row r="7287" spans="1:18" ht="19.8">
      <c r="A7287" s="3" t="s">
        <v>571</v>
      </c>
      <c r="B7287" s="3" t="s">
        <v>108</v>
      </c>
      <c r="C7287" s="3" t="s">
        <v>570</v>
      </c>
      <c r="D7287" s="3" t="s">
        <v>63</v>
      </c>
      <c r="E7287" s="3" t="s">
        <v>569</v>
      </c>
      <c r="F7287" s="3" t="s">
        <v>48</v>
      </c>
      <c r="G7287" s="3">
        <v>2006</v>
      </c>
      <c r="H7287" s="3" t="s">
        <v>22117</v>
      </c>
      <c r="I7287" s="3">
        <v>391</v>
      </c>
      <c r="J7287" s="3" t="s">
        <v>21101</v>
      </c>
      <c r="K7287" s="3" t="s">
        <v>1</v>
      </c>
      <c r="L7287" s="9">
        <v>45066</v>
      </c>
      <c r="M7287" s="9">
        <v>45117</v>
      </c>
      <c r="N7287" s="3">
        <v>2095</v>
      </c>
      <c r="O7287" s="3" t="s">
        <v>21106</v>
      </c>
      <c r="P7287" s="3" t="s">
        <v>21111</v>
      </c>
      <c r="Q7287" s="3">
        <v>143</v>
      </c>
      <c r="R7287" s="8" t="str">
        <f t="shared" si="113"/>
        <v>*143*</v>
      </c>
    </row>
    <row r="7288" spans="1:18" ht="19.8">
      <c r="A7288" s="3" t="s">
        <v>568</v>
      </c>
      <c r="B7288" s="3" t="s">
        <v>108</v>
      </c>
      <c r="C7288" s="3" t="s">
        <v>567</v>
      </c>
      <c r="D7288" s="3" t="s">
        <v>63</v>
      </c>
      <c r="E7288" s="3" t="s">
        <v>566</v>
      </c>
      <c r="F7288" s="3" t="s">
        <v>77</v>
      </c>
      <c r="G7288" s="3">
        <v>2005</v>
      </c>
      <c r="H7288" s="3" t="s">
        <v>22117</v>
      </c>
      <c r="I7288" s="3">
        <v>196</v>
      </c>
      <c r="J7288" s="3" t="s">
        <v>21087</v>
      </c>
      <c r="K7288" s="3" t="s">
        <v>0</v>
      </c>
      <c r="N7288" s="3">
        <v>240</v>
      </c>
      <c r="O7288" s="3" t="s">
        <v>21106</v>
      </c>
      <c r="P7288" s="3" t="s">
        <v>21112</v>
      </c>
      <c r="Q7288" s="3">
        <v>361</v>
      </c>
      <c r="R7288" s="8" t="str">
        <f t="shared" si="113"/>
        <v>*361*</v>
      </c>
    </row>
    <row r="7289" spans="1:18" ht="19.8">
      <c r="A7289" s="3" t="s">
        <v>565</v>
      </c>
      <c r="B7289" s="3" t="s">
        <v>155</v>
      </c>
      <c r="C7289" s="3" t="s">
        <v>564</v>
      </c>
      <c r="D7289" s="3" t="s">
        <v>50</v>
      </c>
      <c r="E7289" s="3" t="s">
        <v>563</v>
      </c>
      <c r="F7289" s="3" t="s">
        <v>15</v>
      </c>
      <c r="G7289" s="3">
        <v>2013</v>
      </c>
      <c r="H7289" s="3" t="s">
        <v>22117</v>
      </c>
      <c r="I7289" s="3">
        <v>103</v>
      </c>
      <c r="J7289" s="3" t="s">
        <v>21095</v>
      </c>
      <c r="K7289" s="3" t="s">
        <v>1</v>
      </c>
      <c r="L7289" s="9">
        <v>45236</v>
      </c>
      <c r="M7289" s="9">
        <v>45604</v>
      </c>
      <c r="N7289" s="3">
        <v>2290</v>
      </c>
      <c r="O7289" s="3" t="s">
        <v>21106</v>
      </c>
      <c r="P7289" s="3" t="s">
        <v>21114</v>
      </c>
      <c r="Q7289" s="3">
        <v>382</v>
      </c>
      <c r="R7289" s="8" t="str">
        <f t="shared" si="113"/>
        <v>*382*</v>
      </c>
    </row>
    <row r="7290" spans="1:18" ht="19.8">
      <c r="A7290" s="3" t="s">
        <v>562</v>
      </c>
      <c r="B7290" s="3" t="s">
        <v>171</v>
      </c>
      <c r="C7290" s="3" t="s">
        <v>561</v>
      </c>
      <c r="D7290" s="3" t="s">
        <v>141</v>
      </c>
      <c r="E7290" s="3" t="s">
        <v>560</v>
      </c>
      <c r="F7290" s="3" t="s">
        <v>48</v>
      </c>
      <c r="G7290" s="3">
        <v>2012</v>
      </c>
      <c r="H7290" s="3" t="s">
        <v>22117</v>
      </c>
      <c r="I7290" s="3">
        <v>223</v>
      </c>
      <c r="J7290" s="3" t="s">
        <v>21097</v>
      </c>
      <c r="K7290" s="3" t="s">
        <v>1</v>
      </c>
      <c r="L7290" s="9">
        <v>45602</v>
      </c>
      <c r="M7290" s="9">
        <v>45704</v>
      </c>
      <c r="N7290" s="3">
        <v>195</v>
      </c>
      <c r="O7290" s="3" t="s">
        <v>25</v>
      </c>
      <c r="P7290" s="3" t="s">
        <v>21114</v>
      </c>
      <c r="Q7290" s="3">
        <v>253</v>
      </c>
      <c r="R7290" s="8" t="str">
        <f t="shared" si="113"/>
        <v>*253*</v>
      </c>
    </row>
    <row r="7291" spans="1:18" ht="19.8">
      <c r="A7291" s="3" t="s">
        <v>559</v>
      </c>
      <c r="B7291" s="3" t="s">
        <v>84</v>
      </c>
      <c r="C7291" s="3" t="s">
        <v>558</v>
      </c>
      <c r="D7291" s="3" t="s">
        <v>82</v>
      </c>
      <c r="E7291" s="3" t="s">
        <v>557</v>
      </c>
      <c r="F7291" s="3" t="s">
        <v>15</v>
      </c>
      <c r="G7291" s="3">
        <v>2020</v>
      </c>
      <c r="H7291" s="3" t="s">
        <v>22118</v>
      </c>
      <c r="I7291" s="3">
        <v>217</v>
      </c>
      <c r="J7291" s="3" t="s">
        <v>21097</v>
      </c>
      <c r="K7291" s="3" t="s">
        <v>1</v>
      </c>
      <c r="L7291" s="9">
        <v>45006</v>
      </c>
      <c r="M7291" s="9">
        <v>45173</v>
      </c>
      <c r="N7291" s="3">
        <v>2310</v>
      </c>
      <c r="O7291" s="3" t="s">
        <v>21105</v>
      </c>
      <c r="P7291" s="3" t="s">
        <v>21111</v>
      </c>
      <c r="Q7291" s="3">
        <v>261</v>
      </c>
      <c r="R7291" s="8" t="str">
        <f t="shared" si="113"/>
        <v>*261*</v>
      </c>
    </row>
    <row r="7292" spans="1:18" ht="19.8">
      <c r="A7292" s="3" t="s">
        <v>556</v>
      </c>
      <c r="B7292" s="3" t="s">
        <v>56</v>
      </c>
      <c r="C7292" s="3" t="s">
        <v>555</v>
      </c>
      <c r="D7292" s="3" t="s">
        <v>50</v>
      </c>
      <c r="E7292" s="3" t="s">
        <v>554</v>
      </c>
      <c r="F7292" s="3" t="s">
        <v>3</v>
      </c>
      <c r="G7292" s="3">
        <v>2023</v>
      </c>
      <c r="H7292" s="3" t="s">
        <v>22118</v>
      </c>
      <c r="I7292" s="3">
        <v>469</v>
      </c>
      <c r="J7292" s="3" t="s">
        <v>21093</v>
      </c>
      <c r="K7292" s="3" t="s">
        <v>1</v>
      </c>
      <c r="L7292" s="9">
        <v>45489</v>
      </c>
      <c r="M7292" s="9">
        <v>45585</v>
      </c>
      <c r="N7292" s="3">
        <v>885</v>
      </c>
      <c r="O7292" s="3" t="s">
        <v>21106</v>
      </c>
      <c r="P7292" s="3" t="s">
        <v>21111</v>
      </c>
      <c r="Q7292" s="3">
        <v>296</v>
      </c>
      <c r="R7292" s="8" t="str">
        <f t="shared" si="113"/>
        <v>*296*</v>
      </c>
    </row>
    <row r="7293" spans="1:18" ht="19.8">
      <c r="A7293" s="3" t="s">
        <v>553</v>
      </c>
      <c r="B7293" s="3" t="s">
        <v>33</v>
      </c>
      <c r="C7293" s="3" t="s">
        <v>552</v>
      </c>
      <c r="D7293" s="3" t="s">
        <v>31</v>
      </c>
      <c r="E7293" s="3" t="s">
        <v>551</v>
      </c>
      <c r="F7293" s="3" t="s">
        <v>77</v>
      </c>
      <c r="G7293" s="3">
        <v>2020</v>
      </c>
      <c r="H7293" s="3" t="s">
        <v>22116</v>
      </c>
      <c r="I7293" s="3">
        <v>297</v>
      </c>
      <c r="J7293" s="3" t="s">
        <v>21102</v>
      </c>
      <c r="K7293" s="3" t="s">
        <v>1</v>
      </c>
      <c r="L7293" s="9">
        <v>45627</v>
      </c>
      <c r="M7293" s="9">
        <v>45659</v>
      </c>
      <c r="N7293" s="3">
        <v>1505</v>
      </c>
      <c r="O7293" s="3" t="s">
        <v>21106</v>
      </c>
      <c r="P7293" s="3" t="s">
        <v>21112</v>
      </c>
      <c r="Q7293" s="3">
        <v>149</v>
      </c>
      <c r="R7293" s="8" t="str">
        <f t="shared" si="113"/>
        <v>*149*</v>
      </c>
    </row>
    <row r="7294" spans="1:18" ht="19.8">
      <c r="A7294" s="3" t="s">
        <v>550</v>
      </c>
      <c r="B7294" s="3" t="s">
        <v>88</v>
      </c>
      <c r="C7294" s="3" t="s">
        <v>549</v>
      </c>
      <c r="D7294" s="3" t="s">
        <v>2</v>
      </c>
      <c r="E7294" s="3" t="s">
        <v>548</v>
      </c>
      <c r="F7294" s="3" t="s">
        <v>48</v>
      </c>
      <c r="G7294" s="3">
        <v>2020</v>
      </c>
      <c r="H7294" s="3" t="s">
        <v>22118</v>
      </c>
      <c r="I7294" s="3">
        <v>478</v>
      </c>
      <c r="J7294" s="3" t="s">
        <v>21097</v>
      </c>
      <c r="K7294" s="3" t="s">
        <v>1</v>
      </c>
      <c r="L7294" s="9">
        <v>45396</v>
      </c>
      <c r="M7294" s="9">
        <v>45416</v>
      </c>
      <c r="N7294" s="3">
        <v>185</v>
      </c>
      <c r="O7294" s="3" t="s">
        <v>21073</v>
      </c>
      <c r="P7294" s="3" t="s">
        <v>21111</v>
      </c>
      <c r="Q7294" s="3">
        <v>324</v>
      </c>
      <c r="R7294" s="8" t="str">
        <f t="shared" si="113"/>
        <v>*324*</v>
      </c>
    </row>
    <row r="7295" spans="1:18" ht="19.8">
      <c r="A7295" s="3" t="s">
        <v>547</v>
      </c>
      <c r="B7295" s="3" t="s">
        <v>108</v>
      </c>
      <c r="C7295" s="3" t="s">
        <v>546</v>
      </c>
      <c r="D7295" s="3" t="s">
        <v>63</v>
      </c>
      <c r="E7295" s="3" t="s">
        <v>545</v>
      </c>
      <c r="F7295" s="3" t="s">
        <v>48</v>
      </c>
      <c r="G7295" s="3">
        <v>2012</v>
      </c>
      <c r="H7295" s="3" t="s">
        <v>22118</v>
      </c>
      <c r="I7295" s="3">
        <v>342</v>
      </c>
      <c r="J7295" s="3" t="s">
        <v>21102</v>
      </c>
      <c r="K7295" s="3" t="s">
        <v>0</v>
      </c>
      <c r="N7295" s="3">
        <v>1000</v>
      </c>
      <c r="O7295" s="3" t="s">
        <v>21106</v>
      </c>
      <c r="P7295" s="3" t="s">
        <v>21114</v>
      </c>
      <c r="Q7295" s="3">
        <v>210</v>
      </c>
      <c r="R7295" s="8" t="str">
        <f t="shared" si="113"/>
        <v>*210*</v>
      </c>
    </row>
    <row r="7296" spans="1:18" ht="19.8">
      <c r="A7296" s="3" t="s">
        <v>544</v>
      </c>
      <c r="B7296" s="3" t="s">
        <v>285</v>
      </c>
      <c r="C7296" s="3" t="s">
        <v>543</v>
      </c>
      <c r="D7296" s="3" t="s">
        <v>31</v>
      </c>
      <c r="E7296" s="3" t="s">
        <v>542</v>
      </c>
      <c r="F7296" s="3" t="s">
        <v>29</v>
      </c>
      <c r="G7296" s="3">
        <v>2013</v>
      </c>
      <c r="H7296" s="3" t="s">
        <v>22118</v>
      </c>
      <c r="I7296" s="3">
        <v>401</v>
      </c>
      <c r="J7296" s="3" t="s">
        <v>21091</v>
      </c>
      <c r="K7296" s="3" t="s">
        <v>0</v>
      </c>
      <c r="N7296" s="3">
        <v>1545</v>
      </c>
      <c r="O7296" s="3" t="s">
        <v>21106</v>
      </c>
      <c r="P7296" s="3" t="s">
        <v>21111</v>
      </c>
      <c r="Q7296" s="3">
        <v>116</v>
      </c>
      <c r="R7296" s="8" t="str">
        <f t="shared" si="113"/>
        <v>*116*</v>
      </c>
    </row>
    <row r="7297" spans="1:18" ht="19.8">
      <c r="A7297" s="3" t="s">
        <v>541</v>
      </c>
      <c r="B7297" s="3" t="s">
        <v>478</v>
      </c>
      <c r="C7297" s="3" t="s">
        <v>540</v>
      </c>
      <c r="D7297" s="3" t="s">
        <v>95</v>
      </c>
      <c r="E7297" s="3" t="s">
        <v>539</v>
      </c>
      <c r="F7297" s="3" t="s">
        <v>29</v>
      </c>
      <c r="G7297" s="3">
        <v>2023</v>
      </c>
      <c r="H7297" s="3" t="s">
        <v>22117</v>
      </c>
      <c r="I7297" s="3">
        <v>496</v>
      </c>
      <c r="J7297" s="3" t="s">
        <v>21086</v>
      </c>
      <c r="K7297" s="3" t="s">
        <v>0</v>
      </c>
      <c r="N7297" s="3">
        <v>1860</v>
      </c>
      <c r="O7297" s="3" t="s">
        <v>21105</v>
      </c>
      <c r="P7297" s="3" t="s">
        <v>21112</v>
      </c>
      <c r="Q7297" s="3">
        <v>212</v>
      </c>
      <c r="R7297" s="8" t="str">
        <f t="shared" si="113"/>
        <v>*212*</v>
      </c>
    </row>
    <row r="7298" spans="1:18" ht="19.8">
      <c r="A7298" s="3" t="s">
        <v>538</v>
      </c>
      <c r="B7298" s="3" t="s">
        <v>138</v>
      </c>
      <c r="C7298" s="3" t="s">
        <v>537</v>
      </c>
      <c r="D7298" s="3" t="s">
        <v>2</v>
      </c>
      <c r="E7298" s="3" t="s">
        <v>536</v>
      </c>
      <c r="F7298" s="3" t="s">
        <v>3</v>
      </c>
      <c r="G7298" s="3">
        <v>2009</v>
      </c>
      <c r="H7298" s="3" t="s">
        <v>22117</v>
      </c>
      <c r="I7298" s="3">
        <v>368</v>
      </c>
      <c r="J7298" s="3" t="s">
        <v>21097</v>
      </c>
      <c r="K7298" s="3" t="s">
        <v>0</v>
      </c>
      <c r="N7298" s="3">
        <v>725</v>
      </c>
      <c r="O7298" s="3" t="s">
        <v>21073</v>
      </c>
      <c r="P7298" s="3" t="s">
        <v>21111</v>
      </c>
      <c r="Q7298" s="3">
        <v>260</v>
      </c>
      <c r="R7298" s="8" t="str">
        <f t="shared" si="113"/>
        <v>*260*</v>
      </c>
    </row>
    <row r="7299" spans="1:18" ht="19.8">
      <c r="A7299" s="3" t="s">
        <v>535</v>
      </c>
      <c r="B7299" s="3" t="s">
        <v>256</v>
      </c>
      <c r="C7299" s="3" t="s">
        <v>534</v>
      </c>
      <c r="D7299" s="3" t="s">
        <v>14</v>
      </c>
      <c r="E7299" s="3" t="s">
        <v>533</v>
      </c>
      <c r="F7299" s="3" t="s">
        <v>29</v>
      </c>
      <c r="G7299" s="3">
        <v>2016</v>
      </c>
      <c r="H7299" s="3" t="s">
        <v>22117</v>
      </c>
      <c r="I7299" s="3">
        <v>212</v>
      </c>
      <c r="J7299" s="3" t="s">
        <v>21086</v>
      </c>
      <c r="K7299" s="3" t="s">
        <v>1</v>
      </c>
      <c r="L7299" s="9">
        <v>45573</v>
      </c>
      <c r="M7299" s="9">
        <v>45695</v>
      </c>
      <c r="N7299" s="3">
        <v>1625</v>
      </c>
      <c r="O7299" s="3" t="s">
        <v>21106</v>
      </c>
      <c r="P7299" s="3" t="s">
        <v>21112</v>
      </c>
      <c r="Q7299" s="3">
        <v>162</v>
      </c>
      <c r="R7299" s="8" t="str">
        <f t="shared" si="113"/>
        <v>*162*</v>
      </c>
    </row>
    <row r="7300" spans="1:18" ht="19.8">
      <c r="A7300" s="3" t="s">
        <v>532</v>
      </c>
      <c r="B7300" s="3" t="s">
        <v>256</v>
      </c>
      <c r="C7300" s="3" t="s">
        <v>531</v>
      </c>
      <c r="D7300" s="3" t="s">
        <v>14</v>
      </c>
      <c r="E7300" s="3" t="s">
        <v>530</v>
      </c>
      <c r="F7300" s="3" t="s">
        <v>48</v>
      </c>
      <c r="G7300" s="3">
        <v>2009</v>
      </c>
      <c r="H7300" s="3" t="s">
        <v>22117</v>
      </c>
      <c r="I7300" s="3">
        <v>190</v>
      </c>
      <c r="J7300" s="3" t="s">
        <v>21084</v>
      </c>
      <c r="K7300" s="3" t="s">
        <v>1</v>
      </c>
      <c r="L7300" s="9">
        <v>45356</v>
      </c>
      <c r="M7300" s="9">
        <v>45507</v>
      </c>
      <c r="N7300" s="3">
        <v>1045</v>
      </c>
      <c r="O7300" s="3" t="s">
        <v>21106</v>
      </c>
      <c r="P7300" s="3" t="s">
        <v>21112</v>
      </c>
      <c r="Q7300" s="3">
        <v>126</v>
      </c>
      <c r="R7300" s="8" t="str">
        <f t="shared" ref="R7300:R7363" si="114">"*"&amp;Q7300&amp;"*"</f>
        <v>*126*</v>
      </c>
    </row>
    <row r="7301" spans="1:18" ht="19.8">
      <c r="A7301" s="3" t="s">
        <v>529</v>
      </c>
      <c r="B7301" s="3" t="s">
        <v>256</v>
      </c>
      <c r="C7301" s="3" t="s">
        <v>528</v>
      </c>
      <c r="D7301" s="3" t="s">
        <v>14</v>
      </c>
      <c r="E7301" s="3" t="s">
        <v>527</v>
      </c>
      <c r="F7301" s="3" t="s">
        <v>29</v>
      </c>
      <c r="G7301" s="3">
        <v>2021</v>
      </c>
      <c r="H7301" s="3" t="s">
        <v>22118</v>
      </c>
      <c r="I7301" s="3">
        <v>225</v>
      </c>
      <c r="J7301" s="3" t="s">
        <v>21083</v>
      </c>
      <c r="K7301" s="3" t="s">
        <v>0</v>
      </c>
      <c r="N7301" s="3">
        <v>855</v>
      </c>
      <c r="O7301" s="3" t="s">
        <v>21106</v>
      </c>
      <c r="P7301" s="3" t="s">
        <v>21112</v>
      </c>
      <c r="Q7301" s="3">
        <v>172</v>
      </c>
      <c r="R7301" s="8" t="str">
        <f t="shared" si="114"/>
        <v>*172*</v>
      </c>
    </row>
    <row r="7302" spans="1:18" ht="19.8">
      <c r="A7302" s="3" t="s">
        <v>526</v>
      </c>
      <c r="B7302" s="3" t="s">
        <v>433</v>
      </c>
      <c r="C7302" s="3" t="s">
        <v>525</v>
      </c>
      <c r="D7302" s="3" t="s">
        <v>123</v>
      </c>
      <c r="E7302" s="3" t="s">
        <v>524</v>
      </c>
      <c r="F7302" s="3" t="s">
        <v>29</v>
      </c>
      <c r="G7302" s="3">
        <v>2005</v>
      </c>
      <c r="H7302" s="3" t="s">
        <v>22118</v>
      </c>
      <c r="I7302" s="3">
        <v>367</v>
      </c>
      <c r="J7302" s="3" t="s">
        <v>21086</v>
      </c>
      <c r="K7302" s="3" t="s">
        <v>0</v>
      </c>
      <c r="N7302" s="3">
        <v>1355</v>
      </c>
      <c r="O7302" s="3" t="s">
        <v>21106</v>
      </c>
      <c r="P7302" s="3" t="s">
        <v>21111</v>
      </c>
      <c r="Q7302" s="3">
        <v>403</v>
      </c>
      <c r="R7302" s="8" t="str">
        <f t="shared" si="114"/>
        <v>*403*</v>
      </c>
    </row>
    <row r="7303" spans="1:18" ht="19.8">
      <c r="A7303" s="3" t="s">
        <v>523</v>
      </c>
      <c r="B7303" s="3" t="s">
        <v>38</v>
      </c>
      <c r="C7303" s="3" t="s">
        <v>522</v>
      </c>
      <c r="D7303" s="3" t="s">
        <v>36</v>
      </c>
      <c r="E7303" s="3" t="s">
        <v>521</v>
      </c>
      <c r="F7303" s="3" t="s">
        <v>77</v>
      </c>
      <c r="G7303" s="3">
        <v>2016</v>
      </c>
      <c r="H7303" s="3" t="s">
        <v>22116</v>
      </c>
      <c r="I7303" s="3">
        <v>384</v>
      </c>
      <c r="J7303" s="3" t="s">
        <v>21084</v>
      </c>
      <c r="K7303" s="3" t="s">
        <v>0</v>
      </c>
      <c r="N7303" s="3">
        <v>1770</v>
      </c>
      <c r="O7303" s="3" t="s">
        <v>21106</v>
      </c>
      <c r="P7303" s="3" t="s">
        <v>21114</v>
      </c>
      <c r="Q7303" s="3">
        <v>274</v>
      </c>
      <c r="R7303" s="8" t="str">
        <f t="shared" si="114"/>
        <v>*274*</v>
      </c>
    </row>
    <row r="7304" spans="1:18" ht="19.8">
      <c r="A7304" s="3" t="s">
        <v>520</v>
      </c>
      <c r="B7304" s="3" t="s">
        <v>72</v>
      </c>
      <c r="C7304" s="3" t="s">
        <v>519</v>
      </c>
      <c r="D7304" s="3" t="s">
        <v>36</v>
      </c>
      <c r="E7304" s="3" t="s">
        <v>518</v>
      </c>
      <c r="F7304" s="3" t="s">
        <v>15</v>
      </c>
      <c r="G7304" s="3">
        <v>2013</v>
      </c>
      <c r="H7304" s="3" t="s">
        <v>22118</v>
      </c>
      <c r="I7304" s="3">
        <v>195</v>
      </c>
      <c r="J7304" s="3" t="s">
        <v>21084</v>
      </c>
      <c r="K7304" s="3" t="s">
        <v>1</v>
      </c>
      <c r="L7304" s="9">
        <v>45309</v>
      </c>
      <c r="M7304" s="9">
        <v>45557</v>
      </c>
      <c r="N7304" s="3">
        <v>1730</v>
      </c>
      <c r="O7304" s="3" t="s">
        <v>21106</v>
      </c>
      <c r="P7304" s="3" t="s">
        <v>21113</v>
      </c>
      <c r="Q7304" s="3">
        <v>151</v>
      </c>
      <c r="R7304" s="8" t="str">
        <f t="shared" si="114"/>
        <v>*151*</v>
      </c>
    </row>
    <row r="7305" spans="1:18" ht="19.8">
      <c r="A7305" s="3" t="s">
        <v>517</v>
      </c>
      <c r="B7305" s="3" t="s">
        <v>84</v>
      </c>
      <c r="C7305" s="3" t="s">
        <v>516</v>
      </c>
      <c r="D7305" s="3" t="s">
        <v>82</v>
      </c>
      <c r="E7305" s="3" t="s">
        <v>515</v>
      </c>
      <c r="F7305" s="3" t="s">
        <v>3</v>
      </c>
      <c r="G7305" s="3">
        <v>2016</v>
      </c>
      <c r="H7305" s="3" t="s">
        <v>22117</v>
      </c>
      <c r="I7305" s="3">
        <v>88</v>
      </c>
      <c r="J7305" s="3" t="s">
        <v>21092</v>
      </c>
      <c r="K7305" s="3" t="s">
        <v>1</v>
      </c>
      <c r="L7305" s="9">
        <v>45123</v>
      </c>
      <c r="M7305" s="9">
        <v>45287</v>
      </c>
      <c r="N7305" s="3">
        <v>390</v>
      </c>
      <c r="O7305" s="3" t="s">
        <v>21105</v>
      </c>
      <c r="P7305" s="3" t="s">
        <v>21112</v>
      </c>
      <c r="Q7305" s="3">
        <v>311</v>
      </c>
      <c r="R7305" s="8" t="str">
        <f t="shared" si="114"/>
        <v>*311*</v>
      </c>
    </row>
    <row r="7306" spans="1:18" ht="19.8">
      <c r="A7306" s="3" t="s">
        <v>514</v>
      </c>
      <c r="B7306" s="3" t="s">
        <v>478</v>
      </c>
      <c r="C7306" s="3" t="s">
        <v>513</v>
      </c>
      <c r="D7306" s="3" t="s">
        <v>95</v>
      </c>
      <c r="E7306" s="3" t="s">
        <v>512</v>
      </c>
      <c r="F7306" s="3" t="s">
        <v>77</v>
      </c>
      <c r="G7306" s="3">
        <v>2013</v>
      </c>
      <c r="H7306" s="3" t="s">
        <v>22116</v>
      </c>
      <c r="I7306" s="3">
        <v>477</v>
      </c>
      <c r="J7306" s="3" t="s">
        <v>21084</v>
      </c>
      <c r="K7306" s="3" t="s">
        <v>0</v>
      </c>
      <c r="N7306" s="3">
        <v>1955</v>
      </c>
      <c r="O7306" s="3" t="s">
        <v>21105</v>
      </c>
      <c r="P7306" s="3" t="s">
        <v>21113</v>
      </c>
      <c r="Q7306" s="3">
        <v>296</v>
      </c>
      <c r="R7306" s="8" t="str">
        <f t="shared" si="114"/>
        <v>*296*</v>
      </c>
    </row>
    <row r="7307" spans="1:18" ht="19.8">
      <c r="A7307" s="3" t="s">
        <v>511</v>
      </c>
      <c r="B7307" s="3" t="s">
        <v>455</v>
      </c>
      <c r="C7307" s="3" t="s">
        <v>510</v>
      </c>
      <c r="D7307" s="3" t="s">
        <v>14</v>
      </c>
      <c r="E7307" s="3" t="s">
        <v>509</v>
      </c>
      <c r="F7307" s="3" t="s">
        <v>3</v>
      </c>
      <c r="G7307" s="3">
        <v>2016</v>
      </c>
      <c r="H7307" s="3" t="s">
        <v>22116</v>
      </c>
      <c r="I7307" s="3">
        <v>247</v>
      </c>
      <c r="J7307" s="3" t="s">
        <v>21095</v>
      </c>
      <c r="K7307" s="3" t="s">
        <v>1</v>
      </c>
      <c r="L7307" s="9">
        <v>45501</v>
      </c>
      <c r="M7307" s="9">
        <v>45611</v>
      </c>
      <c r="N7307" s="3">
        <v>1215</v>
      </c>
      <c r="O7307" s="3" t="s">
        <v>21106</v>
      </c>
      <c r="P7307" s="3" t="s">
        <v>21114</v>
      </c>
      <c r="Q7307" s="3">
        <v>212</v>
      </c>
      <c r="R7307" s="8" t="str">
        <f t="shared" si="114"/>
        <v>*212*</v>
      </c>
    </row>
    <row r="7308" spans="1:18" ht="19.8">
      <c r="A7308" s="3" t="s">
        <v>508</v>
      </c>
      <c r="B7308" s="3" t="s">
        <v>171</v>
      </c>
      <c r="C7308" s="3" t="s">
        <v>507</v>
      </c>
      <c r="D7308" s="3" t="s">
        <v>141</v>
      </c>
      <c r="E7308" s="3" t="s">
        <v>506</v>
      </c>
      <c r="F7308" s="3" t="s">
        <v>15</v>
      </c>
      <c r="G7308" s="3">
        <v>2020</v>
      </c>
      <c r="H7308" s="3" t="s">
        <v>22116</v>
      </c>
      <c r="I7308" s="3">
        <v>211</v>
      </c>
      <c r="J7308" s="3" t="s">
        <v>21102</v>
      </c>
      <c r="K7308" s="3" t="s">
        <v>0</v>
      </c>
      <c r="N7308" s="3">
        <v>1155</v>
      </c>
      <c r="O7308" s="3" t="s">
        <v>25</v>
      </c>
      <c r="P7308" s="3" t="s">
        <v>21114</v>
      </c>
      <c r="Q7308" s="3">
        <v>227</v>
      </c>
      <c r="R7308" s="8" t="str">
        <f t="shared" si="114"/>
        <v>*227*</v>
      </c>
    </row>
    <row r="7309" spans="1:18" ht="19.8">
      <c r="A7309" s="3" t="s">
        <v>505</v>
      </c>
      <c r="B7309" s="3" t="s">
        <v>196</v>
      </c>
      <c r="C7309" s="3" t="s">
        <v>504</v>
      </c>
      <c r="D7309" s="3" t="s">
        <v>36</v>
      </c>
      <c r="E7309" s="3" t="s">
        <v>503</v>
      </c>
      <c r="F7309" s="3" t="s">
        <v>29</v>
      </c>
      <c r="G7309" s="3">
        <v>2007</v>
      </c>
      <c r="H7309" s="3" t="s">
        <v>22118</v>
      </c>
      <c r="I7309" s="3">
        <v>223</v>
      </c>
      <c r="J7309" s="3" t="s">
        <v>21088</v>
      </c>
      <c r="K7309" s="3" t="s">
        <v>1</v>
      </c>
      <c r="L7309" s="9">
        <v>45708</v>
      </c>
      <c r="M7309" s="9">
        <v>45709</v>
      </c>
      <c r="N7309" s="3">
        <v>420</v>
      </c>
      <c r="O7309" s="3" t="s">
        <v>21106</v>
      </c>
      <c r="P7309" s="3" t="s">
        <v>21114</v>
      </c>
      <c r="Q7309" s="3">
        <v>357</v>
      </c>
      <c r="R7309" s="8" t="str">
        <f t="shared" si="114"/>
        <v>*357*</v>
      </c>
    </row>
    <row r="7310" spans="1:18" ht="19.8">
      <c r="A7310" s="3" t="s">
        <v>502</v>
      </c>
      <c r="B7310" s="3" t="s">
        <v>160</v>
      </c>
      <c r="C7310" s="3" t="s">
        <v>501</v>
      </c>
      <c r="D7310" s="3" t="s">
        <v>31</v>
      </c>
      <c r="E7310" s="3" t="s">
        <v>500</v>
      </c>
      <c r="F7310" s="3" t="s">
        <v>3</v>
      </c>
      <c r="G7310" s="3">
        <v>2019</v>
      </c>
      <c r="H7310" s="3" t="s">
        <v>22116</v>
      </c>
      <c r="I7310" s="3">
        <v>293</v>
      </c>
      <c r="J7310" s="3" t="s">
        <v>21089</v>
      </c>
      <c r="K7310" s="3" t="s">
        <v>0</v>
      </c>
      <c r="N7310" s="3">
        <v>1125</v>
      </c>
      <c r="O7310" s="3" t="s">
        <v>21106</v>
      </c>
      <c r="P7310" s="3" t="s">
        <v>21111</v>
      </c>
      <c r="Q7310" s="3">
        <v>181</v>
      </c>
      <c r="R7310" s="8" t="str">
        <f t="shared" si="114"/>
        <v>*181*</v>
      </c>
    </row>
    <row r="7311" spans="1:18" ht="19.8">
      <c r="A7311" s="3" t="s">
        <v>499</v>
      </c>
      <c r="B7311" s="3" t="s">
        <v>84</v>
      </c>
      <c r="C7311" s="3" t="s">
        <v>498</v>
      </c>
      <c r="D7311" s="3" t="s">
        <v>82</v>
      </c>
      <c r="E7311" s="3" t="s">
        <v>497</v>
      </c>
      <c r="F7311" s="3" t="s">
        <v>3</v>
      </c>
      <c r="G7311" s="3">
        <v>2012</v>
      </c>
      <c r="H7311" s="3" t="s">
        <v>22118</v>
      </c>
      <c r="I7311" s="3">
        <v>243</v>
      </c>
      <c r="J7311" s="3" t="s">
        <v>21087</v>
      </c>
      <c r="K7311" s="3" t="s">
        <v>0</v>
      </c>
      <c r="N7311" s="3">
        <v>2160</v>
      </c>
      <c r="O7311" s="3" t="s">
        <v>21105</v>
      </c>
      <c r="P7311" s="3" t="s">
        <v>21112</v>
      </c>
      <c r="Q7311" s="3">
        <v>287</v>
      </c>
      <c r="R7311" s="8" t="str">
        <f t="shared" si="114"/>
        <v>*287*</v>
      </c>
    </row>
    <row r="7312" spans="1:18" ht="19.8">
      <c r="A7312" s="3" t="s">
        <v>496</v>
      </c>
      <c r="B7312" s="3" t="s">
        <v>52</v>
      </c>
      <c r="C7312" s="3" t="s">
        <v>495</v>
      </c>
      <c r="D7312" s="3" t="s">
        <v>50</v>
      </c>
      <c r="E7312" s="3" t="s">
        <v>494</v>
      </c>
      <c r="F7312" s="3" t="s">
        <v>9</v>
      </c>
      <c r="G7312" s="3">
        <v>2005</v>
      </c>
      <c r="H7312" s="3" t="s">
        <v>22118</v>
      </c>
      <c r="I7312" s="3">
        <v>160</v>
      </c>
      <c r="J7312" s="3" t="s">
        <v>21099</v>
      </c>
      <c r="K7312" s="3" t="s">
        <v>1</v>
      </c>
      <c r="L7312" s="9">
        <v>45343</v>
      </c>
      <c r="M7312" s="9">
        <v>45495</v>
      </c>
      <c r="N7312" s="3">
        <v>890</v>
      </c>
      <c r="O7312" s="3" t="s">
        <v>21106</v>
      </c>
      <c r="P7312" s="3" t="s">
        <v>21114</v>
      </c>
      <c r="Q7312" s="3">
        <v>343</v>
      </c>
      <c r="R7312" s="8" t="str">
        <f t="shared" si="114"/>
        <v>*343*</v>
      </c>
    </row>
    <row r="7313" spans="1:18" ht="19.8">
      <c r="A7313" s="3" t="s">
        <v>493</v>
      </c>
      <c r="B7313" s="3" t="s">
        <v>125</v>
      </c>
      <c r="C7313" s="3" t="s">
        <v>492</v>
      </c>
      <c r="D7313" s="3" t="s">
        <v>123</v>
      </c>
      <c r="E7313" s="3" t="s">
        <v>491</v>
      </c>
      <c r="F7313" s="3" t="s">
        <v>29</v>
      </c>
      <c r="G7313" s="3">
        <v>2008</v>
      </c>
      <c r="H7313" s="3" t="s">
        <v>22118</v>
      </c>
      <c r="I7313" s="3">
        <v>203</v>
      </c>
      <c r="J7313" s="3" t="s">
        <v>21097</v>
      </c>
      <c r="K7313" s="3" t="s">
        <v>1</v>
      </c>
      <c r="L7313" s="9">
        <v>45020</v>
      </c>
      <c r="M7313" s="9">
        <v>45437</v>
      </c>
      <c r="N7313" s="3">
        <v>990</v>
      </c>
      <c r="O7313" s="3" t="s">
        <v>21106</v>
      </c>
      <c r="P7313" s="3" t="s">
        <v>21114</v>
      </c>
      <c r="Q7313" s="3">
        <v>211</v>
      </c>
      <c r="R7313" s="8" t="str">
        <f t="shared" si="114"/>
        <v>*211*</v>
      </c>
    </row>
    <row r="7314" spans="1:18" ht="19.8">
      <c r="A7314" s="3" t="s">
        <v>489</v>
      </c>
      <c r="B7314" s="3" t="s">
        <v>43</v>
      </c>
      <c r="C7314" s="3" t="s">
        <v>488</v>
      </c>
      <c r="D7314" s="3" t="s">
        <v>41</v>
      </c>
      <c r="E7314" s="3" t="s">
        <v>487</v>
      </c>
      <c r="F7314" s="3" t="s">
        <v>9</v>
      </c>
      <c r="G7314" s="3">
        <v>2019</v>
      </c>
      <c r="H7314" s="3" t="s">
        <v>22117</v>
      </c>
      <c r="I7314" s="3">
        <v>149</v>
      </c>
      <c r="J7314" s="3" t="s">
        <v>21102</v>
      </c>
      <c r="K7314" s="3" t="s">
        <v>1</v>
      </c>
      <c r="L7314" s="9">
        <v>45040</v>
      </c>
      <c r="M7314" s="9">
        <v>45145</v>
      </c>
      <c r="N7314" s="3">
        <v>2445</v>
      </c>
      <c r="O7314" s="3" t="s">
        <v>21106</v>
      </c>
      <c r="P7314" s="3" t="s">
        <v>21111</v>
      </c>
      <c r="Q7314" s="3">
        <v>125</v>
      </c>
      <c r="R7314" s="8" t="str">
        <f t="shared" si="114"/>
        <v>*125*</v>
      </c>
    </row>
    <row r="7315" spans="1:18" ht="19.8">
      <c r="A7315" s="3" t="s">
        <v>485</v>
      </c>
      <c r="B7315" s="3" t="s">
        <v>7</v>
      </c>
      <c r="C7315" s="3" t="s">
        <v>484</v>
      </c>
      <c r="D7315" s="3" t="s">
        <v>5</v>
      </c>
      <c r="E7315" s="3" t="s">
        <v>483</v>
      </c>
      <c r="F7315" s="3" t="s">
        <v>29</v>
      </c>
      <c r="G7315" s="3">
        <v>2005</v>
      </c>
      <c r="H7315" s="3" t="s">
        <v>22117</v>
      </c>
      <c r="I7315" s="3">
        <v>316</v>
      </c>
      <c r="J7315" s="3" t="s">
        <v>21083</v>
      </c>
      <c r="K7315" s="3" t="s">
        <v>0</v>
      </c>
      <c r="N7315" s="3">
        <v>1645</v>
      </c>
      <c r="O7315" s="3" t="s">
        <v>21106</v>
      </c>
      <c r="P7315" s="3" t="s">
        <v>21111</v>
      </c>
      <c r="Q7315" s="3">
        <v>427</v>
      </c>
      <c r="R7315" s="8" t="str">
        <f t="shared" si="114"/>
        <v>*427*</v>
      </c>
    </row>
    <row r="7316" spans="1:18" ht="19.8">
      <c r="A7316" s="3" t="s">
        <v>482</v>
      </c>
      <c r="B7316" s="3" t="s">
        <v>88</v>
      </c>
      <c r="C7316" s="3" t="s">
        <v>481</v>
      </c>
      <c r="D7316" s="3" t="s">
        <v>2</v>
      </c>
      <c r="E7316" s="3" t="s">
        <v>480</v>
      </c>
      <c r="F7316" s="3" t="s">
        <v>3</v>
      </c>
      <c r="G7316" s="3">
        <v>2005</v>
      </c>
      <c r="H7316" s="3" t="s">
        <v>22117</v>
      </c>
      <c r="I7316" s="3">
        <v>189</v>
      </c>
      <c r="J7316" s="3" t="s">
        <v>21093</v>
      </c>
      <c r="K7316" s="3" t="s">
        <v>1</v>
      </c>
      <c r="L7316" s="9">
        <v>45234</v>
      </c>
      <c r="M7316" s="9">
        <v>45684</v>
      </c>
      <c r="N7316" s="3">
        <v>165</v>
      </c>
      <c r="O7316" s="3" t="s">
        <v>21073</v>
      </c>
      <c r="P7316" s="3" t="s">
        <v>21112</v>
      </c>
      <c r="Q7316" s="3">
        <v>186</v>
      </c>
      <c r="R7316" s="8" t="str">
        <f t="shared" si="114"/>
        <v>*186*</v>
      </c>
    </row>
    <row r="7317" spans="1:18" ht="19.8">
      <c r="A7317" s="3" t="s">
        <v>479</v>
      </c>
      <c r="B7317" s="3" t="s">
        <v>478</v>
      </c>
      <c r="C7317" s="3" t="s">
        <v>477</v>
      </c>
      <c r="D7317" s="3" t="s">
        <v>95</v>
      </c>
      <c r="E7317" s="3" t="s">
        <v>476</v>
      </c>
      <c r="F7317" s="3" t="s">
        <v>29</v>
      </c>
      <c r="G7317" s="3">
        <v>2005</v>
      </c>
      <c r="H7317" s="3" t="s">
        <v>22117</v>
      </c>
      <c r="I7317" s="3">
        <v>223</v>
      </c>
      <c r="J7317" s="3" t="s">
        <v>21089</v>
      </c>
      <c r="K7317" s="3" t="s">
        <v>1</v>
      </c>
      <c r="L7317" s="9">
        <v>45261</v>
      </c>
      <c r="M7317" s="9">
        <v>45712</v>
      </c>
      <c r="N7317" s="3">
        <v>1335</v>
      </c>
      <c r="O7317" s="3" t="s">
        <v>21105</v>
      </c>
      <c r="P7317" s="3" t="s">
        <v>21111</v>
      </c>
      <c r="Q7317" s="3">
        <v>438</v>
      </c>
      <c r="R7317" s="8" t="str">
        <f t="shared" si="114"/>
        <v>*438*</v>
      </c>
    </row>
    <row r="7318" spans="1:18" ht="19.8">
      <c r="A7318" s="3" t="s">
        <v>474</v>
      </c>
      <c r="B7318" s="3" t="s">
        <v>155</v>
      </c>
      <c r="C7318" s="3" t="s">
        <v>473</v>
      </c>
      <c r="D7318" s="3" t="s">
        <v>50</v>
      </c>
      <c r="E7318" s="3" t="s">
        <v>472</v>
      </c>
      <c r="F7318" s="3" t="s">
        <v>77</v>
      </c>
      <c r="G7318" s="3">
        <v>2023</v>
      </c>
      <c r="H7318" s="3" t="s">
        <v>22118</v>
      </c>
      <c r="I7318" s="3">
        <v>313</v>
      </c>
      <c r="J7318" s="3" t="s">
        <v>21084</v>
      </c>
      <c r="K7318" s="3" t="s">
        <v>1</v>
      </c>
      <c r="L7318" s="9">
        <v>45211</v>
      </c>
      <c r="M7318" s="9">
        <v>45507</v>
      </c>
      <c r="N7318" s="3">
        <v>1485</v>
      </c>
      <c r="O7318" s="3" t="s">
        <v>21106</v>
      </c>
      <c r="P7318" s="3" t="s">
        <v>21114</v>
      </c>
      <c r="Q7318" s="3">
        <v>344</v>
      </c>
      <c r="R7318" s="8" t="str">
        <f t="shared" si="114"/>
        <v>*344*</v>
      </c>
    </row>
    <row r="7319" spans="1:18" ht="19.8">
      <c r="A7319" s="3" t="s">
        <v>471</v>
      </c>
      <c r="B7319" s="3" t="s">
        <v>104</v>
      </c>
      <c r="C7319" s="3" t="s">
        <v>470</v>
      </c>
      <c r="D7319" s="3" t="s">
        <v>25</v>
      </c>
      <c r="E7319" s="3" t="s">
        <v>469</v>
      </c>
      <c r="F7319" s="3" t="s">
        <v>48</v>
      </c>
      <c r="G7319" s="3">
        <v>2006</v>
      </c>
      <c r="H7319" s="3" t="s">
        <v>22118</v>
      </c>
      <c r="I7319" s="3">
        <v>121</v>
      </c>
      <c r="J7319" s="3" t="s">
        <v>21102</v>
      </c>
      <c r="K7319" s="3" t="s">
        <v>0</v>
      </c>
      <c r="N7319" s="3">
        <v>1215</v>
      </c>
      <c r="O7319" s="3" t="s">
        <v>25</v>
      </c>
      <c r="P7319" s="3" t="s">
        <v>21111</v>
      </c>
      <c r="Q7319" s="3">
        <v>256</v>
      </c>
      <c r="R7319" s="8" t="str">
        <f t="shared" si="114"/>
        <v>*256*</v>
      </c>
    </row>
    <row r="7320" spans="1:18" ht="19.8">
      <c r="A7320" s="3" t="s">
        <v>468</v>
      </c>
      <c r="B7320" s="3" t="s">
        <v>155</v>
      </c>
      <c r="C7320" s="3" t="s">
        <v>467</v>
      </c>
      <c r="D7320" s="3" t="s">
        <v>50</v>
      </c>
      <c r="E7320" s="3" t="s">
        <v>466</v>
      </c>
      <c r="F7320" s="3" t="s">
        <v>48</v>
      </c>
      <c r="G7320" s="3">
        <v>2018</v>
      </c>
      <c r="H7320" s="3" t="s">
        <v>22116</v>
      </c>
      <c r="I7320" s="3">
        <v>416</v>
      </c>
      <c r="J7320" s="3" t="s">
        <v>21102</v>
      </c>
      <c r="K7320" s="3" t="s">
        <v>1</v>
      </c>
      <c r="L7320" s="9">
        <v>45361</v>
      </c>
      <c r="M7320" s="9">
        <v>45663</v>
      </c>
      <c r="N7320" s="3">
        <v>1960</v>
      </c>
      <c r="O7320" s="3" t="s">
        <v>21106</v>
      </c>
      <c r="P7320" s="3" t="s">
        <v>21112</v>
      </c>
      <c r="Q7320" s="3">
        <v>178</v>
      </c>
      <c r="R7320" s="8" t="str">
        <f t="shared" si="114"/>
        <v>*178*</v>
      </c>
    </row>
    <row r="7321" spans="1:18" ht="19.8">
      <c r="A7321" s="3" t="s">
        <v>465</v>
      </c>
      <c r="B7321" s="3" t="s">
        <v>7</v>
      </c>
      <c r="C7321" s="3" t="s">
        <v>464</v>
      </c>
      <c r="D7321" s="3" t="s">
        <v>5</v>
      </c>
      <c r="E7321" s="3" t="s">
        <v>463</v>
      </c>
      <c r="F7321" s="3" t="s">
        <v>15</v>
      </c>
      <c r="G7321" s="3">
        <v>2019</v>
      </c>
      <c r="H7321" s="3" t="s">
        <v>22118</v>
      </c>
      <c r="I7321" s="3">
        <v>440</v>
      </c>
      <c r="J7321" s="3" t="s">
        <v>21099</v>
      </c>
      <c r="K7321" s="3" t="s">
        <v>0</v>
      </c>
      <c r="N7321" s="3">
        <v>1915</v>
      </c>
      <c r="O7321" s="3" t="s">
        <v>21106</v>
      </c>
      <c r="P7321" s="3" t="s">
        <v>21111</v>
      </c>
      <c r="Q7321" s="3">
        <v>272</v>
      </c>
      <c r="R7321" s="8" t="str">
        <f t="shared" si="114"/>
        <v>*272*</v>
      </c>
    </row>
    <row r="7322" spans="1:18" ht="19.8">
      <c r="A7322" s="3" t="s">
        <v>462</v>
      </c>
      <c r="B7322" s="3" t="s">
        <v>43</v>
      </c>
      <c r="C7322" s="3" t="s">
        <v>461</v>
      </c>
      <c r="D7322" s="3" t="s">
        <v>41</v>
      </c>
      <c r="E7322" s="3" t="s">
        <v>460</v>
      </c>
      <c r="F7322" s="3" t="s">
        <v>77</v>
      </c>
      <c r="G7322" s="3">
        <v>2020</v>
      </c>
      <c r="H7322" s="3" t="s">
        <v>22118</v>
      </c>
      <c r="I7322" s="3">
        <v>490</v>
      </c>
      <c r="J7322" s="3" t="s">
        <v>21088</v>
      </c>
      <c r="K7322" s="3" t="s">
        <v>0</v>
      </c>
      <c r="N7322" s="3">
        <v>2050</v>
      </c>
      <c r="O7322" s="3" t="s">
        <v>21106</v>
      </c>
      <c r="P7322" s="3" t="s">
        <v>21112</v>
      </c>
      <c r="Q7322" s="3">
        <v>339</v>
      </c>
      <c r="R7322" s="8" t="str">
        <f t="shared" si="114"/>
        <v>*339*</v>
      </c>
    </row>
    <row r="7323" spans="1:18" ht="19.8">
      <c r="A7323" s="3" t="s">
        <v>459</v>
      </c>
      <c r="B7323" s="3" t="s">
        <v>104</v>
      </c>
      <c r="C7323" s="3" t="s">
        <v>458</v>
      </c>
      <c r="D7323" s="3" t="s">
        <v>25</v>
      </c>
      <c r="E7323" s="3" t="s">
        <v>457</v>
      </c>
      <c r="F7323" s="3" t="s">
        <v>3</v>
      </c>
      <c r="G7323" s="3">
        <v>2009</v>
      </c>
      <c r="H7323" s="3" t="s">
        <v>22118</v>
      </c>
      <c r="I7323" s="3">
        <v>224</v>
      </c>
      <c r="J7323" s="3" t="s">
        <v>21085</v>
      </c>
      <c r="K7323" s="3" t="s">
        <v>0</v>
      </c>
      <c r="N7323" s="3">
        <v>190</v>
      </c>
      <c r="O7323" s="3" t="s">
        <v>25</v>
      </c>
      <c r="P7323" s="3" t="s">
        <v>21112</v>
      </c>
      <c r="Q7323" s="3">
        <v>347</v>
      </c>
      <c r="R7323" s="8" t="str">
        <f t="shared" si="114"/>
        <v>*347*</v>
      </c>
    </row>
    <row r="7324" spans="1:18" ht="19.8">
      <c r="A7324" s="3" t="s">
        <v>456</v>
      </c>
      <c r="B7324" s="3" t="s">
        <v>455</v>
      </c>
      <c r="C7324" s="3" t="s">
        <v>454</v>
      </c>
      <c r="D7324" s="3" t="s">
        <v>14</v>
      </c>
      <c r="E7324" s="3" t="s">
        <v>453</v>
      </c>
      <c r="F7324" s="3" t="s">
        <v>77</v>
      </c>
      <c r="G7324" s="3">
        <v>2022</v>
      </c>
      <c r="H7324" s="3" t="s">
        <v>22117</v>
      </c>
      <c r="I7324" s="3">
        <v>106</v>
      </c>
      <c r="J7324" s="3" t="s">
        <v>21092</v>
      </c>
      <c r="K7324" s="3" t="s">
        <v>0</v>
      </c>
      <c r="N7324" s="3">
        <v>2360</v>
      </c>
      <c r="O7324" s="3" t="s">
        <v>21106</v>
      </c>
      <c r="P7324" s="3" t="s">
        <v>21112</v>
      </c>
      <c r="Q7324" s="3">
        <v>108</v>
      </c>
      <c r="R7324" s="8" t="str">
        <f t="shared" si="114"/>
        <v>*108*</v>
      </c>
    </row>
    <row r="7325" spans="1:18" ht="19.8">
      <c r="A7325" s="3" t="s">
        <v>452</v>
      </c>
      <c r="B7325" s="3" t="s">
        <v>426</v>
      </c>
      <c r="C7325" s="3" t="s">
        <v>451</v>
      </c>
      <c r="D7325" s="3" t="s">
        <v>95</v>
      </c>
      <c r="E7325" s="3" t="s">
        <v>450</v>
      </c>
      <c r="F7325" s="3" t="s">
        <v>77</v>
      </c>
      <c r="G7325" s="3">
        <v>2011</v>
      </c>
      <c r="H7325" s="3" t="s">
        <v>22117</v>
      </c>
      <c r="I7325" s="3">
        <v>487</v>
      </c>
      <c r="J7325" s="3" t="s">
        <v>21102</v>
      </c>
      <c r="K7325" s="3" t="s">
        <v>0</v>
      </c>
      <c r="N7325" s="3">
        <v>685</v>
      </c>
      <c r="O7325" s="3" t="s">
        <v>21105</v>
      </c>
      <c r="P7325" s="3" t="s">
        <v>21111</v>
      </c>
      <c r="Q7325" s="3">
        <v>368</v>
      </c>
      <c r="R7325" s="8" t="str">
        <f t="shared" si="114"/>
        <v>*368*</v>
      </c>
    </row>
    <row r="7326" spans="1:18" ht="19.8">
      <c r="A7326" s="3" t="s">
        <v>449</v>
      </c>
      <c r="B7326" s="3" t="s">
        <v>243</v>
      </c>
      <c r="C7326" s="3" t="s">
        <v>448</v>
      </c>
      <c r="D7326" s="3" t="s">
        <v>63</v>
      </c>
      <c r="E7326" s="3" t="s">
        <v>447</v>
      </c>
      <c r="F7326" s="3" t="s">
        <v>77</v>
      </c>
      <c r="G7326" s="3">
        <v>2012</v>
      </c>
      <c r="H7326" s="3" t="s">
        <v>22117</v>
      </c>
      <c r="I7326" s="3">
        <v>448</v>
      </c>
      <c r="J7326" s="3" t="s">
        <v>21085</v>
      </c>
      <c r="K7326" s="3" t="s">
        <v>1</v>
      </c>
      <c r="L7326" s="9">
        <v>45130</v>
      </c>
      <c r="M7326" s="9">
        <v>45236</v>
      </c>
      <c r="N7326" s="3">
        <v>1015</v>
      </c>
      <c r="O7326" s="3" t="s">
        <v>21106</v>
      </c>
      <c r="P7326" s="3" t="s">
        <v>21114</v>
      </c>
      <c r="Q7326" s="3">
        <v>192</v>
      </c>
      <c r="R7326" s="8" t="str">
        <f t="shared" si="114"/>
        <v>*192*</v>
      </c>
    </row>
    <row r="7327" spans="1:18" ht="19.8">
      <c r="A7327" s="3" t="s">
        <v>446</v>
      </c>
      <c r="B7327" s="3" t="s">
        <v>196</v>
      </c>
      <c r="C7327" s="3" t="s">
        <v>445</v>
      </c>
      <c r="D7327" s="3" t="s">
        <v>36</v>
      </c>
      <c r="E7327" s="3" t="s">
        <v>444</v>
      </c>
      <c r="F7327" s="3" t="s">
        <v>29</v>
      </c>
      <c r="G7327" s="3">
        <v>2022</v>
      </c>
      <c r="H7327" s="3" t="s">
        <v>22117</v>
      </c>
      <c r="I7327" s="3">
        <v>345</v>
      </c>
      <c r="J7327" s="3" t="s">
        <v>21085</v>
      </c>
      <c r="K7327" s="3" t="s">
        <v>0</v>
      </c>
      <c r="N7327" s="3">
        <v>720</v>
      </c>
      <c r="O7327" s="3" t="s">
        <v>21106</v>
      </c>
      <c r="P7327" s="3" t="s">
        <v>21113</v>
      </c>
      <c r="Q7327" s="3">
        <v>436</v>
      </c>
      <c r="R7327" s="8" t="str">
        <f t="shared" si="114"/>
        <v>*436*</v>
      </c>
    </row>
    <row r="7328" spans="1:18" ht="19.8">
      <c r="A7328" s="3" t="s">
        <v>443</v>
      </c>
      <c r="B7328" s="3" t="s">
        <v>433</v>
      </c>
      <c r="C7328" s="3" t="s">
        <v>442</v>
      </c>
      <c r="D7328" s="3" t="s">
        <v>123</v>
      </c>
      <c r="E7328" s="3" t="s">
        <v>441</v>
      </c>
      <c r="F7328" s="3" t="s">
        <v>9</v>
      </c>
      <c r="G7328" s="3">
        <v>2023</v>
      </c>
      <c r="H7328" s="3" t="s">
        <v>22118</v>
      </c>
      <c r="I7328" s="3">
        <v>440</v>
      </c>
      <c r="J7328" s="3" t="s">
        <v>21085</v>
      </c>
      <c r="K7328" s="3" t="s">
        <v>1</v>
      </c>
      <c r="L7328" s="9">
        <v>45530</v>
      </c>
      <c r="M7328" s="9">
        <v>45651</v>
      </c>
      <c r="N7328" s="3">
        <v>1220</v>
      </c>
      <c r="O7328" s="3" t="s">
        <v>21106</v>
      </c>
      <c r="P7328" s="3" t="s">
        <v>21112</v>
      </c>
      <c r="Q7328" s="3">
        <v>154</v>
      </c>
      <c r="R7328" s="8" t="str">
        <f t="shared" si="114"/>
        <v>*154*</v>
      </c>
    </row>
    <row r="7329" spans="1:18" ht="19.8">
      <c r="A7329" s="3" t="s">
        <v>440</v>
      </c>
      <c r="B7329" s="3" t="s">
        <v>138</v>
      </c>
      <c r="C7329" s="3" t="s">
        <v>439</v>
      </c>
      <c r="D7329" s="3" t="s">
        <v>2</v>
      </c>
      <c r="E7329" s="3" t="s">
        <v>438</v>
      </c>
      <c r="F7329" s="3" t="s">
        <v>29</v>
      </c>
      <c r="G7329" s="3">
        <v>2019</v>
      </c>
      <c r="H7329" s="3" t="s">
        <v>22118</v>
      </c>
      <c r="I7329" s="3">
        <v>194</v>
      </c>
      <c r="J7329" s="3" t="s">
        <v>21102</v>
      </c>
      <c r="K7329" s="3" t="s">
        <v>1</v>
      </c>
      <c r="L7329" s="9">
        <v>45460</v>
      </c>
      <c r="M7329" s="9">
        <v>45588</v>
      </c>
      <c r="N7329" s="3">
        <v>1520</v>
      </c>
      <c r="O7329" s="3" t="s">
        <v>21073</v>
      </c>
      <c r="P7329" s="3" t="s">
        <v>21113</v>
      </c>
      <c r="Q7329" s="3">
        <v>199</v>
      </c>
      <c r="R7329" s="8" t="str">
        <f t="shared" si="114"/>
        <v>*199*</v>
      </c>
    </row>
    <row r="7330" spans="1:18" ht="19.8">
      <c r="A7330" s="3" t="s">
        <v>437</v>
      </c>
      <c r="B7330" s="3" t="s">
        <v>155</v>
      </c>
      <c r="C7330" s="3" t="s">
        <v>436</v>
      </c>
      <c r="D7330" s="3" t="s">
        <v>50</v>
      </c>
      <c r="E7330" s="3" t="s">
        <v>435</v>
      </c>
      <c r="F7330" s="3" t="s">
        <v>9</v>
      </c>
      <c r="G7330" s="3">
        <v>2013</v>
      </c>
      <c r="H7330" s="3" t="s">
        <v>22116</v>
      </c>
      <c r="I7330" s="3">
        <v>183</v>
      </c>
      <c r="J7330" s="3" t="s">
        <v>21088</v>
      </c>
      <c r="K7330" s="3" t="s">
        <v>1</v>
      </c>
      <c r="L7330" s="9">
        <v>45377</v>
      </c>
      <c r="M7330" s="9">
        <v>45703</v>
      </c>
      <c r="N7330" s="3">
        <v>2380</v>
      </c>
      <c r="O7330" s="3" t="s">
        <v>21106</v>
      </c>
      <c r="P7330" s="3" t="s">
        <v>21114</v>
      </c>
      <c r="Q7330" s="3">
        <v>422</v>
      </c>
      <c r="R7330" s="8" t="str">
        <f t="shared" si="114"/>
        <v>*422*</v>
      </c>
    </row>
    <row r="7331" spans="1:18" ht="19.8">
      <c r="A7331" s="3" t="s">
        <v>434</v>
      </c>
      <c r="B7331" s="3" t="s">
        <v>433</v>
      </c>
      <c r="C7331" s="3" t="s">
        <v>432</v>
      </c>
      <c r="D7331" s="3" t="s">
        <v>123</v>
      </c>
      <c r="E7331" s="3" t="s">
        <v>431</v>
      </c>
      <c r="F7331" s="3" t="s">
        <v>3</v>
      </c>
      <c r="G7331" s="3">
        <v>2021</v>
      </c>
      <c r="H7331" s="3" t="s">
        <v>22118</v>
      </c>
      <c r="I7331" s="3">
        <v>103</v>
      </c>
      <c r="J7331" s="3" t="s">
        <v>21094</v>
      </c>
      <c r="K7331" s="3" t="s">
        <v>1</v>
      </c>
      <c r="L7331" s="9">
        <v>45436</v>
      </c>
      <c r="M7331" s="9">
        <v>45496</v>
      </c>
      <c r="N7331" s="3">
        <v>1400</v>
      </c>
      <c r="O7331" s="3" t="s">
        <v>21106</v>
      </c>
      <c r="P7331" s="3" t="s">
        <v>21114</v>
      </c>
      <c r="Q7331" s="3">
        <v>303</v>
      </c>
      <c r="R7331" s="8" t="str">
        <f t="shared" si="114"/>
        <v>*303*</v>
      </c>
    </row>
    <row r="7332" spans="1:18" ht="19.8">
      <c r="A7332" s="3" t="s">
        <v>430</v>
      </c>
      <c r="B7332" s="3" t="s">
        <v>60</v>
      </c>
      <c r="C7332" s="3" t="s">
        <v>429</v>
      </c>
      <c r="D7332" s="3" t="s">
        <v>41</v>
      </c>
      <c r="E7332" s="3" t="s">
        <v>428</v>
      </c>
      <c r="F7332" s="3" t="s">
        <v>3</v>
      </c>
      <c r="G7332" s="3">
        <v>2013</v>
      </c>
      <c r="H7332" s="3" t="s">
        <v>22117</v>
      </c>
      <c r="I7332" s="3">
        <v>267</v>
      </c>
      <c r="J7332" s="3" t="s">
        <v>21101</v>
      </c>
      <c r="K7332" s="3" t="s">
        <v>0</v>
      </c>
      <c r="N7332" s="3">
        <v>740</v>
      </c>
      <c r="O7332" s="3" t="s">
        <v>21106</v>
      </c>
      <c r="P7332" s="3" t="s">
        <v>21114</v>
      </c>
      <c r="Q7332" s="3">
        <v>332</v>
      </c>
      <c r="R7332" s="8" t="str">
        <f t="shared" si="114"/>
        <v>*332*</v>
      </c>
    </row>
    <row r="7333" spans="1:18" ht="19.8">
      <c r="A7333" s="3" t="s">
        <v>427</v>
      </c>
      <c r="B7333" s="3" t="s">
        <v>426</v>
      </c>
      <c r="C7333" s="3" t="s">
        <v>425</v>
      </c>
      <c r="D7333" s="3" t="s">
        <v>95</v>
      </c>
      <c r="E7333" s="3" t="s">
        <v>424</v>
      </c>
      <c r="F7333" s="3" t="s">
        <v>48</v>
      </c>
      <c r="G7333" s="3">
        <v>2014</v>
      </c>
      <c r="H7333" s="3" t="s">
        <v>22116</v>
      </c>
      <c r="I7333" s="3">
        <v>225</v>
      </c>
      <c r="J7333" s="3" t="s">
        <v>21086</v>
      </c>
      <c r="K7333" s="3" t="s">
        <v>1</v>
      </c>
      <c r="L7333" s="9">
        <v>45082</v>
      </c>
      <c r="M7333" s="9">
        <v>45489</v>
      </c>
      <c r="N7333" s="3">
        <v>1595</v>
      </c>
      <c r="O7333" s="3" t="s">
        <v>21105</v>
      </c>
      <c r="P7333" s="3" t="s">
        <v>21111</v>
      </c>
      <c r="Q7333" s="3">
        <v>128</v>
      </c>
      <c r="R7333" s="8" t="str">
        <f t="shared" si="114"/>
        <v>*128*</v>
      </c>
    </row>
    <row r="7334" spans="1:18" ht="19.8">
      <c r="A7334" s="3" t="s">
        <v>423</v>
      </c>
      <c r="B7334" s="3" t="s">
        <v>27</v>
      </c>
      <c r="C7334" s="3" t="s">
        <v>422</v>
      </c>
      <c r="D7334" s="3" t="s">
        <v>25</v>
      </c>
      <c r="E7334" s="3" t="s">
        <v>421</v>
      </c>
      <c r="F7334" s="3" t="s">
        <v>29</v>
      </c>
      <c r="G7334" s="3">
        <v>2006</v>
      </c>
      <c r="H7334" s="3" t="s">
        <v>22116</v>
      </c>
      <c r="I7334" s="3">
        <v>314</v>
      </c>
      <c r="J7334" s="3" t="s">
        <v>21087</v>
      </c>
      <c r="K7334" s="3" t="s">
        <v>0</v>
      </c>
      <c r="N7334" s="3">
        <v>1595</v>
      </c>
      <c r="O7334" s="3" t="s">
        <v>25</v>
      </c>
      <c r="P7334" s="3" t="s">
        <v>21112</v>
      </c>
      <c r="Q7334" s="3">
        <v>335</v>
      </c>
      <c r="R7334" s="8" t="str">
        <f t="shared" si="114"/>
        <v>*335*</v>
      </c>
    </row>
    <row r="7335" spans="1:18" ht="19.8">
      <c r="A7335" s="3" t="s">
        <v>420</v>
      </c>
      <c r="B7335" s="3" t="s">
        <v>344</v>
      </c>
      <c r="C7335" s="3" t="s">
        <v>419</v>
      </c>
      <c r="D7335" s="3" t="s">
        <v>82</v>
      </c>
      <c r="E7335" s="3" t="s">
        <v>418</v>
      </c>
      <c r="F7335" s="3" t="s">
        <v>9</v>
      </c>
      <c r="G7335" s="3">
        <v>2014</v>
      </c>
      <c r="H7335" s="3" t="s">
        <v>22116</v>
      </c>
      <c r="I7335" s="3">
        <v>246</v>
      </c>
      <c r="J7335" s="3" t="s">
        <v>21089</v>
      </c>
      <c r="K7335" s="3" t="s">
        <v>1</v>
      </c>
      <c r="L7335" s="9">
        <v>44999</v>
      </c>
      <c r="M7335" s="9">
        <v>45068</v>
      </c>
      <c r="N7335" s="3">
        <v>1455</v>
      </c>
      <c r="O7335" s="3" t="s">
        <v>21105</v>
      </c>
      <c r="P7335" s="3" t="s">
        <v>21114</v>
      </c>
      <c r="Q7335" s="3">
        <v>441</v>
      </c>
      <c r="R7335" s="8" t="str">
        <f t="shared" si="114"/>
        <v>*441*</v>
      </c>
    </row>
    <row r="7336" spans="1:18" ht="19.8">
      <c r="A7336" s="3" t="s">
        <v>417</v>
      </c>
      <c r="B7336" s="3" t="s">
        <v>266</v>
      </c>
      <c r="C7336" s="3" t="s">
        <v>416</v>
      </c>
      <c r="D7336" s="3" t="s">
        <v>141</v>
      </c>
      <c r="E7336" s="3" t="s">
        <v>415</v>
      </c>
      <c r="F7336" s="3" t="s">
        <v>29</v>
      </c>
      <c r="G7336" s="3">
        <v>2018</v>
      </c>
      <c r="H7336" s="3" t="s">
        <v>22118</v>
      </c>
      <c r="I7336" s="3">
        <v>375</v>
      </c>
      <c r="J7336" s="3" t="s">
        <v>21102</v>
      </c>
      <c r="K7336" s="3" t="s">
        <v>0</v>
      </c>
      <c r="N7336" s="3">
        <v>920</v>
      </c>
      <c r="O7336" s="3" t="s">
        <v>25</v>
      </c>
      <c r="P7336" s="3" t="s">
        <v>21114</v>
      </c>
      <c r="Q7336" s="3">
        <v>209</v>
      </c>
      <c r="R7336" s="8" t="str">
        <f t="shared" si="114"/>
        <v>*209*</v>
      </c>
    </row>
    <row r="7337" spans="1:18" ht="19.8">
      <c r="A7337" s="3" t="s">
        <v>414</v>
      </c>
      <c r="B7337" s="3" t="s">
        <v>88</v>
      </c>
      <c r="C7337" s="3" t="s">
        <v>413</v>
      </c>
      <c r="D7337" s="3" t="s">
        <v>2</v>
      </c>
      <c r="E7337" s="3" t="s">
        <v>412</v>
      </c>
      <c r="F7337" s="3" t="s">
        <v>29</v>
      </c>
      <c r="G7337" s="3">
        <v>2006</v>
      </c>
      <c r="H7337" s="3" t="s">
        <v>22116</v>
      </c>
      <c r="I7337" s="3">
        <v>216</v>
      </c>
      <c r="J7337" s="3" t="s">
        <v>21100</v>
      </c>
      <c r="K7337" s="3" t="s">
        <v>0</v>
      </c>
      <c r="N7337" s="3">
        <v>990</v>
      </c>
      <c r="O7337" s="3" t="s">
        <v>21073</v>
      </c>
      <c r="P7337" s="3" t="s">
        <v>21111</v>
      </c>
      <c r="Q7337" s="3">
        <v>359</v>
      </c>
      <c r="R7337" s="8" t="str">
        <f t="shared" si="114"/>
        <v>*359*</v>
      </c>
    </row>
    <row r="7338" spans="1:18" ht="19.8">
      <c r="A7338" s="3" t="s">
        <v>411</v>
      </c>
      <c r="B7338" s="3" t="s">
        <v>92</v>
      </c>
      <c r="C7338" s="3" t="s">
        <v>410</v>
      </c>
      <c r="D7338" s="3" t="s">
        <v>25</v>
      </c>
      <c r="E7338" s="3" t="s">
        <v>409</v>
      </c>
      <c r="F7338" s="3" t="s">
        <v>9</v>
      </c>
      <c r="G7338" s="3">
        <v>2020</v>
      </c>
      <c r="H7338" s="3" t="s">
        <v>22118</v>
      </c>
      <c r="I7338" s="3">
        <v>84</v>
      </c>
      <c r="J7338" s="3" t="s">
        <v>21093</v>
      </c>
      <c r="K7338" s="3" t="s">
        <v>0</v>
      </c>
      <c r="N7338" s="3">
        <v>1215</v>
      </c>
      <c r="O7338" s="3" t="s">
        <v>25</v>
      </c>
      <c r="P7338" s="3" t="s">
        <v>21111</v>
      </c>
      <c r="Q7338" s="3">
        <v>234</v>
      </c>
      <c r="R7338" s="8" t="str">
        <f t="shared" si="114"/>
        <v>*234*</v>
      </c>
    </row>
    <row r="7339" spans="1:18" ht="19.8">
      <c r="A7339" s="3" t="s">
        <v>408</v>
      </c>
      <c r="B7339" s="3" t="s">
        <v>218</v>
      </c>
      <c r="C7339" s="3" t="s">
        <v>407</v>
      </c>
      <c r="D7339" s="3" t="s">
        <v>95</v>
      </c>
      <c r="E7339" s="3" t="s">
        <v>406</v>
      </c>
      <c r="F7339" s="3" t="s">
        <v>3</v>
      </c>
      <c r="G7339" s="3">
        <v>2018</v>
      </c>
      <c r="H7339" s="3" t="s">
        <v>22118</v>
      </c>
      <c r="I7339" s="3">
        <v>203</v>
      </c>
      <c r="J7339" s="3" t="s">
        <v>21096</v>
      </c>
      <c r="K7339" s="3" t="s">
        <v>0</v>
      </c>
      <c r="N7339" s="3">
        <v>260</v>
      </c>
      <c r="O7339" s="3" t="s">
        <v>21105</v>
      </c>
      <c r="P7339" s="3" t="s">
        <v>21112</v>
      </c>
      <c r="Q7339" s="3">
        <v>258</v>
      </c>
      <c r="R7339" s="8" t="str">
        <f t="shared" si="114"/>
        <v>*258*</v>
      </c>
    </row>
    <row r="7340" spans="1:18" ht="19.8">
      <c r="A7340" s="3" t="s">
        <v>405</v>
      </c>
      <c r="B7340" s="3" t="s">
        <v>38</v>
      </c>
      <c r="C7340" s="3" t="s">
        <v>404</v>
      </c>
      <c r="D7340" s="3" t="s">
        <v>36</v>
      </c>
      <c r="E7340" s="3" t="s">
        <v>403</v>
      </c>
      <c r="F7340" s="3" t="s">
        <v>29</v>
      </c>
      <c r="G7340" s="3">
        <v>2023</v>
      </c>
      <c r="H7340" s="3" t="s">
        <v>22118</v>
      </c>
      <c r="I7340" s="3">
        <v>434</v>
      </c>
      <c r="J7340" s="3" t="s">
        <v>21098</v>
      </c>
      <c r="K7340" s="3" t="s">
        <v>0</v>
      </c>
      <c r="N7340" s="3">
        <v>1775</v>
      </c>
      <c r="O7340" s="3" t="s">
        <v>21106</v>
      </c>
      <c r="P7340" s="3" t="s">
        <v>21111</v>
      </c>
      <c r="Q7340" s="3">
        <v>339</v>
      </c>
      <c r="R7340" s="8" t="str">
        <f t="shared" si="114"/>
        <v>*339*</v>
      </c>
    </row>
    <row r="7341" spans="1:18" ht="19.8">
      <c r="A7341" s="3" t="s">
        <v>402</v>
      </c>
      <c r="B7341" s="3" t="s">
        <v>38</v>
      </c>
      <c r="C7341" s="3" t="s">
        <v>401</v>
      </c>
      <c r="D7341" s="3" t="s">
        <v>36</v>
      </c>
      <c r="E7341" s="3" t="s">
        <v>400</v>
      </c>
      <c r="F7341" s="3" t="s">
        <v>3</v>
      </c>
      <c r="G7341" s="3">
        <v>2017</v>
      </c>
      <c r="H7341" s="3" t="s">
        <v>22117</v>
      </c>
      <c r="I7341" s="3">
        <v>122</v>
      </c>
      <c r="J7341" s="3" t="s">
        <v>21088</v>
      </c>
      <c r="K7341" s="3" t="s">
        <v>1</v>
      </c>
      <c r="L7341" s="9">
        <v>45413</v>
      </c>
      <c r="M7341" s="9">
        <v>45687</v>
      </c>
      <c r="N7341" s="3">
        <v>455</v>
      </c>
      <c r="O7341" s="3" t="s">
        <v>21106</v>
      </c>
      <c r="P7341" s="3" t="s">
        <v>21114</v>
      </c>
      <c r="Q7341" s="3">
        <v>430</v>
      </c>
      <c r="R7341" s="8" t="str">
        <f t="shared" si="114"/>
        <v>*430*</v>
      </c>
    </row>
    <row r="7342" spans="1:18" ht="19.8">
      <c r="A7342" s="3" t="s">
        <v>399</v>
      </c>
      <c r="B7342" s="3" t="s">
        <v>243</v>
      </c>
      <c r="C7342" s="3" t="s">
        <v>398</v>
      </c>
      <c r="D7342" s="3" t="s">
        <v>63</v>
      </c>
      <c r="E7342" s="3" t="s">
        <v>397</v>
      </c>
      <c r="F7342" s="3" t="s">
        <v>29</v>
      </c>
      <c r="G7342" s="3">
        <v>2014</v>
      </c>
      <c r="H7342" s="3" t="s">
        <v>22117</v>
      </c>
      <c r="I7342" s="3">
        <v>116</v>
      </c>
      <c r="J7342" s="3" t="s">
        <v>21089</v>
      </c>
      <c r="K7342" s="3" t="s">
        <v>1</v>
      </c>
      <c r="L7342" s="9">
        <v>45574</v>
      </c>
      <c r="M7342" s="9">
        <v>45579</v>
      </c>
      <c r="N7342" s="3">
        <v>2250</v>
      </c>
      <c r="O7342" s="3" t="s">
        <v>21106</v>
      </c>
      <c r="P7342" s="3" t="s">
        <v>21111</v>
      </c>
      <c r="Q7342" s="3">
        <v>314</v>
      </c>
      <c r="R7342" s="8" t="str">
        <f t="shared" si="114"/>
        <v>*314*</v>
      </c>
    </row>
    <row r="7343" spans="1:18" ht="19.8">
      <c r="A7343" s="3" t="s">
        <v>396</v>
      </c>
      <c r="B7343" s="3" t="s">
        <v>266</v>
      </c>
      <c r="C7343" s="3" t="s">
        <v>395</v>
      </c>
      <c r="D7343" s="3" t="s">
        <v>141</v>
      </c>
      <c r="E7343" s="3" t="s">
        <v>394</v>
      </c>
      <c r="F7343" s="3" t="s">
        <v>3</v>
      </c>
      <c r="G7343" s="3">
        <v>2015</v>
      </c>
      <c r="H7343" s="3" t="s">
        <v>22117</v>
      </c>
      <c r="I7343" s="3">
        <v>471</v>
      </c>
      <c r="J7343" s="3" t="s">
        <v>21093</v>
      </c>
      <c r="K7343" s="3" t="s">
        <v>0</v>
      </c>
      <c r="N7343" s="3">
        <v>1360</v>
      </c>
      <c r="O7343" s="3" t="s">
        <v>25</v>
      </c>
      <c r="P7343" s="3" t="s">
        <v>21112</v>
      </c>
      <c r="Q7343" s="3">
        <v>272</v>
      </c>
      <c r="R7343" s="8" t="str">
        <f t="shared" si="114"/>
        <v>*272*</v>
      </c>
    </row>
    <row r="7344" spans="1:18" ht="19.8">
      <c r="A7344" s="3" t="s">
        <v>393</v>
      </c>
      <c r="B7344" s="3" t="s">
        <v>344</v>
      </c>
      <c r="C7344" s="3" t="s">
        <v>392</v>
      </c>
      <c r="D7344" s="3" t="s">
        <v>82</v>
      </c>
      <c r="E7344" s="3" t="s">
        <v>391</v>
      </c>
      <c r="F7344" s="3" t="s">
        <v>9</v>
      </c>
      <c r="G7344" s="3">
        <v>2024</v>
      </c>
      <c r="H7344" s="3" t="s">
        <v>22117</v>
      </c>
      <c r="I7344" s="3">
        <v>470</v>
      </c>
      <c r="J7344" s="3" t="s">
        <v>21099</v>
      </c>
      <c r="K7344" s="3" t="s">
        <v>1</v>
      </c>
      <c r="L7344" s="9">
        <v>45474</v>
      </c>
      <c r="M7344" s="9">
        <v>45573</v>
      </c>
      <c r="N7344" s="3">
        <v>1315</v>
      </c>
      <c r="O7344" s="3" t="s">
        <v>21105</v>
      </c>
      <c r="P7344" s="3" t="s">
        <v>21111</v>
      </c>
      <c r="Q7344" s="3">
        <v>431</v>
      </c>
      <c r="R7344" s="8" t="str">
        <f t="shared" si="114"/>
        <v>*431*</v>
      </c>
    </row>
    <row r="7345" spans="1:18" ht="19.8">
      <c r="A7345" s="3" t="s">
        <v>390</v>
      </c>
      <c r="B7345" s="3" t="s">
        <v>18</v>
      </c>
      <c r="C7345" s="3" t="s">
        <v>389</v>
      </c>
      <c r="D7345" s="3" t="s">
        <v>14</v>
      </c>
      <c r="E7345" s="3" t="s">
        <v>388</v>
      </c>
      <c r="F7345" s="3" t="s">
        <v>29</v>
      </c>
      <c r="G7345" s="3">
        <v>2011</v>
      </c>
      <c r="H7345" s="3" t="s">
        <v>22118</v>
      </c>
      <c r="I7345" s="3">
        <v>445</v>
      </c>
      <c r="J7345" s="3" t="s">
        <v>21096</v>
      </c>
      <c r="K7345" s="3" t="s">
        <v>1</v>
      </c>
      <c r="L7345" s="9">
        <v>45447</v>
      </c>
      <c r="M7345" s="9">
        <v>45530</v>
      </c>
      <c r="N7345" s="3">
        <v>765</v>
      </c>
      <c r="O7345" s="3" t="s">
        <v>21106</v>
      </c>
      <c r="P7345" s="3" t="s">
        <v>21112</v>
      </c>
      <c r="Q7345" s="3">
        <v>272</v>
      </c>
      <c r="R7345" s="8" t="str">
        <f t="shared" si="114"/>
        <v>*272*</v>
      </c>
    </row>
    <row r="7346" spans="1:18" ht="19.8">
      <c r="A7346" s="3" t="s">
        <v>387</v>
      </c>
      <c r="B7346" s="3" t="s">
        <v>38</v>
      </c>
      <c r="C7346" s="3" t="s">
        <v>386</v>
      </c>
      <c r="D7346" s="3" t="s">
        <v>36</v>
      </c>
      <c r="E7346" s="3" t="s">
        <v>385</v>
      </c>
      <c r="F7346" s="3" t="s">
        <v>77</v>
      </c>
      <c r="G7346" s="3">
        <v>2012</v>
      </c>
      <c r="H7346" s="3" t="s">
        <v>22118</v>
      </c>
      <c r="I7346" s="3">
        <v>297</v>
      </c>
      <c r="J7346" s="3" t="s">
        <v>21092</v>
      </c>
      <c r="K7346" s="3" t="s">
        <v>0</v>
      </c>
      <c r="N7346" s="3">
        <v>1315</v>
      </c>
      <c r="O7346" s="3" t="s">
        <v>21106</v>
      </c>
      <c r="P7346" s="3" t="s">
        <v>21112</v>
      </c>
      <c r="Q7346" s="3">
        <v>216</v>
      </c>
      <c r="R7346" s="8" t="str">
        <f t="shared" si="114"/>
        <v>*216*</v>
      </c>
    </row>
    <row r="7347" spans="1:18" ht="19.8">
      <c r="A7347" s="3" t="s">
        <v>384</v>
      </c>
      <c r="B7347" s="3" t="s">
        <v>38</v>
      </c>
      <c r="C7347" s="3" t="s">
        <v>383</v>
      </c>
      <c r="D7347" s="3" t="s">
        <v>36</v>
      </c>
      <c r="E7347" s="3" t="s">
        <v>382</v>
      </c>
      <c r="F7347" s="3" t="s">
        <v>9</v>
      </c>
      <c r="G7347" s="3">
        <v>2008</v>
      </c>
      <c r="H7347" s="3" t="s">
        <v>22116</v>
      </c>
      <c r="I7347" s="3">
        <v>177</v>
      </c>
      <c r="J7347" s="3" t="s">
        <v>21089</v>
      </c>
      <c r="K7347" s="3" t="s">
        <v>1</v>
      </c>
      <c r="L7347" s="9">
        <v>45208</v>
      </c>
      <c r="M7347" s="9">
        <v>45701</v>
      </c>
      <c r="N7347" s="3">
        <v>685</v>
      </c>
      <c r="O7347" s="3" t="s">
        <v>21106</v>
      </c>
      <c r="P7347" s="3" t="s">
        <v>21112</v>
      </c>
      <c r="Q7347" s="3">
        <v>162</v>
      </c>
      <c r="R7347" s="8" t="str">
        <f t="shared" si="114"/>
        <v>*162*</v>
      </c>
    </row>
    <row r="7348" spans="1:18" ht="19.8">
      <c r="A7348" s="3" t="s">
        <v>381</v>
      </c>
      <c r="B7348" s="3" t="s">
        <v>143</v>
      </c>
      <c r="C7348" s="3" t="s">
        <v>380</v>
      </c>
      <c r="D7348" s="3" t="s">
        <v>141</v>
      </c>
      <c r="E7348" s="3" t="s">
        <v>379</v>
      </c>
      <c r="F7348" s="3" t="s">
        <v>15</v>
      </c>
      <c r="G7348" s="3">
        <v>2014</v>
      </c>
      <c r="H7348" s="3" t="s">
        <v>22118</v>
      </c>
      <c r="I7348" s="3">
        <v>107</v>
      </c>
      <c r="J7348" s="3" t="s">
        <v>21086</v>
      </c>
      <c r="K7348" s="3" t="s">
        <v>1</v>
      </c>
      <c r="L7348" s="9">
        <v>45070</v>
      </c>
      <c r="M7348" s="9">
        <v>45679</v>
      </c>
      <c r="N7348" s="3">
        <v>550</v>
      </c>
      <c r="O7348" s="3" t="s">
        <v>25</v>
      </c>
      <c r="P7348" s="3" t="s">
        <v>21111</v>
      </c>
      <c r="Q7348" s="3">
        <v>205</v>
      </c>
      <c r="R7348" s="8" t="str">
        <f t="shared" si="114"/>
        <v>*205*</v>
      </c>
    </row>
    <row r="7349" spans="1:18" ht="19.8">
      <c r="A7349" s="3" t="s">
        <v>378</v>
      </c>
      <c r="B7349" s="3" t="s">
        <v>143</v>
      </c>
      <c r="C7349" s="3" t="s">
        <v>377</v>
      </c>
      <c r="D7349" s="3" t="s">
        <v>141</v>
      </c>
      <c r="E7349" s="3" t="s">
        <v>376</v>
      </c>
      <c r="F7349" s="3" t="s">
        <v>3</v>
      </c>
      <c r="G7349" s="3">
        <v>2016</v>
      </c>
      <c r="H7349" s="3" t="s">
        <v>22118</v>
      </c>
      <c r="I7349" s="3">
        <v>168</v>
      </c>
      <c r="J7349" s="3" t="s">
        <v>21087</v>
      </c>
      <c r="K7349" s="3" t="s">
        <v>0</v>
      </c>
      <c r="N7349" s="3">
        <v>455</v>
      </c>
      <c r="O7349" s="3" t="s">
        <v>25</v>
      </c>
      <c r="P7349" s="3" t="s">
        <v>21114</v>
      </c>
      <c r="Q7349" s="3">
        <v>213</v>
      </c>
      <c r="R7349" s="8" t="str">
        <f t="shared" si="114"/>
        <v>*213*</v>
      </c>
    </row>
    <row r="7350" spans="1:18" ht="19.8">
      <c r="A7350" s="3" t="s">
        <v>375</v>
      </c>
      <c r="B7350" s="3" t="s">
        <v>92</v>
      </c>
      <c r="C7350" s="3" t="s">
        <v>374</v>
      </c>
      <c r="D7350" s="3" t="s">
        <v>25</v>
      </c>
      <c r="E7350" s="3" t="s">
        <v>373</v>
      </c>
      <c r="F7350" s="3" t="s">
        <v>15</v>
      </c>
      <c r="G7350" s="3">
        <v>2009</v>
      </c>
      <c r="H7350" s="3" t="s">
        <v>22118</v>
      </c>
      <c r="I7350" s="3">
        <v>376</v>
      </c>
      <c r="J7350" s="3" t="s">
        <v>21084</v>
      </c>
      <c r="K7350" s="3" t="s">
        <v>1</v>
      </c>
      <c r="L7350" s="9">
        <v>45136</v>
      </c>
      <c r="M7350" s="9">
        <v>45543</v>
      </c>
      <c r="N7350" s="3">
        <v>1635</v>
      </c>
      <c r="O7350" s="3" t="s">
        <v>25</v>
      </c>
      <c r="P7350" s="3" t="s">
        <v>21113</v>
      </c>
      <c r="Q7350" s="3">
        <v>308</v>
      </c>
      <c r="R7350" s="8" t="str">
        <f t="shared" si="114"/>
        <v>*308*</v>
      </c>
    </row>
    <row r="7351" spans="1:18" ht="19.8">
      <c r="A7351" s="3" t="s">
        <v>372</v>
      </c>
      <c r="B7351" s="3" t="s">
        <v>38</v>
      </c>
      <c r="C7351" s="3" t="s">
        <v>371</v>
      </c>
      <c r="D7351" s="3" t="s">
        <v>36</v>
      </c>
      <c r="E7351" s="3" t="s">
        <v>370</v>
      </c>
      <c r="F7351" s="3" t="s">
        <v>9</v>
      </c>
      <c r="G7351" s="3">
        <v>2015</v>
      </c>
      <c r="H7351" s="3" t="s">
        <v>22117</v>
      </c>
      <c r="I7351" s="3">
        <v>263</v>
      </c>
      <c r="J7351" s="3" t="s">
        <v>21098</v>
      </c>
      <c r="K7351" s="3" t="s">
        <v>0</v>
      </c>
      <c r="N7351" s="3">
        <v>2235</v>
      </c>
      <c r="O7351" s="3" t="s">
        <v>21106</v>
      </c>
      <c r="P7351" s="3" t="s">
        <v>21112</v>
      </c>
      <c r="Q7351" s="3">
        <v>177</v>
      </c>
      <c r="R7351" s="8" t="str">
        <f t="shared" si="114"/>
        <v>*177*</v>
      </c>
    </row>
    <row r="7352" spans="1:18" ht="19.8">
      <c r="A7352" s="3" t="s">
        <v>369</v>
      </c>
      <c r="B7352" s="3" t="s">
        <v>60</v>
      </c>
      <c r="C7352" s="3" t="s">
        <v>368</v>
      </c>
      <c r="D7352" s="3" t="s">
        <v>41</v>
      </c>
      <c r="E7352" s="3" t="s">
        <v>367</v>
      </c>
      <c r="F7352" s="3" t="s">
        <v>15</v>
      </c>
      <c r="G7352" s="3">
        <v>2009</v>
      </c>
      <c r="H7352" s="3" t="s">
        <v>22117</v>
      </c>
      <c r="I7352" s="3">
        <v>283</v>
      </c>
      <c r="J7352" s="3" t="s">
        <v>21089</v>
      </c>
      <c r="K7352" s="3" t="s">
        <v>1</v>
      </c>
      <c r="L7352" s="9">
        <v>45391</v>
      </c>
      <c r="M7352" s="9">
        <v>45614</v>
      </c>
      <c r="N7352" s="3">
        <v>420</v>
      </c>
      <c r="O7352" s="3" t="s">
        <v>21106</v>
      </c>
      <c r="P7352" s="3" t="s">
        <v>21113</v>
      </c>
      <c r="Q7352" s="3">
        <v>139</v>
      </c>
      <c r="R7352" s="8" t="str">
        <f t="shared" si="114"/>
        <v>*139*</v>
      </c>
    </row>
    <row r="7353" spans="1:18" ht="19.8">
      <c r="A7353" s="3" t="s">
        <v>366</v>
      </c>
      <c r="B7353" s="3" t="s">
        <v>12</v>
      </c>
      <c r="C7353" s="3" t="s">
        <v>365</v>
      </c>
      <c r="D7353" s="3" t="s">
        <v>2</v>
      </c>
      <c r="E7353" s="3" t="s">
        <v>364</v>
      </c>
      <c r="F7353" s="3" t="s">
        <v>29</v>
      </c>
      <c r="G7353" s="3">
        <v>2021</v>
      </c>
      <c r="H7353" s="3" t="s">
        <v>22117</v>
      </c>
      <c r="I7353" s="3">
        <v>453</v>
      </c>
      <c r="J7353" s="3" t="s">
        <v>21087</v>
      </c>
      <c r="K7353" s="3" t="s">
        <v>1</v>
      </c>
      <c r="L7353" s="9">
        <v>45459</v>
      </c>
      <c r="M7353" s="9">
        <v>45559</v>
      </c>
      <c r="N7353" s="3">
        <v>845</v>
      </c>
      <c r="O7353" s="3" t="s">
        <v>21073</v>
      </c>
      <c r="P7353" s="3" t="s">
        <v>21114</v>
      </c>
      <c r="Q7353" s="3">
        <v>205</v>
      </c>
      <c r="R7353" s="8" t="str">
        <f t="shared" si="114"/>
        <v>*205*</v>
      </c>
    </row>
    <row r="7354" spans="1:18" ht="19.8">
      <c r="A7354" s="3" t="s">
        <v>363</v>
      </c>
      <c r="B7354" s="3" t="s">
        <v>52</v>
      </c>
      <c r="C7354" s="3" t="s">
        <v>362</v>
      </c>
      <c r="D7354" s="3" t="s">
        <v>50</v>
      </c>
      <c r="E7354" s="3" t="s">
        <v>361</v>
      </c>
      <c r="F7354" s="3" t="s">
        <v>15</v>
      </c>
      <c r="G7354" s="3">
        <v>2010</v>
      </c>
      <c r="H7354" s="3" t="s">
        <v>22117</v>
      </c>
      <c r="I7354" s="3">
        <v>272</v>
      </c>
      <c r="J7354" s="3" t="s">
        <v>21090</v>
      </c>
      <c r="K7354" s="3" t="s">
        <v>0</v>
      </c>
      <c r="N7354" s="3">
        <v>2470</v>
      </c>
      <c r="O7354" s="3" t="s">
        <v>21106</v>
      </c>
      <c r="P7354" s="3" t="s">
        <v>21114</v>
      </c>
      <c r="Q7354" s="3">
        <v>389</v>
      </c>
      <c r="R7354" s="8" t="str">
        <f t="shared" si="114"/>
        <v>*389*</v>
      </c>
    </row>
    <row r="7355" spans="1:18" ht="19.8">
      <c r="A7355" s="3" t="s">
        <v>360</v>
      </c>
      <c r="B7355" s="3" t="s">
        <v>104</v>
      </c>
      <c r="C7355" s="3" t="s">
        <v>359</v>
      </c>
      <c r="D7355" s="3" t="s">
        <v>25</v>
      </c>
      <c r="E7355" s="3" t="s">
        <v>358</v>
      </c>
      <c r="F7355" s="3" t="s">
        <v>3</v>
      </c>
      <c r="G7355" s="3">
        <v>2007</v>
      </c>
      <c r="H7355" s="3" t="s">
        <v>22118</v>
      </c>
      <c r="I7355" s="3">
        <v>466</v>
      </c>
      <c r="J7355" s="3" t="s">
        <v>21088</v>
      </c>
      <c r="K7355" s="3" t="s">
        <v>1</v>
      </c>
      <c r="L7355" s="9">
        <v>45541</v>
      </c>
      <c r="M7355" s="9">
        <v>45654</v>
      </c>
      <c r="N7355" s="3">
        <v>1140</v>
      </c>
      <c r="O7355" s="3" t="s">
        <v>25</v>
      </c>
      <c r="P7355" s="3" t="s">
        <v>21114</v>
      </c>
      <c r="Q7355" s="3">
        <v>296</v>
      </c>
      <c r="R7355" s="8" t="str">
        <f t="shared" si="114"/>
        <v>*296*</v>
      </c>
    </row>
    <row r="7356" spans="1:18" ht="19.8">
      <c r="A7356" s="3" t="s">
        <v>357</v>
      </c>
      <c r="B7356" s="3" t="s">
        <v>218</v>
      </c>
      <c r="C7356" s="3" t="s">
        <v>356</v>
      </c>
      <c r="D7356" s="3" t="s">
        <v>95</v>
      </c>
      <c r="E7356" s="3" t="s">
        <v>355</v>
      </c>
      <c r="F7356" s="3" t="s">
        <v>9</v>
      </c>
      <c r="G7356" s="3">
        <v>2008</v>
      </c>
      <c r="H7356" s="3" t="s">
        <v>22118</v>
      </c>
      <c r="I7356" s="3">
        <v>319</v>
      </c>
      <c r="J7356" s="3" t="s">
        <v>21092</v>
      </c>
      <c r="K7356" s="3" t="s">
        <v>1</v>
      </c>
      <c r="L7356" s="9">
        <v>45511</v>
      </c>
      <c r="M7356" s="9">
        <v>45618</v>
      </c>
      <c r="N7356" s="3">
        <v>1965</v>
      </c>
      <c r="O7356" s="3" t="s">
        <v>21105</v>
      </c>
      <c r="P7356" s="3" t="s">
        <v>21111</v>
      </c>
      <c r="Q7356" s="3">
        <v>300</v>
      </c>
      <c r="R7356" s="8" t="str">
        <f t="shared" si="114"/>
        <v>*300*</v>
      </c>
    </row>
    <row r="7357" spans="1:18" ht="19.8">
      <c r="A7357" s="3" t="s">
        <v>354</v>
      </c>
      <c r="B7357" s="3" t="s">
        <v>125</v>
      </c>
      <c r="C7357" s="3" t="s">
        <v>353</v>
      </c>
      <c r="D7357" s="3" t="s">
        <v>123</v>
      </c>
      <c r="E7357" s="3" t="s">
        <v>352</v>
      </c>
      <c r="F7357" s="3" t="s">
        <v>77</v>
      </c>
      <c r="G7357" s="3">
        <v>2020</v>
      </c>
      <c r="H7357" s="3" t="s">
        <v>22116</v>
      </c>
      <c r="I7357" s="3">
        <v>246</v>
      </c>
      <c r="J7357" s="3" t="s">
        <v>21098</v>
      </c>
      <c r="K7357" s="3" t="s">
        <v>1</v>
      </c>
      <c r="L7357" s="9">
        <v>45453</v>
      </c>
      <c r="M7357" s="9">
        <v>45595</v>
      </c>
      <c r="N7357" s="3">
        <v>320</v>
      </c>
      <c r="O7357" s="3" t="s">
        <v>21106</v>
      </c>
      <c r="P7357" s="3" t="s">
        <v>21112</v>
      </c>
      <c r="Q7357" s="3">
        <v>426</v>
      </c>
      <c r="R7357" s="8" t="str">
        <f t="shared" si="114"/>
        <v>*426*</v>
      </c>
    </row>
    <row r="7358" spans="1:18" ht="19.8">
      <c r="A7358" s="3" t="s">
        <v>351</v>
      </c>
      <c r="B7358" s="3" t="s">
        <v>33</v>
      </c>
      <c r="C7358" s="3" t="s">
        <v>350</v>
      </c>
      <c r="D7358" s="3" t="s">
        <v>31</v>
      </c>
      <c r="E7358" s="3" t="s">
        <v>349</v>
      </c>
      <c r="F7358" s="3" t="s">
        <v>77</v>
      </c>
      <c r="G7358" s="3">
        <v>2005</v>
      </c>
      <c r="H7358" s="3" t="s">
        <v>22118</v>
      </c>
      <c r="I7358" s="3">
        <v>229</v>
      </c>
      <c r="J7358" s="3" t="s">
        <v>21092</v>
      </c>
      <c r="K7358" s="3" t="s">
        <v>1</v>
      </c>
      <c r="L7358" s="9">
        <v>45355</v>
      </c>
      <c r="M7358" s="9">
        <v>45625</v>
      </c>
      <c r="N7358" s="3">
        <v>2345</v>
      </c>
      <c r="O7358" s="3" t="s">
        <v>21106</v>
      </c>
      <c r="P7358" s="3" t="s">
        <v>21114</v>
      </c>
      <c r="Q7358" s="3">
        <v>136</v>
      </c>
      <c r="R7358" s="8" t="str">
        <f t="shared" si="114"/>
        <v>*136*</v>
      </c>
    </row>
    <row r="7359" spans="1:18" ht="19.8">
      <c r="A7359" s="3" t="s">
        <v>348</v>
      </c>
      <c r="B7359" s="3" t="s">
        <v>243</v>
      </c>
      <c r="C7359" s="3" t="s">
        <v>347</v>
      </c>
      <c r="D7359" s="3" t="s">
        <v>63</v>
      </c>
      <c r="E7359" s="3" t="s">
        <v>346</v>
      </c>
      <c r="F7359" s="3" t="s">
        <v>15</v>
      </c>
      <c r="G7359" s="3">
        <v>2010</v>
      </c>
      <c r="H7359" s="3" t="s">
        <v>22117</v>
      </c>
      <c r="I7359" s="3">
        <v>387</v>
      </c>
      <c r="J7359" s="3" t="s">
        <v>21101</v>
      </c>
      <c r="K7359" s="3" t="s">
        <v>0</v>
      </c>
      <c r="N7359" s="3">
        <v>325</v>
      </c>
      <c r="O7359" s="3" t="s">
        <v>21106</v>
      </c>
      <c r="P7359" s="3" t="s">
        <v>21114</v>
      </c>
      <c r="Q7359" s="3">
        <v>186</v>
      </c>
      <c r="R7359" s="8" t="str">
        <f t="shared" si="114"/>
        <v>*186*</v>
      </c>
    </row>
    <row r="7360" spans="1:18" ht="19.8">
      <c r="A7360" s="3" t="s">
        <v>345</v>
      </c>
      <c r="B7360" s="3" t="s">
        <v>344</v>
      </c>
      <c r="C7360" s="3" t="s">
        <v>343</v>
      </c>
      <c r="D7360" s="3" t="s">
        <v>82</v>
      </c>
      <c r="E7360" s="3" t="s">
        <v>342</v>
      </c>
      <c r="F7360" s="3" t="s">
        <v>48</v>
      </c>
      <c r="G7360" s="3">
        <v>2022</v>
      </c>
      <c r="H7360" s="3" t="s">
        <v>22116</v>
      </c>
      <c r="I7360" s="3">
        <v>438</v>
      </c>
      <c r="J7360" s="3" t="s">
        <v>21097</v>
      </c>
      <c r="K7360" s="3" t="s">
        <v>0</v>
      </c>
      <c r="N7360" s="3">
        <v>270</v>
      </c>
      <c r="O7360" s="3" t="s">
        <v>21105</v>
      </c>
      <c r="P7360" s="3" t="s">
        <v>21111</v>
      </c>
      <c r="Q7360" s="3">
        <v>440</v>
      </c>
      <c r="R7360" s="8" t="str">
        <f t="shared" si="114"/>
        <v>*440*</v>
      </c>
    </row>
    <row r="7361" spans="1:18" ht="19.8">
      <c r="A7361" s="3" t="s">
        <v>341</v>
      </c>
      <c r="B7361" s="3" t="s">
        <v>196</v>
      </c>
      <c r="C7361" s="3" t="s">
        <v>340</v>
      </c>
      <c r="D7361" s="3" t="s">
        <v>36</v>
      </c>
      <c r="E7361" s="3" t="s">
        <v>339</v>
      </c>
      <c r="F7361" s="3" t="s">
        <v>29</v>
      </c>
      <c r="G7361" s="3">
        <v>2012</v>
      </c>
      <c r="H7361" s="3" t="s">
        <v>22116</v>
      </c>
      <c r="I7361" s="3">
        <v>481</v>
      </c>
      <c r="J7361" s="3" t="s">
        <v>21090</v>
      </c>
      <c r="K7361" s="3" t="s">
        <v>1</v>
      </c>
      <c r="L7361" s="9">
        <v>45332</v>
      </c>
      <c r="M7361" s="9">
        <v>45544</v>
      </c>
      <c r="N7361" s="3">
        <v>410</v>
      </c>
      <c r="O7361" s="3" t="s">
        <v>21106</v>
      </c>
      <c r="P7361" s="3" t="s">
        <v>21111</v>
      </c>
      <c r="Q7361" s="3">
        <v>176</v>
      </c>
      <c r="R7361" s="8" t="str">
        <f t="shared" si="114"/>
        <v>*176*</v>
      </c>
    </row>
    <row r="7362" spans="1:18" ht="19.8">
      <c r="A7362" s="3" t="s">
        <v>338</v>
      </c>
      <c r="B7362" s="3" t="s">
        <v>104</v>
      </c>
      <c r="C7362" s="3" t="s">
        <v>337</v>
      </c>
      <c r="D7362" s="3" t="s">
        <v>25</v>
      </c>
      <c r="E7362" s="3" t="s">
        <v>336</v>
      </c>
      <c r="F7362" s="3" t="s">
        <v>29</v>
      </c>
      <c r="G7362" s="3">
        <v>2015</v>
      </c>
      <c r="H7362" s="3" t="s">
        <v>22116</v>
      </c>
      <c r="I7362" s="3">
        <v>454</v>
      </c>
      <c r="J7362" s="3" t="s">
        <v>21085</v>
      </c>
      <c r="K7362" s="3" t="s">
        <v>0</v>
      </c>
      <c r="N7362" s="3">
        <v>1430</v>
      </c>
      <c r="O7362" s="3" t="s">
        <v>25</v>
      </c>
      <c r="P7362" s="3" t="s">
        <v>21112</v>
      </c>
      <c r="Q7362" s="3">
        <v>375</v>
      </c>
      <c r="R7362" s="8" t="str">
        <f t="shared" si="114"/>
        <v>*375*</v>
      </c>
    </row>
    <row r="7363" spans="1:18" ht="19.8">
      <c r="A7363" s="3" t="s">
        <v>335</v>
      </c>
      <c r="B7363" s="3" t="s">
        <v>171</v>
      </c>
      <c r="C7363" s="3" t="s">
        <v>334</v>
      </c>
      <c r="D7363" s="3" t="s">
        <v>141</v>
      </c>
      <c r="E7363" s="3" t="s">
        <v>333</v>
      </c>
      <c r="F7363" s="3" t="s">
        <v>15</v>
      </c>
      <c r="G7363" s="3">
        <v>2009</v>
      </c>
      <c r="H7363" s="3" t="s">
        <v>22118</v>
      </c>
      <c r="I7363" s="3">
        <v>437</v>
      </c>
      <c r="J7363" s="3" t="s">
        <v>21088</v>
      </c>
      <c r="K7363" s="3" t="s">
        <v>0</v>
      </c>
      <c r="N7363" s="3">
        <v>515</v>
      </c>
      <c r="O7363" s="3" t="s">
        <v>25</v>
      </c>
      <c r="P7363" s="3" t="s">
        <v>21111</v>
      </c>
      <c r="Q7363" s="3">
        <v>376</v>
      </c>
      <c r="R7363" s="8" t="str">
        <f t="shared" si="114"/>
        <v>*376*</v>
      </c>
    </row>
    <row r="7364" spans="1:18" ht="19.8">
      <c r="A7364" s="3" t="s">
        <v>332</v>
      </c>
      <c r="B7364" s="3" t="s">
        <v>12</v>
      </c>
      <c r="C7364" s="3" t="s">
        <v>331</v>
      </c>
      <c r="D7364" s="3" t="s">
        <v>2</v>
      </c>
      <c r="E7364" s="3" t="s">
        <v>330</v>
      </c>
      <c r="F7364" s="3" t="s">
        <v>9</v>
      </c>
      <c r="G7364" s="3">
        <v>2006</v>
      </c>
      <c r="H7364" s="3" t="s">
        <v>22116</v>
      </c>
      <c r="I7364" s="3">
        <v>309</v>
      </c>
      <c r="J7364" s="3" t="s">
        <v>21099</v>
      </c>
      <c r="K7364" s="3" t="s">
        <v>1</v>
      </c>
      <c r="L7364" s="9">
        <v>44996</v>
      </c>
      <c r="M7364" s="9">
        <v>45569</v>
      </c>
      <c r="N7364" s="3">
        <v>1660</v>
      </c>
      <c r="O7364" s="3" t="s">
        <v>21073</v>
      </c>
      <c r="P7364" s="3" t="s">
        <v>21114</v>
      </c>
      <c r="Q7364" s="3">
        <v>409</v>
      </c>
      <c r="R7364" s="8" t="str">
        <f t="shared" ref="R7364:R7427" si="115">"*"&amp;Q7364&amp;"*"</f>
        <v>*409*</v>
      </c>
    </row>
    <row r="7365" spans="1:18" ht="19.8">
      <c r="A7365" s="3" t="s">
        <v>329</v>
      </c>
      <c r="B7365" s="3" t="s">
        <v>60</v>
      </c>
      <c r="C7365" s="3" t="s">
        <v>328</v>
      </c>
      <c r="D7365" s="3" t="s">
        <v>41</v>
      </c>
      <c r="E7365" s="3" t="s">
        <v>327</v>
      </c>
      <c r="F7365" s="3" t="s">
        <v>9</v>
      </c>
      <c r="G7365" s="3">
        <v>2023</v>
      </c>
      <c r="H7365" s="3" t="s">
        <v>22118</v>
      </c>
      <c r="I7365" s="3">
        <v>416</v>
      </c>
      <c r="J7365" s="3" t="s">
        <v>21095</v>
      </c>
      <c r="K7365" s="3" t="s">
        <v>0</v>
      </c>
      <c r="N7365" s="3">
        <v>2265</v>
      </c>
      <c r="O7365" s="3" t="s">
        <v>21106</v>
      </c>
      <c r="P7365" s="3" t="s">
        <v>21111</v>
      </c>
      <c r="Q7365" s="3">
        <v>429</v>
      </c>
      <c r="R7365" s="8" t="str">
        <f t="shared" si="115"/>
        <v>*429*</v>
      </c>
    </row>
    <row r="7366" spans="1:18" ht="19.8">
      <c r="A7366" s="3" t="s">
        <v>326</v>
      </c>
      <c r="B7366" s="3" t="s">
        <v>7</v>
      </c>
      <c r="C7366" s="3" t="s">
        <v>325</v>
      </c>
      <c r="D7366" s="3" t="s">
        <v>5</v>
      </c>
      <c r="E7366" s="3" t="s">
        <v>324</v>
      </c>
      <c r="F7366" s="3" t="s">
        <v>29</v>
      </c>
      <c r="G7366" s="3">
        <v>2017</v>
      </c>
      <c r="H7366" s="3" t="s">
        <v>22118</v>
      </c>
      <c r="I7366" s="3">
        <v>132</v>
      </c>
      <c r="J7366" s="3" t="s">
        <v>21091</v>
      </c>
      <c r="K7366" s="3" t="s">
        <v>0</v>
      </c>
      <c r="N7366" s="3">
        <v>2015</v>
      </c>
      <c r="O7366" s="3" t="s">
        <v>21106</v>
      </c>
      <c r="P7366" s="3" t="s">
        <v>21112</v>
      </c>
      <c r="Q7366" s="3">
        <v>423</v>
      </c>
      <c r="R7366" s="8" t="str">
        <f t="shared" si="115"/>
        <v>*423*</v>
      </c>
    </row>
    <row r="7367" spans="1:18" ht="19.8">
      <c r="A7367" s="3" t="s">
        <v>323</v>
      </c>
      <c r="B7367" s="3" t="s">
        <v>125</v>
      </c>
      <c r="C7367" s="3" t="s">
        <v>322</v>
      </c>
      <c r="D7367" s="3" t="s">
        <v>123</v>
      </c>
      <c r="E7367" s="3" t="s">
        <v>321</v>
      </c>
      <c r="F7367" s="3" t="s">
        <v>77</v>
      </c>
      <c r="G7367" s="3">
        <v>2021</v>
      </c>
      <c r="H7367" s="3" t="s">
        <v>22118</v>
      </c>
      <c r="I7367" s="3">
        <v>211</v>
      </c>
      <c r="J7367" s="3" t="s">
        <v>21101</v>
      </c>
      <c r="K7367" s="3" t="s">
        <v>1</v>
      </c>
      <c r="L7367" s="9">
        <v>45217</v>
      </c>
      <c r="M7367" s="9">
        <v>45537</v>
      </c>
      <c r="N7367" s="3">
        <v>900</v>
      </c>
      <c r="O7367" s="3" t="s">
        <v>21106</v>
      </c>
      <c r="P7367" s="3" t="s">
        <v>21111</v>
      </c>
      <c r="Q7367" s="3">
        <v>436</v>
      </c>
      <c r="R7367" s="8" t="str">
        <f t="shared" si="115"/>
        <v>*436*</v>
      </c>
    </row>
    <row r="7368" spans="1:18" ht="19.8">
      <c r="A7368" s="3" t="s">
        <v>320</v>
      </c>
      <c r="B7368" s="3" t="s">
        <v>218</v>
      </c>
      <c r="C7368" s="3" t="s">
        <v>319</v>
      </c>
      <c r="D7368" s="3" t="s">
        <v>95</v>
      </c>
      <c r="E7368" s="3" t="s">
        <v>318</v>
      </c>
      <c r="F7368" s="3" t="s">
        <v>29</v>
      </c>
      <c r="G7368" s="3">
        <v>2014</v>
      </c>
      <c r="H7368" s="3" t="s">
        <v>22117</v>
      </c>
      <c r="I7368" s="3">
        <v>240</v>
      </c>
      <c r="J7368" s="3" t="s">
        <v>21089</v>
      </c>
      <c r="K7368" s="3" t="s">
        <v>1</v>
      </c>
      <c r="L7368" s="9">
        <v>45392</v>
      </c>
      <c r="M7368" s="9">
        <v>45472</v>
      </c>
      <c r="N7368" s="3">
        <v>2200</v>
      </c>
      <c r="O7368" s="3" t="s">
        <v>21105</v>
      </c>
      <c r="P7368" s="3" t="s">
        <v>21112</v>
      </c>
      <c r="Q7368" s="3">
        <v>451</v>
      </c>
      <c r="R7368" s="8" t="str">
        <f t="shared" si="115"/>
        <v>*451*</v>
      </c>
    </row>
    <row r="7369" spans="1:18" ht="19.8">
      <c r="A7369" s="3" t="s">
        <v>317</v>
      </c>
      <c r="B7369" s="3" t="s">
        <v>108</v>
      </c>
      <c r="C7369" s="3" t="s">
        <v>316</v>
      </c>
      <c r="D7369" s="3" t="s">
        <v>63</v>
      </c>
      <c r="E7369" s="3" t="s">
        <v>315</v>
      </c>
      <c r="F7369" s="3" t="s">
        <v>9</v>
      </c>
      <c r="G7369" s="3">
        <v>2008</v>
      </c>
      <c r="H7369" s="3" t="s">
        <v>22117</v>
      </c>
      <c r="I7369" s="3">
        <v>374</v>
      </c>
      <c r="J7369" s="3" t="s">
        <v>21100</v>
      </c>
      <c r="K7369" s="3" t="s">
        <v>0</v>
      </c>
      <c r="N7369" s="3">
        <v>220</v>
      </c>
      <c r="O7369" s="3" t="s">
        <v>21106</v>
      </c>
      <c r="P7369" s="3" t="s">
        <v>21112</v>
      </c>
      <c r="Q7369" s="3">
        <v>278</v>
      </c>
      <c r="R7369" s="8" t="str">
        <f t="shared" si="115"/>
        <v>*278*</v>
      </c>
    </row>
    <row r="7370" spans="1:18" ht="19.8">
      <c r="A7370" s="3" t="s">
        <v>314</v>
      </c>
      <c r="B7370" s="3" t="s">
        <v>84</v>
      </c>
      <c r="C7370" s="3" t="s">
        <v>313</v>
      </c>
      <c r="D7370" s="3" t="s">
        <v>82</v>
      </c>
      <c r="E7370" s="3" t="s">
        <v>312</v>
      </c>
      <c r="F7370" s="3" t="s">
        <v>29</v>
      </c>
      <c r="G7370" s="3">
        <v>2011</v>
      </c>
      <c r="H7370" s="3" t="s">
        <v>22117</v>
      </c>
      <c r="I7370" s="3">
        <v>377</v>
      </c>
      <c r="J7370" s="3" t="s">
        <v>21096</v>
      </c>
      <c r="K7370" s="3" t="s">
        <v>0</v>
      </c>
      <c r="N7370" s="3">
        <v>1735</v>
      </c>
      <c r="O7370" s="3" t="s">
        <v>21105</v>
      </c>
      <c r="P7370" s="3" t="s">
        <v>21112</v>
      </c>
      <c r="Q7370" s="3">
        <v>416</v>
      </c>
      <c r="R7370" s="8" t="str">
        <f t="shared" si="115"/>
        <v>*416*</v>
      </c>
    </row>
    <row r="7371" spans="1:18" ht="19.8">
      <c r="A7371" s="3" t="s">
        <v>311</v>
      </c>
      <c r="B7371" s="3" t="s">
        <v>304</v>
      </c>
      <c r="C7371" s="3" t="s">
        <v>310</v>
      </c>
      <c r="D7371" s="3" t="s">
        <v>123</v>
      </c>
      <c r="E7371" s="3" t="s">
        <v>309</v>
      </c>
      <c r="F7371" s="3" t="s">
        <v>29</v>
      </c>
      <c r="G7371" s="3">
        <v>2022</v>
      </c>
      <c r="H7371" s="3" t="s">
        <v>22117</v>
      </c>
      <c r="I7371" s="3">
        <v>341</v>
      </c>
      <c r="J7371" s="3" t="s">
        <v>21097</v>
      </c>
      <c r="K7371" s="3" t="s">
        <v>0</v>
      </c>
      <c r="N7371" s="3">
        <v>1275</v>
      </c>
      <c r="O7371" s="3" t="s">
        <v>21106</v>
      </c>
      <c r="P7371" s="3" t="s">
        <v>21111</v>
      </c>
      <c r="Q7371" s="3">
        <v>136</v>
      </c>
      <c r="R7371" s="8" t="str">
        <f t="shared" si="115"/>
        <v>*136*</v>
      </c>
    </row>
    <row r="7372" spans="1:18" ht="19.8">
      <c r="A7372" s="3" t="s">
        <v>308</v>
      </c>
      <c r="B7372" s="3" t="s">
        <v>12</v>
      </c>
      <c r="C7372" s="3" t="s">
        <v>307</v>
      </c>
      <c r="D7372" s="3" t="s">
        <v>2</v>
      </c>
      <c r="E7372" s="3" t="s">
        <v>306</v>
      </c>
      <c r="F7372" s="3" t="s">
        <v>3</v>
      </c>
      <c r="G7372" s="3">
        <v>2013</v>
      </c>
      <c r="H7372" s="3" t="s">
        <v>22118</v>
      </c>
      <c r="I7372" s="3">
        <v>345</v>
      </c>
      <c r="J7372" s="3" t="s">
        <v>21100</v>
      </c>
      <c r="K7372" s="3" t="s">
        <v>0</v>
      </c>
      <c r="N7372" s="3">
        <v>2155</v>
      </c>
      <c r="O7372" s="3" t="s">
        <v>21073</v>
      </c>
      <c r="P7372" s="3" t="s">
        <v>21114</v>
      </c>
      <c r="Q7372" s="3">
        <v>189</v>
      </c>
      <c r="R7372" s="8" t="str">
        <f t="shared" si="115"/>
        <v>*189*</v>
      </c>
    </row>
    <row r="7373" spans="1:18" ht="19.8">
      <c r="A7373" s="3" t="s">
        <v>305</v>
      </c>
      <c r="B7373" s="3" t="s">
        <v>304</v>
      </c>
      <c r="C7373" s="3" t="s">
        <v>303</v>
      </c>
      <c r="D7373" s="3" t="s">
        <v>123</v>
      </c>
      <c r="E7373" s="3" t="s">
        <v>302</v>
      </c>
      <c r="F7373" s="3" t="s">
        <v>3</v>
      </c>
      <c r="G7373" s="3">
        <v>2011</v>
      </c>
      <c r="H7373" s="3" t="s">
        <v>22118</v>
      </c>
      <c r="I7373" s="3">
        <v>389</v>
      </c>
      <c r="J7373" s="3" t="s">
        <v>21090</v>
      </c>
      <c r="K7373" s="3" t="s">
        <v>0</v>
      </c>
      <c r="N7373" s="3">
        <v>1410</v>
      </c>
      <c r="O7373" s="3" t="s">
        <v>21106</v>
      </c>
      <c r="P7373" s="3" t="s">
        <v>21113</v>
      </c>
      <c r="Q7373" s="3">
        <v>334</v>
      </c>
      <c r="R7373" s="8" t="str">
        <f t="shared" si="115"/>
        <v>*334*</v>
      </c>
    </row>
    <row r="7374" spans="1:18" ht="19.8">
      <c r="A7374" s="3" t="s">
        <v>301</v>
      </c>
      <c r="B7374" s="3" t="s">
        <v>7</v>
      </c>
      <c r="C7374" s="3" t="s">
        <v>300</v>
      </c>
      <c r="D7374" s="3" t="s">
        <v>5</v>
      </c>
      <c r="E7374" s="3" t="s">
        <v>299</v>
      </c>
      <c r="F7374" s="3" t="s">
        <v>3</v>
      </c>
      <c r="G7374" s="3">
        <v>2012</v>
      </c>
      <c r="H7374" s="3" t="s">
        <v>22116</v>
      </c>
      <c r="I7374" s="3">
        <v>190</v>
      </c>
      <c r="J7374" s="3" t="s">
        <v>21088</v>
      </c>
      <c r="K7374" s="3" t="s">
        <v>0</v>
      </c>
      <c r="N7374" s="3">
        <v>2465</v>
      </c>
      <c r="O7374" s="3" t="s">
        <v>21106</v>
      </c>
      <c r="P7374" s="3" t="s">
        <v>21112</v>
      </c>
      <c r="Q7374" s="3">
        <v>438</v>
      </c>
      <c r="R7374" s="8" t="str">
        <f t="shared" si="115"/>
        <v>*438*</v>
      </c>
    </row>
    <row r="7375" spans="1:18" ht="19.8">
      <c r="A7375" s="3" t="s">
        <v>298</v>
      </c>
      <c r="B7375" s="3" t="s">
        <v>196</v>
      </c>
      <c r="C7375" s="3" t="s">
        <v>297</v>
      </c>
      <c r="D7375" s="3" t="s">
        <v>36</v>
      </c>
      <c r="E7375" s="3" t="s">
        <v>296</v>
      </c>
      <c r="F7375" s="3" t="s">
        <v>15</v>
      </c>
      <c r="G7375" s="3">
        <v>2005</v>
      </c>
      <c r="H7375" s="3" t="s">
        <v>22118</v>
      </c>
      <c r="I7375" s="3">
        <v>493</v>
      </c>
      <c r="J7375" s="3" t="s">
        <v>21091</v>
      </c>
      <c r="K7375" s="3" t="s">
        <v>1</v>
      </c>
      <c r="L7375" s="9">
        <v>45027</v>
      </c>
      <c r="M7375" s="9">
        <v>45159</v>
      </c>
      <c r="N7375" s="3">
        <v>780</v>
      </c>
      <c r="O7375" s="3" t="s">
        <v>21106</v>
      </c>
      <c r="P7375" s="3" t="s">
        <v>21113</v>
      </c>
      <c r="Q7375" s="3">
        <v>331</v>
      </c>
      <c r="R7375" s="8" t="str">
        <f t="shared" si="115"/>
        <v>*331*</v>
      </c>
    </row>
    <row r="7376" spans="1:18" ht="19.8">
      <c r="A7376" s="3" t="s">
        <v>295</v>
      </c>
      <c r="B7376" s="3" t="s">
        <v>125</v>
      </c>
      <c r="C7376" s="3" t="s">
        <v>294</v>
      </c>
      <c r="D7376" s="3" t="s">
        <v>123</v>
      </c>
      <c r="E7376" s="3" t="s">
        <v>293</v>
      </c>
      <c r="F7376" s="3" t="s">
        <v>15</v>
      </c>
      <c r="G7376" s="3">
        <v>2013</v>
      </c>
      <c r="H7376" s="3" t="s">
        <v>22118</v>
      </c>
      <c r="I7376" s="3">
        <v>468</v>
      </c>
      <c r="J7376" s="3" t="s">
        <v>21096</v>
      </c>
      <c r="K7376" s="3" t="s">
        <v>0</v>
      </c>
      <c r="N7376" s="3">
        <v>2450</v>
      </c>
      <c r="O7376" s="3" t="s">
        <v>21106</v>
      </c>
      <c r="P7376" s="3" t="s">
        <v>21114</v>
      </c>
      <c r="Q7376" s="3">
        <v>131</v>
      </c>
      <c r="R7376" s="8" t="str">
        <f t="shared" si="115"/>
        <v>*131*</v>
      </c>
    </row>
    <row r="7377" spans="1:18" ht="19.8">
      <c r="A7377" s="3" t="s">
        <v>292</v>
      </c>
      <c r="B7377" s="3" t="s">
        <v>218</v>
      </c>
      <c r="C7377" s="3" t="s">
        <v>291</v>
      </c>
      <c r="D7377" s="3" t="s">
        <v>95</v>
      </c>
      <c r="E7377" s="3" t="s">
        <v>290</v>
      </c>
      <c r="F7377" s="3" t="s">
        <v>77</v>
      </c>
      <c r="G7377" s="3">
        <v>2022</v>
      </c>
      <c r="H7377" s="3" t="s">
        <v>22118</v>
      </c>
      <c r="I7377" s="3">
        <v>171</v>
      </c>
      <c r="J7377" s="3" t="s">
        <v>21097</v>
      </c>
      <c r="K7377" s="3" t="s">
        <v>1</v>
      </c>
      <c r="L7377" s="9">
        <v>45245</v>
      </c>
      <c r="M7377" s="9">
        <v>45342</v>
      </c>
      <c r="N7377" s="3">
        <v>2120</v>
      </c>
      <c r="O7377" s="3" t="s">
        <v>21105</v>
      </c>
      <c r="P7377" s="3" t="s">
        <v>21114</v>
      </c>
      <c r="Q7377" s="3">
        <v>352</v>
      </c>
      <c r="R7377" s="8" t="str">
        <f t="shared" si="115"/>
        <v>*352*</v>
      </c>
    </row>
    <row r="7378" spans="1:18" ht="19.8">
      <c r="A7378" s="3" t="s">
        <v>289</v>
      </c>
      <c r="B7378" s="3" t="s">
        <v>218</v>
      </c>
      <c r="C7378" s="3" t="s">
        <v>288</v>
      </c>
      <c r="D7378" s="3" t="s">
        <v>95</v>
      </c>
      <c r="E7378" s="3" t="s">
        <v>287</v>
      </c>
      <c r="F7378" s="3" t="s">
        <v>48</v>
      </c>
      <c r="G7378" s="3">
        <v>2008</v>
      </c>
      <c r="H7378" s="3" t="s">
        <v>22117</v>
      </c>
      <c r="I7378" s="3">
        <v>248</v>
      </c>
      <c r="J7378" s="3" t="s">
        <v>21096</v>
      </c>
      <c r="K7378" s="3" t="s">
        <v>0</v>
      </c>
      <c r="N7378" s="3">
        <v>870</v>
      </c>
      <c r="O7378" s="3" t="s">
        <v>21105</v>
      </c>
      <c r="P7378" s="3" t="s">
        <v>21114</v>
      </c>
      <c r="Q7378" s="3">
        <v>323</v>
      </c>
      <c r="R7378" s="8" t="str">
        <f t="shared" si="115"/>
        <v>*323*</v>
      </c>
    </row>
    <row r="7379" spans="1:18" ht="19.8">
      <c r="A7379" s="3" t="s">
        <v>286</v>
      </c>
      <c r="B7379" s="3" t="s">
        <v>285</v>
      </c>
      <c r="C7379" s="3" t="s">
        <v>284</v>
      </c>
      <c r="D7379" s="3" t="s">
        <v>31</v>
      </c>
      <c r="E7379" s="3" t="s">
        <v>283</v>
      </c>
      <c r="F7379" s="3" t="s">
        <v>9</v>
      </c>
      <c r="G7379" s="3">
        <v>2005</v>
      </c>
      <c r="H7379" s="3" t="s">
        <v>22117</v>
      </c>
      <c r="I7379" s="3">
        <v>320</v>
      </c>
      <c r="J7379" s="3" t="s">
        <v>21085</v>
      </c>
      <c r="K7379" s="3" t="s">
        <v>0</v>
      </c>
      <c r="N7379" s="3">
        <v>965</v>
      </c>
      <c r="O7379" s="3" t="s">
        <v>21106</v>
      </c>
      <c r="P7379" s="3" t="s">
        <v>21111</v>
      </c>
      <c r="Q7379" s="3">
        <v>315</v>
      </c>
      <c r="R7379" s="8" t="str">
        <f t="shared" si="115"/>
        <v>*315*</v>
      </c>
    </row>
    <row r="7380" spans="1:18" ht="19.8">
      <c r="A7380" s="3" t="s">
        <v>282</v>
      </c>
      <c r="B7380" s="3" t="s">
        <v>72</v>
      </c>
      <c r="C7380" s="3" t="s">
        <v>281</v>
      </c>
      <c r="D7380" s="3" t="s">
        <v>36</v>
      </c>
      <c r="E7380" s="3" t="s">
        <v>280</v>
      </c>
      <c r="F7380" s="3" t="s">
        <v>3</v>
      </c>
      <c r="G7380" s="3">
        <v>2022</v>
      </c>
      <c r="H7380" s="3" t="s">
        <v>22117</v>
      </c>
      <c r="I7380" s="3">
        <v>338</v>
      </c>
      <c r="J7380" s="3" t="s">
        <v>21087</v>
      </c>
      <c r="K7380" s="3" t="s">
        <v>0</v>
      </c>
      <c r="N7380" s="3">
        <v>1155</v>
      </c>
      <c r="O7380" s="3" t="s">
        <v>21106</v>
      </c>
      <c r="P7380" s="3" t="s">
        <v>21112</v>
      </c>
      <c r="Q7380" s="3">
        <v>331</v>
      </c>
      <c r="R7380" s="8" t="str">
        <f t="shared" si="115"/>
        <v>*331*</v>
      </c>
    </row>
    <row r="7381" spans="1:18" ht="19.8">
      <c r="A7381" s="3" t="s">
        <v>279</v>
      </c>
      <c r="B7381" s="3" t="s">
        <v>22</v>
      </c>
      <c r="C7381" s="3" t="s">
        <v>278</v>
      </c>
      <c r="D7381" s="3" t="s">
        <v>5</v>
      </c>
      <c r="E7381" s="3" t="s">
        <v>277</v>
      </c>
      <c r="F7381" s="3" t="s">
        <v>77</v>
      </c>
      <c r="G7381" s="3">
        <v>2018</v>
      </c>
      <c r="H7381" s="3" t="s">
        <v>22117</v>
      </c>
      <c r="I7381" s="3">
        <v>341</v>
      </c>
      <c r="J7381" s="3" t="s">
        <v>21098</v>
      </c>
      <c r="K7381" s="3" t="s">
        <v>1</v>
      </c>
      <c r="L7381" s="9">
        <v>45618</v>
      </c>
      <c r="M7381" s="9">
        <v>45640</v>
      </c>
      <c r="N7381" s="3">
        <v>1275</v>
      </c>
      <c r="O7381" s="3" t="s">
        <v>21106</v>
      </c>
      <c r="P7381" s="3" t="s">
        <v>21114</v>
      </c>
      <c r="Q7381" s="3">
        <v>431</v>
      </c>
      <c r="R7381" s="8" t="str">
        <f t="shared" si="115"/>
        <v>*431*</v>
      </c>
    </row>
    <row r="7382" spans="1:18" ht="19.8">
      <c r="A7382" s="3" t="s">
        <v>276</v>
      </c>
      <c r="B7382" s="3" t="s">
        <v>138</v>
      </c>
      <c r="C7382" s="3" t="s">
        <v>275</v>
      </c>
      <c r="D7382" s="3" t="s">
        <v>2</v>
      </c>
      <c r="E7382" s="3" t="s">
        <v>274</v>
      </c>
      <c r="F7382" s="3" t="s">
        <v>3</v>
      </c>
      <c r="G7382" s="3">
        <v>2012</v>
      </c>
      <c r="H7382" s="3" t="s">
        <v>22118</v>
      </c>
      <c r="I7382" s="3">
        <v>218</v>
      </c>
      <c r="J7382" s="3" t="s">
        <v>21085</v>
      </c>
      <c r="K7382" s="3" t="s">
        <v>1</v>
      </c>
      <c r="L7382" s="9">
        <v>45300</v>
      </c>
      <c r="M7382" s="9">
        <v>45491</v>
      </c>
      <c r="N7382" s="3">
        <v>2390</v>
      </c>
      <c r="O7382" s="3" t="s">
        <v>21073</v>
      </c>
      <c r="P7382" s="3" t="s">
        <v>21114</v>
      </c>
      <c r="Q7382" s="3">
        <v>346</v>
      </c>
      <c r="R7382" s="8" t="str">
        <f t="shared" si="115"/>
        <v>*346*</v>
      </c>
    </row>
    <row r="7383" spans="1:18" ht="19.8">
      <c r="A7383" s="3" t="s">
        <v>273</v>
      </c>
      <c r="B7383" s="3" t="s">
        <v>84</v>
      </c>
      <c r="C7383" s="3" t="s">
        <v>272</v>
      </c>
      <c r="D7383" s="3" t="s">
        <v>82</v>
      </c>
      <c r="E7383" s="3" t="s">
        <v>271</v>
      </c>
      <c r="F7383" s="3" t="s">
        <v>15</v>
      </c>
      <c r="G7383" s="3">
        <v>2022</v>
      </c>
      <c r="H7383" s="3" t="s">
        <v>22118</v>
      </c>
      <c r="I7383" s="3">
        <v>106</v>
      </c>
      <c r="J7383" s="3" t="s">
        <v>21101</v>
      </c>
      <c r="K7383" s="3" t="s">
        <v>0</v>
      </c>
      <c r="N7383" s="3">
        <v>865</v>
      </c>
      <c r="O7383" s="3" t="s">
        <v>21105</v>
      </c>
      <c r="P7383" s="3" t="s">
        <v>21111</v>
      </c>
      <c r="Q7383" s="3">
        <v>269</v>
      </c>
      <c r="R7383" s="8" t="str">
        <f t="shared" si="115"/>
        <v>*269*</v>
      </c>
    </row>
    <row r="7384" spans="1:18" ht="19.8">
      <c r="A7384" s="3" t="s">
        <v>270</v>
      </c>
      <c r="B7384" s="3" t="s">
        <v>138</v>
      </c>
      <c r="C7384" s="3" t="s">
        <v>269</v>
      </c>
      <c r="D7384" s="3" t="s">
        <v>2</v>
      </c>
      <c r="E7384" s="3" t="s">
        <v>268</v>
      </c>
      <c r="F7384" s="3" t="s">
        <v>77</v>
      </c>
      <c r="G7384" s="3">
        <v>2017</v>
      </c>
      <c r="H7384" s="3" t="s">
        <v>22116</v>
      </c>
      <c r="I7384" s="3">
        <v>452</v>
      </c>
      <c r="J7384" s="3" t="s">
        <v>21092</v>
      </c>
      <c r="K7384" s="3" t="s">
        <v>1</v>
      </c>
      <c r="L7384" s="9">
        <v>45348</v>
      </c>
      <c r="M7384" s="9">
        <v>45497</v>
      </c>
      <c r="N7384" s="3">
        <v>1695</v>
      </c>
      <c r="O7384" s="3" t="s">
        <v>21073</v>
      </c>
      <c r="P7384" s="3" t="s">
        <v>21111</v>
      </c>
      <c r="Q7384" s="3">
        <v>113</v>
      </c>
      <c r="R7384" s="8" t="str">
        <f t="shared" si="115"/>
        <v>*113*</v>
      </c>
    </row>
    <row r="7385" spans="1:18" ht="19.8">
      <c r="A7385" s="3" t="s">
        <v>267</v>
      </c>
      <c r="B7385" s="3" t="s">
        <v>266</v>
      </c>
      <c r="C7385" s="3" t="s">
        <v>265</v>
      </c>
      <c r="D7385" s="3" t="s">
        <v>141</v>
      </c>
      <c r="E7385" s="3" t="s">
        <v>264</v>
      </c>
      <c r="F7385" s="3" t="s">
        <v>48</v>
      </c>
      <c r="G7385" s="3">
        <v>2007</v>
      </c>
      <c r="H7385" s="3" t="s">
        <v>22118</v>
      </c>
      <c r="I7385" s="3">
        <v>348</v>
      </c>
      <c r="J7385" s="3" t="s">
        <v>21102</v>
      </c>
      <c r="K7385" s="3" t="s">
        <v>1</v>
      </c>
      <c r="L7385" s="9">
        <v>45046</v>
      </c>
      <c r="M7385" s="9">
        <v>45374</v>
      </c>
      <c r="N7385" s="3">
        <v>150</v>
      </c>
      <c r="O7385" s="3" t="s">
        <v>25</v>
      </c>
      <c r="P7385" s="3" t="s">
        <v>21112</v>
      </c>
      <c r="Q7385" s="3">
        <v>122</v>
      </c>
      <c r="R7385" s="8" t="str">
        <f t="shared" si="115"/>
        <v>*122*</v>
      </c>
    </row>
    <row r="7386" spans="1:18" ht="19.8">
      <c r="A7386" s="3" t="s">
        <v>263</v>
      </c>
      <c r="B7386" s="3" t="s">
        <v>108</v>
      </c>
      <c r="C7386" s="3" t="s">
        <v>262</v>
      </c>
      <c r="D7386" s="3" t="s">
        <v>63</v>
      </c>
      <c r="E7386" s="3" t="s">
        <v>261</v>
      </c>
      <c r="F7386" s="3" t="s">
        <v>29</v>
      </c>
      <c r="G7386" s="3">
        <v>2010</v>
      </c>
      <c r="H7386" s="3" t="s">
        <v>22117</v>
      </c>
      <c r="I7386" s="3">
        <v>428</v>
      </c>
      <c r="J7386" s="3" t="s">
        <v>21088</v>
      </c>
      <c r="K7386" s="3" t="s">
        <v>0</v>
      </c>
      <c r="N7386" s="3">
        <v>1850</v>
      </c>
      <c r="O7386" s="3" t="s">
        <v>21106</v>
      </c>
      <c r="P7386" s="3" t="s">
        <v>21111</v>
      </c>
      <c r="Q7386" s="3">
        <v>264</v>
      </c>
      <c r="R7386" s="8" t="str">
        <f t="shared" si="115"/>
        <v>*264*</v>
      </c>
    </row>
    <row r="7387" spans="1:18" ht="19.8">
      <c r="A7387" s="3" t="s">
        <v>260</v>
      </c>
      <c r="B7387" s="3" t="s">
        <v>92</v>
      </c>
      <c r="C7387" s="3" t="s">
        <v>259</v>
      </c>
      <c r="D7387" s="3" t="s">
        <v>25</v>
      </c>
      <c r="E7387" s="3" t="s">
        <v>258</v>
      </c>
      <c r="F7387" s="3" t="s">
        <v>29</v>
      </c>
      <c r="G7387" s="3">
        <v>2023</v>
      </c>
      <c r="H7387" s="3" t="s">
        <v>22116</v>
      </c>
      <c r="I7387" s="3">
        <v>398</v>
      </c>
      <c r="J7387" s="3" t="s">
        <v>21093</v>
      </c>
      <c r="K7387" s="3" t="s">
        <v>1</v>
      </c>
      <c r="L7387" s="9">
        <v>45540</v>
      </c>
      <c r="M7387" s="9">
        <v>45623</v>
      </c>
      <c r="N7387" s="3">
        <v>1685</v>
      </c>
      <c r="O7387" s="3" t="s">
        <v>25</v>
      </c>
      <c r="P7387" s="3" t="s">
        <v>21114</v>
      </c>
      <c r="Q7387" s="3">
        <v>259</v>
      </c>
      <c r="R7387" s="8" t="str">
        <f t="shared" si="115"/>
        <v>*259*</v>
      </c>
    </row>
    <row r="7388" spans="1:18" ht="19.8">
      <c r="A7388" s="3" t="s">
        <v>257</v>
      </c>
      <c r="B7388" s="3" t="s">
        <v>256</v>
      </c>
      <c r="C7388" s="3" t="s">
        <v>255</v>
      </c>
      <c r="D7388" s="3" t="s">
        <v>14</v>
      </c>
      <c r="E7388" s="3" t="s">
        <v>254</v>
      </c>
      <c r="F7388" s="3" t="s">
        <v>15</v>
      </c>
      <c r="G7388" s="3">
        <v>2018</v>
      </c>
      <c r="H7388" s="3" t="s">
        <v>22116</v>
      </c>
      <c r="I7388" s="3">
        <v>89</v>
      </c>
      <c r="J7388" s="3" t="s">
        <v>21098</v>
      </c>
      <c r="K7388" s="3" t="s">
        <v>0</v>
      </c>
      <c r="N7388" s="3">
        <v>1460</v>
      </c>
      <c r="O7388" s="3" t="s">
        <v>21106</v>
      </c>
      <c r="P7388" s="3" t="s">
        <v>21111</v>
      </c>
      <c r="Q7388" s="3">
        <v>157</v>
      </c>
      <c r="R7388" s="8" t="str">
        <f t="shared" si="115"/>
        <v>*157*</v>
      </c>
    </row>
    <row r="7389" spans="1:18" ht="19.8">
      <c r="A7389" s="3" t="s">
        <v>253</v>
      </c>
      <c r="B7389" s="3" t="s">
        <v>218</v>
      </c>
      <c r="C7389" s="3" t="s">
        <v>252</v>
      </c>
      <c r="D7389" s="3" t="s">
        <v>95</v>
      </c>
      <c r="E7389" s="3" t="s">
        <v>251</v>
      </c>
      <c r="F7389" s="3" t="s">
        <v>3</v>
      </c>
      <c r="G7389" s="3">
        <v>2009</v>
      </c>
      <c r="H7389" s="3" t="s">
        <v>22116</v>
      </c>
      <c r="I7389" s="3">
        <v>341</v>
      </c>
      <c r="J7389" s="3" t="s">
        <v>21084</v>
      </c>
      <c r="K7389" s="3" t="s">
        <v>0</v>
      </c>
      <c r="N7389" s="3">
        <v>715</v>
      </c>
      <c r="O7389" s="3" t="s">
        <v>21105</v>
      </c>
      <c r="P7389" s="3" t="s">
        <v>21112</v>
      </c>
      <c r="Q7389" s="3">
        <v>426</v>
      </c>
      <c r="R7389" s="8" t="str">
        <f t="shared" si="115"/>
        <v>*426*</v>
      </c>
    </row>
    <row r="7390" spans="1:18" ht="19.8">
      <c r="A7390" s="3" t="s">
        <v>250</v>
      </c>
      <c r="B7390" s="3" t="s">
        <v>243</v>
      </c>
      <c r="C7390" s="3" t="s">
        <v>249</v>
      </c>
      <c r="D7390" s="3" t="s">
        <v>63</v>
      </c>
      <c r="E7390" s="3" t="s">
        <v>248</v>
      </c>
      <c r="F7390" s="3" t="s">
        <v>3</v>
      </c>
      <c r="G7390" s="3">
        <v>2011</v>
      </c>
      <c r="H7390" s="3" t="s">
        <v>22118</v>
      </c>
      <c r="I7390" s="3">
        <v>158</v>
      </c>
      <c r="J7390" s="3" t="s">
        <v>21087</v>
      </c>
      <c r="K7390" s="3" t="s">
        <v>0</v>
      </c>
      <c r="N7390" s="3">
        <v>225</v>
      </c>
      <c r="O7390" s="3" t="s">
        <v>21106</v>
      </c>
      <c r="P7390" s="3" t="s">
        <v>21111</v>
      </c>
      <c r="Q7390" s="3">
        <v>317</v>
      </c>
      <c r="R7390" s="8" t="str">
        <f t="shared" si="115"/>
        <v>*317*</v>
      </c>
    </row>
    <row r="7391" spans="1:18" ht="19.8">
      <c r="A7391" s="3" t="s">
        <v>247</v>
      </c>
      <c r="B7391" s="3" t="s">
        <v>60</v>
      </c>
      <c r="C7391" s="3" t="s">
        <v>246</v>
      </c>
      <c r="D7391" s="3" t="s">
        <v>41</v>
      </c>
      <c r="E7391" s="3" t="s">
        <v>245</v>
      </c>
      <c r="F7391" s="3" t="s">
        <v>77</v>
      </c>
      <c r="G7391" s="3">
        <v>2016</v>
      </c>
      <c r="H7391" s="3" t="s">
        <v>22116</v>
      </c>
      <c r="I7391" s="3">
        <v>222</v>
      </c>
      <c r="J7391" s="3" t="s">
        <v>21085</v>
      </c>
      <c r="K7391" s="3" t="s">
        <v>0</v>
      </c>
      <c r="N7391" s="3">
        <v>645</v>
      </c>
      <c r="O7391" s="3" t="s">
        <v>21106</v>
      </c>
      <c r="P7391" s="3" t="s">
        <v>21112</v>
      </c>
      <c r="Q7391" s="3">
        <v>395</v>
      </c>
      <c r="R7391" s="8" t="str">
        <f t="shared" si="115"/>
        <v>*395*</v>
      </c>
    </row>
    <row r="7392" spans="1:18" ht="19.8">
      <c r="A7392" s="3" t="s">
        <v>244</v>
      </c>
      <c r="B7392" s="3" t="s">
        <v>243</v>
      </c>
      <c r="C7392" s="3" t="s">
        <v>242</v>
      </c>
      <c r="D7392" s="3" t="s">
        <v>63</v>
      </c>
      <c r="E7392" s="3" t="s">
        <v>241</v>
      </c>
      <c r="F7392" s="3" t="s">
        <v>48</v>
      </c>
      <c r="G7392" s="3">
        <v>2008</v>
      </c>
      <c r="H7392" s="3" t="s">
        <v>22118</v>
      </c>
      <c r="I7392" s="3">
        <v>181</v>
      </c>
      <c r="J7392" s="3" t="s">
        <v>21097</v>
      </c>
      <c r="K7392" s="3" t="s">
        <v>1</v>
      </c>
      <c r="L7392" s="9">
        <v>45262</v>
      </c>
      <c r="M7392" s="9">
        <v>45306</v>
      </c>
      <c r="N7392" s="3">
        <v>2340</v>
      </c>
      <c r="O7392" s="3" t="s">
        <v>21106</v>
      </c>
      <c r="P7392" s="3" t="s">
        <v>21112</v>
      </c>
      <c r="Q7392" s="3">
        <v>340</v>
      </c>
      <c r="R7392" s="8" t="str">
        <f t="shared" si="115"/>
        <v>*340*</v>
      </c>
    </row>
    <row r="7393" spans="1:18" ht="19.8">
      <c r="A7393" s="3" t="s">
        <v>240</v>
      </c>
      <c r="B7393" s="3" t="s">
        <v>65</v>
      </c>
      <c r="C7393" s="3" t="s">
        <v>239</v>
      </c>
      <c r="D7393" s="3" t="s">
        <v>63</v>
      </c>
      <c r="E7393" s="3" t="s">
        <v>238</v>
      </c>
      <c r="F7393" s="3" t="s">
        <v>3</v>
      </c>
      <c r="G7393" s="3">
        <v>2014</v>
      </c>
      <c r="H7393" s="3" t="s">
        <v>22118</v>
      </c>
      <c r="I7393" s="3">
        <v>203</v>
      </c>
      <c r="J7393" s="3" t="s">
        <v>21085</v>
      </c>
      <c r="K7393" s="3" t="s">
        <v>1</v>
      </c>
      <c r="L7393" s="9">
        <v>45187</v>
      </c>
      <c r="M7393" s="9">
        <v>45202</v>
      </c>
      <c r="N7393" s="3">
        <v>1520</v>
      </c>
      <c r="O7393" s="3" t="s">
        <v>21106</v>
      </c>
      <c r="P7393" s="3" t="s">
        <v>21112</v>
      </c>
      <c r="Q7393" s="3">
        <v>299</v>
      </c>
      <c r="R7393" s="8" t="str">
        <f t="shared" si="115"/>
        <v>*299*</v>
      </c>
    </row>
    <row r="7394" spans="1:18" ht="19.8">
      <c r="A7394" s="3" t="s">
        <v>237</v>
      </c>
      <c r="B7394" s="3" t="s">
        <v>138</v>
      </c>
      <c r="C7394" s="3" t="s">
        <v>236</v>
      </c>
      <c r="D7394" s="3" t="s">
        <v>2</v>
      </c>
      <c r="E7394" s="3" t="s">
        <v>235</v>
      </c>
      <c r="F7394" s="3" t="s">
        <v>9</v>
      </c>
      <c r="G7394" s="3">
        <v>2018</v>
      </c>
      <c r="H7394" s="3" t="s">
        <v>22118</v>
      </c>
      <c r="I7394" s="3">
        <v>177</v>
      </c>
      <c r="J7394" s="3" t="s">
        <v>21086</v>
      </c>
      <c r="K7394" s="3" t="s">
        <v>1</v>
      </c>
      <c r="L7394" s="9">
        <v>45647</v>
      </c>
      <c r="M7394" s="9">
        <v>45712</v>
      </c>
      <c r="N7394" s="3">
        <v>920</v>
      </c>
      <c r="O7394" s="3" t="s">
        <v>21073</v>
      </c>
      <c r="P7394" s="3" t="s">
        <v>21111</v>
      </c>
      <c r="Q7394" s="3">
        <v>352</v>
      </c>
      <c r="R7394" s="8" t="str">
        <f t="shared" si="115"/>
        <v>*352*</v>
      </c>
    </row>
    <row r="7395" spans="1:18" ht="19.8">
      <c r="A7395" s="3" t="s">
        <v>234</v>
      </c>
      <c r="B7395" s="3" t="s">
        <v>104</v>
      </c>
      <c r="C7395" s="3" t="s">
        <v>233</v>
      </c>
      <c r="D7395" s="3" t="s">
        <v>25</v>
      </c>
      <c r="E7395" s="3" t="s">
        <v>232</v>
      </c>
      <c r="F7395" s="3" t="s">
        <v>77</v>
      </c>
      <c r="G7395" s="3">
        <v>2022</v>
      </c>
      <c r="H7395" s="3" t="s">
        <v>22117</v>
      </c>
      <c r="I7395" s="3">
        <v>280</v>
      </c>
      <c r="J7395" s="3" t="s">
        <v>21086</v>
      </c>
      <c r="K7395" s="3" t="s">
        <v>0</v>
      </c>
      <c r="N7395" s="3">
        <v>1060</v>
      </c>
      <c r="O7395" s="3" t="s">
        <v>25</v>
      </c>
      <c r="P7395" s="3" t="s">
        <v>21114</v>
      </c>
      <c r="Q7395" s="3">
        <v>230</v>
      </c>
      <c r="R7395" s="8" t="str">
        <f t="shared" si="115"/>
        <v>*230*</v>
      </c>
    </row>
    <row r="7396" spans="1:18" ht="19.8">
      <c r="A7396" s="3" t="s">
        <v>231</v>
      </c>
      <c r="B7396" s="3" t="s">
        <v>84</v>
      </c>
      <c r="C7396" s="3" t="s">
        <v>230</v>
      </c>
      <c r="D7396" s="3" t="s">
        <v>82</v>
      </c>
      <c r="E7396" s="3" t="s">
        <v>229</v>
      </c>
      <c r="F7396" s="3" t="s">
        <v>29</v>
      </c>
      <c r="G7396" s="3">
        <v>2009</v>
      </c>
      <c r="H7396" s="3" t="s">
        <v>22117</v>
      </c>
      <c r="I7396" s="3">
        <v>357</v>
      </c>
      <c r="J7396" s="3" t="s">
        <v>21089</v>
      </c>
      <c r="K7396" s="3" t="s">
        <v>1</v>
      </c>
      <c r="L7396" s="9">
        <v>45638</v>
      </c>
      <c r="M7396" s="9">
        <v>45694</v>
      </c>
      <c r="N7396" s="3">
        <v>2190</v>
      </c>
      <c r="O7396" s="3" t="s">
        <v>21105</v>
      </c>
      <c r="P7396" s="3" t="s">
        <v>21113</v>
      </c>
      <c r="Q7396" s="3">
        <v>370</v>
      </c>
      <c r="R7396" s="8" t="str">
        <f t="shared" si="115"/>
        <v>*370*</v>
      </c>
    </row>
    <row r="7397" spans="1:18" ht="19.8">
      <c r="A7397" s="3" t="s">
        <v>228</v>
      </c>
      <c r="B7397" s="3" t="s">
        <v>60</v>
      </c>
      <c r="C7397" s="3" t="s">
        <v>227</v>
      </c>
      <c r="D7397" s="3" t="s">
        <v>41</v>
      </c>
      <c r="E7397" s="3" t="s">
        <v>226</v>
      </c>
      <c r="F7397" s="3" t="s">
        <v>3</v>
      </c>
      <c r="G7397" s="3">
        <v>2016</v>
      </c>
      <c r="H7397" s="3" t="s">
        <v>22117</v>
      </c>
      <c r="I7397" s="3">
        <v>480</v>
      </c>
      <c r="J7397" s="3" t="s">
        <v>21091</v>
      </c>
      <c r="K7397" s="3" t="s">
        <v>0</v>
      </c>
      <c r="N7397" s="3">
        <v>2200</v>
      </c>
      <c r="O7397" s="3" t="s">
        <v>21106</v>
      </c>
      <c r="P7397" s="3" t="s">
        <v>21112</v>
      </c>
      <c r="Q7397" s="3">
        <v>362</v>
      </c>
      <c r="R7397" s="8" t="str">
        <f t="shared" si="115"/>
        <v>*362*</v>
      </c>
    </row>
    <row r="7398" spans="1:18" ht="19.8">
      <c r="A7398" s="3" t="s">
        <v>225</v>
      </c>
      <c r="B7398" s="3" t="s">
        <v>88</v>
      </c>
      <c r="C7398" s="3" t="s">
        <v>224</v>
      </c>
      <c r="D7398" s="3" t="s">
        <v>2</v>
      </c>
      <c r="E7398" s="3" t="s">
        <v>223</v>
      </c>
      <c r="F7398" s="3" t="s">
        <v>77</v>
      </c>
      <c r="G7398" s="3">
        <v>2006</v>
      </c>
      <c r="H7398" s="3" t="s">
        <v>22117</v>
      </c>
      <c r="I7398" s="3">
        <v>452</v>
      </c>
      <c r="J7398" s="3" t="s">
        <v>21091</v>
      </c>
      <c r="K7398" s="3" t="s">
        <v>0</v>
      </c>
      <c r="N7398" s="3">
        <v>1645</v>
      </c>
      <c r="O7398" s="3" t="s">
        <v>21073</v>
      </c>
      <c r="P7398" s="3" t="s">
        <v>21113</v>
      </c>
      <c r="Q7398" s="3">
        <v>184</v>
      </c>
      <c r="R7398" s="8" t="str">
        <f t="shared" si="115"/>
        <v>*184*</v>
      </c>
    </row>
    <row r="7399" spans="1:18" ht="19.8">
      <c r="A7399" s="3" t="s">
        <v>222</v>
      </c>
      <c r="B7399" s="3" t="s">
        <v>218</v>
      </c>
      <c r="C7399" s="3" t="s">
        <v>221</v>
      </c>
      <c r="D7399" s="3" t="s">
        <v>95</v>
      </c>
      <c r="E7399" s="3" t="s">
        <v>220</v>
      </c>
      <c r="F7399" s="3" t="s">
        <v>29</v>
      </c>
      <c r="G7399" s="3">
        <v>2017</v>
      </c>
      <c r="H7399" s="3" t="s">
        <v>22118</v>
      </c>
      <c r="I7399" s="3">
        <v>177</v>
      </c>
      <c r="J7399" s="3" t="s">
        <v>21091</v>
      </c>
      <c r="K7399" s="3" t="s">
        <v>1</v>
      </c>
      <c r="L7399" s="9">
        <v>45580</v>
      </c>
      <c r="M7399" s="9">
        <v>45678</v>
      </c>
      <c r="N7399" s="3">
        <v>610</v>
      </c>
      <c r="O7399" s="3" t="s">
        <v>21105</v>
      </c>
      <c r="P7399" s="3" t="s">
        <v>21114</v>
      </c>
      <c r="Q7399" s="3">
        <v>440</v>
      </c>
      <c r="R7399" s="8" t="str">
        <f t="shared" si="115"/>
        <v>*440*</v>
      </c>
    </row>
    <row r="7400" spans="1:18" ht="19.8">
      <c r="A7400" s="3" t="s">
        <v>219</v>
      </c>
      <c r="B7400" s="3" t="s">
        <v>218</v>
      </c>
      <c r="C7400" s="3" t="s">
        <v>217</v>
      </c>
      <c r="D7400" s="3" t="s">
        <v>95</v>
      </c>
      <c r="E7400" s="3" t="s">
        <v>216</v>
      </c>
      <c r="F7400" s="3" t="s">
        <v>9</v>
      </c>
      <c r="G7400" s="3">
        <v>2007</v>
      </c>
      <c r="H7400" s="3" t="s">
        <v>22118</v>
      </c>
      <c r="I7400" s="3">
        <v>338</v>
      </c>
      <c r="J7400" s="3" t="s">
        <v>21085</v>
      </c>
      <c r="K7400" s="3" t="s">
        <v>1</v>
      </c>
      <c r="L7400" s="9">
        <v>45166</v>
      </c>
      <c r="M7400" s="9">
        <v>45613</v>
      </c>
      <c r="N7400" s="3">
        <v>2500</v>
      </c>
      <c r="O7400" s="3" t="s">
        <v>21105</v>
      </c>
      <c r="P7400" s="3" t="s">
        <v>21114</v>
      </c>
      <c r="Q7400" s="3">
        <v>207</v>
      </c>
      <c r="R7400" s="8" t="str">
        <f t="shared" si="115"/>
        <v>*207*</v>
      </c>
    </row>
    <row r="7401" spans="1:18" ht="19.8">
      <c r="A7401" s="3" t="s">
        <v>215</v>
      </c>
      <c r="B7401" s="3" t="s">
        <v>38</v>
      </c>
      <c r="C7401" s="3" t="s">
        <v>214</v>
      </c>
      <c r="D7401" s="3" t="s">
        <v>36</v>
      </c>
      <c r="E7401" s="3" t="s">
        <v>213</v>
      </c>
      <c r="F7401" s="3" t="s">
        <v>48</v>
      </c>
      <c r="G7401" s="3">
        <v>2012</v>
      </c>
      <c r="H7401" s="3" t="s">
        <v>22116</v>
      </c>
      <c r="I7401" s="3">
        <v>123</v>
      </c>
      <c r="J7401" s="3" t="s">
        <v>21083</v>
      </c>
      <c r="K7401" s="3" t="s">
        <v>1</v>
      </c>
      <c r="L7401" s="9">
        <v>45621</v>
      </c>
      <c r="M7401" s="9">
        <v>45644</v>
      </c>
      <c r="N7401" s="3">
        <v>1230</v>
      </c>
      <c r="O7401" s="3" t="s">
        <v>21106</v>
      </c>
      <c r="P7401" s="3" t="s">
        <v>21114</v>
      </c>
      <c r="Q7401" s="3">
        <v>270</v>
      </c>
      <c r="R7401" s="8" t="str">
        <f t="shared" si="115"/>
        <v>*270*</v>
      </c>
    </row>
    <row r="7402" spans="1:18" ht="19.8">
      <c r="A7402" s="3" t="s">
        <v>212</v>
      </c>
      <c r="B7402" s="3" t="s">
        <v>60</v>
      </c>
      <c r="C7402" s="3" t="s">
        <v>211</v>
      </c>
      <c r="D7402" s="3" t="s">
        <v>41</v>
      </c>
      <c r="E7402" s="3" t="s">
        <v>210</v>
      </c>
      <c r="F7402" s="3" t="s">
        <v>29</v>
      </c>
      <c r="G7402" s="3">
        <v>2009</v>
      </c>
      <c r="H7402" s="3" t="s">
        <v>22118</v>
      </c>
      <c r="I7402" s="3">
        <v>284</v>
      </c>
      <c r="J7402" s="3" t="s">
        <v>21083</v>
      </c>
      <c r="K7402" s="3" t="s">
        <v>0</v>
      </c>
      <c r="N7402" s="3">
        <v>1770</v>
      </c>
      <c r="O7402" s="3" t="s">
        <v>21106</v>
      </c>
      <c r="P7402" s="3" t="s">
        <v>21111</v>
      </c>
      <c r="Q7402" s="3">
        <v>353</v>
      </c>
      <c r="R7402" s="8" t="str">
        <f t="shared" si="115"/>
        <v>*353*</v>
      </c>
    </row>
    <row r="7403" spans="1:18" ht="19.8">
      <c r="A7403" s="3" t="s">
        <v>209</v>
      </c>
      <c r="B7403" s="3" t="s">
        <v>92</v>
      </c>
      <c r="C7403" s="3" t="s">
        <v>208</v>
      </c>
      <c r="D7403" s="3" t="s">
        <v>25</v>
      </c>
      <c r="E7403" s="3" t="s">
        <v>207</v>
      </c>
      <c r="F7403" s="3" t="s">
        <v>3</v>
      </c>
      <c r="G7403" s="3">
        <v>2010</v>
      </c>
      <c r="H7403" s="3" t="s">
        <v>22118</v>
      </c>
      <c r="I7403" s="3">
        <v>234</v>
      </c>
      <c r="J7403" s="3" t="s">
        <v>21099</v>
      </c>
      <c r="K7403" s="3" t="s">
        <v>0</v>
      </c>
      <c r="N7403" s="3">
        <v>270</v>
      </c>
      <c r="O7403" s="3" t="s">
        <v>25</v>
      </c>
      <c r="P7403" s="3" t="s">
        <v>21112</v>
      </c>
      <c r="Q7403" s="3">
        <v>149</v>
      </c>
      <c r="R7403" s="8" t="str">
        <f t="shared" si="115"/>
        <v>*149*</v>
      </c>
    </row>
    <row r="7404" spans="1:18" ht="19.8">
      <c r="A7404" s="3" t="s">
        <v>206</v>
      </c>
      <c r="B7404" s="3" t="s">
        <v>43</v>
      </c>
      <c r="C7404" s="3" t="s">
        <v>205</v>
      </c>
      <c r="D7404" s="3" t="s">
        <v>41</v>
      </c>
      <c r="E7404" s="3" t="s">
        <v>204</v>
      </c>
      <c r="F7404" s="3" t="s">
        <v>29</v>
      </c>
      <c r="G7404" s="3">
        <v>2015</v>
      </c>
      <c r="H7404" s="3" t="s">
        <v>22118</v>
      </c>
      <c r="I7404" s="3">
        <v>483</v>
      </c>
      <c r="J7404" s="3" t="s">
        <v>21083</v>
      </c>
      <c r="K7404" s="3" t="s">
        <v>0</v>
      </c>
      <c r="N7404" s="3">
        <v>1125</v>
      </c>
      <c r="O7404" s="3" t="s">
        <v>21106</v>
      </c>
      <c r="P7404" s="3" t="s">
        <v>21114</v>
      </c>
      <c r="Q7404" s="3">
        <v>352</v>
      </c>
      <c r="R7404" s="8" t="str">
        <f t="shared" si="115"/>
        <v>*352*</v>
      </c>
    </row>
    <row r="7405" spans="1:18" ht="19.8">
      <c r="A7405" s="3" t="s">
        <v>203</v>
      </c>
      <c r="B7405" s="3" t="s">
        <v>171</v>
      </c>
      <c r="C7405" s="3" t="s">
        <v>202</v>
      </c>
      <c r="D7405" s="3" t="s">
        <v>141</v>
      </c>
      <c r="E7405" s="3" t="s">
        <v>201</v>
      </c>
      <c r="F7405" s="3" t="s">
        <v>48</v>
      </c>
      <c r="G7405" s="3">
        <v>2005</v>
      </c>
      <c r="H7405" s="3" t="s">
        <v>22117</v>
      </c>
      <c r="I7405" s="3">
        <v>314</v>
      </c>
      <c r="J7405" s="3" t="s">
        <v>21090</v>
      </c>
      <c r="K7405" s="3" t="s">
        <v>0</v>
      </c>
      <c r="N7405" s="3">
        <v>2360</v>
      </c>
      <c r="O7405" s="3" t="s">
        <v>25</v>
      </c>
      <c r="P7405" s="3" t="s">
        <v>21114</v>
      </c>
      <c r="Q7405" s="3">
        <v>287</v>
      </c>
      <c r="R7405" s="8" t="str">
        <f t="shared" si="115"/>
        <v>*287*</v>
      </c>
    </row>
    <row r="7406" spans="1:18" ht="19.8">
      <c r="A7406" s="3" t="s">
        <v>200</v>
      </c>
      <c r="B7406" s="3" t="s">
        <v>196</v>
      </c>
      <c r="C7406" s="3" t="s">
        <v>199</v>
      </c>
      <c r="D7406" s="3" t="s">
        <v>36</v>
      </c>
      <c r="E7406" s="3" t="s">
        <v>198</v>
      </c>
      <c r="F7406" s="3" t="s">
        <v>77</v>
      </c>
      <c r="G7406" s="3">
        <v>2009</v>
      </c>
      <c r="H7406" s="3" t="s">
        <v>22117</v>
      </c>
      <c r="I7406" s="3">
        <v>442</v>
      </c>
      <c r="J7406" s="3" t="s">
        <v>21085</v>
      </c>
      <c r="K7406" s="3" t="s">
        <v>0</v>
      </c>
      <c r="N7406" s="3">
        <v>1640</v>
      </c>
      <c r="O7406" s="3" t="s">
        <v>21106</v>
      </c>
      <c r="P7406" s="3" t="s">
        <v>21111</v>
      </c>
      <c r="Q7406" s="3">
        <v>115</v>
      </c>
      <c r="R7406" s="8" t="str">
        <f t="shared" si="115"/>
        <v>*115*</v>
      </c>
    </row>
    <row r="7407" spans="1:18" ht="19.8">
      <c r="A7407" s="3" t="s">
        <v>197</v>
      </c>
      <c r="B7407" s="3" t="s">
        <v>196</v>
      </c>
      <c r="C7407" s="3" t="s">
        <v>195</v>
      </c>
      <c r="D7407" s="3" t="s">
        <v>36</v>
      </c>
      <c r="E7407" s="3" t="s">
        <v>194</v>
      </c>
      <c r="F7407" s="3" t="s">
        <v>9</v>
      </c>
      <c r="G7407" s="3">
        <v>2022</v>
      </c>
      <c r="H7407" s="3" t="s">
        <v>22117</v>
      </c>
      <c r="I7407" s="3">
        <v>286</v>
      </c>
      <c r="J7407" s="3" t="s">
        <v>21091</v>
      </c>
      <c r="K7407" s="3" t="s">
        <v>1</v>
      </c>
      <c r="L7407" s="9">
        <v>45462</v>
      </c>
      <c r="M7407" s="9">
        <v>45637</v>
      </c>
      <c r="N7407" s="3">
        <v>940</v>
      </c>
      <c r="O7407" s="3" t="s">
        <v>21106</v>
      </c>
      <c r="P7407" s="3" t="s">
        <v>21111</v>
      </c>
      <c r="Q7407" s="3">
        <v>290</v>
      </c>
      <c r="R7407" s="8" t="str">
        <f t="shared" si="115"/>
        <v>*290*</v>
      </c>
    </row>
    <row r="7408" spans="1:18" ht="19.8">
      <c r="A7408" s="3" t="s">
        <v>192</v>
      </c>
      <c r="B7408" s="3" t="s">
        <v>84</v>
      </c>
      <c r="C7408" s="3" t="s">
        <v>191</v>
      </c>
      <c r="D7408" s="3" t="s">
        <v>82</v>
      </c>
      <c r="E7408" s="3" t="s">
        <v>190</v>
      </c>
      <c r="F7408" s="3" t="s">
        <v>77</v>
      </c>
      <c r="G7408" s="3">
        <v>2015</v>
      </c>
      <c r="H7408" s="3" t="s">
        <v>22117</v>
      </c>
      <c r="I7408" s="3">
        <v>448</v>
      </c>
      <c r="J7408" s="3" t="s">
        <v>21095</v>
      </c>
      <c r="K7408" s="3" t="s">
        <v>0</v>
      </c>
      <c r="N7408" s="3">
        <v>1165</v>
      </c>
      <c r="O7408" s="3" t="s">
        <v>21105</v>
      </c>
      <c r="P7408" s="3" t="s">
        <v>21112</v>
      </c>
      <c r="Q7408" s="3">
        <v>326</v>
      </c>
      <c r="R7408" s="8" t="str">
        <f t="shared" si="115"/>
        <v>*326*</v>
      </c>
    </row>
    <row r="7409" spans="1:18" ht="19.8">
      <c r="A7409" s="3" t="s">
        <v>189</v>
      </c>
      <c r="B7409" s="3" t="s">
        <v>138</v>
      </c>
      <c r="C7409" s="3" t="s">
        <v>188</v>
      </c>
      <c r="D7409" s="3" t="s">
        <v>2</v>
      </c>
      <c r="E7409" s="3" t="s">
        <v>187</v>
      </c>
      <c r="F7409" s="3" t="s">
        <v>29</v>
      </c>
      <c r="G7409" s="3">
        <v>2007</v>
      </c>
      <c r="H7409" s="3" t="s">
        <v>22118</v>
      </c>
      <c r="I7409" s="3">
        <v>344</v>
      </c>
      <c r="J7409" s="3" t="s">
        <v>21099</v>
      </c>
      <c r="K7409" s="3" t="s">
        <v>0</v>
      </c>
      <c r="N7409" s="3">
        <v>1990</v>
      </c>
      <c r="O7409" s="3" t="s">
        <v>21073</v>
      </c>
      <c r="P7409" s="3" t="s">
        <v>21111</v>
      </c>
      <c r="Q7409" s="3">
        <v>177</v>
      </c>
      <c r="R7409" s="8" t="str">
        <f t="shared" si="115"/>
        <v>*177*</v>
      </c>
    </row>
    <row r="7410" spans="1:18" ht="19.8">
      <c r="A7410" s="3" t="s">
        <v>186</v>
      </c>
      <c r="B7410" s="3" t="s">
        <v>125</v>
      </c>
      <c r="C7410" s="3" t="s">
        <v>185</v>
      </c>
      <c r="D7410" s="3" t="s">
        <v>123</v>
      </c>
      <c r="E7410" s="3" t="s">
        <v>184</v>
      </c>
      <c r="F7410" s="3" t="s">
        <v>15</v>
      </c>
      <c r="G7410" s="3">
        <v>2006</v>
      </c>
      <c r="H7410" s="3" t="s">
        <v>22118</v>
      </c>
      <c r="I7410" s="3">
        <v>300</v>
      </c>
      <c r="J7410" s="3" t="s">
        <v>21097</v>
      </c>
      <c r="K7410" s="3" t="s">
        <v>1</v>
      </c>
      <c r="L7410" s="9">
        <v>45207</v>
      </c>
      <c r="M7410" s="9">
        <v>45249</v>
      </c>
      <c r="N7410" s="3">
        <v>1285</v>
      </c>
      <c r="O7410" s="3" t="s">
        <v>21106</v>
      </c>
      <c r="P7410" s="3" t="s">
        <v>21114</v>
      </c>
      <c r="Q7410" s="3">
        <v>236</v>
      </c>
      <c r="R7410" s="8" t="str">
        <f t="shared" si="115"/>
        <v>*236*</v>
      </c>
    </row>
    <row r="7411" spans="1:18" ht="19.8">
      <c r="A7411" s="3" t="s">
        <v>182</v>
      </c>
      <c r="B7411" s="3" t="s">
        <v>7</v>
      </c>
      <c r="C7411" s="3" t="s">
        <v>181</v>
      </c>
      <c r="D7411" s="3" t="s">
        <v>5</v>
      </c>
      <c r="E7411" s="3" t="s">
        <v>180</v>
      </c>
      <c r="F7411" s="3" t="s">
        <v>48</v>
      </c>
      <c r="G7411" s="3">
        <v>2006</v>
      </c>
      <c r="H7411" s="3" t="s">
        <v>22116</v>
      </c>
      <c r="I7411" s="3">
        <v>296</v>
      </c>
      <c r="J7411" s="3" t="s">
        <v>21088</v>
      </c>
      <c r="K7411" s="3" t="s">
        <v>1</v>
      </c>
      <c r="L7411" s="9">
        <v>45224</v>
      </c>
      <c r="M7411" s="9">
        <v>45246</v>
      </c>
      <c r="N7411" s="3">
        <v>1060</v>
      </c>
      <c r="O7411" s="3" t="s">
        <v>21106</v>
      </c>
      <c r="P7411" s="3" t="s">
        <v>21111</v>
      </c>
      <c r="Q7411" s="3">
        <v>324</v>
      </c>
      <c r="R7411" s="8" t="str">
        <f t="shared" si="115"/>
        <v>*324*</v>
      </c>
    </row>
    <row r="7412" spans="1:18" ht="19.8">
      <c r="A7412" s="3" t="s">
        <v>178</v>
      </c>
      <c r="B7412" s="3" t="s">
        <v>151</v>
      </c>
      <c r="C7412" s="3" t="s">
        <v>177</v>
      </c>
      <c r="D7412" s="3" t="s">
        <v>82</v>
      </c>
      <c r="E7412" s="3" t="s">
        <v>176</v>
      </c>
      <c r="F7412" s="3" t="s">
        <v>15</v>
      </c>
      <c r="G7412" s="3">
        <v>2017</v>
      </c>
      <c r="H7412" s="3" t="s">
        <v>22118</v>
      </c>
      <c r="I7412" s="3">
        <v>376</v>
      </c>
      <c r="J7412" s="3" t="s">
        <v>21096</v>
      </c>
      <c r="K7412" s="3" t="s">
        <v>0</v>
      </c>
      <c r="N7412" s="3">
        <v>230</v>
      </c>
      <c r="O7412" s="3" t="s">
        <v>21105</v>
      </c>
      <c r="P7412" s="3" t="s">
        <v>21112</v>
      </c>
      <c r="Q7412" s="3">
        <v>182</v>
      </c>
      <c r="R7412" s="8" t="str">
        <f t="shared" si="115"/>
        <v>*182*</v>
      </c>
    </row>
    <row r="7413" spans="1:18" ht="19.8">
      <c r="A7413" s="3" t="s">
        <v>175</v>
      </c>
      <c r="B7413" s="3" t="s">
        <v>22</v>
      </c>
      <c r="C7413" s="3" t="s">
        <v>174</v>
      </c>
      <c r="D7413" s="3" t="s">
        <v>5</v>
      </c>
      <c r="E7413" s="3" t="s">
        <v>173</v>
      </c>
      <c r="F7413" s="3" t="s">
        <v>15</v>
      </c>
      <c r="G7413" s="3">
        <v>2014</v>
      </c>
      <c r="H7413" s="3" t="s">
        <v>22117</v>
      </c>
      <c r="I7413" s="3">
        <v>334</v>
      </c>
      <c r="J7413" s="3" t="s">
        <v>21097</v>
      </c>
      <c r="K7413" s="3" t="s">
        <v>0</v>
      </c>
      <c r="N7413" s="3">
        <v>745</v>
      </c>
      <c r="O7413" s="3" t="s">
        <v>21106</v>
      </c>
      <c r="P7413" s="3" t="s">
        <v>21111</v>
      </c>
      <c r="Q7413" s="3">
        <v>210</v>
      </c>
      <c r="R7413" s="8" t="str">
        <f t="shared" si="115"/>
        <v>*210*</v>
      </c>
    </row>
    <row r="7414" spans="1:18" ht="19.8">
      <c r="A7414" s="3" t="s">
        <v>172</v>
      </c>
      <c r="B7414" s="3" t="s">
        <v>171</v>
      </c>
      <c r="C7414" s="3" t="s">
        <v>170</v>
      </c>
      <c r="D7414" s="3" t="s">
        <v>141</v>
      </c>
      <c r="E7414" s="3" t="s">
        <v>169</v>
      </c>
      <c r="F7414" s="3" t="s">
        <v>29</v>
      </c>
      <c r="G7414" s="3">
        <v>2006</v>
      </c>
      <c r="H7414" s="3" t="s">
        <v>22116</v>
      </c>
      <c r="I7414" s="3">
        <v>219</v>
      </c>
      <c r="J7414" s="3" t="s">
        <v>21098</v>
      </c>
      <c r="K7414" s="3" t="s">
        <v>1</v>
      </c>
      <c r="L7414" s="9">
        <v>45514</v>
      </c>
      <c r="M7414" s="9">
        <v>45628</v>
      </c>
      <c r="N7414" s="3">
        <v>1985</v>
      </c>
      <c r="O7414" s="3" t="s">
        <v>25</v>
      </c>
      <c r="P7414" s="3" t="s">
        <v>21112</v>
      </c>
      <c r="Q7414" s="3">
        <v>432</v>
      </c>
      <c r="R7414" s="8" t="str">
        <f t="shared" si="115"/>
        <v>*432*</v>
      </c>
    </row>
    <row r="7415" spans="1:18" ht="19.8">
      <c r="A7415" s="3" t="s">
        <v>168</v>
      </c>
      <c r="B7415" s="3" t="s">
        <v>12</v>
      </c>
      <c r="C7415" s="3" t="s">
        <v>167</v>
      </c>
      <c r="D7415" s="3" t="s">
        <v>2</v>
      </c>
      <c r="E7415" s="3" t="s">
        <v>166</v>
      </c>
      <c r="F7415" s="3" t="s">
        <v>15</v>
      </c>
      <c r="G7415" s="3">
        <v>2020</v>
      </c>
      <c r="H7415" s="3" t="s">
        <v>22116</v>
      </c>
      <c r="I7415" s="3">
        <v>492</v>
      </c>
      <c r="J7415" s="3" t="s">
        <v>21101</v>
      </c>
      <c r="K7415" s="3" t="s">
        <v>1</v>
      </c>
      <c r="L7415" s="9">
        <v>45119</v>
      </c>
      <c r="M7415" s="9">
        <v>45389</v>
      </c>
      <c r="N7415" s="3">
        <v>695</v>
      </c>
      <c r="O7415" s="3" t="s">
        <v>21073</v>
      </c>
      <c r="P7415" s="3" t="s">
        <v>21112</v>
      </c>
      <c r="Q7415" s="3">
        <v>289</v>
      </c>
      <c r="R7415" s="8" t="str">
        <f t="shared" si="115"/>
        <v>*289*</v>
      </c>
    </row>
    <row r="7416" spans="1:18" ht="19.8">
      <c r="A7416" s="3" t="s">
        <v>164</v>
      </c>
      <c r="B7416" s="3" t="s">
        <v>147</v>
      </c>
      <c r="C7416" s="3" t="s">
        <v>163</v>
      </c>
      <c r="D7416" s="3" t="s">
        <v>5</v>
      </c>
      <c r="E7416" s="3" t="s">
        <v>162</v>
      </c>
      <c r="F7416" s="3" t="s">
        <v>15</v>
      </c>
      <c r="G7416" s="3">
        <v>2013</v>
      </c>
      <c r="H7416" s="3" t="s">
        <v>22116</v>
      </c>
      <c r="I7416" s="3">
        <v>85</v>
      </c>
      <c r="J7416" s="3" t="s">
        <v>21086</v>
      </c>
      <c r="K7416" s="3" t="s">
        <v>0</v>
      </c>
      <c r="N7416" s="3">
        <v>685</v>
      </c>
      <c r="O7416" s="3" t="s">
        <v>21106</v>
      </c>
      <c r="P7416" s="3" t="s">
        <v>21112</v>
      </c>
      <c r="Q7416" s="3">
        <v>233</v>
      </c>
      <c r="R7416" s="8" t="str">
        <f t="shared" si="115"/>
        <v>*233*</v>
      </c>
    </row>
    <row r="7417" spans="1:18" ht="19.8">
      <c r="A7417" s="3" t="s">
        <v>161</v>
      </c>
      <c r="B7417" s="3" t="s">
        <v>160</v>
      </c>
      <c r="C7417" s="3" t="s">
        <v>159</v>
      </c>
      <c r="D7417" s="3" t="s">
        <v>31</v>
      </c>
      <c r="E7417" s="3" t="s">
        <v>158</v>
      </c>
      <c r="F7417" s="3" t="s">
        <v>3</v>
      </c>
      <c r="G7417" s="3">
        <v>2010</v>
      </c>
      <c r="H7417" s="3" t="s">
        <v>22118</v>
      </c>
      <c r="I7417" s="3">
        <v>106</v>
      </c>
      <c r="J7417" s="3" t="s">
        <v>21090</v>
      </c>
      <c r="K7417" s="3" t="s">
        <v>1</v>
      </c>
      <c r="L7417" s="9">
        <v>45378</v>
      </c>
      <c r="M7417" s="9">
        <v>45383</v>
      </c>
      <c r="N7417" s="3">
        <v>760</v>
      </c>
      <c r="O7417" s="3" t="s">
        <v>21106</v>
      </c>
      <c r="P7417" s="3" t="s">
        <v>21111</v>
      </c>
      <c r="Q7417" s="3">
        <v>340</v>
      </c>
      <c r="R7417" s="8" t="str">
        <f t="shared" si="115"/>
        <v>*340*</v>
      </c>
    </row>
    <row r="7418" spans="1:18" ht="19.8">
      <c r="A7418" s="3" t="s">
        <v>156</v>
      </c>
      <c r="B7418" s="3" t="s">
        <v>155</v>
      </c>
      <c r="C7418" s="3" t="s">
        <v>154</v>
      </c>
      <c r="D7418" s="3" t="s">
        <v>50</v>
      </c>
      <c r="E7418" s="3" t="s">
        <v>153</v>
      </c>
      <c r="F7418" s="3" t="s">
        <v>3</v>
      </c>
      <c r="G7418" s="3">
        <v>2020</v>
      </c>
      <c r="H7418" s="3" t="s">
        <v>22116</v>
      </c>
      <c r="I7418" s="3">
        <v>360</v>
      </c>
      <c r="J7418" s="3" t="s">
        <v>21088</v>
      </c>
      <c r="K7418" s="3" t="s">
        <v>1</v>
      </c>
      <c r="L7418" s="9">
        <v>45287</v>
      </c>
      <c r="M7418" s="9">
        <v>45463</v>
      </c>
      <c r="N7418" s="3">
        <v>630</v>
      </c>
      <c r="O7418" s="3" t="s">
        <v>21106</v>
      </c>
      <c r="P7418" s="3" t="s">
        <v>21114</v>
      </c>
      <c r="Q7418" s="3">
        <v>415</v>
      </c>
      <c r="R7418" s="8" t="str">
        <f t="shared" si="115"/>
        <v>*415*</v>
      </c>
    </row>
    <row r="7419" spans="1:18" ht="19.8">
      <c r="A7419" s="3" t="s">
        <v>152</v>
      </c>
      <c r="B7419" s="3" t="s">
        <v>151</v>
      </c>
      <c r="C7419" s="3" t="s">
        <v>150</v>
      </c>
      <c r="D7419" s="3" t="s">
        <v>82</v>
      </c>
      <c r="E7419" s="3" t="s">
        <v>149</v>
      </c>
      <c r="F7419" s="3" t="s">
        <v>77</v>
      </c>
      <c r="G7419" s="3">
        <v>2008</v>
      </c>
      <c r="H7419" s="3" t="s">
        <v>22118</v>
      </c>
      <c r="I7419" s="3">
        <v>452</v>
      </c>
      <c r="J7419" s="3" t="s">
        <v>21101</v>
      </c>
      <c r="K7419" s="3" t="s">
        <v>0</v>
      </c>
      <c r="N7419" s="3">
        <v>2385</v>
      </c>
      <c r="O7419" s="3" t="s">
        <v>21105</v>
      </c>
      <c r="P7419" s="3" t="s">
        <v>21113</v>
      </c>
      <c r="Q7419" s="3">
        <v>177</v>
      </c>
      <c r="R7419" s="8" t="str">
        <f t="shared" si="115"/>
        <v>*177*</v>
      </c>
    </row>
    <row r="7420" spans="1:18" ht="19.8">
      <c r="A7420" s="3" t="s">
        <v>148</v>
      </c>
      <c r="B7420" s="3" t="s">
        <v>147</v>
      </c>
      <c r="C7420" s="3" t="s">
        <v>146</v>
      </c>
      <c r="D7420" s="3" t="s">
        <v>5</v>
      </c>
      <c r="E7420" s="3" t="s">
        <v>145</v>
      </c>
      <c r="F7420" s="3" t="s">
        <v>9</v>
      </c>
      <c r="G7420" s="3">
        <v>2017</v>
      </c>
      <c r="H7420" s="3" t="s">
        <v>22118</v>
      </c>
      <c r="I7420" s="3">
        <v>347</v>
      </c>
      <c r="J7420" s="3" t="s">
        <v>21098</v>
      </c>
      <c r="K7420" s="3" t="s">
        <v>1</v>
      </c>
      <c r="L7420" s="9">
        <v>45545</v>
      </c>
      <c r="M7420" s="9">
        <v>45597</v>
      </c>
      <c r="N7420" s="3">
        <v>1675</v>
      </c>
      <c r="O7420" s="3" t="s">
        <v>21106</v>
      </c>
      <c r="P7420" s="3" t="s">
        <v>21112</v>
      </c>
      <c r="Q7420" s="3">
        <v>327</v>
      </c>
      <c r="R7420" s="8" t="str">
        <f t="shared" si="115"/>
        <v>*327*</v>
      </c>
    </row>
    <row r="7421" spans="1:18" ht="19.8">
      <c r="A7421" s="3" t="s">
        <v>144</v>
      </c>
      <c r="B7421" s="3" t="s">
        <v>143</v>
      </c>
      <c r="C7421" s="3" t="s">
        <v>142</v>
      </c>
      <c r="D7421" s="3" t="s">
        <v>141</v>
      </c>
      <c r="E7421" s="3" t="s">
        <v>140</v>
      </c>
      <c r="F7421" s="3" t="s">
        <v>9</v>
      </c>
      <c r="G7421" s="3">
        <v>2015</v>
      </c>
      <c r="H7421" s="3" t="s">
        <v>22118</v>
      </c>
      <c r="I7421" s="3">
        <v>99</v>
      </c>
      <c r="J7421" s="3" t="s">
        <v>21102</v>
      </c>
      <c r="K7421" s="3" t="s">
        <v>1</v>
      </c>
      <c r="L7421" s="9">
        <v>45278</v>
      </c>
      <c r="M7421" s="9">
        <v>45711</v>
      </c>
      <c r="N7421" s="3">
        <v>1915</v>
      </c>
      <c r="O7421" s="3" t="s">
        <v>25</v>
      </c>
      <c r="P7421" s="3" t="s">
        <v>21113</v>
      </c>
      <c r="Q7421" s="3">
        <v>222</v>
      </c>
      <c r="R7421" s="8" t="str">
        <f t="shared" si="115"/>
        <v>*222*</v>
      </c>
    </row>
    <row r="7422" spans="1:18" ht="19.8">
      <c r="A7422" s="3" t="s">
        <v>139</v>
      </c>
      <c r="B7422" s="3" t="s">
        <v>138</v>
      </c>
      <c r="C7422" s="3" t="s">
        <v>137</v>
      </c>
      <c r="D7422" s="3" t="s">
        <v>2</v>
      </c>
      <c r="E7422" s="3" t="s">
        <v>136</v>
      </c>
      <c r="F7422" s="3" t="s">
        <v>77</v>
      </c>
      <c r="G7422" s="3">
        <v>2024</v>
      </c>
      <c r="H7422" s="3" t="s">
        <v>22117</v>
      </c>
      <c r="I7422" s="3">
        <v>99</v>
      </c>
      <c r="J7422" s="3" t="s">
        <v>21090</v>
      </c>
      <c r="K7422" s="3" t="s">
        <v>0</v>
      </c>
      <c r="N7422" s="3">
        <v>1775</v>
      </c>
      <c r="O7422" s="3" t="s">
        <v>21073</v>
      </c>
      <c r="P7422" s="3" t="s">
        <v>21114</v>
      </c>
      <c r="Q7422" s="3">
        <v>351</v>
      </c>
      <c r="R7422" s="8" t="str">
        <f t="shared" si="115"/>
        <v>*351*</v>
      </c>
    </row>
    <row r="7423" spans="1:18" ht="19.8">
      <c r="A7423" s="3" t="s">
        <v>135</v>
      </c>
      <c r="B7423" s="3" t="s">
        <v>125</v>
      </c>
      <c r="C7423" s="3" t="s">
        <v>134</v>
      </c>
      <c r="D7423" s="3" t="s">
        <v>123</v>
      </c>
      <c r="E7423" s="3" t="s">
        <v>133</v>
      </c>
      <c r="F7423" s="3" t="s">
        <v>77</v>
      </c>
      <c r="G7423" s="3">
        <v>2008</v>
      </c>
      <c r="H7423" s="3" t="s">
        <v>22117</v>
      </c>
      <c r="I7423" s="3">
        <v>330</v>
      </c>
      <c r="J7423" s="3" t="s">
        <v>21100</v>
      </c>
      <c r="K7423" s="3" t="s">
        <v>1</v>
      </c>
      <c r="L7423" s="9">
        <v>45222</v>
      </c>
      <c r="M7423" s="9">
        <v>45550</v>
      </c>
      <c r="N7423" s="3">
        <v>2090</v>
      </c>
      <c r="O7423" s="3" t="s">
        <v>21106</v>
      </c>
      <c r="P7423" s="3" t="s">
        <v>21114</v>
      </c>
      <c r="Q7423" s="3">
        <v>214</v>
      </c>
      <c r="R7423" s="8" t="str">
        <f t="shared" si="115"/>
        <v>*214*</v>
      </c>
    </row>
    <row r="7424" spans="1:18" ht="19.8">
      <c r="A7424" s="3" t="s">
        <v>132</v>
      </c>
      <c r="B7424" s="3" t="s">
        <v>125</v>
      </c>
      <c r="C7424" s="3" t="s">
        <v>131</v>
      </c>
      <c r="D7424" s="3" t="s">
        <v>123</v>
      </c>
      <c r="E7424" s="3" t="s">
        <v>130</v>
      </c>
      <c r="F7424" s="3" t="s">
        <v>9</v>
      </c>
      <c r="G7424" s="3">
        <v>2021</v>
      </c>
      <c r="H7424" s="3" t="s">
        <v>22117</v>
      </c>
      <c r="I7424" s="3">
        <v>419</v>
      </c>
      <c r="J7424" s="3" t="s">
        <v>21083</v>
      </c>
      <c r="K7424" s="3" t="s">
        <v>0</v>
      </c>
      <c r="N7424" s="3">
        <v>1940</v>
      </c>
      <c r="O7424" s="3" t="s">
        <v>21106</v>
      </c>
      <c r="P7424" s="3" t="s">
        <v>21114</v>
      </c>
      <c r="Q7424" s="3">
        <v>406</v>
      </c>
      <c r="R7424" s="8" t="str">
        <f t="shared" si="115"/>
        <v>*406*</v>
      </c>
    </row>
    <row r="7425" spans="1:18" ht="19.8">
      <c r="A7425" s="3" t="s">
        <v>129</v>
      </c>
      <c r="B7425" s="3" t="s">
        <v>56</v>
      </c>
      <c r="C7425" s="3" t="s">
        <v>128</v>
      </c>
      <c r="D7425" s="3" t="s">
        <v>50</v>
      </c>
      <c r="E7425" s="3" t="s">
        <v>127</v>
      </c>
      <c r="F7425" s="3" t="s">
        <v>77</v>
      </c>
      <c r="G7425" s="3">
        <v>2005</v>
      </c>
      <c r="H7425" s="3" t="s">
        <v>22117</v>
      </c>
      <c r="I7425" s="3">
        <v>496</v>
      </c>
      <c r="J7425" s="3" t="s">
        <v>21101</v>
      </c>
      <c r="K7425" s="3" t="s">
        <v>0</v>
      </c>
      <c r="N7425" s="3">
        <v>1350</v>
      </c>
      <c r="O7425" s="3" t="s">
        <v>21106</v>
      </c>
      <c r="P7425" s="3" t="s">
        <v>21111</v>
      </c>
      <c r="Q7425" s="3">
        <v>239</v>
      </c>
      <c r="R7425" s="8" t="str">
        <f t="shared" si="115"/>
        <v>*239*</v>
      </c>
    </row>
    <row r="7426" spans="1:18" ht="19.8">
      <c r="A7426" s="3" t="s">
        <v>126</v>
      </c>
      <c r="B7426" s="3" t="s">
        <v>125</v>
      </c>
      <c r="C7426" s="3" t="s">
        <v>124</v>
      </c>
      <c r="D7426" s="3" t="s">
        <v>123</v>
      </c>
      <c r="E7426" s="3" t="s">
        <v>122</v>
      </c>
      <c r="F7426" s="3" t="s">
        <v>29</v>
      </c>
      <c r="G7426" s="3">
        <v>2011</v>
      </c>
      <c r="H7426" s="3" t="s">
        <v>22118</v>
      </c>
      <c r="I7426" s="3">
        <v>473</v>
      </c>
      <c r="J7426" s="3" t="s">
        <v>21086</v>
      </c>
      <c r="K7426" s="3" t="s">
        <v>0</v>
      </c>
      <c r="N7426" s="3">
        <v>1790</v>
      </c>
      <c r="O7426" s="3" t="s">
        <v>21106</v>
      </c>
      <c r="P7426" s="3" t="s">
        <v>21112</v>
      </c>
      <c r="Q7426" s="3">
        <v>421</v>
      </c>
      <c r="R7426" s="8" t="str">
        <f t="shared" si="115"/>
        <v>*421*</v>
      </c>
    </row>
    <row r="7427" spans="1:18" ht="19.8">
      <c r="A7427" s="3" t="s">
        <v>121</v>
      </c>
      <c r="B7427" s="3" t="s">
        <v>43</v>
      </c>
      <c r="C7427" s="3" t="s">
        <v>120</v>
      </c>
      <c r="D7427" s="3" t="s">
        <v>41</v>
      </c>
      <c r="E7427" s="3" t="s">
        <v>119</v>
      </c>
      <c r="F7427" s="3" t="s">
        <v>77</v>
      </c>
      <c r="G7427" s="3">
        <v>2017</v>
      </c>
      <c r="H7427" s="3" t="s">
        <v>22118</v>
      </c>
      <c r="I7427" s="3">
        <v>181</v>
      </c>
      <c r="J7427" s="3" t="s">
        <v>21083</v>
      </c>
      <c r="K7427" s="3" t="s">
        <v>1</v>
      </c>
      <c r="L7427" s="9">
        <v>45200</v>
      </c>
      <c r="M7427" s="9">
        <v>45488</v>
      </c>
      <c r="N7427" s="3">
        <v>295</v>
      </c>
      <c r="O7427" s="3" t="s">
        <v>21106</v>
      </c>
      <c r="P7427" s="3" t="s">
        <v>21114</v>
      </c>
      <c r="Q7427" s="3">
        <v>436</v>
      </c>
      <c r="R7427" s="8" t="str">
        <f t="shared" si="115"/>
        <v>*436*</v>
      </c>
    </row>
    <row r="7428" spans="1:18" ht="19.8">
      <c r="A7428" s="3" t="s">
        <v>118</v>
      </c>
      <c r="B7428" s="3" t="s">
        <v>7</v>
      </c>
      <c r="C7428" s="3" t="s">
        <v>117</v>
      </c>
      <c r="D7428" s="3" t="s">
        <v>5</v>
      </c>
      <c r="E7428" s="3" t="s">
        <v>116</v>
      </c>
      <c r="F7428" s="3" t="s">
        <v>15</v>
      </c>
      <c r="G7428" s="3">
        <v>2013</v>
      </c>
      <c r="H7428" s="3" t="s">
        <v>22116</v>
      </c>
      <c r="I7428" s="3">
        <v>143</v>
      </c>
      <c r="J7428" s="3" t="s">
        <v>21091</v>
      </c>
      <c r="K7428" s="3" t="s">
        <v>0</v>
      </c>
      <c r="N7428" s="3">
        <v>430</v>
      </c>
      <c r="O7428" s="3" t="s">
        <v>21106</v>
      </c>
      <c r="P7428" s="3" t="s">
        <v>21114</v>
      </c>
      <c r="Q7428" s="3">
        <v>450</v>
      </c>
      <c r="R7428" s="8" t="str">
        <f t="shared" ref="R7428:R7453" si="116">"*"&amp;Q7428&amp;"*"</f>
        <v>*450*</v>
      </c>
    </row>
    <row r="7429" spans="1:18" ht="19.8">
      <c r="A7429" s="3" t="s">
        <v>115</v>
      </c>
      <c r="B7429" s="3" t="s">
        <v>92</v>
      </c>
      <c r="C7429" s="3" t="s">
        <v>114</v>
      </c>
      <c r="D7429" s="3" t="s">
        <v>25</v>
      </c>
      <c r="E7429" s="3" t="s">
        <v>113</v>
      </c>
      <c r="F7429" s="3" t="s">
        <v>29</v>
      </c>
      <c r="G7429" s="3">
        <v>2011</v>
      </c>
      <c r="H7429" s="3" t="s">
        <v>22118</v>
      </c>
      <c r="I7429" s="3">
        <v>405</v>
      </c>
      <c r="J7429" s="3" t="s">
        <v>21090</v>
      </c>
      <c r="K7429" s="3" t="s">
        <v>0</v>
      </c>
      <c r="N7429" s="3">
        <v>965</v>
      </c>
      <c r="O7429" s="3" t="s">
        <v>25</v>
      </c>
      <c r="P7429" s="3" t="s">
        <v>21111</v>
      </c>
      <c r="Q7429" s="3">
        <v>184</v>
      </c>
      <c r="R7429" s="8" t="str">
        <f t="shared" si="116"/>
        <v>*184*</v>
      </c>
    </row>
    <row r="7430" spans="1:18" ht="19.8">
      <c r="A7430" s="3" t="s">
        <v>112</v>
      </c>
      <c r="B7430" s="3" t="s">
        <v>60</v>
      </c>
      <c r="C7430" s="3" t="s">
        <v>111</v>
      </c>
      <c r="D7430" s="3" t="s">
        <v>41</v>
      </c>
      <c r="E7430" s="3" t="s">
        <v>110</v>
      </c>
      <c r="F7430" s="3" t="s">
        <v>77</v>
      </c>
      <c r="G7430" s="3">
        <v>2008</v>
      </c>
      <c r="H7430" s="3" t="s">
        <v>22118</v>
      </c>
      <c r="I7430" s="3">
        <v>284</v>
      </c>
      <c r="J7430" s="3" t="s">
        <v>21087</v>
      </c>
      <c r="K7430" s="3" t="s">
        <v>0</v>
      </c>
      <c r="N7430" s="3">
        <v>1245</v>
      </c>
      <c r="O7430" s="3" t="s">
        <v>21106</v>
      </c>
      <c r="P7430" s="3" t="s">
        <v>21111</v>
      </c>
      <c r="Q7430" s="3">
        <v>240</v>
      </c>
      <c r="R7430" s="8" t="str">
        <f t="shared" si="116"/>
        <v>*240*</v>
      </c>
    </row>
    <row r="7431" spans="1:18" ht="19.8">
      <c r="A7431" s="3" t="s">
        <v>109</v>
      </c>
      <c r="B7431" s="3" t="s">
        <v>108</v>
      </c>
      <c r="C7431" s="3" t="s">
        <v>107</v>
      </c>
      <c r="D7431" s="3" t="s">
        <v>63</v>
      </c>
      <c r="E7431" s="3" t="s">
        <v>106</v>
      </c>
      <c r="F7431" s="3" t="s">
        <v>77</v>
      </c>
      <c r="G7431" s="3">
        <v>2008</v>
      </c>
      <c r="H7431" s="3" t="s">
        <v>22118</v>
      </c>
      <c r="I7431" s="3">
        <v>357</v>
      </c>
      <c r="J7431" s="3" t="s">
        <v>21101</v>
      </c>
      <c r="K7431" s="3" t="s">
        <v>1</v>
      </c>
      <c r="L7431" s="9">
        <v>45020</v>
      </c>
      <c r="M7431" s="9">
        <v>45399</v>
      </c>
      <c r="N7431" s="3">
        <v>2450</v>
      </c>
      <c r="O7431" s="3" t="s">
        <v>21106</v>
      </c>
      <c r="P7431" s="3" t="s">
        <v>21112</v>
      </c>
      <c r="Q7431" s="3">
        <v>246</v>
      </c>
      <c r="R7431" s="8" t="str">
        <f t="shared" si="116"/>
        <v>*246*</v>
      </c>
    </row>
    <row r="7432" spans="1:18" ht="19.8">
      <c r="A7432" s="3" t="s">
        <v>105</v>
      </c>
      <c r="B7432" s="3" t="s">
        <v>104</v>
      </c>
      <c r="C7432" s="3" t="s">
        <v>103</v>
      </c>
      <c r="D7432" s="3" t="s">
        <v>25</v>
      </c>
      <c r="E7432" s="3" t="s">
        <v>102</v>
      </c>
      <c r="F7432" s="3" t="s">
        <v>29</v>
      </c>
      <c r="G7432" s="3">
        <v>2016</v>
      </c>
      <c r="H7432" s="3" t="s">
        <v>22117</v>
      </c>
      <c r="I7432" s="3">
        <v>176</v>
      </c>
      <c r="J7432" s="3" t="s">
        <v>21095</v>
      </c>
      <c r="K7432" s="3" t="s">
        <v>0</v>
      </c>
      <c r="N7432" s="3">
        <v>1140</v>
      </c>
      <c r="O7432" s="3" t="s">
        <v>25</v>
      </c>
      <c r="P7432" s="3" t="s">
        <v>21111</v>
      </c>
      <c r="Q7432" s="3">
        <v>313</v>
      </c>
      <c r="R7432" s="8" t="str">
        <f t="shared" si="116"/>
        <v>*313*</v>
      </c>
    </row>
    <row r="7433" spans="1:18" ht="19.8">
      <c r="A7433" s="3" t="s">
        <v>101</v>
      </c>
      <c r="B7433" s="3" t="s">
        <v>88</v>
      </c>
      <c r="C7433" s="3" t="s">
        <v>100</v>
      </c>
      <c r="D7433" s="3" t="s">
        <v>2</v>
      </c>
      <c r="E7433" s="3" t="s">
        <v>99</v>
      </c>
      <c r="F7433" s="3" t="s">
        <v>9</v>
      </c>
      <c r="G7433" s="3">
        <v>2020</v>
      </c>
      <c r="H7433" s="3" t="s">
        <v>22117</v>
      </c>
      <c r="I7433" s="3">
        <v>145</v>
      </c>
      <c r="J7433" s="3" t="s">
        <v>21093</v>
      </c>
      <c r="K7433" s="3" t="s">
        <v>0</v>
      </c>
      <c r="N7433" s="3">
        <v>1285</v>
      </c>
      <c r="O7433" s="3" t="s">
        <v>21073</v>
      </c>
      <c r="P7433" s="3" t="s">
        <v>21114</v>
      </c>
      <c r="Q7433" s="3">
        <v>169</v>
      </c>
      <c r="R7433" s="8" t="str">
        <f t="shared" si="116"/>
        <v>*169*</v>
      </c>
    </row>
    <row r="7434" spans="1:18" ht="19.8">
      <c r="A7434" s="3" t="s">
        <v>98</v>
      </c>
      <c r="B7434" s="3" t="s">
        <v>97</v>
      </c>
      <c r="C7434" s="3" t="s">
        <v>96</v>
      </c>
      <c r="D7434" s="3" t="s">
        <v>95</v>
      </c>
      <c r="E7434" s="3" t="s">
        <v>94</v>
      </c>
      <c r="F7434" s="3" t="s">
        <v>77</v>
      </c>
      <c r="G7434" s="3">
        <v>2024</v>
      </c>
      <c r="H7434" s="3" t="s">
        <v>22117</v>
      </c>
      <c r="I7434" s="3">
        <v>230</v>
      </c>
      <c r="J7434" s="3" t="s">
        <v>21099</v>
      </c>
      <c r="K7434" s="3" t="s">
        <v>1</v>
      </c>
      <c r="L7434" s="9">
        <v>45633</v>
      </c>
      <c r="M7434" s="9">
        <v>45674</v>
      </c>
      <c r="N7434" s="3">
        <v>1550</v>
      </c>
      <c r="O7434" s="3" t="s">
        <v>21105</v>
      </c>
      <c r="P7434" s="3" t="s">
        <v>21111</v>
      </c>
      <c r="Q7434" s="3">
        <v>289</v>
      </c>
      <c r="R7434" s="8" t="str">
        <f t="shared" si="116"/>
        <v>*289*</v>
      </c>
    </row>
    <row r="7435" spans="1:18" ht="19.8">
      <c r="A7435" s="3" t="s">
        <v>93</v>
      </c>
      <c r="B7435" s="3" t="s">
        <v>92</v>
      </c>
      <c r="C7435" s="3" t="s">
        <v>91</v>
      </c>
      <c r="D7435" s="3" t="s">
        <v>25</v>
      </c>
      <c r="E7435" s="3" t="s">
        <v>90</v>
      </c>
      <c r="F7435" s="3" t="s">
        <v>9</v>
      </c>
      <c r="G7435" s="3">
        <v>2014</v>
      </c>
      <c r="H7435" s="3" t="s">
        <v>22117</v>
      </c>
      <c r="I7435" s="3">
        <v>397</v>
      </c>
      <c r="J7435" s="3" t="s">
        <v>21096</v>
      </c>
      <c r="K7435" s="3" t="s">
        <v>0</v>
      </c>
      <c r="N7435" s="3">
        <v>450</v>
      </c>
      <c r="O7435" s="3" t="s">
        <v>25</v>
      </c>
      <c r="P7435" s="3" t="s">
        <v>21112</v>
      </c>
      <c r="Q7435" s="3">
        <v>381</v>
      </c>
      <c r="R7435" s="8" t="str">
        <f t="shared" si="116"/>
        <v>*381*</v>
      </c>
    </row>
    <row r="7436" spans="1:18" ht="19.8">
      <c r="A7436" s="3" t="s">
        <v>89</v>
      </c>
      <c r="B7436" s="3" t="s">
        <v>88</v>
      </c>
      <c r="C7436" s="3" t="s">
        <v>87</v>
      </c>
      <c r="D7436" s="3" t="s">
        <v>2</v>
      </c>
      <c r="E7436" s="3" t="s">
        <v>86</v>
      </c>
      <c r="F7436" s="3" t="s">
        <v>9</v>
      </c>
      <c r="G7436" s="3">
        <v>2013</v>
      </c>
      <c r="H7436" s="3" t="s">
        <v>22118</v>
      </c>
      <c r="I7436" s="3">
        <v>500</v>
      </c>
      <c r="J7436" s="3" t="s">
        <v>21083</v>
      </c>
      <c r="K7436" s="3" t="s">
        <v>1</v>
      </c>
      <c r="L7436" s="9">
        <v>45193</v>
      </c>
      <c r="M7436" s="9">
        <v>45293</v>
      </c>
      <c r="N7436" s="3">
        <v>455</v>
      </c>
      <c r="O7436" s="3" t="s">
        <v>21073</v>
      </c>
      <c r="P7436" s="3" t="s">
        <v>21111</v>
      </c>
      <c r="Q7436" s="3">
        <v>329</v>
      </c>
      <c r="R7436" s="8" t="str">
        <f t="shared" si="116"/>
        <v>*329*</v>
      </c>
    </row>
    <row r="7437" spans="1:18" ht="19.8">
      <c r="A7437" s="3" t="s">
        <v>85</v>
      </c>
      <c r="B7437" s="3" t="s">
        <v>84</v>
      </c>
      <c r="C7437" s="3" t="s">
        <v>83</v>
      </c>
      <c r="D7437" s="3" t="s">
        <v>82</v>
      </c>
      <c r="E7437" s="3" t="s">
        <v>81</v>
      </c>
      <c r="F7437" s="3" t="s">
        <v>77</v>
      </c>
      <c r="G7437" s="3">
        <v>2021</v>
      </c>
      <c r="H7437" s="3" t="s">
        <v>22118</v>
      </c>
      <c r="I7437" s="3">
        <v>207</v>
      </c>
      <c r="J7437" s="3" t="s">
        <v>21087</v>
      </c>
      <c r="K7437" s="3" t="s">
        <v>0</v>
      </c>
      <c r="N7437" s="3">
        <v>1480</v>
      </c>
      <c r="O7437" s="3" t="s">
        <v>21105</v>
      </c>
      <c r="P7437" s="3" t="s">
        <v>21112</v>
      </c>
      <c r="Q7437" s="3">
        <v>195</v>
      </c>
      <c r="R7437" s="8" t="str">
        <f t="shared" si="116"/>
        <v>*195*</v>
      </c>
    </row>
    <row r="7438" spans="1:18" ht="19.8">
      <c r="A7438" s="3" t="s">
        <v>80</v>
      </c>
      <c r="B7438" s="3" t="s">
        <v>60</v>
      </c>
      <c r="C7438" s="3" t="s">
        <v>79</v>
      </c>
      <c r="D7438" s="3" t="s">
        <v>41</v>
      </c>
      <c r="E7438" s="3" t="s">
        <v>78</v>
      </c>
      <c r="F7438" s="3" t="s">
        <v>77</v>
      </c>
      <c r="G7438" s="3">
        <v>2006</v>
      </c>
      <c r="H7438" s="3" t="s">
        <v>22116</v>
      </c>
      <c r="I7438" s="3">
        <v>236</v>
      </c>
      <c r="J7438" s="3" t="s">
        <v>21099</v>
      </c>
      <c r="K7438" s="3" t="s">
        <v>1</v>
      </c>
      <c r="L7438" s="9">
        <v>45214</v>
      </c>
      <c r="M7438" s="9">
        <v>45628</v>
      </c>
      <c r="N7438" s="3">
        <v>805</v>
      </c>
      <c r="O7438" s="3" t="s">
        <v>21106</v>
      </c>
      <c r="P7438" s="3" t="s">
        <v>21112</v>
      </c>
      <c r="Q7438" s="3">
        <v>368</v>
      </c>
      <c r="R7438" s="8" t="str">
        <f t="shared" si="116"/>
        <v>*368*</v>
      </c>
    </row>
    <row r="7439" spans="1:18" ht="19.8">
      <c r="A7439" s="3" t="s">
        <v>76</v>
      </c>
      <c r="B7439" s="3" t="s">
        <v>65</v>
      </c>
      <c r="C7439" s="3" t="s">
        <v>75</v>
      </c>
      <c r="D7439" s="3" t="s">
        <v>63</v>
      </c>
      <c r="E7439" s="3" t="s">
        <v>74</v>
      </c>
      <c r="F7439" s="3" t="s">
        <v>3</v>
      </c>
      <c r="G7439" s="3">
        <v>2013</v>
      </c>
      <c r="H7439" s="3" t="s">
        <v>22118</v>
      </c>
      <c r="I7439" s="3">
        <v>361</v>
      </c>
      <c r="J7439" s="3" t="s">
        <v>21101</v>
      </c>
      <c r="K7439" s="3" t="s">
        <v>1</v>
      </c>
      <c r="L7439" s="9">
        <v>45442</v>
      </c>
      <c r="M7439" s="9">
        <v>45470</v>
      </c>
      <c r="N7439" s="3">
        <v>390</v>
      </c>
      <c r="O7439" s="3" t="s">
        <v>21106</v>
      </c>
      <c r="P7439" s="3" t="s">
        <v>21112</v>
      </c>
      <c r="Q7439" s="3">
        <v>140</v>
      </c>
      <c r="R7439" s="8" t="str">
        <f t="shared" si="116"/>
        <v>*140*</v>
      </c>
    </row>
    <row r="7440" spans="1:18" ht="19.8">
      <c r="A7440" s="3" t="s">
        <v>73</v>
      </c>
      <c r="B7440" s="3" t="s">
        <v>72</v>
      </c>
      <c r="C7440" s="3" t="s">
        <v>71</v>
      </c>
      <c r="D7440" s="3" t="s">
        <v>36</v>
      </c>
      <c r="E7440" s="3" t="s">
        <v>70</v>
      </c>
      <c r="F7440" s="3" t="s">
        <v>3</v>
      </c>
      <c r="G7440" s="3">
        <v>2018</v>
      </c>
      <c r="H7440" s="3" t="s">
        <v>22117</v>
      </c>
      <c r="I7440" s="3">
        <v>122</v>
      </c>
      <c r="J7440" s="3" t="s">
        <v>21083</v>
      </c>
      <c r="K7440" s="3" t="s">
        <v>1</v>
      </c>
      <c r="L7440" s="9">
        <v>45346</v>
      </c>
      <c r="M7440" s="9">
        <v>45513</v>
      </c>
      <c r="N7440" s="3">
        <v>650</v>
      </c>
      <c r="O7440" s="3" t="s">
        <v>21106</v>
      </c>
      <c r="P7440" s="3" t="s">
        <v>21111</v>
      </c>
      <c r="Q7440" s="3">
        <v>220</v>
      </c>
      <c r="R7440" s="8" t="str">
        <f t="shared" si="116"/>
        <v>*220*</v>
      </c>
    </row>
    <row r="7441" spans="1:18" ht="19.8">
      <c r="A7441" s="3" t="s">
        <v>69</v>
      </c>
      <c r="B7441" s="3" t="s">
        <v>43</v>
      </c>
      <c r="C7441" s="3" t="s">
        <v>68</v>
      </c>
      <c r="D7441" s="3" t="s">
        <v>41</v>
      </c>
      <c r="E7441" s="3" t="s">
        <v>67</v>
      </c>
      <c r="F7441" s="3" t="s">
        <v>3</v>
      </c>
      <c r="G7441" s="3">
        <v>2015</v>
      </c>
      <c r="H7441" s="3" t="s">
        <v>22116</v>
      </c>
      <c r="I7441" s="3">
        <v>183</v>
      </c>
      <c r="J7441" s="3" t="s">
        <v>21099</v>
      </c>
      <c r="K7441" s="3" t="s">
        <v>1</v>
      </c>
      <c r="L7441" s="9">
        <v>45696</v>
      </c>
      <c r="M7441" s="9">
        <v>45707</v>
      </c>
      <c r="N7441" s="3">
        <v>1660</v>
      </c>
      <c r="O7441" s="3" t="s">
        <v>21106</v>
      </c>
      <c r="P7441" s="3" t="s">
        <v>21114</v>
      </c>
      <c r="Q7441" s="3">
        <v>213</v>
      </c>
      <c r="R7441" s="8" t="str">
        <f t="shared" si="116"/>
        <v>*213*</v>
      </c>
    </row>
    <row r="7442" spans="1:18" ht="19.8">
      <c r="A7442" s="3" t="s">
        <v>66</v>
      </c>
      <c r="B7442" s="3" t="s">
        <v>65</v>
      </c>
      <c r="C7442" s="3" t="s">
        <v>64</v>
      </c>
      <c r="D7442" s="3" t="s">
        <v>63</v>
      </c>
      <c r="E7442" s="3" t="s">
        <v>62</v>
      </c>
      <c r="F7442" s="3" t="s">
        <v>48</v>
      </c>
      <c r="G7442" s="3">
        <v>2016</v>
      </c>
      <c r="H7442" s="3" t="s">
        <v>22116</v>
      </c>
      <c r="I7442" s="3">
        <v>369</v>
      </c>
      <c r="J7442" s="3" t="s">
        <v>21093</v>
      </c>
      <c r="K7442" s="3" t="s">
        <v>0</v>
      </c>
      <c r="N7442" s="3">
        <v>1155</v>
      </c>
      <c r="O7442" s="3" t="s">
        <v>21106</v>
      </c>
      <c r="P7442" s="3" t="s">
        <v>21113</v>
      </c>
      <c r="Q7442" s="3">
        <v>360</v>
      </c>
      <c r="R7442" s="8" t="str">
        <f t="shared" si="116"/>
        <v>*360*</v>
      </c>
    </row>
    <row r="7443" spans="1:18" ht="19.8">
      <c r="A7443" s="3" t="s">
        <v>61</v>
      </c>
      <c r="B7443" s="3" t="s">
        <v>60</v>
      </c>
      <c r="C7443" s="3" t="s">
        <v>59</v>
      </c>
      <c r="D7443" s="3" t="s">
        <v>41</v>
      </c>
      <c r="E7443" s="3" t="s">
        <v>58</v>
      </c>
      <c r="F7443" s="3" t="s">
        <v>48</v>
      </c>
      <c r="G7443" s="3">
        <v>2022</v>
      </c>
      <c r="H7443" s="3" t="s">
        <v>22116</v>
      </c>
      <c r="I7443" s="3">
        <v>150</v>
      </c>
      <c r="J7443" s="3" t="s">
        <v>21084</v>
      </c>
      <c r="K7443" s="3" t="s">
        <v>0</v>
      </c>
      <c r="N7443" s="3">
        <v>1140</v>
      </c>
      <c r="O7443" s="3" t="s">
        <v>21106</v>
      </c>
      <c r="P7443" s="3" t="s">
        <v>21112</v>
      </c>
      <c r="Q7443" s="3">
        <v>331</v>
      </c>
      <c r="R7443" s="8" t="str">
        <f t="shared" si="116"/>
        <v>*331*</v>
      </c>
    </row>
    <row r="7444" spans="1:18" ht="19.8">
      <c r="A7444" s="3" t="s">
        <v>57</v>
      </c>
      <c r="B7444" s="3" t="s">
        <v>56</v>
      </c>
      <c r="C7444" s="3" t="s">
        <v>55</v>
      </c>
      <c r="D7444" s="3" t="s">
        <v>50</v>
      </c>
      <c r="E7444" s="3" t="s">
        <v>54</v>
      </c>
      <c r="F7444" s="3" t="s">
        <v>48</v>
      </c>
      <c r="G7444" s="3">
        <v>2006</v>
      </c>
      <c r="H7444" s="3" t="s">
        <v>22118</v>
      </c>
      <c r="I7444" s="3">
        <v>487</v>
      </c>
      <c r="J7444" s="3" t="s">
        <v>21094</v>
      </c>
      <c r="K7444" s="3" t="s">
        <v>1</v>
      </c>
      <c r="L7444" s="9">
        <v>45413</v>
      </c>
      <c r="M7444" s="9">
        <v>45511</v>
      </c>
      <c r="N7444" s="3">
        <v>1190</v>
      </c>
      <c r="O7444" s="3" t="s">
        <v>21106</v>
      </c>
      <c r="P7444" s="3" t="s">
        <v>21113</v>
      </c>
      <c r="Q7444" s="3">
        <v>350</v>
      </c>
      <c r="R7444" s="8" t="str">
        <f t="shared" si="116"/>
        <v>*350*</v>
      </c>
    </row>
    <row r="7445" spans="1:18" ht="19.8">
      <c r="A7445" s="3" t="s">
        <v>53</v>
      </c>
      <c r="B7445" s="3" t="s">
        <v>52</v>
      </c>
      <c r="C7445" s="3" t="s">
        <v>51</v>
      </c>
      <c r="D7445" s="3" t="s">
        <v>50</v>
      </c>
      <c r="E7445" s="3" t="s">
        <v>49</v>
      </c>
      <c r="F7445" s="3" t="s">
        <v>48</v>
      </c>
      <c r="G7445" s="3">
        <v>2016</v>
      </c>
      <c r="H7445" s="3" t="s">
        <v>22116</v>
      </c>
      <c r="I7445" s="3">
        <v>297</v>
      </c>
      <c r="J7445" s="3" t="s">
        <v>21093</v>
      </c>
      <c r="K7445" s="3" t="s">
        <v>0</v>
      </c>
      <c r="N7445" s="3">
        <v>2275</v>
      </c>
      <c r="O7445" s="3" t="s">
        <v>21106</v>
      </c>
      <c r="P7445" s="3" t="s">
        <v>21114</v>
      </c>
      <c r="Q7445" s="3">
        <v>200</v>
      </c>
      <c r="R7445" s="8" t="str">
        <f t="shared" si="116"/>
        <v>*200*</v>
      </c>
    </row>
    <row r="7446" spans="1:18" ht="19.8">
      <c r="A7446" s="3" t="s">
        <v>47</v>
      </c>
      <c r="B7446" s="3" t="s">
        <v>12</v>
      </c>
      <c r="C7446" s="3" t="s">
        <v>46</v>
      </c>
      <c r="D7446" s="3" t="s">
        <v>2</v>
      </c>
      <c r="E7446" s="3" t="s">
        <v>45</v>
      </c>
      <c r="F7446" s="3" t="s">
        <v>15</v>
      </c>
      <c r="G7446" s="3">
        <v>2020</v>
      </c>
      <c r="H7446" s="3" t="s">
        <v>22118</v>
      </c>
      <c r="I7446" s="3">
        <v>362</v>
      </c>
      <c r="J7446" s="3" t="s">
        <v>21094</v>
      </c>
      <c r="K7446" s="3" t="s">
        <v>0</v>
      </c>
      <c r="N7446" s="3">
        <v>405</v>
      </c>
      <c r="O7446" s="3" t="s">
        <v>21073</v>
      </c>
      <c r="P7446" s="3" t="s">
        <v>21114</v>
      </c>
      <c r="Q7446" s="3">
        <v>110</v>
      </c>
      <c r="R7446" s="8" t="str">
        <f t="shared" si="116"/>
        <v>*110*</v>
      </c>
    </row>
    <row r="7447" spans="1:18" ht="19.8">
      <c r="A7447" s="3" t="s">
        <v>44</v>
      </c>
      <c r="B7447" s="3" t="s">
        <v>43</v>
      </c>
      <c r="C7447" s="3" t="s">
        <v>42</v>
      </c>
      <c r="D7447" s="3" t="s">
        <v>41</v>
      </c>
      <c r="E7447" s="3" t="s">
        <v>40</v>
      </c>
      <c r="F7447" s="3" t="s">
        <v>15</v>
      </c>
      <c r="G7447" s="3">
        <v>2023</v>
      </c>
      <c r="H7447" s="3" t="s">
        <v>22118</v>
      </c>
      <c r="I7447" s="3">
        <v>298</v>
      </c>
      <c r="J7447" s="3" t="s">
        <v>21083</v>
      </c>
      <c r="K7447" s="3" t="s">
        <v>0</v>
      </c>
      <c r="N7447" s="3">
        <v>365</v>
      </c>
      <c r="O7447" s="3" t="s">
        <v>21106</v>
      </c>
      <c r="P7447" s="3" t="s">
        <v>21114</v>
      </c>
      <c r="Q7447" s="3">
        <v>237</v>
      </c>
      <c r="R7447" s="8" t="str">
        <f t="shared" si="116"/>
        <v>*237*</v>
      </c>
    </row>
    <row r="7448" spans="1:18" ht="19.8">
      <c r="A7448" s="3" t="s">
        <v>39</v>
      </c>
      <c r="B7448" s="3" t="s">
        <v>38</v>
      </c>
      <c r="C7448" s="3" t="s">
        <v>37</v>
      </c>
      <c r="D7448" s="3" t="s">
        <v>36</v>
      </c>
      <c r="E7448" s="3" t="s">
        <v>35</v>
      </c>
      <c r="F7448" s="3" t="s">
        <v>3</v>
      </c>
      <c r="G7448" s="3">
        <v>2011</v>
      </c>
      <c r="H7448" s="3" t="s">
        <v>22118</v>
      </c>
      <c r="I7448" s="3">
        <v>268</v>
      </c>
      <c r="J7448" s="3" t="s">
        <v>21091</v>
      </c>
      <c r="K7448" s="3" t="s">
        <v>0</v>
      </c>
      <c r="N7448" s="3">
        <v>1365</v>
      </c>
      <c r="O7448" s="3" t="s">
        <v>21106</v>
      </c>
      <c r="P7448" s="3" t="s">
        <v>21111</v>
      </c>
      <c r="Q7448" s="3">
        <v>231</v>
      </c>
      <c r="R7448" s="8" t="str">
        <f t="shared" si="116"/>
        <v>*231*</v>
      </c>
    </row>
    <row r="7449" spans="1:18" ht="19.8">
      <c r="A7449" s="3" t="s">
        <v>34</v>
      </c>
      <c r="B7449" s="3" t="s">
        <v>33</v>
      </c>
      <c r="C7449" s="3" t="s">
        <v>32</v>
      </c>
      <c r="D7449" s="3" t="s">
        <v>31</v>
      </c>
      <c r="E7449" s="3" t="s">
        <v>30</v>
      </c>
      <c r="F7449" s="3" t="s">
        <v>29</v>
      </c>
      <c r="G7449" s="3">
        <v>2024</v>
      </c>
      <c r="H7449" s="3" t="s">
        <v>22117</v>
      </c>
      <c r="I7449" s="3">
        <v>212</v>
      </c>
      <c r="J7449" s="3" t="s">
        <v>21084</v>
      </c>
      <c r="K7449" s="3" t="s">
        <v>0</v>
      </c>
      <c r="N7449" s="3">
        <v>1000</v>
      </c>
      <c r="O7449" s="3" t="s">
        <v>21106</v>
      </c>
      <c r="P7449" s="3" t="s">
        <v>21112</v>
      </c>
      <c r="Q7449" s="3">
        <v>359</v>
      </c>
      <c r="R7449" s="8" t="str">
        <f t="shared" si="116"/>
        <v>*359*</v>
      </c>
    </row>
    <row r="7450" spans="1:18" ht="19.8">
      <c r="A7450" s="3" t="s">
        <v>28</v>
      </c>
      <c r="B7450" s="3" t="s">
        <v>27</v>
      </c>
      <c r="C7450" s="3" t="s">
        <v>26</v>
      </c>
      <c r="D7450" s="3" t="s">
        <v>25</v>
      </c>
      <c r="E7450" s="3" t="s">
        <v>24</v>
      </c>
      <c r="F7450" s="3" t="s">
        <v>9</v>
      </c>
      <c r="G7450" s="3">
        <v>2014</v>
      </c>
      <c r="H7450" s="3" t="s">
        <v>22117</v>
      </c>
      <c r="I7450" s="3">
        <v>434</v>
      </c>
      <c r="J7450" s="3" t="s">
        <v>21096</v>
      </c>
      <c r="K7450" s="3" t="s">
        <v>1</v>
      </c>
      <c r="L7450" s="9">
        <v>45194</v>
      </c>
      <c r="M7450" s="9">
        <v>45651</v>
      </c>
      <c r="N7450" s="3">
        <v>1280</v>
      </c>
      <c r="O7450" s="3" t="s">
        <v>25</v>
      </c>
      <c r="P7450" s="3" t="s">
        <v>21114</v>
      </c>
      <c r="Q7450" s="3">
        <v>336</v>
      </c>
      <c r="R7450" s="8" t="str">
        <f t="shared" si="116"/>
        <v>*336*</v>
      </c>
    </row>
    <row r="7451" spans="1:18" ht="19.8">
      <c r="A7451" s="3" t="s">
        <v>23</v>
      </c>
      <c r="B7451" s="3" t="s">
        <v>22</v>
      </c>
      <c r="C7451" s="3" t="s">
        <v>21</v>
      </c>
      <c r="D7451" s="3" t="s">
        <v>5</v>
      </c>
      <c r="E7451" s="3" t="s">
        <v>20</v>
      </c>
      <c r="F7451" s="3" t="s">
        <v>9</v>
      </c>
      <c r="G7451" s="3">
        <v>2006</v>
      </c>
      <c r="H7451" s="3" t="s">
        <v>22117</v>
      </c>
      <c r="I7451" s="3">
        <v>490</v>
      </c>
      <c r="J7451" s="3" t="s">
        <v>21094</v>
      </c>
      <c r="K7451" s="3" t="s">
        <v>0</v>
      </c>
      <c r="N7451" s="3">
        <v>245</v>
      </c>
      <c r="O7451" s="3" t="s">
        <v>21106</v>
      </c>
      <c r="P7451" s="3" t="s">
        <v>21114</v>
      </c>
      <c r="Q7451" s="3">
        <v>377</v>
      </c>
      <c r="R7451" s="8" t="str">
        <f t="shared" si="116"/>
        <v>*377*</v>
      </c>
    </row>
    <row r="7452" spans="1:18" ht="19.8">
      <c r="A7452" s="3" t="s">
        <v>19</v>
      </c>
      <c r="B7452" s="3" t="s">
        <v>18</v>
      </c>
      <c r="C7452" s="3" t="s">
        <v>17</v>
      </c>
      <c r="D7452" s="3" t="s">
        <v>14</v>
      </c>
      <c r="E7452" s="3" t="s">
        <v>16</v>
      </c>
      <c r="F7452" s="3" t="s">
        <v>15</v>
      </c>
      <c r="G7452" s="3">
        <v>2005</v>
      </c>
      <c r="H7452" s="3" t="s">
        <v>22117</v>
      </c>
      <c r="I7452" s="3">
        <v>263</v>
      </c>
      <c r="J7452" s="3" t="s">
        <v>21086</v>
      </c>
      <c r="K7452" s="3" t="s">
        <v>0</v>
      </c>
      <c r="N7452" s="3">
        <v>550</v>
      </c>
      <c r="O7452" s="3" t="s">
        <v>21106</v>
      </c>
      <c r="P7452" s="3" t="s">
        <v>21111</v>
      </c>
      <c r="Q7452" s="3">
        <v>262</v>
      </c>
      <c r="R7452" s="8" t="str">
        <f t="shared" si="116"/>
        <v>*262*</v>
      </c>
    </row>
    <row r="7453" spans="1:18" ht="19.8">
      <c r="A7453" s="3" t="s">
        <v>13</v>
      </c>
      <c r="B7453" s="3" t="s">
        <v>12</v>
      </c>
      <c r="C7453" s="3" t="s">
        <v>11</v>
      </c>
      <c r="D7453" s="3" t="s">
        <v>2</v>
      </c>
      <c r="E7453" s="3" t="s">
        <v>10</v>
      </c>
      <c r="F7453" s="3" t="s">
        <v>9</v>
      </c>
      <c r="G7453" s="3">
        <v>2021</v>
      </c>
      <c r="H7453" s="3" t="s">
        <v>22118</v>
      </c>
      <c r="I7453" s="3">
        <v>480</v>
      </c>
      <c r="J7453" s="3" t="s">
        <v>21097</v>
      </c>
      <c r="K7453" s="3" t="s">
        <v>1</v>
      </c>
      <c r="L7453" s="9">
        <v>45479</v>
      </c>
      <c r="M7453" s="9">
        <v>45635</v>
      </c>
      <c r="N7453" s="3">
        <v>130</v>
      </c>
      <c r="O7453" s="3" t="s">
        <v>21073</v>
      </c>
      <c r="P7453" s="3" t="s">
        <v>21111</v>
      </c>
      <c r="Q7453" s="3">
        <v>145</v>
      </c>
      <c r="R7453" s="8" t="str">
        <f t="shared" si="116"/>
        <v>*145*</v>
      </c>
    </row>
    <row r="7454" spans="1:18" ht="19.8">
      <c r="A7454" s="3" t="s">
        <v>8</v>
      </c>
      <c r="B7454" s="3" t="s">
        <v>7</v>
      </c>
      <c r="C7454" s="3" t="s">
        <v>6</v>
      </c>
      <c r="D7454" s="3" t="s">
        <v>5</v>
      </c>
      <c r="E7454" s="3" t="s">
        <v>4</v>
      </c>
      <c r="F7454" s="3" t="s">
        <v>3</v>
      </c>
      <c r="G7454" s="3">
        <v>2016</v>
      </c>
      <c r="H7454" s="3" t="s">
        <v>22118</v>
      </c>
      <c r="I7454" s="3">
        <v>379</v>
      </c>
      <c r="J7454" s="3" t="s">
        <v>21095</v>
      </c>
      <c r="K7454" s="3" t="s">
        <v>1</v>
      </c>
      <c r="L7454" s="9">
        <v>45581</v>
      </c>
      <c r="M7454" s="9">
        <v>45593</v>
      </c>
      <c r="N7454" s="3">
        <v>705</v>
      </c>
      <c r="O7454" s="3" t="s">
        <v>21106</v>
      </c>
      <c r="P7454" s="3" t="s">
        <v>21112</v>
      </c>
      <c r="Q7454" s="3">
        <v>349</v>
      </c>
      <c r="R7454" s="8" t="str">
        <f>"*"&amp;Q7454&amp;"*"</f>
        <v>*349*</v>
      </c>
    </row>
  </sheetData>
  <autoFilter ref="O1:O7456" xr:uid="{00000000-0001-0000-0000-000000000000}"/>
  <mergeCells count="1">
    <mergeCell ref="A1:R1"/>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B056-425E-4010-A5A4-B8E7EF683544}">
  <sheetPr codeName="Sheet3">
    <tabColor theme="5"/>
  </sheetPr>
  <dimension ref="A1:CG17"/>
  <sheetViews>
    <sheetView tabSelected="1" zoomScale="66" zoomScaleNormal="81" workbookViewId="0">
      <selection activeCell="AC18" sqref="AC18"/>
    </sheetView>
  </sheetViews>
  <sheetFormatPr defaultRowHeight="14.4"/>
  <cols>
    <col min="1" max="2" width="8.88671875" style="20" customWidth="1"/>
    <col min="3" max="3" width="29.109375" style="20" customWidth="1"/>
    <col min="4" max="4" width="25.33203125" style="20" customWidth="1"/>
    <col min="5" max="82" width="8.88671875" style="20"/>
    <col min="83" max="83" width="20.77734375" style="20" customWidth="1"/>
    <col min="84" max="16384" width="8.88671875" style="20"/>
  </cols>
  <sheetData>
    <row r="1" spans="1:85" s="4" customFormat="1" ht="40.049999999999997" customHeight="1">
      <c r="A1" s="5"/>
      <c r="B1" s="5"/>
    </row>
    <row r="2" spans="1:85">
      <c r="A2" s="34"/>
      <c r="B2" s="34"/>
    </row>
    <row r="8" spans="1:85" ht="25.8">
      <c r="C8" s="86"/>
      <c r="D8" s="87" t="s">
        <v>21109</v>
      </c>
      <c r="CA8" s="20">
        <f t="shared" ref="CA8:CA13" si="0">D9</f>
        <v>0</v>
      </c>
      <c r="CB8" s="20">
        <f>D15</f>
        <v>77</v>
      </c>
      <c r="CC8" s="20">
        <f>ROUNDUP(D9/D15*100,0)</f>
        <v>0</v>
      </c>
    </row>
    <row r="9" spans="1:85" ht="25.8">
      <c r="C9" s="88" t="s">
        <v>50</v>
      </c>
      <c r="D9" s="89"/>
      <c r="CA9" s="20">
        <f t="shared" si="0"/>
        <v>80</v>
      </c>
      <c r="CB9" s="20">
        <f>D15</f>
        <v>77</v>
      </c>
      <c r="CC9" s="20">
        <f>ROUNDUP(D10/D15*100,0)</f>
        <v>104</v>
      </c>
    </row>
    <row r="10" spans="1:85" ht="25.8">
      <c r="C10" s="90" t="s">
        <v>29</v>
      </c>
      <c r="D10" s="89">
        <v>80</v>
      </c>
      <c r="BU10" s="20">
        <f>D10</f>
        <v>80</v>
      </c>
      <c r="BV10" s="20">
        <f>D16</f>
        <v>533</v>
      </c>
      <c r="BX10" s="20">
        <f>ROUNDUP(BU10/BV10*100,1)</f>
        <v>15.1</v>
      </c>
      <c r="CA10" s="20">
        <f t="shared" si="0"/>
        <v>98</v>
      </c>
      <c r="CB10" s="20">
        <f>D15</f>
        <v>77</v>
      </c>
      <c r="CC10" s="20">
        <f>ROUNDUP(D11/D15*100,0)</f>
        <v>128</v>
      </c>
    </row>
    <row r="11" spans="1:85" ht="25.8">
      <c r="C11" s="90" t="s">
        <v>48</v>
      </c>
      <c r="D11" s="89">
        <v>98</v>
      </c>
      <c r="BU11" s="20">
        <f t="shared" ref="BU11:BU14" si="1">D11</f>
        <v>98</v>
      </c>
      <c r="BV11" s="20">
        <f>D16</f>
        <v>533</v>
      </c>
      <c r="BX11" s="20">
        <f t="shared" ref="BX11:BX15" si="2">ROUNDUP(BU11/BV11*100,1)</f>
        <v>18.400000000000002</v>
      </c>
      <c r="CA11" s="20">
        <f t="shared" si="0"/>
        <v>102</v>
      </c>
      <c r="CB11" s="20">
        <f>D15</f>
        <v>77</v>
      </c>
      <c r="CC11" s="20">
        <f>ROUNDUP(D12/D15*100,0)</f>
        <v>133</v>
      </c>
    </row>
    <row r="12" spans="1:85" ht="25.8">
      <c r="C12" s="90" t="s">
        <v>77</v>
      </c>
      <c r="D12" s="89">
        <v>102</v>
      </c>
      <c r="BU12" s="20">
        <f t="shared" si="1"/>
        <v>102</v>
      </c>
      <c r="BV12" s="20">
        <f>D16</f>
        <v>533</v>
      </c>
      <c r="BX12" s="20">
        <f t="shared" si="2"/>
        <v>19.200000000000003</v>
      </c>
      <c r="CA12" s="20">
        <f t="shared" si="0"/>
        <v>96</v>
      </c>
      <c r="CB12" s="20">
        <f>D15</f>
        <v>77</v>
      </c>
      <c r="CC12" s="20">
        <f>ROUNDUP(D13/D15*100,0)</f>
        <v>125</v>
      </c>
      <c r="CE12" s="33" t="s">
        <v>29</v>
      </c>
      <c r="CF12" s="20">
        <f>D10</f>
        <v>80</v>
      </c>
      <c r="CG12" s="20">
        <f>ROUNDUP(AVERAGE(CF12:CF17),0)</f>
        <v>89</v>
      </c>
    </row>
    <row r="13" spans="1:85" ht="25.8">
      <c r="C13" s="90" t="s">
        <v>3</v>
      </c>
      <c r="D13" s="89">
        <v>96</v>
      </c>
      <c r="AC13" s="49"/>
      <c r="BU13" s="20">
        <f>D13</f>
        <v>96</v>
      </c>
      <c r="BV13" s="20">
        <f>D16</f>
        <v>533</v>
      </c>
      <c r="BX13" s="20">
        <f t="shared" si="2"/>
        <v>18.100000000000001</v>
      </c>
      <c r="CA13" s="20">
        <f t="shared" si="0"/>
        <v>80</v>
      </c>
      <c r="CB13" s="20">
        <f>D15</f>
        <v>77</v>
      </c>
      <c r="CC13" s="20">
        <f>ROUNDUP(D14/D15*100,0)</f>
        <v>104</v>
      </c>
      <c r="CE13" s="33" t="s">
        <v>48</v>
      </c>
      <c r="CF13" s="20">
        <f t="shared" ref="CF13:CF17" si="3">D11</f>
        <v>98</v>
      </c>
      <c r="CG13" s="20">
        <f>ROUNDUP(AVERAGE(CF12:CF17),0)</f>
        <v>89</v>
      </c>
    </row>
    <row r="14" spans="1:85" ht="25.8">
      <c r="C14" s="90" t="s">
        <v>15</v>
      </c>
      <c r="D14" s="89">
        <v>80</v>
      </c>
      <c r="AC14" s="49"/>
      <c r="BU14" s="20">
        <f t="shared" si="1"/>
        <v>80</v>
      </c>
      <c r="BV14" s="20">
        <f>D16</f>
        <v>533</v>
      </c>
      <c r="BX14" s="20">
        <f>ROUNDUP(BU14/BV14*100,1)</f>
        <v>15.1</v>
      </c>
      <c r="CE14" s="33" t="s">
        <v>77</v>
      </c>
      <c r="CF14" s="20">
        <f t="shared" si="3"/>
        <v>102</v>
      </c>
      <c r="CG14" s="20">
        <f>ROUNDUP(AVERAGE(CF12:CF17),0)</f>
        <v>89</v>
      </c>
    </row>
    <row r="15" spans="1:85" ht="25.8">
      <c r="C15" s="90" t="s">
        <v>9</v>
      </c>
      <c r="D15" s="89">
        <v>77</v>
      </c>
      <c r="AC15" s="49"/>
      <c r="BU15" s="20">
        <f>D15</f>
        <v>77</v>
      </c>
      <c r="BV15" s="20">
        <f>D16</f>
        <v>533</v>
      </c>
      <c r="BX15" s="20">
        <f t="shared" si="2"/>
        <v>14.5</v>
      </c>
      <c r="CE15" s="33" t="s">
        <v>3</v>
      </c>
      <c r="CF15" s="20">
        <f t="shared" si="3"/>
        <v>96</v>
      </c>
      <c r="CG15" s="20">
        <f>ROUNDUP(AVERAGE(CF12:CF17),0)</f>
        <v>89</v>
      </c>
    </row>
    <row r="16" spans="1:85" ht="25.8">
      <c r="C16" s="88" t="s">
        <v>21107</v>
      </c>
      <c r="D16" s="89">
        <v>533</v>
      </c>
      <c r="CE16" s="33" t="s">
        <v>15</v>
      </c>
      <c r="CF16" s="20">
        <f t="shared" si="3"/>
        <v>80</v>
      </c>
      <c r="CG16" s="20">
        <f>ROUNDUP(AVERAGE(CF12:CF17),0)</f>
        <v>89</v>
      </c>
    </row>
    <row r="17" spans="83:85" ht="19.8">
      <c r="CE17" s="33" t="s">
        <v>9</v>
      </c>
      <c r="CF17" s="20">
        <f t="shared" si="3"/>
        <v>77</v>
      </c>
      <c r="CG17" s="20">
        <f>ROUNDUP(AVERAGE(CF12:CF17),0)</f>
        <v>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3AB8-4382-49CF-A9F2-002280E6B110}">
  <sheetPr codeName="Sheet1">
    <tabColor rgb="FFFF0000"/>
  </sheetPr>
  <dimension ref="A1:CA31"/>
  <sheetViews>
    <sheetView zoomScale="60" zoomScaleNormal="60" workbookViewId="0">
      <selection activeCell="C8" sqref="C8"/>
    </sheetView>
  </sheetViews>
  <sheetFormatPr defaultRowHeight="14.4"/>
  <cols>
    <col min="1" max="2" width="8.88671875" style="20" customWidth="1"/>
    <col min="3" max="3" width="8.88671875" style="20"/>
    <col min="4" max="4" width="8.88671875" style="20" customWidth="1"/>
    <col min="5" max="5" width="11.6640625" style="20" customWidth="1"/>
    <col min="6" max="7" width="8.88671875" style="20"/>
    <col min="8" max="8" width="8.88671875" style="20" customWidth="1"/>
    <col min="9" max="23" width="8.88671875" style="20"/>
    <col min="24" max="24" width="12.21875" style="20" customWidth="1"/>
    <col min="25" max="25" width="15.88671875" style="20" customWidth="1"/>
    <col min="26" max="26" width="23" style="20" customWidth="1"/>
    <col min="27" max="75" width="8.88671875" style="20"/>
    <col min="76" max="76" width="19.6640625" style="20" customWidth="1"/>
    <col min="77" max="16384" width="8.88671875" style="20"/>
  </cols>
  <sheetData>
    <row r="1" spans="1:79" s="62" customFormat="1" ht="40.049999999999997" customHeight="1">
      <c r="A1" s="63"/>
      <c r="B1" s="63"/>
    </row>
    <row r="2" spans="1:79" s="49" customFormat="1" ht="15.6" customHeight="1"/>
    <row r="4" spans="1:79">
      <c r="BX4" s="20" t="str">
        <f>VLOOKUP(C6, DATA_SET!A2:Q7354, 2, FALSE)</f>
        <v>Together with EVS</v>
      </c>
    </row>
    <row r="5" spans="1:79">
      <c r="BX5" s="20" t="str">
        <f>VLOOKUP(C6, DATA_SET!A2:Q7354, 4, FALSE)</f>
        <v>EVS</v>
      </c>
    </row>
    <row r="6" spans="1:79" ht="18" customHeight="1">
      <c r="C6" s="69" t="s">
        <v>22009</v>
      </c>
      <c r="D6" s="70"/>
      <c r="E6" s="70"/>
      <c r="F6" s="70"/>
      <c r="G6" s="70"/>
      <c r="BX6" s="20" t="str">
        <f>VLOOKUP(C6, DATA_SET!A2:Q7354, 6, FALSE)</f>
        <v>Pearson</v>
      </c>
    </row>
    <row r="7" spans="1:79" ht="15.6" customHeight="1">
      <c r="C7" s="70"/>
      <c r="D7" s="70"/>
      <c r="E7" s="70"/>
      <c r="F7" s="70"/>
      <c r="G7" s="70"/>
      <c r="H7" s="28"/>
      <c r="I7" s="28"/>
      <c r="J7" s="28"/>
      <c r="BX7" s="20">
        <f>VLOOKUP(C6, DATA_SET!A2:Q7354, 14, FALSE)</f>
        <v>1845</v>
      </c>
    </row>
    <row r="8" spans="1:79" ht="16.2" customHeight="1">
      <c r="F8" s="28"/>
      <c r="G8" s="28"/>
      <c r="H8" s="28"/>
      <c r="J8" s="29"/>
      <c r="K8" s="29"/>
      <c r="L8" s="29"/>
      <c r="M8" s="29"/>
      <c r="N8" s="29"/>
      <c r="O8" s="29"/>
      <c r="P8" s="29"/>
      <c r="Q8" s="29"/>
      <c r="R8" s="29"/>
      <c r="S8" s="29"/>
      <c r="X8" s="30"/>
      <c r="Y8" s="30"/>
      <c r="Z8" s="30"/>
      <c r="BX8" s="20" t="str">
        <f>VLOOKUP(C6, DATA_SET!A2:Q7354, 11, FALSE)</f>
        <v>Issued</v>
      </c>
    </row>
    <row r="9" spans="1:79" ht="14.4" customHeight="1">
      <c r="I9" s="28"/>
      <c r="J9" s="29"/>
      <c r="K9" s="29"/>
      <c r="L9" s="29"/>
      <c r="M9" s="29"/>
      <c r="N9" s="29"/>
      <c r="O9" s="29"/>
      <c r="P9" s="29"/>
      <c r="Q9" s="29"/>
      <c r="R9" s="29"/>
      <c r="S9" s="29"/>
      <c r="BX9" s="20" t="str">
        <f>VLOOKUP(C6, DATA_SET!A2:Q7354, 15, FALSE)</f>
        <v>Science</v>
      </c>
    </row>
    <row r="10" spans="1:79">
      <c r="B10" s="68" t="s">
        <v>22114</v>
      </c>
      <c r="C10" s="68"/>
      <c r="BX10" s="20" t="str">
        <f>VLOOKUP(C6, DATA_SET!A2:Q7354,3, FALSE)</f>
        <v>Hannah Knapp</v>
      </c>
    </row>
    <row r="11" spans="1:79" ht="14.4" customHeight="1">
      <c r="O11" s="31"/>
      <c r="P11" s="31"/>
      <c r="Q11" s="31"/>
      <c r="R11" s="31"/>
      <c r="S11" s="31"/>
      <c r="T11" s="31"/>
      <c r="U11" s="31"/>
      <c r="BX11" s="20" t="str">
        <f>VLOOKUP(C6, DATA_SET!A2:Q7354,10, FALSE)</f>
        <v>E3</v>
      </c>
    </row>
    <row r="12" spans="1:79" ht="24" customHeight="1">
      <c r="O12" s="31"/>
      <c r="P12" s="31"/>
      <c r="Q12" s="31"/>
      <c r="R12" s="31"/>
      <c r="S12" s="31"/>
      <c r="T12" s="31"/>
      <c r="U12" s="31"/>
      <c r="BX12" s="20" t="str">
        <f>VLOOKUP(C6, DATA_SET!A2:Q7354,15, FALSE)</f>
        <v>Science</v>
      </c>
    </row>
    <row r="13" spans="1:79" ht="14.4" customHeight="1">
      <c r="BX13" s="20" t="str">
        <f>VLOOKUP(C6, DATA_SET!A2:Q7354,16, FALSE)</f>
        <v>NEW</v>
      </c>
    </row>
    <row r="14" spans="1:79">
      <c r="BX14" s="20" t="str">
        <f>VLOOKUP(C6, DATA_SET!A2:Q7354,8, FALSE)</f>
        <v>2nd</v>
      </c>
    </row>
    <row r="15" spans="1:79">
      <c r="BX15" s="20">
        <f>VLOOKUP(C6, DATA_SET!A2:Q7354,7, FALSE)</f>
        <v>2017</v>
      </c>
      <c r="BY15" s="20">
        <v>2025</v>
      </c>
      <c r="CA15" s="20">
        <f>BY15-BX15</f>
        <v>8</v>
      </c>
    </row>
    <row r="19" spans="2:78" ht="14.4" customHeight="1">
      <c r="I19" s="32"/>
      <c r="BX19" s="20" t="str">
        <f>VLOOKUP(C6, DATA_SET!A2:R7354,18, FALSE)</f>
        <v>*126*</v>
      </c>
    </row>
    <row r="25" spans="2:78">
      <c r="BP25" s="20">
        <v>34</v>
      </c>
    </row>
    <row r="26" spans="2:78" ht="16.2">
      <c r="B26" s="30" t="s">
        <v>22121</v>
      </c>
      <c r="C26" s="30"/>
      <c r="D26" s="30"/>
      <c r="E26" s="30"/>
      <c r="BP26" s="20">
        <v>56</v>
      </c>
    </row>
    <row r="27" spans="2:78">
      <c r="BP27" s="20">
        <v>53</v>
      </c>
      <c r="BT27" s="20">
        <f>BP26</f>
        <v>56</v>
      </c>
    </row>
    <row r="28" spans="2:78">
      <c r="BT28" s="20">
        <f>BP26</f>
        <v>56</v>
      </c>
    </row>
    <row r="31" spans="2:78">
      <c r="BY31" s="20">
        <v>450</v>
      </c>
      <c r="BZ31" s="20">
        <v>450</v>
      </c>
    </row>
  </sheetData>
  <mergeCells count="2">
    <mergeCell ref="B10:C10"/>
    <mergeCell ref="C6:G7"/>
  </mergeCells>
  <phoneticPr fontId="1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01C2-0CC0-42E4-8D2E-BD7717F8F9AF}">
  <sheetPr codeName="Sheet4">
    <tabColor rgb="FF00B050"/>
  </sheetPr>
  <dimension ref="A1:CL58"/>
  <sheetViews>
    <sheetView zoomScale="70" zoomScaleNormal="70" workbookViewId="0">
      <selection activeCell="G6" sqref="G6"/>
    </sheetView>
  </sheetViews>
  <sheetFormatPr defaultRowHeight="14.4"/>
  <cols>
    <col min="1" max="2" width="8.88671875" style="20"/>
    <col min="3" max="3" width="13.77734375" style="20" customWidth="1"/>
    <col min="4" max="4" width="11.77734375" style="20" customWidth="1"/>
    <col min="5" max="5" width="25.44140625" style="20" customWidth="1"/>
    <col min="6" max="6" width="37.88671875" style="20" customWidth="1"/>
    <col min="7" max="7" width="8.88671875" style="20"/>
    <col min="8" max="8" width="16.33203125" style="22" customWidth="1"/>
    <col min="9" max="9" width="18.21875" style="20" customWidth="1"/>
    <col min="10" max="11" width="8.88671875" style="20"/>
    <col min="12" max="12" width="19.44140625" style="20" customWidth="1"/>
    <col min="13" max="13" width="14.5546875" style="20" customWidth="1"/>
    <col min="14" max="33" width="8.88671875" style="20"/>
    <col min="34" max="34" width="12.77734375" style="20" bestFit="1" customWidth="1"/>
    <col min="35" max="35" width="27.5546875" style="20" bestFit="1" customWidth="1"/>
    <col min="36" max="38" width="8.88671875" style="20"/>
    <col min="39" max="39" width="11.109375" style="20" customWidth="1"/>
    <col min="40" max="85" width="8.88671875" style="20"/>
    <col min="86" max="86" width="16.109375" style="20" customWidth="1"/>
    <col min="87" max="87" width="17.33203125" style="20" customWidth="1"/>
    <col min="88" max="16384" width="8.88671875" style="20"/>
  </cols>
  <sheetData>
    <row r="1" spans="1:90" s="13" customFormat="1" ht="19.95" customHeight="1">
      <c r="A1" s="71"/>
      <c r="B1" s="71"/>
      <c r="C1" s="10"/>
      <c r="D1" s="11"/>
      <c r="E1" s="11"/>
      <c r="F1" s="11"/>
      <c r="G1" s="11"/>
      <c r="H1" s="12"/>
    </row>
    <row r="2" spans="1:90" s="13" customFormat="1" ht="19.95" customHeight="1">
      <c r="A2" s="71"/>
      <c r="B2" s="71"/>
      <c r="H2" s="14"/>
    </row>
    <row r="3" spans="1:90" ht="19.95" customHeight="1"/>
    <row r="4" spans="1:90" ht="25.8">
      <c r="E4" s="91"/>
      <c r="F4" s="98" t="s">
        <v>22124</v>
      </c>
    </row>
    <row r="5" spans="1:90" ht="25.8">
      <c r="E5" s="92">
        <v>2013</v>
      </c>
      <c r="F5" s="93"/>
    </row>
    <row r="6" spans="1:90" ht="25.8">
      <c r="E6" s="94" t="s">
        <v>29</v>
      </c>
      <c r="F6" s="95">
        <v>13822</v>
      </c>
      <c r="CH6" s="20" t="s">
        <v>21108</v>
      </c>
      <c r="CI6" s="20" t="s">
        <v>22122</v>
      </c>
      <c r="CJ6" s="20" t="s">
        <v>22123</v>
      </c>
    </row>
    <row r="7" spans="1:90" ht="25.8">
      <c r="E7" s="94" t="s">
        <v>48</v>
      </c>
      <c r="F7" s="95">
        <v>17728</v>
      </c>
      <c r="CH7" s="20" t="str">
        <f>E6</f>
        <v>Cambridge</v>
      </c>
      <c r="CI7" s="20">
        <f>F6</f>
        <v>13822</v>
      </c>
      <c r="CJ7" s="20">
        <f>F12</f>
        <v>109047</v>
      </c>
    </row>
    <row r="8" spans="1:90" ht="25.8">
      <c r="E8" s="94" t="s">
        <v>77</v>
      </c>
      <c r="F8" s="95">
        <v>20076</v>
      </c>
      <c r="CH8" s="20" t="str">
        <f t="shared" ref="CH8:CH12" si="0">E7</f>
        <v>Macmillan</v>
      </c>
      <c r="CI8" s="20">
        <f t="shared" ref="CI8:CI12" si="1">F7</f>
        <v>17728</v>
      </c>
      <c r="CJ8" s="20">
        <f>F12</f>
        <v>109047</v>
      </c>
    </row>
    <row r="9" spans="1:90" ht="25.8">
      <c r="E9" s="94" t="s">
        <v>3</v>
      </c>
      <c r="F9" s="95">
        <v>20737</v>
      </c>
      <c r="CH9" s="20" t="str">
        <f t="shared" si="0"/>
        <v>NCERT</v>
      </c>
      <c r="CI9" s="20">
        <f t="shared" si="1"/>
        <v>20076</v>
      </c>
      <c r="CJ9" s="20">
        <f>F12</f>
        <v>109047</v>
      </c>
    </row>
    <row r="10" spans="1:90" ht="25.8">
      <c r="E10" s="94" t="s">
        <v>15</v>
      </c>
      <c r="F10" s="95">
        <v>16050</v>
      </c>
      <c r="CH10" s="20" t="str">
        <f t="shared" si="0"/>
        <v>Oxford</v>
      </c>
      <c r="CI10" s="20">
        <f t="shared" si="1"/>
        <v>20737</v>
      </c>
      <c r="CJ10" s="20">
        <f>F12</f>
        <v>109047</v>
      </c>
    </row>
    <row r="11" spans="1:90" ht="25.8">
      <c r="E11" s="94" t="s">
        <v>9</v>
      </c>
      <c r="F11" s="95">
        <v>20634</v>
      </c>
      <c r="CH11" s="20" t="str">
        <f t="shared" si="0"/>
        <v>Pearson</v>
      </c>
      <c r="CI11" s="20">
        <f t="shared" si="1"/>
        <v>16050</v>
      </c>
      <c r="CJ11" s="20">
        <f>F12</f>
        <v>109047</v>
      </c>
    </row>
    <row r="12" spans="1:90" ht="25.8">
      <c r="E12" s="96" t="s">
        <v>21107</v>
      </c>
      <c r="F12" s="97">
        <v>109047</v>
      </c>
      <c r="AH12" s="27">
        <v>2014</v>
      </c>
      <c r="CH12" s="20" t="str">
        <f t="shared" si="0"/>
        <v>Scholastic</v>
      </c>
      <c r="CI12" s="20">
        <f t="shared" si="1"/>
        <v>20634</v>
      </c>
      <c r="CJ12" s="20">
        <f>F12</f>
        <v>109047</v>
      </c>
    </row>
    <row r="13" spans="1:90">
      <c r="AH13" s="23" t="s">
        <v>29</v>
      </c>
    </row>
    <row r="14" spans="1:90" ht="19.95" customHeight="1">
      <c r="AH14" s="23" t="s">
        <v>48</v>
      </c>
    </row>
    <row r="15" spans="1:90" ht="19.95" customHeight="1">
      <c r="E15" s="22"/>
      <c r="F15" s="20" t="str" cm="1">
        <f t="array" ref="F15">INDEX($E$6:$E$11, MATCH(ROW()-14, _xlfn.RANK.EQ($F$6:$F$11, $F$6:$F$11, 0), 0))</f>
        <v>Oxford</v>
      </c>
      <c r="G15" s="20">
        <v>1</v>
      </c>
      <c r="AH15" s="23" t="s">
        <v>77</v>
      </c>
      <c r="CH15" s="20" t="str" cm="1">
        <f t="array" ref="CH15">INDEX($E$6:$E$11, MATCH(ROW()-14, _xlfn.RANK.EQ($F$6:$F$11, $F$6:$F$11, 0), 0))</f>
        <v>Oxford</v>
      </c>
      <c r="CI15" s="20">
        <v>1</v>
      </c>
      <c r="CK15" s="20" t="str" cm="1">
        <f t="array" ref="CK15">TEXT(INDEX($F$6:$F$11, MATCH(ROW()-14, _xlfn.RANK.EQ($F$6:$F$11, $F$6:$F$11, 0), 0))/1000, "0.0") &amp; "K"</f>
        <v>20.7K</v>
      </c>
      <c r="CL15" s="24"/>
    </row>
    <row r="16" spans="1:90" ht="19.95" customHeight="1">
      <c r="E16" s="22"/>
      <c r="F16" s="20" t="str" cm="1">
        <f t="array" ref="F16">INDEX($E$6:$E$11, MATCH(ROW()-14, _xlfn.RANK.EQ($F$6:$F$11, $F$6:$F$11, 0), 0))</f>
        <v>Scholastic</v>
      </c>
      <c r="G16" s="20">
        <v>2</v>
      </c>
      <c r="AH16" s="23" t="s">
        <v>3</v>
      </c>
      <c r="CH16" s="20" t="str" cm="1">
        <f t="array" ref="CH16">INDEX($E$6:$E$11, MATCH(ROW()-14, _xlfn.RANK.EQ($F$6:$F$11, $F$6:$F$11, 0), 0))</f>
        <v>Scholastic</v>
      </c>
      <c r="CI16" s="20">
        <v>2</v>
      </c>
      <c r="CK16" s="20" t="str" cm="1">
        <f t="array" ref="CK16">TEXT(INDEX($F$6:$F$11, MATCH(ROW()-14, _xlfn.RANK.EQ($F$6:$F$11, $F$6:$F$11, 0), 0))/1000, "0.0") &amp; "K"</f>
        <v>20.6K</v>
      </c>
    </row>
    <row r="17" spans="5:89" ht="19.95" customHeight="1">
      <c r="E17" s="22"/>
      <c r="F17" s="20" t="str" cm="1">
        <f t="array" ref="F17">INDEX($E$6:$E$11, MATCH(ROW()-14, _xlfn.RANK.EQ($F$6:$F$11, $F$6:$F$11, 0), 0))</f>
        <v>NCERT</v>
      </c>
      <c r="G17" s="20">
        <v>3</v>
      </c>
      <c r="AH17" s="23" t="s">
        <v>15</v>
      </c>
      <c r="CH17" s="20" t="str" cm="1">
        <f t="array" ref="CH17">INDEX($E$6:$E$11, MATCH(ROW()-14, _xlfn.RANK.EQ($F$6:$F$11, $F$6:$F$11, 0), 0))</f>
        <v>NCERT</v>
      </c>
      <c r="CI17" s="20">
        <v>3</v>
      </c>
      <c r="CK17" s="20" t="str" cm="1">
        <f t="array" ref="CK17">TEXT(INDEX($F$6:$F$11, MATCH(ROW()-14, _xlfn.RANK.EQ($F$6:$F$11, $F$6:$F$11, 0), 0))/1000, "0.0") &amp; "K"</f>
        <v>20.1K</v>
      </c>
    </row>
    <row r="18" spans="5:89" ht="19.95" customHeight="1">
      <c r="E18" s="22"/>
      <c r="F18" s="20" t="str" cm="1">
        <f t="array" ref="F18">INDEX($E$6:$E$11, MATCH(ROW()-14, _xlfn.RANK.EQ($F$6:$F$11, $F$6:$F$11, 0), 0))</f>
        <v>Macmillan</v>
      </c>
      <c r="G18" s="20">
        <v>4</v>
      </c>
      <c r="AH18" s="23" t="s">
        <v>9</v>
      </c>
      <c r="CH18" s="20" t="str" cm="1">
        <f t="array" ref="CH18">INDEX($E$6:$E$11, MATCH(ROW()-14, _xlfn.RANK.EQ($F$6:$F$11, $F$6:$F$11, 0), 0))</f>
        <v>Macmillan</v>
      </c>
      <c r="CI18" s="20">
        <v>4</v>
      </c>
      <c r="CK18" s="20" t="str" cm="1">
        <f t="array" ref="CK18">TEXT(INDEX($F$6:$F$11, MATCH(ROW()-14, _xlfn.RANK.EQ($F$6:$F$11, $F$6:$F$11, 0), 0))/1000, "0.0") &amp; "K"</f>
        <v>17.7K</v>
      </c>
    </row>
    <row r="19" spans="5:89" ht="19.95" customHeight="1">
      <c r="E19" s="22"/>
      <c r="F19" s="20" t="str" cm="1">
        <f t="array" ref="F19">INDEX($E$6:$E$11, MATCH(ROW()-14, _xlfn.RANK.EQ($F$6:$F$11, $F$6:$F$11, 0), 0))</f>
        <v>Pearson</v>
      </c>
      <c r="G19" s="20">
        <v>5</v>
      </c>
      <c r="AH19" s="25" t="s">
        <v>21107</v>
      </c>
      <c r="CH19" s="20" t="str" cm="1">
        <f t="array" ref="CH19">INDEX($E$6:$E$11, MATCH(ROW()-14, _xlfn.RANK.EQ($F$6:$F$11, $F$6:$F$11, 0), 0))</f>
        <v>Pearson</v>
      </c>
      <c r="CI19" s="20">
        <v>5</v>
      </c>
      <c r="CK19" s="20" t="str" cm="1">
        <f t="array" ref="CK19">TEXT(INDEX($F$6:$F$11, MATCH(ROW()-14, _xlfn.RANK.EQ($F$6:$F$11, $F$6:$F$11, 0), 0))/1000, "0.0") &amp; "K"</f>
        <v>16.1K</v>
      </c>
    </row>
    <row r="20" spans="5:89" ht="19.95" customHeight="1">
      <c r="E20" s="22"/>
      <c r="F20" s="20" t="str" cm="1">
        <f t="array" ref="F20">INDEX($E$6:$E$11, MATCH(ROW()-14, _xlfn.RANK.EQ($F$6:$F$11, $F$6:$F$11, 0), 0))</f>
        <v>Cambridge</v>
      </c>
      <c r="G20" s="20">
        <v>6</v>
      </c>
      <c r="CH20" s="20" t="str" cm="1">
        <f t="array" ref="CH20">INDEX($E$6:$E$11, MATCH(ROW()-14, _xlfn.RANK.EQ($F$6:$F$11, $F$6:$F$11, 0), 0))</f>
        <v>Cambridge</v>
      </c>
      <c r="CI20" s="20">
        <v>6</v>
      </c>
      <c r="CK20" s="20" t="str" cm="1">
        <f t="array" ref="CK20">TEXT(INDEX($F$6:$F$11, MATCH(ROW()-14, _xlfn.RANK.EQ($F$6:$F$11, $F$6:$F$11, 0), 0))/1000, "0.0") &amp; "K"</f>
        <v>13.8K</v>
      </c>
    </row>
    <row r="21" spans="5:89" ht="19.95" customHeight="1">
      <c r="E21" s="22"/>
    </row>
    <row r="22" spans="5:89" ht="19.95" customHeight="1">
      <c r="M22" s="26"/>
    </row>
    <row r="23" spans="5:89" ht="19.95" customHeight="1"/>
    <row r="24" spans="5:89" ht="19.95" customHeight="1"/>
    <row r="25" spans="5:89" ht="19.95" customHeight="1"/>
    <row r="26" spans="5:89" ht="19.95" customHeight="1"/>
    <row r="27" spans="5:89" ht="19.95" customHeight="1"/>
    <row r="28" spans="5:89" ht="19.95" customHeight="1"/>
    <row r="29" spans="5:89" ht="19.95" customHeight="1"/>
    <row r="30" spans="5:89" ht="19.95" customHeight="1"/>
    <row r="31" spans="5:89" ht="19.95" customHeight="1"/>
    <row r="32" spans="5:89"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row r="45" ht="19.95" customHeight="1"/>
    <row r="46" ht="19.95" customHeight="1"/>
    <row r="47" ht="19.95" customHeight="1"/>
    <row r="48" ht="19.95" customHeight="1"/>
    <row r="49" ht="19.95" customHeight="1"/>
    <row r="50" ht="19.95" customHeight="1"/>
    <row r="51" ht="19.95" customHeight="1"/>
    <row r="52" ht="19.95" customHeight="1"/>
    <row r="53" ht="19.95" customHeight="1"/>
    <row r="54" ht="19.95" customHeight="1"/>
    <row r="55" ht="19.95" customHeight="1"/>
    <row r="56" ht="19.95" customHeight="1"/>
    <row r="57" ht="15" customHeight="1"/>
    <row r="58" ht="15" customHeight="1"/>
  </sheetData>
  <sortState xmlns:xlrd2="http://schemas.microsoft.com/office/spreadsheetml/2017/richdata2" ref="F24:F26">
    <sortCondition ref="F24:F26"/>
  </sortState>
  <mergeCells count="1">
    <mergeCell ref="A1:B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B356E-42A5-45E1-9B10-B71E6AABE83B}">
  <sheetPr codeName="Sheet5">
    <tabColor rgb="FF00B0F0"/>
  </sheetPr>
  <dimension ref="A1:AH39"/>
  <sheetViews>
    <sheetView zoomScale="68" zoomScaleNormal="70" workbookViewId="0">
      <selection activeCell="C3" sqref="C3"/>
    </sheetView>
  </sheetViews>
  <sheetFormatPr defaultRowHeight="14.4"/>
  <cols>
    <col min="1" max="2" width="8.88671875" style="20"/>
    <col min="3" max="3" width="16.6640625" style="20" customWidth="1"/>
    <col min="4" max="4" width="21.6640625" style="20" customWidth="1"/>
    <col min="5" max="6" width="8.88671875" style="20"/>
    <col min="7" max="7" width="15" style="20" bestFit="1" customWidth="1"/>
    <col min="8" max="8" width="16.44140625" style="20" bestFit="1" customWidth="1"/>
    <col min="9" max="9" width="12.6640625" style="20" bestFit="1" customWidth="1"/>
    <col min="10" max="10" width="12.5546875" style="20" customWidth="1"/>
    <col min="11" max="11" width="22.109375" style="20" customWidth="1"/>
    <col min="12" max="12" width="8.88671875" style="20" customWidth="1"/>
    <col min="13" max="13" width="8.88671875" style="20"/>
    <col min="14" max="14" width="12.5546875" style="20" customWidth="1"/>
    <col min="15" max="16" width="24.109375" style="20" customWidth="1"/>
    <col min="17" max="31" width="8.88671875" style="20"/>
    <col min="32" max="32" width="11.109375" style="20" customWidth="1"/>
    <col min="33" max="46" width="8.88671875" style="20"/>
    <col min="47" max="47" width="11.21875" style="20" customWidth="1"/>
    <col min="48" max="16384" width="8.88671875" style="20"/>
  </cols>
  <sheetData>
    <row r="1" spans="1:34" s="66" customFormat="1" ht="19.95" customHeight="1">
      <c r="A1" s="72"/>
      <c r="B1" s="72"/>
    </row>
    <row r="2" spans="1:34" s="66" customFormat="1" ht="19.95" customHeight="1">
      <c r="A2" s="72"/>
      <c r="B2" s="72"/>
    </row>
    <row r="3" spans="1:34" ht="25.05" customHeight="1"/>
    <row r="4" spans="1:34" ht="25.05" customHeight="1">
      <c r="H4" s="15"/>
      <c r="I4" s="64" t="s">
        <v>22125</v>
      </c>
      <c r="J4" s="32"/>
    </row>
    <row r="5" spans="1:34" ht="25.8">
      <c r="H5" s="102" t="s">
        <v>21091</v>
      </c>
      <c r="I5" s="101"/>
      <c r="J5" s="32"/>
    </row>
    <row r="6" spans="1:34" ht="25.8">
      <c r="H6" s="16" t="s">
        <v>0</v>
      </c>
      <c r="I6" s="99">
        <v>196</v>
      </c>
      <c r="J6" s="32"/>
      <c r="AG6" s="20">
        <f>I6</f>
        <v>196</v>
      </c>
      <c r="AH6" s="20">
        <f>AG8</f>
        <v>383</v>
      </c>
    </row>
    <row r="7" spans="1:34" ht="25.8">
      <c r="H7" s="16" t="s">
        <v>1</v>
      </c>
      <c r="I7" s="99">
        <v>187</v>
      </c>
      <c r="J7" s="32"/>
      <c r="AG7" s="20">
        <f t="shared" ref="AG7:AG8" si="0">I7</f>
        <v>187</v>
      </c>
    </row>
    <row r="8" spans="1:34" ht="25.8">
      <c r="H8" s="65" t="s">
        <v>21107</v>
      </c>
      <c r="I8" s="103">
        <v>383</v>
      </c>
      <c r="J8" s="32"/>
      <c r="AG8" s="20">
        <f t="shared" si="0"/>
        <v>383</v>
      </c>
    </row>
    <row r="9" spans="1:34" ht="15" customHeight="1"/>
    <row r="10" spans="1:34" ht="25.05" customHeight="1">
      <c r="H10" s="104"/>
      <c r="I10" s="107" t="s">
        <v>21109</v>
      </c>
      <c r="J10" s="32"/>
    </row>
    <row r="11" spans="1:34" ht="25.8">
      <c r="H11" s="102" t="s">
        <v>21091</v>
      </c>
      <c r="I11" s="101"/>
      <c r="J11" s="32"/>
    </row>
    <row r="12" spans="1:34" ht="25.8">
      <c r="H12" s="105" t="s">
        <v>21113</v>
      </c>
      <c r="I12" s="106">
        <v>24</v>
      </c>
      <c r="J12" s="32"/>
      <c r="AF12" s="20" t="str">
        <f>H12</f>
        <v xml:space="preserve">AVG </v>
      </c>
      <c r="AG12" s="20">
        <f>I12</f>
        <v>24</v>
      </c>
    </row>
    <row r="13" spans="1:34" ht="25.8">
      <c r="H13" s="105" t="s">
        <v>21111</v>
      </c>
      <c r="I13" s="106">
        <v>128</v>
      </c>
      <c r="J13" s="32"/>
      <c r="AF13" s="20" t="str">
        <f t="shared" ref="AF13:AF14" si="1">H13</f>
        <v>NEW</v>
      </c>
      <c r="AG13" s="20">
        <f t="shared" ref="AG13:AG14" si="2">I13</f>
        <v>128</v>
      </c>
    </row>
    <row r="14" spans="1:34" ht="25.8">
      <c r="H14" s="105" t="s">
        <v>21114</v>
      </c>
      <c r="I14" s="106">
        <v>107</v>
      </c>
      <c r="J14" s="32"/>
      <c r="AF14" s="20" t="str">
        <f t="shared" si="1"/>
        <v>WORN</v>
      </c>
      <c r="AG14" s="20">
        <f t="shared" si="2"/>
        <v>107</v>
      </c>
    </row>
    <row r="15" spans="1:34" ht="25.8">
      <c r="H15" s="109" t="s">
        <v>21107</v>
      </c>
      <c r="I15" s="108">
        <v>259</v>
      </c>
      <c r="J15" s="32"/>
      <c r="AF15" s="20" t="str">
        <f>H15</f>
        <v>Grand Total</v>
      </c>
      <c r="AG15" s="20">
        <f>I15</f>
        <v>259</v>
      </c>
    </row>
    <row r="16" spans="1:34" ht="15" customHeight="1"/>
    <row r="17" spans="8:33" ht="25.05" customHeight="1">
      <c r="H17" s="15"/>
      <c r="I17" s="64" t="s">
        <v>22126</v>
      </c>
    </row>
    <row r="18" spans="8:33" ht="19.8">
      <c r="H18" s="17" t="s">
        <v>21091</v>
      </c>
      <c r="I18" s="100"/>
    </row>
    <row r="19" spans="8:33" ht="19.8">
      <c r="H19" s="16" t="s">
        <v>22116</v>
      </c>
      <c r="I19" s="99">
        <v>81</v>
      </c>
      <c r="AF19" s="20">
        <f>I19</f>
        <v>81</v>
      </c>
      <c r="AG19" s="20">
        <f>I23</f>
        <v>0</v>
      </c>
    </row>
    <row r="20" spans="8:33" ht="19.8">
      <c r="H20" s="16" t="s">
        <v>22118</v>
      </c>
      <c r="I20" s="99">
        <v>177</v>
      </c>
      <c r="AF20" s="20">
        <f t="shared" ref="AF20:AF22" si="3">I20</f>
        <v>177</v>
      </c>
      <c r="AG20" s="20">
        <f>I23</f>
        <v>0</v>
      </c>
    </row>
    <row r="21" spans="8:33" ht="19.8">
      <c r="H21" s="16" t="s">
        <v>22117</v>
      </c>
      <c r="I21" s="99">
        <v>125</v>
      </c>
      <c r="AF21" s="20">
        <f t="shared" si="3"/>
        <v>125</v>
      </c>
      <c r="AG21" s="20">
        <f>I23</f>
        <v>0</v>
      </c>
    </row>
    <row r="22" spans="8:33" ht="19.8">
      <c r="H22" s="65" t="s">
        <v>21107</v>
      </c>
      <c r="I22" s="103">
        <v>383</v>
      </c>
      <c r="AF22" s="20">
        <f t="shared" si="3"/>
        <v>383</v>
      </c>
      <c r="AG22" s="20">
        <f>I23</f>
        <v>0</v>
      </c>
    </row>
    <row r="23" spans="8:33">
      <c r="H23"/>
      <c r="I23"/>
    </row>
    <row r="24" spans="8:33" ht="25.05" customHeight="1"/>
    <row r="25" spans="8:33" ht="25.05" customHeight="1"/>
    <row r="26" spans="8:33" ht="25.05" customHeight="1"/>
    <row r="27" spans="8:33" ht="25.05" customHeight="1"/>
    <row r="28" spans="8:33" ht="25.05" customHeight="1"/>
    <row r="29" spans="8:33" ht="25.05" customHeight="1"/>
    <row r="30" spans="8:33" ht="25.05" customHeight="1"/>
    <row r="31" spans="8:33" ht="25.05" customHeight="1"/>
    <row r="32" spans="8:33" ht="24" customHeight="1"/>
    <row r="33" ht="24" customHeight="1"/>
    <row r="34" ht="24" customHeight="1"/>
    <row r="35" ht="24" customHeight="1"/>
    <row r="36" ht="24" customHeight="1"/>
    <row r="37" ht="24" customHeight="1"/>
    <row r="38" ht="24" customHeight="1"/>
    <row r="39" ht="15" customHeight="1"/>
  </sheetData>
  <mergeCells count="1">
    <mergeCell ref="A1:B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6B1C-29A7-4E38-9360-AFDB54C33B7C}">
  <sheetPr codeName="Sheet6">
    <tabColor rgb="FFFF0066"/>
  </sheetPr>
  <dimension ref="A1:BS179"/>
  <sheetViews>
    <sheetView zoomScale="60" zoomScaleNormal="60" workbookViewId="0">
      <selection activeCell="N10" sqref="N10"/>
    </sheetView>
  </sheetViews>
  <sheetFormatPr defaultRowHeight="14.4"/>
  <cols>
    <col min="1" max="2" width="8.88671875" style="20"/>
    <col min="3" max="3" width="8.88671875" style="20" customWidth="1"/>
    <col min="4" max="7" width="8.88671875" style="20"/>
    <col min="8" max="8" width="7.77734375" style="20" customWidth="1"/>
    <col min="9" max="9" width="8.88671875" style="20" customWidth="1"/>
    <col min="10" max="12" width="8.88671875" style="20"/>
    <col min="13" max="13" width="7.109375" style="20" customWidth="1"/>
    <col min="14" max="16" width="8.88671875" style="20"/>
    <col min="17" max="17" width="14.109375" style="20" customWidth="1"/>
    <col min="18" max="66" width="8.88671875" style="20"/>
    <col min="67" max="67" width="22.21875" style="20" customWidth="1"/>
    <col min="68" max="16384" width="8.88671875" style="20"/>
  </cols>
  <sheetData>
    <row r="1" spans="1:71" s="18" customFormat="1" ht="19.95" customHeight="1">
      <c r="A1" s="19"/>
      <c r="B1" s="19"/>
    </row>
    <row r="2" spans="1:71" s="18" customFormat="1" ht="19.95" customHeight="1">
      <c r="A2" s="19"/>
      <c r="B2" s="19"/>
    </row>
    <row r="3" spans="1:71" ht="23.4" customHeight="1">
      <c r="W3" s="68" t="s">
        <v>22131</v>
      </c>
      <c r="X3" s="68"/>
      <c r="Y3" s="68"/>
    </row>
    <row r="4" spans="1:71" ht="15" customHeight="1">
      <c r="B4" s="35"/>
      <c r="C4" s="36"/>
      <c r="D4" s="36"/>
      <c r="E4" s="36"/>
      <c r="F4" s="36"/>
      <c r="G4" s="36"/>
      <c r="H4" s="36"/>
      <c r="I4" s="37"/>
    </row>
    <row r="5" spans="1:71" ht="15" customHeight="1">
      <c r="B5" s="38"/>
      <c r="D5" s="77" t="s">
        <v>21240</v>
      </c>
      <c r="E5" s="77"/>
      <c r="F5" s="77"/>
      <c r="G5" s="77"/>
      <c r="I5" s="39"/>
      <c r="K5" s="35"/>
      <c r="L5" s="36"/>
      <c r="M5" s="36"/>
      <c r="N5" s="36"/>
      <c r="O5" s="36"/>
      <c r="P5" s="36"/>
      <c r="Q5" s="36"/>
      <c r="R5" s="37"/>
    </row>
    <row r="6" spans="1:71" ht="15" customHeight="1">
      <c r="B6" s="38"/>
      <c r="I6" s="39"/>
      <c r="K6" s="38"/>
      <c r="R6" s="39"/>
    </row>
    <row r="7" spans="1:71" ht="15" customHeight="1">
      <c r="B7" s="38"/>
      <c r="I7" s="39"/>
      <c r="K7" s="38"/>
      <c r="R7" s="39"/>
      <c r="BO7" s="20" t="str">
        <f>D5</f>
        <v>BK126</v>
      </c>
      <c r="BS7" s="20" t="s">
        <v>22117</v>
      </c>
    </row>
    <row r="8" spans="1:71" ht="15" customHeight="1">
      <c r="B8" s="38"/>
      <c r="I8" s="39"/>
      <c r="K8" s="38"/>
      <c r="R8" s="39"/>
      <c r="BS8" s="20" t="s">
        <v>22118</v>
      </c>
    </row>
    <row r="9" spans="1:71" ht="15" customHeight="1">
      <c r="B9" s="38"/>
      <c r="I9" s="39"/>
      <c r="K9" s="38"/>
      <c r="N9" s="73" t="s">
        <v>22173</v>
      </c>
      <c r="O9" s="73"/>
      <c r="P9" s="73"/>
      <c r="Q9" s="73"/>
      <c r="R9" s="39"/>
      <c r="BS9" s="20" t="s">
        <v>22116</v>
      </c>
    </row>
    <row r="10" spans="1:71" ht="15" customHeight="1">
      <c r="B10" s="38"/>
      <c r="E10" s="78" t="str">
        <f>BO10</f>
        <v>NCERT Chemistry</v>
      </c>
      <c r="F10" s="78"/>
      <c r="G10" s="78"/>
      <c r="H10" s="78"/>
      <c r="I10" s="39"/>
      <c r="K10" s="38"/>
      <c r="R10" s="39"/>
      <c r="BO10" s="20" t="str">
        <f>IFERROR(VLOOKUP(BO7, DATA_SET!A2:Q7354, 2, FALSE)," ")</f>
        <v>NCERT Chemistry</v>
      </c>
      <c r="BS10" s="20" t="s">
        <v>22115</v>
      </c>
    </row>
    <row r="11" spans="1:71" ht="15" customHeight="1">
      <c r="B11" s="38"/>
      <c r="E11" s="40"/>
      <c r="F11" s="40"/>
      <c r="G11" s="40"/>
      <c r="H11" s="40"/>
      <c r="I11" s="39"/>
      <c r="K11" s="38"/>
      <c r="R11" s="39"/>
      <c r="BO11" s="20" t="str">
        <f>IFERROR(VLOOKUP(BO7, DATA_SET!A2:Q7354, 5, FALSE)," ")</f>
        <v>978-0-352-02233-2</v>
      </c>
    </row>
    <row r="12" spans="1:71" ht="15" customHeight="1">
      <c r="B12" s="38"/>
      <c r="I12" s="39"/>
      <c r="K12" s="38"/>
      <c r="N12" s="68" t="s">
        <v>22130</v>
      </c>
      <c r="O12" s="68"/>
      <c r="P12" s="68"/>
      <c r="Q12" s="68"/>
      <c r="R12" s="39"/>
      <c r="BO12" s="20" t="str">
        <f>IFERROR(VLOOKUP(BO7, DATA_SET!A2:Q7354,8, FALSE)," ")</f>
        <v>3rd</v>
      </c>
    </row>
    <row r="13" spans="1:71" ht="15" customHeight="1">
      <c r="B13" s="38"/>
      <c r="E13" s="73" t="str">
        <f>BO11</f>
        <v>978-0-352-02233-2</v>
      </c>
      <c r="F13" s="73"/>
      <c r="G13" s="73"/>
      <c r="H13" s="73"/>
      <c r="I13" s="39"/>
      <c r="K13" s="38"/>
      <c r="R13" s="39"/>
      <c r="BO13" s="20">
        <f>IFERROR(VLOOKUP(BO7, DATA_SET!A2:Q7354, 14, FALSE)," ")</f>
        <v>835</v>
      </c>
    </row>
    <row r="14" spans="1:71" ht="15" customHeight="1">
      <c r="B14" s="38"/>
      <c r="E14" s="30"/>
      <c r="F14" s="30"/>
      <c r="G14" s="30"/>
      <c r="H14" s="30"/>
      <c r="I14" s="39"/>
      <c r="K14" s="38"/>
      <c r="R14" s="39"/>
    </row>
    <row r="15" spans="1:71" ht="15" customHeight="1">
      <c r="B15" s="38"/>
      <c r="I15" s="39"/>
      <c r="K15" s="38"/>
      <c r="N15" s="68">
        <v>9310928752</v>
      </c>
      <c r="O15" s="68"/>
      <c r="P15" s="68"/>
      <c r="Q15" s="68"/>
      <c r="R15" s="39"/>
      <c r="BO15" s="20" t="str">
        <f>CHOOSE(C33, "GOOD", "AVERAGE", "WORN")</f>
        <v>GOOD</v>
      </c>
    </row>
    <row r="16" spans="1:71" ht="15" customHeight="1">
      <c r="B16" s="38"/>
      <c r="E16" s="73" t="s">
        <v>22115</v>
      </c>
      <c r="F16" s="73"/>
      <c r="G16" s="73"/>
      <c r="H16" s="73"/>
      <c r="I16" s="39"/>
      <c r="K16" s="38"/>
      <c r="R16" s="39"/>
    </row>
    <row r="17" spans="2:24" ht="15" customHeight="1">
      <c r="B17" s="38"/>
      <c r="I17" s="39"/>
      <c r="K17" s="38"/>
      <c r="R17" s="39"/>
    </row>
    <row r="18" spans="2:24" ht="15" customHeight="1">
      <c r="B18" s="38"/>
      <c r="I18" s="39"/>
      <c r="K18" s="38"/>
      <c r="N18" s="80" t="s">
        <v>22129</v>
      </c>
      <c r="O18" s="81"/>
      <c r="P18" s="81"/>
      <c r="Q18" s="81"/>
      <c r="R18" s="39"/>
      <c r="X18" s="41"/>
    </row>
    <row r="19" spans="2:24" ht="15" customHeight="1">
      <c r="B19" s="38"/>
      <c r="E19" s="74">
        <f ca="1">TODAY()</f>
        <v>45759</v>
      </c>
      <c r="F19" s="74"/>
      <c r="G19" s="74"/>
      <c r="H19" s="74"/>
      <c r="I19" s="39"/>
      <c r="K19" s="38"/>
      <c r="R19" s="39"/>
    </row>
    <row r="20" spans="2:24" ht="15" customHeight="1">
      <c r="B20" s="38"/>
      <c r="I20" s="39"/>
      <c r="K20" s="38"/>
      <c r="R20" s="39"/>
    </row>
    <row r="21" spans="2:24" ht="15" customHeight="1">
      <c r="B21" s="38"/>
      <c r="I21" s="39"/>
      <c r="K21" s="42"/>
      <c r="L21" s="43"/>
      <c r="M21" s="43"/>
      <c r="N21" s="43"/>
      <c r="O21" s="43"/>
      <c r="P21" s="43"/>
      <c r="Q21" s="43"/>
      <c r="R21" s="44"/>
    </row>
    <row r="22" spans="2:24" ht="15" customHeight="1">
      <c r="B22" s="38"/>
      <c r="E22" s="73" t="s">
        <v>22127</v>
      </c>
      <c r="F22" s="73"/>
      <c r="G22" s="73"/>
      <c r="H22" s="73"/>
      <c r="I22" s="39"/>
    </row>
    <row r="23" spans="2:24" ht="15" customHeight="1">
      <c r="B23" s="38"/>
      <c r="I23" s="39"/>
    </row>
    <row r="24" spans="2:24" ht="15" customHeight="1">
      <c r="B24" s="38"/>
      <c r="I24" s="39"/>
    </row>
    <row r="25" spans="2:24" ht="15" customHeight="1">
      <c r="B25" s="38"/>
      <c r="I25" s="39"/>
      <c r="P25" s="45"/>
    </row>
    <row r="26" spans="2:24" ht="15" customHeight="1">
      <c r="B26" s="38"/>
      <c r="I26" s="39"/>
    </row>
    <row r="27" spans="2:24" ht="15" customHeight="1">
      <c r="B27" s="38"/>
      <c r="C27" s="79">
        <f>BO13</f>
        <v>835</v>
      </c>
      <c r="D27" s="79"/>
      <c r="F27" s="79">
        <f>IFERROR(C27+130," ")</f>
        <v>965</v>
      </c>
      <c r="G27" s="79"/>
      <c r="I27" s="39"/>
    </row>
    <row r="28" spans="2:24" ht="15" customHeight="1">
      <c r="B28" s="38"/>
      <c r="C28" s="79"/>
      <c r="D28" s="79"/>
      <c r="F28" s="79"/>
      <c r="G28" s="79"/>
      <c r="I28" s="39"/>
    </row>
    <row r="29" spans="2:24" ht="15" customHeight="1">
      <c r="B29" s="38"/>
      <c r="I29" s="39"/>
    </row>
    <row r="30" spans="2:24" ht="15" customHeight="1">
      <c r="B30" s="38"/>
      <c r="I30" s="39"/>
    </row>
    <row r="31" spans="2:24" ht="15" customHeight="1">
      <c r="B31" s="75" t="s">
        <v>22128</v>
      </c>
      <c r="C31" s="76"/>
      <c r="D31" s="76"/>
      <c r="E31" s="76"/>
      <c r="F31" s="46"/>
      <c r="I31" s="39"/>
    </row>
    <row r="32" spans="2:24" ht="15" customHeight="1">
      <c r="B32" s="38"/>
      <c r="I32" s="39"/>
    </row>
    <row r="33" spans="2:9" ht="15" customHeight="1">
      <c r="B33" s="38"/>
      <c r="C33" s="47">
        <v>1</v>
      </c>
      <c r="D33" s="47"/>
      <c r="E33" s="47"/>
      <c r="F33" s="47"/>
      <c r="G33" s="47"/>
      <c r="H33" s="47"/>
      <c r="I33" s="39"/>
    </row>
    <row r="34" spans="2:9" ht="15" customHeight="1">
      <c r="B34" s="38"/>
      <c r="C34" s="47"/>
      <c r="D34" s="47"/>
      <c r="E34" s="47"/>
      <c r="F34" s="47"/>
      <c r="G34" s="47"/>
      <c r="H34" s="47"/>
      <c r="I34" s="39"/>
    </row>
    <row r="35" spans="2:9" ht="15" customHeight="1">
      <c r="B35" s="42"/>
      <c r="C35" s="43"/>
      <c r="D35" s="43"/>
      <c r="E35" s="43"/>
      <c r="F35" s="43"/>
      <c r="G35" s="43"/>
      <c r="H35" s="43"/>
      <c r="I35" s="44"/>
    </row>
    <row r="36" spans="2:9" ht="15" customHeight="1"/>
    <row r="37" spans="2:9" ht="15" customHeight="1"/>
    <row r="38" spans="2:9" ht="15" customHeight="1"/>
    <row r="39" spans="2:9" ht="15" customHeight="1"/>
    <row r="40" spans="2:9" ht="15" customHeight="1"/>
    <row r="41" spans="2:9" ht="15" customHeight="1"/>
    <row r="42" spans="2:9" ht="15" customHeight="1"/>
    <row r="43" spans="2:9" ht="15" customHeight="1"/>
    <row r="44" spans="2:9" ht="15" customHeight="1"/>
    <row r="45" spans="2:9" ht="15" customHeight="1"/>
    <row r="46" spans="2:9" ht="15" customHeight="1"/>
    <row r="47" spans="2:9" ht="15" customHeight="1"/>
    <row r="48" spans="2:9" ht="15" customHeight="1"/>
    <row r="49" ht="15" customHeight="1"/>
    <row r="50" ht="15" customHeight="1"/>
    <row r="51" ht="15" customHeight="1"/>
    <row r="52" ht="15" customHeight="1"/>
    <row r="53" ht="15" customHeight="1"/>
    <row r="54" ht="15" customHeight="1"/>
    <row r="177" spans="6:6">
      <c r="F177" s="20" t="b">
        <v>0</v>
      </c>
    </row>
    <row r="179" spans="6:6">
      <c r="F179" s="20" t="b">
        <v>1</v>
      </c>
    </row>
  </sheetData>
  <mergeCells count="14">
    <mergeCell ref="W3:Y3"/>
    <mergeCell ref="E16:H16"/>
    <mergeCell ref="E19:H19"/>
    <mergeCell ref="E22:H22"/>
    <mergeCell ref="B31:E31"/>
    <mergeCell ref="D5:G5"/>
    <mergeCell ref="E13:H13"/>
    <mergeCell ref="E10:H10"/>
    <mergeCell ref="C27:D28"/>
    <mergeCell ref="F27:G28"/>
    <mergeCell ref="N9:Q9"/>
    <mergeCell ref="N12:Q12"/>
    <mergeCell ref="N15:Q15"/>
    <mergeCell ref="N18:Q18"/>
  </mergeCells>
  <dataValidations count="3">
    <dataValidation type="list" showInputMessage="1" showErrorMessage="1" sqref="F17:H17 E17" xr:uid="{CA50C79C-B278-40C0-A09B-6D166058F5B0}">
      <formula1>$BS$7:$BS$10</formula1>
    </dataValidation>
    <dataValidation type="list" showInputMessage="1" showErrorMessage="1" promptTitle="By Admin" prompt="Please Select From Following" sqref="E16:H16" xr:uid="{97625F95-81F5-4E6B-84E8-3F76CB6C0441}">
      <formula1>$BS$7:$BS$10</formula1>
    </dataValidation>
    <dataValidation type="date" allowBlank="1" showInputMessage="1" showErrorMessage="1" sqref="E19:H19" xr:uid="{EBC61E56-9427-4320-82F6-C4DDCEA2368C}">
      <formula1>36526</formula1>
      <formula2>55153</formula2>
    </dataValidation>
  </dataValidations>
  <hyperlinks>
    <hyperlink ref="N18" r:id="rId1" xr:uid="{1CCF21E5-C86B-4EA5-BD7B-9A85A2C70EB4}"/>
  </hyperlinks>
  <pageMargins left="0.7" right="0.7" top="0.75" bottom="0.75" header="0.3" footer="0.3"/>
  <pageSetup paperSize="9" orientation="portrait" horizontalDpi="1200" verticalDpi="1200" r:id="rId2"/>
  <drawing r:id="rId3"/>
  <legacyDrawing r:id="rId4"/>
  <mc:AlternateContent xmlns:mc="http://schemas.openxmlformats.org/markup-compatibility/2006">
    <mc:Choice Requires="x14">
      <controls>
        <mc:AlternateContent xmlns:mc="http://schemas.openxmlformats.org/markup-compatibility/2006">
          <mc:Choice Requires="x14">
            <control shapeId="6171" r:id="rId5" name="Option Button 27">
              <controlPr defaultSize="0" autoFill="0" autoLine="0" autoPict="0">
                <anchor moveWithCells="1">
                  <from>
                    <xdr:col>2</xdr:col>
                    <xdr:colOff>106680</xdr:colOff>
                    <xdr:row>31</xdr:row>
                    <xdr:rowOff>121920</xdr:rowOff>
                  </from>
                  <to>
                    <xdr:col>3</xdr:col>
                    <xdr:colOff>388620</xdr:colOff>
                    <xdr:row>33</xdr:row>
                    <xdr:rowOff>60960</xdr:rowOff>
                  </to>
                </anchor>
              </controlPr>
            </control>
          </mc:Choice>
        </mc:AlternateContent>
        <mc:AlternateContent xmlns:mc="http://schemas.openxmlformats.org/markup-compatibility/2006">
          <mc:Choice Requires="x14">
            <control shapeId="6173" r:id="rId6" name="Option Button 29">
              <controlPr defaultSize="0" autoFill="0" autoLine="0" autoPict="0">
                <anchor moveWithCells="1">
                  <from>
                    <xdr:col>4</xdr:col>
                    <xdr:colOff>83820</xdr:colOff>
                    <xdr:row>31</xdr:row>
                    <xdr:rowOff>121920</xdr:rowOff>
                  </from>
                  <to>
                    <xdr:col>5</xdr:col>
                    <xdr:colOff>304800</xdr:colOff>
                    <xdr:row>33</xdr:row>
                    <xdr:rowOff>45720</xdr:rowOff>
                  </to>
                </anchor>
              </controlPr>
            </control>
          </mc:Choice>
        </mc:AlternateContent>
        <mc:AlternateContent xmlns:mc="http://schemas.openxmlformats.org/markup-compatibility/2006">
          <mc:Choice Requires="x14">
            <control shapeId="6175" r:id="rId7" name="Option Button 31">
              <controlPr defaultSize="0" autoFill="0" autoLine="0" autoPict="0">
                <anchor moveWithCells="1">
                  <from>
                    <xdr:col>6</xdr:col>
                    <xdr:colOff>22860</xdr:colOff>
                    <xdr:row>31</xdr:row>
                    <xdr:rowOff>91440</xdr:rowOff>
                  </from>
                  <to>
                    <xdr:col>7</xdr:col>
                    <xdr:colOff>335280</xdr:colOff>
                    <xdr:row>33</xdr:row>
                    <xdr:rowOff>45720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FC6C-17A7-456E-8172-B9C9ADDE7624}">
  <sheetPr>
    <tabColor rgb="FF7C12A2"/>
  </sheetPr>
  <dimension ref="A1:GH595"/>
  <sheetViews>
    <sheetView zoomScale="70" zoomScaleNormal="70" workbookViewId="0">
      <selection sqref="A1:B3"/>
    </sheetView>
  </sheetViews>
  <sheetFormatPr defaultRowHeight="14.4"/>
  <cols>
    <col min="1" max="8" width="8.88671875" style="20"/>
    <col min="9" max="9" width="8.77734375" style="20" customWidth="1"/>
    <col min="10" max="54" width="8.88671875" style="20"/>
    <col min="55" max="55" width="14.77734375" style="20" customWidth="1"/>
    <col min="56" max="56" width="22.21875" style="20" customWidth="1"/>
    <col min="57" max="72" width="8.88671875" style="20"/>
    <col min="73" max="73" width="20.44140625" style="20" bestFit="1" customWidth="1"/>
    <col min="74" max="74" width="22.77734375" style="20" bestFit="1" customWidth="1"/>
    <col min="75" max="75" width="12.44140625" style="20" customWidth="1"/>
    <col min="76" max="77" width="8.88671875" style="20"/>
    <col min="78" max="78" width="20.44140625" style="20" bestFit="1" customWidth="1"/>
    <col min="79" max="79" width="15" style="20" bestFit="1" customWidth="1"/>
    <col min="80" max="80" width="22.77734375" style="20" bestFit="1" customWidth="1"/>
    <col min="81" max="82" width="8.88671875" style="20"/>
    <col min="83" max="83" width="17.33203125" style="20" customWidth="1"/>
    <col min="84" max="84" width="8.88671875" style="20"/>
    <col min="85" max="85" width="18.21875" style="20" bestFit="1" customWidth="1"/>
    <col min="86" max="86" width="17.109375" style="20" customWidth="1"/>
    <col min="87" max="89" width="8.88671875" style="20"/>
    <col min="90" max="90" width="15" style="20" bestFit="1" customWidth="1"/>
    <col min="91" max="91" width="22" style="20" bestFit="1" customWidth="1"/>
    <col min="92" max="92" width="28" style="20" bestFit="1" customWidth="1"/>
    <col min="93" max="96" width="8.88671875" style="20"/>
    <col min="97" max="97" width="23" style="20" customWidth="1"/>
    <col min="98" max="98" width="22" style="20" bestFit="1" customWidth="1"/>
    <col min="99" max="99" width="28" style="20" bestFit="1" customWidth="1"/>
    <col min="100" max="100" width="8.88671875" style="20"/>
    <col min="101" max="102" width="8.88671875" style="20" customWidth="1"/>
    <col min="103" max="103" width="14.5546875" style="20" bestFit="1" customWidth="1"/>
    <col min="104" max="104" width="28" style="20" bestFit="1" customWidth="1"/>
    <col min="105" max="105" width="22.77734375" style="20" bestFit="1" customWidth="1"/>
    <col min="106" max="107" width="8.88671875" style="20"/>
    <col min="108" max="108" width="11" style="20" customWidth="1"/>
    <col min="109" max="109" width="20.44140625" style="20" bestFit="1" customWidth="1"/>
    <col min="110" max="110" width="16.88671875" style="20" bestFit="1" customWidth="1"/>
    <col min="111" max="111" width="13.88671875" style="20" bestFit="1" customWidth="1"/>
    <col min="112" max="116" width="8.88671875" style="20"/>
    <col min="117" max="117" width="20.44140625" style="20" bestFit="1" customWidth="1"/>
    <col min="118" max="118" width="12.44140625" style="20" bestFit="1" customWidth="1"/>
    <col min="119" max="119" width="22.77734375" style="20" bestFit="1" customWidth="1"/>
    <col min="120" max="120" width="12.44140625" style="20" bestFit="1" customWidth="1"/>
    <col min="121" max="124" width="8.88671875" style="20"/>
    <col min="125" max="125" width="20.44140625" style="20" bestFit="1" customWidth="1"/>
    <col min="126" max="127" width="25" style="20" bestFit="1" customWidth="1"/>
    <col min="128" max="161" width="8.88671875" style="20"/>
    <col min="162" max="162" width="17.88671875" style="20" bestFit="1" customWidth="1"/>
    <col min="163" max="163" width="18.5546875" style="20" bestFit="1" customWidth="1"/>
    <col min="164" max="164" width="10.88671875" style="20" bestFit="1" customWidth="1"/>
    <col min="165" max="165" width="7.44140625" style="20" bestFit="1" customWidth="1"/>
    <col min="166" max="166" width="7.77734375" style="20" bestFit="1" customWidth="1"/>
    <col min="167" max="167" width="8.88671875" style="20" bestFit="1" customWidth="1"/>
    <col min="168" max="168" width="10.88671875" style="20" bestFit="1" customWidth="1"/>
    <col min="169" max="169" width="12.6640625" style="20" bestFit="1" customWidth="1"/>
    <col min="170" max="189" width="4.88671875" style="20" bestFit="1" customWidth="1"/>
    <col min="190" max="190" width="12.6640625" style="20" bestFit="1" customWidth="1"/>
    <col min="191" max="16384" width="8.88671875" style="20"/>
  </cols>
  <sheetData>
    <row r="1" spans="1:190" s="56" customFormat="1">
      <c r="A1" s="82"/>
      <c r="B1" s="82"/>
    </row>
    <row r="2" spans="1:190" s="56" customFormat="1">
      <c r="A2" s="82"/>
      <c r="B2" s="82"/>
    </row>
    <row r="3" spans="1:190" s="56" customFormat="1">
      <c r="A3" s="82"/>
      <c r="B3" s="82"/>
    </row>
    <row r="7" spans="1:190">
      <c r="CL7" s="21" t="s">
        <v>21082</v>
      </c>
      <c r="CM7" s="21" t="s">
        <v>21071</v>
      </c>
      <c r="CN7" t="s">
        <v>22134</v>
      </c>
      <c r="CQ7" s="20">
        <f>VLOOKUP(CP10,CY22:CZ43, 2, FALSE)</f>
        <v>30</v>
      </c>
      <c r="CS7" s="21" t="s">
        <v>21082</v>
      </c>
      <c r="CT7" s="21" t="s">
        <v>21071</v>
      </c>
      <c r="CU7" t="s">
        <v>22134</v>
      </c>
      <c r="DM7" s="21" t="s">
        <v>22132</v>
      </c>
      <c r="DN7" t="s">
        <v>22160</v>
      </c>
      <c r="DO7"/>
      <c r="DP7"/>
    </row>
    <row r="8" spans="1:190">
      <c r="CL8" t="s">
        <v>21092</v>
      </c>
      <c r="CM8" t="s">
        <v>0</v>
      </c>
      <c r="CN8" s="85">
        <v>13</v>
      </c>
      <c r="CS8" t="s">
        <v>21092</v>
      </c>
      <c r="CT8" t="s">
        <v>1</v>
      </c>
      <c r="CU8" s="85">
        <v>16</v>
      </c>
      <c r="CZ8" s="21" t="s">
        <v>22132</v>
      </c>
      <c r="DA8" t="s">
        <v>22135</v>
      </c>
      <c r="DM8" s="1" t="s">
        <v>50</v>
      </c>
      <c r="DN8" s="85">
        <v>33845</v>
      </c>
      <c r="DO8"/>
      <c r="DP8"/>
    </row>
    <row r="9" spans="1:190">
      <c r="CL9"/>
      <c r="CM9" t="s">
        <v>1</v>
      </c>
      <c r="CN9" s="85">
        <v>16</v>
      </c>
      <c r="CR9" s="20">
        <f>CQ7</f>
        <v>30</v>
      </c>
      <c r="CS9" t="s">
        <v>22137</v>
      </c>
      <c r="CT9"/>
      <c r="CU9" s="85">
        <v>16</v>
      </c>
      <c r="CZ9" s="1" t="s">
        <v>21113</v>
      </c>
      <c r="DA9" s="85">
        <v>812</v>
      </c>
      <c r="DM9" s="2" t="s">
        <v>29</v>
      </c>
      <c r="DN9" s="85">
        <v>11250</v>
      </c>
      <c r="DO9" t="str">
        <f>DM9</f>
        <v>Cambridge</v>
      </c>
      <c r="DP9" s="53">
        <f>DN9</f>
        <v>11250</v>
      </c>
    </row>
    <row r="10" spans="1:190">
      <c r="CL10" t="s">
        <v>22137</v>
      </c>
      <c r="CM10"/>
      <c r="CN10" s="85">
        <v>29</v>
      </c>
      <c r="CP10" s="20" t="str">
        <f>_xlfn.CONCAT(CP16,CQ16)</f>
        <v>B1</v>
      </c>
      <c r="CQ10" s="20" t="s">
        <v>22157</v>
      </c>
      <c r="CR10" s="20">
        <f>VLOOKUP(CP10,CL7:CN68, 3, FALSE)</f>
        <v>14</v>
      </c>
      <c r="CS10" t="s">
        <v>21099</v>
      </c>
      <c r="CT10" t="s">
        <v>1</v>
      </c>
      <c r="CU10" s="85">
        <v>14</v>
      </c>
      <c r="CZ10" s="2" t="s">
        <v>50</v>
      </c>
      <c r="DA10" s="85">
        <v>812</v>
      </c>
      <c r="DE10" s="20" t="s">
        <v>21112</v>
      </c>
      <c r="DF10" s="20" t="s">
        <v>21111</v>
      </c>
      <c r="DG10" s="20" t="s">
        <v>21114</v>
      </c>
      <c r="DM10" s="2" t="s">
        <v>48</v>
      </c>
      <c r="DN10" s="85">
        <v>4850</v>
      </c>
      <c r="DO10" t="str">
        <f t="shared" ref="DO10:DO14" si="0">DM10</f>
        <v>Macmillan</v>
      </c>
      <c r="DP10" s="53">
        <f t="shared" ref="DP10:DP14" si="1">DN10</f>
        <v>4850</v>
      </c>
      <c r="FF10" s="21" t="s">
        <v>22163</v>
      </c>
      <c r="FG10" s="21" t="s">
        <v>22162</v>
      </c>
      <c r="FH10"/>
      <c r="FI10"/>
      <c r="FJ10"/>
      <c r="FK10"/>
      <c r="FL10"/>
      <c r="FM10"/>
      <c r="FN10"/>
      <c r="FO10"/>
      <c r="FP10"/>
      <c r="FQ10"/>
      <c r="FR10"/>
      <c r="FS10"/>
      <c r="FT10"/>
      <c r="FU10"/>
      <c r="FV10"/>
      <c r="FW10"/>
      <c r="FX10"/>
      <c r="FY10"/>
      <c r="FZ10"/>
      <c r="GA10"/>
      <c r="GB10"/>
      <c r="GC10"/>
      <c r="GD10"/>
      <c r="GE10"/>
      <c r="GF10"/>
      <c r="GG10"/>
      <c r="GH10"/>
    </row>
    <row r="11" spans="1:190">
      <c r="Q11" s="68"/>
      <c r="R11" s="68"/>
      <c r="CL11" t="s">
        <v>21099</v>
      </c>
      <c r="CM11" t="s">
        <v>0</v>
      </c>
      <c r="CN11" s="85">
        <v>14</v>
      </c>
      <c r="CP11" s="20" t="str">
        <f>CP10</f>
        <v>B1</v>
      </c>
      <c r="CQ11" s="20" t="s">
        <v>22158</v>
      </c>
      <c r="CR11" s="20">
        <f>CQ7</f>
        <v>30</v>
      </c>
      <c r="CS11" t="s">
        <v>22138</v>
      </c>
      <c r="CT11"/>
      <c r="CU11" s="85">
        <v>14</v>
      </c>
      <c r="CZ11" s="1" t="s">
        <v>21111</v>
      </c>
      <c r="DA11" s="85">
        <v>782</v>
      </c>
      <c r="DM11" s="2" t="s">
        <v>77</v>
      </c>
      <c r="DN11" s="85">
        <v>6040</v>
      </c>
      <c r="DO11" t="str">
        <f t="shared" si="0"/>
        <v>NCERT</v>
      </c>
      <c r="DP11" s="53">
        <f t="shared" si="1"/>
        <v>6040</v>
      </c>
      <c r="EK11" s="20">
        <v>10</v>
      </c>
      <c r="EL11" s="20">
        <v>100</v>
      </c>
      <c r="FF11" s="21" t="s">
        <v>22132</v>
      </c>
      <c r="FG11" t="s">
        <v>29</v>
      </c>
      <c r="FH11" t="s">
        <v>48</v>
      </c>
      <c r="FI11" t="s">
        <v>77</v>
      </c>
      <c r="FJ11" t="s">
        <v>3</v>
      </c>
      <c r="FK11" t="s">
        <v>15</v>
      </c>
      <c r="FL11" t="s">
        <v>9</v>
      </c>
      <c r="FM11" t="s">
        <v>21107</v>
      </c>
      <c r="FN11"/>
      <c r="FO11"/>
      <c r="FP11"/>
      <c r="FQ11"/>
      <c r="FR11"/>
      <c r="FS11"/>
      <c r="FT11"/>
      <c r="FU11"/>
      <c r="FV11"/>
      <c r="FW11"/>
      <c r="FX11"/>
      <c r="FY11"/>
      <c r="FZ11"/>
      <c r="GA11"/>
      <c r="GB11"/>
      <c r="GC11"/>
      <c r="GD11"/>
      <c r="GE11"/>
      <c r="GF11"/>
      <c r="GG11"/>
      <c r="GH11"/>
    </row>
    <row r="12" spans="1:190">
      <c r="Q12" s="68"/>
      <c r="R12" s="68"/>
      <c r="BZ12" s="21" t="s">
        <v>22132</v>
      </c>
      <c r="CA12" t="s">
        <v>22136</v>
      </c>
      <c r="CB12"/>
      <c r="CL12"/>
      <c r="CM12" t="s">
        <v>1</v>
      </c>
      <c r="CN12" s="85">
        <v>14</v>
      </c>
      <c r="CR12" s="20">
        <f>VLOOKUP(CP10,CS7:CU48, 3, FALSE)</f>
        <v>16</v>
      </c>
      <c r="CS12" t="s">
        <v>21085</v>
      </c>
      <c r="CT12" t="s">
        <v>1</v>
      </c>
      <c r="CU12" s="85">
        <v>12</v>
      </c>
      <c r="CZ12" s="2" t="s">
        <v>50</v>
      </c>
      <c r="DA12" s="85">
        <v>782</v>
      </c>
      <c r="DD12" s="20" t="str">
        <f>CZ9</f>
        <v xml:space="preserve">AVG </v>
      </c>
      <c r="DE12" s="20">
        <f>DA10</f>
        <v>812</v>
      </c>
      <c r="DF12" s="20">
        <f>DA11</f>
        <v>782</v>
      </c>
      <c r="DG12" s="20">
        <f>DA12</f>
        <v>782</v>
      </c>
      <c r="DM12" s="2" t="s">
        <v>3</v>
      </c>
      <c r="DN12" s="85">
        <v>5405</v>
      </c>
      <c r="DO12" t="str">
        <f t="shared" si="0"/>
        <v>Oxford</v>
      </c>
      <c r="DP12" s="53">
        <f t="shared" si="1"/>
        <v>5405</v>
      </c>
      <c r="EK12" s="20">
        <v>40</v>
      </c>
      <c r="EL12" s="20">
        <v>100</v>
      </c>
      <c r="FF12" s="1" t="s">
        <v>50</v>
      </c>
      <c r="FG12" s="85">
        <v>8</v>
      </c>
      <c r="FH12" s="85">
        <v>4</v>
      </c>
      <c r="FI12" s="85">
        <v>5</v>
      </c>
      <c r="FJ12" s="85">
        <v>5</v>
      </c>
      <c r="FK12" s="85">
        <v>2</v>
      </c>
      <c r="FL12" s="85">
        <v>2</v>
      </c>
      <c r="FM12" s="85">
        <v>26</v>
      </c>
      <c r="FN12"/>
      <c r="FO12"/>
      <c r="FP12"/>
      <c r="FQ12"/>
      <c r="FR12"/>
      <c r="FS12"/>
      <c r="FT12"/>
      <c r="FU12"/>
      <c r="FV12"/>
      <c r="FW12"/>
      <c r="FX12"/>
      <c r="FY12"/>
      <c r="FZ12"/>
      <c r="GA12"/>
      <c r="GB12"/>
      <c r="GC12"/>
      <c r="GD12"/>
      <c r="GE12"/>
      <c r="GF12"/>
      <c r="GG12"/>
      <c r="GH12"/>
    </row>
    <row r="13" spans="1:190">
      <c r="BZ13" s="1" t="s">
        <v>50</v>
      </c>
      <c r="CA13" s="85">
        <v>533</v>
      </c>
      <c r="CB13" t="s">
        <v>21108</v>
      </c>
      <c r="CC13" s="20" t="s">
        <v>22123</v>
      </c>
      <c r="CF13" s="20" t="s">
        <v>21112</v>
      </c>
      <c r="CL13" t="s">
        <v>22138</v>
      </c>
      <c r="CM13"/>
      <c r="CN13" s="85">
        <v>28</v>
      </c>
      <c r="CS13" t="s">
        <v>22139</v>
      </c>
      <c r="CT13"/>
      <c r="CU13" s="85">
        <v>12</v>
      </c>
      <c r="CZ13" s="1" t="s">
        <v>21114</v>
      </c>
      <c r="DA13" s="85">
        <v>3265</v>
      </c>
      <c r="DM13" s="2" t="s">
        <v>15</v>
      </c>
      <c r="DN13" s="85">
        <v>2840</v>
      </c>
      <c r="DO13" t="str">
        <f t="shared" si="0"/>
        <v>Pearson</v>
      </c>
      <c r="DP13" s="53">
        <f t="shared" si="1"/>
        <v>2840</v>
      </c>
      <c r="EK13" s="20">
        <v>50</v>
      </c>
      <c r="EL13" s="20">
        <v>100</v>
      </c>
      <c r="FF13" s="1" t="s">
        <v>21107</v>
      </c>
      <c r="FG13" s="85">
        <v>8</v>
      </c>
      <c r="FH13" s="85">
        <v>4</v>
      </c>
      <c r="FI13" s="85">
        <v>5</v>
      </c>
      <c r="FJ13" s="85">
        <v>5</v>
      </c>
      <c r="FK13" s="85">
        <v>2</v>
      </c>
      <c r="FL13" s="85">
        <v>2</v>
      </c>
      <c r="FM13" s="85">
        <v>26</v>
      </c>
      <c r="FN13"/>
      <c r="FO13"/>
      <c r="FP13"/>
      <c r="FQ13"/>
      <c r="FR13"/>
      <c r="FS13"/>
      <c r="FT13"/>
      <c r="FU13"/>
      <c r="FV13"/>
      <c r="FW13"/>
      <c r="FX13"/>
      <c r="FY13"/>
      <c r="FZ13"/>
      <c r="GA13"/>
      <c r="GB13"/>
      <c r="GC13"/>
      <c r="GD13"/>
      <c r="GE13"/>
      <c r="GF13"/>
      <c r="GG13"/>
      <c r="GH13"/>
    </row>
    <row r="14" spans="1:190">
      <c r="Q14" s="49"/>
      <c r="R14" s="83"/>
      <c r="S14" s="83"/>
      <c r="T14" s="83"/>
      <c r="U14" s="83"/>
      <c r="BZ14" s="2" t="s">
        <v>29</v>
      </c>
      <c r="CA14" s="85">
        <v>80</v>
      </c>
      <c r="CB14" t="str">
        <f>BZ14</f>
        <v>Cambridge</v>
      </c>
      <c r="CC14" s="20">
        <f>CA14</f>
        <v>80</v>
      </c>
      <c r="CD14" s="20">
        <f>CA20</f>
        <v>533</v>
      </c>
      <c r="CE14" s="20">
        <f>ROUNDUP(CC14/CD14*100,1)</f>
        <v>15.1</v>
      </c>
      <c r="CF14" s="20">
        <v>93</v>
      </c>
      <c r="CL14" t="s">
        <v>21085</v>
      </c>
      <c r="CM14" t="s">
        <v>0</v>
      </c>
      <c r="CN14" s="85">
        <v>13</v>
      </c>
      <c r="CS14" t="s">
        <v>21093</v>
      </c>
      <c r="CT14" t="s">
        <v>1</v>
      </c>
      <c r="CU14" s="85">
        <v>11</v>
      </c>
      <c r="CZ14" s="2" t="s">
        <v>50</v>
      </c>
      <c r="DA14" s="85">
        <v>3265</v>
      </c>
      <c r="DM14" s="2" t="s">
        <v>9</v>
      </c>
      <c r="DN14" s="85">
        <v>3460</v>
      </c>
      <c r="DO14" t="str">
        <f t="shared" si="0"/>
        <v>Scholastic</v>
      </c>
      <c r="DP14" s="53">
        <f t="shared" si="1"/>
        <v>3460</v>
      </c>
      <c r="FF14"/>
      <c r="FG14"/>
      <c r="FH14"/>
      <c r="FI14"/>
      <c r="FJ14"/>
      <c r="FK14"/>
      <c r="FL14"/>
      <c r="FM14"/>
      <c r="FN14"/>
      <c r="FO14"/>
      <c r="FP14"/>
      <c r="FQ14"/>
      <c r="FR14"/>
      <c r="FS14"/>
      <c r="FT14"/>
      <c r="FU14"/>
      <c r="FV14"/>
      <c r="FW14"/>
      <c r="FX14"/>
      <c r="FY14"/>
      <c r="FZ14"/>
      <c r="GA14"/>
      <c r="GB14"/>
      <c r="GC14"/>
      <c r="GD14"/>
      <c r="GE14"/>
      <c r="GF14"/>
      <c r="GG14"/>
      <c r="GH14"/>
    </row>
    <row r="15" spans="1:190">
      <c r="Q15" s="49"/>
      <c r="R15" s="83"/>
      <c r="S15" s="83"/>
      <c r="T15" s="83"/>
      <c r="U15" s="83"/>
      <c r="BZ15" s="2" t="s">
        <v>48</v>
      </c>
      <c r="CA15" s="85">
        <v>98</v>
      </c>
      <c r="CB15" t="str">
        <f t="shared" ref="CB15:CB19" si="2">BZ15</f>
        <v>Macmillan</v>
      </c>
      <c r="CC15" s="20">
        <f>CA15</f>
        <v>98</v>
      </c>
      <c r="CD15" s="20">
        <f>CA20</f>
        <v>533</v>
      </c>
      <c r="CE15" s="20">
        <f t="shared" ref="CE15:CE19" si="3">ROUNDUP(CC15/CD15*100,1)</f>
        <v>18.400000000000002</v>
      </c>
      <c r="CF15" s="20">
        <v>93</v>
      </c>
      <c r="CL15"/>
      <c r="CM15" t="s">
        <v>1</v>
      </c>
      <c r="CN15" s="85">
        <v>12</v>
      </c>
      <c r="CS15" t="s">
        <v>22140</v>
      </c>
      <c r="CT15"/>
      <c r="CU15" s="85">
        <v>11</v>
      </c>
      <c r="CZ15" s="1" t="s">
        <v>21107</v>
      </c>
      <c r="DA15" s="85">
        <v>4859</v>
      </c>
      <c r="DM15" s="1" t="s">
        <v>21107</v>
      </c>
      <c r="DN15" s="85">
        <v>33845</v>
      </c>
      <c r="DO15"/>
      <c r="FF15"/>
      <c r="FG15"/>
      <c r="FH15"/>
      <c r="FI15"/>
      <c r="FJ15"/>
      <c r="FK15"/>
      <c r="FL15"/>
      <c r="FM15"/>
      <c r="FN15"/>
      <c r="FO15"/>
      <c r="FP15"/>
      <c r="FQ15"/>
      <c r="FR15"/>
      <c r="FS15"/>
      <c r="FT15"/>
      <c r="FU15"/>
      <c r="FV15"/>
      <c r="FW15"/>
      <c r="FX15"/>
      <c r="FY15"/>
      <c r="FZ15"/>
      <c r="GA15"/>
      <c r="GB15"/>
      <c r="GC15"/>
      <c r="GD15"/>
      <c r="GE15"/>
      <c r="GF15"/>
      <c r="GG15"/>
      <c r="GH15"/>
    </row>
    <row r="16" spans="1:190">
      <c r="Q16" s="49"/>
      <c r="R16" s="83"/>
      <c r="S16" s="83"/>
      <c r="T16" s="83"/>
      <c r="U16" s="83"/>
      <c r="BZ16" s="2" t="s">
        <v>77</v>
      </c>
      <c r="CA16" s="85">
        <v>102</v>
      </c>
      <c r="CB16" t="str">
        <f t="shared" si="2"/>
        <v>NCERT</v>
      </c>
      <c r="CC16" s="20">
        <f>CA16</f>
        <v>102</v>
      </c>
      <c r="CD16" s="20">
        <f>CA20</f>
        <v>533</v>
      </c>
      <c r="CE16" s="20">
        <f t="shared" si="3"/>
        <v>19.200000000000003</v>
      </c>
      <c r="CF16" s="20">
        <v>93</v>
      </c>
      <c r="CL16" t="s">
        <v>22139</v>
      </c>
      <c r="CM16"/>
      <c r="CN16" s="85">
        <v>25</v>
      </c>
      <c r="CP16" s="20" t="str">
        <f>BQ26</f>
        <v>B</v>
      </c>
      <c r="CQ16" s="20">
        <f>BQ25</f>
        <v>1</v>
      </c>
      <c r="CS16" t="s">
        <v>21101</v>
      </c>
      <c r="CT16" t="s">
        <v>1</v>
      </c>
      <c r="CU16" s="85">
        <v>16</v>
      </c>
      <c r="CZ16"/>
      <c r="DA16"/>
      <c r="DM16"/>
      <c r="DN16"/>
      <c r="DO16"/>
      <c r="FF16"/>
      <c r="FG16"/>
      <c r="FH16"/>
      <c r="FI16"/>
      <c r="FJ16"/>
      <c r="FK16"/>
      <c r="FL16"/>
      <c r="FM16"/>
      <c r="FN16"/>
      <c r="FO16"/>
      <c r="FP16"/>
      <c r="FQ16"/>
      <c r="FR16"/>
      <c r="FS16"/>
      <c r="FT16"/>
      <c r="FU16"/>
      <c r="FV16"/>
      <c r="FW16"/>
      <c r="FX16"/>
      <c r="FY16"/>
      <c r="FZ16"/>
      <c r="GA16"/>
      <c r="GB16"/>
      <c r="GC16"/>
      <c r="GD16"/>
      <c r="GE16"/>
      <c r="GF16"/>
      <c r="GG16"/>
      <c r="GH16"/>
    </row>
    <row r="17" spans="17:190">
      <c r="Q17" s="49"/>
      <c r="R17" s="83"/>
      <c r="S17" s="83"/>
      <c r="T17" s="83"/>
      <c r="U17" s="83"/>
      <c r="BU17" s="21" t="s">
        <v>22132</v>
      </c>
      <c r="BV17" t="s">
        <v>22133</v>
      </c>
      <c r="BZ17" s="2" t="s">
        <v>3</v>
      </c>
      <c r="CA17" s="85">
        <v>96</v>
      </c>
      <c r="CB17" t="str">
        <f t="shared" si="2"/>
        <v>Oxford</v>
      </c>
      <c r="CC17" s="20">
        <f>CA17</f>
        <v>96</v>
      </c>
      <c r="CD17" s="20">
        <f>CA20</f>
        <v>533</v>
      </c>
      <c r="CE17" s="20">
        <f t="shared" si="3"/>
        <v>18.100000000000001</v>
      </c>
      <c r="CF17" s="20">
        <v>93</v>
      </c>
      <c r="CL17" t="s">
        <v>21093</v>
      </c>
      <c r="CM17" t="s">
        <v>0</v>
      </c>
      <c r="CN17" s="85">
        <v>12</v>
      </c>
      <c r="CS17" t="s">
        <v>22141</v>
      </c>
      <c r="CT17"/>
      <c r="CU17" s="85">
        <v>16</v>
      </c>
      <c r="DM17"/>
      <c r="DN17"/>
      <c r="DO17"/>
      <c r="EK17" s="20">
        <v>10</v>
      </c>
      <c r="EL17" s="20">
        <v>30</v>
      </c>
      <c r="EM17" s="20">
        <v>60</v>
      </c>
      <c r="FF17"/>
      <c r="FG17"/>
      <c r="FH17"/>
      <c r="FI17"/>
      <c r="FJ17"/>
      <c r="FK17"/>
      <c r="FL17"/>
      <c r="FM17"/>
      <c r="FN17"/>
      <c r="FO17"/>
      <c r="FP17"/>
      <c r="FQ17"/>
      <c r="FR17"/>
      <c r="FS17"/>
      <c r="FT17"/>
      <c r="FU17"/>
      <c r="FV17"/>
      <c r="FW17"/>
      <c r="FX17"/>
      <c r="FY17"/>
      <c r="FZ17"/>
      <c r="GA17"/>
      <c r="GB17"/>
      <c r="GC17"/>
      <c r="GD17"/>
      <c r="GE17"/>
      <c r="GF17"/>
      <c r="GG17"/>
      <c r="GH17"/>
    </row>
    <row r="18" spans="17:190">
      <c r="Q18" s="49"/>
      <c r="R18" s="83"/>
      <c r="S18" s="83"/>
      <c r="T18" s="83"/>
      <c r="U18" s="83"/>
      <c r="BU18" s="1" t="s">
        <v>50</v>
      </c>
      <c r="BV18" s="85">
        <v>533</v>
      </c>
      <c r="BZ18" s="2" t="s">
        <v>15</v>
      </c>
      <c r="CA18" s="85">
        <v>80</v>
      </c>
      <c r="CB18" t="str">
        <f t="shared" si="2"/>
        <v>Pearson</v>
      </c>
      <c r="CC18" s="20">
        <f>CA18</f>
        <v>80</v>
      </c>
      <c r="CD18" s="20">
        <f>CA20</f>
        <v>533</v>
      </c>
      <c r="CE18" s="20">
        <f t="shared" si="3"/>
        <v>15.1</v>
      </c>
      <c r="CF18" s="20">
        <v>93</v>
      </c>
      <c r="CL18"/>
      <c r="CM18" t="s">
        <v>1</v>
      </c>
      <c r="CN18" s="85">
        <v>11</v>
      </c>
      <c r="CS18" t="s">
        <v>21086</v>
      </c>
      <c r="CT18" t="s">
        <v>1</v>
      </c>
      <c r="CU18" s="85">
        <v>16</v>
      </c>
      <c r="DM18"/>
      <c r="DN18"/>
      <c r="DO18"/>
      <c r="FF18"/>
      <c r="FG18"/>
      <c r="FH18"/>
      <c r="FI18"/>
      <c r="FJ18"/>
      <c r="FK18"/>
      <c r="FL18"/>
      <c r="FM18"/>
      <c r="FN18"/>
      <c r="FO18"/>
      <c r="FP18"/>
      <c r="FQ18"/>
      <c r="FR18"/>
      <c r="FS18"/>
      <c r="FT18"/>
      <c r="FU18"/>
      <c r="FV18"/>
      <c r="FW18"/>
      <c r="FX18"/>
      <c r="FY18"/>
      <c r="FZ18"/>
      <c r="GA18"/>
      <c r="GB18"/>
      <c r="GC18"/>
      <c r="GD18"/>
      <c r="GE18"/>
      <c r="GF18"/>
      <c r="GG18"/>
      <c r="GH18"/>
    </row>
    <row r="19" spans="17:190">
      <c r="BU19" s="1" t="s">
        <v>21107</v>
      </c>
      <c r="BV19" s="85">
        <v>533</v>
      </c>
      <c r="BZ19" s="2" t="s">
        <v>9</v>
      </c>
      <c r="CA19" s="85">
        <v>77</v>
      </c>
      <c r="CB19" t="str">
        <f t="shared" si="2"/>
        <v>Scholastic</v>
      </c>
      <c r="CC19" s="20">
        <f>CA19</f>
        <v>77</v>
      </c>
      <c r="CD19" s="20">
        <f>CA20</f>
        <v>533</v>
      </c>
      <c r="CE19" s="20">
        <f t="shared" si="3"/>
        <v>14.5</v>
      </c>
      <c r="CF19" s="20">
        <v>93</v>
      </c>
      <c r="CL19" t="s">
        <v>22140</v>
      </c>
      <c r="CM19"/>
      <c r="CN19" s="85">
        <v>23</v>
      </c>
      <c r="CS19" t="s">
        <v>22142</v>
      </c>
      <c r="CT19"/>
      <c r="CU19" s="85">
        <v>16</v>
      </c>
      <c r="DM19"/>
      <c r="DN19"/>
      <c r="DO19"/>
      <c r="FF19"/>
      <c r="FG19"/>
      <c r="FH19"/>
      <c r="FI19"/>
      <c r="FJ19"/>
      <c r="FK19"/>
      <c r="FL19"/>
      <c r="FM19"/>
      <c r="FN19"/>
      <c r="FO19"/>
      <c r="FP19"/>
      <c r="FQ19"/>
      <c r="FR19"/>
      <c r="FS19"/>
      <c r="FT19"/>
      <c r="FU19"/>
      <c r="FV19"/>
      <c r="FW19"/>
      <c r="FX19"/>
      <c r="FY19"/>
      <c r="FZ19"/>
      <c r="GA19"/>
      <c r="GB19"/>
      <c r="GC19"/>
      <c r="GD19"/>
      <c r="GE19"/>
      <c r="GF19"/>
      <c r="GG19"/>
      <c r="GH19"/>
    </row>
    <row r="20" spans="17:190">
      <c r="BU20"/>
      <c r="BV20"/>
      <c r="BZ20" s="1" t="s">
        <v>21107</v>
      </c>
      <c r="CA20" s="85">
        <v>533</v>
      </c>
      <c r="CB20"/>
      <c r="CL20" t="s">
        <v>21101</v>
      </c>
      <c r="CM20" t="s">
        <v>0</v>
      </c>
      <c r="CN20" s="85">
        <v>14</v>
      </c>
      <c r="CS20" t="s">
        <v>21096</v>
      </c>
      <c r="CT20" t="s">
        <v>1</v>
      </c>
      <c r="CU20" s="85">
        <v>3</v>
      </c>
      <c r="DE20" s="21" t="s">
        <v>22132</v>
      </c>
      <c r="DF20" t="s">
        <v>22161</v>
      </c>
      <c r="DG20"/>
      <c r="DM20"/>
      <c r="DN20"/>
      <c r="DO20"/>
      <c r="FF20"/>
      <c r="FG20"/>
      <c r="FH20"/>
      <c r="FI20"/>
      <c r="FJ20"/>
      <c r="FK20"/>
      <c r="FL20"/>
      <c r="FM20"/>
      <c r="FN20"/>
      <c r="FO20"/>
      <c r="FP20"/>
      <c r="FQ20"/>
      <c r="FR20"/>
      <c r="FS20"/>
      <c r="FT20"/>
      <c r="FU20"/>
      <c r="FV20"/>
      <c r="FW20"/>
      <c r="FX20"/>
      <c r="FY20"/>
      <c r="FZ20"/>
      <c r="GA20"/>
      <c r="GB20"/>
      <c r="GC20"/>
      <c r="GD20"/>
      <c r="GE20"/>
      <c r="GF20"/>
      <c r="GG20"/>
      <c r="GH20"/>
    </row>
    <row r="21" spans="17:190">
      <c r="BU21" s="48"/>
      <c r="BV21" s="48"/>
      <c r="CL21"/>
      <c r="CM21" t="s">
        <v>1</v>
      </c>
      <c r="CN21" s="85">
        <v>16</v>
      </c>
      <c r="CP21" s="20" t="str">
        <f>CP10</f>
        <v>B1</v>
      </c>
      <c r="CQ21" s="20">
        <f>CR11</f>
        <v>30</v>
      </c>
      <c r="CS21" t="s">
        <v>22143</v>
      </c>
      <c r="CT21"/>
      <c r="CU21" s="85">
        <v>3</v>
      </c>
      <c r="DE21" s="1" t="s">
        <v>50</v>
      </c>
      <c r="DF21" s="85">
        <v>26</v>
      </c>
      <c r="DG21"/>
      <c r="DM21"/>
      <c r="DN21"/>
      <c r="DO21"/>
      <c r="DU21" s="21" t="s">
        <v>22132</v>
      </c>
      <c r="DV21" t="s">
        <v>22159</v>
      </c>
      <c r="DW21"/>
      <c r="FF21"/>
      <c r="FG21"/>
      <c r="FH21"/>
      <c r="FI21"/>
      <c r="FJ21"/>
      <c r="FK21"/>
      <c r="FL21"/>
      <c r="FM21"/>
      <c r="FN21"/>
      <c r="FO21"/>
      <c r="FP21"/>
      <c r="FQ21"/>
      <c r="FR21"/>
      <c r="FS21"/>
      <c r="FT21"/>
      <c r="FU21"/>
      <c r="FV21"/>
      <c r="FW21"/>
      <c r="FX21"/>
      <c r="FY21"/>
      <c r="FZ21"/>
      <c r="GA21"/>
      <c r="GB21"/>
      <c r="GC21"/>
      <c r="GD21"/>
      <c r="GE21"/>
      <c r="GF21"/>
      <c r="GG21"/>
      <c r="GH21"/>
    </row>
    <row r="22" spans="17:190">
      <c r="BU22" s="21" t="s">
        <v>22132</v>
      </c>
      <c r="BV22" t="s">
        <v>22134</v>
      </c>
      <c r="BW22"/>
      <c r="CL22" t="s">
        <v>22141</v>
      </c>
      <c r="CM22"/>
      <c r="CN22" s="85">
        <v>30</v>
      </c>
      <c r="CP22" s="20" t="str">
        <f>CQ10</f>
        <v>AVL</v>
      </c>
      <c r="CQ22" s="20">
        <f>CR10</f>
        <v>14</v>
      </c>
      <c r="CS22" t="s">
        <v>21088</v>
      </c>
      <c r="CT22" t="s">
        <v>1</v>
      </c>
      <c r="CU22" s="85">
        <v>14</v>
      </c>
      <c r="CY22" s="21" t="s">
        <v>21082</v>
      </c>
      <c r="CZ22" t="s">
        <v>22134</v>
      </c>
      <c r="DA22"/>
      <c r="DE22" s="2" t="s">
        <v>22117</v>
      </c>
      <c r="DF22" s="85">
        <v>9</v>
      </c>
      <c r="DG22">
        <f>DF22</f>
        <v>9</v>
      </c>
      <c r="DH22" s="20">
        <f>DF25</f>
        <v>26</v>
      </c>
      <c r="DM22"/>
      <c r="DN22"/>
      <c r="DO22"/>
      <c r="DU22" s="1" t="s">
        <v>50</v>
      </c>
      <c r="DV22" s="85">
        <v>23</v>
      </c>
      <c r="DW22"/>
      <c r="FF22"/>
      <c r="FG22"/>
      <c r="FH22"/>
      <c r="FI22"/>
      <c r="FJ22"/>
      <c r="FK22"/>
      <c r="FL22"/>
      <c r="FM22"/>
      <c r="FN22"/>
      <c r="FO22"/>
      <c r="FP22"/>
      <c r="FQ22"/>
      <c r="FR22"/>
      <c r="FS22"/>
      <c r="FT22"/>
      <c r="FU22"/>
      <c r="FV22"/>
      <c r="FW22"/>
      <c r="FX22"/>
      <c r="FY22"/>
      <c r="FZ22"/>
      <c r="GA22"/>
      <c r="GB22"/>
      <c r="GC22"/>
      <c r="GD22"/>
      <c r="GE22"/>
      <c r="GF22"/>
      <c r="GG22"/>
      <c r="GH22"/>
    </row>
    <row r="23" spans="17:190">
      <c r="BU23" s="1" t="s">
        <v>50</v>
      </c>
      <c r="BV23" s="85">
        <v>533</v>
      </c>
      <c r="BW23"/>
      <c r="CL23" t="s">
        <v>21086</v>
      </c>
      <c r="CM23" t="s">
        <v>0</v>
      </c>
      <c r="CN23" s="85">
        <v>14</v>
      </c>
      <c r="CP23" s="20" t="str">
        <f>CQ11</f>
        <v>ISSUE</v>
      </c>
      <c r="CQ23" s="20">
        <f>CR12</f>
        <v>16</v>
      </c>
      <c r="CS23" t="s">
        <v>22144</v>
      </c>
      <c r="CT23"/>
      <c r="CU23" s="85">
        <v>14</v>
      </c>
      <c r="CY23" t="s">
        <v>21092</v>
      </c>
      <c r="CZ23" s="85">
        <v>29</v>
      </c>
      <c r="DA23"/>
      <c r="DE23" s="2" t="s">
        <v>22118</v>
      </c>
      <c r="DF23" s="85">
        <v>12</v>
      </c>
      <c r="DG23">
        <f t="shared" ref="DG23:DG24" si="4">DF23</f>
        <v>12</v>
      </c>
      <c r="DH23" s="20">
        <f>DF25</f>
        <v>26</v>
      </c>
      <c r="DM23"/>
      <c r="DN23"/>
      <c r="DO23"/>
      <c r="DU23" s="2" t="s">
        <v>22117</v>
      </c>
      <c r="DV23" s="85">
        <v>9</v>
      </c>
      <c r="DW23"/>
      <c r="FF23"/>
      <c r="FG23"/>
      <c r="FH23"/>
      <c r="FI23"/>
      <c r="FJ23"/>
      <c r="FK23"/>
      <c r="FL23"/>
      <c r="FM23"/>
      <c r="FN23"/>
      <c r="FO23"/>
      <c r="FP23"/>
      <c r="FQ23"/>
      <c r="FR23"/>
      <c r="FS23"/>
      <c r="FT23"/>
      <c r="FU23"/>
      <c r="FV23"/>
      <c r="FW23"/>
      <c r="FX23"/>
      <c r="FY23"/>
      <c r="FZ23"/>
      <c r="GA23"/>
      <c r="GB23"/>
      <c r="GC23"/>
      <c r="GD23"/>
      <c r="GE23"/>
      <c r="GF23"/>
      <c r="GG23"/>
      <c r="GH23"/>
    </row>
    <row r="24" spans="17:190">
      <c r="BU24" s="2" t="s">
        <v>0</v>
      </c>
      <c r="BV24" s="85">
        <v>270</v>
      </c>
      <c r="BW24"/>
      <c r="CL24"/>
      <c r="CM24" t="s">
        <v>1</v>
      </c>
      <c r="CN24" s="85">
        <v>16</v>
      </c>
      <c r="CS24" t="s">
        <v>21091</v>
      </c>
      <c r="CT24" t="s">
        <v>1</v>
      </c>
      <c r="CU24" s="85">
        <v>12</v>
      </c>
      <c r="CY24" t="s">
        <v>21099</v>
      </c>
      <c r="CZ24" s="85">
        <v>28</v>
      </c>
      <c r="DA24"/>
      <c r="DE24" s="2" t="s">
        <v>22116</v>
      </c>
      <c r="DF24" s="85">
        <v>5</v>
      </c>
      <c r="DG24">
        <f t="shared" si="4"/>
        <v>5</v>
      </c>
      <c r="DH24" s="20">
        <f>DF25</f>
        <v>26</v>
      </c>
      <c r="DM24"/>
      <c r="DN24"/>
      <c r="DO24"/>
      <c r="DU24" s="50" t="s">
        <v>21114</v>
      </c>
      <c r="DV24" s="85">
        <v>7</v>
      </c>
      <c r="DW24"/>
      <c r="FF24"/>
      <c r="FG24"/>
      <c r="FH24"/>
      <c r="FI24"/>
      <c r="FJ24"/>
      <c r="FK24"/>
      <c r="FL24"/>
      <c r="FM24"/>
      <c r="FN24"/>
      <c r="FO24"/>
      <c r="FP24"/>
      <c r="FQ24"/>
      <c r="FR24"/>
      <c r="FS24"/>
      <c r="FT24"/>
      <c r="FU24"/>
      <c r="FV24"/>
      <c r="FW24"/>
      <c r="FX24"/>
      <c r="FY24"/>
      <c r="FZ24"/>
      <c r="GA24"/>
      <c r="GB24"/>
      <c r="GC24"/>
      <c r="GD24"/>
      <c r="GE24"/>
      <c r="GF24"/>
      <c r="GG24"/>
      <c r="GH24"/>
    </row>
    <row r="25" spans="17:190">
      <c r="BO25" s="20">
        <v>2</v>
      </c>
      <c r="BQ25" s="20">
        <v>1</v>
      </c>
      <c r="BU25" s="2" t="s">
        <v>1</v>
      </c>
      <c r="BV25" s="85">
        <v>263</v>
      </c>
      <c r="BW25"/>
      <c r="CL25" t="s">
        <v>22142</v>
      </c>
      <c r="CM25"/>
      <c r="CN25" s="85">
        <v>30</v>
      </c>
      <c r="CS25" t="s">
        <v>22145</v>
      </c>
      <c r="CT25"/>
      <c r="CU25" s="85">
        <v>12</v>
      </c>
      <c r="CY25" t="s">
        <v>21085</v>
      </c>
      <c r="CZ25" s="85">
        <v>25</v>
      </c>
      <c r="DA25"/>
      <c r="DE25" s="1" t="s">
        <v>21107</v>
      </c>
      <c r="DF25" s="85">
        <v>26</v>
      </c>
      <c r="DG25"/>
      <c r="DU25" s="50" t="s">
        <v>21111</v>
      </c>
      <c r="DV25" s="85">
        <v>2</v>
      </c>
      <c r="DW25"/>
      <c r="DZ25" s="20">
        <f>DV25</f>
        <v>2</v>
      </c>
      <c r="EA25" s="20">
        <f>DV26</f>
        <v>9</v>
      </c>
      <c r="EB25" s="20">
        <f>DV24</f>
        <v>7</v>
      </c>
      <c r="FF25"/>
      <c r="FG25"/>
      <c r="FH25"/>
      <c r="FI25"/>
      <c r="FJ25"/>
      <c r="FK25"/>
      <c r="FL25"/>
      <c r="FM25"/>
      <c r="FN25"/>
      <c r="FO25"/>
      <c r="FP25"/>
      <c r="FQ25"/>
      <c r="FR25"/>
      <c r="FS25"/>
      <c r="FT25"/>
      <c r="FU25"/>
      <c r="FV25"/>
      <c r="FW25"/>
      <c r="FX25"/>
      <c r="FY25"/>
      <c r="FZ25"/>
      <c r="GA25"/>
      <c r="GB25"/>
      <c r="GC25"/>
      <c r="GD25"/>
      <c r="GE25"/>
      <c r="GF25"/>
      <c r="GG25"/>
      <c r="GH25"/>
    </row>
    <row r="26" spans="17:190">
      <c r="BQ26" s="20" t="str">
        <f>CHOOSE(BO25, "A", "B", "C", "D", "E")</f>
        <v>B</v>
      </c>
      <c r="BU26" s="1" t="s">
        <v>21107</v>
      </c>
      <c r="BV26" s="85">
        <v>533</v>
      </c>
      <c r="CL26" t="s">
        <v>21096</v>
      </c>
      <c r="CM26" t="s">
        <v>0</v>
      </c>
      <c r="CN26" s="85">
        <v>12</v>
      </c>
      <c r="CS26" t="s">
        <v>21090</v>
      </c>
      <c r="CT26" t="s">
        <v>1</v>
      </c>
      <c r="CU26" s="85">
        <v>17</v>
      </c>
      <c r="CY26" t="s">
        <v>21093</v>
      </c>
      <c r="CZ26" s="85">
        <v>23</v>
      </c>
      <c r="DA26"/>
      <c r="DE26"/>
      <c r="DF26"/>
      <c r="DU26" s="2" t="s">
        <v>22118</v>
      </c>
      <c r="DV26" s="85">
        <v>9</v>
      </c>
      <c r="DW26"/>
      <c r="DZ26" s="20">
        <f>DV29</f>
        <v>5</v>
      </c>
      <c r="EA26" s="20">
        <f>DV30</f>
        <v>5</v>
      </c>
      <c r="EB26" s="20">
        <f>DV28</f>
        <v>1</v>
      </c>
      <c r="FF26"/>
      <c r="FG26"/>
      <c r="FH26"/>
      <c r="FI26"/>
      <c r="FJ26"/>
      <c r="FK26"/>
      <c r="FL26"/>
      <c r="FM26"/>
      <c r="FN26"/>
      <c r="FO26"/>
      <c r="FP26"/>
      <c r="FQ26"/>
      <c r="FR26"/>
      <c r="FS26"/>
      <c r="FT26"/>
      <c r="FU26"/>
      <c r="FV26"/>
      <c r="FW26"/>
      <c r="FX26"/>
      <c r="FY26"/>
      <c r="FZ26"/>
      <c r="GA26"/>
      <c r="GB26"/>
      <c r="GC26"/>
      <c r="GD26"/>
      <c r="GE26"/>
      <c r="GF26"/>
      <c r="GG26"/>
      <c r="GH26"/>
    </row>
    <row r="27" spans="17:190">
      <c r="CA27" s="21" t="s">
        <v>22132</v>
      </c>
      <c r="CB27" t="s">
        <v>22135</v>
      </c>
      <c r="CL27"/>
      <c r="CM27" t="s">
        <v>1</v>
      </c>
      <c r="CN27" s="85">
        <v>3</v>
      </c>
      <c r="CS27" t="s">
        <v>22146</v>
      </c>
      <c r="CT27"/>
      <c r="CU27" s="85">
        <v>17</v>
      </c>
      <c r="CY27" t="s">
        <v>21101</v>
      </c>
      <c r="CZ27" s="85">
        <v>30</v>
      </c>
      <c r="DA27"/>
      <c r="DE27"/>
      <c r="DF27"/>
      <c r="DU27" s="50" t="s">
        <v>21114</v>
      </c>
      <c r="DV27" s="85">
        <v>3</v>
      </c>
      <c r="DZ27" s="20">
        <f>DV33</f>
        <v>23</v>
      </c>
      <c r="EA27" s="20">
        <f>DV34</f>
        <v>0</v>
      </c>
      <c r="EB27" s="20">
        <f>DV32</f>
        <v>4</v>
      </c>
      <c r="FF27"/>
      <c r="FG27"/>
      <c r="FH27"/>
      <c r="FI27"/>
      <c r="FJ27"/>
      <c r="FK27"/>
      <c r="FL27"/>
      <c r="FM27"/>
      <c r="FN27"/>
      <c r="FO27"/>
      <c r="FP27"/>
      <c r="FQ27"/>
      <c r="FR27"/>
      <c r="FS27"/>
      <c r="FT27"/>
      <c r="FU27"/>
      <c r="FV27"/>
      <c r="FW27"/>
      <c r="FX27"/>
      <c r="FY27"/>
      <c r="FZ27"/>
      <c r="GA27"/>
      <c r="GB27"/>
      <c r="GC27"/>
      <c r="GD27"/>
      <c r="GE27"/>
      <c r="GF27"/>
      <c r="GG27"/>
      <c r="GH27"/>
    </row>
    <row r="28" spans="17:190">
      <c r="CA28" s="1">
        <v>2007</v>
      </c>
      <c r="CB28" s="85">
        <v>7507</v>
      </c>
      <c r="CL28" t="s">
        <v>22143</v>
      </c>
      <c r="CM28"/>
      <c r="CN28" s="85">
        <v>15</v>
      </c>
      <c r="CS28" t="s">
        <v>21084</v>
      </c>
      <c r="CT28" t="s">
        <v>1</v>
      </c>
      <c r="CU28" s="85">
        <v>10</v>
      </c>
      <c r="CY28" t="s">
        <v>21086</v>
      </c>
      <c r="CZ28" s="85">
        <v>30</v>
      </c>
      <c r="DA28"/>
      <c r="DE28"/>
      <c r="DF28"/>
      <c r="DU28" s="50" t="s">
        <v>21111</v>
      </c>
      <c r="DV28" s="85">
        <v>1</v>
      </c>
      <c r="FF28"/>
      <c r="FG28"/>
      <c r="FH28"/>
      <c r="FI28"/>
      <c r="FJ28"/>
      <c r="FK28"/>
      <c r="FL28"/>
      <c r="FM28"/>
      <c r="FN28"/>
      <c r="FO28"/>
      <c r="FP28"/>
      <c r="FQ28"/>
      <c r="FR28"/>
      <c r="FS28"/>
      <c r="FT28"/>
      <c r="FU28"/>
      <c r="FV28"/>
      <c r="FW28"/>
      <c r="FX28"/>
      <c r="FY28"/>
      <c r="FZ28"/>
      <c r="GA28"/>
      <c r="GB28"/>
      <c r="GC28"/>
      <c r="GD28"/>
      <c r="GE28"/>
      <c r="GF28"/>
      <c r="GG28"/>
      <c r="GH28"/>
    </row>
    <row r="29" spans="17:190">
      <c r="BU29" s="21" t="s">
        <v>22132</v>
      </c>
      <c r="BV29" t="s">
        <v>22135</v>
      </c>
      <c r="CA29" s="2" t="s">
        <v>29</v>
      </c>
      <c r="CB29" s="85">
        <v>2272</v>
      </c>
      <c r="CC29" s="20" t="str">
        <f>CA29</f>
        <v>Cambridge</v>
      </c>
      <c r="CD29" s="20">
        <f>CB29</f>
        <v>2272</v>
      </c>
      <c r="CE29" s="20">
        <f>CB35</f>
        <v>7507</v>
      </c>
      <c r="CL29" t="s">
        <v>21088</v>
      </c>
      <c r="CM29" t="s">
        <v>0</v>
      </c>
      <c r="CN29" s="85">
        <v>15</v>
      </c>
      <c r="CS29" t="s">
        <v>22147</v>
      </c>
      <c r="CT29"/>
      <c r="CU29" s="85">
        <v>10</v>
      </c>
      <c r="CY29" t="s">
        <v>21096</v>
      </c>
      <c r="CZ29" s="85">
        <v>15</v>
      </c>
      <c r="DA29"/>
      <c r="DE29"/>
      <c r="DF29"/>
      <c r="DU29" s="50" t="s">
        <v>21112</v>
      </c>
      <c r="DV29" s="85">
        <v>5</v>
      </c>
      <c r="FF29"/>
      <c r="FG29"/>
      <c r="FH29"/>
      <c r="FI29"/>
      <c r="FJ29"/>
      <c r="FK29"/>
      <c r="FL29"/>
      <c r="FM29"/>
      <c r="FN29"/>
      <c r="FO29"/>
      <c r="FP29"/>
      <c r="FQ29"/>
      <c r="FR29"/>
      <c r="FS29"/>
      <c r="FT29"/>
      <c r="FU29"/>
      <c r="FV29"/>
      <c r="FW29"/>
      <c r="FX29"/>
      <c r="FY29"/>
      <c r="FZ29"/>
      <c r="GA29"/>
      <c r="GB29"/>
      <c r="GC29"/>
      <c r="GD29"/>
      <c r="GE29"/>
      <c r="GF29"/>
      <c r="GG29"/>
      <c r="GH29"/>
    </row>
    <row r="30" spans="17:190">
      <c r="BU30" s="1" t="s">
        <v>50</v>
      </c>
      <c r="BV30" s="85">
        <v>150146</v>
      </c>
      <c r="CA30" s="2" t="s">
        <v>48</v>
      </c>
      <c r="CB30" s="85">
        <v>1396</v>
      </c>
      <c r="CC30" s="20" t="str">
        <f t="shared" ref="CC30:CC32" si="5">CA30</f>
        <v>Macmillan</v>
      </c>
      <c r="CD30" s="20">
        <f t="shared" ref="CD30:CD32" si="6">CB30</f>
        <v>1396</v>
      </c>
      <c r="CE30" s="20">
        <f>CB35</f>
        <v>7507</v>
      </c>
      <c r="CL30"/>
      <c r="CM30" t="s">
        <v>1</v>
      </c>
      <c r="CN30" s="85">
        <v>14</v>
      </c>
      <c r="CS30" t="s">
        <v>21087</v>
      </c>
      <c r="CT30" t="s">
        <v>1</v>
      </c>
      <c r="CU30" s="85">
        <v>13</v>
      </c>
      <c r="CY30" t="s">
        <v>21088</v>
      </c>
      <c r="CZ30" s="85">
        <v>29</v>
      </c>
      <c r="DA30"/>
      <c r="DE30"/>
      <c r="DF30"/>
      <c r="DU30" s="2" t="s">
        <v>22116</v>
      </c>
      <c r="DV30" s="85">
        <v>5</v>
      </c>
      <c r="FF30"/>
      <c r="FG30"/>
      <c r="FH30"/>
      <c r="FI30"/>
      <c r="FJ30"/>
      <c r="FK30"/>
      <c r="FL30"/>
      <c r="FM30"/>
      <c r="FN30"/>
      <c r="FO30"/>
      <c r="FP30"/>
      <c r="FQ30"/>
      <c r="FR30"/>
      <c r="FS30"/>
      <c r="FT30"/>
      <c r="FU30"/>
      <c r="FV30"/>
      <c r="FW30"/>
      <c r="FX30"/>
      <c r="FY30"/>
      <c r="FZ30"/>
      <c r="GA30"/>
      <c r="GB30"/>
      <c r="GC30"/>
      <c r="GD30"/>
      <c r="GE30"/>
      <c r="GF30"/>
      <c r="GG30"/>
      <c r="GH30"/>
    </row>
    <row r="31" spans="17:190">
      <c r="BU31" s="2" t="s">
        <v>22117</v>
      </c>
      <c r="BV31" s="85">
        <v>51792</v>
      </c>
      <c r="BW31" s="20">
        <f>BV34</f>
        <v>150146</v>
      </c>
      <c r="BX31" s="20">
        <f>ROUNDUP(BV31/BW31*100,0)</f>
        <v>35</v>
      </c>
      <c r="BY31" s="20">
        <v>100</v>
      </c>
      <c r="CA31" s="2" t="s">
        <v>77</v>
      </c>
      <c r="CB31" s="85">
        <v>1384</v>
      </c>
      <c r="CC31" s="20" t="str">
        <f t="shared" si="5"/>
        <v>NCERT</v>
      </c>
      <c r="CD31" s="20">
        <f t="shared" si="6"/>
        <v>1384</v>
      </c>
      <c r="CE31" s="20">
        <f>CB35</f>
        <v>7507</v>
      </c>
      <c r="CL31" t="s">
        <v>22144</v>
      </c>
      <c r="CM31"/>
      <c r="CN31" s="85">
        <v>29</v>
      </c>
      <c r="CS31" t="s">
        <v>22148</v>
      </c>
      <c r="CT31"/>
      <c r="CU31" s="85">
        <v>13</v>
      </c>
      <c r="CY31" t="s">
        <v>21091</v>
      </c>
      <c r="CZ31" s="85">
        <v>25</v>
      </c>
      <c r="DA31"/>
      <c r="DE31"/>
      <c r="DF31"/>
      <c r="DU31" s="50" t="s">
        <v>21114</v>
      </c>
      <c r="DV31" s="85">
        <v>1</v>
      </c>
      <c r="FF31"/>
      <c r="FG31"/>
      <c r="FH31"/>
      <c r="FI31"/>
      <c r="FJ31"/>
      <c r="FK31"/>
      <c r="FL31"/>
      <c r="FM31"/>
      <c r="FN31"/>
      <c r="FO31"/>
      <c r="FP31"/>
      <c r="FQ31"/>
      <c r="FR31"/>
      <c r="FS31"/>
      <c r="FT31"/>
      <c r="FU31"/>
      <c r="FV31"/>
      <c r="FW31"/>
      <c r="FX31"/>
      <c r="FY31"/>
      <c r="FZ31"/>
      <c r="GA31"/>
      <c r="GB31"/>
      <c r="GC31"/>
      <c r="GD31"/>
      <c r="GE31"/>
      <c r="GF31"/>
      <c r="GG31"/>
      <c r="GH31"/>
    </row>
    <row r="32" spans="17:190">
      <c r="BU32" s="2" t="s">
        <v>22118</v>
      </c>
      <c r="BV32" s="85">
        <v>64073</v>
      </c>
      <c r="BW32" s="20">
        <f>BV34</f>
        <v>150146</v>
      </c>
      <c r="BX32" s="20">
        <f t="shared" ref="BX32:BX33" si="7">ROUNDUP(BV32/BW32*100,0)</f>
        <v>43</v>
      </c>
      <c r="BY32" s="20">
        <v>100</v>
      </c>
      <c r="CA32" s="2" t="s">
        <v>3</v>
      </c>
      <c r="CB32" s="85">
        <v>1402</v>
      </c>
      <c r="CC32" s="20" t="str">
        <f t="shared" si="5"/>
        <v>Oxford</v>
      </c>
      <c r="CD32" s="20">
        <f t="shared" si="6"/>
        <v>1402</v>
      </c>
      <c r="CE32" s="20">
        <f>CB35</f>
        <v>7507</v>
      </c>
      <c r="CL32" t="s">
        <v>21091</v>
      </c>
      <c r="CM32" t="s">
        <v>0</v>
      </c>
      <c r="CN32" s="85">
        <v>13</v>
      </c>
      <c r="CS32" t="s">
        <v>21102</v>
      </c>
      <c r="CT32" t="s">
        <v>1</v>
      </c>
      <c r="CU32" s="85">
        <v>18</v>
      </c>
      <c r="CY32" t="s">
        <v>21090</v>
      </c>
      <c r="CZ32" s="85">
        <v>33</v>
      </c>
      <c r="DA32"/>
      <c r="DE32"/>
      <c r="DF32"/>
      <c r="DU32" s="50" t="s">
        <v>21112</v>
      </c>
      <c r="DV32" s="85">
        <v>4</v>
      </c>
      <c r="FF32"/>
      <c r="FG32"/>
      <c r="FH32"/>
      <c r="FI32"/>
      <c r="FJ32"/>
      <c r="FK32"/>
      <c r="FL32"/>
      <c r="FM32"/>
      <c r="FN32"/>
      <c r="FO32"/>
      <c r="FP32"/>
      <c r="FQ32"/>
      <c r="FR32"/>
      <c r="FS32"/>
      <c r="FT32"/>
      <c r="FU32"/>
      <c r="FV32"/>
      <c r="FW32"/>
      <c r="FX32"/>
      <c r="FY32"/>
      <c r="FZ32"/>
      <c r="GA32"/>
      <c r="GB32"/>
      <c r="GC32"/>
      <c r="GD32"/>
      <c r="GE32"/>
      <c r="GF32"/>
      <c r="GG32"/>
      <c r="GH32"/>
    </row>
    <row r="33" spans="7:190">
      <c r="BU33" s="2" t="s">
        <v>22116</v>
      </c>
      <c r="BV33" s="85">
        <v>34281</v>
      </c>
      <c r="BW33" s="20">
        <f>BV34</f>
        <v>150146</v>
      </c>
      <c r="BX33" s="20">
        <f t="shared" si="7"/>
        <v>23</v>
      </c>
      <c r="BY33" s="20">
        <v>100</v>
      </c>
      <c r="CA33" s="2" t="s">
        <v>15</v>
      </c>
      <c r="CB33" s="85">
        <v>617</v>
      </c>
      <c r="CC33" s="20" t="str">
        <f>CA33</f>
        <v>Pearson</v>
      </c>
      <c r="CD33" s="20">
        <f>CB33</f>
        <v>617</v>
      </c>
      <c r="CE33" s="20">
        <f>CB35</f>
        <v>7507</v>
      </c>
      <c r="CL33"/>
      <c r="CM33" t="s">
        <v>1</v>
      </c>
      <c r="CN33" s="85">
        <v>12</v>
      </c>
      <c r="CS33" t="s">
        <v>22149</v>
      </c>
      <c r="CT33"/>
      <c r="CU33" s="85">
        <v>18</v>
      </c>
      <c r="CY33" t="s">
        <v>21084</v>
      </c>
      <c r="CZ33" s="85">
        <v>24</v>
      </c>
      <c r="DA33"/>
      <c r="DE33"/>
      <c r="DF33"/>
      <c r="DU33" s="1" t="s">
        <v>21107</v>
      </c>
      <c r="DV33" s="85">
        <v>23</v>
      </c>
      <c r="FF33"/>
      <c r="FG33"/>
      <c r="FH33"/>
      <c r="FI33"/>
      <c r="FJ33"/>
      <c r="FK33"/>
      <c r="FL33"/>
      <c r="FM33"/>
      <c r="FN33"/>
      <c r="FO33"/>
      <c r="FP33"/>
      <c r="FQ33"/>
      <c r="FR33"/>
      <c r="FS33"/>
      <c r="FT33"/>
      <c r="FU33"/>
      <c r="FV33"/>
      <c r="FW33"/>
      <c r="FX33"/>
      <c r="FY33"/>
      <c r="FZ33"/>
      <c r="GA33"/>
      <c r="GB33"/>
      <c r="GC33"/>
      <c r="GD33"/>
      <c r="GE33"/>
      <c r="GF33"/>
      <c r="GG33"/>
      <c r="GH33"/>
    </row>
    <row r="34" spans="7:190">
      <c r="I34" s="49"/>
      <c r="J34" s="49"/>
      <c r="K34" s="49"/>
      <c r="L34" s="49"/>
      <c r="BU34" s="1" t="s">
        <v>21107</v>
      </c>
      <c r="BV34" s="85">
        <v>150146</v>
      </c>
      <c r="BW34" s="20">
        <f>BV35</f>
        <v>0</v>
      </c>
      <c r="CA34" s="2" t="s">
        <v>9</v>
      </c>
      <c r="CB34" s="85">
        <v>436</v>
      </c>
      <c r="CC34" s="20" t="str">
        <f t="shared" ref="CC34" si="8">CA34</f>
        <v>Scholastic</v>
      </c>
      <c r="CD34" s="20">
        <f t="shared" ref="CD34" si="9">CB34</f>
        <v>436</v>
      </c>
      <c r="CE34" s="20">
        <f>CB35</f>
        <v>7507</v>
      </c>
      <c r="CL34" t="s">
        <v>22145</v>
      </c>
      <c r="CM34"/>
      <c r="CN34" s="85">
        <v>25</v>
      </c>
      <c r="CS34" t="s">
        <v>21094</v>
      </c>
      <c r="CT34" t="s">
        <v>1</v>
      </c>
      <c r="CU34" s="85">
        <v>11</v>
      </c>
      <c r="CY34" t="s">
        <v>21087</v>
      </c>
      <c r="CZ34" s="85">
        <v>28</v>
      </c>
      <c r="DA34"/>
      <c r="DE34"/>
      <c r="DF34"/>
      <c r="DU34"/>
      <c r="DV34"/>
      <c r="FF34"/>
      <c r="FG34"/>
      <c r="FH34"/>
      <c r="FI34"/>
      <c r="FJ34"/>
      <c r="FK34"/>
      <c r="FL34"/>
      <c r="FM34"/>
      <c r="FN34"/>
      <c r="FO34"/>
      <c r="FP34"/>
      <c r="FQ34"/>
      <c r="FR34"/>
      <c r="FS34"/>
      <c r="FT34"/>
      <c r="FU34"/>
      <c r="FV34"/>
      <c r="FW34"/>
      <c r="FX34"/>
      <c r="FY34"/>
      <c r="FZ34"/>
      <c r="GA34"/>
      <c r="GB34"/>
      <c r="GC34"/>
      <c r="GD34"/>
      <c r="GE34"/>
      <c r="GF34"/>
      <c r="GG34"/>
      <c r="GH34"/>
    </row>
    <row r="35" spans="7:190" ht="20.399999999999999" customHeight="1">
      <c r="I35" s="49"/>
      <c r="J35" s="84"/>
      <c r="K35" s="84"/>
      <c r="L35" s="84"/>
      <c r="M35" s="84"/>
      <c r="N35" s="49"/>
      <c r="O35" s="49"/>
      <c r="P35" s="49"/>
      <c r="Q35" s="49"/>
      <c r="R35" s="49"/>
      <c r="S35" s="49"/>
      <c r="T35" s="49"/>
      <c r="U35" s="49"/>
      <c r="V35" s="49"/>
      <c r="W35" s="49"/>
      <c r="X35" s="49"/>
      <c r="Y35" s="49"/>
      <c r="Z35" s="49"/>
      <c r="AA35" s="49"/>
      <c r="AB35" s="49"/>
      <c r="AC35" s="49"/>
      <c r="AD35" s="49"/>
      <c r="AE35" s="49"/>
      <c r="AF35" s="49"/>
      <c r="AG35" s="49"/>
      <c r="BU35"/>
      <c r="BV35"/>
      <c r="CA35" s="1" t="s">
        <v>21107</v>
      </c>
      <c r="CB35" s="85">
        <v>7507</v>
      </c>
      <c r="CL35" t="s">
        <v>21090</v>
      </c>
      <c r="CM35" t="s">
        <v>0</v>
      </c>
      <c r="CN35" s="85">
        <v>16</v>
      </c>
      <c r="CS35" t="s">
        <v>22150</v>
      </c>
      <c r="CT35"/>
      <c r="CU35" s="85">
        <v>11</v>
      </c>
      <c r="CY35" t="s">
        <v>21102</v>
      </c>
      <c r="CZ35" s="85">
        <v>32</v>
      </c>
      <c r="DA35"/>
      <c r="DE35"/>
      <c r="DF35"/>
      <c r="DG35"/>
      <c r="DU35"/>
      <c r="DV35"/>
      <c r="FF35"/>
      <c r="FG35"/>
      <c r="FH35"/>
      <c r="FI35"/>
      <c r="FJ35"/>
      <c r="FK35"/>
      <c r="FL35"/>
      <c r="FM35"/>
      <c r="FN35"/>
      <c r="FO35"/>
      <c r="FP35"/>
      <c r="FQ35"/>
      <c r="FR35"/>
      <c r="FS35"/>
      <c r="FT35"/>
      <c r="FU35"/>
      <c r="FV35"/>
      <c r="FW35"/>
      <c r="FX35"/>
      <c r="FY35"/>
      <c r="FZ35"/>
      <c r="GA35"/>
      <c r="GB35"/>
      <c r="GC35"/>
      <c r="GD35"/>
      <c r="GE35"/>
      <c r="GF35"/>
      <c r="GG35"/>
      <c r="GH35"/>
    </row>
    <row r="36" spans="7:190" ht="19.8" customHeight="1">
      <c r="G36" s="49"/>
      <c r="I36" s="49"/>
      <c r="J36" s="55"/>
      <c r="K36" s="55"/>
      <c r="L36" s="55"/>
      <c r="M36" s="55"/>
      <c r="N36" s="49"/>
      <c r="O36" s="49"/>
      <c r="P36" s="49"/>
      <c r="Q36" s="49"/>
      <c r="R36" s="49"/>
      <c r="S36" s="49"/>
      <c r="T36" s="49"/>
      <c r="U36" s="49"/>
      <c r="V36" s="49"/>
      <c r="W36" s="49"/>
      <c r="X36" s="49"/>
      <c r="Y36" s="49"/>
      <c r="Z36" s="49"/>
      <c r="AA36" s="49"/>
      <c r="AB36" s="49"/>
      <c r="AC36" s="49"/>
      <c r="AD36" s="49"/>
      <c r="AE36" s="49"/>
      <c r="AF36" s="49"/>
      <c r="AG36" s="49"/>
      <c r="BU36"/>
      <c r="BV36"/>
      <c r="CA36"/>
      <c r="CB36"/>
      <c r="CL36"/>
      <c r="CM36" t="s">
        <v>1</v>
      </c>
      <c r="CN36" s="85">
        <v>17</v>
      </c>
      <c r="CS36" t="s">
        <v>21083</v>
      </c>
      <c r="CT36" t="s">
        <v>1</v>
      </c>
      <c r="CU36" s="85">
        <v>12</v>
      </c>
      <c r="CY36" t="s">
        <v>21094</v>
      </c>
      <c r="CZ36" s="85">
        <v>23</v>
      </c>
      <c r="DA36"/>
      <c r="DE36"/>
      <c r="DF36"/>
      <c r="DG36"/>
      <c r="DU36"/>
      <c r="DV36"/>
      <c r="FF36"/>
      <c r="FG36"/>
      <c r="FH36"/>
      <c r="FI36"/>
      <c r="FJ36"/>
      <c r="FK36"/>
      <c r="FL36"/>
      <c r="FM36"/>
      <c r="FN36"/>
      <c r="FO36"/>
      <c r="FP36"/>
      <c r="FQ36"/>
      <c r="FR36"/>
      <c r="FS36"/>
      <c r="FT36"/>
      <c r="FU36"/>
      <c r="FV36"/>
      <c r="FW36"/>
      <c r="FX36"/>
      <c r="FY36"/>
      <c r="FZ36"/>
      <c r="GA36"/>
      <c r="GB36"/>
      <c r="GC36"/>
      <c r="GD36"/>
      <c r="GE36"/>
      <c r="GF36"/>
      <c r="GG36"/>
      <c r="GH36"/>
    </row>
    <row r="37" spans="7:190">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BU37"/>
      <c r="BV37"/>
      <c r="CA37"/>
      <c r="CB37"/>
      <c r="CL37" t="s">
        <v>22146</v>
      </c>
      <c r="CM37"/>
      <c r="CN37" s="85">
        <v>33</v>
      </c>
      <c r="CS37" t="s">
        <v>22151</v>
      </c>
      <c r="CT37"/>
      <c r="CU37" s="85">
        <v>12</v>
      </c>
      <c r="CY37" t="s">
        <v>21083</v>
      </c>
      <c r="CZ37" s="85">
        <v>31</v>
      </c>
      <c r="DA37"/>
      <c r="DE37"/>
      <c r="DF37"/>
      <c r="DG37"/>
      <c r="DU37"/>
      <c r="DV37"/>
      <c r="FF37"/>
      <c r="FG37"/>
      <c r="FH37"/>
      <c r="FI37"/>
      <c r="FJ37"/>
      <c r="FK37"/>
      <c r="FL37"/>
      <c r="FM37"/>
      <c r="FN37"/>
      <c r="FO37"/>
      <c r="FP37"/>
      <c r="FQ37"/>
      <c r="FR37"/>
      <c r="FS37"/>
      <c r="FT37"/>
      <c r="FU37"/>
      <c r="FV37"/>
      <c r="FW37"/>
      <c r="FX37"/>
      <c r="FY37"/>
      <c r="FZ37"/>
      <c r="GA37"/>
      <c r="GB37"/>
      <c r="GC37"/>
      <c r="GD37"/>
      <c r="GE37"/>
      <c r="GF37"/>
      <c r="GG37"/>
      <c r="GH37"/>
    </row>
    <row r="38" spans="7:190">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BU38"/>
      <c r="BV38"/>
      <c r="CA38"/>
      <c r="CB38"/>
      <c r="CL38" t="s">
        <v>21084</v>
      </c>
      <c r="CM38" t="s">
        <v>0</v>
      </c>
      <c r="CN38" s="85">
        <v>14</v>
      </c>
      <c r="CS38" t="s">
        <v>21097</v>
      </c>
      <c r="CT38" t="s">
        <v>1</v>
      </c>
      <c r="CU38" s="85">
        <v>13</v>
      </c>
      <c r="CY38" t="s">
        <v>21097</v>
      </c>
      <c r="CZ38" s="85">
        <v>27</v>
      </c>
      <c r="DA38"/>
      <c r="DE38"/>
      <c r="DF38"/>
      <c r="DG38"/>
      <c r="FF38"/>
      <c r="FG38"/>
      <c r="FH38"/>
      <c r="FI38"/>
      <c r="FJ38"/>
      <c r="FK38"/>
      <c r="FL38"/>
      <c r="FM38"/>
      <c r="FN38"/>
      <c r="FO38"/>
      <c r="FP38"/>
      <c r="FQ38"/>
      <c r="FR38"/>
      <c r="FS38"/>
      <c r="FT38"/>
      <c r="FU38"/>
      <c r="FV38"/>
      <c r="FW38"/>
      <c r="FX38"/>
      <c r="FY38"/>
      <c r="FZ38"/>
      <c r="GA38"/>
      <c r="GB38"/>
      <c r="GC38"/>
      <c r="GD38"/>
      <c r="GE38"/>
      <c r="GF38"/>
      <c r="GG38"/>
      <c r="GH38"/>
    </row>
    <row r="39" spans="7:190">
      <c r="BU39"/>
      <c r="BV39"/>
      <c r="CA39"/>
      <c r="CB39"/>
      <c r="CL39"/>
      <c r="CM39" t="s">
        <v>1</v>
      </c>
      <c r="CN39" s="85">
        <v>10</v>
      </c>
      <c r="CS39" t="s">
        <v>22152</v>
      </c>
      <c r="CT39"/>
      <c r="CU39" s="85">
        <v>13</v>
      </c>
      <c r="CY39" t="s">
        <v>21089</v>
      </c>
      <c r="CZ39" s="85">
        <v>23</v>
      </c>
      <c r="DA39"/>
      <c r="DE39"/>
      <c r="DF39"/>
      <c r="DG39"/>
      <c r="FF39"/>
      <c r="FG39"/>
      <c r="FH39"/>
      <c r="FI39"/>
      <c r="FJ39"/>
      <c r="FK39"/>
      <c r="FL39"/>
      <c r="FM39"/>
      <c r="FN39"/>
      <c r="FO39"/>
      <c r="FP39"/>
      <c r="FQ39"/>
      <c r="FR39"/>
      <c r="FS39"/>
      <c r="FT39"/>
      <c r="FU39"/>
      <c r="FV39"/>
      <c r="FW39"/>
      <c r="FX39"/>
      <c r="FY39"/>
      <c r="FZ39"/>
      <c r="GA39"/>
      <c r="GB39"/>
      <c r="GC39"/>
      <c r="GD39"/>
      <c r="GE39"/>
      <c r="GF39"/>
      <c r="GG39"/>
      <c r="GH39"/>
    </row>
    <row r="40" spans="7:190">
      <c r="AC40" s="20">
        <v>4</v>
      </c>
      <c r="BU40"/>
      <c r="BV40"/>
      <c r="CA40"/>
      <c r="CB40"/>
      <c r="CL40" t="s">
        <v>22147</v>
      </c>
      <c r="CM40"/>
      <c r="CN40" s="85">
        <v>24</v>
      </c>
      <c r="CS40" t="s">
        <v>21089</v>
      </c>
      <c r="CT40" t="s">
        <v>1</v>
      </c>
      <c r="CU40" s="85">
        <v>13</v>
      </c>
      <c r="CY40" t="s">
        <v>21098</v>
      </c>
      <c r="CZ40" s="85">
        <v>26</v>
      </c>
      <c r="DA40"/>
      <c r="DE40"/>
      <c r="DF40"/>
      <c r="DG40"/>
      <c r="DM40" s="20">
        <f>CG89/2500*100</f>
        <v>28.999999999999996</v>
      </c>
    </row>
    <row r="41" spans="7:190">
      <c r="BU41"/>
      <c r="BV41"/>
      <c r="CA41"/>
      <c r="CB41"/>
      <c r="CL41" t="s">
        <v>21087</v>
      </c>
      <c r="CM41" t="s">
        <v>0</v>
      </c>
      <c r="CN41" s="85">
        <v>15</v>
      </c>
      <c r="CS41" t="s">
        <v>22153</v>
      </c>
      <c r="CT41"/>
      <c r="CU41" s="85">
        <v>13</v>
      </c>
      <c r="CY41" t="s">
        <v>21100</v>
      </c>
      <c r="CZ41" s="85">
        <v>27</v>
      </c>
      <c r="DA41"/>
      <c r="DE41"/>
      <c r="DF41"/>
      <c r="DG41"/>
    </row>
    <row r="42" spans="7:190">
      <c r="BU42"/>
      <c r="BV42"/>
      <c r="CA42"/>
      <c r="CB42"/>
      <c r="CL42"/>
      <c r="CM42" t="s">
        <v>1</v>
      </c>
      <c r="CN42" s="85">
        <v>13</v>
      </c>
      <c r="CS42" t="s">
        <v>21098</v>
      </c>
      <c r="CT42" t="s">
        <v>1</v>
      </c>
      <c r="CU42" s="85">
        <v>17</v>
      </c>
      <c r="CY42" t="s">
        <v>21095</v>
      </c>
      <c r="CZ42" s="85">
        <v>25</v>
      </c>
      <c r="DA42"/>
      <c r="DE42"/>
      <c r="DF42"/>
      <c r="DG42"/>
      <c r="DM42" s="51">
        <f>DM40/100</f>
        <v>0.28999999999999998</v>
      </c>
      <c r="DN42" s="51">
        <v>0.2</v>
      </c>
      <c r="DO42" s="52">
        <f>DM42-0.025</f>
        <v>0.26499999999999996</v>
      </c>
    </row>
    <row r="43" spans="7:190">
      <c r="BU43"/>
      <c r="BV43"/>
      <c r="CA43"/>
      <c r="CB43"/>
      <c r="CL43" t="s">
        <v>22148</v>
      </c>
      <c r="CM43"/>
      <c r="CN43" s="85">
        <v>28</v>
      </c>
      <c r="CS43" t="s">
        <v>22154</v>
      </c>
      <c r="CT43"/>
      <c r="CU43" s="85">
        <v>17</v>
      </c>
      <c r="CY43" t="s">
        <v>21107</v>
      </c>
      <c r="CZ43" s="85">
        <v>533</v>
      </c>
      <c r="DA43"/>
      <c r="DE43"/>
      <c r="DF43"/>
      <c r="DG43"/>
      <c r="DN43" s="51">
        <v>0.2</v>
      </c>
      <c r="DO43" s="51">
        <v>0.08</v>
      </c>
    </row>
    <row r="44" spans="7:190">
      <c r="Q44" s="68"/>
      <c r="R44" s="68"/>
      <c r="BU44"/>
      <c r="BV44"/>
      <c r="CA44"/>
      <c r="CB44"/>
      <c r="CL44" t="s">
        <v>21102</v>
      </c>
      <c r="CM44" t="s">
        <v>0</v>
      </c>
      <c r="CN44" s="85">
        <v>14</v>
      </c>
      <c r="CS44" t="s">
        <v>21100</v>
      </c>
      <c r="CT44" t="s">
        <v>1</v>
      </c>
      <c r="CU44" s="85">
        <v>12</v>
      </c>
      <c r="CY44"/>
      <c r="CZ44"/>
      <c r="DA44"/>
      <c r="DE44"/>
      <c r="DF44"/>
      <c r="DG44"/>
      <c r="DN44" s="51">
        <v>0.2</v>
      </c>
    </row>
    <row r="45" spans="7:190">
      <c r="BU45"/>
      <c r="BV45"/>
      <c r="CA45"/>
      <c r="CB45"/>
      <c r="CL45"/>
      <c r="CM45" t="s">
        <v>1</v>
      </c>
      <c r="CN45" s="85">
        <v>18</v>
      </c>
      <c r="CS45" t="s">
        <v>22155</v>
      </c>
      <c r="CT45"/>
      <c r="CU45" s="85">
        <v>12</v>
      </c>
      <c r="CY45"/>
      <c r="CZ45"/>
      <c r="DA45"/>
      <c r="DE45"/>
      <c r="DF45"/>
      <c r="DG45"/>
      <c r="DN45" s="51">
        <v>0.2</v>
      </c>
    </row>
    <row r="46" spans="7:190">
      <c r="BU46"/>
      <c r="BV46"/>
      <c r="CA46"/>
      <c r="CB46"/>
      <c r="CL46" t="s">
        <v>22149</v>
      </c>
      <c r="CM46"/>
      <c r="CN46" s="85">
        <v>32</v>
      </c>
      <c r="CS46" t="s">
        <v>21095</v>
      </c>
      <c r="CT46" t="s">
        <v>1</v>
      </c>
      <c r="CU46" s="85">
        <v>13</v>
      </c>
      <c r="CY46"/>
      <c r="CZ46"/>
      <c r="DA46"/>
      <c r="DE46"/>
      <c r="DF46"/>
      <c r="DG46"/>
      <c r="DN46" s="51">
        <v>0.2</v>
      </c>
    </row>
    <row r="47" spans="7:190">
      <c r="BU47"/>
      <c r="BV47"/>
      <c r="CA47"/>
      <c r="CB47"/>
      <c r="CL47" t="s">
        <v>21094</v>
      </c>
      <c r="CM47" t="s">
        <v>0</v>
      </c>
      <c r="CN47" s="85">
        <v>12</v>
      </c>
      <c r="CS47" t="s">
        <v>22156</v>
      </c>
      <c r="CT47"/>
      <c r="CU47" s="85">
        <v>13</v>
      </c>
      <c r="CY47"/>
      <c r="CZ47"/>
      <c r="DA47"/>
      <c r="DE47"/>
      <c r="DF47"/>
      <c r="DG47"/>
    </row>
    <row r="48" spans="7:190">
      <c r="BU48"/>
      <c r="BV48"/>
      <c r="CA48"/>
      <c r="CB48"/>
      <c r="CL48"/>
      <c r="CM48" t="s">
        <v>1</v>
      </c>
      <c r="CN48" s="85">
        <v>11</v>
      </c>
      <c r="CS48" t="s">
        <v>21107</v>
      </c>
      <c r="CT48"/>
      <c r="CU48" s="85">
        <v>263</v>
      </c>
      <c r="CY48"/>
      <c r="CZ48"/>
      <c r="DA48"/>
      <c r="DE48"/>
      <c r="DF48"/>
      <c r="DG48"/>
    </row>
    <row r="49" spans="73:111">
      <c r="BU49"/>
      <c r="BV49"/>
      <c r="CA49"/>
      <c r="CL49" t="s">
        <v>22150</v>
      </c>
      <c r="CM49"/>
      <c r="CN49" s="85">
        <v>23</v>
      </c>
      <c r="CY49"/>
      <c r="CZ49"/>
      <c r="DA49"/>
      <c r="DE49"/>
      <c r="DF49"/>
      <c r="DG49"/>
    </row>
    <row r="50" spans="73:111">
      <c r="BU50"/>
      <c r="BV50"/>
      <c r="CA50"/>
      <c r="CL50" t="s">
        <v>21083</v>
      </c>
      <c r="CM50" t="s">
        <v>0</v>
      </c>
      <c r="CN50" s="85">
        <v>19</v>
      </c>
      <c r="CY50"/>
      <c r="CZ50"/>
      <c r="DA50"/>
      <c r="DE50"/>
      <c r="DF50"/>
      <c r="DG50"/>
    </row>
    <row r="51" spans="73:111">
      <c r="BU51"/>
      <c r="BV51"/>
      <c r="CA51"/>
      <c r="CL51"/>
      <c r="CM51" t="s">
        <v>1</v>
      </c>
      <c r="CN51" s="85">
        <v>12</v>
      </c>
      <c r="CY51"/>
      <c r="CZ51"/>
      <c r="DA51"/>
      <c r="DE51"/>
      <c r="DF51"/>
      <c r="DG51"/>
    </row>
    <row r="52" spans="73:111">
      <c r="BU52"/>
      <c r="BV52"/>
      <c r="CA52"/>
      <c r="CL52" t="s">
        <v>22151</v>
      </c>
      <c r="CM52"/>
      <c r="CN52" s="85">
        <v>31</v>
      </c>
      <c r="CY52"/>
      <c r="CZ52"/>
      <c r="DA52"/>
      <c r="DE52"/>
      <c r="DF52"/>
      <c r="DG52"/>
    </row>
    <row r="53" spans="73:111">
      <c r="BU53"/>
      <c r="BV53"/>
      <c r="CA53"/>
      <c r="CL53" t="s">
        <v>21097</v>
      </c>
      <c r="CM53" t="s">
        <v>0</v>
      </c>
      <c r="CN53" s="85">
        <v>14</v>
      </c>
      <c r="CY53"/>
      <c r="CZ53"/>
      <c r="DA53"/>
      <c r="DE53"/>
      <c r="DF53"/>
    </row>
    <row r="54" spans="73:111">
      <c r="BU54"/>
      <c r="BV54"/>
      <c r="CA54"/>
      <c r="CL54"/>
      <c r="CM54" t="s">
        <v>1</v>
      </c>
      <c r="CN54" s="85">
        <v>13</v>
      </c>
      <c r="CY54"/>
      <c r="CZ54"/>
      <c r="DA54"/>
      <c r="DE54"/>
      <c r="DF54"/>
    </row>
    <row r="55" spans="73:111">
      <c r="BU55"/>
      <c r="BV55"/>
      <c r="CA55"/>
      <c r="CL55" t="s">
        <v>22152</v>
      </c>
      <c r="CM55"/>
      <c r="CN55" s="85">
        <v>27</v>
      </c>
      <c r="CY55"/>
      <c r="CZ55"/>
      <c r="DA55"/>
      <c r="DE55"/>
      <c r="DF55"/>
    </row>
    <row r="56" spans="73:111">
      <c r="BU56"/>
      <c r="BV56"/>
      <c r="CA56"/>
      <c r="CL56" t="s">
        <v>21089</v>
      </c>
      <c r="CM56" t="s">
        <v>0</v>
      </c>
      <c r="CN56" s="85">
        <v>10</v>
      </c>
      <c r="CY56"/>
      <c r="CZ56"/>
      <c r="DA56"/>
      <c r="DE56"/>
      <c r="DF56"/>
    </row>
    <row r="57" spans="73:111">
      <c r="BU57"/>
      <c r="BV57"/>
      <c r="CA57"/>
      <c r="CL57"/>
      <c r="CM57" t="s">
        <v>1</v>
      </c>
      <c r="CN57" s="85">
        <v>13</v>
      </c>
      <c r="CY57"/>
      <c r="CZ57"/>
      <c r="DA57"/>
      <c r="DE57"/>
      <c r="DF57"/>
    </row>
    <row r="58" spans="73:111">
      <c r="BU58"/>
      <c r="BV58"/>
      <c r="CA58"/>
      <c r="CL58" t="s">
        <v>22153</v>
      </c>
      <c r="CM58"/>
      <c r="CN58" s="85">
        <v>23</v>
      </c>
      <c r="CY58"/>
      <c r="CZ58"/>
      <c r="DA58"/>
      <c r="DE58"/>
      <c r="DF58"/>
    </row>
    <row r="59" spans="73:111">
      <c r="BU59"/>
      <c r="BV59"/>
      <c r="CA59"/>
      <c r="CL59" t="s">
        <v>21098</v>
      </c>
      <c r="CM59" t="s">
        <v>0</v>
      </c>
      <c r="CN59" s="85">
        <v>9</v>
      </c>
      <c r="CY59"/>
      <c r="CZ59"/>
      <c r="DA59"/>
      <c r="DE59"/>
      <c r="DF59"/>
    </row>
    <row r="60" spans="73:111">
      <c r="BU60"/>
      <c r="BV60"/>
      <c r="CA60"/>
      <c r="CL60"/>
      <c r="CM60" t="s">
        <v>1</v>
      </c>
      <c r="CN60" s="85">
        <v>17</v>
      </c>
      <c r="CY60"/>
      <c r="CZ60"/>
      <c r="DA60"/>
      <c r="DE60"/>
      <c r="DF60"/>
    </row>
    <row r="61" spans="73:111">
      <c r="BU61"/>
      <c r="BV61"/>
      <c r="CA61"/>
      <c r="CL61" t="s">
        <v>22154</v>
      </c>
      <c r="CM61"/>
      <c r="CN61" s="85">
        <v>26</v>
      </c>
      <c r="CY61"/>
      <c r="CZ61"/>
      <c r="DA61"/>
      <c r="DE61"/>
      <c r="DF61"/>
    </row>
    <row r="62" spans="73:111">
      <c r="BU62"/>
      <c r="BV62"/>
      <c r="CA62"/>
      <c r="CL62" t="s">
        <v>21100</v>
      </c>
      <c r="CM62" t="s">
        <v>0</v>
      </c>
      <c r="CN62" s="85">
        <v>15</v>
      </c>
      <c r="CY62"/>
      <c r="CZ62"/>
      <c r="DA62"/>
      <c r="DE62"/>
    </row>
    <row r="63" spans="73:111">
      <c r="BU63"/>
      <c r="BV63"/>
      <c r="CA63"/>
      <c r="CL63"/>
      <c r="CM63" t="s">
        <v>1</v>
      </c>
      <c r="CN63" s="85">
        <v>12</v>
      </c>
      <c r="CY63"/>
      <c r="CZ63"/>
      <c r="DA63"/>
    </row>
    <row r="64" spans="73:111">
      <c r="BU64"/>
      <c r="BV64"/>
      <c r="CA64"/>
      <c r="CL64" t="s">
        <v>22155</v>
      </c>
      <c r="CM64"/>
      <c r="CN64" s="85">
        <v>27</v>
      </c>
      <c r="CY64"/>
      <c r="CZ64"/>
      <c r="DA64"/>
    </row>
    <row r="65" spans="73:105">
      <c r="BU65"/>
      <c r="BV65"/>
      <c r="CA65"/>
      <c r="CL65" t="s">
        <v>21095</v>
      </c>
      <c r="CM65" t="s">
        <v>0</v>
      </c>
      <c r="CN65" s="85">
        <v>12</v>
      </c>
      <c r="CY65"/>
      <c r="CZ65"/>
      <c r="DA65"/>
    </row>
    <row r="66" spans="73:105">
      <c r="BU66"/>
      <c r="BV66"/>
      <c r="CA66"/>
      <c r="CL66"/>
      <c r="CM66" t="s">
        <v>1</v>
      </c>
      <c r="CN66" s="85">
        <v>13</v>
      </c>
      <c r="CY66"/>
      <c r="CZ66"/>
      <c r="DA66"/>
    </row>
    <row r="67" spans="73:105">
      <c r="BU67"/>
      <c r="BV67"/>
      <c r="CA67"/>
      <c r="CL67" t="s">
        <v>22156</v>
      </c>
      <c r="CM67"/>
      <c r="CN67" s="85">
        <v>25</v>
      </c>
      <c r="CY67"/>
      <c r="CZ67"/>
      <c r="DA67"/>
    </row>
    <row r="68" spans="73:105">
      <c r="BU68"/>
      <c r="BV68"/>
      <c r="CA68"/>
      <c r="CL68" t="s">
        <v>21107</v>
      </c>
      <c r="CM68"/>
      <c r="CN68" s="85">
        <v>533</v>
      </c>
      <c r="CY68"/>
      <c r="CZ68"/>
      <c r="DA68"/>
    </row>
    <row r="69" spans="73:105">
      <c r="BU69"/>
      <c r="BV69"/>
      <c r="CA69"/>
      <c r="CY69"/>
      <c r="CZ69"/>
      <c r="DA69"/>
    </row>
    <row r="70" spans="73:105">
      <c r="BU70"/>
      <c r="BV70"/>
      <c r="CA70"/>
      <c r="CY70"/>
      <c r="CZ70"/>
      <c r="DA70"/>
    </row>
    <row r="71" spans="73:105">
      <c r="BU71"/>
      <c r="BV71"/>
      <c r="CA71"/>
      <c r="CY71"/>
      <c r="CZ71"/>
      <c r="DA71"/>
    </row>
    <row r="72" spans="73:105">
      <c r="BU72"/>
      <c r="BV72"/>
      <c r="CA72"/>
      <c r="CY72"/>
      <c r="CZ72"/>
      <c r="DA72"/>
    </row>
    <row r="73" spans="73:105">
      <c r="BU73"/>
      <c r="BV73"/>
      <c r="CA73"/>
      <c r="CY73"/>
      <c r="CZ73"/>
      <c r="DA73"/>
    </row>
    <row r="74" spans="73:105">
      <c r="BU74"/>
      <c r="BV74"/>
      <c r="CA74"/>
      <c r="CY74"/>
      <c r="CZ74"/>
      <c r="DA74"/>
    </row>
    <row r="75" spans="73:105">
      <c r="BU75"/>
      <c r="BV75"/>
      <c r="CA75"/>
      <c r="CY75"/>
      <c r="CZ75"/>
      <c r="DA75"/>
    </row>
    <row r="76" spans="73:105">
      <c r="BU76"/>
      <c r="BV76"/>
      <c r="CA76"/>
      <c r="CY76"/>
      <c r="CZ76"/>
      <c r="DA76"/>
    </row>
    <row r="77" spans="73:105">
      <c r="BU77"/>
      <c r="BV77"/>
      <c r="CA77"/>
      <c r="CY77"/>
      <c r="CZ77"/>
      <c r="DA77"/>
    </row>
    <row r="78" spans="73:105">
      <c r="BU78"/>
      <c r="BV78"/>
      <c r="CA78"/>
      <c r="CY78"/>
      <c r="CZ78"/>
      <c r="DA78"/>
    </row>
    <row r="79" spans="73:105">
      <c r="BU79"/>
      <c r="BV79"/>
      <c r="CA79"/>
      <c r="CY79"/>
      <c r="CZ79"/>
      <c r="DA79"/>
    </row>
    <row r="80" spans="73:105">
      <c r="BU80"/>
      <c r="BV80"/>
      <c r="CA80"/>
      <c r="CY80"/>
      <c r="CZ80"/>
      <c r="DA80"/>
    </row>
    <row r="81" spans="73:105">
      <c r="BU81"/>
      <c r="BV81"/>
      <c r="CA81"/>
      <c r="CY81"/>
      <c r="CZ81"/>
      <c r="DA81"/>
    </row>
    <row r="82" spans="73:105">
      <c r="BU82"/>
      <c r="BV82"/>
      <c r="CA82"/>
      <c r="CY82"/>
      <c r="CZ82"/>
      <c r="DA82"/>
    </row>
    <row r="83" spans="73:105">
      <c r="BU83"/>
      <c r="BV83"/>
      <c r="CA83"/>
      <c r="CD83" s="20" t="s">
        <v>22164</v>
      </c>
      <c r="CE83" s="20">
        <f>CG83-1</f>
        <v>23</v>
      </c>
      <c r="CG83" s="54">
        <v>24</v>
      </c>
      <c r="CI83" s="20">
        <f>CG83+1</f>
        <v>25</v>
      </c>
      <c r="CY83"/>
      <c r="CZ83"/>
      <c r="DA83"/>
    </row>
    <row r="84" spans="73:105">
      <c r="BU84"/>
      <c r="BV84"/>
      <c r="CA84"/>
      <c r="CG84" s="54">
        <v>2</v>
      </c>
    </row>
    <row r="85" spans="73:105">
      <c r="BU85"/>
      <c r="BV85"/>
      <c r="CA85"/>
      <c r="CE85" s="20" t="str">
        <f>_xlfn.CONCAT(CD83,CE83)</f>
        <v>BK23</v>
      </c>
      <c r="CG85" s="20" t="str">
        <f>_xlfn.CONCAT(CD83,CG83)</f>
        <v>BK24</v>
      </c>
      <c r="CI85" s="20" t="str">
        <f>_xlfn.CONCAT(CD83,CI83)</f>
        <v>BK25</v>
      </c>
    </row>
    <row r="86" spans="73:105">
      <c r="BU86"/>
      <c r="BV86"/>
      <c r="CA86"/>
      <c r="CE86" s="20" t="str">
        <f>VLOOKUP(CE85, DATA_SET!A2:Q7354, 2, FALSE)</f>
        <v>Oxford English Reader</v>
      </c>
      <c r="CG86" s="20" t="str">
        <f>VLOOKUP(CG85, DATA_SET!A2:Q7354, 2, FALSE)</f>
        <v>NCERT Chemistry</v>
      </c>
      <c r="CH86" s="20" t="str">
        <f>VLOOKUP(CI85, DATA_SET!A2:Q7354, 2, FALSE)</f>
        <v>SL Arora Physics</v>
      </c>
    </row>
    <row r="87" spans="73:105">
      <c r="BU87"/>
      <c r="BV87"/>
      <c r="CA87"/>
      <c r="CE87" s="20" t="str">
        <f>VLOOKUP(CE85, DATA_SET!A2:Q7354, 6, FALSE)</f>
        <v>Scholastic</v>
      </c>
      <c r="CG87" s="20" t="str">
        <f>VLOOKUP(CG85, DATA_SET!A2:Q7354, 6, FALSE)</f>
        <v>Macmillan</v>
      </c>
      <c r="CH87" s="20" t="str">
        <f>VLOOKUP(CI85, DATA_SET!A2:Q7354, 6, FALSE)</f>
        <v>Oxford</v>
      </c>
    </row>
    <row r="88" spans="73:105">
      <c r="BU88"/>
      <c r="BV88"/>
      <c r="CA88"/>
      <c r="CE88" s="20" t="str">
        <f>VLOOKUP(CE85, DATA_SET!A2:Q7354, 4, FALSE)</f>
        <v>English</v>
      </c>
      <c r="CG88" s="20" t="str">
        <f>VLOOKUP(CG85, DATA_SET!A2:Q7354, 4, FALSE)</f>
        <v>Chemistry</v>
      </c>
      <c r="CH88" s="20" t="str">
        <f>VLOOKUP(CI85, DATA_SET!A2:Q7354, 4, FALSE)</f>
        <v>Physics</v>
      </c>
    </row>
    <row r="89" spans="73:105">
      <c r="BU89"/>
      <c r="BV89"/>
      <c r="CA89"/>
      <c r="CE89" s="20">
        <f>VLOOKUP(CE85, DATA_SET!A2:Q7354, 14, FALSE)</f>
        <v>1910</v>
      </c>
      <c r="CG89" s="20">
        <f>VLOOKUP(CG85, DATA_SET!A2:Q7354, 14, FALSE)</f>
        <v>725</v>
      </c>
      <c r="CH89" s="20">
        <f>VLOOKUP(CI85, DATA_SET!A2:Q7354, 14, FALSE)</f>
        <v>830</v>
      </c>
    </row>
    <row r="90" spans="73:105">
      <c r="BU90"/>
      <c r="BV90"/>
      <c r="CA90"/>
    </row>
    <row r="91" spans="73:105">
      <c r="BU91"/>
      <c r="BV91"/>
      <c r="CA91"/>
    </row>
    <row r="92" spans="73:105">
      <c r="BU92"/>
      <c r="BV92"/>
      <c r="CA92"/>
    </row>
    <row r="93" spans="73:105">
      <c r="BU93"/>
      <c r="BV93"/>
      <c r="CA93"/>
    </row>
    <row r="94" spans="73:105">
      <c r="BU94"/>
      <c r="BV94"/>
      <c r="CA94"/>
    </row>
    <row r="95" spans="73:105">
      <c r="BU95"/>
      <c r="BV95"/>
      <c r="CA95"/>
    </row>
    <row r="96" spans="73:105">
      <c r="BU96"/>
      <c r="BV96"/>
      <c r="CA96"/>
    </row>
    <row r="97" spans="73:79">
      <c r="BU97"/>
      <c r="BV97"/>
      <c r="CA97"/>
    </row>
    <row r="98" spans="73:79">
      <c r="BU98"/>
      <c r="BV98"/>
      <c r="CA98"/>
    </row>
    <row r="99" spans="73:79">
      <c r="BU99"/>
      <c r="BV99"/>
      <c r="CA99"/>
    </row>
    <row r="100" spans="73:79">
      <c r="BU100"/>
      <c r="BV100"/>
      <c r="CA100"/>
    </row>
    <row r="101" spans="73:79">
      <c r="BU101"/>
      <c r="BV101"/>
      <c r="CA101"/>
    </row>
    <row r="102" spans="73:79">
      <c r="BU102"/>
      <c r="BV102"/>
      <c r="CA102"/>
    </row>
    <row r="103" spans="73:79">
      <c r="BU103"/>
      <c r="BV103"/>
      <c r="CA103"/>
    </row>
    <row r="104" spans="73:79">
      <c r="BU104"/>
      <c r="BV104"/>
      <c r="CA104"/>
    </row>
    <row r="105" spans="73:79">
      <c r="BU105"/>
      <c r="BV105"/>
      <c r="CA105"/>
    </row>
    <row r="106" spans="73:79">
      <c r="BU106"/>
      <c r="BV106"/>
      <c r="CA106"/>
    </row>
    <row r="107" spans="73:79">
      <c r="BU107"/>
      <c r="BV107"/>
      <c r="CA107"/>
    </row>
    <row r="108" spans="73:79">
      <c r="BU108"/>
      <c r="BV108"/>
      <c r="CA108"/>
    </row>
    <row r="109" spans="73:79">
      <c r="BU109"/>
      <c r="BV109"/>
      <c r="CA109"/>
    </row>
    <row r="110" spans="73:79">
      <c r="BU110"/>
      <c r="BV110"/>
      <c r="CA110"/>
    </row>
    <row r="111" spans="73:79">
      <c r="BU111"/>
      <c r="BV111"/>
      <c r="CA111"/>
    </row>
    <row r="112" spans="73:79">
      <c r="BU112"/>
      <c r="BV112"/>
      <c r="CA112"/>
    </row>
    <row r="113" spans="73:79">
      <c r="BU113"/>
      <c r="BV113"/>
      <c r="CA113"/>
    </row>
    <row r="114" spans="73:79">
      <c r="BU114"/>
      <c r="BV114"/>
      <c r="CA114"/>
    </row>
    <row r="115" spans="73:79">
      <c r="BU115"/>
      <c r="BV115"/>
      <c r="CA115"/>
    </row>
    <row r="116" spans="73:79">
      <c r="BU116"/>
      <c r="BV116"/>
      <c r="CA116"/>
    </row>
    <row r="117" spans="73:79">
      <c r="BU117"/>
      <c r="BV117"/>
      <c r="CA117"/>
    </row>
    <row r="118" spans="73:79">
      <c r="BU118"/>
      <c r="BV118"/>
      <c r="CA118"/>
    </row>
    <row r="119" spans="73:79">
      <c r="BU119"/>
      <c r="BV119"/>
      <c r="CA119"/>
    </row>
    <row r="120" spans="73:79">
      <c r="BU120"/>
      <c r="BV120"/>
      <c r="CA120"/>
    </row>
    <row r="121" spans="73:79">
      <c r="BU121"/>
      <c r="BV121"/>
      <c r="CA121"/>
    </row>
    <row r="122" spans="73:79">
      <c r="BU122"/>
      <c r="BV122"/>
      <c r="CA122"/>
    </row>
    <row r="123" spans="73:79">
      <c r="BU123"/>
      <c r="BV123"/>
      <c r="CA123"/>
    </row>
    <row r="124" spans="73:79">
      <c r="BU124"/>
      <c r="BV124"/>
      <c r="CA124"/>
    </row>
    <row r="125" spans="73:79">
      <c r="BU125"/>
      <c r="BV125"/>
      <c r="CA125"/>
    </row>
    <row r="126" spans="73:79">
      <c r="BU126"/>
      <c r="BV126"/>
      <c r="CA126"/>
    </row>
    <row r="127" spans="73:79">
      <c r="BU127"/>
      <c r="BV127"/>
      <c r="CA127"/>
    </row>
    <row r="128" spans="73:79">
      <c r="BU128"/>
      <c r="BV128"/>
      <c r="CA128"/>
    </row>
    <row r="129" spans="73:79">
      <c r="BU129"/>
      <c r="BV129"/>
      <c r="CA129"/>
    </row>
    <row r="130" spans="73:79">
      <c r="BU130"/>
      <c r="BV130"/>
      <c r="CA130"/>
    </row>
    <row r="131" spans="73:79">
      <c r="BU131"/>
      <c r="BV131"/>
      <c r="CA131"/>
    </row>
    <row r="132" spans="73:79">
      <c r="BU132"/>
      <c r="BV132"/>
      <c r="CA132"/>
    </row>
    <row r="133" spans="73:79">
      <c r="BU133"/>
      <c r="BV133"/>
      <c r="CA133"/>
    </row>
    <row r="134" spans="73:79">
      <c r="BU134"/>
      <c r="BV134"/>
      <c r="CA134"/>
    </row>
    <row r="135" spans="73:79">
      <c r="BU135"/>
      <c r="BV135"/>
      <c r="CA135"/>
    </row>
    <row r="136" spans="73:79">
      <c r="BU136"/>
      <c r="BV136"/>
      <c r="CA136"/>
    </row>
    <row r="137" spans="73:79">
      <c r="BU137"/>
      <c r="BV137"/>
      <c r="CA137"/>
    </row>
    <row r="138" spans="73:79">
      <c r="BU138"/>
      <c r="BV138"/>
      <c r="CA138"/>
    </row>
    <row r="139" spans="73:79">
      <c r="BU139"/>
      <c r="BV139"/>
      <c r="CA139"/>
    </row>
    <row r="140" spans="73:79">
      <c r="BU140"/>
      <c r="BV140"/>
      <c r="CA140"/>
    </row>
    <row r="141" spans="73:79">
      <c r="BU141"/>
      <c r="BV141"/>
      <c r="CA141"/>
    </row>
    <row r="142" spans="73:79">
      <c r="BU142"/>
      <c r="BV142"/>
      <c r="CA142"/>
    </row>
    <row r="143" spans="73:79">
      <c r="BU143"/>
      <c r="BV143"/>
      <c r="CA143"/>
    </row>
    <row r="144" spans="73:79">
      <c r="BU144"/>
      <c r="BV144"/>
      <c r="CA144"/>
    </row>
    <row r="145" spans="73:79">
      <c r="BU145"/>
      <c r="BV145"/>
      <c r="CA145"/>
    </row>
    <row r="146" spans="73:79">
      <c r="BU146"/>
      <c r="BV146"/>
      <c r="CA146"/>
    </row>
    <row r="147" spans="73:79">
      <c r="BU147"/>
      <c r="BV147"/>
      <c r="CA147"/>
    </row>
    <row r="148" spans="73:79">
      <c r="BU148"/>
      <c r="BV148"/>
      <c r="CA148"/>
    </row>
    <row r="149" spans="73:79">
      <c r="BU149"/>
      <c r="BV149"/>
      <c r="CA149"/>
    </row>
    <row r="150" spans="73:79">
      <c r="BU150"/>
      <c r="BV150"/>
      <c r="CA150"/>
    </row>
    <row r="151" spans="73:79">
      <c r="BU151"/>
      <c r="BV151"/>
      <c r="CA151"/>
    </row>
    <row r="152" spans="73:79">
      <c r="BU152"/>
      <c r="BV152"/>
      <c r="CA152"/>
    </row>
    <row r="153" spans="73:79">
      <c r="BU153"/>
      <c r="BV153"/>
      <c r="CA153"/>
    </row>
    <row r="154" spans="73:79">
      <c r="BU154"/>
      <c r="BV154"/>
      <c r="CA154"/>
    </row>
    <row r="155" spans="73:79">
      <c r="BU155"/>
      <c r="BV155"/>
      <c r="CA155"/>
    </row>
    <row r="156" spans="73:79">
      <c r="BU156"/>
      <c r="BV156"/>
      <c r="CA156"/>
    </row>
    <row r="157" spans="73:79">
      <c r="BU157"/>
      <c r="BV157"/>
      <c r="CA157"/>
    </row>
    <row r="158" spans="73:79">
      <c r="BU158"/>
      <c r="BV158"/>
      <c r="CA158"/>
    </row>
    <row r="159" spans="73:79">
      <c r="BU159"/>
      <c r="BV159"/>
      <c r="CA159"/>
    </row>
    <row r="160" spans="73:79">
      <c r="BU160"/>
      <c r="BV160"/>
      <c r="CA160"/>
    </row>
    <row r="161" spans="73:79">
      <c r="BU161"/>
      <c r="BV161"/>
      <c r="CA161"/>
    </row>
    <row r="162" spans="73:79">
      <c r="BU162"/>
      <c r="BV162"/>
      <c r="CA162"/>
    </row>
    <row r="163" spans="73:79">
      <c r="BU163"/>
      <c r="BV163"/>
      <c r="CA163"/>
    </row>
    <row r="164" spans="73:79">
      <c r="BU164"/>
      <c r="BV164"/>
      <c r="CA164"/>
    </row>
    <row r="165" spans="73:79">
      <c r="BU165"/>
      <c r="BV165"/>
      <c r="CA165"/>
    </row>
    <row r="166" spans="73:79">
      <c r="BU166"/>
      <c r="BV166"/>
      <c r="CA166"/>
    </row>
    <row r="167" spans="73:79">
      <c r="BU167"/>
      <c r="BV167"/>
      <c r="CA167"/>
    </row>
    <row r="168" spans="73:79">
      <c r="BU168"/>
      <c r="BV168"/>
      <c r="CA168"/>
    </row>
    <row r="169" spans="73:79">
      <c r="BU169"/>
      <c r="BV169"/>
      <c r="CA169"/>
    </row>
    <row r="170" spans="73:79">
      <c r="BU170"/>
      <c r="BV170"/>
      <c r="CA170"/>
    </row>
    <row r="171" spans="73:79">
      <c r="BU171"/>
      <c r="BV171"/>
      <c r="CA171"/>
    </row>
    <row r="172" spans="73:79">
      <c r="BU172"/>
      <c r="BV172"/>
      <c r="CA172"/>
    </row>
    <row r="173" spans="73:79">
      <c r="BU173"/>
      <c r="BV173"/>
      <c r="CA173"/>
    </row>
    <row r="174" spans="73:79">
      <c r="BU174"/>
      <c r="BV174"/>
      <c r="CA174"/>
    </row>
    <row r="175" spans="73:79">
      <c r="BU175"/>
      <c r="BV175"/>
      <c r="CA175"/>
    </row>
    <row r="176" spans="73:79">
      <c r="BU176"/>
      <c r="BV176"/>
      <c r="CA176"/>
    </row>
    <row r="177" spans="73:79">
      <c r="BU177"/>
      <c r="BV177"/>
      <c r="CA177"/>
    </row>
    <row r="178" spans="73:79">
      <c r="BU178"/>
      <c r="BV178"/>
      <c r="CA178"/>
    </row>
    <row r="179" spans="73:79">
      <c r="BU179"/>
      <c r="BV179"/>
      <c r="CA179"/>
    </row>
    <row r="180" spans="73:79">
      <c r="BU180"/>
      <c r="BV180"/>
      <c r="CA180"/>
    </row>
    <row r="181" spans="73:79">
      <c r="BU181"/>
      <c r="BV181"/>
      <c r="CA181"/>
    </row>
    <row r="182" spans="73:79">
      <c r="BU182"/>
      <c r="BV182"/>
      <c r="CA182"/>
    </row>
    <row r="183" spans="73:79">
      <c r="BU183"/>
      <c r="BV183"/>
      <c r="CA183"/>
    </row>
    <row r="184" spans="73:79">
      <c r="BU184"/>
      <c r="BV184"/>
      <c r="CA184"/>
    </row>
    <row r="185" spans="73:79">
      <c r="BU185"/>
      <c r="BV185"/>
      <c r="CA185"/>
    </row>
    <row r="186" spans="73:79">
      <c r="BU186"/>
      <c r="BV186"/>
      <c r="CA186"/>
    </row>
    <row r="187" spans="73:79">
      <c r="BU187"/>
      <c r="BV187"/>
      <c r="CA187"/>
    </row>
    <row r="188" spans="73:79">
      <c r="BU188"/>
      <c r="BV188"/>
      <c r="CA188"/>
    </row>
    <row r="189" spans="73:79">
      <c r="BU189"/>
      <c r="BV189"/>
      <c r="CA189"/>
    </row>
    <row r="190" spans="73:79">
      <c r="BU190"/>
      <c r="BV190"/>
      <c r="CA190"/>
    </row>
    <row r="191" spans="73:79">
      <c r="BU191"/>
      <c r="BV191"/>
      <c r="CA191"/>
    </row>
    <row r="192" spans="73:79">
      <c r="BU192"/>
      <c r="BV192"/>
      <c r="CA192"/>
    </row>
    <row r="193" spans="73:79">
      <c r="BU193"/>
      <c r="BV193"/>
      <c r="CA193"/>
    </row>
    <row r="194" spans="73:79">
      <c r="BU194"/>
      <c r="BV194"/>
      <c r="CA194"/>
    </row>
    <row r="195" spans="73:79">
      <c r="BU195"/>
      <c r="BV195"/>
      <c r="CA195"/>
    </row>
    <row r="196" spans="73:79">
      <c r="BU196"/>
      <c r="BV196"/>
      <c r="CA196"/>
    </row>
    <row r="197" spans="73:79">
      <c r="BU197"/>
      <c r="BV197"/>
      <c r="CA197"/>
    </row>
    <row r="198" spans="73:79">
      <c r="BU198"/>
      <c r="BV198"/>
      <c r="CA198"/>
    </row>
    <row r="199" spans="73:79">
      <c r="BU199"/>
      <c r="BV199"/>
      <c r="CA199"/>
    </row>
    <row r="200" spans="73:79">
      <c r="BU200"/>
      <c r="BV200"/>
      <c r="CA200"/>
    </row>
    <row r="201" spans="73:79">
      <c r="BU201"/>
      <c r="BV201"/>
      <c r="CA201"/>
    </row>
    <row r="202" spans="73:79">
      <c r="BU202"/>
      <c r="BV202"/>
      <c r="CA202"/>
    </row>
    <row r="203" spans="73:79">
      <c r="BU203"/>
      <c r="BV203"/>
      <c r="CA203"/>
    </row>
    <row r="204" spans="73:79">
      <c r="BU204"/>
      <c r="BV204"/>
      <c r="CA204"/>
    </row>
    <row r="205" spans="73:79">
      <c r="BU205"/>
      <c r="BV205"/>
      <c r="CA205"/>
    </row>
    <row r="206" spans="73:79">
      <c r="BU206"/>
      <c r="BV206"/>
      <c r="CA206"/>
    </row>
    <row r="207" spans="73:79">
      <c r="BU207"/>
      <c r="BV207"/>
      <c r="CA207"/>
    </row>
    <row r="208" spans="73:79">
      <c r="BU208"/>
      <c r="BV208"/>
      <c r="CA208"/>
    </row>
    <row r="209" spans="73:79">
      <c r="BU209"/>
      <c r="BV209"/>
      <c r="CA209"/>
    </row>
    <row r="210" spans="73:79">
      <c r="BU210"/>
      <c r="BV210"/>
      <c r="CA210"/>
    </row>
    <row r="211" spans="73:79">
      <c r="BU211"/>
      <c r="BV211"/>
      <c r="CA211"/>
    </row>
    <row r="212" spans="73:79">
      <c r="BU212"/>
      <c r="BV212"/>
      <c r="CA212"/>
    </row>
    <row r="213" spans="73:79">
      <c r="BU213"/>
      <c r="BV213"/>
      <c r="CA213"/>
    </row>
    <row r="214" spans="73:79">
      <c r="BU214"/>
      <c r="BV214"/>
      <c r="CA214"/>
    </row>
    <row r="215" spans="73:79">
      <c r="BU215"/>
      <c r="BV215"/>
      <c r="CA215"/>
    </row>
    <row r="216" spans="73:79">
      <c r="BU216"/>
      <c r="BV216"/>
      <c r="CA216"/>
    </row>
    <row r="217" spans="73:79">
      <c r="BU217"/>
      <c r="BV217"/>
      <c r="CA217"/>
    </row>
    <row r="218" spans="73:79">
      <c r="BU218"/>
      <c r="BV218"/>
      <c r="CA218"/>
    </row>
    <row r="219" spans="73:79">
      <c r="BU219"/>
      <c r="BV219"/>
      <c r="CA219"/>
    </row>
    <row r="220" spans="73:79">
      <c r="BU220"/>
      <c r="BV220"/>
      <c r="CA220"/>
    </row>
    <row r="221" spans="73:79">
      <c r="BU221"/>
      <c r="BV221"/>
      <c r="CA221"/>
    </row>
    <row r="222" spans="73:79">
      <c r="BU222"/>
      <c r="BV222"/>
      <c r="CA222"/>
    </row>
    <row r="223" spans="73:79">
      <c r="BU223"/>
      <c r="BV223"/>
      <c r="CA223"/>
    </row>
    <row r="224" spans="73:79">
      <c r="BU224"/>
      <c r="BV224"/>
      <c r="CA224"/>
    </row>
    <row r="225" spans="73:79">
      <c r="BU225"/>
      <c r="BV225"/>
      <c r="CA225"/>
    </row>
    <row r="226" spans="73:79">
      <c r="BU226"/>
      <c r="BV226"/>
      <c r="CA226"/>
    </row>
    <row r="227" spans="73:79">
      <c r="BU227"/>
      <c r="BV227"/>
      <c r="CA227"/>
    </row>
    <row r="228" spans="73:79">
      <c r="BU228"/>
      <c r="BV228"/>
      <c r="CA228"/>
    </row>
    <row r="229" spans="73:79">
      <c r="BU229"/>
      <c r="BV229"/>
      <c r="CA229"/>
    </row>
    <row r="230" spans="73:79">
      <c r="BU230"/>
      <c r="BV230"/>
      <c r="CA230"/>
    </row>
    <row r="231" spans="73:79">
      <c r="BU231"/>
      <c r="BV231"/>
      <c r="CA231"/>
    </row>
    <row r="232" spans="73:79">
      <c r="BU232"/>
      <c r="BV232"/>
      <c r="CA232"/>
    </row>
    <row r="233" spans="73:79">
      <c r="BU233"/>
      <c r="BV233"/>
      <c r="CA233"/>
    </row>
    <row r="234" spans="73:79">
      <c r="BU234"/>
      <c r="BV234"/>
      <c r="CA234"/>
    </row>
    <row r="235" spans="73:79">
      <c r="BU235"/>
      <c r="BV235"/>
      <c r="CA235"/>
    </row>
    <row r="236" spans="73:79">
      <c r="BU236"/>
      <c r="BV236"/>
      <c r="CA236"/>
    </row>
    <row r="237" spans="73:79">
      <c r="BU237"/>
      <c r="BV237"/>
      <c r="CA237"/>
    </row>
    <row r="238" spans="73:79">
      <c r="BU238"/>
      <c r="BV238"/>
      <c r="CA238"/>
    </row>
    <row r="239" spans="73:79">
      <c r="BU239"/>
      <c r="BV239"/>
      <c r="CA239"/>
    </row>
    <row r="240" spans="73:79">
      <c r="BU240"/>
      <c r="BV240"/>
      <c r="CA240"/>
    </row>
    <row r="241" spans="73:79">
      <c r="BU241"/>
      <c r="BV241"/>
      <c r="CA241"/>
    </row>
    <row r="242" spans="73:79">
      <c r="BU242"/>
      <c r="BV242"/>
      <c r="CA242"/>
    </row>
    <row r="243" spans="73:79">
      <c r="BU243"/>
      <c r="BV243"/>
      <c r="CA243"/>
    </row>
    <row r="244" spans="73:79">
      <c r="BU244"/>
      <c r="BV244"/>
      <c r="CA244"/>
    </row>
    <row r="245" spans="73:79">
      <c r="BU245"/>
      <c r="BV245"/>
      <c r="CA245"/>
    </row>
    <row r="246" spans="73:79">
      <c r="BU246"/>
      <c r="BV246"/>
      <c r="CA246"/>
    </row>
    <row r="247" spans="73:79">
      <c r="BU247"/>
      <c r="BV247"/>
      <c r="CA247"/>
    </row>
    <row r="248" spans="73:79">
      <c r="BU248"/>
      <c r="BV248"/>
      <c r="CA248"/>
    </row>
    <row r="249" spans="73:79">
      <c r="BU249"/>
      <c r="BV249"/>
      <c r="CA249"/>
    </row>
    <row r="250" spans="73:79">
      <c r="BU250"/>
      <c r="BV250"/>
      <c r="CA250"/>
    </row>
    <row r="251" spans="73:79">
      <c r="BU251"/>
      <c r="BV251"/>
      <c r="CA251"/>
    </row>
    <row r="252" spans="73:79">
      <c r="BU252"/>
      <c r="BV252"/>
      <c r="CA252"/>
    </row>
    <row r="253" spans="73:79">
      <c r="BU253"/>
      <c r="BV253"/>
      <c r="CA253"/>
    </row>
    <row r="254" spans="73:79">
      <c r="BU254"/>
      <c r="BV254"/>
      <c r="CA254"/>
    </row>
    <row r="255" spans="73:79">
      <c r="BU255"/>
      <c r="BV255"/>
      <c r="CA255"/>
    </row>
    <row r="256" spans="73:79">
      <c r="BU256"/>
      <c r="BV256"/>
      <c r="CA256"/>
    </row>
    <row r="257" spans="73:79">
      <c r="BU257"/>
      <c r="BV257"/>
      <c r="CA257"/>
    </row>
    <row r="258" spans="73:79">
      <c r="BU258"/>
      <c r="BV258"/>
      <c r="CA258"/>
    </row>
    <row r="259" spans="73:79">
      <c r="BU259"/>
      <c r="BV259"/>
      <c r="CA259"/>
    </row>
    <row r="260" spans="73:79">
      <c r="BU260"/>
      <c r="BV260"/>
      <c r="CA260"/>
    </row>
    <row r="261" spans="73:79">
      <c r="BU261"/>
      <c r="BV261"/>
      <c r="CA261"/>
    </row>
    <row r="262" spans="73:79">
      <c r="BU262"/>
      <c r="BV262"/>
      <c r="CA262"/>
    </row>
    <row r="263" spans="73:79">
      <c r="BU263"/>
      <c r="BV263"/>
      <c r="CA263"/>
    </row>
    <row r="264" spans="73:79">
      <c r="BU264"/>
      <c r="BV264"/>
      <c r="CA264"/>
    </row>
    <row r="265" spans="73:79">
      <c r="BU265"/>
      <c r="BV265"/>
      <c r="CA265"/>
    </row>
    <row r="266" spans="73:79">
      <c r="BU266"/>
      <c r="BV266"/>
      <c r="CA266"/>
    </row>
    <row r="267" spans="73:79">
      <c r="BU267"/>
      <c r="BV267"/>
      <c r="CA267"/>
    </row>
    <row r="268" spans="73:79">
      <c r="BU268"/>
      <c r="BV268"/>
      <c r="CA268"/>
    </row>
    <row r="269" spans="73:79">
      <c r="BU269"/>
      <c r="BV269"/>
      <c r="CA269"/>
    </row>
    <row r="270" spans="73:79">
      <c r="BU270"/>
      <c r="BV270"/>
      <c r="CA270"/>
    </row>
    <row r="271" spans="73:79">
      <c r="BU271"/>
      <c r="BV271"/>
      <c r="CA271"/>
    </row>
    <row r="272" spans="73:79">
      <c r="BU272"/>
      <c r="BV272"/>
      <c r="CA272"/>
    </row>
    <row r="273" spans="73:79">
      <c r="BU273"/>
      <c r="BV273"/>
      <c r="CA273"/>
    </row>
    <row r="274" spans="73:79">
      <c r="BU274"/>
      <c r="BV274"/>
      <c r="CA274"/>
    </row>
    <row r="275" spans="73:79">
      <c r="BU275"/>
      <c r="BV275"/>
      <c r="CA275"/>
    </row>
    <row r="276" spans="73:79">
      <c r="BU276"/>
      <c r="BV276"/>
      <c r="CA276"/>
    </row>
    <row r="277" spans="73:79">
      <c r="BU277"/>
      <c r="BV277"/>
      <c r="CA277"/>
    </row>
    <row r="278" spans="73:79">
      <c r="BU278"/>
      <c r="BV278"/>
      <c r="CA278"/>
    </row>
    <row r="279" spans="73:79">
      <c r="BU279"/>
      <c r="BV279"/>
      <c r="CA279"/>
    </row>
    <row r="280" spans="73:79">
      <c r="BU280"/>
      <c r="BV280"/>
      <c r="CA280"/>
    </row>
    <row r="281" spans="73:79">
      <c r="BU281"/>
      <c r="BV281"/>
      <c r="CA281"/>
    </row>
    <row r="282" spans="73:79">
      <c r="BU282"/>
      <c r="BV282"/>
      <c r="CA282"/>
    </row>
    <row r="283" spans="73:79">
      <c r="BU283"/>
      <c r="BV283"/>
      <c r="CA283"/>
    </row>
    <row r="284" spans="73:79">
      <c r="BU284"/>
      <c r="BV284"/>
      <c r="CA284"/>
    </row>
    <row r="285" spans="73:79">
      <c r="BU285"/>
      <c r="BV285"/>
      <c r="CA285"/>
    </row>
    <row r="286" spans="73:79">
      <c r="BU286"/>
      <c r="BV286"/>
      <c r="CA286"/>
    </row>
    <row r="287" spans="73:79">
      <c r="BU287"/>
      <c r="BV287"/>
      <c r="CA287"/>
    </row>
    <row r="288" spans="73:79">
      <c r="BU288"/>
      <c r="BV288"/>
      <c r="CA288"/>
    </row>
    <row r="289" spans="73:79">
      <c r="BU289"/>
      <c r="BV289"/>
      <c r="CA289"/>
    </row>
    <row r="290" spans="73:79">
      <c r="BU290"/>
      <c r="BV290"/>
      <c r="CA290"/>
    </row>
    <row r="291" spans="73:79">
      <c r="BU291"/>
      <c r="BV291"/>
      <c r="CA291"/>
    </row>
    <row r="292" spans="73:79">
      <c r="BU292"/>
      <c r="BV292"/>
      <c r="CA292"/>
    </row>
    <row r="293" spans="73:79">
      <c r="BU293"/>
      <c r="BV293"/>
      <c r="CA293"/>
    </row>
    <row r="294" spans="73:79">
      <c r="BU294"/>
      <c r="BV294"/>
      <c r="CA294"/>
    </row>
    <row r="295" spans="73:79">
      <c r="BU295"/>
      <c r="BV295"/>
      <c r="CA295"/>
    </row>
    <row r="296" spans="73:79">
      <c r="BU296"/>
      <c r="BV296"/>
      <c r="CA296"/>
    </row>
    <row r="297" spans="73:79">
      <c r="BU297"/>
      <c r="BV297"/>
      <c r="CA297"/>
    </row>
    <row r="298" spans="73:79">
      <c r="BU298"/>
      <c r="BV298"/>
      <c r="CA298"/>
    </row>
    <row r="299" spans="73:79">
      <c r="BU299"/>
      <c r="BV299"/>
      <c r="CA299"/>
    </row>
    <row r="300" spans="73:79">
      <c r="BU300"/>
      <c r="BV300"/>
      <c r="CA300"/>
    </row>
    <row r="301" spans="73:79">
      <c r="BU301"/>
      <c r="BV301"/>
      <c r="CA301"/>
    </row>
    <row r="302" spans="73:79">
      <c r="BU302"/>
      <c r="BV302"/>
      <c r="CA302"/>
    </row>
    <row r="303" spans="73:79">
      <c r="BU303"/>
      <c r="BV303"/>
      <c r="CA303"/>
    </row>
    <row r="304" spans="73:79">
      <c r="BU304"/>
      <c r="BV304"/>
      <c r="CA304"/>
    </row>
    <row r="305" spans="73:79">
      <c r="BU305"/>
      <c r="BV305"/>
      <c r="CA305"/>
    </row>
    <row r="306" spans="73:79">
      <c r="BU306"/>
      <c r="BV306"/>
      <c r="CA306"/>
    </row>
    <row r="307" spans="73:79">
      <c r="BU307"/>
      <c r="BV307"/>
      <c r="CA307"/>
    </row>
    <row r="308" spans="73:79">
      <c r="BU308"/>
      <c r="BV308"/>
      <c r="CA308"/>
    </row>
    <row r="309" spans="73:79">
      <c r="BU309"/>
      <c r="BV309"/>
      <c r="CA309"/>
    </row>
    <row r="310" spans="73:79">
      <c r="BU310"/>
      <c r="BV310"/>
      <c r="CA310"/>
    </row>
    <row r="311" spans="73:79">
      <c r="BU311"/>
      <c r="BV311"/>
      <c r="CA311"/>
    </row>
    <row r="312" spans="73:79">
      <c r="CA312"/>
    </row>
    <row r="313" spans="73:79">
      <c r="CA313"/>
    </row>
    <row r="314" spans="73:79">
      <c r="CA314"/>
    </row>
    <row r="315" spans="73:79">
      <c r="CA315"/>
    </row>
    <row r="316" spans="73:79">
      <c r="CA316"/>
    </row>
    <row r="317" spans="73:79">
      <c r="CA317"/>
    </row>
    <row r="318" spans="73:79">
      <c r="CA318"/>
    </row>
    <row r="319" spans="73:79">
      <c r="CA319"/>
    </row>
    <row r="320" spans="73:79">
      <c r="CA320"/>
    </row>
    <row r="321" spans="79:79">
      <c r="CA321"/>
    </row>
    <row r="322" spans="79:79">
      <c r="CA322"/>
    </row>
    <row r="323" spans="79:79">
      <c r="CA323"/>
    </row>
    <row r="324" spans="79:79">
      <c r="CA324"/>
    </row>
    <row r="325" spans="79:79">
      <c r="CA325"/>
    </row>
    <row r="326" spans="79:79">
      <c r="CA326"/>
    </row>
    <row r="327" spans="79:79">
      <c r="CA327"/>
    </row>
    <row r="328" spans="79:79">
      <c r="CA328"/>
    </row>
    <row r="329" spans="79:79">
      <c r="CA329"/>
    </row>
    <row r="330" spans="79:79">
      <c r="CA330"/>
    </row>
    <row r="331" spans="79:79">
      <c r="CA331"/>
    </row>
    <row r="332" spans="79:79">
      <c r="CA332"/>
    </row>
    <row r="333" spans="79:79">
      <c r="CA333"/>
    </row>
    <row r="334" spans="79:79">
      <c r="CA334"/>
    </row>
    <row r="335" spans="79:79">
      <c r="CA335"/>
    </row>
    <row r="336" spans="79:79">
      <c r="CA336"/>
    </row>
    <row r="337" spans="79:79">
      <c r="CA337"/>
    </row>
    <row r="338" spans="79:79">
      <c r="CA338"/>
    </row>
    <row r="339" spans="79:79">
      <c r="CA339"/>
    </row>
    <row r="340" spans="79:79">
      <c r="CA340"/>
    </row>
    <row r="341" spans="79:79">
      <c r="CA341"/>
    </row>
    <row r="342" spans="79:79">
      <c r="CA342"/>
    </row>
    <row r="343" spans="79:79">
      <c r="CA343"/>
    </row>
    <row r="344" spans="79:79">
      <c r="CA344"/>
    </row>
    <row r="345" spans="79:79">
      <c r="CA345"/>
    </row>
    <row r="346" spans="79:79">
      <c r="CA346"/>
    </row>
    <row r="347" spans="79:79">
      <c r="CA347"/>
    </row>
    <row r="348" spans="79:79">
      <c r="CA348"/>
    </row>
    <row r="349" spans="79:79">
      <c r="CA349"/>
    </row>
    <row r="350" spans="79:79">
      <c r="CA350"/>
    </row>
    <row r="351" spans="79:79">
      <c r="CA351"/>
    </row>
    <row r="352" spans="79:79">
      <c r="CA352"/>
    </row>
    <row r="353" spans="79:79">
      <c r="CA353"/>
    </row>
    <row r="354" spans="79:79">
      <c r="CA354"/>
    </row>
    <row r="355" spans="79:79">
      <c r="CA355"/>
    </row>
    <row r="356" spans="79:79">
      <c r="CA356"/>
    </row>
    <row r="357" spans="79:79">
      <c r="CA357"/>
    </row>
    <row r="358" spans="79:79">
      <c r="CA358"/>
    </row>
    <row r="359" spans="79:79">
      <c r="CA359"/>
    </row>
    <row r="360" spans="79:79">
      <c r="CA360"/>
    </row>
    <row r="361" spans="79:79">
      <c r="CA361"/>
    </row>
    <row r="362" spans="79:79">
      <c r="CA362"/>
    </row>
    <row r="363" spans="79:79">
      <c r="CA363"/>
    </row>
    <row r="364" spans="79:79">
      <c r="CA364"/>
    </row>
    <row r="365" spans="79:79">
      <c r="CA365"/>
    </row>
    <row r="366" spans="79:79">
      <c r="CA366"/>
    </row>
    <row r="367" spans="79:79">
      <c r="CA367"/>
    </row>
    <row r="368" spans="79:79">
      <c r="CA368"/>
    </row>
    <row r="369" spans="79:79">
      <c r="CA369"/>
    </row>
    <row r="370" spans="79:79">
      <c r="CA370"/>
    </row>
    <row r="371" spans="79:79">
      <c r="CA371"/>
    </row>
    <row r="372" spans="79:79">
      <c r="CA372"/>
    </row>
    <row r="373" spans="79:79">
      <c r="CA373"/>
    </row>
    <row r="374" spans="79:79">
      <c r="CA374"/>
    </row>
    <row r="375" spans="79:79">
      <c r="CA375"/>
    </row>
    <row r="376" spans="79:79">
      <c r="CA376"/>
    </row>
    <row r="377" spans="79:79">
      <c r="CA377"/>
    </row>
    <row r="378" spans="79:79">
      <c r="CA378"/>
    </row>
    <row r="379" spans="79:79">
      <c r="CA379"/>
    </row>
    <row r="380" spans="79:79">
      <c r="CA380"/>
    </row>
    <row r="381" spans="79:79">
      <c r="CA381"/>
    </row>
    <row r="382" spans="79:79">
      <c r="CA382"/>
    </row>
    <row r="383" spans="79:79">
      <c r="CA383"/>
    </row>
    <row r="384" spans="79:79">
      <c r="CA384"/>
    </row>
    <row r="385" spans="79:79">
      <c r="CA385"/>
    </row>
    <row r="386" spans="79:79">
      <c r="CA386"/>
    </row>
    <row r="387" spans="79:79">
      <c r="CA387"/>
    </row>
    <row r="388" spans="79:79">
      <c r="CA388"/>
    </row>
    <row r="389" spans="79:79">
      <c r="CA389"/>
    </row>
    <row r="390" spans="79:79">
      <c r="CA390"/>
    </row>
    <row r="391" spans="79:79">
      <c r="CA391"/>
    </row>
    <row r="392" spans="79:79">
      <c r="CA392"/>
    </row>
    <row r="393" spans="79:79">
      <c r="CA393"/>
    </row>
    <row r="394" spans="79:79">
      <c r="CA394"/>
    </row>
    <row r="395" spans="79:79">
      <c r="CA395"/>
    </row>
    <row r="396" spans="79:79">
      <c r="CA396"/>
    </row>
    <row r="397" spans="79:79">
      <c r="CA397"/>
    </row>
    <row r="398" spans="79:79">
      <c r="CA398"/>
    </row>
    <row r="399" spans="79:79">
      <c r="CA399"/>
    </row>
    <row r="400" spans="79:79">
      <c r="CA400"/>
    </row>
    <row r="401" spans="79:79">
      <c r="CA401"/>
    </row>
    <row r="402" spans="79:79">
      <c r="CA402"/>
    </row>
    <row r="403" spans="79:79">
      <c r="CA403"/>
    </row>
    <row r="404" spans="79:79">
      <c r="CA404"/>
    </row>
    <row r="405" spans="79:79">
      <c r="CA405"/>
    </row>
    <row r="406" spans="79:79">
      <c r="CA406"/>
    </row>
    <row r="407" spans="79:79">
      <c r="CA407"/>
    </row>
    <row r="408" spans="79:79">
      <c r="CA408"/>
    </row>
    <row r="409" spans="79:79">
      <c r="CA409"/>
    </row>
    <row r="410" spans="79:79">
      <c r="CA410"/>
    </row>
    <row r="411" spans="79:79">
      <c r="CA411"/>
    </row>
    <row r="412" spans="79:79">
      <c r="CA412"/>
    </row>
    <row r="413" spans="79:79">
      <c r="CA413"/>
    </row>
    <row r="414" spans="79:79">
      <c r="CA414"/>
    </row>
    <row r="415" spans="79:79">
      <c r="CA415"/>
    </row>
    <row r="416" spans="79:79">
      <c r="CA416"/>
    </row>
    <row r="417" spans="79:79">
      <c r="CA417"/>
    </row>
    <row r="418" spans="79:79">
      <c r="CA418"/>
    </row>
    <row r="419" spans="79:79">
      <c r="CA419"/>
    </row>
    <row r="420" spans="79:79">
      <c r="CA420"/>
    </row>
    <row r="421" spans="79:79">
      <c r="CA421"/>
    </row>
    <row r="422" spans="79:79">
      <c r="CA422"/>
    </row>
    <row r="423" spans="79:79">
      <c r="CA423"/>
    </row>
    <row r="424" spans="79:79">
      <c r="CA424"/>
    </row>
    <row r="425" spans="79:79">
      <c r="CA425"/>
    </row>
    <row r="426" spans="79:79">
      <c r="CA426"/>
    </row>
    <row r="427" spans="79:79">
      <c r="CA427"/>
    </row>
    <row r="428" spans="79:79">
      <c r="CA428"/>
    </row>
    <row r="429" spans="79:79">
      <c r="CA429"/>
    </row>
    <row r="430" spans="79:79">
      <c r="CA430"/>
    </row>
    <row r="431" spans="79:79">
      <c r="CA431"/>
    </row>
    <row r="432" spans="79:79">
      <c r="CA432"/>
    </row>
    <row r="433" spans="79:79">
      <c r="CA433"/>
    </row>
    <row r="434" spans="79:79">
      <c r="CA434"/>
    </row>
    <row r="435" spans="79:79">
      <c r="CA435"/>
    </row>
    <row r="436" spans="79:79">
      <c r="CA436"/>
    </row>
    <row r="437" spans="79:79">
      <c r="CA437"/>
    </row>
    <row r="438" spans="79:79">
      <c r="CA438"/>
    </row>
    <row r="439" spans="79:79">
      <c r="CA439"/>
    </row>
    <row r="440" spans="79:79">
      <c r="CA440"/>
    </row>
    <row r="441" spans="79:79">
      <c r="CA441"/>
    </row>
    <row r="442" spans="79:79">
      <c r="CA442"/>
    </row>
    <row r="443" spans="79:79">
      <c r="CA443"/>
    </row>
    <row r="444" spans="79:79">
      <c r="CA444"/>
    </row>
    <row r="445" spans="79:79">
      <c r="CA445"/>
    </row>
    <row r="446" spans="79:79">
      <c r="CA446"/>
    </row>
    <row r="447" spans="79:79">
      <c r="CA447"/>
    </row>
    <row r="448" spans="79:79">
      <c r="CA448"/>
    </row>
    <row r="449" spans="79:79">
      <c r="CA449"/>
    </row>
    <row r="450" spans="79:79">
      <c r="CA450"/>
    </row>
    <row r="451" spans="79:79">
      <c r="CA451"/>
    </row>
    <row r="452" spans="79:79">
      <c r="CA452"/>
    </row>
    <row r="453" spans="79:79">
      <c r="CA453"/>
    </row>
    <row r="454" spans="79:79">
      <c r="CA454"/>
    </row>
    <row r="455" spans="79:79">
      <c r="CA455"/>
    </row>
    <row r="456" spans="79:79">
      <c r="CA456"/>
    </row>
    <row r="457" spans="79:79">
      <c r="CA457"/>
    </row>
    <row r="458" spans="79:79">
      <c r="CA458"/>
    </row>
    <row r="459" spans="79:79">
      <c r="CA459"/>
    </row>
    <row r="460" spans="79:79">
      <c r="CA460"/>
    </row>
    <row r="461" spans="79:79">
      <c r="CA461"/>
    </row>
    <row r="462" spans="79:79">
      <c r="CA462"/>
    </row>
    <row r="463" spans="79:79">
      <c r="CA463"/>
    </row>
    <row r="464" spans="79:79">
      <c r="CA464"/>
    </row>
    <row r="465" spans="79:79">
      <c r="CA465"/>
    </row>
    <row r="466" spans="79:79">
      <c r="CA466"/>
    </row>
    <row r="467" spans="79:79">
      <c r="CA467"/>
    </row>
    <row r="468" spans="79:79">
      <c r="CA468"/>
    </row>
    <row r="469" spans="79:79">
      <c r="CA469"/>
    </row>
    <row r="470" spans="79:79">
      <c r="CA470"/>
    </row>
    <row r="471" spans="79:79">
      <c r="CA471"/>
    </row>
    <row r="472" spans="79:79">
      <c r="CA472"/>
    </row>
    <row r="473" spans="79:79">
      <c r="CA473"/>
    </row>
    <row r="474" spans="79:79">
      <c r="CA474"/>
    </row>
    <row r="475" spans="79:79">
      <c r="CA475"/>
    </row>
    <row r="476" spans="79:79">
      <c r="CA476"/>
    </row>
    <row r="477" spans="79:79">
      <c r="CA477"/>
    </row>
    <row r="478" spans="79:79">
      <c r="CA478"/>
    </row>
    <row r="479" spans="79:79">
      <c r="CA479"/>
    </row>
    <row r="480" spans="79:79">
      <c r="CA480"/>
    </row>
    <row r="481" spans="79:79">
      <c r="CA481"/>
    </row>
    <row r="482" spans="79:79">
      <c r="CA482"/>
    </row>
    <row r="483" spans="79:79">
      <c r="CA483"/>
    </row>
    <row r="484" spans="79:79">
      <c r="CA484"/>
    </row>
    <row r="485" spans="79:79">
      <c r="CA485"/>
    </row>
    <row r="486" spans="79:79">
      <c r="CA486"/>
    </row>
    <row r="487" spans="79:79">
      <c r="CA487"/>
    </row>
    <row r="488" spans="79:79">
      <c r="CA488"/>
    </row>
    <row r="489" spans="79:79">
      <c r="CA489"/>
    </row>
    <row r="490" spans="79:79">
      <c r="CA490"/>
    </row>
    <row r="491" spans="79:79">
      <c r="CA491"/>
    </row>
    <row r="492" spans="79:79">
      <c r="CA492"/>
    </row>
    <row r="493" spans="79:79">
      <c r="CA493"/>
    </row>
    <row r="494" spans="79:79">
      <c r="CA494"/>
    </row>
    <row r="495" spans="79:79">
      <c r="CA495"/>
    </row>
    <row r="496" spans="79:79">
      <c r="CA496"/>
    </row>
    <row r="497" spans="79:79">
      <c r="CA497"/>
    </row>
    <row r="498" spans="79:79">
      <c r="CA498"/>
    </row>
    <row r="499" spans="79:79">
      <c r="CA499"/>
    </row>
    <row r="500" spans="79:79">
      <c r="CA500"/>
    </row>
    <row r="501" spans="79:79">
      <c r="CA501"/>
    </row>
    <row r="502" spans="79:79">
      <c r="CA502"/>
    </row>
    <row r="503" spans="79:79">
      <c r="CA503"/>
    </row>
    <row r="504" spans="79:79">
      <c r="CA504"/>
    </row>
    <row r="505" spans="79:79">
      <c r="CA505"/>
    </row>
    <row r="506" spans="79:79">
      <c r="CA506"/>
    </row>
    <row r="507" spans="79:79">
      <c r="CA507"/>
    </row>
    <row r="508" spans="79:79">
      <c r="CA508"/>
    </row>
    <row r="509" spans="79:79">
      <c r="CA509"/>
    </row>
    <row r="510" spans="79:79">
      <c r="CA510"/>
    </row>
    <row r="511" spans="79:79">
      <c r="CA511"/>
    </row>
    <row r="512" spans="79:79">
      <c r="CA512"/>
    </row>
    <row r="513" spans="79:79">
      <c r="CA513"/>
    </row>
    <row r="514" spans="79:79">
      <c r="CA514"/>
    </row>
    <row r="515" spans="79:79">
      <c r="CA515"/>
    </row>
    <row r="516" spans="79:79">
      <c r="CA516"/>
    </row>
    <row r="517" spans="79:79">
      <c r="CA517"/>
    </row>
    <row r="518" spans="79:79">
      <c r="CA518"/>
    </row>
    <row r="519" spans="79:79">
      <c r="CA519"/>
    </row>
    <row r="520" spans="79:79">
      <c r="CA520"/>
    </row>
    <row r="521" spans="79:79">
      <c r="CA521"/>
    </row>
    <row r="522" spans="79:79">
      <c r="CA522"/>
    </row>
    <row r="523" spans="79:79">
      <c r="CA523"/>
    </row>
    <row r="524" spans="79:79">
      <c r="CA524"/>
    </row>
    <row r="525" spans="79:79">
      <c r="CA525"/>
    </row>
    <row r="526" spans="79:79">
      <c r="CA526"/>
    </row>
    <row r="527" spans="79:79">
      <c r="CA527"/>
    </row>
    <row r="528" spans="79:79">
      <c r="CA528"/>
    </row>
    <row r="529" spans="79:79">
      <c r="CA529"/>
    </row>
    <row r="530" spans="79:79">
      <c r="CA530"/>
    </row>
    <row r="531" spans="79:79">
      <c r="CA531"/>
    </row>
    <row r="532" spans="79:79">
      <c r="CA532"/>
    </row>
    <row r="533" spans="79:79">
      <c r="CA533"/>
    </row>
    <row r="534" spans="79:79">
      <c r="CA534"/>
    </row>
    <row r="535" spans="79:79">
      <c r="CA535"/>
    </row>
    <row r="536" spans="79:79">
      <c r="CA536"/>
    </row>
    <row r="537" spans="79:79">
      <c r="CA537"/>
    </row>
    <row r="538" spans="79:79">
      <c r="CA538"/>
    </row>
    <row r="539" spans="79:79">
      <c r="CA539"/>
    </row>
    <row r="540" spans="79:79">
      <c r="CA540"/>
    </row>
    <row r="541" spans="79:79">
      <c r="CA541"/>
    </row>
    <row r="542" spans="79:79">
      <c r="CA542"/>
    </row>
    <row r="543" spans="79:79">
      <c r="CA543"/>
    </row>
    <row r="544" spans="79:79">
      <c r="CA544"/>
    </row>
    <row r="545" spans="79:79">
      <c r="CA545"/>
    </row>
    <row r="546" spans="79:79">
      <c r="CA546"/>
    </row>
    <row r="547" spans="79:79">
      <c r="CA547"/>
    </row>
    <row r="548" spans="79:79">
      <c r="CA548"/>
    </row>
    <row r="549" spans="79:79">
      <c r="CA549"/>
    </row>
    <row r="550" spans="79:79">
      <c r="CA550"/>
    </row>
    <row r="551" spans="79:79">
      <c r="CA551"/>
    </row>
    <row r="552" spans="79:79">
      <c r="CA552"/>
    </row>
    <row r="553" spans="79:79">
      <c r="CA553"/>
    </row>
    <row r="554" spans="79:79">
      <c r="CA554"/>
    </row>
    <row r="555" spans="79:79">
      <c r="CA555"/>
    </row>
    <row r="556" spans="79:79">
      <c r="CA556"/>
    </row>
    <row r="557" spans="79:79">
      <c r="CA557"/>
    </row>
    <row r="558" spans="79:79">
      <c r="CA558"/>
    </row>
    <row r="559" spans="79:79">
      <c r="CA559"/>
    </row>
    <row r="560" spans="79:79">
      <c r="CA560"/>
    </row>
    <row r="561" spans="79:79">
      <c r="CA561"/>
    </row>
    <row r="562" spans="79:79">
      <c r="CA562"/>
    </row>
    <row r="563" spans="79:79">
      <c r="CA563"/>
    </row>
    <row r="564" spans="79:79">
      <c r="CA564"/>
    </row>
    <row r="565" spans="79:79">
      <c r="CA565"/>
    </row>
    <row r="566" spans="79:79">
      <c r="CA566"/>
    </row>
    <row r="567" spans="79:79">
      <c r="CA567"/>
    </row>
    <row r="568" spans="79:79">
      <c r="CA568"/>
    </row>
    <row r="569" spans="79:79">
      <c r="CA569"/>
    </row>
    <row r="570" spans="79:79">
      <c r="CA570"/>
    </row>
    <row r="571" spans="79:79">
      <c r="CA571"/>
    </row>
    <row r="572" spans="79:79">
      <c r="CA572"/>
    </row>
    <row r="573" spans="79:79">
      <c r="CA573"/>
    </row>
    <row r="574" spans="79:79">
      <c r="CA574"/>
    </row>
    <row r="575" spans="79:79">
      <c r="CA575"/>
    </row>
    <row r="576" spans="79:79">
      <c r="CA576"/>
    </row>
    <row r="577" spans="79:79">
      <c r="CA577"/>
    </row>
    <row r="578" spans="79:79">
      <c r="CA578"/>
    </row>
    <row r="579" spans="79:79">
      <c r="CA579"/>
    </row>
    <row r="580" spans="79:79">
      <c r="CA580"/>
    </row>
    <row r="581" spans="79:79">
      <c r="CA581"/>
    </row>
    <row r="582" spans="79:79">
      <c r="CA582"/>
    </row>
    <row r="583" spans="79:79">
      <c r="CA583"/>
    </row>
    <row r="584" spans="79:79">
      <c r="CA584"/>
    </row>
    <row r="585" spans="79:79">
      <c r="CA585"/>
    </row>
    <row r="586" spans="79:79">
      <c r="CA586"/>
    </row>
    <row r="587" spans="79:79">
      <c r="CA587"/>
    </row>
    <row r="588" spans="79:79">
      <c r="CA588"/>
    </row>
    <row r="589" spans="79:79">
      <c r="CA589"/>
    </row>
    <row r="590" spans="79:79">
      <c r="CA590"/>
    </row>
    <row r="591" spans="79:79">
      <c r="CA591"/>
    </row>
    <row r="592" spans="79:79">
      <c r="CA592"/>
    </row>
    <row r="593" spans="79:79">
      <c r="CA593"/>
    </row>
    <row r="594" spans="79:79">
      <c r="CA594"/>
    </row>
    <row r="595" spans="79:79">
      <c r="CA595"/>
    </row>
  </sheetData>
  <sheetProtection insertColumns="0" insertRows="0" insertHyperlinks="0" selectLockedCells="1" sort="0" autoFilter="0" pivotTables="0" selectUnlockedCells="1"/>
  <mergeCells count="9">
    <mergeCell ref="Q44:R44"/>
    <mergeCell ref="A1:B3"/>
    <mergeCell ref="R18:U18"/>
    <mergeCell ref="Q11:R12"/>
    <mergeCell ref="R16:U16"/>
    <mergeCell ref="R15:U15"/>
    <mergeCell ref="R14:U14"/>
    <mergeCell ref="R17:U17"/>
    <mergeCell ref="J35:M35"/>
  </mergeCells>
  <pageMargins left="0.7" right="0.7" top="0.75" bottom="0.75" header="0.3" footer="0.3"/>
  <pageSetup paperSize="9" orientation="portrait" horizontalDpi="1200" verticalDpi="1200" r:id="rId14"/>
  <drawing r:id="rId15"/>
  <legacyDrawing r:id="rId16"/>
  <mc:AlternateContent xmlns:mc="http://schemas.openxmlformats.org/markup-compatibility/2006">
    <mc:Choice Requires="x14">
      <controls>
        <mc:AlternateContent xmlns:mc="http://schemas.openxmlformats.org/markup-compatibility/2006">
          <mc:Choice Requires="x14">
            <control shapeId="7170" r:id="rId17" name="Spinner 2">
              <controlPr locked="0" defaultSize="0" autoPict="0">
                <anchor moveWithCells="1" sizeWithCells="1">
                  <from>
                    <xdr:col>0</xdr:col>
                    <xdr:colOff>137160</xdr:colOff>
                    <xdr:row>26</xdr:row>
                    <xdr:rowOff>68580</xdr:rowOff>
                  </from>
                  <to>
                    <xdr:col>0</xdr:col>
                    <xdr:colOff>541020</xdr:colOff>
                    <xdr:row>30</xdr:row>
                    <xdr:rowOff>121920</xdr:rowOff>
                  </to>
                </anchor>
              </controlPr>
            </control>
          </mc:Choice>
        </mc:AlternateContent>
        <mc:AlternateContent xmlns:mc="http://schemas.openxmlformats.org/markup-compatibility/2006">
          <mc:Choice Requires="x14">
            <control shapeId="7175" r:id="rId18" name="Spinner 7">
              <controlPr locked="0" defaultSize="0" autoPict="0">
                <anchor moveWithCells="1" sizeWithCells="1">
                  <from>
                    <xdr:col>2</xdr:col>
                    <xdr:colOff>129540</xdr:colOff>
                    <xdr:row>26</xdr:row>
                    <xdr:rowOff>30480</xdr:rowOff>
                  </from>
                  <to>
                    <xdr:col>2</xdr:col>
                    <xdr:colOff>533400</xdr:colOff>
                    <xdr:row>30</xdr:row>
                    <xdr:rowOff>83820</xdr:rowOff>
                  </to>
                </anchor>
              </controlPr>
            </control>
          </mc:Choice>
        </mc:AlternateContent>
        <mc:AlternateContent xmlns:mc="http://schemas.openxmlformats.org/markup-compatibility/2006">
          <mc:Choice Requires="x14">
            <control shapeId="7177" r:id="rId19" name="Spinner 9">
              <controlPr defaultSize="0" autoPict="0">
                <anchor moveWithCells="1" sizeWithCells="1">
                  <from>
                    <xdr:col>14</xdr:col>
                    <xdr:colOff>335280</xdr:colOff>
                    <xdr:row>34</xdr:row>
                    <xdr:rowOff>190500</xdr:rowOff>
                  </from>
                  <to>
                    <xdr:col>15</xdr:col>
                    <xdr:colOff>129540</xdr:colOff>
                    <xdr:row>38</xdr:row>
                    <xdr:rowOff>160020</xdr:rowOff>
                  </to>
                </anchor>
              </controlPr>
            </control>
          </mc:Choice>
        </mc:AlternateContent>
      </controls>
    </mc:Choice>
  </mc:AlternateContent>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A0AC-D0C1-4259-B687-339F6A8D1CF2}">
  <sheetPr>
    <tabColor rgb="FF7C12A2"/>
  </sheetPr>
  <dimension ref="A1:BC70"/>
  <sheetViews>
    <sheetView zoomScale="55" zoomScaleNormal="70" workbookViewId="0"/>
  </sheetViews>
  <sheetFormatPr defaultRowHeight="14.4"/>
  <cols>
    <col min="1" max="5" width="8.88671875" style="49"/>
    <col min="6" max="6" width="16.88671875" style="49" bestFit="1" customWidth="1"/>
    <col min="7" max="7" width="10.44140625" style="49" bestFit="1" customWidth="1"/>
    <col min="8" max="8" width="9.77734375" style="49" bestFit="1" customWidth="1"/>
    <col min="9" max="11" width="8.88671875" style="49" bestFit="1" customWidth="1"/>
    <col min="12" max="12" width="9.33203125" style="49" bestFit="1" customWidth="1"/>
    <col min="13" max="13" width="11.109375" style="49" bestFit="1" customWidth="1"/>
    <col min="14" max="14" width="10.21875" style="49" bestFit="1" customWidth="1"/>
    <col min="15" max="15" width="12.44140625" style="49" bestFit="1" customWidth="1"/>
    <col min="16" max="16" width="10.44140625" style="49" bestFit="1" customWidth="1"/>
    <col min="17" max="17" width="9.77734375" style="49" bestFit="1" customWidth="1"/>
    <col min="18" max="19" width="7.77734375" style="49" bestFit="1" customWidth="1"/>
    <col min="20" max="20" width="8" style="49" bestFit="1" customWidth="1"/>
    <col min="21" max="21" width="9.33203125" style="49" bestFit="1" customWidth="1"/>
    <col min="22" max="22" width="11.109375" style="49" bestFit="1" customWidth="1"/>
    <col min="23" max="23" width="24.6640625" style="49" bestFit="1" customWidth="1"/>
    <col min="24" max="24" width="15.44140625" style="49" bestFit="1" customWidth="1"/>
    <col min="25" max="25" width="5.21875" style="49" bestFit="1" customWidth="1"/>
    <col min="26" max="27" width="5.44140625" style="49" bestFit="1" customWidth="1"/>
    <col min="28" max="28" width="7" style="49" bestFit="1" customWidth="1"/>
    <col min="29" max="29" width="11" style="49" bestFit="1" customWidth="1"/>
    <col min="30" max="30" width="10" style="49" bestFit="1" customWidth="1"/>
    <col min="31" max="32" width="5.44140625" style="49" bestFit="1" customWidth="1"/>
    <col min="33" max="33" width="7" style="49" bestFit="1" customWidth="1"/>
    <col min="34" max="34" width="15" style="49" bestFit="1" customWidth="1"/>
    <col min="35" max="35" width="6.77734375" style="49" bestFit="1" customWidth="1"/>
    <col min="36" max="37" width="5.44140625" style="49" bestFit="1" customWidth="1"/>
    <col min="38" max="38" width="7" style="49" bestFit="1" customWidth="1"/>
    <col min="39" max="39" width="11.5546875" style="49" bestFit="1" customWidth="1"/>
    <col min="40" max="40" width="7" style="49" bestFit="1" customWidth="1"/>
    <col min="41" max="42" width="5.44140625" style="49" bestFit="1" customWidth="1"/>
    <col min="43" max="43" width="7" style="49" bestFit="1" customWidth="1"/>
    <col min="44" max="44" width="11.77734375" style="49" bestFit="1" customWidth="1"/>
    <col min="45" max="45" width="7.77734375" style="49" bestFit="1" customWidth="1"/>
    <col min="46" max="47" width="5.44140625" style="49" bestFit="1" customWidth="1"/>
    <col min="48" max="48" width="7" style="49" bestFit="1" customWidth="1"/>
    <col min="49" max="49" width="12.5546875" style="49" bestFit="1" customWidth="1"/>
    <col min="50" max="50" width="9.5546875" style="49" bestFit="1" customWidth="1"/>
    <col min="51" max="52" width="5.44140625" style="49" bestFit="1" customWidth="1"/>
    <col min="53" max="53" width="7" style="49" bestFit="1" customWidth="1"/>
    <col min="54" max="54" width="14.44140625" style="49" bestFit="1" customWidth="1"/>
    <col min="55" max="55" width="11" style="49" bestFit="1" customWidth="1"/>
    <col min="56" max="16384" width="8.88671875" style="49"/>
  </cols>
  <sheetData>
    <row r="1" spans="1:31" s="56" customFormat="1">
      <c r="A1" s="61"/>
      <c r="B1" s="61"/>
    </row>
    <row r="2" spans="1:31" s="56" customFormat="1" ht="30" customHeight="1">
      <c r="A2" s="61"/>
      <c r="B2" s="61"/>
    </row>
    <row r="5" spans="1:31">
      <c r="F5" s="58" t="s">
        <v>22165</v>
      </c>
      <c r="G5" s="58"/>
      <c r="H5" s="58"/>
      <c r="I5" s="58"/>
      <c r="J5" s="58"/>
      <c r="K5" s="58"/>
      <c r="L5" s="58"/>
      <c r="M5" s="58"/>
      <c r="O5" s="58" t="s">
        <v>22166</v>
      </c>
      <c r="P5" s="59"/>
      <c r="Q5" s="58"/>
      <c r="R5" s="58"/>
      <c r="S5" s="58"/>
      <c r="T5" s="58"/>
      <c r="U5" s="58"/>
      <c r="V5" s="58"/>
      <c r="X5" s="58" t="s">
        <v>22167</v>
      </c>
      <c r="Y5" s="59"/>
      <c r="Z5" s="58"/>
      <c r="AA5" s="58"/>
      <c r="AB5" s="58"/>
      <c r="AC5" s="58"/>
      <c r="AD5" s="58"/>
      <c r="AE5" s="58"/>
    </row>
    <row r="6" spans="1:31">
      <c r="F6" s="58"/>
      <c r="G6" s="58" t="s">
        <v>29</v>
      </c>
      <c r="H6" s="58" t="s">
        <v>48</v>
      </c>
      <c r="I6" s="58" t="s">
        <v>77</v>
      </c>
      <c r="J6" s="58" t="s">
        <v>3</v>
      </c>
      <c r="K6" s="58" t="s">
        <v>15</v>
      </c>
      <c r="L6" s="58" t="s">
        <v>9</v>
      </c>
      <c r="M6" s="58" t="s">
        <v>21107</v>
      </c>
      <c r="O6" s="59"/>
      <c r="P6" s="58" t="s">
        <v>29</v>
      </c>
      <c r="Q6" s="58" t="s">
        <v>48</v>
      </c>
      <c r="R6" s="58" t="s">
        <v>77</v>
      </c>
      <c r="S6" s="58" t="s">
        <v>3</v>
      </c>
      <c r="T6" s="58" t="s">
        <v>15</v>
      </c>
      <c r="U6" s="58" t="s">
        <v>9</v>
      </c>
      <c r="V6" s="58" t="s">
        <v>21107</v>
      </c>
      <c r="X6" s="59"/>
      <c r="Y6" s="58" t="s">
        <v>29</v>
      </c>
      <c r="Z6" s="58" t="s">
        <v>48</v>
      </c>
      <c r="AA6" s="58" t="s">
        <v>77</v>
      </c>
      <c r="AB6" s="58" t="s">
        <v>3</v>
      </c>
      <c r="AC6" s="58" t="s">
        <v>15</v>
      </c>
      <c r="AD6" s="58" t="s">
        <v>9</v>
      </c>
      <c r="AE6" s="58" t="s">
        <v>21107</v>
      </c>
    </row>
    <row r="7" spans="1:31">
      <c r="F7" s="57" t="s">
        <v>36</v>
      </c>
      <c r="G7" s="57">
        <v>83</v>
      </c>
      <c r="H7" s="57">
        <v>100</v>
      </c>
      <c r="I7" s="57">
        <v>89</v>
      </c>
      <c r="J7" s="57">
        <v>118</v>
      </c>
      <c r="K7" s="57">
        <v>104</v>
      </c>
      <c r="L7" s="57">
        <v>101</v>
      </c>
      <c r="M7" s="57">
        <v>595</v>
      </c>
      <c r="O7" s="57">
        <v>2005</v>
      </c>
      <c r="P7" s="57">
        <v>62</v>
      </c>
      <c r="Q7" s="57">
        <v>54</v>
      </c>
      <c r="R7" s="57">
        <v>75</v>
      </c>
      <c r="S7" s="57">
        <v>67</v>
      </c>
      <c r="T7" s="57">
        <v>74</v>
      </c>
      <c r="U7" s="57">
        <v>54</v>
      </c>
      <c r="V7" s="57">
        <v>386</v>
      </c>
      <c r="X7" s="57" t="s">
        <v>21092</v>
      </c>
      <c r="Y7" s="57">
        <v>59</v>
      </c>
      <c r="Z7" s="57">
        <v>60</v>
      </c>
      <c r="AA7" s="57">
        <v>57</v>
      </c>
      <c r="AB7" s="57">
        <v>58</v>
      </c>
      <c r="AC7" s="57">
        <v>68</v>
      </c>
      <c r="AD7" s="57">
        <v>73</v>
      </c>
      <c r="AE7" s="57">
        <v>375</v>
      </c>
    </row>
    <row r="8" spans="1:31">
      <c r="F8" s="57" t="s">
        <v>63</v>
      </c>
      <c r="G8" s="57">
        <v>79</v>
      </c>
      <c r="H8" s="57">
        <v>92</v>
      </c>
      <c r="I8" s="57">
        <v>119</v>
      </c>
      <c r="J8" s="57">
        <v>102</v>
      </c>
      <c r="K8" s="57">
        <v>93</v>
      </c>
      <c r="L8" s="57">
        <v>91</v>
      </c>
      <c r="M8" s="57">
        <v>576</v>
      </c>
      <c r="O8" s="57">
        <v>2006</v>
      </c>
      <c r="P8" s="57">
        <v>63</v>
      </c>
      <c r="Q8" s="57">
        <v>54</v>
      </c>
      <c r="R8" s="57">
        <v>55</v>
      </c>
      <c r="S8" s="57">
        <v>82</v>
      </c>
      <c r="T8" s="57">
        <v>52</v>
      </c>
      <c r="U8" s="57">
        <v>57</v>
      </c>
      <c r="V8" s="57">
        <v>363</v>
      </c>
      <c r="X8" s="57" t="s">
        <v>21099</v>
      </c>
      <c r="Y8" s="57">
        <v>60</v>
      </c>
      <c r="Z8" s="57">
        <v>73</v>
      </c>
      <c r="AA8" s="57">
        <v>55</v>
      </c>
      <c r="AB8" s="57">
        <v>77</v>
      </c>
      <c r="AC8" s="57">
        <v>61</v>
      </c>
      <c r="AD8" s="57">
        <v>63</v>
      </c>
      <c r="AE8" s="57">
        <v>389</v>
      </c>
    </row>
    <row r="9" spans="1:31">
      <c r="F9" s="57" t="s">
        <v>41</v>
      </c>
      <c r="G9" s="57">
        <v>90</v>
      </c>
      <c r="H9" s="57">
        <v>94</v>
      </c>
      <c r="I9" s="57">
        <v>108</v>
      </c>
      <c r="J9" s="57">
        <v>99</v>
      </c>
      <c r="K9" s="57">
        <v>89</v>
      </c>
      <c r="L9" s="57">
        <v>91</v>
      </c>
      <c r="M9" s="57">
        <v>571</v>
      </c>
      <c r="O9" s="57">
        <v>2007</v>
      </c>
      <c r="P9" s="57">
        <v>80</v>
      </c>
      <c r="Q9" s="57">
        <v>63</v>
      </c>
      <c r="R9" s="57">
        <v>51</v>
      </c>
      <c r="S9" s="57">
        <v>58</v>
      </c>
      <c r="T9" s="57">
        <v>50</v>
      </c>
      <c r="U9" s="57">
        <v>56</v>
      </c>
      <c r="V9" s="57">
        <v>358</v>
      </c>
      <c r="X9" s="57" t="s">
        <v>21085</v>
      </c>
      <c r="Y9" s="57">
        <v>47</v>
      </c>
      <c r="Z9" s="57">
        <v>60</v>
      </c>
      <c r="AA9" s="57">
        <v>55</v>
      </c>
      <c r="AB9" s="57">
        <v>60</v>
      </c>
      <c r="AC9" s="57">
        <v>52</v>
      </c>
      <c r="AD9" s="57">
        <v>65</v>
      </c>
      <c r="AE9" s="57">
        <v>339</v>
      </c>
    </row>
    <row r="10" spans="1:31">
      <c r="F10" s="57" t="s">
        <v>123</v>
      </c>
      <c r="G10" s="57">
        <v>106</v>
      </c>
      <c r="H10" s="57">
        <v>87</v>
      </c>
      <c r="I10" s="57">
        <v>98</v>
      </c>
      <c r="J10" s="57">
        <v>94</v>
      </c>
      <c r="K10" s="57">
        <v>82</v>
      </c>
      <c r="L10" s="57">
        <v>99</v>
      </c>
      <c r="M10" s="57">
        <v>566</v>
      </c>
      <c r="O10" s="57">
        <v>2008</v>
      </c>
      <c r="P10" s="57">
        <v>62</v>
      </c>
      <c r="Q10" s="57">
        <v>67</v>
      </c>
      <c r="R10" s="57">
        <v>58</v>
      </c>
      <c r="S10" s="57">
        <v>55</v>
      </c>
      <c r="T10" s="57">
        <v>53</v>
      </c>
      <c r="U10" s="57">
        <v>51</v>
      </c>
      <c r="V10" s="57">
        <v>346</v>
      </c>
      <c r="X10" s="57" t="s">
        <v>21093</v>
      </c>
      <c r="Y10" s="57">
        <v>59</v>
      </c>
      <c r="Z10" s="57">
        <v>69</v>
      </c>
      <c r="AA10" s="57">
        <v>54</v>
      </c>
      <c r="AB10" s="57">
        <v>57</v>
      </c>
      <c r="AC10" s="57">
        <v>51</v>
      </c>
      <c r="AD10" s="57">
        <v>74</v>
      </c>
      <c r="AE10" s="57">
        <v>364</v>
      </c>
    </row>
    <row r="11" spans="1:31">
      <c r="F11" s="57" t="s">
        <v>50</v>
      </c>
      <c r="G11" s="57">
        <v>80</v>
      </c>
      <c r="H11" s="57">
        <v>98</v>
      </c>
      <c r="I11" s="57">
        <v>102</v>
      </c>
      <c r="J11" s="57">
        <v>96</v>
      </c>
      <c r="K11" s="57">
        <v>80</v>
      </c>
      <c r="L11" s="57">
        <v>77</v>
      </c>
      <c r="M11" s="57">
        <v>533</v>
      </c>
      <c r="O11" s="57">
        <v>2009</v>
      </c>
      <c r="P11" s="57">
        <v>68</v>
      </c>
      <c r="Q11" s="57">
        <v>62</v>
      </c>
      <c r="R11" s="57">
        <v>74</v>
      </c>
      <c r="S11" s="57">
        <v>72</v>
      </c>
      <c r="T11" s="57">
        <v>50</v>
      </c>
      <c r="U11" s="57">
        <v>54</v>
      </c>
      <c r="V11" s="57">
        <v>380</v>
      </c>
      <c r="X11" s="57" t="s">
        <v>21101</v>
      </c>
      <c r="Y11" s="57">
        <v>71</v>
      </c>
      <c r="Z11" s="57">
        <v>55</v>
      </c>
      <c r="AA11" s="57">
        <v>67</v>
      </c>
      <c r="AB11" s="57">
        <v>63</v>
      </c>
      <c r="AC11" s="57">
        <v>58</v>
      </c>
      <c r="AD11" s="57">
        <v>66</v>
      </c>
      <c r="AE11" s="57">
        <v>380</v>
      </c>
    </row>
    <row r="12" spans="1:31">
      <c r="F12" s="57" t="s">
        <v>5</v>
      </c>
      <c r="G12" s="57">
        <v>86</v>
      </c>
      <c r="H12" s="57">
        <v>95</v>
      </c>
      <c r="I12" s="57">
        <v>95</v>
      </c>
      <c r="J12" s="57">
        <v>88</v>
      </c>
      <c r="K12" s="57">
        <v>100</v>
      </c>
      <c r="L12" s="57">
        <v>96</v>
      </c>
      <c r="M12" s="57">
        <v>560</v>
      </c>
      <c r="O12" s="57">
        <v>2010</v>
      </c>
      <c r="P12" s="57">
        <v>62</v>
      </c>
      <c r="Q12" s="57">
        <v>47</v>
      </c>
      <c r="R12" s="57">
        <v>65</v>
      </c>
      <c r="S12" s="57">
        <v>54</v>
      </c>
      <c r="T12" s="57">
        <v>60</v>
      </c>
      <c r="U12" s="57">
        <v>69</v>
      </c>
      <c r="V12" s="57">
        <v>357</v>
      </c>
      <c r="X12" s="57" t="s">
        <v>21086</v>
      </c>
      <c r="Y12" s="57">
        <v>80</v>
      </c>
      <c r="Z12" s="57">
        <v>65</v>
      </c>
      <c r="AA12" s="57">
        <v>70</v>
      </c>
      <c r="AB12" s="57">
        <v>62</v>
      </c>
      <c r="AC12" s="57">
        <v>75</v>
      </c>
      <c r="AD12" s="57">
        <v>55</v>
      </c>
      <c r="AE12" s="57">
        <v>407</v>
      </c>
    </row>
    <row r="13" spans="1:31">
      <c r="F13" s="57" t="s">
        <v>2</v>
      </c>
      <c r="G13" s="57">
        <v>84</v>
      </c>
      <c r="H13" s="57">
        <v>96</v>
      </c>
      <c r="I13" s="57">
        <v>91</v>
      </c>
      <c r="J13" s="57">
        <v>86</v>
      </c>
      <c r="K13" s="57">
        <v>94</v>
      </c>
      <c r="L13" s="57">
        <v>100</v>
      </c>
      <c r="M13" s="57">
        <v>551</v>
      </c>
      <c r="O13" s="57">
        <v>2011</v>
      </c>
      <c r="P13" s="57">
        <v>59</v>
      </c>
      <c r="Q13" s="57">
        <v>57</v>
      </c>
      <c r="R13" s="57">
        <v>69</v>
      </c>
      <c r="S13" s="57">
        <v>79</v>
      </c>
      <c r="T13" s="57">
        <v>64</v>
      </c>
      <c r="U13" s="57">
        <v>70</v>
      </c>
      <c r="V13" s="57">
        <v>398</v>
      </c>
      <c r="X13" s="57" t="s">
        <v>21096</v>
      </c>
      <c r="Y13" s="57">
        <v>68</v>
      </c>
      <c r="Z13" s="57">
        <v>48</v>
      </c>
      <c r="AA13" s="57">
        <v>47</v>
      </c>
      <c r="AB13" s="57">
        <v>66</v>
      </c>
      <c r="AC13" s="57">
        <v>68</v>
      </c>
      <c r="AD13" s="57">
        <v>64</v>
      </c>
      <c r="AE13" s="57">
        <v>361</v>
      </c>
    </row>
    <row r="14" spans="1:31">
      <c r="F14" s="57" t="s">
        <v>141</v>
      </c>
      <c r="G14" s="57">
        <v>108</v>
      </c>
      <c r="H14" s="57">
        <v>100</v>
      </c>
      <c r="I14" s="57">
        <v>94</v>
      </c>
      <c r="J14" s="57">
        <v>85</v>
      </c>
      <c r="K14" s="57">
        <v>98</v>
      </c>
      <c r="L14" s="57">
        <v>98</v>
      </c>
      <c r="M14" s="57">
        <v>583</v>
      </c>
      <c r="O14" s="57">
        <v>2012</v>
      </c>
      <c r="P14" s="57">
        <v>54</v>
      </c>
      <c r="Q14" s="57">
        <v>61</v>
      </c>
      <c r="R14" s="57">
        <v>62</v>
      </c>
      <c r="S14" s="57">
        <v>72</v>
      </c>
      <c r="T14" s="57">
        <v>66</v>
      </c>
      <c r="U14" s="57">
        <v>54</v>
      </c>
      <c r="V14" s="57">
        <v>369</v>
      </c>
      <c r="X14" s="57" t="s">
        <v>21088</v>
      </c>
      <c r="Y14" s="57">
        <v>62</v>
      </c>
      <c r="Z14" s="57">
        <v>57</v>
      </c>
      <c r="AA14" s="57">
        <v>65</v>
      </c>
      <c r="AB14" s="57">
        <v>63</v>
      </c>
      <c r="AC14" s="57">
        <v>66</v>
      </c>
      <c r="AD14" s="57">
        <v>50</v>
      </c>
      <c r="AE14" s="57">
        <v>363</v>
      </c>
    </row>
    <row r="15" spans="1:31">
      <c r="F15" s="57" t="s">
        <v>14</v>
      </c>
      <c r="G15" s="57">
        <v>98</v>
      </c>
      <c r="H15" s="57">
        <v>86</v>
      </c>
      <c r="I15" s="57">
        <v>93</v>
      </c>
      <c r="J15" s="57">
        <v>103</v>
      </c>
      <c r="K15" s="57">
        <v>90</v>
      </c>
      <c r="L15" s="57">
        <v>81</v>
      </c>
      <c r="M15" s="57">
        <v>551</v>
      </c>
      <c r="O15" s="57">
        <v>2013</v>
      </c>
      <c r="P15" s="57">
        <v>50</v>
      </c>
      <c r="Q15" s="57">
        <v>66</v>
      </c>
      <c r="R15" s="57">
        <v>66</v>
      </c>
      <c r="S15" s="57">
        <v>74</v>
      </c>
      <c r="T15" s="57">
        <v>57</v>
      </c>
      <c r="U15" s="57">
        <v>75</v>
      </c>
      <c r="V15" s="57">
        <v>388</v>
      </c>
      <c r="X15" s="57" t="s">
        <v>21091</v>
      </c>
      <c r="Y15" s="57">
        <v>64</v>
      </c>
      <c r="Z15" s="57">
        <v>65</v>
      </c>
      <c r="AA15" s="57">
        <v>62</v>
      </c>
      <c r="AB15" s="57">
        <v>67</v>
      </c>
      <c r="AC15" s="57">
        <v>71</v>
      </c>
      <c r="AD15" s="57">
        <v>54</v>
      </c>
      <c r="AE15" s="57">
        <v>383</v>
      </c>
    </row>
    <row r="16" spans="1:31">
      <c r="F16" s="57" t="s">
        <v>95</v>
      </c>
      <c r="G16" s="57">
        <v>106</v>
      </c>
      <c r="H16" s="57">
        <v>98</v>
      </c>
      <c r="I16" s="57">
        <v>84</v>
      </c>
      <c r="J16" s="57">
        <v>117</v>
      </c>
      <c r="K16" s="57">
        <v>103</v>
      </c>
      <c r="L16" s="57">
        <v>110</v>
      </c>
      <c r="M16" s="57">
        <v>618</v>
      </c>
      <c r="O16" s="57">
        <v>2014</v>
      </c>
      <c r="P16" s="57">
        <v>58</v>
      </c>
      <c r="Q16" s="57">
        <v>60</v>
      </c>
      <c r="R16" s="57">
        <v>66</v>
      </c>
      <c r="S16" s="57">
        <v>58</v>
      </c>
      <c r="T16" s="57">
        <v>64</v>
      </c>
      <c r="U16" s="57">
        <v>69</v>
      </c>
      <c r="V16" s="57">
        <v>375</v>
      </c>
      <c r="X16" s="57" t="s">
        <v>21090</v>
      </c>
      <c r="Y16" s="57">
        <v>60</v>
      </c>
      <c r="Z16" s="57">
        <v>58</v>
      </c>
      <c r="AA16" s="57">
        <v>63</v>
      </c>
      <c r="AB16" s="57">
        <v>58</v>
      </c>
      <c r="AC16" s="57">
        <v>59</v>
      </c>
      <c r="AD16" s="57">
        <v>59</v>
      </c>
      <c r="AE16" s="57">
        <v>357</v>
      </c>
    </row>
    <row r="17" spans="6:55">
      <c r="F17" s="57" t="s">
        <v>31</v>
      </c>
      <c r="G17" s="57">
        <v>104</v>
      </c>
      <c r="H17" s="57">
        <v>89</v>
      </c>
      <c r="I17" s="57">
        <v>98</v>
      </c>
      <c r="J17" s="57">
        <v>99</v>
      </c>
      <c r="K17" s="57">
        <v>107</v>
      </c>
      <c r="L17" s="57">
        <v>84</v>
      </c>
      <c r="M17" s="57">
        <v>581</v>
      </c>
      <c r="O17" s="57">
        <v>2015</v>
      </c>
      <c r="P17" s="57">
        <v>52</v>
      </c>
      <c r="Q17" s="57">
        <v>68</v>
      </c>
      <c r="R17" s="57">
        <v>60</v>
      </c>
      <c r="S17" s="57">
        <v>65</v>
      </c>
      <c r="T17" s="57">
        <v>71</v>
      </c>
      <c r="U17" s="57">
        <v>71</v>
      </c>
      <c r="V17" s="57">
        <v>387</v>
      </c>
      <c r="X17" s="57" t="s">
        <v>21084</v>
      </c>
      <c r="Y17" s="57">
        <v>58</v>
      </c>
      <c r="Z17" s="57">
        <v>64</v>
      </c>
      <c r="AA17" s="57">
        <v>67</v>
      </c>
      <c r="AB17" s="57">
        <v>77</v>
      </c>
      <c r="AC17" s="57">
        <v>63</v>
      </c>
      <c r="AD17" s="57">
        <v>62</v>
      </c>
      <c r="AE17" s="57">
        <v>391</v>
      </c>
    </row>
    <row r="18" spans="6:55">
      <c r="F18" s="57" t="s">
        <v>25</v>
      </c>
      <c r="G18" s="57">
        <v>110</v>
      </c>
      <c r="H18" s="57">
        <v>104</v>
      </c>
      <c r="I18" s="57">
        <v>84</v>
      </c>
      <c r="J18" s="57">
        <v>81</v>
      </c>
      <c r="K18" s="57">
        <v>88</v>
      </c>
      <c r="L18" s="57">
        <v>95</v>
      </c>
      <c r="M18" s="57">
        <v>562</v>
      </c>
      <c r="O18" s="57">
        <v>2016</v>
      </c>
      <c r="P18" s="57">
        <v>51</v>
      </c>
      <c r="Q18" s="57">
        <v>76</v>
      </c>
      <c r="R18" s="57">
        <v>81</v>
      </c>
      <c r="S18" s="57">
        <v>78</v>
      </c>
      <c r="T18" s="57">
        <v>64</v>
      </c>
      <c r="U18" s="57">
        <v>61</v>
      </c>
      <c r="V18" s="57">
        <v>411</v>
      </c>
      <c r="X18" s="57" t="s">
        <v>21087</v>
      </c>
      <c r="Y18" s="57">
        <v>53</v>
      </c>
      <c r="Z18" s="57">
        <v>64</v>
      </c>
      <c r="AA18" s="57">
        <v>66</v>
      </c>
      <c r="AB18" s="57">
        <v>55</v>
      </c>
      <c r="AC18" s="57">
        <v>74</v>
      </c>
      <c r="AD18" s="57">
        <v>75</v>
      </c>
      <c r="AE18" s="57">
        <v>387</v>
      </c>
    </row>
    <row r="19" spans="6:55">
      <c r="F19" s="57" t="s">
        <v>82</v>
      </c>
      <c r="G19" s="57">
        <v>88</v>
      </c>
      <c r="H19" s="57">
        <v>109</v>
      </c>
      <c r="I19" s="57">
        <v>103</v>
      </c>
      <c r="J19" s="57">
        <v>100</v>
      </c>
      <c r="K19" s="57">
        <v>101</v>
      </c>
      <c r="L19" s="57">
        <v>104</v>
      </c>
      <c r="M19" s="57">
        <v>605</v>
      </c>
      <c r="O19" s="57">
        <v>2017</v>
      </c>
      <c r="P19" s="57">
        <v>85</v>
      </c>
      <c r="Q19" s="57">
        <v>56</v>
      </c>
      <c r="R19" s="57">
        <v>67</v>
      </c>
      <c r="S19" s="57">
        <v>43</v>
      </c>
      <c r="T19" s="57">
        <v>67</v>
      </c>
      <c r="U19" s="57">
        <v>57</v>
      </c>
      <c r="V19" s="57">
        <v>375</v>
      </c>
      <c r="X19" s="57" t="s">
        <v>21102</v>
      </c>
      <c r="Y19" s="57">
        <v>58</v>
      </c>
      <c r="Z19" s="57">
        <v>67</v>
      </c>
      <c r="AA19" s="57">
        <v>71</v>
      </c>
      <c r="AB19" s="57">
        <v>66</v>
      </c>
      <c r="AC19" s="57">
        <v>62</v>
      </c>
      <c r="AD19" s="57">
        <v>56</v>
      </c>
      <c r="AE19" s="57">
        <v>380</v>
      </c>
    </row>
    <row r="20" spans="6:55">
      <c r="F20" s="58" t="s">
        <v>21107</v>
      </c>
      <c r="G20" s="58">
        <v>1222</v>
      </c>
      <c r="H20" s="58">
        <v>1248</v>
      </c>
      <c r="I20" s="58">
        <v>1258</v>
      </c>
      <c r="J20" s="58">
        <v>1268</v>
      </c>
      <c r="K20" s="58">
        <v>1229</v>
      </c>
      <c r="L20" s="58">
        <v>1227</v>
      </c>
      <c r="M20" s="58">
        <v>7452</v>
      </c>
      <c r="O20" s="57">
        <v>2018</v>
      </c>
      <c r="P20" s="57">
        <v>57</v>
      </c>
      <c r="Q20" s="57">
        <v>63</v>
      </c>
      <c r="R20" s="57">
        <v>53</v>
      </c>
      <c r="S20" s="57">
        <v>67</v>
      </c>
      <c r="T20" s="57">
        <v>62</v>
      </c>
      <c r="U20" s="57">
        <v>60</v>
      </c>
      <c r="V20" s="57">
        <v>362</v>
      </c>
      <c r="X20" s="57" t="s">
        <v>21094</v>
      </c>
      <c r="Y20" s="57">
        <v>62</v>
      </c>
      <c r="Z20" s="57">
        <v>64</v>
      </c>
      <c r="AA20" s="57">
        <v>48</v>
      </c>
      <c r="AB20" s="57">
        <v>54</v>
      </c>
      <c r="AC20" s="57">
        <v>55</v>
      </c>
      <c r="AD20" s="57">
        <v>55</v>
      </c>
      <c r="AE20" s="57">
        <v>338</v>
      </c>
    </row>
    <row r="21" spans="6:55">
      <c r="O21" s="57">
        <v>2019</v>
      </c>
      <c r="P21" s="57">
        <v>54</v>
      </c>
      <c r="Q21" s="57">
        <v>69</v>
      </c>
      <c r="R21" s="57">
        <v>54</v>
      </c>
      <c r="S21" s="57">
        <v>62</v>
      </c>
      <c r="T21" s="57">
        <v>50</v>
      </c>
      <c r="U21" s="57">
        <v>52</v>
      </c>
      <c r="V21" s="57">
        <v>341</v>
      </c>
      <c r="X21" s="57" t="s">
        <v>21083</v>
      </c>
      <c r="Y21" s="57">
        <v>62</v>
      </c>
      <c r="Z21" s="57">
        <v>66</v>
      </c>
      <c r="AA21" s="57">
        <v>74</v>
      </c>
      <c r="AB21" s="57">
        <v>45</v>
      </c>
      <c r="AC21" s="57">
        <v>42</v>
      </c>
      <c r="AD21" s="57">
        <v>60</v>
      </c>
      <c r="AE21" s="57">
        <v>349</v>
      </c>
    </row>
    <row r="22" spans="6:55">
      <c r="O22" s="57">
        <v>2020</v>
      </c>
      <c r="P22" s="57">
        <v>50</v>
      </c>
      <c r="Q22" s="57">
        <v>70</v>
      </c>
      <c r="R22" s="57">
        <v>69</v>
      </c>
      <c r="S22" s="57">
        <v>64</v>
      </c>
      <c r="T22" s="57">
        <v>69</v>
      </c>
      <c r="U22" s="57">
        <v>74</v>
      </c>
      <c r="V22" s="57">
        <v>396</v>
      </c>
      <c r="X22" s="57" t="s">
        <v>21097</v>
      </c>
      <c r="Y22" s="57">
        <v>43</v>
      </c>
      <c r="Z22" s="57">
        <v>61</v>
      </c>
      <c r="AA22" s="57">
        <v>65</v>
      </c>
      <c r="AB22" s="57">
        <v>76</v>
      </c>
      <c r="AC22" s="57">
        <v>72</v>
      </c>
      <c r="AD22" s="57">
        <v>56</v>
      </c>
      <c r="AE22" s="57">
        <v>373</v>
      </c>
    </row>
    <row r="23" spans="6:55">
      <c r="O23" s="57">
        <v>2021</v>
      </c>
      <c r="P23" s="57">
        <v>67</v>
      </c>
      <c r="Q23" s="57">
        <v>62</v>
      </c>
      <c r="R23" s="57">
        <v>55</v>
      </c>
      <c r="S23" s="57">
        <v>47</v>
      </c>
      <c r="T23" s="57">
        <v>61</v>
      </c>
      <c r="U23" s="57">
        <v>66</v>
      </c>
      <c r="V23" s="57">
        <v>358</v>
      </c>
      <c r="X23" s="57" t="s">
        <v>21089</v>
      </c>
      <c r="Y23" s="57">
        <v>71</v>
      </c>
      <c r="Z23" s="57">
        <v>52</v>
      </c>
      <c r="AA23" s="57">
        <v>53</v>
      </c>
      <c r="AB23" s="57">
        <v>57</v>
      </c>
      <c r="AC23" s="57">
        <v>73</v>
      </c>
      <c r="AD23" s="57">
        <v>58</v>
      </c>
      <c r="AE23" s="57">
        <v>364</v>
      </c>
    </row>
    <row r="24" spans="6:55">
      <c r="F24" s="58" t="s">
        <v>22160</v>
      </c>
      <c r="G24" s="59"/>
      <c r="H24" s="58"/>
      <c r="I24" s="58"/>
      <c r="J24" s="58"/>
      <c r="K24" s="58"/>
      <c r="L24" s="58"/>
      <c r="M24" s="58"/>
      <c r="O24" s="57">
        <v>2022</v>
      </c>
      <c r="P24" s="57">
        <v>72</v>
      </c>
      <c r="Q24" s="57">
        <v>71</v>
      </c>
      <c r="R24" s="57">
        <v>58</v>
      </c>
      <c r="S24" s="57">
        <v>68</v>
      </c>
      <c r="T24" s="57">
        <v>57</v>
      </c>
      <c r="U24" s="57">
        <v>59</v>
      </c>
      <c r="V24" s="57">
        <v>385</v>
      </c>
      <c r="X24" s="57" t="s">
        <v>21098</v>
      </c>
      <c r="Y24" s="57">
        <v>69</v>
      </c>
      <c r="Z24" s="57">
        <v>66</v>
      </c>
      <c r="AA24" s="57">
        <v>80</v>
      </c>
      <c r="AB24" s="57">
        <v>71</v>
      </c>
      <c r="AC24" s="57">
        <v>63</v>
      </c>
      <c r="AD24" s="57">
        <v>47</v>
      </c>
      <c r="AE24" s="57">
        <v>396</v>
      </c>
    </row>
    <row r="25" spans="6:55">
      <c r="F25" s="58"/>
      <c r="G25" s="58" t="s">
        <v>29</v>
      </c>
      <c r="H25" s="58" t="s">
        <v>48</v>
      </c>
      <c r="I25" s="58" t="s">
        <v>77</v>
      </c>
      <c r="J25" s="58" t="s">
        <v>3</v>
      </c>
      <c r="K25" s="58" t="s">
        <v>15</v>
      </c>
      <c r="L25" s="58" t="s">
        <v>9</v>
      </c>
      <c r="M25" s="58" t="s">
        <v>21107</v>
      </c>
      <c r="O25" s="57">
        <v>2023</v>
      </c>
      <c r="P25" s="57">
        <v>59</v>
      </c>
      <c r="Q25" s="57">
        <v>59</v>
      </c>
      <c r="R25" s="57">
        <v>57</v>
      </c>
      <c r="S25" s="57">
        <v>45</v>
      </c>
      <c r="T25" s="57">
        <v>71</v>
      </c>
      <c r="U25" s="57">
        <v>62</v>
      </c>
      <c r="V25" s="57">
        <v>353</v>
      </c>
      <c r="X25" s="57" t="s">
        <v>21100</v>
      </c>
      <c r="Y25" s="57">
        <v>53</v>
      </c>
      <c r="Z25" s="57">
        <v>57</v>
      </c>
      <c r="AA25" s="57">
        <v>75</v>
      </c>
      <c r="AB25" s="57">
        <v>67</v>
      </c>
      <c r="AC25" s="57">
        <v>50</v>
      </c>
      <c r="AD25" s="57">
        <v>73</v>
      </c>
      <c r="AE25" s="57">
        <v>375</v>
      </c>
    </row>
    <row r="26" spans="6:55">
      <c r="F26" s="57" t="s">
        <v>36</v>
      </c>
      <c r="G26" s="57">
        <v>103995</v>
      </c>
      <c r="H26" s="57">
        <v>137120</v>
      </c>
      <c r="I26" s="57">
        <v>119440</v>
      </c>
      <c r="J26" s="57">
        <v>155355</v>
      </c>
      <c r="K26" s="57">
        <v>152230</v>
      </c>
      <c r="L26" s="57">
        <v>130155</v>
      </c>
      <c r="M26" s="57">
        <v>798295</v>
      </c>
      <c r="O26" s="57">
        <v>2024</v>
      </c>
      <c r="P26" s="57">
        <v>57</v>
      </c>
      <c r="Q26" s="57">
        <v>63</v>
      </c>
      <c r="R26" s="57">
        <v>63</v>
      </c>
      <c r="S26" s="57">
        <v>58</v>
      </c>
      <c r="T26" s="57">
        <v>67</v>
      </c>
      <c r="U26" s="57">
        <v>56</v>
      </c>
      <c r="V26" s="57">
        <v>364</v>
      </c>
      <c r="X26" s="57" t="s">
        <v>21095</v>
      </c>
      <c r="Y26" s="57">
        <v>63</v>
      </c>
      <c r="Z26" s="57">
        <v>77</v>
      </c>
      <c r="AA26" s="57">
        <v>64</v>
      </c>
      <c r="AB26" s="57">
        <v>69</v>
      </c>
      <c r="AC26" s="57">
        <v>46</v>
      </c>
      <c r="AD26" s="57">
        <v>62</v>
      </c>
      <c r="AE26" s="57">
        <v>381</v>
      </c>
    </row>
    <row r="27" spans="6:55">
      <c r="F27" s="57" t="s">
        <v>63</v>
      </c>
      <c r="G27" s="57">
        <v>111075</v>
      </c>
      <c r="H27" s="57">
        <v>111680</v>
      </c>
      <c r="I27" s="57">
        <v>162855</v>
      </c>
      <c r="J27" s="57">
        <v>141195</v>
      </c>
      <c r="K27" s="57">
        <v>118155</v>
      </c>
      <c r="L27" s="57">
        <v>119045</v>
      </c>
      <c r="M27" s="57">
        <v>764005</v>
      </c>
      <c r="O27" s="58" t="s">
        <v>21107</v>
      </c>
      <c r="P27" s="58">
        <v>1222</v>
      </c>
      <c r="Q27" s="58">
        <v>1248</v>
      </c>
      <c r="R27" s="58">
        <v>1258</v>
      </c>
      <c r="S27" s="58">
        <v>1268</v>
      </c>
      <c r="T27" s="58">
        <v>1229</v>
      </c>
      <c r="U27" s="58">
        <v>1227</v>
      </c>
      <c r="V27" s="58">
        <v>7452</v>
      </c>
      <c r="X27" s="58" t="s">
        <v>21107</v>
      </c>
      <c r="Y27" s="58">
        <v>1222</v>
      </c>
      <c r="Z27" s="58">
        <v>1248</v>
      </c>
      <c r="AA27" s="58">
        <v>1258</v>
      </c>
      <c r="AB27" s="58">
        <v>1268</v>
      </c>
      <c r="AC27" s="58">
        <v>1229</v>
      </c>
      <c r="AD27" s="58">
        <v>1227</v>
      </c>
      <c r="AE27" s="58">
        <v>7452</v>
      </c>
    </row>
    <row r="28" spans="6:55">
      <c r="F28" s="57" t="s">
        <v>41</v>
      </c>
      <c r="G28" s="57">
        <v>123395</v>
      </c>
      <c r="H28" s="57">
        <v>119450</v>
      </c>
      <c r="I28" s="57">
        <v>136510</v>
      </c>
      <c r="J28" s="57">
        <v>122380</v>
      </c>
      <c r="K28" s="57">
        <v>121620</v>
      </c>
      <c r="L28" s="57">
        <v>117555</v>
      </c>
      <c r="M28" s="57">
        <v>740910</v>
      </c>
    </row>
    <row r="29" spans="6:55">
      <c r="F29" s="57" t="s">
        <v>123</v>
      </c>
      <c r="G29" s="57">
        <v>141005</v>
      </c>
      <c r="H29" s="57">
        <v>107945</v>
      </c>
      <c r="I29" s="57">
        <v>126820</v>
      </c>
      <c r="J29" s="57">
        <v>121800</v>
      </c>
      <c r="K29" s="57">
        <v>106945</v>
      </c>
      <c r="L29" s="57">
        <v>136875</v>
      </c>
      <c r="M29" s="57">
        <v>741390</v>
      </c>
      <c r="O29" s="58" t="s">
        <v>22168</v>
      </c>
      <c r="P29" s="59"/>
      <c r="Q29" s="58"/>
      <c r="R29" s="58"/>
      <c r="S29" s="58"/>
      <c r="T29" s="58"/>
      <c r="U29" s="58"/>
      <c r="V29" s="58"/>
      <c r="X29" s="58" t="s">
        <v>22170</v>
      </c>
      <c r="Y29" s="58"/>
      <c r="Z29" s="58"/>
      <c r="AA29" s="58"/>
      <c r="AB29" s="58"/>
      <c r="AC29" s="58"/>
      <c r="AD29" s="60"/>
      <c r="AE29" s="60"/>
      <c r="AF29" s="60"/>
      <c r="AG29" s="60"/>
      <c r="AH29" s="60"/>
      <c r="AI29" s="60"/>
      <c r="AJ29" s="60"/>
      <c r="AK29" s="60"/>
      <c r="AL29" s="60"/>
      <c r="AM29" s="60"/>
      <c r="AN29" s="60"/>
      <c r="AO29" s="60"/>
      <c r="AP29" s="60"/>
      <c r="AQ29" s="60"/>
      <c r="AR29" s="60"/>
      <c r="AS29" s="60"/>
      <c r="AT29" s="60"/>
      <c r="AU29" s="60"/>
      <c r="AV29" s="60"/>
      <c r="AW29" s="60"/>
      <c r="AX29" s="60"/>
      <c r="AY29" s="60"/>
      <c r="AZ29"/>
      <c r="BA29"/>
      <c r="BB29"/>
      <c r="BC29"/>
    </row>
    <row r="30" spans="6:55">
      <c r="F30" s="57" t="s">
        <v>50</v>
      </c>
      <c r="G30" s="57">
        <v>97900</v>
      </c>
      <c r="H30" s="57">
        <v>126815</v>
      </c>
      <c r="I30" s="57">
        <v>131395</v>
      </c>
      <c r="J30" s="57">
        <v>126410</v>
      </c>
      <c r="K30" s="57">
        <v>109490</v>
      </c>
      <c r="L30" s="57">
        <v>111410</v>
      </c>
      <c r="M30" s="57">
        <v>703420</v>
      </c>
      <c r="O30" s="59"/>
      <c r="P30" s="58" t="s">
        <v>29</v>
      </c>
      <c r="Q30" s="58" t="s">
        <v>48</v>
      </c>
      <c r="R30" s="58" t="s">
        <v>77</v>
      </c>
      <c r="S30" s="58" t="s">
        <v>3</v>
      </c>
      <c r="T30" s="58" t="s">
        <v>15</v>
      </c>
      <c r="U30" s="58" t="s">
        <v>9</v>
      </c>
      <c r="V30" s="58" t="s">
        <v>21107</v>
      </c>
      <c r="X30" s="58"/>
      <c r="Y30" s="58" t="s">
        <v>21112</v>
      </c>
      <c r="Z30" s="58" t="s">
        <v>21113</v>
      </c>
      <c r="AA30" s="58" t="s">
        <v>21111</v>
      </c>
      <c r="AB30" s="58" t="s">
        <v>21114</v>
      </c>
      <c r="AC30" s="58" t="s">
        <v>21107</v>
      </c>
      <c r="AD30" s="60"/>
      <c r="AE30" s="60"/>
      <c r="AF30" s="60"/>
      <c r="AG30" s="60"/>
      <c r="AH30" s="60"/>
      <c r="AI30" s="60"/>
      <c r="AJ30" s="60"/>
      <c r="AK30" s="60"/>
      <c r="AL30" s="60"/>
      <c r="AM30" s="60"/>
      <c r="AN30" s="60"/>
      <c r="AO30" s="60"/>
      <c r="AP30" s="60"/>
      <c r="AQ30" s="60"/>
      <c r="AR30" s="60"/>
      <c r="AS30" s="60"/>
      <c r="AT30" s="60"/>
      <c r="AU30" s="60"/>
      <c r="AV30" s="60"/>
      <c r="AW30" s="60"/>
      <c r="AX30" s="60"/>
      <c r="AY30" s="60"/>
      <c r="AZ30"/>
      <c r="BA30"/>
      <c r="BB30"/>
      <c r="BC30"/>
    </row>
    <row r="31" spans="6:55">
      <c r="F31" s="57" t="s">
        <v>5</v>
      </c>
      <c r="G31" s="57">
        <v>110835</v>
      </c>
      <c r="H31" s="57">
        <v>129025</v>
      </c>
      <c r="I31" s="57">
        <v>124745</v>
      </c>
      <c r="J31" s="57">
        <v>117460</v>
      </c>
      <c r="K31" s="57">
        <v>126830</v>
      </c>
      <c r="L31" s="57">
        <v>131800</v>
      </c>
      <c r="M31" s="57">
        <v>740695</v>
      </c>
      <c r="O31" s="57" t="s">
        <v>0</v>
      </c>
      <c r="P31" s="57">
        <v>585</v>
      </c>
      <c r="Q31" s="57">
        <v>634</v>
      </c>
      <c r="R31" s="57">
        <v>672</v>
      </c>
      <c r="S31" s="57">
        <v>642</v>
      </c>
      <c r="T31" s="57">
        <v>610</v>
      </c>
      <c r="U31" s="57">
        <v>615</v>
      </c>
      <c r="V31" s="57">
        <v>3758</v>
      </c>
      <c r="X31" s="57" t="s">
        <v>22117</v>
      </c>
      <c r="Y31" s="57">
        <v>756</v>
      </c>
      <c r="Z31" s="57">
        <v>216</v>
      </c>
      <c r="AA31" s="57">
        <v>756</v>
      </c>
      <c r="AB31" s="57">
        <v>756</v>
      </c>
      <c r="AC31" s="57">
        <v>2484</v>
      </c>
      <c r="AD31" s="60"/>
      <c r="AE31" s="60"/>
      <c r="AF31" s="60"/>
      <c r="AG31" s="60"/>
      <c r="AH31" s="60"/>
      <c r="AI31" s="60"/>
      <c r="AJ31" s="60"/>
      <c r="AK31" s="60"/>
      <c r="AL31" s="60"/>
      <c r="AM31" s="60"/>
      <c r="AN31" s="60"/>
      <c r="AO31" s="60"/>
      <c r="AP31" s="60"/>
      <c r="AQ31" s="60"/>
      <c r="AR31" s="60"/>
      <c r="AS31" s="60"/>
      <c r="AT31" s="60"/>
      <c r="AU31" s="60"/>
      <c r="AV31" s="60"/>
      <c r="AW31" s="60"/>
      <c r="AX31" s="60"/>
      <c r="AY31" s="60"/>
      <c r="AZ31"/>
      <c r="BA31"/>
      <c r="BB31"/>
      <c r="BC31"/>
    </row>
    <row r="32" spans="6:55">
      <c r="F32" s="57" t="s">
        <v>2</v>
      </c>
      <c r="G32" s="57">
        <v>115995</v>
      </c>
      <c r="H32" s="57">
        <v>120945</v>
      </c>
      <c r="I32" s="57">
        <v>110425</v>
      </c>
      <c r="J32" s="57">
        <v>109485</v>
      </c>
      <c r="K32" s="57">
        <v>117800</v>
      </c>
      <c r="L32" s="57">
        <v>117275</v>
      </c>
      <c r="M32" s="57">
        <v>691925</v>
      </c>
      <c r="O32" s="57" t="s">
        <v>1</v>
      </c>
      <c r="P32" s="57">
        <v>637</v>
      </c>
      <c r="Q32" s="57">
        <v>614</v>
      </c>
      <c r="R32" s="57">
        <v>586</v>
      </c>
      <c r="S32" s="57">
        <v>626</v>
      </c>
      <c r="T32" s="57">
        <v>619</v>
      </c>
      <c r="U32" s="57">
        <v>612</v>
      </c>
      <c r="V32" s="57">
        <v>3694</v>
      </c>
      <c r="X32" s="57" t="s">
        <v>22118</v>
      </c>
      <c r="Y32" s="57">
        <v>1008</v>
      </c>
      <c r="Z32" s="57">
        <v>288</v>
      </c>
      <c r="AA32" s="57">
        <v>1008</v>
      </c>
      <c r="AB32" s="57">
        <v>1008</v>
      </c>
      <c r="AC32" s="57">
        <v>3312</v>
      </c>
      <c r="AD32" s="60"/>
      <c r="AE32" s="60"/>
      <c r="AF32" s="60"/>
      <c r="AG32" s="60"/>
      <c r="AH32" s="60"/>
      <c r="AI32" s="60"/>
      <c r="AJ32" s="60"/>
      <c r="AK32" s="60"/>
      <c r="AL32" s="60"/>
      <c r="AM32" s="60"/>
      <c r="AN32" s="60"/>
      <c r="AO32" s="60"/>
      <c r="AP32" s="60"/>
      <c r="AQ32" s="60"/>
      <c r="AR32" s="60"/>
      <c r="AS32" s="60"/>
      <c r="AT32" s="60"/>
      <c r="AU32" s="60"/>
      <c r="AV32" s="60"/>
      <c r="AW32" s="60"/>
      <c r="AX32" s="60"/>
      <c r="AY32" s="60"/>
      <c r="AZ32"/>
      <c r="BA32"/>
      <c r="BB32"/>
      <c r="BC32"/>
    </row>
    <row r="33" spans="6:55">
      <c r="F33" s="57" t="s">
        <v>141</v>
      </c>
      <c r="G33" s="57">
        <v>136510</v>
      </c>
      <c r="H33" s="57">
        <v>129985</v>
      </c>
      <c r="I33" s="57">
        <v>134755</v>
      </c>
      <c r="J33" s="57">
        <v>113210</v>
      </c>
      <c r="K33" s="57">
        <v>126795</v>
      </c>
      <c r="L33" s="57">
        <v>133555</v>
      </c>
      <c r="M33" s="57">
        <v>774810</v>
      </c>
      <c r="O33" s="58" t="s">
        <v>21107</v>
      </c>
      <c r="P33" s="58">
        <v>1222</v>
      </c>
      <c r="Q33" s="58">
        <v>1248</v>
      </c>
      <c r="R33" s="58">
        <v>1258</v>
      </c>
      <c r="S33" s="58">
        <v>1268</v>
      </c>
      <c r="T33" s="58">
        <v>1229</v>
      </c>
      <c r="U33" s="58">
        <v>1227</v>
      </c>
      <c r="V33" s="58">
        <v>7452</v>
      </c>
      <c r="X33" s="57" t="s">
        <v>22116</v>
      </c>
      <c r="Y33" s="57">
        <v>504</v>
      </c>
      <c r="Z33" s="57">
        <v>144</v>
      </c>
      <c r="AA33" s="57">
        <v>504</v>
      </c>
      <c r="AB33" s="57">
        <v>504</v>
      </c>
      <c r="AC33" s="57">
        <v>1656</v>
      </c>
      <c r="AD33" s="60"/>
      <c r="AE33" s="60"/>
      <c r="AF33" s="60"/>
      <c r="AG33" s="60"/>
      <c r="AH33" s="60"/>
      <c r="AI33" s="60"/>
      <c r="AJ33" s="60"/>
      <c r="AK33" s="60"/>
      <c r="AL33" s="60"/>
      <c r="AM33" s="60"/>
      <c r="AN33" s="60"/>
      <c r="AO33" s="60"/>
      <c r="AP33" s="60"/>
      <c r="AQ33" s="60"/>
      <c r="AR33" s="60"/>
      <c r="AS33" s="60"/>
      <c r="AT33" s="60"/>
      <c r="AU33" s="60"/>
      <c r="AV33" s="60"/>
      <c r="AW33" s="60"/>
      <c r="AX33" s="60"/>
      <c r="AY33" s="60"/>
      <c r="AZ33"/>
      <c r="BA33"/>
      <c r="BB33"/>
      <c r="BC33"/>
    </row>
    <row r="34" spans="6:55">
      <c r="F34" s="57" t="s">
        <v>14</v>
      </c>
      <c r="G34" s="57">
        <v>136985</v>
      </c>
      <c r="H34" s="57">
        <v>120700</v>
      </c>
      <c r="I34" s="57">
        <v>130285</v>
      </c>
      <c r="J34" s="57">
        <v>134170</v>
      </c>
      <c r="K34" s="57">
        <v>111385</v>
      </c>
      <c r="L34" s="57">
        <v>104745</v>
      </c>
      <c r="M34" s="57">
        <v>738270</v>
      </c>
      <c r="X34" s="58" t="s">
        <v>21107</v>
      </c>
      <c r="Y34" s="58">
        <v>2268</v>
      </c>
      <c r="Z34" s="58">
        <v>648</v>
      </c>
      <c r="AA34" s="58">
        <v>2268</v>
      </c>
      <c r="AB34" s="58">
        <v>2268</v>
      </c>
      <c r="AC34" s="58">
        <v>7452</v>
      </c>
      <c r="AD34" s="60"/>
      <c r="AE34" s="60"/>
      <c r="AF34" s="60"/>
      <c r="AG34" s="60"/>
      <c r="AH34" s="60"/>
      <c r="AI34" s="60"/>
      <c r="AJ34" s="60"/>
      <c r="AK34" s="60"/>
      <c r="AL34" s="60"/>
      <c r="AM34" s="60"/>
      <c r="AN34" s="60"/>
      <c r="AO34" s="60"/>
      <c r="AP34" s="60"/>
      <c r="AQ34" s="60"/>
      <c r="AR34" s="60"/>
      <c r="AS34" s="60"/>
      <c r="AT34" s="60"/>
      <c r="AU34" s="60"/>
      <c r="AV34" s="60"/>
      <c r="AW34" s="60"/>
      <c r="AX34" s="60"/>
      <c r="AY34" s="60"/>
      <c r="AZ34"/>
      <c r="BA34"/>
      <c r="BB34"/>
      <c r="BC34"/>
    </row>
    <row r="35" spans="6:55">
      <c r="F35" s="57" t="s">
        <v>95</v>
      </c>
      <c r="G35" s="57">
        <v>139165</v>
      </c>
      <c r="H35" s="57">
        <v>123745</v>
      </c>
      <c r="I35" s="57">
        <v>108900</v>
      </c>
      <c r="J35" s="57">
        <v>148445</v>
      </c>
      <c r="K35" s="57">
        <v>130680</v>
      </c>
      <c r="L35" s="57">
        <v>144645</v>
      </c>
      <c r="M35" s="57">
        <v>795580</v>
      </c>
      <c r="O35" s="58" t="s">
        <v>22169</v>
      </c>
      <c r="P35" s="59"/>
      <c r="Q35" s="58"/>
      <c r="R35" s="58"/>
      <c r="S35" s="58"/>
      <c r="T35" s="58"/>
      <c r="U35" s="58"/>
      <c r="V35" s="58"/>
      <c r="AD35" s="60"/>
      <c r="AE35" s="60"/>
      <c r="AF35" s="60"/>
      <c r="AG35" s="60"/>
      <c r="AH35" s="60"/>
      <c r="AI35" s="60"/>
      <c r="AJ35" s="60"/>
      <c r="AK35" s="60"/>
      <c r="AL35" s="60"/>
      <c r="AM35" s="60"/>
      <c r="AN35" s="60"/>
      <c r="AO35" s="60"/>
      <c r="AP35" s="60"/>
      <c r="AQ35" s="60"/>
      <c r="AR35" s="60"/>
      <c r="AS35" s="60"/>
      <c r="AT35" s="60"/>
      <c r="AU35" s="60"/>
      <c r="AV35" s="60"/>
      <c r="AW35" s="60"/>
      <c r="AX35" s="60"/>
      <c r="AY35" s="60"/>
    </row>
    <row r="36" spans="6:55">
      <c r="F36" s="57" t="s">
        <v>31</v>
      </c>
      <c r="G36" s="57">
        <v>134355</v>
      </c>
      <c r="H36" s="57">
        <v>109060</v>
      </c>
      <c r="I36" s="57">
        <v>128600</v>
      </c>
      <c r="J36" s="57">
        <v>135815</v>
      </c>
      <c r="K36" s="57">
        <v>142355</v>
      </c>
      <c r="L36" s="57">
        <v>105780</v>
      </c>
      <c r="M36" s="57">
        <v>755965</v>
      </c>
      <c r="O36" s="59"/>
      <c r="P36" s="58" t="s">
        <v>29</v>
      </c>
      <c r="Q36" s="58" t="s">
        <v>48</v>
      </c>
      <c r="R36" s="58" t="s">
        <v>77</v>
      </c>
      <c r="S36" s="58" t="s">
        <v>3</v>
      </c>
      <c r="T36" s="58" t="s">
        <v>15</v>
      </c>
      <c r="U36" s="58" t="s">
        <v>9</v>
      </c>
      <c r="V36" s="58" t="s">
        <v>21107</v>
      </c>
      <c r="AD36" s="60"/>
      <c r="AE36" s="60"/>
      <c r="AF36" s="60"/>
      <c r="AG36" s="60"/>
      <c r="AH36" s="60"/>
      <c r="AI36" s="60"/>
      <c r="AJ36" s="60"/>
      <c r="AK36" s="60"/>
      <c r="AL36" s="60"/>
      <c r="AM36" s="60"/>
      <c r="AN36" s="60"/>
      <c r="AO36" s="60"/>
      <c r="AP36" s="60"/>
      <c r="AQ36" s="60"/>
      <c r="AR36" s="60"/>
      <c r="AS36" s="60"/>
      <c r="AT36" s="60"/>
      <c r="AU36" s="60"/>
      <c r="AV36" s="60"/>
      <c r="AW36" s="60"/>
      <c r="AX36" s="60"/>
      <c r="AY36" s="60"/>
    </row>
    <row r="37" spans="6:55">
      <c r="F37" s="57" t="s">
        <v>25</v>
      </c>
      <c r="G37" s="57">
        <v>149570</v>
      </c>
      <c r="H37" s="57">
        <v>140155</v>
      </c>
      <c r="I37" s="57">
        <v>112015</v>
      </c>
      <c r="J37" s="57">
        <v>103475</v>
      </c>
      <c r="K37" s="57">
        <v>114290</v>
      </c>
      <c r="L37" s="57">
        <v>115655</v>
      </c>
      <c r="M37" s="57">
        <v>735160</v>
      </c>
      <c r="O37" s="57" t="s">
        <v>0</v>
      </c>
      <c r="P37" s="57">
        <v>170601</v>
      </c>
      <c r="Q37" s="57">
        <v>176512</v>
      </c>
      <c r="R37" s="57">
        <v>198197</v>
      </c>
      <c r="S37" s="57">
        <v>187920</v>
      </c>
      <c r="T37" s="57">
        <v>176543</v>
      </c>
      <c r="U37" s="57">
        <v>174966</v>
      </c>
      <c r="V37" s="57">
        <v>1084739</v>
      </c>
    </row>
    <row r="38" spans="6:55">
      <c r="F38" s="57" t="s">
        <v>82</v>
      </c>
      <c r="G38" s="57">
        <v>117970</v>
      </c>
      <c r="H38" s="57">
        <v>138870</v>
      </c>
      <c r="I38" s="57">
        <v>142770</v>
      </c>
      <c r="J38" s="57">
        <v>136645</v>
      </c>
      <c r="K38" s="57">
        <v>127910</v>
      </c>
      <c r="L38" s="57">
        <v>138905</v>
      </c>
      <c r="M38" s="57">
        <v>803070</v>
      </c>
      <c r="O38" s="57" t="s">
        <v>1</v>
      </c>
      <c r="P38" s="57">
        <v>183122</v>
      </c>
      <c r="Q38" s="57">
        <v>176749</v>
      </c>
      <c r="R38" s="57">
        <v>162079</v>
      </c>
      <c r="S38" s="57">
        <v>177890</v>
      </c>
      <c r="T38" s="57">
        <v>173989</v>
      </c>
      <c r="U38" s="57">
        <v>175745</v>
      </c>
      <c r="V38" s="57">
        <v>1049574</v>
      </c>
    </row>
    <row r="39" spans="6:55">
      <c r="F39" s="58" t="s">
        <v>21107</v>
      </c>
      <c r="G39" s="58">
        <v>1618755</v>
      </c>
      <c r="H39" s="58">
        <v>1615495</v>
      </c>
      <c r="I39" s="58">
        <v>1669515</v>
      </c>
      <c r="J39" s="58">
        <v>1665845</v>
      </c>
      <c r="K39" s="58">
        <v>1606485</v>
      </c>
      <c r="L39" s="58">
        <v>1607400</v>
      </c>
      <c r="M39" s="58">
        <v>9783495</v>
      </c>
      <c r="O39" s="58" t="s">
        <v>21107</v>
      </c>
      <c r="P39" s="58">
        <v>353723</v>
      </c>
      <c r="Q39" s="58">
        <v>353261</v>
      </c>
      <c r="R39" s="58">
        <v>360276</v>
      </c>
      <c r="S39" s="58">
        <v>365810</v>
      </c>
      <c r="T39" s="58">
        <v>350532</v>
      </c>
      <c r="U39" s="58">
        <v>350711</v>
      </c>
      <c r="V39" s="58">
        <v>2134313</v>
      </c>
    </row>
    <row r="70" spans="14:14">
      <c r="N70" s="49" t="s">
        <v>22171</v>
      </c>
    </row>
  </sheetData>
  <pageMargins left="0.7" right="0.7" top="0.75" bottom="0.75" header="0.3" footer="0.3"/>
  <pageSetup paperSize="9" orientation="portrait" horizontalDpi="1200" verticalDpi="1200" r:id="rId8"/>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DATA_SET</vt:lpstr>
      <vt:lpstr>OBJ-1</vt:lpstr>
      <vt:lpstr>OBJ-2</vt:lpstr>
      <vt:lpstr>OBJ-3</vt:lpstr>
      <vt:lpstr>OBJ-4</vt:lpstr>
      <vt:lpstr>OBJ-5</vt:lpstr>
      <vt:lpstr>DASHBOARD</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Kumar</dc:creator>
  <cp:lastModifiedBy>Atul Kumar</cp:lastModifiedBy>
  <dcterms:created xsi:type="dcterms:W3CDTF">2015-06-05T18:17:20Z</dcterms:created>
  <dcterms:modified xsi:type="dcterms:W3CDTF">2025-04-12T06:18:43Z</dcterms:modified>
</cp:coreProperties>
</file>